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LUIS VELA\Desktop\"/>
    </mc:Choice>
  </mc:AlternateContent>
  <xr:revisionPtr revIDLastSave="0" documentId="13_ncr:1_{0857AEA6-BE62-4F85-BB1C-AD05CE9A7839}" xr6:coauthVersionLast="46" xr6:coauthVersionMax="46" xr10:uidLastSave="{00000000-0000-0000-0000-000000000000}"/>
  <bookViews>
    <workbookView xWindow="-120" yWindow="-120" windowWidth="29040" windowHeight="15840" activeTab="4" xr2:uid="{00000000-000D-0000-FFFF-FFFF00000000}"/>
  </bookViews>
  <sheets>
    <sheet name="Tabla BD" sheetId="3" r:id="rId1"/>
    <sheet name="Preguntas 1" sheetId="2" r:id="rId2"/>
    <sheet name="Preguntas 2" sheetId="10" r:id="rId3"/>
    <sheet name="Preguntas 3" sheetId="5" r:id="rId4"/>
    <sheet name="Pregunta 4" sheetId="12" r:id="rId5"/>
    <sheet name="Preguntas 5" sheetId="8" r:id="rId6"/>
    <sheet name="Preguntas 6" sheetId="11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2" i="3" l="1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X3035" i="3"/>
  <c r="X3036" i="3"/>
  <c r="X3037" i="3"/>
  <c r="X3038" i="3"/>
  <c r="X3039" i="3"/>
  <c r="X3040" i="3"/>
  <c r="X3041" i="3"/>
  <c r="X3042" i="3"/>
  <c r="X3043" i="3"/>
  <c r="X3044" i="3"/>
  <c r="X3045" i="3"/>
  <c r="X3046" i="3"/>
  <c r="X3047" i="3"/>
  <c r="X3048" i="3"/>
  <c r="X3049" i="3"/>
  <c r="X3050" i="3"/>
  <c r="X3051" i="3"/>
  <c r="X3052" i="3"/>
  <c r="X3053" i="3"/>
  <c r="X3054" i="3"/>
  <c r="X3055" i="3"/>
  <c r="X3056" i="3"/>
  <c r="X3057" i="3"/>
  <c r="X3058" i="3"/>
  <c r="X3059" i="3"/>
  <c r="X3060" i="3"/>
  <c r="X3061" i="3"/>
  <c r="X3062" i="3"/>
  <c r="X3063" i="3"/>
  <c r="X3064" i="3"/>
  <c r="X3065" i="3"/>
  <c r="X3066" i="3"/>
  <c r="X3067" i="3"/>
  <c r="X3068" i="3"/>
  <c r="X3069" i="3"/>
  <c r="X3070" i="3"/>
  <c r="X3071" i="3"/>
  <c r="X3072" i="3"/>
  <c r="X3073" i="3"/>
  <c r="X3074" i="3"/>
  <c r="X3075" i="3"/>
  <c r="X3076" i="3"/>
  <c r="X3077" i="3"/>
  <c r="X3078" i="3"/>
  <c r="X3079" i="3"/>
  <c r="X3080" i="3"/>
  <c r="X3081" i="3"/>
  <c r="X3082" i="3"/>
  <c r="X3083" i="3"/>
  <c r="X3084" i="3"/>
  <c r="X3085" i="3"/>
  <c r="X3086" i="3"/>
  <c r="X3087" i="3"/>
  <c r="X3088" i="3"/>
  <c r="X3089" i="3"/>
  <c r="X3090" i="3"/>
  <c r="X3091" i="3"/>
  <c r="X3092" i="3"/>
  <c r="X3093" i="3"/>
  <c r="X3094" i="3"/>
  <c r="X3095" i="3"/>
  <c r="X3096" i="3"/>
  <c r="X3097" i="3"/>
  <c r="X3098" i="3"/>
  <c r="X3099" i="3"/>
  <c r="X3100" i="3"/>
  <c r="X3101" i="3"/>
  <c r="X3102" i="3"/>
  <c r="X3103" i="3"/>
  <c r="X3104" i="3"/>
  <c r="X3105" i="3"/>
  <c r="X3106" i="3"/>
  <c r="X3107" i="3"/>
  <c r="X3108" i="3"/>
  <c r="X3109" i="3"/>
  <c r="X3110" i="3"/>
  <c r="X3111" i="3"/>
  <c r="X3112" i="3"/>
  <c r="X3113" i="3"/>
  <c r="X3114" i="3"/>
  <c r="X3115" i="3"/>
  <c r="X3116" i="3"/>
  <c r="X3117" i="3"/>
  <c r="X3118" i="3"/>
  <c r="X3119" i="3"/>
  <c r="X3120" i="3"/>
  <c r="X3121" i="3"/>
  <c r="X3122" i="3"/>
  <c r="X3123" i="3"/>
  <c r="X3124" i="3"/>
  <c r="X3125" i="3"/>
  <c r="X3126" i="3"/>
  <c r="X3127" i="3"/>
  <c r="X3128" i="3"/>
  <c r="X3129" i="3"/>
  <c r="X3130" i="3"/>
  <c r="X3131" i="3"/>
  <c r="X3132" i="3"/>
  <c r="X3133" i="3"/>
  <c r="X3134" i="3"/>
  <c r="X3135" i="3"/>
  <c r="X3136" i="3"/>
  <c r="X3137" i="3"/>
  <c r="X3138" i="3"/>
  <c r="X3139" i="3"/>
  <c r="X3140" i="3"/>
  <c r="X3141" i="3"/>
  <c r="X3142" i="3"/>
  <c r="X3143" i="3"/>
  <c r="X3144" i="3"/>
  <c r="X3145" i="3"/>
  <c r="X3146" i="3"/>
  <c r="X3147" i="3"/>
  <c r="X3148" i="3"/>
  <c r="X3149" i="3"/>
  <c r="X3150" i="3"/>
  <c r="X3151" i="3"/>
  <c r="X3152" i="3"/>
  <c r="X3153" i="3"/>
  <c r="X3154" i="3"/>
  <c r="X3155" i="3"/>
  <c r="X3156" i="3"/>
  <c r="X3157" i="3"/>
  <c r="X3158" i="3"/>
  <c r="X3159" i="3"/>
  <c r="X3160" i="3"/>
  <c r="X3161" i="3"/>
  <c r="X3162" i="3"/>
  <c r="X3163" i="3"/>
  <c r="X3164" i="3"/>
  <c r="X3165" i="3"/>
  <c r="X3166" i="3"/>
  <c r="X3167" i="3"/>
  <c r="X3168" i="3"/>
  <c r="X3169" i="3"/>
  <c r="X3170" i="3"/>
  <c r="X3171" i="3"/>
  <c r="X3172" i="3"/>
  <c r="X3173" i="3"/>
  <c r="X3174" i="3"/>
  <c r="X3175" i="3"/>
  <c r="X3176" i="3"/>
  <c r="X3177" i="3"/>
  <c r="X3178" i="3"/>
  <c r="X3179" i="3"/>
  <c r="X3180" i="3"/>
  <c r="X3181" i="3"/>
  <c r="X3182" i="3"/>
  <c r="X3183" i="3"/>
  <c r="X3184" i="3"/>
  <c r="X3185" i="3"/>
  <c r="X3186" i="3"/>
  <c r="X3187" i="3"/>
  <c r="X3188" i="3"/>
  <c r="X3189" i="3"/>
  <c r="X3190" i="3"/>
  <c r="X3191" i="3"/>
  <c r="X3192" i="3"/>
  <c r="X3193" i="3"/>
  <c r="X3194" i="3"/>
  <c r="X3195" i="3"/>
  <c r="X3196" i="3"/>
  <c r="X3197" i="3"/>
  <c r="X3198" i="3"/>
  <c r="X3199" i="3"/>
  <c r="X3200" i="3"/>
  <c r="X3201" i="3"/>
  <c r="X3202" i="3"/>
  <c r="X3203" i="3"/>
  <c r="X3204" i="3"/>
  <c r="X3205" i="3"/>
  <c r="X3206" i="3"/>
  <c r="X3207" i="3"/>
  <c r="X3208" i="3"/>
  <c r="X3209" i="3"/>
  <c r="X3210" i="3"/>
  <c r="X3211" i="3"/>
  <c r="X3212" i="3"/>
  <c r="X3213" i="3"/>
  <c r="X3214" i="3"/>
  <c r="X3215" i="3"/>
  <c r="X3216" i="3"/>
  <c r="X3217" i="3"/>
  <c r="X3218" i="3"/>
  <c r="X3219" i="3"/>
  <c r="X3220" i="3"/>
  <c r="X3221" i="3"/>
  <c r="X3222" i="3"/>
  <c r="X3223" i="3"/>
  <c r="X3224" i="3"/>
  <c r="X3225" i="3"/>
  <c r="X3226" i="3"/>
  <c r="X3227" i="3"/>
  <c r="X3228" i="3"/>
  <c r="X3229" i="3"/>
  <c r="X3230" i="3"/>
  <c r="X3231" i="3"/>
  <c r="X3232" i="3"/>
  <c r="X3233" i="3"/>
  <c r="X3234" i="3"/>
  <c r="X3235" i="3"/>
  <c r="X3236" i="3"/>
  <c r="X3237" i="3"/>
  <c r="X3238" i="3"/>
  <c r="X3239" i="3"/>
  <c r="X3240" i="3"/>
  <c r="X3241" i="3"/>
  <c r="X3242" i="3"/>
  <c r="X3243" i="3"/>
  <c r="X3244" i="3"/>
  <c r="X3245" i="3"/>
  <c r="X3246" i="3"/>
  <c r="X3247" i="3"/>
  <c r="X3248" i="3"/>
  <c r="X3249" i="3"/>
  <c r="X3250" i="3"/>
  <c r="X3251" i="3"/>
  <c r="X3252" i="3"/>
  <c r="X3253" i="3"/>
  <c r="X3254" i="3"/>
  <c r="X3255" i="3"/>
  <c r="X3256" i="3"/>
  <c r="X3257" i="3"/>
  <c r="X3258" i="3"/>
  <c r="X3259" i="3"/>
  <c r="X3260" i="3"/>
  <c r="X3261" i="3"/>
  <c r="X3262" i="3"/>
  <c r="X3263" i="3"/>
  <c r="X3264" i="3"/>
  <c r="X3265" i="3"/>
  <c r="X3266" i="3"/>
  <c r="X3267" i="3"/>
  <c r="X3268" i="3"/>
  <c r="X3269" i="3"/>
  <c r="X3270" i="3"/>
  <c r="X3271" i="3"/>
  <c r="X3272" i="3"/>
  <c r="X3273" i="3"/>
  <c r="X3274" i="3"/>
  <c r="X3275" i="3"/>
  <c r="X3276" i="3"/>
  <c r="X3277" i="3"/>
  <c r="X3278" i="3"/>
  <c r="X3279" i="3"/>
  <c r="X3280" i="3"/>
  <c r="X3281" i="3"/>
  <c r="X3282" i="3"/>
  <c r="X3283" i="3"/>
  <c r="X3284" i="3"/>
  <c r="X3285" i="3"/>
  <c r="X3286" i="3"/>
  <c r="X3287" i="3"/>
  <c r="X3288" i="3"/>
  <c r="X3289" i="3"/>
  <c r="X3290" i="3"/>
  <c r="X3291" i="3"/>
  <c r="X3292" i="3"/>
  <c r="X3293" i="3"/>
  <c r="X3294" i="3"/>
  <c r="X3295" i="3"/>
  <c r="X3296" i="3"/>
  <c r="X3297" i="3"/>
  <c r="X3298" i="3"/>
  <c r="X3299" i="3"/>
  <c r="X3300" i="3"/>
  <c r="X3301" i="3"/>
  <c r="X3302" i="3"/>
  <c r="X3303" i="3"/>
  <c r="X3304" i="3"/>
  <c r="X3305" i="3"/>
  <c r="X3306" i="3"/>
  <c r="X3307" i="3"/>
  <c r="X3308" i="3"/>
  <c r="X3309" i="3"/>
  <c r="X3310" i="3"/>
  <c r="X3311" i="3"/>
  <c r="X3312" i="3"/>
  <c r="X3313" i="3"/>
  <c r="X3314" i="3"/>
  <c r="X3315" i="3"/>
  <c r="X3316" i="3"/>
  <c r="X3317" i="3"/>
  <c r="X3318" i="3"/>
  <c r="X3319" i="3"/>
  <c r="X3320" i="3"/>
  <c r="X3321" i="3"/>
  <c r="X3322" i="3"/>
  <c r="X3323" i="3"/>
  <c r="X3324" i="3"/>
  <c r="X3325" i="3"/>
  <c r="X3326" i="3"/>
  <c r="X3327" i="3"/>
  <c r="X3328" i="3"/>
  <c r="X3329" i="3"/>
  <c r="X3330" i="3"/>
  <c r="X3331" i="3"/>
  <c r="X3332" i="3"/>
  <c r="X3333" i="3"/>
  <c r="X3334" i="3"/>
  <c r="X3335" i="3"/>
  <c r="X3336" i="3"/>
  <c r="X3337" i="3"/>
  <c r="X3338" i="3"/>
  <c r="X3339" i="3"/>
  <c r="X3340" i="3"/>
  <c r="X3341" i="3"/>
  <c r="X3342" i="3"/>
  <c r="X3343" i="3"/>
  <c r="X3344" i="3"/>
  <c r="X3345" i="3"/>
  <c r="X3346" i="3"/>
  <c r="X3347" i="3"/>
  <c r="X3348" i="3"/>
  <c r="X3349" i="3"/>
  <c r="X3350" i="3"/>
  <c r="X3351" i="3"/>
  <c r="X3352" i="3"/>
  <c r="X3353" i="3"/>
  <c r="X3354" i="3"/>
  <c r="X3355" i="3"/>
  <c r="X3356" i="3"/>
  <c r="X3357" i="3"/>
  <c r="X3358" i="3"/>
  <c r="X3359" i="3"/>
  <c r="X3360" i="3"/>
  <c r="X3361" i="3"/>
  <c r="X3362" i="3"/>
  <c r="X3363" i="3"/>
  <c r="X3364" i="3"/>
  <c r="X3365" i="3"/>
  <c r="X3366" i="3"/>
  <c r="X3367" i="3"/>
  <c r="X3368" i="3"/>
  <c r="X3369" i="3"/>
  <c r="X3370" i="3"/>
  <c r="X3371" i="3"/>
  <c r="X3372" i="3"/>
  <c r="X3373" i="3"/>
  <c r="X3374" i="3"/>
  <c r="X3375" i="3"/>
  <c r="X3376" i="3"/>
  <c r="X3377" i="3"/>
  <c r="X3378" i="3"/>
  <c r="X3379" i="3"/>
  <c r="X3380" i="3"/>
  <c r="X3381" i="3"/>
  <c r="X3382" i="3"/>
  <c r="X3383" i="3"/>
  <c r="X3384" i="3"/>
  <c r="X3385" i="3"/>
  <c r="X3386" i="3"/>
  <c r="X3387" i="3"/>
  <c r="X3388" i="3"/>
  <c r="X3389" i="3"/>
  <c r="X3390" i="3"/>
  <c r="X3391" i="3"/>
  <c r="X3392" i="3"/>
  <c r="X3393" i="3"/>
  <c r="X3394" i="3"/>
  <c r="X3395" i="3"/>
  <c r="X3396" i="3"/>
  <c r="X3397" i="3"/>
  <c r="X3398" i="3"/>
  <c r="X3399" i="3"/>
  <c r="X3400" i="3"/>
  <c r="X3401" i="3"/>
  <c r="X3402" i="3"/>
  <c r="X3403" i="3"/>
  <c r="X3404" i="3"/>
  <c r="X3405" i="3"/>
  <c r="X3406" i="3"/>
  <c r="X3407" i="3"/>
  <c r="X3408" i="3"/>
  <c r="X3409" i="3"/>
  <c r="X3410" i="3"/>
  <c r="X3411" i="3"/>
  <c r="X3412" i="3"/>
  <c r="X3413" i="3"/>
  <c r="X3414" i="3"/>
  <c r="X3415" i="3"/>
  <c r="X3416" i="3"/>
  <c r="X3417" i="3"/>
  <c r="X3418" i="3"/>
  <c r="X3419" i="3"/>
  <c r="X3420" i="3"/>
  <c r="X3421" i="3"/>
  <c r="X3422" i="3"/>
  <c r="X3423" i="3"/>
  <c r="X3424" i="3"/>
  <c r="X3425" i="3"/>
  <c r="X3426" i="3"/>
  <c r="X3427" i="3"/>
  <c r="X3428" i="3"/>
  <c r="X3429" i="3"/>
  <c r="X3430" i="3"/>
  <c r="X3431" i="3"/>
  <c r="X3432" i="3"/>
  <c r="X3433" i="3"/>
  <c r="X3434" i="3"/>
  <c r="X3435" i="3"/>
  <c r="X3436" i="3"/>
  <c r="X3437" i="3"/>
  <c r="X3438" i="3"/>
  <c r="X3439" i="3"/>
  <c r="X3440" i="3"/>
  <c r="X3441" i="3"/>
  <c r="X3442" i="3"/>
  <c r="X3443" i="3"/>
  <c r="X3444" i="3"/>
  <c r="X3445" i="3"/>
  <c r="X3446" i="3"/>
  <c r="X3447" i="3"/>
  <c r="X3448" i="3"/>
  <c r="X3449" i="3"/>
  <c r="X3450" i="3"/>
  <c r="X3451" i="3"/>
  <c r="X3452" i="3"/>
  <c r="X3453" i="3"/>
  <c r="X3454" i="3"/>
  <c r="X3455" i="3"/>
  <c r="X3456" i="3"/>
  <c r="X3457" i="3"/>
  <c r="X3458" i="3"/>
  <c r="X3459" i="3"/>
  <c r="X3460" i="3"/>
  <c r="X3461" i="3"/>
  <c r="X3462" i="3"/>
  <c r="X3463" i="3"/>
  <c r="X3464" i="3"/>
  <c r="X3465" i="3"/>
  <c r="X3466" i="3"/>
  <c r="X3467" i="3"/>
  <c r="X3468" i="3"/>
  <c r="X3469" i="3"/>
  <c r="X3470" i="3"/>
  <c r="X3471" i="3"/>
  <c r="X3472" i="3"/>
  <c r="X3473" i="3"/>
  <c r="X3474" i="3"/>
  <c r="X3475" i="3"/>
  <c r="X3476" i="3"/>
  <c r="X3477" i="3"/>
  <c r="X3478" i="3"/>
  <c r="X3479" i="3"/>
  <c r="X3480" i="3"/>
  <c r="X3481" i="3"/>
  <c r="X3482" i="3"/>
  <c r="X3483" i="3"/>
  <c r="X3484" i="3"/>
  <c r="X3485" i="3"/>
  <c r="X3486" i="3"/>
  <c r="X3487" i="3"/>
  <c r="X3488" i="3"/>
  <c r="X3489" i="3"/>
  <c r="X3490" i="3"/>
  <c r="X3491" i="3"/>
  <c r="X3492" i="3"/>
  <c r="X3493" i="3"/>
  <c r="X3494" i="3"/>
  <c r="X3495" i="3"/>
  <c r="X3496" i="3"/>
  <c r="X3497" i="3"/>
  <c r="X3498" i="3"/>
  <c r="X3499" i="3"/>
  <c r="X3500" i="3"/>
  <c r="X3501" i="3"/>
  <c r="X3502" i="3"/>
  <c r="X3503" i="3"/>
  <c r="X3504" i="3"/>
  <c r="X3505" i="3"/>
  <c r="X3506" i="3"/>
  <c r="X3507" i="3"/>
  <c r="X3508" i="3"/>
  <c r="X3509" i="3"/>
  <c r="X3510" i="3"/>
  <c r="X3511" i="3"/>
  <c r="X3512" i="3"/>
  <c r="X3513" i="3"/>
  <c r="X3514" i="3"/>
  <c r="X3515" i="3"/>
  <c r="X3516" i="3"/>
  <c r="X3517" i="3"/>
  <c r="X3518" i="3"/>
  <c r="X3519" i="3"/>
  <c r="X3520" i="3"/>
  <c r="X3521" i="3"/>
  <c r="X3522" i="3"/>
  <c r="X3523" i="3"/>
  <c r="X3524" i="3"/>
  <c r="X3525" i="3"/>
  <c r="X3526" i="3"/>
  <c r="X3527" i="3"/>
  <c r="X3528" i="3"/>
  <c r="X3529" i="3"/>
  <c r="X3530" i="3"/>
  <c r="X3531" i="3"/>
  <c r="X3532" i="3"/>
  <c r="X3533" i="3"/>
  <c r="X3534" i="3"/>
  <c r="X3535" i="3"/>
  <c r="X3536" i="3"/>
  <c r="X3537" i="3"/>
  <c r="X3538" i="3"/>
  <c r="X3539" i="3"/>
  <c r="X3540" i="3"/>
  <c r="X3541" i="3"/>
  <c r="X3542" i="3"/>
  <c r="X3543" i="3"/>
  <c r="X3544" i="3"/>
  <c r="X3545" i="3"/>
  <c r="X3546" i="3"/>
  <c r="X3547" i="3"/>
  <c r="X3548" i="3"/>
  <c r="X3549" i="3"/>
  <c r="X3550" i="3"/>
  <c r="X3551" i="3"/>
  <c r="X3552" i="3"/>
  <c r="X3553" i="3"/>
  <c r="X3554" i="3"/>
  <c r="X3555" i="3"/>
  <c r="X3556" i="3"/>
  <c r="X3557" i="3"/>
  <c r="X3558" i="3"/>
  <c r="X3559" i="3"/>
  <c r="X3560" i="3"/>
  <c r="X3561" i="3"/>
  <c r="X3562" i="3"/>
  <c r="X3563" i="3"/>
  <c r="X3564" i="3"/>
  <c r="X3565" i="3"/>
  <c r="X3566" i="3"/>
  <c r="X3567" i="3"/>
  <c r="X3568" i="3"/>
  <c r="X3569" i="3"/>
  <c r="X3570" i="3"/>
  <c r="X3571" i="3"/>
  <c r="X3572" i="3"/>
  <c r="X3573" i="3"/>
  <c r="X3574" i="3"/>
  <c r="X3575" i="3"/>
  <c r="X3576" i="3"/>
  <c r="X3577" i="3"/>
  <c r="X3578" i="3"/>
  <c r="X3579" i="3"/>
  <c r="X3580" i="3"/>
  <c r="X3581" i="3"/>
  <c r="X3582" i="3"/>
  <c r="X3583" i="3"/>
  <c r="X3584" i="3"/>
  <c r="X3585" i="3"/>
  <c r="X3586" i="3"/>
  <c r="X3587" i="3"/>
  <c r="X3588" i="3"/>
  <c r="X3589" i="3"/>
  <c r="X3590" i="3"/>
  <c r="X3591" i="3"/>
  <c r="X3592" i="3"/>
  <c r="X3593" i="3"/>
  <c r="X3594" i="3"/>
  <c r="X3595" i="3"/>
  <c r="X3596" i="3"/>
  <c r="X3597" i="3"/>
  <c r="X3598" i="3"/>
  <c r="X3599" i="3"/>
  <c r="X3600" i="3"/>
  <c r="X3601" i="3"/>
  <c r="X3602" i="3"/>
  <c r="X3603" i="3"/>
  <c r="X3604" i="3"/>
  <c r="X3605" i="3"/>
  <c r="X3606" i="3"/>
  <c r="X3607" i="3"/>
  <c r="X3608" i="3"/>
  <c r="X3609" i="3"/>
  <c r="X3610" i="3"/>
  <c r="X3611" i="3"/>
  <c r="X3612" i="3"/>
  <c r="X3613" i="3"/>
  <c r="X3614" i="3"/>
  <c r="X3615" i="3"/>
  <c r="X3616" i="3"/>
  <c r="X3617" i="3"/>
  <c r="X3618" i="3"/>
  <c r="X3619" i="3"/>
  <c r="X3620" i="3"/>
  <c r="X3621" i="3"/>
  <c r="X3622" i="3"/>
  <c r="X3623" i="3"/>
  <c r="X3624" i="3"/>
  <c r="X3625" i="3"/>
  <c r="X3626" i="3"/>
  <c r="X3627" i="3"/>
  <c r="X3628" i="3"/>
  <c r="X3629" i="3"/>
  <c r="X3630" i="3"/>
  <c r="X3631" i="3"/>
  <c r="X3632" i="3"/>
  <c r="X3633" i="3"/>
  <c r="X3634" i="3"/>
  <c r="X3635" i="3"/>
  <c r="X3636" i="3"/>
  <c r="X3637" i="3"/>
  <c r="X3638" i="3"/>
  <c r="X3639" i="3"/>
  <c r="X3640" i="3"/>
  <c r="X3641" i="3"/>
  <c r="X3642" i="3"/>
  <c r="X3643" i="3"/>
  <c r="X3644" i="3"/>
  <c r="X3645" i="3"/>
  <c r="X3646" i="3"/>
  <c r="X3647" i="3"/>
  <c r="X3648" i="3"/>
  <c r="X3649" i="3"/>
  <c r="X3650" i="3"/>
  <c r="X3651" i="3"/>
  <c r="X3652" i="3"/>
  <c r="X3653" i="3"/>
  <c r="X3654" i="3"/>
  <c r="X3655" i="3"/>
  <c r="X3656" i="3"/>
  <c r="X3657" i="3"/>
  <c r="X3658" i="3"/>
  <c r="X3659" i="3"/>
  <c r="X3660" i="3"/>
  <c r="X3661" i="3"/>
  <c r="X3662" i="3"/>
  <c r="X3663" i="3"/>
  <c r="X3664" i="3"/>
  <c r="X3665" i="3"/>
  <c r="X3666" i="3"/>
  <c r="X3667" i="3"/>
  <c r="X3668" i="3"/>
  <c r="X3669" i="3"/>
  <c r="X3670" i="3"/>
  <c r="X3671" i="3"/>
  <c r="X3672" i="3"/>
  <c r="X3673" i="3"/>
  <c r="X3674" i="3"/>
  <c r="X3675" i="3"/>
  <c r="X3676" i="3"/>
  <c r="X3677" i="3"/>
  <c r="X3678" i="3"/>
  <c r="X3679" i="3"/>
  <c r="X3680" i="3"/>
  <c r="X3681" i="3"/>
  <c r="X3682" i="3"/>
  <c r="X3683" i="3"/>
  <c r="X3684" i="3"/>
  <c r="X3685" i="3"/>
  <c r="X3686" i="3"/>
  <c r="X3687" i="3"/>
  <c r="X3688" i="3"/>
  <c r="X3689" i="3"/>
  <c r="X3690" i="3"/>
  <c r="X3691" i="3"/>
  <c r="X3692" i="3"/>
  <c r="X3693" i="3"/>
  <c r="X3694" i="3"/>
  <c r="X3695" i="3"/>
  <c r="X3696" i="3"/>
  <c r="X3697" i="3"/>
  <c r="X3698" i="3"/>
  <c r="X3699" i="3"/>
  <c r="X3700" i="3"/>
  <c r="X3701" i="3"/>
  <c r="X3702" i="3"/>
  <c r="X3703" i="3"/>
  <c r="X3704" i="3"/>
  <c r="X3705" i="3"/>
  <c r="X3706" i="3"/>
  <c r="X3707" i="3"/>
  <c r="X3708" i="3"/>
  <c r="X3709" i="3"/>
  <c r="X3710" i="3"/>
  <c r="X3711" i="3"/>
  <c r="X3712" i="3"/>
  <c r="X3713" i="3"/>
  <c r="X3714" i="3"/>
  <c r="X3715" i="3"/>
  <c r="X3716" i="3"/>
  <c r="X3717" i="3"/>
  <c r="X3718" i="3"/>
  <c r="X3719" i="3"/>
  <c r="X3720" i="3"/>
  <c r="X3721" i="3"/>
  <c r="X3722" i="3"/>
  <c r="X3723" i="3"/>
  <c r="X3724" i="3"/>
  <c r="X3725" i="3"/>
  <c r="X3726" i="3"/>
  <c r="X3727" i="3"/>
  <c r="X3728" i="3"/>
  <c r="X3729" i="3"/>
  <c r="X3730" i="3"/>
  <c r="X3731" i="3"/>
  <c r="X3732" i="3"/>
  <c r="X3733" i="3"/>
  <c r="X3734" i="3"/>
  <c r="X3735" i="3"/>
  <c r="X3736" i="3"/>
  <c r="X3737" i="3"/>
  <c r="X3738" i="3"/>
  <c r="X3739" i="3"/>
  <c r="X3740" i="3"/>
  <c r="X3741" i="3"/>
  <c r="X3742" i="3"/>
  <c r="X3743" i="3"/>
  <c r="X3744" i="3"/>
  <c r="X3745" i="3"/>
  <c r="X3746" i="3"/>
  <c r="X3747" i="3"/>
  <c r="X3748" i="3"/>
  <c r="X3749" i="3"/>
  <c r="X3750" i="3"/>
  <c r="X3751" i="3"/>
  <c r="X3752" i="3"/>
  <c r="X3753" i="3"/>
  <c r="X3754" i="3"/>
  <c r="X3755" i="3"/>
  <c r="X3756" i="3"/>
  <c r="X3757" i="3"/>
  <c r="X3758" i="3"/>
  <c r="X3759" i="3"/>
  <c r="X3760" i="3"/>
  <c r="X3761" i="3"/>
  <c r="X3762" i="3"/>
  <c r="X3763" i="3"/>
  <c r="X3764" i="3"/>
  <c r="X3765" i="3"/>
  <c r="X3766" i="3"/>
  <c r="X3767" i="3"/>
  <c r="X3768" i="3"/>
  <c r="X3769" i="3"/>
  <c r="X3770" i="3"/>
  <c r="X3771" i="3"/>
  <c r="X3772" i="3"/>
  <c r="X3773" i="3"/>
  <c r="X3774" i="3"/>
  <c r="X3775" i="3"/>
  <c r="X3776" i="3"/>
  <c r="X3777" i="3"/>
  <c r="X3778" i="3"/>
  <c r="X3779" i="3"/>
  <c r="X3780" i="3"/>
  <c r="X3781" i="3"/>
  <c r="X3782" i="3"/>
  <c r="X3783" i="3"/>
  <c r="X3784" i="3"/>
  <c r="X3785" i="3"/>
  <c r="X3786" i="3"/>
  <c r="X3787" i="3"/>
  <c r="X3788" i="3"/>
  <c r="X3789" i="3"/>
  <c r="X3790" i="3"/>
  <c r="X3791" i="3"/>
  <c r="X3792" i="3"/>
  <c r="X3793" i="3"/>
  <c r="X3794" i="3"/>
  <c r="X3795" i="3"/>
  <c r="X3796" i="3"/>
  <c r="X3797" i="3"/>
  <c r="X3798" i="3"/>
  <c r="X3799" i="3"/>
  <c r="X3800" i="3"/>
  <c r="X3801" i="3"/>
  <c r="X3802" i="3"/>
  <c r="X3803" i="3"/>
  <c r="X3804" i="3"/>
  <c r="X3805" i="3"/>
  <c r="X3806" i="3"/>
  <c r="X3807" i="3"/>
  <c r="X3808" i="3"/>
  <c r="X3809" i="3"/>
  <c r="X3810" i="3"/>
  <c r="X3811" i="3"/>
  <c r="X3812" i="3"/>
  <c r="X3813" i="3"/>
  <c r="X3814" i="3"/>
  <c r="X3815" i="3"/>
  <c r="X3816" i="3"/>
  <c r="X3817" i="3"/>
  <c r="X3818" i="3"/>
  <c r="X3819" i="3"/>
  <c r="X3820" i="3"/>
  <c r="X3821" i="3"/>
  <c r="X3822" i="3"/>
  <c r="X3823" i="3"/>
  <c r="X3824" i="3"/>
  <c r="X3825" i="3"/>
  <c r="X3826" i="3"/>
  <c r="X3827" i="3"/>
  <c r="X3828" i="3"/>
  <c r="X3829" i="3"/>
  <c r="X3830" i="3"/>
  <c r="X3831" i="3"/>
  <c r="X3832" i="3"/>
  <c r="X3833" i="3"/>
  <c r="X3834" i="3"/>
  <c r="X3835" i="3"/>
  <c r="X3836" i="3"/>
  <c r="X3837" i="3"/>
  <c r="X3838" i="3"/>
  <c r="X3839" i="3"/>
  <c r="X3840" i="3"/>
  <c r="X3841" i="3"/>
  <c r="X3842" i="3"/>
  <c r="X3843" i="3"/>
  <c r="X3844" i="3"/>
  <c r="X3845" i="3"/>
  <c r="X3846" i="3"/>
  <c r="X3847" i="3"/>
  <c r="X3848" i="3"/>
  <c r="X3849" i="3"/>
  <c r="X3850" i="3"/>
  <c r="X3851" i="3"/>
  <c r="X3852" i="3"/>
  <c r="X3853" i="3"/>
  <c r="X3854" i="3"/>
  <c r="X3855" i="3"/>
  <c r="X3856" i="3"/>
  <c r="X3857" i="3"/>
  <c r="X3858" i="3"/>
  <c r="X3859" i="3"/>
  <c r="X3860" i="3"/>
  <c r="X3861" i="3"/>
  <c r="X3862" i="3"/>
  <c r="X3863" i="3"/>
  <c r="X3864" i="3"/>
  <c r="X3865" i="3"/>
  <c r="X3866" i="3"/>
  <c r="X3867" i="3"/>
  <c r="X3868" i="3"/>
  <c r="X3869" i="3"/>
  <c r="X3870" i="3"/>
  <c r="X3871" i="3"/>
  <c r="X3872" i="3"/>
  <c r="X3873" i="3"/>
  <c r="X3874" i="3"/>
  <c r="X3875" i="3"/>
  <c r="X3876" i="3"/>
  <c r="X3877" i="3"/>
  <c r="X3878" i="3"/>
  <c r="X3879" i="3"/>
  <c r="X3880" i="3"/>
  <c r="X3881" i="3"/>
  <c r="X3882" i="3"/>
  <c r="X3883" i="3"/>
  <c r="X3884" i="3"/>
  <c r="X3885" i="3"/>
  <c r="X3886" i="3"/>
  <c r="X3887" i="3"/>
  <c r="X3888" i="3"/>
  <c r="X3889" i="3"/>
  <c r="X3890" i="3"/>
  <c r="X3891" i="3"/>
  <c r="X3892" i="3"/>
  <c r="X3893" i="3"/>
  <c r="X3894" i="3"/>
  <c r="X3895" i="3"/>
  <c r="X3896" i="3"/>
  <c r="X3897" i="3"/>
  <c r="X3898" i="3"/>
  <c r="X3899" i="3"/>
  <c r="X3900" i="3"/>
  <c r="X3901" i="3"/>
  <c r="X3902" i="3"/>
  <c r="X3903" i="3"/>
  <c r="X3904" i="3"/>
  <c r="X3905" i="3"/>
  <c r="X3906" i="3"/>
  <c r="X3907" i="3"/>
  <c r="X3908" i="3"/>
  <c r="X3909" i="3"/>
  <c r="X3910" i="3"/>
  <c r="X3911" i="3"/>
  <c r="X3912" i="3"/>
  <c r="X3913" i="3"/>
  <c r="X3914" i="3"/>
  <c r="X3915" i="3"/>
  <c r="X3916" i="3"/>
  <c r="X3917" i="3"/>
  <c r="X3918" i="3"/>
  <c r="X3919" i="3"/>
  <c r="X3920" i="3"/>
  <c r="X3921" i="3"/>
  <c r="X3922" i="3"/>
  <c r="X3923" i="3"/>
  <c r="X3924" i="3"/>
  <c r="X3925" i="3"/>
  <c r="X3926" i="3"/>
  <c r="X3927" i="3"/>
  <c r="X3928" i="3"/>
  <c r="X3929" i="3"/>
  <c r="X3930" i="3"/>
  <c r="X3931" i="3"/>
  <c r="X3932" i="3"/>
  <c r="X3933" i="3"/>
  <c r="X3934" i="3"/>
  <c r="X3935" i="3"/>
  <c r="X3936" i="3"/>
  <c r="X3937" i="3"/>
  <c r="X3938" i="3"/>
  <c r="X3939" i="3"/>
  <c r="X3940" i="3"/>
  <c r="X3941" i="3"/>
  <c r="X3942" i="3"/>
  <c r="X3943" i="3"/>
  <c r="X3944" i="3"/>
  <c r="X3945" i="3"/>
  <c r="X3946" i="3"/>
  <c r="X3947" i="3"/>
  <c r="X3948" i="3"/>
  <c r="X3949" i="3"/>
  <c r="X3950" i="3"/>
  <c r="X3951" i="3"/>
  <c r="X3952" i="3"/>
  <c r="X3953" i="3"/>
  <c r="X3954" i="3"/>
  <c r="X3955" i="3"/>
  <c r="X3956" i="3"/>
  <c r="X3957" i="3"/>
  <c r="X3958" i="3"/>
  <c r="X3959" i="3"/>
  <c r="X3960" i="3"/>
  <c r="X3961" i="3"/>
  <c r="X3962" i="3"/>
  <c r="X3963" i="3"/>
  <c r="X3964" i="3"/>
  <c r="X3965" i="3"/>
  <c r="X3966" i="3"/>
  <c r="X3967" i="3"/>
  <c r="X3968" i="3"/>
  <c r="X3969" i="3"/>
  <c r="X3970" i="3"/>
  <c r="X3971" i="3"/>
  <c r="X3972" i="3"/>
  <c r="X3973" i="3"/>
  <c r="X3974" i="3"/>
  <c r="X3975" i="3"/>
  <c r="X3976" i="3"/>
  <c r="X3977" i="3"/>
  <c r="X3978" i="3"/>
  <c r="X3979" i="3"/>
  <c r="X3980" i="3"/>
  <c r="X3981" i="3"/>
  <c r="X3982" i="3"/>
  <c r="X3983" i="3"/>
  <c r="X3984" i="3"/>
  <c r="X3985" i="3"/>
  <c r="X3986" i="3"/>
  <c r="X3987" i="3"/>
  <c r="X3988" i="3"/>
  <c r="X3989" i="3"/>
  <c r="X3990" i="3"/>
  <c r="X3991" i="3"/>
  <c r="X3992" i="3"/>
  <c r="X3993" i="3"/>
  <c r="X3994" i="3"/>
  <c r="X3995" i="3"/>
  <c r="X3996" i="3"/>
  <c r="X3997" i="3"/>
  <c r="X3998" i="3"/>
  <c r="X3999" i="3"/>
  <c r="X4000" i="3"/>
  <c r="X4001" i="3"/>
  <c r="X4002" i="3"/>
  <c r="X4003" i="3"/>
  <c r="X4004" i="3"/>
  <c r="X4005" i="3"/>
  <c r="X4006" i="3"/>
  <c r="X4007" i="3"/>
  <c r="X4008" i="3"/>
  <c r="X4009" i="3"/>
  <c r="X4010" i="3"/>
  <c r="X4011" i="3"/>
  <c r="X4012" i="3"/>
  <c r="X4013" i="3"/>
  <c r="X4014" i="3"/>
  <c r="X4015" i="3"/>
  <c r="X4016" i="3"/>
  <c r="X4017" i="3"/>
  <c r="X4018" i="3"/>
  <c r="X4019" i="3"/>
  <c r="X4020" i="3"/>
  <c r="X4021" i="3"/>
  <c r="X4022" i="3"/>
  <c r="X4023" i="3"/>
  <c r="X4024" i="3"/>
  <c r="X4025" i="3"/>
  <c r="X4026" i="3"/>
  <c r="X4027" i="3"/>
  <c r="X4028" i="3"/>
  <c r="X4029" i="3"/>
  <c r="X4030" i="3"/>
  <c r="X4031" i="3"/>
  <c r="X4032" i="3"/>
  <c r="X4033" i="3"/>
  <c r="X4034" i="3"/>
  <c r="X4035" i="3"/>
  <c r="X4036" i="3"/>
  <c r="X4037" i="3"/>
  <c r="X4038" i="3"/>
  <c r="X4039" i="3"/>
  <c r="X4040" i="3"/>
  <c r="X4041" i="3"/>
  <c r="X4042" i="3"/>
  <c r="X4043" i="3"/>
  <c r="X4044" i="3"/>
  <c r="X4045" i="3"/>
  <c r="X4046" i="3"/>
  <c r="X4047" i="3"/>
  <c r="X4048" i="3"/>
  <c r="X4049" i="3"/>
  <c r="X4050" i="3"/>
  <c r="X4051" i="3"/>
  <c r="X4052" i="3"/>
  <c r="X4053" i="3"/>
  <c r="X4054" i="3"/>
  <c r="X4055" i="3"/>
  <c r="X4056" i="3"/>
  <c r="X4057" i="3"/>
  <c r="X4058" i="3"/>
  <c r="X4059" i="3"/>
  <c r="X4060" i="3"/>
  <c r="X4061" i="3"/>
  <c r="X4062" i="3"/>
  <c r="X4063" i="3"/>
  <c r="X4064" i="3"/>
  <c r="X4065" i="3"/>
  <c r="X4066" i="3"/>
  <c r="X4067" i="3"/>
  <c r="X4068" i="3"/>
  <c r="X4069" i="3"/>
  <c r="X4070" i="3"/>
  <c r="X4071" i="3"/>
  <c r="X4072" i="3"/>
  <c r="X4073" i="3"/>
  <c r="X4074" i="3"/>
  <c r="X4075" i="3"/>
  <c r="X4076" i="3"/>
  <c r="X4077" i="3"/>
  <c r="X4078" i="3"/>
  <c r="X4079" i="3"/>
  <c r="X4080" i="3"/>
  <c r="X4081" i="3"/>
  <c r="X4082" i="3"/>
  <c r="X4083" i="3"/>
  <c r="X4084" i="3"/>
  <c r="X4085" i="3"/>
  <c r="X4086" i="3"/>
  <c r="X4087" i="3"/>
  <c r="X4088" i="3"/>
  <c r="X4089" i="3"/>
  <c r="X4090" i="3"/>
  <c r="X4091" i="3"/>
  <c r="X4092" i="3"/>
  <c r="X4093" i="3"/>
  <c r="X4094" i="3"/>
  <c r="X4095" i="3"/>
  <c r="X4096" i="3"/>
  <c r="X4097" i="3"/>
  <c r="X4098" i="3"/>
  <c r="X4099" i="3"/>
  <c r="X4100" i="3"/>
  <c r="X4101" i="3"/>
  <c r="X4102" i="3"/>
  <c r="X4103" i="3"/>
  <c r="X4104" i="3"/>
  <c r="X4105" i="3"/>
  <c r="X4106" i="3"/>
  <c r="X4107" i="3"/>
  <c r="X4108" i="3"/>
  <c r="X4109" i="3"/>
  <c r="X4110" i="3"/>
  <c r="X4111" i="3"/>
  <c r="X4112" i="3"/>
  <c r="X4113" i="3"/>
  <c r="X4114" i="3"/>
  <c r="X4115" i="3"/>
  <c r="X4116" i="3"/>
  <c r="X4117" i="3"/>
  <c r="X4118" i="3"/>
  <c r="X4119" i="3"/>
  <c r="X4120" i="3"/>
  <c r="X4121" i="3"/>
  <c r="X4122" i="3"/>
  <c r="X4123" i="3"/>
  <c r="X4124" i="3"/>
  <c r="X4125" i="3"/>
  <c r="X4126" i="3"/>
  <c r="X4127" i="3"/>
  <c r="X4128" i="3"/>
  <c r="X4129" i="3"/>
  <c r="X4130" i="3"/>
  <c r="X4131" i="3"/>
  <c r="X4132" i="3"/>
  <c r="X4133" i="3"/>
  <c r="X4134" i="3"/>
  <c r="X4135" i="3"/>
  <c r="X4136" i="3"/>
  <c r="X4137" i="3"/>
  <c r="X4138" i="3"/>
  <c r="X4139" i="3"/>
  <c r="X4140" i="3"/>
  <c r="X4141" i="3"/>
  <c r="X4142" i="3"/>
  <c r="X4143" i="3"/>
  <c r="X4144" i="3"/>
  <c r="X4145" i="3"/>
  <c r="X4146" i="3"/>
  <c r="X4147" i="3"/>
  <c r="X4148" i="3"/>
  <c r="X4149" i="3"/>
  <c r="X4150" i="3"/>
  <c r="X4151" i="3"/>
  <c r="X4152" i="3"/>
  <c r="X4153" i="3"/>
  <c r="X4154" i="3"/>
  <c r="X4155" i="3"/>
  <c r="X4156" i="3"/>
  <c r="X4157" i="3"/>
  <c r="X4158" i="3"/>
  <c r="X4159" i="3"/>
  <c r="X4160" i="3"/>
  <c r="X4161" i="3"/>
  <c r="X4162" i="3"/>
  <c r="X4163" i="3"/>
  <c r="X4164" i="3"/>
  <c r="X4165" i="3"/>
  <c r="X4166" i="3"/>
  <c r="X4167" i="3"/>
  <c r="X4168" i="3"/>
  <c r="X4169" i="3"/>
  <c r="X4170" i="3"/>
  <c r="X4171" i="3"/>
  <c r="X4172" i="3"/>
  <c r="X4173" i="3"/>
  <c r="X4174" i="3"/>
  <c r="X4175" i="3"/>
  <c r="X4176" i="3"/>
  <c r="X4177" i="3"/>
  <c r="X4178" i="3"/>
  <c r="X4179" i="3"/>
  <c r="X4180" i="3"/>
  <c r="X4181" i="3"/>
  <c r="X4182" i="3"/>
  <c r="X4183" i="3"/>
  <c r="X4184" i="3"/>
  <c r="X4185" i="3"/>
  <c r="X4186" i="3"/>
  <c r="X4187" i="3"/>
  <c r="X4188" i="3"/>
  <c r="X4189" i="3"/>
  <c r="X4190" i="3"/>
  <c r="X4191" i="3"/>
  <c r="X4192" i="3"/>
  <c r="X4193" i="3"/>
  <c r="X4194" i="3"/>
  <c r="X4195" i="3"/>
  <c r="X4196" i="3"/>
  <c r="X4197" i="3"/>
  <c r="X4198" i="3"/>
  <c r="X4199" i="3"/>
  <c r="X4200" i="3"/>
  <c r="X4201" i="3"/>
  <c r="X4202" i="3"/>
  <c r="X4203" i="3"/>
  <c r="X4204" i="3"/>
  <c r="X4205" i="3"/>
  <c r="X4206" i="3"/>
  <c r="X4207" i="3"/>
  <c r="X4208" i="3"/>
  <c r="X4209" i="3"/>
  <c r="X4210" i="3"/>
  <c r="X4211" i="3"/>
  <c r="X4212" i="3"/>
  <c r="X4213" i="3"/>
  <c r="X4214" i="3"/>
  <c r="X4215" i="3"/>
  <c r="X4216" i="3"/>
  <c r="X4217" i="3"/>
  <c r="X4218" i="3"/>
  <c r="X4219" i="3"/>
  <c r="X4220" i="3"/>
  <c r="X4221" i="3"/>
  <c r="X4222" i="3"/>
  <c r="X4223" i="3"/>
  <c r="X4224" i="3"/>
  <c r="X4225" i="3"/>
  <c r="X4226" i="3"/>
  <c r="X4227" i="3"/>
  <c r="X4228" i="3"/>
  <c r="X4229" i="3"/>
  <c r="X4230" i="3"/>
  <c r="X4231" i="3"/>
  <c r="X4232" i="3"/>
  <c r="X4233" i="3"/>
  <c r="X4234" i="3"/>
  <c r="X4235" i="3"/>
  <c r="X4236" i="3"/>
  <c r="X4237" i="3"/>
  <c r="X4238" i="3"/>
  <c r="X4239" i="3"/>
  <c r="X4240" i="3"/>
  <c r="X4241" i="3"/>
  <c r="X4242" i="3"/>
  <c r="X4243" i="3"/>
  <c r="X4244" i="3"/>
  <c r="X4245" i="3"/>
  <c r="X4246" i="3"/>
  <c r="X4247" i="3"/>
  <c r="X4248" i="3"/>
  <c r="X4249" i="3"/>
  <c r="X4250" i="3"/>
  <c r="X4251" i="3"/>
  <c r="X4252" i="3"/>
  <c r="X4253" i="3"/>
  <c r="X4254" i="3"/>
  <c r="X4255" i="3"/>
  <c r="X4256" i="3"/>
  <c r="X4257" i="3"/>
  <c r="X4258" i="3"/>
  <c r="X4259" i="3"/>
  <c r="X4260" i="3"/>
  <c r="X4261" i="3"/>
  <c r="X4262" i="3"/>
  <c r="X4263" i="3"/>
  <c r="X4264" i="3"/>
  <c r="X4265" i="3"/>
  <c r="X4266" i="3"/>
  <c r="X4267" i="3"/>
  <c r="X4268" i="3"/>
  <c r="X4269" i="3"/>
  <c r="X4270" i="3"/>
  <c r="X4271" i="3"/>
  <c r="X4272" i="3"/>
  <c r="X4273" i="3"/>
  <c r="X4274" i="3"/>
  <c r="X4275" i="3"/>
  <c r="X4276" i="3"/>
  <c r="X4277" i="3"/>
  <c r="X4278" i="3"/>
  <c r="X4279" i="3"/>
  <c r="X4280" i="3"/>
  <c r="X4281" i="3"/>
  <c r="X4282" i="3"/>
  <c r="X4283" i="3"/>
  <c r="X4284" i="3"/>
  <c r="X4285" i="3"/>
  <c r="X4286" i="3"/>
  <c r="X4287" i="3"/>
  <c r="X4288" i="3"/>
  <c r="X4289" i="3"/>
  <c r="X4290" i="3"/>
  <c r="X4291" i="3"/>
  <c r="X4292" i="3"/>
  <c r="X4293" i="3"/>
  <c r="X4294" i="3"/>
  <c r="X4295" i="3"/>
  <c r="X4296" i="3"/>
  <c r="X4297" i="3"/>
  <c r="X4298" i="3"/>
  <c r="X4299" i="3"/>
  <c r="X4300" i="3"/>
  <c r="X4301" i="3"/>
  <c r="X4302" i="3"/>
  <c r="X4303" i="3"/>
  <c r="X4304" i="3"/>
  <c r="X4305" i="3"/>
  <c r="X4306" i="3"/>
  <c r="X4307" i="3"/>
  <c r="X4308" i="3"/>
  <c r="X4309" i="3"/>
  <c r="X4310" i="3"/>
  <c r="X4311" i="3"/>
  <c r="X4312" i="3"/>
  <c r="X4313" i="3"/>
  <c r="X4314" i="3"/>
  <c r="X4315" i="3"/>
  <c r="X4316" i="3"/>
  <c r="X4317" i="3"/>
  <c r="X4318" i="3"/>
  <c r="X4319" i="3"/>
  <c r="X4320" i="3"/>
  <c r="X4321" i="3"/>
  <c r="X4322" i="3"/>
  <c r="X4323" i="3"/>
  <c r="X4324" i="3"/>
  <c r="X4325" i="3"/>
  <c r="X4326" i="3"/>
  <c r="X4327" i="3"/>
  <c r="X4328" i="3"/>
  <c r="X4329" i="3"/>
  <c r="X4330" i="3"/>
  <c r="X4331" i="3"/>
  <c r="X4332" i="3"/>
  <c r="X4333" i="3"/>
  <c r="X4334" i="3"/>
  <c r="X4335" i="3"/>
  <c r="X4336" i="3"/>
  <c r="X4337" i="3"/>
  <c r="X4338" i="3"/>
  <c r="X4339" i="3"/>
  <c r="X4340" i="3"/>
  <c r="X4341" i="3"/>
  <c r="X4342" i="3"/>
  <c r="X4343" i="3"/>
  <c r="X4344" i="3"/>
  <c r="X4345" i="3"/>
  <c r="X4346" i="3"/>
  <c r="X4347" i="3"/>
  <c r="X4348" i="3"/>
  <c r="X4349" i="3"/>
  <c r="X4350" i="3"/>
  <c r="X4351" i="3"/>
  <c r="X4352" i="3"/>
  <c r="X4353" i="3"/>
  <c r="X4354" i="3"/>
  <c r="X4355" i="3"/>
  <c r="X4356" i="3"/>
  <c r="X4357" i="3"/>
  <c r="X4358" i="3"/>
  <c r="X4359" i="3"/>
  <c r="X4360" i="3"/>
  <c r="X4361" i="3"/>
  <c r="X4362" i="3"/>
  <c r="X4363" i="3"/>
  <c r="X4364" i="3"/>
  <c r="X4365" i="3"/>
  <c r="X4366" i="3"/>
  <c r="X4367" i="3"/>
  <c r="X4368" i="3"/>
  <c r="X4369" i="3"/>
  <c r="X4370" i="3"/>
  <c r="X4371" i="3"/>
  <c r="X4372" i="3"/>
  <c r="X4373" i="3"/>
  <c r="X4374" i="3"/>
  <c r="X4375" i="3"/>
  <c r="X4376" i="3"/>
  <c r="X4377" i="3"/>
  <c r="X4378" i="3"/>
  <c r="X4379" i="3"/>
  <c r="X4380" i="3"/>
  <c r="X4381" i="3"/>
  <c r="X4382" i="3"/>
  <c r="X4383" i="3"/>
  <c r="X4384" i="3"/>
  <c r="X4385" i="3"/>
  <c r="X4386" i="3"/>
  <c r="X4387" i="3"/>
  <c r="X4388" i="3"/>
  <c r="X4389" i="3"/>
  <c r="X4390" i="3"/>
  <c r="X4391" i="3"/>
  <c r="X4392" i="3"/>
  <c r="X4393" i="3"/>
  <c r="X4394" i="3"/>
  <c r="X4395" i="3"/>
  <c r="X4396" i="3"/>
  <c r="X4397" i="3"/>
  <c r="X4398" i="3"/>
  <c r="X4399" i="3"/>
  <c r="X4400" i="3"/>
  <c r="X4401" i="3"/>
  <c r="X4402" i="3"/>
  <c r="X4403" i="3"/>
  <c r="X4404" i="3"/>
  <c r="X4405" i="3"/>
  <c r="X4406" i="3"/>
  <c r="X4407" i="3"/>
  <c r="X4408" i="3"/>
  <c r="X4409" i="3"/>
  <c r="X4410" i="3"/>
  <c r="X4411" i="3"/>
  <c r="X4412" i="3"/>
  <c r="X4413" i="3"/>
  <c r="X4414" i="3"/>
  <c r="X4415" i="3"/>
  <c r="X4416" i="3"/>
  <c r="X4417" i="3"/>
  <c r="X4418" i="3"/>
  <c r="X4419" i="3"/>
  <c r="X4420" i="3"/>
  <c r="X4421" i="3"/>
  <c r="X4422" i="3"/>
  <c r="X4423" i="3"/>
  <c r="X4424" i="3"/>
  <c r="X4425" i="3"/>
  <c r="X4426" i="3"/>
  <c r="X4427" i="3"/>
  <c r="X4428" i="3"/>
  <c r="X4429" i="3"/>
  <c r="X4430" i="3"/>
  <c r="X4431" i="3"/>
  <c r="X4432" i="3"/>
  <c r="X4433" i="3"/>
  <c r="X4434" i="3"/>
  <c r="X4435" i="3"/>
  <c r="X4436" i="3"/>
  <c r="X4437" i="3"/>
  <c r="X4438" i="3"/>
  <c r="X4439" i="3"/>
  <c r="X4440" i="3"/>
  <c r="X4441" i="3"/>
  <c r="X4442" i="3"/>
  <c r="X4443" i="3"/>
  <c r="X4444" i="3"/>
  <c r="X4445" i="3"/>
  <c r="X4446" i="3"/>
  <c r="X4447" i="3"/>
  <c r="X4448" i="3"/>
  <c r="X4449" i="3"/>
  <c r="X4450" i="3"/>
  <c r="X4451" i="3"/>
  <c r="X4452" i="3"/>
  <c r="X4453" i="3"/>
  <c r="X4454" i="3"/>
  <c r="X4455" i="3"/>
  <c r="X4456" i="3"/>
  <c r="X4457" i="3"/>
  <c r="X4458" i="3"/>
  <c r="X4459" i="3"/>
  <c r="X4460" i="3"/>
  <c r="X4461" i="3"/>
  <c r="X4462" i="3"/>
  <c r="X4463" i="3"/>
  <c r="X4464" i="3"/>
  <c r="X4465" i="3"/>
  <c r="X4466" i="3"/>
  <c r="X4467" i="3"/>
  <c r="X4468" i="3"/>
  <c r="X4469" i="3"/>
  <c r="X4470" i="3"/>
  <c r="X4471" i="3"/>
  <c r="X4472" i="3"/>
  <c r="X4473" i="3"/>
  <c r="X4474" i="3"/>
  <c r="X4475" i="3"/>
  <c r="X4476" i="3"/>
  <c r="X4477" i="3"/>
  <c r="X4478" i="3"/>
  <c r="X4479" i="3"/>
  <c r="X4480" i="3"/>
  <c r="X4481" i="3"/>
  <c r="X4482" i="3"/>
  <c r="X4483" i="3"/>
  <c r="X4484" i="3"/>
  <c r="X4485" i="3"/>
  <c r="X4486" i="3"/>
  <c r="X4487" i="3"/>
  <c r="X4488" i="3"/>
  <c r="X4489" i="3"/>
  <c r="X4490" i="3"/>
  <c r="X4491" i="3"/>
  <c r="X4492" i="3"/>
  <c r="X4493" i="3"/>
  <c r="X4494" i="3"/>
  <c r="X4495" i="3"/>
  <c r="X4496" i="3"/>
  <c r="X4497" i="3"/>
  <c r="X4498" i="3"/>
  <c r="X4499" i="3"/>
  <c r="X4500" i="3"/>
  <c r="X4501" i="3"/>
  <c r="X4502" i="3"/>
  <c r="X4503" i="3"/>
  <c r="X4504" i="3"/>
  <c r="X4505" i="3"/>
  <c r="X4506" i="3"/>
  <c r="X4507" i="3"/>
  <c r="X4508" i="3"/>
  <c r="X4509" i="3"/>
  <c r="X4510" i="3"/>
  <c r="X4511" i="3"/>
  <c r="X4512" i="3"/>
  <c r="X4513" i="3"/>
  <c r="X4514" i="3"/>
  <c r="X4515" i="3"/>
  <c r="X4516" i="3"/>
  <c r="X4517" i="3"/>
  <c r="X4518" i="3"/>
  <c r="X4519" i="3"/>
  <c r="X4520" i="3"/>
  <c r="X4521" i="3"/>
  <c r="X4522" i="3"/>
  <c r="X4523" i="3"/>
  <c r="X4524" i="3"/>
  <c r="X4525" i="3"/>
  <c r="X4526" i="3"/>
  <c r="X4527" i="3"/>
  <c r="X4528" i="3"/>
  <c r="X4529" i="3"/>
  <c r="X4530" i="3"/>
  <c r="X4531" i="3"/>
  <c r="X4532" i="3"/>
  <c r="X4533" i="3"/>
  <c r="X4534" i="3"/>
  <c r="X4535" i="3"/>
  <c r="X4536" i="3"/>
  <c r="X4537" i="3"/>
  <c r="X4538" i="3"/>
  <c r="X4539" i="3"/>
  <c r="X4540" i="3"/>
  <c r="X4541" i="3"/>
  <c r="X4542" i="3"/>
  <c r="X4543" i="3"/>
  <c r="X4544" i="3"/>
  <c r="X4545" i="3"/>
  <c r="X4546" i="3"/>
  <c r="X4547" i="3"/>
  <c r="X4548" i="3"/>
  <c r="X4549" i="3"/>
  <c r="X4550" i="3"/>
  <c r="X4551" i="3"/>
  <c r="X4552" i="3"/>
  <c r="X4553" i="3"/>
  <c r="X4554" i="3"/>
  <c r="X4555" i="3"/>
  <c r="X4556" i="3"/>
  <c r="X4557" i="3"/>
  <c r="X4558" i="3"/>
  <c r="X4559" i="3"/>
  <c r="X4560" i="3"/>
  <c r="X4561" i="3"/>
  <c r="X4562" i="3"/>
  <c r="X4563" i="3"/>
  <c r="X4564" i="3"/>
  <c r="X4565" i="3"/>
  <c r="X4566" i="3"/>
  <c r="X4567" i="3"/>
  <c r="X4568" i="3"/>
  <c r="X4569" i="3"/>
  <c r="X4570" i="3"/>
  <c r="X4571" i="3"/>
  <c r="X4572" i="3"/>
  <c r="X4573" i="3"/>
  <c r="X4574" i="3"/>
  <c r="X4575" i="3"/>
  <c r="X4576" i="3"/>
  <c r="X4577" i="3"/>
  <c r="X4578" i="3"/>
  <c r="X4579" i="3"/>
  <c r="X4580" i="3"/>
  <c r="X4581" i="3"/>
  <c r="X4582" i="3"/>
  <c r="X4583" i="3"/>
  <c r="X4584" i="3"/>
  <c r="X4585" i="3"/>
  <c r="X4586" i="3"/>
  <c r="X4587" i="3"/>
  <c r="X4588" i="3"/>
  <c r="X4589" i="3"/>
  <c r="X4590" i="3"/>
  <c r="X4591" i="3"/>
  <c r="X4592" i="3"/>
  <c r="X4593" i="3"/>
  <c r="X4594" i="3"/>
  <c r="X4595" i="3"/>
  <c r="X4596" i="3"/>
  <c r="X4597" i="3"/>
  <c r="X4598" i="3"/>
  <c r="X4599" i="3"/>
  <c r="X4600" i="3"/>
  <c r="X4601" i="3"/>
  <c r="X4602" i="3"/>
  <c r="X4603" i="3"/>
  <c r="X4604" i="3"/>
  <c r="X4605" i="3"/>
  <c r="X4606" i="3"/>
  <c r="X4607" i="3"/>
  <c r="X4608" i="3"/>
  <c r="X4609" i="3"/>
  <c r="X4610" i="3"/>
  <c r="X4611" i="3"/>
  <c r="X4612" i="3"/>
  <c r="X4613" i="3"/>
  <c r="X4614" i="3"/>
  <c r="X4615" i="3"/>
  <c r="X4616" i="3"/>
  <c r="X4617" i="3"/>
  <c r="X4618" i="3"/>
  <c r="X4619" i="3"/>
  <c r="X4620" i="3"/>
  <c r="X4621" i="3"/>
  <c r="X4622" i="3"/>
  <c r="X4623" i="3"/>
  <c r="X4624" i="3"/>
  <c r="X4625" i="3"/>
  <c r="X4626" i="3"/>
  <c r="X4627" i="3"/>
  <c r="X4628" i="3"/>
  <c r="X4629" i="3"/>
  <c r="X4630" i="3"/>
  <c r="X4631" i="3"/>
  <c r="X4632" i="3"/>
  <c r="X4633" i="3"/>
  <c r="X4634" i="3"/>
  <c r="X4635" i="3"/>
  <c r="X4636" i="3"/>
  <c r="X4637" i="3"/>
  <c r="X4638" i="3"/>
  <c r="X4639" i="3"/>
  <c r="X4640" i="3"/>
  <c r="X4641" i="3"/>
  <c r="X4642" i="3"/>
  <c r="X4643" i="3"/>
  <c r="X4644" i="3"/>
  <c r="X4645" i="3"/>
  <c r="X4646" i="3"/>
  <c r="X4647" i="3"/>
  <c r="X4648" i="3"/>
  <c r="X4649" i="3"/>
  <c r="X4650" i="3"/>
  <c r="X4651" i="3"/>
  <c r="X4652" i="3"/>
  <c r="X4653" i="3"/>
  <c r="X4654" i="3"/>
  <c r="X4655" i="3"/>
  <c r="X4656" i="3"/>
  <c r="X4657" i="3"/>
  <c r="X4658" i="3"/>
  <c r="X4659" i="3"/>
  <c r="X4660" i="3"/>
  <c r="X4661" i="3"/>
  <c r="X4662" i="3"/>
  <c r="X4663" i="3"/>
  <c r="X4664" i="3"/>
  <c r="X4665" i="3"/>
  <c r="X4666" i="3"/>
  <c r="X4667" i="3"/>
  <c r="X4668" i="3"/>
  <c r="X4669" i="3"/>
  <c r="X4670" i="3"/>
  <c r="X4671" i="3"/>
  <c r="X4672" i="3"/>
  <c r="X4673" i="3"/>
  <c r="X4674" i="3"/>
  <c r="X4675" i="3"/>
  <c r="X4676" i="3"/>
  <c r="X4677" i="3"/>
  <c r="X4678" i="3"/>
  <c r="X4679" i="3"/>
  <c r="X4680" i="3"/>
  <c r="X4681" i="3"/>
  <c r="X4682" i="3"/>
  <c r="X4683" i="3"/>
  <c r="X4684" i="3"/>
  <c r="X4685" i="3"/>
  <c r="X4686" i="3"/>
  <c r="X4687" i="3"/>
  <c r="X4688" i="3"/>
  <c r="X4689" i="3"/>
  <c r="X4690" i="3"/>
  <c r="X4691" i="3"/>
  <c r="X4692" i="3"/>
  <c r="X4693" i="3"/>
  <c r="X4694" i="3"/>
  <c r="X4695" i="3"/>
  <c r="X4696" i="3"/>
  <c r="X4697" i="3"/>
  <c r="X4698" i="3"/>
  <c r="X4699" i="3"/>
  <c r="X4700" i="3"/>
  <c r="X4701" i="3"/>
  <c r="X4702" i="3"/>
  <c r="X4703" i="3"/>
  <c r="X4704" i="3"/>
  <c r="X4705" i="3"/>
  <c r="X4706" i="3"/>
  <c r="X4707" i="3"/>
  <c r="X4708" i="3"/>
  <c r="X4709" i="3"/>
  <c r="X4710" i="3"/>
  <c r="X4711" i="3"/>
  <c r="X4712" i="3"/>
  <c r="X4713" i="3"/>
  <c r="X4714" i="3"/>
  <c r="X4715" i="3"/>
  <c r="X4716" i="3"/>
  <c r="X4717" i="3"/>
  <c r="X4718" i="3"/>
  <c r="X4719" i="3"/>
  <c r="X4720" i="3"/>
  <c r="X4721" i="3"/>
  <c r="X4722" i="3"/>
  <c r="X4723" i="3"/>
  <c r="X4724" i="3"/>
  <c r="X4725" i="3"/>
  <c r="X4726" i="3"/>
  <c r="X4727" i="3"/>
  <c r="X4728" i="3"/>
  <c r="X4729" i="3"/>
  <c r="X4730" i="3"/>
  <c r="X4731" i="3"/>
  <c r="X4732" i="3"/>
  <c r="X4733" i="3"/>
  <c r="X4734" i="3"/>
  <c r="X4735" i="3"/>
  <c r="X4736" i="3"/>
  <c r="X4737" i="3"/>
  <c r="X4738" i="3"/>
  <c r="X4739" i="3"/>
  <c r="X4740" i="3"/>
  <c r="X4741" i="3"/>
  <c r="X4742" i="3"/>
  <c r="X4743" i="3"/>
  <c r="X4744" i="3"/>
  <c r="X4745" i="3"/>
  <c r="X4746" i="3"/>
  <c r="X4747" i="3"/>
  <c r="X4748" i="3"/>
  <c r="X4749" i="3"/>
  <c r="X4750" i="3"/>
  <c r="X4751" i="3"/>
  <c r="X4752" i="3"/>
  <c r="X4753" i="3"/>
  <c r="X4754" i="3"/>
  <c r="X4755" i="3"/>
  <c r="X4756" i="3"/>
  <c r="X4757" i="3"/>
  <c r="X4758" i="3"/>
  <c r="X4759" i="3"/>
  <c r="X4760" i="3"/>
  <c r="X4761" i="3"/>
  <c r="X4762" i="3"/>
  <c r="X4763" i="3"/>
  <c r="X4764" i="3"/>
  <c r="X4765" i="3"/>
  <c r="X4766" i="3"/>
  <c r="X4767" i="3"/>
  <c r="X4768" i="3"/>
  <c r="X4769" i="3"/>
  <c r="X4770" i="3"/>
  <c r="X4771" i="3"/>
  <c r="X4772" i="3"/>
  <c r="X4773" i="3"/>
  <c r="X4774" i="3"/>
  <c r="X4775" i="3"/>
  <c r="X4776" i="3"/>
  <c r="X4777" i="3"/>
  <c r="X4778" i="3"/>
  <c r="X4779" i="3"/>
  <c r="X4780" i="3"/>
  <c r="X4781" i="3"/>
  <c r="X4782" i="3"/>
  <c r="X4783" i="3"/>
  <c r="X4784" i="3"/>
  <c r="X4785" i="3"/>
  <c r="X4786" i="3"/>
  <c r="X4787" i="3"/>
  <c r="X4788" i="3"/>
  <c r="X4789" i="3"/>
  <c r="X4790" i="3"/>
  <c r="X4791" i="3"/>
  <c r="X4792" i="3"/>
  <c r="X4793" i="3"/>
  <c r="X4794" i="3"/>
  <c r="X4795" i="3"/>
  <c r="X4796" i="3"/>
  <c r="X4797" i="3"/>
  <c r="X4798" i="3"/>
  <c r="X4799" i="3"/>
  <c r="X4800" i="3"/>
  <c r="X4801" i="3"/>
  <c r="X4802" i="3"/>
  <c r="X4803" i="3"/>
  <c r="X4804" i="3"/>
  <c r="X4805" i="3"/>
  <c r="X4806" i="3"/>
  <c r="X4807" i="3"/>
  <c r="X4808" i="3"/>
  <c r="X4809" i="3"/>
  <c r="X4810" i="3"/>
  <c r="X4811" i="3"/>
  <c r="X4812" i="3"/>
  <c r="X4813" i="3"/>
  <c r="X4814" i="3"/>
  <c r="X4815" i="3"/>
  <c r="X4816" i="3"/>
  <c r="X4817" i="3"/>
  <c r="X4818" i="3"/>
  <c r="X4819" i="3"/>
  <c r="X4820" i="3"/>
  <c r="X4821" i="3"/>
  <c r="X4822" i="3"/>
  <c r="X4823" i="3"/>
  <c r="X4824" i="3"/>
  <c r="X4825" i="3"/>
  <c r="X4826" i="3"/>
  <c r="X4827" i="3"/>
  <c r="X4828" i="3"/>
  <c r="X4829" i="3"/>
  <c r="X4830" i="3"/>
  <c r="X4831" i="3"/>
  <c r="X4832" i="3"/>
  <c r="X4833" i="3"/>
  <c r="X4834" i="3"/>
  <c r="X4835" i="3"/>
  <c r="X4836" i="3"/>
  <c r="X4837" i="3"/>
  <c r="X4838" i="3"/>
  <c r="X4839" i="3"/>
  <c r="X4840" i="3"/>
  <c r="X4841" i="3"/>
  <c r="X4842" i="3"/>
  <c r="X4843" i="3"/>
  <c r="X4844" i="3"/>
  <c r="X4845" i="3"/>
  <c r="X4846" i="3"/>
  <c r="X4847" i="3"/>
  <c r="X4848" i="3"/>
  <c r="X4849" i="3"/>
  <c r="X4850" i="3"/>
  <c r="X4851" i="3"/>
  <c r="X4852" i="3"/>
  <c r="X4853" i="3"/>
  <c r="X4854" i="3"/>
  <c r="X4855" i="3"/>
  <c r="X4856" i="3"/>
  <c r="X4857" i="3"/>
  <c r="X4858" i="3"/>
  <c r="X4859" i="3"/>
  <c r="X4860" i="3"/>
  <c r="X4861" i="3"/>
  <c r="X4862" i="3"/>
  <c r="X4863" i="3"/>
  <c r="X4864" i="3"/>
  <c r="X4865" i="3"/>
  <c r="X4866" i="3"/>
  <c r="X4867" i="3"/>
  <c r="X4868" i="3"/>
  <c r="X4869" i="3"/>
  <c r="X4870" i="3"/>
  <c r="X4871" i="3"/>
  <c r="X4872" i="3"/>
  <c r="X4873" i="3"/>
  <c r="X4874" i="3"/>
  <c r="X4875" i="3"/>
  <c r="X4876" i="3"/>
  <c r="X4877" i="3"/>
  <c r="X4878" i="3"/>
  <c r="X4879" i="3"/>
  <c r="X4880" i="3"/>
  <c r="X4881" i="3"/>
  <c r="X4882" i="3"/>
  <c r="X4883" i="3"/>
  <c r="X4884" i="3"/>
  <c r="X4885" i="3"/>
  <c r="X4886" i="3"/>
  <c r="X4887" i="3"/>
  <c r="X4888" i="3"/>
  <c r="X4889" i="3"/>
  <c r="X4890" i="3"/>
  <c r="X4891" i="3"/>
  <c r="X4892" i="3"/>
  <c r="X4893" i="3"/>
  <c r="X4894" i="3"/>
  <c r="X4895" i="3"/>
  <c r="X4896" i="3"/>
  <c r="X4897" i="3"/>
  <c r="X4898" i="3"/>
  <c r="X4899" i="3"/>
  <c r="X4900" i="3"/>
  <c r="X4901" i="3"/>
  <c r="X4902" i="3"/>
  <c r="X4903" i="3"/>
  <c r="X4904" i="3"/>
  <c r="X4905" i="3"/>
  <c r="X4906" i="3"/>
  <c r="X4907" i="3"/>
  <c r="X4908" i="3"/>
  <c r="X4909" i="3"/>
  <c r="X4910" i="3"/>
  <c r="X4911" i="3"/>
  <c r="X4912" i="3"/>
  <c r="X4913" i="3"/>
  <c r="X4914" i="3"/>
  <c r="X4915" i="3"/>
  <c r="X4916" i="3"/>
  <c r="X4917" i="3"/>
  <c r="X4918" i="3"/>
  <c r="X4919" i="3"/>
  <c r="X4920" i="3"/>
  <c r="X4921" i="3"/>
  <c r="X4922" i="3"/>
  <c r="X4923" i="3"/>
  <c r="X4924" i="3"/>
  <c r="X4925" i="3"/>
  <c r="X4926" i="3"/>
  <c r="X4927" i="3"/>
  <c r="X4928" i="3"/>
  <c r="X4929" i="3"/>
  <c r="X4930" i="3"/>
  <c r="X4931" i="3"/>
  <c r="X4932" i="3"/>
  <c r="X4933" i="3"/>
  <c r="X4934" i="3"/>
  <c r="X4935" i="3"/>
  <c r="X4936" i="3"/>
  <c r="X4937" i="3"/>
  <c r="X4938" i="3"/>
  <c r="X4939" i="3"/>
  <c r="X4940" i="3"/>
  <c r="X4941" i="3"/>
  <c r="X4942" i="3"/>
  <c r="X4943" i="3"/>
  <c r="X4944" i="3"/>
  <c r="X4945" i="3"/>
  <c r="X4946" i="3"/>
  <c r="X4947" i="3"/>
  <c r="X4948" i="3"/>
  <c r="X4949" i="3"/>
  <c r="X4950" i="3"/>
  <c r="X4951" i="3"/>
  <c r="X4952" i="3"/>
  <c r="X4953" i="3"/>
  <c r="X4954" i="3"/>
  <c r="X4955" i="3"/>
  <c r="X4956" i="3"/>
  <c r="X4957" i="3"/>
  <c r="X4958" i="3"/>
  <c r="X4959" i="3"/>
  <c r="X4960" i="3"/>
  <c r="X4961" i="3"/>
  <c r="X4962" i="3"/>
  <c r="X4963" i="3"/>
  <c r="X4964" i="3"/>
  <c r="X4965" i="3"/>
  <c r="X4966" i="3"/>
  <c r="X4967" i="3"/>
  <c r="X4968" i="3"/>
  <c r="X4969" i="3"/>
  <c r="X4970" i="3"/>
  <c r="X4971" i="3"/>
  <c r="X4972" i="3"/>
  <c r="X4973" i="3"/>
  <c r="X4974" i="3"/>
  <c r="X4975" i="3"/>
  <c r="X4976" i="3"/>
  <c r="X4977" i="3"/>
  <c r="X4978" i="3"/>
  <c r="X4979" i="3"/>
  <c r="X4980" i="3"/>
  <c r="X4981" i="3"/>
  <c r="X4982" i="3"/>
  <c r="X4983" i="3"/>
  <c r="X4984" i="3"/>
  <c r="X4985" i="3"/>
  <c r="X4986" i="3"/>
  <c r="X4987" i="3"/>
  <c r="X4988" i="3"/>
  <c r="X4989" i="3"/>
  <c r="X4990" i="3"/>
  <c r="X4991" i="3"/>
  <c r="X4992" i="3"/>
  <c r="X4993" i="3"/>
  <c r="X4994" i="3"/>
  <c r="X4995" i="3"/>
  <c r="X4996" i="3"/>
  <c r="X4997" i="3"/>
  <c r="X4998" i="3"/>
  <c r="X4999" i="3"/>
  <c r="X5000" i="3"/>
  <c r="U2" i="3"/>
  <c r="U3" i="3"/>
  <c r="U4" i="3"/>
  <c r="U6" i="3"/>
  <c r="U5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924" i="3"/>
  <c r="U925" i="3"/>
  <c r="U926" i="3"/>
  <c r="U927" i="3"/>
  <c r="U928" i="3"/>
  <c r="U929" i="3"/>
  <c r="U930" i="3"/>
  <c r="U931" i="3"/>
  <c r="U932" i="3"/>
  <c r="U933" i="3"/>
  <c r="U934" i="3"/>
  <c r="U935" i="3"/>
  <c r="U936" i="3"/>
  <c r="U937" i="3"/>
  <c r="U938" i="3"/>
  <c r="U939" i="3"/>
  <c r="U940" i="3"/>
  <c r="U941" i="3"/>
  <c r="U942" i="3"/>
  <c r="U943" i="3"/>
  <c r="U944" i="3"/>
  <c r="U945" i="3"/>
  <c r="U946" i="3"/>
  <c r="U947" i="3"/>
  <c r="U948" i="3"/>
  <c r="U949" i="3"/>
  <c r="U950" i="3"/>
  <c r="U951" i="3"/>
  <c r="U952" i="3"/>
  <c r="U953" i="3"/>
  <c r="U954" i="3"/>
  <c r="U955" i="3"/>
  <c r="U956" i="3"/>
  <c r="U957" i="3"/>
  <c r="U958" i="3"/>
  <c r="U959" i="3"/>
  <c r="U960" i="3"/>
  <c r="U961" i="3"/>
  <c r="U962" i="3"/>
  <c r="U963" i="3"/>
  <c r="U964" i="3"/>
  <c r="U965" i="3"/>
  <c r="U966" i="3"/>
  <c r="U967" i="3"/>
  <c r="U968" i="3"/>
  <c r="U969" i="3"/>
  <c r="U970" i="3"/>
  <c r="U971" i="3"/>
  <c r="U972" i="3"/>
  <c r="U973" i="3"/>
  <c r="U974" i="3"/>
  <c r="U975" i="3"/>
  <c r="U976" i="3"/>
  <c r="U977" i="3"/>
  <c r="U978" i="3"/>
  <c r="U979" i="3"/>
  <c r="U980" i="3"/>
  <c r="U981" i="3"/>
  <c r="U982" i="3"/>
  <c r="U983" i="3"/>
  <c r="U984" i="3"/>
  <c r="U985" i="3"/>
  <c r="U986" i="3"/>
  <c r="U987" i="3"/>
  <c r="U988" i="3"/>
  <c r="U989" i="3"/>
  <c r="U990" i="3"/>
  <c r="U991" i="3"/>
  <c r="U992" i="3"/>
  <c r="U993" i="3"/>
  <c r="U994" i="3"/>
  <c r="U995" i="3"/>
  <c r="U996" i="3"/>
  <c r="U997" i="3"/>
  <c r="U998" i="3"/>
  <c r="U999" i="3"/>
  <c r="U1000" i="3"/>
  <c r="U1001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5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U1155" i="3"/>
  <c r="U1156" i="3"/>
  <c r="U1157" i="3"/>
  <c r="U1158" i="3"/>
  <c r="U1159" i="3"/>
  <c r="U1160" i="3"/>
  <c r="U1161" i="3"/>
  <c r="U1162" i="3"/>
  <c r="U1163" i="3"/>
  <c r="U1164" i="3"/>
  <c r="U1165" i="3"/>
  <c r="U1166" i="3"/>
  <c r="U1167" i="3"/>
  <c r="U1168" i="3"/>
  <c r="U1169" i="3"/>
  <c r="U1170" i="3"/>
  <c r="U1171" i="3"/>
  <c r="U1172" i="3"/>
  <c r="U1173" i="3"/>
  <c r="U1174" i="3"/>
  <c r="U1175" i="3"/>
  <c r="U1176" i="3"/>
  <c r="U1177" i="3"/>
  <c r="U1178" i="3"/>
  <c r="U1179" i="3"/>
  <c r="U1180" i="3"/>
  <c r="U1181" i="3"/>
  <c r="U1182" i="3"/>
  <c r="U1183" i="3"/>
  <c r="U1184" i="3"/>
  <c r="U1185" i="3"/>
  <c r="U1186" i="3"/>
  <c r="U1187" i="3"/>
  <c r="U1188" i="3"/>
  <c r="U1189" i="3"/>
  <c r="U1190" i="3"/>
  <c r="U1191" i="3"/>
  <c r="U1192" i="3"/>
  <c r="U1193" i="3"/>
  <c r="U1194" i="3"/>
  <c r="U1195" i="3"/>
  <c r="U1196" i="3"/>
  <c r="U1197" i="3"/>
  <c r="U1198" i="3"/>
  <c r="U1199" i="3"/>
  <c r="U1200" i="3"/>
  <c r="U1201" i="3"/>
  <c r="U1202" i="3"/>
  <c r="U1203" i="3"/>
  <c r="U1204" i="3"/>
  <c r="U1205" i="3"/>
  <c r="U1206" i="3"/>
  <c r="U1207" i="3"/>
  <c r="U1208" i="3"/>
  <c r="U1209" i="3"/>
  <c r="U1210" i="3"/>
  <c r="U1211" i="3"/>
  <c r="U1212" i="3"/>
  <c r="U1213" i="3"/>
  <c r="U1214" i="3"/>
  <c r="U1215" i="3"/>
  <c r="U1216" i="3"/>
  <c r="U1217" i="3"/>
  <c r="U1218" i="3"/>
  <c r="U1219" i="3"/>
  <c r="U1220" i="3"/>
  <c r="U1221" i="3"/>
  <c r="U1222" i="3"/>
  <c r="U1223" i="3"/>
  <c r="U1224" i="3"/>
  <c r="U1225" i="3"/>
  <c r="U1226" i="3"/>
  <c r="U1227" i="3"/>
  <c r="U1228" i="3"/>
  <c r="U1229" i="3"/>
  <c r="U1230" i="3"/>
  <c r="U1231" i="3"/>
  <c r="U1232" i="3"/>
  <c r="U1233" i="3"/>
  <c r="U1234" i="3"/>
  <c r="U1235" i="3"/>
  <c r="U1236" i="3"/>
  <c r="U1237" i="3"/>
  <c r="U1238" i="3"/>
  <c r="U1239" i="3"/>
  <c r="U1240" i="3"/>
  <c r="U1241" i="3"/>
  <c r="U1242" i="3"/>
  <c r="U1243" i="3"/>
  <c r="U1244" i="3"/>
  <c r="U1245" i="3"/>
  <c r="U1246" i="3"/>
  <c r="U1247" i="3"/>
  <c r="U1248" i="3"/>
  <c r="U1249" i="3"/>
  <c r="U1250" i="3"/>
  <c r="U1251" i="3"/>
  <c r="U1252" i="3"/>
  <c r="U1253" i="3"/>
  <c r="U1254" i="3"/>
  <c r="U1255" i="3"/>
  <c r="U1256" i="3"/>
  <c r="U1257" i="3"/>
  <c r="U1258" i="3"/>
  <c r="U1259" i="3"/>
  <c r="U1260" i="3"/>
  <c r="U1261" i="3"/>
  <c r="U1262" i="3"/>
  <c r="U1263" i="3"/>
  <c r="U1264" i="3"/>
  <c r="U1265" i="3"/>
  <c r="U1266" i="3"/>
  <c r="U1267" i="3"/>
  <c r="U1268" i="3"/>
  <c r="U1269" i="3"/>
  <c r="U1270" i="3"/>
  <c r="U1271" i="3"/>
  <c r="U1272" i="3"/>
  <c r="U1273" i="3"/>
  <c r="U1274" i="3"/>
  <c r="U1275" i="3"/>
  <c r="U1276" i="3"/>
  <c r="U1277" i="3"/>
  <c r="U1278" i="3"/>
  <c r="U1279" i="3"/>
  <c r="U1280" i="3"/>
  <c r="U1281" i="3"/>
  <c r="U1282" i="3"/>
  <c r="U1283" i="3"/>
  <c r="U1284" i="3"/>
  <c r="U1285" i="3"/>
  <c r="U1286" i="3"/>
  <c r="U1287" i="3"/>
  <c r="U1288" i="3"/>
  <c r="U1289" i="3"/>
  <c r="U1290" i="3"/>
  <c r="U1291" i="3"/>
  <c r="U1292" i="3"/>
  <c r="U1293" i="3"/>
  <c r="U1294" i="3"/>
  <c r="U1295" i="3"/>
  <c r="U1296" i="3"/>
  <c r="U1297" i="3"/>
  <c r="U1298" i="3"/>
  <c r="U1299" i="3"/>
  <c r="U1300" i="3"/>
  <c r="U1301" i="3"/>
  <c r="U1302" i="3"/>
  <c r="U1303" i="3"/>
  <c r="U1304" i="3"/>
  <c r="U1305" i="3"/>
  <c r="U1306" i="3"/>
  <c r="U1307" i="3"/>
  <c r="U1308" i="3"/>
  <c r="U1309" i="3"/>
  <c r="U1310" i="3"/>
  <c r="U1311" i="3"/>
  <c r="U1312" i="3"/>
  <c r="U1313" i="3"/>
  <c r="U1314" i="3"/>
  <c r="U1315" i="3"/>
  <c r="U1316" i="3"/>
  <c r="U1317" i="3"/>
  <c r="U1318" i="3"/>
  <c r="U1319" i="3"/>
  <c r="U1320" i="3"/>
  <c r="U1321" i="3"/>
  <c r="U1322" i="3"/>
  <c r="U1323" i="3"/>
  <c r="U1324" i="3"/>
  <c r="U1325" i="3"/>
  <c r="U1326" i="3"/>
  <c r="U1327" i="3"/>
  <c r="U1328" i="3"/>
  <c r="U1329" i="3"/>
  <c r="U1330" i="3"/>
  <c r="U1331" i="3"/>
  <c r="U1332" i="3"/>
  <c r="U1333" i="3"/>
  <c r="U1334" i="3"/>
  <c r="U1335" i="3"/>
  <c r="U1336" i="3"/>
  <c r="U1337" i="3"/>
  <c r="U1338" i="3"/>
  <c r="U1339" i="3"/>
  <c r="U1340" i="3"/>
  <c r="U1341" i="3"/>
  <c r="U1342" i="3"/>
  <c r="U1343" i="3"/>
  <c r="U1344" i="3"/>
  <c r="U1345" i="3"/>
  <c r="U1346" i="3"/>
  <c r="U1347" i="3"/>
  <c r="U1348" i="3"/>
  <c r="U1349" i="3"/>
  <c r="U1350" i="3"/>
  <c r="U1351" i="3"/>
  <c r="U1352" i="3"/>
  <c r="U1353" i="3"/>
  <c r="U1354" i="3"/>
  <c r="U1355" i="3"/>
  <c r="U1356" i="3"/>
  <c r="U1357" i="3"/>
  <c r="U1358" i="3"/>
  <c r="U1359" i="3"/>
  <c r="U1360" i="3"/>
  <c r="U1361" i="3"/>
  <c r="U1362" i="3"/>
  <c r="U1363" i="3"/>
  <c r="U1364" i="3"/>
  <c r="U1365" i="3"/>
  <c r="U1366" i="3"/>
  <c r="U1367" i="3"/>
  <c r="U1368" i="3"/>
  <c r="U1369" i="3"/>
  <c r="U1370" i="3"/>
  <c r="U1371" i="3"/>
  <c r="U1372" i="3"/>
  <c r="U1373" i="3"/>
  <c r="U1374" i="3"/>
  <c r="U1375" i="3"/>
  <c r="U1376" i="3"/>
  <c r="U1377" i="3"/>
  <c r="U1378" i="3"/>
  <c r="U1379" i="3"/>
  <c r="U1380" i="3"/>
  <c r="U1381" i="3"/>
  <c r="U1382" i="3"/>
  <c r="U1383" i="3"/>
  <c r="U1384" i="3"/>
  <c r="U1385" i="3"/>
  <c r="U1386" i="3"/>
  <c r="U1387" i="3"/>
  <c r="U1388" i="3"/>
  <c r="U1389" i="3"/>
  <c r="U1390" i="3"/>
  <c r="U1391" i="3"/>
  <c r="U1392" i="3"/>
  <c r="U1393" i="3"/>
  <c r="U1394" i="3"/>
  <c r="U1395" i="3"/>
  <c r="U1396" i="3"/>
  <c r="U1397" i="3"/>
  <c r="U1398" i="3"/>
  <c r="U1399" i="3"/>
  <c r="U1400" i="3"/>
  <c r="U1401" i="3"/>
  <c r="U1402" i="3"/>
  <c r="U1403" i="3"/>
  <c r="U1404" i="3"/>
  <c r="U1405" i="3"/>
  <c r="U1406" i="3"/>
  <c r="U1407" i="3"/>
  <c r="U1408" i="3"/>
  <c r="U1409" i="3"/>
  <c r="U1410" i="3"/>
  <c r="U1411" i="3"/>
  <c r="U1412" i="3"/>
  <c r="U1413" i="3"/>
  <c r="U1414" i="3"/>
  <c r="U1415" i="3"/>
  <c r="U1416" i="3"/>
  <c r="U1417" i="3"/>
  <c r="U1418" i="3"/>
  <c r="U1419" i="3"/>
  <c r="U1420" i="3"/>
  <c r="U1421" i="3"/>
  <c r="U1422" i="3"/>
  <c r="U1423" i="3"/>
  <c r="U1424" i="3"/>
  <c r="U1425" i="3"/>
  <c r="U1426" i="3"/>
  <c r="U1427" i="3"/>
  <c r="U1428" i="3"/>
  <c r="U1429" i="3"/>
  <c r="U1430" i="3"/>
  <c r="U1431" i="3"/>
  <c r="U1432" i="3"/>
  <c r="U1433" i="3"/>
  <c r="U1434" i="3"/>
  <c r="U1435" i="3"/>
  <c r="U1436" i="3"/>
  <c r="U1437" i="3"/>
  <c r="U1438" i="3"/>
  <c r="U1439" i="3"/>
  <c r="U1440" i="3"/>
  <c r="U1441" i="3"/>
  <c r="U1442" i="3"/>
  <c r="U1443" i="3"/>
  <c r="U1444" i="3"/>
  <c r="U1445" i="3"/>
  <c r="U1446" i="3"/>
  <c r="U1447" i="3"/>
  <c r="U1448" i="3"/>
  <c r="U1449" i="3"/>
  <c r="U1450" i="3"/>
  <c r="U1451" i="3"/>
  <c r="U1452" i="3"/>
  <c r="U1453" i="3"/>
  <c r="U1454" i="3"/>
  <c r="U1455" i="3"/>
  <c r="U1456" i="3"/>
  <c r="U1457" i="3"/>
  <c r="U1458" i="3"/>
  <c r="U1459" i="3"/>
  <c r="U1460" i="3"/>
  <c r="U1461" i="3"/>
  <c r="U1462" i="3"/>
  <c r="U1463" i="3"/>
  <c r="U1464" i="3"/>
  <c r="U1465" i="3"/>
  <c r="U1466" i="3"/>
  <c r="U1467" i="3"/>
  <c r="U1468" i="3"/>
  <c r="U1469" i="3"/>
  <c r="U1470" i="3"/>
  <c r="U1471" i="3"/>
  <c r="U1472" i="3"/>
  <c r="U1473" i="3"/>
  <c r="U1474" i="3"/>
  <c r="U1475" i="3"/>
  <c r="U1476" i="3"/>
  <c r="U1477" i="3"/>
  <c r="U1478" i="3"/>
  <c r="U1479" i="3"/>
  <c r="U1480" i="3"/>
  <c r="U1481" i="3"/>
  <c r="U1482" i="3"/>
  <c r="U1483" i="3"/>
  <c r="U1484" i="3"/>
  <c r="U1485" i="3"/>
  <c r="U1486" i="3"/>
  <c r="U1487" i="3"/>
  <c r="U1488" i="3"/>
  <c r="U1489" i="3"/>
  <c r="U1490" i="3"/>
  <c r="U1491" i="3"/>
  <c r="U1492" i="3"/>
  <c r="U1493" i="3"/>
  <c r="U1494" i="3"/>
  <c r="U1495" i="3"/>
  <c r="U1496" i="3"/>
  <c r="U1497" i="3"/>
  <c r="U1498" i="3"/>
  <c r="U1499" i="3"/>
  <c r="U1500" i="3"/>
  <c r="U1501" i="3"/>
  <c r="U1502" i="3"/>
  <c r="U1503" i="3"/>
  <c r="U1504" i="3"/>
  <c r="U1505" i="3"/>
  <c r="U1506" i="3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U1528" i="3"/>
  <c r="U1529" i="3"/>
  <c r="U1530" i="3"/>
  <c r="U1531" i="3"/>
  <c r="U1532" i="3"/>
  <c r="U1533" i="3"/>
  <c r="U1534" i="3"/>
  <c r="U1535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U1555" i="3"/>
  <c r="U1556" i="3"/>
  <c r="U1557" i="3"/>
  <c r="U1558" i="3"/>
  <c r="U1559" i="3"/>
  <c r="U1560" i="3"/>
  <c r="U1561" i="3"/>
  <c r="U1562" i="3"/>
  <c r="U1563" i="3"/>
  <c r="U1564" i="3"/>
  <c r="U1565" i="3"/>
  <c r="U1566" i="3"/>
  <c r="U1567" i="3"/>
  <c r="U1568" i="3"/>
  <c r="U1569" i="3"/>
  <c r="U1570" i="3"/>
  <c r="U1571" i="3"/>
  <c r="U1572" i="3"/>
  <c r="U1573" i="3"/>
  <c r="U1574" i="3"/>
  <c r="U1575" i="3"/>
  <c r="U1576" i="3"/>
  <c r="U1577" i="3"/>
  <c r="U1578" i="3"/>
  <c r="U1579" i="3"/>
  <c r="U1580" i="3"/>
  <c r="U1581" i="3"/>
  <c r="U1582" i="3"/>
  <c r="U1583" i="3"/>
  <c r="U1584" i="3"/>
  <c r="U1585" i="3"/>
  <c r="U1586" i="3"/>
  <c r="U1587" i="3"/>
  <c r="U1588" i="3"/>
  <c r="U1589" i="3"/>
  <c r="U1590" i="3"/>
  <c r="U1591" i="3"/>
  <c r="U1592" i="3"/>
  <c r="U1593" i="3"/>
  <c r="U1594" i="3"/>
  <c r="U1595" i="3"/>
  <c r="U1596" i="3"/>
  <c r="U1597" i="3"/>
  <c r="U1598" i="3"/>
  <c r="U1599" i="3"/>
  <c r="U1600" i="3"/>
  <c r="U1601" i="3"/>
  <c r="U1602" i="3"/>
  <c r="U1603" i="3"/>
  <c r="U1604" i="3"/>
  <c r="U1605" i="3"/>
  <c r="U1606" i="3"/>
  <c r="U1607" i="3"/>
  <c r="U1608" i="3"/>
  <c r="U1609" i="3"/>
  <c r="U1610" i="3"/>
  <c r="U1611" i="3"/>
  <c r="U1612" i="3"/>
  <c r="U1613" i="3"/>
  <c r="U1614" i="3"/>
  <c r="U1615" i="3"/>
  <c r="U1616" i="3"/>
  <c r="U1617" i="3"/>
  <c r="U1618" i="3"/>
  <c r="U1619" i="3"/>
  <c r="U1620" i="3"/>
  <c r="U1621" i="3"/>
  <c r="U1622" i="3"/>
  <c r="U1623" i="3"/>
  <c r="U1624" i="3"/>
  <c r="U1625" i="3"/>
  <c r="U1626" i="3"/>
  <c r="U1627" i="3"/>
  <c r="U1628" i="3"/>
  <c r="U1629" i="3"/>
  <c r="U1630" i="3"/>
  <c r="U1631" i="3"/>
  <c r="U1632" i="3"/>
  <c r="U1633" i="3"/>
  <c r="U1634" i="3"/>
  <c r="U1635" i="3"/>
  <c r="U1636" i="3"/>
  <c r="U1637" i="3"/>
  <c r="U1638" i="3"/>
  <c r="U1639" i="3"/>
  <c r="U1640" i="3"/>
  <c r="U1641" i="3"/>
  <c r="U1642" i="3"/>
  <c r="U1643" i="3"/>
  <c r="U1644" i="3"/>
  <c r="U1645" i="3"/>
  <c r="U1646" i="3"/>
  <c r="U1647" i="3"/>
  <c r="U1648" i="3"/>
  <c r="U1649" i="3"/>
  <c r="U1650" i="3"/>
  <c r="U1651" i="3"/>
  <c r="U1652" i="3"/>
  <c r="U1653" i="3"/>
  <c r="U1654" i="3"/>
  <c r="U1655" i="3"/>
  <c r="U1656" i="3"/>
  <c r="U1657" i="3"/>
  <c r="U1658" i="3"/>
  <c r="U1659" i="3"/>
  <c r="U1660" i="3"/>
  <c r="U1661" i="3"/>
  <c r="U1662" i="3"/>
  <c r="U1663" i="3"/>
  <c r="U1664" i="3"/>
  <c r="U1665" i="3"/>
  <c r="U1666" i="3"/>
  <c r="U1667" i="3"/>
  <c r="U1668" i="3"/>
  <c r="U1669" i="3"/>
  <c r="U1670" i="3"/>
  <c r="U1671" i="3"/>
  <c r="U1672" i="3"/>
  <c r="U1673" i="3"/>
  <c r="U1674" i="3"/>
  <c r="U1675" i="3"/>
  <c r="U1676" i="3"/>
  <c r="U1677" i="3"/>
  <c r="U1678" i="3"/>
  <c r="U1679" i="3"/>
  <c r="U1680" i="3"/>
  <c r="U1681" i="3"/>
  <c r="U1682" i="3"/>
  <c r="U1683" i="3"/>
  <c r="U1684" i="3"/>
  <c r="U1685" i="3"/>
  <c r="U1686" i="3"/>
  <c r="U1687" i="3"/>
  <c r="U1688" i="3"/>
  <c r="U1689" i="3"/>
  <c r="U1690" i="3"/>
  <c r="U1691" i="3"/>
  <c r="U1692" i="3"/>
  <c r="U1693" i="3"/>
  <c r="U1694" i="3"/>
  <c r="U1695" i="3"/>
  <c r="U1696" i="3"/>
  <c r="U1697" i="3"/>
  <c r="U1698" i="3"/>
  <c r="U1699" i="3"/>
  <c r="U1700" i="3"/>
  <c r="U1701" i="3"/>
  <c r="U1702" i="3"/>
  <c r="U1703" i="3"/>
  <c r="U1704" i="3"/>
  <c r="U1705" i="3"/>
  <c r="U1706" i="3"/>
  <c r="U1707" i="3"/>
  <c r="U1708" i="3"/>
  <c r="U1709" i="3"/>
  <c r="U1710" i="3"/>
  <c r="U1711" i="3"/>
  <c r="U1712" i="3"/>
  <c r="U1713" i="3"/>
  <c r="U1714" i="3"/>
  <c r="U1715" i="3"/>
  <c r="U1716" i="3"/>
  <c r="U1717" i="3"/>
  <c r="U1718" i="3"/>
  <c r="U1719" i="3"/>
  <c r="U1720" i="3"/>
  <c r="U1721" i="3"/>
  <c r="U1722" i="3"/>
  <c r="U1723" i="3"/>
  <c r="U1724" i="3"/>
  <c r="U1725" i="3"/>
  <c r="U1726" i="3"/>
  <c r="U1727" i="3"/>
  <c r="U1728" i="3"/>
  <c r="U1729" i="3"/>
  <c r="U1730" i="3"/>
  <c r="U1731" i="3"/>
  <c r="U1732" i="3"/>
  <c r="U1733" i="3"/>
  <c r="U1734" i="3"/>
  <c r="U1735" i="3"/>
  <c r="U1736" i="3"/>
  <c r="U1737" i="3"/>
  <c r="U1738" i="3"/>
  <c r="U1739" i="3"/>
  <c r="U1740" i="3"/>
  <c r="U1741" i="3"/>
  <c r="U1742" i="3"/>
  <c r="U1743" i="3"/>
  <c r="U1744" i="3"/>
  <c r="U1745" i="3"/>
  <c r="U1746" i="3"/>
  <c r="U1747" i="3"/>
  <c r="U1748" i="3"/>
  <c r="U1749" i="3"/>
  <c r="U1750" i="3"/>
  <c r="U1751" i="3"/>
  <c r="U1752" i="3"/>
  <c r="U1753" i="3"/>
  <c r="U1754" i="3"/>
  <c r="U1755" i="3"/>
  <c r="U1756" i="3"/>
  <c r="U1757" i="3"/>
  <c r="U1758" i="3"/>
  <c r="U1759" i="3"/>
  <c r="U1760" i="3"/>
  <c r="U1761" i="3"/>
  <c r="U1762" i="3"/>
  <c r="U1763" i="3"/>
  <c r="U1764" i="3"/>
  <c r="U1765" i="3"/>
  <c r="U1766" i="3"/>
  <c r="U1767" i="3"/>
  <c r="U1768" i="3"/>
  <c r="U1769" i="3"/>
  <c r="U1770" i="3"/>
  <c r="U1771" i="3"/>
  <c r="U1772" i="3"/>
  <c r="U1773" i="3"/>
  <c r="U1774" i="3"/>
  <c r="U1775" i="3"/>
  <c r="U1776" i="3"/>
  <c r="U1777" i="3"/>
  <c r="U1778" i="3"/>
  <c r="U1779" i="3"/>
  <c r="U1780" i="3"/>
  <c r="U1781" i="3"/>
  <c r="U1782" i="3"/>
  <c r="U1783" i="3"/>
  <c r="U1784" i="3"/>
  <c r="U1785" i="3"/>
  <c r="U1786" i="3"/>
  <c r="U1787" i="3"/>
  <c r="U1788" i="3"/>
  <c r="U1789" i="3"/>
  <c r="U1790" i="3"/>
  <c r="U1791" i="3"/>
  <c r="U1792" i="3"/>
  <c r="U1793" i="3"/>
  <c r="U1794" i="3"/>
  <c r="U1795" i="3"/>
  <c r="U1796" i="3"/>
  <c r="U1797" i="3"/>
  <c r="U1798" i="3"/>
  <c r="U1799" i="3"/>
  <c r="U1800" i="3"/>
  <c r="U1801" i="3"/>
  <c r="U1802" i="3"/>
  <c r="U1803" i="3"/>
  <c r="U1804" i="3"/>
  <c r="U1805" i="3"/>
  <c r="U1806" i="3"/>
  <c r="U1807" i="3"/>
  <c r="U1808" i="3"/>
  <c r="U1809" i="3"/>
  <c r="U1810" i="3"/>
  <c r="U1811" i="3"/>
  <c r="U1812" i="3"/>
  <c r="U1813" i="3"/>
  <c r="U1814" i="3"/>
  <c r="U1815" i="3"/>
  <c r="U1816" i="3"/>
  <c r="U1817" i="3"/>
  <c r="U1818" i="3"/>
  <c r="U1819" i="3"/>
  <c r="U1820" i="3"/>
  <c r="U1821" i="3"/>
  <c r="U1822" i="3"/>
  <c r="U1823" i="3"/>
  <c r="U1824" i="3"/>
  <c r="U1825" i="3"/>
  <c r="U1826" i="3"/>
  <c r="U1827" i="3"/>
  <c r="U1828" i="3"/>
  <c r="U1829" i="3"/>
  <c r="U1830" i="3"/>
  <c r="U1831" i="3"/>
  <c r="U1832" i="3"/>
  <c r="U1833" i="3"/>
  <c r="U1834" i="3"/>
  <c r="U1835" i="3"/>
  <c r="U1836" i="3"/>
  <c r="U1837" i="3"/>
  <c r="U1838" i="3"/>
  <c r="U1839" i="3"/>
  <c r="U1840" i="3"/>
  <c r="U1841" i="3"/>
  <c r="U1842" i="3"/>
  <c r="U1843" i="3"/>
  <c r="U1844" i="3"/>
  <c r="U1845" i="3"/>
  <c r="U1846" i="3"/>
  <c r="U1847" i="3"/>
  <c r="U1848" i="3"/>
  <c r="U1849" i="3"/>
  <c r="U1850" i="3"/>
  <c r="U1851" i="3"/>
  <c r="U1852" i="3"/>
  <c r="U1853" i="3"/>
  <c r="U1854" i="3"/>
  <c r="U1855" i="3"/>
  <c r="U1856" i="3"/>
  <c r="U1857" i="3"/>
  <c r="U1858" i="3"/>
  <c r="U1859" i="3"/>
  <c r="U1860" i="3"/>
  <c r="U1861" i="3"/>
  <c r="U1862" i="3"/>
  <c r="U1863" i="3"/>
  <c r="U1864" i="3"/>
  <c r="U1865" i="3"/>
  <c r="U1866" i="3"/>
  <c r="U1867" i="3"/>
  <c r="U1868" i="3"/>
  <c r="U1869" i="3"/>
  <c r="U1870" i="3"/>
  <c r="U1871" i="3"/>
  <c r="U1872" i="3"/>
  <c r="U1873" i="3"/>
  <c r="U1874" i="3"/>
  <c r="U1875" i="3"/>
  <c r="U1876" i="3"/>
  <c r="U1877" i="3"/>
  <c r="U1878" i="3"/>
  <c r="U1879" i="3"/>
  <c r="U1880" i="3"/>
  <c r="U1881" i="3"/>
  <c r="U1882" i="3"/>
  <c r="U1883" i="3"/>
  <c r="U1884" i="3"/>
  <c r="U1885" i="3"/>
  <c r="U1886" i="3"/>
  <c r="U1887" i="3"/>
  <c r="U1888" i="3"/>
  <c r="U1889" i="3"/>
  <c r="U1890" i="3"/>
  <c r="U1891" i="3"/>
  <c r="U1892" i="3"/>
  <c r="U1893" i="3"/>
  <c r="U1894" i="3"/>
  <c r="U1895" i="3"/>
  <c r="U1896" i="3"/>
  <c r="U1897" i="3"/>
  <c r="U1898" i="3"/>
  <c r="U1899" i="3"/>
  <c r="U1900" i="3"/>
  <c r="U1901" i="3"/>
  <c r="U1902" i="3"/>
  <c r="U1903" i="3"/>
  <c r="U1904" i="3"/>
  <c r="U1905" i="3"/>
  <c r="U1906" i="3"/>
  <c r="U1907" i="3"/>
  <c r="U1908" i="3"/>
  <c r="U1909" i="3"/>
  <c r="U1910" i="3"/>
  <c r="U1911" i="3"/>
  <c r="U1912" i="3"/>
  <c r="U1913" i="3"/>
  <c r="U1914" i="3"/>
  <c r="U1915" i="3"/>
  <c r="U1916" i="3"/>
  <c r="U1917" i="3"/>
  <c r="U1918" i="3"/>
  <c r="U1919" i="3"/>
  <c r="U1920" i="3"/>
  <c r="U1921" i="3"/>
  <c r="U1922" i="3"/>
  <c r="U1923" i="3"/>
  <c r="U1924" i="3"/>
  <c r="U1925" i="3"/>
  <c r="U1926" i="3"/>
  <c r="U1927" i="3"/>
  <c r="U1928" i="3"/>
  <c r="U1929" i="3"/>
  <c r="U1930" i="3"/>
  <c r="U1931" i="3"/>
  <c r="U1932" i="3"/>
  <c r="U1933" i="3"/>
  <c r="U1934" i="3"/>
  <c r="U1935" i="3"/>
  <c r="U1936" i="3"/>
  <c r="U1937" i="3"/>
  <c r="U1938" i="3"/>
  <c r="U1939" i="3"/>
  <c r="U1940" i="3"/>
  <c r="U1941" i="3"/>
  <c r="U1942" i="3"/>
  <c r="U1943" i="3"/>
  <c r="U1944" i="3"/>
  <c r="U1945" i="3"/>
  <c r="U1946" i="3"/>
  <c r="U1947" i="3"/>
  <c r="U1948" i="3"/>
  <c r="U1949" i="3"/>
  <c r="U1950" i="3"/>
  <c r="U1951" i="3"/>
  <c r="U1952" i="3"/>
  <c r="U1953" i="3"/>
  <c r="U1954" i="3"/>
  <c r="U1955" i="3"/>
  <c r="U1956" i="3"/>
  <c r="U1957" i="3"/>
  <c r="U1958" i="3"/>
  <c r="U1959" i="3"/>
  <c r="U1960" i="3"/>
  <c r="U1961" i="3"/>
  <c r="U1962" i="3"/>
  <c r="U1963" i="3"/>
  <c r="U1964" i="3"/>
  <c r="U1965" i="3"/>
  <c r="U1966" i="3"/>
  <c r="U1967" i="3"/>
  <c r="U1968" i="3"/>
  <c r="U1969" i="3"/>
  <c r="U1970" i="3"/>
  <c r="U1971" i="3"/>
  <c r="U1972" i="3"/>
  <c r="U1973" i="3"/>
  <c r="U1974" i="3"/>
  <c r="U1975" i="3"/>
  <c r="U1976" i="3"/>
  <c r="U1977" i="3"/>
  <c r="U1978" i="3"/>
  <c r="U1979" i="3"/>
  <c r="U1980" i="3"/>
  <c r="U1981" i="3"/>
  <c r="U1982" i="3"/>
  <c r="U1983" i="3"/>
  <c r="U1984" i="3"/>
  <c r="U1985" i="3"/>
  <c r="U1986" i="3"/>
  <c r="U1987" i="3"/>
  <c r="U1988" i="3"/>
  <c r="U1989" i="3"/>
  <c r="U1990" i="3"/>
  <c r="U1991" i="3"/>
  <c r="U1992" i="3"/>
  <c r="U1993" i="3"/>
  <c r="U1994" i="3"/>
  <c r="U1995" i="3"/>
  <c r="U1996" i="3"/>
  <c r="U1997" i="3"/>
  <c r="U1998" i="3"/>
  <c r="U1999" i="3"/>
  <c r="U2000" i="3"/>
  <c r="U2001" i="3"/>
  <c r="U2002" i="3"/>
  <c r="U2003" i="3"/>
  <c r="U2004" i="3"/>
  <c r="U2005" i="3"/>
  <c r="U2006" i="3"/>
  <c r="U2007" i="3"/>
  <c r="U2008" i="3"/>
  <c r="U2009" i="3"/>
  <c r="U2010" i="3"/>
  <c r="U2011" i="3"/>
  <c r="U2012" i="3"/>
  <c r="U2013" i="3"/>
  <c r="U2014" i="3"/>
  <c r="U2015" i="3"/>
  <c r="U2016" i="3"/>
  <c r="U2017" i="3"/>
  <c r="U2018" i="3"/>
  <c r="U2019" i="3"/>
  <c r="U2020" i="3"/>
  <c r="U2021" i="3"/>
  <c r="U2022" i="3"/>
  <c r="U2023" i="3"/>
  <c r="U2024" i="3"/>
  <c r="U2025" i="3"/>
  <c r="U2026" i="3"/>
  <c r="U2027" i="3"/>
  <c r="U2028" i="3"/>
  <c r="U2029" i="3"/>
  <c r="U2030" i="3"/>
  <c r="U2031" i="3"/>
  <c r="U2032" i="3"/>
  <c r="U2033" i="3"/>
  <c r="U2034" i="3"/>
  <c r="U2035" i="3"/>
  <c r="U2036" i="3"/>
  <c r="U2037" i="3"/>
  <c r="U2038" i="3"/>
  <c r="U2039" i="3"/>
  <c r="U2040" i="3"/>
  <c r="U2041" i="3"/>
  <c r="U2042" i="3"/>
  <c r="U2043" i="3"/>
  <c r="U2044" i="3"/>
  <c r="U2045" i="3"/>
  <c r="U2046" i="3"/>
  <c r="U2047" i="3"/>
  <c r="U2048" i="3"/>
  <c r="U2049" i="3"/>
  <c r="U2050" i="3"/>
  <c r="U2051" i="3"/>
  <c r="U2052" i="3"/>
  <c r="U2053" i="3"/>
  <c r="U2054" i="3"/>
  <c r="U2055" i="3"/>
  <c r="U2056" i="3"/>
  <c r="U2057" i="3"/>
  <c r="U2058" i="3"/>
  <c r="U2059" i="3"/>
  <c r="U2060" i="3"/>
  <c r="U2061" i="3"/>
  <c r="U2062" i="3"/>
  <c r="U2063" i="3"/>
  <c r="U2064" i="3"/>
  <c r="U2065" i="3"/>
  <c r="U2066" i="3"/>
  <c r="U2067" i="3"/>
  <c r="U2068" i="3"/>
  <c r="U2069" i="3"/>
  <c r="U2070" i="3"/>
  <c r="U2071" i="3"/>
  <c r="U2072" i="3"/>
  <c r="U2073" i="3"/>
  <c r="U2074" i="3"/>
  <c r="U2075" i="3"/>
  <c r="U2076" i="3"/>
  <c r="U2077" i="3"/>
  <c r="U2078" i="3"/>
  <c r="U2079" i="3"/>
  <c r="U2080" i="3"/>
  <c r="U2081" i="3"/>
  <c r="U2082" i="3"/>
  <c r="U2083" i="3"/>
  <c r="U2084" i="3"/>
  <c r="U2085" i="3"/>
  <c r="U2086" i="3"/>
  <c r="U2087" i="3"/>
  <c r="U2088" i="3"/>
  <c r="U2089" i="3"/>
  <c r="U2090" i="3"/>
  <c r="U2091" i="3"/>
  <c r="U2092" i="3"/>
  <c r="U2093" i="3"/>
  <c r="U2094" i="3"/>
  <c r="U2095" i="3"/>
  <c r="U2096" i="3"/>
  <c r="U2097" i="3"/>
  <c r="U2098" i="3"/>
  <c r="U2099" i="3"/>
  <c r="U2100" i="3"/>
  <c r="U2101" i="3"/>
  <c r="U2102" i="3"/>
  <c r="U2103" i="3"/>
  <c r="U2104" i="3"/>
  <c r="U2105" i="3"/>
  <c r="U2106" i="3"/>
  <c r="U2107" i="3"/>
  <c r="U2108" i="3"/>
  <c r="U2109" i="3"/>
  <c r="U2110" i="3"/>
  <c r="U2111" i="3"/>
  <c r="U2112" i="3"/>
  <c r="U2113" i="3"/>
  <c r="U2114" i="3"/>
  <c r="U2115" i="3"/>
  <c r="U2116" i="3"/>
  <c r="U2117" i="3"/>
  <c r="U2118" i="3"/>
  <c r="U2119" i="3"/>
  <c r="U2120" i="3"/>
  <c r="U2121" i="3"/>
  <c r="U2122" i="3"/>
  <c r="U2123" i="3"/>
  <c r="U2124" i="3"/>
  <c r="U2125" i="3"/>
  <c r="U2126" i="3"/>
  <c r="U2127" i="3"/>
  <c r="U2128" i="3"/>
  <c r="U2129" i="3"/>
  <c r="U2130" i="3"/>
  <c r="U2131" i="3"/>
  <c r="U2132" i="3"/>
  <c r="U2133" i="3"/>
  <c r="U2134" i="3"/>
  <c r="U2135" i="3"/>
  <c r="U2136" i="3"/>
  <c r="U2137" i="3"/>
  <c r="U2138" i="3"/>
  <c r="U2139" i="3"/>
  <c r="U2140" i="3"/>
  <c r="U2141" i="3"/>
  <c r="U2142" i="3"/>
  <c r="U2143" i="3"/>
  <c r="U2144" i="3"/>
  <c r="U2145" i="3"/>
  <c r="U2146" i="3"/>
  <c r="U2147" i="3"/>
  <c r="U2148" i="3"/>
  <c r="U2149" i="3"/>
  <c r="U2150" i="3"/>
  <c r="U2151" i="3"/>
  <c r="U2152" i="3"/>
  <c r="U2153" i="3"/>
  <c r="U2154" i="3"/>
  <c r="U2155" i="3"/>
  <c r="U2156" i="3"/>
  <c r="U2157" i="3"/>
  <c r="U2158" i="3"/>
  <c r="U2159" i="3"/>
  <c r="U2160" i="3"/>
  <c r="U2161" i="3"/>
  <c r="U2162" i="3"/>
  <c r="U2163" i="3"/>
  <c r="U2164" i="3"/>
  <c r="U2165" i="3"/>
  <c r="U2166" i="3"/>
  <c r="U2167" i="3"/>
  <c r="U2168" i="3"/>
  <c r="U2169" i="3"/>
  <c r="U2170" i="3"/>
  <c r="U2171" i="3"/>
  <c r="U2172" i="3"/>
  <c r="U2173" i="3"/>
  <c r="U2174" i="3"/>
  <c r="U2175" i="3"/>
  <c r="U2176" i="3"/>
  <c r="U2177" i="3"/>
  <c r="U2178" i="3"/>
  <c r="U2179" i="3"/>
  <c r="U2180" i="3"/>
  <c r="U2181" i="3"/>
  <c r="U2182" i="3"/>
  <c r="U2183" i="3"/>
  <c r="U2184" i="3"/>
  <c r="U2185" i="3"/>
  <c r="U2186" i="3"/>
  <c r="U2187" i="3"/>
  <c r="U2188" i="3"/>
  <c r="U2189" i="3"/>
  <c r="U2190" i="3"/>
  <c r="U2191" i="3"/>
  <c r="U2192" i="3"/>
  <c r="U2193" i="3"/>
  <c r="U2194" i="3"/>
  <c r="U2195" i="3"/>
  <c r="U2196" i="3"/>
  <c r="U2197" i="3"/>
  <c r="U2198" i="3"/>
  <c r="U2199" i="3"/>
  <c r="U2200" i="3"/>
  <c r="U2201" i="3"/>
  <c r="U2202" i="3"/>
  <c r="U2203" i="3"/>
  <c r="U2204" i="3"/>
  <c r="U2205" i="3"/>
  <c r="U2206" i="3"/>
  <c r="U2207" i="3"/>
  <c r="U2208" i="3"/>
  <c r="U2209" i="3"/>
  <c r="U2210" i="3"/>
  <c r="U2211" i="3"/>
  <c r="U2212" i="3"/>
  <c r="U2213" i="3"/>
  <c r="U2214" i="3"/>
  <c r="U2215" i="3"/>
  <c r="U2216" i="3"/>
  <c r="U2217" i="3"/>
  <c r="U2218" i="3"/>
  <c r="U2219" i="3"/>
  <c r="U2220" i="3"/>
  <c r="U2221" i="3"/>
  <c r="U2222" i="3"/>
  <c r="U2223" i="3"/>
  <c r="U2224" i="3"/>
  <c r="U2225" i="3"/>
  <c r="U2226" i="3"/>
  <c r="U2227" i="3"/>
  <c r="U2228" i="3"/>
  <c r="U2229" i="3"/>
  <c r="U2230" i="3"/>
  <c r="U2231" i="3"/>
  <c r="U2232" i="3"/>
  <c r="U2233" i="3"/>
  <c r="U2234" i="3"/>
  <c r="U2235" i="3"/>
  <c r="U2236" i="3"/>
  <c r="U2237" i="3"/>
  <c r="U2238" i="3"/>
  <c r="U2239" i="3"/>
  <c r="U2240" i="3"/>
  <c r="U2241" i="3"/>
  <c r="U2242" i="3"/>
  <c r="U2243" i="3"/>
  <c r="U2244" i="3"/>
  <c r="U2245" i="3"/>
  <c r="U2246" i="3"/>
  <c r="U2247" i="3"/>
  <c r="U2248" i="3"/>
  <c r="U2249" i="3"/>
  <c r="U2250" i="3"/>
  <c r="U2251" i="3"/>
  <c r="U2252" i="3"/>
  <c r="U2253" i="3"/>
  <c r="U2254" i="3"/>
  <c r="U2255" i="3"/>
  <c r="U2256" i="3"/>
  <c r="U2257" i="3"/>
  <c r="U2258" i="3"/>
  <c r="U2259" i="3"/>
  <c r="U2260" i="3"/>
  <c r="U2261" i="3"/>
  <c r="U2262" i="3"/>
  <c r="U2263" i="3"/>
  <c r="U2264" i="3"/>
  <c r="U2265" i="3"/>
  <c r="U2266" i="3"/>
  <c r="U2267" i="3"/>
  <c r="U2268" i="3"/>
  <c r="U2269" i="3"/>
  <c r="U2270" i="3"/>
  <c r="U2271" i="3"/>
  <c r="U2272" i="3"/>
  <c r="U2273" i="3"/>
  <c r="U2274" i="3"/>
  <c r="U2275" i="3"/>
  <c r="U2276" i="3"/>
  <c r="U2277" i="3"/>
  <c r="U2278" i="3"/>
  <c r="U2279" i="3"/>
  <c r="U2280" i="3"/>
  <c r="U2281" i="3"/>
  <c r="U2282" i="3"/>
  <c r="U2283" i="3"/>
  <c r="U2284" i="3"/>
  <c r="U2285" i="3"/>
  <c r="U2286" i="3"/>
  <c r="U2287" i="3"/>
  <c r="U2288" i="3"/>
  <c r="U2289" i="3"/>
  <c r="U2290" i="3"/>
  <c r="U2291" i="3"/>
  <c r="U2292" i="3"/>
  <c r="U2293" i="3"/>
  <c r="U2294" i="3"/>
  <c r="U2295" i="3"/>
  <c r="U2296" i="3"/>
  <c r="U2297" i="3"/>
  <c r="U2298" i="3"/>
  <c r="U2299" i="3"/>
  <c r="U2300" i="3"/>
  <c r="U2301" i="3"/>
  <c r="U2302" i="3"/>
  <c r="U2303" i="3"/>
  <c r="U2304" i="3"/>
  <c r="U2305" i="3"/>
  <c r="U2306" i="3"/>
  <c r="U2307" i="3"/>
  <c r="U2308" i="3"/>
  <c r="U2309" i="3"/>
  <c r="U2310" i="3"/>
  <c r="U2311" i="3"/>
  <c r="U2312" i="3"/>
  <c r="U2313" i="3"/>
  <c r="U2314" i="3"/>
  <c r="U2315" i="3"/>
  <c r="U2316" i="3"/>
  <c r="U2317" i="3"/>
  <c r="U2318" i="3"/>
  <c r="U2319" i="3"/>
  <c r="U2320" i="3"/>
  <c r="U2321" i="3"/>
  <c r="U2322" i="3"/>
  <c r="U2323" i="3"/>
  <c r="U2324" i="3"/>
  <c r="U2325" i="3"/>
  <c r="U2326" i="3"/>
  <c r="U2327" i="3"/>
  <c r="U2328" i="3"/>
  <c r="U2329" i="3"/>
  <c r="U2330" i="3"/>
  <c r="U2331" i="3"/>
  <c r="U2332" i="3"/>
  <c r="U2333" i="3"/>
  <c r="U2334" i="3"/>
  <c r="U2335" i="3"/>
  <c r="U2336" i="3"/>
  <c r="U2337" i="3"/>
  <c r="U2338" i="3"/>
  <c r="U2339" i="3"/>
  <c r="U2340" i="3"/>
  <c r="U2341" i="3"/>
  <c r="U2342" i="3"/>
  <c r="U2343" i="3"/>
  <c r="U2344" i="3"/>
  <c r="U2345" i="3"/>
  <c r="U2346" i="3"/>
  <c r="U2347" i="3"/>
  <c r="U2348" i="3"/>
  <c r="U2349" i="3"/>
  <c r="U2350" i="3"/>
  <c r="U2351" i="3"/>
  <c r="U2352" i="3"/>
  <c r="U2353" i="3"/>
  <c r="U2354" i="3"/>
  <c r="U2355" i="3"/>
  <c r="U2356" i="3"/>
  <c r="U2357" i="3"/>
  <c r="U2358" i="3"/>
  <c r="U2359" i="3"/>
  <c r="U2360" i="3"/>
  <c r="U2361" i="3"/>
  <c r="U2362" i="3"/>
  <c r="U2363" i="3"/>
  <c r="U2364" i="3"/>
  <c r="U2365" i="3"/>
  <c r="U2366" i="3"/>
  <c r="U2367" i="3"/>
  <c r="U2368" i="3"/>
  <c r="U2369" i="3"/>
  <c r="U2370" i="3"/>
  <c r="U2371" i="3"/>
  <c r="U2372" i="3"/>
  <c r="U2373" i="3"/>
  <c r="U2374" i="3"/>
  <c r="U2375" i="3"/>
  <c r="U2376" i="3"/>
  <c r="U2377" i="3"/>
  <c r="U2378" i="3"/>
  <c r="U2379" i="3"/>
  <c r="U2380" i="3"/>
  <c r="U2381" i="3"/>
  <c r="U2382" i="3"/>
  <c r="U2383" i="3"/>
  <c r="U2384" i="3"/>
  <c r="U2385" i="3"/>
  <c r="U2386" i="3"/>
  <c r="U2387" i="3"/>
  <c r="U2388" i="3"/>
  <c r="U2389" i="3"/>
  <c r="U2390" i="3"/>
  <c r="U2391" i="3"/>
  <c r="U2392" i="3"/>
  <c r="U2393" i="3"/>
  <c r="U2394" i="3"/>
  <c r="U2395" i="3"/>
  <c r="U2396" i="3"/>
  <c r="U2397" i="3"/>
  <c r="U2398" i="3"/>
  <c r="U2399" i="3"/>
  <c r="U2400" i="3"/>
  <c r="U2401" i="3"/>
  <c r="U2402" i="3"/>
  <c r="U2403" i="3"/>
  <c r="U2404" i="3"/>
  <c r="U2405" i="3"/>
  <c r="U2406" i="3"/>
  <c r="U2407" i="3"/>
  <c r="U2408" i="3"/>
  <c r="U2409" i="3"/>
  <c r="U2410" i="3"/>
  <c r="U2411" i="3"/>
  <c r="U2412" i="3"/>
  <c r="U2413" i="3"/>
  <c r="U2414" i="3"/>
  <c r="U2415" i="3"/>
  <c r="U2416" i="3"/>
  <c r="U2417" i="3"/>
  <c r="U2418" i="3"/>
  <c r="U2419" i="3"/>
  <c r="U2420" i="3"/>
  <c r="U2421" i="3"/>
  <c r="U2422" i="3"/>
  <c r="U2423" i="3"/>
  <c r="U2424" i="3"/>
  <c r="U2425" i="3"/>
  <c r="U2426" i="3"/>
  <c r="U2427" i="3"/>
  <c r="U2428" i="3"/>
  <c r="U2429" i="3"/>
  <c r="U2430" i="3"/>
  <c r="U2431" i="3"/>
  <c r="U2432" i="3"/>
  <c r="U2433" i="3"/>
  <c r="U2434" i="3"/>
  <c r="U2435" i="3"/>
  <c r="U2436" i="3"/>
  <c r="U2437" i="3"/>
  <c r="U2438" i="3"/>
  <c r="U2439" i="3"/>
  <c r="U2440" i="3"/>
  <c r="U2441" i="3"/>
  <c r="U2442" i="3"/>
  <c r="U2443" i="3"/>
  <c r="U2444" i="3"/>
  <c r="U2445" i="3"/>
  <c r="U2446" i="3"/>
  <c r="U2447" i="3"/>
  <c r="U2448" i="3"/>
  <c r="U2449" i="3"/>
  <c r="U2450" i="3"/>
  <c r="U2451" i="3"/>
  <c r="U2452" i="3"/>
  <c r="U2453" i="3"/>
  <c r="U2454" i="3"/>
  <c r="U2455" i="3"/>
  <c r="U2456" i="3"/>
  <c r="U2457" i="3"/>
  <c r="U2458" i="3"/>
  <c r="U2459" i="3"/>
  <c r="U2460" i="3"/>
  <c r="U2461" i="3"/>
  <c r="U2462" i="3"/>
  <c r="U2463" i="3"/>
  <c r="U2464" i="3"/>
  <c r="U2465" i="3"/>
  <c r="U2466" i="3"/>
  <c r="U2467" i="3"/>
  <c r="U2468" i="3"/>
  <c r="U2469" i="3"/>
  <c r="U2470" i="3"/>
  <c r="U2471" i="3"/>
  <c r="U2472" i="3"/>
  <c r="U2473" i="3"/>
  <c r="U2474" i="3"/>
  <c r="U2475" i="3"/>
  <c r="U2476" i="3"/>
  <c r="U2477" i="3"/>
  <c r="U2478" i="3"/>
  <c r="U2479" i="3"/>
  <c r="U2480" i="3"/>
  <c r="U2481" i="3"/>
  <c r="U2482" i="3"/>
  <c r="U2483" i="3"/>
  <c r="U2484" i="3"/>
  <c r="U2485" i="3"/>
  <c r="U2486" i="3"/>
  <c r="U2487" i="3"/>
  <c r="U2488" i="3"/>
  <c r="U2489" i="3"/>
  <c r="U2490" i="3"/>
  <c r="U2491" i="3"/>
  <c r="U2492" i="3"/>
  <c r="U2493" i="3"/>
  <c r="U2494" i="3"/>
  <c r="U2495" i="3"/>
  <c r="U2496" i="3"/>
  <c r="U2497" i="3"/>
  <c r="U2498" i="3"/>
  <c r="U2499" i="3"/>
  <c r="U2500" i="3"/>
  <c r="U2501" i="3"/>
  <c r="U2502" i="3"/>
  <c r="U2503" i="3"/>
  <c r="U2504" i="3"/>
  <c r="U2505" i="3"/>
  <c r="U2506" i="3"/>
  <c r="U2507" i="3"/>
  <c r="U2508" i="3"/>
  <c r="U2509" i="3"/>
  <c r="U2510" i="3"/>
  <c r="U2511" i="3"/>
  <c r="U2512" i="3"/>
  <c r="U2513" i="3"/>
  <c r="U2514" i="3"/>
  <c r="U2515" i="3"/>
  <c r="U2516" i="3"/>
  <c r="U2517" i="3"/>
  <c r="U2518" i="3"/>
  <c r="U2519" i="3"/>
  <c r="U2520" i="3"/>
  <c r="U2521" i="3"/>
  <c r="U2522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U2698" i="3"/>
  <c r="U2699" i="3"/>
  <c r="U2700" i="3"/>
  <c r="U2701" i="3"/>
  <c r="U2702" i="3"/>
  <c r="U2703" i="3"/>
  <c r="U2704" i="3"/>
  <c r="U2705" i="3"/>
  <c r="U2706" i="3"/>
  <c r="U2707" i="3"/>
  <c r="U2708" i="3"/>
  <c r="U2709" i="3"/>
  <c r="U2710" i="3"/>
  <c r="U2711" i="3"/>
  <c r="U2712" i="3"/>
  <c r="U2713" i="3"/>
  <c r="U2714" i="3"/>
  <c r="U2715" i="3"/>
  <c r="U2716" i="3"/>
  <c r="U2717" i="3"/>
  <c r="U2718" i="3"/>
  <c r="U2719" i="3"/>
  <c r="U2720" i="3"/>
  <c r="U2721" i="3"/>
  <c r="U2722" i="3"/>
  <c r="U2723" i="3"/>
  <c r="U2724" i="3"/>
  <c r="U2725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U3137" i="3"/>
  <c r="U3138" i="3"/>
  <c r="U3139" i="3"/>
  <c r="U3140" i="3"/>
  <c r="U3141" i="3"/>
  <c r="U3142" i="3"/>
  <c r="U3143" i="3"/>
  <c r="U3144" i="3"/>
  <c r="U3145" i="3"/>
  <c r="U3146" i="3"/>
  <c r="U3147" i="3"/>
  <c r="U3148" i="3"/>
  <c r="U3149" i="3"/>
  <c r="U3150" i="3"/>
  <c r="U3151" i="3"/>
  <c r="U3152" i="3"/>
  <c r="U3153" i="3"/>
  <c r="U3154" i="3"/>
  <c r="U3155" i="3"/>
  <c r="U3156" i="3"/>
  <c r="U3157" i="3"/>
  <c r="U3158" i="3"/>
  <c r="U3159" i="3"/>
  <c r="U3160" i="3"/>
  <c r="U3161" i="3"/>
  <c r="U3162" i="3"/>
  <c r="U3163" i="3"/>
  <c r="U3164" i="3"/>
  <c r="U3165" i="3"/>
  <c r="U3166" i="3"/>
  <c r="U3167" i="3"/>
  <c r="U3168" i="3"/>
  <c r="U3169" i="3"/>
  <c r="U3170" i="3"/>
  <c r="U3171" i="3"/>
  <c r="U3172" i="3"/>
  <c r="U3173" i="3"/>
  <c r="U3174" i="3"/>
  <c r="U3175" i="3"/>
  <c r="U3176" i="3"/>
  <c r="U3177" i="3"/>
  <c r="U3178" i="3"/>
  <c r="U3179" i="3"/>
  <c r="U3180" i="3"/>
  <c r="U3181" i="3"/>
  <c r="U3182" i="3"/>
  <c r="U3183" i="3"/>
  <c r="U3184" i="3"/>
  <c r="U3185" i="3"/>
  <c r="U3186" i="3"/>
  <c r="U3187" i="3"/>
  <c r="U3188" i="3"/>
  <c r="U3189" i="3"/>
  <c r="U3190" i="3"/>
  <c r="U3191" i="3"/>
  <c r="U3192" i="3"/>
  <c r="U3193" i="3"/>
  <c r="U3194" i="3"/>
  <c r="U3195" i="3"/>
  <c r="U3196" i="3"/>
  <c r="U3197" i="3"/>
  <c r="U3198" i="3"/>
  <c r="U3199" i="3"/>
  <c r="U3200" i="3"/>
  <c r="U3201" i="3"/>
  <c r="U3202" i="3"/>
  <c r="U3203" i="3"/>
  <c r="U3204" i="3"/>
  <c r="U3205" i="3"/>
  <c r="U3206" i="3"/>
  <c r="U3207" i="3"/>
  <c r="U3208" i="3"/>
  <c r="U3209" i="3"/>
  <c r="U3210" i="3"/>
  <c r="U3211" i="3"/>
  <c r="U3212" i="3"/>
  <c r="U3213" i="3"/>
  <c r="U3214" i="3"/>
  <c r="U3215" i="3"/>
  <c r="U3216" i="3"/>
  <c r="U3217" i="3"/>
  <c r="U3218" i="3"/>
  <c r="U3219" i="3"/>
  <c r="U3220" i="3"/>
  <c r="U3221" i="3"/>
  <c r="U3222" i="3"/>
  <c r="U3223" i="3"/>
  <c r="U3224" i="3"/>
  <c r="U3225" i="3"/>
  <c r="U3226" i="3"/>
  <c r="U3227" i="3"/>
  <c r="U3228" i="3"/>
  <c r="U3229" i="3"/>
  <c r="U3230" i="3"/>
  <c r="U3231" i="3"/>
  <c r="U3232" i="3"/>
  <c r="U3233" i="3"/>
  <c r="U3234" i="3"/>
  <c r="U3235" i="3"/>
  <c r="U3236" i="3"/>
  <c r="U3237" i="3"/>
  <c r="U3238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U3276" i="3"/>
  <c r="U3277" i="3"/>
  <c r="U3278" i="3"/>
  <c r="U3279" i="3"/>
  <c r="U3280" i="3"/>
  <c r="U3281" i="3"/>
  <c r="U3282" i="3"/>
  <c r="U3283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U3332" i="3"/>
  <c r="U3333" i="3"/>
  <c r="U3334" i="3"/>
  <c r="U3335" i="3"/>
  <c r="U3336" i="3"/>
  <c r="U3337" i="3"/>
  <c r="U3338" i="3"/>
  <c r="U3339" i="3"/>
  <c r="U3340" i="3"/>
  <c r="U3341" i="3"/>
  <c r="U3342" i="3"/>
  <c r="U3343" i="3"/>
  <c r="U3344" i="3"/>
  <c r="U3345" i="3"/>
  <c r="U3346" i="3"/>
  <c r="U3347" i="3"/>
  <c r="U3348" i="3"/>
  <c r="U3349" i="3"/>
  <c r="U3350" i="3"/>
  <c r="U3351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U3371" i="3"/>
  <c r="U3372" i="3"/>
  <c r="U3373" i="3"/>
  <c r="U3374" i="3"/>
  <c r="U3375" i="3"/>
  <c r="U3376" i="3"/>
  <c r="U3377" i="3"/>
  <c r="U3378" i="3"/>
  <c r="U3379" i="3"/>
  <c r="U3380" i="3"/>
  <c r="U3381" i="3"/>
  <c r="U3382" i="3"/>
  <c r="U3383" i="3"/>
  <c r="U3384" i="3"/>
  <c r="U3385" i="3"/>
  <c r="U3386" i="3"/>
  <c r="U3387" i="3"/>
  <c r="U3388" i="3"/>
  <c r="U3389" i="3"/>
  <c r="U3390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U3434" i="3"/>
  <c r="U3435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U3448" i="3"/>
  <c r="U3449" i="3"/>
  <c r="U3450" i="3"/>
  <c r="U3451" i="3"/>
  <c r="U3452" i="3"/>
  <c r="U3453" i="3"/>
  <c r="U3454" i="3"/>
  <c r="U3455" i="3"/>
  <c r="U3456" i="3"/>
  <c r="U3457" i="3"/>
  <c r="U3458" i="3"/>
  <c r="U3459" i="3"/>
  <c r="U3460" i="3"/>
  <c r="U3461" i="3"/>
  <c r="U3462" i="3"/>
  <c r="U3463" i="3"/>
  <c r="U3464" i="3"/>
  <c r="U3465" i="3"/>
  <c r="U3466" i="3"/>
  <c r="U3467" i="3"/>
  <c r="U3468" i="3"/>
  <c r="U3469" i="3"/>
  <c r="U3470" i="3"/>
  <c r="U3471" i="3"/>
  <c r="U3472" i="3"/>
  <c r="U3473" i="3"/>
  <c r="U3474" i="3"/>
  <c r="U3475" i="3"/>
  <c r="U3476" i="3"/>
  <c r="U3477" i="3"/>
  <c r="U3478" i="3"/>
  <c r="U3479" i="3"/>
  <c r="U3480" i="3"/>
  <c r="U3481" i="3"/>
  <c r="U3482" i="3"/>
  <c r="U3483" i="3"/>
  <c r="U3484" i="3"/>
  <c r="U3485" i="3"/>
  <c r="U3486" i="3"/>
  <c r="U3487" i="3"/>
  <c r="U3488" i="3"/>
  <c r="U3489" i="3"/>
  <c r="U3490" i="3"/>
  <c r="U3491" i="3"/>
  <c r="U3492" i="3"/>
  <c r="U3493" i="3"/>
  <c r="U3494" i="3"/>
  <c r="U3495" i="3"/>
  <c r="U3496" i="3"/>
  <c r="U3497" i="3"/>
  <c r="U3498" i="3"/>
  <c r="U3499" i="3"/>
  <c r="U3500" i="3"/>
  <c r="U3501" i="3"/>
  <c r="U3502" i="3"/>
  <c r="U3503" i="3"/>
  <c r="U3504" i="3"/>
  <c r="U3505" i="3"/>
  <c r="U3506" i="3"/>
  <c r="U3507" i="3"/>
  <c r="U3508" i="3"/>
  <c r="U3509" i="3"/>
  <c r="U3510" i="3"/>
  <c r="U3511" i="3"/>
  <c r="U3512" i="3"/>
  <c r="U3513" i="3"/>
  <c r="U3514" i="3"/>
  <c r="U3515" i="3"/>
  <c r="U3516" i="3"/>
  <c r="U3517" i="3"/>
  <c r="U3518" i="3"/>
  <c r="U3519" i="3"/>
  <c r="U3520" i="3"/>
  <c r="U3521" i="3"/>
  <c r="U3522" i="3"/>
  <c r="U3523" i="3"/>
  <c r="U3524" i="3"/>
  <c r="U3525" i="3"/>
  <c r="U3526" i="3"/>
  <c r="U3527" i="3"/>
  <c r="U3528" i="3"/>
  <c r="U3529" i="3"/>
  <c r="U3530" i="3"/>
  <c r="U3531" i="3"/>
  <c r="U3532" i="3"/>
  <c r="U3533" i="3"/>
  <c r="U3534" i="3"/>
  <c r="U3535" i="3"/>
  <c r="U3536" i="3"/>
  <c r="U3537" i="3"/>
  <c r="U3538" i="3"/>
  <c r="U3539" i="3"/>
  <c r="U3540" i="3"/>
  <c r="U3541" i="3"/>
  <c r="U3542" i="3"/>
  <c r="U3543" i="3"/>
  <c r="U3544" i="3"/>
  <c r="U3545" i="3"/>
  <c r="U3546" i="3"/>
  <c r="U3547" i="3"/>
  <c r="U3548" i="3"/>
  <c r="U3549" i="3"/>
  <c r="U3550" i="3"/>
  <c r="U3551" i="3"/>
  <c r="U3552" i="3"/>
  <c r="U3553" i="3"/>
  <c r="U3554" i="3"/>
  <c r="U3555" i="3"/>
  <c r="U3556" i="3"/>
  <c r="U3557" i="3"/>
  <c r="U3558" i="3"/>
  <c r="U3559" i="3"/>
  <c r="U3560" i="3"/>
  <c r="U3561" i="3"/>
  <c r="U3562" i="3"/>
  <c r="U3563" i="3"/>
  <c r="U3564" i="3"/>
  <c r="U3565" i="3"/>
  <c r="U3566" i="3"/>
  <c r="U3567" i="3"/>
  <c r="U3568" i="3"/>
  <c r="U3569" i="3"/>
  <c r="U3570" i="3"/>
  <c r="U3571" i="3"/>
  <c r="U3572" i="3"/>
  <c r="U3573" i="3"/>
  <c r="U3574" i="3"/>
  <c r="U3575" i="3"/>
  <c r="U3576" i="3"/>
  <c r="U3577" i="3"/>
  <c r="U3578" i="3"/>
  <c r="U3579" i="3"/>
  <c r="U3580" i="3"/>
  <c r="U3581" i="3"/>
  <c r="U3582" i="3"/>
  <c r="U3583" i="3"/>
  <c r="U3584" i="3"/>
  <c r="U3585" i="3"/>
  <c r="U3586" i="3"/>
  <c r="U3587" i="3"/>
  <c r="U3588" i="3"/>
  <c r="U3589" i="3"/>
  <c r="U3590" i="3"/>
  <c r="U3591" i="3"/>
  <c r="U3592" i="3"/>
  <c r="U3593" i="3"/>
  <c r="U3594" i="3"/>
  <c r="U3595" i="3"/>
  <c r="U3596" i="3"/>
  <c r="U3597" i="3"/>
  <c r="U3598" i="3"/>
  <c r="U3599" i="3"/>
  <c r="U3600" i="3"/>
  <c r="U3601" i="3"/>
  <c r="U3602" i="3"/>
  <c r="U3603" i="3"/>
  <c r="U3604" i="3"/>
  <c r="U3605" i="3"/>
  <c r="U3606" i="3"/>
  <c r="U3607" i="3"/>
  <c r="U3608" i="3"/>
  <c r="U3609" i="3"/>
  <c r="U3610" i="3"/>
  <c r="U3611" i="3"/>
  <c r="U3612" i="3"/>
  <c r="U3613" i="3"/>
  <c r="U3614" i="3"/>
  <c r="U3615" i="3"/>
  <c r="U3616" i="3"/>
  <c r="U3617" i="3"/>
  <c r="U3618" i="3"/>
  <c r="U3619" i="3"/>
  <c r="U3620" i="3"/>
  <c r="U3621" i="3"/>
  <c r="U3622" i="3"/>
  <c r="U3623" i="3"/>
  <c r="U3624" i="3"/>
  <c r="U3625" i="3"/>
  <c r="U3626" i="3"/>
  <c r="U3627" i="3"/>
  <c r="U3628" i="3"/>
  <c r="U3629" i="3"/>
  <c r="U3630" i="3"/>
  <c r="U3631" i="3"/>
  <c r="U3632" i="3"/>
  <c r="U3633" i="3"/>
  <c r="U3634" i="3"/>
  <c r="U3635" i="3"/>
  <c r="U3636" i="3"/>
  <c r="U3637" i="3"/>
  <c r="U3638" i="3"/>
  <c r="U3639" i="3"/>
  <c r="U3640" i="3"/>
  <c r="U3641" i="3"/>
  <c r="U3642" i="3"/>
  <c r="U3643" i="3"/>
  <c r="U3644" i="3"/>
  <c r="U3645" i="3"/>
  <c r="U3646" i="3"/>
  <c r="U3647" i="3"/>
  <c r="U3648" i="3"/>
  <c r="U3649" i="3"/>
  <c r="U3650" i="3"/>
  <c r="U3651" i="3"/>
  <c r="U3652" i="3"/>
  <c r="U3653" i="3"/>
  <c r="U3654" i="3"/>
  <c r="U3655" i="3"/>
  <c r="U3656" i="3"/>
  <c r="U3657" i="3"/>
  <c r="U3658" i="3"/>
  <c r="U3659" i="3"/>
  <c r="U3660" i="3"/>
  <c r="U3661" i="3"/>
  <c r="U3662" i="3"/>
  <c r="U3663" i="3"/>
  <c r="U3664" i="3"/>
  <c r="U3665" i="3"/>
  <c r="U3666" i="3"/>
  <c r="U3667" i="3"/>
  <c r="U3668" i="3"/>
  <c r="U3669" i="3"/>
  <c r="U3670" i="3"/>
  <c r="U3671" i="3"/>
  <c r="U3672" i="3"/>
  <c r="U3673" i="3"/>
  <c r="U3674" i="3"/>
  <c r="U3675" i="3"/>
  <c r="U3676" i="3"/>
  <c r="U3677" i="3"/>
  <c r="U3678" i="3"/>
  <c r="U3679" i="3"/>
  <c r="U3680" i="3"/>
  <c r="U3681" i="3"/>
  <c r="U3682" i="3"/>
  <c r="U3683" i="3"/>
  <c r="U3684" i="3"/>
  <c r="U3685" i="3"/>
  <c r="U3686" i="3"/>
  <c r="U3687" i="3"/>
  <c r="U3688" i="3"/>
  <c r="U3689" i="3"/>
  <c r="U3690" i="3"/>
  <c r="U3691" i="3"/>
  <c r="U3692" i="3"/>
  <c r="U3693" i="3"/>
  <c r="U3694" i="3"/>
  <c r="U3695" i="3"/>
  <c r="U3696" i="3"/>
  <c r="U3697" i="3"/>
  <c r="U3698" i="3"/>
  <c r="U3699" i="3"/>
  <c r="U3700" i="3"/>
  <c r="U3701" i="3"/>
  <c r="U3702" i="3"/>
  <c r="U3703" i="3"/>
  <c r="U3704" i="3"/>
  <c r="U3705" i="3"/>
  <c r="U3706" i="3"/>
  <c r="U3707" i="3"/>
  <c r="U3708" i="3"/>
  <c r="U3709" i="3"/>
  <c r="U3710" i="3"/>
  <c r="U3711" i="3"/>
  <c r="U3712" i="3"/>
  <c r="U3713" i="3"/>
  <c r="U3714" i="3"/>
  <c r="U3715" i="3"/>
  <c r="U3716" i="3"/>
  <c r="U3717" i="3"/>
  <c r="U3718" i="3"/>
  <c r="U3719" i="3"/>
  <c r="U3720" i="3"/>
  <c r="U3721" i="3"/>
  <c r="U3722" i="3"/>
  <c r="U3723" i="3"/>
  <c r="U3724" i="3"/>
  <c r="U3725" i="3"/>
  <c r="U3726" i="3"/>
  <c r="U3727" i="3"/>
  <c r="U3728" i="3"/>
  <c r="U3729" i="3"/>
  <c r="U3730" i="3"/>
  <c r="U3731" i="3"/>
  <c r="U3732" i="3"/>
  <c r="U3733" i="3"/>
  <c r="U3734" i="3"/>
  <c r="U3735" i="3"/>
  <c r="U3736" i="3"/>
  <c r="U3737" i="3"/>
  <c r="U3738" i="3"/>
  <c r="U3739" i="3"/>
  <c r="U3740" i="3"/>
  <c r="U3741" i="3"/>
  <c r="U3742" i="3"/>
  <c r="U3743" i="3"/>
  <c r="U3744" i="3"/>
  <c r="U3745" i="3"/>
  <c r="U3746" i="3"/>
  <c r="U3747" i="3"/>
  <c r="U3748" i="3"/>
  <c r="U3749" i="3"/>
  <c r="U3750" i="3"/>
  <c r="U3751" i="3"/>
  <c r="U3752" i="3"/>
  <c r="U3753" i="3"/>
  <c r="U3754" i="3"/>
  <c r="U3755" i="3"/>
  <c r="U3756" i="3"/>
  <c r="U3757" i="3"/>
  <c r="U3758" i="3"/>
  <c r="U3759" i="3"/>
  <c r="U3760" i="3"/>
  <c r="U3761" i="3"/>
  <c r="U3762" i="3"/>
  <c r="U3763" i="3"/>
  <c r="U3764" i="3"/>
  <c r="U3765" i="3"/>
  <c r="U3766" i="3"/>
  <c r="U3767" i="3"/>
  <c r="U3768" i="3"/>
  <c r="U3769" i="3"/>
  <c r="U3770" i="3"/>
  <c r="U3771" i="3"/>
  <c r="U3772" i="3"/>
  <c r="U3773" i="3"/>
  <c r="U3774" i="3"/>
  <c r="U3775" i="3"/>
  <c r="U3776" i="3"/>
  <c r="U3777" i="3"/>
  <c r="U3778" i="3"/>
  <c r="U3779" i="3"/>
  <c r="U3780" i="3"/>
  <c r="U3781" i="3"/>
  <c r="U3782" i="3"/>
  <c r="U3783" i="3"/>
  <c r="U3784" i="3"/>
  <c r="U3785" i="3"/>
  <c r="U3786" i="3"/>
  <c r="U3787" i="3"/>
  <c r="U3788" i="3"/>
  <c r="U3789" i="3"/>
  <c r="U3790" i="3"/>
  <c r="U3791" i="3"/>
  <c r="U3792" i="3"/>
  <c r="U3793" i="3"/>
  <c r="U3794" i="3"/>
  <c r="U3795" i="3"/>
  <c r="U3796" i="3"/>
  <c r="U3797" i="3"/>
  <c r="U3798" i="3"/>
  <c r="U3799" i="3"/>
  <c r="U3800" i="3"/>
  <c r="U3801" i="3"/>
  <c r="U3802" i="3"/>
  <c r="U3803" i="3"/>
  <c r="U3804" i="3"/>
  <c r="U3805" i="3"/>
  <c r="U3806" i="3"/>
  <c r="U3807" i="3"/>
  <c r="U3808" i="3"/>
  <c r="U3809" i="3"/>
  <c r="U3810" i="3"/>
  <c r="U3811" i="3"/>
  <c r="U3812" i="3"/>
  <c r="U3813" i="3"/>
  <c r="U3814" i="3"/>
  <c r="U3815" i="3"/>
  <c r="U3816" i="3"/>
  <c r="U3817" i="3"/>
  <c r="U3818" i="3"/>
  <c r="U3819" i="3"/>
  <c r="U3820" i="3"/>
  <c r="U3821" i="3"/>
  <c r="U3822" i="3"/>
  <c r="U3823" i="3"/>
  <c r="U3824" i="3"/>
  <c r="U3825" i="3"/>
  <c r="U3826" i="3"/>
  <c r="U3827" i="3"/>
  <c r="U3828" i="3"/>
  <c r="U3829" i="3"/>
  <c r="U3830" i="3"/>
  <c r="U3831" i="3"/>
  <c r="U3832" i="3"/>
  <c r="U3833" i="3"/>
  <c r="U3834" i="3"/>
  <c r="U3835" i="3"/>
  <c r="U3836" i="3"/>
  <c r="U3837" i="3"/>
  <c r="U3838" i="3"/>
  <c r="U3839" i="3"/>
  <c r="U3840" i="3"/>
  <c r="U3841" i="3"/>
  <c r="U3842" i="3"/>
  <c r="U3843" i="3"/>
  <c r="U3844" i="3"/>
  <c r="U3845" i="3"/>
  <c r="U3846" i="3"/>
  <c r="U3847" i="3"/>
  <c r="U3848" i="3"/>
  <c r="U3849" i="3"/>
  <c r="U3850" i="3"/>
  <c r="U3851" i="3"/>
  <c r="U3852" i="3"/>
  <c r="U3853" i="3"/>
  <c r="U3854" i="3"/>
  <c r="U3855" i="3"/>
  <c r="U3856" i="3"/>
  <c r="U3857" i="3"/>
  <c r="U3858" i="3"/>
  <c r="U3859" i="3"/>
  <c r="U3860" i="3"/>
  <c r="U3861" i="3"/>
  <c r="U3862" i="3"/>
  <c r="U3863" i="3"/>
  <c r="U3864" i="3"/>
  <c r="U3865" i="3"/>
  <c r="U3866" i="3"/>
  <c r="U3867" i="3"/>
  <c r="U3868" i="3"/>
  <c r="U3869" i="3"/>
  <c r="U3870" i="3"/>
  <c r="U3871" i="3"/>
  <c r="U3872" i="3"/>
  <c r="U3873" i="3"/>
  <c r="U3874" i="3"/>
  <c r="U3875" i="3"/>
  <c r="U3876" i="3"/>
  <c r="U3877" i="3"/>
  <c r="U3878" i="3"/>
  <c r="U3879" i="3"/>
  <c r="U3880" i="3"/>
  <c r="U3881" i="3"/>
  <c r="U3882" i="3"/>
  <c r="U3883" i="3"/>
  <c r="U3884" i="3"/>
  <c r="U3885" i="3"/>
  <c r="U3886" i="3"/>
  <c r="U3887" i="3"/>
  <c r="U3888" i="3"/>
  <c r="U3889" i="3"/>
  <c r="U3890" i="3"/>
  <c r="U3891" i="3"/>
  <c r="U3892" i="3"/>
  <c r="U3893" i="3"/>
  <c r="U3894" i="3"/>
  <c r="U3895" i="3"/>
  <c r="U3896" i="3"/>
  <c r="U3897" i="3"/>
  <c r="U3898" i="3"/>
  <c r="U3899" i="3"/>
  <c r="U3900" i="3"/>
  <c r="U3901" i="3"/>
  <c r="U3902" i="3"/>
  <c r="U3903" i="3"/>
  <c r="U3904" i="3"/>
  <c r="U3905" i="3"/>
  <c r="U3906" i="3"/>
  <c r="U3907" i="3"/>
  <c r="U3908" i="3"/>
  <c r="U3909" i="3"/>
  <c r="U3910" i="3"/>
  <c r="U3911" i="3"/>
  <c r="U3912" i="3"/>
  <c r="U3913" i="3"/>
  <c r="U3914" i="3"/>
  <c r="U3915" i="3"/>
  <c r="U3916" i="3"/>
  <c r="U3917" i="3"/>
  <c r="U3918" i="3"/>
  <c r="U3919" i="3"/>
  <c r="U3920" i="3"/>
  <c r="U3921" i="3"/>
  <c r="U3922" i="3"/>
  <c r="U3923" i="3"/>
  <c r="U3924" i="3"/>
  <c r="U3925" i="3"/>
  <c r="U3926" i="3"/>
  <c r="U3927" i="3"/>
  <c r="U3928" i="3"/>
  <c r="U3929" i="3"/>
  <c r="U3930" i="3"/>
  <c r="U3931" i="3"/>
  <c r="U3932" i="3"/>
  <c r="U3933" i="3"/>
  <c r="U3934" i="3"/>
  <c r="U3935" i="3"/>
  <c r="U3936" i="3"/>
  <c r="U3937" i="3"/>
  <c r="U3938" i="3"/>
  <c r="U3939" i="3"/>
  <c r="U3940" i="3"/>
  <c r="U3941" i="3"/>
  <c r="U3942" i="3"/>
  <c r="U3943" i="3"/>
  <c r="U3944" i="3"/>
  <c r="U3945" i="3"/>
  <c r="U3946" i="3"/>
  <c r="U3947" i="3"/>
  <c r="U3948" i="3"/>
  <c r="U3949" i="3"/>
  <c r="U3950" i="3"/>
  <c r="U3951" i="3"/>
  <c r="U3952" i="3"/>
  <c r="U3953" i="3"/>
  <c r="U3954" i="3"/>
  <c r="U3955" i="3"/>
  <c r="U3956" i="3"/>
  <c r="U3957" i="3"/>
  <c r="U3958" i="3"/>
  <c r="U3959" i="3"/>
  <c r="U3960" i="3"/>
  <c r="U3961" i="3"/>
  <c r="U3962" i="3"/>
  <c r="U3963" i="3"/>
  <c r="U3964" i="3"/>
  <c r="U3965" i="3"/>
  <c r="U3966" i="3"/>
  <c r="U3967" i="3"/>
  <c r="U3968" i="3"/>
  <c r="U3969" i="3"/>
  <c r="U3970" i="3"/>
  <c r="U3971" i="3"/>
  <c r="U3972" i="3"/>
  <c r="U3973" i="3"/>
  <c r="U3974" i="3"/>
  <c r="U3975" i="3"/>
  <c r="U3976" i="3"/>
  <c r="U3977" i="3"/>
  <c r="U3978" i="3"/>
  <c r="U3979" i="3"/>
  <c r="U3980" i="3"/>
  <c r="U3981" i="3"/>
  <c r="U3982" i="3"/>
  <c r="U3983" i="3"/>
  <c r="U3984" i="3"/>
  <c r="U3985" i="3"/>
  <c r="U3986" i="3"/>
  <c r="U3987" i="3"/>
  <c r="U3988" i="3"/>
  <c r="U3989" i="3"/>
  <c r="U3990" i="3"/>
  <c r="U3991" i="3"/>
  <c r="U3992" i="3"/>
  <c r="U3993" i="3"/>
  <c r="U3994" i="3"/>
  <c r="U3995" i="3"/>
  <c r="U3996" i="3"/>
  <c r="U3997" i="3"/>
  <c r="U3998" i="3"/>
  <c r="U3999" i="3"/>
  <c r="U4000" i="3"/>
  <c r="U4001" i="3"/>
  <c r="U4002" i="3"/>
  <c r="U4003" i="3"/>
  <c r="U4004" i="3"/>
  <c r="U4005" i="3"/>
  <c r="U4006" i="3"/>
  <c r="U4007" i="3"/>
  <c r="U4008" i="3"/>
  <c r="U4009" i="3"/>
  <c r="U4010" i="3"/>
  <c r="U4011" i="3"/>
  <c r="U4012" i="3"/>
  <c r="U4013" i="3"/>
  <c r="U4014" i="3"/>
  <c r="U4015" i="3"/>
  <c r="U4016" i="3"/>
  <c r="U4017" i="3"/>
  <c r="U4018" i="3"/>
  <c r="U4019" i="3"/>
  <c r="U4020" i="3"/>
  <c r="U4021" i="3"/>
  <c r="U4022" i="3"/>
  <c r="U4023" i="3"/>
  <c r="U4024" i="3"/>
  <c r="U4025" i="3"/>
  <c r="U4026" i="3"/>
  <c r="U4027" i="3"/>
  <c r="U4028" i="3"/>
  <c r="U4029" i="3"/>
  <c r="U4030" i="3"/>
  <c r="U4031" i="3"/>
  <c r="U4032" i="3"/>
  <c r="U4033" i="3"/>
  <c r="U4034" i="3"/>
  <c r="U4035" i="3"/>
  <c r="U4036" i="3"/>
  <c r="U4037" i="3"/>
  <c r="U4038" i="3"/>
  <c r="U4039" i="3"/>
  <c r="U4040" i="3"/>
  <c r="U4041" i="3"/>
  <c r="U4042" i="3"/>
  <c r="U4043" i="3"/>
  <c r="U4044" i="3"/>
  <c r="U4045" i="3"/>
  <c r="U4046" i="3"/>
  <c r="U4047" i="3"/>
  <c r="U4048" i="3"/>
  <c r="U4049" i="3"/>
  <c r="U4050" i="3"/>
  <c r="U4051" i="3"/>
  <c r="U4052" i="3"/>
  <c r="U4053" i="3"/>
  <c r="U4054" i="3"/>
  <c r="U4055" i="3"/>
  <c r="U4056" i="3"/>
  <c r="U4057" i="3"/>
  <c r="U4058" i="3"/>
  <c r="U4059" i="3"/>
  <c r="U4060" i="3"/>
  <c r="U4061" i="3"/>
  <c r="U4062" i="3"/>
  <c r="U4063" i="3"/>
  <c r="U4064" i="3"/>
  <c r="U4065" i="3"/>
  <c r="U4066" i="3"/>
  <c r="U4067" i="3"/>
  <c r="U4068" i="3"/>
  <c r="U4069" i="3"/>
  <c r="U4070" i="3"/>
  <c r="U4071" i="3"/>
  <c r="U4072" i="3"/>
  <c r="U4073" i="3"/>
  <c r="U4074" i="3"/>
  <c r="U4075" i="3"/>
  <c r="U4076" i="3"/>
  <c r="U4077" i="3"/>
  <c r="U4078" i="3"/>
  <c r="U4079" i="3"/>
  <c r="U4080" i="3"/>
  <c r="U4081" i="3"/>
  <c r="U4082" i="3"/>
  <c r="U4083" i="3"/>
  <c r="U4084" i="3"/>
  <c r="U4085" i="3"/>
  <c r="U4086" i="3"/>
  <c r="U4087" i="3"/>
  <c r="U4088" i="3"/>
  <c r="U4089" i="3"/>
  <c r="U4090" i="3"/>
  <c r="U4091" i="3"/>
  <c r="U4092" i="3"/>
  <c r="U4093" i="3"/>
  <c r="U4094" i="3"/>
  <c r="U4095" i="3"/>
  <c r="U4096" i="3"/>
  <c r="U4097" i="3"/>
  <c r="U4098" i="3"/>
  <c r="U4099" i="3"/>
  <c r="U4100" i="3"/>
  <c r="U4101" i="3"/>
  <c r="U4102" i="3"/>
  <c r="U4103" i="3"/>
  <c r="U4104" i="3"/>
  <c r="U4105" i="3"/>
  <c r="U4106" i="3"/>
  <c r="U4107" i="3"/>
  <c r="U4108" i="3"/>
  <c r="U4109" i="3"/>
  <c r="U4110" i="3"/>
  <c r="U4111" i="3"/>
  <c r="U4112" i="3"/>
  <c r="U4113" i="3"/>
  <c r="U4114" i="3"/>
  <c r="U4115" i="3"/>
  <c r="U4116" i="3"/>
  <c r="U4117" i="3"/>
  <c r="U4118" i="3"/>
  <c r="U4119" i="3"/>
  <c r="U4120" i="3"/>
  <c r="U4121" i="3"/>
  <c r="U4122" i="3"/>
  <c r="U4123" i="3"/>
  <c r="U4124" i="3"/>
  <c r="U4125" i="3"/>
  <c r="U4126" i="3"/>
  <c r="U4127" i="3"/>
  <c r="U4128" i="3"/>
  <c r="U4129" i="3"/>
  <c r="U4130" i="3"/>
  <c r="U4131" i="3"/>
  <c r="U4132" i="3"/>
  <c r="U4133" i="3"/>
  <c r="U4134" i="3"/>
  <c r="U4135" i="3"/>
  <c r="U4136" i="3"/>
  <c r="U4137" i="3"/>
  <c r="U4138" i="3"/>
  <c r="U4139" i="3"/>
  <c r="U4140" i="3"/>
  <c r="U4141" i="3"/>
  <c r="U4142" i="3"/>
  <c r="U4143" i="3"/>
  <c r="U4144" i="3"/>
  <c r="U4145" i="3"/>
  <c r="U4146" i="3"/>
  <c r="U4147" i="3"/>
  <c r="U4148" i="3"/>
  <c r="U4149" i="3"/>
  <c r="U4150" i="3"/>
  <c r="U4151" i="3"/>
  <c r="U4152" i="3"/>
  <c r="U4153" i="3"/>
  <c r="U4154" i="3"/>
  <c r="U4155" i="3"/>
  <c r="U4156" i="3"/>
  <c r="U4157" i="3"/>
  <c r="U4158" i="3"/>
  <c r="U4159" i="3"/>
  <c r="U4160" i="3"/>
  <c r="U4161" i="3"/>
  <c r="U4162" i="3"/>
  <c r="U4163" i="3"/>
  <c r="U4164" i="3"/>
  <c r="U4165" i="3"/>
  <c r="U4166" i="3"/>
  <c r="U4167" i="3"/>
  <c r="U4168" i="3"/>
  <c r="U4169" i="3"/>
  <c r="U4170" i="3"/>
  <c r="U4171" i="3"/>
  <c r="U4172" i="3"/>
  <c r="U4173" i="3"/>
  <c r="U4174" i="3"/>
  <c r="U4175" i="3"/>
  <c r="U4176" i="3"/>
  <c r="U4177" i="3"/>
  <c r="U4178" i="3"/>
  <c r="U4179" i="3"/>
  <c r="U4180" i="3"/>
  <c r="U4181" i="3"/>
  <c r="U4182" i="3"/>
  <c r="U4183" i="3"/>
  <c r="U4184" i="3"/>
  <c r="U4185" i="3"/>
  <c r="U4186" i="3"/>
  <c r="U4187" i="3"/>
  <c r="U4188" i="3"/>
  <c r="U4189" i="3"/>
  <c r="U4190" i="3"/>
  <c r="U4191" i="3"/>
  <c r="U4192" i="3"/>
  <c r="U4193" i="3"/>
  <c r="U4194" i="3"/>
  <c r="U4195" i="3"/>
  <c r="U4196" i="3"/>
  <c r="U4197" i="3"/>
  <c r="U4198" i="3"/>
  <c r="U4199" i="3"/>
  <c r="U4200" i="3"/>
  <c r="U4201" i="3"/>
  <c r="U4202" i="3"/>
  <c r="U4203" i="3"/>
  <c r="U4204" i="3"/>
  <c r="U4205" i="3"/>
  <c r="U4206" i="3"/>
  <c r="U4207" i="3"/>
  <c r="U4208" i="3"/>
  <c r="U4209" i="3"/>
  <c r="U4210" i="3"/>
  <c r="U4211" i="3"/>
  <c r="U4212" i="3"/>
  <c r="U4213" i="3"/>
  <c r="U4214" i="3"/>
  <c r="U4215" i="3"/>
  <c r="U4216" i="3"/>
  <c r="U4217" i="3"/>
  <c r="U4218" i="3"/>
  <c r="U4219" i="3"/>
  <c r="U4220" i="3"/>
  <c r="U4221" i="3"/>
  <c r="U4222" i="3"/>
  <c r="U4223" i="3"/>
  <c r="U4224" i="3"/>
  <c r="U4225" i="3"/>
  <c r="U4226" i="3"/>
  <c r="U4227" i="3"/>
  <c r="U4228" i="3"/>
  <c r="U4229" i="3"/>
  <c r="U4230" i="3"/>
  <c r="U4231" i="3"/>
  <c r="U4232" i="3"/>
  <c r="U4233" i="3"/>
  <c r="U4234" i="3"/>
  <c r="U4235" i="3"/>
  <c r="U4236" i="3"/>
  <c r="U4237" i="3"/>
  <c r="U4238" i="3"/>
  <c r="U4239" i="3"/>
  <c r="U4240" i="3"/>
  <c r="U4241" i="3"/>
  <c r="U4242" i="3"/>
  <c r="U4243" i="3"/>
  <c r="U4244" i="3"/>
  <c r="U4245" i="3"/>
  <c r="U4246" i="3"/>
  <c r="U4247" i="3"/>
  <c r="U4248" i="3"/>
  <c r="U4249" i="3"/>
  <c r="U4250" i="3"/>
  <c r="U4251" i="3"/>
  <c r="U4252" i="3"/>
  <c r="U4253" i="3"/>
  <c r="U4254" i="3"/>
  <c r="U4255" i="3"/>
  <c r="U4256" i="3"/>
  <c r="U4257" i="3"/>
  <c r="U4258" i="3"/>
  <c r="U4259" i="3"/>
  <c r="U4260" i="3"/>
  <c r="U4261" i="3"/>
  <c r="U4262" i="3"/>
  <c r="U4263" i="3"/>
  <c r="U4264" i="3"/>
  <c r="U4265" i="3"/>
  <c r="U4266" i="3"/>
  <c r="U4267" i="3"/>
  <c r="U4268" i="3"/>
  <c r="U4269" i="3"/>
  <c r="U4270" i="3"/>
  <c r="U4271" i="3"/>
  <c r="U4272" i="3"/>
  <c r="U4273" i="3"/>
  <c r="U4274" i="3"/>
  <c r="U4275" i="3"/>
  <c r="U4276" i="3"/>
  <c r="U4277" i="3"/>
  <c r="U4278" i="3"/>
  <c r="U4279" i="3"/>
  <c r="U4280" i="3"/>
  <c r="U4281" i="3"/>
  <c r="U4282" i="3"/>
  <c r="U4283" i="3"/>
  <c r="U4284" i="3"/>
  <c r="U4285" i="3"/>
  <c r="U4286" i="3"/>
  <c r="U4287" i="3"/>
  <c r="U4288" i="3"/>
  <c r="U4289" i="3"/>
  <c r="U4290" i="3"/>
  <c r="U4291" i="3"/>
  <c r="U4292" i="3"/>
  <c r="U4293" i="3"/>
  <c r="U4294" i="3"/>
  <c r="U4295" i="3"/>
  <c r="U4296" i="3"/>
  <c r="U4297" i="3"/>
  <c r="U4298" i="3"/>
  <c r="U4299" i="3"/>
  <c r="U4300" i="3"/>
  <c r="U4301" i="3"/>
  <c r="U4302" i="3"/>
  <c r="U4303" i="3"/>
  <c r="U4304" i="3"/>
  <c r="U4305" i="3"/>
  <c r="U4306" i="3"/>
  <c r="U4307" i="3"/>
  <c r="U4308" i="3"/>
  <c r="U4309" i="3"/>
  <c r="U4310" i="3"/>
  <c r="U4311" i="3"/>
  <c r="U4312" i="3"/>
  <c r="U4313" i="3"/>
  <c r="U4314" i="3"/>
  <c r="U4315" i="3"/>
  <c r="U4316" i="3"/>
  <c r="U4317" i="3"/>
  <c r="U4318" i="3"/>
  <c r="U4319" i="3"/>
  <c r="U4320" i="3"/>
  <c r="U4321" i="3"/>
  <c r="U4322" i="3"/>
  <c r="U4323" i="3"/>
  <c r="U4324" i="3"/>
  <c r="U4325" i="3"/>
  <c r="U4326" i="3"/>
  <c r="U4327" i="3"/>
  <c r="U4328" i="3"/>
  <c r="U4329" i="3"/>
  <c r="U4330" i="3"/>
  <c r="U4331" i="3"/>
  <c r="U4332" i="3"/>
  <c r="U4333" i="3"/>
  <c r="U4334" i="3"/>
  <c r="U4335" i="3"/>
  <c r="U4336" i="3"/>
  <c r="U4337" i="3"/>
  <c r="U4338" i="3"/>
  <c r="U4339" i="3"/>
  <c r="U4340" i="3"/>
  <c r="U4341" i="3"/>
  <c r="U4342" i="3"/>
  <c r="U4343" i="3"/>
  <c r="U4344" i="3"/>
  <c r="U4345" i="3"/>
  <c r="U4346" i="3"/>
  <c r="U4347" i="3"/>
  <c r="U4348" i="3"/>
  <c r="U4349" i="3"/>
  <c r="U4350" i="3"/>
  <c r="U4351" i="3"/>
  <c r="U4352" i="3"/>
  <c r="U4353" i="3"/>
  <c r="U4354" i="3"/>
  <c r="U4355" i="3"/>
  <c r="U4356" i="3"/>
  <c r="U4357" i="3"/>
  <c r="U4358" i="3"/>
  <c r="U4359" i="3"/>
  <c r="U4360" i="3"/>
  <c r="U4361" i="3"/>
  <c r="U4362" i="3"/>
  <c r="U4363" i="3"/>
  <c r="U4364" i="3"/>
  <c r="U4365" i="3"/>
  <c r="U4366" i="3"/>
  <c r="U4367" i="3"/>
  <c r="U4368" i="3"/>
  <c r="U4369" i="3"/>
  <c r="U4370" i="3"/>
  <c r="U4371" i="3"/>
  <c r="U4372" i="3"/>
  <c r="U4373" i="3"/>
  <c r="U4374" i="3"/>
  <c r="U4375" i="3"/>
  <c r="U4376" i="3"/>
  <c r="U4377" i="3"/>
  <c r="U4378" i="3"/>
  <c r="U4379" i="3"/>
  <c r="U4380" i="3"/>
  <c r="U4381" i="3"/>
  <c r="U4382" i="3"/>
  <c r="U4383" i="3"/>
  <c r="U4384" i="3"/>
  <c r="U4385" i="3"/>
  <c r="U4386" i="3"/>
  <c r="U4387" i="3"/>
  <c r="U4388" i="3"/>
  <c r="U4389" i="3"/>
  <c r="U4390" i="3"/>
  <c r="U4391" i="3"/>
  <c r="U4392" i="3"/>
  <c r="U4393" i="3"/>
  <c r="U4394" i="3"/>
  <c r="U4395" i="3"/>
  <c r="U4396" i="3"/>
  <c r="U4397" i="3"/>
  <c r="U4398" i="3"/>
  <c r="U4399" i="3"/>
  <c r="U4400" i="3"/>
  <c r="U4401" i="3"/>
  <c r="U4402" i="3"/>
  <c r="U4403" i="3"/>
  <c r="U4404" i="3"/>
  <c r="U4405" i="3"/>
  <c r="U4406" i="3"/>
  <c r="U4407" i="3"/>
  <c r="U4408" i="3"/>
  <c r="U4409" i="3"/>
  <c r="U4410" i="3"/>
  <c r="U4411" i="3"/>
  <c r="U4412" i="3"/>
  <c r="U4413" i="3"/>
  <c r="U4414" i="3"/>
  <c r="U4415" i="3"/>
  <c r="U4416" i="3"/>
  <c r="U4417" i="3"/>
  <c r="U4418" i="3"/>
  <c r="U4419" i="3"/>
  <c r="U4420" i="3"/>
  <c r="U4421" i="3"/>
  <c r="U4422" i="3"/>
  <c r="U4423" i="3"/>
  <c r="U4424" i="3"/>
  <c r="U4425" i="3"/>
  <c r="U4426" i="3"/>
  <c r="U4427" i="3"/>
  <c r="U4428" i="3"/>
  <c r="U4429" i="3"/>
  <c r="U4430" i="3"/>
  <c r="U4431" i="3"/>
  <c r="U4432" i="3"/>
  <c r="U4433" i="3"/>
  <c r="U4434" i="3"/>
  <c r="U4435" i="3"/>
  <c r="U4436" i="3"/>
  <c r="U4437" i="3"/>
  <c r="U4438" i="3"/>
  <c r="U4439" i="3"/>
  <c r="U4440" i="3"/>
  <c r="U4441" i="3"/>
  <c r="U4442" i="3"/>
  <c r="U4443" i="3"/>
  <c r="U4444" i="3"/>
  <c r="U4445" i="3"/>
  <c r="U4446" i="3"/>
  <c r="U4447" i="3"/>
  <c r="U4448" i="3"/>
  <c r="U4449" i="3"/>
  <c r="U4450" i="3"/>
  <c r="U4451" i="3"/>
  <c r="U4452" i="3"/>
  <c r="U4453" i="3"/>
  <c r="U4454" i="3"/>
  <c r="U4455" i="3"/>
  <c r="U4456" i="3"/>
  <c r="U4457" i="3"/>
  <c r="U4458" i="3"/>
  <c r="U4459" i="3"/>
  <c r="U4460" i="3"/>
  <c r="U4461" i="3"/>
  <c r="U4462" i="3"/>
  <c r="U4463" i="3"/>
  <c r="U4464" i="3"/>
  <c r="U4465" i="3"/>
  <c r="U4466" i="3"/>
  <c r="U4467" i="3"/>
  <c r="U4468" i="3"/>
  <c r="U4469" i="3"/>
  <c r="U4470" i="3"/>
  <c r="U4471" i="3"/>
  <c r="U4472" i="3"/>
  <c r="U4473" i="3"/>
  <c r="U4474" i="3"/>
  <c r="U4475" i="3"/>
  <c r="U4476" i="3"/>
  <c r="U4477" i="3"/>
  <c r="U4478" i="3"/>
  <c r="U4479" i="3"/>
  <c r="U4480" i="3"/>
  <c r="U4481" i="3"/>
  <c r="U4482" i="3"/>
  <c r="U4483" i="3"/>
  <c r="U4484" i="3"/>
  <c r="U4485" i="3"/>
  <c r="U4486" i="3"/>
  <c r="U4487" i="3"/>
  <c r="U4488" i="3"/>
  <c r="U4489" i="3"/>
  <c r="U4490" i="3"/>
  <c r="U4491" i="3"/>
  <c r="U4492" i="3"/>
  <c r="U4493" i="3"/>
  <c r="U4494" i="3"/>
  <c r="U4495" i="3"/>
  <c r="U4496" i="3"/>
  <c r="U4497" i="3"/>
  <c r="U4498" i="3"/>
  <c r="U4499" i="3"/>
  <c r="U4500" i="3"/>
  <c r="U4501" i="3"/>
  <c r="U4502" i="3"/>
  <c r="U4503" i="3"/>
  <c r="U4504" i="3"/>
  <c r="U4505" i="3"/>
  <c r="U4506" i="3"/>
  <c r="U4507" i="3"/>
  <c r="U4508" i="3"/>
  <c r="U4509" i="3"/>
  <c r="U4510" i="3"/>
  <c r="U4511" i="3"/>
  <c r="U4512" i="3"/>
  <c r="U4513" i="3"/>
  <c r="U4514" i="3"/>
  <c r="U4515" i="3"/>
  <c r="U4516" i="3"/>
  <c r="U4517" i="3"/>
  <c r="U4518" i="3"/>
  <c r="U4519" i="3"/>
  <c r="U4520" i="3"/>
  <c r="U4521" i="3"/>
  <c r="U4522" i="3"/>
  <c r="U4523" i="3"/>
  <c r="U4524" i="3"/>
  <c r="U4525" i="3"/>
  <c r="U4526" i="3"/>
  <c r="U4527" i="3"/>
  <c r="U4528" i="3"/>
  <c r="U4529" i="3"/>
  <c r="U4530" i="3"/>
  <c r="U4531" i="3"/>
  <c r="U4532" i="3"/>
  <c r="U4533" i="3"/>
  <c r="U4534" i="3"/>
  <c r="U4535" i="3"/>
  <c r="U4536" i="3"/>
  <c r="U4537" i="3"/>
  <c r="U4538" i="3"/>
  <c r="U4539" i="3"/>
  <c r="U4540" i="3"/>
  <c r="U4541" i="3"/>
  <c r="U4542" i="3"/>
  <c r="U4543" i="3"/>
  <c r="U4544" i="3"/>
  <c r="U4545" i="3"/>
  <c r="U4546" i="3"/>
  <c r="U4547" i="3"/>
  <c r="U4548" i="3"/>
  <c r="U4549" i="3"/>
  <c r="U4550" i="3"/>
  <c r="U4551" i="3"/>
  <c r="U4552" i="3"/>
  <c r="U4553" i="3"/>
  <c r="U4554" i="3"/>
  <c r="U4555" i="3"/>
  <c r="U4556" i="3"/>
  <c r="U4557" i="3"/>
  <c r="U4558" i="3"/>
  <c r="U4559" i="3"/>
  <c r="U4560" i="3"/>
  <c r="U4561" i="3"/>
  <c r="U4562" i="3"/>
  <c r="U4563" i="3"/>
  <c r="U4564" i="3"/>
  <c r="U4565" i="3"/>
  <c r="U4566" i="3"/>
  <c r="U4567" i="3"/>
  <c r="U4568" i="3"/>
  <c r="U4569" i="3"/>
  <c r="U4570" i="3"/>
  <c r="U4571" i="3"/>
  <c r="U4572" i="3"/>
  <c r="U4573" i="3"/>
  <c r="U4574" i="3"/>
  <c r="U4575" i="3"/>
  <c r="U4576" i="3"/>
  <c r="U4577" i="3"/>
  <c r="U4578" i="3"/>
  <c r="U4579" i="3"/>
  <c r="U4580" i="3"/>
  <c r="U4581" i="3"/>
  <c r="U4582" i="3"/>
  <c r="U4583" i="3"/>
  <c r="U4584" i="3"/>
  <c r="U4585" i="3"/>
  <c r="U4586" i="3"/>
  <c r="U4587" i="3"/>
  <c r="U4588" i="3"/>
  <c r="U4589" i="3"/>
  <c r="U4590" i="3"/>
  <c r="U4591" i="3"/>
  <c r="U4592" i="3"/>
  <c r="U4593" i="3"/>
  <c r="U4594" i="3"/>
  <c r="U4595" i="3"/>
  <c r="U4596" i="3"/>
  <c r="U4597" i="3"/>
  <c r="U4598" i="3"/>
  <c r="U4599" i="3"/>
  <c r="U4600" i="3"/>
  <c r="U4601" i="3"/>
  <c r="U4602" i="3"/>
  <c r="U4603" i="3"/>
  <c r="U4604" i="3"/>
  <c r="U4605" i="3"/>
  <c r="U4606" i="3"/>
  <c r="U4607" i="3"/>
  <c r="U4608" i="3"/>
  <c r="U4609" i="3"/>
  <c r="U4610" i="3"/>
  <c r="U4611" i="3"/>
  <c r="U4612" i="3"/>
  <c r="U4613" i="3"/>
  <c r="U4614" i="3"/>
  <c r="U4615" i="3"/>
  <c r="U4616" i="3"/>
  <c r="U4617" i="3"/>
  <c r="U4618" i="3"/>
  <c r="U4619" i="3"/>
  <c r="U4620" i="3"/>
  <c r="U4621" i="3"/>
  <c r="U4622" i="3"/>
  <c r="U4623" i="3"/>
  <c r="U4624" i="3"/>
  <c r="U4625" i="3"/>
  <c r="U4626" i="3"/>
  <c r="U4627" i="3"/>
  <c r="U4628" i="3"/>
  <c r="U4629" i="3"/>
  <c r="U4630" i="3"/>
  <c r="U4631" i="3"/>
  <c r="U4632" i="3"/>
  <c r="U4633" i="3"/>
  <c r="U4634" i="3"/>
  <c r="U4635" i="3"/>
  <c r="U4636" i="3"/>
  <c r="U4637" i="3"/>
  <c r="U4638" i="3"/>
  <c r="U4639" i="3"/>
  <c r="U4640" i="3"/>
  <c r="U4641" i="3"/>
  <c r="U4642" i="3"/>
  <c r="U4643" i="3"/>
  <c r="U4644" i="3"/>
  <c r="U4645" i="3"/>
  <c r="U4646" i="3"/>
  <c r="U4647" i="3"/>
  <c r="U4648" i="3"/>
  <c r="U4649" i="3"/>
  <c r="U4650" i="3"/>
  <c r="U4651" i="3"/>
  <c r="U4652" i="3"/>
  <c r="U4653" i="3"/>
  <c r="U4654" i="3"/>
  <c r="U4655" i="3"/>
  <c r="U4656" i="3"/>
  <c r="U4657" i="3"/>
  <c r="U4658" i="3"/>
  <c r="U4659" i="3"/>
  <c r="U4660" i="3"/>
  <c r="U4661" i="3"/>
  <c r="U4662" i="3"/>
  <c r="U4663" i="3"/>
  <c r="U4664" i="3"/>
  <c r="U4665" i="3"/>
  <c r="U4666" i="3"/>
  <c r="U4667" i="3"/>
  <c r="U4668" i="3"/>
  <c r="U4669" i="3"/>
  <c r="U4670" i="3"/>
  <c r="U4671" i="3"/>
  <c r="U4672" i="3"/>
  <c r="U4673" i="3"/>
  <c r="U4674" i="3"/>
  <c r="U4675" i="3"/>
  <c r="U4676" i="3"/>
  <c r="U4677" i="3"/>
  <c r="U4678" i="3"/>
  <c r="U4679" i="3"/>
  <c r="U4680" i="3"/>
  <c r="U4681" i="3"/>
  <c r="U4682" i="3"/>
  <c r="U4683" i="3"/>
  <c r="U4684" i="3"/>
  <c r="U4685" i="3"/>
  <c r="U4686" i="3"/>
  <c r="U4687" i="3"/>
  <c r="U4688" i="3"/>
  <c r="U4689" i="3"/>
  <c r="U4690" i="3"/>
  <c r="U4691" i="3"/>
  <c r="U4692" i="3"/>
  <c r="U4693" i="3"/>
  <c r="U4694" i="3"/>
  <c r="U4695" i="3"/>
  <c r="U4696" i="3"/>
  <c r="U4697" i="3"/>
  <c r="U4698" i="3"/>
  <c r="U4699" i="3"/>
  <c r="U4700" i="3"/>
  <c r="U4701" i="3"/>
  <c r="U4702" i="3"/>
  <c r="U4703" i="3"/>
  <c r="U4704" i="3"/>
  <c r="U4705" i="3"/>
  <c r="U4706" i="3"/>
  <c r="U4707" i="3"/>
  <c r="U4708" i="3"/>
  <c r="U4709" i="3"/>
  <c r="U4710" i="3"/>
  <c r="U4711" i="3"/>
  <c r="U4712" i="3"/>
  <c r="U4713" i="3"/>
  <c r="U4714" i="3"/>
  <c r="U4715" i="3"/>
  <c r="U4716" i="3"/>
  <c r="U4717" i="3"/>
  <c r="U4718" i="3"/>
  <c r="U4719" i="3"/>
  <c r="U4720" i="3"/>
  <c r="U4721" i="3"/>
  <c r="U4722" i="3"/>
  <c r="U4723" i="3"/>
  <c r="U4724" i="3"/>
  <c r="U4725" i="3"/>
  <c r="U4726" i="3"/>
  <c r="U4727" i="3"/>
  <c r="U4728" i="3"/>
  <c r="U4729" i="3"/>
  <c r="U4730" i="3"/>
  <c r="U4731" i="3"/>
  <c r="U4732" i="3"/>
  <c r="U4733" i="3"/>
  <c r="U4734" i="3"/>
  <c r="U4735" i="3"/>
  <c r="U4736" i="3"/>
  <c r="U4737" i="3"/>
  <c r="U4738" i="3"/>
  <c r="U4739" i="3"/>
  <c r="U4740" i="3"/>
  <c r="U4741" i="3"/>
  <c r="U4742" i="3"/>
  <c r="U4743" i="3"/>
  <c r="U4744" i="3"/>
  <c r="U4745" i="3"/>
  <c r="U4746" i="3"/>
  <c r="U4747" i="3"/>
  <c r="U4748" i="3"/>
  <c r="U4749" i="3"/>
  <c r="U4750" i="3"/>
  <c r="U4751" i="3"/>
  <c r="U4752" i="3"/>
  <c r="U4753" i="3"/>
  <c r="U4754" i="3"/>
  <c r="U4755" i="3"/>
  <c r="U4756" i="3"/>
  <c r="U4757" i="3"/>
  <c r="U4758" i="3"/>
  <c r="U4759" i="3"/>
  <c r="U4760" i="3"/>
  <c r="U4761" i="3"/>
  <c r="U4762" i="3"/>
  <c r="U4763" i="3"/>
  <c r="U4764" i="3"/>
  <c r="U4765" i="3"/>
  <c r="U4766" i="3"/>
  <c r="U4767" i="3"/>
  <c r="U4768" i="3"/>
  <c r="U4769" i="3"/>
  <c r="U4770" i="3"/>
  <c r="U4771" i="3"/>
  <c r="U4772" i="3"/>
  <c r="U4773" i="3"/>
  <c r="U4774" i="3"/>
  <c r="U4775" i="3"/>
  <c r="U4776" i="3"/>
  <c r="U4777" i="3"/>
  <c r="U4778" i="3"/>
  <c r="U4779" i="3"/>
  <c r="U4780" i="3"/>
  <c r="U4781" i="3"/>
  <c r="U4782" i="3"/>
  <c r="U4783" i="3"/>
  <c r="U4784" i="3"/>
  <c r="U4785" i="3"/>
  <c r="U4786" i="3"/>
  <c r="U4787" i="3"/>
  <c r="U4788" i="3"/>
  <c r="U4789" i="3"/>
  <c r="U4790" i="3"/>
  <c r="U4791" i="3"/>
  <c r="U4792" i="3"/>
  <c r="U4793" i="3"/>
  <c r="U4794" i="3"/>
  <c r="U4795" i="3"/>
  <c r="U4796" i="3"/>
  <c r="U4797" i="3"/>
  <c r="U4798" i="3"/>
  <c r="U4799" i="3"/>
  <c r="U4800" i="3"/>
  <c r="U4801" i="3"/>
  <c r="U4802" i="3"/>
  <c r="U4803" i="3"/>
  <c r="U4804" i="3"/>
  <c r="U4805" i="3"/>
  <c r="U4806" i="3"/>
  <c r="U4807" i="3"/>
  <c r="U4808" i="3"/>
  <c r="U4809" i="3"/>
  <c r="U4810" i="3"/>
  <c r="U4811" i="3"/>
  <c r="U4812" i="3"/>
  <c r="U4813" i="3"/>
  <c r="U4814" i="3"/>
  <c r="U4815" i="3"/>
  <c r="U4816" i="3"/>
  <c r="U4817" i="3"/>
  <c r="U4818" i="3"/>
  <c r="U4819" i="3"/>
  <c r="U4820" i="3"/>
  <c r="U4821" i="3"/>
  <c r="U4822" i="3"/>
  <c r="U4823" i="3"/>
  <c r="U4824" i="3"/>
  <c r="U4825" i="3"/>
  <c r="U4826" i="3"/>
  <c r="U4827" i="3"/>
  <c r="U4828" i="3"/>
  <c r="U4829" i="3"/>
  <c r="U4830" i="3"/>
  <c r="U4831" i="3"/>
  <c r="U4832" i="3"/>
  <c r="U4833" i="3"/>
  <c r="U4834" i="3"/>
  <c r="U4835" i="3"/>
  <c r="U4836" i="3"/>
  <c r="U4837" i="3"/>
  <c r="U4838" i="3"/>
  <c r="U4839" i="3"/>
  <c r="U4840" i="3"/>
  <c r="U4841" i="3"/>
  <c r="U4842" i="3"/>
  <c r="U4843" i="3"/>
  <c r="U4844" i="3"/>
  <c r="U4845" i="3"/>
  <c r="U4846" i="3"/>
  <c r="U4847" i="3"/>
  <c r="U4848" i="3"/>
  <c r="U4849" i="3"/>
  <c r="U4850" i="3"/>
  <c r="U4851" i="3"/>
  <c r="U4852" i="3"/>
  <c r="U4853" i="3"/>
  <c r="U4854" i="3"/>
  <c r="U4855" i="3"/>
  <c r="U4856" i="3"/>
  <c r="U4857" i="3"/>
  <c r="U4858" i="3"/>
  <c r="U4859" i="3"/>
  <c r="U4860" i="3"/>
  <c r="U4861" i="3"/>
  <c r="U4862" i="3"/>
  <c r="U4863" i="3"/>
  <c r="U4864" i="3"/>
  <c r="U4865" i="3"/>
  <c r="U4866" i="3"/>
  <c r="U4867" i="3"/>
  <c r="U4868" i="3"/>
  <c r="U4869" i="3"/>
  <c r="U4870" i="3"/>
  <c r="U4871" i="3"/>
  <c r="U4872" i="3"/>
  <c r="U4873" i="3"/>
  <c r="U4874" i="3"/>
  <c r="U4875" i="3"/>
  <c r="U4876" i="3"/>
  <c r="U4877" i="3"/>
  <c r="U4878" i="3"/>
  <c r="U4879" i="3"/>
  <c r="U4880" i="3"/>
  <c r="U4881" i="3"/>
  <c r="U4882" i="3"/>
  <c r="U4883" i="3"/>
  <c r="U4884" i="3"/>
  <c r="U4885" i="3"/>
  <c r="U4886" i="3"/>
  <c r="U4887" i="3"/>
  <c r="U4888" i="3"/>
  <c r="U4889" i="3"/>
  <c r="U4890" i="3"/>
  <c r="U4891" i="3"/>
  <c r="U4892" i="3"/>
  <c r="U4893" i="3"/>
  <c r="U4894" i="3"/>
  <c r="U4895" i="3"/>
  <c r="U4896" i="3"/>
  <c r="U4897" i="3"/>
  <c r="U4898" i="3"/>
  <c r="U4899" i="3"/>
  <c r="U4900" i="3"/>
  <c r="U4901" i="3"/>
  <c r="U4902" i="3"/>
  <c r="U4903" i="3"/>
  <c r="U4904" i="3"/>
  <c r="U4905" i="3"/>
  <c r="U4906" i="3"/>
  <c r="U4907" i="3"/>
  <c r="U4908" i="3"/>
  <c r="U4909" i="3"/>
  <c r="U4910" i="3"/>
  <c r="U4911" i="3"/>
  <c r="U4912" i="3"/>
  <c r="U4913" i="3"/>
  <c r="U4914" i="3"/>
  <c r="U4915" i="3"/>
  <c r="U4916" i="3"/>
  <c r="U4917" i="3"/>
  <c r="U4918" i="3"/>
  <c r="U4919" i="3"/>
  <c r="U4920" i="3"/>
  <c r="U4921" i="3"/>
  <c r="U4922" i="3"/>
  <c r="U4923" i="3"/>
  <c r="U4924" i="3"/>
  <c r="U4925" i="3"/>
  <c r="U4926" i="3"/>
  <c r="U4927" i="3"/>
  <c r="U4928" i="3"/>
  <c r="U4929" i="3"/>
  <c r="U4930" i="3"/>
  <c r="U4931" i="3"/>
  <c r="U4932" i="3"/>
  <c r="U4933" i="3"/>
  <c r="U4934" i="3"/>
  <c r="U4935" i="3"/>
  <c r="U4936" i="3"/>
  <c r="U4937" i="3"/>
  <c r="U4938" i="3"/>
  <c r="U4939" i="3"/>
  <c r="U4940" i="3"/>
  <c r="U4941" i="3"/>
  <c r="U4942" i="3"/>
  <c r="U4943" i="3"/>
  <c r="U4944" i="3"/>
  <c r="U4945" i="3"/>
  <c r="U4946" i="3"/>
  <c r="U4947" i="3"/>
  <c r="U4948" i="3"/>
  <c r="U4949" i="3"/>
  <c r="U4950" i="3"/>
  <c r="U4951" i="3"/>
  <c r="U4952" i="3"/>
  <c r="U4953" i="3"/>
  <c r="U4954" i="3"/>
  <c r="U4955" i="3"/>
  <c r="U4956" i="3"/>
  <c r="U4957" i="3"/>
  <c r="U4958" i="3"/>
  <c r="U4959" i="3"/>
  <c r="U4960" i="3"/>
  <c r="U4961" i="3"/>
  <c r="U4962" i="3"/>
  <c r="U4963" i="3"/>
  <c r="U4964" i="3"/>
  <c r="U4965" i="3"/>
  <c r="U4966" i="3"/>
  <c r="U4967" i="3"/>
  <c r="U4968" i="3"/>
  <c r="U4969" i="3"/>
  <c r="U4970" i="3"/>
  <c r="U4971" i="3"/>
  <c r="U4972" i="3"/>
  <c r="U4973" i="3"/>
  <c r="U4974" i="3"/>
  <c r="U4975" i="3"/>
  <c r="U4976" i="3"/>
  <c r="U4977" i="3"/>
  <c r="U4978" i="3"/>
  <c r="U4979" i="3"/>
  <c r="U4980" i="3"/>
  <c r="U4981" i="3"/>
  <c r="U4982" i="3"/>
  <c r="U4983" i="3"/>
  <c r="U4984" i="3"/>
  <c r="U4985" i="3"/>
  <c r="U4986" i="3"/>
  <c r="U4987" i="3"/>
  <c r="U4988" i="3"/>
  <c r="U4989" i="3"/>
  <c r="U4990" i="3"/>
  <c r="U4991" i="3"/>
  <c r="U4992" i="3"/>
  <c r="U4993" i="3"/>
  <c r="U4994" i="3"/>
  <c r="U4995" i="3"/>
  <c r="U4996" i="3"/>
  <c r="U4997" i="3"/>
  <c r="U4998" i="3"/>
  <c r="U4999" i="3"/>
  <c r="U5000" i="3"/>
  <c r="E10" i="5"/>
  <c r="F10" i="5"/>
  <c r="G10" i="5"/>
  <c r="E11" i="5"/>
  <c r="F11" i="5"/>
  <c r="G11" i="5"/>
  <c r="E12" i="5"/>
  <c r="F12" i="5"/>
  <c r="G12" i="5"/>
  <c r="G13" i="5"/>
  <c r="F13" i="5"/>
  <c r="E13" i="5"/>
  <c r="W2" i="3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51" i="3"/>
  <c r="W3052" i="3"/>
  <c r="W3053" i="3"/>
  <c r="W3054" i="3"/>
  <c r="W3055" i="3"/>
  <c r="W3056" i="3"/>
  <c r="W3057" i="3"/>
  <c r="W3058" i="3"/>
  <c r="W3059" i="3"/>
  <c r="W306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2" i="3"/>
  <c r="W3093" i="3"/>
  <c r="W3094" i="3"/>
  <c r="W3095" i="3"/>
  <c r="W3096" i="3"/>
  <c r="W3097" i="3"/>
  <c r="W3098" i="3"/>
  <c r="W3099" i="3"/>
  <c r="W3100" i="3"/>
  <c r="W3101" i="3"/>
  <c r="W3102" i="3"/>
  <c r="W3103" i="3"/>
  <c r="W3104" i="3"/>
  <c r="W3105" i="3"/>
  <c r="W3106" i="3"/>
  <c r="W3107" i="3"/>
  <c r="W3108" i="3"/>
  <c r="W3109" i="3"/>
  <c r="W3110" i="3"/>
  <c r="W3111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8" i="3"/>
  <c r="W3149" i="3"/>
  <c r="W3150" i="3"/>
  <c r="W3151" i="3"/>
  <c r="W3152" i="3"/>
  <c r="W3153" i="3"/>
  <c r="W3154" i="3"/>
  <c r="W3155" i="3"/>
  <c r="W315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2" i="3"/>
  <c r="W3183" i="3"/>
  <c r="W3184" i="3"/>
  <c r="W3185" i="3"/>
  <c r="W3186" i="3"/>
  <c r="W3187" i="3"/>
  <c r="W3188" i="3"/>
  <c r="W3189" i="3"/>
  <c r="W3190" i="3"/>
  <c r="W3191" i="3"/>
  <c r="W3192" i="3"/>
  <c r="W3193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8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8" i="3"/>
  <c r="W3239" i="3"/>
  <c r="W3240" i="3"/>
  <c r="W3241" i="3"/>
  <c r="W3242" i="3"/>
  <c r="W3243" i="3"/>
  <c r="W3244" i="3"/>
  <c r="W3245" i="3"/>
  <c r="W3246" i="3"/>
  <c r="W3247" i="3"/>
  <c r="W3248" i="3"/>
  <c r="W3249" i="3"/>
  <c r="W3250" i="3"/>
  <c r="W3251" i="3"/>
  <c r="W3252" i="3"/>
  <c r="W3253" i="3"/>
  <c r="W3254" i="3"/>
  <c r="W3255" i="3"/>
  <c r="W3256" i="3"/>
  <c r="W3257" i="3"/>
  <c r="W3258" i="3"/>
  <c r="W3259" i="3"/>
  <c r="W3260" i="3"/>
  <c r="W3261" i="3"/>
  <c r="W3262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0" i="3"/>
  <c r="W3301" i="3"/>
  <c r="W3302" i="3"/>
  <c r="W3303" i="3"/>
  <c r="W3304" i="3"/>
  <c r="W3305" i="3"/>
  <c r="W3306" i="3"/>
  <c r="W3307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0" i="3"/>
  <c r="W3321" i="3"/>
  <c r="W3322" i="3"/>
  <c r="W3323" i="3"/>
  <c r="W3324" i="3"/>
  <c r="W3325" i="3"/>
  <c r="W3326" i="3"/>
  <c r="W3327" i="3"/>
  <c r="W3328" i="3"/>
  <c r="W3329" i="3"/>
  <c r="W3330" i="3"/>
  <c r="W3331" i="3"/>
  <c r="W3332" i="3"/>
  <c r="W3333" i="3"/>
  <c r="W3334" i="3"/>
  <c r="W3335" i="3"/>
  <c r="W3336" i="3"/>
  <c r="W3337" i="3"/>
  <c r="W3338" i="3"/>
  <c r="W3339" i="3"/>
  <c r="W3340" i="3"/>
  <c r="W3341" i="3"/>
  <c r="W3342" i="3"/>
  <c r="W3343" i="3"/>
  <c r="W3344" i="3"/>
  <c r="W3345" i="3"/>
  <c r="W3346" i="3"/>
  <c r="W3347" i="3"/>
  <c r="W3348" i="3"/>
  <c r="W3349" i="3"/>
  <c r="W3350" i="3"/>
  <c r="W3351" i="3"/>
  <c r="W3352" i="3"/>
  <c r="W3353" i="3"/>
  <c r="W3354" i="3"/>
  <c r="W3355" i="3"/>
  <c r="W3356" i="3"/>
  <c r="W3357" i="3"/>
  <c r="W3358" i="3"/>
  <c r="W3359" i="3"/>
  <c r="W3360" i="3"/>
  <c r="W3361" i="3"/>
  <c r="W3362" i="3"/>
  <c r="W3363" i="3"/>
  <c r="W3364" i="3"/>
  <c r="W3365" i="3"/>
  <c r="W3366" i="3"/>
  <c r="W3367" i="3"/>
  <c r="W3368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4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3404" i="3"/>
  <c r="W3405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2" i="3"/>
  <c r="W3453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1" i="3"/>
  <c r="W3472" i="3"/>
  <c r="W3473" i="3"/>
  <c r="W3474" i="3"/>
  <c r="W3475" i="3"/>
  <c r="W3476" i="3"/>
  <c r="W3477" i="3"/>
  <c r="W3478" i="3"/>
  <c r="W3479" i="3"/>
  <c r="W3480" i="3"/>
  <c r="W3481" i="3"/>
  <c r="W3482" i="3"/>
  <c r="W3483" i="3"/>
  <c r="W3484" i="3"/>
  <c r="W3485" i="3"/>
  <c r="W3486" i="3"/>
  <c r="W3487" i="3"/>
  <c r="W3488" i="3"/>
  <c r="W3489" i="3"/>
  <c r="W3490" i="3"/>
  <c r="W3491" i="3"/>
  <c r="W3492" i="3"/>
  <c r="W3493" i="3"/>
  <c r="W3494" i="3"/>
  <c r="W3495" i="3"/>
  <c r="W3496" i="3"/>
  <c r="W3497" i="3"/>
  <c r="W3498" i="3"/>
  <c r="W3499" i="3"/>
  <c r="W3500" i="3"/>
  <c r="W3501" i="3"/>
  <c r="W3502" i="3"/>
  <c r="W3503" i="3"/>
  <c r="W3504" i="3"/>
  <c r="W3505" i="3"/>
  <c r="W3506" i="3"/>
  <c r="W3507" i="3"/>
  <c r="W3508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7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3" i="3"/>
  <c r="W3554" i="3"/>
  <c r="W3555" i="3"/>
  <c r="W3556" i="3"/>
  <c r="W3557" i="3"/>
  <c r="W3558" i="3"/>
  <c r="W3559" i="3"/>
  <c r="W3560" i="3"/>
  <c r="W3561" i="3"/>
  <c r="W3562" i="3"/>
  <c r="W3563" i="3"/>
  <c r="W3564" i="3"/>
  <c r="W3565" i="3"/>
  <c r="W3566" i="3"/>
  <c r="W3567" i="3"/>
  <c r="W3568" i="3"/>
  <c r="W3569" i="3"/>
  <c r="W3570" i="3"/>
  <c r="W3571" i="3"/>
  <c r="W3572" i="3"/>
  <c r="W3573" i="3"/>
  <c r="W3574" i="3"/>
  <c r="W3575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5" i="3"/>
  <c r="W3606" i="3"/>
  <c r="W3607" i="3"/>
  <c r="W3608" i="3"/>
  <c r="W3609" i="3"/>
  <c r="W3610" i="3"/>
  <c r="W3611" i="3"/>
  <c r="W3612" i="3"/>
  <c r="W3613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3" i="3"/>
  <c r="W3634" i="3"/>
  <c r="W3635" i="3"/>
  <c r="W3636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3656" i="3"/>
  <c r="W3657" i="3"/>
  <c r="W3658" i="3"/>
  <c r="W3659" i="3"/>
  <c r="W3660" i="3"/>
  <c r="W3661" i="3"/>
  <c r="W3662" i="3"/>
  <c r="W3663" i="3"/>
  <c r="W3664" i="3"/>
  <c r="W3665" i="3"/>
  <c r="W3666" i="3"/>
  <c r="W3667" i="3"/>
  <c r="W3668" i="3"/>
  <c r="W3669" i="3"/>
  <c r="W3670" i="3"/>
  <c r="W3671" i="3"/>
  <c r="W3672" i="3"/>
  <c r="W3673" i="3"/>
  <c r="W3674" i="3"/>
  <c r="W3675" i="3"/>
  <c r="W3676" i="3"/>
  <c r="W3677" i="3"/>
  <c r="W3678" i="3"/>
  <c r="W3679" i="3"/>
  <c r="W3680" i="3"/>
  <c r="W3681" i="3"/>
  <c r="W3682" i="3"/>
  <c r="W3683" i="3"/>
  <c r="W3684" i="3"/>
  <c r="W3685" i="3"/>
  <c r="W3686" i="3"/>
  <c r="W3687" i="3"/>
  <c r="W3688" i="3"/>
  <c r="W3689" i="3"/>
  <c r="W3690" i="3"/>
  <c r="W3691" i="3"/>
  <c r="W3692" i="3"/>
  <c r="W3693" i="3"/>
  <c r="W3694" i="3"/>
  <c r="W3695" i="3"/>
  <c r="W3696" i="3"/>
  <c r="W3697" i="3"/>
  <c r="W3698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3" i="3"/>
  <c r="W3714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0" i="3"/>
  <c r="W3741" i="3"/>
  <c r="W3742" i="3"/>
  <c r="W3743" i="3"/>
  <c r="W3744" i="3"/>
  <c r="W3745" i="3"/>
  <c r="W3746" i="3"/>
  <c r="W3747" i="3"/>
  <c r="W3748" i="3"/>
  <c r="W3749" i="3"/>
  <c r="W3750" i="3"/>
  <c r="W3751" i="3"/>
  <c r="W3752" i="3"/>
  <c r="W3753" i="3"/>
  <c r="W3754" i="3"/>
  <c r="W3755" i="3"/>
  <c r="W3756" i="3"/>
  <c r="W3757" i="3"/>
  <c r="W3758" i="3"/>
  <c r="W3759" i="3"/>
  <c r="W3760" i="3"/>
  <c r="W3761" i="3"/>
  <c r="W3762" i="3"/>
  <c r="W3763" i="3"/>
  <c r="W3764" i="3"/>
  <c r="W3765" i="3"/>
  <c r="W3766" i="3"/>
  <c r="W3767" i="3"/>
  <c r="W3768" i="3"/>
  <c r="W3769" i="3"/>
  <c r="W3770" i="3"/>
  <c r="W3771" i="3"/>
  <c r="W3772" i="3"/>
  <c r="W3773" i="3"/>
  <c r="W3774" i="3"/>
  <c r="W3775" i="3"/>
  <c r="W3776" i="3"/>
  <c r="W3777" i="3"/>
  <c r="W3778" i="3"/>
  <c r="W3779" i="3"/>
  <c r="W3780" i="3"/>
  <c r="W3781" i="3"/>
  <c r="W3782" i="3"/>
  <c r="W3783" i="3"/>
  <c r="W3784" i="3"/>
  <c r="W3785" i="3"/>
  <c r="W3786" i="3"/>
  <c r="W3787" i="3"/>
  <c r="W3788" i="3"/>
  <c r="W3789" i="3"/>
  <c r="W3790" i="3"/>
  <c r="W3791" i="3"/>
  <c r="W3792" i="3"/>
  <c r="W3793" i="3"/>
  <c r="W3794" i="3"/>
  <c r="W3795" i="3"/>
  <c r="W3796" i="3"/>
  <c r="W3797" i="3"/>
  <c r="W3798" i="3"/>
  <c r="W3799" i="3"/>
  <c r="W3800" i="3"/>
  <c r="W3801" i="3"/>
  <c r="W3802" i="3"/>
  <c r="W3803" i="3"/>
  <c r="W3804" i="3"/>
  <c r="W3805" i="3"/>
  <c r="W3806" i="3"/>
  <c r="W3807" i="3"/>
  <c r="W3808" i="3"/>
  <c r="W3809" i="3"/>
  <c r="W3810" i="3"/>
  <c r="W3811" i="3"/>
  <c r="W3812" i="3"/>
  <c r="W3813" i="3"/>
  <c r="W3814" i="3"/>
  <c r="W3815" i="3"/>
  <c r="W3816" i="3"/>
  <c r="W3817" i="3"/>
  <c r="W3818" i="3"/>
  <c r="W3819" i="3"/>
  <c r="W3820" i="3"/>
  <c r="W3821" i="3"/>
  <c r="W3822" i="3"/>
  <c r="W3823" i="3"/>
  <c r="W3824" i="3"/>
  <c r="W3825" i="3"/>
  <c r="W3826" i="3"/>
  <c r="W3827" i="3"/>
  <c r="W3828" i="3"/>
  <c r="W3829" i="3"/>
  <c r="W3830" i="3"/>
  <c r="W3831" i="3"/>
  <c r="W3832" i="3"/>
  <c r="W3833" i="3"/>
  <c r="W3834" i="3"/>
  <c r="W3835" i="3"/>
  <c r="W3836" i="3"/>
  <c r="W3837" i="3"/>
  <c r="W3838" i="3"/>
  <c r="W3839" i="3"/>
  <c r="W3840" i="3"/>
  <c r="W3841" i="3"/>
  <c r="W3842" i="3"/>
  <c r="W3843" i="3"/>
  <c r="W3844" i="3"/>
  <c r="W3845" i="3"/>
  <c r="W3846" i="3"/>
  <c r="W3847" i="3"/>
  <c r="W3848" i="3"/>
  <c r="W3849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3" i="3"/>
  <c r="W3864" i="3"/>
  <c r="W3865" i="3"/>
  <c r="W3866" i="3"/>
  <c r="W3867" i="3"/>
  <c r="W3868" i="3"/>
  <c r="W3869" i="3"/>
  <c r="W3870" i="3"/>
  <c r="W3871" i="3"/>
  <c r="W3872" i="3"/>
  <c r="W3873" i="3"/>
  <c r="W3874" i="3"/>
  <c r="W3875" i="3"/>
  <c r="W3876" i="3"/>
  <c r="W3877" i="3"/>
  <c r="W3878" i="3"/>
  <c r="W3879" i="3"/>
  <c r="W3880" i="3"/>
  <c r="W3881" i="3"/>
  <c r="W3882" i="3"/>
  <c r="W3883" i="3"/>
  <c r="W3884" i="3"/>
  <c r="W3885" i="3"/>
  <c r="W3886" i="3"/>
  <c r="W3887" i="3"/>
  <c r="W3888" i="3"/>
  <c r="W3889" i="3"/>
  <c r="W3890" i="3"/>
  <c r="W3891" i="3"/>
  <c r="W3892" i="3"/>
  <c r="W3893" i="3"/>
  <c r="W3894" i="3"/>
  <c r="W3895" i="3"/>
  <c r="W3896" i="3"/>
  <c r="W3897" i="3"/>
  <c r="W3898" i="3"/>
  <c r="W3899" i="3"/>
  <c r="W3900" i="3"/>
  <c r="W3901" i="3"/>
  <c r="W3902" i="3"/>
  <c r="W3903" i="3"/>
  <c r="W3904" i="3"/>
  <c r="W3905" i="3"/>
  <c r="W3906" i="3"/>
  <c r="W3907" i="3"/>
  <c r="W3908" i="3"/>
  <c r="W3909" i="3"/>
  <c r="W3910" i="3"/>
  <c r="W3911" i="3"/>
  <c r="W3912" i="3"/>
  <c r="W3913" i="3"/>
  <c r="W3914" i="3"/>
  <c r="W3915" i="3"/>
  <c r="W3916" i="3"/>
  <c r="W3917" i="3"/>
  <c r="W3918" i="3"/>
  <c r="W3919" i="3"/>
  <c r="W3920" i="3"/>
  <c r="W3921" i="3"/>
  <c r="W3922" i="3"/>
  <c r="W3923" i="3"/>
  <c r="W3924" i="3"/>
  <c r="W3925" i="3"/>
  <c r="W3926" i="3"/>
  <c r="W3927" i="3"/>
  <c r="W3928" i="3"/>
  <c r="W3929" i="3"/>
  <c r="W3930" i="3"/>
  <c r="W3931" i="3"/>
  <c r="W3932" i="3"/>
  <c r="W3933" i="3"/>
  <c r="W3934" i="3"/>
  <c r="W3935" i="3"/>
  <c r="W3936" i="3"/>
  <c r="W3937" i="3"/>
  <c r="W3938" i="3"/>
  <c r="W3939" i="3"/>
  <c r="W3940" i="3"/>
  <c r="W3941" i="3"/>
  <c r="W3942" i="3"/>
  <c r="W3943" i="3"/>
  <c r="W3944" i="3"/>
  <c r="W3945" i="3"/>
  <c r="W3946" i="3"/>
  <c r="W3947" i="3"/>
  <c r="W3948" i="3"/>
  <c r="W3949" i="3"/>
  <c r="W3950" i="3"/>
  <c r="W3951" i="3"/>
  <c r="W3952" i="3"/>
  <c r="W3953" i="3"/>
  <c r="W3954" i="3"/>
  <c r="W3955" i="3"/>
  <c r="W3956" i="3"/>
  <c r="W3957" i="3"/>
  <c r="W3958" i="3"/>
  <c r="W3959" i="3"/>
  <c r="W3960" i="3"/>
  <c r="W3961" i="3"/>
  <c r="W3962" i="3"/>
  <c r="W3963" i="3"/>
  <c r="W3964" i="3"/>
  <c r="W3965" i="3"/>
  <c r="W3966" i="3"/>
  <c r="W3967" i="3"/>
  <c r="W3968" i="3"/>
  <c r="W3969" i="3"/>
  <c r="W3970" i="3"/>
  <c r="W3971" i="3"/>
  <c r="W3972" i="3"/>
  <c r="W3973" i="3"/>
  <c r="W3974" i="3"/>
  <c r="W3975" i="3"/>
  <c r="W3976" i="3"/>
  <c r="W3977" i="3"/>
  <c r="W3978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3995" i="3"/>
  <c r="W3996" i="3"/>
  <c r="W3997" i="3"/>
  <c r="W3998" i="3"/>
  <c r="W3999" i="3"/>
  <c r="W4000" i="3"/>
  <c r="W4001" i="3"/>
  <c r="W4002" i="3"/>
  <c r="W4003" i="3"/>
  <c r="W4004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4055" i="3"/>
  <c r="W4056" i="3"/>
  <c r="W4057" i="3"/>
  <c r="W4058" i="3"/>
  <c r="W4059" i="3"/>
  <c r="W4060" i="3"/>
  <c r="W4061" i="3"/>
  <c r="W4062" i="3"/>
  <c r="W4063" i="3"/>
  <c r="W4064" i="3"/>
  <c r="W4065" i="3"/>
  <c r="W4066" i="3"/>
  <c r="W4067" i="3"/>
  <c r="W4068" i="3"/>
  <c r="W4069" i="3"/>
  <c r="W4070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4102" i="3"/>
  <c r="W4103" i="3"/>
  <c r="W4104" i="3"/>
  <c r="W4105" i="3"/>
  <c r="W4106" i="3"/>
  <c r="W4107" i="3"/>
  <c r="W4108" i="3"/>
  <c r="W4109" i="3"/>
  <c r="W4110" i="3"/>
  <c r="W4111" i="3"/>
  <c r="W4112" i="3"/>
  <c r="W4113" i="3"/>
  <c r="W4114" i="3"/>
  <c r="W4115" i="3"/>
  <c r="W4116" i="3"/>
  <c r="W4117" i="3"/>
  <c r="W4118" i="3"/>
  <c r="W4119" i="3"/>
  <c r="W4120" i="3"/>
  <c r="W4121" i="3"/>
  <c r="W4122" i="3"/>
  <c r="W4123" i="3"/>
  <c r="W4124" i="3"/>
  <c r="W4125" i="3"/>
  <c r="W4126" i="3"/>
  <c r="W4127" i="3"/>
  <c r="W4128" i="3"/>
  <c r="W4129" i="3"/>
  <c r="W4130" i="3"/>
  <c r="W4131" i="3"/>
  <c r="W4132" i="3"/>
  <c r="W4133" i="3"/>
  <c r="W4134" i="3"/>
  <c r="W4135" i="3"/>
  <c r="W4136" i="3"/>
  <c r="W4137" i="3"/>
  <c r="W4138" i="3"/>
  <c r="W4139" i="3"/>
  <c r="W4140" i="3"/>
  <c r="W4141" i="3"/>
  <c r="W4142" i="3"/>
  <c r="W4143" i="3"/>
  <c r="W4144" i="3"/>
  <c r="W4145" i="3"/>
  <c r="W4146" i="3"/>
  <c r="W4147" i="3"/>
  <c r="W4148" i="3"/>
  <c r="W4149" i="3"/>
  <c r="W4150" i="3"/>
  <c r="W4151" i="3"/>
  <c r="W4152" i="3"/>
  <c r="W4153" i="3"/>
  <c r="W4154" i="3"/>
  <c r="W4155" i="3"/>
  <c r="W4156" i="3"/>
  <c r="W4157" i="3"/>
  <c r="W4158" i="3"/>
  <c r="W4159" i="3"/>
  <c r="W4160" i="3"/>
  <c r="W4161" i="3"/>
  <c r="W4162" i="3"/>
  <c r="W4163" i="3"/>
  <c r="W4164" i="3"/>
  <c r="W4165" i="3"/>
  <c r="W4166" i="3"/>
  <c r="W4167" i="3"/>
  <c r="W4168" i="3"/>
  <c r="W4169" i="3"/>
  <c r="W4170" i="3"/>
  <c r="W4171" i="3"/>
  <c r="W4172" i="3"/>
  <c r="W4173" i="3"/>
  <c r="W4174" i="3"/>
  <c r="W4175" i="3"/>
  <c r="W4176" i="3"/>
  <c r="W4177" i="3"/>
  <c r="W4178" i="3"/>
  <c r="W4179" i="3"/>
  <c r="W4180" i="3"/>
  <c r="W4181" i="3"/>
  <c r="W4182" i="3"/>
  <c r="W4183" i="3"/>
  <c r="W4184" i="3"/>
  <c r="W4185" i="3"/>
  <c r="W4186" i="3"/>
  <c r="W4187" i="3"/>
  <c r="W4188" i="3"/>
  <c r="W4189" i="3"/>
  <c r="W4190" i="3"/>
  <c r="W4191" i="3"/>
  <c r="W4192" i="3"/>
  <c r="W4193" i="3"/>
  <c r="W4194" i="3"/>
  <c r="W4195" i="3"/>
  <c r="W4196" i="3"/>
  <c r="W4197" i="3"/>
  <c r="W4198" i="3"/>
  <c r="W4199" i="3"/>
  <c r="W4200" i="3"/>
  <c r="W4201" i="3"/>
  <c r="W4202" i="3"/>
  <c r="W4203" i="3"/>
  <c r="W4204" i="3"/>
  <c r="W4205" i="3"/>
  <c r="W4206" i="3"/>
  <c r="W4207" i="3"/>
  <c r="W4208" i="3"/>
  <c r="W4209" i="3"/>
  <c r="W4210" i="3"/>
  <c r="W4211" i="3"/>
  <c r="W4212" i="3"/>
  <c r="W4213" i="3"/>
  <c r="W4214" i="3"/>
  <c r="W4215" i="3"/>
  <c r="W4216" i="3"/>
  <c r="W4217" i="3"/>
  <c r="W4218" i="3"/>
  <c r="W4219" i="3"/>
  <c r="W4220" i="3"/>
  <c r="W4221" i="3"/>
  <c r="W4222" i="3"/>
  <c r="W4223" i="3"/>
  <c r="W4224" i="3"/>
  <c r="W4225" i="3"/>
  <c r="W4226" i="3"/>
  <c r="W4227" i="3"/>
  <c r="W4228" i="3"/>
  <c r="W422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6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4277" i="3"/>
  <c r="W4278" i="3"/>
  <c r="W4279" i="3"/>
  <c r="W4280" i="3"/>
  <c r="W4281" i="3"/>
  <c r="W4282" i="3"/>
  <c r="W4283" i="3"/>
  <c r="W4284" i="3"/>
  <c r="W4285" i="3"/>
  <c r="W4286" i="3"/>
  <c r="W4287" i="3"/>
  <c r="W4288" i="3"/>
  <c r="W4289" i="3"/>
  <c r="W4290" i="3"/>
  <c r="W4291" i="3"/>
  <c r="W4292" i="3"/>
  <c r="W4293" i="3"/>
  <c r="W4294" i="3"/>
  <c r="W4295" i="3"/>
  <c r="W4296" i="3"/>
  <c r="W4297" i="3"/>
  <c r="W4298" i="3"/>
  <c r="W4299" i="3"/>
  <c r="W4300" i="3"/>
  <c r="W4301" i="3"/>
  <c r="W4302" i="3"/>
  <c r="W4303" i="3"/>
  <c r="W4304" i="3"/>
  <c r="W4305" i="3"/>
  <c r="W4306" i="3"/>
  <c r="W4307" i="3"/>
  <c r="W4308" i="3"/>
  <c r="W4309" i="3"/>
  <c r="W4310" i="3"/>
  <c r="W4311" i="3"/>
  <c r="W4312" i="3"/>
  <c r="W4313" i="3"/>
  <c r="W4314" i="3"/>
  <c r="W4315" i="3"/>
  <c r="W4316" i="3"/>
  <c r="W4317" i="3"/>
  <c r="W4318" i="3"/>
  <c r="W4319" i="3"/>
  <c r="W4320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4" i="3"/>
  <c r="W4335" i="3"/>
  <c r="W4336" i="3"/>
  <c r="W4337" i="3"/>
  <c r="W4338" i="3"/>
  <c r="W4339" i="3"/>
  <c r="W4340" i="3"/>
  <c r="W4341" i="3"/>
  <c r="W4342" i="3"/>
  <c r="W4343" i="3"/>
  <c r="W4344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6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3" i="3"/>
  <c r="W4404" i="3"/>
  <c r="W4405" i="3"/>
  <c r="W4406" i="3"/>
  <c r="W4407" i="3"/>
  <c r="W4408" i="3"/>
  <c r="W4409" i="3"/>
  <c r="W4410" i="3"/>
  <c r="W4411" i="3"/>
  <c r="W4412" i="3"/>
  <c r="W4413" i="3"/>
  <c r="W4414" i="3"/>
  <c r="W4415" i="3"/>
  <c r="W4416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4440" i="3"/>
  <c r="W4441" i="3"/>
  <c r="W4442" i="3"/>
  <c r="W4443" i="3"/>
  <c r="W4444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4488" i="3"/>
  <c r="W4489" i="3"/>
  <c r="W4490" i="3"/>
  <c r="W4491" i="3"/>
  <c r="W4492" i="3"/>
  <c r="W4493" i="3"/>
  <c r="W4494" i="3"/>
  <c r="W4495" i="3"/>
  <c r="W4496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7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6" i="3"/>
  <c r="W4537" i="3"/>
  <c r="W4538" i="3"/>
  <c r="W4539" i="3"/>
  <c r="W4540" i="3"/>
  <c r="W4541" i="3"/>
  <c r="W4542" i="3"/>
  <c r="W4543" i="3"/>
  <c r="W4544" i="3"/>
  <c r="W4545" i="3"/>
  <c r="W4546" i="3"/>
  <c r="W4547" i="3"/>
  <c r="W4548" i="3"/>
  <c r="W4549" i="3"/>
  <c r="W4550" i="3"/>
  <c r="W4551" i="3"/>
  <c r="W4552" i="3"/>
  <c r="W4553" i="3"/>
  <c r="W4554" i="3"/>
  <c r="W4555" i="3"/>
  <c r="W4556" i="3"/>
  <c r="W4557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78" i="3"/>
  <c r="W4579" i="3"/>
  <c r="W4580" i="3"/>
  <c r="W4581" i="3"/>
  <c r="W4582" i="3"/>
  <c r="W4583" i="3"/>
  <c r="W4584" i="3"/>
  <c r="W4585" i="3"/>
  <c r="W4586" i="3"/>
  <c r="W4587" i="3"/>
  <c r="W4588" i="3"/>
  <c r="W4589" i="3"/>
  <c r="W4590" i="3"/>
  <c r="W4591" i="3"/>
  <c r="W4592" i="3"/>
  <c r="W4593" i="3"/>
  <c r="W4594" i="3"/>
  <c r="W4595" i="3"/>
  <c r="W4596" i="3"/>
  <c r="W4597" i="3"/>
  <c r="W4598" i="3"/>
  <c r="W4599" i="3"/>
  <c r="W4600" i="3"/>
  <c r="W4601" i="3"/>
  <c r="W4602" i="3"/>
  <c r="W4603" i="3"/>
  <c r="W4604" i="3"/>
  <c r="W4605" i="3"/>
  <c r="W4606" i="3"/>
  <c r="W4607" i="3"/>
  <c r="W4608" i="3"/>
  <c r="W4609" i="3"/>
  <c r="W4610" i="3"/>
  <c r="W4611" i="3"/>
  <c r="W4612" i="3"/>
  <c r="W4613" i="3"/>
  <c r="W4614" i="3"/>
  <c r="W4615" i="3"/>
  <c r="W4616" i="3"/>
  <c r="W4617" i="3"/>
  <c r="W4618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2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3" i="3"/>
  <c r="W4654" i="3"/>
  <c r="W4655" i="3"/>
  <c r="W4656" i="3"/>
  <c r="W4657" i="3"/>
  <c r="W4658" i="3"/>
  <c r="W4659" i="3"/>
  <c r="W4660" i="3"/>
  <c r="W4661" i="3"/>
  <c r="W4662" i="3"/>
  <c r="W4663" i="3"/>
  <c r="W4664" i="3"/>
  <c r="W4665" i="3"/>
  <c r="W4666" i="3"/>
  <c r="W4667" i="3"/>
  <c r="W4668" i="3"/>
  <c r="W4669" i="3"/>
  <c r="W4670" i="3"/>
  <c r="W4671" i="3"/>
  <c r="W4672" i="3"/>
  <c r="W4673" i="3"/>
  <c r="W4674" i="3"/>
  <c r="W4675" i="3"/>
  <c r="W4676" i="3"/>
  <c r="W4677" i="3"/>
  <c r="W4678" i="3"/>
  <c r="W4679" i="3"/>
  <c r="W4680" i="3"/>
  <c r="W4681" i="3"/>
  <c r="W4682" i="3"/>
  <c r="W4683" i="3"/>
  <c r="W4684" i="3"/>
  <c r="W4685" i="3"/>
  <c r="W4686" i="3"/>
  <c r="W4687" i="3"/>
  <c r="W4688" i="3"/>
  <c r="W4689" i="3"/>
  <c r="W4690" i="3"/>
  <c r="W4691" i="3"/>
  <c r="W4692" i="3"/>
  <c r="W4693" i="3"/>
  <c r="W4694" i="3"/>
  <c r="W4695" i="3"/>
  <c r="W4696" i="3"/>
  <c r="W4697" i="3"/>
  <c r="W4698" i="3"/>
  <c r="W4699" i="3"/>
  <c r="W4700" i="3"/>
  <c r="W4701" i="3"/>
  <c r="W4702" i="3"/>
  <c r="W4703" i="3"/>
  <c r="W4704" i="3"/>
  <c r="W4705" i="3"/>
  <c r="W4706" i="3"/>
  <c r="W4707" i="3"/>
  <c r="W4708" i="3"/>
  <c r="W4709" i="3"/>
  <c r="W4710" i="3"/>
  <c r="W4711" i="3"/>
  <c r="W4712" i="3"/>
  <c r="W4713" i="3"/>
  <c r="W4714" i="3"/>
  <c r="W4715" i="3"/>
  <c r="W4716" i="3"/>
  <c r="W4717" i="3"/>
  <c r="W4718" i="3"/>
  <c r="W4719" i="3"/>
  <c r="W4720" i="3"/>
  <c r="W4721" i="3"/>
  <c r="W4722" i="3"/>
  <c r="W4723" i="3"/>
  <c r="W4724" i="3"/>
  <c r="W4725" i="3"/>
  <c r="W4726" i="3"/>
  <c r="W4727" i="3"/>
  <c r="W4728" i="3"/>
  <c r="W4729" i="3"/>
  <c r="W4730" i="3"/>
  <c r="W4731" i="3"/>
  <c r="W4732" i="3"/>
  <c r="W4733" i="3"/>
  <c r="W4734" i="3"/>
  <c r="W4735" i="3"/>
  <c r="W4736" i="3"/>
  <c r="W4737" i="3"/>
  <c r="W4738" i="3"/>
  <c r="W4739" i="3"/>
  <c r="W4740" i="3"/>
  <c r="W4741" i="3"/>
  <c r="W4742" i="3"/>
  <c r="W4743" i="3"/>
  <c r="W4744" i="3"/>
  <c r="W4745" i="3"/>
  <c r="W4746" i="3"/>
  <c r="W4747" i="3"/>
  <c r="W4748" i="3"/>
  <c r="W4749" i="3"/>
  <c r="W4750" i="3"/>
  <c r="W4751" i="3"/>
  <c r="W4752" i="3"/>
  <c r="W4753" i="3"/>
  <c r="W4754" i="3"/>
  <c r="W4755" i="3"/>
  <c r="W4756" i="3"/>
  <c r="W4757" i="3"/>
  <c r="W4758" i="3"/>
  <c r="W4759" i="3"/>
  <c r="W4760" i="3"/>
  <c r="W4761" i="3"/>
  <c r="W4762" i="3"/>
  <c r="W4763" i="3"/>
  <c r="W4764" i="3"/>
  <c r="W4765" i="3"/>
  <c r="W4766" i="3"/>
  <c r="W4767" i="3"/>
  <c r="W4768" i="3"/>
  <c r="W4769" i="3"/>
  <c r="W4770" i="3"/>
  <c r="W4771" i="3"/>
  <c r="W4772" i="3"/>
  <c r="W4773" i="3"/>
  <c r="W4774" i="3"/>
  <c r="W4775" i="3"/>
  <c r="W4776" i="3"/>
  <c r="W4777" i="3"/>
  <c r="W4778" i="3"/>
  <c r="W4779" i="3"/>
  <c r="W4780" i="3"/>
  <c r="W4781" i="3"/>
  <c r="W4782" i="3"/>
  <c r="W4783" i="3"/>
  <c r="W4784" i="3"/>
  <c r="W4785" i="3"/>
  <c r="W4786" i="3"/>
  <c r="W4787" i="3"/>
  <c r="W4788" i="3"/>
  <c r="W4789" i="3"/>
  <c r="W4790" i="3"/>
  <c r="W4791" i="3"/>
  <c r="W4792" i="3"/>
  <c r="W4793" i="3"/>
  <c r="W4794" i="3"/>
  <c r="W4795" i="3"/>
  <c r="W4796" i="3"/>
  <c r="W4797" i="3"/>
  <c r="W4798" i="3"/>
  <c r="W4799" i="3"/>
  <c r="W4800" i="3"/>
  <c r="W4801" i="3"/>
  <c r="W4802" i="3"/>
  <c r="W4803" i="3"/>
  <c r="W4804" i="3"/>
  <c r="W4805" i="3"/>
  <c r="W4806" i="3"/>
  <c r="W4807" i="3"/>
  <c r="W4808" i="3"/>
  <c r="W4809" i="3"/>
  <c r="W4810" i="3"/>
  <c r="W4811" i="3"/>
  <c r="W4812" i="3"/>
  <c r="W4813" i="3"/>
  <c r="W4814" i="3"/>
  <c r="W4815" i="3"/>
  <c r="W4816" i="3"/>
  <c r="W4817" i="3"/>
  <c r="W4818" i="3"/>
  <c r="W4819" i="3"/>
  <c r="W4820" i="3"/>
  <c r="W4821" i="3"/>
  <c r="W4822" i="3"/>
  <c r="W4823" i="3"/>
  <c r="W4824" i="3"/>
  <c r="W4825" i="3"/>
  <c r="W4826" i="3"/>
  <c r="W4827" i="3"/>
  <c r="W4828" i="3"/>
  <c r="W4829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4" i="3"/>
  <c r="W4845" i="3"/>
  <c r="W4846" i="3"/>
  <c r="W4847" i="3"/>
  <c r="W4848" i="3"/>
  <c r="W4849" i="3"/>
  <c r="W4850" i="3"/>
  <c r="W4851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8" i="3"/>
  <c r="W4889" i="3"/>
  <c r="W4890" i="3"/>
  <c r="W4891" i="3"/>
  <c r="W4892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8" i="3"/>
  <c r="W4909" i="3"/>
  <c r="W4910" i="3"/>
  <c r="W4911" i="3"/>
  <c r="W4912" i="3"/>
  <c r="W4913" i="3"/>
  <c r="W4914" i="3"/>
  <c r="W4915" i="3"/>
  <c r="W4916" i="3"/>
  <c r="W4917" i="3"/>
  <c r="W4918" i="3"/>
  <c r="W4919" i="3"/>
  <c r="W4920" i="3"/>
  <c r="W4921" i="3"/>
  <c r="W4922" i="3"/>
  <c r="W4923" i="3"/>
  <c r="W4924" i="3"/>
  <c r="W4925" i="3"/>
  <c r="W4926" i="3"/>
  <c r="W4927" i="3"/>
  <c r="W4928" i="3"/>
  <c r="W4929" i="3"/>
  <c r="W4930" i="3"/>
  <c r="W4931" i="3"/>
  <c r="W4932" i="3"/>
  <c r="W4933" i="3"/>
  <c r="W4934" i="3"/>
  <c r="W4935" i="3"/>
  <c r="W4936" i="3"/>
  <c r="W4937" i="3"/>
  <c r="W4938" i="3"/>
  <c r="W4939" i="3"/>
  <c r="W4940" i="3"/>
  <c r="W4941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4" i="3"/>
  <c r="W4955" i="3"/>
  <c r="W4956" i="3"/>
  <c r="W4957" i="3"/>
  <c r="W4958" i="3"/>
  <c r="W4959" i="3"/>
  <c r="W4960" i="3"/>
  <c r="W4961" i="3"/>
  <c r="W4962" i="3"/>
  <c r="W4963" i="3"/>
  <c r="W4964" i="3"/>
  <c r="W4965" i="3"/>
  <c r="W4966" i="3"/>
  <c r="W4967" i="3"/>
  <c r="W4968" i="3"/>
  <c r="W4969" i="3"/>
  <c r="W4970" i="3"/>
  <c r="W4971" i="3"/>
  <c r="W4972" i="3"/>
  <c r="W4973" i="3"/>
  <c r="W4974" i="3"/>
  <c r="W4975" i="3"/>
  <c r="W4976" i="3"/>
  <c r="W4977" i="3"/>
  <c r="W4978" i="3"/>
  <c r="W4979" i="3"/>
  <c r="W4980" i="3"/>
  <c r="W4981" i="3"/>
  <c r="W4982" i="3"/>
  <c r="W4983" i="3"/>
  <c r="W4984" i="3"/>
  <c r="W4985" i="3"/>
  <c r="W4986" i="3"/>
  <c r="W4987" i="3"/>
  <c r="W4988" i="3"/>
  <c r="W4989" i="3"/>
  <c r="W4990" i="3"/>
  <c r="W4991" i="3"/>
  <c r="W4992" i="3"/>
  <c r="W4993" i="3"/>
  <c r="W4994" i="3"/>
  <c r="W4995" i="3"/>
  <c r="W4996" i="3"/>
  <c r="W4997" i="3"/>
  <c r="W4998" i="3"/>
  <c r="W4999" i="3"/>
  <c r="W5000" i="3"/>
  <c r="V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6" i="3"/>
  <c r="V2547" i="3"/>
  <c r="V2548" i="3"/>
  <c r="V2549" i="3"/>
  <c r="V2550" i="3"/>
  <c r="V2551" i="3"/>
  <c r="V2552" i="3"/>
  <c r="V2553" i="3"/>
  <c r="V2554" i="3"/>
  <c r="V2555" i="3"/>
  <c r="V2556" i="3"/>
  <c r="V2557" i="3"/>
  <c r="V2558" i="3"/>
  <c r="V2559" i="3"/>
  <c r="V2560" i="3"/>
  <c r="V2561" i="3"/>
  <c r="V2562" i="3"/>
  <c r="V2563" i="3"/>
  <c r="V2564" i="3"/>
  <c r="V2565" i="3"/>
  <c r="V2566" i="3"/>
  <c r="V2567" i="3"/>
  <c r="V2568" i="3"/>
  <c r="V2569" i="3"/>
  <c r="V2570" i="3"/>
  <c r="V2571" i="3"/>
  <c r="V2572" i="3"/>
  <c r="V2573" i="3"/>
  <c r="V2574" i="3"/>
  <c r="V2575" i="3"/>
  <c r="V2576" i="3"/>
  <c r="V2577" i="3"/>
  <c r="V2578" i="3"/>
  <c r="V2579" i="3"/>
  <c r="V2580" i="3"/>
  <c r="V2581" i="3"/>
  <c r="V2582" i="3"/>
  <c r="V2583" i="3"/>
  <c r="V2584" i="3"/>
  <c r="V2585" i="3"/>
  <c r="V2586" i="3"/>
  <c r="V2587" i="3"/>
  <c r="V2588" i="3"/>
  <c r="V2589" i="3"/>
  <c r="V2590" i="3"/>
  <c r="V2591" i="3"/>
  <c r="V2592" i="3"/>
  <c r="V2593" i="3"/>
  <c r="V2594" i="3"/>
  <c r="V2595" i="3"/>
  <c r="V2596" i="3"/>
  <c r="V2597" i="3"/>
  <c r="V2598" i="3"/>
  <c r="V2599" i="3"/>
  <c r="V2600" i="3"/>
  <c r="V2601" i="3"/>
  <c r="V2602" i="3"/>
  <c r="V2603" i="3"/>
  <c r="V2604" i="3"/>
  <c r="V2605" i="3"/>
  <c r="V2606" i="3"/>
  <c r="V2607" i="3"/>
  <c r="V2608" i="3"/>
  <c r="V2609" i="3"/>
  <c r="V2610" i="3"/>
  <c r="V2611" i="3"/>
  <c r="V2612" i="3"/>
  <c r="V2613" i="3"/>
  <c r="V2614" i="3"/>
  <c r="V2615" i="3"/>
  <c r="V2616" i="3"/>
  <c r="V2617" i="3"/>
  <c r="V2618" i="3"/>
  <c r="V2619" i="3"/>
  <c r="V2620" i="3"/>
  <c r="V2621" i="3"/>
  <c r="V2622" i="3"/>
  <c r="V2623" i="3"/>
  <c r="V2624" i="3"/>
  <c r="V2625" i="3"/>
  <c r="V2626" i="3"/>
  <c r="V2627" i="3"/>
  <c r="V2628" i="3"/>
  <c r="V2629" i="3"/>
  <c r="V2630" i="3"/>
  <c r="V2631" i="3"/>
  <c r="V2632" i="3"/>
  <c r="V2633" i="3"/>
  <c r="V2634" i="3"/>
  <c r="V2635" i="3"/>
  <c r="V2636" i="3"/>
  <c r="V2637" i="3"/>
  <c r="V2638" i="3"/>
  <c r="V2639" i="3"/>
  <c r="V2640" i="3"/>
  <c r="V2641" i="3"/>
  <c r="V2642" i="3"/>
  <c r="V2643" i="3"/>
  <c r="V2644" i="3"/>
  <c r="V2645" i="3"/>
  <c r="V2646" i="3"/>
  <c r="V2647" i="3"/>
  <c r="V2648" i="3"/>
  <c r="V2649" i="3"/>
  <c r="V2650" i="3"/>
  <c r="V2651" i="3"/>
  <c r="V2652" i="3"/>
  <c r="V2653" i="3"/>
  <c r="V2654" i="3"/>
  <c r="V2655" i="3"/>
  <c r="V2656" i="3"/>
  <c r="V2657" i="3"/>
  <c r="V2658" i="3"/>
  <c r="V2659" i="3"/>
  <c r="V2660" i="3"/>
  <c r="V2661" i="3"/>
  <c r="V2662" i="3"/>
  <c r="V2663" i="3"/>
  <c r="V2664" i="3"/>
  <c r="V2665" i="3"/>
  <c r="V2666" i="3"/>
  <c r="V2667" i="3"/>
  <c r="V2668" i="3"/>
  <c r="V2669" i="3"/>
  <c r="V2670" i="3"/>
  <c r="V2671" i="3"/>
  <c r="V2672" i="3"/>
  <c r="V2673" i="3"/>
  <c r="V2674" i="3"/>
  <c r="V2675" i="3"/>
  <c r="V2676" i="3"/>
  <c r="V2677" i="3"/>
  <c r="V2678" i="3"/>
  <c r="V2679" i="3"/>
  <c r="V2680" i="3"/>
  <c r="V2681" i="3"/>
  <c r="V2682" i="3"/>
  <c r="V2683" i="3"/>
  <c r="V2684" i="3"/>
  <c r="V2685" i="3"/>
  <c r="V2686" i="3"/>
  <c r="V2687" i="3"/>
  <c r="V2688" i="3"/>
  <c r="V2689" i="3"/>
  <c r="V2690" i="3"/>
  <c r="V2691" i="3"/>
  <c r="V2692" i="3"/>
  <c r="V2693" i="3"/>
  <c r="V2694" i="3"/>
  <c r="V2695" i="3"/>
  <c r="V2696" i="3"/>
  <c r="V2697" i="3"/>
  <c r="V2698" i="3"/>
  <c r="V2699" i="3"/>
  <c r="V2700" i="3"/>
  <c r="V2701" i="3"/>
  <c r="V2702" i="3"/>
  <c r="V2703" i="3"/>
  <c r="V2704" i="3"/>
  <c r="V2705" i="3"/>
  <c r="V2706" i="3"/>
  <c r="V2707" i="3"/>
  <c r="V2708" i="3"/>
  <c r="V2709" i="3"/>
  <c r="V2710" i="3"/>
  <c r="V2711" i="3"/>
  <c r="V2712" i="3"/>
  <c r="V2713" i="3"/>
  <c r="V2714" i="3"/>
  <c r="V2715" i="3"/>
  <c r="V2716" i="3"/>
  <c r="V2717" i="3"/>
  <c r="V2718" i="3"/>
  <c r="V2719" i="3"/>
  <c r="V2720" i="3"/>
  <c r="V2721" i="3"/>
  <c r="V2722" i="3"/>
  <c r="V2723" i="3"/>
  <c r="V2724" i="3"/>
  <c r="V2725" i="3"/>
  <c r="V2726" i="3"/>
  <c r="V2727" i="3"/>
  <c r="V2728" i="3"/>
  <c r="V2729" i="3"/>
  <c r="V2730" i="3"/>
  <c r="V2731" i="3"/>
  <c r="V2732" i="3"/>
  <c r="V2733" i="3"/>
  <c r="V2734" i="3"/>
  <c r="V2735" i="3"/>
  <c r="V2736" i="3"/>
  <c r="V2737" i="3"/>
  <c r="V2738" i="3"/>
  <c r="V2739" i="3"/>
  <c r="V2740" i="3"/>
  <c r="V2741" i="3"/>
  <c r="V2742" i="3"/>
  <c r="V2743" i="3"/>
  <c r="V2744" i="3"/>
  <c r="V2745" i="3"/>
  <c r="V2746" i="3"/>
  <c r="V2747" i="3"/>
  <c r="V2748" i="3"/>
  <c r="V2749" i="3"/>
  <c r="V2750" i="3"/>
  <c r="V2751" i="3"/>
  <c r="V2752" i="3"/>
  <c r="V2753" i="3"/>
  <c r="V2754" i="3"/>
  <c r="V2755" i="3"/>
  <c r="V2756" i="3"/>
  <c r="V2757" i="3"/>
  <c r="V2758" i="3"/>
  <c r="V2759" i="3"/>
  <c r="V2760" i="3"/>
  <c r="V2761" i="3"/>
  <c r="V2762" i="3"/>
  <c r="V2763" i="3"/>
  <c r="V2764" i="3"/>
  <c r="V2765" i="3"/>
  <c r="V2766" i="3"/>
  <c r="V2767" i="3"/>
  <c r="V2768" i="3"/>
  <c r="V2769" i="3"/>
  <c r="V2770" i="3"/>
  <c r="V2771" i="3"/>
  <c r="V2772" i="3"/>
  <c r="V2773" i="3"/>
  <c r="V2774" i="3"/>
  <c r="V2775" i="3"/>
  <c r="V2776" i="3"/>
  <c r="V2777" i="3"/>
  <c r="V2778" i="3"/>
  <c r="V2779" i="3"/>
  <c r="V2780" i="3"/>
  <c r="V2781" i="3"/>
  <c r="V2782" i="3"/>
  <c r="V2783" i="3"/>
  <c r="V2784" i="3"/>
  <c r="V2785" i="3"/>
  <c r="V2786" i="3"/>
  <c r="V2787" i="3"/>
  <c r="V2788" i="3"/>
  <c r="V2789" i="3"/>
  <c r="V2790" i="3"/>
  <c r="V2791" i="3"/>
  <c r="V2792" i="3"/>
  <c r="V2793" i="3"/>
  <c r="V2794" i="3"/>
  <c r="V2795" i="3"/>
  <c r="V2796" i="3"/>
  <c r="V2797" i="3"/>
  <c r="V2798" i="3"/>
  <c r="V2799" i="3"/>
  <c r="V2800" i="3"/>
  <c r="V2801" i="3"/>
  <c r="V2802" i="3"/>
  <c r="V2803" i="3"/>
  <c r="V2804" i="3"/>
  <c r="V2805" i="3"/>
  <c r="V2806" i="3"/>
  <c r="V2807" i="3"/>
  <c r="V2808" i="3"/>
  <c r="V2809" i="3"/>
  <c r="V2810" i="3"/>
  <c r="V2811" i="3"/>
  <c r="V2812" i="3"/>
  <c r="V2813" i="3"/>
  <c r="V2814" i="3"/>
  <c r="V2815" i="3"/>
  <c r="V2816" i="3"/>
  <c r="V2817" i="3"/>
  <c r="V2818" i="3"/>
  <c r="V2819" i="3"/>
  <c r="V2820" i="3"/>
  <c r="V2821" i="3"/>
  <c r="V2822" i="3"/>
  <c r="V2823" i="3"/>
  <c r="V2824" i="3"/>
  <c r="V2825" i="3"/>
  <c r="V2826" i="3"/>
  <c r="V2827" i="3"/>
  <c r="V2828" i="3"/>
  <c r="V2829" i="3"/>
  <c r="V2830" i="3"/>
  <c r="V2831" i="3"/>
  <c r="V2832" i="3"/>
  <c r="V2833" i="3"/>
  <c r="V2834" i="3"/>
  <c r="V2835" i="3"/>
  <c r="V2836" i="3"/>
  <c r="V2837" i="3"/>
  <c r="V2838" i="3"/>
  <c r="V2839" i="3"/>
  <c r="V2840" i="3"/>
  <c r="V2841" i="3"/>
  <c r="V2842" i="3"/>
  <c r="V2843" i="3"/>
  <c r="V2844" i="3"/>
  <c r="V2845" i="3"/>
  <c r="V2846" i="3"/>
  <c r="V2847" i="3"/>
  <c r="V2848" i="3"/>
  <c r="V2849" i="3"/>
  <c r="V2850" i="3"/>
  <c r="V2851" i="3"/>
  <c r="V2852" i="3"/>
  <c r="V2853" i="3"/>
  <c r="V2854" i="3"/>
  <c r="V2855" i="3"/>
  <c r="V2856" i="3"/>
  <c r="V2857" i="3"/>
  <c r="V2858" i="3"/>
  <c r="V2859" i="3"/>
  <c r="V2860" i="3"/>
  <c r="V2861" i="3"/>
  <c r="V2862" i="3"/>
  <c r="V2863" i="3"/>
  <c r="V2864" i="3"/>
  <c r="V2865" i="3"/>
  <c r="V2866" i="3"/>
  <c r="V2867" i="3"/>
  <c r="V2868" i="3"/>
  <c r="V2869" i="3"/>
  <c r="V2870" i="3"/>
  <c r="V2871" i="3"/>
  <c r="V2872" i="3"/>
  <c r="V2873" i="3"/>
  <c r="V2874" i="3"/>
  <c r="V2875" i="3"/>
  <c r="V2876" i="3"/>
  <c r="V2877" i="3"/>
  <c r="V2878" i="3"/>
  <c r="V2879" i="3"/>
  <c r="V2880" i="3"/>
  <c r="V2881" i="3"/>
  <c r="V2882" i="3"/>
  <c r="V2883" i="3"/>
  <c r="V2884" i="3"/>
  <c r="V2885" i="3"/>
  <c r="V2886" i="3"/>
  <c r="V2887" i="3"/>
  <c r="V2888" i="3"/>
  <c r="V2889" i="3"/>
  <c r="V2890" i="3"/>
  <c r="V2891" i="3"/>
  <c r="V2892" i="3"/>
  <c r="V2893" i="3"/>
  <c r="V2894" i="3"/>
  <c r="V2895" i="3"/>
  <c r="V2896" i="3"/>
  <c r="V2897" i="3"/>
  <c r="V2898" i="3"/>
  <c r="V2899" i="3"/>
  <c r="V2900" i="3"/>
  <c r="V2901" i="3"/>
  <c r="V2902" i="3"/>
  <c r="V2903" i="3"/>
  <c r="V2904" i="3"/>
  <c r="V2905" i="3"/>
  <c r="V2906" i="3"/>
  <c r="V2907" i="3"/>
  <c r="V2908" i="3"/>
  <c r="V2909" i="3"/>
  <c r="V2910" i="3"/>
  <c r="V2911" i="3"/>
  <c r="V2912" i="3"/>
  <c r="V2913" i="3"/>
  <c r="V2914" i="3"/>
  <c r="V2915" i="3"/>
  <c r="V2916" i="3"/>
  <c r="V2917" i="3"/>
  <c r="V2918" i="3"/>
  <c r="V2919" i="3"/>
  <c r="V2920" i="3"/>
  <c r="V2921" i="3"/>
  <c r="V2922" i="3"/>
  <c r="V2923" i="3"/>
  <c r="V2924" i="3"/>
  <c r="V2925" i="3"/>
  <c r="V2926" i="3"/>
  <c r="V2927" i="3"/>
  <c r="V2928" i="3"/>
  <c r="V2929" i="3"/>
  <c r="V2930" i="3"/>
  <c r="V2931" i="3"/>
  <c r="V2932" i="3"/>
  <c r="V2933" i="3"/>
  <c r="V2934" i="3"/>
  <c r="V2935" i="3"/>
  <c r="V2936" i="3"/>
  <c r="V2937" i="3"/>
  <c r="V2938" i="3"/>
  <c r="V2939" i="3"/>
  <c r="V2940" i="3"/>
  <c r="V2941" i="3"/>
  <c r="V2942" i="3"/>
  <c r="V2943" i="3"/>
  <c r="V2944" i="3"/>
  <c r="V2945" i="3"/>
  <c r="V2946" i="3"/>
  <c r="V2947" i="3"/>
  <c r="V2948" i="3"/>
  <c r="V2949" i="3"/>
  <c r="V2950" i="3"/>
  <c r="V2951" i="3"/>
  <c r="V2952" i="3"/>
  <c r="V2953" i="3"/>
  <c r="V2954" i="3"/>
  <c r="V2955" i="3"/>
  <c r="V2956" i="3"/>
  <c r="V2957" i="3"/>
  <c r="V2958" i="3"/>
  <c r="V2959" i="3"/>
  <c r="V2960" i="3"/>
  <c r="V2961" i="3"/>
  <c r="V2962" i="3"/>
  <c r="V2963" i="3"/>
  <c r="V2964" i="3"/>
  <c r="V2965" i="3"/>
  <c r="V2966" i="3"/>
  <c r="V2967" i="3"/>
  <c r="V2968" i="3"/>
  <c r="V2969" i="3"/>
  <c r="V2970" i="3"/>
  <c r="V2971" i="3"/>
  <c r="V2972" i="3"/>
  <c r="V2973" i="3"/>
  <c r="V2974" i="3"/>
  <c r="V2975" i="3"/>
  <c r="V2976" i="3"/>
  <c r="V2977" i="3"/>
  <c r="V2978" i="3"/>
  <c r="V2979" i="3"/>
  <c r="V2980" i="3"/>
  <c r="V2981" i="3"/>
  <c r="V2982" i="3"/>
  <c r="V2983" i="3"/>
  <c r="V2984" i="3"/>
  <c r="V2985" i="3"/>
  <c r="V2986" i="3"/>
  <c r="V2987" i="3"/>
  <c r="V2988" i="3"/>
  <c r="V2989" i="3"/>
  <c r="V2990" i="3"/>
  <c r="V2991" i="3"/>
  <c r="V2992" i="3"/>
  <c r="V2993" i="3"/>
  <c r="V2994" i="3"/>
  <c r="V2995" i="3"/>
  <c r="V2996" i="3"/>
  <c r="V2997" i="3"/>
  <c r="V2998" i="3"/>
  <c r="V2999" i="3"/>
  <c r="V3000" i="3"/>
  <c r="V3001" i="3"/>
  <c r="V3002" i="3"/>
  <c r="V3003" i="3"/>
  <c r="V3004" i="3"/>
  <c r="V3005" i="3"/>
  <c r="V3006" i="3"/>
  <c r="V3007" i="3"/>
  <c r="V3008" i="3"/>
  <c r="V3009" i="3"/>
  <c r="V3010" i="3"/>
  <c r="V3011" i="3"/>
  <c r="V3012" i="3"/>
  <c r="V3013" i="3"/>
  <c r="V3014" i="3"/>
  <c r="V3015" i="3"/>
  <c r="V3016" i="3"/>
  <c r="V3017" i="3"/>
  <c r="V3018" i="3"/>
  <c r="V3019" i="3"/>
  <c r="V3020" i="3"/>
  <c r="V3021" i="3"/>
  <c r="V3022" i="3"/>
  <c r="V3023" i="3"/>
  <c r="V3024" i="3"/>
  <c r="V3025" i="3"/>
  <c r="V3026" i="3"/>
  <c r="V3027" i="3"/>
  <c r="V3028" i="3"/>
  <c r="V3029" i="3"/>
  <c r="V3030" i="3"/>
  <c r="V3031" i="3"/>
  <c r="V3032" i="3"/>
  <c r="V3033" i="3"/>
  <c r="V3034" i="3"/>
  <c r="V3035" i="3"/>
  <c r="V3036" i="3"/>
  <c r="V3037" i="3"/>
  <c r="V3038" i="3"/>
  <c r="V3039" i="3"/>
  <c r="V3040" i="3"/>
  <c r="V3041" i="3"/>
  <c r="V3042" i="3"/>
  <c r="V3043" i="3"/>
  <c r="V3044" i="3"/>
  <c r="V3045" i="3"/>
  <c r="V3046" i="3"/>
  <c r="V3047" i="3"/>
  <c r="V3048" i="3"/>
  <c r="V3049" i="3"/>
  <c r="V3050" i="3"/>
  <c r="V3051" i="3"/>
  <c r="V3052" i="3"/>
  <c r="V3053" i="3"/>
  <c r="V3054" i="3"/>
  <c r="V3055" i="3"/>
  <c r="V3056" i="3"/>
  <c r="V3057" i="3"/>
  <c r="V3058" i="3"/>
  <c r="V3059" i="3"/>
  <c r="V3060" i="3"/>
  <c r="V3061" i="3"/>
  <c r="V3062" i="3"/>
  <c r="V3063" i="3"/>
  <c r="V3064" i="3"/>
  <c r="V3065" i="3"/>
  <c r="V3066" i="3"/>
  <c r="V3067" i="3"/>
  <c r="V3068" i="3"/>
  <c r="V3069" i="3"/>
  <c r="V3070" i="3"/>
  <c r="V3071" i="3"/>
  <c r="V3072" i="3"/>
  <c r="V3073" i="3"/>
  <c r="V3074" i="3"/>
  <c r="V3075" i="3"/>
  <c r="V3076" i="3"/>
  <c r="V3077" i="3"/>
  <c r="V3078" i="3"/>
  <c r="V3079" i="3"/>
  <c r="V3080" i="3"/>
  <c r="V3081" i="3"/>
  <c r="V3082" i="3"/>
  <c r="V3083" i="3"/>
  <c r="V3084" i="3"/>
  <c r="V3085" i="3"/>
  <c r="V3086" i="3"/>
  <c r="V3087" i="3"/>
  <c r="V3088" i="3"/>
  <c r="V3089" i="3"/>
  <c r="V3090" i="3"/>
  <c r="V3091" i="3"/>
  <c r="V3092" i="3"/>
  <c r="V3093" i="3"/>
  <c r="V3094" i="3"/>
  <c r="V3095" i="3"/>
  <c r="V3096" i="3"/>
  <c r="V3097" i="3"/>
  <c r="V3098" i="3"/>
  <c r="V3099" i="3"/>
  <c r="V3100" i="3"/>
  <c r="V3101" i="3"/>
  <c r="V3102" i="3"/>
  <c r="V3103" i="3"/>
  <c r="V3104" i="3"/>
  <c r="V3105" i="3"/>
  <c r="V3106" i="3"/>
  <c r="V3107" i="3"/>
  <c r="V3108" i="3"/>
  <c r="V3109" i="3"/>
  <c r="V3110" i="3"/>
  <c r="V3111" i="3"/>
  <c r="V3112" i="3"/>
  <c r="V3113" i="3"/>
  <c r="V3114" i="3"/>
  <c r="V3115" i="3"/>
  <c r="V3116" i="3"/>
  <c r="V3117" i="3"/>
  <c r="V3118" i="3"/>
  <c r="V3119" i="3"/>
  <c r="V3120" i="3"/>
  <c r="V3121" i="3"/>
  <c r="V3122" i="3"/>
  <c r="V3123" i="3"/>
  <c r="V3124" i="3"/>
  <c r="V3125" i="3"/>
  <c r="V3126" i="3"/>
  <c r="V3127" i="3"/>
  <c r="V3128" i="3"/>
  <c r="V3129" i="3"/>
  <c r="V3130" i="3"/>
  <c r="V3131" i="3"/>
  <c r="V3132" i="3"/>
  <c r="V3133" i="3"/>
  <c r="V3134" i="3"/>
  <c r="V3135" i="3"/>
  <c r="V3136" i="3"/>
  <c r="V3137" i="3"/>
  <c r="V3138" i="3"/>
  <c r="V3139" i="3"/>
  <c r="V3140" i="3"/>
  <c r="V3141" i="3"/>
  <c r="V3142" i="3"/>
  <c r="V3143" i="3"/>
  <c r="V3144" i="3"/>
  <c r="V3145" i="3"/>
  <c r="V3146" i="3"/>
  <c r="V3147" i="3"/>
  <c r="V3148" i="3"/>
  <c r="V3149" i="3"/>
  <c r="V3150" i="3"/>
  <c r="V3151" i="3"/>
  <c r="V3152" i="3"/>
  <c r="V3153" i="3"/>
  <c r="V3154" i="3"/>
  <c r="V3155" i="3"/>
  <c r="V3156" i="3"/>
  <c r="V3157" i="3"/>
  <c r="V3158" i="3"/>
  <c r="V3159" i="3"/>
  <c r="V3160" i="3"/>
  <c r="V3161" i="3"/>
  <c r="V3162" i="3"/>
  <c r="V3163" i="3"/>
  <c r="V3164" i="3"/>
  <c r="V3165" i="3"/>
  <c r="V3166" i="3"/>
  <c r="V3167" i="3"/>
  <c r="V3168" i="3"/>
  <c r="V3169" i="3"/>
  <c r="V3170" i="3"/>
  <c r="V3171" i="3"/>
  <c r="V3172" i="3"/>
  <c r="V3173" i="3"/>
  <c r="V3174" i="3"/>
  <c r="V3175" i="3"/>
  <c r="V3176" i="3"/>
  <c r="V3177" i="3"/>
  <c r="V3178" i="3"/>
  <c r="V3179" i="3"/>
  <c r="V3180" i="3"/>
  <c r="V3181" i="3"/>
  <c r="V3182" i="3"/>
  <c r="V3183" i="3"/>
  <c r="V3184" i="3"/>
  <c r="V3185" i="3"/>
  <c r="V3186" i="3"/>
  <c r="V3187" i="3"/>
  <c r="V3188" i="3"/>
  <c r="V3189" i="3"/>
  <c r="V3190" i="3"/>
  <c r="V3191" i="3"/>
  <c r="V3192" i="3"/>
  <c r="V3193" i="3"/>
  <c r="V3194" i="3"/>
  <c r="V3195" i="3"/>
  <c r="V3196" i="3"/>
  <c r="V3197" i="3"/>
  <c r="V3198" i="3"/>
  <c r="V3199" i="3"/>
  <c r="V3200" i="3"/>
  <c r="V3201" i="3"/>
  <c r="V3202" i="3"/>
  <c r="V3203" i="3"/>
  <c r="V3204" i="3"/>
  <c r="V3205" i="3"/>
  <c r="V3206" i="3"/>
  <c r="V3207" i="3"/>
  <c r="V3208" i="3"/>
  <c r="V3209" i="3"/>
  <c r="V3210" i="3"/>
  <c r="V3211" i="3"/>
  <c r="V3212" i="3"/>
  <c r="V3213" i="3"/>
  <c r="V3214" i="3"/>
  <c r="V3215" i="3"/>
  <c r="V3216" i="3"/>
  <c r="V3217" i="3"/>
  <c r="V3218" i="3"/>
  <c r="V3219" i="3"/>
  <c r="V3220" i="3"/>
  <c r="V3221" i="3"/>
  <c r="V3222" i="3"/>
  <c r="V3223" i="3"/>
  <c r="V3224" i="3"/>
  <c r="V3225" i="3"/>
  <c r="V3226" i="3"/>
  <c r="V3227" i="3"/>
  <c r="V3228" i="3"/>
  <c r="V3229" i="3"/>
  <c r="V3230" i="3"/>
  <c r="V3231" i="3"/>
  <c r="V3232" i="3"/>
  <c r="V3233" i="3"/>
  <c r="V3234" i="3"/>
  <c r="V3235" i="3"/>
  <c r="V3236" i="3"/>
  <c r="V3237" i="3"/>
  <c r="V3238" i="3"/>
  <c r="V3239" i="3"/>
  <c r="V3240" i="3"/>
  <c r="V3241" i="3"/>
  <c r="V3242" i="3"/>
  <c r="V3243" i="3"/>
  <c r="V3244" i="3"/>
  <c r="V3245" i="3"/>
  <c r="V3246" i="3"/>
  <c r="V3247" i="3"/>
  <c r="V3248" i="3"/>
  <c r="V3249" i="3"/>
  <c r="V3250" i="3"/>
  <c r="V3251" i="3"/>
  <c r="V3252" i="3"/>
  <c r="V3253" i="3"/>
  <c r="V3254" i="3"/>
  <c r="V3255" i="3"/>
  <c r="V3256" i="3"/>
  <c r="V3257" i="3"/>
  <c r="V3258" i="3"/>
  <c r="V3259" i="3"/>
  <c r="V3260" i="3"/>
  <c r="V3261" i="3"/>
  <c r="V3262" i="3"/>
  <c r="V3263" i="3"/>
  <c r="V3264" i="3"/>
  <c r="V3265" i="3"/>
  <c r="V3266" i="3"/>
  <c r="V3267" i="3"/>
  <c r="V3268" i="3"/>
  <c r="V3269" i="3"/>
  <c r="V3270" i="3"/>
  <c r="V3271" i="3"/>
  <c r="V3272" i="3"/>
  <c r="V3273" i="3"/>
  <c r="V3274" i="3"/>
  <c r="V3275" i="3"/>
  <c r="V3276" i="3"/>
  <c r="V3277" i="3"/>
  <c r="V3278" i="3"/>
  <c r="V3279" i="3"/>
  <c r="V3280" i="3"/>
  <c r="V3281" i="3"/>
  <c r="V3282" i="3"/>
  <c r="V3283" i="3"/>
  <c r="V3284" i="3"/>
  <c r="V3285" i="3"/>
  <c r="V3286" i="3"/>
  <c r="V3287" i="3"/>
  <c r="V3288" i="3"/>
  <c r="V3289" i="3"/>
  <c r="V3290" i="3"/>
  <c r="V3291" i="3"/>
  <c r="V3292" i="3"/>
  <c r="V3293" i="3"/>
  <c r="V3294" i="3"/>
  <c r="V3295" i="3"/>
  <c r="V3296" i="3"/>
  <c r="V3297" i="3"/>
  <c r="V3298" i="3"/>
  <c r="V3299" i="3"/>
  <c r="V3300" i="3"/>
  <c r="V3301" i="3"/>
  <c r="V3302" i="3"/>
  <c r="V3303" i="3"/>
  <c r="V3304" i="3"/>
  <c r="V3305" i="3"/>
  <c r="V3306" i="3"/>
  <c r="V3307" i="3"/>
  <c r="V3308" i="3"/>
  <c r="V3309" i="3"/>
  <c r="V3310" i="3"/>
  <c r="V3311" i="3"/>
  <c r="V3312" i="3"/>
  <c r="V3313" i="3"/>
  <c r="V3314" i="3"/>
  <c r="V3315" i="3"/>
  <c r="V3316" i="3"/>
  <c r="V3317" i="3"/>
  <c r="V3318" i="3"/>
  <c r="V3319" i="3"/>
  <c r="V3320" i="3"/>
  <c r="V3321" i="3"/>
  <c r="V3322" i="3"/>
  <c r="V3323" i="3"/>
  <c r="V3324" i="3"/>
  <c r="V3325" i="3"/>
  <c r="V3326" i="3"/>
  <c r="V3327" i="3"/>
  <c r="V3328" i="3"/>
  <c r="V3329" i="3"/>
  <c r="V3330" i="3"/>
  <c r="V3331" i="3"/>
  <c r="V3332" i="3"/>
  <c r="V3333" i="3"/>
  <c r="V3334" i="3"/>
  <c r="V3335" i="3"/>
  <c r="V3336" i="3"/>
  <c r="V3337" i="3"/>
  <c r="V3338" i="3"/>
  <c r="V3339" i="3"/>
  <c r="V3340" i="3"/>
  <c r="V3341" i="3"/>
  <c r="V3342" i="3"/>
  <c r="V3343" i="3"/>
  <c r="V3344" i="3"/>
  <c r="V3345" i="3"/>
  <c r="V3346" i="3"/>
  <c r="V3347" i="3"/>
  <c r="V3348" i="3"/>
  <c r="V3349" i="3"/>
  <c r="V3350" i="3"/>
  <c r="V3351" i="3"/>
  <c r="V3352" i="3"/>
  <c r="V3353" i="3"/>
  <c r="V3354" i="3"/>
  <c r="V3355" i="3"/>
  <c r="V3356" i="3"/>
  <c r="V3357" i="3"/>
  <c r="V3358" i="3"/>
  <c r="V3359" i="3"/>
  <c r="V3360" i="3"/>
  <c r="V3361" i="3"/>
  <c r="V3362" i="3"/>
  <c r="V3363" i="3"/>
  <c r="V3364" i="3"/>
  <c r="V3365" i="3"/>
  <c r="V3366" i="3"/>
  <c r="V3367" i="3"/>
  <c r="V3368" i="3"/>
  <c r="V3369" i="3"/>
  <c r="V3370" i="3"/>
  <c r="V3371" i="3"/>
  <c r="V3372" i="3"/>
  <c r="V3373" i="3"/>
  <c r="V3374" i="3"/>
  <c r="V3375" i="3"/>
  <c r="V3376" i="3"/>
  <c r="V3377" i="3"/>
  <c r="V3378" i="3"/>
  <c r="V3379" i="3"/>
  <c r="V3380" i="3"/>
  <c r="V3381" i="3"/>
  <c r="V3382" i="3"/>
  <c r="V3383" i="3"/>
  <c r="V3384" i="3"/>
  <c r="V3385" i="3"/>
  <c r="V3386" i="3"/>
  <c r="V3387" i="3"/>
  <c r="V3388" i="3"/>
  <c r="V3389" i="3"/>
  <c r="V3390" i="3"/>
  <c r="V3391" i="3"/>
  <c r="V3392" i="3"/>
  <c r="V3393" i="3"/>
  <c r="V3394" i="3"/>
  <c r="V3395" i="3"/>
  <c r="V3396" i="3"/>
  <c r="V3397" i="3"/>
  <c r="V3398" i="3"/>
  <c r="V3399" i="3"/>
  <c r="V3400" i="3"/>
  <c r="V3401" i="3"/>
  <c r="V3402" i="3"/>
  <c r="V3403" i="3"/>
  <c r="V3404" i="3"/>
  <c r="V3405" i="3"/>
  <c r="V3406" i="3"/>
  <c r="V3407" i="3"/>
  <c r="V3408" i="3"/>
  <c r="V3409" i="3"/>
  <c r="V3410" i="3"/>
  <c r="V3411" i="3"/>
  <c r="V3412" i="3"/>
  <c r="V3413" i="3"/>
  <c r="V3414" i="3"/>
  <c r="V3415" i="3"/>
  <c r="V3416" i="3"/>
  <c r="V3417" i="3"/>
  <c r="V3418" i="3"/>
  <c r="V3419" i="3"/>
  <c r="V3420" i="3"/>
  <c r="V3421" i="3"/>
  <c r="V3422" i="3"/>
  <c r="V3423" i="3"/>
  <c r="V3424" i="3"/>
  <c r="V3425" i="3"/>
  <c r="V3426" i="3"/>
  <c r="V3427" i="3"/>
  <c r="V3428" i="3"/>
  <c r="V3429" i="3"/>
  <c r="V3430" i="3"/>
  <c r="V3431" i="3"/>
  <c r="V3432" i="3"/>
  <c r="V3433" i="3"/>
  <c r="V3434" i="3"/>
  <c r="V3435" i="3"/>
  <c r="V3436" i="3"/>
  <c r="V3437" i="3"/>
  <c r="V3438" i="3"/>
  <c r="V3439" i="3"/>
  <c r="V3440" i="3"/>
  <c r="V3441" i="3"/>
  <c r="V3442" i="3"/>
  <c r="V3443" i="3"/>
  <c r="V3444" i="3"/>
  <c r="V3445" i="3"/>
  <c r="V3446" i="3"/>
  <c r="V3447" i="3"/>
  <c r="V3448" i="3"/>
  <c r="V3449" i="3"/>
  <c r="V3450" i="3"/>
  <c r="V3451" i="3"/>
  <c r="V3452" i="3"/>
  <c r="V3453" i="3"/>
  <c r="V3454" i="3"/>
  <c r="V3455" i="3"/>
  <c r="V3456" i="3"/>
  <c r="V3457" i="3"/>
  <c r="V3458" i="3"/>
  <c r="V3459" i="3"/>
  <c r="V3460" i="3"/>
  <c r="V3461" i="3"/>
  <c r="V3462" i="3"/>
  <c r="V3463" i="3"/>
  <c r="V3464" i="3"/>
  <c r="V3465" i="3"/>
  <c r="V3466" i="3"/>
  <c r="V3467" i="3"/>
  <c r="V3468" i="3"/>
  <c r="V3469" i="3"/>
  <c r="V3470" i="3"/>
  <c r="V3471" i="3"/>
  <c r="V3472" i="3"/>
  <c r="V3473" i="3"/>
  <c r="V3474" i="3"/>
  <c r="V3475" i="3"/>
  <c r="V3476" i="3"/>
  <c r="V3477" i="3"/>
  <c r="V3478" i="3"/>
  <c r="V3479" i="3"/>
  <c r="V3480" i="3"/>
  <c r="V3481" i="3"/>
  <c r="V3482" i="3"/>
  <c r="V3483" i="3"/>
  <c r="V3484" i="3"/>
  <c r="V3485" i="3"/>
  <c r="V3486" i="3"/>
  <c r="V3487" i="3"/>
  <c r="V3488" i="3"/>
  <c r="V3489" i="3"/>
  <c r="V3490" i="3"/>
  <c r="V3491" i="3"/>
  <c r="V3492" i="3"/>
  <c r="V3493" i="3"/>
  <c r="V3494" i="3"/>
  <c r="V3495" i="3"/>
  <c r="V3496" i="3"/>
  <c r="V3497" i="3"/>
  <c r="V3498" i="3"/>
  <c r="V3499" i="3"/>
  <c r="V3500" i="3"/>
  <c r="V3501" i="3"/>
  <c r="V3502" i="3"/>
  <c r="V3503" i="3"/>
  <c r="V3504" i="3"/>
  <c r="V3505" i="3"/>
  <c r="V3506" i="3"/>
  <c r="V3507" i="3"/>
  <c r="V3508" i="3"/>
  <c r="V3509" i="3"/>
  <c r="V3510" i="3"/>
  <c r="V3511" i="3"/>
  <c r="V3512" i="3"/>
  <c r="V3513" i="3"/>
  <c r="V3514" i="3"/>
  <c r="V3515" i="3"/>
  <c r="V3516" i="3"/>
  <c r="V3517" i="3"/>
  <c r="V3518" i="3"/>
  <c r="V3519" i="3"/>
  <c r="V3520" i="3"/>
  <c r="V3521" i="3"/>
  <c r="V3522" i="3"/>
  <c r="V3523" i="3"/>
  <c r="V3524" i="3"/>
  <c r="V3525" i="3"/>
  <c r="V3526" i="3"/>
  <c r="V3527" i="3"/>
  <c r="V3528" i="3"/>
  <c r="V3529" i="3"/>
  <c r="V3530" i="3"/>
  <c r="V3531" i="3"/>
  <c r="V3532" i="3"/>
  <c r="V3533" i="3"/>
  <c r="V3534" i="3"/>
  <c r="V3535" i="3"/>
  <c r="V3536" i="3"/>
  <c r="V3537" i="3"/>
  <c r="V3538" i="3"/>
  <c r="V3539" i="3"/>
  <c r="V3540" i="3"/>
  <c r="V3541" i="3"/>
  <c r="V3542" i="3"/>
  <c r="V3543" i="3"/>
  <c r="V3544" i="3"/>
  <c r="V3545" i="3"/>
  <c r="V3546" i="3"/>
  <c r="V3547" i="3"/>
  <c r="V3548" i="3"/>
  <c r="V3549" i="3"/>
  <c r="V3550" i="3"/>
  <c r="V3551" i="3"/>
  <c r="V3552" i="3"/>
  <c r="V3553" i="3"/>
  <c r="V3554" i="3"/>
  <c r="V3555" i="3"/>
  <c r="V3556" i="3"/>
  <c r="V3557" i="3"/>
  <c r="V3558" i="3"/>
  <c r="V3559" i="3"/>
  <c r="V3560" i="3"/>
  <c r="V3561" i="3"/>
  <c r="V3562" i="3"/>
  <c r="V3563" i="3"/>
  <c r="V3564" i="3"/>
  <c r="V3565" i="3"/>
  <c r="V3566" i="3"/>
  <c r="V3567" i="3"/>
  <c r="V3568" i="3"/>
  <c r="V3569" i="3"/>
  <c r="V3570" i="3"/>
  <c r="V3571" i="3"/>
  <c r="V3572" i="3"/>
  <c r="V3573" i="3"/>
  <c r="V3574" i="3"/>
  <c r="V3575" i="3"/>
  <c r="V3576" i="3"/>
  <c r="V3577" i="3"/>
  <c r="V3578" i="3"/>
  <c r="V3579" i="3"/>
  <c r="V3580" i="3"/>
  <c r="V3581" i="3"/>
  <c r="V3582" i="3"/>
  <c r="V3583" i="3"/>
  <c r="V3584" i="3"/>
  <c r="V3585" i="3"/>
  <c r="V3586" i="3"/>
  <c r="V3587" i="3"/>
  <c r="V3588" i="3"/>
  <c r="V3589" i="3"/>
  <c r="V3590" i="3"/>
  <c r="V3591" i="3"/>
  <c r="V3592" i="3"/>
  <c r="V3593" i="3"/>
  <c r="V3594" i="3"/>
  <c r="V3595" i="3"/>
  <c r="V3596" i="3"/>
  <c r="V3597" i="3"/>
  <c r="V3598" i="3"/>
  <c r="V3599" i="3"/>
  <c r="V3600" i="3"/>
  <c r="V3601" i="3"/>
  <c r="V3602" i="3"/>
  <c r="V3603" i="3"/>
  <c r="V3604" i="3"/>
  <c r="V3605" i="3"/>
  <c r="V3606" i="3"/>
  <c r="V3607" i="3"/>
  <c r="V3608" i="3"/>
  <c r="V3609" i="3"/>
  <c r="V3610" i="3"/>
  <c r="V3611" i="3"/>
  <c r="V3612" i="3"/>
  <c r="V3613" i="3"/>
  <c r="V3614" i="3"/>
  <c r="V3615" i="3"/>
  <c r="V3616" i="3"/>
  <c r="V3617" i="3"/>
  <c r="V3618" i="3"/>
  <c r="V3619" i="3"/>
  <c r="V3620" i="3"/>
  <c r="V3621" i="3"/>
  <c r="V3622" i="3"/>
  <c r="V3623" i="3"/>
  <c r="V3624" i="3"/>
  <c r="V3625" i="3"/>
  <c r="V3626" i="3"/>
  <c r="V3627" i="3"/>
  <c r="V3628" i="3"/>
  <c r="V3629" i="3"/>
  <c r="V3630" i="3"/>
  <c r="V3631" i="3"/>
  <c r="V3632" i="3"/>
  <c r="V3633" i="3"/>
  <c r="V3634" i="3"/>
  <c r="V3635" i="3"/>
  <c r="V3636" i="3"/>
  <c r="V3637" i="3"/>
  <c r="V3638" i="3"/>
  <c r="V3639" i="3"/>
  <c r="V3640" i="3"/>
  <c r="V3641" i="3"/>
  <c r="V3642" i="3"/>
  <c r="V3643" i="3"/>
  <c r="V3644" i="3"/>
  <c r="V3645" i="3"/>
  <c r="V3646" i="3"/>
  <c r="V3647" i="3"/>
  <c r="V3648" i="3"/>
  <c r="V3649" i="3"/>
  <c r="V3650" i="3"/>
  <c r="V3651" i="3"/>
  <c r="V3652" i="3"/>
  <c r="V3653" i="3"/>
  <c r="V3654" i="3"/>
  <c r="V3655" i="3"/>
  <c r="V3656" i="3"/>
  <c r="V3657" i="3"/>
  <c r="V3658" i="3"/>
  <c r="V3659" i="3"/>
  <c r="V3660" i="3"/>
  <c r="V3661" i="3"/>
  <c r="V3662" i="3"/>
  <c r="V3663" i="3"/>
  <c r="V3664" i="3"/>
  <c r="V3665" i="3"/>
  <c r="V3666" i="3"/>
  <c r="V3667" i="3"/>
  <c r="V3668" i="3"/>
  <c r="V3669" i="3"/>
  <c r="V3670" i="3"/>
  <c r="V3671" i="3"/>
  <c r="V3672" i="3"/>
  <c r="V3673" i="3"/>
  <c r="V3674" i="3"/>
  <c r="V3675" i="3"/>
  <c r="V3676" i="3"/>
  <c r="V3677" i="3"/>
  <c r="V3678" i="3"/>
  <c r="V3679" i="3"/>
  <c r="V3680" i="3"/>
  <c r="V3681" i="3"/>
  <c r="V3682" i="3"/>
  <c r="V3683" i="3"/>
  <c r="V3684" i="3"/>
  <c r="V3685" i="3"/>
  <c r="V3686" i="3"/>
  <c r="V3687" i="3"/>
  <c r="V3688" i="3"/>
  <c r="V3689" i="3"/>
  <c r="V3690" i="3"/>
  <c r="V3691" i="3"/>
  <c r="V3692" i="3"/>
  <c r="V3693" i="3"/>
  <c r="V3694" i="3"/>
  <c r="V3695" i="3"/>
  <c r="V3696" i="3"/>
  <c r="V3697" i="3"/>
  <c r="V3698" i="3"/>
  <c r="V3699" i="3"/>
  <c r="V3700" i="3"/>
  <c r="V3701" i="3"/>
  <c r="V3702" i="3"/>
  <c r="V3703" i="3"/>
  <c r="V3704" i="3"/>
  <c r="V3705" i="3"/>
  <c r="V3706" i="3"/>
  <c r="V3707" i="3"/>
  <c r="V3708" i="3"/>
  <c r="V3709" i="3"/>
  <c r="V3710" i="3"/>
  <c r="V3711" i="3"/>
  <c r="V3712" i="3"/>
  <c r="V3713" i="3"/>
  <c r="V3714" i="3"/>
  <c r="V3715" i="3"/>
  <c r="V3716" i="3"/>
  <c r="V3717" i="3"/>
  <c r="V3718" i="3"/>
  <c r="V3719" i="3"/>
  <c r="V3720" i="3"/>
  <c r="V3721" i="3"/>
  <c r="V3722" i="3"/>
  <c r="V3723" i="3"/>
  <c r="V3724" i="3"/>
  <c r="V3725" i="3"/>
  <c r="V3726" i="3"/>
  <c r="V3727" i="3"/>
  <c r="V3728" i="3"/>
  <c r="V3729" i="3"/>
  <c r="V3730" i="3"/>
  <c r="V3731" i="3"/>
  <c r="V3732" i="3"/>
  <c r="V3733" i="3"/>
  <c r="V3734" i="3"/>
  <c r="V3735" i="3"/>
  <c r="V3736" i="3"/>
  <c r="V3737" i="3"/>
  <c r="V3738" i="3"/>
  <c r="V3739" i="3"/>
  <c r="V3740" i="3"/>
  <c r="V3741" i="3"/>
  <c r="V3742" i="3"/>
  <c r="V3743" i="3"/>
  <c r="V3744" i="3"/>
  <c r="V3745" i="3"/>
  <c r="V3746" i="3"/>
  <c r="V3747" i="3"/>
  <c r="V3748" i="3"/>
  <c r="V3749" i="3"/>
  <c r="V3750" i="3"/>
  <c r="V3751" i="3"/>
  <c r="V3752" i="3"/>
  <c r="V3753" i="3"/>
  <c r="V3754" i="3"/>
  <c r="V3755" i="3"/>
  <c r="V3756" i="3"/>
  <c r="V3757" i="3"/>
  <c r="V3758" i="3"/>
  <c r="V3759" i="3"/>
  <c r="V3760" i="3"/>
  <c r="V3761" i="3"/>
  <c r="V3762" i="3"/>
  <c r="V3763" i="3"/>
  <c r="V3764" i="3"/>
  <c r="V3765" i="3"/>
  <c r="V3766" i="3"/>
  <c r="V3767" i="3"/>
  <c r="V3768" i="3"/>
  <c r="V3769" i="3"/>
  <c r="V3770" i="3"/>
  <c r="V3771" i="3"/>
  <c r="V3772" i="3"/>
  <c r="V3773" i="3"/>
  <c r="V3774" i="3"/>
  <c r="V3775" i="3"/>
  <c r="V3776" i="3"/>
  <c r="V3777" i="3"/>
  <c r="V3778" i="3"/>
  <c r="V3779" i="3"/>
  <c r="V3780" i="3"/>
  <c r="V3781" i="3"/>
  <c r="V3782" i="3"/>
  <c r="V3783" i="3"/>
  <c r="V3784" i="3"/>
  <c r="V3785" i="3"/>
  <c r="V3786" i="3"/>
  <c r="V3787" i="3"/>
  <c r="V3788" i="3"/>
  <c r="V3789" i="3"/>
  <c r="V3790" i="3"/>
  <c r="V3791" i="3"/>
  <c r="V3792" i="3"/>
  <c r="V3793" i="3"/>
  <c r="V3794" i="3"/>
  <c r="V3795" i="3"/>
  <c r="V3796" i="3"/>
  <c r="V3797" i="3"/>
  <c r="V3798" i="3"/>
  <c r="V3799" i="3"/>
  <c r="V3800" i="3"/>
  <c r="V3801" i="3"/>
  <c r="V3802" i="3"/>
  <c r="V3803" i="3"/>
  <c r="V3804" i="3"/>
  <c r="V3805" i="3"/>
  <c r="V3806" i="3"/>
  <c r="V3807" i="3"/>
  <c r="V3808" i="3"/>
  <c r="V3809" i="3"/>
  <c r="V3810" i="3"/>
  <c r="V3811" i="3"/>
  <c r="V3812" i="3"/>
  <c r="V3813" i="3"/>
  <c r="V3814" i="3"/>
  <c r="V3815" i="3"/>
  <c r="V3816" i="3"/>
  <c r="V3817" i="3"/>
  <c r="V3818" i="3"/>
  <c r="V3819" i="3"/>
  <c r="V3820" i="3"/>
  <c r="V3821" i="3"/>
  <c r="V3822" i="3"/>
  <c r="V3823" i="3"/>
  <c r="V3824" i="3"/>
  <c r="V3825" i="3"/>
  <c r="V3826" i="3"/>
  <c r="V3827" i="3"/>
  <c r="V3828" i="3"/>
  <c r="V3829" i="3"/>
  <c r="V3830" i="3"/>
  <c r="V3831" i="3"/>
  <c r="V3832" i="3"/>
  <c r="V3833" i="3"/>
  <c r="V3834" i="3"/>
  <c r="V3835" i="3"/>
  <c r="V3836" i="3"/>
  <c r="V3837" i="3"/>
  <c r="V3838" i="3"/>
  <c r="V3839" i="3"/>
  <c r="V3840" i="3"/>
  <c r="V3841" i="3"/>
  <c r="V3842" i="3"/>
  <c r="V3843" i="3"/>
  <c r="V3844" i="3"/>
  <c r="V3845" i="3"/>
  <c r="V3846" i="3"/>
  <c r="V3847" i="3"/>
  <c r="V3848" i="3"/>
  <c r="V3849" i="3"/>
  <c r="V3850" i="3"/>
  <c r="V3851" i="3"/>
  <c r="V3852" i="3"/>
  <c r="V3853" i="3"/>
  <c r="V3854" i="3"/>
  <c r="V3855" i="3"/>
  <c r="V3856" i="3"/>
  <c r="V3857" i="3"/>
  <c r="V3858" i="3"/>
  <c r="V3859" i="3"/>
  <c r="V3860" i="3"/>
  <c r="V3861" i="3"/>
  <c r="V3862" i="3"/>
  <c r="V3863" i="3"/>
  <c r="V3864" i="3"/>
  <c r="V3865" i="3"/>
  <c r="V3866" i="3"/>
  <c r="V3867" i="3"/>
  <c r="V3868" i="3"/>
  <c r="V3869" i="3"/>
  <c r="V3870" i="3"/>
  <c r="V3871" i="3"/>
  <c r="V3872" i="3"/>
  <c r="V3873" i="3"/>
  <c r="V3874" i="3"/>
  <c r="V3875" i="3"/>
  <c r="V3876" i="3"/>
  <c r="V3877" i="3"/>
  <c r="V3878" i="3"/>
  <c r="V3879" i="3"/>
  <c r="V3880" i="3"/>
  <c r="V3881" i="3"/>
  <c r="V3882" i="3"/>
  <c r="V3883" i="3"/>
  <c r="V3884" i="3"/>
  <c r="V3885" i="3"/>
  <c r="V3886" i="3"/>
  <c r="V3887" i="3"/>
  <c r="V3888" i="3"/>
  <c r="V3889" i="3"/>
  <c r="V3890" i="3"/>
  <c r="V3891" i="3"/>
  <c r="V3892" i="3"/>
  <c r="V3893" i="3"/>
  <c r="V3894" i="3"/>
  <c r="V3895" i="3"/>
  <c r="V3896" i="3"/>
  <c r="V3897" i="3"/>
  <c r="V3898" i="3"/>
  <c r="V3899" i="3"/>
  <c r="V3900" i="3"/>
  <c r="V3901" i="3"/>
  <c r="V3902" i="3"/>
  <c r="V3903" i="3"/>
  <c r="V3904" i="3"/>
  <c r="V3905" i="3"/>
  <c r="V3906" i="3"/>
  <c r="V3907" i="3"/>
  <c r="V3908" i="3"/>
  <c r="V3909" i="3"/>
  <c r="V3910" i="3"/>
  <c r="V3911" i="3"/>
  <c r="V3912" i="3"/>
  <c r="V3913" i="3"/>
  <c r="V3914" i="3"/>
  <c r="V3915" i="3"/>
  <c r="V3916" i="3"/>
  <c r="V3917" i="3"/>
  <c r="V3918" i="3"/>
  <c r="V3919" i="3"/>
  <c r="V3920" i="3"/>
  <c r="V3921" i="3"/>
  <c r="V3922" i="3"/>
  <c r="V3923" i="3"/>
  <c r="V3924" i="3"/>
  <c r="V3925" i="3"/>
  <c r="V3926" i="3"/>
  <c r="V3927" i="3"/>
  <c r="V3928" i="3"/>
  <c r="V3929" i="3"/>
  <c r="V3930" i="3"/>
  <c r="V3931" i="3"/>
  <c r="V3932" i="3"/>
  <c r="V3933" i="3"/>
  <c r="V3934" i="3"/>
  <c r="V3935" i="3"/>
  <c r="V3936" i="3"/>
  <c r="V3937" i="3"/>
  <c r="V3938" i="3"/>
  <c r="V3939" i="3"/>
  <c r="V3940" i="3"/>
  <c r="V3941" i="3"/>
  <c r="V3942" i="3"/>
  <c r="V3943" i="3"/>
  <c r="V3944" i="3"/>
  <c r="V3945" i="3"/>
  <c r="V3946" i="3"/>
  <c r="V3947" i="3"/>
  <c r="V3948" i="3"/>
  <c r="V3949" i="3"/>
  <c r="V3950" i="3"/>
  <c r="V3951" i="3"/>
  <c r="V3952" i="3"/>
  <c r="V3953" i="3"/>
  <c r="V3954" i="3"/>
  <c r="V3955" i="3"/>
  <c r="V3956" i="3"/>
  <c r="V3957" i="3"/>
  <c r="V3958" i="3"/>
  <c r="V3959" i="3"/>
  <c r="V3960" i="3"/>
  <c r="V3961" i="3"/>
  <c r="V3962" i="3"/>
  <c r="V3963" i="3"/>
  <c r="V3964" i="3"/>
  <c r="V3965" i="3"/>
  <c r="V3966" i="3"/>
  <c r="V3967" i="3"/>
  <c r="V3968" i="3"/>
  <c r="V3969" i="3"/>
  <c r="V3970" i="3"/>
  <c r="V3971" i="3"/>
  <c r="V3972" i="3"/>
  <c r="V3973" i="3"/>
  <c r="V3974" i="3"/>
  <c r="V3975" i="3"/>
  <c r="V3976" i="3"/>
  <c r="V3977" i="3"/>
  <c r="V3978" i="3"/>
  <c r="V3979" i="3"/>
  <c r="V3980" i="3"/>
  <c r="V3981" i="3"/>
  <c r="V3982" i="3"/>
  <c r="V3983" i="3"/>
  <c r="V3984" i="3"/>
  <c r="V3985" i="3"/>
  <c r="V3986" i="3"/>
  <c r="V3987" i="3"/>
  <c r="V3988" i="3"/>
  <c r="V3989" i="3"/>
  <c r="V3990" i="3"/>
  <c r="V3991" i="3"/>
  <c r="V3992" i="3"/>
  <c r="V3993" i="3"/>
  <c r="V3994" i="3"/>
  <c r="V3995" i="3"/>
  <c r="V3996" i="3"/>
  <c r="V3997" i="3"/>
  <c r="V3998" i="3"/>
  <c r="V3999" i="3"/>
  <c r="V4000" i="3"/>
  <c r="V4001" i="3"/>
  <c r="V4002" i="3"/>
  <c r="V4003" i="3"/>
  <c r="V4004" i="3"/>
  <c r="V4005" i="3"/>
  <c r="V4006" i="3"/>
  <c r="V4007" i="3"/>
  <c r="V4008" i="3"/>
  <c r="V4009" i="3"/>
  <c r="V4010" i="3"/>
  <c r="V4011" i="3"/>
  <c r="V4012" i="3"/>
  <c r="V4013" i="3"/>
  <c r="V4014" i="3"/>
  <c r="V4015" i="3"/>
  <c r="V4016" i="3"/>
  <c r="V4017" i="3"/>
  <c r="V4018" i="3"/>
  <c r="V4019" i="3"/>
  <c r="V4020" i="3"/>
  <c r="V4021" i="3"/>
  <c r="V4022" i="3"/>
  <c r="V4023" i="3"/>
  <c r="V4024" i="3"/>
  <c r="V4025" i="3"/>
  <c r="V4026" i="3"/>
  <c r="V4027" i="3"/>
  <c r="V4028" i="3"/>
  <c r="V4029" i="3"/>
  <c r="V4030" i="3"/>
  <c r="V4031" i="3"/>
  <c r="V4032" i="3"/>
  <c r="V4033" i="3"/>
  <c r="V4034" i="3"/>
  <c r="V4035" i="3"/>
  <c r="V4036" i="3"/>
  <c r="V4037" i="3"/>
  <c r="V4038" i="3"/>
  <c r="V4039" i="3"/>
  <c r="V4040" i="3"/>
  <c r="V4041" i="3"/>
  <c r="V4042" i="3"/>
  <c r="V4043" i="3"/>
  <c r="V4044" i="3"/>
  <c r="V4045" i="3"/>
  <c r="V4046" i="3"/>
  <c r="V4047" i="3"/>
  <c r="V4048" i="3"/>
  <c r="V4049" i="3"/>
  <c r="V4050" i="3"/>
  <c r="V4051" i="3"/>
  <c r="V4052" i="3"/>
  <c r="V4053" i="3"/>
  <c r="V4054" i="3"/>
  <c r="V4055" i="3"/>
  <c r="V4056" i="3"/>
  <c r="V4057" i="3"/>
  <c r="V4058" i="3"/>
  <c r="V4059" i="3"/>
  <c r="V4060" i="3"/>
  <c r="V4061" i="3"/>
  <c r="V4062" i="3"/>
  <c r="V4063" i="3"/>
  <c r="V4064" i="3"/>
  <c r="V4065" i="3"/>
  <c r="V4066" i="3"/>
  <c r="V4067" i="3"/>
  <c r="V4068" i="3"/>
  <c r="V4069" i="3"/>
  <c r="V4070" i="3"/>
  <c r="V4071" i="3"/>
  <c r="V4072" i="3"/>
  <c r="V4073" i="3"/>
  <c r="V4074" i="3"/>
  <c r="V4075" i="3"/>
  <c r="V4076" i="3"/>
  <c r="V4077" i="3"/>
  <c r="V4078" i="3"/>
  <c r="V4079" i="3"/>
  <c r="V4080" i="3"/>
  <c r="V4081" i="3"/>
  <c r="V4082" i="3"/>
  <c r="V4083" i="3"/>
  <c r="V4084" i="3"/>
  <c r="V4085" i="3"/>
  <c r="V4086" i="3"/>
  <c r="V4087" i="3"/>
  <c r="V4088" i="3"/>
  <c r="V4089" i="3"/>
  <c r="V4090" i="3"/>
  <c r="V4091" i="3"/>
  <c r="V4092" i="3"/>
  <c r="V4093" i="3"/>
  <c r="V4094" i="3"/>
  <c r="V4095" i="3"/>
  <c r="V4096" i="3"/>
  <c r="V4097" i="3"/>
  <c r="V4098" i="3"/>
  <c r="V4099" i="3"/>
  <c r="V4100" i="3"/>
  <c r="V4101" i="3"/>
  <c r="V4102" i="3"/>
  <c r="V4103" i="3"/>
  <c r="V4104" i="3"/>
  <c r="V4105" i="3"/>
  <c r="V4106" i="3"/>
  <c r="V4107" i="3"/>
  <c r="V4108" i="3"/>
  <c r="V4109" i="3"/>
  <c r="V4110" i="3"/>
  <c r="V4111" i="3"/>
  <c r="V4112" i="3"/>
  <c r="V4113" i="3"/>
  <c r="V4114" i="3"/>
  <c r="V4115" i="3"/>
  <c r="V4116" i="3"/>
  <c r="V4117" i="3"/>
  <c r="V4118" i="3"/>
  <c r="V4119" i="3"/>
  <c r="V4120" i="3"/>
  <c r="V4121" i="3"/>
  <c r="V4122" i="3"/>
  <c r="V4123" i="3"/>
  <c r="V4124" i="3"/>
  <c r="V4125" i="3"/>
  <c r="V4126" i="3"/>
  <c r="V4127" i="3"/>
  <c r="V4128" i="3"/>
  <c r="V4129" i="3"/>
  <c r="V4130" i="3"/>
  <c r="V4131" i="3"/>
  <c r="V4132" i="3"/>
  <c r="V4133" i="3"/>
  <c r="V4134" i="3"/>
  <c r="V4135" i="3"/>
  <c r="V4136" i="3"/>
  <c r="V4137" i="3"/>
  <c r="V4138" i="3"/>
  <c r="V4139" i="3"/>
  <c r="V4140" i="3"/>
  <c r="V4141" i="3"/>
  <c r="V4142" i="3"/>
  <c r="V4143" i="3"/>
  <c r="V4144" i="3"/>
  <c r="V4145" i="3"/>
  <c r="V4146" i="3"/>
  <c r="V4147" i="3"/>
  <c r="V4148" i="3"/>
  <c r="V4149" i="3"/>
  <c r="V4150" i="3"/>
  <c r="V4151" i="3"/>
  <c r="V4152" i="3"/>
  <c r="V4153" i="3"/>
  <c r="V4154" i="3"/>
  <c r="V4155" i="3"/>
  <c r="V4156" i="3"/>
  <c r="V4157" i="3"/>
  <c r="V4158" i="3"/>
  <c r="V4159" i="3"/>
  <c r="V4160" i="3"/>
  <c r="V4161" i="3"/>
  <c r="V4162" i="3"/>
  <c r="V4163" i="3"/>
  <c r="V4164" i="3"/>
  <c r="V4165" i="3"/>
  <c r="V4166" i="3"/>
  <c r="V4167" i="3"/>
  <c r="V4168" i="3"/>
  <c r="V4169" i="3"/>
  <c r="V4170" i="3"/>
  <c r="V4171" i="3"/>
  <c r="V4172" i="3"/>
  <c r="V4173" i="3"/>
  <c r="V4174" i="3"/>
  <c r="V4175" i="3"/>
  <c r="V4176" i="3"/>
  <c r="V4177" i="3"/>
  <c r="V4178" i="3"/>
  <c r="V4179" i="3"/>
  <c r="V4180" i="3"/>
  <c r="V4181" i="3"/>
  <c r="V4182" i="3"/>
  <c r="V4183" i="3"/>
  <c r="V4184" i="3"/>
  <c r="V4185" i="3"/>
  <c r="V4186" i="3"/>
  <c r="V4187" i="3"/>
  <c r="V4188" i="3"/>
  <c r="V4189" i="3"/>
  <c r="V4190" i="3"/>
  <c r="V4191" i="3"/>
  <c r="V4192" i="3"/>
  <c r="V4193" i="3"/>
  <c r="V4194" i="3"/>
  <c r="V4195" i="3"/>
  <c r="V4196" i="3"/>
  <c r="V4197" i="3"/>
  <c r="V4198" i="3"/>
  <c r="V4199" i="3"/>
  <c r="V4200" i="3"/>
  <c r="V4201" i="3"/>
  <c r="V4202" i="3"/>
  <c r="V4203" i="3"/>
  <c r="V4204" i="3"/>
  <c r="V4205" i="3"/>
  <c r="V4206" i="3"/>
  <c r="V4207" i="3"/>
  <c r="V4208" i="3"/>
  <c r="V4209" i="3"/>
  <c r="V4210" i="3"/>
  <c r="V4211" i="3"/>
  <c r="V4212" i="3"/>
  <c r="V4213" i="3"/>
  <c r="V4214" i="3"/>
  <c r="V4215" i="3"/>
  <c r="V4216" i="3"/>
  <c r="V4217" i="3"/>
  <c r="V4218" i="3"/>
  <c r="V4219" i="3"/>
  <c r="V4220" i="3"/>
  <c r="V4221" i="3"/>
  <c r="V4222" i="3"/>
  <c r="V4223" i="3"/>
  <c r="V4224" i="3"/>
  <c r="V4225" i="3"/>
  <c r="V4226" i="3"/>
  <c r="V4227" i="3"/>
  <c r="V4228" i="3"/>
  <c r="V4229" i="3"/>
  <c r="V4230" i="3"/>
  <c r="V4231" i="3"/>
  <c r="V4232" i="3"/>
  <c r="V4233" i="3"/>
  <c r="V4234" i="3"/>
  <c r="V4235" i="3"/>
  <c r="V4236" i="3"/>
  <c r="V4237" i="3"/>
  <c r="V4238" i="3"/>
  <c r="V4239" i="3"/>
  <c r="V4240" i="3"/>
  <c r="V4241" i="3"/>
  <c r="V4242" i="3"/>
  <c r="V4243" i="3"/>
  <c r="V4244" i="3"/>
  <c r="V4245" i="3"/>
  <c r="V4246" i="3"/>
  <c r="V4247" i="3"/>
  <c r="V4248" i="3"/>
  <c r="V4249" i="3"/>
  <c r="V4250" i="3"/>
  <c r="V4251" i="3"/>
  <c r="V4252" i="3"/>
  <c r="V4253" i="3"/>
  <c r="V4254" i="3"/>
  <c r="V4255" i="3"/>
  <c r="V4256" i="3"/>
  <c r="V4257" i="3"/>
  <c r="V4258" i="3"/>
  <c r="V4259" i="3"/>
  <c r="V4260" i="3"/>
  <c r="V4261" i="3"/>
  <c r="V4262" i="3"/>
  <c r="V4263" i="3"/>
  <c r="V4264" i="3"/>
  <c r="V4265" i="3"/>
  <c r="V4266" i="3"/>
  <c r="V4267" i="3"/>
  <c r="V4268" i="3"/>
  <c r="V4269" i="3"/>
  <c r="V4270" i="3"/>
  <c r="V4271" i="3"/>
  <c r="V4272" i="3"/>
  <c r="V4273" i="3"/>
  <c r="V4274" i="3"/>
  <c r="V4275" i="3"/>
  <c r="V4276" i="3"/>
  <c r="V4277" i="3"/>
  <c r="V4278" i="3"/>
  <c r="V4279" i="3"/>
  <c r="V4280" i="3"/>
  <c r="V4281" i="3"/>
  <c r="V4282" i="3"/>
  <c r="V4283" i="3"/>
  <c r="V4284" i="3"/>
  <c r="V4285" i="3"/>
  <c r="V4286" i="3"/>
  <c r="V4287" i="3"/>
  <c r="V4288" i="3"/>
  <c r="V4289" i="3"/>
  <c r="V4290" i="3"/>
  <c r="V4291" i="3"/>
  <c r="V4292" i="3"/>
  <c r="V4293" i="3"/>
  <c r="V4294" i="3"/>
  <c r="V4295" i="3"/>
  <c r="V4296" i="3"/>
  <c r="V4297" i="3"/>
  <c r="V4298" i="3"/>
  <c r="V4299" i="3"/>
  <c r="V4300" i="3"/>
  <c r="V4301" i="3"/>
  <c r="V4302" i="3"/>
  <c r="V4303" i="3"/>
  <c r="V4304" i="3"/>
  <c r="V4305" i="3"/>
  <c r="V4306" i="3"/>
  <c r="V4307" i="3"/>
  <c r="V4308" i="3"/>
  <c r="V4309" i="3"/>
  <c r="V4310" i="3"/>
  <c r="V4311" i="3"/>
  <c r="V4312" i="3"/>
  <c r="V4313" i="3"/>
  <c r="V4314" i="3"/>
  <c r="V4315" i="3"/>
  <c r="V4316" i="3"/>
  <c r="V4317" i="3"/>
  <c r="V4318" i="3"/>
  <c r="V4319" i="3"/>
  <c r="V4320" i="3"/>
  <c r="V4321" i="3"/>
  <c r="V4322" i="3"/>
  <c r="V4323" i="3"/>
  <c r="V4324" i="3"/>
  <c r="V4325" i="3"/>
  <c r="V4326" i="3"/>
  <c r="V4327" i="3"/>
  <c r="V4328" i="3"/>
  <c r="V4329" i="3"/>
  <c r="V4330" i="3"/>
  <c r="V4331" i="3"/>
  <c r="V4332" i="3"/>
  <c r="V4333" i="3"/>
  <c r="V4334" i="3"/>
  <c r="V4335" i="3"/>
  <c r="V4336" i="3"/>
  <c r="V4337" i="3"/>
  <c r="V4338" i="3"/>
  <c r="V4339" i="3"/>
  <c r="V4340" i="3"/>
  <c r="V4341" i="3"/>
  <c r="V4342" i="3"/>
  <c r="V4343" i="3"/>
  <c r="V4344" i="3"/>
  <c r="V4345" i="3"/>
  <c r="V4346" i="3"/>
  <c r="V4347" i="3"/>
  <c r="V4348" i="3"/>
  <c r="V4349" i="3"/>
  <c r="V4350" i="3"/>
  <c r="V4351" i="3"/>
  <c r="V4352" i="3"/>
  <c r="V4353" i="3"/>
  <c r="V4354" i="3"/>
  <c r="V4355" i="3"/>
  <c r="V4356" i="3"/>
  <c r="V4357" i="3"/>
  <c r="V4358" i="3"/>
  <c r="V4359" i="3"/>
  <c r="V4360" i="3"/>
  <c r="V4361" i="3"/>
  <c r="V4362" i="3"/>
  <c r="V4363" i="3"/>
  <c r="V4364" i="3"/>
  <c r="V4365" i="3"/>
  <c r="V4366" i="3"/>
  <c r="V4367" i="3"/>
  <c r="V4368" i="3"/>
  <c r="V4369" i="3"/>
  <c r="V4370" i="3"/>
  <c r="V4371" i="3"/>
  <c r="V4372" i="3"/>
  <c r="V4373" i="3"/>
  <c r="V4374" i="3"/>
  <c r="V4375" i="3"/>
  <c r="V4376" i="3"/>
  <c r="V4377" i="3"/>
  <c r="V4378" i="3"/>
  <c r="V4379" i="3"/>
  <c r="V4380" i="3"/>
  <c r="V4381" i="3"/>
  <c r="V4382" i="3"/>
  <c r="V4383" i="3"/>
  <c r="V4384" i="3"/>
  <c r="V4385" i="3"/>
  <c r="V4386" i="3"/>
  <c r="V4387" i="3"/>
  <c r="V4388" i="3"/>
  <c r="V4389" i="3"/>
  <c r="V4390" i="3"/>
  <c r="V4391" i="3"/>
  <c r="V4392" i="3"/>
  <c r="V4393" i="3"/>
  <c r="V4394" i="3"/>
  <c r="V4395" i="3"/>
  <c r="V4396" i="3"/>
  <c r="V4397" i="3"/>
  <c r="V4398" i="3"/>
  <c r="V4399" i="3"/>
  <c r="V4400" i="3"/>
  <c r="V4401" i="3"/>
  <c r="V4402" i="3"/>
  <c r="V4403" i="3"/>
  <c r="V4404" i="3"/>
  <c r="V4405" i="3"/>
  <c r="V4406" i="3"/>
  <c r="V4407" i="3"/>
  <c r="V4408" i="3"/>
  <c r="V4409" i="3"/>
  <c r="V4410" i="3"/>
  <c r="V4411" i="3"/>
  <c r="V4412" i="3"/>
  <c r="V4413" i="3"/>
  <c r="V4414" i="3"/>
  <c r="V4415" i="3"/>
  <c r="V4416" i="3"/>
  <c r="V4417" i="3"/>
  <c r="V4418" i="3"/>
  <c r="V4419" i="3"/>
  <c r="V4420" i="3"/>
  <c r="V4421" i="3"/>
  <c r="V4422" i="3"/>
  <c r="V4423" i="3"/>
  <c r="V4424" i="3"/>
  <c r="V4425" i="3"/>
  <c r="V4426" i="3"/>
  <c r="V4427" i="3"/>
  <c r="V4428" i="3"/>
  <c r="V4429" i="3"/>
  <c r="V4430" i="3"/>
  <c r="V4431" i="3"/>
  <c r="V4432" i="3"/>
  <c r="V4433" i="3"/>
  <c r="V4434" i="3"/>
  <c r="V4435" i="3"/>
  <c r="V4436" i="3"/>
  <c r="V4437" i="3"/>
  <c r="V4438" i="3"/>
  <c r="V4439" i="3"/>
  <c r="V4440" i="3"/>
  <c r="V4441" i="3"/>
  <c r="V4442" i="3"/>
  <c r="V4443" i="3"/>
  <c r="V4444" i="3"/>
  <c r="V4445" i="3"/>
  <c r="V4446" i="3"/>
  <c r="V4447" i="3"/>
  <c r="V4448" i="3"/>
  <c r="V4449" i="3"/>
  <c r="V4450" i="3"/>
  <c r="V4451" i="3"/>
  <c r="V4452" i="3"/>
  <c r="V4453" i="3"/>
  <c r="V4454" i="3"/>
  <c r="V4455" i="3"/>
  <c r="V4456" i="3"/>
  <c r="V4457" i="3"/>
  <c r="V4458" i="3"/>
  <c r="V4459" i="3"/>
  <c r="V4460" i="3"/>
  <c r="V4461" i="3"/>
  <c r="V4462" i="3"/>
  <c r="V4463" i="3"/>
  <c r="V4464" i="3"/>
  <c r="V4465" i="3"/>
  <c r="V4466" i="3"/>
  <c r="V4467" i="3"/>
  <c r="V4468" i="3"/>
  <c r="V4469" i="3"/>
  <c r="V4470" i="3"/>
  <c r="V4471" i="3"/>
  <c r="V4472" i="3"/>
  <c r="V4473" i="3"/>
  <c r="V4474" i="3"/>
  <c r="V4475" i="3"/>
  <c r="V4476" i="3"/>
  <c r="V4477" i="3"/>
  <c r="V4478" i="3"/>
  <c r="V4479" i="3"/>
  <c r="V4480" i="3"/>
  <c r="V4481" i="3"/>
  <c r="V4482" i="3"/>
  <c r="V4483" i="3"/>
  <c r="V4484" i="3"/>
  <c r="V4485" i="3"/>
  <c r="V4486" i="3"/>
  <c r="V4487" i="3"/>
  <c r="V4488" i="3"/>
  <c r="V4489" i="3"/>
  <c r="V4490" i="3"/>
  <c r="V4491" i="3"/>
  <c r="V4492" i="3"/>
  <c r="V4493" i="3"/>
  <c r="V4494" i="3"/>
  <c r="V4495" i="3"/>
  <c r="V4496" i="3"/>
  <c r="V4497" i="3"/>
  <c r="V4498" i="3"/>
  <c r="V4499" i="3"/>
  <c r="V4500" i="3"/>
  <c r="V4501" i="3"/>
  <c r="V4502" i="3"/>
  <c r="V4503" i="3"/>
  <c r="V4504" i="3"/>
  <c r="V4505" i="3"/>
  <c r="V4506" i="3"/>
  <c r="V4507" i="3"/>
  <c r="V4508" i="3"/>
  <c r="V4509" i="3"/>
  <c r="V4510" i="3"/>
  <c r="V4511" i="3"/>
  <c r="V4512" i="3"/>
  <c r="V4513" i="3"/>
  <c r="V4514" i="3"/>
  <c r="V4515" i="3"/>
  <c r="V4516" i="3"/>
  <c r="V4517" i="3"/>
  <c r="V4518" i="3"/>
  <c r="V4519" i="3"/>
  <c r="V4520" i="3"/>
  <c r="V4521" i="3"/>
  <c r="V4522" i="3"/>
  <c r="V4523" i="3"/>
  <c r="V4524" i="3"/>
  <c r="V4525" i="3"/>
  <c r="V4526" i="3"/>
  <c r="V4527" i="3"/>
  <c r="V4528" i="3"/>
  <c r="V4529" i="3"/>
  <c r="V4530" i="3"/>
  <c r="V4531" i="3"/>
  <c r="V4532" i="3"/>
  <c r="V4533" i="3"/>
  <c r="V4534" i="3"/>
  <c r="V4535" i="3"/>
  <c r="V4536" i="3"/>
  <c r="V4537" i="3"/>
  <c r="V4538" i="3"/>
  <c r="V4539" i="3"/>
  <c r="V4540" i="3"/>
  <c r="V4541" i="3"/>
  <c r="V4542" i="3"/>
  <c r="V4543" i="3"/>
  <c r="V4544" i="3"/>
  <c r="V4545" i="3"/>
  <c r="V4546" i="3"/>
  <c r="V4547" i="3"/>
  <c r="V4548" i="3"/>
  <c r="V4549" i="3"/>
  <c r="V4550" i="3"/>
  <c r="V4551" i="3"/>
  <c r="V4552" i="3"/>
  <c r="V4553" i="3"/>
  <c r="V4554" i="3"/>
  <c r="V4555" i="3"/>
  <c r="V4556" i="3"/>
  <c r="V4557" i="3"/>
  <c r="V4558" i="3"/>
  <c r="V4559" i="3"/>
  <c r="V4560" i="3"/>
  <c r="V4561" i="3"/>
  <c r="V4562" i="3"/>
  <c r="V4563" i="3"/>
  <c r="V4564" i="3"/>
  <c r="V4565" i="3"/>
  <c r="V4566" i="3"/>
  <c r="V4567" i="3"/>
  <c r="V4568" i="3"/>
  <c r="V4569" i="3"/>
  <c r="V4570" i="3"/>
  <c r="V4571" i="3"/>
  <c r="V4572" i="3"/>
  <c r="V4573" i="3"/>
  <c r="V4574" i="3"/>
  <c r="V4575" i="3"/>
  <c r="V4576" i="3"/>
  <c r="V4577" i="3"/>
  <c r="V4578" i="3"/>
  <c r="V4579" i="3"/>
  <c r="V4580" i="3"/>
  <c r="V4581" i="3"/>
  <c r="V4582" i="3"/>
  <c r="V4583" i="3"/>
  <c r="V4584" i="3"/>
  <c r="V4585" i="3"/>
  <c r="V4586" i="3"/>
  <c r="V4587" i="3"/>
  <c r="V4588" i="3"/>
  <c r="V4589" i="3"/>
  <c r="V4590" i="3"/>
  <c r="V4591" i="3"/>
  <c r="V4592" i="3"/>
  <c r="V4593" i="3"/>
  <c r="V4594" i="3"/>
  <c r="V4595" i="3"/>
  <c r="V4596" i="3"/>
  <c r="V4597" i="3"/>
  <c r="V4598" i="3"/>
  <c r="V4599" i="3"/>
  <c r="V4600" i="3"/>
  <c r="V4601" i="3"/>
  <c r="V4602" i="3"/>
  <c r="V4603" i="3"/>
  <c r="V4604" i="3"/>
  <c r="V4605" i="3"/>
  <c r="V4606" i="3"/>
  <c r="V4607" i="3"/>
  <c r="V4608" i="3"/>
  <c r="V4609" i="3"/>
  <c r="V4610" i="3"/>
  <c r="V4611" i="3"/>
  <c r="V4612" i="3"/>
  <c r="V4613" i="3"/>
  <c r="V4614" i="3"/>
  <c r="V4615" i="3"/>
  <c r="V4616" i="3"/>
  <c r="V4617" i="3"/>
  <c r="V4618" i="3"/>
  <c r="V4619" i="3"/>
  <c r="V4620" i="3"/>
  <c r="V4621" i="3"/>
  <c r="V4622" i="3"/>
  <c r="V4623" i="3"/>
  <c r="V4624" i="3"/>
  <c r="V4625" i="3"/>
  <c r="V4626" i="3"/>
  <c r="V4627" i="3"/>
  <c r="V4628" i="3"/>
  <c r="V4629" i="3"/>
  <c r="V4630" i="3"/>
  <c r="V4631" i="3"/>
  <c r="V4632" i="3"/>
  <c r="V4633" i="3"/>
  <c r="V4634" i="3"/>
  <c r="V4635" i="3"/>
  <c r="V4636" i="3"/>
  <c r="V4637" i="3"/>
  <c r="V4638" i="3"/>
  <c r="V4639" i="3"/>
  <c r="V4640" i="3"/>
  <c r="V4641" i="3"/>
  <c r="V4642" i="3"/>
  <c r="V4643" i="3"/>
  <c r="V4644" i="3"/>
  <c r="V4645" i="3"/>
  <c r="V4646" i="3"/>
  <c r="V4647" i="3"/>
  <c r="V4648" i="3"/>
  <c r="V4649" i="3"/>
  <c r="V4650" i="3"/>
  <c r="V4651" i="3"/>
  <c r="V4652" i="3"/>
  <c r="V4653" i="3"/>
  <c r="V4654" i="3"/>
  <c r="V4655" i="3"/>
  <c r="V4656" i="3"/>
  <c r="V4657" i="3"/>
  <c r="V4658" i="3"/>
  <c r="V4659" i="3"/>
  <c r="V4660" i="3"/>
  <c r="V4661" i="3"/>
  <c r="V4662" i="3"/>
  <c r="V4663" i="3"/>
  <c r="V4664" i="3"/>
  <c r="V4665" i="3"/>
  <c r="V4666" i="3"/>
  <c r="V4667" i="3"/>
  <c r="V4668" i="3"/>
  <c r="V4669" i="3"/>
  <c r="V4670" i="3"/>
  <c r="V4671" i="3"/>
  <c r="V4672" i="3"/>
  <c r="V4673" i="3"/>
  <c r="V4674" i="3"/>
  <c r="V4675" i="3"/>
  <c r="V4676" i="3"/>
  <c r="V4677" i="3"/>
  <c r="V4678" i="3"/>
  <c r="V4679" i="3"/>
  <c r="V4680" i="3"/>
  <c r="V4681" i="3"/>
  <c r="V4682" i="3"/>
  <c r="V4683" i="3"/>
  <c r="V4684" i="3"/>
  <c r="V4685" i="3"/>
  <c r="V4686" i="3"/>
  <c r="V4687" i="3"/>
  <c r="V4688" i="3"/>
  <c r="V4689" i="3"/>
  <c r="V4690" i="3"/>
  <c r="V4691" i="3"/>
  <c r="V4692" i="3"/>
  <c r="V4693" i="3"/>
  <c r="V4694" i="3"/>
  <c r="V4695" i="3"/>
  <c r="V4696" i="3"/>
  <c r="V4697" i="3"/>
  <c r="V4698" i="3"/>
  <c r="V4699" i="3"/>
  <c r="V4700" i="3"/>
  <c r="V4701" i="3"/>
  <c r="V4702" i="3"/>
  <c r="V4703" i="3"/>
  <c r="V4704" i="3"/>
  <c r="V4705" i="3"/>
  <c r="V4706" i="3"/>
  <c r="V4707" i="3"/>
  <c r="V4708" i="3"/>
  <c r="V4709" i="3"/>
  <c r="V4710" i="3"/>
  <c r="V4711" i="3"/>
  <c r="V4712" i="3"/>
  <c r="V4713" i="3"/>
  <c r="V4714" i="3"/>
  <c r="V4715" i="3"/>
  <c r="V4716" i="3"/>
  <c r="V4717" i="3"/>
  <c r="V4718" i="3"/>
  <c r="V4719" i="3"/>
  <c r="V4720" i="3"/>
  <c r="V4721" i="3"/>
  <c r="V4722" i="3"/>
  <c r="V4723" i="3"/>
  <c r="V4724" i="3"/>
  <c r="V4725" i="3"/>
  <c r="V4726" i="3"/>
  <c r="V4727" i="3"/>
  <c r="V4728" i="3"/>
  <c r="V4729" i="3"/>
  <c r="V4730" i="3"/>
  <c r="V4731" i="3"/>
  <c r="V4732" i="3"/>
  <c r="V4733" i="3"/>
  <c r="V4734" i="3"/>
  <c r="V4735" i="3"/>
  <c r="V4736" i="3"/>
  <c r="V4737" i="3"/>
  <c r="V4738" i="3"/>
  <c r="V4739" i="3"/>
  <c r="V4740" i="3"/>
  <c r="V4741" i="3"/>
  <c r="V4742" i="3"/>
  <c r="V4743" i="3"/>
  <c r="V4744" i="3"/>
  <c r="V4745" i="3"/>
  <c r="V4746" i="3"/>
  <c r="V4747" i="3"/>
  <c r="V4748" i="3"/>
  <c r="V4749" i="3"/>
  <c r="V4750" i="3"/>
  <c r="V4751" i="3"/>
  <c r="V4752" i="3"/>
  <c r="V4753" i="3"/>
  <c r="V4754" i="3"/>
  <c r="V4755" i="3"/>
  <c r="V4756" i="3"/>
  <c r="V4757" i="3"/>
  <c r="V4758" i="3"/>
  <c r="V4759" i="3"/>
  <c r="V4760" i="3"/>
  <c r="V4761" i="3"/>
  <c r="V4762" i="3"/>
  <c r="V4763" i="3"/>
  <c r="V4764" i="3"/>
  <c r="V4765" i="3"/>
  <c r="V4766" i="3"/>
  <c r="V4767" i="3"/>
  <c r="V4768" i="3"/>
  <c r="V4769" i="3"/>
  <c r="V4770" i="3"/>
  <c r="V4771" i="3"/>
  <c r="V4772" i="3"/>
  <c r="V4773" i="3"/>
  <c r="V4774" i="3"/>
  <c r="V4775" i="3"/>
  <c r="V4776" i="3"/>
  <c r="V4777" i="3"/>
  <c r="V4778" i="3"/>
  <c r="V4779" i="3"/>
  <c r="V4780" i="3"/>
  <c r="V4781" i="3"/>
  <c r="V4782" i="3"/>
  <c r="V4783" i="3"/>
  <c r="V4784" i="3"/>
  <c r="V4785" i="3"/>
  <c r="V4786" i="3"/>
  <c r="V4787" i="3"/>
  <c r="V4788" i="3"/>
  <c r="V4789" i="3"/>
  <c r="V4790" i="3"/>
  <c r="V4791" i="3"/>
  <c r="V4792" i="3"/>
  <c r="V4793" i="3"/>
  <c r="V4794" i="3"/>
  <c r="V4795" i="3"/>
  <c r="V4796" i="3"/>
  <c r="V4797" i="3"/>
  <c r="V4798" i="3"/>
  <c r="V4799" i="3"/>
  <c r="V4800" i="3"/>
  <c r="V4801" i="3"/>
  <c r="V4802" i="3"/>
  <c r="V4803" i="3"/>
  <c r="V4804" i="3"/>
  <c r="V4805" i="3"/>
  <c r="V4806" i="3"/>
  <c r="V4807" i="3"/>
  <c r="V4808" i="3"/>
  <c r="V4809" i="3"/>
  <c r="V4810" i="3"/>
  <c r="V4811" i="3"/>
  <c r="V4812" i="3"/>
  <c r="V4813" i="3"/>
  <c r="V4814" i="3"/>
  <c r="V4815" i="3"/>
  <c r="V4816" i="3"/>
  <c r="V4817" i="3"/>
  <c r="V4818" i="3"/>
  <c r="V4819" i="3"/>
  <c r="V4820" i="3"/>
  <c r="V4821" i="3"/>
  <c r="V4822" i="3"/>
  <c r="V4823" i="3"/>
  <c r="V4824" i="3"/>
  <c r="V4825" i="3"/>
  <c r="V4826" i="3"/>
  <c r="V4827" i="3"/>
  <c r="V4828" i="3"/>
  <c r="V4829" i="3"/>
  <c r="V4830" i="3"/>
  <c r="V4831" i="3"/>
  <c r="V4832" i="3"/>
  <c r="V4833" i="3"/>
  <c r="V4834" i="3"/>
  <c r="V4835" i="3"/>
  <c r="V4836" i="3"/>
  <c r="V4837" i="3"/>
  <c r="V4838" i="3"/>
  <c r="V4839" i="3"/>
  <c r="V4840" i="3"/>
  <c r="V4841" i="3"/>
  <c r="V4842" i="3"/>
  <c r="V4843" i="3"/>
  <c r="V4844" i="3"/>
  <c r="V4845" i="3"/>
  <c r="V4846" i="3"/>
  <c r="V4847" i="3"/>
  <c r="V4848" i="3"/>
  <c r="V4849" i="3"/>
  <c r="V4850" i="3"/>
  <c r="V4851" i="3"/>
  <c r="V4852" i="3"/>
  <c r="V4853" i="3"/>
  <c r="V4854" i="3"/>
  <c r="V4855" i="3"/>
  <c r="V4856" i="3"/>
  <c r="V4857" i="3"/>
  <c r="V4858" i="3"/>
  <c r="V4859" i="3"/>
  <c r="V4860" i="3"/>
  <c r="V4861" i="3"/>
  <c r="V4862" i="3"/>
  <c r="V4863" i="3"/>
  <c r="V4864" i="3"/>
  <c r="V4865" i="3"/>
  <c r="V4866" i="3"/>
  <c r="V4867" i="3"/>
  <c r="V4868" i="3"/>
  <c r="V4869" i="3"/>
  <c r="V4870" i="3"/>
  <c r="V4871" i="3"/>
  <c r="V4872" i="3"/>
  <c r="V4873" i="3"/>
  <c r="V4874" i="3"/>
  <c r="V4875" i="3"/>
  <c r="V4876" i="3"/>
  <c r="V4877" i="3"/>
  <c r="V4878" i="3"/>
  <c r="V4879" i="3"/>
  <c r="V4880" i="3"/>
  <c r="V4881" i="3"/>
  <c r="V4882" i="3"/>
  <c r="V4883" i="3"/>
  <c r="V4884" i="3"/>
  <c r="V4885" i="3"/>
  <c r="V4886" i="3"/>
  <c r="V4887" i="3"/>
  <c r="V4888" i="3"/>
  <c r="V4889" i="3"/>
  <c r="V4890" i="3"/>
  <c r="V4891" i="3"/>
  <c r="V4892" i="3"/>
  <c r="V4893" i="3"/>
  <c r="V4894" i="3"/>
  <c r="V4895" i="3"/>
  <c r="V4896" i="3"/>
  <c r="V4897" i="3"/>
  <c r="V4898" i="3"/>
  <c r="V4899" i="3"/>
  <c r="V4900" i="3"/>
  <c r="V4901" i="3"/>
  <c r="V4902" i="3"/>
  <c r="V4903" i="3"/>
  <c r="V4904" i="3"/>
  <c r="V4905" i="3"/>
  <c r="V4906" i="3"/>
  <c r="V4907" i="3"/>
  <c r="V4908" i="3"/>
  <c r="V4909" i="3"/>
  <c r="V4910" i="3"/>
  <c r="V4911" i="3"/>
  <c r="V4912" i="3"/>
  <c r="V4913" i="3"/>
  <c r="V4914" i="3"/>
  <c r="V4915" i="3"/>
  <c r="V4916" i="3"/>
  <c r="V4917" i="3"/>
  <c r="V4918" i="3"/>
  <c r="V4919" i="3"/>
  <c r="V4920" i="3"/>
  <c r="V4921" i="3"/>
  <c r="V4922" i="3"/>
  <c r="V4923" i="3"/>
  <c r="V4924" i="3"/>
  <c r="V4925" i="3"/>
  <c r="V4926" i="3"/>
  <c r="V4927" i="3"/>
  <c r="V4928" i="3"/>
  <c r="V4929" i="3"/>
  <c r="V4930" i="3"/>
  <c r="V4931" i="3"/>
  <c r="V4932" i="3"/>
  <c r="V4933" i="3"/>
  <c r="V4934" i="3"/>
  <c r="V4935" i="3"/>
  <c r="V4936" i="3"/>
  <c r="V4937" i="3"/>
  <c r="V4938" i="3"/>
  <c r="V4939" i="3"/>
  <c r="V4940" i="3"/>
  <c r="V4941" i="3"/>
  <c r="V4942" i="3"/>
  <c r="V4943" i="3"/>
  <c r="V4944" i="3"/>
  <c r="V4945" i="3"/>
  <c r="V4946" i="3"/>
  <c r="V4947" i="3"/>
  <c r="V4948" i="3"/>
  <c r="V4949" i="3"/>
  <c r="V4950" i="3"/>
  <c r="V4951" i="3"/>
  <c r="V4952" i="3"/>
  <c r="V4953" i="3"/>
  <c r="V4954" i="3"/>
  <c r="V4955" i="3"/>
  <c r="V4956" i="3"/>
  <c r="V4957" i="3"/>
  <c r="V4958" i="3"/>
  <c r="V4959" i="3"/>
  <c r="V4960" i="3"/>
  <c r="V4961" i="3"/>
  <c r="V4962" i="3"/>
  <c r="V4963" i="3"/>
  <c r="V4964" i="3"/>
  <c r="V4965" i="3"/>
  <c r="V4966" i="3"/>
  <c r="V4967" i="3"/>
  <c r="V4968" i="3"/>
  <c r="V4969" i="3"/>
  <c r="V4970" i="3"/>
  <c r="V4971" i="3"/>
  <c r="V4972" i="3"/>
  <c r="V4973" i="3"/>
  <c r="V4974" i="3"/>
  <c r="V4975" i="3"/>
  <c r="V4976" i="3"/>
  <c r="V4977" i="3"/>
  <c r="V4978" i="3"/>
  <c r="V4979" i="3"/>
  <c r="V4980" i="3"/>
  <c r="V4981" i="3"/>
  <c r="V4982" i="3"/>
  <c r="V4983" i="3"/>
  <c r="V4984" i="3"/>
  <c r="V4985" i="3"/>
  <c r="V4986" i="3"/>
  <c r="V4987" i="3"/>
  <c r="V4988" i="3"/>
  <c r="V4989" i="3"/>
  <c r="V4990" i="3"/>
  <c r="V4991" i="3"/>
  <c r="V4992" i="3"/>
  <c r="V4993" i="3"/>
  <c r="V4994" i="3"/>
  <c r="V4995" i="3"/>
  <c r="V4996" i="3"/>
  <c r="V4997" i="3"/>
  <c r="V4998" i="3"/>
  <c r="V4999" i="3"/>
  <c r="V5000" i="3"/>
  <c r="T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S2" i="3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S3137" i="3"/>
  <c r="S3138" i="3"/>
  <c r="S3139" i="3"/>
  <c r="S3140" i="3"/>
  <c r="S3141" i="3"/>
  <c r="S3142" i="3"/>
  <c r="S3143" i="3"/>
  <c r="S3144" i="3"/>
  <c r="S3145" i="3"/>
  <c r="S3146" i="3"/>
  <c r="S3147" i="3"/>
  <c r="S3148" i="3"/>
  <c r="S3149" i="3"/>
  <c r="S3150" i="3"/>
  <c r="S3151" i="3"/>
  <c r="S3152" i="3"/>
  <c r="S3153" i="3"/>
  <c r="S3154" i="3"/>
  <c r="S3155" i="3"/>
  <c r="S3156" i="3"/>
  <c r="S3157" i="3"/>
  <c r="S3158" i="3"/>
  <c r="S3159" i="3"/>
  <c r="S3160" i="3"/>
  <c r="S3161" i="3"/>
  <c r="S3162" i="3"/>
  <c r="S3163" i="3"/>
  <c r="S3164" i="3"/>
  <c r="S3165" i="3"/>
  <c r="S3166" i="3"/>
  <c r="S3167" i="3"/>
  <c r="S3168" i="3"/>
  <c r="S3169" i="3"/>
  <c r="S3170" i="3"/>
  <c r="S3171" i="3"/>
  <c r="S3172" i="3"/>
  <c r="S3173" i="3"/>
  <c r="S3174" i="3"/>
  <c r="S3175" i="3"/>
  <c r="S3176" i="3"/>
  <c r="S3177" i="3"/>
  <c r="S3178" i="3"/>
  <c r="S3179" i="3"/>
  <c r="S3180" i="3"/>
  <c r="S3181" i="3"/>
  <c r="S3182" i="3"/>
  <c r="S3183" i="3"/>
  <c r="S3184" i="3"/>
  <c r="S3185" i="3"/>
  <c r="S3186" i="3"/>
  <c r="S3187" i="3"/>
  <c r="S3188" i="3"/>
  <c r="S3189" i="3"/>
  <c r="S3190" i="3"/>
  <c r="S3191" i="3"/>
  <c r="S3192" i="3"/>
  <c r="S3193" i="3"/>
  <c r="S3194" i="3"/>
  <c r="S3195" i="3"/>
  <c r="S3196" i="3"/>
  <c r="S3197" i="3"/>
  <c r="S3198" i="3"/>
  <c r="S3199" i="3"/>
  <c r="S3200" i="3"/>
  <c r="S3201" i="3"/>
  <c r="S3202" i="3"/>
  <c r="S3203" i="3"/>
  <c r="S3204" i="3"/>
  <c r="S3205" i="3"/>
  <c r="S3206" i="3"/>
  <c r="S3207" i="3"/>
  <c r="S3208" i="3"/>
  <c r="S3209" i="3"/>
  <c r="S3210" i="3"/>
  <c r="S3211" i="3"/>
  <c r="S3212" i="3"/>
  <c r="S3213" i="3"/>
  <c r="S3214" i="3"/>
  <c r="S3215" i="3"/>
  <c r="S3216" i="3"/>
  <c r="S3217" i="3"/>
  <c r="S3218" i="3"/>
  <c r="S3219" i="3"/>
  <c r="S3220" i="3"/>
  <c r="S3221" i="3"/>
  <c r="S3222" i="3"/>
  <c r="S3223" i="3"/>
  <c r="S3224" i="3"/>
  <c r="S3225" i="3"/>
  <c r="S3226" i="3"/>
  <c r="S3227" i="3"/>
  <c r="S3228" i="3"/>
  <c r="S3229" i="3"/>
  <c r="S3230" i="3"/>
  <c r="S3231" i="3"/>
  <c r="S3232" i="3"/>
  <c r="S3233" i="3"/>
  <c r="S3234" i="3"/>
  <c r="S3235" i="3"/>
  <c r="S3236" i="3"/>
  <c r="S3237" i="3"/>
  <c r="S323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S3276" i="3"/>
  <c r="S3277" i="3"/>
  <c r="S3278" i="3"/>
  <c r="S3279" i="3"/>
  <c r="S3280" i="3"/>
  <c r="S3281" i="3"/>
  <c r="S3282" i="3"/>
  <c r="S3283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S3332" i="3"/>
  <c r="S3333" i="3"/>
  <c r="S3334" i="3"/>
  <c r="S3335" i="3"/>
  <c r="S3336" i="3"/>
  <c r="S3337" i="3"/>
  <c r="S3338" i="3"/>
  <c r="S3339" i="3"/>
  <c r="S3340" i="3"/>
  <c r="S3341" i="3"/>
  <c r="S3342" i="3"/>
  <c r="S3343" i="3"/>
  <c r="S3344" i="3"/>
  <c r="S3345" i="3"/>
  <c r="S3346" i="3"/>
  <c r="S3347" i="3"/>
  <c r="S3348" i="3"/>
  <c r="S3349" i="3"/>
  <c r="S3350" i="3"/>
  <c r="S335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S3371" i="3"/>
  <c r="S3372" i="3"/>
  <c r="S3373" i="3"/>
  <c r="S3374" i="3"/>
  <c r="S3375" i="3"/>
  <c r="S3376" i="3"/>
  <c r="S3377" i="3"/>
  <c r="S3378" i="3"/>
  <c r="S3379" i="3"/>
  <c r="S3380" i="3"/>
  <c r="S3381" i="3"/>
  <c r="S3382" i="3"/>
  <c r="S3383" i="3"/>
  <c r="S3384" i="3"/>
  <c r="S3385" i="3"/>
  <c r="S3386" i="3"/>
  <c r="S3387" i="3"/>
  <c r="S3388" i="3"/>
  <c r="S3389" i="3"/>
  <c r="S3390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S3434" i="3"/>
  <c r="S3435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S3448" i="3"/>
  <c r="S3449" i="3"/>
  <c r="S3450" i="3"/>
  <c r="S3451" i="3"/>
  <c r="S3452" i="3"/>
  <c r="S3453" i="3"/>
  <c r="S3454" i="3"/>
  <c r="S3455" i="3"/>
  <c r="S3456" i="3"/>
  <c r="S3457" i="3"/>
  <c r="S3458" i="3"/>
  <c r="S3459" i="3"/>
  <c r="S3460" i="3"/>
  <c r="S3461" i="3"/>
  <c r="S3462" i="3"/>
  <c r="S3463" i="3"/>
  <c r="S3464" i="3"/>
  <c r="S3465" i="3"/>
  <c r="S3466" i="3"/>
  <c r="S3467" i="3"/>
  <c r="S3468" i="3"/>
  <c r="S3469" i="3"/>
  <c r="S3470" i="3"/>
  <c r="S3471" i="3"/>
  <c r="S3472" i="3"/>
  <c r="S3473" i="3"/>
  <c r="S3474" i="3"/>
  <c r="S3475" i="3"/>
  <c r="S3476" i="3"/>
  <c r="S3477" i="3"/>
  <c r="S3478" i="3"/>
  <c r="S3479" i="3"/>
  <c r="S3480" i="3"/>
  <c r="S3481" i="3"/>
  <c r="S3482" i="3"/>
  <c r="S3483" i="3"/>
  <c r="S3484" i="3"/>
  <c r="S3485" i="3"/>
  <c r="S3486" i="3"/>
  <c r="S3487" i="3"/>
  <c r="S3488" i="3"/>
  <c r="S3489" i="3"/>
  <c r="S3490" i="3"/>
  <c r="S3491" i="3"/>
  <c r="S3492" i="3"/>
  <c r="S3493" i="3"/>
  <c r="S3494" i="3"/>
  <c r="S3495" i="3"/>
  <c r="S3496" i="3"/>
  <c r="S3497" i="3"/>
  <c r="S3498" i="3"/>
  <c r="S3499" i="3"/>
  <c r="S3500" i="3"/>
  <c r="S3501" i="3"/>
  <c r="S3502" i="3"/>
  <c r="S3503" i="3"/>
  <c r="S3504" i="3"/>
  <c r="S3505" i="3"/>
  <c r="S3506" i="3"/>
  <c r="S3507" i="3"/>
  <c r="S3508" i="3"/>
  <c r="S3509" i="3"/>
  <c r="S3510" i="3"/>
  <c r="S3511" i="3"/>
  <c r="S3512" i="3"/>
  <c r="S3513" i="3"/>
  <c r="S3514" i="3"/>
  <c r="S3515" i="3"/>
  <c r="S3516" i="3"/>
  <c r="S3517" i="3"/>
  <c r="S3518" i="3"/>
  <c r="S3519" i="3"/>
  <c r="S3520" i="3"/>
  <c r="S3521" i="3"/>
  <c r="S3522" i="3"/>
  <c r="S3523" i="3"/>
  <c r="S3524" i="3"/>
  <c r="S3525" i="3"/>
  <c r="S3526" i="3"/>
  <c r="S3527" i="3"/>
  <c r="S3528" i="3"/>
  <c r="S3529" i="3"/>
  <c r="S3530" i="3"/>
  <c r="S3531" i="3"/>
  <c r="S3532" i="3"/>
  <c r="S3533" i="3"/>
  <c r="S3534" i="3"/>
  <c r="S3535" i="3"/>
  <c r="S3536" i="3"/>
  <c r="S3537" i="3"/>
  <c r="S3538" i="3"/>
  <c r="S3539" i="3"/>
  <c r="S3540" i="3"/>
  <c r="S3541" i="3"/>
  <c r="S3542" i="3"/>
  <c r="S3543" i="3"/>
  <c r="S3544" i="3"/>
  <c r="S3545" i="3"/>
  <c r="S3546" i="3"/>
  <c r="S3547" i="3"/>
  <c r="S3548" i="3"/>
  <c r="S3549" i="3"/>
  <c r="S3550" i="3"/>
  <c r="S3551" i="3"/>
  <c r="S3552" i="3"/>
  <c r="S3553" i="3"/>
  <c r="S3554" i="3"/>
  <c r="S3555" i="3"/>
  <c r="S3556" i="3"/>
  <c r="S3557" i="3"/>
  <c r="S3558" i="3"/>
  <c r="S3559" i="3"/>
  <c r="S3560" i="3"/>
  <c r="S3561" i="3"/>
  <c r="S3562" i="3"/>
  <c r="S3563" i="3"/>
  <c r="S3564" i="3"/>
  <c r="S3565" i="3"/>
  <c r="S3566" i="3"/>
  <c r="S3567" i="3"/>
  <c r="S3568" i="3"/>
  <c r="S3569" i="3"/>
  <c r="S3570" i="3"/>
  <c r="S3571" i="3"/>
  <c r="S3572" i="3"/>
  <c r="S3573" i="3"/>
  <c r="S3574" i="3"/>
  <c r="S3575" i="3"/>
  <c r="S3576" i="3"/>
  <c r="S3577" i="3"/>
  <c r="S3578" i="3"/>
  <c r="S3579" i="3"/>
  <c r="S3580" i="3"/>
  <c r="S3581" i="3"/>
  <c r="S3582" i="3"/>
  <c r="S3583" i="3"/>
  <c r="S3584" i="3"/>
  <c r="S3585" i="3"/>
  <c r="S3586" i="3"/>
  <c r="S3587" i="3"/>
  <c r="S3588" i="3"/>
  <c r="S3589" i="3"/>
  <c r="S3590" i="3"/>
  <c r="S3591" i="3"/>
  <c r="S3592" i="3"/>
  <c r="S3593" i="3"/>
  <c r="S3594" i="3"/>
  <c r="S3595" i="3"/>
  <c r="S3596" i="3"/>
  <c r="S3597" i="3"/>
  <c r="S3598" i="3"/>
  <c r="S3599" i="3"/>
  <c r="S3600" i="3"/>
  <c r="S3601" i="3"/>
  <c r="S3602" i="3"/>
  <c r="S3603" i="3"/>
  <c r="S3604" i="3"/>
  <c r="S3605" i="3"/>
  <c r="S3606" i="3"/>
  <c r="S3607" i="3"/>
  <c r="S3608" i="3"/>
  <c r="S3609" i="3"/>
  <c r="S3610" i="3"/>
  <c r="S3611" i="3"/>
  <c r="S3612" i="3"/>
  <c r="S3613" i="3"/>
  <c r="S3614" i="3"/>
  <c r="S3615" i="3"/>
  <c r="S3616" i="3"/>
  <c r="S3617" i="3"/>
  <c r="S3618" i="3"/>
  <c r="S3619" i="3"/>
  <c r="S3620" i="3"/>
  <c r="S3621" i="3"/>
  <c r="S3622" i="3"/>
  <c r="S3623" i="3"/>
  <c r="S3624" i="3"/>
  <c r="S3625" i="3"/>
  <c r="S3626" i="3"/>
  <c r="S3627" i="3"/>
  <c r="S3628" i="3"/>
  <c r="S3629" i="3"/>
  <c r="S3630" i="3"/>
  <c r="S3631" i="3"/>
  <c r="S3632" i="3"/>
  <c r="S3633" i="3"/>
  <c r="S3634" i="3"/>
  <c r="S3635" i="3"/>
  <c r="S3636" i="3"/>
  <c r="S3637" i="3"/>
  <c r="S3638" i="3"/>
  <c r="S3639" i="3"/>
  <c r="S3640" i="3"/>
  <c r="S3641" i="3"/>
  <c r="S3642" i="3"/>
  <c r="S3643" i="3"/>
  <c r="S3644" i="3"/>
  <c r="S3645" i="3"/>
  <c r="S3646" i="3"/>
  <c r="S3647" i="3"/>
  <c r="S3648" i="3"/>
  <c r="S3649" i="3"/>
  <c r="S3650" i="3"/>
  <c r="S3651" i="3"/>
  <c r="S3652" i="3"/>
  <c r="S3653" i="3"/>
  <c r="S3654" i="3"/>
  <c r="S3655" i="3"/>
  <c r="S3656" i="3"/>
  <c r="S3657" i="3"/>
  <c r="S3658" i="3"/>
  <c r="S3659" i="3"/>
  <c r="S3660" i="3"/>
  <c r="S3661" i="3"/>
  <c r="S3662" i="3"/>
  <c r="S3663" i="3"/>
  <c r="S3664" i="3"/>
  <c r="S3665" i="3"/>
  <c r="S3666" i="3"/>
  <c r="S3667" i="3"/>
  <c r="S3668" i="3"/>
  <c r="S3669" i="3"/>
  <c r="S3670" i="3"/>
  <c r="S3671" i="3"/>
  <c r="S3672" i="3"/>
  <c r="S3673" i="3"/>
  <c r="S3674" i="3"/>
  <c r="S3675" i="3"/>
  <c r="S3676" i="3"/>
  <c r="S3677" i="3"/>
  <c r="S3678" i="3"/>
  <c r="S3679" i="3"/>
  <c r="S3680" i="3"/>
  <c r="S3681" i="3"/>
  <c r="S3682" i="3"/>
  <c r="S3683" i="3"/>
  <c r="S3684" i="3"/>
  <c r="S3685" i="3"/>
  <c r="S3686" i="3"/>
  <c r="S3687" i="3"/>
  <c r="S3688" i="3"/>
  <c r="S3689" i="3"/>
  <c r="S3690" i="3"/>
  <c r="S3691" i="3"/>
  <c r="S3692" i="3"/>
  <c r="S3693" i="3"/>
  <c r="S3694" i="3"/>
  <c r="S3695" i="3"/>
  <c r="S3696" i="3"/>
  <c r="S3697" i="3"/>
  <c r="S3698" i="3"/>
  <c r="S3699" i="3"/>
  <c r="S3700" i="3"/>
  <c r="S3701" i="3"/>
  <c r="S3702" i="3"/>
  <c r="S3703" i="3"/>
  <c r="S3704" i="3"/>
  <c r="S3705" i="3"/>
  <c r="S3706" i="3"/>
  <c r="S3707" i="3"/>
  <c r="S3708" i="3"/>
  <c r="S3709" i="3"/>
  <c r="S3710" i="3"/>
  <c r="S3711" i="3"/>
  <c r="S3712" i="3"/>
  <c r="S3713" i="3"/>
  <c r="S3714" i="3"/>
  <c r="S3715" i="3"/>
  <c r="S3716" i="3"/>
  <c r="S3717" i="3"/>
  <c r="S3718" i="3"/>
  <c r="S3719" i="3"/>
  <c r="S3720" i="3"/>
  <c r="S3721" i="3"/>
  <c r="S3722" i="3"/>
  <c r="S3723" i="3"/>
  <c r="S3724" i="3"/>
  <c r="S3725" i="3"/>
  <c r="S3726" i="3"/>
  <c r="S3727" i="3"/>
  <c r="S3728" i="3"/>
  <c r="S3729" i="3"/>
  <c r="S3730" i="3"/>
  <c r="S3731" i="3"/>
  <c r="S3732" i="3"/>
  <c r="S3733" i="3"/>
  <c r="S3734" i="3"/>
  <c r="S3735" i="3"/>
  <c r="S3736" i="3"/>
  <c r="S3737" i="3"/>
  <c r="S3738" i="3"/>
  <c r="S3739" i="3"/>
  <c r="S3740" i="3"/>
  <c r="S3741" i="3"/>
  <c r="S3742" i="3"/>
  <c r="S3743" i="3"/>
  <c r="S3744" i="3"/>
  <c r="S3745" i="3"/>
  <c r="S3746" i="3"/>
  <c r="S3747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S3769" i="3"/>
  <c r="S3770" i="3"/>
  <c r="S3771" i="3"/>
  <c r="S3772" i="3"/>
  <c r="S3773" i="3"/>
  <c r="S3774" i="3"/>
  <c r="S3775" i="3"/>
  <c r="S3776" i="3"/>
  <c r="S3777" i="3"/>
  <c r="S3778" i="3"/>
  <c r="S3779" i="3"/>
  <c r="S3780" i="3"/>
  <c r="S3781" i="3"/>
  <c r="S3782" i="3"/>
  <c r="S3783" i="3"/>
  <c r="S3784" i="3"/>
  <c r="S3785" i="3"/>
  <c r="S3786" i="3"/>
  <c r="S3787" i="3"/>
  <c r="S3788" i="3"/>
  <c r="S3789" i="3"/>
  <c r="S3790" i="3"/>
  <c r="S3791" i="3"/>
  <c r="S3792" i="3"/>
  <c r="S3793" i="3"/>
  <c r="S3794" i="3"/>
  <c r="S3795" i="3"/>
  <c r="S3796" i="3"/>
  <c r="S3797" i="3"/>
  <c r="S3798" i="3"/>
  <c r="S3799" i="3"/>
  <c r="S3800" i="3"/>
  <c r="S3801" i="3"/>
  <c r="S3802" i="3"/>
  <c r="S3803" i="3"/>
  <c r="S3804" i="3"/>
  <c r="S3805" i="3"/>
  <c r="S3806" i="3"/>
  <c r="S3807" i="3"/>
  <c r="S3808" i="3"/>
  <c r="S3809" i="3"/>
  <c r="S3810" i="3"/>
  <c r="S3811" i="3"/>
  <c r="S3812" i="3"/>
  <c r="S3813" i="3"/>
  <c r="S3814" i="3"/>
  <c r="S3815" i="3"/>
  <c r="S3816" i="3"/>
  <c r="S3817" i="3"/>
  <c r="S3818" i="3"/>
  <c r="S3819" i="3"/>
  <c r="S3820" i="3"/>
  <c r="S3821" i="3"/>
  <c r="S3822" i="3"/>
  <c r="S3823" i="3"/>
  <c r="S3824" i="3"/>
  <c r="S3825" i="3"/>
  <c r="S3826" i="3"/>
  <c r="S3827" i="3"/>
  <c r="S3828" i="3"/>
  <c r="S3829" i="3"/>
  <c r="S3830" i="3"/>
  <c r="S3831" i="3"/>
  <c r="S3832" i="3"/>
  <c r="S3833" i="3"/>
  <c r="S3834" i="3"/>
  <c r="S3835" i="3"/>
  <c r="S3836" i="3"/>
  <c r="S3837" i="3"/>
  <c r="S3838" i="3"/>
  <c r="S3839" i="3"/>
  <c r="S3840" i="3"/>
  <c r="S3841" i="3"/>
  <c r="S3842" i="3"/>
  <c r="S3843" i="3"/>
  <c r="S3844" i="3"/>
  <c r="S3845" i="3"/>
  <c r="S3846" i="3"/>
  <c r="S3847" i="3"/>
  <c r="S3848" i="3"/>
  <c r="S3849" i="3"/>
  <c r="S3850" i="3"/>
  <c r="S3851" i="3"/>
  <c r="S3852" i="3"/>
  <c r="S3853" i="3"/>
  <c r="S3854" i="3"/>
  <c r="S3855" i="3"/>
  <c r="S3856" i="3"/>
  <c r="S3857" i="3"/>
  <c r="S3858" i="3"/>
  <c r="S3859" i="3"/>
  <c r="S3860" i="3"/>
  <c r="S3861" i="3"/>
  <c r="S3862" i="3"/>
  <c r="S3863" i="3"/>
  <c r="S3864" i="3"/>
  <c r="S3865" i="3"/>
  <c r="S3866" i="3"/>
  <c r="S3867" i="3"/>
  <c r="S3868" i="3"/>
  <c r="S3869" i="3"/>
  <c r="S3870" i="3"/>
  <c r="S3871" i="3"/>
  <c r="S3872" i="3"/>
  <c r="S3873" i="3"/>
  <c r="S3874" i="3"/>
  <c r="S3875" i="3"/>
  <c r="S3876" i="3"/>
  <c r="S3877" i="3"/>
  <c r="S3878" i="3"/>
  <c r="S3879" i="3"/>
  <c r="S3880" i="3"/>
  <c r="S3881" i="3"/>
  <c r="S3882" i="3"/>
  <c r="S3883" i="3"/>
  <c r="S3884" i="3"/>
  <c r="S3885" i="3"/>
  <c r="S3886" i="3"/>
  <c r="S3887" i="3"/>
  <c r="S3888" i="3"/>
  <c r="S3889" i="3"/>
  <c r="S3890" i="3"/>
  <c r="S3891" i="3"/>
  <c r="S3892" i="3"/>
  <c r="S3893" i="3"/>
  <c r="S3894" i="3"/>
  <c r="S3895" i="3"/>
  <c r="S3896" i="3"/>
  <c r="S3897" i="3"/>
  <c r="S3898" i="3"/>
  <c r="S3899" i="3"/>
  <c r="S3900" i="3"/>
  <c r="S3901" i="3"/>
  <c r="S3902" i="3"/>
  <c r="S3903" i="3"/>
  <c r="S3904" i="3"/>
  <c r="S3905" i="3"/>
  <c r="S3906" i="3"/>
  <c r="S3907" i="3"/>
  <c r="S3908" i="3"/>
  <c r="S3909" i="3"/>
  <c r="S3910" i="3"/>
  <c r="S3911" i="3"/>
  <c r="S3912" i="3"/>
  <c r="S3913" i="3"/>
  <c r="S3914" i="3"/>
  <c r="S3915" i="3"/>
  <c r="S3916" i="3"/>
  <c r="S3917" i="3"/>
  <c r="S3918" i="3"/>
  <c r="S3919" i="3"/>
  <c r="S3920" i="3"/>
  <c r="S3921" i="3"/>
  <c r="S3922" i="3"/>
  <c r="S3923" i="3"/>
  <c r="S3924" i="3"/>
  <c r="S3925" i="3"/>
  <c r="S3926" i="3"/>
  <c r="S3927" i="3"/>
  <c r="S3928" i="3"/>
  <c r="S3929" i="3"/>
  <c r="S3930" i="3"/>
  <c r="S3931" i="3"/>
  <c r="S3932" i="3"/>
  <c r="S3933" i="3"/>
  <c r="S3934" i="3"/>
  <c r="S3935" i="3"/>
  <c r="S3936" i="3"/>
  <c r="S3937" i="3"/>
  <c r="S3938" i="3"/>
  <c r="S3939" i="3"/>
  <c r="S3940" i="3"/>
  <c r="S3941" i="3"/>
  <c r="S3942" i="3"/>
  <c r="S3943" i="3"/>
  <c r="S3944" i="3"/>
  <c r="S3945" i="3"/>
  <c r="S3946" i="3"/>
  <c r="S3947" i="3"/>
  <c r="S3948" i="3"/>
  <c r="S3949" i="3"/>
  <c r="S3950" i="3"/>
  <c r="S3951" i="3"/>
  <c r="S3952" i="3"/>
  <c r="S3953" i="3"/>
  <c r="S3954" i="3"/>
  <c r="S3955" i="3"/>
  <c r="S3956" i="3"/>
  <c r="S3957" i="3"/>
  <c r="S3958" i="3"/>
  <c r="S3959" i="3"/>
  <c r="S3960" i="3"/>
  <c r="S3961" i="3"/>
  <c r="S3962" i="3"/>
  <c r="S3963" i="3"/>
  <c r="S3964" i="3"/>
  <c r="S3965" i="3"/>
  <c r="S3966" i="3"/>
  <c r="S3967" i="3"/>
  <c r="S3968" i="3"/>
  <c r="S3969" i="3"/>
  <c r="S3970" i="3"/>
  <c r="S3971" i="3"/>
  <c r="S3972" i="3"/>
  <c r="S3973" i="3"/>
  <c r="S3974" i="3"/>
  <c r="S3975" i="3"/>
  <c r="S3976" i="3"/>
  <c r="S3977" i="3"/>
  <c r="S3978" i="3"/>
  <c r="S3979" i="3"/>
  <c r="S3980" i="3"/>
  <c r="S3981" i="3"/>
  <c r="S3982" i="3"/>
  <c r="S3983" i="3"/>
  <c r="S3984" i="3"/>
  <c r="S3985" i="3"/>
  <c r="S3986" i="3"/>
  <c r="S3987" i="3"/>
  <c r="S3988" i="3"/>
  <c r="S3989" i="3"/>
  <c r="S3990" i="3"/>
  <c r="S3991" i="3"/>
  <c r="S3992" i="3"/>
  <c r="S3993" i="3"/>
  <c r="S3994" i="3"/>
  <c r="S3995" i="3"/>
  <c r="S3996" i="3"/>
  <c r="S3997" i="3"/>
  <c r="S3998" i="3"/>
  <c r="S3999" i="3"/>
  <c r="S4000" i="3"/>
  <c r="S4001" i="3"/>
  <c r="S4002" i="3"/>
  <c r="S4003" i="3"/>
  <c r="S4004" i="3"/>
  <c r="S4005" i="3"/>
  <c r="S4006" i="3"/>
  <c r="S4007" i="3"/>
  <c r="S4008" i="3"/>
  <c r="S4009" i="3"/>
  <c r="S4010" i="3"/>
  <c r="S4011" i="3"/>
  <c r="S4012" i="3"/>
  <c r="S4013" i="3"/>
  <c r="S4014" i="3"/>
  <c r="S4015" i="3"/>
  <c r="S4016" i="3"/>
  <c r="S4017" i="3"/>
  <c r="S4018" i="3"/>
  <c r="S4019" i="3"/>
  <c r="S4020" i="3"/>
  <c r="S4021" i="3"/>
  <c r="S4022" i="3"/>
  <c r="S4023" i="3"/>
  <c r="S4024" i="3"/>
  <c r="S4025" i="3"/>
  <c r="S4026" i="3"/>
  <c r="S4027" i="3"/>
  <c r="S4028" i="3"/>
  <c r="S4029" i="3"/>
  <c r="S4030" i="3"/>
  <c r="S4031" i="3"/>
  <c r="S4032" i="3"/>
  <c r="S4033" i="3"/>
  <c r="S4034" i="3"/>
  <c r="S4035" i="3"/>
  <c r="S4036" i="3"/>
  <c r="S4037" i="3"/>
  <c r="S4038" i="3"/>
  <c r="S4039" i="3"/>
  <c r="S4040" i="3"/>
  <c r="S4041" i="3"/>
  <c r="S4042" i="3"/>
  <c r="S4043" i="3"/>
  <c r="S4044" i="3"/>
  <c r="S4045" i="3"/>
  <c r="S4046" i="3"/>
  <c r="S4047" i="3"/>
  <c r="S4048" i="3"/>
  <c r="S4049" i="3"/>
  <c r="S4050" i="3"/>
  <c r="S4051" i="3"/>
  <c r="S4052" i="3"/>
  <c r="S4053" i="3"/>
  <c r="S4054" i="3"/>
  <c r="S4055" i="3"/>
  <c r="S4056" i="3"/>
  <c r="S4057" i="3"/>
  <c r="S4058" i="3"/>
  <c r="S4059" i="3"/>
  <c r="S4060" i="3"/>
  <c r="S4061" i="3"/>
  <c r="S4062" i="3"/>
  <c r="S4063" i="3"/>
  <c r="S4064" i="3"/>
  <c r="S4065" i="3"/>
  <c r="S4066" i="3"/>
  <c r="S4067" i="3"/>
  <c r="S4068" i="3"/>
  <c r="S4069" i="3"/>
  <c r="S4070" i="3"/>
  <c r="S4071" i="3"/>
  <c r="S4072" i="3"/>
  <c r="S4073" i="3"/>
  <c r="S4074" i="3"/>
  <c r="S4075" i="3"/>
  <c r="S4076" i="3"/>
  <c r="S4077" i="3"/>
  <c r="S4078" i="3"/>
  <c r="S4079" i="3"/>
  <c r="S4080" i="3"/>
  <c r="S4081" i="3"/>
  <c r="S4082" i="3"/>
  <c r="S4083" i="3"/>
  <c r="S4084" i="3"/>
  <c r="S4085" i="3"/>
  <c r="S4086" i="3"/>
  <c r="S4087" i="3"/>
  <c r="S4088" i="3"/>
  <c r="S4089" i="3"/>
  <c r="S4090" i="3"/>
  <c r="S4091" i="3"/>
  <c r="S4092" i="3"/>
  <c r="S4093" i="3"/>
  <c r="S4094" i="3"/>
  <c r="S4095" i="3"/>
  <c r="S4096" i="3"/>
  <c r="S4097" i="3"/>
  <c r="S4098" i="3"/>
  <c r="S4099" i="3"/>
  <c r="S4100" i="3"/>
  <c r="S4101" i="3"/>
  <c r="S4102" i="3"/>
  <c r="S4103" i="3"/>
  <c r="S4104" i="3"/>
  <c r="S4105" i="3"/>
  <c r="S4106" i="3"/>
  <c r="S4107" i="3"/>
  <c r="S4108" i="3"/>
  <c r="S4109" i="3"/>
  <c r="S4110" i="3"/>
  <c r="S4111" i="3"/>
  <c r="S4112" i="3"/>
  <c r="S4113" i="3"/>
  <c r="S4114" i="3"/>
  <c r="S4115" i="3"/>
  <c r="S4116" i="3"/>
  <c r="S4117" i="3"/>
  <c r="S4118" i="3"/>
  <c r="S4119" i="3"/>
  <c r="S4120" i="3"/>
  <c r="S4121" i="3"/>
  <c r="S4122" i="3"/>
  <c r="S4123" i="3"/>
  <c r="S4124" i="3"/>
  <c r="S4125" i="3"/>
  <c r="S4126" i="3"/>
  <c r="S4127" i="3"/>
  <c r="S4128" i="3"/>
  <c r="S4129" i="3"/>
  <c r="S4130" i="3"/>
  <c r="S4131" i="3"/>
  <c r="S4132" i="3"/>
  <c r="S4133" i="3"/>
  <c r="S4134" i="3"/>
  <c r="S4135" i="3"/>
  <c r="S4136" i="3"/>
  <c r="S4137" i="3"/>
  <c r="S4138" i="3"/>
  <c r="S4139" i="3"/>
  <c r="S4140" i="3"/>
  <c r="S4141" i="3"/>
  <c r="S4142" i="3"/>
  <c r="S4143" i="3"/>
  <c r="S4144" i="3"/>
  <c r="S4145" i="3"/>
  <c r="S4146" i="3"/>
  <c r="S4147" i="3"/>
  <c r="S4148" i="3"/>
  <c r="S4149" i="3"/>
  <c r="S4150" i="3"/>
  <c r="S4151" i="3"/>
  <c r="S4152" i="3"/>
  <c r="S4153" i="3"/>
  <c r="S4154" i="3"/>
  <c r="S4155" i="3"/>
  <c r="S4156" i="3"/>
  <c r="S4157" i="3"/>
  <c r="S4158" i="3"/>
  <c r="S4159" i="3"/>
  <c r="S4160" i="3"/>
  <c r="S4161" i="3"/>
  <c r="S4162" i="3"/>
  <c r="S4163" i="3"/>
  <c r="S4164" i="3"/>
  <c r="S4165" i="3"/>
  <c r="S4166" i="3"/>
  <c r="S4167" i="3"/>
  <c r="S4168" i="3"/>
  <c r="S4169" i="3"/>
  <c r="S4170" i="3"/>
  <c r="S4171" i="3"/>
  <c r="S4172" i="3"/>
  <c r="S4173" i="3"/>
  <c r="S4174" i="3"/>
  <c r="S4175" i="3"/>
  <c r="S4176" i="3"/>
  <c r="S4177" i="3"/>
  <c r="S4178" i="3"/>
  <c r="S4179" i="3"/>
  <c r="S4180" i="3"/>
  <c r="S4181" i="3"/>
  <c r="S4182" i="3"/>
  <c r="S4183" i="3"/>
  <c r="S4184" i="3"/>
  <c r="S4185" i="3"/>
  <c r="S4186" i="3"/>
  <c r="S4187" i="3"/>
  <c r="S4188" i="3"/>
  <c r="S4189" i="3"/>
  <c r="S4190" i="3"/>
  <c r="S4191" i="3"/>
  <c r="S4192" i="3"/>
  <c r="S4193" i="3"/>
  <c r="S4194" i="3"/>
  <c r="S4195" i="3"/>
  <c r="S4196" i="3"/>
  <c r="S4197" i="3"/>
  <c r="S4198" i="3"/>
  <c r="S4199" i="3"/>
  <c r="S4200" i="3"/>
  <c r="S4201" i="3"/>
  <c r="S4202" i="3"/>
  <c r="S4203" i="3"/>
  <c r="S4204" i="3"/>
  <c r="S4205" i="3"/>
  <c r="S4206" i="3"/>
  <c r="S4207" i="3"/>
  <c r="S4208" i="3"/>
  <c r="S4209" i="3"/>
  <c r="S4210" i="3"/>
  <c r="S4211" i="3"/>
  <c r="S4212" i="3"/>
  <c r="S4213" i="3"/>
  <c r="S4214" i="3"/>
  <c r="S4215" i="3"/>
  <c r="S4216" i="3"/>
  <c r="S4217" i="3"/>
  <c r="S4218" i="3"/>
  <c r="S4219" i="3"/>
  <c r="S4220" i="3"/>
  <c r="S4221" i="3"/>
  <c r="S4222" i="3"/>
  <c r="S4223" i="3"/>
  <c r="S4224" i="3"/>
  <c r="S4225" i="3"/>
  <c r="S4226" i="3"/>
  <c r="S4227" i="3"/>
  <c r="S4228" i="3"/>
  <c r="S4229" i="3"/>
  <c r="S4230" i="3"/>
  <c r="S4231" i="3"/>
  <c r="S4232" i="3"/>
  <c r="S4233" i="3"/>
  <c r="S4234" i="3"/>
  <c r="S4235" i="3"/>
  <c r="S4236" i="3"/>
  <c r="S4237" i="3"/>
  <c r="S4238" i="3"/>
  <c r="S4239" i="3"/>
  <c r="S4240" i="3"/>
  <c r="S4241" i="3"/>
  <c r="S4242" i="3"/>
  <c r="S4243" i="3"/>
  <c r="S4244" i="3"/>
  <c r="S4245" i="3"/>
  <c r="S4246" i="3"/>
  <c r="S4247" i="3"/>
  <c r="S4248" i="3"/>
  <c r="S4249" i="3"/>
  <c r="S4250" i="3"/>
  <c r="S4251" i="3"/>
  <c r="S4252" i="3"/>
  <c r="S4253" i="3"/>
  <c r="S4254" i="3"/>
  <c r="S4255" i="3"/>
  <c r="S4256" i="3"/>
  <c r="S4257" i="3"/>
  <c r="S4258" i="3"/>
  <c r="S4259" i="3"/>
  <c r="S4260" i="3"/>
  <c r="S4261" i="3"/>
  <c r="S4262" i="3"/>
  <c r="S4263" i="3"/>
  <c r="S4264" i="3"/>
  <c r="S4265" i="3"/>
  <c r="S4266" i="3"/>
  <c r="S4267" i="3"/>
  <c r="S4268" i="3"/>
  <c r="S4269" i="3"/>
  <c r="S4270" i="3"/>
  <c r="S4271" i="3"/>
  <c r="S4272" i="3"/>
  <c r="S4273" i="3"/>
  <c r="S4274" i="3"/>
  <c r="S4275" i="3"/>
  <c r="S4276" i="3"/>
  <c r="S4277" i="3"/>
  <c r="S4278" i="3"/>
  <c r="S4279" i="3"/>
  <c r="S4280" i="3"/>
  <c r="S4281" i="3"/>
  <c r="S4282" i="3"/>
  <c r="S4283" i="3"/>
  <c r="S4284" i="3"/>
  <c r="S4285" i="3"/>
  <c r="S4286" i="3"/>
  <c r="S4287" i="3"/>
  <c r="S4288" i="3"/>
  <c r="S4289" i="3"/>
  <c r="S4290" i="3"/>
  <c r="S4291" i="3"/>
  <c r="S4292" i="3"/>
  <c r="S4293" i="3"/>
  <c r="S4294" i="3"/>
  <c r="S4295" i="3"/>
  <c r="S4296" i="3"/>
  <c r="S4297" i="3"/>
  <c r="S4298" i="3"/>
  <c r="S4299" i="3"/>
  <c r="S4300" i="3"/>
  <c r="S4301" i="3"/>
  <c r="S4302" i="3"/>
  <c r="S4303" i="3"/>
  <c r="S4304" i="3"/>
  <c r="S4305" i="3"/>
  <c r="S4306" i="3"/>
  <c r="S4307" i="3"/>
  <c r="S4308" i="3"/>
  <c r="S4309" i="3"/>
  <c r="S4310" i="3"/>
  <c r="S4311" i="3"/>
  <c r="S4312" i="3"/>
  <c r="S4313" i="3"/>
  <c r="S4314" i="3"/>
  <c r="S4315" i="3"/>
  <c r="S4316" i="3"/>
  <c r="S4317" i="3"/>
  <c r="S4318" i="3"/>
  <c r="S4319" i="3"/>
  <c r="S4320" i="3"/>
  <c r="S4321" i="3"/>
  <c r="S4322" i="3"/>
  <c r="S4323" i="3"/>
  <c r="S4324" i="3"/>
  <c r="S4325" i="3"/>
  <c r="S4326" i="3"/>
  <c r="S4327" i="3"/>
  <c r="S4328" i="3"/>
  <c r="S4329" i="3"/>
  <c r="S4330" i="3"/>
  <c r="S4331" i="3"/>
  <c r="S4332" i="3"/>
  <c r="S4333" i="3"/>
  <c r="S4334" i="3"/>
  <c r="S4335" i="3"/>
  <c r="S4336" i="3"/>
  <c r="S4337" i="3"/>
  <c r="S4338" i="3"/>
  <c r="S4339" i="3"/>
  <c r="S4340" i="3"/>
  <c r="S4341" i="3"/>
  <c r="S4342" i="3"/>
  <c r="S4343" i="3"/>
  <c r="S4344" i="3"/>
  <c r="S4345" i="3"/>
  <c r="S4346" i="3"/>
  <c r="S4347" i="3"/>
  <c r="S4348" i="3"/>
  <c r="S4349" i="3"/>
  <c r="S4350" i="3"/>
  <c r="S4351" i="3"/>
  <c r="S4352" i="3"/>
  <c r="S4353" i="3"/>
  <c r="S4354" i="3"/>
  <c r="S4355" i="3"/>
  <c r="S4356" i="3"/>
  <c r="S4357" i="3"/>
  <c r="S4358" i="3"/>
  <c r="S4359" i="3"/>
  <c r="S4360" i="3"/>
  <c r="S4361" i="3"/>
  <c r="S4362" i="3"/>
  <c r="S4363" i="3"/>
  <c r="S4364" i="3"/>
  <c r="S4365" i="3"/>
  <c r="S4366" i="3"/>
  <c r="S4367" i="3"/>
  <c r="S4368" i="3"/>
  <c r="S4369" i="3"/>
  <c r="S4370" i="3"/>
  <c r="S4371" i="3"/>
  <c r="S4372" i="3"/>
  <c r="S4373" i="3"/>
  <c r="S4374" i="3"/>
  <c r="S4375" i="3"/>
  <c r="S4376" i="3"/>
  <c r="S4377" i="3"/>
  <c r="S4378" i="3"/>
  <c r="S4379" i="3"/>
  <c r="S4380" i="3"/>
  <c r="S4381" i="3"/>
  <c r="S4382" i="3"/>
  <c r="S4383" i="3"/>
  <c r="S4384" i="3"/>
  <c r="S4385" i="3"/>
  <c r="S4386" i="3"/>
  <c r="S4387" i="3"/>
  <c r="S4388" i="3"/>
  <c r="S4389" i="3"/>
  <c r="S4390" i="3"/>
  <c r="S4391" i="3"/>
  <c r="S4392" i="3"/>
  <c r="S4393" i="3"/>
  <c r="S4394" i="3"/>
  <c r="S4395" i="3"/>
  <c r="S4396" i="3"/>
  <c r="S4397" i="3"/>
  <c r="S4398" i="3"/>
  <c r="S4399" i="3"/>
  <c r="S4400" i="3"/>
  <c r="S4401" i="3"/>
  <c r="S4402" i="3"/>
  <c r="S4403" i="3"/>
  <c r="S4404" i="3"/>
  <c r="S4405" i="3"/>
  <c r="S4406" i="3"/>
  <c r="S4407" i="3"/>
  <c r="S4408" i="3"/>
  <c r="S4409" i="3"/>
  <c r="S4410" i="3"/>
  <c r="S4411" i="3"/>
  <c r="S4412" i="3"/>
  <c r="S4413" i="3"/>
  <c r="S4414" i="3"/>
  <c r="S4415" i="3"/>
  <c r="S4416" i="3"/>
  <c r="S4417" i="3"/>
  <c r="S4418" i="3"/>
  <c r="S4419" i="3"/>
  <c r="S4420" i="3"/>
  <c r="S4421" i="3"/>
  <c r="S4422" i="3"/>
  <c r="S4423" i="3"/>
  <c r="S4424" i="3"/>
  <c r="S4425" i="3"/>
  <c r="S4426" i="3"/>
  <c r="S4427" i="3"/>
  <c r="S4428" i="3"/>
  <c r="S4429" i="3"/>
  <c r="S4430" i="3"/>
  <c r="S4431" i="3"/>
  <c r="S4432" i="3"/>
  <c r="S4433" i="3"/>
  <c r="S4434" i="3"/>
  <c r="S4435" i="3"/>
  <c r="S4436" i="3"/>
  <c r="S4437" i="3"/>
  <c r="S4438" i="3"/>
  <c r="S4439" i="3"/>
  <c r="S4440" i="3"/>
  <c r="S4441" i="3"/>
  <c r="S4442" i="3"/>
  <c r="S4443" i="3"/>
  <c r="S4444" i="3"/>
  <c r="S4445" i="3"/>
  <c r="S4446" i="3"/>
  <c r="S4447" i="3"/>
  <c r="S4448" i="3"/>
  <c r="S4449" i="3"/>
  <c r="S4450" i="3"/>
  <c r="S4451" i="3"/>
  <c r="S4452" i="3"/>
  <c r="S4453" i="3"/>
  <c r="S4454" i="3"/>
  <c r="S4455" i="3"/>
  <c r="S4456" i="3"/>
  <c r="S4457" i="3"/>
  <c r="S4458" i="3"/>
  <c r="S4459" i="3"/>
  <c r="S4460" i="3"/>
  <c r="S4461" i="3"/>
  <c r="S4462" i="3"/>
  <c r="S4463" i="3"/>
  <c r="S4464" i="3"/>
  <c r="S4465" i="3"/>
  <c r="S4466" i="3"/>
  <c r="S4467" i="3"/>
  <c r="S4468" i="3"/>
  <c r="S4469" i="3"/>
  <c r="S4470" i="3"/>
  <c r="S4471" i="3"/>
  <c r="S4472" i="3"/>
  <c r="S4473" i="3"/>
  <c r="S4474" i="3"/>
  <c r="S4475" i="3"/>
  <c r="S4476" i="3"/>
  <c r="S4477" i="3"/>
  <c r="S4478" i="3"/>
  <c r="S4479" i="3"/>
  <c r="S4480" i="3"/>
  <c r="S4481" i="3"/>
  <c r="S4482" i="3"/>
  <c r="S4483" i="3"/>
  <c r="S4484" i="3"/>
  <c r="S4485" i="3"/>
  <c r="S4486" i="3"/>
  <c r="S4487" i="3"/>
  <c r="S4488" i="3"/>
  <c r="S4489" i="3"/>
  <c r="S4490" i="3"/>
  <c r="S4491" i="3"/>
  <c r="S4492" i="3"/>
  <c r="S4493" i="3"/>
  <c r="S4494" i="3"/>
  <c r="S4495" i="3"/>
  <c r="S4496" i="3"/>
  <c r="S4497" i="3"/>
  <c r="S4498" i="3"/>
  <c r="S4499" i="3"/>
  <c r="S4500" i="3"/>
  <c r="S4501" i="3"/>
  <c r="S4502" i="3"/>
  <c r="S4503" i="3"/>
  <c r="S4504" i="3"/>
  <c r="S4505" i="3"/>
  <c r="S4506" i="3"/>
  <c r="S4507" i="3"/>
  <c r="S4508" i="3"/>
  <c r="S4509" i="3"/>
  <c r="S4510" i="3"/>
  <c r="S4511" i="3"/>
  <c r="S4512" i="3"/>
  <c r="S4513" i="3"/>
  <c r="S4514" i="3"/>
  <c r="S4515" i="3"/>
  <c r="S4516" i="3"/>
  <c r="S4517" i="3"/>
  <c r="S4518" i="3"/>
  <c r="S4519" i="3"/>
  <c r="S4520" i="3"/>
  <c r="S4521" i="3"/>
  <c r="S4522" i="3"/>
  <c r="S4523" i="3"/>
  <c r="S4524" i="3"/>
  <c r="S4525" i="3"/>
  <c r="S4526" i="3"/>
  <c r="S4527" i="3"/>
  <c r="S4528" i="3"/>
  <c r="S4529" i="3"/>
  <c r="S4530" i="3"/>
  <c r="S4531" i="3"/>
  <c r="S4532" i="3"/>
  <c r="S4533" i="3"/>
  <c r="S4534" i="3"/>
  <c r="S4535" i="3"/>
  <c r="S4536" i="3"/>
  <c r="S4537" i="3"/>
  <c r="S4538" i="3"/>
  <c r="S4539" i="3"/>
  <c r="S4540" i="3"/>
  <c r="S4541" i="3"/>
  <c r="S4542" i="3"/>
  <c r="S4543" i="3"/>
  <c r="S4544" i="3"/>
  <c r="S4545" i="3"/>
  <c r="S4546" i="3"/>
  <c r="S4547" i="3"/>
  <c r="S4548" i="3"/>
  <c r="S4549" i="3"/>
  <c r="S4550" i="3"/>
  <c r="S4551" i="3"/>
  <c r="S4552" i="3"/>
  <c r="S4553" i="3"/>
  <c r="S4554" i="3"/>
  <c r="S4555" i="3"/>
  <c r="S4556" i="3"/>
  <c r="S4557" i="3"/>
  <c r="S4558" i="3"/>
  <c r="S4559" i="3"/>
  <c r="S4560" i="3"/>
  <c r="S4561" i="3"/>
  <c r="S4562" i="3"/>
  <c r="S4563" i="3"/>
  <c r="S4564" i="3"/>
  <c r="S4565" i="3"/>
  <c r="S4566" i="3"/>
  <c r="S4567" i="3"/>
  <c r="S4568" i="3"/>
  <c r="S4569" i="3"/>
  <c r="S4570" i="3"/>
  <c r="S4571" i="3"/>
  <c r="S4572" i="3"/>
  <c r="S4573" i="3"/>
  <c r="S4574" i="3"/>
  <c r="S4575" i="3"/>
  <c r="S4576" i="3"/>
  <c r="S4577" i="3"/>
  <c r="S4578" i="3"/>
  <c r="S4579" i="3"/>
  <c r="S4580" i="3"/>
  <c r="S4581" i="3"/>
  <c r="S4582" i="3"/>
  <c r="S4583" i="3"/>
  <c r="S4584" i="3"/>
  <c r="S4585" i="3"/>
  <c r="S4586" i="3"/>
  <c r="S4587" i="3"/>
  <c r="S4588" i="3"/>
  <c r="S4589" i="3"/>
  <c r="S4590" i="3"/>
  <c r="S4591" i="3"/>
  <c r="S4592" i="3"/>
  <c r="S4593" i="3"/>
  <c r="S4594" i="3"/>
  <c r="S4595" i="3"/>
  <c r="S4596" i="3"/>
  <c r="S4597" i="3"/>
  <c r="S4598" i="3"/>
  <c r="S4599" i="3"/>
  <c r="S4600" i="3"/>
  <c r="S4601" i="3"/>
  <c r="S4602" i="3"/>
  <c r="S4603" i="3"/>
  <c r="S4604" i="3"/>
  <c r="S4605" i="3"/>
  <c r="S4606" i="3"/>
  <c r="S4607" i="3"/>
  <c r="S4608" i="3"/>
  <c r="S4609" i="3"/>
  <c r="S4610" i="3"/>
  <c r="S4611" i="3"/>
  <c r="S4612" i="3"/>
  <c r="S4613" i="3"/>
  <c r="S4614" i="3"/>
  <c r="S4615" i="3"/>
  <c r="S4616" i="3"/>
  <c r="S4617" i="3"/>
  <c r="S4618" i="3"/>
  <c r="S4619" i="3"/>
  <c r="S4620" i="3"/>
  <c r="S4621" i="3"/>
  <c r="S4622" i="3"/>
  <c r="S4623" i="3"/>
  <c r="S4624" i="3"/>
  <c r="S4625" i="3"/>
  <c r="S4626" i="3"/>
  <c r="S4627" i="3"/>
  <c r="S4628" i="3"/>
  <c r="S4629" i="3"/>
  <c r="S4630" i="3"/>
  <c r="S4631" i="3"/>
  <c r="S4632" i="3"/>
  <c r="S4633" i="3"/>
  <c r="S4634" i="3"/>
  <c r="S4635" i="3"/>
  <c r="S4636" i="3"/>
  <c r="S4637" i="3"/>
  <c r="S4638" i="3"/>
  <c r="S4639" i="3"/>
  <c r="S4640" i="3"/>
  <c r="S4641" i="3"/>
  <c r="S4642" i="3"/>
  <c r="S4643" i="3"/>
  <c r="S4644" i="3"/>
  <c r="S4645" i="3"/>
  <c r="S4646" i="3"/>
  <c r="S4647" i="3"/>
  <c r="S4648" i="3"/>
  <c r="S4649" i="3"/>
  <c r="S4650" i="3"/>
  <c r="S4651" i="3"/>
  <c r="S4652" i="3"/>
  <c r="S4653" i="3"/>
  <c r="S4654" i="3"/>
  <c r="S4655" i="3"/>
  <c r="S4656" i="3"/>
  <c r="S4657" i="3"/>
  <c r="S4658" i="3"/>
  <c r="S4659" i="3"/>
  <c r="S4660" i="3"/>
  <c r="S4661" i="3"/>
  <c r="S4662" i="3"/>
  <c r="S4663" i="3"/>
  <c r="S4664" i="3"/>
  <c r="S4665" i="3"/>
  <c r="S4666" i="3"/>
  <c r="S4667" i="3"/>
  <c r="S4668" i="3"/>
  <c r="S4669" i="3"/>
  <c r="S4670" i="3"/>
  <c r="S4671" i="3"/>
  <c r="S4672" i="3"/>
  <c r="S4673" i="3"/>
  <c r="S4674" i="3"/>
  <c r="S4675" i="3"/>
  <c r="S4676" i="3"/>
  <c r="S4677" i="3"/>
  <c r="S4678" i="3"/>
  <c r="S4679" i="3"/>
  <c r="S4680" i="3"/>
  <c r="S4681" i="3"/>
  <c r="S4682" i="3"/>
  <c r="S4683" i="3"/>
  <c r="S4684" i="3"/>
  <c r="S4685" i="3"/>
  <c r="S4686" i="3"/>
  <c r="S4687" i="3"/>
  <c r="S4688" i="3"/>
  <c r="S4689" i="3"/>
  <c r="S4690" i="3"/>
  <c r="S4691" i="3"/>
  <c r="S4692" i="3"/>
  <c r="S4693" i="3"/>
  <c r="S4694" i="3"/>
  <c r="S4695" i="3"/>
  <c r="S4696" i="3"/>
  <c r="S4697" i="3"/>
  <c r="S4698" i="3"/>
  <c r="S4699" i="3"/>
  <c r="S4700" i="3"/>
  <c r="S4701" i="3"/>
  <c r="S4702" i="3"/>
  <c r="S4703" i="3"/>
  <c r="S4704" i="3"/>
  <c r="S4705" i="3"/>
  <c r="S4706" i="3"/>
  <c r="S4707" i="3"/>
  <c r="S4708" i="3"/>
  <c r="S4709" i="3"/>
  <c r="S4710" i="3"/>
  <c r="S4711" i="3"/>
  <c r="S4712" i="3"/>
  <c r="S4713" i="3"/>
  <c r="S4714" i="3"/>
  <c r="S4715" i="3"/>
  <c r="S4716" i="3"/>
  <c r="S4717" i="3"/>
  <c r="S4718" i="3"/>
  <c r="S4719" i="3"/>
  <c r="S4720" i="3"/>
  <c r="S4721" i="3"/>
  <c r="S4722" i="3"/>
  <c r="S4723" i="3"/>
  <c r="S4724" i="3"/>
  <c r="S4725" i="3"/>
  <c r="S4726" i="3"/>
  <c r="S4727" i="3"/>
  <c r="S4728" i="3"/>
  <c r="S4729" i="3"/>
  <c r="S4730" i="3"/>
  <c r="S4731" i="3"/>
  <c r="S4732" i="3"/>
  <c r="S4733" i="3"/>
  <c r="S4734" i="3"/>
  <c r="S4735" i="3"/>
  <c r="S4736" i="3"/>
  <c r="S4737" i="3"/>
  <c r="S4738" i="3"/>
  <c r="S4739" i="3"/>
  <c r="S4740" i="3"/>
  <c r="S4741" i="3"/>
  <c r="S4742" i="3"/>
  <c r="S4743" i="3"/>
  <c r="S4744" i="3"/>
  <c r="S4745" i="3"/>
  <c r="S4746" i="3"/>
  <c r="S4747" i="3"/>
  <c r="S4748" i="3"/>
  <c r="S4749" i="3"/>
  <c r="S4750" i="3"/>
  <c r="S4751" i="3"/>
  <c r="S4752" i="3"/>
  <c r="S4753" i="3"/>
  <c r="S4754" i="3"/>
  <c r="S4755" i="3"/>
  <c r="S4756" i="3"/>
  <c r="S4757" i="3"/>
  <c r="S4758" i="3"/>
  <c r="S4759" i="3"/>
  <c r="S4760" i="3"/>
  <c r="S4761" i="3"/>
  <c r="S4762" i="3"/>
  <c r="S4763" i="3"/>
  <c r="S4764" i="3"/>
  <c r="S4765" i="3"/>
  <c r="S4766" i="3"/>
  <c r="S4767" i="3"/>
  <c r="S4768" i="3"/>
  <c r="S4769" i="3"/>
  <c r="S4770" i="3"/>
  <c r="S4771" i="3"/>
  <c r="S4772" i="3"/>
  <c r="S4773" i="3"/>
  <c r="S4774" i="3"/>
  <c r="S4775" i="3"/>
  <c r="S4776" i="3"/>
  <c r="S4777" i="3"/>
  <c r="S4778" i="3"/>
  <c r="S4779" i="3"/>
  <c r="S4780" i="3"/>
  <c r="S4781" i="3"/>
  <c r="S4782" i="3"/>
  <c r="S4783" i="3"/>
  <c r="S4784" i="3"/>
  <c r="S4785" i="3"/>
  <c r="S4786" i="3"/>
  <c r="S4787" i="3"/>
  <c r="S4788" i="3"/>
  <c r="S4789" i="3"/>
  <c r="S4790" i="3"/>
  <c r="S4791" i="3"/>
  <c r="S4792" i="3"/>
  <c r="S4793" i="3"/>
  <c r="S4794" i="3"/>
  <c r="S4795" i="3"/>
  <c r="S4796" i="3"/>
  <c r="S4797" i="3"/>
  <c r="S4798" i="3"/>
  <c r="S4799" i="3"/>
  <c r="S4800" i="3"/>
  <c r="S4801" i="3"/>
  <c r="S4802" i="3"/>
  <c r="S4803" i="3"/>
  <c r="S4804" i="3"/>
  <c r="S4805" i="3"/>
  <c r="S4806" i="3"/>
  <c r="S4807" i="3"/>
  <c r="S4808" i="3"/>
  <c r="S4809" i="3"/>
  <c r="S4810" i="3"/>
  <c r="S4811" i="3"/>
  <c r="S4812" i="3"/>
  <c r="S4813" i="3"/>
  <c r="S4814" i="3"/>
  <c r="S4815" i="3"/>
  <c r="S4816" i="3"/>
  <c r="S4817" i="3"/>
  <c r="S4818" i="3"/>
  <c r="S4819" i="3"/>
  <c r="S4820" i="3"/>
  <c r="S4821" i="3"/>
  <c r="S4822" i="3"/>
  <c r="S4823" i="3"/>
  <c r="S4824" i="3"/>
  <c r="S4825" i="3"/>
  <c r="S4826" i="3"/>
  <c r="S4827" i="3"/>
  <c r="S4828" i="3"/>
  <c r="S4829" i="3"/>
  <c r="S4830" i="3"/>
  <c r="S4831" i="3"/>
  <c r="S4832" i="3"/>
  <c r="S4833" i="3"/>
  <c r="S4834" i="3"/>
  <c r="S4835" i="3"/>
  <c r="S4836" i="3"/>
  <c r="S4837" i="3"/>
  <c r="S4838" i="3"/>
  <c r="S4839" i="3"/>
  <c r="S4840" i="3"/>
  <c r="S4841" i="3"/>
  <c r="S4842" i="3"/>
  <c r="S4843" i="3"/>
  <c r="S4844" i="3"/>
  <c r="S4845" i="3"/>
  <c r="S4846" i="3"/>
  <c r="S4847" i="3"/>
  <c r="S4848" i="3"/>
  <c r="S4849" i="3"/>
  <c r="S4850" i="3"/>
  <c r="S4851" i="3"/>
  <c r="S4852" i="3"/>
  <c r="S4853" i="3"/>
  <c r="S4854" i="3"/>
  <c r="S4855" i="3"/>
  <c r="S4856" i="3"/>
  <c r="S4857" i="3"/>
  <c r="S4858" i="3"/>
  <c r="S4859" i="3"/>
  <c r="S4860" i="3"/>
  <c r="S4861" i="3"/>
  <c r="S4862" i="3"/>
  <c r="S4863" i="3"/>
  <c r="S4864" i="3"/>
  <c r="S4865" i="3"/>
  <c r="S4866" i="3"/>
  <c r="S4867" i="3"/>
  <c r="S4868" i="3"/>
  <c r="S4869" i="3"/>
  <c r="S4870" i="3"/>
  <c r="S4871" i="3"/>
  <c r="S4872" i="3"/>
  <c r="S4873" i="3"/>
  <c r="S4874" i="3"/>
  <c r="S4875" i="3"/>
  <c r="S4876" i="3"/>
  <c r="S4877" i="3"/>
  <c r="S4878" i="3"/>
  <c r="S4879" i="3"/>
  <c r="S4880" i="3"/>
  <c r="S4881" i="3"/>
  <c r="S4882" i="3"/>
  <c r="S4883" i="3"/>
  <c r="S4884" i="3"/>
  <c r="S4885" i="3"/>
  <c r="S4886" i="3"/>
  <c r="S4887" i="3"/>
  <c r="S4888" i="3"/>
  <c r="S4889" i="3"/>
  <c r="S4890" i="3"/>
  <c r="S4891" i="3"/>
  <c r="S4892" i="3"/>
  <c r="S4893" i="3"/>
  <c r="S4894" i="3"/>
  <c r="S4895" i="3"/>
  <c r="S4896" i="3"/>
  <c r="S4897" i="3"/>
  <c r="S4898" i="3"/>
  <c r="S4899" i="3"/>
  <c r="S4900" i="3"/>
  <c r="S4901" i="3"/>
  <c r="S4902" i="3"/>
  <c r="S4903" i="3"/>
  <c r="S4904" i="3"/>
  <c r="S4905" i="3"/>
  <c r="S4906" i="3"/>
  <c r="S4907" i="3"/>
  <c r="S4908" i="3"/>
  <c r="S4909" i="3"/>
  <c r="S4910" i="3"/>
  <c r="S4911" i="3"/>
  <c r="S4912" i="3"/>
  <c r="S4913" i="3"/>
  <c r="S4914" i="3"/>
  <c r="S4915" i="3"/>
  <c r="S4916" i="3"/>
  <c r="S4917" i="3"/>
  <c r="S4918" i="3"/>
  <c r="S4919" i="3"/>
  <c r="S4920" i="3"/>
  <c r="S4921" i="3"/>
  <c r="S4922" i="3"/>
  <c r="S4923" i="3"/>
  <c r="S4924" i="3"/>
  <c r="S4925" i="3"/>
  <c r="S4926" i="3"/>
  <c r="S4927" i="3"/>
  <c r="S4928" i="3"/>
  <c r="S4929" i="3"/>
  <c r="S4930" i="3"/>
  <c r="S4931" i="3"/>
  <c r="S4932" i="3"/>
  <c r="S4933" i="3"/>
  <c r="S4934" i="3"/>
  <c r="S4935" i="3"/>
  <c r="S4936" i="3"/>
  <c r="S4937" i="3"/>
  <c r="S4938" i="3"/>
  <c r="S4939" i="3"/>
  <c r="S4940" i="3"/>
  <c r="S4941" i="3"/>
  <c r="S4942" i="3"/>
  <c r="S4943" i="3"/>
  <c r="S4944" i="3"/>
  <c r="S4945" i="3"/>
  <c r="S4946" i="3"/>
  <c r="S4947" i="3"/>
  <c r="S4948" i="3"/>
  <c r="S4949" i="3"/>
  <c r="S4950" i="3"/>
  <c r="S4951" i="3"/>
  <c r="S4952" i="3"/>
  <c r="S4953" i="3"/>
  <c r="S4954" i="3"/>
  <c r="S4955" i="3"/>
  <c r="S4956" i="3"/>
  <c r="S4957" i="3"/>
  <c r="S4958" i="3"/>
  <c r="S4959" i="3"/>
  <c r="S4960" i="3"/>
  <c r="S4961" i="3"/>
  <c r="S4962" i="3"/>
  <c r="S4963" i="3"/>
  <c r="S4964" i="3"/>
  <c r="S4965" i="3"/>
  <c r="S4966" i="3"/>
  <c r="S4967" i="3"/>
  <c r="S4968" i="3"/>
  <c r="S4969" i="3"/>
  <c r="S4970" i="3"/>
  <c r="S4971" i="3"/>
  <c r="S4972" i="3"/>
  <c r="S4973" i="3"/>
  <c r="S4974" i="3"/>
  <c r="S4975" i="3"/>
  <c r="S4976" i="3"/>
  <c r="S4977" i="3"/>
  <c r="S4978" i="3"/>
  <c r="S4979" i="3"/>
  <c r="S4980" i="3"/>
  <c r="S4981" i="3"/>
  <c r="S4982" i="3"/>
  <c r="S4983" i="3"/>
  <c r="S4984" i="3"/>
  <c r="S4985" i="3"/>
  <c r="S4986" i="3"/>
  <c r="S4987" i="3"/>
  <c r="S4988" i="3"/>
  <c r="S4989" i="3"/>
  <c r="S4990" i="3"/>
  <c r="S4991" i="3"/>
  <c r="S4992" i="3"/>
  <c r="S4993" i="3"/>
  <c r="S4994" i="3"/>
  <c r="S4995" i="3"/>
  <c r="S4996" i="3"/>
  <c r="S4997" i="3"/>
  <c r="S4998" i="3"/>
  <c r="S4999" i="3"/>
  <c r="S500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RIVATERRY</author>
  </authors>
  <commentList>
    <comment ref="F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Colocar la validación de datos de Lista aquí.</t>
        </r>
      </text>
    </comment>
  </commentList>
</comments>
</file>

<file path=xl/sharedStrings.xml><?xml version="1.0" encoding="utf-8"?>
<sst xmlns="http://schemas.openxmlformats.org/spreadsheetml/2006/main" count="117863" uniqueCount="24570">
  <si>
    <t>TOTAL</t>
  </si>
  <si>
    <r>
      <t xml:space="preserve"> --&gt; Darle "</t>
    </r>
    <r>
      <rPr>
        <b/>
        <sz val="11"/>
        <color theme="1"/>
        <rFont val="Calibri"/>
        <family val="2"/>
        <scheme val="minor"/>
      </rPr>
      <t>Formato como tabla</t>
    </r>
    <r>
      <rPr>
        <sz val="11"/>
        <color theme="1"/>
        <rFont val="Calibri"/>
        <family val="2"/>
        <scheme val="minor"/>
      </rPr>
      <t>" a la información resultante y colocarle el nombre "</t>
    </r>
    <r>
      <rPr>
        <b/>
        <sz val="11"/>
        <color theme="1"/>
        <rFont val="Calibri"/>
        <family val="2"/>
        <scheme val="minor"/>
      </rPr>
      <t>Tabla_Datos</t>
    </r>
    <r>
      <rPr>
        <sz val="11"/>
        <color theme="1"/>
        <rFont val="Calibri"/>
        <family val="2"/>
        <scheme val="minor"/>
      </rPr>
      <t>"</t>
    </r>
  </si>
  <si>
    <r>
      <t xml:space="preserve"> --&gt; Concatenar los nombres y apellidos en otra columna que se llame "</t>
    </r>
    <r>
      <rPr>
        <b/>
        <sz val="11"/>
        <color theme="1"/>
        <rFont val="Calibri"/>
        <family val="2"/>
        <scheme val="minor"/>
      </rPr>
      <t>Nombre_Completo_Cliente</t>
    </r>
    <r>
      <rPr>
        <sz val="11"/>
        <color theme="1"/>
        <rFont val="Calibri"/>
        <family val="2"/>
        <scheme val="minor"/>
      </rPr>
      <t xml:space="preserve">"  y luego </t>
    </r>
    <r>
      <rPr>
        <b/>
        <sz val="11"/>
        <color theme="1"/>
        <rFont val="Calibri"/>
        <family val="2"/>
        <scheme val="minor"/>
      </rPr>
      <t>agrupar</t>
    </r>
    <r>
      <rPr>
        <sz val="11"/>
        <color theme="1"/>
        <rFont val="Calibri"/>
        <family val="2"/>
        <scheme val="minor"/>
      </rPr>
      <t xml:space="preserve"> con </t>
    </r>
    <r>
      <rPr>
        <b/>
        <sz val="11"/>
        <color theme="1"/>
        <rFont val="Calibri"/>
        <family val="2"/>
        <scheme val="minor"/>
      </rPr>
      <t>esquemas</t>
    </r>
    <r>
      <rPr>
        <sz val="11"/>
        <color theme="1"/>
        <rFont val="Calibri"/>
        <family val="2"/>
        <scheme val="minor"/>
      </rPr>
      <t xml:space="preserve"> las columnas anteriores.</t>
    </r>
  </si>
  <si>
    <r>
      <t xml:space="preserve"> --&gt; Concatenar las columnas que tienen que ver con la dirección del cliente en otra columna que se llame "</t>
    </r>
    <r>
      <rPr>
        <b/>
        <sz val="11"/>
        <color theme="1"/>
        <rFont val="Calibri"/>
        <family val="2"/>
        <scheme val="minor"/>
      </rPr>
      <t>Direccion_Cliente</t>
    </r>
    <r>
      <rPr>
        <sz val="11"/>
        <color theme="1"/>
        <rFont val="Calibri"/>
        <family val="2"/>
        <scheme val="minor"/>
      </rPr>
      <t xml:space="preserve">", y luego </t>
    </r>
    <r>
      <rPr>
        <b/>
        <sz val="11"/>
        <color theme="1"/>
        <rFont val="Calibri"/>
        <family val="2"/>
        <scheme val="minor"/>
      </rPr>
      <t>agrupar</t>
    </r>
    <r>
      <rPr>
        <sz val="11"/>
        <color theme="1"/>
        <rFont val="Calibri"/>
        <family val="2"/>
        <scheme val="minor"/>
      </rPr>
      <t xml:space="preserve"> con </t>
    </r>
    <r>
      <rPr>
        <b/>
        <sz val="11"/>
        <color theme="1"/>
        <rFont val="Calibri"/>
        <family val="2"/>
        <scheme val="minor"/>
      </rPr>
      <t>esquemas</t>
    </r>
    <r>
      <rPr>
        <sz val="11"/>
        <color theme="1"/>
        <rFont val="Calibri"/>
        <family val="2"/>
        <scheme val="minor"/>
      </rPr>
      <t xml:space="preserve"> las columnas anteriores.</t>
    </r>
  </si>
  <si>
    <r>
      <t xml:space="preserve"> --&gt; No importar los campos </t>
    </r>
    <r>
      <rPr>
        <b/>
        <sz val="11"/>
        <rFont val="Calibri"/>
        <family val="2"/>
        <scheme val="minor"/>
      </rPr>
      <t>nSegmento</t>
    </r>
    <r>
      <rPr>
        <sz val="11"/>
        <rFont val="Calibri"/>
        <family val="2"/>
        <scheme val="minor"/>
      </rPr>
      <t xml:space="preserve">, </t>
    </r>
    <r>
      <rPr>
        <b/>
        <sz val="11"/>
        <rFont val="Calibri"/>
        <family val="2"/>
        <scheme val="minor"/>
      </rPr>
      <t>TipReq</t>
    </r>
    <r>
      <rPr>
        <sz val="11"/>
        <rFont val="Calibri"/>
        <family val="2"/>
        <scheme val="minor"/>
      </rPr>
      <t xml:space="preserve">, </t>
    </r>
    <r>
      <rPr>
        <b/>
        <sz val="11"/>
        <rFont val="Calibri"/>
        <family val="2"/>
        <scheme val="minor"/>
      </rPr>
      <t>DescTipReq</t>
    </r>
    <r>
      <rPr>
        <sz val="11"/>
        <rFont val="Calibri"/>
        <family val="2"/>
        <scheme val="minor"/>
      </rPr>
      <t xml:space="preserve"> y las 2 columnas </t>
    </r>
    <r>
      <rPr>
        <b/>
        <sz val="11"/>
        <rFont val="Calibri"/>
        <family val="2"/>
        <scheme val="minor"/>
      </rPr>
      <t>CodLocal</t>
    </r>
  </si>
  <si>
    <r>
      <t>Con la herramienta de datos "</t>
    </r>
    <r>
      <rPr>
        <b/>
        <sz val="11"/>
        <rFont val="Calibri"/>
        <family val="2"/>
        <scheme val="minor"/>
      </rPr>
      <t>Texto en Columnas</t>
    </r>
    <r>
      <rPr>
        <sz val="11"/>
        <rFont val="Calibri"/>
        <family val="2"/>
        <scheme val="minor"/>
      </rPr>
      <t>" hacer lo siguiente:</t>
    </r>
  </si>
  <si>
    <r>
      <t xml:space="preserve"> --&gt; Adicionar una columna llamada "</t>
    </r>
    <r>
      <rPr>
        <b/>
        <sz val="11"/>
        <color theme="1"/>
        <rFont val="Calibri"/>
        <family val="2"/>
        <scheme val="minor"/>
      </rPr>
      <t>Zona</t>
    </r>
    <r>
      <rPr>
        <sz val="11"/>
        <color theme="1"/>
        <rFont val="Calibri"/>
        <family val="2"/>
        <scheme val="minor"/>
      </rPr>
      <t xml:space="preserve">" donde se clasifique en Lima y Provincia. </t>
    </r>
    <r>
      <rPr>
        <b/>
        <sz val="11"/>
        <color rgb="FFFF0000"/>
        <rFont val="Calibri"/>
        <family val="2"/>
        <scheme val="minor"/>
      </rPr>
      <t>Sug.</t>
    </r>
    <r>
      <rPr>
        <sz val="11"/>
        <color theme="1"/>
        <rFont val="Calibri"/>
        <family val="2"/>
        <scheme val="minor"/>
      </rPr>
      <t xml:space="preserve"> Usar funciones Lógicas</t>
    </r>
  </si>
  <si>
    <r>
      <t xml:space="preserve"> --&gt; Adicionar una columna de titulo "</t>
    </r>
    <r>
      <rPr>
        <b/>
        <sz val="11"/>
        <color theme="1"/>
        <rFont val="Calibri"/>
        <family val="2"/>
        <scheme val="minor"/>
      </rPr>
      <t>Fecha</t>
    </r>
    <r>
      <rPr>
        <sz val="11"/>
        <color theme="1"/>
        <rFont val="Calibri"/>
        <family val="2"/>
        <scheme val="minor"/>
      </rPr>
      <t xml:space="preserve">" donde se vea la fecha de cada registro. </t>
    </r>
    <r>
      <rPr>
        <b/>
        <sz val="11"/>
        <color rgb="FFFF0000"/>
        <rFont val="Calibri"/>
        <family val="2"/>
        <scheme val="minor"/>
      </rPr>
      <t>Sug.</t>
    </r>
    <r>
      <rPr>
        <sz val="11"/>
        <color theme="1"/>
        <rFont val="Calibri"/>
        <family val="2"/>
        <scheme val="minor"/>
      </rPr>
      <t xml:space="preserve"> Usar funciones de Fecha</t>
    </r>
  </si>
  <si>
    <r>
      <t xml:space="preserve">      </t>
    </r>
    <r>
      <rPr>
        <b/>
        <sz val="11"/>
        <color rgb="FFFF0000"/>
        <rFont val="Calibri"/>
        <family val="2"/>
        <scheme val="minor"/>
      </rPr>
      <t>Sug.</t>
    </r>
    <r>
      <rPr>
        <sz val="11"/>
        <color theme="1"/>
        <rFont val="Calibri"/>
        <family val="2"/>
        <scheme val="minor"/>
      </rPr>
      <t xml:space="preserve"> Usar funciones de Texto</t>
    </r>
  </si>
  <si>
    <r>
      <t xml:space="preserve"> --&gt; Adicionar dos columnas donde se separen el número de teléfono de la serie de la ciudad, las columnas se deben llamar "</t>
    </r>
    <r>
      <rPr>
        <b/>
        <sz val="11"/>
        <color theme="1"/>
        <rFont val="Calibri"/>
        <family val="2"/>
        <scheme val="minor"/>
      </rPr>
      <t>Serie_ciudad</t>
    </r>
    <r>
      <rPr>
        <sz val="11"/>
        <color theme="1"/>
        <rFont val="Calibri"/>
        <family val="2"/>
        <scheme val="minor"/>
      </rPr>
      <t>" y "</t>
    </r>
    <r>
      <rPr>
        <b/>
        <sz val="11"/>
        <color theme="1"/>
        <rFont val="Calibri"/>
        <family val="2"/>
        <scheme val="minor"/>
      </rPr>
      <t>Teléfono</t>
    </r>
    <r>
      <rPr>
        <sz val="11"/>
        <color theme="1"/>
        <rFont val="Calibri"/>
        <family val="2"/>
        <scheme val="minor"/>
      </rPr>
      <t>", la serie debe tener dos digitos.</t>
    </r>
  </si>
  <si>
    <t>Aproximadamente debe quedar como el extracto siguiente:</t>
  </si>
  <si>
    <r>
      <t>En la "</t>
    </r>
    <r>
      <rPr>
        <b/>
        <sz val="11"/>
        <color theme="1"/>
        <rFont val="Calibri"/>
        <family val="2"/>
        <scheme val="minor"/>
      </rPr>
      <t>Tabla_Datos</t>
    </r>
    <r>
      <rPr>
        <sz val="11"/>
        <color theme="1"/>
        <rFont val="Calibri"/>
        <family val="2"/>
        <scheme val="minor"/>
      </rPr>
      <t>", con funciones hacer lo siguiente:</t>
    </r>
  </si>
  <si>
    <r>
      <t>Con fórmulas y funciones en base a la información de la "</t>
    </r>
    <r>
      <rPr>
        <b/>
        <sz val="11"/>
        <rFont val="Calibri"/>
        <family val="2"/>
        <scheme val="minor"/>
      </rPr>
      <t>Tabla_Datos</t>
    </r>
    <r>
      <rPr>
        <sz val="11"/>
        <rFont val="Calibri"/>
        <family val="2"/>
        <scheme val="minor"/>
      </rPr>
      <t>" hacer lo siguiente:</t>
    </r>
  </si>
  <si>
    <t xml:space="preserve">Tabla 1: </t>
  </si>
  <si>
    <t>CANTIDAD DE PAQUETES VENDIDOS POR ZONA</t>
  </si>
  <si>
    <t>Paquete</t>
  </si>
  <si>
    <t>LIMA</t>
  </si>
  <si>
    <t>PROVINCIA</t>
  </si>
  <si>
    <t>MONO</t>
  </si>
  <si>
    <t>TRIO</t>
  </si>
  <si>
    <t>DUO</t>
  </si>
  <si>
    <t xml:space="preserve"> --&gt; Crear el gráfico en base al modelo mostrado a continuación:</t>
  </si>
  <si>
    <t>Repetir el gráfico Aquí</t>
  </si>
  <si>
    <r>
      <t xml:space="preserve"> --&gt; Separar en columnas toda la informaión de la hoja "</t>
    </r>
    <r>
      <rPr>
        <b/>
        <sz val="11"/>
        <rFont val="Calibri"/>
        <family val="2"/>
        <scheme val="minor"/>
      </rPr>
      <t>Tabla BD</t>
    </r>
    <r>
      <rPr>
        <sz val="11"/>
        <rFont val="Calibri"/>
        <family val="2"/>
        <scheme val="minor"/>
      </rPr>
      <t>" que está en formato de texto plano (txt)</t>
    </r>
  </si>
  <si>
    <t>LISTA DE CLIENTES</t>
  </si>
  <si>
    <t>LISTA DE PRODUCTOS</t>
  </si>
  <si>
    <t>Cliente</t>
  </si>
  <si>
    <t>Nombre_Completo_Cliente</t>
  </si>
  <si>
    <t>Direccion_Cliente</t>
  </si>
  <si>
    <t>DNI_Cliente</t>
  </si>
  <si>
    <t>RUC_Cliente</t>
  </si>
  <si>
    <t>oProducto</t>
  </si>
  <si>
    <t>Nombres de Cliente</t>
  </si>
  <si>
    <t>Dirección</t>
  </si>
  <si>
    <t>DNI</t>
  </si>
  <si>
    <t>RUC</t>
  </si>
  <si>
    <r>
      <t xml:space="preserve"> --&gt; El siguiente formulario es para consultar los datos de los clientes desde la "</t>
    </r>
    <r>
      <rPr>
        <b/>
        <sz val="11"/>
        <color theme="1"/>
        <rFont val="Calibri"/>
        <family val="2"/>
        <scheme val="minor"/>
      </rPr>
      <t>Tabla_Clientes</t>
    </r>
    <r>
      <rPr>
        <sz val="11"/>
        <color theme="1"/>
        <rFont val="Calibri"/>
        <family val="2"/>
        <scheme val="minor"/>
      </rPr>
      <t>", colocar una validación de datos de lista para</t>
    </r>
  </si>
  <si>
    <r>
      <t xml:space="preserve">       los Clientes. </t>
    </r>
    <r>
      <rPr>
        <b/>
        <sz val="11"/>
        <color rgb="FFFF0000"/>
        <rFont val="Calibri"/>
        <family val="2"/>
        <scheme val="minor"/>
      </rPr>
      <t>Sug.</t>
    </r>
    <r>
      <rPr>
        <sz val="11"/>
        <color theme="1"/>
        <rFont val="Calibri"/>
        <family val="2"/>
        <scheme val="minor"/>
      </rPr>
      <t xml:space="preserve"> Usar la función BUSCARV</t>
    </r>
  </si>
  <si>
    <r>
      <t>Con los datos de "T</t>
    </r>
    <r>
      <rPr>
        <b/>
        <sz val="11"/>
        <rFont val="Calibri"/>
        <family val="2"/>
        <scheme val="minor"/>
      </rPr>
      <t>abla_Clientes</t>
    </r>
    <r>
      <rPr>
        <sz val="11"/>
        <rFont val="Calibri"/>
        <family val="2"/>
        <scheme val="minor"/>
      </rPr>
      <t>" hacer lo siguiente"</t>
    </r>
  </si>
  <si>
    <t>Cantidad de Clientes</t>
  </si>
  <si>
    <t>Cantidad de Clientes con RUC</t>
  </si>
  <si>
    <t xml:space="preserve"> --&gt; Con funciones calcular lo siguiente:</t>
  </si>
  <si>
    <t>Cantidad de Clientes sin DNI</t>
  </si>
  <si>
    <t>EXAMEN DE EXCEL - PREGUNTA 6</t>
  </si>
  <si>
    <t>EXAMEN DE EXCEL - PREGUNTA 5</t>
  </si>
  <si>
    <t>EXAMEN DE EXCEL - PREGUNTA 4</t>
  </si>
  <si>
    <t>EXAMEN DE EXCEL - PREGUNTA 3</t>
  </si>
  <si>
    <t xml:space="preserve"> --&gt; Cuantas peticiones (pPeticion) se hicieron en el mes de Agosto, clasificar por Paquete y producto, y filtrar el informe por Departamento.</t>
  </si>
  <si>
    <t xml:space="preserve"> --&gt; Cuantas peticiones (pPeticion) se hicieron por día, sólo para los segmentos NPP y RESIDENCIAL, filtrar el informe por Paquete.</t>
  </si>
  <si>
    <t xml:space="preserve">       Hacer un gráfico de lineas que muestre la evolución diaria de las peticiones, de acuerdo al reporte obtenido.</t>
  </si>
  <si>
    <t xml:space="preserve">       Hacer un gráfico de columnas que muestre éste reporte. Tomar de ejemplo la imagen siguiente:</t>
  </si>
  <si>
    <t xml:space="preserve">       Usar segmentación de datos para filtrar el informe. Tomar de ejemplo la imagen siguiente:</t>
  </si>
  <si>
    <r>
      <t xml:space="preserve"> --&gt; Los campos </t>
    </r>
    <r>
      <rPr>
        <b/>
        <sz val="11"/>
        <rFont val="Calibri"/>
        <family val="2"/>
        <scheme val="minor"/>
      </rPr>
      <t>nDocumento</t>
    </r>
    <r>
      <rPr>
        <sz val="11"/>
        <rFont val="Calibri"/>
        <family val="2"/>
        <scheme val="minor"/>
      </rPr>
      <t xml:space="preserve">, </t>
    </r>
    <r>
      <rPr>
        <b/>
        <sz val="11"/>
        <rFont val="Calibri"/>
        <family val="2"/>
        <scheme val="minor"/>
      </rPr>
      <t>Cliente</t>
    </r>
    <r>
      <rPr>
        <sz val="11"/>
        <rFont val="Calibri"/>
        <family val="2"/>
        <scheme val="minor"/>
      </rPr>
      <t xml:space="preserve"> y </t>
    </r>
    <r>
      <rPr>
        <b/>
        <sz val="11"/>
        <rFont val="Calibri"/>
        <family val="2"/>
        <scheme val="minor"/>
      </rPr>
      <t xml:space="preserve">DNI_Cliente </t>
    </r>
    <r>
      <rPr>
        <sz val="11"/>
        <rFont val="Calibri"/>
        <family val="2"/>
        <scheme val="minor"/>
      </rPr>
      <t xml:space="preserve">deben modificarse a formato </t>
    </r>
    <r>
      <rPr>
        <b/>
        <sz val="11"/>
        <rFont val="Calibri"/>
        <family val="2"/>
        <scheme val="minor"/>
      </rPr>
      <t>texto.</t>
    </r>
  </si>
  <si>
    <r>
      <t xml:space="preserve"> --&gt; Llenar la Tabla 1 con las fórmulas necesarias. </t>
    </r>
    <r>
      <rPr>
        <b/>
        <sz val="11"/>
        <color rgb="FFFF0000"/>
        <rFont val="Calibri"/>
        <family val="2"/>
        <scheme val="minor"/>
      </rPr>
      <t xml:space="preserve">Sug. </t>
    </r>
    <r>
      <rPr>
        <sz val="11"/>
        <rFont val="Calibri"/>
        <family val="2"/>
        <scheme val="minor"/>
      </rPr>
      <t>Usar la función CONTAR.SI.CONJUNTO</t>
    </r>
  </si>
  <si>
    <r>
      <t>Hacer las siguientes tablas dinámicas con sus respectvos gráficos a partir de "</t>
    </r>
    <r>
      <rPr>
        <b/>
        <sz val="11"/>
        <rFont val="Calibri"/>
        <family val="2"/>
        <scheme val="minor"/>
      </rPr>
      <t>Tabla_Datos</t>
    </r>
    <r>
      <rPr>
        <sz val="11"/>
        <rFont val="Calibri"/>
        <family val="2"/>
        <scheme val="minor"/>
      </rPr>
      <t>"</t>
    </r>
  </si>
  <si>
    <t>EXAMEN DE EXCEL - PREGUNTAS  2</t>
  </si>
  <si>
    <t>EXAMEN DE EXCEL - PREGUNTAS 1</t>
  </si>
  <si>
    <t>pPeticion</t>
  </si>
  <si>
    <t>pTelefono</t>
  </si>
  <si>
    <t>oPaquete</t>
  </si>
  <si>
    <t>tAnio</t>
  </si>
  <si>
    <t>tMes</t>
  </si>
  <si>
    <t>tDia</t>
  </si>
  <si>
    <t>cSegmento</t>
  </si>
  <si>
    <t>cDepartamento</t>
  </si>
  <si>
    <t>cProvincia</t>
  </si>
  <si>
    <t>cDistrito</t>
  </si>
  <si>
    <t>nSegmento</t>
  </si>
  <si>
    <t>nZona</t>
  </si>
  <si>
    <t>nDocumento</t>
  </si>
  <si>
    <t>Nombre_Cliente</t>
  </si>
  <si>
    <t>ApellidoPaterno_Cliente</t>
  </si>
  <si>
    <t>ApellidoMaterno_Cliente</t>
  </si>
  <si>
    <t>CodOficAdm</t>
  </si>
  <si>
    <t>TipReq</t>
  </si>
  <si>
    <t>DescTipReq</t>
  </si>
  <si>
    <t>Piso</t>
  </si>
  <si>
    <t>Int</t>
  </si>
  <si>
    <t>TipUrb</t>
  </si>
  <si>
    <t>Mz</t>
  </si>
  <si>
    <t>Lt</t>
  </si>
  <si>
    <t>CodLocal</t>
  </si>
  <si>
    <t>Calle</t>
  </si>
  <si>
    <t>NumCalle</t>
  </si>
  <si>
    <t>1-3622743</t>
  </si>
  <si>
    <t>CATV</t>
  </si>
  <si>
    <t>RESIDENCIAL</t>
  </si>
  <si>
    <t>SANTA ANITA</t>
  </si>
  <si>
    <t>REGION_6</t>
  </si>
  <si>
    <t>ERACLIO</t>
  </si>
  <si>
    <t>SILVERA</t>
  </si>
  <si>
    <t>TOLEDO</t>
  </si>
  <si>
    <t>LIM</t>
  </si>
  <si>
    <t>SE</t>
  </si>
  <si>
    <t>ALTA SERVICIO ECONOMICO</t>
  </si>
  <si>
    <t xml:space="preserve"> </t>
  </si>
  <si>
    <t>AH</t>
  </si>
  <si>
    <t>LT</t>
  </si>
  <si>
    <t>AMAZONAS</t>
  </si>
  <si>
    <t>54-252068</t>
  </si>
  <si>
    <t>AREQUIPA</t>
  </si>
  <si>
    <t>CERRO COLORADO</t>
  </si>
  <si>
    <t>REGION_5</t>
  </si>
  <si>
    <t>ALEJANDRO</t>
  </si>
  <si>
    <t>VILCA</t>
  </si>
  <si>
    <t>ALVARO</t>
  </si>
  <si>
    <t>ARE</t>
  </si>
  <si>
    <t>SB</t>
  </si>
  <si>
    <t>ALTA SERVICIO BASICO</t>
  </si>
  <si>
    <t>-</t>
  </si>
  <si>
    <t>JOSE OLAYA</t>
  </si>
  <si>
    <t>1-4343361</t>
  </si>
  <si>
    <t>LA MOLINA</t>
  </si>
  <si>
    <t>MARIA FLORA</t>
  </si>
  <si>
    <t>RIVERA</t>
  </si>
  <si>
    <t>MUÑOZ</t>
  </si>
  <si>
    <t>A</t>
  </si>
  <si>
    <t>HAWAI</t>
  </si>
  <si>
    <t>1-4273899</t>
  </si>
  <si>
    <t>JOSE ENRIQUE</t>
  </si>
  <si>
    <t>RUDA</t>
  </si>
  <si>
    <t>RIGUETTI</t>
  </si>
  <si>
    <t>TS</t>
  </si>
  <si>
    <t>ALTA ESTANDAR TRIO TDP</t>
  </si>
  <si>
    <t>SANDIA</t>
  </si>
  <si>
    <t>1-5939756</t>
  </si>
  <si>
    <t>SAN JUAN DE MIRAFLORES</t>
  </si>
  <si>
    <t>FRIDA DEL PILAR</t>
  </si>
  <si>
    <t>TENORIO</t>
  </si>
  <si>
    <t>ARAGONEZ</t>
  </si>
  <si>
    <t>PABLO</t>
  </si>
  <si>
    <t>73-327345</t>
  </si>
  <si>
    <t>PIURA</t>
  </si>
  <si>
    <t>REGION_1</t>
  </si>
  <si>
    <t>JOSE MARTIN</t>
  </si>
  <si>
    <t>AIRALDE</t>
  </si>
  <si>
    <t>SORIA</t>
  </si>
  <si>
    <t>PIU</t>
  </si>
  <si>
    <t>SL</t>
  </si>
  <si>
    <t>ALTA ESTELAR DIGITAL</t>
  </si>
  <si>
    <t>Q3</t>
  </si>
  <si>
    <t>JUNIN</t>
  </si>
  <si>
    <t>44-423524</t>
  </si>
  <si>
    <t>DTH</t>
  </si>
  <si>
    <t>NPP</t>
  </si>
  <si>
    <t>ANCASH</t>
  </si>
  <si>
    <t>HUARAZ</t>
  </si>
  <si>
    <t>INDEPENDENCIA</t>
  </si>
  <si>
    <t>REGION_2</t>
  </si>
  <si>
    <t>CONSORCIO AUTOMITRIZ DEL NORTE</t>
  </si>
  <si>
    <t>S.A.</t>
  </si>
  <si>
    <t>CTE</t>
  </si>
  <si>
    <t>PE</t>
  </si>
  <si>
    <t>ALTA SATELITAL TDP</t>
  </si>
  <si>
    <t>CENTENARIO</t>
  </si>
  <si>
    <t>1-5405600</t>
  </si>
  <si>
    <t>DUNA FORMALIZACION</t>
  </si>
  <si>
    <t>SAN MARTIN DE PORRES</t>
  </si>
  <si>
    <t>GREGORIO CLEMENTE</t>
  </si>
  <si>
    <t>CHAVEZ</t>
  </si>
  <si>
    <t>VEGA</t>
  </si>
  <si>
    <t>UR</t>
  </si>
  <si>
    <t>A5</t>
  </si>
  <si>
    <t>DE ALCALA, SAN DIEGO</t>
  </si>
  <si>
    <t>1-96722912</t>
  </si>
  <si>
    <t>COMAS</t>
  </si>
  <si>
    <t>ZOILA ZENAIDA</t>
  </si>
  <si>
    <t>SOLIS</t>
  </si>
  <si>
    <t>CEFERINO</t>
  </si>
  <si>
    <t>CHACRA CERRO</t>
  </si>
  <si>
    <t>1-3568677</t>
  </si>
  <si>
    <t>SURQUILLO</t>
  </si>
  <si>
    <t>SONIA</t>
  </si>
  <si>
    <t>SALGADO</t>
  </si>
  <si>
    <t>MOREANO</t>
  </si>
  <si>
    <t>JR VELARDE, GENERAL MANUEL</t>
  </si>
  <si>
    <t>1-98172949</t>
  </si>
  <si>
    <t>LA VICTORIA</t>
  </si>
  <si>
    <t>SUSANA SOLEDAD</t>
  </si>
  <si>
    <t>VARGAS</t>
  </si>
  <si>
    <t>ARMENGOD</t>
  </si>
  <si>
    <t>SS</t>
  </si>
  <si>
    <t>ALTA DIGITAL ESTANDAR</t>
  </si>
  <si>
    <t>MIGUEL DAZO</t>
  </si>
  <si>
    <t>43-943030631</t>
  </si>
  <si>
    <t>FIORELLA ROSARIO</t>
  </si>
  <si>
    <t>DEL CASTILLO</t>
  </si>
  <si>
    <t>PALACIOS</t>
  </si>
  <si>
    <t>SD</t>
  </si>
  <si>
    <t>ALTA DIGITAL ESTELAR</t>
  </si>
  <si>
    <t>LAS AMERICAS</t>
  </si>
  <si>
    <t>1-5793399</t>
  </si>
  <si>
    <t>EL AGUSTINO</t>
  </si>
  <si>
    <t>SERAPIO EUGENIO</t>
  </si>
  <si>
    <t>ORTEGA</t>
  </si>
  <si>
    <t xml:space="preserve">CHAVEZ </t>
  </si>
  <si>
    <t>TD</t>
  </si>
  <si>
    <t>ALTA ESTELAR TRIO TDP DIG.</t>
  </si>
  <si>
    <t>CO</t>
  </si>
  <si>
    <t>ED12</t>
  </si>
  <si>
    <t>BOULEVARD 2</t>
  </si>
  <si>
    <t>74-74438656</t>
  </si>
  <si>
    <t>LAMBAYEQUE</t>
  </si>
  <si>
    <t>CHICLAYO</t>
  </si>
  <si>
    <t>JOSE LEONARDO ORTIZ</t>
  </si>
  <si>
    <t>ESPERANZA</t>
  </si>
  <si>
    <t>LINARES</t>
  </si>
  <si>
    <t>TANTALEAN</t>
  </si>
  <si>
    <t>CHI</t>
  </si>
  <si>
    <t>ROMA OESTE</t>
  </si>
  <si>
    <t>1-998514481</t>
  </si>
  <si>
    <t>PACHACAMAC</t>
  </si>
  <si>
    <t xml:space="preserve">ISRRAEL CARLOS </t>
  </si>
  <si>
    <t xml:space="preserve">GOMEZ </t>
  </si>
  <si>
    <t xml:space="preserve">AVILA </t>
  </si>
  <si>
    <t>AS</t>
  </si>
  <si>
    <t>VICTOR MALASQUEZ</t>
  </si>
  <si>
    <t>1-948561181</t>
  </si>
  <si>
    <t>DANIEL JHON PAUL</t>
  </si>
  <si>
    <t xml:space="preserve">GUIOP </t>
  </si>
  <si>
    <t>BAZAURI</t>
  </si>
  <si>
    <t>.</t>
  </si>
  <si>
    <t>LEONCIO PRADO</t>
  </si>
  <si>
    <t>1-15424081</t>
  </si>
  <si>
    <t>CATV CALL OUT</t>
  </si>
  <si>
    <t>ELIZABETH MODESTA</t>
  </si>
  <si>
    <t>CASQUINO</t>
  </si>
  <si>
    <t>CHACON DE FLORES</t>
  </si>
  <si>
    <t>SANTA ROSA</t>
  </si>
  <si>
    <t>1-990410491</t>
  </si>
  <si>
    <t>VENTANILLA</t>
  </si>
  <si>
    <t xml:space="preserve">VERWILL </t>
  </si>
  <si>
    <t xml:space="preserve">HEREDIA </t>
  </si>
  <si>
    <t xml:space="preserve">VALDIVIA </t>
  </si>
  <si>
    <t>F5</t>
  </si>
  <si>
    <t>1-12473216</t>
  </si>
  <si>
    <t>BARRANCO</t>
  </si>
  <si>
    <t>JORGE EMILIO</t>
  </si>
  <si>
    <t>HUAMAN</t>
  </si>
  <si>
    <t>BARRUETA</t>
  </si>
  <si>
    <t>44-968365873</t>
  </si>
  <si>
    <t>LA LIBERTAD</t>
  </si>
  <si>
    <t>TRUJILLO</t>
  </si>
  <si>
    <t>HUANCHACO</t>
  </si>
  <si>
    <t>HENRY WILDER</t>
  </si>
  <si>
    <t>LEYTON</t>
  </si>
  <si>
    <t>TRU</t>
  </si>
  <si>
    <t>SANTA FE</t>
  </si>
  <si>
    <t>1-14828287</t>
  </si>
  <si>
    <t>MAXIMO ANTONIO</t>
  </si>
  <si>
    <t>ESPINOZA</t>
  </si>
  <si>
    <t>FARFAN</t>
  </si>
  <si>
    <t>VILLAVICENCIO, MANUEL</t>
  </si>
  <si>
    <t>1-998346083</t>
  </si>
  <si>
    <t>FEDERICO</t>
  </si>
  <si>
    <t>CONDORI</t>
  </si>
  <si>
    <t>MAMANI</t>
  </si>
  <si>
    <t>LAS NUECES</t>
  </si>
  <si>
    <t>44-949696036</t>
  </si>
  <si>
    <t>MOCHE</t>
  </si>
  <si>
    <t>RUTH NOEMI</t>
  </si>
  <si>
    <t>BLAS DE PAREDES</t>
  </si>
  <si>
    <t>CESIAS</t>
  </si>
  <si>
    <t>LOS TALLOS</t>
  </si>
  <si>
    <t>1-981412002</t>
  </si>
  <si>
    <t>MAGDALENA DEL MAR</t>
  </si>
  <si>
    <t>NELLY Y</t>
  </si>
  <si>
    <t>MORENO</t>
  </si>
  <si>
    <t>PURILLA</t>
  </si>
  <si>
    <t>DANIEL A.CARRION</t>
  </si>
  <si>
    <t>43-958917210</t>
  </si>
  <si>
    <t>KELLY FIORELA</t>
  </si>
  <si>
    <t>MURPHY</t>
  </si>
  <si>
    <t>VALDEOS</t>
  </si>
  <si>
    <t>BA</t>
  </si>
  <si>
    <t>MANCO CAPAC</t>
  </si>
  <si>
    <t>84-984673749</t>
  </si>
  <si>
    <t>SANTIAGO DE SURCO</t>
  </si>
  <si>
    <t>YURI GLEN</t>
  </si>
  <si>
    <t>DIAZ</t>
  </si>
  <si>
    <t>HURTADO</t>
  </si>
  <si>
    <t>MORROPON</t>
  </si>
  <si>
    <t>1-997939181</t>
  </si>
  <si>
    <t>JUAN CARLOS</t>
  </si>
  <si>
    <t>RIOS</t>
  </si>
  <si>
    <t>CALDERON</t>
  </si>
  <si>
    <t>UP</t>
  </si>
  <si>
    <t>AMERICA</t>
  </si>
  <si>
    <t>1-12716486</t>
  </si>
  <si>
    <t>FELIX ANTONINO</t>
  </si>
  <si>
    <t>VIDAL</t>
  </si>
  <si>
    <t>66-966600011</t>
  </si>
  <si>
    <t>AYACUCHO</t>
  </si>
  <si>
    <t>HUAMANGA</t>
  </si>
  <si>
    <t>REGION_3</t>
  </si>
  <si>
    <t>ALCIDES</t>
  </si>
  <si>
    <t>MEDINA</t>
  </si>
  <si>
    <t>CARRASCO</t>
  </si>
  <si>
    <t>AYA</t>
  </si>
  <si>
    <t>65-771064</t>
  </si>
  <si>
    <t>LORETO</t>
  </si>
  <si>
    <t>MARISCAL RAMON CASTILLA</t>
  </si>
  <si>
    <t>OSCAR ALFREDO</t>
  </si>
  <si>
    <t>CRUZADO</t>
  </si>
  <si>
    <t>ROMAN</t>
  </si>
  <si>
    <t>LOR</t>
  </si>
  <si>
    <t>SANCHEZ CERRO</t>
  </si>
  <si>
    <t>1-989330661</t>
  </si>
  <si>
    <t>CHORRILLOS</t>
  </si>
  <si>
    <t>INGRID MARIA DEL PIL</t>
  </si>
  <si>
    <t>MORALES</t>
  </si>
  <si>
    <t>ALTAMIRANO</t>
  </si>
  <si>
    <t>DE LA REPUBLICA</t>
  </si>
  <si>
    <t>62-975140725</t>
  </si>
  <si>
    <t>HUANUCO</t>
  </si>
  <si>
    <t>AMBO</t>
  </si>
  <si>
    <t>ORLANDO</t>
  </si>
  <si>
    <t>FRETEL</t>
  </si>
  <si>
    <t>DE LA CRUZ</t>
  </si>
  <si>
    <t>HNC</t>
  </si>
  <si>
    <t>ME</t>
  </si>
  <si>
    <t>ALTA SATELITAL MOVISTAR BASICO</t>
  </si>
  <si>
    <t>DJ</t>
  </si>
  <si>
    <t>PROGRESO</t>
  </si>
  <si>
    <t>1-956743889</t>
  </si>
  <si>
    <t>JEAN CARLO AGUSTIN</t>
  </si>
  <si>
    <t>HERNANDEZ</t>
  </si>
  <si>
    <t>MEDRANO</t>
  </si>
  <si>
    <t>PEREZ ARANIBAR</t>
  </si>
  <si>
    <t>1-997878637</t>
  </si>
  <si>
    <t>JEANNETTE ELIZABETHE</t>
  </si>
  <si>
    <t xml:space="preserve">PLAZA </t>
  </si>
  <si>
    <t>AG</t>
  </si>
  <si>
    <t>B8</t>
  </si>
  <si>
    <t>1-992035323</t>
  </si>
  <si>
    <t xml:space="preserve">GERMAN </t>
  </si>
  <si>
    <t>LA CHIRA</t>
  </si>
  <si>
    <t xml:space="preserve">CAMPOS </t>
  </si>
  <si>
    <t>C1</t>
  </si>
  <si>
    <t>1-962620393</t>
  </si>
  <si>
    <t>ISRAEL WILLIAM</t>
  </si>
  <si>
    <t>ALVARADO</t>
  </si>
  <si>
    <t>ORTIZ</t>
  </si>
  <si>
    <t>ILO</t>
  </si>
  <si>
    <t>54-959654273</t>
  </si>
  <si>
    <t>CAYMA</t>
  </si>
  <si>
    <t>YOVANA</t>
  </si>
  <si>
    <t>ORADO</t>
  </si>
  <si>
    <t>ARANGURI</t>
  </si>
  <si>
    <t>TE</t>
  </si>
  <si>
    <t>ALTA ESTELAR  TRIO TDP</t>
  </si>
  <si>
    <t>INT</t>
  </si>
  <si>
    <t>CV</t>
  </si>
  <si>
    <t>G</t>
  </si>
  <si>
    <t>84-984427062</t>
  </si>
  <si>
    <t>CUSCO</t>
  </si>
  <si>
    <t>SAN SEBASTIAN</t>
  </si>
  <si>
    <t>MARTHA</t>
  </si>
  <si>
    <t>SALAS</t>
  </si>
  <si>
    <t>ARENAS</t>
  </si>
  <si>
    <t>CUS</t>
  </si>
  <si>
    <t>C</t>
  </si>
  <si>
    <t>1-946317705</t>
  </si>
  <si>
    <t>LUIS ANGEL</t>
  </si>
  <si>
    <t>PATIÑO</t>
  </si>
  <si>
    <t>RODRIGUEZ</t>
  </si>
  <si>
    <t>M1</t>
  </si>
  <si>
    <t>LAS ALMENDRAS</t>
  </si>
  <si>
    <t>54-958883184</t>
  </si>
  <si>
    <t>EDITH LUCY EUGENIA</t>
  </si>
  <si>
    <t>TORRES</t>
  </si>
  <si>
    <t>ENRIQUEZ</t>
  </si>
  <si>
    <t>LA MERCED</t>
  </si>
  <si>
    <t>1-12952718</t>
  </si>
  <si>
    <t>VILLA MARIA DEL TRIUNFO</t>
  </si>
  <si>
    <t>CRISTINA SOLEDAD</t>
  </si>
  <si>
    <t>MARCOS</t>
  </si>
  <si>
    <t>PEREZ</t>
  </si>
  <si>
    <t>A1</t>
  </si>
  <si>
    <t>CORDOVA GENERAL</t>
  </si>
  <si>
    <t>1-978067160</t>
  </si>
  <si>
    <t xml:space="preserve">PEDRO MIGUEL </t>
  </si>
  <si>
    <t xml:space="preserve">MIMBELA </t>
  </si>
  <si>
    <t xml:space="preserve">GONZALES </t>
  </si>
  <si>
    <t>SAENZ PEÑA</t>
  </si>
  <si>
    <t>1-998264724</t>
  </si>
  <si>
    <t>SAN ISIDRO</t>
  </si>
  <si>
    <t>ALFREDO</t>
  </si>
  <si>
    <t>MAGUIÑA</t>
  </si>
  <si>
    <t>LARCO</t>
  </si>
  <si>
    <t>PRADO OESTE JAVIER</t>
  </si>
  <si>
    <t>44-949640509</t>
  </si>
  <si>
    <t xml:space="preserve">ROCIO  </t>
  </si>
  <si>
    <t xml:space="preserve">RODRIGUEZ  </t>
  </si>
  <si>
    <t xml:space="preserve">HUARIPATA  </t>
  </si>
  <si>
    <t>1-999359616</t>
  </si>
  <si>
    <t>RICARDO HUGO</t>
  </si>
  <si>
    <t>SCHENONE</t>
  </si>
  <si>
    <t>GARRIDO</t>
  </si>
  <si>
    <t>DEL CARPIO MUYOZ</t>
  </si>
  <si>
    <t>1-990732831</t>
  </si>
  <si>
    <t xml:space="preserve">OLGA MARIELA </t>
  </si>
  <si>
    <t xml:space="preserve">LOYOLA </t>
  </si>
  <si>
    <t xml:space="preserve">AGUIRRE </t>
  </si>
  <si>
    <t>W</t>
  </si>
  <si>
    <t>1-99465199</t>
  </si>
  <si>
    <t>MARIA LUISA</t>
  </si>
  <si>
    <t>SOLARI</t>
  </si>
  <si>
    <t>DE MENDIOLA</t>
  </si>
  <si>
    <t>ALAMEDA DEL CREPUSCULO</t>
  </si>
  <si>
    <t>1-997716795</t>
  </si>
  <si>
    <t>JOAQUIN</t>
  </si>
  <si>
    <t>GONZALES</t>
  </si>
  <si>
    <t>B</t>
  </si>
  <si>
    <t>1-997941721</t>
  </si>
  <si>
    <t>LA PERLA</t>
  </si>
  <si>
    <t>MERCEDES ROSA</t>
  </si>
  <si>
    <t xml:space="preserve">TENORIO </t>
  </si>
  <si>
    <t xml:space="preserve">DE RODRIGUEZ </t>
  </si>
  <si>
    <t>1-5424940</t>
  </si>
  <si>
    <t>NORA</t>
  </si>
  <si>
    <t>LOPEZ</t>
  </si>
  <si>
    <t>CORDOVA</t>
  </si>
  <si>
    <t>COLMENA</t>
  </si>
  <si>
    <t>73-971418285</t>
  </si>
  <si>
    <t>SULLANA</t>
  </si>
  <si>
    <t>CARLOS WALTER</t>
  </si>
  <si>
    <t>CUETO</t>
  </si>
  <si>
    <t>MARQUEZ</t>
  </si>
  <si>
    <t>PJ</t>
  </si>
  <si>
    <t>RICARDO PALMA MZ N LOTE</t>
  </si>
  <si>
    <t>1-968964980</t>
  </si>
  <si>
    <t xml:space="preserve">CARLOS DARWIN </t>
  </si>
  <si>
    <t xml:space="preserve"> BOCANEGRA </t>
  </si>
  <si>
    <t xml:space="preserve"> RODRIGUEZ  </t>
  </si>
  <si>
    <t>RS</t>
  </si>
  <si>
    <t>BK0</t>
  </si>
  <si>
    <t>1-15596108</t>
  </si>
  <si>
    <t>CALLAO(CALLAO)</t>
  </si>
  <si>
    <t>MARILU CECILIA</t>
  </si>
  <si>
    <t>CANDELA</t>
  </si>
  <si>
    <t>CAMPOS</t>
  </si>
  <si>
    <t>MIROQUESADA LUIS</t>
  </si>
  <si>
    <t>1-957579420</t>
  </si>
  <si>
    <t>LOS OLIVOS</t>
  </si>
  <si>
    <t>LISSETH ROSMARIE</t>
  </si>
  <si>
    <t>MAGALLANES</t>
  </si>
  <si>
    <t>OSTOS</t>
  </si>
  <si>
    <t>MENDIOLA ALFREDO</t>
  </si>
  <si>
    <t>1-945548525</t>
  </si>
  <si>
    <t>ROSA NELIDA</t>
  </si>
  <si>
    <t>FLORES</t>
  </si>
  <si>
    <t>COLONIAL</t>
  </si>
  <si>
    <t>44-949648949</t>
  </si>
  <si>
    <t>CHEPEN</t>
  </si>
  <si>
    <t>PACANGA</t>
  </si>
  <si>
    <t>ALEX MANUEL</t>
  </si>
  <si>
    <t>DAVILA</t>
  </si>
  <si>
    <t>1-996430278</t>
  </si>
  <si>
    <t>KATHERIN ISELA</t>
  </si>
  <si>
    <t>ALVAREZ</t>
  </si>
  <si>
    <t>ROLDAN</t>
  </si>
  <si>
    <t>CUZCO</t>
  </si>
  <si>
    <t>74-74235040</t>
  </si>
  <si>
    <t>CARLOS AUGUSTO</t>
  </si>
  <si>
    <t>AQUIJE</t>
  </si>
  <si>
    <t>GIRAO</t>
  </si>
  <si>
    <t>SN</t>
  </si>
  <si>
    <t>43-943036879</t>
  </si>
  <si>
    <t>SANTA</t>
  </si>
  <si>
    <t>NUEVO CHIMBOTE</t>
  </si>
  <si>
    <t>YHINO PAUL</t>
  </si>
  <si>
    <t>ANGEL</t>
  </si>
  <si>
    <t>CASTAÑEDA</t>
  </si>
  <si>
    <t>D</t>
  </si>
  <si>
    <t>Q2</t>
  </si>
  <si>
    <t>LOMAS DEL SUR</t>
  </si>
  <si>
    <t>42-944492985</t>
  </si>
  <si>
    <t>SAN MARTIN</t>
  </si>
  <si>
    <t>BELLAVISTA</t>
  </si>
  <si>
    <t>SAN PABLO</t>
  </si>
  <si>
    <t>MARLON</t>
  </si>
  <si>
    <t>VASQUEZ</t>
  </si>
  <si>
    <t>PINEDO</t>
  </si>
  <si>
    <t>SMT</t>
  </si>
  <si>
    <t>TUPAC AMARU</t>
  </si>
  <si>
    <t>1-994620355</t>
  </si>
  <si>
    <t>SAN JUAN DE LURIGANCHO</t>
  </si>
  <si>
    <t>ALBINA</t>
  </si>
  <si>
    <t>ORDOÑO</t>
  </si>
  <si>
    <t>LAS ANEMONAS</t>
  </si>
  <si>
    <t>1-999493449</t>
  </si>
  <si>
    <t>MIRAFLORES</t>
  </si>
  <si>
    <t>A M G ELIAS  IWASAKI</t>
  </si>
  <si>
    <t>MADRID</t>
  </si>
  <si>
    <t>1-987823787</t>
  </si>
  <si>
    <t>VILLA EL SALVADOR</t>
  </si>
  <si>
    <t>OLGA GENOVEVA</t>
  </si>
  <si>
    <t>VILLANUEVA</t>
  </si>
  <si>
    <t>JAIME DE URDAY</t>
  </si>
  <si>
    <t>K</t>
  </si>
  <si>
    <t>1-945525367</t>
  </si>
  <si>
    <t>YESICA SANTOS</t>
  </si>
  <si>
    <t>CORTEZ</t>
  </si>
  <si>
    <t>MOGOLLON</t>
  </si>
  <si>
    <t>MONTEVIDEO</t>
  </si>
  <si>
    <t>44-44503944</t>
  </si>
  <si>
    <t>ASCOPE</t>
  </si>
  <si>
    <t>CASA GRANDE</t>
  </si>
  <si>
    <t>OTROS</t>
  </si>
  <si>
    <t>JOSE VENANCIO</t>
  </si>
  <si>
    <t>RUIZ</t>
  </si>
  <si>
    <t>BARRETO</t>
  </si>
  <si>
    <t>76-976906826</t>
  </si>
  <si>
    <t>CAJAMARCA</t>
  </si>
  <si>
    <t>MARCO ARTURO</t>
  </si>
  <si>
    <t>BENDEZU</t>
  </si>
  <si>
    <t>CAJ</t>
  </si>
  <si>
    <t>MC</t>
  </si>
  <si>
    <t>ILLIMANI</t>
  </si>
  <si>
    <t>64-964060787</t>
  </si>
  <si>
    <t>HUANCAYO</t>
  </si>
  <si>
    <t>JACKELIN ROSSY</t>
  </si>
  <si>
    <t>CHACALTANA</t>
  </si>
  <si>
    <t>MATEO</t>
  </si>
  <si>
    <t>HUA</t>
  </si>
  <si>
    <t>H    CONJUNTO HABITACIONAL LA</t>
  </si>
  <si>
    <t>1-2606029</t>
  </si>
  <si>
    <t>VICTORIA</t>
  </si>
  <si>
    <t xml:space="preserve"> BERNAOLA</t>
  </si>
  <si>
    <t xml:space="preserve"> RAVELLO</t>
  </si>
  <si>
    <t>1-971154972</t>
  </si>
  <si>
    <t>NILDA ROSA</t>
  </si>
  <si>
    <t>VERA</t>
  </si>
  <si>
    <t>65-965941481</t>
  </si>
  <si>
    <t>MAYNAS</t>
  </si>
  <si>
    <t>SAN JUAN BAUTISTA</t>
  </si>
  <si>
    <t>PIÑA</t>
  </si>
  <si>
    <t>DK</t>
  </si>
  <si>
    <t>IQUITOS NAUTA -KM</t>
  </si>
  <si>
    <t>73-968480454</t>
  </si>
  <si>
    <t>JOSE CARLOS</t>
  </si>
  <si>
    <t>RAMIREZ</t>
  </si>
  <si>
    <t>RISCO</t>
  </si>
  <si>
    <t>CANAL VIA MZ A  LT</t>
  </si>
  <si>
    <t>65-961646720</t>
  </si>
  <si>
    <t>UCAYALI</t>
  </si>
  <si>
    <t>CONTAMANA</t>
  </si>
  <si>
    <t>DOMITILA</t>
  </si>
  <si>
    <t>HIDALGO</t>
  </si>
  <si>
    <t>MENDOZA</t>
  </si>
  <si>
    <t>1-993246478</t>
  </si>
  <si>
    <t>ROBERT WILLY</t>
  </si>
  <si>
    <t>MONTENEGRO</t>
  </si>
  <si>
    <t>CORI</t>
  </si>
  <si>
    <t>I</t>
  </si>
  <si>
    <t>CENTRAL</t>
  </si>
  <si>
    <t>1-993606865</t>
  </si>
  <si>
    <t>RICHARD</t>
  </si>
  <si>
    <t>O2</t>
  </si>
  <si>
    <t>LAS GUAYABAS</t>
  </si>
  <si>
    <t>1-989329971</t>
  </si>
  <si>
    <t>LINCE</t>
  </si>
  <si>
    <t>ANA CECILIA</t>
  </si>
  <si>
    <t>GARCIA</t>
  </si>
  <si>
    <t>PETIT THOUARS</t>
  </si>
  <si>
    <t>1-98897937</t>
  </si>
  <si>
    <t>SAN MIGUEL</t>
  </si>
  <si>
    <t>MANUEL OCTAVIO</t>
  </si>
  <si>
    <t>QUIÑONES</t>
  </si>
  <si>
    <t>VELITA</t>
  </si>
  <si>
    <t>K2</t>
  </si>
  <si>
    <t>44-952991934</t>
  </si>
  <si>
    <t>KATIA JANET</t>
  </si>
  <si>
    <t>LEON</t>
  </si>
  <si>
    <t>CHIRINOS</t>
  </si>
  <si>
    <t>1-980217672</t>
  </si>
  <si>
    <t xml:space="preserve">FREDDY GIANPIERRE </t>
  </si>
  <si>
    <t xml:space="preserve">NAPURI </t>
  </si>
  <si>
    <t xml:space="preserve">RUBIO </t>
  </si>
  <si>
    <t>LOS ZAFIROS</t>
  </si>
  <si>
    <t>54-958910060</t>
  </si>
  <si>
    <t>ALTO SELVA ALEGRE</t>
  </si>
  <si>
    <t>MARY LUZ</t>
  </si>
  <si>
    <t>MONTEAGUDO</t>
  </si>
  <si>
    <t>HUACASI</t>
  </si>
  <si>
    <t>52-952401476</t>
  </si>
  <si>
    <t>TACNA</t>
  </si>
  <si>
    <t>BETTY LOURDES</t>
  </si>
  <si>
    <t>GUERRERO</t>
  </si>
  <si>
    <t>TAC</t>
  </si>
  <si>
    <t>DEUSTUA</t>
  </si>
  <si>
    <t>1-973262793</t>
  </si>
  <si>
    <t>SANTIAGO</t>
  </si>
  <si>
    <t>REGION_4</t>
  </si>
  <si>
    <t xml:space="preserve">JULIAN </t>
  </si>
  <si>
    <t xml:space="preserve">ALATA </t>
  </si>
  <si>
    <t xml:space="preserve">CCALLOQUISPE </t>
  </si>
  <si>
    <t>ED</t>
  </si>
  <si>
    <t>51-961059099</t>
  </si>
  <si>
    <t>PUNO</t>
  </si>
  <si>
    <t>SAN ROMAN</t>
  </si>
  <si>
    <t>JULIACA</t>
  </si>
  <si>
    <t>MILAGROS</t>
  </si>
  <si>
    <t>RUELAS</t>
  </si>
  <si>
    <t>VERASTEGUI</t>
  </si>
  <si>
    <t>PUN</t>
  </si>
  <si>
    <t>APURIMAC</t>
  </si>
  <si>
    <t>1-999318473</t>
  </si>
  <si>
    <t>LUIS JOAO</t>
  </si>
  <si>
    <t>MARTINEZ</t>
  </si>
  <si>
    <t>EL SOL</t>
  </si>
  <si>
    <t>84-984584200</t>
  </si>
  <si>
    <t>VICTOR RAUL</t>
  </si>
  <si>
    <t>BELLIDO</t>
  </si>
  <si>
    <t>HUARCA</t>
  </si>
  <si>
    <t>1-988857178</t>
  </si>
  <si>
    <t>ROSA MARIA</t>
  </si>
  <si>
    <t>MONGRUT DE BALBIN</t>
  </si>
  <si>
    <t>LOS CORALES</t>
  </si>
  <si>
    <t>1-993460995</t>
  </si>
  <si>
    <t>BOHL TREBINO ALFREDO</t>
  </si>
  <si>
    <t>LA FONTANA</t>
  </si>
  <si>
    <t>1-000000000</t>
  </si>
  <si>
    <t>JOSE MANUEL</t>
  </si>
  <si>
    <t>CASTILLO</t>
  </si>
  <si>
    <t>SAN CARLOS</t>
  </si>
  <si>
    <t>1-12340748</t>
  </si>
  <si>
    <t>BELERMINA</t>
  </si>
  <si>
    <t>HERRERA</t>
  </si>
  <si>
    <t>TEJADA</t>
  </si>
  <si>
    <t>DANTE</t>
  </si>
  <si>
    <t>1-967721208</t>
  </si>
  <si>
    <t>ATE</t>
  </si>
  <si>
    <t>JESUS</t>
  </si>
  <si>
    <t>BALDOCEDA</t>
  </si>
  <si>
    <t>T4</t>
  </si>
  <si>
    <t>CARBAJAL, MELITON</t>
  </si>
  <si>
    <t>1-12812309</t>
  </si>
  <si>
    <t>MARTHA YSABEL</t>
  </si>
  <si>
    <t>SANTANA</t>
  </si>
  <si>
    <t>BAZAN DE LOAYZA</t>
  </si>
  <si>
    <t>44-952035450</t>
  </si>
  <si>
    <t>YONEL GABRIEL</t>
  </si>
  <si>
    <t>CHUNQUE</t>
  </si>
  <si>
    <t>1-993231661</t>
  </si>
  <si>
    <t>JESUS MARIA</t>
  </si>
  <si>
    <t>OLINDA</t>
  </si>
  <si>
    <t>LUNA</t>
  </si>
  <si>
    <t>DE ECHEGARAY</t>
  </si>
  <si>
    <t>54-54406019</t>
  </si>
  <si>
    <t>PAUCARPATA</t>
  </si>
  <si>
    <t>CESAR VALLEJO</t>
  </si>
  <si>
    <t>1-986029629</t>
  </si>
  <si>
    <t>GITLER</t>
  </si>
  <si>
    <t>PANAIFO</t>
  </si>
  <si>
    <t>D15</t>
  </si>
  <si>
    <t>VOLCAN SOLIMANA</t>
  </si>
  <si>
    <t>73-968976121</t>
  </si>
  <si>
    <t>JUAN DAVID</t>
  </si>
  <si>
    <t>GUTIERREZ</t>
  </si>
  <si>
    <t>CAMPOVERDE</t>
  </si>
  <si>
    <t>MADRE DE DIOS</t>
  </si>
  <si>
    <t>1-945931775</t>
  </si>
  <si>
    <t>DAVID EDUARDO</t>
  </si>
  <si>
    <t>SEVILLANO</t>
  </si>
  <si>
    <t>FIGUEROA</t>
  </si>
  <si>
    <t>LAS CALENDULAS</t>
  </si>
  <si>
    <t>1-959076500</t>
  </si>
  <si>
    <t>JOSE LUIS BUSTAMANTE Y RIVERO</t>
  </si>
  <si>
    <t xml:space="preserve">ELAYNNE KATHERINE </t>
  </si>
  <si>
    <t xml:space="preserve">GIURFA </t>
  </si>
  <si>
    <t xml:space="preserve">VICTORIO </t>
  </si>
  <si>
    <t>43-947701473</t>
  </si>
  <si>
    <t>HUARMEY</t>
  </si>
  <si>
    <t>ERASMO</t>
  </si>
  <si>
    <t>HILARIO</t>
  </si>
  <si>
    <t>MOTA</t>
  </si>
  <si>
    <t>TEOFILO LUJAN MZ L</t>
  </si>
  <si>
    <t>1-999420097</t>
  </si>
  <si>
    <t>SAN LUIS</t>
  </si>
  <si>
    <t>VICTOR ABRAHAM</t>
  </si>
  <si>
    <t>LIZARBE</t>
  </si>
  <si>
    <t>BAEZ</t>
  </si>
  <si>
    <t>RIO RIMAC</t>
  </si>
  <si>
    <t>65-965302893</t>
  </si>
  <si>
    <t>EDSON</t>
  </si>
  <si>
    <t>IZQUIERDO</t>
  </si>
  <si>
    <t>CORAL</t>
  </si>
  <si>
    <t>CL BUENA AVENTURA 316</t>
  </si>
  <si>
    <t>51-952089431</t>
  </si>
  <si>
    <t>SANDRA VERONICA</t>
  </si>
  <si>
    <t>COLQUEHUANCA</t>
  </si>
  <si>
    <t>LUQUE</t>
  </si>
  <si>
    <t>VALENTIN ZARAVIA</t>
  </si>
  <si>
    <t>1-991565621</t>
  </si>
  <si>
    <t>SAN BORJA</t>
  </si>
  <si>
    <t>CARMEN ROSA</t>
  </si>
  <si>
    <t>CIQUERO</t>
  </si>
  <si>
    <t>DE VENEGAS</t>
  </si>
  <si>
    <t>501D</t>
  </si>
  <si>
    <t>ORDOÑEZ JOHNSON ARQUITECTO EDU</t>
  </si>
  <si>
    <t>1-987752440</t>
  </si>
  <si>
    <t>POOL ANTHONY</t>
  </si>
  <si>
    <t>MANAY</t>
  </si>
  <si>
    <t>SARAVIA</t>
  </si>
  <si>
    <t>PR PARINACOCHAS</t>
  </si>
  <si>
    <t>1-981477001</t>
  </si>
  <si>
    <t>OSCAR RAFAEL</t>
  </si>
  <si>
    <t>MANCO II</t>
  </si>
  <si>
    <t>74-979181750</t>
  </si>
  <si>
    <t>GUZMAN</t>
  </si>
  <si>
    <t>BUSTAMANTE</t>
  </si>
  <si>
    <t>LOS CLAVELES</t>
  </si>
  <si>
    <t>73-994208718</t>
  </si>
  <si>
    <t>TALARA</t>
  </si>
  <si>
    <t>EL ALTO</t>
  </si>
  <si>
    <t>MIRIAN ELIZABETH</t>
  </si>
  <si>
    <t>SALDARRIAGA</t>
  </si>
  <si>
    <t>FUENTES</t>
  </si>
  <si>
    <t>1-15220170</t>
  </si>
  <si>
    <t>FABIOLA NICOLASA</t>
  </si>
  <si>
    <t>VALQUI</t>
  </si>
  <si>
    <t>1-995124203</t>
  </si>
  <si>
    <t>MARIA FRANCISCA</t>
  </si>
  <si>
    <t>CHIOK</t>
  </si>
  <si>
    <t>ESPINOZA DE PLACIDO</t>
  </si>
  <si>
    <t>LAS DALIAS</t>
  </si>
  <si>
    <t>1-958460343</t>
  </si>
  <si>
    <t>WALTER ARTURO</t>
  </si>
  <si>
    <t xml:space="preserve"> VIDAURRE </t>
  </si>
  <si>
    <t xml:space="preserve">PASTOR </t>
  </si>
  <si>
    <t>LOS LAURELES</t>
  </si>
  <si>
    <t>54-959027321</t>
  </si>
  <si>
    <t>ISLAY</t>
  </si>
  <si>
    <t>MOLLENDO</t>
  </si>
  <si>
    <t>JUDITH ENCARNACION</t>
  </si>
  <si>
    <t>NEYRA</t>
  </si>
  <si>
    <t>DEL MAR</t>
  </si>
  <si>
    <t>1-958957833</t>
  </si>
  <si>
    <t>EMILIO HUMBERTO</t>
  </si>
  <si>
    <t xml:space="preserve"> ALAYO</t>
  </si>
  <si>
    <t xml:space="preserve"> LOPEZ</t>
  </si>
  <si>
    <t>1-4435256</t>
  </si>
  <si>
    <t xml:space="preserve">JUANA </t>
  </si>
  <si>
    <t xml:space="preserve"> UZURIAGA </t>
  </si>
  <si>
    <t>RODRIGUEZ, MELITON</t>
  </si>
  <si>
    <t>1-5347037</t>
  </si>
  <si>
    <t xml:space="preserve">JACKLINE GLORIA </t>
  </si>
  <si>
    <t xml:space="preserve">TORRES </t>
  </si>
  <si>
    <t xml:space="preserve">ESPINOZA </t>
  </si>
  <si>
    <t>MARIATEGUI, JOSE CARLOS</t>
  </si>
  <si>
    <t>44-979252657</t>
  </si>
  <si>
    <t>ISAAC PAULET</t>
  </si>
  <si>
    <t>RETTIS</t>
  </si>
  <si>
    <t>CASADO</t>
  </si>
  <si>
    <t>F 402</t>
  </si>
  <si>
    <t>LOS BRILLANTES</t>
  </si>
  <si>
    <t>56-956891552</t>
  </si>
  <si>
    <t>ICA</t>
  </si>
  <si>
    <t>CHINCHA</t>
  </si>
  <si>
    <t>CHINCHA ALTA</t>
  </si>
  <si>
    <t>MARIA JULIA</t>
  </si>
  <si>
    <t>RONCEROS</t>
  </si>
  <si>
    <t>DE PEÑA</t>
  </si>
  <si>
    <t>PANAMERICANA SUR</t>
  </si>
  <si>
    <t>1-945934502</t>
  </si>
  <si>
    <t>NOEMI</t>
  </si>
  <si>
    <t>LINAREZ</t>
  </si>
  <si>
    <t>GAMBOA</t>
  </si>
  <si>
    <t>ANGULO MARIANO</t>
  </si>
  <si>
    <t>74-979610280</t>
  </si>
  <si>
    <t>FERREÑAFE</t>
  </si>
  <si>
    <t>ROY WILLIAN</t>
  </si>
  <si>
    <t>NIQUEN</t>
  </si>
  <si>
    <t>MONTAÑO</t>
  </si>
  <si>
    <t>FRANCISCO GONZALES BURGA</t>
  </si>
  <si>
    <t>54-959794542</t>
  </si>
  <si>
    <t>SOCABAYA</t>
  </si>
  <si>
    <t>KEYLA DUNIA</t>
  </si>
  <si>
    <t>SANCHEZ</t>
  </si>
  <si>
    <t>ROJAS</t>
  </si>
  <si>
    <t>DE TRABAJADORES EXCORDEA MZ.Ñ</t>
  </si>
  <si>
    <t>1-991535394</t>
  </si>
  <si>
    <t>RODAS</t>
  </si>
  <si>
    <t>SALAZAR</t>
  </si>
  <si>
    <t>1-964684587</t>
  </si>
  <si>
    <t xml:space="preserve">ROMUALDO MOISES </t>
  </si>
  <si>
    <t xml:space="preserve">MENDOZA </t>
  </si>
  <si>
    <t xml:space="preserve">BARRETO </t>
  </si>
  <si>
    <t>MOQUEGUA</t>
  </si>
  <si>
    <t>1-971110988</t>
  </si>
  <si>
    <t>DIONICIO</t>
  </si>
  <si>
    <t>CRUZ</t>
  </si>
  <si>
    <t>JAIMES</t>
  </si>
  <si>
    <t>43-943022534</t>
  </si>
  <si>
    <t>AMELIA ELIDA</t>
  </si>
  <si>
    <t>DE PAZ</t>
  </si>
  <si>
    <t>27 DE NOVIEMBRE    MZ 179    L</t>
  </si>
  <si>
    <t>44-945219578</t>
  </si>
  <si>
    <t>MARLON JOEL</t>
  </si>
  <si>
    <t>GOMEZ</t>
  </si>
  <si>
    <t>PIÑAS</t>
  </si>
  <si>
    <t>BOSTON</t>
  </si>
  <si>
    <t>1-13274250</t>
  </si>
  <si>
    <t>GUEVARA</t>
  </si>
  <si>
    <t>H2</t>
  </si>
  <si>
    <t>1-12929412</t>
  </si>
  <si>
    <t>JUAN</t>
  </si>
  <si>
    <t>MACHACCA</t>
  </si>
  <si>
    <t>HUASHUAYO</t>
  </si>
  <si>
    <t>GR</t>
  </si>
  <si>
    <t>REVOLUCION</t>
  </si>
  <si>
    <t>1-994503865</t>
  </si>
  <si>
    <t>ARIANE</t>
  </si>
  <si>
    <t>MACEDO</t>
  </si>
  <si>
    <t>DEL AGUILA</t>
  </si>
  <si>
    <t>WIRACOCHA</t>
  </si>
  <si>
    <t>1-986060323</t>
  </si>
  <si>
    <t>KARINA ANDREA</t>
  </si>
  <si>
    <t>GARAY</t>
  </si>
  <si>
    <t>SIFUENTES</t>
  </si>
  <si>
    <t>PALOMINO</t>
  </si>
  <si>
    <t>1-999918299</t>
  </si>
  <si>
    <t>ROCIO MARIANA</t>
  </si>
  <si>
    <t>TOSI</t>
  </si>
  <si>
    <t>GRAU</t>
  </si>
  <si>
    <t>53-953711993</t>
  </si>
  <si>
    <t>MARISCAL NIETO</t>
  </si>
  <si>
    <t>ELIZABETH FELIBERTA</t>
  </si>
  <si>
    <t>CHAMBILLA</t>
  </si>
  <si>
    <t>COPACATE</t>
  </si>
  <si>
    <t>MOQ</t>
  </si>
  <si>
    <t>1-998983912</t>
  </si>
  <si>
    <t>LUIS OMAR</t>
  </si>
  <si>
    <t xml:space="preserve">ESPEJO </t>
  </si>
  <si>
    <t>CIRILO</t>
  </si>
  <si>
    <t>GRAU, MIGUEL</t>
  </si>
  <si>
    <t>44-957627060</t>
  </si>
  <si>
    <t>LUCERO</t>
  </si>
  <si>
    <t>VALLE</t>
  </si>
  <si>
    <t>LOS PINOS</t>
  </si>
  <si>
    <t>1-995248758</t>
  </si>
  <si>
    <t>PROSPERO MANUEL</t>
  </si>
  <si>
    <t>BERROSPI</t>
  </si>
  <si>
    <t>YTAHASHI</t>
  </si>
  <si>
    <t>LOS ANADES</t>
  </si>
  <si>
    <t>44-998744296</t>
  </si>
  <si>
    <t>JENNY ELIANA</t>
  </si>
  <si>
    <t xml:space="preserve">LUQUE </t>
  </si>
  <si>
    <t>DE VELASQUEZ</t>
  </si>
  <si>
    <t>EGUREN, JOSE MARIA</t>
  </si>
  <si>
    <t>74-979742977</t>
  </si>
  <si>
    <t>CASTRO</t>
  </si>
  <si>
    <t>CALLE LOS TULIPANES 216 PISO 3</t>
  </si>
  <si>
    <t>54-54289402</t>
  </si>
  <si>
    <t>MAHMOUD</t>
  </si>
  <si>
    <t>KAMALVAND</t>
  </si>
  <si>
    <t>GOYENECHE</t>
  </si>
  <si>
    <t>1-997787900</t>
  </si>
  <si>
    <t xml:space="preserve">MARTHA VIRGINIA </t>
  </si>
  <si>
    <t xml:space="preserve">MARTINEZ </t>
  </si>
  <si>
    <t xml:space="preserve">PARADO </t>
  </si>
  <si>
    <t>GRAN CHIMU</t>
  </si>
  <si>
    <t>84-984707929</t>
  </si>
  <si>
    <t>KATHERINE DEL PILAR</t>
  </si>
  <si>
    <t>CALMET</t>
  </si>
  <si>
    <t>P4</t>
  </si>
  <si>
    <t>64-993656031</t>
  </si>
  <si>
    <t>EL TAMBO</t>
  </si>
  <si>
    <t>TEODORO ZACARIAS</t>
  </si>
  <si>
    <t>ANGELES</t>
  </si>
  <si>
    <t>VELASCO</t>
  </si>
  <si>
    <t>1-986149655</t>
  </si>
  <si>
    <t>RANDY EDU</t>
  </si>
  <si>
    <t xml:space="preserve">HUAURA </t>
  </si>
  <si>
    <t>74-795444</t>
  </si>
  <si>
    <t xml:space="preserve">MARLYN YSABEL </t>
  </si>
  <si>
    <t xml:space="preserve">CUBAS </t>
  </si>
  <si>
    <t xml:space="preserve">MONTES DE CASTAÑEDA </t>
  </si>
  <si>
    <t>JUAN PABLO II</t>
  </si>
  <si>
    <t>1-975601270</t>
  </si>
  <si>
    <t>YASMIN GRIMANESA</t>
  </si>
  <si>
    <t>URIARTE</t>
  </si>
  <si>
    <t>LANQUI</t>
  </si>
  <si>
    <t>1-993684711</t>
  </si>
  <si>
    <t>PUENTE PIEDRA</t>
  </si>
  <si>
    <t>GERALDINE SUSANA</t>
  </si>
  <si>
    <t>BUSTOS</t>
  </si>
  <si>
    <t>CERNA</t>
  </si>
  <si>
    <t>HUANCAVELICA</t>
  </si>
  <si>
    <t>1-959976330</t>
  </si>
  <si>
    <t>DUNA ONLINE</t>
  </si>
  <si>
    <t>SACHACA</t>
  </si>
  <si>
    <t xml:space="preserve"> WENDOLY YVONNE</t>
  </si>
  <si>
    <t xml:space="preserve">TERAN </t>
  </si>
  <si>
    <t>SOSA</t>
  </si>
  <si>
    <t>L</t>
  </si>
  <si>
    <t>1-994349454</t>
  </si>
  <si>
    <t>MILAGROS ROSARIO</t>
  </si>
  <si>
    <t>RAMOS</t>
  </si>
  <si>
    <t>IPARRAGUIRRE</t>
  </si>
  <si>
    <t>1-992258097</t>
  </si>
  <si>
    <t xml:space="preserve">MAYURI ZUZUKI </t>
  </si>
  <si>
    <t xml:space="preserve"> FUENTES  </t>
  </si>
  <si>
    <t>TRINIDAD</t>
  </si>
  <si>
    <t>LOS VIRREYES</t>
  </si>
  <si>
    <t>1-958172278</t>
  </si>
  <si>
    <t>NASHELY BRIGITTE</t>
  </si>
  <si>
    <t xml:space="preserve">ESTREMADOYRO </t>
  </si>
  <si>
    <t xml:space="preserve">RODRIGUEZ </t>
  </si>
  <si>
    <t>1-992275601</t>
  </si>
  <si>
    <t xml:space="preserve">TRUJILLO </t>
  </si>
  <si>
    <t>ALVARADO VDA DE ALVA</t>
  </si>
  <si>
    <t>LOS CEDROS</t>
  </si>
  <si>
    <t>65-65269604</t>
  </si>
  <si>
    <t>IQUITOS</t>
  </si>
  <si>
    <t>ELITA</t>
  </si>
  <si>
    <t>SANDY</t>
  </si>
  <si>
    <t>19 DE JUNIO</t>
  </si>
  <si>
    <t>1-15210531</t>
  </si>
  <si>
    <t>JOSE SANTOS</t>
  </si>
  <si>
    <t>IMAN</t>
  </si>
  <si>
    <t>CHIROQUE</t>
  </si>
  <si>
    <t>K1</t>
  </si>
  <si>
    <t>61-962502495</t>
  </si>
  <si>
    <t>CORONEL PORTILLO</t>
  </si>
  <si>
    <t>YARINACOCHA</t>
  </si>
  <si>
    <t>BLANCA FLOR</t>
  </si>
  <si>
    <t>IBARRA</t>
  </si>
  <si>
    <t>UCA</t>
  </si>
  <si>
    <t>LOS PINOS  MZ 133 LT 8</t>
  </si>
  <si>
    <t>1-996323736</t>
  </si>
  <si>
    <t>JORGE</t>
  </si>
  <si>
    <t>AVILA</t>
  </si>
  <si>
    <t>N</t>
  </si>
  <si>
    <t>44-968985729</t>
  </si>
  <si>
    <t>EL PORVENIR</t>
  </si>
  <si>
    <t>JOSE  SANTOS</t>
  </si>
  <si>
    <t>POLO</t>
  </si>
  <si>
    <t>AMAYA</t>
  </si>
  <si>
    <t>TOMAS MOSCOSO</t>
  </si>
  <si>
    <t>1-999003545</t>
  </si>
  <si>
    <t>VICTOR TITO</t>
  </si>
  <si>
    <t>SOTOMAYOR</t>
  </si>
  <si>
    <t>BERNAOLA</t>
  </si>
  <si>
    <t>43-315233</t>
  </si>
  <si>
    <t>NATALY</t>
  </si>
  <si>
    <t>SEPULVEDA</t>
  </si>
  <si>
    <t>MARREROS</t>
  </si>
  <si>
    <t>E</t>
  </si>
  <si>
    <t>73-968050426</t>
  </si>
  <si>
    <t>ARTURO ALONSO</t>
  </si>
  <si>
    <t>PEÑA</t>
  </si>
  <si>
    <t>ARICA</t>
  </si>
  <si>
    <t>74-74271788</t>
  </si>
  <si>
    <t>ONELIA INES</t>
  </si>
  <si>
    <t>EL PARAISO</t>
  </si>
  <si>
    <t>1-5595645</t>
  </si>
  <si>
    <t>YOLANDA</t>
  </si>
  <si>
    <t xml:space="preserve">SILVA </t>
  </si>
  <si>
    <t xml:space="preserve">GARCIA </t>
  </si>
  <si>
    <t>RIO MAJES</t>
  </si>
  <si>
    <t>1-4476112</t>
  </si>
  <si>
    <t>XAVIER ANDRE</t>
  </si>
  <si>
    <t>ROCHELLE</t>
  </si>
  <si>
    <t>MALECON CISNEROS</t>
  </si>
  <si>
    <t>1-998234259</t>
  </si>
  <si>
    <t>BLANCA VICTORIA</t>
  </si>
  <si>
    <t xml:space="preserve">GUTIERREZ </t>
  </si>
  <si>
    <t>RIO SAPI</t>
  </si>
  <si>
    <t>1-981189625</t>
  </si>
  <si>
    <t>JESSICA MERCEDES</t>
  </si>
  <si>
    <t>OLANO</t>
  </si>
  <si>
    <t>SOLANO</t>
  </si>
  <si>
    <t>VELASCO ASTETE</t>
  </si>
  <si>
    <t>1-5370445</t>
  </si>
  <si>
    <t xml:space="preserve">FORTUNATO </t>
  </si>
  <si>
    <t xml:space="preserve">ALBERTO </t>
  </si>
  <si>
    <t xml:space="preserve">ROMERO </t>
  </si>
  <si>
    <t>ALIAGA</t>
  </si>
  <si>
    <t>1-984297066</t>
  </si>
  <si>
    <t>WANCHAQ</t>
  </si>
  <si>
    <t xml:space="preserve">GIANINA </t>
  </si>
  <si>
    <t xml:space="preserve">CANDIA  </t>
  </si>
  <si>
    <t xml:space="preserve">QUISPE  </t>
  </si>
  <si>
    <t>1-2763267</t>
  </si>
  <si>
    <t xml:space="preserve">HERMELINDA </t>
  </si>
  <si>
    <t>VILLAVERDE DE PERALT</t>
  </si>
  <si>
    <t>JULIO AGUIRRE</t>
  </si>
  <si>
    <t>43-321000</t>
  </si>
  <si>
    <t>CHIMBOTE</t>
  </si>
  <si>
    <t>INVERSIONES Y SERVIC</t>
  </si>
  <si>
    <t>MULTIPLES CASTRO SAC</t>
  </si>
  <si>
    <t>1-7631788</t>
  </si>
  <si>
    <t xml:space="preserve">HELI </t>
  </si>
  <si>
    <t xml:space="preserve">SANCHEZ </t>
  </si>
  <si>
    <t xml:space="preserve">MALDONADO </t>
  </si>
  <si>
    <t>CATARI, TOMAS</t>
  </si>
  <si>
    <t>1-947910637</t>
  </si>
  <si>
    <t xml:space="preserve"> MARIA ELENA </t>
  </si>
  <si>
    <t xml:space="preserve">MUNCIBAY  </t>
  </si>
  <si>
    <t xml:space="preserve">BENITES  </t>
  </si>
  <si>
    <t>UNION</t>
  </si>
  <si>
    <t>1-987605089</t>
  </si>
  <si>
    <t xml:space="preserve">ROSARIO ISABEL  </t>
  </si>
  <si>
    <t xml:space="preserve">GUERRERO  </t>
  </si>
  <si>
    <t xml:space="preserve">ARCE  </t>
  </si>
  <si>
    <t>LA PAZ</t>
  </si>
  <si>
    <t>65-65254385</t>
  </si>
  <si>
    <t>PUNCHANA</t>
  </si>
  <si>
    <t>LUCIOLA YRENE</t>
  </si>
  <si>
    <t>FALCON</t>
  </si>
  <si>
    <t>NOTENO</t>
  </si>
  <si>
    <t>INDEPENDENCIA MZ P LT</t>
  </si>
  <si>
    <t>74-224921</t>
  </si>
  <si>
    <t xml:space="preserve">JOSE DAVID </t>
  </si>
  <si>
    <t xml:space="preserve">CULQUICONDOR </t>
  </si>
  <si>
    <t xml:space="preserve">LOPEZ </t>
  </si>
  <si>
    <t>MORRO SOLAR</t>
  </si>
  <si>
    <t>51-951818676</t>
  </si>
  <si>
    <t xml:space="preserve">PAULO CESAR </t>
  </si>
  <si>
    <t xml:space="preserve">HUAYTA </t>
  </si>
  <si>
    <t xml:space="preserve">MAMANI </t>
  </si>
  <si>
    <t>LOS INCAS</t>
  </si>
  <si>
    <t>1-996437900</t>
  </si>
  <si>
    <t xml:space="preserve">KIARA PAULA </t>
  </si>
  <si>
    <t xml:space="preserve">VILLARROEL </t>
  </si>
  <si>
    <t xml:space="preserve">DE LA CRUZ </t>
  </si>
  <si>
    <t>EL CARMEN</t>
  </si>
  <si>
    <t>54-980373709</t>
  </si>
  <si>
    <t>CESAR HERADIO</t>
  </si>
  <si>
    <t>LAZARTE</t>
  </si>
  <si>
    <t>BENITEZ</t>
  </si>
  <si>
    <t>F</t>
  </si>
  <si>
    <t>1-7326440</t>
  </si>
  <si>
    <t>FLOR DE MARIA</t>
  </si>
  <si>
    <t xml:space="preserve">RUIZ </t>
  </si>
  <si>
    <t xml:space="preserve">BALLESTEROS </t>
  </si>
  <si>
    <t>RIMAC</t>
  </si>
  <si>
    <t>73-968477899</t>
  </si>
  <si>
    <t>GRACIELA</t>
  </si>
  <si>
    <t>SAAVEDRA</t>
  </si>
  <si>
    <t>J</t>
  </si>
  <si>
    <t>1-996684015</t>
  </si>
  <si>
    <t xml:space="preserve">CARMEN ROSA </t>
  </si>
  <si>
    <t xml:space="preserve">CCANAHUIRE </t>
  </si>
  <si>
    <t>1-14575855</t>
  </si>
  <si>
    <t>VICTOR</t>
  </si>
  <si>
    <t>BENAVIDES</t>
  </si>
  <si>
    <t>CALZADO PERUANO</t>
  </si>
  <si>
    <t>1-993533117</t>
  </si>
  <si>
    <t>MARIA ANTONIETA</t>
  </si>
  <si>
    <t>ROSTAING DE VERGARA</t>
  </si>
  <si>
    <t>VELARDE GENERAL MANUEL</t>
  </si>
  <si>
    <t>1-991847573</t>
  </si>
  <si>
    <t xml:space="preserve">YASMING </t>
  </si>
  <si>
    <t xml:space="preserve">OSCCO </t>
  </si>
  <si>
    <t xml:space="preserve">AROHUILLCA </t>
  </si>
  <si>
    <t>LOS RUBIES</t>
  </si>
  <si>
    <t>1-983681200</t>
  </si>
  <si>
    <t>GCLIENTE</t>
  </si>
  <si>
    <t>INVERSIONES DEL SUR JAA</t>
  </si>
  <si>
    <t>E.I.R.L.</t>
  </si>
  <si>
    <t>CIRCUNVALACION</t>
  </si>
  <si>
    <t>54-959663971</t>
  </si>
  <si>
    <t>CAMANA</t>
  </si>
  <si>
    <t>JOSE ANTONIO</t>
  </si>
  <si>
    <t>RIEGA</t>
  </si>
  <si>
    <t>PIZARRO</t>
  </si>
  <si>
    <t>43-943055019</t>
  </si>
  <si>
    <t>IVON BELEVIT</t>
  </si>
  <si>
    <t>CHARUM</t>
  </si>
  <si>
    <t>VARAS</t>
  </si>
  <si>
    <t>M</t>
  </si>
  <si>
    <t>65-965677325</t>
  </si>
  <si>
    <t>ANGEL ELIAS</t>
  </si>
  <si>
    <t>LOS ROSALES</t>
  </si>
  <si>
    <t>1-5333421</t>
  </si>
  <si>
    <t xml:space="preserve">LIANA MARIA </t>
  </si>
  <si>
    <t xml:space="preserve">ARANDA </t>
  </si>
  <si>
    <t xml:space="preserve">LLUCEMA </t>
  </si>
  <si>
    <t>R</t>
  </si>
  <si>
    <t>CAHUIDE</t>
  </si>
  <si>
    <t>65-968572936</t>
  </si>
  <si>
    <t>CAROL ALICIA</t>
  </si>
  <si>
    <t>AGUILAR</t>
  </si>
  <si>
    <t>MARISCAL CACERES</t>
  </si>
  <si>
    <t>1-998319630</t>
  </si>
  <si>
    <t>ROBERTO CARLOS</t>
  </si>
  <si>
    <t>CABRERA</t>
  </si>
  <si>
    <t>PA</t>
  </si>
  <si>
    <t>2B</t>
  </si>
  <si>
    <t>1-992669962</t>
  </si>
  <si>
    <t>PUEBLO LIBRE</t>
  </si>
  <si>
    <t>IRMA LOURDES</t>
  </si>
  <si>
    <t>JARRIN</t>
  </si>
  <si>
    <t>PASO DE LOS ANDES</t>
  </si>
  <si>
    <t>44-44415947</t>
  </si>
  <si>
    <t>LA ESPERANZA</t>
  </si>
  <si>
    <t>VICTOR MANUEL</t>
  </si>
  <si>
    <t>TIRADO</t>
  </si>
  <si>
    <t>1-2812202</t>
  </si>
  <si>
    <t>LUIS ANTONIO</t>
  </si>
  <si>
    <t xml:space="preserve">YAHUANA </t>
  </si>
  <si>
    <t xml:space="preserve">ROJAS </t>
  </si>
  <si>
    <t>MELITON CARBAJAL</t>
  </si>
  <si>
    <t>1-990332724</t>
  </si>
  <si>
    <t>JORGE ALBERTO  TIMOT</t>
  </si>
  <si>
    <t xml:space="preserve">EYZAGUIRRE  </t>
  </si>
  <si>
    <t xml:space="preserve">LOPEZ  </t>
  </si>
  <si>
    <t>1-995609228</t>
  </si>
  <si>
    <t>ALEJANDRO PAULO</t>
  </si>
  <si>
    <t>LAZO</t>
  </si>
  <si>
    <t>BERNAL</t>
  </si>
  <si>
    <t>PASEO DE LA REPUBLICA</t>
  </si>
  <si>
    <t>44-44230213</t>
  </si>
  <si>
    <t>ALADINO</t>
  </si>
  <si>
    <t>BURGOS</t>
  </si>
  <si>
    <t>PACHECO BASILIO</t>
  </si>
  <si>
    <t>54-201042</t>
  </si>
  <si>
    <t>PAULO CESAR</t>
  </si>
  <si>
    <t xml:space="preserve">GAMERO </t>
  </si>
  <si>
    <t>1-995566369</t>
  </si>
  <si>
    <t>GEORGINA RUTH</t>
  </si>
  <si>
    <t>LAURA</t>
  </si>
  <si>
    <t>CELAYARAN</t>
  </si>
  <si>
    <t>DE LOS PROCERES</t>
  </si>
  <si>
    <t>43-943461947</t>
  </si>
  <si>
    <t>ESTHER JANETH</t>
  </si>
  <si>
    <t>DE LA FLOR</t>
  </si>
  <si>
    <t>VILLA SAN LUIS2DA ETAPA  MZI L</t>
  </si>
  <si>
    <t>1-986014062</t>
  </si>
  <si>
    <t>LILIANA MILAGROS</t>
  </si>
  <si>
    <t>QUIROZ</t>
  </si>
  <si>
    <t>ALFARO</t>
  </si>
  <si>
    <t>ELECTRA</t>
  </si>
  <si>
    <t>1-6929382</t>
  </si>
  <si>
    <t xml:space="preserve">MARIO SANTIAGO </t>
  </si>
  <si>
    <t xml:space="preserve">CASTILLA </t>
  </si>
  <si>
    <t xml:space="preserve">DONGO </t>
  </si>
  <si>
    <t>4A</t>
  </si>
  <si>
    <t>1-979353880</t>
  </si>
  <si>
    <t xml:space="preserve">OSWALDO MARTIN </t>
  </si>
  <si>
    <t xml:space="preserve">ZAMUDIO  </t>
  </si>
  <si>
    <t>BK R</t>
  </si>
  <si>
    <t>S/N</t>
  </si>
  <si>
    <t>1-984269432</t>
  </si>
  <si>
    <t xml:space="preserve">EUDES VIANNEY </t>
  </si>
  <si>
    <t xml:space="preserve">DULANTO  </t>
  </si>
  <si>
    <t xml:space="preserve">FIGUEROA </t>
  </si>
  <si>
    <t>BK Q</t>
  </si>
  <si>
    <t>1-990165705</t>
  </si>
  <si>
    <t>AMABLE</t>
  </si>
  <si>
    <t>ZAVALA</t>
  </si>
  <si>
    <t>1-986811336</t>
  </si>
  <si>
    <t xml:space="preserve">OSCAR MANUEL  </t>
  </si>
  <si>
    <t xml:space="preserve">CRUCES  </t>
  </si>
  <si>
    <t xml:space="preserve">CANCHARI  </t>
  </si>
  <si>
    <t>1-968015358</t>
  </si>
  <si>
    <t xml:space="preserve"> MIGUEL ANGEL  </t>
  </si>
  <si>
    <t xml:space="preserve">EFFIO  </t>
  </si>
  <si>
    <t xml:space="preserve">ROJAS  </t>
  </si>
  <si>
    <t>JOSE QUIÑONES</t>
  </si>
  <si>
    <t>1-987500982</t>
  </si>
  <si>
    <t>FERNANDO JOEL</t>
  </si>
  <si>
    <t>RUBIO</t>
  </si>
  <si>
    <t>MINCHOLA</t>
  </si>
  <si>
    <t>MERCATOR</t>
  </si>
  <si>
    <t>1-962335372</t>
  </si>
  <si>
    <t>GABRIELA CRISTINA</t>
  </si>
  <si>
    <t>VILLENA</t>
  </si>
  <si>
    <t>HUERTA</t>
  </si>
  <si>
    <t>EL BOULEVARD</t>
  </si>
  <si>
    <t>1-979291722</t>
  </si>
  <si>
    <t xml:space="preserve">HENRY WALTER </t>
  </si>
  <si>
    <t>SANTA CRUZ</t>
  </si>
  <si>
    <t>JOSE  BALTA</t>
  </si>
  <si>
    <t>1-980282649</t>
  </si>
  <si>
    <t>JOSEFA LUZ</t>
  </si>
  <si>
    <t>GUTIERREZ DE CORDOVA</t>
  </si>
  <si>
    <t>MEXICO</t>
  </si>
  <si>
    <t>54-959666888</t>
  </si>
  <si>
    <t>ALVARO MANUEL FERNAN</t>
  </si>
  <si>
    <t>CORZO</t>
  </si>
  <si>
    <t>PARDO</t>
  </si>
  <si>
    <t>1-13654368</t>
  </si>
  <si>
    <t>MARLENY GLADYS</t>
  </si>
  <si>
    <t>PACHECO</t>
  </si>
  <si>
    <t>LA RINCONADA</t>
  </si>
  <si>
    <t>1-997062733</t>
  </si>
  <si>
    <t xml:space="preserve">FELIX ANTONIO </t>
  </si>
  <si>
    <t xml:space="preserve">ZAMORA </t>
  </si>
  <si>
    <t xml:space="preserve">MOLINA </t>
  </si>
  <si>
    <t>1-996187782</t>
  </si>
  <si>
    <t xml:space="preserve">CORAL JUSTINA </t>
  </si>
  <si>
    <t xml:space="preserve">GRANADOS  </t>
  </si>
  <si>
    <t xml:space="preserve">HUYHUA </t>
  </si>
  <si>
    <t>54-464552</t>
  </si>
  <si>
    <t xml:space="preserve">EUSEBIO TORIBIO </t>
  </si>
  <si>
    <t>16 DE ABRIL</t>
  </si>
  <si>
    <t>1-4637315</t>
  </si>
  <si>
    <t>SANDRA</t>
  </si>
  <si>
    <t>VASQUEZ REINOSO</t>
  </si>
  <si>
    <t>BERNAL, OCTAVIO</t>
  </si>
  <si>
    <t>1-3667788</t>
  </si>
  <si>
    <t xml:space="preserve">VALVERDE </t>
  </si>
  <si>
    <t>CABEL</t>
  </si>
  <si>
    <t>NUMA LLONA, GENARO</t>
  </si>
  <si>
    <t>84-228467</t>
  </si>
  <si>
    <t>CONCEPCION</t>
  </si>
  <si>
    <t>NAVARRO</t>
  </si>
  <si>
    <t>1-7936416</t>
  </si>
  <si>
    <t>CARABAYLLO</t>
  </si>
  <si>
    <t>MARIA IDANIA</t>
  </si>
  <si>
    <t>GAMARRA</t>
  </si>
  <si>
    <t>1-5328093</t>
  </si>
  <si>
    <t>MARLENE ISABEL</t>
  </si>
  <si>
    <t>REYNA</t>
  </si>
  <si>
    <t>PRESA</t>
  </si>
  <si>
    <t>1-2834789</t>
  </si>
  <si>
    <t>YSIDRO</t>
  </si>
  <si>
    <t>SUCLLE</t>
  </si>
  <si>
    <t>CHOQUE</t>
  </si>
  <si>
    <t>REAL</t>
  </si>
  <si>
    <t>1-2472130</t>
  </si>
  <si>
    <t>JORGE JAVIER</t>
  </si>
  <si>
    <t>HUTARRA</t>
  </si>
  <si>
    <t>MONTOYA</t>
  </si>
  <si>
    <t>GRAU MIGUEL</t>
  </si>
  <si>
    <t>1-988234259</t>
  </si>
  <si>
    <t>TIMOTEA DONATA</t>
  </si>
  <si>
    <t>SALAZAR DE SANCHEZ</t>
  </si>
  <si>
    <t>73-326631</t>
  </si>
  <si>
    <t>MYRNA AMPARO</t>
  </si>
  <si>
    <t>POZO</t>
  </si>
  <si>
    <t>MOSCOL</t>
  </si>
  <si>
    <t>1-96710925</t>
  </si>
  <si>
    <t>TELLO</t>
  </si>
  <si>
    <t>1-2855304</t>
  </si>
  <si>
    <t xml:space="preserve">MAURA </t>
  </si>
  <si>
    <t xml:space="preserve">MANDUJANO </t>
  </si>
  <si>
    <t>ISTAY DE ARROYO</t>
  </si>
  <si>
    <t>NUEVO HORIZONTE</t>
  </si>
  <si>
    <t>1-4233835</t>
  </si>
  <si>
    <t>ANAMARIA  LAURA</t>
  </si>
  <si>
    <t xml:space="preserve">REYES </t>
  </si>
  <si>
    <t>CHANG</t>
  </si>
  <si>
    <t>CANTA</t>
  </si>
  <si>
    <t>1-992978113</t>
  </si>
  <si>
    <t xml:space="preserve"> JOSE MANUEL </t>
  </si>
  <si>
    <t xml:space="preserve">SOSA </t>
  </si>
  <si>
    <t>21A</t>
  </si>
  <si>
    <t>LOS GIRASOLES</t>
  </si>
  <si>
    <t>1-999052552</t>
  </si>
  <si>
    <t>ANDRES</t>
  </si>
  <si>
    <t>CHAMPI</t>
  </si>
  <si>
    <t xml:space="preserve">BONIFACIO </t>
  </si>
  <si>
    <t>T1</t>
  </si>
  <si>
    <t>FANNING</t>
  </si>
  <si>
    <t>44-999679029</t>
  </si>
  <si>
    <t xml:space="preserve">JUAN FRANCISCO </t>
  </si>
  <si>
    <t xml:space="preserve">SOTO </t>
  </si>
  <si>
    <t>HOYOS</t>
  </si>
  <si>
    <t>P7</t>
  </si>
  <si>
    <t>MA.4</t>
  </si>
  <si>
    <t>64-964459004</t>
  </si>
  <si>
    <t>YENY GABRIELA</t>
  </si>
  <si>
    <t>ARAUCO</t>
  </si>
  <si>
    <t>NEMESIO RAEZ</t>
  </si>
  <si>
    <t>1-999355778</t>
  </si>
  <si>
    <t>ROSA</t>
  </si>
  <si>
    <t>GONZALO</t>
  </si>
  <si>
    <t>ESCUDERO</t>
  </si>
  <si>
    <t>1-2437690</t>
  </si>
  <si>
    <t xml:space="preserve">ANTONIO MELITON </t>
  </si>
  <si>
    <t xml:space="preserve">ORMEÑO </t>
  </si>
  <si>
    <t>MIRANDA</t>
  </si>
  <si>
    <t>SHELL</t>
  </si>
  <si>
    <t>72-500688</t>
  </si>
  <si>
    <t>TUMBES</t>
  </si>
  <si>
    <t>CONTRALMIRANTE VILLAR</t>
  </si>
  <si>
    <t>ZORRITOS</t>
  </si>
  <si>
    <t>ELVIA</t>
  </si>
  <si>
    <t>PORTOCARRERO</t>
  </si>
  <si>
    <t>TUM</t>
  </si>
  <si>
    <t>FAUSTINO PIAGGIO</t>
  </si>
  <si>
    <t>65-965650255</t>
  </si>
  <si>
    <t>JORGE ELIAS</t>
  </si>
  <si>
    <t>TAPIA</t>
  </si>
  <si>
    <t>AZUCENAS</t>
  </si>
  <si>
    <t>1-15677170</t>
  </si>
  <si>
    <t>OLGA TERESA</t>
  </si>
  <si>
    <t>CANAL</t>
  </si>
  <si>
    <t>TORRES DE CRUZADO</t>
  </si>
  <si>
    <t>1-986195169</t>
  </si>
  <si>
    <t>KAREN</t>
  </si>
  <si>
    <t>SAN FRANCISCO</t>
  </si>
  <si>
    <t>73-73342796</t>
  </si>
  <si>
    <t>CASTILLA</t>
  </si>
  <si>
    <t>BARBARITA</t>
  </si>
  <si>
    <t>DE LUDEÑA</t>
  </si>
  <si>
    <t>E1</t>
  </si>
  <si>
    <t>84-984619384</t>
  </si>
  <si>
    <t>SAN JERONIMO</t>
  </si>
  <si>
    <t>DORIS MATILDE</t>
  </si>
  <si>
    <t>GUZMAN DE GUZMAN</t>
  </si>
  <si>
    <t>1-998192582</t>
  </si>
  <si>
    <t>ABEL CESAR</t>
  </si>
  <si>
    <t>SANDOVAL</t>
  </si>
  <si>
    <t>WASHINTON</t>
  </si>
  <si>
    <t>1-954177745</t>
  </si>
  <si>
    <t>MABEL</t>
  </si>
  <si>
    <t>ABANCAY</t>
  </si>
  <si>
    <t>1-998317735</t>
  </si>
  <si>
    <t>CECILIA DEL ROSARIO</t>
  </si>
  <si>
    <t>LAREDO</t>
  </si>
  <si>
    <t>TORRE BLANCA</t>
  </si>
  <si>
    <t>OLGUIN, MANUEL</t>
  </si>
  <si>
    <t>1-986140462</t>
  </si>
  <si>
    <t>WILFREDO OLMEDO</t>
  </si>
  <si>
    <t>CUADRO</t>
  </si>
  <si>
    <t>B17</t>
  </si>
  <si>
    <t>BOSOVICH</t>
  </si>
  <si>
    <t>1-986039494</t>
  </si>
  <si>
    <t xml:space="preserve">MARSA ELISA </t>
  </si>
  <si>
    <t xml:space="preserve">ANTON </t>
  </si>
  <si>
    <t xml:space="preserve">MARQUEZ </t>
  </si>
  <si>
    <t>1-993506566</t>
  </si>
  <si>
    <t>BLACK TOWER S.A.C.</t>
  </si>
  <si>
    <t>CAMINOS DEL INCA</t>
  </si>
  <si>
    <t>1-985430759</t>
  </si>
  <si>
    <t>BELLAVISTA(CALLAO)</t>
  </si>
  <si>
    <t>SILVIA CECILIA</t>
  </si>
  <si>
    <t xml:space="preserve">CENTENO </t>
  </si>
  <si>
    <t xml:space="preserve">MALQUE </t>
  </si>
  <si>
    <t>VIGIL</t>
  </si>
  <si>
    <t>1-997834054</t>
  </si>
  <si>
    <t>GIAN FRANCO</t>
  </si>
  <si>
    <t>GUILLEN</t>
  </si>
  <si>
    <t>J2</t>
  </si>
  <si>
    <t>1E</t>
  </si>
  <si>
    <t>SAN JOSE</t>
  </si>
  <si>
    <t>1-972842717</t>
  </si>
  <si>
    <t>ANGEL JESUS</t>
  </si>
  <si>
    <t xml:space="preserve">LA TORRE </t>
  </si>
  <si>
    <t xml:space="preserve">SAMAYANI </t>
  </si>
  <si>
    <t>CARRETERA CENTRAL  KM3</t>
  </si>
  <si>
    <t>72-811008</t>
  </si>
  <si>
    <t>CASITAS</t>
  </si>
  <si>
    <t>YAIR ALBERTO</t>
  </si>
  <si>
    <t>COVOS</t>
  </si>
  <si>
    <t>AGURTO</t>
  </si>
  <si>
    <t>CA</t>
  </si>
  <si>
    <t>DN</t>
  </si>
  <si>
    <t>PRINCIPAL</t>
  </si>
  <si>
    <t>1-995652006</t>
  </si>
  <si>
    <t>DIANA SOFIA</t>
  </si>
  <si>
    <t>CARPIO</t>
  </si>
  <si>
    <t>OSORIO</t>
  </si>
  <si>
    <t>BRASIL</t>
  </si>
  <si>
    <t>1-991081145</t>
  </si>
  <si>
    <t>HUAURA</t>
  </si>
  <si>
    <t>GIOVANNA ROCIO</t>
  </si>
  <si>
    <t xml:space="preserve">PECHO </t>
  </si>
  <si>
    <t xml:space="preserve">BERNAL </t>
  </si>
  <si>
    <t>EL OLIVAR</t>
  </si>
  <si>
    <t>74-74283334</t>
  </si>
  <si>
    <t>VICTORIANO</t>
  </si>
  <si>
    <t>DAMIAN</t>
  </si>
  <si>
    <t>ACOSTA</t>
  </si>
  <si>
    <t>1-981343910</t>
  </si>
  <si>
    <t>GUILLERMO DANTE</t>
  </si>
  <si>
    <t>POLASTRI</t>
  </si>
  <si>
    <t>AGREDA</t>
  </si>
  <si>
    <t>JUPITER</t>
  </si>
  <si>
    <t>1-986875107</t>
  </si>
  <si>
    <t>SUSY CRISTINA</t>
  </si>
  <si>
    <t>GAMBINI</t>
  </si>
  <si>
    <t>1-981115617</t>
  </si>
  <si>
    <t>LURIGANCHO</t>
  </si>
  <si>
    <t>RONALD FRANCISCO</t>
  </si>
  <si>
    <t>OLAZABAL</t>
  </si>
  <si>
    <t>PAJARES</t>
  </si>
  <si>
    <t>NSB</t>
  </si>
  <si>
    <t>COLINAS DE LOS GIRASOLES</t>
  </si>
  <si>
    <t>74-979111082</t>
  </si>
  <si>
    <t>POMALCA</t>
  </si>
  <si>
    <t>JUAN ANIBAL</t>
  </si>
  <si>
    <t>FERNANDEZ</t>
  </si>
  <si>
    <t>1-2855723</t>
  </si>
  <si>
    <t xml:space="preserve">EDGAR DAVID </t>
  </si>
  <si>
    <t xml:space="preserve">HUILLCA </t>
  </si>
  <si>
    <t xml:space="preserve">FERNANDEZ </t>
  </si>
  <si>
    <t>Q10</t>
  </si>
  <si>
    <t>RAMOS, EDILBERTO</t>
  </si>
  <si>
    <t>JUAN ROBERT</t>
  </si>
  <si>
    <t>CHACON</t>
  </si>
  <si>
    <t>1-988891778</t>
  </si>
  <si>
    <t xml:space="preserve">HUMBERTO </t>
  </si>
  <si>
    <t xml:space="preserve">PELAEZ </t>
  </si>
  <si>
    <t xml:space="preserve">OLGUIN  </t>
  </si>
  <si>
    <t>44-948481962</t>
  </si>
  <si>
    <t>OCC</t>
  </si>
  <si>
    <t>SANTA TERESA DE JESUS C</t>
  </si>
  <si>
    <t>1-947101671</t>
  </si>
  <si>
    <t>LOS ALISOS</t>
  </si>
  <si>
    <t>73-957400717</t>
  </si>
  <si>
    <t>FABIOLA ELENA</t>
  </si>
  <si>
    <t>NIZAMA</t>
  </si>
  <si>
    <t>MOREY</t>
  </si>
  <si>
    <t>1-971305175</t>
  </si>
  <si>
    <t>MONICA ELIZABETH</t>
  </si>
  <si>
    <t>ESPIRITU</t>
  </si>
  <si>
    <t>51-694077</t>
  </si>
  <si>
    <t>SECHURA</t>
  </si>
  <si>
    <t xml:space="preserve">ORLANDO VALERIO </t>
  </si>
  <si>
    <t xml:space="preserve">SANTOYO </t>
  </si>
  <si>
    <t>HUASCAR</t>
  </si>
  <si>
    <t>42-813897</t>
  </si>
  <si>
    <t>ALTO BIAVO</t>
  </si>
  <si>
    <t>CLARQUEL</t>
  </si>
  <si>
    <t>TUANAMA</t>
  </si>
  <si>
    <t>NUEVO SAN MIGUEL</t>
  </si>
  <si>
    <t>1-985052566</t>
  </si>
  <si>
    <t xml:space="preserve">ROSA MERCEDES </t>
  </si>
  <si>
    <t xml:space="preserve">RAMOS </t>
  </si>
  <si>
    <t xml:space="preserve">MEDINA </t>
  </si>
  <si>
    <t>LIBERTAD</t>
  </si>
  <si>
    <t>1-959372509</t>
  </si>
  <si>
    <t>MALAGA</t>
  </si>
  <si>
    <t>MINDANI</t>
  </si>
  <si>
    <t>SINCHI ROCA</t>
  </si>
  <si>
    <t>44-952073136</t>
  </si>
  <si>
    <t>1-14332763</t>
  </si>
  <si>
    <t>MARIA DEL CARMEN</t>
  </si>
  <si>
    <t>DELGADO</t>
  </si>
  <si>
    <t>ANGARAES</t>
  </si>
  <si>
    <t>43-943208720</t>
  </si>
  <si>
    <t>ELIAS NOE</t>
  </si>
  <si>
    <t>REYES</t>
  </si>
  <si>
    <t>TR</t>
  </si>
  <si>
    <t>PASANDO CHINECAS</t>
  </si>
  <si>
    <t>1-975375942</t>
  </si>
  <si>
    <t>VERONICA ROXANA</t>
  </si>
  <si>
    <t>BERROCAL</t>
  </si>
  <si>
    <t>SURCO</t>
  </si>
  <si>
    <t>65-965861732</t>
  </si>
  <si>
    <t>KARINAN JANET</t>
  </si>
  <si>
    <t xml:space="preserve">DEL AGUILA </t>
  </si>
  <si>
    <t>TANCHIVA</t>
  </si>
  <si>
    <t>9 DE MARZO</t>
  </si>
  <si>
    <t>1-997544769</t>
  </si>
  <si>
    <t>MARIANA GRACIELA</t>
  </si>
  <si>
    <t>SQ</t>
  </si>
  <si>
    <t>ALTA MOVISTAR UNO - TRIO</t>
  </si>
  <si>
    <t>DE BEAUDIEZ, TENIENTE PAUL</t>
  </si>
  <si>
    <t>43-943428412</t>
  </si>
  <si>
    <t>RECUAY</t>
  </si>
  <si>
    <t>BERTHA MAURA</t>
  </si>
  <si>
    <t>VILLACORTA</t>
  </si>
  <si>
    <t>1-954718250</t>
  </si>
  <si>
    <t>VICTOR HUGO</t>
  </si>
  <si>
    <t>CENEPO</t>
  </si>
  <si>
    <t>OCHAVANO</t>
  </si>
  <si>
    <t>J1</t>
  </si>
  <si>
    <t>1-999699854</t>
  </si>
  <si>
    <t>PEDRO ANTONIO</t>
  </si>
  <si>
    <t>EGUES</t>
  </si>
  <si>
    <t>LARA</t>
  </si>
  <si>
    <t>SAN JUAN</t>
  </si>
  <si>
    <t>64-981915210</t>
  </si>
  <si>
    <t>NEOFILA</t>
  </si>
  <si>
    <t>BECERRA</t>
  </si>
  <si>
    <t>ZUÑIGA</t>
  </si>
  <si>
    <t>LAS BEGONIAS MZ J</t>
  </si>
  <si>
    <t>1-998495541</t>
  </si>
  <si>
    <t>MARIA NELLY</t>
  </si>
  <si>
    <t>F1</t>
  </si>
  <si>
    <t>PUERTO PIZARRO</t>
  </si>
  <si>
    <t>1-980142723</t>
  </si>
  <si>
    <t>SUPERVISORES DE INTE</t>
  </si>
  <si>
    <t>CASTILLA RAMON</t>
  </si>
  <si>
    <t>56-994157816</t>
  </si>
  <si>
    <t>PISCO</t>
  </si>
  <si>
    <t>JOSE VICTOR</t>
  </si>
  <si>
    <t>MANCINI</t>
  </si>
  <si>
    <t>MZ.J</t>
  </si>
  <si>
    <t>1-989880386</t>
  </si>
  <si>
    <t>CARDENAS</t>
  </si>
  <si>
    <t>1-995854288</t>
  </si>
  <si>
    <t>HENRY JOSE</t>
  </si>
  <si>
    <t>SUAREZ</t>
  </si>
  <si>
    <t>BARRIENTOS</t>
  </si>
  <si>
    <t>73-968187888</t>
  </si>
  <si>
    <t>EGUIZABAL</t>
  </si>
  <si>
    <t>H</t>
  </si>
  <si>
    <t>74-74257534</t>
  </si>
  <si>
    <t>ELIZABETH ALEJANDRIN</t>
  </si>
  <si>
    <t>VILCHEZ</t>
  </si>
  <si>
    <t>CARBONEL</t>
  </si>
  <si>
    <t>LAGUNAS</t>
  </si>
  <si>
    <t>62-962940707</t>
  </si>
  <si>
    <t>AMARILIS</t>
  </si>
  <si>
    <t xml:space="preserve">MILUSHKA BRIGITH </t>
  </si>
  <si>
    <t xml:space="preserve">DAVILA </t>
  </si>
  <si>
    <t>ORDOÑEZ</t>
  </si>
  <si>
    <t>DB</t>
  </si>
  <si>
    <t>54-54454764</t>
  </si>
  <si>
    <t>MARIANO MELGAR</t>
  </si>
  <si>
    <t>VITALIA ANGELA</t>
  </si>
  <si>
    <t>YAURI</t>
  </si>
  <si>
    <t>DE NEIRA</t>
  </si>
  <si>
    <t>1-942738645</t>
  </si>
  <si>
    <t>MAYCOL DOUGLAS</t>
  </si>
  <si>
    <t>PEREA</t>
  </si>
  <si>
    <t>BARDALEZ</t>
  </si>
  <si>
    <t>CANTERAC GENERAL</t>
  </si>
  <si>
    <t>1-986497482</t>
  </si>
  <si>
    <t>DANTE LUIS</t>
  </si>
  <si>
    <t>PEDRO MIOTA</t>
  </si>
  <si>
    <t>1-994666509</t>
  </si>
  <si>
    <t>SAMUEL</t>
  </si>
  <si>
    <t>PIÑEDO</t>
  </si>
  <si>
    <t>SMITH ADAM</t>
  </si>
  <si>
    <t>76-431449</t>
  </si>
  <si>
    <t>JAEN</t>
  </si>
  <si>
    <t>ANITA</t>
  </si>
  <si>
    <t xml:space="preserve">CIEZA </t>
  </si>
  <si>
    <t>DE AGUILAR</t>
  </si>
  <si>
    <t>LAS BETANIAS</t>
  </si>
  <si>
    <t>1-963509695</t>
  </si>
  <si>
    <t>EVARISTO</t>
  </si>
  <si>
    <t>ASCENCIO</t>
  </si>
  <si>
    <t>LUCIANI</t>
  </si>
  <si>
    <t>PORTA</t>
  </si>
  <si>
    <t>44-948500717</t>
  </si>
  <si>
    <t>CRISTHIAN ENRIQUE</t>
  </si>
  <si>
    <t>BALAREZO</t>
  </si>
  <si>
    <t>FARRO</t>
  </si>
  <si>
    <t>1-12422084</t>
  </si>
  <si>
    <t>CECILIA ADRIANA</t>
  </si>
  <si>
    <t>CHIRIF</t>
  </si>
  <si>
    <t>RIZO PATRON ANTENOR</t>
  </si>
  <si>
    <t>54-950793940</t>
  </si>
  <si>
    <t>ANA FLORA</t>
  </si>
  <si>
    <t>CUBA</t>
  </si>
  <si>
    <t>1-978511265</t>
  </si>
  <si>
    <t>GLORIA MARIA</t>
  </si>
  <si>
    <t>QUISPE</t>
  </si>
  <si>
    <t>1-989278007 (0)</t>
  </si>
  <si>
    <t>NEWMONT PERU SRL</t>
  </si>
  <si>
    <t>JACINTO LARA</t>
  </si>
  <si>
    <t>1-998274288</t>
  </si>
  <si>
    <t>MARIANGELLA FIORELLA</t>
  </si>
  <si>
    <t>CASAS</t>
  </si>
  <si>
    <t>CANADA</t>
  </si>
  <si>
    <t>1-995575780</t>
  </si>
  <si>
    <t>MARIA DEL PILAR</t>
  </si>
  <si>
    <t>VENTO</t>
  </si>
  <si>
    <t>DE SILVA</t>
  </si>
  <si>
    <t>VILLARAN MANUEL VICENTE</t>
  </si>
  <si>
    <t>54-958809272</t>
  </si>
  <si>
    <t>JOSE ALFREDO</t>
  </si>
  <si>
    <t>ROSSELL</t>
  </si>
  <si>
    <t>LUNA PIZARRO</t>
  </si>
  <si>
    <t>1-955106715</t>
  </si>
  <si>
    <t>JESSICA</t>
  </si>
  <si>
    <t>MOROCHO</t>
  </si>
  <si>
    <t>LOS JADES</t>
  </si>
  <si>
    <t>1-991977655</t>
  </si>
  <si>
    <t>CESAR AUGUSTO</t>
  </si>
  <si>
    <t>1-991607165</t>
  </si>
  <si>
    <t>ALFONSO</t>
  </si>
  <si>
    <t>MILLER MARISCAL</t>
  </si>
  <si>
    <t>65-761153</t>
  </si>
  <si>
    <t>AURINDA</t>
  </si>
  <si>
    <t>CULQUI</t>
  </si>
  <si>
    <t>14 DE FEBRERO</t>
  </si>
  <si>
    <t>1-945518026</t>
  </si>
  <si>
    <t>CARLOS ALBERTO</t>
  </si>
  <si>
    <t xml:space="preserve">BALLARDO </t>
  </si>
  <si>
    <t xml:space="preserve">JAPAN </t>
  </si>
  <si>
    <t>73-943699581</t>
  </si>
  <si>
    <t>JAVIER ALEXANDER</t>
  </si>
  <si>
    <t>VILLEGAS</t>
  </si>
  <si>
    <t>1-987744080</t>
  </si>
  <si>
    <t>LINO</t>
  </si>
  <si>
    <t>MORA</t>
  </si>
  <si>
    <t>ROOSVELT</t>
  </si>
  <si>
    <t>1-986043841</t>
  </si>
  <si>
    <t>JOSE LUIS</t>
  </si>
  <si>
    <t>HUANCA</t>
  </si>
  <si>
    <t>TORRES PAZ JOSE</t>
  </si>
  <si>
    <t>64-995488192</t>
  </si>
  <si>
    <t>NESTOR CESAR</t>
  </si>
  <si>
    <t>AQUINO</t>
  </si>
  <si>
    <t>SALVATIERRA</t>
  </si>
  <si>
    <t>17 DE SETIEMBRE MZ M</t>
  </si>
  <si>
    <t>74-979730304</t>
  </si>
  <si>
    <t>AGRIPINA</t>
  </si>
  <si>
    <t>FERRE</t>
  </si>
  <si>
    <t>RECUENCO</t>
  </si>
  <si>
    <t>BOLIVAR</t>
  </si>
  <si>
    <t>52-952823881</t>
  </si>
  <si>
    <t>GIL</t>
  </si>
  <si>
    <t>HUALLPA</t>
  </si>
  <si>
    <t>Q</t>
  </si>
  <si>
    <t>84-984714104</t>
  </si>
  <si>
    <t>EMPERATRIZ MARGARITA</t>
  </si>
  <si>
    <t>GAMARRA ESPINOZA VDA DE VARGAS</t>
  </si>
  <si>
    <t>84-84273855</t>
  </si>
  <si>
    <t>AUGUSTO</t>
  </si>
  <si>
    <t>BACA</t>
  </si>
  <si>
    <t>USCAMAYTA</t>
  </si>
  <si>
    <t>1-991474925</t>
  </si>
  <si>
    <t>JHON CRISTIAN</t>
  </si>
  <si>
    <t>ORELLANA</t>
  </si>
  <si>
    <t>CAYCHO</t>
  </si>
  <si>
    <t>1-992014542</t>
  </si>
  <si>
    <t>CARLOS GUILLERMO</t>
  </si>
  <si>
    <t>CS</t>
  </si>
  <si>
    <t>MISIONERO ABAD</t>
  </si>
  <si>
    <t>1-996012293</t>
  </si>
  <si>
    <t>GIANCARLO</t>
  </si>
  <si>
    <t>HUARCAYA</t>
  </si>
  <si>
    <t>1-989889823</t>
  </si>
  <si>
    <t>JOSE SALVADOR</t>
  </si>
  <si>
    <t>PORRAS</t>
  </si>
  <si>
    <t>1-3630444</t>
  </si>
  <si>
    <t xml:space="preserve">MARCO ANTONIO </t>
  </si>
  <si>
    <t xml:space="preserve">CANDIA </t>
  </si>
  <si>
    <t xml:space="preserve">MENOR </t>
  </si>
  <si>
    <t>LOS JILGEROS</t>
  </si>
  <si>
    <t>1-989912496</t>
  </si>
  <si>
    <t>ELISA AMELIA</t>
  </si>
  <si>
    <t>MONDOÑEDO</t>
  </si>
  <si>
    <t>PASEO DEL BOSQUE</t>
  </si>
  <si>
    <t>54-958522264</t>
  </si>
  <si>
    <t>JESSICA PAOLA</t>
  </si>
  <si>
    <t>GALINDO</t>
  </si>
  <si>
    <t>LAS ORQUIDEAS</t>
  </si>
  <si>
    <t>1-990808273</t>
  </si>
  <si>
    <t>NOHELY MARIBEL</t>
  </si>
  <si>
    <t>J3</t>
  </si>
  <si>
    <t>COCHAS</t>
  </si>
  <si>
    <t>56-961521599</t>
  </si>
  <si>
    <t>MARIA JESUS</t>
  </si>
  <si>
    <t>DE ROJAS</t>
  </si>
  <si>
    <t>56-956920404</t>
  </si>
  <si>
    <t>YILDO ALFREDO</t>
  </si>
  <si>
    <t>URIBE</t>
  </si>
  <si>
    <t>EL MEDANO  MZ L</t>
  </si>
  <si>
    <t>73-968028274</t>
  </si>
  <si>
    <t>OMAIRA</t>
  </si>
  <si>
    <t>62-962757072</t>
  </si>
  <si>
    <t>VICENTA</t>
  </si>
  <si>
    <t>DE OSORIO</t>
  </si>
  <si>
    <t>PO</t>
  </si>
  <si>
    <t>1-990448742</t>
  </si>
  <si>
    <t>CIA NELLS EMPRESA IN</t>
  </si>
  <si>
    <t>1-946014419</t>
  </si>
  <si>
    <t>EDWIN</t>
  </si>
  <si>
    <t>VALLEJOS</t>
  </si>
  <si>
    <t>CL ESTOCOLMO</t>
  </si>
  <si>
    <t>74-979337192</t>
  </si>
  <si>
    <t>ROSA MARIANA</t>
  </si>
  <si>
    <t>BAUTISTA</t>
  </si>
  <si>
    <t>LARREA</t>
  </si>
  <si>
    <t>1-989426458</t>
  </si>
  <si>
    <t>MINDY DEL ROCIO</t>
  </si>
  <si>
    <t>CUEVA</t>
  </si>
  <si>
    <t>GAREZON PEDRO</t>
  </si>
  <si>
    <t>1-7236575</t>
  </si>
  <si>
    <t>CARLOS HUMBERTO</t>
  </si>
  <si>
    <t>MARIN</t>
  </si>
  <si>
    <t>GUARNIZ</t>
  </si>
  <si>
    <t>1-946095577</t>
  </si>
  <si>
    <t>BRUNO ANDREE</t>
  </si>
  <si>
    <t>CAVAGNERI</t>
  </si>
  <si>
    <t>VILLAVICENCIO</t>
  </si>
  <si>
    <t>44-947816277</t>
  </si>
  <si>
    <t>JUAN MARIN</t>
  </si>
  <si>
    <t>POMA</t>
  </si>
  <si>
    <t>JULIA CODESIDO MZ T</t>
  </si>
  <si>
    <t>73-978472712</t>
  </si>
  <si>
    <t>PARIÑAS</t>
  </si>
  <si>
    <t>CARLOS EDUARDO</t>
  </si>
  <si>
    <t>SEGOVIA</t>
  </si>
  <si>
    <t>1-994417646</t>
  </si>
  <si>
    <t>LAS BAHAMAS</t>
  </si>
  <si>
    <t>1-986715176</t>
  </si>
  <si>
    <t>JUAN ALBERTO</t>
  </si>
  <si>
    <t>61-961595790</t>
  </si>
  <si>
    <t>RAUL</t>
  </si>
  <si>
    <t>CEDROS MZ 264</t>
  </si>
  <si>
    <t>1-979752365</t>
  </si>
  <si>
    <t>BENITO</t>
  </si>
  <si>
    <t>ZUTA</t>
  </si>
  <si>
    <t>44-633020</t>
  </si>
  <si>
    <t>ROSA CRISTINA</t>
  </si>
  <si>
    <t xml:space="preserve">CENAS </t>
  </si>
  <si>
    <t>CASAMAYOR</t>
  </si>
  <si>
    <t>SALVADOR LARA</t>
  </si>
  <si>
    <t>44-973848413</t>
  </si>
  <si>
    <t>LAURA JANETTE</t>
  </si>
  <si>
    <t>DIESTRA</t>
  </si>
  <si>
    <t>ORBEGOSO</t>
  </si>
  <si>
    <t>44-948810293</t>
  </si>
  <si>
    <t>LUIS JEANCARLO</t>
  </si>
  <si>
    <t>HAWKINS</t>
  </si>
  <si>
    <t>1-991587995</t>
  </si>
  <si>
    <t>ROLANDO</t>
  </si>
  <si>
    <t>DELGADILLO</t>
  </si>
  <si>
    <t>TINOCO</t>
  </si>
  <si>
    <t>GUARDIA CIVIL</t>
  </si>
  <si>
    <t>84-984647462</t>
  </si>
  <si>
    <t>LACUTA</t>
  </si>
  <si>
    <t>MANCO CAPAC MZ E LT.</t>
  </si>
  <si>
    <t>65-613725</t>
  </si>
  <si>
    <t>LIZ JANETH</t>
  </si>
  <si>
    <t>CHOTA</t>
  </si>
  <si>
    <t>LAS VIOLETAS</t>
  </si>
  <si>
    <t>54-998334419</t>
  </si>
  <si>
    <t>YANAHUARA</t>
  </si>
  <si>
    <t>KARLA DAYANA</t>
  </si>
  <si>
    <t>URIZAR</t>
  </si>
  <si>
    <t>P2</t>
  </si>
  <si>
    <t>FRANCISCO MOSTAJO</t>
  </si>
  <si>
    <t>1-123123123</t>
  </si>
  <si>
    <t>WILLY</t>
  </si>
  <si>
    <t>TAGLE</t>
  </si>
  <si>
    <t>BALLON</t>
  </si>
  <si>
    <t>D5</t>
  </si>
  <si>
    <t>UV</t>
  </si>
  <si>
    <t>84-994929877</t>
  </si>
  <si>
    <t>MARIA LOURDES</t>
  </si>
  <si>
    <t>ACURIO</t>
  </si>
  <si>
    <t>56-950652312</t>
  </si>
  <si>
    <t>BLANCA ZULLY</t>
  </si>
  <si>
    <t>LIENDO</t>
  </si>
  <si>
    <t>JAYO</t>
  </si>
  <si>
    <t>74-74316408</t>
  </si>
  <si>
    <t>MARIA ESTHER</t>
  </si>
  <si>
    <t>DE FERNANDEZ</t>
  </si>
  <si>
    <t>1-980534899</t>
  </si>
  <si>
    <t>MARIA MARCELA</t>
  </si>
  <si>
    <t>BENITES</t>
  </si>
  <si>
    <t>A11</t>
  </si>
  <si>
    <t>1-959501067</t>
  </si>
  <si>
    <t xml:space="preserve">OSWALDO EDGAR </t>
  </si>
  <si>
    <t xml:space="preserve">ECHAVE </t>
  </si>
  <si>
    <t xml:space="preserve">ROSADO </t>
  </si>
  <si>
    <t>56-261460</t>
  </si>
  <si>
    <t>PUEBLO NUEVO</t>
  </si>
  <si>
    <t>EDSON MARIO</t>
  </si>
  <si>
    <t>TRILLO</t>
  </si>
  <si>
    <t>MEDIINA</t>
  </si>
  <si>
    <t>Z</t>
  </si>
  <si>
    <t>DC</t>
  </si>
  <si>
    <t>1-961600936</t>
  </si>
  <si>
    <t>BORJAS</t>
  </si>
  <si>
    <t>CELENDIN</t>
  </si>
  <si>
    <t>1-12555350</t>
  </si>
  <si>
    <t>CECAMA SAC</t>
  </si>
  <si>
    <t>H1</t>
  </si>
  <si>
    <t>1-966522139</t>
  </si>
  <si>
    <t>KARINA BEATRIZ</t>
  </si>
  <si>
    <t>WONG</t>
  </si>
  <si>
    <t>CURIMONZON</t>
  </si>
  <si>
    <t>LOS ANALISTAS</t>
  </si>
  <si>
    <t>1-975389811</t>
  </si>
  <si>
    <t>IRWIN BILL</t>
  </si>
  <si>
    <t>ANDRES AVELINO CACERES</t>
  </si>
  <si>
    <t>84-958145251</t>
  </si>
  <si>
    <t>ZENAIDA ESPERANZA</t>
  </si>
  <si>
    <t>SAMANEZ</t>
  </si>
  <si>
    <t>DE VALDEIGLESIAS</t>
  </si>
  <si>
    <t>NUEVA ALTA</t>
  </si>
  <si>
    <t>1-7951250</t>
  </si>
  <si>
    <t xml:space="preserve">PERLA RODITH </t>
  </si>
  <si>
    <t xml:space="preserve"> DEL AGUILA   </t>
  </si>
  <si>
    <t xml:space="preserve">USHIÑAHUA  </t>
  </si>
  <si>
    <t>ARIAS ARAQUEZ, JULIAN</t>
  </si>
  <si>
    <t>74-962879328</t>
  </si>
  <si>
    <t xml:space="preserve">NANCY </t>
  </si>
  <si>
    <t>FIESTAS DE TEQUE</t>
  </si>
  <si>
    <t>PC</t>
  </si>
  <si>
    <t>DIEGO FERRE</t>
  </si>
  <si>
    <t>44-948823158</t>
  </si>
  <si>
    <t>GLORIA MARLEM</t>
  </si>
  <si>
    <t>DE GUZMAN</t>
  </si>
  <si>
    <t>NUEZ URETA</t>
  </si>
  <si>
    <t>66-9738988889</t>
  </si>
  <si>
    <t xml:space="preserve">LIDIA PALOMINO </t>
  </si>
  <si>
    <t xml:space="preserve">BORDA </t>
  </si>
  <si>
    <t>84-232397</t>
  </si>
  <si>
    <t>EDGAR ALI</t>
  </si>
  <si>
    <t>CUSCO  J</t>
  </si>
  <si>
    <t>66-966976704</t>
  </si>
  <si>
    <t>FERNANDO EMILIO</t>
  </si>
  <si>
    <t>CURI</t>
  </si>
  <si>
    <t>YUPANQUI</t>
  </si>
  <si>
    <t>MARIA ARGUEDAS</t>
  </si>
  <si>
    <t>1-997310809</t>
  </si>
  <si>
    <t>JHONNY ALBINO</t>
  </si>
  <si>
    <t>CORONADO</t>
  </si>
  <si>
    <t>1-2962147</t>
  </si>
  <si>
    <t>PERCY JESUS</t>
  </si>
  <si>
    <t xml:space="preserve">FISANCHO </t>
  </si>
  <si>
    <t>COLLANTES</t>
  </si>
  <si>
    <t>COTABAMBAS</t>
  </si>
  <si>
    <t>1-7734431</t>
  </si>
  <si>
    <t>PEDRO ARMANDO</t>
  </si>
  <si>
    <t xml:space="preserve">LAZO </t>
  </si>
  <si>
    <t>L5</t>
  </si>
  <si>
    <t>GARCIA NARANJO</t>
  </si>
  <si>
    <t>74-979332323</t>
  </si>
  <si>
    <t>NILDA FLOR</t>
  </si>
  <si>
    <t>BRAVO</t>
  </si>
  <si>
    <t>NUÑEZ</t>
  </si>
  <si>
    <t>1-999929507</t>
  </si>
  <si>
    <t>RAUL TEODORO</t>
  </si>
  <si>
    <t>CONTRERAS</t>
  </si>
  <si>
    <t>BASURCO</t>
  </si>
  <si>
    <t>MANN THOMAS</t>
  </si>
  <si>
    <t>74-979100305</t>
  </si>
  <si>
    <t>VERONICA DEL PILAR</t>
  </si>
  <si>
    <t>VILELA</t>
  </si>
  <si>
    <t>REQUEJO</t>
  </si>
  <si>
    <t>LOS GORRIONES</t>
  </si>
  <si>
    <t>64-954602228</t>
  </si>
  <si>
    <t>PUCARA</t>
  </si>
  <si>
    <t xml:space="preserve">EDGAR </t>
  </si>
  <si>
    <t>RIVAS</t>
  </si>
  <si>
    <t>MARISCAL CASTILLA</t>
  </si>
  <si>
    <t>1-5266922</t>
  </si>
  <si>
    <t xml:space="preserve">LUZ SUNILDA </t>
  </si>
  <si>
    <t xml:space="preserve">ABANTO </t>
  </si>
  <si>
    <t xml:space="preserve">TARAZONA </t>
  </si>
  <si>
    <t>CALCA</t>
  </si>
  <si>
    <t>1-971091271</t>
  </si>
  <si>
    <t>FRIDA ALICIA</t>
  </si>
  <si>
    <t>LOS DIAMANTES</t>
  </si>
  <si>
    <t>1-994017076</t>
  </si>
  <si>
    <t>DANTE BERNARDO</t>
  </si>
  <si>
    <t>ZARATE</t>
  </si>
  <si>
    <t>O</t>
  </si>
  <si>
    <t>LAS PALMERAS</t>
  </si>
  <si>
    <t>NORMA LUZ</t>
  </si>
  <si>
    <t>DE GARAY</t>
  </si>
  <si>
    <t>2 DE MAYO</t>
  </si>
  <si>
    <t>74-979694263</t>
  </si>
  <si>
    <t>CASTORINO IV MARTIN</t>
  </si>
  <si>
    <t>JOSE PARDO Y MIGUEL</t>
  </si>
  <si>
    <t>1-15740391</t>
  </si>
  <si>
    <t>JUANA ISIDORA ISIDOR</t>
  </si>
  <si>
    <t>ODAR DE LORA</t>
  </si>
  <si>
    <t>1-971580276</t>
  </si>
  <si>
    <t>ARMANDO</t>
  </si>
  <si>
    <t>ZEVALLOS</t>
  </si>
  <si>
    <t>1-5680655</t>
  </si>
  <si>
    <t xml:space="preserve">EDGARDO JESUS </t>
  </si>
  <si>
    <t xml:space="preserve">VILCARROMERO </t>
  </si>
  <si>
    <t xml:space="preserve">ALVAREZ </t>
  </si>
  <si>
    <t>PRADO, LEONCIO</t>
  </si>
  <si>
    <t>1-980900113</t>
  </si>
  <si>
    <t xml:space="preserve"> RAUL </t>
  </si>
  <si>
    <t xml:space="preserve">ALTAMIRANO  </t>
  </si>
  <si>
    <t xml:space="preserve">BAUTISTA  </t>
  </si>
  <si>
    <t>VILLA MARIA</t>
  </si>
  <si>
    <t>1-5941323</t>
  </si>
  <si>
    <t xml:space="preserve">PEDRO </t>
  </si>
  <si>
    <t xml:space="preserve">FARCEQUE </t>
  </si>
  <si>
    <t>MINGA</t>
  </si>
  <si>
    <t>ALAMEDA LOS MISIONEROS</t>
  </si>
  <si>
    <t>1-949391952</t>
  </si>
  <si>
    <t>BREÑA</t>
  </si>
  <si>
    <t>CAROLINA PAMELA</t>
  </si>
  <si>
    <t>SANTANDER</t>
  </si>
  <si>
    <t>PERALTA</t>
  </si>
  <si>
    <t>PILCOMAYO</t>
  </si>
  <si>
    <t>1-996714895</t>
  </si>
  <si>
    <t>MARIA JUSTA</t>
  </si>
  <si>
    <t>ROSALES</t>
  </si>
  <si>
    <t>CL LAS ORTIGAS</t>
  </si>
  <si>
    <t>56-956852829</t>
  </si>
  <si>
    <t>FRANK</t>
  </si>
  <si>
    <t>LOYOLA</t>
  </si>
  <si>
    <t>JOSE HENRY</t>
  </si>
  <si>
    <t>BLOCK M LT 40</t>
  </si>
  <si>
    <t>1-997661063</t>
  </si>
  <si>
    <t xml:space="preserve">DINA GUILLERMINA </t>
  </si>
  <si>
    <t xml:space="preserve">ORTIZ </t>
  </si>
  <si>
    <t xml:space="preserve">AMPUERO </t>
  </si>
  <si>
    <t>LOS LIRIOS</t>
  </si>
  <si>
    <t>1-976828275</t>
  </si>
  <si>
    <t>DEWINS</t>
  </si>
  <si>
    <t>FELIPA</t>
  </si>
  <si>
    <t>SABOGAL JOSE</t>
  </si>
  <si>
    <t>1-5321096</t>
  </si>
  <si>
    <t xml:space="preserve">LAURA DEL PILAR </t>
  </si>
  <si>
    <t xml:space="preserve">   CASTELLANOS</t>
  </si>
  <si>
    <t xml:space="preserve">TAFUR  </t>
  </si>
  <si>
    <t>INCA ROCA</t>
  </si>
  <si>
    <t>61-961688525</t>
  </si>
  <si>
    <t>NOREÑA</t>
  </si>
  <si>
    <t>LLANOS</t>
  </si>
  <si>
    <t>CIRCUNVALACION 303 MZ 10 LT</t>
  </si>
  <si>
    <t>1-993726192</t>
  </si>
  <si>
    <t>DANIEL</t>
  </si>
  <si>
    <t>YAÑEZ</t>
  </si>
  <si>
    <t>VILLAR</t>
  </si>
  <si>
    <t>ARAMBURU</t>
  </si>
  <si>
    <t>1-994839725</t>
  </si>
  <si>
    <t>BENEDICTA</t>
  </si>
  <si>
    <t>TABOADA</t>
  </si>
  <si>
    <t>DE CASTRO</t>
  </si>
  <si>
    <t>CANTO GRANDE</t>
  </si>
  <si>
    <t>1-985299593</t>
  </si>
  <si>
    <t>PERCY</t>
  </si>
  <si>
    <t>ELORREAGA</t>
  </si>
  <si>
    <t>SAN AMADEO</t>
  </si>
  <si>
    <t>74-979364688</t>
  </si>
  <si>
    <t xml:space="preserve"> SANDRA ADELAIDA </t>
  </si>
  <si>
    <t xml:space="preserve">AMENERO </t>
  </si>
  <si>
    <t>JUAN BUENDIA</t>
  </si>
  <si>
    <t>1-971152562</t>
  </si>
  <si>
    <t>ORGE JOHN CHRISTIAN</t>
  </si>
  <si>
    <t>MOLINA</t>
  </si>
  <si>
    <t>1-7256867</t>
  </si>
  <si>
    <t>VALDEZ</t>
  </si>
  <si>
    <t>AYAU</t>
  </si>
  <si>
    <t>CHIQUIAN</t>
  </si>
  <si>
    <t>1-991025770</t>
  </si>
  <si>
    <t>CLAUDIA PAOLA</t>
  </si>
  <si>
    <t>SALDAÑA</t>
  </si>
  <si>
    <t>SAMANIEGO</t>
  </si>
  <si>
    <t>LOS INGENIEROS</t>
  </si>
  <si>
    <t>1-958313424</t>
  </si>
  <si>
    <t xml:space="preserve">MAURICIO GERMAN </t>
  </si>
  <si>
    <t xml:space="preserve">CACERES </t>
  </si>
  <si>
    <t xml:space="preserve">BECERRA </t>
  </si>
  <si>
    <t>1-989884810</t>
  </si>
  <si>
    <t xml:space="preserve">ALEJANDRINO </t>
  </si>
  <si>
    <t xml:space="preserve">RETAMOZO </t>
  </si>
  <si>
    <t xml:space="preserve">ALANYA </t>
  </si>
  <si>
    <t>1-993032872</t>
  </si>
  <si>
    <t>AURORA MALENA</t>
  </si>
  <si>
    <t>A3</t>
  </si>
  <si>
    <t>DE ALCALA SAN DIEGO</t>
  </si>
  <si>
    <t>1-990817616</t>
  </si>
  <si>
    <t>SARA VICTORIA</t>
  </si>
  <si>
    <t xml:space="preserve">MORANTE </t>
  </si>
  <si>
    <t xml:space="preserve">VELIZ   </t>
  </si>
  <si>
    <t>LORENTE, SEBASTIAN</t>
  </si>
  <si>
    <t>1-998302019</t>
  </si>
  <si>
    <t>LOURDES AGUSTINA</t>
  </si>
  <si>
    <t>DE LAS CASAS BARTOLOME</t>
  </si>
  <si>
    <t>1-998221574</t>
  </si>
  <si>
    <t>CESAR MANUEL</t>
  </si>
  <si>
    <t xml:space="preserve">RAMIREZ  </t>
  </si>
  <si>
    <t xml:space="preserve">ROMAN </t>
  </si>
  <si>
    <t>LAS OLMOS</t>
  </si>
  <si>
    <t>84-984632375</t>
  </si>
  <si>
    <t>NILDA</t>
  </si>
  <si>
    <t>CALLANAUPA</t>
  </si>
  <si>
    <t>1-14582216</t>
  </si>
  <si>
    <t>IRIS GISSELA</t>
  </si>
  <si>
    <t>EL LANZON</t>
  </si>
  <si>
    <t>43-971026712</t>
  </si>
  <si>
    <t>TABITA ELIZABETH</t>
  </si>
  <si>
    <t>PAREDES</t>
  </si>
  <si>
    <t>73-968079316</t>
  </si>
  <si>
    <t>TOMAS</t>
  </si>
  <si>
    <t>FIESTAS</t>
  </si>
  <si>
    <t>B2</t>
  </si>
  <si>
    <t>1-981134866</t>
  </si>
  <si>
    <t>MARCO ANTONIO</t>
  </si>
  <si>
    <t xml:space="preserve">ORDOÑEZ </t>
  </si>
  <si>
    <t>CARAZAS</t>
  </si>
  <si>
    <t>ABTAO</t>
  </si>
  <si>
    <t>1-988805926</t>
  </si>
  <si>
    <t xml:space="preserve">GUSTAVO </t>
  </si>
  <si>
    <t xml:space="preserve">GAMBOA </t>
  </si>
  <si>
    <t xml:space="preserve">OBREGON </t>
  </si>
  <si>
    <t>RIVADAVIA</t>
  </si>
  <si>
    <t>73-969892562</t>
  </si>
  <si>
    <t>CHULUCANAS</t>
  </si>
  <si>
    <t>GEOVANI</t>
  </si>
  <si>
    <t>PULACHE</t>
  </si>
  <si>
    <t>CALLAO</t>
  </si>
  <si>
    <t>1-988999230</t>
  </si>
  <si>
    <t>ALEJANDRO HANS</t>
  </si>
  <si>
    <t xml:space="preserve">RAMIREZ </t>
  </si>
  <si>
    <t>MARTE</t>
  </si>
  <si>
    <t>44-950613513</t>
  </si>
  <si>
    <t>YOVANY HAYDEE</t>
  </si>
  <si>
    <t>LOS PINOS MZ 9 LT</t>
  </si>
  <si>
    <t>64-954057534</t>
  </si>
  <si>
    <t>ANA ESTHER</t>
  </si>
  <si>
    <t>PAITAMPOMA</t>
  </si>
  <si>
    <t>BRAVO DE RECUAY</t>
  </si>
  <si>
    <t>1-979422803</t>
  </si>
  <si>
    <t xml:space="preserve">TOLENTINO  </t>
  </si>
  <si>
    <t xml:space="preserve">BELTRAN  </t>
  </si>
  <si>
    <t>1-994415117</t>
  </si>
  <si>
    <t>ENRIQUETA</t>
  </si>
  <si>
    <t>ALCA DE GUERRERO</t>
  </si>
  <si>
    <t>PISAGUA</t>
  </si>
  <si>
    <t>74-507862</t>
  </si>
  <si>
    <t xml:space="preserve">MARIA ROSA </t>
  </si>
  <si>
    <t xml:space="preserve">DELGADO  </t>
  </si>
  <si>
    <t>DE QUIÑONES</t>
  </si>
  <si>
    <t>JUDA</t>
  </si>
  <si>
    <t>73-63492040</t>
  </si>
  <si>
    <t>LAS LOMAS</t>
  </si>
  <si>
    <t>OSCAR FERNANDO</t>
  </si>
  <si>
    <t>CARRILLO</t>
  </si>
  <si>
    <t>1-986976860</t>
  </si>
  <si>
    <t xml:space="preserve">ISOLINA </t>
  </si>
  <si>
    <t xml:space="preserve">SOLIS </t>
  </si>
  <si>
    <t>PEREDA</t>
  </si>
  <si>
    <t>LAS GLADIOLAS</t>
  </si>
  <si>
    <t>1-993596313</t>
  </si>
  <si>
    <t xml:space="preserve">EDWIN DAVID </t>
  </si>
  <si>
    <t xml:space="preserve">MAYTA </t>
  </si>
  <si>
    <t xml:space="preserve">FLORES </t>
  </si>
  <si>
    <t>FORTALEZA</t>
  </si>
  <si>
    <t>1-14291794</t>
  </si>
  <si>
    <t>CHAVELON</t>
  </si>
  <si>
    <t>SALINAS</t>
  </si>
  <si>
    <t>NAZCA</t>
  </si>
  <si>
    <t>44-973856475</t>
  </si>
  <si>
    <t>MARIA TERESA</t>
  </si>
  <si>
    <t>QUEVEDO</t>
  </si>
  <si>
    <t>SILVA</t>
  </si>
  <si>
    <t>SANTA MARIA</t>
  </si>
  <si>
    <t>1-978508407</t>
  </si>
  <si>
    <t xml:space="preserve">MARIA DAYSER </t>
  </si>
  <si>
    <t xml:space="preserve">RIMARACHIN </t>
  </si>
  <si>
    <t>MANUEL CONDE</t>
  </si>
  <si>
    <t>56-956233893</t>
  </si>
  <si>
    <t>SULMIRA</t>
  </si>
  <si>
    <t>PAUCAR</t>
  </si>
  <si>
    <t>74-988842789</t>
  </si>
  <si>
    <t>ETEN PUERTO</t>
  </si>
  <si>
    <t>MANUEL</t>
  </si>
  <si>
    <t>CHAFLOQUE</t>
  </si>
  <si>
    <t>ESQUECHE</t>
  </si>
  <si>
    <t>1-984252035</t>
  </si>
  <si>
    <t>LA CONVENCION</t>
  </si>
  <si>
    <t>ECHARATE</t>
  </si>
  <si>
    <t xml:space="preserve">FERNANDO  </t>
  </si>
  <si>
    <t>MEZA</t>
  </si>
  <si>
    <t>LA TORRE</t>
  </si>
  <si>
    <t>OCABAMBILLA</t>
  </si>
  <si>
    <t>1-15721306</t>
  </si>
  <si>
    <t>ROSSEMERY</t>
  </si>
  <si>
    <t>CANCAN</t>
  </si>
  <si>
    <t>1-986546044</t>
  </si>
  <si>
    <t xml:space="preserve">AREVALO </t>
  </si>
  <si>
    <t>COSME</t>
  </si>
  <si>
    <t>73-73399089</t>
  </si>
  <si>
    <t>TERESA DEL PILAR</t>
  </si>
  <si>
    <t>MORAN</t>
  </si>
  <si>
    <t>CHUMACERO</t>
  </si>
  <si>
    <t>44-44257154</t>
  </si>
  <si>
    <t>REBECA ALICIA</t>
  </si>
  <si>
    <t>BOLIVAR SIMON</t>
  </si>
  <si>
    <t>1-989059670</t>
  </si>
  <si>
    <t xml:space="preserve">MILKO RAFAEL </t>
  </si>
  <si>
    <t xml:space="preserve">TOVAR </t>
  </si>
  <si>
    <t xml:space="preserve">VERA </t>
  </si>
  <si>
    <t>FRAY DE PASTOR, ELENA</t>
  </si>
  <si>
    <t>56-956113452</t>
  </si>
  <si>
    <t>JONSER JOE</t>
  </si>
  <si>
    <t>MUNARRIZ</t>
  </si>
  <si>
    <t>LOS ANGELES</t>
  </si>
  <si>
    <t>1-991307399</t>
  </si>
  <si>
    <t xml:space="preserve">ZANDALEE </t>
  </si>
  <si>
    <t xml:space="preserve">DELGADILLO </t>
  </si>
  <si>
    <t xml:space="preserve">SALAS </t>
  </si>
  <si>
    <t>MIGUEL GRAU</t>
  </si>
  <si>
    <t>54-942130870</t>
  </si>
  <si>
    <t>MIGUEL</t>
  </si>
  <si>
    <t>CONCHA</t>
  </si>
  <si>
    <t>1-6577009</t>
  </si>
  <si>
    <t xml:space="preserve">NELLY GLORIA </t>
  </si>
  <si>
    <t xml:space="preserve">PASCUAL </t>
  </si>
  <si>
    <t xml:space="preserve">DIAZ </t>
  </si>
  <si>
    <t>TOMAS VALLE</t>
  </si>
  <si>
    <t>1-13692592</t>
  </si>
  <si>
    <t>NANCY</t>
  </si>
  <si>
    <t>APCHO</t>
  </si>
  <si>
    <t>1-15251850</t>
  </si>
  <si>
    <t>TEODORA BERTHA</t>
  </si>
  <si>
    <t>23 DE SETIEMBRE</t>
  </si>
  <si>
    <t>1-999303255</t>
  </si>
  <si>
    <t>CARMEN DE LA LEGUA</t>
  </si>
  <si>
    <t>MIRIAN KATHERINE</t>
  </si>
  <si>
    <t xml:space="preserve">BACA </t>
  </si>
  <si>
    <t>TORREJON</t>
  </si>
  <si>
    <t>1-992343737</t>
  </si>
  <si>
    <t xml:space="preserve">DANIEL GUSTAVO </t>
  </si>
  <si>
    <t>SANTOS</t>
  </si>
  <si>
    <t xml:space="preserve"> HIYO</t>
  </si>
  <si>
    <t>ANDROMEDA</t>
  </si>
  <si>
    <t>73-968040144</t>
  </si>
  <si>
    <t>ANA MARIA TERESA</t>
  </si>
  <si>
    <t>1-985545075</t>
  </si>
  <si>
    <t xml:space="preserve">MARILUZ  </t>
  </si>
  <si>
    <t xml:space="preserve">GONZALO  </t>
  </si>
  <si>
    <t>1-4500138</t>
  </si>
  <si>
    <t xml:space="preserve">  YANINA PAMELA </t>
  </si>
  <si>
    <t xml:space="preserve">ALFARO  </t>
  </si>
  <si>
    <t xml:space="preserve">CHIRINOS  </t>
  </si>
  <si>
    <t>MANUEL GARCIA</t>
  </si>
  <si>
    <t>1-994929701</t>
  </si>
  <si>
    <t>KELY MARGOT</t>
  </si>
  <si>
    <t>VELEZ DE VILLA</t>
  </si>
  <si>
    <t>CAMONES</t>
  </si>
  <si>
    <t>1-991407660</t>
  </si>
  <si>
    <t xml:space="preserve">JULIO </t>
  </si>
  <si>
    <t xml:space="preserve">SERNA </t>
  </si>
  <si>
    <t xml:space="preserve">GUERREROS </t>
  </si>
  <si>
    <t>LAS LILAS</t>
  </si>
  <si>
    <t>1-949690987</t>
  </si>
  <si>
    <t>ADOLFO</t>
  </si>
  <si>
    <t>CHANCO</t>
  </si>
  <si>
    <t>FERRO</t>
  </si>
  <si>
    <t>MIRANDA CATALINO</t>
  </si>
  <si>
    <t>1-2851757</t>
  </si>
  <si>
    <t>ABEL</t>
  </si>
  <si>
    <t>CORALES GALLARDAY</t>
  </si>
  <si>
    <t>S4</t>
  </si>
  <si>
    <t>1-4363295</t>
  </si>
  <si>
    <t>LUCIO</t>
  </si>
  <si>
    <t>TELLO JULIO CESAR</t>
  </si>
  <si>
    <t>1-4810995</t>
  </si>
  <si>
    <t>HUGO</t>
  </si>
  <si>
    <t xml:space="preserve"> RODRIGUEZ RAMOS</t>
  </si>
  <si>
    <t>PARAISO</t>
  </si>
  <si>
    <t>1-4732173</t>
  </si>
  <si>
    <t>RICARDO</t>
  </si>
  <si>
    <t>NAKASOME CHINEN</t>
  </si>
  <si>
    <t>ESCOBEDO GREGORIO</t>
  </si>
  <si>
    <t>1-2811356</t>
  </si>
  <si>
    <t>RAZO HERRERA</t>
  </si>
  <si>
    <t>1-4841251</t>
  </si>
  <si>
    <t>RENEE SATURNINA</t>
  </si>
  <si>
    <t>CHALCO DE SANCHEZ</t>
  </si>
  <si>
    <t>PACASMAYO</t>
  </si>
  <si>
    <t>1-999316464</t>
  </si>
  <si>
    <t>IRENE</t>
  </si>
  <si>
    <t>CISNEROS</t>
  </si>
  <si>
    <t>SARANGO</t>
  </si>
  <si>
    <t>L4</t>
  </si>
  <si>
    <t>CONDE DE LA VEGA DEL REN</t>
  </si>
  <si>
    <t>54-255122</t>
  </si>
  <si>
    <t>EDGAR</t>
  </si>
  <si>
    <t>FRANCO</t>
  </si>
  <si>
    <t>ARRISUEÑO</t>
  </si>
  <si>
    <t>P1</t>
  </si>
  <si>
    <t>VICTOR ANDRES BELAUNDE</t>
  </si>
  <si>
    <t>54-201980</t>
  </si>
  <si>
    <t>EVA ROS MARIA</t>
  </si>
  <si>
    <t>DE ZUÑIGA</t>
  </si>
  <si>
    <t>1-3587414</t>
  </si>
  <si>
    <t>GINO JORGE</t>
  </si>
  <si>
    <t>REVELLI</t>
  </si>
  <si>
    <t>PAZOS</t>
  </si>
  <si>
    <t>74-978004738</t>
  </si>
  <si>
    <t>LILIA MARINA</t>
  </si>
  <si>
    <t>1-5341650</t>
  </si>
  <si>
    <t>EMMA LUZ</t>
  </si>
  <si>
    <t>MANRIQUE</t>
  </si>
  <si>
    <t>GARLAND, ANTONIO</t>
  </si>
  <si>
    <t>43-342287</t>
  </si>
  <si>
    <t>TOMAS G</t>
  </si>
  <si>
    <t>ESTRADA</t>
  </si>
  <si>
    <t>LOS ANDES</t>
  </si>
  <si>
    <t>1-5784018</t>
  </si>
  <si>
    <t>MANUEL EXEQUIEL</t>
  </si>
  <si>
    <t>REATEGUI</t>
  </si>
  <si>
    <t>44-202140</t>
  </si>
  <si>
    <t>MARTIN</t>
  </si>
  <si>
    <t>ZAMBRANO</t>
  </si>
  <si>
    <t>PINEDA</t>
  </si>
  <si>
    <t>D8</t>
  </si>
  <si>
    <t>ALAMEDA LOS HORIZONTES</t>
  </si>
  <si>
    <t>1-3666830</t>
  </si>
  <si>
    <t>JUAN PABLO</t>
  </si>
  <si>
    <t>ARMAS</t>
  </si>
  <si>
    <t>MORALES JOSE ANTONIO</t>
  </si>
  <si>
    <t>1-2719000 (6565)</t>
  </si>
  <si>
    <t xml:space="preserve"> LUZ DEL SUR S.A.A.</t>
  </si>
  <si>
    <t>54-9560712</t>
  </si>
  <si>
    <t>JACOBO HUNTER</t>
  </si>
  <si>
    <t>DAYSI DELIA</t>
  </si>
  <si>
    <t>SOTO</t>
  </si>
  <si>
    <t>QUISPE DE QUISPE</t>
  </si>
  <si>
    <t>HAITI</t>
  </si>
  <si>
    <t>43-467865</t>
  </si>
  <si>
    <t>LUZ ROSALIA</t>
  </si>
  <si>
    <t>CANO</t>
  </si>
  <si>
    <t>MENDEZ</t>
  </si>
  <si>
    <t>1-4677889</t>
  </si>
  <si>
    <t>44-401888</t>
  </si>
  <si>
    <t xml:space="preserve">KATERINE </t>
  </si>
  <si>
    <t xml:space="preserve">ROBLES </t>
  </si>
  <si>
    <t>URIOL</t>
  </si>
  <si>
    <t>PUMACAHUAS</t>
  </si>
  <si>
    <t>1-3816387</t>
  </si>
  <si>
    <t>DANIEL MARCELINO</t>
  </si>
  <si>
    <t xml:space="preserve">MURGA </t>
  </si>
  <si>
    <t xml:space="preserve">CARBAJAL </t>
  </si>
  <si>
    <t>SANTA TERESA</t>
  </si>
  <si>
    <t>1-980418740</t>
  </si>
  <si>
    <t>MARIHELA</t>
  </si>
  <si>
    <t>1-5260361</t>
  </si>
  <si>
    <t xml:space="preserve">IDA VANESSA </t>
  </si>
  <si>
    <t xml:space="preserve">HUASUPOMA  </t>
  </si>
  <si>
    <t xml:space="preserve">TAUMA </t>
  </si>
  <si>
    <t>1-2504460</t>
  </si>
  <si>
    <t xml:space="preserve">JUAN DE DIOS </t>
  </si>
  <si>
    <t>ZAMORA</t>
  </si>
  <si>
    <t>MAZA</t>
  </si>
  <si>
    <t>QUIPAYPAMPA</t>
  </si>
  <si>
    <t>1-4503496</t>
  </si>
  <si>
    <t>BRUNO</t>
  </si>
  <si>
    <t>DULANTO MARTIN</t>
  </si>
  <si>
    <t>1-911131925</t>
  </si>
  <si>
    <t>MARIA IRENE</t>
  </si>
  <si>
    <t xml:space="preserve">GARRIDO </t>
  </si>
  <si>
    <t>DE CASTILLO</t>
  </si>
  <si>
    <t>SAN MATEO</t>
  </si>
  <si>
    <t>74-978395337</t>
  </si>
  <si>
    <t>MONSEFU</t>
  </si>
  <si>
    <t>LORENZA</t>
  </si>
  <si>
    <t>CUSTODIO</t>
  </si>
  <si>
    <t>LA MAR  379</t>
  </si>
  <si>
    <t>1-5514300</t>
  </si>
  <si>
    <t xml:space="preserve">ARTEMIO </t>
  </si>
  <si>
    <t xml:space="preserve">ASENJO </t>
  </si>
  <si>
    <t xml:space="preserve">VILLALOBOS </t>
  </si>
  <si>
    <t>CONDORCANQUI, JOSE GABRIEL</t>
  </si>
  <si>
    <t>76-813684</t>
  </si>
  <si>
    <t>LUIS BIALY</t>
  </si>
  <si>
    <t>NIÑO</t>
  </si>
  <si>
    <t>CHINININ</t>
  </si>
  <si>
    <t>74-979654144</t>
  </si>
  <si>
    <t>HAYDEE</t>
  </si>
  <si>
    <t>1-3812156</t>
  </si>
  <si>
    <t xml:space="preserve">SALDAÑA </t>
  </si>
  <si>
    <t xml:space="preserve">ESCUDERO </t>
  </si>
  <si>
    <t>1-954180384</t>
  </si>
  <si>
    <t>JUAN ANTONIO</t>
  </si>
  <si>
    <t>JR PEREZ ARANIBAR</t>
  </si>
  <si>
    <t>1-4371241</t>
  </si>
  <si>
    <t xml:space="preserve">RAUL </t>
  </si>
  <si>
    <t>VITTOR</t>
  </si>
  <si>
    <t>1-997687743</t>
  </si>
  <si>
    <t>PASCO</t>
  </si>
  <si>
    <t>OXAPAMPA</t>
  </si>
  <si>
    <t>PUERTO BERMUDEZ</t>
  </si>
  <si>
    <t xml:space="preserve">ESDRAS MARIO </t>
  </si>
  <si>
    <t xml:space="preserve">CARRANZA </t>
  </si>
  <si>
    <t>MIRABAL</t>
  </si>
  <si>
    <t>PAS</t>
  </si>
  <si>
    <t>CUSCO CDRA 2</t>
  </si>
  <si>
    <t>1-6204434</t>
  </si>
  <si>
    <t xml:space="preserve">PAUL </t>
  </si>
  <si>
    <t xml:space="preserve">LAZARTE </t>
  </si>
  <si>
    <t xml:space="preserve">HERRERA </t>
  </si>
  <si>
    <t>65-771047</t>
  </si>
  <si>
    <t>LUZGARDA</t>
  </si>
  <si>
    <t>RIMACHI</t>
  </si>
  <si>
    <t>1-995088463</t>
  </si>
  <si>
    <t>MAURO</t>
  </si>
  <si>
    <t>CANCHARI</t>
  </si>
  <si>
    <t>76-830645</t>
  </si>
  <si>
    <t>ANTONIO</t>
  </si>
  <si>
    <t>ALARCON</t>
  </si>
  <si>
    <t>LA QUINUA</t>
  </si>
  <si>
    <t>52-950024647</t>
  </si>
  <si>
    <t>HEBER LUCREZ</t>
  </si>
  <si>
    <t>LERMA</t>
  </si>
  <si>
    <t>AQUISE</t>
  </si>
  <si>
    <t>LAS VILCAS</t>
  </si>
  <si>
    <t>1-990868104</t>
  </si>
  <si>
    <t>FREDDY GUSTAVO</t>
  </si>
  <si>
    <t>VICENTE</t>
  </si>
  <si>
    <t>ACASIETE</t>
  </si>
  <si>
    <t>JOSE PENZA VENTOCILLA</t>
  </si>
  <si>
    <t>1-988049014</t>
  </si>
  <si>
    <t>CACHAY</t>
  </si>
  <si>
    <t>T.RODRIGUEZ DE MENDOZA (EX CL.</t>
  </si>
  <si>
    <t>54-123123123</t>
  </si>
  <si>
    <t>TIABAYA</t>
  </si>
  <si>
    <t>ANA MARIA</t>
  </si>
  <si>
    <t>SOTELO</t>
  </si>
  <si>
    <t>ARCE</t>
  </si>
  <si>
    <t>RONDA RECOLETA</t>
  </si>
  <si>
    <t>1-981147429</t>
  </si>
  <si>
    <t>CHIPANA</t>
  </si>
  <si>
    <t>54-958084487</t>
  </si>
  <si>
    <t>CARAVELI</t>
  </si>
  <si>
    <t>BELLA UNION</t>
  </si>
  <si>
    <t>JHURY OMAR</t>
  </si>
  <si>
    <t>QUICAÑO</t>
  </si>
  <si>
    <t>CE FRANCISCO FLORES BERRUESO</t>
  </si>
  <si>
    <t>1-986046179</t>
  </si>
  <si>
    <t xml:space="preserve">CONTRERAS </t>
  </si>
  <si>
    <t xml:space="preserve">MORAN </t>
  </si>
  <si>
    <t>AVELINO CACERES</t>
  </si>
  <si>
    <t>1-962855452</t>
  </si>
  <si>
    <t>AGUSTIN</t>
  </si>
  <si>
    <t>APAZA</t>
  </si>
  <si>
    <t>HUANCABAMBA</t>
  </si>
  <si>
    <t>1-990170156</t>
  </si>
  <si>
    <t>ROSA GLADYS</t>
  </si>
  <si>
    <t>1-986869921</t>
  </si>
  <si>
    <t>SUNILDA ISABEL</t>
  </si>
  <si>
    <t>PIZANGO</t>
  </si>
  <si>
    <t>LANCHA</t>
  </si>
  <si>
    <t>1 DE MAYO</t>
  </si>
  <si>
    <t>1-999461215</t>
  </si>
  <si>
    <t xml:space="preserve">LUIS ENRIQUE </t>
  </si>
  <si>
    <t xml:space="preserve">APAZA </t>
  </si>
  <si>
    <t xml:space="preserve">CONDORI </t>
  </si>
  <si>
    <t>9C</t>
  </si>
  <si>
    <t>43-943966196</t>
  </si>
  <si>
    <t>JESSICA MARIELLA</t>
  </si>
  <si>
    <t>LEONCIO PRADO  MANZ  B   LOTE</t>
  </si>
  <si>
    <t>44-971503747</t>
  </si>
  <si>
    <t>KARINA VIVIANNA</t>
  </si>
  <si>
    <t>CABALLERO</t>
  </si>
  <si>
    <t>402D</t>
  </si>
  <si>
    <t>ALFONSO UGARTE</t>
  </si>
  <si>
    <t>1-999573918</t>
  </si>
  <si>
    <t>ALFREDO MARTIN</t>
  </si>
  <si>
    <t>ROTTA</t>
  </si>
  <si>
    <t>ANGAMOS OESTE</t>
  </si>
  <si>
    <t>1-994080820</t>
  </si>
  <si>
    <t>TOSA LILIANA</t>
  </si>
  <si>
    <t>BERNALES</t>
  </si>
  <si>
    <t>V2</t>
  </si>
  <si>
    <t>1-45069501</t>
  </si>
  <si>
    <t>IRMA JESUS</t>
  </si>
  <si>
    <t>ARRUE</t>
  </si>
  <si>
    <t>W2</t>
  </si>
  <si>
    <t>19A</t>
  </si>
  <si>
    <t>INTERNO</t>
  </si>
  <si>
    <t>1-981363346</t>
  </si>
  <si>
    <t>MAX</t>
  </si>
  <si>
    <t>YANAC</t>
  </si>
  <si>
    <t>POMALAZA</t>
  </si>
  <si>
    <t>LOBITOS</t>
  </si>
  <si>
    <t>1-995256025</t>
  </si>
  <si>
    <t>LUIS MATHEW STEVE</t>
  </si>
  <si>
    <t>BARRERA</t>
  </si>
  <si>
    <t>LEGUIA AUGUSTO B.</t>
  </si>
  <si>
    <t>1-945578528</t>
  </si>
  <si>
    <t xml:space="preserve">MANUEL LUIS </t>
  </si>
  <si>
    <t xml:space="preserve">CALDERON </t>
  </si>
  <si>
    <t xml:space="preserve">TELLO </t>
  </si>
  <si>
    <t>C6</t>
  </si>
  <si>
    <t>1-992316759</t>
  </si>
  <si>
    <t xml:space="preserve">CORPORACION ECOMODA </t>
  </si>
  <si>
    <t>LAMPA</t>
  </si>
  <si>
    <t>1-991769545</t>
  </si>
  <si>
    <t>ARTURO ERNESTO</t>
  </si>
  <si>
    <t>OLIVEROS</t>
  </si>
  <si>
    <t>CORNEJO</t>
  </si>
  <si>
    <t>GRANADA</t>
  </si>
  <si>
    <t>74-958873855</t>
  </si>
  <si>
    <t>MARIO HENRY</t>
  </si>
  <si>
    <t>SAMPEN</t>
  </si>
  <si>
    <t>RELUZ</t>
  </si>
  <si>
    <t>1-2637202</t>
  </si>
  <si>
    <t>CANDELARIA FORTUNATA</t>
  </si>
  <si>
    <t xml:space="preserve">BEGAZO </t>
  </si>
  <si>
    <t xml:space="preserve">VALENCIA </t>
  </si>
  <si>
    <t>FU</t>
  </si>
  <si>
    <t>HEREDIA, CAYETANO</t>
  </si>
  <si>
    <t>1-987717145</t>
  </si>
  <si>
    <t>HERNAN ABEL</t>
  </si>
  <si>
    <t>CAMACHO</t>
  </si>
  <si>
    <t>JR DEL LLANO ZAPATA JOSE</t>
  </si>
  <si>
    <t>1-997831216</t>
  </si>
  <si>
    <t>JORGE ANTONIO</t>
  </si>
  <si>
    <t>URBINA</t>
  </si>
  <si>
    <t>CORREA</t>
  </si>
  <si>
    <t>1-995755500</t>
  </si>
  <si>
    <t>ELIO ANTONIO</t>
  </si>
  <si>
    <t>BALTODANO</t>
  </si>
  <si>
    <t>NOVOA</t>
  </si>
  <si>
    <t>1-994605911</t>
  </si>
  <si>
    <t>CARLOS ANTONIO</t>
  </si>
  <si>
    <t>14A</t>
  </si>
  <si>
    <t>MARIATEGUI IGNACIO</t>
  </si>
  <si>
    <t>1-989958114</t>
  </si>
  <si>
    <t>JULIO CESAR</t>
  </si>
  <si>
    <t>1-994877663</t>
  </si>
  <si>
    <t xml:space="preserve">BASILIO </t>
  </si>
  <si>
    <t xml:space="preserve">ALVARO </t>
  </si>
  <si>
    <t xml:space="preserve">RIVAS </t>
  </si>
  <si>
    <t>MICAELA BASTIDAS</t>
  </si>
  <si>
    <t>1-998114943</t>
  </si>
  <si>
    <t>DORIS ENORI</t>
  </si>
  <si>
    <t>LARRABURE</t>
  </si>
  <si>
    <t>MAZUELOS DE VAN OORD</t>
  </si>
  <si>
    <t>PEZET JUAN A.</t>
  </si>
  <si>
    <t>61-962860772</t>
  </si>
  <si>
    <t>CALLERIA</t>
  </si>
  <si>
    <t>ERINEO ELI</t>
  </si>
  <si>
    <t>VALDIVIA</t>
  </si>
  <si>
    <t>MALLQUI</t>
  </si>
  <si>
    <t>MAYA DE BRITO</t>
  </si>
  <si>
    <t>76-976509206</t>
  </si>
  <si>
    <t>MELENDEZ LEON MARTHA</t>
  </si>
  <si>
    <t>CAMILO BLAS</t>
  </si>
  <si>
    <t>1-994241751</t>
  </si>
  <si>
    <t>MILENA</t>
  </si>
  <si>
    <t>HUAMANI</t>
  </si>
  <si>
    <t>VALVERDE</t>
  </si>
  <si>
    <t>1-971333337</t>
  </si>
  <si>
    <t>JORGE LUIS</t>
  </si>
  <si>
    <t>ARTEAGA</t>
  </si>
  <si>
    <t>JOSE PEZET Y MONET</t>
  </si>
  <si>
    <t>1-991045056</t>
  </si>
  <si>
    <t>ISABEL SILVIA</t>
  </si>
  <si>
    <t>MAMA OCLLO</t>
  </si>
  <si>
    <t>1-12300000</t>
  </si>
  <si>
    <t>LUIS ALFREDO</t>
  </si>
  <si>
    <t>ECHEVARRIA</t>
  </si>
  <si>
    <t>CARAZ</t>
  </si>
  <si>
    <t>1-985091053</t>
  </si>
  <si>
    <t>SCHARF</t>
  </si>
  <si>
    <t>74-978317900</t>
  </si>
  <si>
    <t>WILDER ARTEMIO</t>
  </si>
  <si>
    <t>PAZ</t>
  </si>
  <si>
    <t>CASTAÑEDA CARLOS</t>
  </si>
  <si>
    <t>1-990768518</t>
  </si>
  <si>
    <t>LUCIANO</t>
  </si>
  <si>
    <t>TOCTO</t>
  </si>
  <si>
    <t>SALVADOR</t>
  </si>
  <si>
    <t>72-972954521</t>
  </si>
  <si>
    <t>JUAN MARVEL</t>
  </si>
  <si>
    <t>OYOLA</t>
  </si>
  <si>
    <t>1-990126812</t>
  </si>
  <si>
    <t>MYRIAM SOLEDAD</t>
  </si>
  <si>
    <t>ANTICONA</t>
  </si>
  <si>
    <t>PERU</t>
  </si>
  <si>
    <t>74-978449697</t>
  </si>
  <si>
    <t>OLIVER ALFREDO</t>
  </si>
  <si>
    <t>VERTIZ</t>
  </si>
  <si>
    <t>CORICANCHA</t>
  </si>
  <si>
    <t>1-966423656</t>
  </si>
  <si>
    <t xml:space="preserve">LIZBETH AMELI   </t>
  </si>
  <si>
    <t xml:space="preserve">MATOS </t>
  </si>
  <si>
    <t xml:space="preserve">GALLEGO </t>
  </si>
  <si>
    <t>PARADO DE BELLIDO, MARIA</t>
  </si>
  <si>
    <t>1-14322176</t>
  </si>
  <si>
    <t>RODOLFO</t>
  </si>
  <si>
    <t>1-971132870</t>
  </si>
  <si>
    <t>SONIA KARIN</t>
  </si>
  <si>
    <t xml:space="preserve">CHIPANA </t>
  </si>
  <si>
    <t>INCAQUIHUI</t>
  </si>
  <si>
    <t>1-996703505</t>
  </si>
  <si>
    <t>GUILLERMO AUGUSTO</t>
  </si>
  <si>
    <t>BODE</t>
  </si>
  <si>
    <t>CONDE PEDRO</t>
  </si>
  <si>
    <t>1-12834592</t>
  </si>
  <si>
    <t>CARMEN VICTORIA</t>
  </si>
  <si>
    <t>AMANCAES</t>
  </si>
  <si>
    <t>1-5362599</t>
  </si>
  <si>
    <t xml:space="preserve">CLORINDA </t>
  </si>
  <si>
    <t xml:space="preserve">HUALLPA </t>
  </si>
  <si>
    <t>7A</t>
  </si>
  <si>
    <t>1-987168195</t>
  </si>
  <si>
    <t>NADINNE YOVANI STEPH</t>
  </si>
  <si>
    <t>GALVEZ JOSE</t>
  </si>
  <si>
    <t>65-965823653</t>
  </si>
  <si>
    <t>LEYLA</t>
  </si>
  <si>
    <t>44-44327477</t>
  </si>
  <si>
    <t>NELSON LEONCIO</t>
  </si>
  <si>
    <t>LA RIVERA</t>
  </si>
  <si>
    <t>51-950881214</t>
  </si>
  <si>
    <t>ANAHI ZELMA</t>
  </si>
  <si>
    <t>JAUREGUI</t>
  </si>
  <si>
    <t>74-74282336</t>
  </si>
  <si>
    <t>29 DE MAYO</t>
  </si>
  <si>
    <t>1-987406623</t>
  </si>
  <si>
    <t>JULIO BALTAZAR</t>
  </si>
  <si>
    <t>1-12240576</t>
  </si>
  <si>
    <t>MONICA PATRICIA</t>
  </si>
  <si>
    <t>SIMONI</t>
  </si>
  <si>
    <t>44-948555487</t>
  </si>
  <si>
    <t>NESTOR ORLANDO</t>
  </si>
  <si>
    <t>JARA</t>
  </si>
  <si>
    <t>5 DE ABRIL MZ 17    LTE 3A</t>
  </si>
  <si>
    <t>1-12879475</t>
  </si>
  <si>
    <t>ROBERT</t>
  </si>
  <si>
    <t>P</t>
  </si>
  <si>
    <t>1-994798330</t>
  </si>
  <si>
    <t>MIRIAM CONSUELO</t>
  </si>
  <si>
    <t>ROBLES DE VEGA</t>
  </si>
  <si>
    <t>LAS RIMARIMAS</t>
  </si>
  <si>
    <t>44-44315184</t>
  </si>
  <si>
    <t>TATI YESENIA</t>
  </si>
  <si>
    <t>SOBRADO</t>
  </si>
  <si>
    <t>SEGURA</t>
  </si>
  <si>
    <t>1-985223877</t>
  </si>
  <si>
    <t>ESTEFANI</t>
  </si>
  <si>
    <t>FELIPE</t>
  </si>
  <si>
    <t>ABRAHAM VALDEROMAR</t>
  </si>
  <si>
    <t>1-987748301</t>
  </si>
  <si>
    <t xml:space="preserve">ANTHONY WILLIAM </t>
  </si>
  <si>
    <t xml:space="preserve">ZEGARRA </t>
  </si>
  <si>
    <t>LAS UVAS</t>
  </si>
  <si>
    <t>65-65502789</t>
  </si>
  <si>
    <t>NELSON</t>
  </si>
  <si>
    <t>PANDURO</t>
  </si>
  <si>
    <t>VALLES</t>
  </si>
  <si>
    <t>74-979547933</t>
  </si>
  <si>
    <t>WALTER VIRGILIO</t>
  </si>
  <si>
    <t>CHANAME</t>
  </si>
  <si>
    <t>LAS CASCADAS</t>
  </si>
  <si>
    <t>1-998681174</t>
  </si>
  <si>
    <t>MONTES</t>
  </si>
  <si>
    <t>JUANJUI</t>
  </si>
  <si>
    <t>74-979632464</t>
  </si>
  <si>
    <t>PATAPO</t>
  </si>
  <si>
    <t>MARIA HILDA</t>
  </si>
  <si>
    <t>PIEDRA BLANCA MZA 59</t>
  </si>
  <si>
    <t>1-989324759</t>
  </si>
  <si>
    <t>LAUMAYER ELECTRICA P</t>
  </si>
  <si>
    <t>BENAVIDES ALFREDO</t>
  </si>
  <si>
    <t>74-979381601</t>
  </si>
  <si>
    <t>TUMAN</t>
  </si>
  <si>
    <t>ALBERTO</t>
  </si>
  <si>
    <t>IDROGO</t>
  </si>
  <si>
    <t>84-984066342</t>
  </si>
  <si>
    <t>ALEX PAVEL</t>
  </si>
  <si>
    <t>MEJIA</t>
  </si>
  <si>
    <t>PUMA</t>
  </si>
  <si>
    <t>1-990255759</t>
  </si>
  <si>
    <t>EVELYN ARACELY</t>
  </si>
  <si>
    <t>RASSA</t>
  </si>
  <si>
    <t>CHANCAFE</t>
  </si>
  <si>
    <t>84-950300826</t>
  </si>
  <si>
    <t>DIOSES</t>
  </si>
  <si>
    <t>GUTIERRES CANDIA</t>
  </si>
  <si>
    <t>73-969871509</t>
  </si>
  <si>
    <t>FANNY</t>
  </si>
  <si>
    <t>SILUPU</t>
  </si>
  <si>
    <t>TRES</t>
  </si>
  <si>
    <t>1-989936317</t>
  </si>
  <si>
    <t>ROSA RAQUEL</t>
  </si>
  <si>
    <t>ESPINO</t>
  </si>
  <si>
    <t>LOS ALAMOS</t>
  </si>
  <si>
    <t>1-992846631</t>
  </si>
  <si>
    <t>RONALN JESUS</t>
  </si>
  <si>
    <t>MUCHA</t>
  </si>
  <si>
    <t>ISIDRO</t>
  </si>
  <si>
    <t>65-957519670</t>
  </si>
  <si>
    <t>JOSEFITA</t>
  </si>
  <si>
    <t>RAISKI</t>
  </si>
  <si>
    <t>54-957771231</t>
  </si>
  <si>
    <t>VANESSA LUCIA</t>
  </si>
  <si>
    <t>COLQUE</t>
  </si>
  <si>
    <t>ALEGRIA</t>
  </si>
  <si>
    <t>73-969561752</t>
  </si>
  <si>
    <t>JUAN UVALDO</t>
  </si>
  <si>
    <t>ADRIANZEN</t>
  </si>
  <si>
    <t>CHANTA</t>
  </si>
  <si>
    <t>EL  CONDOR</t>
  </si>
  <si>
    <t>54-959157090</t>
  </si>
  <si>
    <t>STEPHANIE SUSANA</t>
  </si>
  <si>
    <t>CYRAN</t>
  </si>
  <si>
    <t>SHANUSHI</t>
  </si>
  <si>
    <t>1-956438513</t>
  </si>
  <si>
    <t xml:space="preserve">NOELIA </t>
  </si>
  <si>
    <t>ARBIETO</t>
  </si>
  <si>
    <t xml:space="preserve">GARAY </t>
  </si>
  <si>
    <t>EV</t>
  </si>
  <si>
    <t>1-13248119</t>
  </si>
  <si>
    <t>JOSE YSIDRO</t>
  </si>
  <si>
    <t>ALCOCER</t>
  </si>
  <si>
    <t>26 DE JULIO</t>
  </si>
  <si>
    <t>1-991270259</t>
  </si>
  <si>
    <t xml:space="preserve">JOSE ANTONIO </t>
  </si>
  <si>
    <t>ORIHUELA</t>
  </si>
  <si>
    <t xml:space="preserve"> CERPA </t>
  </si>
  <si>
    <t>CL CORBACHO</t>
  </si>
  <si>
    <t>1-993644210</t>
  </si>
  <si>
    <t>BERTHA ESTHER</t>
  </si>
  <si>
    <t>OLIVA</t>
  </si>
  <si>
    <t>1-999230923</t>
  </si>
  <si>
    <t>THALIA YUBISA</t>
  </si>
  <si>
    <t>CRIOLLO</t>
  </si>
  <si>
    <t>43-943266332</t>
  </si>
  <si>
    <t>JUAN RAMON</t>
  </si>
  <si>
    <t>1-956533604</t>
  </si>
  <si>
    <t>BEQUI TERESA</t>
  </si>
  <si>
    <t>COMETTANT</t>
  </si>
  <si>
    <t>DE AGUERO DIEGO</t>
  </si>
  <si>
    <t>44-949777033</t>
  </si>
  <si>
    <t>VICTOR LARCO HERRERA</t>
  </si>
  <si>
    <t>ABEL DARIO</t>
  </si>
  <si>
    <t>VINATEA</t>
  </si>
  <si>
    <t>MARINI</t>
  </si>
  <si>
    <t>LOS FRESNOS</t>
  </si>
  <si>
    <t>1-959153856</t>
  </si>
  <si>
    <t>LUIS IVAN</t>
  </si>
  <si>
    <t>BONES</t>
  </si>
  <si>
    <t>1-998265284</t>
  </si>
  <si>
    <t>EDMAN ELMER</t>
  </si>
  <si>
    <t>PARQUE A</t>
  </si>
  <si>
    <t>1-12528194</t>
  </si>
  <si>
    <t>NADIUSKA NADIHEZDA</t>
  </si>
  <si>
    <t>LAS RETAMAS</t>
  </si>
  <si>
    <t>73-982984963</t>
  </si>
  <si>
    <t>DAVID DIONISIO</t>
  </si>
  <si>
    <t>QUENAYA</t>
  </si>
  <si>
    <t>BLANCO</t>
  </si>
  <si>
    <t>LOS GERANIOS  MZ N LOTE 06</t>
  </si>
  <si>
    <t>1-996520735</t>
  </si>
  <si>
    <t>ZOILA AURORA</t>
  </si>
  <si>
    <t>OLAVE VDA. DE SILVA</t>
  </si>
  <si>
    <t>TARAPACA</t>
  </si>
  <si>
    <t>84-984041371</t>
  </si>
  <si>
    <t>JUAN MAURICIO</t>
  </si>
  <si>
    <t>MAYORGA</t>
  </si>
  <si>
    <t>1-978991518</t>
  </si>
  <si>
    <t xml:space="preserve"> ALICIA</t>
  </si>
  <si>
    <t xml:space="preserve">REYNOSO DE COYANTES </t>
  </si>
  <si>
    <t>FRANCISCO CUNÑO SALAZA</t>
  </si>
  <si>
    <t>1-945411485</t>
  </si>
  <si>
    <t>BRYAN ENRIQUE ANTONI</t>
  </si>
  <si>
    <t>CERDA</t>
  </si>
  <si>
    <t>1-3560058</t>
  </si>
  <si>
    <t>JULISSA PAULINA</t>
  </si>
  <si>
    <t xml:space="preserve">CHECNES </t>
  </si>
  <si>
    <t>ORMEÑO</t>
  </si>
  <si>
    <t>1-995647139</t>
  </si>
  <si>
    <t>LUIS ALBERTO</t>
  </si>
  <si>
    <t>SERPA</t>
  </si>
  <si>
    <t>1-996735695</t>
  </si>
  <si>
    <t>ELIZABETH</t>
  </si>
  <si>
    <t>ALMACHE</t>
  </si>
  <si>
    <t>CHILET</t>
  </si>
  <si>
    <t>VENEZUELA</t>
  </si>
  <si>
    <t>1-998450940</t>
  </si>
  <si>
    <t>ALOR</t>
  </si>
  <si>
    <t>SILVA DE OCHOA BRIGADA</t>
  </si>
  <si>
    <t>74-225748</t>
  </si>
  <si>
    <t>MILAGROS ALEXANDER</t>
  </si>
  <si>
    <t>BARRANTES</t>
  </si>
  <si>
    <t>1-990620209</t>
  </si>
  <si>
    <t>ALBERTO NEMESIO</t>
  </si>
  <si>
    <t>BALDEON</t>
  </si>
  <si>
    <t>B9</t>
  </si>
  <si>
    <t>1-996137156</t>
  </si>
  <si>
    <t xml:space="preserve">MIGUEL ANGEL </t>
  </si>
  <si>
    <t xml:space="preserve">BARRAZA </t>
  </si>
  <si>
    <t>1-995390551</t>
  </si>
  <si>
    <t xml:space="preserve">PAOLA ELIZABETH </t>
  </si>
  <si>
    <t xml:space="preserve">TERRONES </t>
  </si>
  <si>
    <t xml:space="preserve">ORDINOLA </t>
  </si>
  <si>
    <t>A2</t>
  </si>
  <si>
    <t>VIRGEN DE LAS MERCEDES</t>
  </si>
  <si>
    <t>56-956282209</t>
  </si>
  <si>
    <t>HUAROTO</t>
  </si>
  <si>
    <t>SAN JOAQUIN VIEJO</t>
  </si>
  <si>
    <t>43-943475888</t>
  </si>
  <si>
    <t>KARINA</t>
  </si>
  <si>
    <t>JOSE BALTA</t>
  </si>
  <si>
    <t>1-959688948</t>
  </si>
  <si>
    <t>ELSA  ELIZABETH</t>
  </si>
  <si>
    <t xml:space="preserve">DELGADO </t>
  </si>
  <si>
    <t>84-974302960</t>
  </si>
  <si>
    <t>HUGO YOBANI</t>
  </si>
  <si>
    <t>TINTAYA</t>
  </si>
  <si>
    <t>FOLLANA</t>
  </si>
  <si>
    <t>1-4648063</t>
  </si>
  <si>
    <t xml:space="preserve">VICTOR ALMANZOR </t>
  </si>
  <si>
    <t xml:space="preserve">PLASENCIA </t>
  </si>
  <si>
    <t xml:space="preserve">FARRO </t>
  </si>
  <si>
    <t>CARRILLO, CAPITAN DE NAVIO C.</t>
  </si>
  <si>
    <t>1-968661734</t>
  </si>
  <si>
    <t>DEIVY ALEX</t>
  </si>
  <si>
    <t>HUACAUSE</t>
  </si>
  <si>
    <t>1-15592836</t>
  </si>
  <si>
    <t>IVAN WILLY</t>
  </si>
  <si>
    <t>MACHARE</t>
  </si>
  <si>
    <t>2I</t>
  </si>
  <si>
    <t>1-980592910</t>
  </si>
  <si>
    <t xml:space="preserve">NARCISO  </t>
  </si>
  <si>
    <t xml:space="preserve">OVIEDO  </t>
  </si>
  <si>
    <t xml:space="preserve">LAVADO </t>
  </si>
  <si>
    <t>LOS PROCERES</t>
  </si>
  <si>
    <t>1-973328534</t>
  </si>
  <si>
    <t xml:space="preserve">JHON JARRY </t>
  </si>
  <si>
    <t xml:space="preserve">VALENZUELA </t>
  </si>
  <si>
    <t>JOSE SANTOS CHOCANO</t>
  </si>
  <si>
    <t>1-989591705</t>
  </si>
  <si>
    <t>NORMA EUGENIA</t>
  </si>
  <si>
    <t>MONZON</t>
  </si>
  <si>
    <t>ALSOLA</t>
  </si>
  <si>
    <t>BORGOÑO GENERAL</t>
  </si>
  <si>
    <t>72-988190115</t>
  </si>
  <si>
    <t>ZARUMILLA</t>
  </si>
  <si>
    <t>KARLO JOEL</t>
  </si>
  <si>
    <t>ESTELA</t>
  </si>
  <si>
    <t>E7-5</t>
  </si>
  <si>
    <t>SECTOR LAS PALMERAS</t>
  </si>
  <si>
    <t>84-984196946</t>
  </si>
  <si>
    <t>LIDIA</t>
  </si>
  <si>
    <t>ORMACHEA</t>
  </si>
  <si>
    <t>1-3230720</t>
  </si>
  <si>
    <t>OLGA FERMINA</t>
  </si>
  <si>
    <t xml:space="preserve">MAZA </t>
  </si>
  <si>
    <t xml:space="preserve">BOLAÑOS DE ARANA </t>
  </si>
  <si>
    <t>RIVAS, F.</t>
  </si>
  <si>
    <t>1-997078694</t>
  </si>
  <si>
    <t>MILAGROS FATIMA</t>
  </si>
  <si>
    <t xml:space="preserve">PEÑA </t>
  </si>
  <si>
    <t xml:space="preserve">BANDO </t>
  </si>
  <si>
    <t>B1</t>
  </si>
  <si>
    <t>TAVARA, SANTIAGO</t>
  </si>
  <si>
    <t>44-949236319</t>
  </si>
  <si>
    <t>GIOVANA ALVINA</t>
  </si>
  <si>
    <t>MERCADO</t>
  </si>
  <si>
    <t>44-971395753</t>
  </si>
  <si>
    <t>1-981196269</t>
  </si>
  <si>
    <t>SANTA CRUZ DE TENERIFE</t>
  </si>
  <si>
    <t>1-946127136</t>
  </si>
  <si>
    <t>JOSE FIDEL</t>
  </si>
  <si>
    <t>SORIANO</t>
  </si>
  <si>
    <t>J7</t>
  </si>
  <si>
    <t>LAS ESPINELAS</t>
  </si>
  <si>
    <t>1-975218030</t>
  </si>
  <si>
    <t>GLORIA ELIZABETH</t>
  </si>
  <si>
    <t>VELARDE</t>
  </si>
  <si>
    <t>REYNAGA</t>
  </si>
  <si>
    <t>LOS CUARZOS</t>
  </si>
  <si>
    <t>1-990244830</t>
  </si>
  <si>
    <t>HECTOR JACINTO</t>
  </si>
  <si>
    <t>CHUMPITAZ</t>
  </si>
  <si>
    <t>1-997560782</t>
  </si>
  <si>
    <t>NORIYUKI</t>
  </si>
  <si>
    <t>BABA</t>
  </si>
  <si>
    <t>LAS FLORES</t>
  </si>
  <si>
    <t>1-988006801</t>
  </si>
  <si>
    <t>ARMANDO MIGUEL</t>
  </si>
  <si>
    <t>CHOMBO</t>
  </si>
  <si>
    <t>N1</t>
  </si>
  <si>
    <t>66-948834781</t>
  </si>
  <si>
    <t>FILEMON DAMASO</t>
  </si>
  <si>
    <t>44-948571072</t>
  </si>
  <si>
    <t>MARGARITA</t>
  </si>
  <si>
    <t>OTINIANO</t>
  </si>
  <si>
    <t>1-974727062</t>
  </si>
  <si>
    <t xml:space="preserve">ESPERANZA </t>
  </si>
  <si>
    <t xml:space="preserve">BOLIVAR </t>
  </si>
  <si>
    <t xml:space="preserve">CARTAGENA </t>
  </si>
  <si>
    <t>1-980230734</t>
  </si>
  <si>
    <t>HUMBERTO JESUS</t>
  </si>
  <si>
    <t xml:space="preserve">GUERRA </t>
  </si>
  <si>
    <t>C8</t>
  </si>
  <si>
    <t>ARUBA</t>
  </si>
  <si>
    <t>44-949835104</t>
  </si>
  <si>
    <t>LORENA ELIZABETH</t>
  </si>
  <si>
    <t>CORNELIO</t>
  </si>
  <si>
    <t>61-97939216</t>
  </si>
  <si>
    <t>JANET JOSEFA</t>
  </si>
  <si>
    <t>GRANDA</t>
  </si>
  <si>
    <t>RAYMONDI</t>
  </si>
  <si>
    <t>1-997437712</t>
  </si>
  <si>
    <t xml:space="preserve">JENNIFFER KATHERINE </t>
  </si>
  <si>
    <t xml:space="preserve">LOZANO </t>
  </si>
  <si>
    <t>1-997749890</t>
  </si>
  <si>
    <t xml:space="preserve">ROMERO  </t>
  </si>
  <si>
    <t xml:space="preserve">VERA  </t>
  </si>
  <si>
    <t>SILVA DE OCHOA, BRIGADA</t>
  </si>
  <si>
    <t>1-15609602</t>
  </si>
  <si>
    <t>JUAREZ</t>
  </si>
  <si>
    <t>SANCARRANCO</t>
  </si>
  <si>
    <t>1-13488014</t>
  </si>
  <si>
    <t>GLADYS OLGA</t>
  </si>
  <si>
    <t>ATUNCAR</t>
  </si>
  <si>
    <t>CAMA DE SANCHEZ</t>
  </si>
  <si>
    <t>65-65251509</t>
  </si>
  <si>
    <t>EVA DOLORES</t>
  </si>
  <si>
    <t>HUATATUCA</t>
  </si>
  <si>
    <t>TECCO</t>
  </si>
  <si>
    <t>CL LOS ROSALES MZ A LT 1 PJ MA</t>
  </si>
  <si>
    <t>1-5343867</t>
  </si>
  <si>
    <t>DISELINA</t>
  </si>
  <si>
    <t>TRUJILO</t>
  </si>
  <si>
    <t>VILLA ALTA</t>
  </si>
  <si>
    <t>62-962870087</t>
  </si>
  <si>
    <t>ISABEL</t>
  </si>
  <si>
    <t>DE DAVILA</t>
  </si>
  <si>
    <t>1-994459736</t>
  </si>
  <si>
    <t>SANDRA JESUS</t>
  </si>
  <si>
    <t>LOS NEGOCIOS</t>
  </si>
  <si>
    <t>54-957482722</t>
  </si>
  <si>
    <t>JAIME RENE</t>
  </si>
  <si>
    <t>HUANCAVIRE</t>
  </si>
  <si>
    <t>LL</t>
  </si>
  <si>
    <t>74-979293708</t>
  </si>
  <si>
    <t>TRANSPORTES IDROGO S</t>
  </si>
  <si>
    <t>EL VICARIO</t>
  </si>
  <si>
    <t>1-993478459</t>
  </si>
  <si>
    <t>MARTHA LUCIA</t>
  </si>
  <si>
    <t>CANALES</t>
  </si>
  <si>
    <t>NARANJO</t>
  </si>
  <si>
    <t>VANDERGHEN JORGE</t>
  </si>
  <si>
    <t>84-984238846</t>
  </si>
  <si>
    <t>OSCAR</t>
  </si>
  <si>
    <t>PAIVA</t>
  </si>
  <si>
    <t>LUIS NAVARRETE</t>
  </si>
  <si>
    <t>54-630722</t>
  </si>
  <si>
    <t xml:space="preserve">LUZMILA RUTH </t>
  </si>
  <si>
    <t xml:space="preserve">QUISPE </t>
  </si>
  <si>
    <t>ARGENTINA</t>
  </si>
  <si>
    <t>1-15325109</t>
  </si>
  <si>
    <t>HUMBERTO</t>
  </si>
  <si>
    <t>MARCHENA</t>
  </si>
  <si>
    <t>ABRIL</t>
  </si>
  <si>
    <t>73-969885972</t>
  </si>
  <si>
    <t>DUBERLI</t>
  </si>
  <si>
    <t>44-949549927</t>
  </si>
  <si>
    <t>EDMUNDO MARTIN</t>
  </si>
  <si>
    <t>LAZARO</t>
  </si>
  <si>
    <t>RICARDO PALMA</t>
  </si>
  <si>
    <t>54-30821172</t>
  </si>
  <si>
    <t>LAURA ELIZABETH</t>
  </si>
  <si>
    <t>MELGAR</t>
  </si>
  <si>
    <t>CASAPIA</t>
  </si>
  <si>
    <t>VOLGA</t>
  </si>
  <si>
    <t>42-42525244</t>
  </si>
  <si>
    <t>TARAPOTO</t>
  </si>
  <si>
    <t>RAMIRO</t>
  </si>
  <si>
    <t>VISTA ALEGRE</t>
  </si>
  <si>
    <t>63-963662644</t>
  </si>
  <si>
    <t>LILIANA FLORINDA</t>
  </si>
  <si>
    <t>BALLESTEROS</t>
  </si>
  <si>
    <t>GUERRA</t>
  </si>
  <si>
    <t>POZUZO CDRA 03</t>
  </si>
  <si>
    <t>1-979452745</t>
  </si>
  <si>
    <t>MARIA EMILIA</t>
  </si>
  <si>
    <t>SANTISTEVAN</t>
  </si>
  <si>
    <t>DEL PARQUE SUR</t>
  </si>
  <si>
    <t>1-993101365</t>
  </si>
  <si>
    <t>TANIA</t>
  </si>
  <si>
    <t>AMASIFUEN</t>
  </si>
  <si>
    <t>SANDI</t>
  </si>
  <si>
    <t>74-979297100</t>
  </si>
  <si>
    <t xml:space="preserve">JUAN LEONIDAS </t>
  </si>
  <si>
    <t xml:space="preserve">LEYVA </t>
  </si>
  <si>
    <t xml:space="preserve">VENTURA </t>
  </si>
  <si>
    <t>44-948800340</t>
  </si>
  <si>
    <t>CHICAMA</t>
  </si>
  <si>
    <t>GERARDO</t>
  </si>
  <si>
    <t>ESQUIVEL</t>
  </si>
  <si>
    <t>DE</t>
  </si>
  <si>
    <t>1-2736172</t>
  </si>
  <si>
    <t xml:space="preserve">FELIX TEODOSIO </t>
  </si>
  <si>
    <t xml:space="preserve">MERCADO </t>
  </si>
  <si>
    <t xml:space="preserve">BUSTAMANTE </t>
  </si>
  <si>
    <t>PEATONAL</t>
  </si>
  <si>
    <t>1-3300503</t>
  </si>
  <si>
    <t xml:space="preserve">MODESTA PRIMITIVA </t>
  </si>
  <si>
    <t>54-958807735</t>
  </si>
  <si>
    <t>AMAO</t>
  </si>
  <si>
    <t>ALCA</t>
  </si>
  <si>
    <t>LAS DELICIAS</t>
  </si>
  <si>
    <t>65-65508464</t>
  </si>
  <si>
    <t>EUNICES</t>
  </si>
  <si>
    <t>DE LA PARTICIPACION</t>
  </si>
  <si>
    <t>84-245051</t>
  </si>
  <si>
    <t xml:space="preserve"> YANET LEONOR</t>
  </si>
  <si>
    <t xml:space="preserve"> PAUCAR </t>
  </si>
  <si>
    <t xml:space="preserve">CARDONA </t>
  </si>
  <si>
    <t>1-996511176</t>
  </si>
  <si>
    <t xml:space="preserve">RUBEN CORNELIO </t>
  </si>
  <si>
    <t xml:space="preserve">CAIRA </t>
  </si>
  <si>
    <t>LAS GRULLAS</t>
  </si>
  <si>
    <t>1-989097155</t>
  </si>
  <si>
    <t>JUANA EDITH</t>
  </si>
  <si>
    <t>MANTILLA</t>
  </si>
  <si>
    <t>VIA LACTEA</t>
  </si>
  <si>
    <t>1-999432198</t>
  </si>
  <si>
    <t xml:space="preserve">MONICA </t>
  </si>
  <si>
    <t xml:space="preserve">PAIVA </t>
  </si>
  <si>
    <t xml:space="preserve">SILUPU </t>
  </si>
  <si>
    <t>AGUIRRE, ELIAS</t>
  </si>
  <si>
    <t>1-2340496</t>
  </si>
  <si>
    <t xml:space="preserve">MOISES ENRIQUE </t>
  </si>
  <si>
    <t>DE LA CALLE</t>
  </si>
  <si>
    <t xml:space="preserve">JAUREGUI </t>
  </si>
  <si>
    <t>ELENA FRAY DE PASTOR</t>
  </si>
  <si>
    <t>1-996504421</t>
  </si>
  <si>
    <t>ANA ELVA</t>
  </si>
  <si>
    <t xml:space="preserve">MUCHA </t>
  </si>
  <si>
    <t>DE VILLAVICENCIO</t>
  </si>
  <si>
    <t>54-958459493</t>
  </si>
  <si>
    <t>LOURDES TERESA</t>
  </si>
  <si>
    <t>RAMON CASTILLA</t>
  </si>
  <si>
    <t>1-997792085</t>
  </si>
  <si>
    <t xml:space="preserve">HOSTAL RESIDENCIAL SUMMER INN </t>
  </si>
  <si>
    <t>TORRES, GABRIEL</t>
  </si>
  <si>
    <t>1-2477725</t>
  </si>
  <si>
    <t>MARIA GUADALUPE P.</t>
  </si>
  <si>
    <t>REY DE CASTRO</t>
  </si>
  <si>
    <t>1-986633781</t>
  </si>
  <si>
    <t xml:space="preserve">YOJANI KETTY </t>
  </si>
  <si>
    <t xml:space="preserve">LLANOS </t>
  </si>
  <si>
    <t>AYALA</t>
  </si>
  <si>
    <t>SG</t>
  </si>
  <si>
    <t>ALTA ESTANDAR DIGITAL</t>
  </si>
  <si>
    <t>HH5</t>
  </si>
  <si>
    <t>LA PROSPERIDAD</t>
  </si>
  <si>
    <t>61-961996551</t>
  </si>
  <si>
    <t>LOS OLMOS MZ250 LT</t>
  </si>
  <si>
    <t>54-950308664</t>
  </si>
  <si>
    <t>FELIPE GUSTAVO</t>
  </si>
  <si>
    <t>LEON VELARDE</t>
  </si>
  <si>
    <t>65-988018146</t>
  </si>
  <si>
    <t>VERONICA</t>
  </si>
  <si>
    <t>ALMEIDA</t>
  </si>
  <si>
    <t>ARRIBA PERÚ</t>
  </si>
  <si>
    <t>44-44581829</t>
  </si>
  <si>
    <t>MARIA PILAR</t>
  </si>
  <si>
    <t>BELTRAN</t>
  </si>
  <si>
    <t>JOSE GALVEZ</t>
  </si>
  <si>
    <t>43-953984519</t>
  </si>
  <si>
    <t>JUSTO AGAPITO</t>
  </si>
  <si>
    <t>BORJA</t>
  </si>
  <si>
    <t>ALCANTARA</t>
  </si>
  <si>
    <t>B-3</t>
  </si>
  <si>
    <t>URB.21 DE ABRIL</t>
  </si>
  <si>
    <t>1-984180408</t>
  </si>
  <si>
    <t>JOSE ANGEL</t>
  </si>
  <si>
    <t xml:space="preserve">CARRASCO </t>
  </si>
  <si>
    <t xml:space="preserve">SARMIENTO </t>
  </si>
  <si>
    <t>44-949715407</t>
  </si>
  <si>
    <t>CINTHIA MASSIEL</t>
  </si>
  <si>
    <t>MARIÑOS</t>
  </si>
  <si>
    <t>VILCARROMERO</t>
  </si>
  <si>
    <t>1-5414430</t>
  </si>
  <si>
    <t>ELI EDEN</t>
  </si>
  <si>
    <t>LH</t>
  </si>
  <si>
    <t>VIRGEN DEL CARMEN</t>
  </si>
  <si>
    <t>1-9911444113</t>
  </si>
  <si>
    <t xml:space="preserve">CECILIA </t>
  </si>
  <si>
    <t xml:space="preserve">OCHOA </t>
  </si>
  <si>
    <t xml:space="preserve">CASTRO </t>
  </si>
  <si>
    <t>44-949694614</t>
  </si>
  <si>
    <t>ROCIO DEL PILAR</t>
  </si>
  <si>
    <t>1-994804895</t>
  </si>
  <si>
    <t>NELLY MERCEDES</t>
  </si>
  <si>
    <t>NAPA</t>
  </si>
  <si>
    <t>1-998802656</t>
  </si>
  <si>
    <t xml:space="preserve">DICIDERIO  </t>
  </si>
  <si>
    <t xml:space="preserve">RIVERA  </t>
  </si>
  <si>
    <t xml:space="preserve">MELGAREJO </t>
  </si>
  <si>
    <t>1-956843805</t>
  </si>
  <si>
    <t xml:space="preserve">MARTIN GONZALO </t>
  </si>
  <si>
    <t xml:space="preserve">AGUADO  </t>
  </si>
  <si>
    <t xml:space="preserve">APOLAYA </t>
  </si>
  <si>
    <t>JULIO VICTOR AGUIRRE</t>
  </si>
  <si>
    <t>64-964973281</t>
  </si>
  <si>
    <t>FERNANDO</t>
  </si>
  <si>
    <t>1-997392011</t>
  </si>
  <si>
    <t xml:space="preserve">ZAVALA </t>
  </si>
  <si>
    <t xml:space="preserve">KONG </t>
  </si>
  <si>
    <t>1-958168125</t>
  </si>
  <si>
    <t>TERESA LINA</t>
  </si>
  <si>
    <t xml:space="preserve">CARAZAS </t>
  </si>
  <si>
    <t xml:space="preserve">RIVERA </t>
  </si>
  <si>
    <t>1-985206840</t>
  </si>
  <si>
    <t>FLOR DE MARIA PATRIC</t>
  </si>
  <si>
    <t>MANRIQUEZ</t>
  </si>
  <si>
    <t>1-985765340</t>
  </si>
  <si>
    <t>FRANCISCO</t>
  </si>
  <si>
    <t xml:space="preserve"> APOLINARIO </t>
  </si>
  <si>
    <t>43-943550119</t>
  </si>
  <si>
    <t>DESIDERIO</t>
  </si>
  <si>
    <t>PALLASCA</t>
  </si>
  <si>
    <t>65-65508525</t>
  </si>
  <si>
    <t>FABIOLA</t>
  </si>
  <si>
    <t>FERREYRA</t>
  </si>
  <si>
    <t>RENGIFO</t>
  </si>
  <si>
    <t>73-968239197</t>
  </si>
  <si>
    <t>JUAN JOSE</t>
  </si>
  <si>
    <t>JACINTO</t>
  </si>
  <si>
    <t>CHUNGA</t>
  </si>
  <si>
    <t>44-44404174</t>
  </si>
  <si>
    <t>AIDA ESMERALDA</t>
  </si>
  <si>
    <t>AGUIRRE</t>
  </si>
  <si>
    <t>JUAN CARBAJAL</t>
  </si>
  <si>
    <t>44-947865411</t>
  </si>
  <si>
    <t>LAZARO MANUEL</t>
  </si>
  <si>
    <t>NEIRA</t>
  </si>
  <si>
    <t>BRICEÑO</t>
  </si>
  <si>
    <t>54-958412013</t>
  </si>
  <si>
    <t>JESSICA JANETH</t>
  </si>
  <si>
    <t>65-965922858</t>
  </si>
  <si>
    <t>ANJELO</t>
  </si>
  <si>
    <t>LOS PERIODISTAS</t>
  </si>
  <si>
    <t>64-967692281</t>
  </si>
  <si>
    <t>CIRO MISAEL</t>
  </si>
  <si>
    <t>FELICES</t>
  </si>
  <si>
    <t>ARANA</t>
  </si>
  <si>
    <t>1-990264170</t>
  </si>
  <si>
    <t>LIDIA MARIA</t>
  </si>
  <si>
    <t>FOURNIER</t>
  </si>
  <si>
    <t>VELAZCO</t>
  </si>
  <si>
    <t>BORGES JORGE LUIS</t>
  </si>
  <si>
    <t>1-989291092</t>
  </si>
  <si>
    <t>JUAN ERNESTO</t>
  </si>
  <si>
    <t xml:space="preserve">ANCO  </t>
  </si>
  <si>
    <t xml:space="preserve">TOBALINO </t>
  </si>
  <si>
    <t>1-988898169</t>
  </si>
  <si>
    <t>MARIO ENRIQUE</t>
  </si>
  <si>
    <t>I4</t>
  </si>
  <si>
    <t>LOS COMPOSITORES</t>
  </si>
  <si>
    <t>1-971120805</t>
  </si>
  <si>
    <t xml:space="preserve">FLOR DE MARIA LAURA </t>
  </si>
  <si>
    <t>BUENOS AIRES</t>
  </si>
  <si>
    <t>1-980538674</t>
  </si>
  <si>
    <t>MANUEL WILFREDO</t>
  </si>
  <si>
    <t>44-44272453</t>
  </si>
  <si>
    <t>LENNIN</t>
  </si>
  <si>
    <t>1-999111498</t>
  </si>
  <si>
    <t xml:space="preserve">PARIONA </t>
  </si>
  <si>
    <t>43-324360</t>
  </si>
  <si>
    <t>FELIPE JESUS</t>
  </si>
  <si>
    <t>QUEZADA</t>
  </si>
  <si>
    <t>44-981733194</t>
  </si>
  <si>
    <t>CIRO</t>
  </si>
  <si>
    <t>LEYVA</t>
  </si>
  <si>
    <t>DANIEL ALCIDES CARRION</t>
  </si>
  <si>
    <t>1-993108781</t>
  </si>
  <si>
    <t>INES OLGA</t>
  </si>
  <si>
    <t>GOYA</t>
  </si>
  <si>
    <t>MACAVILCA</t>
  </si>
  <si>
    <t>COLOMBIA</t>
  </si>
  <si>
    <t>1-14244501</t>
  </si>
  <si>
    <t>LUIS HENRY</t>
  </si>
  <si>
    <t>ANDAHUAYLAS</t>
  </si>
  <si>
    <t>1-987136037</t>
  </si>
  <si>
    <t xml:space="preserve"> DIANA ISABEL</t>
  </si>
  <si>
    <t>44-949833058</t>
  </si>
  <si>
    <t>ANTONIA SUSANA</t>
  </si>
  <si>
    <t>CELIS</t>
  </si>
  <si>
    <t>ALEXANDER PETTION</t>
  </si>
  <si>
    <t>1-13861497</t>
  </si>
  <si>
    <t>RUESTA</t>
  </si>
  <si>
    <t>84-974797444</t>
  </si>
  <si>
    <t>ZENON</t>
  </si>
  <si>
    <t>ARREDONDO</t>
  </si>
  <si>
    <t>MOGROVEJO</t>
  </si>
  <si>
    <t>S</t>
  </si>
  <si>
    <t>ARGUEDAS M.</t>
  </si>
  <si>
    <t>74-74433824</t>
  </si>
  <si>
    <t>JESUS DEL CARMEN</t>
  </si>
  <si>
    <t>1-991935666</t>
  </si>
  <si>
    <t>JANETH MARISOL</t>
  </si>
  <si>
    <t>ROMERO</t>
  </si>
  <si>
    <t>1-99650706</t>
  </si>
  <si>
    <t>JOSE MIGUEL</t>
  </si>
  <si>
    <t>RAMIREZ GASTON</t>
  </si>
  <si>
    <t>ROE</t>
  </si>
  <si>
    <t>ALVAREZ CALDERON</t>
  </si>
  <si>
    <t>1-4227815</t>
  </si>
  <si>
    <t>CARLOS</t>
  </si>
  <si>
    <t>DEL SOLAR</t>
  </si>
  <si>
    <t>SIMPSON.</t>
  </si>
  <si>
    <t>PEZET, GENERAL JUAN A.</t>
  </si>
  <si>
    <t>1-981012410</t>
  </si>
  <si>
    <t>CARLOS ENRIQUE</t>
  </si>
  <si>
    <t>FREUNDT COELLO</t>
  </si>
  <si>
    <t>1-3340049</t>
  </si>
  <si>
    <t>MORALES BERMUDEZ</t>
  </si>
  <si>
    <t>PEDRAGLIO</t>
  </si>
  <si>
    <t>T</t>
  </si>
  <si>
    <t>54-423457</t>
  </si>
  <si>
    <t>WILFREDO</t>
  </si>
  <si>
    <t>74-251693</t>
  </si>
  <si>
    <t>CHAPUÑAN OLIVOS</t>
  </si>
  <si>
    <t>ARGENTINA OESTE</t>
  </si>
  <si>
    <t>1-997044459</t>
  </si>
  <si>
    <t>HOOVER</t>
  </si>
  <si>
    <t>I-3</t>
  </si>
  <si>
    <t>1-5480971</t>
  </si>
  <si>
    <t>SAN JUAN ESTE</t>
  </si>
  <si>
    <t>52-9526681</t>
  </si>
  <si>
    <t>BUENO</t>
  </si>
  <si>
    <t>DH</t>
  </si>
  <si>
    <t>VILA VILA</t>
  </si>
  <si>
    <t>1-5321455</t>
  </si>
  <si>
    <t xml:space="preserve">CELSO </t>
  </si>
  <si>
    <t>MALDONADO</t>
  </si>
  <si>
    <t>1-7846853</t>
  </si>
  <si>
    <t xml:space="preserve">SEGUNDO CONFESOR </t>
  </si>
  <si>
    <t>GIRON</t>
  </si>
  <si>
    <t>1-92215852</t>
  </si>
  <si>
    <t xml:space="preserve">FAUSTINA  </t>
  </si>
  <si>
    <t xml:space="preserve">JURADO </t>
  </si>
  <si>
    <t>FLOR DE VIENTO</t>
  </si>
  <si>
    <t>74-979592532</t>
  </si>
  <si>
    <t>JAIME MANUEL</t>
  </si>
  <si>
    <t>SARRIN</t>
  </si>
  <si>
    <t>1-996489313</t>
  </si>
  <si>
    <t>KATTY AZUCENA</t>
  </si>
  <si>
    <t>MAYMA</t>
  </si>
  <si>
    <t>L3</t>
  </si>
  <si>
    <t>CASTILLA, MARISCAL RAMON</t>
  </si>
  <si>
    <t>1-997261688</t>
  </si>
  <si>
    <t>JHONY</t>
  </si>
  <si>
    <t>TAMINCHE</t>
  </si>
  <si>
    <t>GUTAPAÑA</t>
  </si>
  <si>
    <t>1-996108027</t>
  </si>
  <si>
    <t>WALTER WILFREDO</t>
  </si>
  <si>
    <t>1-15863286</t>
  </si>
  <si>
    <t>FLOR</t>
  </si>
  <si>
    <t>54-959949736</t>
  </si>
  <si>
    <t xml:space="preserve">JORGE LUIS </t>
  </si>
  <si>
    <t xml:space="preserve">CAPACUELA </t>
  </si>
  <si>
    <t>1-7272222</t>
  </si>
  <si>
    <t>MARTIN HECTOR ALFONS</t>
  </si>
  <si>
    <t>73-968484835</t>
  </si>
  <si>
    <t>VICTOR ORLANDO</t>
  </si>
  <si>
    <t>PURIZAGA</t>
  </si>
  <si>
    <t>43-324707</t>
  </si>
  <si>
    <t>NELBA ELIZABETH</t>
  </si>
  <si>
    <t>PONCE</t>
  </si>
  <si>
    <t>DOMINGUEZ</t>
  </si>
  <si>
    <t>1-986632330</t>
  </si>
  <si>
    <t>FRANK RICARDO</t>
  </si>
  <si>
    <t xml:space="preserve">PORTAL </t>
  </si>
  <si>
    <t xml:space="preserve">ESPINAL </t>
  </si>
  <si>
    <t>A4</t>
  </si>
  <si>
    <t>SANTA SOFIA</t>
  </si>
  <si>
    <t>44-949061350</t>
  </si>
  <si>
    <t xml:space="preserve">JULIA SABINA </t>
  </si>
  <si>
    <t>VALDERRAMA</t>
  </si>
  <si>
    <t>MERCEDES</t>
  </si>
  <si>
    <t>MIRAMAR</t>
  </si>
  <si>
    <t>1-13593733</t>
  </si>
  <si>
    <t>MAYTA</t>
  </si>
  <si>
    <t>THACHAR</t>
  </si>
  <si>
    <t>44-243688</t>
  </si>
  <si>
    <t>VALDIVIESO</t>
  </si>
  <si>
    <t>1-987715882</t>
  </si>
  <si>
    <t>PUNTA NEGRA</t>
  </si>
  <si>
    <t>G3</t>
  </si>
  <si>
    <t>43-998392215</t>
  </si>
  <si>
    <t>INVERSIONES OLEMAR E</t>
  </si>
  <si>
    <t>VILLAVICENCIO M.</t>
  </si>
  <si>
    <t>54-99303583</t>
  </si>
  <si>
    <t>DENEGRI</t>
  </si>
  <si>
    <t>FRANCISCO FLORES S/N  CDRA.</t>
  </si>
  <si>
    <t>1-971579486</t>
  </si>
  <si>
    <t>HUAMANCAJA</t>
  </si>
  <si>
    <t>CUICAPUSA</t>
  </si>
  <si>
    <t>MANUEL DE LA FUENTE CHAVEZ</t>
  </si>
  <si>
    <t>1-944490969</t>
  </si>
  <si>
    <t>GLADYS ARMINDA</t>
  </si>
  <si>
    <t>BAZAN DE GUZMAN</t>
  </si>
  <si>
    <t>1-13677019</t>
  </si>
  <si>
    <t>SAN BARTOLO</t>
  </si>
  <si>
    <t>BLANCA INES</t>
  </si>
  <si>
    <t>ARRIBASPLTA</t>
  </si>
  <si>
    <t>DE PINEDA</t>
  </si>
  <si>
    <t>CASTILLA, RAMON</t>
  </si>
  <si>
    <t>1-987543111</t>
  </si>
  <si>
    <t>MP CORPORATION S.A.C</t>
  </si>
  <si>
    <t>LEON VELARDE, CORONEL</t>
  </si>
  <si>
    <t>1-945099112</t>
  </si>
  <si>
    <t>IRMA</t>
  </si>
  <si>
    <t>D10</t>
  </si>
  <si>
    <t>1-987763086</t>
  </si>
  <si>
    <t>RICHAR</t>
  </si>
  <si>
    <t>YALICO</t>
  </si>
  <si>
    <t>TICINO</t>
  </si>
  <si>
    <t>1-12851185</t>
  </si>
  <si>
    <t>1-988372916</t>
  </si>
  <si>
    <t>SERGIO</t>
  </si>
  <si>
    <t xml:space="preserve">AGUILAR </t>
  </si>
  <si>
    <t>ED21</t>
  </si>
  <si>
    <t>72-972945040</t>
  </si>
  <si>
    <t>CIELO DEL CARMEN</t>
  </si>
  <si>
    <t>MORILLO</t>
  </si>
  <si>
    <t>ARAUJO</t>
  </si>
  <si>
    <t>1-989412842</t>
  </si>
  <si>
    <t>TITO</t>
  </si>
  <si>
    <t>CARLOS LA TORRE</t>
  </si>
  <si>
    <t>1-15929304</t>
  </si>
  <si>
    <t>GLORIA PATRICIA</t>
  </si>
  <si>
    <t>RIOJA</t>
  </si>
  <si>
    <t>VILLAR MANUEL</t>
  </si>
  <si>
    <t>54-959184194</t>
  </si>
  <si>
    <t xml:space="preserve">ERICA ROXANA </t>
  </si>
  <si>
    <t xml:space="preserve">CALLA </t>
  </si>
  <si>
    <t>EGIPTO</t>
  </si>
  <si>
    <t>43-944423582</t>
  </si>
  <si>
    <t>CHAHU</t>
  </si>
  <si>
    <t>MEDALLA</t>
  </si>
  <si>
    <t>PRADO LEONCIO</t>
  </si>
  <si>
    <t>72-985344521</t>
  </si>
  <si>
    <t>CARMEN CRUZ</t>
  </si>
  <si>
    <t>MANCHAY</t>
  </si>
  <si>
    <t>1-972871335</t>
  </si>
  <si>
    <t>ALDO SALVADOR</t>
  </si>
  <si>
    <t>ESTEVES</t>
  </si>
  <si>
    <t>1-996603153</t>
  </si>
  <si>
    <t>MIGUEL ANGEL</t>
  </si>
  <si>
    <t>VINCES</t>
  </si>
  <si>
    <t>EL DERBY</t>
  </si>
  <si>
    <t>1-985064181</t>
  </si>
  <si>
    <t>JULIO WILMOT</t>
  </si>
  <si>
    <t>43-985375278</t>
  </si>
  <si>
    <t>CARLOS FERMIN FITZCARRALD</t>
  </si>
  <si>
    <t>PATRICIA CATHERINE</t>
  </si>
  <si>
    <t>MELENDEZ</t>
  </si>
  <si>
    <t>AMEZ</t>
  </si>
  <si>
    <t>PH</t>
  </si>
  <si>
    <t>ATUSPARIA</t>
  </si>
  <si>
    <t>1-988987973</t>
  </si>
  <si>
    <t>YAFAC</t>
  </si>
  <si>
    <t>MECHAN</t>
  </si>
  <si>
    <t>1-991102223</t>
  </si>
  <si>
    <t>MARIA L</t>
  </si>
  <si>
    <t>VARGAS DE EGOAVIL</t>
  </si>
  <si>
    <t>ARCO IRIS</t>
  </si>
  <si>
    <t>1-945925590</t>
  </si>
  <si>
    <t>BEBETO MELCHOR</t>
  </si>
  <si>
    <t>ALLCA</t>
  </si>
  <si>
    <t>43-43341600</t>
  </si>
  <si>
    <t>KAREN FIORELLA</t>
  </si>
  <si>
    <t>OBREGON</t>
  </si>
  <si>
    <t>AYRAC</t>
  </si>
  <si>
    <t>U</t>
  </si>
  <si>
    <t>1-980966097</t>
  </si>
  <si>
    <t>ANCON</t>
  </si>
  <si>
    <t xml:space="preserve">BENDEZU </t>
  </si>
  <si>
    <t xml:space="preserve">IZARRA </t>
  </si>
  <si>
    <t>L1</t>
  </si>
  <si>
    <t>CENTRO PILTO</t>
  </si>
  <si>
    <t>1-987052589</t>
  </si>
  <si>
    <t>IVONNE VIRGINIA</t>
  </si>
  <si>
    <t>MOREAU</t>
  </si>
  <si>
    <t>65-965685109</t>
  </si>
  <si>
    <t>NILTON</t>
  </si>
  <si>
    <t>YAVARI</t>
  </si>
  <si>
    <t>1-975790709</t>
  </si>
  <si>
    <t>FERNANDO CRISTOFE</t>
  </si>
  <si>
    <t>C21</t>
  </si>
  <si>
    <t>DE LA VEGA FELICIANO</t>
  </si>
  <si>
    <t>73-07377426</t>
  </si>
  <si>
    <t>SANTA TERESA MZ B LT</t>
  </si>
  <si>
    <t>74-979534837</t>
  </si>
  <si>
    <t>MARIA NOVELIZA</t>
  </si>
  <si>
    <t>ARRUNATEGUI</t>
  </si>
  <si>
    <t>44-949107905</t>
  </si>
  <si>
    <t>SEGUNDO</t>
  </si>
  <si>
    <t>COLLAVE</t>
  </si>
  <si>
    <t>9 DE OCTUBRE MZ B LT</t>
  </si>
  <si>
    <t>1-12355486</t>
  </si>
  <si>
    <t>BARRANCA</t>
  </si>
  <si>
    <t>MARIA ANGELICA</t>
  </si>
  <si>
    <t>1-981062281</t>
  </si>
  <si>
    <t>OSCAR GUIDO</t>
  </si>
  <si>
    <t>BARCO</t>
  </si>
  <si>
    <t>LLONTOP</t>
  </si>
  <si>
    <t>43-981608325</t>
  </si>
  <si>
    <t>ZAIDA LIZ</t>
  </si>
  <si>
    <t>PANTA</t>
  </si>
  <si>
    <t>Ñ</t>
  </si>
  <si>
    <t>1-984806343</t>
  </si>
  <si>
    <t>WALDIR</t>
  </si>
  <si>
    <t>LATORRE</t>
  </si>
  <si>
    <t>PARDO JOSE</t>
  </si>
  <si>
    <t>1-966416816</t>
  </si>
  <si>
    <t>RICARDO ROLANDO</t>
  </si>
  <si>
    <t>UGARTE</t>
  </si>
  <si>
    <t>1-958173555</t>
  </si>
  <si>
    <t>JENNY EVA</t>
  </si>
  <si>
    <t>AYERVE</t>
  </si>
  <si>
    <t>ARGUEDAS PABLO</t>
  </si>
  <si>
    <t>1-942908742</t>
  </si>
  <si>
    <t>NUEVA CAJAMARCA</t>
  </si>
  <si>
    <t xml:space="preserve">ELI </t>
  </si>
  <si>
    <t xml:space="preserve">GUEVARA </t>
  </si>
  <si>
    <t>1-996793454</t>
  </si>
  <si>
    <t>ALBINA BIBIANA</t>
  </si>
  <si>
    <t>1-989066705</t>
  </si>
  <si>
    <t>PAOLA ALEJANDRA</t>
  </si>
  <si>
    <t>1-981603000</t>
  </si>
  <si>
    <t>WILBER RONALD</t>
  </si>
  <si>
    <t>LLOCLLE</t>
  </si>
  <si>
    <t>1-999049605</t>
  </si>
  <si>
    <t>HIROKI</t>
  </si>
  <si>
    <t>OTAKI</t>
  </si>
  <si>
    <t>PORTILLO CORONEL PEDRO</t>
  </si>
  <si>
    <t>76-976761082</t>
  </si>
  <si>
    <t>HIPOLITO UNANUE</t>
  </si>
  <si>
    <t>1-94021551</t>
  </si>
  <si>
    <t xml:space="preserve">ROSMERI </t>
  </si>
  <si>
    <t>73-988878030</t>
  </si>
  <si>
    <t>OSCAR ANTONIO</t>
  </si>
  <si>
    <t>APELO</t>
  </si>
  <si>
    <t>54-959642706</t>
  </si>
  <si>
    <t>UBER WILSON</t>
  </si>
  <si>
    <t>TURPO</t>
  </si>
  <si>
    <t>SAN MIGUEL DE PIURA  MZF LOTE</t>
  </si>
  <si>
    <t>74-74225648</t>
  </si>
  <si>
    <t>MARIA MARLENE</t>
  </si>
  <si>
    <t>LA COLMENA</t>
  </si>
  <si>
    <t>1-949163360</t>
  </si>
  <si>
    <t xml:space="preserve">CONSUELO BETTY </t>
  </si>
  <si>
    <t>BRIONES</t>
  </si>
  <si>
    <t>PLASENCIA</t>
  </si>
  <si>
    <t>CARRION  BLOCK C</t>
  </si>
  <si>
    <t>54-988560179</t>
  </si>
  <si>
    <t xml:space="preserve">WILL VILLARD </t>
  </si>
  <si>
    <t xml:space="preserve">MAS </t>
  </si>
  <si>
    <t xml:space="preserve">CAMUS </t>
  </si>
  <si>
    <t>84-984832079</t>
  </si>
  <si>
    <t>CMARISCAL GAMARRA</t>
  </si>
  <si>
    <t>1-966954926</t>
  </si>
  <si>
    <t>JHONY ROLANDO</t>
  </si>
  <si>
    <t>65-612312</t>
  </si>
  <si>
    <t>RICOPA</t>
  </si>
  <si>
    <t>FACHIN</t>
  </si>
  <si>
    <t>CIRO ALEGRIA</t>
  </si>
  <si>
    <t>74-978896724</t>
  </si>
  <si>
    <t>LAS HERAS</t>
  </si>
  <si>
    <t>1-992418916</t>
  </si>
  <si>
    <t>GUIDO CHARLES</t>
  </si>
  <si>
    <t>BERNEDO</t>
  </si>
  <si>
    <t>1-998385209</t>
  </si>
  <si>
    <t>MAXIMILIANA MANUELA</t>
  </si>
  <si>
    <t>BARRIONUEVO</t>
  </si>
  <si>
    <t>1-952860364</t>
  </si>
  <si>
    <t>JORGE BASADRE</t>
  </si>
  <si>
    <t>LOCUMBA</t>
  </si>
  <si>
    <t xml:space="preserve"> LUIS ALFREDO</t>
  </si>
  <si>
    <t xml:space="preserve">MAMANI  </t>
  </si>
  <si>
    <t xml:space="preserve">CARRILLO  </t>
  </si>
  <si>
    <t>D7</t>
  </si>
  <si>
    <t>PANAMERICANA SUR SN</t>
  </si>
  <si>
    <t>52-952236707</t>
  </si>
  <si>
    <t>HENRY ROSENDO</t>
  </si>
  <si>
    <t>OVIEDO</t>
  </si>
  <si>
    <t>DEL CARPIO</t>
  </si>
  <si>
    <t>LO</t>
  </si>
  <si>
    <t>1-995390077</t>
  </si>
  <si>
    <t>84-984261137</t>
  </si>
  <si>
    <t>OJEDA</t>
  </si>
  <si>
    <t>TICONA</t>
  </si>
  <si>
    <t>EMILIANO HUAMANTICA MZ C LT</t>
  </si>
  <si>
    <t>44-949403398</t>
  </si>
  <si>
    <t>JOSE ALBERTO</t>
  </si>
  <si>
    <t>84-975426372</t>
  </si>
  <si>
    <t>AGUSTIN GAMARRA</t>
  </si>
  <si>
    <t>43-943493274</t>
  </si>
  <si>
    <t>JIMMY MIGUEL</t>
  </si>
  <si>
    <t>RUEDA</t>
  </si>
  <si>
    <t>44-44212579</t>
  </si>
  <si>
    <t>ADRIANA MARIA</t>
  </si>
  <si>
    <t>ORTEGA Y GASSET JOSE</t>
  </si>
  <si>
    <t>1-990347690</t>
  </si>
  <si>
    <t>CLAUDIA MARGARITA</t>
  </si>
  <si>
    <t>QUINO</t>
  </si>
  <si>
    <t>CALLE</t>
  </si>
  <si>
    <t>BATALLON CALLAO SUR</t>
  </si>
  <si>
    <t>65-950682288</t>
  </si>
  <si>
    <t>GRABIELA</t>
  </si>
  <si>
    <t>YUMBATO</t>
  </si>
  <si>
    <t>CIRCULAR LOS LIRIOS</t>
  </si>
  <si>
    <t>74-979081730</t>
  </si>
  <si>
    <t>MARITZA</t>
  </si>
  <si>
    <t>MILLONES</t>
  </si>
  <si>
    <t>74-978716570</t>
  </si>
  <si>
    <t>YRIS VIOLETA</t>
  </si>
  <si>
    <t>MUNDACA</t>
  </si>
  <si>
    <t>SATURNO</t>
  </si>
  <si>
    <t>1-991005757</t>
  </si>
  <si>
    <t>ELIZABETH VERONICA</t>
  </si>
  <si>
    <t>LLERENA</t>
  </si>
  <si>
    <t>DILAS</t>
  </si>
  <si>
    <t>VALDELOMAR ABRAHAM</t>
  </si>
  <si>
    <t>1-997890455</t>
  </si>
  <si>
    <t>LUIS SILVIO</t>
  </si>
  <si>
    <t>HUILLCAÑAHUI</t>
  </si>
  <si>
    <t>DONGO</t>
  </si>
  <si>
    <t>72-972888031</t>
  </si>
  <si>
    <t>JORGE DAVID</t>
  </si>
  <si>
    <t>RUJEL</t>
  </si>
  <si>
    <t>66-9683800606</t>
  </si>
  <si>
    <t>LA MAR</t>
  </si>
  <si>
    <t>AYNA</t>
  </si>
  <si>
    <t xml:space="preserve">HERMINIO </t>
  </si>
  <si>
    <t>1-00000000</t>
  </si>
  <si>
    <t>MARIO JOSE</t>
  </si>
  <si>
    <t>MAC HAY</t>
  </si>
  <si>
    <t>FERRERO RAUL</t>
  </si>
  <si>
    <t>1-968947229</t>
  </si>
  <si>
    <t xml:space="preserve">EDIN RAFAEL </t>
  </si>
  <si>
    <t xml:space="preserve">CHIMBOR </t>
  </si>
  <si>
    <t>PACHACUTEC</t>
  </si>
  <si>
    <t>1-997735197</t>
  </si>
  <si>
    <t xml:space="preserve">ZENINA ENNATA </t>
  </si>
  <si>
    <t>LOS EUCALIPTOS</t>
  </si>
  <si>
    <t>1-998359892</t>
  </si>
  <si>
    <t>GUILLERMINA</t>
  </si>
  <si>
    <t>44-44201376</t>
  </si>
  <si>
    <t>JUANA FRANCISCA</t>
  </si>
  <si>
    <t>INCA</t>
  </si>
  <si>
    <t>TORIBIO</t>
  </si>
  <si>
    <t>MARAÑON</t>
  </si>
  <si>
    <t>1-989089236</t>
  </si>
  <si>
    <t>MICHAEL JOSEPH</t>
  </si>
  <si>
    <t>MAURICIO</t>
  </si>
  <si>
    <t>PUNTA DE LOS INGLESES</t>
  </si>
  <si>
    <t>1-6587623</t>
  </si>
  <si>
    <t xml:space="preserve">KATIA MARIBEL </t>
  </si>
  <si>
    <t xml:space="preserve">CASTILLO </t>
  </si>
  <si>
    <t xml:space="preserve">CHIRA </t>
  </si>
  <si>
    <t>PEDRO RUIZ GALLO</t>
  </si>
  <si>
    <t>65-965906118</t>
  </si>
  <si>
    <t>NAVARRO CAUPER MZ H</t>
  </si>
  <si>
    <t>54-959252607</t>
  </si>
  <si>
    <t>MOTTA</t>
  </si>
  <si>
    <t>76-976131656</t>
  </si>
  <si>
    <t>JAIME JESUS</t>
  </si>
  <si>
    <t>LOS HEROES</t>
  </si>
  <si>
    <t>44-44439529</t>
  </si>
  <si>
    <t>RUBY GLADYS</t>
  </si>
  <si>
    <t>RODRIGUEZ DANIEL</t>
  </si>
  <si>
    <t>1-994780334</t>
  </si>
  <si>
    <t>LURIN</t>
  </si>
  <si>
    <t>7C</t>
  </si>
  <si>
    <t>65-952051625</t>
  </si>
  <si>
    <t>DANTE ROLAND</t>
  </si>
  <si>
    <t>SAMUEL BARZESATH</t>
  </si>
  <si>
    <t>64-982369757</t>
  </si>
  <si>
    <t>NESTARES</t>
  </si>
  <si>
    <t>LEIVA</t>
  </si>
  <si>
    <t>1-999059930</t>
  </si>
  <si>
    <t>JUAN JAIME</t>
  </si>
  <si>
    <t>1-999048130</t>
  </si>
  <si>
    <t>SHIRLEY SANDRA</t>
  </si>
  <si>
    <t>COMBATE DE ANGAMOS</t>
  </si>
  <si>
    <t>44-969595434</t>
  </si>
  <si>
    <t>ANTHONY ANDERSON</t>
  </si>
  <si>
    <t>44-44509601</t>
  </si>
  <si>
    <t>MARTIN ALONSO</t>
  </si>
  <si>
    <t>JUAN VELASCO MZ 10 LT</t>
  </si>
  <si>
    <t>43-943478134</t>
  </si>
  <si>
    <t>MARUJA NOEMI</t>
  </si>
  <si>
    <t>FE Y ALEGRIA MZ P PRIMA LT 26</t>
  </si>
  <si>
    <t>53-953907364</t>
  </si>
  <si>
    <t>HERNAN ELOY</t>
  </si>
  <si>
    <t>TUMPI</t>
  </si>
  <si>
    <t>1-997521110</t>
  </si>
  <si>
    <t>IVONNE</t>
  </si>
  <si>
    <t>GRUBESSICH</t>
  </si>
  <si>
    <t>84-984355716</t>
  </si>
  <si>
    <t>LINDA LEIDY</t>
  </si>
  <si>
    <t>PUMAPACHA</t>
  </si>
  <si>
    <t>1-978530064</t>
  </si>
  <si>
    <t>RENZO JAVIER</t>
  </si>
  <si>
    <t>FERRUA</t>
  </si>
  <si>
    <t>METROPOLITANA</t>
  </si>
  <si>
    <t>1-996932464</t>
  </si>
  <si>
    <t>JULISSA</t>
  </si>
  <si>
    <t>CRISOSTOMO</t>
  </si>
  <si>
    <t>1-989813026</t>
  </si>
  <si>
    <t>RODOLFO MAXIMO</t>
  </si>
  <si>
    <t>MONTELLANOS</t>
  </si>
  <si>
    <t>BK 47</t>
  </si>
  <si>
    <t>1-991487487</t>
  </si>
  <si>
    <t>PATRICIA ROXANA</t>
  </si>
  <si>
    <t>TAMBO DE MORA</t>
  </si>
  <si>
    <t>56-956393481</t>
  </si>
  <si>
    <t>GERSON ADEMIR</t>
  </si>
  <si>
    <t>VERGARA</t>
  </si>
  <si>
    <t>BOLOGNESI</t>
  </si>
  <si>
    <t>1-989658307</t>
  </si>
  <si>
    <t>NICANOR ALEJANDRO</t>
  </si>
  <si>
    <t>PEÑALOZA</t>
  </si>
  <si>
    <t>1-98962113</t>
  </si>
  <si>
    <t>GREGORIO</t>
  </si>
  <si>
    <t>DURAND</t>
  </si>
  <si>
    <t>1-997771809</t>
  </si>
  <si>
    <t>HAROLD ALBERTO</t>
  </si>
  <si>
    <t>TARMA</t>
  </si>
  <si>
    <t>ARRASCUE</t>
  </si>
  <si>
    <t>1-981245908</t>
  </si>
  <si>
    <t>YOLANDA NELIDA</t>
  </si>
  <si>
    <t>FALERO</t>
  </si>
  <si>
    <t>43-942936065</t>
  </si>
  <si>
    <t>JOHN GROOVER</t>
  </si>
  <si>
    <t>SAN CRISTOBAL</t>
  </si>
  <si>
    <t>52-952712746</t>
  </si>
  <si>
    <t>HONORATO</t>
  </si>
  <si>
    <t>1-998143874</t>
  </si>
  <si>
    <t>DARUICH</t>
  </si>
  <si>
    <t>TOLA</t>
  </si>
  <si>
    <t>LOS PRECURSORES</t>
  </si>
  <si>
    <t>1-3768111</t>
  </si>
  <si>
    <t xml:space="preserve">GABRIELA  </t>
  </si>
  <si>
    <t>AV 13 DE ENERO</t>
  </si>
  <si>
    <t>64-980445545</t>
  </si>
  <si>
    <t>CAVERO</t>
  </si>
  <si>
    <t>MALCA</t>
  </si>
  <si>
    <t>ARTERIAL</t>
  </si>
  <si>
    <t>44-44286576</t>
  </si>
  <si>
    <t>KARIM AMPARO</t>
  </si>
  <si>
    <t>MOSTACERO</t>
  </si>
  <si>
    <t>LESCANO</t>
  </si>
  <si>
    <t>LOS CAPILIES MZ D</t>
  </si>
  <si>
    <t>1-989266160</t>
  </si>
  <si>
    <t>GAITAN</t>
  </si>
  <si>
    <t>PERDOMO</t>
  </si>
  <si>
    <t>66-975757313</t>
  </si>
  <si>
    <t>SONIA LUCIA</t>
  </si>
  <si>
    <t>ROMANI</t>
  </si>
  <si>
    <t>LOAYZA</t>
  </si>
  <si>
    <t>73-968871901</t>
  </si>
  <si>
    <t>DALIA DORILA</t>
  </si>
  <si>
    <t>66-966795435</t>
  </si>
  <si>
    <t xml:space="preserve">WENSESLAO </t>
  </si>
  <si>
    <t xml:space="preserve">HACHA </t>
  </si>
  <si>
    <t xml:space="preserve">ARIMANA </t>
  </si>
  <si>
    <t>U2</t>
  </si>
  <si>
    <t>65-65231111</t>
  </si>
  <si>
    <t>BEATRIZ</t>
  </si>
  <si>
    <t>SANTILLAN</t>
  </si>
  <si>
    <t>URQUIA</t>
  </si>
  <si>
    <t>RAUL PILCO PEREZ MZ C LT  19</t>
  </si>
  <si>
    <t>54-957800407</t>
  </si>
  <si>
    <t>SILVIA FABIOLA</t>
  </si>
  <si>
    <t>HUANACUNI</t>
  </si>
  <si>
    <t>CAMA</t>
  </si>
  <si>
    <t>SEBASTIAN BARRANCA</t>
  </si>
  <si>
    <t>1-987053496</t>
  </si>
  <si>
    <t>DIEGO GILBERTO</t>
  </si>
  <si>
    <t>GAVIÑO</t>
  </si>
  <si>
    <t>QUIPAN</t>
  </si>
  <si>
    <t>44-044280173</t>
  </si>
  <si>
    <t>ROGER ENRIQUE</t>
  </si>
  <si>
    <t>GALVEZ</t>
  </si>
  <si>
    <t>ISLA</t>
  </si>
  <si>
    <t>ESPAA</t>
  </si>
  <si>
    <t>1-989008377</t>
  </si>
  <si>
    <t>DANIEL FRANCISCO</t>
  </si>
  <si>
    <t>LECAROS</t>
  </si>
  <si>
    <t>OLIVERA</t>
  </si>
  <si>
    <t>PEDRO DE OSMA</t>
  </si>
  <si>
    <t>1-989781041</t>
  </si>
  <si>
    <t>TEODORA  GENARA</t>
  </si>
  <si>
    <t>SATIPO</t>
  </si>
  <si>
    <t>1-14823653</t>
  </si>
  <si>
    <t>MILAGRO DEL ROSARIO</t>
  </si>
  <si>
    <t>MANUEL VILLACENCIO</t>
  </si>
  <si>
    <t>1-12447409</t>
  </si>
  <si>
    <t>MARICELA LUISA</t>
  </si>
  <si>
    <t>ZELADA</t>
  </si>
  <si>
    <t>1-943273276</t>
  </si>
  <si>
    <t xml:space="preserve">JUAN CARLOS CESAR </t>
  </si>
  <si>
    <t xml:space="preserve">CHAMAYEN </t>
  </si>
  <si>
    <t xml:space="preserve">VARGAS </t>
  </si>
  <si>
    <t>1-996675903</t>
  </si>
  <si>
    <t>VERONIKA EMPERATRIZ</t>
  </si>
  <si>
    <t>DAWSON</t>
  </si>
  <si>
    <t>B3</t>
  </si>
  <si>
    <t>TURINA JOAQUIN</t>
  </si>
  <si>
    <t>1-12393950</t>
  </si>
  <si>
    <t>HUALMAY</t>
  </si>
  <si>
    <t>HIPOLITA</t>
  </si>
  <si>
    <t>CLAROS</t>
  </si>
  <si>
    <t>EL NINO</t>
  </si>
  <si>
    <t>1-981383829</t>
  </si>
  <si>
    <t>ALBERTO EDSON</t>
  </si>
  <si>
    <t>44-281136</t>
  </si>
  <si>
    <t>CARMEN TULA</t>
  </si>
  <si>
    <t>TAMAYO</t>
  </si>
  <si>
    <t>MILLER, MARISCAL</t>
  </si>
  <si>
    <t>1-989418221</t>
  </si>
  <si>
    <t>ROCIO MARIELA</t>
  </si>
  <si>
    <t>43-951897512</t>
  </si>
  <si>
    <t>SERAFIN</t>
  </si>
  <si>
    <t>MONCADA</t>
  </si>
  <si>
    <t>AMOROS</t>
  </si>
  <si>
    <t>SEÑOR DE LOS MILAGROS MZ I1 LT</t>
  </si>
  <si>
    <t>44-949685407</t>
  </si>
  <si>
    <t>IDELSA NELIDA</t>
  </si>
  <si>
    <t>DE CIEZA</t>
  </si>
  <si>
    <t>LOS REYES</t>
  </si>
  <si>
    <t>1-991005042</t>
  </si>
  <si>
    <t>SHATNER</t>
  </si>
  <si>
    <t>LOS MIRTOS</t>
  </si>
  <si>
    <t>54-959454104</t>
  </si>
  <si>
    <t>MIGUEL HUMBERTO</t>
  </si>
  <si>
    <t>JACOBO</t>
  </si>
  <si>
    <t>MZ O LOTE</t>
  </si>
  <si>
    <t>1-993540477</t>
  </si>
  <si>
    <t xml:space="preserve">RONAL FRANKLIN    </t>
  </si>
  <si>
    <t>CERDAN</t>
  </si>
  <si>
    <t>ED18</t>
  </si>
  <si>
    <t>74-981738485</t>
  </si>
  <si>
    <t>ESDRAS JOEL</t>
  </si>
  <si>
    <t>1-5846919</t>
  </si>
  <si>
    <t xml:space="preserve">LORENZO  </t>
  </si>
  <si>
    <t xml:space="preserve">ORDAYA  </t>
  </si>
  <si>
    <t xml:space="preserve">CARRASCO  </t>
  </si>
  <si>
    <t>1-988320323</t>
  </si>
  <si>
    <t>ELENA MARISOL</t>
  </si>
  <si>
    <t>RANSEY GUILLERMO</t>
  </si>
  <si>
    <t>1-985010150</t>
  </si>
  <si>
    <t xml:space="preserve">MILTON </t>
  </si>
  <si>
    <t>56-956849081</t>
  </si>
  <si>
    <t>ROSA ALEJANDRINA</t>
  </si>
  <si>
    <t>APARCANA</t>
  </si>
  <si>
    <t>LA PALMA GRANDE MZ.F</t>
  </si>
  <si>
    <t>74-274555</t>
  </si>
  <si>
    <t>PIMENTEL</t>
  </si>
  <si>
    <t>TATIANA</t>
  </si>
  <si>
    <t>BARRUETO</t>
  </si>
  <si>
    <t>OLIDEN</t>
  </si>
  <si>
    <t>PIMENTEL KM 8</t>
  </si>
  <si>
    <t>1-2609186</t>
  </si>
  <si>
    <t xml:space="preserve">  ANA MARIA  </t>
  </si>
  <si>
    <t xml:space="preserve">LEON  </t>
  </si>
  <si>
    <t xml:space="preserve">KRUGER  </t>
  </si>
  <si>
    <t>1-994899021</t>
  </si>
  <si>
    <t>RAUL ERNESTO</t>
  </si>
  <si>
    <t xml:space="preserve">CHAVEZ  </t>
  </si>
  <si>
    <t xml:space="preserve">SAAVEDRA </t>
  </si>
  <si>
    <t>64-987419494</t>
  </si>
  <si>
    <t>CHILCA</t>
  </si>
  <si>
    <t>RODRIGO</t>
  </si>
  <si>
    <t>43-943860661</t>
  </si>
  <si>
    <t>SONIA ELIZABETH</t>
  </si>
  <si>
    <t>DEPAZ</t>
  </si>
  <si>
    <t>WILCAHUAIN S/N</t>
  </si>
  <si>
    <t>1-14673253</t>
  </si>
  <si>
    <t>LAS GAVIOTAS</t>
  </si>
  <si>
    <t>1-987572801</t>
  </si>
  <si>
    <t>RONALD DARIO</t>
  </si>
  <si>
    <t>CARHUAS</t>
  </si>
  <si>
    <t>102 C</t>
  </si>
  <si>
    <t>ARRIETA CARLOS</t>
  </si>
  <si>
    <t>44-947505833</t>
  </si>
  <si>
    <t>INDUSTRIA</t>
  </si>
  <si>
    <t>44-947560653</t>
  </si>
  <si>
    <t>RAFAEL</t>
  </si>
  <si>
    <t>1-968629471</t>
  </si>
  <si>
    <t xml:space="preserve">PRADO </t>
  </si>
  <si>
    <t>62-525895</t>
  </si>
  <si>
    <t>ONISIO</t>
  </si>
  <si>
    <t>ALBINO</t>
  </si>
  <si>
    <t>MOYA</t>
  </si>
  <si>
    <t>TARAPACA INT. A</t>
  </si>
  <si>
    <t>43-964311826</t>
  </si>
  <si>
    <t>ZOILA VIVIANA</t>
  </si>
  <si>
    <t>TOCAS</t>
  </si>
  <si>
    <t>1-995383958</t>
  </si>
  <si>
    <t>VIGAUS 2003 S.L. SUC</t>
  </si>
  <si>
    <t>CHAVEZ JORGE</t>
  </si>
  <si>
    <t>74-979498179</t>
  </si>
  <si>
    <t>REYNERIO</t>
  </si>
  <si>
    <t>MELENDRES</t>
  </si>
  <si>
    <t>65-965671864</t>
  </si>
  <si>
    <t>RELFA</t>
  </si>
  <si>
    <t>1-945765672</t>
  </si>
  <si>
    <t>ERNESTO LUIS</t>
  </si>
  <si>
    <t>ANTISUYO</t>
  </si>
  <si>
    <t>44-957718488</t>
  </si>
  <si>
    <t>JUAN AUGUSTO</t>
  </si>
  <si>
    <t>BLAS</t>
  </si>
  <si>
    <t>1-986661308</t>
  </si>
  <si>
    <t xml:space="preserve">RICHARD HARDY </t>
  </si>
  <si>
    <t xml:space="preserve">ESCALANTE </t>
  </si>
  <si>
    <t xml:space="preserve">VENTE </t>
  </si>
  <si>
    <t>1-999405631</t>
  </si>
  <si>
    <t xml:space="preserve">FARFAN </t>
  </si>
  <si>
    <t xml:space="preserve">SAENZ </t>
  </si>
  <si>
    <t>1-98597586</t>
  </si>
  <si>
    <t>PEDRO ALONSO</t>
  </si>
  <si>
    <t>NIÑO DE GUZMAN</t>
  </si>
  <si>
    <t>UNANUE H.</t>
  </si>
  <si>
    <t>73-73397772</t>
  </si>
  <si>
    <t>EUDOCIA ELIZABETH</t>
  </si>
  <si>
    <t>CARAMANTIN</t>
  </si>
  <si>
    <t>GARCILAZO DE LA VEGA</t>
  </si>
  <si>
    <t>66-958580745</t>
  </si>
  <si>
    <t xml:space="preserve">LEOVINA </t>
  </si>
  <si>
    <t xml:space="preserve">VELASQUEZ </t>
  </si>
  <si>
    <t>R2</t>
  </si>
  <si>
    <t>43-943320527</t>
  </si>
  <si>
    <t>ROLANDO ARISTEDES</t>
  </si>
  <si>
    <t>D1</t>
  </si>
  <si>
    <t>1-943288011</t>
  </si>
  <si>
    <t xml:space="preserve">EDUARDO MIGUEL </t>
  </si>
  <si>
    <t xml:space="preserve">PEREZ </t>
  </si>
  <si>
    <t>72-972992841</t>
  </si>
  <si>
    <t>JESUS ESTEFANIA</t>
  </si>
  <si>
    <t>TAVANGA</t>
  </si>
  <si>
    <t>LETICIA</t>
  </si>
  <si>
    <t>1-12496394</t>
  </si>
  <si>
    <t>MARIA NOLBERTA</t>
  </si>
  <si>
    <t>PEVES</t>
  </si>
  <si>
    <t>6A</t>
  </si>
  <si>
    <t>ALIPIO PONCE</t>
  </si>
  <si>
    <t>61-950987400</t>
  </si>
  <si>
    <t>JESSICA MILAGROS</t>
  </si>
  <si>
    <t>DASILVA</t>
  </si>
  <si>
    <t>CACHIQUE</t>
  </si>
  <si>
    <t>73-969690078</t>
  </si>
  <si>
    <t>D3</t>
  </si>
  <si>
    <t>43-325842</t>
  </si>
  <si>
    <t>FAUSTA SUSANA</t>
  </si>
  <si>
    <t xml:space="preserve">BENITES </t>
  </si>
  <si>
    <t xml:space="preserve">DE ACOSTA </t>
  </si>
  <si>
    <t>51-973220570</t>
  </si>
  <si>
    <t>RONY GILVER RENSO</t>
  </si>
  <si>
    <t>BORDA</t>
  </si>
  <si>
    <t>PANDIA</t>
  </si>
  <si>
    <t>54-959934674</t>
  </si>
  <si>
    <t>NARDY LUZ</t>
  </si>
  <si>
    <t>ROSADO</t>
  </si>
  <si>
    <t>1-980346226</t>
  </si>
  <si>
    <t xml:space="preserve">MAYTE ADEYANIRA </t>
  </si>
  <si>
    <t xml:space="preserve">CONOZCO </t>
  </si>
  <si>
    <t xml:space="preserve">VILLENA </t>
  </si>
  <si>
    <t>MAR DEL SUR</t>
  </si>
  <si>
    <t>1-5712712</t>
  </si>
  <si>
    <t>ELIPIO</t>
  </si>
  <si>
    <t xml:space="preserve">PUENTE </t>
  </si>
  <si>
    <t xml:space="preserve">ALVARADO </t>
  </si>
  <si>
    <t>EL CHACO</t>
  </si>
  <si>
    <t>64-964773528</t>
  </si>
  <si>
    <t>ROXANA MELINA</t>
  </si>
  <si>
    <t>CRISTOBAL</t>
  </si>
  <si>
    <t>PARRA DEL RIEGO</t>
  </si>
  <si>
    <t>1-5403062</t>
  </si>
  <si>
    <t xml:space="preserve">ADOLFO JAIME </t>
  </si>
  <si>
    <t xml:space="preserve">CAMACHO </t>
  </si>
  <si>
    <t xml:space="preserve">OPORTO </t>
  </si>
  <si>
    <t>1-998834049</t>
  </si>
  <si>
    <t>DENISSE</t>
  </si>
  <si>
    <t>BAZAN</t>
  </si>
  <si>
    <t>LECCA</t>
  </si>
  <si>
    <t>T3</t>
  </si>
  <si>
    <t>MIROQUESADA, ANTONIO</t>
  </si>
  <si>
    <t>62-962622970</t>
  </si>
  <si>
    <t>URETA</t>
  </si>
  <si>
    <t>MAYRO</t>
  </si>
  <si>
    <t>1-996810170</t>
  </si>
  <si>
    <t>NIDIA SUSANA</t>
  </si>
  <si>
    <t>1-986642304</t>
  </si>
  <si>
    <t>JUDITH ELIZABETH</t>
  </si>
  <si>
    <t>DE LIZARBE</t>
  </si>
  <si>
    <t>72-972825902</t>
  </si>
  <si>
    <t>JORGE ALFREDO</t>
  </si>
  <si>
    <t>MONTERO</t>
  </si>
  <si>
    <t>BERNUY</t>
  </si>
  <si>
    <t>54-958796830</t>
  </si>
  <si>
    <t>JESSICA SANDRA</t>
  </si>
  <si>
    <t>V.ANDRES BELAUNDE</t>
  </si>
  <si>
    <t>43-943607930</t>
  </si>
  <si>
    <t>VIVIAN TATIANA</t>
  </si>
  <si>
    <t>MACHUCA</t>
  </si>
  <si>
    <t>ENRIQUE PALACIOS 1176 PI 2</t>
  </si>
  <si>
    <t>1-988377424</t>
  </si>
  <si>
    <t>NORA PATRICIA</t>
  </si>
  <si>
    <t>BIELICH ISMAEL</t>
  </si>
  <si>
    <t>74-979678635</t>
  </si>
  <si>
    <t>ELKY RAMON</t>
  </si>
  <si>
    <t xml:space="preserve"> UCHOFEN</t>
  </si>
  <si>
    <t xml:space="preserve"> ORDOÑEZ </t>
  </si>
  <si>
    <t>1-13281287</t>
  </si>
  <si>
    <t>ASUNTA</t>
  </si>
  <si>
    <t>NANA</t>
  </si>
  <si>
    <t>PATILLA</t>
  </si>
  <si>
    <t>LUCANAS</t>
  </si>
  <si>
    <t>1-12763190</t>
  </si>
  <si>
    <t>ELSA</t>
  </si>
  <si>
    <t>GODOY</t>
  </si>
  <si>
    <t>VDA DE MINAYA</t>
  </si>
  <si>
    <t>ENRIQUE DEL VILLAR 630 632</t>
  </si>
  <si>
    <t>1-999424783</t>
  </si>
  <si>
    <t>MOISES FELIPE</t>
  </si>
  <si>
    <t>1-975382918</t>
  </si>
  <si>
    <t xml:space="preserve">ROBINSON </t>
  </si>
  <si>
    <t xml:space="preserve">PERALTA </t>
  </si>
  <si>
    <t xml:space="preserve">CAMAN </t>
  </si>
  <si>
    <t>1-992566607</t>
  </si>
  <si>
    <t>WILLIAM ALEXANDER</t>
  </si>
  <si>
    <t>COTRINA</t>
  </si>
  <si>
    <t>LOS HUERTOS</t>
  </si>
  <si>
    <t>44-44200214</t>
  </si>
  <si>
    <t>FELIX ANTONIO</t>
  </si>
  <si>
    <t>1-995085285</t>
  </si>
  <si>
    <t>NOEMY VICTORIA</t>
  </si>
  <si>
    <t>ONCOY DE LINGAN</t>
  </si>
  <si>
    <t>43-943080743</t>
  </si>
  <si>
    <t>FELIX</t>
  </si>
  <si>
    <t>GRACIA</t>
  </si>
  <si>
    <t>28 DE JULIO   MZ 34 LT 16</t>
  </si>
  <si>
    <t>64-797561</t>
  </si>
  <si>
    <t>PUENTE</t>
  </si>
  <si>
    <t>1-994210546</t>
  </si>
  <si>
    <t xml:space="preserve">CINDY JANNETH  </t>
  </si>
  <si>
    <t xml:space="preserve">ORMEÑO  </t>
  </si>
  <si>
    <t xml:space="preserve">SANCHEZ  </t>
  </si>
  <si>
    <t>1-998748197</t>
  </si>
  <si>
    <t xml:space="preserve">MARYBEL MILAGROS </t>
  </si>
  <si>
    <t xml:space="preserve">BALTAZAR </t>
  </si>
  <si>
    <t>LA UNION</t>
  </si>
  <si>
    <t>1-956792900</t>
  </si>
  <si>
    <t xml:space="preserve">SEBASTIAN EDUARDO </t>
  </si>
  <si>
    <t>ORTIGAS</t>
  </si>
  <si>
    <t>MESIAS</t>
  </si>
  <si>
    <t>VALDEMAR MOSER</t>
  </si>
  <si>
    <t>1-966435611</t>
  </si>
  <si>
    <t xml:space="preserve">MARCIA </t>
  </si>
  <si>
    <t>ALCCA</t>
  </si>
  <si>
    <t>1-999370600</t>
  </si>
  <si>
    <t>JOSE RICARDO</t>
  </si>
  <si>
    <t>ZULOETA</t>
  </si>
  <si>
    <t>ESPAÑA</t>
  </si>
  <si>
    <t>1-991535602</t>
  </si>
  <si>
    <t xml:space="preserve">RUBEN RICARDO </t>
  </si>
  <si>
    <t xml:space="preserve">VEGA </t>
  </si>
  <si>
    <t>LA COLONIA</t>
  </si>
  <si>
    <t>1-14599686</t>
  </si>
  <si>
    <t>TINTA</t>
  </si>
  <si>
    <t>72-72522397</t>
  </si>
  <si>
    <t>DIANA SHU GEN</t>
  </si>
  <si>
    <t>ZAPATA</t>
  </si>
  <si>
    <t>APON</t>
  </si>
  <si>
    <t>44-978296638</t>
  </si>
  <si>
    <t>AURELIO JAVIER</t>
  </si>
  <si>
    <t>LUJAN</t>
  </si>
  <si>
    <t>DEAN SAAVEDRA MZ 61 LT 6</t>
  </si>
  <si>
    <t>44-948745610</t>
  </si>
  <si>
    <t>ROMULO</t>
  </si>
  <si>
    <t>UREÑA</t>
  </si>
  <si>
    <t>SAN MIGUEL MZ 6 LT 3</t>
  </si>
  <si>
    <t>1-993169921</t>
  </si>
  <si>
    <t xml:space="preserve">GENOVEVA SILVANA </t>
  </si>
  <si>
    <t>BARBIERI, LEONARDO</t>
  </si>
  <si>
    <t>44-949469305</t>
  </si>
  <si>
    <t>SAIDI MARISOL</t>
  </si>
  <si>
    <t>VIGO</t>
  </si>
  <si>
    <t>1-5527017</t>
  </si>
  <si>
    <t>RICARDINA HAYDEE</t>
  </si>
  <si>
    <t>ARGUELLES</t>
  </si>
  <si>
    <t>1-999396628</t>
  </si>
  <si>
    <t>JULIO RAFAEL</t>
  </si>
  <si>
    <t>OLGUIN</t>
  </si>
  <si>
    <t>1-986575859</t>
  </si>
  <si>
    <t xml:space="preserve">ZARELA </t>
  </si>
  <si>
    <t xml:space="preserve">OLIVERA </t>
  </si>
  <si>
    <t>1-4551869</t>
  </si>
  <si>
    <t xml:space="preserve">MARISOL ROSARIO </t>
  </si>
  <si>
    <t xml:space="preserve">FALCON </t>
  </si>
  <si>
    <t>V</t>
  </si>
  <si>
    <t>1-6502152</t>
  </si>
  <si>
    <t>ALDO</t>
  </si>
  <si>
    <t>NORERO</t>
  </si>
  <si>
    <t>43-310097</t>
  </si>
  <si>
    <t>MARCO</t>
  </si>
  <si>
    <t>VASQUEZ CARDENAS</t>
  </si>
  <si>
    <t>1-4705641</t>
  </si>
  <si>
    <t>SAN MARCOS</t>
  </si>
  <si>
    <t>CENTRO PRE UNIVERSITARIO</t>
  </si>
  <si>
    <t>TORRE TAGLE</t>
  </si>
  <si>
    <t>1-4615455</t>
  </si>
  <si>
    <t>MAS URLICH</t>
  </si>
  <si>
    <t>LI</t>
  </si>
  <si>
    <t>JUAN ROBERTO ACEVEDO</t>
  </si>
  <si>
    <t>54-424252</t>
  </si>
  <si>
    <t>MARIO</t>
  </si>
  <si>
    <t>PINTO</t>
  </si>
  <si>
    <t>DF</t>
  </si>
  <si>
    <t>VILLA JARDIN</t>
  </si>
  <si>
    <t>1-4531670</t>
  </si>
  <si>
    <t>ZOSIMO GREGORIO</t>
  </si>
  <si>
    <t>REMON</t>
  </si>
  <si>
    <t>1-7929574</t>
  </si>
  <si>
    <t>CINTHYA YESENIA</t>
  </si>
  <si>
    <t>ZARCO</t>
  </si>
  <si>
    <t>UGARTE CHAMORRO, M.</t>
  </si>
  <si>
    <t>1-7424138</t>
  </si>
  <si>
    <t>JOHNNY</t>
  </si>
  <si>
    <t>1-4482718</t>
  </si>
  <si>
    <t>TEODOMIRA</t>
  </si>
  <si>
    <t>LOS FAIQUES</t>
  </si>
  <si>
    <t>54-621215</t>
  </si>
  <si>
    <t>GREGORIO RIVELINO</t>
  </si>
  <si>
    <t>CONDO</t>
  </si>
  <si>
    <t>ADRIAN</t>
  </si>
  <si>
    <t>42-42525414</t>
  </si>
  <si>
    <t>MANUEL WILFREDO NAKA</t>
  </si>
  <si>
    <t>DE URZUA, PEDRO</t>
  </si>
  <si>
    <t>1-2837011</t>
  </si>
  <si>
    <t>JUAN MATEO</t>
  </si>
  <si>
    <t xml:space="preserve">CARHUAS </t>
  </si>
  <si>
    <t>1-90521468</t>
  </si>
  <si>
    <t xml:space="preserve">JORGE ANTONIO </t>
  </si>
  <si>
    <t>FD</t>
  </si>
  <si>
    <t>ALTA POR REINST. DIG. ESTELAR</t>
  </si>
  <si>
    <t>1-980845138</t>
  </si>
  <si>
    <t>LEONOR</t>
  </si>
  <si>
    <t>BENAOTE</t>
  </si>
  <si>
    <t>PABLO ARGUEDAS</t>
  </si>
  <si>
    <t>1-2307153</t>
  </si>
  <si>
    <t>LILIANA GLADYS</t>
  </si>
  <si>
    <t xml:space="preserve">NEUMANN </t>
  </si>
  <si>
    <t>MONTE UMBROSO</t>
  </si>
  <si>
    <t>1-945726652</t>
  </si>
  <si>
    <t>STEFANY RAYSA</t>
  </si>
  <si>
    <t>CUPE</t>
  </si>
  <si>
    <t>1-990311630</t>
  </si>
  <si>
    <t>NAZARIO INOCENCIO</t>
  </si>
  <si>
    <t>HUAMANYAURI</t>
  </si>
  <si>
    <t>LAS PECANAS</t>
  </si>
  <si>
    <t>43-943945307</t>
  </si>
  <si>
    <t>RICAPA</t>
  </si>
  <si>
    <t>65-965809560</t>
  </si>
  <si>
    <t>DAVID</t>
  </si>
  <si>
    <t>PEZO</t>
  </si>
  <si>
    <t>ZUMAETA</t>
  </si>
  <si>
    <t>SOLEDAD</t>
  </si>
  <si>
    <t>43-43764754</t>
  </si>
  <si>
    <t>WILMER HERMES</t>
  </si>
  <si>
    <t>54-959085133</t>
  </si>
  <si>
    <t>MARIANO NICOLAS VALCARCEL</t>
  </si>
  <si>
    <t>RUTH MARY</t>
  </si>
  <si>
    <t>LA PALMA</t>
  </si>
  <si>
    <t>62-953611980</t>
  </si>
  <si>
    <t>YAROWILCA</t>
  </si>
  <si>
    <t>APARICIO POMARES (CHUPAN)</t>
  </si>
  <si>
    <t>BERNARDO SAMUEL</t>
  </si>
  <si>
    <t>CERVANTES</t>
  </si>
  <si>
    <t>ALEJOS</t>
  </si>
  <si>
    <t>POMARES APARICIO</t>
  </si>
  <si>
    <t>1-13930208</t>
  </si>
  <si>
    <t>CESAR</t>
  </si>
  <si>
    <t>GRANDE</t>
  </si>
  <si>
    <t>1-988383661</t>
  </si>
  <si>
    <t>SMITH BALTAZAR</t>
  </si>
  <si>
    <t>OTAROLA</t>
  </si>
  <si>
    <t>641B</t>
  </si>
  <si>
    <t>REPUBLICA DE CHILE PI.3</t>
  </si>
  <si>
    <t>44-947016847</t>
  </si>
  <si>
    <t>FLORENCIA DE MORA</t>
  </si>
  <si>
    <t>LUIS RENE</t>
  </si>
  <si>
    <t>OSE DE LA TORRE UGARTE</t>
  </si>
  <si>
    <t>1-990659240</t>
  </si>
  <si>
    <t>CARLOS VIDAL</t>
  </si>
  <si>
    <t>ACUÑA</t>
  </si>
  <si>
    <t>1-998411808</t>
  </si>
  <si>
    <t>MARIBEL</t>
  </si>
  <si>
    <t>CARVALLO</t>
  </si>
  <si>
    <t>1-945757363</t>
  </si>
  <si>
    <t>VICTOR ANDRES</t>
  </si>
  <si>
    <t>ARTILLERO, JULIO FELIPE</t>
  </si>
  <si>
    <t>1-991648481</t>
  </si>
  <si>
    <t>ISMAEL MANUEL</t>
  </si>
  <si>
    <t>52-952299748</t>
  </si>
  <si>
    <t>NEMECIO TIME</t>
  </si>
  <si>
    <t>M BASADRE</t>
  </si>
  <si>
    <t>52-942167023</t>
  </si>
  <si>
    <t>KARLA VERONICA</t>
  </si>
  <si>
    <t>ESCARCENA</t>
  </si>
  <si>
    <t>43-422223</t>
  </si>
  <si>
    <t>MARLITT MADELEINE</t>
  </si>
  <si>
    <t xml:space="preserve">HUANE </t>
  </si>
  <si>
    <t>JACHILLA</t>
  </si>
  <si>
    <t>1-996761252</t>
  </si>
  <si>
    <t xml:space="preserve">MANUEL JESUS </t>
  </si>
  <si>
    <t xml:space="preserve">VILLEGAS </t>
  </si>
  <si>
    <t>...</t>
  </si>
  <si>
    <t>1-993494203</t>
  </si>
  <si>
    <t>SF CONSULTING  PROJE</t>
  </si>
  <si>
    <t>1-993284337</t>
  </si>
  <si>
    <t>RIGOBERTO</t>
  </si>
  <si>
    <t>HUIZA</t>
  </si>
  <si>
    <t>JURADO DE LOS REYES MARIANO</t>
  </si>
  <si>
    <t>1-6214597</t>
  </si>
  <si>
    <t xml:space="preserve">CLAUDIA CAROLINA </t>
  </si>
  <si>
    <t>1-989496855</t>
  </si>
  <si>
    <t>LOS HALCONES</t>
  </si>
  <si>
    <t>1-992152631</t>
  </si>
  <si>
    <t xml:space="preserve">JORGE ALBERTO </t>
  </si>
  <si>
    <t xml:space="preserve">ANASTACIO </t>
  </si>
  <si>
    <t xml:space="preserve">TANFUÑAY </t>
  </si>
  <si>
    <t>1-945552626</t>
  </si>
  <si>
    <t>CAÑETE</t>
  </si>
  <si>
    <t>SAN VICENTE DE CAÑETE</t>
  </si>
  <si>
    <t xml:space="preserve">DELIA </t>
  </si>
  <si>
    <t xml:space="preserve">NAIVAREZ </t>
  </si>
  <si>
    <t>1-1242421</t>
  </si>
  <si>
    <t xml:space="preserve">NILDA CLAUDIA </t>
  </si>
  <si>
    <t xml:space="preserve">DURAND </t>
  </si>
  <si>
    <t>84-974351313</t>
  </si>
  <si>
    <t>IRVIN EDERSON</t>
  </si>
  <si>
    <t>BETANCURT</t>
  </si>
  <si>
    <t>1-999477305</t>
  </si>
  <si>
    <t>ROSARIO JACQUELINE</t>
  </si>
  <si>
    <t>BAZALAR</t>
  </si>
  <si>
    <t>1-989998067</t>
  </si>
  <si>
    <t>DEISY CLARIVEL</t>
  </si>
  <si>
    <t>CAJALEON</t>
  </si>
  <si>
    <t>H3</t>
  </si>
  <si>
    <t>11A</t>
  </si>
  <si>
    <t>73-968690767</t>
  </si>
  <si>
    <t>BLOCK F4 DPTO 501</t>
  </si>
  <si>
    <t>43-945144580</t>
  </si>
  <si>
    <t>CARHUAZ</t>
  </si>
  <si>
    <t>MARCARA</t>
  </si>
  <si>
    <t>JOSUE HERNAN</t>
  </si>
  <si>
    <t>APEÑA</t>
  </si>
  <si>
    <t>MELGAREJO</t>
  </si>
  <si>
    <t>CAMPOSANTO</t>
  </si>
  <si>
    <t>1-987015973</t>
  </si>
  <si>
    <t>SANTOS ALFREDO</t>
  </si>
  <si>
    <t>1-7364675</t>
  </si>
  <si>
    <t>MANUEL GONZALO BERNA</t>
  </si>
  <si>
    <t>1-B</t>
  </si>
  <si>
    <t>1-961787006</t>
  </si>
  <si>
    <t>ELSA DEL ROSARIO</t>
  </si>
  <si>
    <t>84-974206904</t>
  </si>
  <si>
    <t>MONICA</t>
  </si>
  <si>
    <t>AZURIN</t>
  </si>
  <si>
    <t>RAMON ZAVALETA</t>
  </si>
  <si>
    <t>1-995382947</t>
  </si>
  <si>
    <t>SANTISTEBAN</t>
  </si>
  <si>
    <t>FARROÑAN</t>
  </si>
  <si>
    <t>A26</t>
  </si>
  <si>
    <t>64-995845416</t>
  </si>
  <si>
    <t>JOEL HONORATO</t>
  </si>
  <si>
    <t>DO</t>
  </si>
  <si>
    <t>43-943623618</t>
  </si>
  <si>
    <t>GERMAN ALEXIS</t>
  </si>
  <si>
    <t>COISHCO   MZ  D1      LTE 13</t>
  </si>
  <si>
    <t>1-962337723</t>
  </si>
  <si>
    <t>DIANA TEREZA</t>
  </si>
  <si>
    <t>I2</t>
  </si>
  <si>
    <t>44-236214</t>
  </si>
  <si>
    <t>DIANA CAROLINA</t>
  </si>
  <si>
    <t>EUSEBIO</t>
  </si>
  <si>
    <t>MORILLAS</t>
  </si>
  <si>
    <t>1-997912171</t>
  </si>
  <si>
    <t>ZOILA ESPERANZA</t>
  </si>
  <si>
    <t>FRANCHY</t>
  </si>
  <si>
    <t>AV ALAMEDA DE LA PAZ</t>
  </si>
  <si>
    <t>54-957488458</t>
  </si>
  <si>
    <t>RICHARD PEDRO</t>
  </si>
  <si>
    <t xml:space="preserve"> BAUTISTA </t>
  </si>
  <si>
    <t>CHAMBI</t>
  </si>
  <si>
    <t>42-942620135</t>
  </si>
  <si>
    <t>JAVIER</t>
  </si>
  <si>
    <t>LOZANO</t>
  </si>
  <si>
    <t>1-996344561</t>
  </si>
  <si>
    <t>ALFONSO PABLO</t>
  </si>
  <si>
    <t>GARAGORRI</t>
  </si>
  <si>
    <t>QWITSGAARD</t>
  </si>
  <si>
    <t>VILLARAN MANUEL</t>
  </si>
  <si>
    <t>1-971849651</t>
  </si>
  <si>
    <t>ANDRES LOPEZ ACERO</t>
  </si>
  <si>
    <t>44-948900557</t>
  </si>
  <si>
    <t>WILLIAM ALBERTO</t>
  </si>
  <si>
    <t>SAONA</t>
  </si>
  <si>
    <t>26 DE MARZO</t>
  </si>
  <si>
    <t>1-971049009</t>
  </si>
  <si>
    <t>PUNTA HERMOSA</t>
  </si>
  <si>
    <t>LESBITH YOMAIRA</t>
  </si>
  <si>
    <t>1-997337192</t>
  </si>
  <si>
    <t>VIRGILIO</t>
  </si>
  <si>
    <t>MONTE ALAMO</t>
  </si>
  <si>
    <t>1-985148557</t>
  </si>
  <si>
    <t>KUWAE</t>
  </si>
  <si>
    <t>TOKESHI</t>
  </si>
  <si>
    <t>SANTA ANA</t>
  </si>
  <si>
    <t>74-978048986</t>
  </si>
  <si>
    <t>MANUEL CARLOS</t>
  </si>
  <si>
    <t>AMIAS</t>
  </si>
  <si>
    <t>SHAPIAMA</t>
  </si>
  <si>
    <t>CACERES ANDRES AVELINO</t>
  </si>
  <si>
    <t>1-985619908</t>
  </si>
  <si>
    <t>HUAMANI PAREDES ALEJ</t>
  </si>
  <si>
    <t>TACAYMANO</t>
  </si>
  <si>
    <t>1-989671573</t>
  </si>
  <si>
    <t>PATRICIA</t>
  </si>
  <si>
    <t>BLECK</t>
  </si>
  <si>
    <t>1-995443672</t>
  </si>
  <si>
    <t xml:space="preserve">CABRERA </t>
  </si>
  <si>
    <t>CACERES</t>
  </si>
  <si>
    <t>AMARANTO</t>
  </si>
  <si>
    <t>1-986612034</t>
  </si>
  <si>
    <t>FRANCYS ARIADNA</t>
  </si>
  <si>
    <t>TOMASAL</t>
  </si>
  <si>
    <t>1-998184741</t>
  </si>
  <si>
    <t>TRANSPORTNORTHFACE S</t>
  </si>
  <si>
    <t>ACUARIO</t>
  </si>
  <si>
    <t>74-978919713</t>
  </si>
  <si>
    <t>PATRICIA ISABEL</t>
  </si>
  <si>
    <t>1-980793910</t>
  </si>
  <si>
    <t>LINDA MARYCE</t>
  </si>
  <si>
    <t>RAYA</t>
  </si>
  <si>
    <t>I1</t>
  </si>
  <si>
    <t>56-962848973</t>
  </si>
  <si>
    <t>SOLDER ALEX</t>
  </si>
  <si>
    <t>MZ Q1 LT 15 URB LEON DE VIVERO</t>
  </si>
  <si>
    <t>65-961569805</t>
  </si>
  <si>
    <t>GUILLERMO ENRIQUE</t>
  </si>
  <si>
    <t>UNZUETA</t>
  </si>
  <si>
    <t>1-968378091</t>
  </si>
  <si>
    <t>MARIA BENITA</t>
  </si>
  <si>
    <t>PACOSH</t>
  </si>
  <si>
    <t>ALCEDO BERNARDO</t>
  </si>
  <si>
    <t>1-956329412</t>
  </si>
  <si>
    <t>ROGELIA</t>
  </si>
  <si>
    <t>VDA.DE LOZANO</t>
  </si>
  <si>
    <t>LOS CIPRECES</t>
  </si>
  <si>
    <t>1-988334323</t>
  </si>
  <si>
    <t>JUAN SAMUEL</t>
  </si>
  <si>
    <t>PALMA</t>
  </si>
  <si>
    <t>CALDAS</t>
  </si>
  <si>
    <t>1-994136516</t>
  </si>
  <si>
    <t>CATELLO IGNACIO</t>
  </si>
  <si>
    <t>AROSTEGUI</t>
  </si>
  <si>
    <t>DA</t>
  </si>
  <si>
    <t>5 DE DICIEMBRE</t>
  </si>
  <si>
    <t>73-969424643</t>
  </si>
  <si>
    <t>LUCI RUMALDA</t>
  </si>
  <si>
    <t>PRIETO</t>
  </si>
  <si>
    <t>HERALDO NEGRO</t>
  </si>
  <si>
    <t>1-945459587</t>
  </si>
  <si>
    <t>201C</t>
  </si>
  <si>
    <t>CL PINOS DEL VALLE</t>
  </si>
  <si>
    <t>56-956130117</t>
  </si>
  <si>
    <t>PEDRO MIGUEL</t>
  </si>
  <si>
    <t>CIEZA</t>
  </si>
  <si>
    <t>IGNACIO MORSESKI</t>
  </si>
  <si>
    <t>1-986591061</t>
  </si>
  <si>
    <t>OLCESE</t>
  </si>
  <si>
    <t>URTEAGA HORACIO</t>
  </si>
  <si>
    <t>54-958818605</t>
  </si>
  <si>
    <t>REYNA INES</t>
  </si>
  <si>
    <t>VALDIVIA DE BENAVIDE</t>
  </si>
  <si>
    <t>1-981074974</t>
  </si>
  <si>
    <t>ROSA ISABEL</t>
  </si>
  <si>
    <t>CRUZATTI</t>
  </si>
  <si>
    <t>ARGOTE</t>
  </si>
  <si>
    <t>64-964686986</t>
  </si>
  <si>
    <t>OMICRON CONTRATISTAS</t>
  </si>
  <si>
    <t>AGUIRRE MORALES</t>
  </si>
  <si>
    <t>65-965324805</t>
  </si>
  <si>
    <t>JAIME</t>
  </si>
  <si>
    <t>BERMUDES</t>
  </si>
  <si>
    <t>1-994741590</t>
  </si>
  <si>
    <t>NANCY MILAGROS</t>
  </si>
  <si>
    <t>LANDECHO</t>
  </si>
  <si>
    <t>JULCA</t>
  </si>
  <si>
    <t>74-74282672</t>
  </si>
  <si>
    <t>EVERT SAMUEL</t>
  </si>
  <si>
    <t>COSAVALENTE</t>
  </si>
  <si>
    <t>1-942154251</t>
  </si>
  <si>
    <t xml:space="preserve">NOE </t>
  </si>
  <si>
    <t>PROCERES</t>
  </si>
  <si>
    <t>1-946293457</t>
  </si>
  <si>
    <t>ERIKA MEDALIT</t>
  </si>
  <si>
    <t>BAYLETTI JULIO</t>
  </si>
  <si>
    <t>1-987704240</t>
  </si>
  <si>
    <t xml:space="preserve">WILDER PAUL RODOLFO </t>
  </si>
  <si>
    <t xml:space="preserve">PINEDO </t>
  </si>
  <si>
    <t>FLOREZ</t>
  </si>
  <si>
    <t>PUMACAHUA, MATEO</t>
  </si>
  <si>
    <t>73-951000267</t>
  </si>
  <si>
    <t>JEFRI JHONATHAN</t>
  </si>
  <si>
    <t>OLAYA</t>
  </si>
  <si>
    <t>1-951529152</t>
  </si>
  <si>
    <t xml:space="preserve">  YONY BENIGNO </t>
  </si>
  <si>
    <t xml:space="preserve">SUAÑA  </t>
  </si>
  <si>
    <t>24 DE  ENERO</t>
  </si>
  <si>
    <t>1-999613853</t>
  </si>
  <si>
    <t>SANTA MONICA</t>
  </si>
  <si>
    <t>1-4774538</t>
  </si>
  <si>
    <t xml:space="preserve">JOSE LUIS </t>
  </si>
  <si>
    <t xml:space="preserve">HERRADA </t>
  </si>
  <si>
    <t xml:space="preserve">PEZZINI </t>
  </si>
  <si>
    <t>52-952290598</t>
  </si>
  <si>
    <t>CIUDAD NUEVA</t>
  </si>
  <si>
    <t>ALONSO FREDY</t>
  </si>
  <si>
    <t>CHURA</t>
  </si>
  <si>
    <t>27 MZ. 144 LT. 26</t>
  </si>
  <si>
    <t>JULIO MODESTO</t>
  </si>
  <si>
    <t>ARCOS</t>
  </si>
  <si>
    <t>1-967909336</t>
  </si>
  <si>
    <t>WACAYPATA</t>
  </si>
  <si>
    <t>ORLANDO GERMAN</t>
  </si>
  <si>
    <t>MUNGUIA</t>
  </si>
  <si>
    <t>HUAYTA</t>
  </si>
  <si>
    <t>8 DE SETIEMBRE</t>
  </si>
  <si>
    <t>1-2396052</t>
  </si>
  <si>
    <t>HUACHO</t>
  </si>
  <si>
    <t>DEL RIO</t>
  </si>
  <si>
    <t>MONTAÑEZ</t>
  </si>
  <si>
    <t>LUNA ARRIETA</t>
  </si>
  <si>
    <t>1-948660324</t>
  </si>
  <si>
    <t>WILMER</t>
  </si>
  <si>
    <t>YALLI</t>
  </si>
  <si>
    <t>31 DE MAYO</t>
  </si>
  <si>
    <t>56-956474205</t>
  </si>
  <si>
    <t>TACCA</t>
  </si>
  <si>
    <t>73-975745981</t>
  </si>
  <si>
    <t>JACQUELINE DEL PILAR</t>
  </si>
  <si>
    <t>ORDINOLA</t>
  </si>
  <si>
    <t>73-969101261</t>
  </si>
  <si>
    <t>ACARO</t>
  </si>
  <si>
    <t>IGNACIO SANCHEZ</t>
  </si>
  <si>
    <t>74-979248952</t>
  </si>
  <si>
    <t>WALTHER VIDAL</t>
  </si>
  <si>
    <t>LUMBRE</t>
  </si>
  <si>
    <t>YOCYA</t>
  </si>
  <si>
    <t>GUATEMALA</t>
  </si>
  <si>
    <t>1-979567921</t>
  </si>
  <si>
    <t xml:space="preserve"> FERNANDEZ</t>
  </si>
  <si>
    <t>66-966038466</t>
  </si>
  <si>
    <t>HUANTA</t>
  </si>
  <si>
    <t xml:space="preserve">JESUS </t>
  </si>
  <si>
    <t>ASTORAY</t>
  </si>
  <si>
    <t>1-943665654</t>
  </si>
  <si>
    <t>IRIS AMANDA</t>
  </si>
  <si>
    <t>VELASQUEZ</t>
  </si>
  <si>
    <t>BARTON ALBERTO</t>
  </si>
  <si>
    <t>66-966861139</t>
  </si>
  <si>
    <t>RUTH BERTHA</t>
  </si>
  <si>
    <t>TAPAHUASCO</t>
  </si>
  <si>
    <t>1-993573793</t>
  </si>
  <si>
    <t>ROMINA VERNICA</t>
  </si>
  <si>
    <t>TISTI</t>
  </si>
  <si>
    <t>SANTA ISABEL</t>
  </si>
  <si>
    <t>54-959629230</t>
  </si>
  <si>
    <t>NICOLAS</t>
  </si>
  <si>
    <t>1-5415481</t>
  </si>
  <si>
    <t xml:space="preserve">GLORIA ISABEL </t>
  </si>
  <si>
    <t xml:space="preserve">SANTOS </t>
  </si>
  <si>
    <t xml:space="preserve">DOROTEO </t>
  </si>
  <si>
    <t>JR BRESCIA</t>
  </si>
  <si>
    <t>54-12414337</t>
  </si>
  <si>
    <t>JORGE ARTURO</t>
  </si>
  <si>
    <t>54-959632526</t>
  </si>
  <si>
    <t>NATIVIDAD MILAGROS</t>
  </si>
  <si>
    <t>MAGAÑO</t>
  </si>
  <si>
    <t>64-964930059</t>
  </si>
  <si>
    <t>JAUJA</t>
  </si>
  <si>
    <t>28 DE JULIO</t>
  </si>
  <si>
    <t>66-981972969</t>
  </si>
  <si>
    <t>MARIA ELENA</t>
  </si>
  <si>
    <t>VENTURA DE COLONIA</t>
  </si>
  <si>
    <t>DOMINGO AYARTA</t>
  </si>
  <si>
    <t>84-984746525</t>
  </si>
  <si>
    <t>WALTER</t>
  </si>
  <si>
    <t>UMANCHATA</t>
  </si>
  <si>
    <t>54-998468986</t>
  </si>
  <si>
    <t xml:space="preserve">SUCA </t>
  </si>
  <si>
    <t>CHAHUA</t>
  </si>
  <si>
    <t>44-949287752</t>
  </si>
  <si>
    <t>HINOSTROZA</t>
  </si>
  <si>
    <t>1-990537109</t>
  </si>
  <si>
    <t>MARTHA VIOLETA</t>
  </si>
  <si>
    <t>1-990840998</t>
  </si>
  <si>
    <t>HERNAN</t>
  </si>
  <si>
    <t>CAMARERO</t>
  </si>
  <si>
    <t>RIVERO</t>
  </si>
  <si>
    <t>LOS MORROS</t>
  </si>
  <si>
    <t>1-965789742</t>
  </si>
  <si>
    <t>RAUL HORACIO</t>
  </si>
  <si>
    <t>CHECA</t>
  </si>
  <si>
    <t>1-999401629</t>
  </si>
  <si>
    <t>ANGEL HERNAN</t>
  </si>
  <si>
    <t>SIMON BOLIVAR</t>
  </si>
  <si>
    <t>44-44404252</t>
  </si>
  <si>
    <t>LUCIA GIOVANA</t>
  </si>
  <si>
    <t>VENTURA</t>
  </si>
  <si>
    <t>SANCHEZ CARRION FAUSTINO</t>
  </si>
  <si>
    <t>84-984519162</t>
  </si>
  <si>
    <t>JARAMILLO PAREDES JU</t>
  </si>
  <si>
    <t>56-955963342</t>
  </si>
  <si>
    <t>PILAR HERMELINDA</t>
  </si>
  <si>
    <t>CAMARGO</t>
  </si>
  <si>
    <t>1-981107908</t>
  </si>
  <si>
    <t>CHACLACAYO</t>
  </si>
  <si>
    <t>PERALTA DE WONG</t>
  </si>
  <si>
    <t>NQA</t>
  </si>
  <si>
    <t>1-997628561</t>
  </si>
  <si>
    <t>HERMELINDA</t>
  </si>
  <si>
    <t>TORREZ</t>
  </si>
  <si>
    <t>44-44222960</t>
  </si>
  <si>
    <t>JORGE EDMUNDO</t>
  </si>
  <si>
    <t>G OTOYA</t>
  </si>
  <si>
    <t>LEONIDAS YEROVI</t>
  </si>
  <si>
    <t>1-4294930</t>
  </si>
  <si>
    <t xml:space="preserve">RICARDO </t>
  </si>
  <si>
    <t xml:space="preserve">SALAZAR </t>
  </si>
  <si>
    <t>GALDOS</t>
  </si>
  <si>
    <t>1-993238333</t>
  </si>
  <si>
    <t>KU</t>
  </si>
  <si>
    <t>DEL AIRE</t>
  </si>
  <si>
    <t>44-44477730</t>
  </si>
  <si>
    <t>ESCOBEDO DE CHUQUI</t>
  </si>
  <si>
    <t>MILLER</t>
  </si>
  <si>
    <t>1-995964889</t>
  </si>
  <si>
    <t>FELICITA</t>
  </si>
  <si>
    <t>EPEQUIN</t>
  </si>
  <si>
    <t>44-948656819</t>
  </si>
  <si>
    <t>GREGORIO NATALIO</t>
  </si>
  <si>
    <t>43-43324376</t>
  </si>
  <si>
    <t>DORA LUISA</t>
  </si>
  <si>
    <t>VASSALLO</t>
  </si>
  <si>
    <t>DE CAPURRO</t>
  </si>
  <si>
    <t>56-997226863</t>
  </si>
  <si>
    <t>ERICA YULIANA</t>
  </si>
  <si>
    <t>VICTOR A. BELAUNDE</t>
  </si>
  <si>
    <t>1-14609634</t>
  </si>
  <si>
    <t>JAVIER SANTIAGO</t>
  </si>
  <si>
    <t>ALBARRACIN</t>
  </si>
  <si>
    <t>SY</t>
  </si>
  <si>
    <t>ALTA MOVISTAR UNO - DUO</t>
  </si>
  <si>
    <t>JIMENEZ, COMANDANTE GUSTAVO</t>
  </si>
  <si>
    <t>1-979547887</t>
  </si>
  <si>
    <t>JUAN HITLER</t>
  </si>
  <si>
    <t>CABANILLAS</t>
  </si>
  <si>
    <t>CL MONTE SIERPE</t>
  </si>
  <si>
    <t>54-54499465</t>
  </si>
  <si>
    <t>AURELIO</t>
  </si>
  <si>
    <t>61-975729506</t>
  </si>
  <si>
    <t>SINDY PAQUITA</t>
  </si>
  <si>
    <t>OLEODUCTO</t>
  </si>
  <si>
    <t>1-976331560</t>
  </si>
  <si>
    <t>ELSA ALICIA</t>
  </si>
  <si>
    <t>PALAO</t>
  </si>
  <si>
    <t>SOBERO</t>
  </si>
  <si>
    <t>1-993541549</t>
  </si>
  <si>
    <t>SILVIA NATALIA</t>
  </si>
  <si>
    <t>1-991447262</t>
  </si>
  <si>
    <t>KARINA DEL PILAR</t>
  </si>
  <si>
    <t>SULCA</t>
  </si>
  <si>
    <t>1-994553359</t>
  </si>
  <si>
    <t>LAS CORDILLERAS</t>
  </si>
  <si>
    <t>1-996056596</t>
  </si>
  <si>
    <t>CRISS HELEN</t>
  </si>
  <si>
    <t>HUAYLLA</t>
  </si>
  <si>
    <t>84-984532114</t>
  </si>
  <si>
    <t>73-73306499</t>
  </si>
  <si>
    <t>ROSA ANGELICA</t>
  </si>
  <si>
    <t>DE ALBAN</t>
  </si>
  <si>
    <t>43-943518459</t>
  </si>
  <si>
    <t>ROSA MARTHA</t>
  </si>
  <si>
    <t>54-54484453</t>
  </si>
  <si>
    <t>YVETTE MARIANELA</t>
  </si>
  <si>
    <t>ESQUIVIAS</t>
  </si>
  <si>
    <t>73-969524966</t>
  </si>
  <si>
    <t>DORA LIDIA</t>
  </si>
  <si>
    <t>LORETO NORTE</t>
  </si>
  <si>
    <t>44-949917526</t>
  </si>
  <si>
    <t>EVER ENRIQUE</t>
  </si>
  <si>
    <t>ZAVALETA</t>
  </si>
  <si>
    <t>ANGULO</t>
  </si>
  <si>
    <t>C404</t>
  </si>
  <si>
    <t>84-984881202</t>
  </si>
  <si>
    <t>LUZDINA</t>
  </si>
  <si>
    <t>DIEGO DE ALMAGRO</t>
  </si>
  <si>
    <t>44-949799844</t>
  </si>
  <si>
    <t>WILCER</t>
  </si>
  <si>
    <t>SOLORZANO</t>
  </si>
  <si>
    <t>1-14752211</t>
  </si>
  <si>
    <t>RUBEN JUAN</t>
  </si>
  <si>
    <t>LINDO</t>
  </si>
  <si>
    <t>B6</t>
  </si>
  <si>
    <t>SAN BORJA NORTE</t>
  </si>
  <si>
    <t>56-955974688</t>
  </si>
  <si>
    <t>LUCILA RAQUEL</t>
  </si>
  <si>
    <t>VICTOR MANUEL BERNALES</t>
  </si>
  <si>
    <t>1-6935984</t>
  </si>
  <si>
    <t>KARIN VANESSA</t>
  </si>
  <si>
    <t xml:space="preserve">JIMENEZ   </t>
  </si>
  <si>
    <t>1-999303704</t>
  </si>
  <si>
    <t>AYDE JUANA</t>
  </si>
  <si>
    <t>NINA</t>
  </si>
  <si>
    <t>53-957771324</t>
  </si>
  <si>
    <t>ROXANA BEATRIZ</t>
  </si>
  <si>
    <t>ARIAS</t>
  </si>
  <si>
    <t>43-957445848</t>
  </si>
  <si>
    <t>YVONNE DEL PILAR</t>
  </si>
  <si>
    <t>BEJARANO</t>
  </si>
  <si>
    <t>ARQUIÑO</t>
  </si>
  <si>
    <t>43-43325896</t>
  </si>
  <si>
    <t>YOLANDA CARMEN</t>
  </si>
  <si>
    <t>PIZARRO FRANCISCO</t>
  </si>
  <si>
    <t>66-993316405</t>
  </si>
  <si>
    <t>GUSTAVO ADOLFO</t>
  </si>
  <si>
    <t>CACERES MARISCAL</t>
  </si>
  <si>
    <t>1-950601848</t>
  </si>
  <si>
    <t xml:space="preserve">ALEX ANGEL </t>
  </si>
  <si>
    <t xml:space="preserve">MILLA </t>
  </si>
  <si>
    <t xml:space="preserve">CARRILLO </t>
  </si>
  <si>
    <t>1-970935662</t>
  </si>
  <si>
    <t>ANA MARIA DEL CARMEN</t>
  </si>
  <si>
    <t>MISIONERO MANCINI</t>
  </si>
  <si>
    <t>42-522162</t>
  </si>
  <si>
    <t>ALEXANDER</t>
  </si>
  <si>
    <t>ALVA</t>
  </si>
  <si>
    <t>DM</t>
  </si>
  <si>
    <t>JIMENEZ PIMENTEL</t>
  </si>
  <si>
    <t>43-957511863</t>
  </si>
  <si>
    <t>EDUARDO DAVID</t>
  </si>
  <si>
    <t>GORDILLO</t>
  </si>
  <si>
    <t>54-959154414</t>
  </si>
  <si>
    <t>ALDO IVAN</t>
  </si>
  <si>
    <t>QUINTANA</t>
  </si>
  <si>
    <t>MAQUERA</t>
  </si>
  <si>
    <t>1-990873144</t>
  </si>
  <si>
    <t>ASTRID BRIGIDA</t>
  </si>
  <si>
    <t>DE ROMERO</t>
  </si>
  <si>
    <t>1-14494134</t>
  </si>
  <si>
    <t>JOSE RENATO</t>
  </si>
  <si>
    <t>PADILLA</t>
  </si>
  <si>
    <t>PASSUNI</t>
  </si>
  <si>
    <t>DOÑA CATALINA</t>
  </si>
  <si>
    <t>1-9855565523</t>
  </si>
  <si>
    <t>MIGUEL WILFREDO</t>
  </si>
  <si>
    <t>BK E</t>
  </si>
  <si>
    <t>74-978054566</t>
  </si>
  <si>
    <t>LUZ AURORA</t>
  </si>
  <si>
    <t>1-986669594</t>
  </si>
  <si>
    <t>VIDAL ANGEL</t>
  </si>
  <si>
    <t>SERNA</t>
  </si>
  <si>
    <t>YAURE</t>
  </si>
  <si>
    <t>ALDEBARAN</t>
  </si>
  <si>
    <t>1-954869121</t>
  </si>
  <si>
    <t>ROMEL DANTE</t>
  </si>
  <si>
    <t xml:space="preserve">ALIAGA </t>
  </si>
  <si>
    <t>MIRIAM DE SALA</t>
  </si>
  <si>
    <t>1-994487528</t>
  </si>
  <si>
    <t>SULE SADITH</t>
  </si>
  <si>
    <t>1-945796751</t>
  </si>
  <si>
    <t xml:space="preserve">HERCILIA </t>
  </si>
  <si>
    <t xml:space="preserve">VELA </t>
  </si>
  <si>
    <t>64-367304</t>
  </si>
  <si>
    <t>PERU GLASS SAC</t>
  </si>
  <si>
    <t>84-984629070</t>
  </si>
  <si>
    <t>JESUS ERNESTO</t>
  </si>
  <si>
    <t>VIZCARDO</t>
  </si>
  <si>
    <t>VILLALBA</t>
  </si>
  <si>
    <t>1-3810603</t>
  </si>
  <si>
    <t>EDWAR NINO</t>
  </si>
  <si>
    <t>CORONEL</t>
  </si>
  <si>
    <t>UGARTE, ALFONSO</t>
  </si>
  <si>
    <t>1-953527029</t>
  </si>
  <si>
    <t>CATHERINE GIULISSA</t>
  </si>
  <si>
    <t xml:space="preserve">CARHUAYO </t>
  </si>
  <si>
    <t>SAN DIEGO DE ALCALA</t>
  </si>
  <si>
    <t>1-990389121</t>
  </si>
  <si>
    <t>JORGE EMANUEL</t>
  </si>
  <si>
    <t>3B</t>
  </si>
  <si>
    <t>LOS QUECHUAS</t>
  </si>
  <si>
    <t>1-997882976</t>
  </si>
  <si>
    <t>ENRIQUE</t>
  </si>
  <si>
    <t>LOVON</t>
  </si>
  <si>
    <t>ARBAYZA</t>
  </si>
  <si>
    <t>ANGAMOS ESTE</t>
  </si>
  <si>
    <t>54-959570946</t>
  </si>
  <si>
    <t>VILMA</t>
  </si>
  <si>
    <t>44-949484521</t>
  </si>
  <si>
    <t>MONCEFU</t>
  </si>
  <si>
    <t>EL TUNANTE</t>
  </si>
  <si>
    <t>56-975699207</t>
  </si>
  <si>
    <t>MIREYA JANET</t>
  </si>
  <si>
    <t>PORTILLA</t>
  </si>
  <si>
    <t>TIPISMANA</t>
  </si>
  <si>
    <t>42-942456035</t>
  </si>
  <si>
    <t>ROSANA</t>
  </si>
  <si>
    <t>CLAVIJO</t>
  </si>
  <si>
    <t>1-993405463</t>
  </si>
  <si>
    <t>RUTH FAVIOLA</t>
  </si>
  <si>
    <t>NAPURI</t>
  </si>
  <si>
    <t>2A</t>
  </si>
  <si>
    <t>CA CIRCUNVALACION</t>
  </si>
  <si>
    <t>1-946078894</t>
  </si>
  <si>
    <t xml:space="preserve">MONICA RAQUEL </t>
  </si>
  <si>
    <t xml:space="preserve">JIMENEZ  </t>
  </si>
  <si>
    <t xml:space="preserve">TORREY </t>
  </si>
  <si>
    <t>LUIS BRAILLE</t>
  </si>
  <si>
    <t>56-988743998</t>
  </si>
  <si>
    <t>ROSARIO</t>
  </si>
  <si>
    <t>1-5642783</t>
  </si>
  <si>
    <t xml:space="preserve">CARLOS ENRIQUE </t>
  </si>
  <si>
    <t xml:space="preserve">PALACIOS </t>
  </si>
  <si>
    <t>AV BENAVIDES, OSCAR R.</t>
  </si>
  <si>
    <t>44-470759</t>
  </si>
  <si>
    <t xml:space="preserve">JUANA ROSA </t>
  </si>
  <si>
    <t xml:space="preserve">BOCANEGRA </t>
  </si>
  <si>
    <t xml:space="preserve">PERALTA DE ESTRADA </t>
  </si>
  <si>
    <t>EULOGIO GARRIDO</t>
  </si>
  <si>
    <t>44-320786</t>
  </si>
  <si>
    <t>JOHN F. KENNEDY</t>
  </si>
  <si>
    <t>1-943581810</t>
  </si>
  <si>
    <t>VICENTE MAIRHO</t>
  </si>
  <si>
    <t>MOGABUROS</t>
  </si>
  <si>
    <t>65-953627126</t>
  </si>
  <si>
    <t>YNDAMA</t>
  </si>
  <si>
    <t>MISTI</t>
  </si>
  <si>
    <t>1-980904386</t>
  </si>
  <si>
    <t>EMILIA CLEMENCIA</t>
  </si>
  <si>
    <t>DE CHICLOTE</t>
  </si>
  <si>
    <t>TURIN</t>
  </si>
  <si>
    <t>52-952222472</t>
  </si>
  <si>
    <t>CHRISTIAN</t>
  </si>
  <si>
    <t>SARMIENTO</t>
  </si>
  <si>
    <t>PARI</t>
  </si>
  <si>
    <t>1-15212701</t>
  </si>
  <si>
    <t>ROSA ESTHER</t>
  </si>
  <si>
    <t>65-965319825</t>
  </si>
  <si>
    <t>TAVARA WEST</t>
  </si>
  <si>
    <t>1-999962763</t>
  </si>
  <si>
    <t>CAPITAN JOSE ABELARDO QUIÑONES</t>
  </si>
  <si>
    <t>1-981042671</t>
  </si>
  <si>
    <t>VIOLETA JESUS</t>
  </si>
  <si>
    <t>ESCOBEDO</t>
  </si>
  <si>
    <t>ABARCA</t>
  </si>
  <si>
    <t>CHACHANI</t>
  </si>
  <si>
    <t>1-996417253</t>
  </si>
  <si>
    <t xml:space="preserve">MARIA CLAUDIA </t>
  </si>
  <si>
    <t>QUIÑONES, CAPITAN JOSE ABELARD</t>
  </si>
  <si>
    <t>53-953916474</t>
  </si>
  <si>
    <t>1-989458929</t>
  </si>
  <si>
    <t xml:space="preserve">MIRNA LUZ </t>
  </si>
  <si>
    <t xml:space="preserve">TAPULLIMA </t>
  </si>
  <si>
    <t>1-999156818</t>
  </si>
  <si>
    <t>TULA CONSUELO</t>
  </si>
  <si>
    <t>CARRANZA</t>
  </si>
  <si>
    <t>LOS NEGOCIOS EDF 9 DTO 502B</t>
  </si>
  <si>
    <t>44-948066608</t>
  </si>
  <si>
    <t>LUZ UBALDINA</t>
  </si>
  <si>
    <t>65-965913875</t>
  </si>
  <si>
    <t>PALMIR</t>
  </si>
  <si>
    <t>HAUXWELL</t>
  </si>
  <si>
    <t>1-987757741</t>
  </si>
  <si>
    <t>1-992526832</t>
  </si>
  <si>
    <t xml:space="preserve">EVELYN </t>
  </si>
  <si>
    <t>28 DE DICIEMBRE</t>
  </si>
  <si>
    <t>1-12217241</t>
  </si>
  <si>
    <t>ULLOA</t>
  </si>
  <si>
    <t>ORUE DOMINGO</t>
  </si>
  <si>
    <t>1-997609353</t>
  </si>
  <si>
    <t xml:space="preserve">FAUSTINO  </t>
  </si>
  <si>
    <t xml:space="preserve">SEGAMA </t>
  </si>
  <si>
    <t>HUANACAURE</t>
  </si>
  <si>
    <t>1-6579613</t>
  </si>
  <si>
    <t xml:space="preserve"> JUDITH FIDELA</t>
  </si>
  <si>
    <t xml:space="preserve">DONAYRE </t>
  </si>
  <si>
    <t>DE LA CRUZ DE MUCHAY</t>
  </si>
  <si>
    <t>T2</t>
  </si>
  <si>
    <t>1-989626549</t>
  </si>
  <si>
    <t xml:space="preserve">RICARDO ANTONIO </t>
  </si>
  <si>
    <t xml:space="preserve">PISCOYA </t>
  </si>
  <si>
    <t xml:space="preserve">VASQUEZ </t>
  </si>
  <si>
    <t>BUENAVENTURA REY</t>
  </si>
  <si>
    <t>1-979320645</t>
  </si>
  <si>
    <t xml:space="preserve">FELINCINDA LUZ </t>
  </si>
  <si>
    <t>TIBURCIO</t>
  </si>
  <si>
    <t>PENALDILLO</t>
  </si>
  <si>
    <t>1-971952587</t>
  </si>
  <si>
    <t>TEOFILO AUGUSTO</t>
  </si>
  <si>
    <t xml:space="preserve">ORE </t>
  </si>
  <si>
    <t xml:space="preserve">LIZANDRO </t>
  </si>
  <si>
    <t>CHOCANO, JOSE</t>
  </si>
  <si>
    <t>1-5494364</t>
  </si>
  <si>
    <t xml:space="preserve">ANA MARIA </t>
  </si>
  <si>
    <t xml:space="preserve">MONTALVO  </t>
  </si>
  <si>
    <t xml:space="preserve">MALPARTIDA </t>
  </si>
  <si>
    <t>RIO UCAYALI</t>
  </si>
  <si>
    <t>1-985592939</t>
  </si>
  <si>
    <t xml:space="preserve">MARIA </t>
  </si>
  <si>
    <t xml:space="preserve">MOLLO  </t>
  </si>
  <si>
    <t xml:space="preserve">SOLANO  </t>
  </si>
  <si>
    <t>1-954195966</t>
  </si>
  <si>
    <t xml:space="preserve">FILOMENO </t>
  </si>
  <si>
    <t xml:space="preserve">CAJINCHO </t>
  </si>
  <si>
    <t xml:space="preserve">YURIVILCA </t>
  </si>
  <si>
    <t>SEPARADORA INDUSTRIAL</t>
  </si>
  <si>
    <t>84-238623</t>
  </si>
  <si>
    <t>ROSA ORFILA</t>
  </si>
  <si>
    <t xml:space="preserve">VELARDE </t>
  </si>
  <si>
    <t xml:space="preserve">VDA DE PEÑA  </t>
  </si>
  <si>
    <t>1-986042867</t>
  </si>
  <si>
    <t xml:space="preserve">JUAN JOSE </t>
  </si>
  <si>
    <t xml:space="preserve">TIMOTEO </t>
  </si>
  <si>
    <t>1-995943781</t>
  </si>
  <si>
    <t xml:space="preserve">YENI </t>
  </si>
  <si>
    <t>BRAILLE, LUIS</t>
  </si>
  <si>
    <t>1-3549683</t>
  </si>
  <si>
    <t>FELICITA  OLGA</t>
  </si>
  <si>
    <t>CARRASCO RIVADENEYRA</t>
  </si>
  <si>
    <t xml:space="preserve"> DE CASARETO</t>
  </si>
  <si>
    <t>CASTILLA JUAN</t>
  </si>
  <si>
    <t>1-5623147</t>
  </si>
  <si>
    <t>CESAR ALEJANDRO</t>
  </si>
  <si>
    <t>LLIROD RAMIREZ</t>
  </si>
  <si>
    <t>T0</t>
  </si>
  <si>
    <t>1-97913058</t>
  </si>
  <si>
    <t>COELLO</t>
  </si>
  <si>
    <t>1-6247074</t>
  </si>
  <si>
    <t>ROSA MERCEDES</t>
  </si>
  <si>
    <t>RUIZ DE HERRERA</t>
  </si>
  <si>
    <t>GRAL.JOSE LEGUIA Y MELEN</t>
  </si>
  <si>
    <t>43-317684</t>
  </si>
  <si>
    <t>NAUTILIUS SERVICE E.I.R.L.</t>
  </si>
  <si>
    <t>4N</t>
  </si>
  <si>
    <t>HUANBACHO</t>
  </si>
  <si>
    <t>1-6616576</t>
  </si>
  <si>
    <t>VICTOR JAVIER</t>
  </si>
  <si>
    <t>VELIZ</t>
  </si>
  <si>
    <t>1-4493560</t>
  </si>
  <si>
    <t>LUZ MARISA</t>
  </si>
  <si>
    <t>CARBAJAL</t>
  </si>
  <si>
    <t>GARCIA DE GRADOS</t>
  </si>
  <si>
    <t>1-4462627</t>
  </si>
  <si>
    <t>GRECIA ALEXANDRA</t>
  </si>
  <si>
    <t>CHAVARRY</t>
  </si>
  <si>
    <t>PACAYA</t>
  </si>
  <si>
    <t>CHUNGA ZAPATA ELIAS</t>
  </si>
  <si>
    <t>54-450226</t>
  </si>
  <si>
    <t>JAQUELINE AMELIA</t>
  </si>
  <si>
    <t>MOROCCO</t>
  </si>
  <si>
    <t>SUPPO</t>
  </si>
  <si>
    <t>LONDRES</t>
  </si>
  <si>
    <t>1-4588632</t>
  </si>
  <si>
    <t>ELIN ANTONIO</t>
  </si>
  <si>
    <t>LOS JASPES</t>
  </si>
  <si>
    <t>73-360006</t>
  </si>
  <si>
    <t>CAHUIDE SIMEON</t>
  </si>
  <si>
    <t>V1</t>
  </si>
  <si>
    <t>73-304917</t>
  </si>
  <si>
    <t>IRMA DE SOCORRO</t>
  </si>
  <si>
    <t>1-997666753</t>
  </si>
  <si>
    <t>LAS LIMAS</t>
  </si>
  <si>
    <t>54-285224</t>
  </si>
  <si>
    <t>LLOCLLA</t>
  </si>
  <si>
    <t>MONYOYA</t>
  </si>
  <si>
    <t>1-4760613</t>
  </si>
  <si>
    <t>INVERSIONES ARISTO EIRL</t>
  </si>
  <si>
    <t>ALTHAUS, EMILIO</t>
  </si>
  <si>
    <t>1-5487292</t>
  </si>
  <si>
    <t xml:space="preserve">COMPLEJO RECREATIVO </t>
  </si>
  <si>
    <t>73-341512</t>
  </si>
  <si>
    <t xml:space="preserve">FELIX FRANCISCO </t>
  </si>
  <si>
    <t xml:space="preserve">VILCHEZ  </t>
  </si>
  <si>
    <t>42-942893181</t>
  </si>
  <si>
    <t>ELIAS SOPLIN</t>
  </si>
  <si>
    <t xml:space="preserve">LUIS  </t>
  </si>
  <si>
    <t xml:space="preserve">VASQUEZ   </t>
  </si>
  <si>
    <t xml:space="preserve">ORRILLO  </t>
  </si>
  <si>
    <t>MARGINAL</t>
  </si>
  <si>
    <t>74-979368850</t>
  </si>
  <si>
    <t>MILDRE DANAYS</t>
  </si>
  <si>
    <t>1-997894506</t>
  </si>
  <si>
    <t>JEAN PIERRE</t>
  </si>
  <si>
    <t>JIMENEZ</t>
  </si>
  <si>
    <t>CALVO</t>
  </si>
  <si>
    <t>E3</t>
  </si>
  <si>
    <t>1-956427715</t>
  </si>
  <si>
    <t>MARIO DAVID</t>
  </si>
  <si>
    <t>CHACHAPOYAS</t>
  </si>
  <si>
    <t>1-996314075</t>
  </si>
  <si>
    <t xml:space="preserve">HUGO </t>
  </si>
  <si>
    <t>2O</t>
  </si>
  <si>
    <t>1-988558946</t>
  </si>
  <si>
    <t>CRISANTO</t>
  </si>
  <si>
    <t>ZAPATA DE HUATUCO</t>
  </si>
  <si>
    <t>CHAVEZ, JORGE</t>
  </si>
  <si>
    <t>56-955627662</t>
  </si>
  <si>
    <t>EUCEBIA CRISTINA</t>
  </si>
  <si>
    <t>PICHUA</t>
  </si>
  <si>
    <t>MEZA JUAN MANUEL</t>
  </si>
  <si>
    <t>53-953954709</t>
  </si>
  <si>
    <t>EMPRESA DE  TRANSPOR</t>
  </si>
  <si>
    <t>ANDRES A CACERES</t>
  </si>
  <si>
    <t>1-97515123</t>
  </si>
  <si>
    <t>EMMA R</t>
  </si>
  <si>
    <t>DE ALBURQUEQUE</t>
  </si>
  <si>
    <t>VALLEJO, CESAR</t>
  </si>
  <si>
    <t>1-979331059</t>
  </si>
  <si>
    <t>YONATAN FELIX</t>
  </si>
  <si>
    <t>H15</t>
  </si>
  <si>
    <t>CL EL CENTENARIO</t>
  </si>
  <si>
    <t>1-997351071</t>
  </si>
  <si>
    <t>ERIKA MILAGROS</t>
  </si>
  <si>
    <t>BAYONA</t>
  </si>
  <si>
    <t>QUIROZ, FRANCISCO</t>
  </si>
  <si>
    <t>1-2571434</t>
  </si>
  <si>
    <t xml:space="preserve">DANIEL ENRIQUE </t>
  </si>
  <si>
    <t xml:space="preserve">TANG </t>
  </si>
  <si>
    <t xml:space="preserve">NINATANTA </t>
  </si>
  <si>
    <t>GAMINEDES</t>
  </si>
  <si>
    <t>1-7197664 (570)</t>
  </si>
  <si>
    <t>MAMORU S.A.C.</t>
  </si>
  <si>
    <t>1-987029436</t>
  </si>
  <si>
    <t>LUIS</t>
  </si>
  <si>
    <t>COTILLO</t>
  </si>
  <si>
    <t>VALERIO</t>
  </si>
  <si>
    <t>LOS URUBES</t>
  </si>
  <si>
    <t>1-15537649</t>
  </si>
  <si>
    <t>HIBER EUSTAQUIO</t>
  </si>
  <si>
    <t>BARBUDO</t>
  </si>
  <si>
    <t>CHAVARRIA</t>
  </si>
  <si>
    <t>1-993869095</t>
  </si>
  <si>
    <t>JESSICA JUDITH</t>
  </si>
  <si>
    <t>BL56</t>
  </si>
  <si>
    <t>1-994671954</t>
  </si>
  <si>
    <t>DOMINGA PERPETUA</t>
  </si>
  <si>
    <t>NOGUERA SIMON</t>
  </si>
  <si>
    <t>1-980161056</t>
  </si>
  <si>
    <t>JANET</t>
  </si>
  <si>
    <t>OLMEDO</t>
  </si>
  <si>
    <t>43-943325530</t>
  </si>
  <si>
    <t>JESUSA MARIA</t>
  </si>
  <si>
    <t>1-947451252</t>
  </si>
  <si>
    <t>OSCAR HERNAN</t>
  </si>
  <si>
    <t>ANZOLA</t>
  </si>
  <si>
    <t>QUIROGA</t>
  </si>
  <si>
    <t>CL LOS ABETOS</t>
  </si>
  <si>
    <t>1-998398491</t>
  </si>
  <si>
    <t>JOSE FRANCISCO</t>
  </si>
  <si>
    <t>VILLALOBOS</t>
  </si>
  <si>
    <t>1-993291696</t>
  </si>
  <si>
    <t>MIGUEL RAUL</t>
  </si>
  <si>
    <t>NAPAN</t>
  </si>
  <si>
    <t>MARIA PARADO DE BELLIDO</t>
  </si>
  <si>
    <t>63-975480484</t>
  </si>
  <si>
    <t>CHAUPIMARCA</t>
  </si>
  <si>
    <t>LIZ LIANA</t>
  </si>
  <si>
    <t>PIRITA</t>
  </si>
  <si>
    <t>1-985119132</t>
  </si>
  <si>
    <t>DORA ISABEL</t>
  </si>
  <si>
    <t>VERDE</t>
  </si>
  <si>
    <t>ANDRES A.CACERES</t>
  </si>
  <si>
    <t>74-74497419</t>
  </si>
  <si>
    <t>REQUE</t>
  </si>
  <si>
    <t>JIMY ALEJANDRO</t>
  </si>
  <si>
    <t>QUINTOS</t>
  </si>
  <si>
    <t>ÑIQUEN</t>
  </si>
  <si>
    <t>74-236866</t>
  </si>
  <si>
    <t>FRANCISCO EDUARDO</t>
  </si>
  <si>
    <t>ALFREDO LAPOINT</t>
  </si>
  <si>
    <t>1-986045428</t>
  </si>
  <si>
    <t>SOS SERVICE SAC</t>
  </si>
  <si>
    <t>FAUCETT ELMER</t>
  </si>
  <si>
    <t>1-975464612</t>
  </si>
  <si>
    <t>ANGEL MARIA</t>
  </si>
  <si>
    <t>V40</t>
  </si>
  <si>
    <t>1-16972998</t>
  </si>
  <si>
    <t>STEFANNY</t>
  </si>
  <si>
    <t>PABLO SILVERIO</t>
  </si>
  <si>
    <t>BASTIDAS, MICAELA</t>
  </si>
  <si>
    <t>1-980612029</t>
  </si>
  <si>
    <t>ENRIQUE MARINO</t>
  </si>
  <si>
    <t>SIGARROSTEGUI</t>
  </si>
  <si>
    <t>1-957556024</t>
  </si>
  <si>
    <t xml:space="preserve">CESAR TEOFILO </t>
  </si>
  <si>
    <t xml:space="preserve">PAREDES </t>
  </si>
  <si>
    <t>DL</t>
  </si>
  <si>
    <t>JORGE CHAVEZ</t>
  </si>
  <si>
    <t>44-948247899</t>
  </si>
  <si>
    <t>JIMMY ANTONY</t>
  </si>
  <si>
    <t>PINILLOS</t>
  </si>
  <si>
    <t>BENITO JUAREZ</t>
  </si>
  <si>
    <t>1-988195968</t>
  </si>
  <si>
    <t>FELICIANA</t>
  </si>
  <si>
    <t>K14</t>
  </si>
  <si>
    <t>1-980027949</t>
  </si>
  <si>
    <t>IVANHO</t>
  </si>
  <si>
    <t>ÑONTOL</t>
  </si>
  <si>
    <t>BRAZIL</t>
  </si>
  <si>
    <t>1-971285654</t>
  </si>
  <si>
    <t>SECADA ALBERTO</t>
  </si>
  <si>
    <t>84-984469605</t>
  </si>
  <si>
    <t>EDWIN NILTON</t>
  </si>
  <si>
    <t>AUCCA</t>
  </si>
  <si>
    <t>1-12584150</t>
  </si>
  <si>
    <t>A7</t>
  </si>
  <si>
    <t>CORDILLERA OCCIDENTAL</t>
  </si>
  <si>
    <t>73-969928713</t>
  </si>
  <si>
    <t>YURI ALEXANDER</t>
  </si>
  <si>
    <t>PARQUE 06-15</t>
  </si>
  <si>
    <t>1-970921877</t>
  </si>
  <si>
    <t>DIANA MARIBEL</t>
  </si>
  <si>
    <t>AYME</t>
  </si>
  <si>
    <t>1-993559769</t>
  </si>
  <si>
    <t>XINNAN</t>
  </si>
  <si>
    <t>1-15596139</t>
  </si>
  <si>
    <t>MONICA MERECDES</t>
  </si>
  <si>
    <t>CORAZON</t>
  </si>
  <si>
    <t>1-981197815</t>
  </si>
  <si>
    <t>ANA MILENA</t>
  </si>
  <si>
    <t>PINILLA</t>
  </si>
  <si>
    <t>CARRANZA MARIANO</t>
  </si>
  <si>
    <t>1-3883595</t>
  </si>
  <si>
    <t>HERNAN ENRIQUE</t>
  </si>
  <si>
    <t xml:space="preserve">ZELADA </t>
  </si>
  <si>
    <t>CABEZUDO</t>
  </si>
  <si>
    <t>1-989271598</t>
  </si>
  <si>
    <t xml:space="preserve">VELASCO </t>
  </si>
  <si>
    <t>TIZON Y BUENO, RICARDO</t>
  </si>
  <si>
    <t>1-12745351</t>
  </si>
  <si>
    <t>NELLY MARIBEL</t>
  </si>
  <si>
    <t>GODIÑO</t>
  </si>
  <si>
    <t>SOTO BERMEO</t>
  </si>
  <si>
    <t>1-998181911</t>
  </si>
  <si>
    <t>JULIO MIGUEL</t>
  </si>
  <si>
    <t>ACCINELLI</t>
  </si>
  <si>
    <t>WINDER</t>
  </si>
  <si>
    <t>TAMBOMACHAY</t>
  </si>
  <si>
    <t>1-7825068</t>
  </si>
  <si>
    <t>MOISES VALENTIN</t>
  </si>
  <si>
    <t>ISUSQUIZA</t>
  </si>
  <si>
    <t>MALACHE</t>
  </si>
  <si>
    <t>1-974748694</t>
  </si>
  <si>
    <t>JULIA MILADY</t>
  </si>
  <si>
    <t>ORTIZ DE PACHECO</t>
  </si>
  <si>
    <t>VALLE TOMAS</t>
  </si>
  <si>
    <t>1-981180383</t>
  </si>
  <si>
    <t>LUIS ARMANDO</t>
  </si>
  <si>
    <t>FASCE</t>
  </si>
  <si>
    <t>1-998321643</t>
  </si>
  <si>
    <t>LINA JANETTE</t>
  </si>
  <si>
    <t>CASTRAT FERNANDO</t>
  </si>
  <si>
    <t>44-944306090</t>
  </si>
  <si>
    <t>EDUARDO SEGUNDO</t>
  </si>
  <si>
    <t>REBAZA</t>
  </si>
  <si>
    <t>LAVADO</t>
  </si>
  <si>
    <t>43-943935044</t>
  </si>
  <si>
    <t>FREDDY RICHARD</t>
  </si>
  <si>
    <t>IZAGUIRRE</t>
  </si>
  <si>
    <t>1-985127752</t>
  </si>
  <si>
    <t xml:space="preserve">SONIA ELIZABETH </t>
  </si>
  <si>
    <t xml:space="preserve">VARELA </t>
  </si>
  <si>
    <t xml:space="preserve">ORUNA </t>
  </si>
  <si>
    <t>1-952355771</t>
  </si>
  <si>
    <t xml:space="preserve">CALIXTO </t>
  </si>
  <si>
    <t xml:space="preserve">VEGAS </t>
  </si>
  <si>
    <t xml:space="preserve">LITANO </t>
  </si>
  <si>
    <t>1-12312123</t>
  </si>
  <si>
    <t>KAREN LIZBETH MODEST</t>
  </si>
  <si>
    <t>MORON</t>
  </si>
  <si>
    <t>66-966828245</t>
  </si>
  <si>
    <t>MARICAL CACERES</t>
  </si>
  <si>
    <t>1-944643091</t>
  </si>
  <si>
    <t>JUANA BEATRIZ</t>
  </si>
  <si>
    <t>OTSUKA</t>
  </si>
  <si>
    <t>ARMAS DE GARCIA</t>
  </si>
  <si>
    <t>CONDORAY  MZ L</t>
  </si>
  <si>
    <t>54-959371022</t>
  </si>
  <si>
    <t>MARIO FRANCISCO</t>
  </si>
  <si>
    <t>ZUQIGA</t>
  </si>
  <si>
    <t>PARRA</t>
  </si>
  <si>
    <t>GLORIA AMERICA</t>
  </si>
  <si>
    <t>AROSTI</t>
  </si>
  <si>
    <t>43-943131360</t>
  </si>
  <si>
    <t>ROBIN HOOD</t>
  </si>
  <si>
    <t>IPANAQUE</t>
  </si>
  <si>
    <t>1-987539180</t>
  </si>
  <si>
    <t>TERESA EVELYN</t>
  </si>
  <si>
    <t>CARRION</t>
  </si>
  <si>
    <t>ALAMEDA DE LOS ANGELES</t>
  </si>
  <si>
    <t>74-216187</t>
  </si>
  <si>
    <t>DORA JULIA</t>
  </si>
  <si>
    <t>VICTOR R. HAYA DE LA TORR</t>
  </si>
  <si>
    <t>1-951360775</t>
  </si>
  <si>
    <t>YULISSA LEONELA</t>
  </si>
  <si>
    <t>LLANTO</t>
  </si>
  <si>
    <t>LEVANO</t>
  </si>
  <si>
    <t>56-956873286</t>
  </si>
  <si>
    <t xml:space="preserve">CARRASCO ROJAS DORA </t>
  </si>
  <si>
    <t>CARLOS MEDRANO MZ C LT</t>
  </si>
  <si>
    <t>43-99832255</t>
  </si>
  <si>
    <t>AVICOLA LA CASITA DE</t>
  </si>
  <si>
    <t>AVIACION</t>
  </si>
  <si>
    <t>44-949144037</t>
  </si>
  <si>
    <t>ZOILA KAY</t>
  </si>
  <si>
    <t>1-989593697</t>
  </si>
  <si>
    <t>HECTOR  EDUARDO</t>
  </si>
  <si>
    <t>7ZA</t>
  </si>
  <si>
    <t>BILLINGHURST G.</t>
  </si>
  <si>
    <t>65-65268454</t>
  </si>
  <si>
    <t>YONI</t>
  </si>
  <si>
    <t>1-994238309</t>
  </si>
  <si>
    <t>INKA TUBOS S.A.</t>
  </si>
  <si>
    <t>LOS CISNES</t>
  </si>
  <si>
    <t>1-980300117</t>
  </si>
  <si>
    <t>1-992027906</t>
  </si>
  <si>
    <t>BERTHA AUGUSTA</t>
  </si>
  <si>
    <t>MURILLO</t>
  </si>
  <si>
    <t>DEL TRABAJO</t>
  </si>
  <si>
    <t>44-44251635</t>
  </si>
  <si>
    <t>VICTOR CARLOS</t>
  </si>
  <si>
    <t>MANUEL VERA ENRIQUE  142  INT</t>
  </si>
  <si>
    <t>1-991814727</t>
  </si>
  <si>
    <t>ROSARIO MAXIMILIANA</t>
  </si>
  <si>
    <t>MATIAS</t>
  </si>
  <si>
    <t>PRUDENCIO</t>
  </si>
  <si>
    <t>1-998651559</t>
  </si>
  <si>
    <t>HUARAL</t>
  </si>
  <si>
    <t>ALPISTE</t>
  </si>
  <si>
    <t>PERU 160</t>
  </si>
  <si>
    <t>65-948662572</t>
  </si>
  <si>
    <t>JHON EDWA</t>
  </si>
  <si>
    <t>R RUIZ</t>
  </si>
  <si>
    <t>BRAGA</t>
  </si>
  <si>
    <t>NAUTA</t>
  </si>
  <si>
    <t>1-988156233</t>
  </si>
  <si>
    <t>MARIA LUZ</t>
  </si>
  <si>
    <t>VILLON</t>
  </si>
  <si>
    <t>65-965622778</t>
  </si>
  <si>
    <t>MANUEL ANTONIO</t>
  </si>
  <si>
    <t>PASHANASTE</t>
  </si>
  <si>
    <t>30 DE AGOSTRO</t>
  </si>
  <si>
    <t>1-997765197</t>
  </si>
  <si>
    <t>DINA</t>
  </si>
  <si>
    <t>1-981149593</t>
  </si>
  <si>
    <t>MIGUEL ANDY</t>
  </si>
  <si>
    <t>AGUADO</t>
  </si>
  <si>
    <t>GOMEZ DEL CARPIO JULIO</t>
  </si>
  <si>
    <t>1-995441076</t>
  </si>
  <si>
    <t xml:space="preserve">MARIA ISABEL </t>
  </si>
  <si>
    <t xml:space="preserve">QUINTO </t>
  </si>
  <si>
    <t>QUINTANA, E.</t>
  </si>
  <si>
    <t>1-992772006</t>
  </si>
  <si>
    <t>MAYRA MONICA</t>
  </si>
  <si>
    <t>ODRIOZOLA</t>
  </si>
  <si>
    <t>1-985433020</t>
  </si>
  <si>
    <t>MAX ANDRE</t>
  </si>
  <si>
    <t>DAFFOS</t>
  </si>
  <si>
    <t>DEL CAMPO ALBERTO</t>
  </si>
  <si>
    <t>1-975546886</t>
  </si>
  <si>
    <t>PANCCA</t>
  </si>
  <si>
    <t>CANGA PEDRO</t>
  </si>
  <si>
    <t>1-994821594</t>
  </si>
  <si>
    <t>JESUS IVAN</t>
  </si>
  <si>
    <t>LOZA</t>
  </si>
  <si>
    <t>ICAZA ALFREDO</t>
  </si>
  <si>
    <t>1-986767077</t>
  </si>
  <si>
    <t>WILLIAN NICOLA</t>
  </si>
  <si>
    <t>SIERRA</t>
  </si>
  <si>
    <t>CORRALES</t>
  </si>
  <si>
    <t>LOS ROBLES</t>
  </si>
  <si>
    <t>73-976990217</t>
  </si>
  <si>
    <t>TAMBO GRANDE</t>
  </si>
  <si>
    <t>FREDDY EDUARDO</t>
  </si>
  <si>
    <t>OLAVARRIA</t>
  </si>
  <si>
    <t>X</t>
  </si>
  <si>
    <t>EX CENCAPLANE</t>
  </si>
  <si>
    <t>44-978282226</t>
  </si>
  <si>
    <t>JONATHAN MARTIN</t>
  </si>
  <si>
    <t>OLIVARI</t>
  </si>
  <si>
    <t>JESUS DE NAZARETH</t>
  </si>
  <si>
    <t>1-998226881</t>
  </si>
  <si>
    <t>CHOY</t>
  </si>
  <si>
    <t>402C</t>
  </si>
  <si>
    <t>REYNOLDS</t>
  </si>
  <si>
    <t>1-999668628</t>
  </si>
  <si>
    <t>MILAGROS DEL SOCORRO</t>
  </si>
  <si>
    <t>MARDINI</t>
  </si>
  <si>
    <t>74-943491770</t>
  </si>
  <si>
    <t>CARMEN REGINA</t>
  </si>
  <si>
    <t>CAPUÑAY</t>
  </si>
  <si>
    <t>9 DE OCTUBRE</t>
  </si>
  <si>
    <t>43-957558796</t>
  </si>
  <si>
    <t>YOVANA ROSA</t>
  </si>
  <si>
    <t>1-981264620</t>
  </si>
  <si>
    <t xml:space="preserve"> EDUARDO MANUEL </t>
  </si>
  <si>
    <t>BASADRE, CARLOS</t>
  </si>
  <si>
    <t>74-979922748</t>
  </si>
  <si>
    <t>DAVID GASPAR</t>
  </si>
  <si>
    <t>1-999860091</t>
  </si>
  <si>
    <t>PERCY JUAN</t>
  </si>
  <si>
    <t>MAZUELOS</t>
  </si>
  <si>
    <t>ALCANFORES</t>
  </si>
  <si>
    <t>1-989780994</t>
  </si>
  <si>
    <t>SHIRLEY SUE ROSA</t>
  </si>
  <si>
    <t>RIVAS CIPRIANO N.</t>
  </si>
  <si>
    <t>1-986625458</t>
  </si>
  <si>
    <t>ELDA CONSUELO</t>
  </si>
  <si>
    <t>OLIVA FELIPE</t>
  </si>
  <si>
    <t>54-959607042</t>
  </si>
  <si>
    <t>MEGA TURISMO S.A.C.</t>
  </si>
  <si>
    <t>83-983615262</t>
  </si>
  <si>
    <t>JORGE FERNANDO</t>
  </si>
  <si>
    <t>CHEVARRIA</t>
  </si>
  <si>
    <t>APU</t>
  </si>
  <si>
    <t>ANTONIO TRELLES</t>
  </si>
  <si>
    <t>74-964684751</t>
  </si>
  <si>
    <t>CELMA ELEANA YENMINA</t>
  </si>
  <si>
    <t>SARGENTO LORES</t>
  </si>
  <si>
    <t>72-972686012</t>
  </si>
  <si>
    <t>AGUAS VERDES</t>
  </si>
  <si>
    <t>1-997792427</t>
  </si>
  <si>
    <t xml:space="preserve">HECTOR </t>
  </si>
  <si>
    <t xml:space="preserve">MONSALBE </t>
  </si>
  <si>
    <t>42-42556338</t>
  </si>
  <si>
    <t>ARTURO JOSE</t>
  </si>
  <si>
    <t>52-952603481</t>
  </si>
  <si>
    <t>MARIBEL MERCEDES</t>
  </si>
  <si>
    <t>P MELENDEZ</t>
  </si>
  <si>
    <t>1-12932104</t>
  </si>
  <si>
    <t>YENI SULIANA</t>
  </si>
  <si>
    <t>BALVIS</t>
  </si>
  <si>
    <t>64-964962509</t>
  </si>
  <si>
    <t>MARITZA ANTONIETA</t>
  </si>
  <si>
    <t>DIONISIO REMAR</t>
  </si>
  <si>
    <t>44-44426079</t>
  </si>
  <si>
    <t>BHERIT BETZABE</t>
  </si>
  <si>
    <t>74-74221848</t>
  </si>
  <si>
    <t>FRANCISCA</t>
  </si>
  <si>
    <t>CHALE</t>
  </si>
  <si>
    <t>44-227384</t>
  </si>
  <si>
    <t>ROGER</t>
  </si>
  <si>
    <t>PORRAS BARRENECHEA</t>
  </si>
  <si>
    <t>1-997228953</t>
  </si>
  <si>
    <t>MARIA ANITA DEL PILA</t>
  </si>
  <si>
    <t>ASALDE</t>
  </si>
  <si>
    <t>ALDANA</t>
  </si>
  <si>
    <t>1-989530625</t>
  </si>
  <si>
    <t>OMAR MICHAEL</t>
  </si>
  <si>
    <t>ALEGRE</t>
  </si>
  <si>
    <t>MAURIOLA</t>
  </si>
  <si>
    <t>D2</t>
  </si>
  <si>
    <t>01)</t>
  </si>
  <si>
    <t>84-95814330</t>
  </si>
  <si>
    <t>PAOLO JESUS</t>
  </si>
  <si>
    <t>PARHUAYO</t>
  </si>
  <si>
    <t>62-962689839</t>
  </si>
  <si>
    <t>GUILLERMO</t>
  </si>
  <si>
    <t>LEONCIO PRADO MZ.D</t>
  </si>
  <si>
    <t>62-993565587</t>
  </si>
  <si>
    <t>EDGAR TEODORO</t>
  </si>
  <si>
    <t>CAYETANO</t>
  </si>
  <si>
    <t>URB. PORTALES</t>
  </si>
  <si>
    <t>1-975485803</t>
  </si>
  <si>
    <t>JUAN FRANCISCO</t>
  </si>
  <si>
    <t>1-15365645</t>
  </si>
  <si>
    <t>TRONCOS</t>
  </si>
  <si>
    <t>PALLARDELLE CARLOS</t>
  </si>
  <si>
    <t>1-996272505</t>
  </si>
  <si>
    <t>LUIS ENRIQUE</t>
  </si>
  <si>
    <t>RAMIREZ SICCA MANUEL</t>
  </si>
  <si>
    <t>1-993255613</t>
  </si>
  <si>
    <t>PAPI CROCK S.A.C.</t>
  </si>
  <si>
    <t>A30</t>
  </si>
  <si>
    <t>54-54465816</t>
  </si>
  <si>
    <t>JULIO EGUILUZ</t>
  </si>
  <si>
    <t>ESPINAL</t>
  </si>
  <si>
    <t>74-997937500</t>
  </si>
  <si>
    <t>REINA EPIFANIA</t>
  </si>
  <si>
    <t>LA CATOLICA ISABEL</t>
  </si>
  <si>
    <t>1-14293976</t>
  </si>
  <si>
    <t>MARIANELLA TERESA</t>
  </si>
  <si>
    <t>CASTELLANO</t>
  </si>
  <si>
    <t>1-992750245</t>
  </si>
  <si>
    <t>EDUARDO</t>
  </si>
  <si>
    <t>ALVINES</t>
  </si>
  <si>
    <t>51-950920015</t>
  </si>
  <si>
    <t>URURI</t>
  </si>
  <si>
    <t>1-16973740</t>
  </si>
  <si>
    <t>JORGE SENON</t>
  </si>
  <si>
    <t>1-992579490</t>
  </si>
  <si>
    <t>1-981153784</t>
  </si>
  <si>
    <t>ALDO RENZO</t>
  </si>
  <si>
    <t>BARLETTI</t>
  </si>
  <si>
    <t>VELEZ MORO</t>
  </si>
  <si>
    <t>1-994945208</t>
  </si>
  <si>
    <t>SALOME AURORA</t>
  </si>
  <si>
    <t>74-979563177</t>
  </si>
  <si>
    <t>MIO</t>
  </si>
  <si>
    <t>USUARES DE JUNIN</t>
  </si>
  <si>
    <t>1-13651243</t>
  </si>
  <si>
    <t>LETTE</t>
  </si>
  <si>
    <t>EL VIÑEDO</t>
  </si>
  <si>
    <t>74-256574</t>
  </si>
  <si>
    <t>INCANATO</t>
  </si>
  <si>
    <t>61-950673036</t>
  </si>
  <si>
    <t>DOLORES</t>
  </si>
  <si>
    <t>SANTA LUCIA MZULT</t>
  </si>
  <si>
    <t>84-984887691</t>
  </si>
  <si>
    <t>YEPEZ</t>
  </si>
  <si>
    <t>TRIUNFO</t>
  </si>
  <si>
    <t>1-90463474</t>
  </si>
  <si>
    <t>PATRICIA KELLY</t>
  </si>
  <si>
    <t>VALENZUELA</t>
  </si>
  <si>
    <t>BELLIDO JULIO</t>
  </si>
  <si>
    <t>1-948512418</t>
  </si>
  <si>
    <t>FANY MERCEDES</t>
  </si>
  <si>
    <t>ARANDA</t>
  </si>
  <si>
    <t xml:space="preserve"> BURGOS</t>
  </si>
  <si>
    <t>1-998361163</t>
  </si>
  <si>
    <t>GPC PRO EIRL</t>
  </si>
  <si>
    <t>CACERES CENTURION EDUARDO</t>
  </si>
  <si>
    <t>1-991764508</t>
  </si>
  <si>
    <t>BERTHA GRACIELA</t>
  </si>
  <si>
    <t>ESTENS DE SANTILLANA</t>
  </si>
  <si>
    <t>LA MAR MARISCAL</t>
  </si>
  <si>
    <t>1-14780534</t>
  </si>
  <si>
    <t>AMADEO</t>
  </si>
  <si>
    <t>SEDANO</t>
  </si>
  <si>
    <t>LOS CANARIOS</t>
  </si>
  <si>
    <t>54-959916339</t>
  </si>
  <si>
    <t>YENY PAOLA</t>
  </si>
  <si>
    <t>COBARRUBIA</t>
  </si>
  <si>
    <t>ROSASPATA</t>
  </si>
  <si>
    <t>1-997354178</t>
  </si>
  <si>
    <t>OLAYA JOSE</t>
  </si>
  <si>
    <t>1-994268213</t>
  </si>
  <si>
    <t xml:space="preserve"> OLGA ELIZABETH </t>
  </si>
  <si>
    <t>VARGAS, MANUEL</t>
  </si>
  <si>
    <t>ELENA</t>
  </si>
  <si>
    <t>RONCAL</t>
  </si>
  <si>
    <t>TOVAR</t>
  </si>
  <si>
    <t>LAS MAGNOLIAS</t>
  </si>
  <si>
    <t>1-993520306</t>
  </si>
  <si>
    <t>FIORELLA VALENTINA</t>
  </si>
  <si>
    <t>SAN ANTONIO</t>
  </si>
  <si>
    <t>65-65264387</t>
  </si>
  <si>
    <t>SALAVERRY</t>
  </si>
  <si>
    <t>1-990404179</t>
  </si>
  <si>
    <t>PUMACAHUA</t>
  </si>
  <si>
    <t>1-995836275</t>
  </si>
  <si>
    <t>GARRY ESTEBAN</t>
  </si>
  <si>
    <t>1-982353196</t>
  </si>
  <si>
    <t xml:space="preserve">BRENDHA MARTINEZ </t>
  </si>
  <si>
    <t>CAONA</t>
  </si>
  <si>
    <t xml:space="preserve"> DE FRANSS</t>
  </si>
  <si>
    <t>JOSE ANTONIO DE SUCRE</t>
  </si>
  <si>
    <t>74-74216833</t>
  </si>
  <si>
    <t>1-6242234</t>
  </si>
  <si>
    <t>TANITH</t>
  </si>
  <si>
    <t>MARQUEZ, ARNALDO</t>
  </si>
  <si>
    <t>1-14587803</t>
  </si>
  <si>
    <t>GILMER ROLANDO</t>
  </si>
  <si>
    <t>COLLASUYO</t>
  </si>
  <si>
    <t>65-998473599</t>
  </si>
  <si>
    <t>JOHAN ZDANOV</t>
  </si>
  <si>
    <t>CALVO DE ARAUJO</t>
  </si>
  <si>
    <t>43-944954265</t>
  </si>
  <si>
    <t>JUAN MANUEL</t>
  </si>
  <si>
    <t>VIVICHUMO</t>
  </si>
  <si>
    <t>1-980972301</t>
  </si>
  <si>
    <t>JORGE ROBERTO</t>
  </si>
  <si>
    <t>URRITIA</t>
  </si>
  <si>
    <t>HUAYNA CAPAC</t>
  </si>
  <si>
    <t>84-984627510</t>
  </si>
  <si>
    <t>FIDEL EMILIO</t>
  </si>
  <si>
    <t>1-981809615</t>
  </si>
  <si>
    <t>HAROLD EDWARD</t>
  </si>
  <si>
    <t>74-270146</t>
  </si>
  <si>
    <t>ELSA JUDITH</t>
  </si>
  <si>
    <t>BALCAZAR</t>
  </si>
  <si>
    <t>DE VILLARREAL</t>
  </si>
  <si>
    <t>1-962336983</t>
  </si>
  <si>
    <t>OLGA</t>
  </si>
  <si>
    <t>ROJAS DE ALVA</t>
  </si>
  <si>
    <t>9A</t>
  </si>
  <si>
    <t>1B</t>
  </si>
  <si>
    <t>1-990024151</t>
  </si>
  <si>
    <t>SHERLLY KRYS OTHILIA</t>
  </si>
  <si>
    <t>MAKI</t>
  </si>
  <si>
    <t>16F</t>
  </si>
  <si>
    <t>LOS FICUS</t>
  </si>
  <si>
    <t>1-999187351</t>
  </si>
  <si>
    <t>OSCAR R.BENAVIDES</t>
  </si>
  <si>
    <t>1-985990093</t>
  </si>
  <si>
    <t>JULIA ISABEL</t>
  </si>
  <si>
    <t>1-989788961</t>
  </si>
  <si>
    <t>VANESSA MARCELA</t>
  </si>
  <si>
    <t xml:space="preserve">CALENZANI </t>
  </si>
  <si>
    <t>BK 9</t>
  </si>
  <si>
    <t>1-987319318</t>
  </si>
  <si>
    <t>FERNANDO FELIPE</t>
  </si>
  <si>
    <t>LAS ROSAS</t>
  </si>
  <si>
    <t>1-991715865</t>
  </si>
  <si>
    <t>1-989605034</t>
  </si>
  <si>
    <t xml:space="preserve">NADIA INES </t>
  </si>
  <si>
    <t xml:space="preserve">CLARIANA </t>
  </si>
  <si>
    <t>1-992485916</t>
  </si>
  <si>
    <t>GASPAR</t>
  </si>
  <si>
    <t>SABINO</t>
  </si>
  <si>
    <t>42-342741</t>
  </si>
  <si>
    <t>MOYOBAMBA</t>
  </si>
  <si>
    <t>WILLY LEONCIO</t>
  </si>
  <si>
    <t xml:space="preserve">CHANAME </t>
  </si>
  <si>
    <t>ALONSO DE ALVARADO</t>
  </si>
  <si>
    <t>1-984193985</t>
  </si>
  <si>
    <t xml:space="preserve"> PEDRO PAUL</t>
  </si>
  <si>
    <t xml:space="preserve">LABRA </t>
  </si>
  <si>
    <t>QUISPICURO</t>
  </si>
  <si>
    <t>64-964632303</t>
  </si>
  <si>
    <t>GRUPO SEMILLA EMPRES</t>
  </si>
  <si>
    <t>TRAVEZAN</t>
  </si>
  <si>
    <t>1-985676572</t>
  </si>
  <si>
    <t>HENRY EVELIO</t>
  </si>
  <si>
    <t>44-44222805</t>
  </si>
  <si>
    <t>JUANITO</t>
  </si>
  <si>
    <t>LAS CONSTANCIA</t>
  </si>
  <si>
    <t>1-992721273</t>
  </si>
  <si>
    <t>44-12312312</t>
  </si>
  <si>
    <t>WALTER BERNARDINO</t>
  </si>
  <si>
    <t>HONORIO DELGADO</t>
  </si>
  <si>
    <t>64-978540556</t>
  </si>
  <si>
    <t>JULIAN</t>
  </si>
  <si>
    <t>PASQUEL</t>
  </si>
  <si>
    <t>44-950526394</t>
  </si>
  <si>
    <t>TEOFILO</t>
  </si>
  <si>
    <t>MIZUKAMI</t>
  </si>
  <si>
    <t>1-961753903</t>
  </si>
  <si>
    <t>WALDIR ANGEL</t>
  </si>
  <si>
    <t>SAN CLEMENTE</t>
  </si>
  <si>
    <t>1-14512924</t>
  </si>
  <si>
    <t>CARMELA BERTHA</t>
  </si>
  <si>
    <t>GOICOCHEA</t>
  </si>
  <si>
    <t>1-948330075</t>
  </si>
  <si>
    <t>JORGE MIGUEL</t>
  </si>
  <si>
    <t>MURGA</t>
  </si>
  <si>
    <t>L2</t>
  </si>
  <si>
    <t>MORAN, GENERAL TRINIDAD</t>
  </si>
  <si>
    <t>1-968091780</t>
  </si>
  <si>
    <t>STEPHANIE SOLANGE</t>
  </si>
  <si>
    <t xml:space="preserve">ARANDA  </t>
  </si>
  <si>
    <t xml:space="preserve">JIMENEZ </t>
  </si>
  <si>
    <t>CIRCUNVALUACION</t>
  </si>
  <si>
    <t>64-954487462</t>
  </si>
  <si>
    <t>CLAUDIO ISAAC</t>
  </si>
  <si>
    <t>PANAMA</t>
  </si>
  <si>
    <t>1-996037298</t>
  </si>
  <si>
    <t>KARIN</t>
  </si>
  <si>
    <t>ANCAJIMA</t>
  </si>
  <si>
    <t>1-969710360</t>
  </si>
  <si>
    <t>1-992680621</t>
  </si>
  <si>
    <t>JOSE</t>
  </si>
  <si>
    <t>CH</t>
  </si>
  <si>
    <t>54-984706696</t>
  </si>
  <si>
    <t>WILFREDO VICENTE</t>
  </si>
  <si>
    <t>SALHUA</t>
  </si>
  <si>
    <t>CCALLO</t>
  </si>
  <si>
    <t>PIEROLA</t>
  </si>
  <si>
    <t>1-978891209</t>
  </si>
  <si>
    <t xml:space="preserve">MARIA YSABEL </t>
  </si>
  <si>
    <t>INTI</t>
  </si>
  <si>
    <t>56-956455622</t>
  </si>
  <si>
    <t>KARLA JIMENNA</t>
  </si>
  <si>
    <t>1-949092203</t>
  </si>
  <si>
    <t>RICARDO RAYMUNDO</t>
  </si>
  <si>
    <t xml:space="preserve">MONTOYA </t>
  </si>
  <si>
    <t xml:space="preserve">BRICEÑO </t>
  </si>
  <si>
    <t>LEONIDAS AVENDAÑO</t>
  </si>
  <si>
    <t>1-987372107</t>
  </si>
  <si>
    <t>RENZO JESUS</t>
  </si>
  <si>
    <t>HELM</t>
  </si>
  <si>
    <t>FERMEL J.</t>
  </si>
  <si>
    <t>1-994598606</t>
  </si>
  <si>
    <t>MIREYA SANDRA</t>
  </si>
  <si>
    <t>ANDIA</t>
  </si>
  <si>
    <t>TUERTEN ESTEBAN</t>
  </si>
  <si>
    <t>1-7335995</t>
  </si>
  <si>
    <t>FLORIAN</t>
  </si>
  <si>
    <t>GENERAL BELGRANO</t>
  </si>
  <si>
    <t>1-987760365</t>
  </si>
  <si>
    <t>OPORTANA ROSA</t>
  </si>
  <si>
    <t xml:space="preserve">VILLAFUERTE </t>
  </si>
  <si>
    <t>54-959322274</t>
  </si>
  <si>
    <t>ROCIO MAHAY</t>
  </si>
  <si>
    <t>LLANQUE</t>
  </si>
  <si>
    <t>1-966307064</t>
  </si>
  <si>
    <t>BERTHA CECILIA</t>
  </si>
  <si>
    <t>VAZQUES S</t>
  </si>
  <si>
    <t>K6</t>
  </si>
  <si>
    <t>GRAN PAJATEN</t>
  </si>
  <si>
    <t>1-968951124</t>
  </si>
  <si>
    <t>SOCORRO MARIA</t>
  </si>
  <si>
    <t>DE VIDELA</t>
  </si>
  <si>
    <t>LANCONES</t>
  </si>
  <si>
    <t>65-997570944</t>
  </si>
  <si>
    <t>ANISSA PAOLA</t>
  </si>
  <si>
    <t>GRANDEZ</t>
  </si>
  <si>
    <t>3 DE OCTUBRE</t>
  </si>
  <si>
    <t>1-987653448</t>
  </si>
  <si>
    <t>NELLY BETZABE</t>
  </si>
  <si>
    <t>MURILLO DE PARRA</t>
  </si>
  <si>
    <t>TAVARA SANTIAGO</t>
  </si>
  <si>
    <t>1-992740915</t>
  </si>
  <si>
    <t>DENNY ENRIQUE</t>
  </si>
  <si>
    <t>TRAVEZAÑO</t>
  </si>
  <si>
    <t>HANAN CUZCO</t>
  </si>
  <si>
    <t>1-999006189</t>
  </si>
  <si>
    <t>EDITH MARIBEL</t>
  </si>
  <si>
    <t>1-14625219</t>
  </si>
  <si>
    <t>GENARO ELIAS</t>
  </si>
  <si>
    <t>DONAYRE</t>
  </si>
  <si>
    <t>MOQUILLAZA</t>
  </si>
  <si>
    <t>1-994974858</t>
  </si>
  <si>
    <t>JEAN PIERRE ARTURO</t>
  </si>
  <si>
    <t>LOZADA</t>
  </si>
  <si>
    <t>44-948730141</t>
  </si>
  <si>
    <t>BERNARDO JAVIER</t>
  </si>
  <si>
    <t>NOLORBE</t>
  </si>
  <si>
    <t>1-975570766</t>
  </si>
  <si>
    <t>1-4842045</t>
  </si>
  <si>
    <t>INGRISH ANALI</t>
  </si>
  <si>
    <t xml:space="preserve">ESTRADA </t>
  </si>
  <si>
    <t>1-945326830</t>
  </si>
  <si>
    <t>DANIEL ALONSO</t>
  </si>
  <si>
    <t>PARQUE SANTOYO</t>
  </si>
  <si>
    <t>1-999950989</t>
  </si>
  <si>
    <t>BIFFI</t>
  </si>
  <si>
    <t>DE BARBA</t>
  </si>
  <si>
    <t>OCEANO PACIFICO</t>
  </si>
  <si>
    <t>42-945201111</t>
  </si>
  <si>
    <t>VELA</t>
  </si>
  <si>
    <t>FEDERICO SANCHEZ</t>
  </si>
  <si>
    <t>44-949625269</t>
  </si>
  <si>
    <t>ANALI ROSMERY</t>
  </si>
  <si>
    <t>VICTOR LOZANO IBAÑEZ MZ 5 LT</t>
  </si>
  <si>
    <t>1-4520002</t>
  </si>
  <si>
    <t>WALTER GUILLERMO</t>
  </si>
  <si>
    <t xml:space="preserve">DE LA HAZA  </t>
  </si>
  <si>
    <t>FORZANI</t>
  </si>
  <si>
    <t>EUCALIPTOS</t>
  </si>
  <si>
    <t>1-993799679</t>
  </si>
  <si>
    <t>CARLA ALESSA</t>
  </si>
  <si>
    <t xml:space="preserve">CUROTTO </t>
  </si>
  <si>
    <t>1-958408338</t>
  </si>
  <si>
    <t xml:space="preserve">CARPIO </t>
  </si>
  <si>
    <t>1-985484669</t>
  </si>
  <si>
    <t xml:space="preserve">  MARY FELICITA  </t>
  </si>
  <si>
    <t xml:space="preserve">BARRA  </t>
  </si>
  <si>
    <t xml:space="preserve">RUDAS  </t>
  </si>
  <si>
    <t>74-979475077</t>
  </si>
  <si>
    <t>ZORAIDA ESTHER</t>
  </si>
  <si>
    <t>BURGA</t>
  </si>
  <si>
    <t>UNIVERSIDAD TECNICA DEL CALLO</t>
  </si>
  <si>
    <t>E4</t>
  </si>
  <si>
    <t>1-959378487</t>
  </si>
  <si>
    <t>FLORA IVETTH</t>
  </si>
  <si>
    <t>DE LA TORRE</t>
  </si>
  <si>
    <t>ZOLEZZI</t>
  </si>
  <si>
    <t>1-3386554</t>
  </si>
  <si>
    <t xml:space="preserve">GUZMAN </t>
  </si>
  <si>
    <t>VALDIZAN, DARIO</t>
  </si>
  <si>
    <t>1-993715230</t>
  </si>
  <si>
    <t>EDITH</t>
  </si>
  <si>
    <t>ROSAS</t>
  </si>
  <si>
    <t>BALTAZAR</t>
  </si>
  <si>
    <t>43-43328740</t>
  </si>
  <si>
    <t>CESAR JOFFRE</t>
  </si>
  <si>
    <t>CAPURRO</t>
  </si>
  <si>
    <t>ESTUDIANTES</t>
  </si>
  <si>
    <t>54-987543497</t>
  </si>
  <si>
    <t>ANDRES ALBERTO</t>
  </si>
  <si>
    <t>VALENCIA</t>
  </si>
  <si>
    <t>61-961943677</t>
  </si>
  <si>
    <t>DORIS ANGELICA</t>
  </si>
  <si>
    <t>LLOQUE YUPANQUI</t>
  </si>
  <si>
    <t>44-990780971</t>
  </si>
  <si>
    <t>KATHERINE INDIRA</t>
  </si>
  <si>
    <t>INDIRA</t>
  </si>
  <si>
    <t>54-423616</t>
  </si>
  <si>
    <t xml:space="preserve">JORDAN  </t>
  </si>
  <si>
    <t xml:space="preserve">ZAPATA  </t>
  </si>
  <si>
    <t xml:space="preserve">BRIONES  </t>
  </si>
  <si>
    <t>44-949020246</t>
  </si>
  <si>
    <t>OCTAVIO</t>
  </si>
  <si>
    <t>1-980401720</t>
  </si>
  <si>
    <t>MIGUEL ANTONIO</t>
  </si>
  <si>
    <t xml:space="preserve">ORBEGOZO   </t>
  </si>
  <si>
    <t xml:space="preserve">VARAS </t>
  </si>
  <si>
    <t>1-999021728</t>
  </si>
  <si>
    <t>SIMON</t>
  </si>
  <si>
    <t>BONIFACIO</t>
  </si>
  <si>
    <t>BECQUER GUSTAVO ADOLFO</t>
  </si>
  <si>
    <t>64-232147</t>
  </si>
  <si>
    <t>DELGADILLO JIMENEZ</t>
  </si>
  <si>
    <t>1-981005226</t>
  </si>
  <si>
    <t>ARECHE</t>
  </si>
  <si>
    <t>MARANGA</t>
  </si>
  <si>
    <t>1-5330660</t>
  </si>
  <si>
    <t>PORRAS RODRIGUEZ</t>
  </si>
  <si>
    <t>1-4242817</t>
  </si>
  <si>
    <t xml:space="preserve">MARIA EUGENIA </t>
  </si>
  <si>
    <t>VELAOCHAGA</t>
  </si>
  <si>
    <t>FAJARDO</t>
  </si>
  <si>
    <t>MAIPU</t>
  </si>
  <si>
    <t>1-4251868</t>
  </si>
  <si>
    <t>OTTO</t>
  </si>
  <si>
    <t>LAS HERMANITAS</t>
  </si>
  <si>
    <t>1-3545091</t>
  </si>
  <si>
    <t>MARLENE FERNANDA</t>
  </si>
  <si>
    <t>MONSALVE</t>
  </si>
  <si>
    <t>VALLADOLID</t>
  </si>
  <si>
    <t>1-2545678</t>
  </si>
  <si>
    <t>MANUEL B.</t>
  </si>
  <si>
    <t>E8</t>
  </si>
  <si>
    <t>NASSAU</t>
  </si>
  <si>
    <t>1-97925325</t>
  </si>
  <si>
    <t>1-5675211</t>
  </si>
  <si>
    <t>BAYLE, CONSTANTINO</t>
  </si>
  <si>
    <t>1-991051957</t>
  </si>
  <si>
    <t>CRUZ MARIA</t>
  </si>
  <si>
    <t>CL 11</t>
  </si>
  <si>
    <t>1-2650119</t>
  </si>
  <si>
    <t>GLADYS MICAELA</t>
  </si>
  <si>
    <t>CORNEJO MARIANO</t>
  </si>
  <si>
    <t>1-5305148</t>
  </si>
  <si>
    <t>EVELINA MARGARITA</t>
  </si>
  <si>
    <t>VEGA DE TORRES</t>
  </si>
  <si>
    <t>1-2596238 ()</t>
  </si>
  <si>
    <t>MAURO JHONNY</t>
  </si>
  <si>
    <t>1-995985157</t>
  </si>
  <si>
    <t>CALLA</t>
  </si>
  <si>
    <t>9J</t>
  </si>
  <si>
    <t>SANTA CRUZ, GENERAL</t>
  </si>
  <si>
    <t>1-2070860</t>
  </si>
  <si>
    <t>CHIRRYS INVERSIONES SAC</t>
  </si>
  <si>
    <t>DEL EJERCITO</t>
  </si>
  <si>
    <t>1-5351754</t>
  </si>
  <si>
    <t>SABINA CONSUELO</t>
  </si>
  <si>
    <t xml:space="preserve">CARDENAS </t>
  </si>
  <si>
    <t>VASQUEZ DE CACERES</t>
  </si>
  <si>
    <t>1-4656922</t>
  </si>
  <si>
    <t xml:space="preserve">EPIFANIA </t>
  </si>
  <si>
    <t>DE SUCASAIRE</t>
  </si>
  <si>
    <t>YACHAYHUASI</t>
  </si>
  <si>
    <t>84-974374855</t>
  </si>
  <si>
    <t xml:space="preserve">PERCY  </t>
  </si>
  <si>
    <t xml:space="preserve">MORA  </t>
  </si>
  <si>
    <t xml:space="preserve">ARDILES  </t>
  </si>
  <si>
    <t>42-527461</t>
  </si>
  <si>
    <t>FS</t>
  </si>
  <si>
    <t>ALTA POR REINST. DIG. ESTANDAR</t>
  </si>
  <si>
    <t>74-978254837</t>
  </si>
  <si>
    <t xml:space="preserve">TERESITA DE JESUS </t>
  </si>
  <si>
    <t>TERAN</t>
  </si>
  <si>
    <t>84-974403056</t>
  </si>
  <si>
    <t>ENIQUE</t>
  </si>
  <si>
    <t>CHARCA</t>
  </si>
  <si>
    <t>ESCALANTE</t>
  </si>
  <si>
    <t>1-963738677</t>
  </si>
  <si>
    <t>CAHUA</t>
  </si>
  <si>
    <t>84-984323285</t>
  </si>
  <si>
    <t>ANTA</t>
  </si>
  <si>
    <t>CACHIMAYO</t>
  </si>
  <si>
    <t>P3</t>
  </si>
  <si>
    <t>LEONIDAS RODRIGUEZ FIGUE</t>
  </si>
  <si>
    <t>73-15863949</t>
  </si>
  <si>
    <t>CRISTYAN ARTURO</t>
  </si>
  <si>
    <t>TUME</t>
  </si>
  <si>
    <t>SUCRE</t>
  </si>
  <si>
    <t>1-991911868</t>
  </si>
  <si>
    <t xml:space="preserve">ALICIA ROSARIO </t>
  </si>
  <si>
    <t xml:space="preserve">GAMARRA </t>
  </si>
  <si>
    <t>1-996550435</t>
  </si>
  <si>
    <t>CELESTINA EUDOMILIA</t>
  </si>
  <si>
    <t>VDA DE MALCA</t>
  </si>
  <si>
    <t>DELGADO, HONORIO</t>
  </si>
  <si>
    <t>1-986497668</t>
  </si>
  <si>
    <t>HUIZ</t>
  </si>
  <si>
    <t>1-12549290</t>
  </si>
  <si>
    <t>HILDA GIOVANNA</t>
  </si>
  <si>
    <t>1-996873783</t>
  </si>
  <si>
    <t>ALARCO</t>
  </si>
  <si>
    <t>DE PIEROLA, NICOLAS</t>
  </si>
  <si>
    <t>1-948082309</t>
  </si>
  <si>
    <t>CHRISTIAN PAUL</t>
  </si>
  <si>
    <t>1-994103366</t>
  </si>
  <si>
    <t>@PRINT SOCIEDAD ANON</t>
  </si>
  <si>
    <t>1-949339525</t>
  </si>
  <si>
    <t>KUMARA CORP SAC</t>
  </si>
  <si>
    <t>1-978546176</t>
  </si>
  <si>
    <t>MIGUEL JUNIOR</t>
  </si>
  <si>
    <t>ALBATROS</t>
  </si>
  <si>
    <t>65-965327054</t>
  </si>
  <si>
    <t>VIRGINIA DOLORES</t>
  </si>
  <si>
    <t>MURAYARI</t>
  </si>
  <si>
    <t>65-761042</t>
  </si>
  <si>
    <t>MAYLI</t>
  </si>
  <si>
    <t>BARDALES</t>
  </si>
  <si>
    <t>PADRE REAL</t>
  </si>
  <si>
    <t>1-999851201</t>
  </si>
  <si>
    <t>JOSE SALOMON</t>
  </si>
  <si>
    <t>WUPUY</t>
  </si>
  <si>
    <t>GUTTI</t>
  </si>
  <si>
    <t>74-235892</t>
  </si>
  <si>
    <t xml:space="preserve"> REPRESENTACIONES AR</t>
  </si>
  <si>
    <t>LORA Y CORDERO</t>
  </si>
  <si>
    <t>1-965350288</t>
  </si>
  <si>
    <t xml:space="preserve"> MARINO</t>
  </si>
  <si>
    <t xml:space="preserve">BARZOLA </t>
  </si>
  <si>
    <t>1-992947770</t>
  </si>
  <si>
    <t>RIVASPLATA</t>
  </si>
  <si>
    <t>12 DE OCTUBRE</t>
  </si>
  <si>
    <t>43-945147995</t>
  </si>
  <si>
    <t>HUAYLAS</t>
  </si>
  <si>
    <t>JOSE ABANTO</t>
  </si>
  <si>
    <t>MILLA</t>
  </si>
  <si>
    <t>20 DE ENERO</t>
  </si>
  <si>
    <t>1-13520443</t>
  </si>
  <si>
    <t>JEZABEL SAMANTHA</t>
  </si>
  <si>
    <t>CASTRILLON</t>
  </si>
  <si>
    <t>INDUSTRIAL</t>
  </si>
  <si>
    <t>1-986365973</t>
  </si>
  <si>
    <t>PILAR</t>
  </si>
  <si>
    <t>LAURENCIO</t>
  </si>
  <si>
    <t>CASTILLA, JUAN</t>
  </si>
  <si>
    <t>1-97527836</t>
  </si>
  <si>
    <t>ERIC VICTOR</t>
  </si>
  <si>
    <t>AJEN</t>
  </si>
  <si>
    <t>44-947097046</t>
  </si>
  <si>
    <t>OTUZCO</t>
  </si>
  <si>
    <t>SANTOS JAVIER</t>
  </si>
  <si>
    <t>1-6964376</t>
  </si>
  <si>
    <t xml:space="preserve">ZAHORI </t>
  </si>
  <si>
    <t xml:space="preserve">CCAHUANA </t>
  </si>
  <si>
    <t xml:space="preserve">CCONISLLA </t>
  </si>
  <si>
    <t>1-991624972</t>
  </si>
  <si>
    <t xml:space="preserve">MACHACA </t>
  </si>
  <si>
    <t>1-965328894</t>
  </si>
  <si>
    <t>VANESSA GEOVANA</t>
  </si>
  <si>
    <t>54-95-9802374</t>
  </si>
  <si>
    <t>TEOBALDO</t>
  </si>
  <si>
    <t>QUENTA</t>
  </si>
  <si>
    <t>1-996364444</t>
  </si>
  <si>
    <t>REPRESENTACION Y DIS</t>
  </si>
  <si>
    <t>URANO</t>
  </si>
  <si>
    <t>43-946291143</t>
  </si>
  <si>
    <t>ALCASE E.I.R.L</t>
  </si>
  <si>
    <t>1-736930599</t>
  </si>
  <si>
    <t>EDDY MARTIN</t>
  </si>
  <si>
    <t>RENTERIA</t>
  </si>
  <si>
    <t>VILLAR CORDOVA MONSEÑOR PEDRO</t>
  </si>
  <si>
    <t>1-989411024</t>
  </si>
  <si>
    <t>ANTHONY JESUS</t>
  </si>
  <si>
    <t>TEMOCHE</t>
  </si>
  <si>
    <t>EFFIO</t>
  </si>
  <si>
    <t>PUTUMAYO</t>
  </si>
  <si>
    <t>1-998497963</t>
  </si>
  <si>
    <t>CAMPODONICO</t>
  </si>
  <si>
    <t>1-997371751</t>
  </si>
  <si>
    <t>ROMIEL</t>
  </si>
  <si>
    <t>NAZARIO</t>
  </si>
  <si>
    <t>1-7238207</t>
  </si>
  <si>
    <t xml:space="preserve">JUANA PATRICIA </t>
  </si>
  <si>
    <t xml:space="preserve">OLASCOAGA </t>
  </si>
  <si>
    <t>ALFA AGUILA</t>
  </si>
  <si>
    <t>73-969634267</t>
  </si>
  <si>
    <t>RAMON CARLOS ALBERTO</t>
  </si>
  <si>
    <t>COLONNA</t>
  </si>
  <si>
    <t>VIVANCO</t>
  </si>
  <si>
    <t>LAS DIAMELAS</t>
  </si>
  <si>
    <t>1-972880253</t>
  </si>
  <si>
    <t>1-987356538</t>
  </si>
  <si>
    <t>AIDA MARIA</t>
  </si>
  <si>
    <t>DIEZ CANSECO</t>
  </si>
  <si>
    <t>SARRIO DE VIGIL</t>
  </si>
  <si>
    <t>DE CERVANTES SAAVEDRA MIGUEL</t>
  </si>
  <si>
    <t>1-989167272 (1)</t>
  </si>
  <si>
    <t xml:space="preserve">CARLOS </t>
  </si>
  <si>
    <t>1-989439586</t>
  </si>
  <si>
    <t>SERGIO ANDRE</t>
  </si>
  <si>
    <t>MACHICAO</t>
  </si>
  <si>
    <t>NAPO</t>
  </si>
  <si>
    <t>1-989769456</t>
  </si>
  <si>
    <t xml:space="preserve">RAUL ENRIQUE </t>
  </si>
  <si>
    <t xml:space="preserve">GUERRERO </t>
  </si>
  <si>
    <t>AZAÑEDO</t>
  </si>
  <si>
    <t>LA CALERA</t>
  </si>
  <si>
    <t>56-944628973</t>
  </si>
  <si>
    <t>PAMELA JANETH</t>
  </si>
  <si>
    <t>TUEROS</t>
  </si>
  <si>
    <t>CAPAC YUPANQUI</t>
  </si>
  <si>
    <t>43-943708036</t>
  </si>
  <si>
    <t>FERNANDO DAVID</t>
  </si>
  <si>
    <t>1-990343073</t>
  </si>
  <si>
    <t>SEGUNDO SALOMON</t>
  </si>
  <si>
    <t>TIAHUANACO</t>
  </si>
  <si>
    <t>44-976964964</t>
  </si>
  <si>
    <t>JUAN CRISOSTOMO</t>
  </si>
  <si>
    <t xml:space="preserve">PAJARES </t>
  </si>
  <si>
    <t>JULIO GANOZA</t>
  </si>
  <si>
    <t>44-298589</t>
  </si>
  <si>
    <t>LISHENG</t>
  </si>
  <si>
    <t>XIE</t>
  </si>
  <si>
    <t>1-991230446</t>
  </si>
  <si>
    <t>JAVIER ANTONIO</t>
  </si>
  <si>
    <t>BERNABE</t>
  </si>
  <si>
    <t>AYMAS</t>
  </si>
  <si>
    <t>54-7816753</t>
  </si>
  <si>
    <t>CAYLLOMA</t>
  </si>
  <si>
    <t>MAJES</t>
  </si>
  <si>
    <t xml:space="preserve">ARMANDO </t>
  </si>
  <si>
    <t>CHOQUEHUAYTA</t>
  </si>
  <si>
    <t>AUGUSTO GILARDI</t>
  </si>
  <si>
    <t>1-990835421</t>
  </si>
  <si>
    <t>CAJACHAGUA</t>
  </si>
  <si>
    <t>UNANUE HIPOLITO</t>
  </si>
  <si>
    <t>43-994584836</t>
  </si>
  <si>
    <t>DIGEST NAT S.A.C.</t>
  </si>
  <si>
    <t>54-7988998</t>
  </si>
  <si>
    <t xml:space="preserve">JUAN HERACLIO </t>
  </si>
  <si>
    <t>84-984549158</t>
  </si>
  <si>
    <t>LOVATON</t>
  </si>
  <si>
    <t>DE MENESES</t>
  </si>
  <si>
    <t>1-995626441</t>
  </si>
  <si>
    <t>SEGUNDO FELIX</t>
  </si>
  <si>
    <t>TAVARA</t>
  </si>
  <si>
    <t>REGAL JUAN</t>
  </si>
  <si>
    <t>44-944446844</t>
  </si>
  <si>
    <t>YLIANA ADELA</t>
  </si>
  <si>
    <t>1-945180292</t>
  </si>
  <si>
    <t>RENZO</t>
  </si>
  <si>
    <t>1-996524797</t>
  </si>
  <si>
    <t>DOÑA ANA</t>
  </si>
  <si>
    <t>1-946257738</t>
  </si>
  <si>
    <t>MIRTHA GIOVANNA</t>
  </si>
  <si>
    <t>MOSCAYSA</t>
  </si>
  <si>
    <t>SAN FELIPE</t>
  </si>
  <si>
    <t>1-12422063</t>
  </si>
  <si>
    <t>GENERAL SUAREZ</t>
  </si>
  <si>
    <t>54-8847638</t>
  </si>
  <si>
    <t xml:space="preserve">SERGIO GERVER </t>
  </si>
  <si>
    <t>PILCO</t>
  </si>
  <si>
    <t>1-992530357</t>
  </si>
  <si>
    <t>GIOVANNA GISSELLE</t>
  </si>
  <si>
    <t>BEDON</t>
  </si>
  <si>
    <t>1-999974424</t>
  </si>
  <si>
    <t>NATALY ZEIRA</t>
  </si>
  <si>
    <t>CERRO NEGRO</t>
  </si>
  <si>
    <t>54-549738260</t>
  </si>
  <si>
    <t>56-56533667</t>
  </si>
  <si>
    <t>JOSE TEODULO</t>
  </si>
  <si>
    <t>BONIFAZ</t>
  </si>
  <si>
    <t>ZORRILLA</t>
  </si>
  <si>
    <t>MIGUEL GRAU 652 MZ.A LT.</t>
  </si>
  <si>
    <t>1-111111123</t>
  </si>
  <si>
    <t>ROBERTO MARTIN</t>
  </si>
  <si>
    <t>BARON</t>
  </si>
  <si>
    <t>PERALES</t>
  </si>
  <si>
    <t>YOFRE FELIPE</t>
  </si>
  <si>
    <t>54-958285006</t>
  </si>
  <si>
    <t>IBONE PATRICIA</t>
  </si>
  <si>
    <t>QUEA</t>
  </si>
  <si>
    <t>1-986127527</t>
  </si>
  <si>
    <t>LIZBETH</t>
  </si>
  <si>
    <t>SILVA PEDRO</t>
  </si>
  <si>
    <t>1-986226115</t>
  </si>
  <si>
    <t>PECEROS</t>
  </si>
  <si>
    <t>1-995388602</t>
  </si>
  <si>
    <t>KAREN   DELIA</t>
  </si>
  <si>
    <t>CUBAS</t>
  </si>
  <si>
    <t>BERNEDO   DE    VARG</t>
  </si>
  <si>
    <t>BERLIN</t>
  </si>
  <si>
    <t>1-975154773</t>
  </si>
  <si>
    <t>JUAN PEDRO</t>
  </si>
  <si>
    <t>54-214118</t>
  </si>
  <si>
    <t>PIO ANATOLIO</t>
  </si>
  <si>
    <t>MORRO DE ARICA</t>
  </si>
  <si>
    <t>65-65241560</t>
  </si>
  <si>
    <t>LUZ ELENA</t>
  </si>
  <si>
    <t>COMETIVOS</t>
  </si>
  <si>
    <t>73-978512297</t>
  </si>
  <si>
    <t>ELADIO</t>
  </si>
  <si>
    <t>ECCA</t>
  </si>
  <si>
    <t>PERICHE</t>
  </si>
  <si>
    <t>MZ C  LT 18</t>
  </si>
  <si>
    <t>1-994127480</t>
  </si>
  <si>
    <t>PAOLA KARINA</t>
  </si>
  <si>
    <t>POZZO</t>
  </si>
  <si>
    <t>1-971181439</t>
  </si>
  <si>
    <t xml:space="preserve">GEOVANNA  </t>
  </si>
  <si>
    <t xml:space="preserve">TORRES  </t>
  </si>
  <si>
    <t xml:space="preserve">DO SANTOS  </t>
  </si>
  <si>
    <t>LAS VEGAS</t>
  </si>
  <si>
    <t>74-979557432</t>
  </si>
  <si>
    <t>GLADYS</t>
  </si>
  <si>
    <t>ALBURUQUEQUE</t>
  </si>
  <si>
    <t>1-978158479</t>
  </si>
  <si>
    <t xml:space="preserve">EUSEBIO </t>
  </si>
  <si>
    <t xml:space="preserve">JACINTO </t>
  </si>
  <si>
    <t>LAS MARGARITAS</t>
  </si>
  <si>
    <t>64-964077572</t>
  </si>
  <si>
    <t>MATAHUASI</t>
  </si>
  <si>
    <t>RICHARD JAVIER</t>
  </si>
  <si>
    <t>CARRERARA CENTRAL 233</t>
  </si>
  <si>
    <t>65-65773573</t>
  </si>
  <si>
    <t>GINA KARIN</t>
  </si>
  <si>
    <t>SINTI</t>
  </si>
  <si>
    <t>MI PERU</t>
  </si>
  <si>
    <t>74-979814832</t>
  </si>
  <si>
    <t>ELENA VIVIANA</t>
  </si>
  <si>
    <t>TAFUR</t>
  </si>
  <si>
    <t>AUGUSTO B. LEGUIA</t>
  </si>
  <si>
    <t>54-95955575</t>
  </si>
  <si>
    <t xml:space="preserve">OBJETIVO PUBLICIDAD </t>
  </si>
  <si>
    <t>1-996696060</t>
  </si>
  <si>
    <t>DIONISIA</t>
  </si>
  <si>
    <t>1-956769888</t>
  </si>
  <si>
    <t>ANNELISSE</t>
  </si>
  <si>
    <t>ARCHIMBAUD</t>
  </si>
  <si>
    <t>NAVARRA</t>
  </si>
  <si>
    <t>74-979856981</t>
  </si>
  <si>
    <t>SANCHEZ RUIZ VICTOR</t>
  </si>
  <si>
    <t>64-964438255</t>
  </si>
  <si>
    <t>EDGAR LUIS</t>
  </si>
  <si>
    <t>53-953925074</t>
  </si>
  <si>
    <t>TEODOCIA</t>
  </si>
  <si>
    <t>COAQUIRA</t>
  </si>
  <si>
    <t>AVENDAÑO</t>
  </si>
  <si>
    <t>20 LT</t>
  </si>
  <si>
    <t>54-959859567</t>
  </si>
  <si>
    <t>ACEITUNO</t>
  </si>
  <si>
    <t>84-984269222</t>
  </si>
  <si>
    <t>LUCILA</t>
  </si>
  <si>
    <t>DE OLMEDO</t>
  </si>
  <si>
    <t>ECUADOR</t>
  </si>
  <si>
    <t>54-958701166</t>
  </si>
  <si>
    <t>MARISELA CAROLINA</t>
  </si>
  <si>
    <t>LOS ROSALES MZA F LOTE</t>
  </si>
  <si>
    <t>44-123123123</t>
  </si>
  <si>
    <t>JACQUELINE ROXANA</t>
  </si>
  <si>
    <t>1-991429697</t>
  </si>
  <si>
    <t>OSCAR ARTURO</t>
  </si>
  <si>
    <t>DESCALZO</t>
  </si>
  <si>
    <t>8AB</t>
  </si>
  <si>
    <t>1-987523534</t>
  </si>
  <si>
    <t>HEBER</t>
  </si>
  <si>
    <t>JARAMILLO</t>
  </si>
  <si>
    <t>73-968097281</t>
  </si>
  <si>
    <t>74-74284751</t>
  </si>
  <si>
    <t>NESTOR AUGUSTO</t>
  </si>
  <si>
    <t>ODAR</t>
  </si>
  <si>
    <t>SERRATO</t>
  </si>
  <si>
    <t>LAS DUNAS</t>
  </si>
  <si>
    <t>73-969457368</t>
  </si>
  <si>
    <t>PURIZACA</t>
  </si>
  <si>
    <t>43-43326635</t>
  </si>
  <si>
    <t>NEL</t>
  </si>
  <si>
    <t>54-959228278</t>
  </si>
  <si>
    <t>LUIS ALONSO</t>
  </si>
  <si>
    <t>DUEÑAS</t>
  </si>
  <si>
    <t>44-445331</t>
  </si>
  <si>
    <t>JOSE ENYER</t>
  </si>
  <si>
    <t>66-966848009</t>
  </si>
  <si>
    <t>CARMEN ALTO</t>
  </si>
  <si>
    <t>ERIKA</t>
  </si>
  <si>
    <t>LOYO</t>
  </si>
  <si>
    <t>VICTOR FAJARDO</t>
  </si>
  <si>
    <t>84-984666777</t>
  </si>
  <si>
    <t>CELIA CONCEPCION</t>
  </si>
  <si>
    <t>LETONA</t>
  </si>
  <si>
    <t>1-991381331</t>
  </si>
  <si>
    <t xml:space="preserve">MARIA GUADALUPE </t>
  </si>
  <si>
    <t xml:space="preserve">LEGUIA </t>
  </si>
  <si>
    <t>HUAMALIES</t>
  </si>
  <si>
    <t>44-948869137</t>
  </si>
  <si>
    <t>RICARDO ROMAN</t>
  </si>
  <si>
    <t>B27</t>
  </si>
  <si>
    <t>1-991558906</t>
  </si>
  <si>
    <t>MARILU DEYSI</t>
  </si>
  <si>
    <t>BARTUREN</t>
  </si>
  <si>
    <t>1-14515516</t>
  </si>
  <si>
    <t xml:space="preserve">JOSE SIXTO MARTINEZ </t>
  </si>
  <si>
    <t>LAS AVESTRUCES</t>
  </si>
  <si>
    <t>1-996894268</t>
  </si>
  <si>
    <t>PAOLA YOHANNA</t>
  </si>
  <si>
    <t>13B</t>
  </si>
  <si>
    <t>1-15683030</t>
  </si>
  <si>
    <t>WILLIAMS</t>
  </si>
  <si>
    <t>GRANDA JOSE</t>
  </si>
  <si>
    <t>76-976880905</t>
  </si>
  <si>
    <t>LEONCIO</t>
  </si>
  <si>
    <t>1-979050384</t>
  </si>
  <si>
    <t xml:space="preserve">ALEXANDER </t>
  </si>
  <si>
    <t xml:space="preserve">CHUQUILIN  </t>
  </si>
  <si>
    <t>1-5931645</t>
  </si>
  <si>
    <t xml:space="preserve">PAOLA VERONICA </t>
  </si>
  <si>
    <t xml:space="preserve">PINO  </t>
  </si>
  <si>
    <t>LAS ORQUIDIAS</t>
  </si>
  <si>
    <t>74-981802371</t>
  </si>
  <si>
    <t>ADRIAN DEIVY</t>
  </si>
  <si>
    <t>BARRIOS</t>
  </si>
  <si>
    <t>1-994677291</t>
  </si>
  <si>
    <t>MARIA FERNANDA</t>
  </si>
  <si>
    <t>MERINO</t>
  </si>
  <si>
    <t>PAUL HARRIS</t>
  </si>
  <si>
    <t>1-993196220</t>
  </si>
  <si>
    <t>PATRICIA ELENA</t>
  </si>
  <si>
    <t>MELLIZO</t>
  </si>
  <si>
    <t>1-996984938</t>
  </si>
  <si>
    <t>CHANCHAMAYO</t>
  </si>
  <si>
    <t>PICHANAQUI</t>
  </si>
  <si>
    <t>IVAN JHONY</t>
  </si>
  <si>
    <t xml:space="preserve">ASTOPILLO </t>
  </si>
  <si>
    <t>CASA</t>
  </si>
  <si>
    <t>44-948467893</t>
  </si>
  <si>
    <t>ALICIA BEATRIZ</t>
  </si>
  <si>
    <t>1-990663558</t>
  </si>
  <si>
    <t>MARIA ESTELA</t>
  </si>
  <si>
    <t>1-996182650</t>
  </si>
  <si>
    <t>ASTRID GIGIZA</t>
  </si>
  <si>
    <t>PIO</t>
  </si>
  <si>
    <t>W3</t>
  </si>
  <si>
    <t>SUAREZ BELISARIO</t>
  </si>
  <si>
    <t>1-993978737</t>
  </si>
  <si>
    <t>LA ROSA</t>
  </si>
  <si>
    <t>COCA</t>
  </si>
  <si>
    <t>DEP1</t>
  </si>
  <si>
    <t>DE LOS INSURGENTES</t>
  </si>
  <si>
    <t>1-2596301</t>
  </si>
  <si>
    <t xml:space="preserve">  GIDO OSVALDO</t>
  </si>
  <si>
    <t>84-984737158</t>
  </si>
  <si>
    <t>PEDRO JOSE LUIS</t>
  </si>
  <si>
    <t>44-975576272</t>
  </si>
  <si>
    <t>BOMBAY</t>
  </si>
  <si>
    <t>1-957603992</t>
  </si>
  <si>
    <t>LIDIA IGNACIA</t>
  </si>
  <si>
    <t>TRIGOSO</t>
  </si>
  <si>
    <t>ALAMEDA SUR</t>
  </si>
  <si>
    <t>1-991275857</t>
  </si>
  <si>
    <t>JORGE WASHINGTON</t>
  </si>
  <si>
    <t>PILLACA</t>
  </si>
  <si>
    <t>SOL DE ORO</t>
  </si>
  <si>
    <t>1-989476562</t>
  </si>
  <si>
    <t>MARIA CARMELA</t>
  </si>
  <si>
    <t>74-979634177</t>
  </si>
  <si>
    <t xml:space="preserve">GLORIA SOLEDAD </t>
  </si>
  <si>
    <t xml:space="preserve">MIÑOPE </t>
  </si>
  <si>
    <t xml:space="preserve">FALLA </t>
  </si>
  <si>
    <t>EL OVALO</t>
  </si>
  <si>
    <t>65-987064205</t>
  </si>
  <si>
    <t>HEYNE</t>
  </si>
  <si>
    <t>SAMBRANO</t>
  </si>
  <si>
    <t>CORNEJO PORTUGAL</t>
  </si>
  <si>
    <t>1-994634556</t>
  </si>
  <si>
    <t>SHAYSY ELIZABETH</t>
  </si>
  <si>
    <t>FEINCO</t>
  </si>
  <si>
    <t>MARROGUIR</t>
  </si>
  <si>
    <t>1-2766574</t>
  </si>
  <si>
    <t xml:space="preserve">LUIS CARLOS </t>
  </si>
  <si>
    <t xml:space="preserve">ARCE </t>
  </si>
  <si>
    <t>E2</t>
  </si>
  <si>
    <t>BELLIDO, JULIO</t>
  </si>
  <si>
    <t>1-984343818</t>
  </si>
  <si>
    <t xml:space="preserve">JORGE </t>
  </si>
  <si>
    <t>CACEDA</t>
  </si>
  <si>
    <t>D6</t>
  </si>
  <si>
    <t>CORDILLERA NEGRA</t>
  </si>
  <si>
    <t>74-978872032</t>
  </si>
  <si>
    <t>MARIA MAGALY</t>
  </si>
  <si>
    <t>CONQUISTA</t>
  </si>
  <si>
    <t>1-4247527</t>
  </si>
  <si>
    <t xml:space="preserve">GLORIA </t>
  </si>
  <si>
    <t xml:space="preserve">URBINA </t>
  </si>
  <si>
    <t>MAXIMO ABRIL</t>
  </si>
  <si>
    <t>1-7943752</t>
  </si>
  <si>
    <t xml:space="preserve">RENSO ANGELO </t>
  </si>
  <si>
    <t>1-959348424</t>
  </si>
  <si>
    <t xml:space="preserve">STEVE ANDERSON </t>
  </si>
  <si>
    <t xml:space="preserve">WONG </t>
  </si>
  <si>
    <t>3A</t>
  </si>
  <si>
    <t>1-997945823</t>
  </si>
  <si>
    <t>EUFEMIA</t>
  </si>
  <si>
    <t>ZARANGO</t>
  </si>
  <si>
    <t>1-993490014</t>
  </si>
  <si>
    <t>JAIME FRANCISCO</t>
  </si>
  <si>
    <t>DEL CAMPO, RODOLFO</t>
  </si>
  <si>
    <t>51-951254353</t>
  </si>
  <si>
    <t>RAUL RONALD</t>
  </si>
  <si>
    <t>61-961914567</t>
  </si>
  <si>
    <t>LIZETH</t>
  </si>
  <si>
    <t>HUAYNACARI</t>
  </si>
  <si>
    <t>PIANCHACHI</t>
  </si>
  <si>
    <t>74-978184072</t>
  </si>
  <si>
    <t xml:space="preserve">RICHARD CHRISTIAM </t>
  </si>
  <si>
    <t xml:space="preserve">REATEGUI </t>
  </si>
  <si>
    <t xml:space="preserve">CORNEJO </t>
  </si>
  <si>
    <t>44-342312</t>
  </si>
  <si>
    <t>LUIS GEOVANNY</t>
  </si>
  <si>
    <t>74-979266610</t>
  </si>
  <si>
    <t>LAINES</t>
  </si>
  <si>
    <t>76-976142831</t>
  </si>
  <si>
    <t>SONIA ELENA</t>
  </si>
  <si>
    <t>1-999737664</t>
  </si>
  <si>
    <t>PARINACOCHAS</t>
  </si>
  <si>
    <t>1-971632518</t>
  </si>
  <si>
    <t>CINTHYA PAOLA</t>
  </si>
  <si>
    <t>MORI</t>
  </si>
  <si>
    <t>1-5619875</t>
  </si>
  <si>
    <t>TIHUAY</t>
  </si>
  <si>
    <t>NOA</t>
  </si>
  <si>
    <t>JAZPAMPA</t>
  </si>
  <si>
    <t>1-998505913</t>
  </si>
  <si>
    <t>1-978958811</t>
  </si>
  <si>
    <t xml:space="preserve">VALDEZ </t>
  </si>
  <si>
    <t>1-985874960</t>
  </si>
  <si>
    <t>PAUL MAC</t>
  </si>
  <si>
    <t>CL 28 DE JULIO</t>
  </si>
  <si>
    <t>74-979718666</t>
  </si>
  <si>
    <t>KELLY ELICED</t>
  </si>
  <si>
    <t>CUMPA</t>
  </si>
  <si>
    <t>8 DE OCTUBRE</t>
  </si>
  <si>
    <t>73-969011012</t>
  </si>
  <si>
    <t>CHUYES</t>
  </si>
  <si>
    <t>1-965766626</t>
  </si>
  <si>
    <t>ADOLFO JAVIER</t>
  </si>
  <si>
    <t>44-948236333</t>
  </si>
  <si>
    <t>JUAN CRISTIAN</t>
  </si>
  <si>
    <t>CHILON</t>
  </si>
  <si>
    <t>A40</t>
  </si>
  <si>
    <t>61-980232290</t>
  </si>
  <si>
    <t>SADITH</t>
  </si>
  <si>
    <t>TAMANI</t>
  </si>
  <si>
    <t>LA SELVA MZ  100B LOTE  14</t>
  </si>
  <si>
    <t>76-976690489</t>
  </si>
  <si>
    <t>44-948814434</t>
  </si>
  <si>
    <t>BALTAZAR VILLALONGA</t>
  </si>
  <si>
    <t>1-991141157</t>
  </si>
  <si>
    <t xml:space="preserve">JORDY LEANDRO </t>
  </si>
  <si>
    <t xml:space="preserve">LLANCE </t>
  </si>
  <si>
    <t>43-944944321</t>
  </si>
  <si>
    <t>1-974384070</t>
  </si>
  <si>
    <t>POROY</t>
  </si>
  <si>
    <t xml:space="preserve">PORFIRIO </t>
  </si>
  <si>
    <t xml:space="preserve">SUPANTA </t>
  </si>
  <si>
    <t>GRANEROS</t>
  </si>
  <si>
    <t>1-956450891</t>
  </si>
  <si>
    <t>JOSE PEPE</t>
  </si>
  <si>
    <t xml:space="preserve"> DE LA CRUZ  </t>
  </si>
  <si>
    <t>APOLINAR</t>
  </si>
  <si>
    <t>1-975379711</t>
  </si>
  <si>
    <t>GALVAN</t>
  </si>
  <si>
    <t>CANTORAL</t>
  </si>
  <si>
    <t>74-979279745</t>
  </si>
  <si>
    <t>CARMEN VIOLETA</t>
  </si>
  <si>
    <t>OLLANTAY</t>
  </si>
  <si>
    <t>1-993848088</t>
  </si>
  <si>
    <t>TERESA LOURDES</t>
  </si>
  <si>
    <t>LOS CITRINOS</t>
  </si>
  <si>
    <t>44-44413439</t>
  </si>
  <si>
    <t>JAVIER ADISLAO</t>
  </si>
  <si>
    <t>B22</t>
  </si>
  <si>
    <t>1-992703774</t>
  </si>
  <si>
    <t>LUIS MARTIN</t>
  </si>
  <si>
    <t>SOBREVILLA</t>
  </si>
  <si>
    <t>ALJOVIN MIGUEL</t>
  </si>
  <si>
    <t>1-958766769</t>
  </si>
  <si>
    <t>CARLOS MANUEL</t>
  </si>
  <si>
    <t xml:space="preserve">ACUÑA </t>
  </si>
  <si>
    <t>PAZ SOLDAN</t>
  </si>
  <si>
    <t>1-997735352</t>
  </si>
  <si>
    <t xml:space="preserve">CRISTEL </t>
  </si>
  <si>
    <t xml:space="preserve">MATTA </t>
  </si>
  <si>
    <t>LA CAPILLA</t>
  </si>
  <si>
    <t>73-301528</t>
  </si>
  <si>
    <t>MULTICENTRO PIURA</t>
  </si>
  <si>
    <t>PRUEBA</t>
  </si>
  <si>
    <t>1-993349198</t>
  </si>
  <si>
    <t xml:space="preserve">MARTIN CARLOS </t>
  </si>
  <si>
    <t xml:space="preserve">CCORIMANYA </t>
  </si>
  <si>
    <t xml:space="preserve">PAYTAN </t>
  </si>
  <si>
    <t>LAS GUINDAS</t>
  </si>
  <si>
    <t>1-990980588</t>
  </si>
  <si>
    <t>JOSE ERNESTO</t>
  </si>
  <si>
    <t>FERNANDINI JUAN PABLO</t>
  </si>
  <si>
    <t>1-994030214</t>
  </si>
  <si>
    <t>ENCISO</t>
  </si>
  <si>
    <t>1-943788636</t>
  </si>
  <si>
    <t>TERESITA BENIGNA</t>
  </si>
  <si>
    <t>1-4509562</t>
  </si>
  <si>
    <t xml:space="preserve">DARLY ROSARIO </t>
  </si>
  <si>
    <t xml:space="preserve">ZUÑIGA </t>
  </si>
  <si>
    <t>1-984634352</t>
  </si>
  <si>
    <t xml:space="preserve">TADEO  </t>
  </si>
  <si>
    <t xml:space="preserve">DURAN </t>
  </si>
  <si>
    <t xml:space="preserve">COELLO  </t>
  </si>
  <si>
    <t>1-989675075</t>
  </si>
  <si>
    <t>URBANA  ALICIA</t>
  </si>
  <si>
    <t>BAZO, ANTONIO</t>
  </si>
  <si>
    <t>74-978992773</t>
  </si>
  <si>
    <t>ROSA ELENA</t>
  </si>
  <si>
    <t>TUESTA</t>
  </si>
  <si>
    <t>CARLOS UCEDA</t>
  </si>
  <si>
    <t>1-992803999</t>
  </si>
  <si>
    <t xml:space="preserve">CARMEN EDUARDA </t>
  </si>
  <si>
    <t xml:space="preserve">URBANO </t>
  </si>
  <si>
    <t>1-987406467</t>
  </si>
  <si>
    <t>SIMONA</t>
  </si>
  <si>
    <t>K3</t>
  </si>
  <si>
    <t>SACSAYHUAMAN</t>
  </si>
  <si>
    <t>1-987733023</t>
  </si>
  <si>
    <t>KATHERINE IVETTE</t>
  </si>
  <si>
    <t>N4</t>
  </si>
  <si>
    <t>1-991944562</t>
  </si>
  <si>
    <t xml:space="preserve">VICTOR ARTURO </t>
  </si>
  <si>
    <t>MANAGUA</t>
  </si>
  <si>
    <t>73-968491521</t>
  </si>
  <si>
    <t>PAITA</t>
  </si>
  <si>
    <t>ANA VANESSA</t>
  </si>
  <si>
    <t>BALDARRAGO</t>
  </si>
  <si>
    <t>MZ U LT 18</t>
  </si>
  <si>
    <t>1-14442125</t>
  </si>
  <si>
    <t>PLANICAD SRL.</t>
  </si>
  <si>
    <t>1-971377858</t>
  </si>
  <si>
    <t>JULIO NESTOR</t>
  </si>
  <si>
    <t>LOS ALFAREROS</t>
  </si>
  <si>
    <t>1-5226743</t>
  </si>
  <si>
    <t xml:space="preserve">ESPINO </t>
  </si>
  <si>
    <t>44-948204728</t>
  </si>
  <si>
    <t>NANCY JANNET</t>
  </si>
  <si>
    <t>QUESQUEN</t>
  </si>
  <si>
    <t>MARISCAL MILLER</t>
  </si>
  <si>
    <t>1-998585831</t>
  </si>
  <si>
    <t xml:space="preserve">ISABEL  </t>
  </si>
  <si>
    <t xml:space="preserve">SIMON  </t>
  </si>
  <si>
    <t>44-970982455</t>
  </si>
  <si>
    <t>SARITA DEL PILAR</t>
  </si>
  <si>
    <t>JOSE  MARTI</t>
  </si>
  <si>
    <t>1-7620454</t>
  </si>
  <si>
    <t xml:space="preserve">ADRIANA </t>
  </si>
  <si>
    <t xml:space="preserve">OLAZABAL </t>
  </si>
  <si>
    <t xml:space="preserve">DE TORRES </t>
  </si>
  <si>
    <t>VARSOVIA</t>
  </si>
  <si>
    <t>43-43789523</t>
  </si>
  <si>
    <t>JOSE PARDO MZ R LT</t>
  </si>
  <si>
    <t>1-990363176</t>
  </si>
  <si>
    <t xml:space="preserve">ELIZABETH CARMEN </t>
  </si>
  <si>
    <t xml:space="preserve">CUICAPUSA </t>
  </si>
  <si>
    <t>CALIFORNIA</t>
  </si>
  <si>
    <t>1-989308877</t>
  </si>
  <si>
    <t>RUFINO</t>
  </si>
  <si>
    <t>ANDRADE</t>
  </si>
  <si>
    <t>PERSEVERANCIA</t>
  </si>
  <si>
    <t>43-944457181</t>
  </si>
  <si>
    <t>OSE OLAYA</t>
  </si>
  <si>
    <t>1-3564059</t>
  </si>
  <si>
    <t>LEONCIA AMBROSIA</t>
  </si>
  <si>
    <t xml:space="preserve">QUIÑONES   </t>
  </si>
  <si>
    <t xml:space="preserve">HUAMAN DE SANDOVAL </t>
  </si>
  <si>
    <t>1-985868812</t>
  </si>
  <si>
    <t>LIRA</t>
  </si>
  <si>
    <t>BOCANEGRA</t>
  </si>
  <si>
    <t>1-994842428</t>
  </si>
  <si>
    <t xml:space="preserve">MARY TERESA </t>
  </si>
  <si>
    <t xml:space="preserve">BELAHONIA </t>
  </si>
  <si>
    <t>54-441500</t>
  </si>
  <si>
    <t xml:space="preserve">GISELA MYRIAM </t>
  </si>
  <si>
    <t xml:space="preserve">PADILLA </t>
  </si>
  <si>
    <t xml:space="preserve">GUARDIA </t>
  </si>
  <si>
    <t>44-44402988</t>
  </si>
  <si>
    <t>SANTOS ERNESTO</t>
  </si>
  <si>
    <t>SANCHEZ CARRION JOSE F.</t>
  </si>
  <si>
    <t>74-74495656</t>
  </si>
  <si>
    <t>FLOR ELENA</t>
  </si>
  <si>
    <t>MARIATEGUI JOSE C.</t>
  </si>
  <si>
    <t>1-981125145</t>
  </si>
  <si>
    <t>ANA SOFIA</t>
  </si>
  <si>
    <t>ARELLANO</t>
  </si>
  <si>
    <t>1-988537254</t>
  </si>
  <si>
    <t xml:space="preserve">OSWALDINA JESUS  </t>
  </si>
  <si>
    <t xml:space="preserve">HUAMAN DE CISNEROS </t>
  </si>
  <si>
    <t>62-980855261</t>
  </si>
  <si>
    <t>EDICK MIJAEL</t>
  </si>
  <si>
    <t>GENERAL PRADO</t>
  </si>
  <si>
    <t>1-997027985</t>
  </si>
  <si>
    <t>AHUMADA</t>
  </si>
  <si>
    <t>1-4879867</t>
  </si>
  <si>
    <t xml:space="preserve">MIRELLA ELIZABETH </t>
  </si>
  <si>
    <t xml:space="preserve">PUNCHIN </t>
  </si>
  <si>
    <t>ANTONIO CABO</t>
  </si>
  <si>
    <t>1-995657469</t>
  </si>
  <si>
    <t xml:space="preserve">JIMY </t>
  </si>
  <si>
    <t xml:space="preserve">SILVESTRE </t>
  </si>
  <si>
    <t xml:space="preserve">RONDAN </t>
  </si>
  <si>
    <t>ARAVICUS</t>
  </si>
  <si>
    <t>54-959747899</t>
  </si>
  <si>
    <t>JACKELIN DAMIRIA</t>
  </si>
  <si>
    <t>SUCA</t>
  </si>
  <si>
    <t>AMANQUI</t>
  </si>
  <si>
    <t>1-3510426</t>
  </si>
  <si>
    <t>SARA MARTHA</t>
  </si>
  <si>
    <t xml:space="preserve"> RUIZ </t>
  </si>
  <si>
    <t xml:space="preserve"> BAUTISTA  </t>
  </si>
  <si>
    <t>LOS SAFIROS</t>
  </si>
  <si>
    <t>1-990483230</t>
  </si>
  <si>
    <t>PICHINI</t>
  </si>
  <si>
    <t>1-988358736</t>
  </si>
  <si>
    <t xml:space="preserve">FELIX ALBERTO </t>
  </si>
  <si>
    <t xml:space="preserve">QUEVEDO </t>
  </si>
  <si>
    <t xml:space="preserve">GUILLERMO </t>
  </si>
  <si>
    <t>1-988697658</t>
  </si>
  <si>
    <t>CLUB DEPARTAMENTAL A</t>
  </si>
  <si>
    <t>LOS BAMBUES</t>
  </si>
  <si>
    <t>1-993583224</t>
  </si>
  <si>
    <t>GLORIA MARIA DEL PIL</t>
  </si>
  <si>
    <t xml:space="preserve">OVIEDO </t>
  </si>
  <si>
    <t>LOS OPALOS</t>
  </si>
  <si>
    <t>MARIA VERUSCHKA</t>
  </si>
  <si>
    <t>ALVES MILHO</t>
  </si>
  <si>
    <t>1-4880262</t>
  </si>
  <si>
    <t>NAVARRETE TRUJILLO</t>
  </si>
  <si>
    <t>1-3764240</t>
  </si>
  <si>
    <t>HUMBERTO  ROLANDO</t>
  </si>
  <si>
    <t>1-5932393</t>
  </si>
  <si>
    <t>MARIA ZULEMA</t>
  </si>
  <si>
    <t>CHOGAÑO</t>
  </si>
  <si>
    <t>PALLA DE FELIX</t>
  </si>
  <si>
    <t>1-3341041</t>
  </si>
  <si>
    <t>CHRISTOPHER</t>
  </si>
  <si>
    <t>PEREZ DE TUDELA</t>
  </si>
  <si>
    <t>74-9930144</t>
  </si>
  <si>
    <t>KARIN JANNET</t>
  </si>
  <si>
    <t>1-3394646</t>
  </si>
  <si>
    <t>MOISES</t>
  </si>
  <si>
    <t>LLANTIRHUAY</t>
  </si>
  <si>
    <t>1-3359306</t>
  </si>
  <si>
    <t>PERPETUA</t>
  </si>
  <si>
    <t>GERALDINO, GUILLERMO</t>
  </si>
  <si>
    <t>1-4215394</t>
  </si>
  <si>
    <t>ULLAURI</t>
  </si>
  <si>
    <t>PEREZ ROCA</t>
  </si>
  <si>
    <t>1-4469231</t>
  </si>
  <si>
    <t xml:space="preserve">MAGDA CARMEN </t>
  </si>
  <si>
    <t xml:space="preserve">TINEO </t>
  </si>
  <si>
    <t>GONZALES PRADA MANUEL</t>
  </si>
  <si>
    <t>1-988668201</t>
  </si>
  <si>
    <t>ERICK JHONATAN</t>
  </si>
  <si>
    <t>SAPEN</t>
  </si>
  <si>
    <t>44-985595739</t>
  </si>
  <si>
    <t>SANTOS DALILA</t>
  </si>
  <si>
    <t>BACILIO</t>
  </si>
  <si>
    <t>44-44315113</t>
  </si>
  <si>
    <t>JUAN CLEVER</t>
  </si>
  <si>
    <t>MEREGILDO</t>
  </si>
  <si>
    <t>84-084261463</t>
  </si>
  <si>
    <t>CJUIRO</t>
  </si>
  <si>
    <t>74-977263084</t>
  </si>
  <si>
    <t>JONATHAN ADERLY</t>
  </si>
  <si>
    <t>JUAN PARDO Y MIGUEL</t>
  </si>
  <si>
    <t>1-4310650</t>
  </si>
  <si>
    <t>IVAN EDEN</t>
  </si>
  <si>
    <t xml:space="preserve">UGARTE </t>
  </si>
  <si>
    <t xml:space="preserve">BRAVO </t>
  </si>
  <si>
    <t>1-979545474</t>
  </si>
  <si>
    <t xml:space="preserve">ELIAS </t>
  </si>
  <si>
    <t xml:space="preserve">LOMBARDI </t>
  </si>
  <si>
    <t>NAYLAMP</t>
  </si>
  <si>
    <t>1-4537905</t>
  </si>
  <si>
    <t>CYNTHIA PILAR BERNAR</t>
  </si>
  <si>
    <t xml:space="preserve">NAVARRO </t>
  </si>
  <si>
    <t xml:space="preserve">LUCHO </t>
  </si>
  <si>
    <t>1-995957431</t>
  </si>
  <si>
    <t>CHARLES</t>
  </si>
  <si>
    <t>CERVERA</t>
  </si>
  <si>
    <t>PINEROLO</t>
  </si>
  <si>
    <t>1-986671421</t>
  </si>
  <si>
    <t>DE ALIAGA, GERONIMO</t>
  </si>
  <si>
    <t>74-123123123</t>
  </si>
  <si>
    <t>QUIÑONES JOSE A.</t>
  </si>
  <si>
    <t>1-994810979</t>
  </si>
  <si>
    <t>FLOR MARINA</t>
  </si>
  <si>
    <t>TACULI</t>
  </si>
  <si>
    <t>K12</t>
  </si>
  <si>
    <t>1-993104386</t>
  </si>
  <si>
    <t>DIEGO ALEXI</t>
  </si>
  <si>
    <t>AREVALO</t>
  </si>
  <si>
    <t>MONTERROSO</t>
  </si>
  <si>
    <t>LAS TAPADAS</t>
  </si>
  <si>
    <t>43-981414742</t>
  </si>
  <si>
    <t>CASMA</t>
  </si>
  <si>
    <t>WILIANS ERIKC</t>
  </si>
  <si>
    <t>LORENZO</t>
  </si>
  <si>
    <t>BRONCANO</t>
  </si>
  <si>
    <t>CD</t>
  </si>
  <si>
    <t>VICTOR RAUL HAYA DE LA TORRE-M</t>
  </si>
  <si>
    <t>84-984326540</t>
  </si>
  <si>
    <t>QUISRE</t>
  </si>
  <si>
    <t>1-997594201</t>
  </si>
  <si>
    <t>JOSE ARNALDO</t>
  </si>
  <si>
    <t>1-996471427</t>
  </si>
  <si>
    <t>RAFAEL ASUR</t>
  </si>
  <si>
    <t>ACEVEDO</t>
  </si>
  <si>
    <t>MOREYRA</t>
  </si>
  <si>
    <t>JAVIER PRADO OESTE</t>
  </si>
  <si>
    <t>1-969444407</t>
  </si>
  <si>
    <t xml:space="preserve">DANNY ALEX </t>
  </si>
  <si>
    <t xml:space="preserve">LADINES </t>
  </si>
  <si>
    <t>1-981284454</t>
  </si>
  <si>
    <t>HERVIN JHON</t>
  </si>
  <si>
    <t>27 DE DICIEMBRE</t>
  </si>
  <si>
    <t>1-997242851</t>
  </si>
  <si>
    <t>RUBI DEL CARMEN</t>
  </si>
  <si>
    <t>MOSCOSO</t>
  </si>
  <si>
    <t>MILAGRO DE JESUS</t>
  </si>
  <si>
    <t>43-944955340</t>
  </si>
  <si>
    <t>TERESA JESUS</t>
  </si>
  <si>
    <t>UTRILLA</t>
  </si>
  <si>
    <t>CHOCANO</t>
  </si>
  <si>
    <t>54-54415109</t>
  </si>
  <si>
    <t>MARIA VERONICA</t>
  </si>
  <si>
    <t>ZAPANA</t>
  </si>
  <si>
    <t>84-271327</t>
  </si>
  <si>
    <t>MATAMORES</t>
  </si>
  <si>
    <t>MATAC.</t>
  </si>
  <si>
    <t>1-989030045</t>
  </si>
  <si>
    <t>NEGOCIACIONES E INVE</t>
  </si>
  <si>
    <t>43-990036879</t>
  </si>
  <si>
    <t>HUARI</t>
  </si>
  <si>
    <t>CHAVIN DE HUANTAR</t>
  </si>
  <si>
    <t>CENTRAL QUERCOS</t>
  </si>
  <si>
    <t>1-997820000</t>
  </si>
  <si>
    <t>VIRGINIA ANTONIA</t>
  </si>
  <si>
    <t>1-993254932</t>
  </si>
  <si>
    <t>RICARDO CRISTHIAN</t>
  </si>
  <si>
    <t>43-943130437</t>
  </si>
  <si>
    <t>WILMER EMILIO</t>
  </si>
  <si>
    <t>PASTOR</t>
  </si>
  <si>
    <t>1-4095703</t>
  </si>
  <si>
    <t>DAVID REY</t>
  </si>
  <si>
    <t xml:space="preserve">LUCERO </t>
  </si>
  <si>
    <t>ANTUNEZ DE MAYOLO</t>
  </si>
  <si>
    <t>1-961748794</t>
  </si>
  <si>
    <t>ELIZABETH ANNIE GHER</t>
  </si>
  <si>
    <t>1-985548936</t>
  </si>
  <si>
    <t>ADA LUZ</t>
  </si>
  <si>
    <t>COLAN</t>
  </si>
  <si>
    <t>ALBERTO ALEXANDER</t>
  </si>
  <si>
    <t>1-17329323</t>
  </si>
  <si>
    <t>1-994589281</t>
  </si>
  <si>
    <t>AMALIA AMADA</t>
  </si>
  <si>
    <t>1-980576383</t>
  </si>
  <si>
    <t>PAULA ANTONIA</t>
  </si>
  <si>
    <t>1-4307096</t>
  </si>
  <si>
    <t>FIDEL</t>
  </si>
  <si>
    <t>TOMAIRO</t>
  </si>
  <si>
    <t>PARIAN</t>
  </si>
  <si>
    <t>74-979479766</t>
  </si>
  <si>
    <t>FARIAS</t>
  </si>
  <si>
    <t>YOVERA</t>
  </si>
  <si>
    <t>VIRGEN DEL CARMEN MZ F LT 9</t>
  </si>
  <si>
    <t>54-978439715</t>
  </si>
  <si>
    <t>ROGER JESUS</t>
  </si>
  <si>
    <t xml:space="preserve">FUENTES </t>
  </si>
  <si>
    <t>1-988016571</t>
  </si>
  <si>
    <t>PARILLO</t>
  </si>
  <si>
    <t>105A</t>
  </si>
  <si>
    <t>OBREROS</t>
  </si>
  <si>
    <t>1-12682433</t>
  </si>
  <si>
    <t>JESSUIT CHRISTIAN</t>
  </si>
  <si>
    <t>1-2315605</t>
  </si>
  <si>
    <t xml:space="preserve">JUANA LUISA </t>
  </si>
  <si>
    <t xml:space="preserve">RONDON </t>
  </si>
  <si>
    <t xml:space="preserve">DE MORAN </t>
  </si>
  <si>
    <t>NI</t>
  </si>
  <si>
    <t>1-997749095</t>
  </si>
  <si>
    <t>MONICA MARIA</t>
  </si>
  <si>
    <t>ABUSADA</t>
  </si>
  <si>
    <t>SABA</t>
  </si>
  <si>
    <t>1-995350213</t>
  </si>
  <si>
    <t>INES SUSANA</t>
  </si>
  <si>
    <t>1-995636210</t>
  </si>
  <si>
    <t>PULGAR VIDAL</t>
  </si>
  <si>
    <t>OTALORA</t>
  </si>
  <si>
    <t>SANTA TEODOSIA</t>
  </si>
  <si>
    <t>1-951035857</t>
  </si>
  <si>
    <t xml:space="preserve">JAVIER </t>
  </si>
  <si>
    <t xml:space="preserve">CCORA </t>
  </si>
  <si>
    <t>IGNACIO MERINO</t>
  </si>
  <si>
    <t>1-999373848</t>
  </si>
  <si>
    <t>FELIPE COHAILA</t>
  </si>
  <si>
    <t>1-989335403</t>
  </si>
  <si>
    <t>MARCHAN</t>
  </si>
  <si>
    <t>1-989691734</t>
  </si>
  <si>
    <t>PRODUCTOS Y CONSTRUC</t>
  </si>
  <si>
    <t>FIGARI JUAN</t>
  </si>
  <si>
    <t>65-965830921</t>
  </si>
  <si>
    <t>JESSICA PATRICIA</t>
  </si>
  <si>
    <t>ALVARODO</t>
  </si>
  <si>
    <t>SAN ANTONIO MZG</t>
  </si>
  <si>
    <t>1-989840104</t>
  </si>
  <si>
    <t>FLOR MARIA</t>
  </si>
  <si>
    <t>REPUBLICA DEL PERU</t>
  </si>
  <si>
    <t>54-958208472</t>
  </si>
  <si>
    <t>MARISOL</t>
  </si>
  <si>
    <t>DEJANIRA</t>
  </si>
  <si>
    <t>61-961989510</t>
  </si>
  <si>
    <t>INA ANTONIA</t>
  </si>
  <si>
    <t>ARIMUYA</t>
  </si>
  <si>
    <t>EMILIO TITO</t>
  </si>
  <si>
    <t>1-6966197</t>
  </si>
  <si>
    <t xml:space="preserve">EDGAR ERNESTO </t>
  </si>
  <si>
    <t xml:space="preserve">ARIZAGA </t>
  </si>
  <si>
    <t xml:space="preserve">JAVE </t>
  </si>
  <si>
    <t>PROLONG CONDORCANQUI</t>
  </si>
  <si>
    <t>1-942082449</t>
  </si>
  <si>
    <t>COSASING Y ASOCIADOS</t>
  </si>
  <si>
    <t>CL TAVARA SANTIAGO</t>
  </si>
  <si>
    <t>1-968593243</t>
  </si>
  <si>
    <t>ERIKA MARLENE</t>
  </si>
  <si>
    <t>LIZBOA MZ Q  LT</t>
  </si>
  <si>
    <t>1-958333633</t>
  </si>
  <si>
    <t xml:space="preserve">NORMA GIULIANA </t>
  </si>
  <si>
    <t xml:space="preserve">HURTADO </t>
  </si>
  <si>
    <t xml:space="preserve">NEIRA </t>
  </si>
  <si>
    <t>SAMACOLA</t>
  </si>
  <si>
    <t>1-993635677</t>
  </si>
  <si>
    <t>JAVIER GONZALO</t>
  </si>
  <si>
    <t>LANGUSCO</t>
  </si>
  <si>
    <t>ALOMIAS ROBLES DANIEL</t>
  </si>
  <si>
    <t>73-993954774</t>
  </si>
  <si>
    <t>ENRIQUE EDUARDO</t>
  </si>
  <si>
    <t>66-944686240</t>
  </si>
  <si>
    <t>CANGALLO</t>
  </si>
  <si>
    <t xml:space="preserve">GILBER </t>
  </si>
  <si>
    <t xml:space="preserve">MENDEZ </t>
  </si>
  <si>
    <t xml:space="preserve">AYALA </t>
  </si>
  <si>
    <t>JOSE MARIA ARGUEDAS S/N</t>
  </si>
  <si>
    <t>1-14646143</t>
  </si>
  <si>
    <t>JORGE ARMANDO</t>
  </si>
  <si>
    <t>54-958124372</t>
  </si>
  <si>
    <t>DE TORRES</t>
  </si>
  <si>
    <t>COLON</t>
  </si>
  <si>
    <t>52-951078008</t>
  </si>
  <si>
    <t>GILDA DENILDA</t>
  </si>
  <si>
    <t>FERROFINO</t>
  </si>
  <si>
    <t>LOS NARDOS</t>
  </si>
  <si>
    <t>43-943122345</t>
  </si>
  <si>
    <t>DIMAS</t>
  </si>
  <si>
    <t>LUZURIAGA</t>
  </si>
  <si>
    <t>73-968844193</t>
  </si>
  <si>
    <t>65-961606504</t>
  </si>
  <si>
    <t>BOLUARTE</t>
  </si>
  <si>
    <t>64-961651532</t>
  </si>
  <si>
    <t>ISUIZA</t>
  </si>
  <si>
    <t>ORQUIDEAS</t>
  </si>
  <si>
    <t>44-948107200</t>
  </si>
  <si>
    <t>GUADALUPE</t>
  </si>
  <si>
    <t>HORNA</t>
  </si>
  <si>
    <t>54-958455936</t>
  </si>
  <si>
    <t>TACNA Y ARICA</t>
  </si>
  <si>
    <t>74-74281597</t>
  </si>
  <si>
    <t>CARMEN VIRGINIA</t>
  </si>
  <si>
    <t>MUJICA</t>
  </si>
  <si>
    <t>1-993470183</t>
  </si>
  <si>
    <t xml:space="preserve">JORGE DANIEL </t>
  </si>
  <si>
    <t xml:space="preserve">CHANG </t>
  </si>
  <si>
    <t>YONG</t>
  </si>
  <si>
    <t>LA COLINA</t>
  </si>
  <si>
    <t>65-65231395</t>
  </si>
  <si>
    <t>MILTON ALFREDO</t>
  </si>
  <si>
    <t>1-992604828</t>
  </si>
  <si>
    <t>DEL RISCO</t>
  </si>
  <si>
    <t>WAKULSKI</t>
  </si>
  <si>
    <t>1-981471850</t>
  </si>
  <si>
    <t>ROSA FIORELLA</t>
  </si>
  <si>
    <t>LUGO</t>
  </si>
  <si>
    <t>1-985834456</t>
  </si>
  <si>
    <t>MARIA CRISTINA</t>
  </si>
  <si>
    <t>WITRON</t>
  </si>
  <si>
    <t>1-981161167</t>
  </si>
  <si>
    <t>HOBER ALFREDO</t>
  </si>
  <si>
    <t>MANDUJANO</t>
  </si>
  <si>
    <t>PALESTINA</t>
  </si>
  <si>
    <t>66-966950234</t>
  </si>
  <si>
    <t xml:space="preserve">WILLIAM PATROCINIO </t>
  </si>
  <si>
    <t>56-956676328</t>
  </si>
  <si>
    <t>JUAN LEONARDO</t>
  </si>
  <si>
    <t>5 DICIEMBRE MZ F LT</t>
  </si>
  <si>
    <t>1-997428839</t>
  </si>
  <si>
    <t>PURUCHUCO N.1076</t>
  </si>
  <si>
    <t>1-92988407</t>
  </si>
  <si>
    <t>JULIO</t>
  </si>
  <si>
    <t>YACUNTA</t>
  </si>
  <si>
    <t>1-943600187</t>
  </si>
  <si>
    <t>ZOILA MERCEDES</t>
  </si>
  <si>
    <t>ALGUACILES</t>
  </si>
  <si>
    <t>43-944943999</t>
  </si>
  <si>
    <t>KENNY FRANK</t>
  </si>
  <si>
    <t>FRANCISCO DE ZELA</t>
  </si>
  <si>
    <t>1-994716854</t>
  </si>
  <si>
    <t>PAUL CRISTOPHER</t>
  </si>
  <si>
    <t>PRADA</t>
  </si>
  <si>
    <t>LAS PALMAS</t>
  </si>
  <si>
    <t>65-976690835</t>
  </si>
  <si>
    <t>JULIO ENRIQUE</t>
  </si>
  <si>
    <t>NAJAR</t>
  </si>
  <si>
    <t>54-958702961</t>
  </si>
  <si>
    <t>TERESA  MARIA</t>
  </si>
  <si>
    <t>PEDRO   VILCAPAZA  MZ    K LOT</t>
  </si>
  <si>
    <t>76-976436942</t>
  </si>
  <si>
    <t>LUZ ANGELICA</t>
  </si>
  <si>
    <t>GUILLERMO URRELO</t>
  </si>
  <si>
    <t>1-995679163</t>
  </si>
  <si>
    <t>44-973430256</t>
  </si>
  <si>
    <t>ABNER GEROMOTH</t>
  </si>
  <si>
    <t>YACTAYO</t>
  </si>
  <si>
    <t>74-74428352</t>
  </si>
  <si>
    <t>MARIA CECILIA</t>
  </si>
  <si>
    <t>LLAQUE</t>
  </si>
  <si>
    <t>44-44477919</t>
  </si>
  <si>
    <t>JHONY FERNANDO</t>
  </si>
  <si>
    <t>JEFFERSON THOMAS</t>
  </si>
  <si>
    <t>74-418602</t>
  </si>
  <si>
    <t>PEDRO EFRAIN</t>
  </si>
  <si>
    <t>HUAMANCHUMO</t>
  </si>
  <si>
    <t>DANIEL ALCIDES CARRION MZ C LT</t>
  </si>
  <si>
    <t>56-956323628</t>
  </si>
  <si>
    <t>PARCONA</t>
  </si>
  <si>
    <t>JOSE RONALD</t>
  </si>
  <si>
    <t>GERONIMO</t>
  </si>
  <si>
    <t>44-947981031</t>
  </si>
  <si>
    <t>CARLOS ALCIDES</t>
  </si>
  <si>
    <t>AVALOS</t>
  </si>
  <si>
    <t>72-950432670</t>
  </si>
  <si>
    <t>OTERO</t>
  </si>
  <si>
    <t>OCHOA DE RAMIREZ</t>
  </si>
  <si>
    <t>1-992137001</t>
  </si>
  <si>
    <t>JULIA</t>
  </si>
  <si>
    <t>44-44285568</t>
  </si>
  <si>
    <t>MAXIMO TRINIDAD</t>
  </si>
  <si>
    <t>DE MOGROVEJO T.</t>
  </si>
  <si>
    <t>1-946202179</t>
  </si>
  <si>
    <t>ESPERANZA ESTHER</t>
  </si>
  <si>
    <t>SARMIENTOS</t>
  </si>
  <si>
    <t>1-984302184</t>
  </si>
  <si>
    <t>RIMBERTI EVERT</t>
  </si>
  <si>
    <t xml:space="preserve">CASAFRANCA </t>
  </si>
  <si>
    <t xml:space="preserve">HUACAC </t>
  </si>
  <si>
    <t>14B</t>
  </si>
  <si>
    <t>CHOCO</t>
  </si>
  <si>
    <t>44-44287314</t>
  </si>
  <si>
    <t>SILVIA</t>
  </si>
  <si>
    <t>HARMAN</t>
  </si>
  <si>
    <t>54-959145171</t>
  </si>
  <si>
    <t>54-958874870</t>
  </si>
  <si>
    <t>LOURDES CANDELARIA</t>
  </si>
  <si>
    <t>1-3462415</t>
  </si>
  <si>
    <t>SILVIA YSOLINA</t>
  </si>
  <si>
    <t>SERRANO</t>
  </si>
  <si>
    <t>1-12345678</t>
  </si>
  <si>
    <t>MARIA ISABEL</t>
  </si>
  <si>
    <t>ORE</t>
  </si>
  <si>
    <t>HERMETA</t>
  </si>
  <si>
    <t>43-943238272</t>
  </si>
  <si>
    <t>ALICIA MARYANN</t>
  </si>
  <si>
    <t>ZENDER</t>
  </si>
  <si>
    <t>1-972600056</t>
  </si>
  <si>
    <t xml:space="preserve">FLORA ELENA </t>
  </si>
  <si>
    <t xml:space="preserve">CORREA </t>
  </si>
  <si>
    <t>1-995673496</t>
  </si>
  <si>
    <t>FELICITAS</t>
  </si>
  <si>
    <t>1-968200835</t>
  </si>
  <si>
    <t>EDILBERTO</t>
  </si>
  <si>
    <t>73-969508252</t>
  </si>
  <si>
    <t>CEBEDON</t>
  </si>
  <si>
    <t>C5</t>
  </si>
  <si>
    <t>54-959993021</t>
  </si>
  <si>
    <t>POMAREDA</t>
  </si>
  <si>
    <t>74-978105486</t>
  </si>
  <si>
    <t>ELEUTERIO</t>
  </si>
  <si>
    <t>LAJAS</t>
  </si>
  <si>
    <t>64-964603109</t>
  </si>
  <si>
    <t>CAPARACHIN</t>
  </si>
  <si>
    <t>MILAGRO SUR</t>
  </si>
  <si>
    <t>54-000000000</t>
  </si>
  <si>
    <t>HERBERT TYRONE</t>
  </si>
  <si>
    <t>CARTY</t>
  </si>
  <si>
    <t>MARROQUIN</t>
  </si>
  <si>
    <t>LOS MANZANOS</t>
  </si>
  <si>
    <t>44-948015600</t>
  </si>
  <si>
    <t>DANY GONZALO</t>
  </si>
  <si>
    <t>O. HERCELLES</t>
  </si>
  <si>
    <t>1-991536826</t>
  </si>
  <si>
    <t>GISELLA DORIS</t>
  </si>
  <si>
    <t>LEON Y LEON B.</t>
  </si>
  <si>
    <t>1-999347752</t>
  </si>
  <si>
    <t>CAJAMARQUILLA</t>
  </si>
  <si>
    <t>1-994210582</t>
  </si>
  <si>
    <t>GONZALO AURELIO</t>
  </si>
  <si>
    <t>BACIGALUPO</t>
  </si>
  <si>
    <t>A501</t>
  </si>
  <si>
    <t>44-980772881</t>
  </si>
  <si>
    <t>EVELYN JACQUELIN</t>
  </si>
  <si>
    <t>CAYLLAHUA</t>
  </si>
  <si>
    <t>CAVERO Y TOLEDO</t>
  </si>
  <si>
    <t>44-44320790</t>
  </si>
  <si>
    <t>CORTIJO</t>
  </si>
  <si>
    <t>PEDRO MUÑIZ</t>
  </si>
  <si>
    <t>84-984780340</t>
  </si>
  <si>
    <t>MAURA</t>
  </si>
  <si>
    <t>84-984043627</t>
  </si>
  <si>
    <t>CLINICA PEDIATRICA C</t>
  </si>
  <si>
    <t>OSWALDO BACA</t>
  </si>
  <si>
    <t>1-998701868</t>
  </si>
  <si>
    <t>PARDO FIGUEROA</t>
  </si>
  <si>
    <t>FEDERICO CHOPIN</t>
  </si>
  <si>
    <t>1-3564006</t>
  </si>
  <si>
    <t xml:space="preserve">RAQUEL </t>
  </si>
  <si>
    <t xml:space="preserve">CALLE </t>
  </si>
  <si>
    <t xml:space="preserve">LLOCLLA </t>
  </si>
  <si>
    <t>74-979984201</t>
  </si>
  <si>
    <t>RAUL ALEXANDER</t>
  </si>
  <si>
    <t>TAHUANTINSUYO</t>
  </si>
  <si>
    <t>1-991534161</t>
  </si>
  <si>
    <t>1-989128766</t>
  </si>
  <si>
    <t>CASAVERDE</t>
  </si>
  <si>
    <t>CL 10</t>
  </si>
  <si>
    <t>1-2811341</t>
  </si>
  <si>
    <t xml:space="preserve"> AIDA   </t>
  </si>
  <si>
    <t xml:space="preserve"> MERINO </t>
  </si>
  <si>
    <t xml:space="preserve"> QUIROZ  </t>
  </si>
  <si>
    <t>74-979874613</t>
  </si>
  <si>
    <t>LUIS BELTRAN</t>
  </si>
  <si>
    <t>CORNETERO</t>
  </si>
  <si>
    <t>YAMPUFE</t>
  </si>
  <si>
    <t>JUANA CASTRO DE BULNES</t>
  </si>
  <si>
    <t>65-944829892</t>
  </si>
  <si>
    <t>MARJORIE DEL CARMEN</t>
  </si>
  <si>
    <t>ASANZA</t>
  </si>
  <si>
    <t>54-958062171</t>
  </si>
  <si>
    <t>VICTOR ENRIQUE</t>
  </si>
  <si>
    <t>MOYOHARA</t>
  </si>
  <si>
    <t>1-997404105</t>
  </si>
  <si>
    <t>PALMIRA ANGELA</t>
  </si>
  <si>
    <t>44-948145169</t>
  </si>
  <si>
    <t>ELAN ROCIO</t>
  </si>
  <si>
    <t>CAVERO Y MUÑOZ</t>
  </si>
  <si>
    <t>44-978313101</t>
  </si>
  <si>
    <t>ROBIN POOL</t>
  </si>
  <si>
    <t>1-971335079</t>
  </si>
  <si>
    <t xml:space="preserve">IRMA </t>
  </si>
  <si>
    <t>54-959257701</t>
  </si>
  <si>
    <t>LINCOL ALLAN LUCIO</t>
  </si>
  <si>
    <t>FARJE</t>
  </si>
  <si>
    <t>LEZAMA</t>
  </si>
  <si>
    <t>1-995769651</t>
  </si>
  <si>
    <t>NELSON ANTERO</t>
  </si>
  <si>
    <t>RUBIÑOS</t>
  </si>
  <si>
    <t>73-973833769</t>
  </si>
  <si>
    <t>WALTER EDUARDO</t>
  </si>
  <si>
    <t>ALZAMORA</t>
  </si>
  <si>
    <t>F4</t>
  </si>
  <si>
    <t>66-966690330</t>
  </si>
  <si>
    <t>DIONISIO</t>
  </si>
  <si>
    <t>AMERICO ORE</t>
  </si>
  <si>
    <t>1-2504625</t>
  </si>
  <si>
    <t>SANTOS MIRELLA</t>
  </si>
  <si>
    <t xml:space="preserve">RONDOY </t>
  </si>
  <si>
    <t>43-943624503</t>
  </si>
  <si>
    <t>ELVIS MANUEL</t>
  </si>
  <si>
    <t>CHUQUILIN</t>
  </si>
  <si>
    <t>74-979450363</t>
  </si>
  <si>
    <t>NELLY</t>
  </si>
  <si>
    <t>ZUMARAN</t>
  </si>
  <si>
    <t>RODRIGUEZ TRIGOSO JOSE</t>
  </si>
  <si>
    <t>1-980402854</t>
  </si>
  <si>
    <t>EL RETABLO</t>
  </si>
  <si>
    <t>1-943569690</t>
  </si>
  <si>
    <t>JONNATHAN GERALD</t>
  </si>
  <si>
    <t>ANJO</t>
  </si>
  <si>
    <t>REYMUNDES</t>
  </si>
  <si>
    <t>CAMINO DEL INCA</t>
  </si>
  <si>
    <t>1-965095818</t>
  </si>
  <si>
    <t>GELMUT</t>
  </si>
  <si>
    <t>INUMA</t>
  </si>
  <si>
    <t>MEZA HAYDE</t>
  </si>
  <si>
    <t>44-948154962</t>
  </si>
  <si>
    <t>VICTOR ATILIO</t>
  </si>
  <si>
    <t>73-968464736</t>
  </si>
  <si>
    <t>MORE</t>
  </si>
  <si>
    <t>K LT</t>
  </si>
  <si>
    <t>74-979909913</t>
  </si>
  <si>
    <t>TEOBALDO ERNESTO</t>
  </si>
  <si>
    <t>54-959872737</t>
  </si>
  <si>
    <t>OLGA BERTHA</t>
  </si>
  <si>
    <t>ZUIGA</t>
  </si>
  <si>
    <t>73-73666714</t>
  </si>
  <si>
    <t>ELERA</t>
  </si>
  <si>
    <t>56-956465141</t>
  </si>
  <si>
    <t>GRIMALDOS MZ E</t>
  </si>
  <si>
    <t>1-986064304</t>
  </si>
  <si>
    <t>GLORIA</t>
  </si>
  <si>
    <t>MOLERO</t>
  </si>
  <si>
    <t>102B</t>
  </si>
  <si>
    <t>LOS NEGOCIOS EDIFICIO 6</t>
  </si>
  <si>
    <t>84-957757768</t>
  </si>
  <si>
    <t>DOMINGO PRIMITIVO</t>
  </si>
  <si>
    <t>1-945406141</t>
  </si>
  <si>
    <t>EDITHA</t>
  </si>
  <si>
    <t>LENIN</t>
  </si>
  <si>
    <t>74-978007063</t>
  </si>
  <si>
    <t>MARIA TERESA DEL CAR</t>
  </si>
  <si>
    <t>MELCHOR</t>
  </si>
  <si>
    <t>CUNEO SALAZAR FRANCISCO</t>
  </si>
  <si>
    <t>1-997852215</t>
  </si>
  <si>
    <t>PORTUGUEZ</t>
  </si>
  <si>
    <t>E6</t>
  </si>
  <si>
    <t>44-978797414</t>
  </si>
  <si>
    <t>ANTONIO RIVERA</t>
  </si>
  <si>
    <t>76-970082749</t>
  </si>
  <si>
    <t>INMER SOCORRO</t>
  </si>
  <si>
    <t>DE ORRILLO</t>
  </si>
  <si>
    <t>TAYABAMBA</t>
  </si>
  <si>
    <t>72-972807445</t>
  </si>
  <si>
    <t>CHULLE</t>
  </si>
  <si>
    <t>1-997923564</t>
  </si>
  <si>
    <t>ANA LUISA</t>
  </si>
  <si>
    <t>DE LA MONCLOVA CONDE</t>
  </si>
  <si>
    <t>84-984065991</t>
  </si>
  <si>
    <t>YUCRA</t>
  </si>
  <si>
    <t>1-990981126</t>
  </si>
  <si>
    <t>MARIA VICENTA</t>
  </si>
  <si>
    <t>CONDOR</t>
  </si>
  <si>
    <t>R4</t>
  </si>
  <si>
    <t>74-74205620</t>
  </si>
  <si>
    <t>MARTINA</t>
  </si>
  <si>
    <t>MATEO PUMACAHUA</t>
  </si>
  <si>
    <t>73-969506715</t>
  </si>
  <si>
    <t>MARY MERCEDES</t>
  </si>
  <si>
    <t>AMOTAPE</t>
  </si>
  <si>
    <t>52-952607428</t>
  </si>
  <si>
    <t>HEVELIN KARINA</t>
  </si>
  <si>
    <t>1-13627809</t>
  </si>
  <si>
    <t>ARONE</t>
  </si>
  <si>
    <t>SALCEDO</t>
  </si>
  <si>
    <t>74-945327624</t>
  </si>
  <si>
    <t>MACHUPICCHU</t>
  </si>
  <si>
    <t>1-999950280</t>
  </si>
  <si>
    <t>CHANGA</t>
  </si>
  <si>
    <t>64-964898281</t>
  </si>
  <si>
    <t>GUADALUPE NELLY</t>
  </si>
  <si>
    <t>TORRE TORRE</t>
  </si>
  <si>
    <t>1-988351976</t>
  </si>
  <si>
    <t>SAN LUIS DE SHUARO</t>
  </si>
  <si>
    <t>CONSORCIO OBRAINSA - SVC</t>
  </si>
  <si>
    <t>AMALIA</t>
  </si>
  <si>
    <t>VICENTE RUSO</t>
  </si>
  <si>
    <t>1-3564132</t>
  </si>
  <si>
    <t>CARLOS HECTOR</t>
  </si>
  <si>
    <t xml:space="preserve">COCA </t>
  </si>
  <si>
    <t>65-965854646</t>
  </si>
  <si>
    <t>1-4843250</t>
  </si>
  <si>
    <t xml:space="preserve">AUGUSTA </t>
  </si>
  <si>
    <t xml:space="preserve">OJEDA </t>
  </si>
  <si>
    <t>CL CIMINI, MISIONERO</t>
  </si>
  <si>
    <t>1-999852069</t>
  </si>
  <si>
    <t>XAVIER OVIDIO</t>
  </si>
  <si>
    <t>BIELICH</t>
  </si>
  <si>
    <t>1-997007248</t>
  </si>
  <si>
    <t>FLOR DE JESUS CRISTI</t>
  </si>
  <si>
    <t>1-994536064</t>
  </si>
  <si>
    <t>ALAMEDA BALLESTAS</t>
  </si>
  <si>
    <t>1-997753267</t>
  </si>
  <si>
    <t>MIRIAM</t>
  </si>
  <si>
    <t>HATUEY</t>
  </si>
  <si>
    <t>44-985078576</t>
  </si>
  <si>
    <t>LUIS FERNANDO</t>
  </si>
  <si>
    <t>GABRIEL AGUILAR</t>
  </si>
  <si>
    <t>1-996932733</t>
  </si>
  <si>
    <t>CAMARENA</t>
  </si>
  <si>
    <t>F2</t>
  </si>
  <si>
    <t>SIFUENTES JUAN</t>
  </si>
  <si>
    <t>1-3091491</t>
  </si>
  <si>
    <t xml:space="preserve">ELVIA NORIS </t>
  </si>
  <si>
    <t xml:space="preserve">MANRIQUE </t>
  </si>
  <si>
    <t xml:space="preserve">MALLAUPOMA </t>
  </si>
  <si>
    <t>44-944484800</t>
  </si>
  <si>
    <t>ANGEL APOLIMAR</t>
  </si>
  <si>
    <t>SEPULVERA</t>
  </si>
  <si>
    <t>64-964374447</t>
  </si>
  <si>
    <t>JENNY DAYSE</t>
  </si>
  <si>
    <t>ALMONACID</t>
  </si>
  <si>
    <t>1-7016363</t>
  </si>
  <si>
    <t xml:space="preserve">JUAN GABRIEL </t>
  </si>
  <si>
    <t xml:space="preserve">REJAS </t>
  </si>
  <si>
    <t xml:space="preserve">CACEDA </t>
  </si>
  <si>
    <t>CL BALLENA, ABRAHAM</t>
  </si>
  <si>
    <t>64-964871590</t>
  </si>
  <si>
    <t>SABY KARINA</t>
  </si>
  <si>
    <t>LA LOMAS</t>
  </si>
  <si>
    <t>54-959578564</t>
  </si>
  <si>
    <t>FLOR CECILIA</t>
  </si>
  <si>
    <t>ENCINAS</t>
  </si>
  <si>
    <t>1-969545303</t>
  </si>
  <si>
    <t>CYNTHIA MILAGROS</t>
  </si>
  <si>
    <t>1-987952305</t>
  </si>
  <si>
    <t>ALDOMAR JONAS</t>
  </si>
  <si>
    <t>ORTA</t>
  </si>
  <si>
    <t>CL DEL ARCO ALONSO</t>
  </si>
  <si>
    <t>1-999977504</t>
  </si>
  <si>
    <t>MINAYA</t>
  </si>
  <si>
    <t>DE ORJEDA</t>
  </si>
  <si>
    <t>1-984237791</t>
  </si>
  <si>
    <t>CESAR MIGUEL</t>
  </si>
  <si>
    <t>GALLARDO</t>
  </si>
  <si>
    <t>HUACCHA</t>
  </si>
  <si>
    <t>1-998343900</t>
  </si>
  <si>
    <t>BUSINESS TO BUSINESS</t>
  </si>
  <si>
    <t>LA ALAMEDA DEL CORREGIDOR</t>
  </si>
  <si>
    <t>1-959295652</t>
  </si>
  <si>
    <t xml:space="preserve">ABEL HENRY  </t>
  </si>
  <si>
    <t xml:space="preserve">CHOQUE </t>
  </si>
  <si>
    <t>1-975366268</t>
  </si>
  <si>
    <t xml:space="preserve">MAURO SEVERIANO </t>
  </si>
  <si>
    <t xml:space="preserve">CRUZ </t>
  </si>
  <si>
    <t>1-14261871</t>
  </si>
  <si>
    <t>M Y J GRAF E.I.R.L</t>
  </si>
  <si>
    <t>1-978325821</t>
  </si>
  <si>
    <t>JIMMY STARLY</t>
  </si>
  <si>
    <t>MATUCANA</t>
  </si>
  <si>
    <t>61-961929468</t>
  </si>
  <si>
    <t>YUSSELINA MERLISSA</t>
  </si>
  <si>
    <t>FASABI</t>
  </si>
  <si>
    <t>INMACULADA</t>
  </si>
  <si>
    <t>1-13325325</t>
  </si>
  <si>
    <t>ZOILA VIOLETA</t>
  </si>
  <si>
    <t>HIGA</t>
  </si>
  <si>
    <t>TAIRA</t>
  </si>
  <si>
    <t>LUZURIAGA MARISCAL</t>
  </si>
  <si>
    <t>43-943756369</t>
  </si>
  <si>
    <t>AZAEDO</t>
  </si>
  <si>
    <t>ARROYO</t>
  </si>
  <si>
    <t>54-958347773</t>
  </si>
  <si>
    <t>JACKELINE MILAGROS</t>
  </si>
  <si>
    <t>BARRA</t>
  </si>
  <si>
    <t>1-991323362</t>
  </si>
  <si>
    <t xml:space="preserve"> CAROL MARY</t>
  </si>
  <si>
    <t xml:space="preserve">ARIAS </t>
  </si>
  <si>
    <t>UGARTE, FEDERICO</t>
  </si>
  <si>
    <t>54-958422136</t>
  </si>
  <si>
    <t>YESSICA</t>
  </si>
  <si>
    <t>PAYE</t>
  </si>
  <si>
    <t>LLAZA</t>
  </si>
  <si>
    <t>1-993531297</t>
  </si>
  <si>
    <t xml:space="preserve">ROSA MARLENY </t>
  </si>
  <si>
    <t xml:space="preserve">LLACCHO </t>
  </si>
  <si>
    <t xml:space="preserve">BERNEDO </t>
  </si>
  <si>
    <t>NOSIGLIA</t>
  </si>
  <si>
    <t>44-966591750</t>
  </si>
  <si>
    <t>YASMANY RUBEN</t>
  </si>
  <si>
    <t>HUAYAMA</t>
  </si>
  <si>
    <t>PACHERRES</t>
  </si>
  <si>
    <t>1-987566640</t>
  </si>
  <si>
    <t>CARMEN ISABEL</t>
  </si>
  <si>
    <t>SANCHEZ DE THIEL</t>
  </si>
  <si>
    <t>EULER</t>
  </si>
  <si>
    <t>1-997498630</t>
  </si>
  <si>
    <t xml:space="preserve">DOLLI NURIA </t>
  </si>
  <si>
    <t xml:space="preserve">PARIAMACHI </t>
  </si>
  <si>
    <t>1-978565041</t>
  </si>
  <si>
    <t>EDIHT NATALIE</t>
  </si>
  <si>
    <t xml:space="preserve">FAILOC </t>
  </si>
  <si>
    <t xml:space="preserve">ATOCHE </t>
  </si>
  <si>
    <t>ANGAMOS</t>
  </si>
  <si>
    <t>1-980468143</t>
  </si>
  <si>
    <t xml:space="preserve">MALLQUI </t>
  </si>
  <si>
    <t xml:space="preserve">MONTES </t>
  </si>
  <si>
    <t>1-976855887</t>
  </si>
  <si>
    <t>ELIZABETH YANIRE DEL</t>
  </si>
  <si>
    <t>64-964395400</t>
  </si>
  <si>
    <t>DIEGO ENRIQUE</t>
  </si>
  <si>
    <t>SANTIVAÑEZ</t>
  </si>
  <si>
    <t>BORGES</t>
  </si>
  <si>
    <t>1-999715438</t>
  </si>
  <si>
    <t>JORGE AUGUSTO</t>
  </si>
  <si>
    <t>ARMENDARIZ</t>
  </si>
  <si>
    <t>54-952089128</t>
  </si>
  <si>
    <t>CALCINA</t>
  </si>
  <si>
    <t>1-985394219</t>
  </si>
  <si>
    <t>ASOCIACION DE REHABI</t>
  </si>
  <si>
    <t>1-3486088</t>
  </si>
  <si>
    <t xml:space="preserve">CESAREO </t>
  </si>
  <si>
    <t xml:space="preserve">CHACON </t>
  </si>
  <si>
    <t>PAMPLONA</t>
  </si>
  <si>
    <t>1-993651755</t>
  </si>
  <si>
    <t>MARGOT TILA</t>
  </si>
  <si>
    <t>CHOQUEHUANCA</t>
  </si>
  <si>
    <t>ASTUHUAMAN</t>
  </si>
  <si>
    <t>CHINCHAYSUYO</t>
  </si>
  <si>
    <t>84-993625228</t>
  </si>
  <si>
    <t>KARINA LISBET</t>
  </si>
  <si>
    <t>CALLAHUI</t>
  </si>
  <si>
    <t>1-14514018</t>
  </si>
  <si>
    <t>FLORENTINO</t>
  </si>
  <si>
    <t>HEREDIA</t>
  </si>
  <si>
    <t>1-995952105</t>
  </si>
  <si>
    <t xml:space="preserve">ESTEBAN NATAN </t>
  </si>
  <si>
    <t xml:space="preserve">CALLUPE </t>
  </si>
  <si>
    <t xml:space="preserve">CAMARGO </t>
  </si>
  <si>
    <t>BK A</t>
  </si>
  <si>
    <t>1-959642445</t>
  </si>
  <si>
    <t xml:space="preserve">YENY BEATRIS </t>
  </si>
  <si>
    <t xml:space="preserve"> FLORES  </t>
  </si>
  <si>
    <t>SAN RAFAEL</t>
  </si>
  <si>
    <t>1-989599485</t>
  </si>
  <si>
    <t>GERSON DAÑINO BALAGU</t>
  </si>
  <si>
    <t>DAÑINO</t>
  </si>
  <si>
    <t>BALAGUER</t>
  </si>
  <si>
    <t>EL PASEO</t>
  </si>
  <si>
    <t>1-3564391</t>
  </si>
  <si>
    <t>YOLANDA ZORAIDA</t>
  </si>
  <si>
    <t xml:space="preserve">ARELLANO </t>
  </si>
  <si>
    <t>1-979055292</t>
  </si>
  <si>
    <t xml:space="preserve">FARROÑAN </t>
  </si>
  <si>
    <t>1-947505579</t>
  </si>
  <si>
    <t xml:space="preserve"> NANCY ELIZABETH</t>
  </si>
  <si>
    <t xml:space="preserve">POZO </t>
  </si>
  <si>
    <t xml:space="preserve">HOYOS </t>
  </si>
  <si>
    <t>UBALDE, MANUEL</t>
  </si>
  <si>
    <t>1-953104921</t>
  </si>
  <si>
    <t>1-958948389</t>
  </si>
  <si>
    <t xml:space="preserve">JULIO DAMASCENO </t>
  </si>
  <si>
    <t xml:space="preserve">PEINADO </t>
  </si>
  <si>
    <t>1-5653888</t>
  </si>
  <si>
    <t>YULEN ALBIRENA</t>
  </si>
  <si>
    <t>1-5211145</t>
  </si>
  <si>
    <t>ROBERTO EUGENIO</t>
  </si>
  <si>
    <t>GIBSON</t>
  </si>
  <si>
    <t>NARANJAL</t>
  </si>
  <si>
    <t>1-3790413</t>
  </si>
  <si>
    <t>JOSE TEOFILO</t>
  </si>
  <si>
    <t>IGLESIAS DIAZ</t>
  </si>
  <si>
    <t>DPSJ</t>
  </si>
  <si>
    <t>MACCHU PICCHU</t>
  </si>
  <si>
    <t>54-282498</t>
  </si>
  <si>
    <t>1-4737287</t>
  </si>
  <si>
    <t xml:space="preserve">JULIO CESAR </t>
  </si>
  <si>
    <t xml:space="preserve">CHIRINOS </t>
  </si>
  <si>
    <t>1-90658442</t>
  </si>
  <si>
    <t xml:space="preserve">SEGUNDO MARTIN </t>
  </si>
  <si>
    <t xml:space="preserve">RUESTA </t>
  </si>
  <si>
    <t>BERNEJO</t>
  </si>
  <si>
    <t>51-364650</t>
  </si>
  <si>
    <t>JESUS RAFAEL</t>
  </si>
  <si>
    <t xml:space="preserve">VALLENAS </t>
  </si>
  <si>
    <t>GAONA</t>
  </si>
  <si>
    <t>RUBINA, CARLOS</t>
  </si>
  <si>
    <t>1-15402099</t>
  </si>
  <si>
    <t>PAULA</t>
  </si>
  <si>
    <t>FAICHIN</t>
  </si>
  <si>
    <t>1-5366521</t>
  </si>
  <si>
    <t>FARIRI</t>
  </si>
  <si>
    <t xml:space="preserve">CABEZAS </t>
  </si>
  <si>
    <t>DEL ROSARIO</t>
  </si>
  <si>
    <t>1-2952427</t>
  </si>
  <si>
    <t xml:space="preserve">CARLOS RENE </t>
  </si>
  <si>
    <t xml:space="preserve">CCAMA </t>
  </si>
  <si>
    <t>LOS ARTESANOS</t>
  </si>
  <si>
    <t>1-4831771</t>
  </si>
  <si>
    <t>BENAVENTE</t>
  </si>
  <si>
    <t>1-979779191</t>
  </si>
  <si>
    <t xml:space="preserve">LEIDY MILAGROS </t>
  </si>
  <si>
    <t xml:space="preserve">MEGO  </t>
  </si>
  <si>
    <t>POR EL CONTRY</t>
  </si>
  <si>
    <t>44-44421836</t>
  </si>
  <si>
    <t>ALEMAN</t>
  </si>
  <si>
    <t>URTEAGA</t>
  </si>
  <si>
    <t>EL FLORAL</t>
  </si>
  <si>
    <t>1-986426566</t>
  </si>
  <si>
    <t>CARLOS  ALFREDO</t>
  </si>
  <si>
    <t>52-952285956</t>
  </si>
  <si>
    <t>ITE</t>
  </si>
  <si>
    <t xml:space="preserve">GERMAN LUIS </t>
  </si>
  <si>
    <t xml:space="preserve"> LARICO</t>
  </si>
  <si>
    <t>1-5363310</t>
  </si>
  <si>
    <t xml:space="preserve">HUMBERTO NICODEMOS </t>
  </si>
  <si>
    <t xml:space="preserve">BERNABE </t>
  </si>
  <si>
    <t xml:space="preserve">JIMENES </t>
  </si>
  <si>
    <t>FRANCISCO BOLOGNESI</t>
  </si>
  <si>
    <t>51-985461402</t>
  </si>
  <si>
    <t>JEAN ELVIS</t>
  </si>
  <si>
    <t>1-993605154</t>
  </si>
  <si>
    <t xml:space="preserve"> TANIA MARIBEL</t>
  </si>
  <si>
    <t xml:space="preserve">HUAMANZANA </t>
  </si>
  <si>
    <t>24A</t>
  </si>
  <si>
    <t>44-502322</t>
  </si>
  <si>
    <t>RICHARD EDUARDO</t>
  </si>
  <si>
    <t>PAOLI, CARLOS</t>
  </si>
  <si>
    <t>1-975296301</t>
  </si>
  <si>
    <t>EL BOSQUE INDEPENDENCIA</t>
  </si>
  <si>
    <t>1-00000123</t>
  </si>
  <si>
    <t>JOSE ELEHAZAR</t>
  </si>
  <si>
    <t>1-961629728</t>
  </si>
  <si>
    <t>EUGENIO ALFREDO</t>
  </si>
  <si>
    <t>FAUSTOR</t>
  </si>
  <si>
    <t>VILLAJUAN</t>
  </si>
  <si>
    <t>76-955898262</t>
  </si>
  <si>
    <t>ANDREA</t>
  </si>
  <si>
    <t>SILVERO</t>
  </si>
  <si>
    <t>1-997108352</t>
  </si>
  <si>
    <t>ANGELA VICTORIA</t>
  </si>
  <si>
    <t>LUXEMBURGO</t>
  </si>
  <si>
    <t>1-992490680</t>
  </si>
  <si>
    <t>DOROTEA ANTONIA</t>
  </si>
  <si>
    <t>3)</t>
  </si>
  <si>
    <t>1-986013635</t>
  </si>
  <si>
    <t>1-990054190</t>
  </si>
  <si>
    <t>ENRIQUE RODOLFO</t>
  </si>
  <si>
    <t>73-969122862</t>
  </si>
  <si>
    <t>JOSE ALEXANDER</t>
  </si>
  <si>
    <t>C2</t>
  </si>
  <si>
    <t>1-995335647</t>
  </si>
  <si>
    <t xml:space="preserve">MERY MAGDALENA </t>
  </si>
  <si>
    <t xml:space="preserve">AGREDA </t>
  </si>
  <si>
    <t>Y</t>
  </si>
  <si>
    <t>LAS ZABILAS</t>
  </si>
  <si>
    <t>1-948315206</t>
  </si>
  <si>
    <t>JENIFER CRISS</t>
  </si>
  <si>
    <t>DESAMPARADOS</t>
  </si>
  <si>
    <t>1-4202029</t>
  </si>
  <si>
    <t>PANTOJA</t>
  </si>
  <si>
    <t>1-981020217</t>
  </si>
  <si>
    <t>1-993487521</t>
  </si>
  <si>
    <t>JOSE ANDRES</t>
  </si>
  <si>
    <t>ODIAGA</t>
  </si>
  <si>
    <t>LOS JAZMINES</t>
  </si>
  <si>
    <t>1-999263927</t>
  </si>
  <si>
    <t xml:space="preserve">FILOMENA EUGENIA </t>
  </si>
  <si>
    <t xml:space="preserve">CAYCHO </t>
  </si>
  <si>
    <t xml:space="preserve">HUAMBACHANO </t>
  </si>
  <si>
    <t>1-967987916</t>
  </si>
  <si>
    <t>JULIO EDWIN</t>
  </si>
  <si>
    <t>VERONA</t>
  </si>
  <si>
    <t>1-995041169</t>
  </si>
  <si>
    <t>GEORGETTE ADRIANA</t>
  </si>
  <si>
    <t>1-14501893</t>
  </si>
  <si>
    <t>NATIVIDAD</t>
  </si>
  <si>
    <t>VALIENTE</t>
  </si>
  <si>
    <t>GARCES DANIEL</t>
  </si>
  <si>
    <t>65-965848819</t>
  </si>
  <si>
    <t>NELLY ROSA</t>
  </si>
  <si>
    <t>HUAYMACARI</t>
  </si>
  <si>
    <t>1-945892921</t>
  </si>
  <si>
    <t xml:space="preserve">UNIVERSIDAD HISPANA </t>
  </si>
  <si>
    <t>PEZET GENERAL JUAN A.</t>
  </si>
  <si>
    <t>1-987194806</t>
  </si>
  <si>
    <t>MELINDA</t>
  </si>
  <si>
    <t>FERREL</t>
  </si>
  <si>
    <t>ARENALES</t>
  </si>
  <si>
    <t>1-993201866</t>
  </si>
  <si>
    <t>MARIA LUSA</t>
  </si>
  <si>
    <t xml:space="preserve">FERNANADEZ </t>
  </si>
  <si>
    <t>CONQUISTADORES</t>
  </si>
  <si>
    <t>74-252900</t>
  </si>
  <si>
    <t>SANDRA NOEMI</t>
  </si>
  <si>
    <t xml:space="preserve">TUCTO </t>
  </si>
  <si>
    <t>CHICHIPE</t>
  </si>
  <si>
    <t>56-273157</t>
  </si>
  <si>
    <t xml:space="preserve"> MILAGROS YSIDORA </t>
  </si>
  <si>
    <t xml:space="preserve">SEGURA </t>
  </si>
  <si>
    <t xml:space="preserve">TASAYCO </t>
  </si>
  <si>
    <t>1-147775631</t>
  </si>
  <si>
    <t>PUCUSANA</t>
  </si>
  <si>
    <t>KATHERINE PAOLA</t>
  </si>
  <si>
    <t>1-992436235</t>
  </si>
  <si>
    <t>BEATRIZ ROSSANA</t>
  </si>
  <si>
    <t>MONTEVERDE</t>
  </si>
  <si>
    <t>65-65225139</t>
  </si>
  <si>
    <t>JUDITH</t>
  </si>
  <si>
    <t>JAVA</t>
  </si>
  <si>
    <t>66-954975572</t>
  </si>
  <si>
    <t>DELIA</t>
  </si>
  <si>
    <t>7 DE ABRIL</t>
  </si>
  <si>
    <t>1-941832421</t>
  </si>
  <si>
    <t>RUBEN ANDRES</t>
  </si>
  <si>
    <t>SUSANIBAR</t>
  </si>
  <si>
    <t>84-984084641</t>
  </si>
  <si>
    <t>ALMANZA</t>
  </si>
  <si>
    <t>1-995088273</t>
  </si>
  <si>
    <t>S1</t>
  </si>
  <si>
    <t>1)</t>
  </si>
  <si>
    <t>JOHNSON ROBERT</t>
  </si>
  <si>
    <t>NIX</t>
  </si>
  <si>
    <t>I-2</t>
  </si>
  <si>
    <t>MONTECARLO</t>
  </si>
  <si>
    <t>66-966999212</t>
  </si>
  <si>
    <t>LUIS ATILIO</t>
  </si>
  <si>
    <t>LEDESMA</t>
  </si>
  <si>
    <t>NAZARENO</t>
  </si>
  <si>
    <t>1-991615599</t>
  </si>
  <si>
    <t>ANA MERCEDES</t>
  </si>
  <si>
    <t>1-123456789</t>
  </si>
  <si>
    <t>PEDRO</t>
  </si>
  <si>
    <t>SAN HILARION</t>
  </si>
  <si>
    <t>1-980240531</t>
  </si>
  <si>
    <t>MARINA</t>
  </si>
  <si>
    <t>GUARDIA CIVIL SUR</t>
  </si>
  <si>
    <t>1-2911975</t>
  </si>
  <si>
    <t>ALESSANDRA SOL Y MAR</t>
  </si>
  <si>
    <t>17B</t>
  </si>
  <si>
    <t>PEDRO HUILCA</t>
  </si>
  <si>
    <t>73-957664512</t>
  </si>
  <si>
    <t>MARIA SOLEDAD</t>
  </si>
  <si>
    <t>CHERRE</t>
  </si>
  <si>
    <t>MAYTAHUARI</t>
  </si>
  <si>
    <t>1-4565735</t>
  </si>
  <si>
    <t xml:space="preserve">CARMEN JULIA </t>
  </si>
  <si>
    <t xml:space="preserve">PALMER </t>
  </si>
  <si>
    <t xml:space="preserve">OLIDEN </t>
  </si>
  <si>
    <t>I103</t>
  </si>
  <si>
    <t>VALLE, TOMAS</t>
  </si>
  <si>
    <t>1-12365373</t>
  </si>
  <si>
    <t>SUPE PUERTO</t>
  </si>
  <si>
    <t>1-987386812</t>
  </si>
  <si>
    <t xml:space="preserve">JONATHAN </t>
  </si>
  <si>
    <t>SAENZ</t>
  </si>
  <si>
    <t>84-984206656</t>
  </si>
  <si>
    <t>1-987102244</t>
  </si>
  <si>
    <t>YSABEL MARIA</t>
  </si>
  <si>
    <t>1-999161434</t>
  </si>
  <si>
    <t>TATIANA ESTEFANYY</t>
  </si>
  <si>
    <t>1-987548148</t>
  </si>
  <si>
    <t>73-950575837</t>
  </si>
  <si>
    <t>IGOR</t>
  </si>
  <si>
    <t>PASAPERA</t>
  </si>
  <si>
    <t>MONTALBAN</t>
  </si>
  <si>
    <t>73-969755548</t>
  </si>
  <si>
    <t>SEMINARIO</t>
  </si>
  <si>
    <t>1-975788335</t>
  </si>
  <si>
    <t>IVAN FERNANDO</t>
  </si>
  <si>
    <t>VILLAFUERTE</t>
  </si>
  <si>
    <t>CIUDAD DE LIMA</t>
  </si>
  <si>
    <t>1-987712510</t>
  </si>
  <si>
    <t>ROBERTO EDGAR</t>
  </si>
  <si>
    <t>84-84235122</t>
  </si>
  <si>
    <t>YANETH JULIA</t>
  </si>
  <si>
    <t>CAUNILLA</t>
  </si>
  <si>
    <t>HUISA</t>
  </si>
  <si>
    <t>64-364219</t>
  </si>
  <si>
    <t>JEHLIN CHANDA</t>
  </si>
  <si>
    <t>1-963502167</t>
  </si>
  <si>
    <t>MENACHO</t>
  </si>
  <si>
    <t>51-958752883</t>
  </si>
  <si>
    <t>BERTHA</t>
  </si>
  <si>
    <t>VIZA</t>
  </si>
  <si>
    <t>MARIANO NUEZ</t>
  </si>
  <si>
    <t>44-971870618</t>
  </si>
  <si>
    <t>SAN ESTEBAN</t>
  </si>
  <si>
    <t>84-84235892</t>
  </si>
  <si>
    <t>WENDY NITZIA</t>
  </si>
  <si>
    <t>1-12540307</t>
  </si>
  <si>
    <t>MANUELA ZARISA</t>
  </si>
  <si>
    <t>74-978032890</t>
  </si>
  <si>
    <t>CARMEN EMILIA</t>
  </si>
  <si>
    <t>1-971715256</t>
  </si>
  <si>
    <t>JONATHAN</t>
  </si>
  <si>
    <t xml:space="preserve">BAQUERIZO </t>
  </si>
  <si>
    <t xml:space="preserve">CHUQUILLANQUI </t>
  </si>
  <si>
    <t>JOSE ATILANO</t>
  </si>
  <si>
    <t>SALZAR</t>
  </si>
  <si>
    <t>NOGUERA ROSA</t>
  </si>
  <si>
    <t>1-991651771</t>
  </si>
  <si>
    <t>LOPEZ HERRERA</t>
  </si>
  <si>
    <t>MAURTUA VICTOR</t>
  </si>
  <si>
    <t>43-990635549</t>
  </si>
  <si>
    <t>HUGO EFRAIN</t>
  </si>
  <si>
    <t>1-997933224</t>
  </si>
  <si>
    <t>MACDONALD</t>
  </si>
  <si>
    <t>ESTREMERA</t>
  </si>
  <si>
    <t>1-992661969</t>
  </si>
  <si>
    <t>64-986183218</t>
  </si>
  <si>
    <t>SAN JERONIMO DE TUNAN</t>
  </si>
  <si>
    <t>GREGORIANA</t>
  </si>
  <si>
    <t>MALPARTIDA</t>
  </si>
  <si>
    <t>BOLIVIA</t>
  </si>
  <si>
    <t>61-951413088</t>
  </si>
  <si>
    <t>CARLOS JAVIER</t>
  </si>
  <si>
    <t>LA SELVA MZ 126</t>
  </si>
  <si>
    <t>1-992906499</t>
  </si>
  <si>
    <t>HERBERT</t>
  </si>
  <si>
    <t>1-992172537</t>
  </si>
  <si>
    <t>LUISA NERY</t>
  </si>
  <si>
    <t>1-992412732</t>
  </si>
  <si>
    <t>ROXANA ELIANA</t>
  </si>
  <si>
    <t>1-13735720</t>
  </si>
  <si>
    <t>JOHN JAVIER</t>
  </si>
  <si>
    <t>NAJARRO</t>
  </si>
  <si>
    <t>1-989474472</t>
  </si>
  <si>
    <t>1-991253770</t>
  </si>
  <si>
    <t>LUIS ERNESTO</t>
  </si>
  <si>
    <t>MODELO</t>
  </si>
  <si>
    <t>74-968742522</t>
  </si>
  <si>
    <t>CESAR ALBERTO</t>
  </si>
  <si>
    <t>MORANTE</t>
  </si>
  <si>
    <t>DE LOS SANTOS</t>
  </si>
  <si>
    <t>1-996486587</t>
  </si>
  <si>
    <t>VALENTIN CARMELO</t>
  </si>
  <si>
    <t>1-988650631</t>
  </si>
  <si>
    <t>MARIA YNES</t>
  </si>
  <si>
    <t>AV MARISCAL RAMON CASTILLA</t>
  </si>
  <si>
    <t>1-15682101</t>
  </si>
  <si>
    <t>PINAR DEL RIO</t>
  </si>
  <si>
    <t>1-994006173</t>
  </si>
  <si>
    <t>MARIA SAMBUCETI</t>
  </si>
  <si>
    <t>CANESSA</t>
  </si>
  <si>
    <t>DE SALEM</t>
  </si>
  <si>
    <t>AURELIO MIROQUEZADA</t>
  </si>
  <si>
    <t>1-981174025</t>
  </si>
  <si>
    <t>BOHORQUEZ</t>
  </si>
  <si>
    <t>ROCIO</t>
  </si>
  <si>
    <t>1-988386438</t>
  </si>
  <si>
    <t>AYUQUE</t>
  </si>
  <si>
    <t>74-223325</t>
  </si>
  <si>
    <t>ROSA ERMELINDA</t>
  </si>
  <si>
    <t>OTOYA</t>
  </si>
  <si>
    <t>BARCELONA</t>
  </si>
  <si>
    <t>1-990126782</t>
  </si>
  <si>
    <t xml:space="preserve"> OFELIA MARINA </t>
  </si>
  <si>
    <t xml:space="preserve">LUNA </t>
  </si>
  <si>
    <t xml:space="preserve">MARIN </t>
  </si>
  <si>
    <t>CONSTITUCION</t>
  </si>
  <si>
    <t>1-988644376</t>
  </si>
  <si>
    <t>LIZ GIOVANNA</t>
  </si>
  <si>
    <t>GRADOS</t>
  </si>
  <si>
    <t>CHANGANAQUI</t>
  </si>
  <si>
    <t>4C</t>
  </si>
  <si>
    <t>MOORE MZ B LT</t>
  </si>
  <si>
    <t>54-959996202</t>
  </si>
  <si>
    <t>ANTONIO BENEDICTO</t>
  </si>
  <si>
    <t>1-14267985</t>
  </si>
  <si>
    <t>RUTH EMILIA</t>
  </si>
  <si>
    <t>ORIUNDO</t>
  </si>
  <si>
    <t>1-990670812</t>
  </si>
  <si>
    <t>JAIME LUIS</t>
  </si>
  <si>
    <t>TORO</t>
  </si>
  <si>
    <t>Q13</t>
  </si>
  <si>
    <t>1-15635813</t>
  </si>
  <si>
    <t>ESTEBAN</t>
  </si>
  <si>
    <t>66-966907611</t>
  </si>
  <si>
    <t>MARGOT</t>
  </si>
  <si>
    <t>DI</t>
  </si>
  <si>
    <t>1-989102489</t>
  </si>
  <si>
    <t>ROBYMEL SAC</t>
  </si>
  <si>
    <t>74-978039186</t>
  </si>
  <si>
    <t>RAY RIGO</t>
  </si>
  <si>
    <t>LEONARDO</t>
  </si>
  <si>
    <t>43-943064974</t>
  </si>
  <si>
    <t>FIDEL EUDOCIO</t>
  </si>
  <si>
    <t>QUINTON</t>
  </si>
  <si>
    <t>1-989770025</t>
  </si>
  <si>
    <t>EDGAR NESTOR</t>
  </si>
  <si>
    <t>F13</t>
  </si>
  <si>
    <t>CORDILLERA BLANCA</t>
  </si>
  <si>
    <t>43-995567980</t>
  </si>
  <si>
    <t>NESTOR HUGO</t>
  </si>
  <si>
    <t>VILLAFANA</t>
  </si>
  <si>
    <t>84-957740702</t>
  </si>
  <si>
    <t xml:space="preserve">ZARATE </t>
  </si>
  <si>
    <t>VALENZUELA, NESTOR</t>
  </si>
  <si>
    <t>54-951553294</t>
  </si>
  <si>
    <t>DIANA LIZBETH</t>
  </si>
  <si>
    <t xml:space="preserve"> BAEZ </t>
  </si>
  <si>
    <t xml:space="preserve">SULCA </t>
  </si>
  <si>
    <t>1-990694149</t>
  </si>
  <si>
    <t>RICARDO MARIANO</t>
  </si>
  <si>
    <t>PUCHO</t>
  </si>
  <si>
    <t>NOVA</t>
  </si>
  <si>
    <t>1-998495579</t>
  </si>
  <si>
    <t>CARMEN AMALIA</t>
  </si>
  <si>
    <t>EL POLO</t>
  </si>
  <si>
    <t>64-954423063</t>
  </si>
  <si>
    <t>CLAUDIO</t>
  </si>
  <si>
    <t>PSJ SANTA TERESA</t>
  </si>
  <si>
    <t>52-952820380</t>
  </si>
  <si>
    <t>NELA</t>
  </si>
  <si>
    <t>BRAVO DE VALLE</t>
  </si>
  <si>
    <t>1-997087352</t>
  </si>
  <si>
    <t>MOISES FERNANDO</t>
  </si>
  <si>
    <t>NOLASCO</t>
  </si>
  <si>
    <t>CISNEROS M.</t>
  </si>
  <si>
    <t>43-94389433</t>
  </si>
  <si>
    <t>ZOILA ROSA</t>
  </si>
  <si>
    <t>65-965946631</t>
  </si>
  <si>
    <t>PIPA</t>
  </si>
  <si>
    <t>54-974428616</t>
  </si>
  <si>
    <t>WILBER JESUS</t>
  </si>
  <si>
    <t>SANZON Y DALILA</t>
  </si>
  <si>
    <t>74-74498336</t>
  </si>
  <si>
    <t>DE PADILLA</t>
  </si>
  <si>
    <t>URETA MARISCAL ELOY G. MZ 151</t>
  </si>
  <si>
    <t>1-997845181</t>
  </si>
  <si>
    <t>MARIA</t>
  </si>
  <si>
    <t>404A</t>
  </si>
  <si>
    <t>MALAMBITO</t>
  </si>
  <si>
    <t>1-991667363</t>
  </si>
  <si>
    <t>NORMA GIOVANNA</t>
  </si>
  <si>
    <t>VALENTIN</t>
  </si>
  <si>
    <t>UNIVERSITARIA</t>
  </si>
  <si>
    <t>56-998278216</t>
  </si>
  <si>
    <t>LUIS ALBERTO MARTIN</t>
  </si>
  <si>
    <t>CAJO</t>
  </si>
  <si>
    <t>AMES</t>
  </si>
  <si>
    <t>74-979561123</t>
  </si>
  <si>
    <t>1-997253053</t>
  </si>
  <si>
    <t>HECTOR OMAR</t>
  </si>
  <si>
    <t>ESCOBAR</t>
  </si>
  <si>
    <t>1-14672957</t>
  </si>
  <si>
    <t>YURI</t>
  </si>
  <si>
    <t>CUEVAS</t>
  </si>
  <si>
    <t>TERAN FERNANDO</t>
  </si>
  <si>
    <t>54-606052</t>
  </si>
  <si>
    <t xml:space="preserve">BETTY KARLA </t>
  </si>
  <si>
    <t>ROOSEVELT</t>
  </si>
  <si>
    <t>1-993815326</t>
  </si>
  <si>
    <t>SANGAMA</t>
  </si>
  <si>
    <t>KARAMANDUCA</t>
  </si>
  <si>
    <t>1-994336920</t>
  </si>
  <si>
    <t>ANATOLIA</t>
  </si>
  <si>
    <t>BASALDUA</t>
  </si>
  <si>
    <t>BOLOGNESI FRANCISCO</t>
  </si>
  <si>
    <t>1-994984978</t>
  </si>
  <si>
    <t xml:space="preserve">ANTONIO FREDDY </t>
  </si>
  <si>
    <t xml:space="preserve">ANTEZANA </t>
  </si>
  <si>
    <t>1-991146780</t>
  </si>
  <si>
    <t>HERBERT SHANON</t>
  </si>
  <si>
    <t>.....................</t>
  </si>
  <si>
    <t>53-953988088</t>
  </si>
  <si>
    <t>FREDDY JESUS</t>
  </si>
  <si>
    <t>CHATA</t>
  </si>
  <si>
    <t>54-981826688</t>
  </si>
  <si>
    <t>CORAZON DE JESUS MZ H LOTE 10</t>
  </si>
  <si>
    <t>1-990324579</t>
  </si>
  <si>
    <t>43-352776</t>
  </si>
  <si>
    <t>ZENAN MARCELINO</t>
  </si>
  <si>
    <t>JAMANCA</t>
  </si>
  <si>
    <t>ZERAFIN</t>
  </si>
  <si>
    <t>1-13285114</t>
  </si>
  <si>
    <t>POZZI</t>
  </si>
  <si>
    <t>1-998155237</t>
  </si>
  <si>
    <t>ALANA</t>
  </si>
  <si>
    <t>PORTAL</t>
  </si>
  <si>
    <t>SACO CARLOS A.</t>
  </si>
  <si>
    <t>1-15288417</t>
  </si>
  <si>
    <t>MARIA CRUZ</t>
  </si>
  <si>
    <t>1-961105085</t>
  </si>
  <si>
    <t xml:space="preserve">EVELING NATHALY   </t>
  </si>
  <si>
    <t xml:space="preserve">VASQUEZ  </t>
  </si>
  <si>
    <t xml:space="preserve">VELASQUEZ  </t>
  </si>
  <si>
    <t>SAN AGUSTIN</t>
  </si>
  <si>
    <t>65-981780744</t>
  </si>
  <si>
    <t>IRIS</t>
  </si>
  <si>
    <t>52-952392575</t>
  </si>
  <si>
    <t>ASPIROS</t>
  </si>
  <si>
    <t>BERMUDEZ</t>
  </si>
  <si>
    <t>1-989298257</t>
  </si>
  <si>
    <t xml:space="preserve"> JUDITH LIZBETH </t>
  </si>
  <si>
    <t xml:space="preserve">ZEVALLOS </t>
  </si>
  <si>
    <t>R3</t>
  </si>
  <si>
    <t>LOS TERRAZOS</t>
  </si>
  <si>
    <t>1-942942128</t>
  </si>
  <si>
    <t>REBECA</t>
  </si>
  <si>
    <t>1-2556078</t>
  </si>
  <si>
    <t>GUTZALENKO</t>
  </si>
  <si>
    <t>MARIEL</t>
  </si>
  <si>
    <t>1-985681843</t>
  </si>
  <si>
    <t>ADRIANA</t>
  </si>
  <si>
    <t>RIBEYRO</t>
  </si>
  <si>
    <t>LOS ALCANFORES</t>
  </si>
  <si>
    <t>1-12518365</t>
  </si>
  <si>
    <t>CARLOS BENJAMIN</t>
  </si>
  <si>
    <t>1-996309060</t>
  </si>
  <si>
    <t>JENNY JESSICA</t>
  </si>
  <si>
    <t>CARRERA</t>
  </si>
  <si>
    <t>1-995170811</t>
  </si>
  <si>
    <t xml:space="preserve">JEIDY MERVY </t>
  </si>
  <si>
    <t xml:space="preserve">MATHEWS </t>
  </si>
  <si>
    <t xml:space="preserve">MACEDO </t>
  </si>
  <si>
    <t>1-997709403</t>
  </si>
  <si>
    <t>GLADYS MARIA</t>
  </si>
  <si>
    <t>TALAVERA DE BOURONCL</t>
  </si>
  <si>
    <t>LEWER HENRY</t>
  </si>
  <si>
    <t>1-989211794</t>
  </si>
  <si>
    <t>LUZ MARIA</t>
  </si>
  <si>
    <t>ROCA</t>
  </si>
  <si>
    <t>44-949379836</t>
  </si>
  <si>
    <t>PAOLA TATIANA</t>
  </si>
  <si>
    <t>N3</t>
  </si>
  <si>
    <t>1-982350450</t>
  </si>
  <si>
    <t xml:space="preserve">FLOR DE MARIA </t>
  </si>
  <si>
    <t>RESTAURACION</t>
  </si>
  <si>
    <t>1-991096040</t>
  </si>
  <si>
    <t xml:space="preserve">WILLIAMS FREDD </t>
  </si>
  <si>
    <t>43-943082638</t>
  </si>
  <si>
    <t>ALINDO EDWIN</t>
  </si>
  <si>
    <t>ARRIOLA MZ 14</t>
  </si>
  <si>
    <t>56-961767950</t>
  </si>
  <si>
    <t>RUTH MILAGRO</t>
  </si>
  <si>
    <t>BALTAZAR CARADERO</t>
  </si>
  <si>
    <t>1-972689914</t>
  </si>
  <si>
    <t>FRANCISCO ANTONIO</t>
  </si>
  <si>
    <t xml:space="preserve">CISNEROS </t>
  </si>
  <si>
    <t>EL PALOMAR</t>
  </si>
  <si>
    <t>1-950064751</t>
  </si>
  <si>
    <t>DAVID VLADIMIR</t>
  </si>
  <si>
    <t>DIEZ CANSECO J.</t>
  </si>
  <si>
    <t>1-3941133</t>
  </si>
  <si>
    <t>ALBAN JAVIER</t>
  </si>
  <si>
    <t xml:space="preserve">MEJIA </t>
  </si>
  <si>
    <t>ALJOVIN, M.</t>
  </si>
  <si>
    <t>43-94347230</t>
  </si>
  <si>
    <t>JHON ANDERSON</t>
  </si>
  <si>
    <t>74-979407737</t>
  </si>
  <si>
    <t>LADY CONSUELO</t>
  </si>
  <si>
    <t>1-998675943</t>
  </si>
  <si>
    <t>SHIRLEY ARICA</t>
  </si>
  <si>
    <t>BARAJAS</t>
  </si>
  <si>
    <t>56-56632536</t>
  </si>
  <si>
    <t>SAN FRANCISCO DE ZELA</t>
  </si>
  <si>
    <t>84-984752628</t>
  </si>
  <si>
    <t>HUALLPAYUNCA</t>
  </si>
  <si>
    <t>56-956780461</t>
  </si>
  <si>
    <t>GLORIA AMPARO</t>
  </si>
  <si>
    <t>ASCAMA</t>
  </si>
  <si>
    <t>1-4364603</t>
  </si>
  <si>
    <t>JUAN ENRIQUE FERNAND</t>
  </si>
  <si>
    <t>JACOBS</t>
  </si>
  <si>
    <t xml:space="preserve">COLOMER </t>
  </si>
  <si>
    <t>ARTEAGA, NICANOR</t>
  </si>
  <si>
    <t>74-074274481</t>
  </si>
  <si>
    <t>PAOLA JULISSA</t>
  </si>
  <si>
    <t>1-969326469</t>
  </si>
  <si>
    <t xml:space="preserve"> WILFREDO </t>
  </si>
  <si>
    <t xml:space="preserve">MEDRANO </t>
  </si>
  <si>
    <t xml:space="preserve">PORRAS </t>
  </si>
  <si>
    <t>74-979863135</t>
  </si>
  <si>
    <t>ALEJANDRINO</t>
  </si>
  <si>
    <t>VALDIVIEZO</t>
  </si>
  <si>
    <t>JUAN JOSE LORA</t>
  </si>
  <si>
    <t>1-988427247</t>
  </si>
  <si>
    <t>PENA BOLIVAR LUISA E</t>
  </si>
  <si>
    <t>PORTUGUES</t>
  </si>
  <si>
    <t>1-997743118</t>
  </si>
  <si>
    <t>ALEXANDRA CAROLINA</t>
  </si>
  <si>
    <t>1-991695799</t>
  </si>
  <si>
    <t xml:space="preserve">MAXIMO  </t>
  </si>
  <si>
    <t xml:space="preserve">AÑANCA </t>
  </si>
  <si>
    <t>CHUMBE</t>
  </si>
  <si>
    <t>74-74275382</t>
  </si>
  <si>
    <t>SEGUNDO YSMAEL</t>
  </si>
  <si>
    <t>MONTALVAN</t>
  </si>
  <si>
    <t>1-949893394</t>
  </si>
  <si>
    <t xml:space="preserve">JULIA LISSETH </t>
  </si>
  <si>
    <t xml:space="preserve">ZAMBRANO </t>
  </si>
  <si>
    <t>URUBAMBA</t>
  </si>
  <si>
    <t>1-4848439</t>
  </si>
  <si>
    <t>ROBER WILLIAM</t>
  </si>
  <si>
    <t>PARIHUANA</t>
  </si>
  <si>
    <t>1-996850825</t>
  </si>
  <si>
    <t>ELVIS ROBERTO</t>
  </si>
  <si>
    <t>84-974325287</t>
  </si>
  <si>
    <t>ROXANA</t>
  </si>
  <si>
    <t>HERMOZA</t>
  </si>
  <si>
    <t>CHACMANE</t>
  </si>
  <si>
    <t>1-994616142</t>
  </si>
  <si>
    <t>MANUEL JESUS</t>
  </si>
  <si>
    <t>DE OLAVIDE PABLO</t>
  </si>
  <si>
    <t>54-957489251</t>
  </si>
  <si>
    <t xml:space="preserve">MARISOL EMETRIA </t>
  </si>
  <si>
    <t>M4</t>
  </si>
  <si>
    <t>1-955830957</t>
  </si>
  <si>
    <t xml:space="preserve">DENISSE </t>
  </si>
  <si>
    <t xml:space="preserve">MARMOLEJO </t>
  </si>
  <si>
    <t>1-987806416</t>
  </si>
  <si>
    <t>EMMANUEL YHONATAN</t>
  </si>
  <si>
    <t xml:space="preserve"> VELARDE  </t>
  </si>
  <si>
    <t>1-5269144</t>
  </si>
  <si>
    <t>DINI REYNA</t>
  </si>
  <si>
    <t xml:space="preserve">HUAMAN </t>
  </si>
  <si>
    <t>1-3885780</t>
  </si>
  <si>
    <t xml:space="preserve">ROGELIO </t>
  </si>
  <si>
    <t xml:space="preserve">SOBERO </t>
  </si>
  <si>
    <t xml:space="preserve">SOLORZANO </t>
  </si>
  <si>
    <t>1-3750646</t>
  </si>
  <si>
    <t>MONIKA HAYDEE</t>
  </si>
  <si>
    <t xml:space="preserve">RENGIFO </t>
  </si>
  <si>
    <t xml:space="preserve">CHUNGA </t>
  </si>
  <si>
    <t>LOS ARBISCOS</t>
  </si>
  <si>
    <t>1-997946775</t>
  </si>
  <si>
    <t xml:space="preserve">JACQUELINE DEMETRY </t>
  </si>
  <si>
    <t xml:space="preserve">TELLO DE AMPUERO </t>
  </si>
  <si>
    <t>FUERTE VENTURA</t>
  </si>
  <si>
    <t>1-974789881</t>
  </si>
  <si>
    <t>DANITZA</t>
  </si>
  <si>
    <t>LLAMAS</t>
  </si>
  <si>
    <t>ALBERTO GUILLEN</t>
  </si>
  <si>
    <t>74-265121</t>
  </si>
  <si>
    <t>FALLA MENDOZA</t>
  </si>
  <si>
    <t>1-3611739</t>
  </si>
  <si>
    <t>ALICIA MAGDALENA</t>
  </si>
  <si>
    <t>DOZA</t>
  </si>
  <si>
    <t>DE ROMAN</t>
  </si>
  <si>
    <t>PST88</t>
  </si>
  <si>
    <t>1-952066826</t>
  </si>
  <si>
    <t>DORIS ELIZABETH</t>
  </si>
  <si>
    <t>LAINEE</t>
  </si>
  <si>
    <t>LIBRA</t>
  </si>
  <si>
    <t>1-992858149</t>
  </si>
  <si>
    <t>ANA LUZ</t>
  </si>
  <si>
    <t>PILLIHUAMAN</t>
  </si>
  <si>
    <t>1-5390094</t>
  </si>
  <si>
    <t>MARIA YNOCENTA</t>
  </si>
  <si>
    <t>MAMUCHE</t>
  </si>
  <si>
    <t>HUERTAS</t>
  </si>
  <si>
    <t>1-4725340</t>
  </si>
  <si>
    <t>DE LAS AMERICAS</t>
  </si>
  <si>
    <t>VALERA</t>
  </si>
  <si>
    <t>43-43422419</t>
  </si>
  <si>
    <t>A MONTERREY</t>
  </si>
  <si>
    <t>1-975503747</t>
  </si>
  <si>
    <t xml:space="preserve">ADRIANA MARICELA </t>
  </si>
  <si>
    <t xml:space="preserve">CABANILLAS </t>
  </si>
  <si>
    <t>ROBLES</t>
  </si>
  <si>
    <t>DULANTO MANUEL C.</t>
  </si>
  <si>
    <t>84-984500833</t>
  </si>
  <si>
    <t xml:space="preserve">AUTOMOTORES DEL SUR </t>
  </si>
  <si>
    <t>DE LA CULTURA.</t>
  </si>
  <si>
    <t>54-533971</t>
  </si>
  <si>
    <t xml:space="preserve">MILAGROS MERY </t>
  </si>
  <si>
    <t xml:space="preserve">AMADO </t>
  </si>
  <si>
    <t>1-988595280</t>
  </si>
  <si>
    <t xml:space="preserve">CHAFLOQUE </t>
  </si>
  <si>
    <t xml:space="preserve">PAZ </t>
  </si>
  <si>
    <t>AUSTRALIA</t>
  </si>
  <si>
    <t>74-979393238</t>
  </si>
  <si>
    <t>DEYVIS</t>
  </si>
  <si>
    <t>CHEMPEN</t>
  </si>
  <si>
    <t>AMARU AGUAYO</t>
  </si>
  <si>
    <t>1-988822570</t>
  </si>
  <si>
    <t>ERIKA GIOVANNA</t>
  </si>
  <si>
    <t>GAMION</t>
  </si>
  <si>
    <t>54-942799484</t>
  </si>
  <si>
    <t>JUAN GUILLERMO</t>
  </si>
  <si>
    <t>1-987681130</t>
  </si>
  <si>
    <t>RAUL ANGEL</t>
  </si>
  <si>
    <t xml:space="preserve"> ALVAREZ </t>
  </si>
  <si>
    <t>M2</t>
  </si>
  <si>
    <t>1-993854298</t>
  </si>
  <si>
    <t xml:space="preserve">BIRD DONA </t>
  </si>
  <si>
    <t xml:space="preserve">OCAÑAMERO </t>
  </si>
  <si>
    <t xml:space="preserve">ESPINOZA   </t>
  </si>
  <si>
    <t>J6</t>
  </si>
  <si>
    <t>LA CONCORDIA</t>
  </si>
  <si>
    <t>1-991431545</t>
  </si>
  <si>
    <t xml:space="preserve">VANESSA KELLY </t>
  </si>
  <si>
    <t>1-97829508</t>
  </si>
  <si>
    <t>ALVARO ROGER</t>
  </si>
  <si>
    <t>1-991300267</t>
  </si>
  <si>
    <t>10A</t>
  </si>
  <si>
    <t>1-6877518</t>
  </si>
  <si>
    <t xml:space="preserve">FELICIANA </t>
  </si>
  <si>
    <t xml:space="preserve">APONTE </t>
  </si>
  <si>
    <t>1-988165530</t>
  </si>
  <si>
    <t>GINO CLAUDIO</t>
  </si>
  <si>
    <t>1-996511912</t>
  </si>
  <si>
    <t>FAE</t>
  </si>
  <si>
    <t>PIZARRO, GENERAL RAMON</t>
  </si>
  <si>
    <t>1-945856510</t>
  </si>
  <si>
    <t>LUZ VIOLETA</t>
  </si>
  <si>
    <t>SOLSOL</t>
  </si>
  <si>
    <t>LARCO, JUANA</t>
  </si>
  <si>
    <t>1-993273580</t>
  </si>
  <si>
    <t>FERRE, DIEGO</t>
  </si>
  <si>
    <t>1-998063474</t>
  </si>
  <si>
    <t>MARGARITA MARTHA</t>
  </si>
  <si>
    <t>CARHUANCHO</t>
  </si>
  <si>
    <t>1-980764973</t>
  </si>
  <si>
    <t>RAMIZ</t>
  </si>
  <si>
    <t>LUTHER KING, MARTIN</t>
  </si>
  <si>
    <t>1-999930757</t>
  </si>
  <si>
    <t>NEYDE JUANA</t>
  </si>
  <si>
    <t>KANASIRO</t>
  </si>
  <si>
    <t>MIYASHIRO</t>
  </si>
  <si>
    <t>1-15217206</t>
  </si>
  <si>
    <t>FRANCIS ERIKA</t>
  </si>
  <si>
    <t>PARIAHUANCA</t>
  </si>
  <si>
    <t>1-971102129</t>
  </si>
  <si>
    <t>HERRERA VDA.DE GANOZ</t>
  </si>
  <si>
    <t>LAS PALOMAS</t>
  </si>
  <si>
    <t>1-971193928</t>
  </si>
  <si>
    <t>RUBI KISSI</t>
  </si>
  <si>
    <t>5J</t>
  </si>
  <si>
    <t>1-945307487</t>
  </si>
  <si>
    <t>WUILDER</t>
  </si>
  <si>
    <t>HUANCAUIRE</t>
  </si>
  <si>
    <t>8L</t>
  </si>
  <si>
    <t>T7</t>
  </si>
  <si>
    <t>1-999514966</t>
  </si>
  <si>
    <t>ZEGARRA,CORONEL F.</t>
  </si>
  <si>
    <t>1-15741047</t>
  </si>
  <si>
    <t>AMANDA FRANCISCA</t>
  </si>
  <si>
    <t>OLIVO</t>
  </si>
  <si>
    <t>CANTINETT</t>
  </si>
  <si>
    <t>ALAMEDA LO MISIONEROS</t>
  </si>
  <si>
    <t>1-945629999</t>
  </si>
  <si>
    <t>JUAN JEREMIAS</t>
  </si>
  <si>
    <t>CM</t>
  </si>
  <si>
    <t>1-5428516</t>
  </si>
  <si>
    <t xml:space="preserve"> MELODY ELENA</t>
  </si>
  <si>
    <t xml:space="preserve">ENRIQUEZ </t>
  </si>
  <si>
    <t>LA HABANA</t>
  </si>
  <si>
    <t>54-958310021</t>
  </si>
  <si>
    <t xml:space="preserve">JORGE WALTER </t>
  </si>
  <si>
    <t>ABRILL</t>
  </si>
  <si>
    <t>ITALIA</t>
  </si>
  <si>
    <t>1-994071997</t>
  </si>
  <si>
    <t>CONSTANTINO JAVIER</t>
  </si>
  <si>
    <t>ZELA ABEL</t>
  </si>
  <si>
    <t>65-984091993</t>
  </si>
  <si>
    <t>MERA</t>
  </si>
  <si>
    <t>65-965336673</t>
  </si>
  <si>
    <t>ASTRID DEL ROSARIO</t>
  </si>
  <si>
    <t>ASPAJO</t>
  </si>
  <si>
    <t>1-987135275</t>
  </si>
  <si>
    <t xml:space="preserve">MIRTHA AVELINA </t>
  </si>
  <si>
    <t xml:space="preserve">ARCELA </t>
  </si>
  <si>
    <t>1-980240241</t>
  </si>
  <si>
    <t>PAULA ENRIQUETA DE R</t>
  </si>
  <si>
    <t>MESTANZA</t>
  </si>
  <si>
    <t>WASHINGTON</t>
  </si>
  <si>
    <t>1-995176477</t>
  </si>
  <si>
    <t>ROCCA</t>
  </si>
  <si>
    <t>ORRIOLS</t>
  </si>
  <si>
    <t>1-989555901</t>
  </si>
  <si>
    <t>MONICA LIZETH</t>
  </si>
  <si>
    <t xml:space="preserve"> DE LA CRUZ </t>
  </si>
  <si>
    <t>S5</t>
  </si>
  <si>
    <t>LOS CEREZOS</t>
  </si>
  <si>
    <t>1-992448516</t>
  </si>
  <si>
    <t>ALESSANDRO MARTIN</t>
  </si>
  <si>
    <t>CHIPULINA</t>
  </si>
  <si>
    <t>PALACIOS ENRIQUE</t>
  </si>
  <si>
    <t>1-980148316</t>
  </si>
  <si>
    <t>1-943677559</t>
  </si>
  <si>
    <t>BUENA VISTA ALTA</t>
  </si>
  <si>
    <t xml:space="preserve">WILMER ALFREDO </t>
  </si>
  <si>
    <t xml:space="preserve">QUILLASH </t>
  </si>
  <si>
    <t>1-971801059</t>
  </si>
  <si>
    <t>BRIAN EDUARDO</t>
  </si>
  <si>
    <t>BONE MAISON MANUEL</t>
  </si>
  <si>
    <t>74-979123461</t>
  </si>
  <si>
    <t>WILIAM MANUEL</t>
  </si>
  <si>
    <t>ALAMO</t>
  </si>
  <si>
    <t>54-987830282</t>
  </si>
  <si>
    <t>ACARI</t>
  </si>
  <si>
    <t>CARMENCITA ALEJANDRA</t>
  </si>
  <si>
    <t>JURADO</t>
  </si>
  <si>
    <t>RICARDO PALMA MZ 10 LT</t>
  </si>
  <si>
    <t>1-944602936</t>
  </si>
  <si>
    <t>MATTA</t>
  </si>
  <si>
    <t>1-966674237</t>
  </si>
  <si>
    <t xml:space="preserve">GLADYS </t>
  </si>
  <si>
    <t xml:space="preserve">MARTEL </t>
  </si>
  <si>
    <t>1-3518003</t>
  </si>
  <si>
    <t xml:space="preserve">ALLIN ESTEFANY </t>
  </si>
  <si>
    <t>1-985471510</t>
  </si>
  <si>
    <t>YEN JACKSON</t>
  </si>
  <si>
    <t>PAYAJO</t>
  </si>
  <si>
    <t>1-998348750</t>
  </si>
  <si>
    <t>JANINA</t>
  </si>
  <si>
    <t>SIERRALTA</t>
  </si>
  <si>
    <t>1-996948805</t>
  </si>
  <si>
    <t>RINCON</t>
  </si>
  <si>
    <t>ARCE JOSE MARIANO</t>
  </si>
  <si>
    <t>1-996911600</t>
  </si>
  <si>
    <t>MARIO  ENRIQUE</t>
  </si>
  <si>
    <t>AF</t>
  </si>
  <si>
    <t>1-999951160</t>
  </si>
  <si>
    <t>ARMANDO EDWIN</t>
  </si>
  <si>
    <t>BELEN</t>
  </si>
  <si>
    <t>74-978707316</t>
  </si>
  <si>
    <t>DE VEGA</t>
  </si>
  <si>
    <t>ALVA DIAZ</t>
  </si>
  <si>
    <t>1-945760356</t>
  </si>
  <si>
    <t>JOSE JUAN</t>
  </si>
  <si>
    <t>ROQUE</t>
  </si>
  <si>
    <t>BARRENECHEA</t>
  </si>
  <si>
    <t>PAMAPA DE LARA</t>
  </si>
  <si>
    <t>1-976222496</t>
  </si>
  <si>
    <t>CESAREO</t>
  </si>
  <si>
    <t>1-944613769</t>
  </si>
  <si>
    <t>CLAUDIA PIERINA</t>
  </si>
  <si>
    <t>ALGUAYO</t>
  </si>
  <si>
    <t>1-994254166</t>
  </si>
  <si>
    <t>DAVID MITCHEL</t>
  </si>
  <si>
    <t>FUXMAN</t>
  </si>
  <si>
    <t>TORANZO</t>
  </si>
  <si>
    <t>1-988462507</t>
  </si>
  <si>
    <t>CARLOS GREGORIO</t>
  </si>
  <si>
    <t>SANTA PETRONILA</t>
  </si>
  <si>
    <t>76-978591605</t>
  </si>
  <si>
    <t>REGINA PETRONILA</t>
  </si>
  <si>
    <t>65-65226578</t>
  </si>
  <si>
    <t>LADY DIANA</t>
  </si>
  <si>
    <t>8 DE FEBRERO</t>
  </si>
  <si>
    <t>65-965607018</t>
  </si>
  <si>
    <t>CECILIA ESTHER</t>
  </si>
  <si>
    <t>JERUSALEN</t>
  </si>
  <si>
    <t>54-986042780</t>
  </si>
  <si>
    <t>GISSELA JANETH</t>
  </si>
  <si>
    <t>JOSE SANTOS CHOCANO MZ E</t>
  </si>
  <si>
    <t>65-973972093</t>
  </si>
  <si>
    <t>KADER MOHAMED</t>
  </si>
  <si>
    <t>MOSSAD</t>
  </si>
  <si>
    <t>NANAY</t>
  </si>
  <si>
    <t>65-978564190</t>
  </si>
  <si>
    <t>YCELIA</t>
  </si>
  <si>
    <t>65-965006847</t>
  </si>
  <si>
    <t>PINCHI</t>
  </si>
  <si>
    <t>IQUITOS MZ A LT 11 A</t>
  </si>
  <si>
    <t>66-966886263</t>
  </si>
  <si>
    <t>ELME</t>
  </si>
  <si>
    <t>76-970084373</t>
  </si>
  <si>
    <t>LUCY DEL PILAR</t>
  </si>
  <si>
    <t>BOBADILLA</t>
  </si>
  <si>
    <t>54-518611</t>
  </si>
  <si>
    <t xml:space="preserve">FLORA INES </t>
  </si>
  <si>
    <t>QUINTO</t>
  </si>
  <si>
    <t>ZAMUDIO</t>
  </si>
  <si>
    <t>COLLIQUE LADO NORTE</t>
  </si>
  <si>
    <t>1-993403790</t>
  </si>
  <si>
    <t>ROBERTO FREDDY</t>
  </si>
  <si>
    <t>MENA</t>
  </si>
  <si>
    <t>DE MENA CRISTOBAL</t>
  </si>
  <si>
    <t>51-951333655</t>
  </si>
  <si>
    <t>51-324798</t>
  </si>
  <si>
    <t xml:space="preserve">RONNY </t>
  </si>
  <si>
    <t xml:space="preserve">LARICO </t>
  </si>
  <si>
    <t>H8</t>
  </si>
  <si>
    <t>1-985068987</t>
  </si>
  <si>
    <t>JUANA LUCIA</t>
  </si>
  <si>
    <t>GARIBAY</t>
  </si>
  <si>
    <t>54-959678983</t>
  </si>
  <si>
    <t>APARICIA</t>
  </si>
  <si>
    <t xml:space="preserve">PUCHO </t>
  </si>
  <si>
    <t>TARRAGA</t>
  </si>
  <si>
    <t>54-958062949</t>
  </si>
  <si>
    <t>CORPUS LUIS</t>
  </si>
  <si>
    <t>RAMON CASTILLA SN CDRA</t>
  </si>
  <si>
    <t>1-971898874</t>
  </si>
  <si>
    <t xml:space="preserve">MARINA </t>
  </si>
  <si>
    <t>84-984292654</t>
  </si>
  <si>
    <t>ABRAHAM</t>
  </si>
  <si>
    <t>AMAU</t>
  </si>
  <si>
    <t>MAR</t>
  </si>
  <si>
    <t>52-401921</t>
  </si>
  <si>
    <t>MARGOT ROXANA</t>
  </si>
  <si>
    <t>SUMARIO</t>
  </si>
  <si>
    <t>PEREDO</t>
  </si>
  <si>
    <t>74-979910054</t>
  </si>
  <si>
    <t>ECHEVARRIA ALDANA EN</t>
  </si>
  <si>
    <t>74-74283854</t>
  </si>
  <si>
    <t>LUZ INEZ</t>
  </si>
  <si>
    <t>LICERA</t>
  </si>
  <si>
    <t>54-542121211</t>
  </si>
  <si>
    <t>DIANA LUZ</t>
  </si>
  <si>
    <t>1-985882526</t>
  </si>
  <si>
    <t>AGUEDO</t>
  </si>
  <si>
    <t>1-987676414</t>
  </si>
  <si>
    <t>JUAN CARLOS JOEL</t>
  </si>
  <si>
    <t>66-966648455</t>
  </si>
  <si>
    <t xml:space="preserve">DIANA GLADYS </t>
  </si>
  <si>
    <t xml:space="preserve">ALVARES </t>
  </si>
  <si>
    <t xml:space="preserve">LUIS AGRIPINO </t>
  </si>
  <si>
    <t xml:space="preserve">AVALOS </t>
  </si>
  <si>
    <t xml:space="preserve">BENEGAS </t>
  </si>
  <si>
    <t>1-945365748</t>
  </si>
  <si>
    <t>PABLO ANDRES</t>
  </si>
  <si>
    <t>RAMON</t>
  </si>
  <si>
    <t>CARHUAMACA</t>
  </si>
  <si>
    <t>ARGUEDAS JOSE MARIA</t>
  </si>
  <si>
    <t>1-979991346</t>
  </si>
  <si>
    <t>CARMEN DEL PILAR</t>
  </si>
  <si>
    <t>CHICOMA</t>
  </si>
  <si>
    <t>1-996689073</t>
  </si>
  <si>
    <t>NILTON CESAR</t>
  </si>
  <si>
    <t>64-964904235</t>
  </si>
  <si>
    <t>ESTHER MARINA</t>
  </si>
  <si>
    <t>ICA NUEVA</t>
  </si>
  <si>
    <t>1-12475438</t>
  </si>
  <si>
    <t>AVELINO</t>
  </si>
  <si>
    <t>SANTO CRISTO</t>
  </si>
  <si>
    <t>44-44243408</t>
  </si>
  <si>
    <t>JAIME ROBERTO</t>
  </si>
  <si>
    <t>42-942452315</t>
  </si>
  <si>
    <t>VIDARTE</t>
  </si>
  <si>
    <t xml:space="preserve"> PEREZ </t>
  </si>
  <si>
    <t>1-99058833</t>
  </si>
  <si>
    <t>RULA QUETA</t>
  </si>
  <si>
    <t>ATAHUAMAN</t>
  </si>
  <si>
    <t>BLANCAS</t>
  </si>
  <si>
    <t>1-12321212</t>
  </si>
  <si>
    <t>JULISSA CAROLINA</t>
  </si>
  <si>
    <t>SAN BORJA SUR</t>
  </si>
  <si>
    <t>1-12790042</t>
  </si>
  <si>
    <t>CECILIA</t>
  </si>
  <si>
    <t>RUMALDO</t>
  </si>
  <si>
    <t>CERRO AZUL</t>
  </si>
  <si>
    <t>84-987423821</t>
  </si>
  <si>
    <t>YOBANA ISKRA</t>
  </si>
  <si>
    <t>PORCOI</t>
  </si>
  <si>
    <t>ATAHUALLPA</t>
  </si>
  <si>
    <t>1-988515257</t>
  </si>
  <si>
    <t xml:space="preserve">AYANNA ALESSANDRA   </t>
  </si>
  <si>
    <t xml:space="preserve">CRIADO  </t>
  </si>
  <si>
    <t xml:space="preserve">RIOJAS </t>
  </si>
  <si>
    <t>1-93959534</t>
  </si>
  <si>
    <t>ROSARIO AMPARO</t>
  </si>
  <si>
    <t>1-992777012</t>
  </si>
  <si>
    <t>FERNANDO SANTIAGO</t>
  </si>
  <si>
    <t>ZEGARRA</t>
  </si>
  <si>
    <t>ANDRES ALCAS</t>
  </si>
  <si>
    <t>1-980351185</t>
  </si>
  <si>
    <t>JORGE ARMANDO CONTRE</t>
  </si>
  <si>
    <t>ANCCO</t>
  </si>
  <si>
    <t>186B</t>
  </si>
  <si>
    <t>54-959095695</t>
  </si>
  <si>
    <t>ER HOF SERVICIOS MUL</t>
  </si>
  <si>
    <t>B LT</t>
  </si>
  <si>
    <t>1-994150928</t>
  </si>
  <si>
    <t>ERIKA ANNE</t>
  </si>
  <si>
    <t>PEÑARAN</t>
  </si>
  <si>
    <t>RIBEYRO RAMON</t>
  </si>
  <si>
    <t>74-979586797</t>
  </si>
  <si>
    <t>PERCY JORGE</t>
  </si>
  <si>
    <t>DIEZ CANSECO PEDRO</t>
  </si>
  <si>
    <t>1-988959764</t>
  </si>
  <si>
    <t>OSCAR MIGUEL</t>
  </si>
  <si>
    <t>CL BELLAVISTA</t>
  </si>
  <si>
    <t>43-943258749</t>
  </si>
  <si>
    <t>DEYVI POLL</t>
  </si>
  <si>
    <t>VILLAVERDE</t>
  </si>
  <si>
    <t>MARIA PARADO DE BELLIDO 323</t>
  </si>
  <si>
    <t>74-437950</t>
  </si>
  <si>
    <t>JHONSON</t>
  </si>
  <si>
    <t>54-959075754</t>
  </si>
  <si>
    <t>GIOVANNA ELIZABETH</t>
  </si>
  <si>
    <t>LOSTAUNAU</t>
  </si>
  <si>
    <t>ESPINAR</t>
  </si>
  <si>
    <t>1-14942040</t>
  </si>
  <si>
    <t>JOSE WILMER</t>
  </si>
  <si>
    <t>LUCAS</t>
  </si>
  <si>
    <t>65-965782786</t>
  </si>
  <si>
    <t>LOURDES</t>
  </si>
  <si>
    <t>IBAÑEZ</t>
  </si>
  <si>
    <t>DE QUINTANA</t>
  </si>
  <si>
    <t>AGUAS VERDES MZ B LT 12</t>
  </si>
  <si>
    <t>1-12217199</t>
  </si>
  <si>
    <t>JOSE ANTONIO MANUEL</t>
  </si>
  <si>
    <t>MIRO QUESADA</t>
  </si>
  <si>
    <t>FERREYROS</t>
  </si>
  <si>
    <t>44-94883438</t>
  </si>
  <si>
    <t>RONAL EDWIN</t>
  </si>
  <si>
    <t>FRANCISCO MIRANDA MZ 29 LT</t>
  </si>
  <si>
    <t>74-74300243</t>
  </si>
  <si>
    <t>CHONGOYAPE</t>
  </si>
  <si>
    <t>76-976464030</t>
  </si>
  <si>
    <t>HIGINIA</t>
  </si>
  <si>
    <t>DE ALVAREZ</t>
  </si>
  <si>
    <t>1-14375550</t>
  </si>
  <si>
    <t>LUISA FERNANDA</t>
  </si>
  <si>
    <t>DE  LA ROSA</t>
  </si>
  <si>
    <t>56-956715591</t>
  </si>
  <si>
    <t>NORMA VICTORIA</t>
  </si>
  <si>
    <t>2 DE MAYO   MANZ   B    LOTE</t>
  </si>
  <si>
    <t>1-13545352</t>
  </si>
  <si>
    <t>EDY GUSTAVO</t>
  </si>
  <si>
    <t>FUERTES</t>
  </si>
  <si>
    <t>74-978879081</t>
  </si>
  <si>
    <t>BELLO</t>
  </si>
  <si>
    <t>MATALLANA</t>
  </si>
  <si>
    <t>66-966156219</t>
  </si>
  <si>
    <t xml:space="preserve">NORIZ </t>
  </si>
  <si>
    <t xml:space="preserve">LEON </t>
  </si>
  <si>
    <t>56-998381366</t>
  </si>
  <si>
    <t>ALTO LARAN</t>
  </si>
  <si>
    <t>CESAR ANTONIO</t>
  </si>
  <si>
    <t>FALLA</t>
  </si>
  <si>
    <t>CONDOMINIO LA LOMA</t>
  </si>
  <si>
    <t>1-986178719</t>
  </si>
  <si>
    <t xml:space="preserve">FABIOLA NORMA </t>
  </si>
  <si>
    <t xml:space="preserve">REVILLA </t>
  </si>
  <si>
    <t>52-952339495</t>
  </si>
  <si>
    <t>JUAN NOE</t>
  </si>
  <si>
    <t>1-985555154</t>
  </si>
  <si>
    <t>HECTOR ROLANDO</t>
  </si>
  <si>
    <t>P12</t>
  </si>
  <si>
    <t>66-993656099</t>
  </si>
  <si>
    <t xml:space="preserve">JOSSELY </t>
  </si>
  <si>
    <t xml:space="preserve">AGUADO </t>
  </si>
  <si>
    <t xml:space="preserve">CUADROS </t>
  </si>
  <si>
    <t>1-986126317</t>
  </si>
  <si>
    <t>JONATHAN DAVID</t>
  </si>
  <si>
    <t>84-84846277</t>
  </si>
  <si>
    <t>WILLIAM CLEMENTE</t>
  </si>
  <si>
    <t>1-995661210</t>
  </si>
  <si>
    <t>PATSY JOHANA</t>
  </si>
  <si>
    <t>CL SAENZ PEÑA</t>
  </si>
  <si>
    <t>83-983659997</t>
  </si>
  <si>
    <t>CARLOS ALEXANDER</t>
  </si>
  <si>
    <t>CHARA</t>
  </si>
  <si>
    <t>ESTUDIANTE MZ B LTE 2</t>
  </si>
  <si>
    <t>1-989179201</t>
  </si>
  <si>
    <t>NATALIE MARISET</t>
  </si>
  <si>
    <t>MIMBELA</t>
  </si>
  <si>
    <t>AUGUSTO B LEGUIA</t>
  </si>
  <si>
    <t>44-948096087</t>
  </si>
  <si>
    <t>BEATRIZ MILAGROS</t>
  </si>
  <si>
    <t>CASTELLANOS</t>
  </si>
  <si>
    <t>1-992267249</t>
  </si>
  <si>
    <t>1-994350961</t>
  </si>
  <si>
    <t>MARY ELENA</t>
  </si>
  <si>
    <t>NEGRETE</t>
  </si>
  <si>
    <t>74-979795410</t>
  </si>
  <si>
    <t>ROSANA CONSUELO</t>
  </si>
  <si>
    <t>GORDON RICHARD</t>
  </si>
  <si>
    <t>1-994083394</t>
  </si>
  <si>
    <t>ALEXANDRA MARIA</t>
  </si>
  <si>
    <t>BERCKEMEYER</t>
  </si>
  <si>
    <t>NACIONES UNIDAS</t>
  </si>
  <si>
    <t>1-975570806</t>
  </si>
  <si>
    <t>DORIS JENINE</t>
  </si>
  <si>
    <t>YAU</t>
  </si>
  <si>
    <t>LAS GARDENIAS</t>
  </si>
  <si>
    <t>1-961852371</t>
  </si>
  <si>
    <t>NOEL SANTOS</t>
  </si>
  <si>
    <t>ALBUJAR</t>
  </si>
  <si>
    <t>43-43201035</t>
  </si>
  <si>
    <t>DIOSALINDA</t>
  </si>
  <si>
    <t>HIHUAVIL</t>
  </si>
  <si>
    <t>1-99356945</t>
  </si>
  <si>
    <t>74-74210219</t>
  </si>
  <si>
    <t>ESTHER</t>
  </si>
  <si>
    <t>NACIONALISMO</t>
  </si>
  <si>
    <t>1-945485447</t>
  </si>
  <si>
    <t>OSWALDO IVAN</t>
  </si>
  <si>
    <t>MURO</t>
  </si>
  <si>
    <t>73-968955963</t>
  </si>
  <si>
    <t>MERCEDES PATRICIA</t>
  </si>
  <si>
    <t>COTOS</t>
  </si>
  <si>
    <t>44-44403821</t>
  </si>
  <si>
    <t>ESMERALDA LILIANA</t>
  </si>
  <si>
    <t>43-946080639</t>
  </si>
  <si>
    <t>LUIS EDUARDO</t>
  </si>
  <si>
    <t>VALLADOLID MZ W</t>
  </si>
  <si>
    <t>44-973027382</t>
  </si>
  <si>
    <t>YARO</t>
  </si>
  <si>
    <t>1-16967330</t>
  </si>
  <si>
    <t>ABRAHAM GUILLERMO</t>
  </si>
  <si>
    <t>QUILLA</t>
  </si>
  <si>
    <t>DE LA UNION</t>
  </si>
  <si>
    <t>1-998571726</t>
  </si>
  <si>
    <t>YAHUARCANI</t>
  </si>
  <si>
    <t>TAPAYURI</t>
  </si>
  <si>
    <t>CL RIO BAMBA</t>
  </si>
  <si>
    <t>84-984356867</t>
  </si>
  <si>
    <t>CAMPANA</t>
  </si>
  <si>
    <t>64-249782</t>
  </si>
  <si>
    <t>MIGUEL UNAMUNO</t>
  </si>
  <si>
    <t>1-981469224</t>
  </si>
  <si>
    <t>GUILLERMO BERNARDO</t>
  </si>
  <si>
    <t>MATIENZO</t>
  </si>
  <si>
    <t>YOUNG</t>
  </si>
  <si>
    <t>CHALET</t>
  </si>
  <si>
    <t>1-997188714</t>
  </si>
  <si>
    <t>BECKY JOANNA</t>
  </si>
  <si>
    <t>1-991673066</t>
  </si>
  <si>
    <t>LUISA</t>
  </si>
  <si>
    <t>ATAHUALPA</t>
  </si>
  <si>
    <t>1-992633114</t>
  </si>
  <si>
    <t xml:space="preserve">LVIS DAYAN </t>
  </si>
  <si>
    <t xml:space="preserve">ROSAS </t>
  </si>
  <si>
    <t>MERCURIO</t>
  </si>
  <si>
    <t>73-968497073</t>
  </si>
  <si>
    <t>LILIA JUANA</t>
  </si>
  <si>
    <t>43-944987492</t>
  </si>
  <si>
    <t>SUSANA MARIA</t>
  </si>
  <si>
    <t>ALMIRANTE GUISSE</t>
  </si>
  <si>
    <t>74-978155130</t>
  </si>
  <si>
    <t>LICELY MABEL</t>
  </si>
  <si>
    <t>BELAUNDE TERRY FERNANDO</t>
  </si>
  <si>
    <t>1-985598333</t>
  </si>
  <si>
    <t>1-987365743</t>
  </si>
  <si>
    <t>LUCY DOLORES</t>
  </si>
  <si>
    <t>TINOCO ANDRES</t>
  </si>
  <si>
    <t>66-976763021</t>
  </si>
  <si>
    <t>ZENAIDA</t>
  </si>
  <si>
    <t>CARO</t>
  </si>
  <si>
    <t>1-997240267</t>
  </si>
  <si>
    <t>NANCY BEATRIZ</t>
  </si>
  <si>
    <t>DE MENDOZA</t>
  </si>
  <si>
    <t>LAS GROSELLAS</t>
  </si>
  <si>
    <t>56-955973697</t>
  </si>
  <si>
    <t>JUNIOR JOSE</t>
  </si>
  <si>
    <t>CARTAGENA</t>
  </si>
  <si>
    <t>MZ D</t>
  </si>
  <si>
    <t>43-944431152</t>
  </si>
  <si>
    <t>BENY MERCEDES</t>
  </si>
  <si>
    <t>73-969901005</t>
  </si>
  <si>
    <t>MAGALY</t>
  </si>
  <si>
    <t>1-986991859</t>
  </si>
  <si>
    <t>NATALIA</t>
  </si>
  <si>
    <t>PEDRO DE JESUS</t>
  </si>
  <si>
    <t>1-949390637</t>
  </si>
  <si>
    <t xml:space="preserve">TRUMAN </t>
  </si>
  <si>
    <t xml:space="preserve">RIOS </t>
  </si>
  <si>
    <t xml:space="preserve">FASABI </t>
  </si>
  <si>
    <t>44-948172928</t>
  </si>
  <si>
    <t>CARLOS ALFREDO</t>
  </si>
  <si>
    <t>26 DE SETIEMBRE</t>
  </si>
  <si>
    <t>1-993960379</t>
  </si>
  <si>
    <t>GASTELO</t>
  </si>
  <si>
    <t>BALDERA</t>
  </si>
  <si>
    <t>GIRIBALDI LUIS</t>
  </si>
  <si>
    <t>1-981353697</t>
  </si>
  <si>
    <t>MARCELA EMPERATRIZ</t>
  </si>
  <si>
    <t>INFANTES</t>
  </si>
  <si>
    <t>302B</t>
  </si>
  <si>
    <t>64-994604869</t>
  </si>
  <si>
    <t>ZORAIDA MERCEDES</t>
  </si>
  <si>
    <t>CHUCO</t>
  </si>
  <si>
    <t>73-969701025</t>
  </si>
  <si>
    <t>EUGENIO</t>
  </si>
  <si>
    <t>ENEQUE</t>
  </si>
  <si>
    <t>AZABACHE</t>
  </si>
  <si>
    <t>MANUEL COLOMA</t>
  </si>
  <si>
    <t>1-989826707</t>
  </si>
  <si>
    <t>HUACHOS</t>
  </si>
  <si>
    <t>BARJA</t>
  </si>
  <si>
    <t>61-62562667</t>
  </si>
  <si>
    <t>SONIA ESTHER</t>
  </si>
  <si>
    <t>ABELARDO QUIÑONEZ</t>
  </si>
  <si>
    <t>1-13393455</t>
  </si>
  <si>
    <t>JORGE DANIEL</t>
  </si>
  <si>
    <t>64-992343533</t>
  </si>
  <si>
    <t>EXPORT KAMAQ MAKI DE</t>
  </si>
  <si>
    <t>54-973847774</t>
  </si>
  <si>
    <t>HECTOR ELIAS</t>
  </si>
  <si>
    <t>65-981664918</t>
  </si>
  <si>
    <t>BETSSY MILAGROS</t>
  </si>
  <si>
    <t>POMAROSAS</t>
  </si>
  <si>
    <t>56-956979968</t>
  </si>
  <si>
    <t>TIPIAN</t>
  </si>
  <si>
    <t>D18</t>
  </si>
  <si>
    <t>44-959177891</t>
  </si>
  <si>
    <t xml:space="preserve">LOURDES ELIZABETH </t>
  </si>
  <si>
    <t>JOSE FELIX DE LA PUENTE</t>
  </si>
  <si>
    <t>65-65222503</t>
  </si>
  <si>
    <t>LUPE</t>
  </si>
  <si>
    <t>DE OLORTEGUI</t>
  </si>
  <si>
    <t>54-959482074</t>
  </si>
  <si>
    <t xml:space="preserve">TALAVIÑA </t>
  </si>
  <si>
    <t>ND</t>
  </si>
  <si>
    <t>43-943996179</t>
  </si>
  <si>
    <t>EVELYN JAQUELINE</t>
  </si>
  <si>
    <t>INOCENTE</t>
  </si>
  <si>
    <t>LLAMA</t>
  </si>
  <si>
    <t>LEONCIO PRADO MZ 21</t>
  </si>
  <si>
    <t>1-7371106 ()</t>
  </si>
  <si>
    <t xml:space="preserve">GERTRUDIS </t>
  </si>
  <si>
    <t xml:space="preserve">ACHAYA </t>
  </si>
  <si>
    <t>LAS ZAVILAS</t>
  </si>
  <si>
    <t>1-987225621</t>
  </si>
  <si>
    <t>RICHARD RENE</t>
  </si>
  <si>
    <t>56-56224747</t>
  </si>
  <si>
    <t>JUSTINO</t>
  </si>
  <si>
    <t>MZ.A</t>
  </si>
  <si>
    <t>1-99507897</t>
  </si>
  <si>
    <t>GEMMA SUSANA</t>
  </si>
  <si>
    <t>1-998598186</t>
  </si>
  <si>
    <t>EDGARD JOEL</t>
  </si>
  <si>
    <t>ESPINOZA RAMON</t>
  </si>
  <si>
    <t>1-14942019</t>
  </si>
  <si>
    <t>JESICA ANDREA</t>
  </si>
  <si>
    <t>44-948790556</t>
  </si>
  <si>
    <t>DEIVI JAVIER</t>
  </si>
  <si>
    <t>BALLENA</t>
  </si>
  <si>
    <t>1-956369796</t>
  </si>
  <si>
    <t>FRANCISCO ALEX</t>
  </si>
  <si>
    <t xml:space="preserve">MEJIA  </t>
  </si>
  <si>
    <t>1-991742764</t>
  </si>
  <si>
    <t>BENTIN RICARDO</t>
  </si>
  <si>
    <t>74-978819365</t>
  </si>
  <si>
    <t>MARIA ZENOBIA</t>
  </si>
  <si>
    <t>JUAPE</t>
  </si>
  <si>
    <t>LLAGUENTO</t>
  </si>
  <si>
    <t>44-945989292</t>
  </si>
  <si>
    <t>CRISTOBAL RICARDO</t>
  </si>
  <si>
    <t>BUFALO BARRETO MZ.13 LT.</t>
  </si>
  <si>
    <t>1-993284263</t>
  </si>
  <si>
    <t xml:space="preserve">TABOADA </t>
  </si>
  <si>
    <t>BUENA VENTURA REY</t>
  </si>
  <si>
    <t>1-990916198</t>
  </si>
  <si>
    <t>JUANA ROSA</t>
  </si>
  <si>
    <t xml:space="preserve">VIDAL </t>
  </si>
  <si>
    <t>ALVAREZ DE CHUQUINVA</t>
  </si>
  <si>
    <t>INDOAMERICA</t>
  </si>
  <si>
    <t>54-451635</t>
  </si>
  <si>
    <t>OLGA LIDIA</t>
  </si>
  <si>
    <t xml:space="preserve">IZQUIERDO </t>
  </si>
  <si>
    <t>BK J</t>
  </si>
  <si>
    <t>1-993014148</t>
  </si>
  <si>
    <t xml:space="preserve">ANTONIA SILVIA </t>
  </si>
  <si>
    <t xml:space="preserve">PUMA </t>
  </si>
  <si>
    <t xml:space="preserve">VILCA </t>
  </si>
  <si>
    <t>1-4032258</t>
  </si>
  <si>
    <t>1-14660212</t>
  </si>
  <si>
    <t>ISABEL VERONICA</t>
  </si>
  <si>
    <t>MORALES JESUS</t>
  </si>
  <si>
    <t>1-948393549</t>
  </si>
  <si>
    <t xml:space="preserve">JENNY MARISOL </t>
  </si>
  <si>
    <t xml:space="preserve">YPARRAGUIRRE </t>
  </si>
  <si>
    <t>TUNANTE</t>
  </si>
  <si>
    <t>1-988835478</t>
  </si>
  <si>
    <t>ABEL JUSTO</t>
  </si>
  <si>
    <t xml:space="preserve">DAMIAN  </t>
  </si>
  <si>
    <t>1-980229962</t>
  </si>
  <si>
    <t>1-4274103</t>
  </si>
  <si>
    <t xml:space="preserve">LUIS ALBERTO </t>
  </si>
  <si>
    <t xml:space="preserve">PUICON </t>
  </si>
  <si>
    <t>74-235020</t>
  </si>
  <si>
    <t xml:space="preserve"> ANA MARIA</t>
  </si>
  <si>
    <t xml:space="preserve">CAMPODONICO </t>
  </si>
  <si>
    <t xml:space="preserve">CAMPODONICO DE VERA </t>
  </si>
  <si>
    <t>MELCHOR SEVILLA</t>
  </si>
  <si>
    <t>1-2809323</t>
  </si>
  <si>
    <t xml:space="preserve"> MARIA HERMINIA  </t>
  </si>
  <si>
    <t xml:space="preserve">SANCHEZ   </t>
  </si>
  <si>
    <t>CABELLOS</t>
  </si>
  <si>
    <t>1-979105690</t>
  </si>
  <si>
    <t xml:space="preserve">MATILDE  </t>
  </si>
  <si>
    <t xml:space="preserve">VIDARTE  </t>
  </si>
  <si>
    <t xml:space="preserve">MESONES  </t>
  </si>
  <si>
    <t>ALVA CO LLANTES</t>
  </si>
  <si>
    <t>1-975305465</t>
  </si>
  <si>
    <t xml:space="preserve">ELIA MARIA  </t>
  </si>
  <si>
    <t xml:space="preserve">CASAS </t>
  </si>
  <si>
    <t>1-966366419</t>
  </si>
  <si>
    <t>ALBERTINO</t>
  </si>
  <si>
    <t>VILLAR URDANIVIA</t>
  </si>
  <si>
    <t>502A</t>
  </si>
  <si>
    <t>1-2766514</t>
  </si>
  <si>
    <t>LUIS MIGUEL</t>
  </si>
  <si>
    <t>JARAMILLO, MANUEL</t>
  </si>
  <si>
    <t>1-2612889</t>
  </si>
  <si>
    <t>JUAN OCTAVIO</t>
  </si>
  <si>
    <t>OMOTE</t>
  </si>
  <si>
    <t>TINEO</t>
  </si>
  <si>
    <t>ACEVEDO JUAN</t>
  </si>
  <si>
    <t>43-323046</t>
  </si>
  <si>
    <t>ESTEBAN ROBERTO</t>
  </si>
  <si>
    <t>54-958956517</t>
  </si>
  <si>
    <t>NORLY CECILIA</t>
  </si>
  <si>
    <t>54-271515</t>
  </si>
  <si>
    <t>1-5411118</t>
  </si>
  <si>
    <t>NELLY DEMETRIA</t>
  </si>
  <si>
    <t>PILLHUAMAN</t>
  </si>
  <si>
    <t>CAÑA</t>
  </si>
  <si>
    <t>84-271948</t>
  </si>
  <si>
    <t>OLIVIA</t>
  </si>
  <si>
    <t>44-949291554</t>
  </si>
  <si>
    <t>JULIA ROSA</t>
  </si>
  <si>
    <t>ANAYA</t>
  </si>
  <si>
    <t>OTINIANO DE AVDENAER</t>
  </si>
  <si>
    <t>1-2611924</t>
  </si>
  <si>
    <t>G&amp;N CONTADORES Y CON</t>
  </si>
  <si>
    <t>TOR A</t>
  </si>
  <si>
    <t>84-984623542</t>
  </si>
  <si>
    <t>EDWARS JESUS</t>
  </si>
  <si>
    <t>73-968155153</t>
  </si>
  <si>
    <t>SOFIA ESPERANZA</t>
  </si>
  <si>
    <t>LIMA NORTE</t>
  </si>
  <si>
    <t>73-969066885</t>
  </si>
  <si>
    <t>1-999433145</t>
  </si>
  <si>
    <t>1-991849151</t>
  </si>
  <si>
    <t>ESTANISLAO</t>
  </si>
  <si>
    <t>CARREÑO</t>
  </si>
  <si>
    <t>BOLOGNESI, F.</t>
  </si>
  <si>
    <t>1-980284313</t>
  </si>
  <si>
    <t>KATHERINE LISSET</t>
  </si>
  <si>
    <t>1-989256956</t>
  </si>
  <si>
    <t>EMILIO</t>
  </si>
  <si>
    <t>1-949254890</t>
  </si>
  <si>
    <t>RICARDO MANUEL</t>
  </si>
  <si>
    <t>GILGONIO</t>
  </si>
  <si>
    <t>1-997449550</t>
  </si>
  <si>
    <t>FRANCISCA LUZ</t>
  </si>
  <si>
    <t>YALLE</t>
  </si>
  <si>
    <t>5 (MZ.U LT21)</t>
  </si>
  <si>
    <t>1-983706956</t>
  </si>
  <si>
    <t>FELICITA CONSUELO</t>
  </si>
  <si>
    <t>GUANILO</t>
  </si>
  <si>
    <t>VARGAS MACHUCA</t>
  </si>
  <si>
    <t>1-988547445</t>
  </si>
  <si>
    <t>65-964592340</t>
  </si>
  <si>
    <t>ROCIO MARIBEL</t>
  </si>
  <si>
    <t>LAS CASTAÑAS</t>
  </si>
  <si>
    <t>73-969916020</t>
  </si>
  <si>
    <t>CARMEN</t>
  </si>
  <si>
    <t>ANTON</t>
  </si>
  <si>
    <t>ANTONIO RAYMONDI MZ. A7 B7</t>
  </si>
  <si>
    <t>1-96633856</t>
  </si>
  <si>
    <t>BERNARDO</t>
  </si>
  <si>
    <t>1-944945365</t>
  </si>
  <si>
    <t>CULEBRAS</t>
  </si>
  <si>
    <t xml:space="preserve">CESAR MANUEL </t>
  </si>
  <si>
    <t xml:space="preserve">LUJERIO </t>
  </si>
  <si>
    <t>1-966657928</t>
  </si>
  <si>
    <t>CHAVIGURI</t>
  </si>
  <si>
    <t>44-948696683</t>
  </si>
  <si>
    <t>EDDIE</t>
  </si>
  <si>
    <t>WILFREDO TORRES ORTEAGA MZ J L</t>
  </si>
  <si>
    <t>1-964384941</t>
  </si>
  <si>
    <t>1-6872328</t>
  </si>
  <si>
    <t>LIDIA GIOVANNA</t>
  </si>
  <si>
    <t>1-996177235</t>
  </si>
  <si>
    <t>ANGLAS</t>
  </si>
  <si>
    <t>41-979813982</t>
  </si>
  <si>
    <t>UTCUBAMBA</t>
  </si>
  <si>
    <t>CAJARURO</t>
  </si>
  <si>
    <t>AMA</t>
  </si>
  <si>
    <t>44-949261996</t>
  </si>
  <si>
    <t>YALU AZUCENA</t>
  </si>
  <si>
    <t>LUTHER KING MARTIN</t>
  </si>
  <si>
    <t>65-785875</t>
  </si>
  <si>
    <t>LUZ ESPERANZA</t>
  </si>
  <si>
    <t>AB</t>
  </si>
  <si>
    <t>VIRGEN DE LAS NIEVES AB-E</t>
  </si>
  <si>
    <t>1-998481991</t>
  </si>
  <si>
    <t>ZOILA CONSUELO</t>
  </si>
  <si>
    <t>GALARZA</t>
  </si>
  <si>
    <t>1A</t>
  </si>
  <si>
    <t>SAN IGNACIO</t>
  </si>
  <si>
    <t>43-965094131</t>
  </si>
  <si>
    <t>CABANA</t>
  </si>
  <si>
    <t>RONAL JAVIER</t>
  </si>
  <si>
    <t>CORONGO</t>
  </si>
  <si>
    <t>1-980699931</t>
  </si>
  <si>
    <t xml:space="preserve">NOVER LUIS </t>
  </si>
  <si>
    <t xml:space="preserve">  MARAVI</t>
  </si>
  <si>
    <t>1-964186398</t>
  </si>
  <si>
    <t xml:space="preserve">HUALLANCA  </t>
  </si>
  <si>
    <t>1-987817805</t>
  </si>
  <si>
    <t xml:space="preserve">TAFUR </t>
  </si>
  <si>
    <t xml:space="preserve">PALOMINO </t>
  </si>
  <si>
    <t>DE LOS INGENIEROS</t>
  </si>
  <si>
    <t>44-286358</t>
  </si>
  <si>
    <t>ELADIO MOISES</t>
  </si>
  <si>
    <t xml:space="preserve">JULCA  </t>
  </si>
  <si>
    <t>LOS NOGALES</t>
  </si>
  <si>
    <t>1-994045812</t>
  </si>
  <si>
    <t>EMPERATRIZ ANGELICA</t>
  </si>
  <si>
    <t>ALVAREZ DE JOO</t>
  </si>
  <si>
    <t>GALDEANO Y MENDOZA</t>
  </si>
  <si>
    <t>65-65777735</t>
  </si>
  <si>
    <t>JESSICA CAROLA</t>
  </si>
  <si>
    <t>AYLLON</t>
  </si>
  <si>
    <t>MACEDO DE RIOS</t>
  </si>
  <si>
    <t>66-966945094</t>
  </si>
  <si>
    <t>WILDER</t>
  </si>
  <si>
    <t>J.ESPINOZA</t>
  </si>
  <si>
    <t>1-949128390</t>
  </si>
  <si>
    <t>JUAN DIEGO</t>
  </si>
  <si>
    <t>SAN ALBERTO</t>
  </si>
  <si>
    <t>54-958782370</t>
  </si>
  <si>
    <t>YAN EMIL</t>
  </si>
  <si>
    <t>AMPUDIA</t>
  </si>
  <si>
    <t>1-978516496</t>
  </si>
  <si>
    <t xml:space="preserve">ROSALI PALERMO </t>
  </si>
  <si>
    <t>EL SAUCO</t>
  </si>
  <si>
    <t>1-994864522</t>
  </si>
  <si>
    <t>JUANA</t>
  </si>
  <si>
    <t>PRADO</t>
  </si>
  <si>
    <t>CABILDO</t>
  </si>
  <si>
    <t>1-997504127</t>
  </si>
  <si>
    <t>JEAN CARLO</t>
  </si>
  <si>
    <t>MICHELENA</t>
  </si>
  <si>
    <t>1-996636306</t>
  </si>
  <si>
    <t>PAUL GIULIANO</t>
  </si>
  <si>
    <t>PACHERREZ</t>
  </si>
  <si>
    <t>1-990369136</t>
  </si>
  <si>
    <t>ROXANA GIOVANA</t>
  </si>
  <si>
    <t>RIQUEROS</t>
  </si>
  <si>
    <t>SAN LUCAS</t>
  </si>
  <si>
    <t>1-974909713</t>
  </si>
  <si>
    <t xml:space="preserve">OLGA </t>
  </si>
  <si>
    <t>1-945907507</t>
  </si>
  <si>
    <t xml:space="preserve">GIANCARLO </t>
  </si>
  <si>
    <t xml:space="preserve">LLOSA </t>
  </si>
  <si>
    <t xml:space="preserve">MOYA  </t>
  </si>
  <si>
    <t>1-12623092</t>
  </si>
  <si>
    <t>FREDY RAFAEL</t>
  </si>
  <si>
    <t>ALLENDE</t>
  </si>
  <si>
    <t>ESTADOS UNIDOS</t>
  </si>
  <si>
    <t>1-971364120</t>
  </si>
  <si>
    <t>HILDA VICTORIA</t>
  </si>
  <si>
    <t>DE LOS PRECURSORES</t>
  </si>
  <si>
    <t>1-964300277</t>
  </si>
  <si>
    <t>84-950816070</t>
  </si>
  <si>
    <t>CCANTO</t>
  </si>
  <si>
    <t>1-986053075</t>
  </si>
  <si>
    <t xml:space="preserve">POLAR </t>
  </si>
  <si>
    <t>T5</t>
  </si>
  <si>
    <t>ALFA LEON</t>
  </si>
  <si>
    <t>1-991473151</t>
  </si>
  <si>
    <t>MELISSA KATHERINE</t>
  </si>
  <si>
    <t>PUMAJULCA</t>
  </si>
  <si>
    <t>BEDOYA FORTUNATO</t>
  </si>
  <si>
    <t>1-990735911</t>
  </si>
  <si>
    <t>CATY EMPERATRIZ</t>
  </si>
  <si>
    <t>CRISPIN</t>
  </si>
  <si>
    <t>1-15320906</t>
  </si>
  <si>
    <t>GABRIEL YSRAEL</t>
  </si>
  <si>
    <t>BELAUNDE VICTOR ANDRES</t>
  </si>
  <si>
    <t>1-13730167</t>
  </si>
  <si>
    <t>74-979553760</t>
  </si>
  <si>
    <t>SUNI ARELI</t>
  </si>
  <si>
    <t>1-946102164</t>
  </si>
  <si>
    <t>NORES</t>
  </si>
  <si>
    <t>ECHENIQUE</t>
  </si>
  <si>
    <t>84-974244135</t>
  </si>
  <si>
    <t>HINOJOSA</t>
  </si>
  <si>
    <t>DURAN</t>
  </si>
  <si>
    <t>1-990704332</t>
  </si>
  <si>
    <t>JUNCHAYA</t>
  </si>
  <si>
    <t>SANTA CRUZ DE FLORES</t>
  </si>
  <si>
    <t>54-958209167</t>
  </si>
  <si>
    <t xml:space="preserve">OLINDA OLIVA </t>
  </si>
  <si>
    <t>MAQUERHUA</t>
  </si>
  <si>
    <t>54-956757282</t>
  </si>
  <si>
    <t>EVA CAROL</t>
  </si>
  <si>
    <t>FERIA</t>
  </si>
  <si>
    <t>1-956319677</t>
  </si>
  <si>
    <t>KATHERINE</t>
  </si>
  <si>
    <t>1-943704794</t>
  </si>
  <si>
    <t>DIEGO</t>
  </si>
  <si>
    <t>YARANGA</t>
  </si>
  <si>
    <t>54-959692240</t>
  </si>
  <si>
    <t>ELIZABET BRIGIDA</t>
  </si>
  <si>
    <t>ALLCCA</t>
  </si>
  <si>
    <t>CCENCHO</t>
  </si>
  <si>
    <t>FRAY MARTIN</t>
  </si>
  <si>
    <t>1-986676538</t>
  </si>
  <si>
    <t>JOSE CROWEL</t>
  </si>
  <si>
    <t>CUADRA</t>
  </si>
  <si>
    <t>CISNEROS BEATRIZ</t>
  </si>
  <si>
    <t>1-14236999</t>
  </si>
  <si>
    <t xml:space="preserve">LUZ MARITZA  BARRON </t>
  </si>
  <si>
    <t>4B</t>
  </si>
  <si>
    <t>PLAZA JOSE M.</t>
  </si>
  <si>
    <t>1-986609001</t>
  </si>
  <si>
    <t>JUAN ENRIQUE ALEJAND</t>
  </si>
  <si>
    <t>54-959543907</t>
  </si>
  <si>
    <t>GUMERCINDO</t>
  </si>
  <si>
    <t xml:space="preserve">CHUQUINEYRA </t>
  </si>
  <si>
    <t>44-949580561</t>
  </si>
  <si>
    <t>ELEAZAR GUSTAVO</t>
  </si>
  <si>
    <t>MANUEL CEDENO</t>
  </si>
  <si>
    <t>54-766751</t>
  </si>
  <si>
    <t>SAMUEL PASTOR</t>
  </si>
  <si>
    <t>EDGAR ULISES</t>
  </si>
  <si>
    <t xml:space="preserve">ASPILCUETA </t>
  </si>
  <si>
    <t>73-968846930</t>
  </si>
  <si>
    <t>RAQUEL</t>
  </si>
  <si>
    <t>MZ O2    LT 6</t>
  </si>
  <si>
    <t>1-958387703</t>
  </si>
  <si>
    <t xml:space="preserve">EVELYN GUMERCINDA </t>
  </si>
  <si>
    <t>72-970948550</t>
  </si>
  <si>
    <t>VILLAZON</t>
  </si>
  <si>
    <t>LOJAS</t>
  </si>
  <si>
    <t>1-980421952</t>
  </si>
  <si>
    <t>HECTOR HUGO</t>
  </si>
  <si>
    <t xml:space="preserve"> DAVIRAN </t>
  </si>
  <si>
    <t>AV LOS VIRREYES</t>
  </si>
  <si>
    <t>66-945880099</t>
  </si>
  <si>
    <t>HEYDI MARIA</t>
  </si>
  <si>
    <t>HUAYTALLA</t>
  </si>
  <si>
    <t>1-996410878</t>
  </si>
  <si>
    <t>NANCY NATALIA</t>
  </si>
  <si>
    <t>KOBASHIKAWA</t>
  </si>
  <si>
    <t>JUAN DE ALIAGA</t>
  </si>
  <si>
    <t>1-980026995</t>
  </si>
  <si>
    <t>HERMAN</t>
  </si>
  <si>
    <t>ANDIA ANSELMO</t>
  </si>
  <si>
    <t>54-989538657</t>
  </si>
  <si>
    <t>SEBASTIAN BARRANCA SN CDRA</t>
  </si>
  <si>
    <t>1-975064083</t>
  </si>
  <si>
    <t>DANTE OSCAR</t>
  </si>
  <si>
    <t>ASTUCURI</t>
  </si>
  <si>
    <t>PONCE ALIPIO</t>
  </si>
  <si>
    <t>1-961533263</t>
  </si>
  <si>
    <t xml:space="preserve">ANA ROXANA </t>
  </si>
  <si>
    <t>ASTO</t>
  </si>
  <si>
    <t>61-961629431</t>
  </si>
  <si>
    <t>LUZ KARINA</t>
  </si>
  <si>
    <t>GUIMARAES</t>
  </si>
  <si>
    <t>PROL. CAHUIDE MZ.200C LT.05</t>
  </si>
  <si>
    <t>54-766706</t>
  </si>
  <si>
    <t xml:space="preserve">WALTER RAMIRO </t>
  </si>
  <si>
    <t>ANCO</t>
  </si>
  <si>
    <t>1-997834427</t>
  </si>
  <si>
    <t>JIMMY JOSUE</t>
  </si>
  <si>
    <t>RENDON</t>
  </si>
  <si>
    <t>CALIXTO</t>
  </si>
  <si>
    <t>UGARTE FEDERICO</t>
  </si>
  <si>
    <t>53-9673134</t>
  </si>
  <si>
    <t xml:space="preserve">MELISA YANET </t>
  </si>
  <si>
    <t>SUCASACA</t>
  </si>
  <si>
    <t>1RO DE MAYO</t>
  </si>
  <si>
    <t>1-997636929</t>
  </si>
  <si>
    <t>A.C. ENTERPRISES S.A</t>
  </si>
  <si>
    <t>401 F</t>
  </si>
  <si>
    <t>1-997036053</t>
  </si>
  <si>
    <t>HENRY WILMER</t>
  </si>
  <si>
    <t>54-958200331</t>
  </si>
  <si>
    <t xml:space="preserve">MARICRUZ LESLI </t>
  </si>
  <si>
    <t>1-971414938</t>
  </si>
  <si>
    <t>LILIA</t>
  </si>
  <si>
    <t>84-984115262</t>
  </si>
  <si>
    <t>ANTONIO FELIX</t>
  </si>
  <si>
    <t>AMESQUITA</t>
  </si>
  <si>
    <t>CUAILA</t>
  </si>
  <si>
    <t>54-959740988</t>
  </si>
  <si>
    <t>JEREMY MICHAEL</t>
  </si>
  <si>
    <t>HALL</t>
  </si>
  <si>
    <t>SR</t>
  </si>
  <si>
    <t>1-997526382</t>
  </si>
  <si>
    <t>SONIA DORIS</t>
  </si>
  <si>
    <t>SIALER</t>
  </si>
  <si>
    <t>DEVOTTO</t>
  </si>
  <si>
    <t>304 B</t>
  </si>
  <si>
    <t>84-984650280</t>
  </si>
  <si>
    <t>OSCAR SANTIAGO</t>
  </si>
  <si>
    <t>TERRAZAS</t>
  </si>
  <si>
    <t>53-9753166</t>
  </si>
  <si>
    <t xml:space="preserve">JORGE ADOLFO </t>
  </si>
  <si>
    <t>LLAIQUI</t>
  </si>
  <si>
    <t>GARIBALDI</t>
  </si>
  <si>
    <t>1-968441106</t>
  </si>
  <si>
    <t>44-949386742</t>
  </si>
  <si>
    <t>JORGE ARISTIDES</t>
  </si>
  <si>
    <t>43-968610672</t>
  </si>
  <si>
    <t>OLLEROS</t>
  </si>
  <si>
    <t>JHOJAN ANICETO</t>
  </si>
  <si>
    <t>1/2 CDRA DE LA PLAZA</t>
  </si>
  <si>
    <t>1-992311635</t>
  </si>
  <si>
    <t xml:space="preserve">ELIZABET MARLI </t>
  </si>
  <si>
    <t xml:space="preserve">QUEZADA </t>
  </si>
  <si>
    <t xml:space="preserve">NOLE </t>
  </si>
  <si>
    <t>1-956343801</t>
  </si>
  <si>
    <t>OMAR ALEXANDER</t>
  </si>
  <si>
    <t>1-946319786</t>
  </si>
  <si>
    <t>VICTOR DANIEL</t>
  </si>
  <si>
    <t>LAS AVELLANAS</t>
  </si>
  <si>
    <t>1-994640895</t>
  </si>
  <si>
    <t>ENCARNACION ARMANDO</t>
  </si>
  <si>
    <t>PASACHE</t>
  </si>
  <si>
    <t>SECTOR 2 GRUPO 4</t>
  </si>
  <si>
    <t>1-989138723</t>
  </si>
  <si>
    <t>QUIMPER</t>
  </si>
  <si>
    <t>1-992582299</t>
  </si>
  <si>
    <t>YSELLA MITZI</t>
  </si>
  <si>
    <t>1S</t>
  </si>
  <si>
    <t>1-980895591</t>
  </si>
  <si>
    <t>DANNY ALBERTO</t>
  </si>
  <si>
    <t>REAO</t>
  </si>
  <si>
    <t>LARCO HERRERA</t>
  </si>
  <si>
    <t>1-945990279</t>
  </si>
  <si>
    <t>PARDAVE</t>
  </si>
  <si>
    <t>VIUDA DE FLORES</t>
  </si>
  <si>
    <t>51-950939131</t>
  </si>
  <si>
    <t xml:space="preserve">JOHANA </t>
  </si>
  <si>
    <t xml:space="preserve">BUENDIA </t>
  </si>
  <si>
    <t>HONDURAS</t>
  </si>
  <si>
    <t>1-975357961</t>
  </si>
  <si>
    <t>JESSY ROSSANA</t>
  </si>
  <si>
    <t>ITURRARAN</t>
  </si>
  <si>
    <t>42-963544464</t>
  </si>
  <si>
    <t>LOS FICUS MZ C LOT 38</t>
  </si>
  <si>
    <t>54-54488888</t>
  </si>
  <si>
    <t>JAIME A</t>
  </si>
  <si>
    <t>MARCHANI</t>
  </si>
  <si>
    <t>1-997533380</t>
  </si>
  <si>
    <t>JONNY JUAN</t>
  </si>
  <si>
    <t>1-998133804</t>
  </si>
  <si>
    <t>CARLOS RAUL</t>
  </si>
  <si>
    <t>VIENRICH</t>
  </si>
  <si>
    <t>BOULEVARD DE SURCO</t>
  </si>
  <si>
    <t>1-959681059</t>
  </si>
  <si>
    <t>ESTACIO</t>
  </si>
  <si>
    <t>1-986514281</t>
  </si>
  <si>
    <t>ELENA MERCEDES</t>
  </si>
  <si>
    <t>CHOCHOCA</t>
  </si>
  <si>
    <t>44-949710607</t>
  </si>
  <si>
    <t>JAVIER ALEJANDRO</t>
  </si>
  <si>
    <t>EL OPALO</t>
  </si>
  <si>
    <t>1-997293836</t>
  </si>
  <si>
    <t>MIGUEL CESAR ARMANDO</t>
  </si>
  <si>
    <t>COLARETA</t>
  </si>
  <si>
    <t>JR YOQUE YUPANQUI</t>
  </si>
  <si>
    <t>74-979901182</t>
  </si>
  <si>
    <t>ALICE MARGARITA</t>
  </si>
  <si>
    <t>VELEZMORO</t>
  </si>
  <si>
    <t>DE LA VEGA VICENTE</t>
  </si>
  <si>
    <t>43-943090127</t>
  </si>
  <si>
    <t>SAIRA AZUCENA</t>
  </si>
  <si>
    <t>BONILLA</t>
  </si>
  <si>
    <t>84-974325848</t>
  </si>
  <si>
    <t>65-965920810</t>
  </si>
  <si>
    <t>ADITH RAFAELA</t>
  </si>
  <si>
    <t>GARCES</t>
  </si>
  <si>
    <t>FANNING  CASA</t>
  </si>
  <si>
    <t>76-990633751</t>
  </si>
  <si>
    <t>LOS BAÑOS DEL INCA</t>
  </si>
  <si>
    <t>ALICIA</t>
  </si>
  <si>
    <t>DE GALVEZ</t>
  </si>
  <si>
    <t>73-304436</t>
  </si>
  <si>
    <t>MARIA HORTENCIA</t>
  </si>
  <si>
    <t>OLAECHEA</t>
  </si>
  <si>
    <t>LOS COCOS</t>
  </si>
  <si>
    <t>44-978757899</t>
  </si>
  <si>
    <t>MARIA AMGDALENA</t>
  </si>
  <si>
    <t>ESPEJO</t>
  </si>
  <si>
    <t>DE MORALES</t>
  </si>
  <si>
    <t>1-994082174</t>
  </si>
  <si>
    <t>ELTON GIANFRANCO</t>
  </si>
  <si>
    <t>74-978257653</t>
  </si>
  <si>
    <t>JEINER</t>
  </si>
  <si>
    <t>IRIGOIN</t>
  </si>
  <si>
    <t>74-979681699</t>
  </si>
  <si>
    <t>NICOLAS ATILIO</t>
  </si>
  <si>
    <t>SIMON BOLIBAR</t>
  </si>
  <si>
    <t>1-989893276</t>
  </si>
  <si>
    <t>MONICA MILAGROS</t>
  </si>
  <si>
    <t>VIRREYNA</t>
  </si>
  <si>
    <t>1-99615291</t>
  </si>
  <si>
    <t>HENRY CARLOS</t>
  </si>
  <si>
    <t>1-990896922</t>
  </si>
  <si>
    <t>ARMANDO HUMBERTO</t>
  </si>
  <si>
    <t>AGUERO</t>
  </si>
  <si>
    <t>LOS POSTES ESTE</t>
  </si>
  <si>
    <t>62-962973941</t>
  </si>
  <si>
    <t>MELYSSA KATHERYNE</t>
  </si>
  <si>
    <t>ORIZANO</t>
  </si>
  <si>
    <t>OLIVAS</t>
  </si>
  <si>
    <t>A9</t>
  </si>
  <si>
    <t>1-989037263</t>
  </si>
  <si>
    <t>LOURDES DE JESUS</t>
  </si>
  <si>
    <t>201B</t>
  </si>
  <si>
    <t>84-984316371</t>
  </si>
  <si>
    <t>44-949363410</t>
  </si>
  <si>
    <t>EDGAR MIGUEL</t>
  </si>
  <si>
    <t>54-337717</t>
  </si>
  <si>
    <t xml:space="preserve">CARLOS JAIME </t>
  </si>
  <si>
    <t xml:space="preserve">PALMA </t>
  </si>
  <si>
    <t>MANCHEGO</t>
  </si>
  <si>
    <t>65-997819337</t>
  </si>
  <si>
    <t>MELVA LUCERO</t>
  </si>
  <si>
    <t>MORONA</t>
  </si>
  <si>
    <t>52-952905780</t>
  </si>
  <si>
    <t>CRISTHIAN WALTER</t>
  </si>
  <si>
    <t>1-943736119</t>
  </si>
  <si>
    <t xml:space="preserve">CONSUELO ILDAURA </t>
  </si>
  <si>
    <t>1-964754783</t>
  </si>
  <si>
    <t xml:space="preserve">GABRIEL ARTURO </t>
  </si>
  <si>
    <t>LOS QUIPUS</t>
  </si>
  <si>
    <t>1-15823642</t>
  </si>
  <si>
    <t>CCAIHUARI</t>
  </si>
  <si>
    <t>CUARESMA</t>
  </si>
  <si>
    <t>1-997206571</t>
  </si>
  <si>
    <t>MARIAELENA</t>
  </si>
  <si>
    <t>ESPINOSA</t>
  </si>
  <si>
    <t>LOS NARANJOS</t>
  </si>
  <si>
    <t>74-97954327</t>
  </si>
  <si>
    <t>MARIA   GLADIS</t>
  </si>
  <si>
    <t>CL  JOSE  OLAYA  1  CIUDAD  ET</t>
  </si>
  <si>
    <t>54-957446611</t>
  </si>
  <si>
    <t>JHONATHAN JAVIER</t>
  </si>
  <si>
    <t>CHULLO</t>
  </si>
  <si>
    <t>74-979995178</t>
  </si>
  <si>
    <t xml:space="preserve">KARLA JULIA </t>
  </si>
  <si>
    <t xml:space="preserve">CABREJOS </t>
  </si>
  <si>
    <t>LOS TULIPANES</t>
  </si>
  <si>
    <t>1-981668255</t>
  </si>
  <si>
    <t>BRYAN LUIS</t>
  </si>
  <si>
    <t>VALER</t>
  </si>
  <si>
    <t>56-956815607</t>
  </si>
  <si>
    <t>IVETTE ROSARIO</t>
  </si>
  <si>
    <t>CUADROS</t>
  </si>
  <si>
    <t>1-12929520</t>
  </si>
  <si>
    <t>JEAN PAUL</t>
  </si>
  <si>
    <t>44-947419568</t>
  </si>
  <si>
    <t>PEDRO WILMER</t>
  </si>
  <si>
    <t>JOSE CRESPO Y CASTILLO</t>
  </si>
  <si>
    <t>1-987819724</t>
  </si>
  <si>
    <t>JOHNNY RODOLFO</t>
  </si>
  <si>
    <t>SEIJAS</t>
  </si>
  <si>
    <t>44-94859752</t>
  </si>
  <si>
    <t>LUIS JAVIER</t>
  </si>
  <si>
    <t>C24</t>
  </si>
  <si>
    <t>1-987757078</t>
  </si>
  <si>
    <t>TERCY ROLANDO</t>
  </si>
  <si>
    <t>TIPULA</t>
  </si>
  <si>
    <t>RIO PERENE</t>
  </si>
  <si>
    <t>1-966860909</t>
  </si>
  <si>
    <t>EL GRECO</t>
  </si>
  <si>
    <t>56-956059584</t>
  </si>
  <si>
    <t>SUBTANJALLA</t>
  </si>
  <si>
    <t>JOSE DANIEL</t>
  </si>
  <si>
    <t>1-992721736</t>
  </si>
  <si>
    <t>HUGO HERNAN</t>
  </si>
  <si>
    <t>VIDAL GENERAL</t>
  </si>
  <si>
    <t>1-998497664</t>
  </si>
  <si>
    <t xml:space="preserve">MARIANA ANGELA </t>
  </si>
  <si>
    <t xml:space="preserve">PEREIRA </t>
  </si>
  <si>
    <t xml:space="preserve">CARRERA </t>
  </si>
  <si>
    <t>EL TRIGAL</t>
  </si>
  <si>
    <t>66-944822444</t>
  </si>
  <si>
    <t>YANET</t>
  </si>
  <si>
    <t>RIVEROS</t>
  </si>
  <si>
    <t>54-958583719</t>
  </si>
  <si>
    <t>GENESIS KELLY</t>
  </si>
  <si>
    <t>LANDA</t>
  </si>
  <si>
    <t>1-3565135</t>
  </si>
  <si>
    <t xml:space="preserve">PEDRO PABLO </t>
  </si>
  <si>
    <t xml:space="preserve">LUYO </t>
  </si>
  <si>
    <t xml:space="preserve">NIEVES </t>
  </si>
  <si>
    <t>MARIANO CAMPOS</t>
  </si>
  <si>
    <t>1-945343578</t>
  </si>
  <si>
    <t>ANICETO</t>
  </si>
  <si>
    <t>TARAZONA</t>
  </si>
  <si>
    <t>43-310220</t>
  </si>
  <si>
    <t>DE ESPINOZA</t>
  </si>
  <si>
    <t>13A</t>
  </si>
  <si>
    <t>62-971853569</t>
  </si>
  <si>
    <t>NICO</t>
  </si>
  <si>
    <t>AGAPITO</t>
  </si>
  <si>
    <t>JUAN ANTONIO PEZET</t>
  </si>
  <si>
    <t>54-959143315</t>
  </si>
  <si>
    <t>JUAN WILFREDO</t>
  </si>
  <si>
    <t>CUSIRRAMOS</t>
  </si>
  <si>
    <t>65-65618289</t>
  </si>
  <si>
    <t>MARILU</t>
  </si>
  <si>
    <t>JESUS DE NASARETH MZ D LT</t>
  </si>
  <si>
    <t>65-965023590</t>
  </si>
  <si>
    <t>JOSE LAURO</t>
  </si>
  <si>
    <t>MALAFAYA</t>
  </si>
  <si>
    <t>1-986238654</t>
  </si>
  <si>
    <t>FERNANDA</t>
  </si>
  <si>
    <t>DE GARCIA</t>
  </si>
  <si>
    <t>1-14530285</t>
  </si>
  <si>
    <t>LISBEL ROSANNA</t>
  </si>
  <si>
    <t>CASANOVA</t>
  </si>
  <si>
    <t>1-987726704</t>
  </si>
  <si>
    <t>BARANDIARAN</t>
  </si>
  <si>
    <t>1-991439879</t>
  </si>
  <si>
    <t>YAMIR ALFREDO</t>
  </si>
  <si>
    <t>CUENTAS</t>
  </si>
  <si>
    <t>LUZA</t>
  </si>
  <si>
    <t>74-957602511</t>
  </si>
  <si>
    <t>SANTOS ALBERTO</t>
  </si>
  <si>
    <t>IMPERIO</t>
  </si>
  <si>
    <t>44-947718090</t>
  </si>
  <si>
    <t>HAROLD ANTONY</t>
  </si>
  <si>
    <t>CABOSMALON</t>
  </si>
  <si>
    <t>MAURO ALCANTARA</t>
  </si>
  <si>
    <t>53-953694587</t>
  </si>
  <si>
    <t>ZEBALLOS</t>
  </si>
  <si>
    <t>MZ K LT 2</t>
  </si>
  <si>
    <t>56-956300283</t>
  </si>
  <si>
    <t>DANITZA MARITNE</t>
  </si>
  <si>
    <t>74-978004739</t>
  </si>
  <si>
    <t>NILTON PAUL</t>
  </si>
  <si>
    <t>JIBAJA</t>
  </si>
  <si>
    <t>TEATRO</t>
  </si>
  <si>
    <t>1-992102405</t>
  </si>
  <si>
    <t>SABEL MARIANO</t>
  </si>
  <si>
    <t xml:space="preserve">ARROYO </t>
  </si>
  <si>
    <t>SANTOS CHOCANO</t>
  </si>
  <si>
    <t>54-957958673</t>
  </si>
  <si>
    <t>MARIA ELIZABETH</t>
  </si>
  <si>
    <t>TACA</t>
  </si>
  <si>
    <t>CONSA</t>
  </si>
  <si>
    <t>54-957956269</t>
  </si>
  <si>
    <t>JUANA BLANCA</t>
  </si>
  <si>
    <t>SURCA</t>
  </si>
  <si>
    <t>61-961976930</t>
  </si>
  <si>
    <t>TUPAC AMARU MZ 64</t>
  </si>
  <si>
    <t>1-980543492</t>
  </si>
  <si>
    <t>JORGE ISAURO</t>
  </si>
  <si>
    <t>AMAYO</t>
  </si>
  <si>
    <t>VALLEJO</t>
  </si>
  <si>
    <t>64-954822859</t>
  </si>
  <si>
    <t>AYDEE</t>
  </si>
  <si>
    <t>1-988085653</t>
  </si>
  <si>
    <t>MARLENE LUZ</t>
  </si>
  <si>
    <t>MZ.D LT26</t>
  </si>
  <si>
    <t>1-998239246</t>
  </si>
  <si>
    <t>JANET PATRICIA</t>
  </si>
  <si>
    <t>CONDORCHUA</t>
  </si>
  <si>
    <t>1-995444747 ()</t>
  </si>
  <si>
    <t xml:space="preserve">DAMARIS MACRILI </t>
  </si>
  <si>
    <t>LA CULTURA</t>
  </si>
  <si>
    <t>43-943045201</t>
  </si>
  <si>
    <t xml:space="preserve">JAVIER ALEJANDRO </t>
  </si>
  <si>
    <t xml:space="preserve">CASIO </t>
  </si>
  <si>
    <t xml:space="preserve">HUISA </t>
  </si>
  <si>
    <t>ICA MZ  D LOTE</t>
  </si>
  <si>
    <t>72-972904120</t>
  </si>
  <si>
    <t>CHAPOÑAN</t>
  </si>
  <si>
    <t>HILARIO CARRASCO</t>
  </si>
  <si>
    <t>1-992432065</t>
  </si>
  <si>
    <t>ALVARO RUBEN</t>
  </si>
  <si>
    <t>1-949343314</t>
  </si>
  <si>
    <t xml:space="preserve">NIMIA FAVIOLA </t>
  </si>
  <si>
    <t>D501</t>
  </si>
  <si>
    <t>LAS CHIRAS</t>
  </si>
  <si>
    <t>1-15237702</t>
  </si>
  <si>
    <t>MIGUEL FERNANDO</t>
  </si>
  <si>
    <t>PASTRANA</t>
  </si>
  <si>
    <t>54-228236</t>
  </si>
  <si>
    <t>YOVANA YAQUELINE AND</t>
  </si>
  <si>
    <t xml:space="preserve">PINTO </t>
  </si>
  <si>
    <t>1-14850563</t>
  </si>
  <si>
    <t>MERCEDES CLOTILDE</t>
  </si>
  <si>
    <t>LEON RODRIGUEZ</t>
  </si>
  <si>
    <t>FITZCARRALD FERMIN</t>
  </si>
  <si>
    <t>1-980516567</t>
  </si>
  <si>
    <t xml:space="preserve">LUIS </t>
  </si>
  <si>
    <t xml:space="preserve"> PARHUANA  </t>
  </si>
  <si>
    <t xml:space="preserve">BELLIDO </t>
  </si>
  <si>
    <t>44-44273900</t>
  </si>
  <si>
    <t>YENSSON PAUL</t>
  </si>
  <si>
    <t>JOSE ARTIGAS MZ 10</t>
  </si>
  <si>
    <t>66-966645285</t>
  </si>
  <si>
    <t xml:space="preserve">ABRAHAM </t>
  </si>
  <si>
    <t xml:space="preserve">VILA </t>
  </si>
  <si>
    <t>44-948103735</t>
  </si>
  <si>
    <t>ELIZABETH NOEMI</t>
  </si>
  <si>
    <t>3 LTE</t>
  </si>
  <si>
    <t>1-995636726</t>
  </si>
  <si>
    <t>CONSUELO</t>
  </si>
  <si>
    <t>ARISTIZABAL</t>
  </si>
  <si>
    <t>LAS ORTIGAS</t>
  </si>
  <si>
    <t>44-949634262</t>
  </si>
  <si>
    <t>HEYNI MILAGROS</t>
  </si>
  <si>
    <t>CHANCA</t>
  </si>
  <si>
    <t>CAJACHUAN</t>
  </si>
  <si>
    <t>1-992521978</t>
  </si>
  <si>
    <t xml:space="preserve">FELIX </t>
  </si>
  <si>
    <t xml:space="preserve">LUJAN </t>
  </si>
  <si>
    <t xml:space="preserve">BERNALES </t>
  </si>
  <si>
    <t>1D</t>
  </si>
  <si>
    <t>1-995132832</t>
  </si>
  <si>
    <t>ESTELISTA BLANCA</t>
  </si>
  <si>
    <t>1-949288771</t>
  </si>
  <si>
    <t xml:space="preserve">WENDY FIORELLA </t>
  </si>
  <si>
    <t xml:space="preserve">FERNANDEZ  </t>
  </si>
  <si>
    <t>GLICERIO ORLANDO</t>
  </si>
  <si>
    <t>ILLESCAS</t>
  </si>
  <si>
    <t>1-993912133</t>
  </si>
  <si>
    <t>BUCKINGHAM, ANTONIO</t>
  </si>
  <si>
    <t>1-985934482</t>
  </si>
  <si>
    <t xml:space="preserve">LUISA </t>
  </si>
  <si>
    <t xml:space="preserve">CERVANTES  </t>
  </si>
  <si>
    <t xml:space="preserve">BLAS </t>
  </si>
  <si>
    <t>RODOLFO DEL CAMPO</t>
  </si>
  <si>
    <t>65-949667157</t>
  </si>
  <si>
    <t>JUAN FERNANDO</t>
  </si>
  <si>
    <t>PUCCIO</t>
  </si>
  <si>
    <t>COELHO</t>
  </si>
  <si>
    <t>74-980755516</t>
  </si>
  <si>
    <t>CINTHYA CELESTE</t>
  </si>
  <si>
    <t>74-74458951</t>
  </si>
  <si>
    <t>ITURRIA</t>
  </si>
  <si>
    <t>1-5712685</t>
  </si>
  <si>
    <t xml:space="preserve">MAGDA  </t>
  </si>
  <si>
    <t>TEGUCIGALPA</t>
  </si>
  <si>
    <t>1-998088652</t>
  </si>
  <si>
    <t>DAVID ANGEL</t>
  </si>
  <si>
    <t>1-973802754</t>
  </si>
  <si>
    <t xml:space="preserve">JHONY </t>
  </si>
  <si>
    <t xml:space="preserve">LOAYZA </t>
  </si>
  <si>
    <t>1-992872741</t>
  </si>
  <si>
    <t xml:space="preserve">GARIBAY </t>
  </si>
  <si>
    <t>1-994182207</t>
  </si>
  <si>
    <t>CORPORACION DISPROFA</t>
  </si>
  <si>
    <t>ANONIMA CERRADA -</t>
  </si>
  <si>
    <t>CHAQUISTAMBO</t>
  </si>
  <si>
    <t>1-4504944</t>
  </si>
  <si>
    <t xml:space="preserve">WILFREDO EMILIANO  </t>
  </si>
  <si>
    <t xml:space="preserve">GALLEGOS </t>
  </si>
  <si>
    <t>1-7842053</t>
  </si>
  <si>
    <t xml:space="preserve">TERESA DE JESUS  </t>
  </si>
  <si>
    <t xml:space="preserve">VARGAS  </t>
  </si>
  <si>
    <t xml:space="preserve">SANGAMA  </t>
  </si>
  <si>
    <t>SAAVEDRA PIÑON, REYNALDO</t>
  </si>
  <si>
    <t>1-994341051</t>
  </si>
  <si>
    <t xml:space="preserve">MARINA MAXIMILIANA </t>
  </si>
  <si>
    <t>GUERRERO, RAMON</t>
  </si>
  <si>
    <t>1-99487674</t>
  </si>
  <si>
    <t>TEODOLINDA</t>
  </si>
  <si>
    <t>DUEÑAS AVALOS</t>
  </si>
  <si>
    <t>1-4758037</t>
  </si>
  <si>
    <t>DORIS</t>
  </si>
  <si>
    <t>ARRIETA</t>
  </si>
  <si>
    <t>1-2750124</t>
  </si>
  <si>
    <t>SARA</t>
  </si>
  <si>
    <t>FLORIAN POLO</t>
  </si>
  <si>
    <t>54-421457</t>
  </si>
  <si>
    <t>BETTY</t>
  </si>
  <si>
    <t>1-4476340</t>
  </si>
  <si>
    <t>BIANCHI</t>
  </si>
  <si>
    <t>1-2593027</t>
  </si>
  <si>
    <t>MARIO OMAR</t>
  </si>
  <si>
    <t>LUYO</t>
  </si>
  <si>
    <t>10W</t>
  </si>
  <si>
    <t>1-999463220</t>
  </si>
  <si>
    <t xml:space="preserve">KARIN MARIANA </t>
  </si>
  <si>
    <t xml:space="preserve">BARRIOS </t>
  </si>
  <si>
    <t>56-222114</t>
  </si>
  <si>
    <t>EDER DOROTEO</t>
  </si>
  <si>
    <t>BOYER</t>
  </si>
  <si>
    <t>ACOMAYO</t>
  </si>
  <si>
    <t>1-5743352</t>
  </si>
  <si>
    <t>VINA ELIZABETH</t>
  </si>
  <si>
    <t>FIESTA</t>
  </si>
  <si>
    <t>LOS CIPRESES</t>
  </si>
  <si>
    <t>1-5262114</t>
  </si>
  <si>
    <t xml:space="preserve">CESAR EDMUNDO </t>
  </si>
  <si>
    <t>OLLANTAYTAMBO</t>
  </si>
  <si>
    <t>64-810035</t>
  </si>
  <si>
    <t>GILVER IVAN</t>
  </si>
  <si>
    <t>OSCO</t>
  </si>
  <si>
    <t>74-204371</t>
  </si>
  <si>
    <t>MANUEL XAVIER RICARDO ENRRIQUE</t>
  </si>
  <si>
    <t>TARATA</t>
  </si>
  <si>
    <t>1-989646506</t>
  </si>
  <si>
    <t>CAJAHUARINGA</t>
  </si>
  <si>
    <t>1-995907394</t>
  </si>
  <si>
    <t>PAREDES TAVARA</t>
  </si>
  <si>
    <t>5A</t>
  </si>
  <si>
    <t>VM</t>
  </si>
  <si>
    <t>MANCO INCA</t>
  </si>
  <si>
    <t>1-4597653</t>
  </si>
  <si>
    <t>BEATRIZ MERCEDES</t>
  </si>
  <si>
    <t>OSORES ESPERANZA</t>
  </si>
  <si>
    <t>1-999575944</t>
  </si>
  <si>
    <t xml:space="preserve">LUZ ANDREA </t>
  </si>
  <si>
    <t>MANUEL ZELAYA</t>
  </si>
  <si>
    <t>1-2241517</t>
  </si>
  <si>
    <t>ARRIAREN</t>
  </si>
  <si>
    <t>1-2327200</t>
  </si>
  <si>
    <t>ROSA HERLINDA</t>
  </si>
  <si>
    <t>1-945643388</t>
  </si>
  <si>
    <t>OSWALDO</t>
  </si>
  <si>
    <t>TIQUILLAHUANCA</t>
  </si>
  <si>
    <t>1-994144723</t>
  </si>
  <si>
    <t xml:space="preserve">FRANCISCO JAVIER </t>
  </si>
  <si>
    <t xml:space="preserve">ARRIOLA </t>
  </si>
  <si>
    <t>REYNA DE LA PAZ</t>
  </si>
  <si>
    <t>1-2244242</t>
  </si>
  <si>
    <t xml:space="preserve">HERNAN ALBERTO </t>
  </si>
  <si>
    <t xml:space="preserve">ARDILES </t>
  </si>
  <si>
    <t>76-A</t>
  </si>
  <si>
    <t>44-978336224</t>
  </si>
  <si>
    <t>LUCIA DEL PILAR</t>
  </si>
  <si>
    <t>MANUEL SEOANE</t>
  </si>
  <si>
    <t>1-15283147</t>
  </si>
  <si>
    <t>CELINA MARGOT</t>
  </si>
  <si>
    <t>PUCLLAS</t>
  </si>
  <si>
    <t>64-985264600</t>
  </si>
  <si>
    <t>CHUPACA</t>
  </si>
  <si>
    <t>ELEUTERIO LUCIO</t>
  </si>
  <si>
    <t>DAMASO CABALLERO</t>
  </si>
  <si>
    <t>1-997377172</t>
  </si>
  <si>
    <t xml:space="preserve">JESSICA SUE ANN </t>
  </si>
  <si>
    <t>OREZZOLI</t>
  </si>
  <si>
    <t xml:space="preserve">RUNCIE </t>
  </si>
  <si>
    <t>LA PLANICIE</t>
  </si>
  <si>
    <t>1-981153465</t>
  </si>
  <si>
    <t xml:space="preserve">YUNE </t>
  </si>
  <si>
    <t xml:space="preserve">MAYORCA </t>
  </si>
  <si>
    <t xml:space="preserve">ARAUCO </t>
  </si>
  <si>
    <t>43-944928705</t>
  </si>
  <si>
    <t>LILIANA NUBIA</t>
  </si>
  <si>
    <t>PERU MZ J LOT 1</t>
  </si>
  <si>
    <t>1-992258612</t>
  </si>
  <si>
    <t>JAIME JOEL</t>
  </si>
  <si>
    <t>CAICHIHUA</t>
  </si>
  <si>
    <t>F9</t>
  </si>
  <si>
    <t>VILCANOTA</t>
  </si>
  <si>
    <t>1-989093940</t>
  </si>
  <si>
    <t>ELVIRA</t>
  </si>
  <si>
    <t>VICTORIO</t>
  </si>
  <si>
    <t>72-972971562</t>
  </si>
  <si>
    <t>DOLLY</t>
  </si>
  <si>
    <t>1-3438898</t>
  </si>
  <si>
    <t xml:space="preserve">LIZANA </t>
  </si>
  <si>
    <t xml:space="preserve">SARCO </t>
  </si>
  <si>
    <t>1-7672568</t>
  </si>
  <si>
    <t>ESTEBAN MAXIMO</t>
  </si>
  <si>
    <t>ORENCIO</t>
  </si>
  <si>
    <t>1-949610748</t>
  </si>
  <si>
    <t>GISSELA PILAR</t>
  </si>
  <si>
    <t>TAIPE</t>
  </si>
  <si>
    <t>CIENEGUILLA</t>
  </si>
  <si>
    <t>1-990020028</t>
  </si>
  <si>
    <t xml:space="preserve">DILMA </t>
  </si>
  <si>
    <t>SANTA BERNARDITA</t>
  </si>
  <si>
    <t>1-980586815</t>
  </si>
  <si>
    <t>UVALDINA</t>
  </si>
  <si>
    <t>1-988386699</t>
  </si>
  <si>
    <t>BETTY LETICIA</t>
  </si>
  <si>
    <t>BERMUDEZ, PABLO</t>
  </si>
  <si>
    <t>1-997587207</t>
  </si>
  <si>
    <t>JESUS HEREDIN</t>
  </si>
  <si>
    <t>1-17712875</t>
  </si>
  <si>
    <t>EL TRIUNFO</t>
  </si>
  <si>
    <t>1-985101446</t>
  </si>
  <si>
    <t xml:space="preserve">JESUS GEMUEL </t>
  </si>
  <si>
    <t xml:space="preserve"> CRUZADO </t>
  </si>
  <si>
    <t>1-12880264</t>
  </si>
  <si>
    <t>JAVIER EFRAIN</t>
  </si>
  <si>
    <t>1-981008465</t>
  </si>
  <si>
    <t>DENNIS HECTOR</t>
  </si>
  <si>
    <t>1-99752743</t>
  </si>
  <si>
    <t>ABCOMERCIALIZADORA E</t>
  </si>
  <si>
    <t>1-4260369</t>
  </si>
  <si>
    <t>JL NIEZEN</t>
  </si>
  <si>
    <t>1-975384241</t>
  </si>
  <si>
    <t xml:space="preserve">EDWIN </t>
  </si>
  <si>
    <t xml:space="preserve">CIERTO </t>
  </si>
  <si>
    <t>1-975631509</t>
  </si>
  <si>
    <t>HUAROCHIRI</t>
  </si>
  <si>
    <t xml:space="preserve">DIEGO JAVIER </t>
  </si>
  <si>
    <t xml:space="preserve">ASTO </t>
  </si>
  <si>
    <t>1-996377326</t>
  </si>
  <si>
    <t>OSCAR ALBERTO</t>
  </si>
  <si>
    <t>65-965808633</t>
  </si>
  <si>
    <t>FLOR DE PILAR</t>
  </si>
  <si>
    <t>AHUITE</t>
  </si>
  <si>
    <t>1-995487931</t>
  </si>
  <si>
    <t>1-995745492</t>
  </si>
  <si>
    <t>GLADYS GLORIA</t>
  </si>
  <si>
    <t>YAURI DE SAMANAMUD</t>
  </si>
  <si>
    <t>1-986917247</t>
  </si>
  <si>
    <t>DAYBURO JESSY</t>
  </si>
  <si>
    <t xml:space="preserve">FRANCO </t>
  </si>
  <si>
    <t>P´</t>
  </si>
  <si>
    <t>1-956617296</t>
  </si>
  <si>
    <t>JESUS BERNABE</t>
  </si>
  <si>
    <t>LLANGE</t>
  </si>
  <si>
    <t>1-12757824</t>
  </si>
  <si>
    <t>ISAIAS</t>
  </si>
  <si>
    <t>HELFGOTT</t>
  </si>
  <si>
    <t>EIDELMAN</t>
  </si>
  <si>
    <t>DE HERNANDO J. M.</t>
  </si>
  <si>
    <t>52-953524704</t>
  </si>
  <si>
    <t xml:space="preserve">LUIS ARCADIO </t>
  </si>
  <si>
    <t>CADILLO</t>
  </si>
  <si>
    <t xml:space="preserve"> MOLINA</t>
  </si>
  <si>
    <t>1-992486593</t>
  </si>
  <si>
    <t xml:space="preserve"> SEGUNDO AURELIO</t>
  </si>
  <si>
    <t xml:space="preserve">VELIZ </t>
  </si>
  <si>
    <t>UGAZ</t>
  </si>
  <si>
    <t>65-965892961</t>
  </si>
  <si>
    <t>CHINCHAY</t>
  </si>
  <si>
    <t>1-993054233</t>
  </si>
  <si>
    <t xml:space="preserve">GIOCONDA </t>
  </si>
  <si>
    <t>LAS OBSIDIANAS</t>
  </si>
  <si>
    <t>76-431401</t>
  </si>
  <si>
    <t>LUCY EDITH</t>
  </si>
  <si>
    <t>AÑAZCO</t>
  </si>
  <si>
    <t>65-65359616</t>
  </si>
  <si>
    <t>TRIGOZO RIOS MARIA C</t>
  </si>
  <si>
    <t>1-999355129</t>
  </si>
  <si>
    <t>DENISSE MARCELA</t>
  </si>
  <si>
    <t>62-943765582</t>
  </si>
  <si>
    <t>RUPA RUPA</t>
  </si>
  <si>
    <t xml:space="preserve">ROCIO </t>
  </si>
  <si>
    <t>VILLA POTOKAR</t>
  </si>
  <si>
    <t>1-991787958</t>
  </si>
  <si>
    <t>PITTA</t>
  </si>
  <si>
    <t>44-796929</t>
  </si>
  <si>
    <t>ALEJANDRO GERMAN</t>
  </si>
  <si>
    <t>JAVE</t>
  </si>
  <si>
    <t>DEAN SAAVEDRA</t>
  </si>
  <si>
    <t>44-949790705</t>
  </si>
  <si>
    <t>ARMIDA RENEE</t>
  </si>
  <si>
    <t>LAS BEGONIAS</t>
  </si>
  <si>
    <t>73-981783836</t>
  </si>
  <si>
    <t>GRACIELA ANALI</t>
  </si>
  <si>
    <t>JAN MANUEL</t>
  </si>
  <si>
    <t>TERRONES</t>
  </si>
  <si>
    <t>H4</t>
  </si>
  <si>
    <t>LOS LABRADORES</t>
  </si>
  <si>
    <t>1-OLGA CELINA</t>
  </si>
  <si>
    <t xml:space="preserve">DIONICIO </t>
  </si>
  <si>
    <t xml:space="preserve">RONDO </t>
  </si>
  <si>
    <t xml:space="preserve">OLGA CELINA </t>
  </si>
  <si>
    <t>1-945379482</t>
  </si>
  <si>
    <t>1-991562910</t>
  </si>
  <si>
    <t>Q1</t>
  </si>
  <si>
    <t>42-942418488</t>
  </si>
  <si>
    <t>SAN FERNANDO</t>
  </si>
  <si>
    <t xml:space="preserve">HIPOLITO </t>
  </si>
  <si>
    <t xml:space="preserve">HUANCAS </t>
  </si>
  <si>
    <t xml:space="preserve">LIVIA </t>
  </si>
  <si>
    <t>VILLA FLORIDA</t>
  </si>
  <si>
    <t>84-974420185</t>
  </si>
  <si>
    <t>CCALLA</t>
  </si>
  <si>
    <t>PARICAHUA</t>
  </si>
  <si>
    <t>WIRACOCHA K81A</t>
  </si>
  <si>
    <t>1-946214102</t>
  </si>
  <si>
    <t>MARIA YSABEL</t>
  </si>
  <si>
    <t>74-942458108</t>
  </si>
  <si>
    <t>REYLEN ELI</t>
  </si>
  <si>
    <t>54-956295258</t>
  </si>
  <si>
    <t>KARLA SOFIA RUBI</t>
  </si>
  <si>
    <t>56-56314674</t>
  </si>
  <si>
    <t>MIRTHA YLIANA</t>
  </si>
  <si>
    <t>MZ.K</t>
  </si>
  <si>
    <t>1-998108180</t>
  </si>
  <si>
    <t>VELEZ</t>
  </si>
  <si>
    <t>AV CIRCUNVALCION DEL GOLF</t>
  </si>
  <si>
    <t>56-956183332</t>
  </si>
  <si>
    <t>GUSTAVO JAVIER</t>
  </si>
  <si>
    <t>1-985648197</t>
  </si>
  <si>
    <t>ROSA MARILYN</t>
  </si>
  <si>
    <t xml:space="preserve">YCOCHEA </t>
  </si>
  <si>
    <t>161G</t>
  </si>
  <si>
    <t>54-986712260</t>
  </si>
  <si>
    <t xml:space="preserve">ROSA ANA </t>
  </si>
  <si>
    <t>54-957702695</t>
  </si>
  <si>
    <t xml:space="preserve">GERMAN JESUS </t>
  </si>
  <si>
    <t>MENDIGUETTE</t>
  </si>
  <si>
    <t>54-958999480</t>
  </si>
  <si>
    <t>PAULINO</t>
  </si>
  <si>
    <t>1-961007225</t>
  </si>
  <si>
    <t>RUTH NATIVIDAD</t>
  </si>
  <si>
    <t>YUNGURI</t>
  </si>
  <si>
    <t>56-981177131</t>
  </si>
  <si>
    <t>84-201288</t>
  </si>
  <si>
    <t>YUCAY</t>
  </si>
  <si>
    <t>HUALLPACUNA</t>
  </si>
  <si>
    <t>1-965760637</t>
  </si>
  <si>
    <t>SANTOS MIGUEL</t>
  </si>
  <si>
    <t>SALTACHIN</t>
  </si>
  <si>
    <t>53-0067269</t>
  </si>
  <si>
    <t xml:space="preserve">HEINY JUDITH </t>
  </si>
  <si>
    <t>MUÑAICO</t>
  </si>
  <si>
    <t>APV JOSE C. MARIATEGUI</t>
  </si>
  <si>
    <t>1-988715296</t>
  </si>
  <si>
    <t>CLARITA SILVANA</t>
  </si>
  <si>
    <t>TACUCHI</t>
  </si>
  <si>
    <t>MURILLO GENERAL</t>
  </si>
  <si>
    <t>1-990137670</t>
  </si>
  <si>
    <t>SANDRA PAOLA</t>
  </si>
  <si>
    <t>ANCASI</t>
  </si>
  <si>
    <t>1-999786072</t>
  </si>
  <si>
    <t>MARIA HELLEN</t>
  </si>
  <si>
    <t>65-65551542</t>
  </si>
  <si>
    <t>ROSA FLOR</t>
  </si>
  <si>
    <t>CHISTAMA</t>
  </si>
  <si>
    <t>76-976868384</t>
  </si>
  <si>
    <t>OMAR FRANCISCO</t>
  </si>
  <si>
    <t>1-12415507</t>
  </si>
  <si>
    <t>CARMEN ANTUANE</t>
  </si>
  <si>
    <t>74-976067617</t>
  </si>
  <si>
    <t>ZAMBORA</t>
  </si>
  <si>
    <t>1-5660050</t>
  </si>
  <si>
    <t xml:space="preserve">SONIA MARILYN </t>
  </si>
  <si>
    <t xml:space="preserve">PARRA </t>
  </si>
  <si>
    <t xml:space="preserve">YABAR </t>
  </si>
  <si>
    <t>PRAXIDES, MARGARITA</t>
  </si>
  <si>
    <t>54-571921</t>
  </si>
  <si>
    <t>WASHINGTON JACINTO</t>
  </si>
  <si>
    <t>MEXICANO</t>
  </si>
  <si>
    <t>CACHI</t>
  </si>
  <si>
    <t>54-959505040</t>
  </si>
  <si>
    <t>LUISA EMILIA</t>
  </si>
  <si>
    <t>66-966855664</t>
  </si>
  <si>
    <t>54-958342066</t>
  </si>
  <si>
    <t>JUAN VICTOR</t>
  </si>
  <si>
    <t>KENNEDY</t>
  </si>
  <si>
    <t>1-972672482</t>
  </si>
  <si>
    <t xml:space="preserve">ANGEL </t>
  </si>
  <si>
    <t xml:space="preserve">MONTENEGRO </t>
  </si>
  <si>
    <t>ZONA PUERTO PIZARRO</t>
  </si>
  <si>
    <t>1-973977010</t>
  </si>
  <si>
    <t>MAXIMILIANA</t>
  </si>
  <si>
    <t>OZCO</t>
  </si>
  <si>
    <t>MA HARRIS PAUL</t>
  </si>
  <si>
    <t>66-966963088</t>
  </si>
  <si>
    <t>JHON EDER</t>
  </si>
  <si>
    <t>44-44323467</t>
  </si>
  <si>
    <t>SEGUNDO PEDRO</t>
  </si>
  <si>
    <t>RIOJAS</t>
  </si>
  <si>
    <t>U5</t>
  </si>
  <si>
    <t>44-979820537</t>
  </si>
  <si>
    <t>ANTONELLA VESTAL</t>
  </si>
  <si>
    <t>GREGGIO</t>
  </si>
  <si>
    <t>SEPERAK</t>
  </si>
  <si>
    <t>LSO CASTAÑOS</t>
  </si>
  <si>
    <t>44-476734</t>
  </si>
  <si>
    <t xml:space="preserve">FRANCISCO ALEJANDRO </t>
  </si>
  <si>
    <t>RAMAL PISUM</t>
  </si>
  <si>
    <t>1-997592821</t>
  </si>
  <si>
    <t>TORRES MALARIN PEDRO</t>
  </si>
  <si>
    <t>44-44412606</t>
  </si>
  <si>
    <t>1-981204858</t>
  </si>
  <si>
    <t>GUSTAVO DE JESUS</t>
  </si>
  <si>
    <t>CHAMORRO</t>
  </si>
  <si>
    <t>64-943052932</t>
  </si>
  <si>
    <t xml:space="preserve">EDWIN ALEX </t>
  </si>
  <si>
    <t>CENTRAL  BELLAVISTA</t>
  </si>
  <si>
    <t>1-984944374</t>
  </si>
  <si>
    <t xml:space="preserve">RUTH ELIANA </t>
  </si>
  <si>
    <t xml:space="preserve">POLANCO </t>
  </si>
  <si>
    <t>POLIVIO UMPIRI  S/N</t>
  </si>
  <si>
    <t>54-953974397</t>
  </si>
  <si>
    <t>DANIA OLINDA</t>
  </si>
  <si>
    <t>54-959551486</t>
  </si>
  <si>
    <t>74-981624807</t>
  </si>
  <si>
    <t>CHUMAN</t>
  </si>
  <si>
    <t>PALMA RICARDO</t>
  </si>
  <si>
    <t>56-956308970</t>
  </si>
  <si>
    <t>PALPA</t>
  </si>
  <si>
    <t>MIRTHA CECILIA</t>
  </si>
  <si>
    <t>JOSE TIJERO</t>
  </si>
  <si>
    <t>1-987619809</t>
  </si>
  <si>
    <t>LOS RUIBARBOS</t>
  </si>
  <si>
    <t>1-989264280</t>
  </si>
  <si>
    <t>SATURNINA VICTORIA</t>
  </si>
  <si>
    <t>VDA. DE VARILLAS</t>
  </si>
  <si>
    <t>1-994737331</t>
  </si>
  <si>
    <t>ANTONIO ROSSI</t>
  </si>
  <si>
    <t>CORDERO</t>
  </si>
  <si>
    <t>74-978036743</t>
  </si>
  <si>
    <t>NATHALY JOHANNA</t>
  </si>
  <si>
    <t>FALEN</t>
  </si>
  <si>
    <t>EL CORREGIDOR</t>
  </si>
  <si>
    <t>51-951840116</t>
  </si>
  <si>
    <t>JONATHAN AMILCAR</t>
  </si>
  <si>
    <t>CALLER</t>
  </si>
  <si>
    <t>44-948232134</t>
  </si>
  <si>
    <t>FELICITA LIDIA</t>
  </si>
  <si>
    <t>MENDOCILLA</t>
  </si>
  <si>
    <t>MANUEL ASENCIO SEGURA</t>
  </si>
  <si>
    <t>1-993919231</t>
  </si>
  <si>
    <t>WIGBERTO</t>
  </si>
  <si>
    <t>SUCRE DPTO 3</t>
  </si>
  <si>
    <t>1-14458959</t>
  </si>
  <si>
    <t>GOGA</t>
  </si>
  <si>
    <t>NAKAMATSU</t>
  </si>
  <si>
    <t>VARGAS MACHUCA, GENERAL</t>
  </si>
  <si>
    <t>54-959740096</t>
  </si>
  <si>
    <t>LILIANA ALICIA</t>
  </si>
  <si>
    <t>51-951865116</t>
  </si>
  <si>
    <t>J K  F MOTOS PERU S.</t>
  </si>
  <si>
    <t>53-959379380</t>
  </si>
  <si>
    <t>1-987619274</t>
  </si>
  <si>
    <t>SUSANA RAQUEL</t>
  </si>
  <si>
    <t>CONDE</t>
  </si>
  <si>
    <t>LAS AGUILAS</t>
  </si>
  <si>
    <t>1-995609445</t>
  </si>
  <si>
    <t>FRANCISCO EZEQUIEL</t>
  </si>
  <si>
    <t>EL GOLF LOS INCAS</t>
  </si>
  <si>
    <t>54-957844059</t>
  </si>
  <si>
    <t>LOURDES MACARENA</t>
  </si>
  <si>
    <t>ONQUE</t>
  </si>
  <si>
    <t>73-969827452</t>
  </si>
  <si>
    <t>MIRELLA MILDRED</t>
  </si>
  <si>
    <t>BELLODAS</t>
  </si>
  <si>
    <t>1-945817707</t>
  </si>
  <si>
    <t>NESTOR JULIO</t>
  </si>
  <si>
    <t>HERREROS</t>
  </si>
  <si>
    <t>VIDAL NAPOLEON</t>
  </si>
  <si>
    <t>54-959949557</t>
  </si>
  <si>
    <t>JOSE RODOLFO</t>
  </si>
  <si>
    <t>44-280720</t>
  </si>
  <si>
    <t>PESANTES</t>
  </si>
  <si>
    <t>65-65242508</t>
  </si>
  <si>
    <t>64-972516336</t>
  </si>
  <si>
    <t>INVERSIONES Y COMERC</t>
  </si>
  <si>
    <t>PASEO LA BREÑA</t>
  </si>
  <si>
    <t>1-976019910</t>
  </si>
  <si>
    <t>44-948613670</t>
  </si>
  <si>
    <t>ALVAN</t>
  </si>
  <si>
    <t>AMERICA NORTE</t>
  </si>
  <si>
    <t>1-994969419</t>
  </si>
  <si>
    <t>CRISTHIAN MANUEL</t>
  </si>
  <si>
    <t>QUINTANILLA</t>
  </si>
  <si>
    <t>ARAGON</t>
  </si>
  <si>
    <t>UGARTE ALFONSO</t>
  </si>
  <si>
    <t>1-991715516</t>
  </si>
  <si>
    <t>YAPURA</t>
  </si>
  <si>
    <t>TACO</t>
  </si>
  <si>
    <t>65-965896887</t>
  </si>
  <si>
    <t>TAMINCHI</t>
  </si>
  <si>
    <t>MOZOMBITE</t>
  </si>
  <si>
    <t>MOORE</t>
  </si>
  <si>
    <t>1-992892694</t>
  </si>
  <si>
    <t>EVA MARIA</t>
  </si>
  <si>
    <t>COAQUIRA DE SUCASAIR</t>
  </si>
  <si>
    <t>LOS GODOS</t>
  </si>
  <si>
    <t>1-13722727</t>
  </si>
  <si>
    <t>JUANA PASCUALA</t>
  </si>
  <si>
    <t>RACHUMI</t>
  </si>
  <si>
    <t>84-974797990</t>
  </si>
  <si>
    <t>LUZ ESMERALDA</t>
  </si>
  <si>
    <t>44-948698934</t>
  </si>
  <si>
    <t>GROVER JORGE</t>
  </si>
  <si>
    <t>PELAEZ</t>
  </si>
  <si>
    <t>42-999260609</t>
  </si>
  <si>
    <t>1-994242035</t>
  </si>
  <si>
    <t>RODRIGO ANTONIO</t>
  </si>
  <si>
    <t>MORRONI</t>
  </si>
  <si>
    <t>84-984666555</t>
  </si>
  <si>
    <t>LUIS GUILLERMO</t>
  </si>
  <si>
    <t>MELOC</t>
  </si>
  <si>
    <t>76-76348007</t>
  </si>
  <si>
    <t>TUPAC INCA YUPANQUI</t>
  </si>
  <si>
    <t>73-969969414</t>
  </si>
  <si>
    <t>CHRISTIAN ANDRES</t>
  </si>
  <si>
    <t>1-945180586</t>
  </si>
  <si>
    <t>HECTOR PEDRO</t>
  </si>
  <si>
    <t>CONVENCION</t>
  </si>
  <si>
    <t>1-999282575</t>
  </si>
  <si>
    <t>MIGUEL ENRIQUE</t>
  </si>
  <si>
    <t>1-971964292</t>
  </si>
  <si>
    <t>ROSA MILAGROS</t>
  </si>
  <si>
    <t>AMACIFUEN</t>
  </si>
  <si>
    <t>1-995974113</t>
  </si>
  <si>
    <t>ANGELA</t>
  </si>
  <si>
    <t>VDA DE AGUILAR</t>
  </si>
  <si>
    <t>43-943966453</t>
  </si>
  <si>
    <t>JOSE CARLOS WALTER</t>
  </si>
  <si>
    <t>BAIGORRIA</t>
  </si>
  <si>
    <t>44-962879859</t>
  </si>
  <si>
    <t>NATALY VALERIA</t>
  </si>
  <si>
    <t>ORELLANO</t>
  </si>
  <si>
    <t>LA MARINA</t>
  </si>
  <si>
    <t>43-954054445</t>
  </si>
  <si>
    <t>JORGE RONAL</t>
  </si>
  <si>
    <t>BOLIVIA MZ Q</t>
  </si>
  <si>
    <t>62-630521</t>
  </si>
  <si>
    <t>CHUQUIYAURI</t>
  </si>
  <si>
    <t>SAN ANDRES</t>
  </si>
  <si>
    <t>1-998116753</t>
  </si>
  <si>
    <t>EFRAIN JESUS</t>
  </si>
  <si>
    <t>ARANIBAR</t>
  </si>
  <si>
    <t>OROZCO</t>
  </si>
  <si>
    <t>1-999392412</t>
  </si>
  <si>
    <t>DELFINA SONIA</t>
  </si>
  <si>
    <t>44-947733010</t>
  </si>
  <si>
    <t>CYNTHIA MILUSKA</t>
  </si>
  <si>
    <t>1-998140421</t>
  </si>
  <si>
    <t>KATIA ANA</t>
  </si>
  <si>
    <t>PESTANA</t>
  </si>
  <si>
    <t>LA HERRADURA</t>
  </si>
  <si>
    <t>1-946213677</t>
  </si>
  <si>
    <t>CAYO</t>
  </si>
  <si>
    <t>1-998135760</t>
  </si>
  <si>
    <t>PILAR GIOVANA JUDITH</t>
  </si>
  <si>
    <t>HUAMANÑAHUI</t>
  </si>
  <si>
    <t>BK 12</t>
  </si>
  <si>
    <t>62-961027418</t>
  </si>
  <si>
    <t>ASCAÑO</t>
  </si>
  <si>
    <t>CALLE 2</t>
  </si>
  <si>
    <t>66-966036674</t>
  </si>
  <si>
    <t>BERMUDO</t>
  </si>
  <si>
    <t>44-948346128</t>
  </si>
  <si>
    <t>AIDA MARLENY</t>
  </si>
  <si>
    <t>CORNE MARCELO</t>
  </si>
  <si>
    <t>74-981796201</t>
  </si>
  <si>
    <t>MARIA SANTOS</t>
  </si>
  <si>
    <t>ZEÑA</t>
  </si>
  <si>
    <t>73-969938204</t>
  </si>
  <si>
    <t>DILCIA</t>
  </si>
  <si>
    <t>84-84251620</t>
  </si>
  <si>
    <t>MYLENKA GIULIANA</t>
  </si>
  <si>
    <t>DE ASTETE</t>
  </si>
  <si>
    <t>1-999915742</t>
  </si>
  <si>
    <t>JIMMY WILFREDO</t>
  </si>
  <si>
    <t>OLORTIGUE</t>
  </si>
  <si>
    <t>64-997761006</t>
  </si>
  <si>
    <t>MALECON</t>
  </si>
  <si>
    <t>43-944901645</t>
  </si>
  <si>
    <t>ELENA DE  JESUS</t>
  </si>
  <si>
    <t>76-945145227</t>
  </si>
  <si>
    <t>HILDA SOCORRO</t>
  </si>
  <si>
    <t>CHAVEZ DE BARDALES</t>
  </si>
  <si>
    <t>HOYOS RUBIO  CDRA 10</t>
  </si>
  <si>
    <t>54-959179136</t>
  </si>
  <si>
    <t>ADRIAN OMAR</t>
  </si>
  <si>
    <t xml:space="preserve">CARCAUSTO </t>
  </si>
  <si>
    <t>RONDON</t>
  </si>
  <si>
    <t>54-54765356</t>
  </si>
  <si>
    <t>JOSE ABRAHAM</t>
  </si>
  <si>
    <t>KAROL MERELY</t>
  </si>
  <si>
    <t>84-984684241</t>
  </si>
  <si>
    <t>ALEJANDRINA</t>
  </si>
  <si>
    <t>HUAICHAI</t>
  </si>
  <si>
    <t>CUTIPA</t>
  </si>
  <si>
    <t>74-978305852</t>
  </si>
  <si>
    <t>NESTOR MANUEL</t>
  </si>
  <si>
    <t>SANTA CATALINA</t>
  </si>
  <si>
    <t>54-958931745</t>
  </si>
  <si>
    <t>JOSE ROLANDO</t>
  </si>
  <si>
    <t>1-975289902</t>
  </si>
  <si>
    <t>51-957764815</t>
  </si>
  <si>
    <t>VANIA MARLY</t>
  </si>
  <si>
    <t>1-995696292</t>
  </si>
  <si>
    <t>CRUZ AMPARO</t>
  </si>
  <si>
    <t>CASTRO DE URQUIZO</t>
  </si>
  <si>
    <t>62-962926124</t>
  </si>
  <si>
    <t xml:space="preserve">ADEMIR RODOLFO </t>
  </si>
  <si>
    <t xml:space="preserve">ALIPAZAGA </t>
  </si>
  <si>
    <t>1-994004630</t>
  </si>
  <si>
    <t>SONIA ALEYDA</t>
  </si>
  <si>
    <t>1-993263208</t>
  </si>
  <si>
    <t>DORIS ISABEL</t>
  </si>
  <si>
    <t>SAKUDA</t>
  </si>
  <si>
    <t>KANESHIRO</t>
  </si>
  <si>
    <t>56-956509809</t>
  </si>
  <si>
    <t>TUPAC AMARU INCA</t>
  </si>
  <si>
    <t xml:space="preserve">DORIS LUISA </t>
  </si>
  <si>
    <t xml:space="preserve">SOTELO </t>
  </si>
  <si>
    <t xml:space="preserve">LUJAN DE HUAMAN </t>
  </si>
  <si>
    <t>44-947887025</t>
  </si>
  <si>
    <t>ALBERTO DAMIAN</t>
  </si>
  <si>
    <t>EDWARDS</t>
  </si>
  <si>
    <t>1-986495802</t>
  </si>
  <si>
    <t>ELSA ELISA</t>
  </si>
  <si>
    <t>HARO</t>
  </si>
  <si>
    <t>CANDIOTTI DE BIASCA</t>
  </si>
  <si>
    <t>GC</t>
  </si>
  <si>
    <t>1-993493560</t>
  </si>
  <si>
    <t>ROBERTO RODOLFO</t>
  </si>
  <si>
    <t>1-999851685</t>
  </si>
  <si>
    <t>FELICIANO TOMAS</t>
  </si>
  <si>
    <t>ESPICHAN</t>
  </si>
  <si>
    <t>MONTERO ROSAS MANUEL</t>
  </si>
  <si>
    <t>44-44212165</t>
  </si>
  <si>
    <t>NESTOR PORFIRIO</t>
  </si>
  <si>
    <t>ABANTO</t>
  </si>
  <si>
    <t>73-944417582</t>
  </si>
  <si>
    <t>MANUEL ARMANDO</t>
  </si>
  <si>
    <t>TIMANA</t>
  </si>
  <si>
    <t>ALAMA</t>
  </si>
  <si>
    <t>74-985652035</t>
  </si>
  <si>
    <t>RITA ELENA</t>
  </si>
  <si>
    <t>MAYANGA</t>
  </si>
  <si>
    <t>FERNANDO BELAUNDE</t>
  </si>
  <si>
    <t>73-976975409</t>
  </si>
  <si>
    <t>MARITZA MARIBEL</t>
  </si>
  <si>
    <t>SULLON</t>
  </si>
  <si>
    <t>FERIAL</t>
  </si>
  <si>
    <t>P8</t>
  </si>
  <si>
    <t>1-999699044</t>
  </si>
  <si>
    <t>WINIFRED PAULINE</t>
  </si>
  <si>
    <t>MENDIOLA</t>
  </si>
  <si>
    <t>603 C</t>
  </si>
  <si>
    <t>44-949149246</t>
  </si>
  <si>
    <t>CESAR HUMBERTO</t>
  </si>
  <si>
    <t>LOS SAUCES</t>
  </si>
  <si>
    <t>43-943702897</t>
  </si>
  <si>
    <t>74-226735</t>
  </si>
  <si>
    <t>JOSE AURELIO</t>
  </si>
  <si>
    <t>1-975517431</t>
  </si>
  <si>
    <t>DE RAMIREZ</t>
  </si>
  <si>
    <t>1-993154107</t>
  </si>
  <si>
    <t>SEGUNDO FORTUNATO</t>
  </si>
  <si>
    <t>1-989007797</t>
  </si>
  <si>
    <t>JULIO AUGUSTO</t>
  </si>
  <si>
    <t>EGUSQUIZA</t>
  </si>
  <si>
    <t>MONTALVO</t>
  </si>
  <si>
    <t>1-14206386</t>
  </si>
  <si>
    <t>NOELIA GLADYS</t>
  </si>
  <si>
    <t>COLETTI</t>
  </si>
  <si>
    <t>G4</t>
  </si>
  <si>
    <t>1-963754433</t>
  </si>
  <si>
    <t>YURI ANDREI</t>
  </si>
  <si>
    <t>NESTERENKO</t>
  </si>
  <si>
    <t>GONZALEZ</t>
  </si>
  <si>
    <t>65-965942893</t>
  </si>
  <si>
    <t>JENY</t>
  </si>
  <si>
    <t>a</t>
  </si>
  <si>
    <t>1-988107417</t>
  </si>
  <si>
    <t>DORIS ELENA</t>
  </si>
  <si>
    <t>CHENIN</t>
  </si>
  <si>
    <t>ESCARDO RAFAEL</t>
  </si>
  <si>
    <t>1-998733268</t>
  </si>
  <si>
    <t>JOSE VIDAL</t>
  </si>
  <si>
    <t>NUÑOVERO</t>
  </si>
  <si>
    <t>66-989932087</t>
  </si>
  <si>
    <t>ARTEMIO</t>
  </si>
  <si>
    <t>VITOR</t>
  </si>
  <si>
    <t>VIA COMPAY</t>
  </si>
  <si>
    <t>44-947836488</t>
  </si>
  <si>
    <t>SEGUNDO EXEQUIEL</t>
  </si>
  <si>
    <t>ROBALINO</t>
  </si>
  <si>
    <t>SAN PEDRO</t>
  </si>
  <si>
    <t>1-959298577</t>
  </si>
  <si>
    <t xml:space="preserve">IRENE </t>
  </si>
  <si>
    <t xml:space="preserve">PALOMINO  </t>
  </si>
  <si>
    <t xml:space="preserve">DE ACURIO  </t>
  </si>
  <si>
    <t>54-959170502</t>
  </si>
  <si>
    <t>SOLEDAD ZITA</t>
  </si>
  <si>
    <t>VIZCARRA</t>
  </si>
  <si>
    <t>NIETO DE PEREDA</t>
  </si>
  <si>
    <t>1-5843169</t>
  </si>
  <si>
    <t xml:space="preserve">SAUL ALEXIS </t>
  </si>
  <si>
    <t xml:space="preserve">IGLESIAS </t>
  </si>
  <si>
    <t>1-999287173</t>
  </si>
  <si>
    <t xml:space="preserve">NESLY MARIELA </t>
  </si>
  <si>
    <t xml:space="preserve">MACHUCA </t>
  </si>
  <si>
    <t>PENSILVANIA</t>
  </si>
  <si>
    <t>61-961546314</t>
  </si>
  <si>
    <t>IQUITOS MZ 97</t>
  </si>
  <si>
    <t>1-997195577</t>
  </si>
  <si>
    <t>CLARA</t>
  </si>
  <si>
    <t>MARINO DE VARGAS</t>
  </si>
  <si>
    <t>LAS TURQUESAS</t>
  </si>
  <si>
    <t>43-949660609</t>
  </si>
  <si>
    <t>HUACACOLQUI</t>
  </si>
  <si>
    <t>1-5507659</t>
  </si>
  <si>
    <t xml:space="preserve"> SEVERO  </t>
  </si>
  <si>
    <t>HUARINGA</t>
  </si>
  <si>
    <t xml:space="preserve"> GIBIAS </t>
  </si>
  <si>
    <t>1-994240082</t>
  </si>
  <si>
    <t xml:space="preserve">ELENA JOSEFA </t>
  </si>
  <si>
    <t>73-969896674</t>
  </si>
  <si>
    <t>NADIA EDITH</t>
  </si>
  <si>
    <t>PATIùO</t>
  </si>
  <si>
    <t>S6</t>
  </si>
  <si>
    <t>1-992465162</t>
  </si>
  <si>
    <t>RONDENO</t>
  </si>
  <si>
    <t>1-975530014</t>
  </si>
  <si>
    <t xml:space="preserve">ALAN </t>
  </si>
  <si>
    <t xml:space="preserve">HERAUD </t>
  </si>
  <si>
    <t>D73</t>
  </si>
  <si>
    <t>SIGMA</t>
  </si>
  <si>
    <t>1-4231374</t>
  </si>
  <si>
    <t xml:space="preserve">DORIS RAQUEL </t>
  </si>
  <si>
    <t xml:space="preserve">LIMACHE </t>
  </si>
  <si>
    <t>44-968754428</t>
  </si>
  <si>
    <t>MARILA LILIANA</t>
  </si>
  <si>
    <t>GONZALEZ DE RUIZ</t>
  </si>
  <si>
    <t>1-990785574</t>
  </si>
  <si>
    <t>PEDRO RICHARD</t>
  </si>
  <si>
    <t>CHUAVICHAICO</t>
  </si>
  <si>
    <t>1-992633373</t>
  </si>
  <si>
    <t>EFREN DAVID</t>
  </si>
  <si>
    <t>65-65250395</t>
  </si>
  <si>
    <t>BETSSI</t>
  </si>
  <si>
    <t>CABO PANTOJA</t>
  </si>
  <si>
    <t>1-998628600</t>
  </si>
  <si>
    <t>CARMEN BALTAZAR</t>
  </si>
  <si>
    <t>YENQUE</t>
  </si>
  <si>
    <t>BELGICA</t>
  </si>
  <si>
    <t>1-951357227</t>
  </si>
  <si>
    <t xml:space="preserve">JENNIFER DEL PILAR </t>
  </si>
  <si>
    <t>GARCES, DANIEL</t>
  </si>
  <si>
    <t>1-999670263</t>
  </si>
  <si>
    <t>JESSICA VIOLETA</t>
  </si>
  <si>
    <t>YVANOR</t>
  </si>
  <si>
    <t>REVOLLEDO DE CARRE</t>
  </si>
  <si>
    <t>ARIAS ARAGUEZ</t>
  </si>
  <si>
    <t>56-56526239</t>
  </si>
  <si>
    <t>MARCONA</t>
  </si>
  <si>
    <t>MARIA CLEOFE</t>
  </si>
  <si>
    <t>SOEL</t>
  </si>
  <si>
    <t>ZONA ESMERALDA J14</t>
  </si>
  <si>
    <t>56-956222608</t>
  </si>
  <si>
    <t>BETTY MERCEDES</t>
  </si>
  <si>
    <t>1-980824696</t>
  </si>
  <si>
    <t xml:space="preserve">MARIO </t>
  </si>
  <si>
    <t>FUJITA</t>
  </si>
  <si>
    <t>ANDALUCIA</t>
  </si>
  <si>
    <t>56-956609840</t>
  </si>
  <si>
    <t>66-978680889</t>
  </si>
  <si>
    <t xml:space="preserve">MARIA CONCEPCION </t>
  </si>
  <si>
    <t xml:space="preserve">USCAMAYTA </t>
  </si>
  <si>
    <t>DE OSCCO</t>
  </si>
  <si>
    <t>GABRIEL</t>
  </si>
  <si>
    <t>LLANTAS</t>
  </si>
  <si>
    <t>61-971992100</t>
  </si>
  <si>
    <t>HERMINIA</t>
  </si>
  <si>
    <t>ISMIÑIO</t>
  </si>
  <si>
    <t>BELLAVISTA MZ13</t>
  </si>
  <si>
    <t>1-971404634</t>
  </si>
  <si>
    <t xml:space="preserve">MARILIN FIORELLA </t>
  </si>
  <si>
    <t xml:space="preserve">HUARMIYURI </t>
  </si>
  <si>
    <t>BK F</t>
  </si>
  <si>
    <t>1-4056940</t>
  </si>
  <si>
    <t>NANCY MARIBEL</t>
  </si>
  <si>
    <t>JR GENERAL ORBEGOSO</t>
  </si>
  <si>
    <t>1-997699436</t>
  </si>
  <si>
    <t xml:space="preserve">JOSEPH KERVIN EINER </t>
  </si>
  <si>
    <t xml:space="preserve"> ACOSTA </t>
  </si>
  <si>
    <t xml:space="preserve"> GARCIA GODOS </t>
  </si>
  <si>
    <t>1-945275930</t>
  </si>
  <si>
    <t>FLAYHAN</t>
  </si>
  <si>
    <t xml:space="preserve">COLAN </t>
  </si>
  <si>
    <t>1-981756576</t>
  </si>
  <si>
    <t>JOSE ISMAEL</t>
  </si>
  <si>
    <t xml:space="preserve">CHERO </t>
  </si>
  <si>
    <t xml:space="preserve">SERNAQUE </t>
  </si>
  <si>
    <t>1-995635369</t>
  </si>
  <si>
    <t>GUARDIA PERUANA</t>
  </si>
  <si>
    <t>43-43401363</t>
  </si>
  <si>
    <t>GABRIELA ESPERANZA</t>
  </si>
  <si>
    <t>1-942101725</t>
  </si>
  <si>
    <t>ROMAN RAFAEL JESUS RODOLF</t>
  </si>
  <si>
    <t>1-954181899</t>
  </si>
  <si>
    <t>DAYANA CRISTABEL</t>
  </si>
  <si>
    <t xml:space="preserve">MERLIN </t>
  </si>
  <si>
    <t>1-989805067</t>
  </si>
  <si>
    <t>CARLOS MAXIMILIANO</t>
  </si>
  <si>
    <t>POMAHUACRE</t>
  </si>
  <si>
    <t>G1</t>
  </si>
  <si>
    <t>1-971851348</t>
  </si>
  <si>
    <t xml:space="preserve">TRELLES </t>
  </si>
  <si>
    <t xml:space="preserve">REGALADO </t>
  </si>
  <si>
    <t>1-980459609</t>
  </si>
  <si>
    <t xml:space="preserve">MELQUIADES RICHARD </t>
  </si>
  <si>
    <t xml:space="preserve">HUARANGA </t>
  </si>
  <si>
    <t>1-945870895</t>
  </si>
  <si>
    <t>LUIS FELIPE</t>
  </si>
  <si>
    <t>CASTELLO ANDRES</t>
  </si>
  <si>
    <t>1-980062663</t>
  </si>
  <si>
    <t>GISELLA MARIA</t>
  </si>
  <si>
    <t xml:space="preserve">CHUMPITAZ </t>
  </si>
  <si>
    <t>PONTEVEDRA</t>
  </si>
  <si>
    <t>1-984314810</t>
  </si>
  <si>
    <t xml:space="preserve">NANCI </t>
  </si>
  <si>
    <t xml:space="preserve">ARAGON </t>
  </si>
  <si>
    <t>1-993557041</t>
  </si>
  <si>
    <t>TEOLINDA</t>
  </si>
  <si>
    <t>SALAZAR VDA DE CASTI</t>
  </si>
  <si>
    <t>MALACHOWSKY ARQUITECTO RICARDO</t>
  </si>
  <si>
    <t>1-989852146</t>
  </si>
  <si>
    <t>JOSE FERNANDO</t>
  </si>
  <si>
    <t>74-604452</t>
  </si>
  <si>
    <t xml:space="preserve">JHONATHAN JOEL </t>
  </si>
  <si>
    <t xml:space="preserve">ROSALES </t>
  </si>
  <si>
    <t xml:space="preserve">EFFIO </t>
  </si>
  <si>
    <t>1-978257895</t>
  </si>
  <si>
    <t>VALDERA</t>
  </si>
  <si>
    <t>73-969983668</t>
  </si>
  <si>
    <t>JESSIE MIROSLAVA</t>
  </si>
  <si>
    <t>1-948257573</t>
  </si>
  <si>
    <t>JESUS ALBERTO</t>
  </si>
  <si>
    <t xml:space="preserve">SANTA CRUZ </t>
  </si>
  <si>
    <t xml:space="preserve">BELLO </t>
  </si>
  <si>
    <t>44-44204522</t>
  </si>
  <si>
    <t>BACHJUAN</t>
  </si>
  <si>
    <t>1-4465451</t>
  </si>
  <si>
    <t>44-461128</t>
  </si>
  <si>
    <t>MOISES EDUARDO</t>
  </si>
  <si>
    <t>64-64253621</t>
  </si>
  <si>
    <t>ANTONIO PEDRO</t>
  </si>
  <si>
    <t>BULLON</t>
  </si>
  <si>
    <t>JOSE MARIA EGUREN</t>
  </si>
  <si>
    <t>1-91068083</t>
  </si>
  <si>
    <t>ROSSANA</t>
  </si>
  <si>
    <t>1-964358866</t>
  </si>
  <si>
    <t>GLADYS BEATRIZ</t>
  </si>
  <si>
    <t>1-992414920</t>
  </si>
  <si>
    <t>CARMEN ANTONIA</t>
  </si>
  <si>
    <t>EL MIRADOR</t>
  </si>
  <si>
    <t>1-987198541</t>
  </si>
  <si>
    <t>CHRISTIAN STEVE</t>
  </si>
  <si>
    <t>1-994053102</t>
  </si>
  <si>
    <t>YAJAYRA</t>
  </si>
  <si>
    <t>GRANDA, JOSE</t>
  </si>
  <si>
    <t>76-975065087</t>
  </si>
  <si>
    <t>1-989129789</t>
  </si>
  <si>
    <t>1-992628606</t>
  </si>
  <si>
    <t>LIZZET SUSY</t>
  </si>
  <si>
    <t>DEL ALAMO</t>
  </si>
  <si>
    <t>54-957800510</t>
  </si>
  <si>
    <t>APLAO</t>
  </si>
  <si>
    <t>CHUQIRUNO</t>
  </si>
  <si>
    <t>1-3746000</t>
  </si>
  <si>
    <t>DEYSI</t>
  </si>
  <si>
    <t>76-949478293</t>
  </si>
  <si>
    <t>76-976108364</t>
  </si>
  <si>
    <t>1-997658019</t>
  </si>
  <si>
    <t>LA TORRE DE BARRERA</t>
  </si>
  <si>
    <t>1-992191829</t>
  </si>
  <si>
    <t>HENRY CARLO</t>
  </si>
  <si>
    <t>1-993349222</t>
  </si>
  <si>
    <t>OLINDA CACIANA</t>
  </si>
  <si>
    <t>HUAYANCA</t>
  </si>
  <si>
    <t>DOIG ARQUITECTO BENJAMIN</t>
  </si>
  <si>
    <t>1-979307731</t>
  </si>
  <si>
    <t>FRANCISCO JESUS</t>
  </si>
  <si>
    <t>RUTTE RODOLFO</t>
  </si>
  <si>
    <t>1-4340207</t>
  </si>
  <si>
    <t>ALICIA LILIANA</t>
  </si>
  <si>
    <t>LAMAS</t>
  </si>
  <si>
    <t>JULIO BAYLETTI</t>
  </si>
  <si>
    <t>1-991612724</t>
  </si>
  <si>
    <t>PANTALEON</t>
  </si>
  <si>
    <t>DE JESUS</t>
  </si>
  <si>
    <t>51-951131400</t>
  </si>
  <si>
    <t>YUNGUYO</t>
  </si>
  <si>
    <t>ALIZON RICHARD</t>
  </si>
  <si>
    <t>BUSTINZA</t>
  </si>
  <si>
    <t>1-994721770</t>
  </si>
  <si>
    <t>TORNO</t>
  </si>
  <si>
    <t>1-4252611</t>
  </si>
  <si>
    <t>EUXEBIA RUDECINDA</t>
  </si>
  <si>
    <t xml:space="preserve">ARBIETO </t>
  </si>
  <si>
    <t xml:space="preserve">CARBAJAL DE BRUNO </t>
  </si>
  <si>
    <t>MORALES DUAREZ</t>
  </si>
  <si>
    <t>1-975274450</t>
  </si>
  <si>
    <t xml:space="preserve">JAHIR ALONSO </t>
  </si>
  <si>
    <t>1-992385012</t>
  </si>
  <si>
    <t xml:space="preserve">ERNESTO GUILLERMO </t>
  </si>
  <si>
    <t xml:space="preserve">ATAUCHI </t>
  </si>
  <si>
    <t>1-981092475</t>
  </si>
  <si>
    <t>GIULIANO ELIAS</t>
  </si>
  <si>
    <t>CIENCUENTENARIO</t>
  </si>
  <si>
    <t>1-987337432</t>
  </si>
  <si>
    <t>RAYMONDI ANTONIO</t>
  </si>
  <si>
    <t>1-995095040</t>
  </si>
  <si>
    <t>VICKY MERY</t>
  </si>
  <si>
    <t>ALVINO</t>
  </si>
  <si>
    <t>GUISSE ALMIRANTE</t>
  </si>
  <si>
    <t>1-989555393</t>
  </si>
  <si>
    <t>TERESA</t>
  </si>
  <si>
    <t>DEL POZO</t>
  </si>
  <si>
    <t>1-992024111</t>
  </si>
  <si>
    <t>VICTOR EMILIO</t>
  </si>
  <si>
    <t>ILLAPUMA</t>
  </si>
  <si>
    <t>72-981775557</t>
  </si>
  <si>
    <t>GIOVANNA</t>
  </si>
  <si>
    <t>43-973852676</t>
  </si>
  <si>
    <t>GERSON  FRANCISCO</t>
  </si>
  <si>
    <t>1-996281553</t>
  </si>
  <si>
    <t>CAIÑA</t>
  </si>
  <si>
    <t>1-14210395</t>
  </si>
  <si>
    <t>DGRACIELA E.I.R.L.</t>
  </si>
  <si>
    <t>MILITAR</t>
  </si>
  <si>
    <t>64-954881549</t>
  </si>
  <si>
    <t>YLDA LUCIA</t>
  </si>
  <si>
    <t>CABELLO</t>
  </si>
  <si>
    <t>YNOCENTE</t>
  </si>
  <si>
    <t>73-968647535</t>
  </si>
  <si>
    <t>MILTON JAVIER</t>
  </si>
  <si>
    <t>YARLEQUE</t>
  </si>
  <si>
    <t>ELIAS</t>
  </si>
  <si>
    <t>74-943279651</t>
  </si>
  <si>
    <t>64-988457611</t>
  </si>
  <si>
    <t>RUBEN</t>
  </si>
  <si>
    <t>ELIZARVE</t>
  </si>
  <si>
    <t>73-969840985</t>
  </si>
  <si>
    <t>HECTOR JAVIER</t>
  </si>
  <si>
    <t>JOSE MARIA RAYGADA</t>
  </si>
  <si>
    <t>65-65253480</t>
  </si>
  <si>
    <t>CANCINO</t>
  </si>
  <si>
    <t>73-968141947</t>
  </si>
  <si>
    <t>GUISELLA ETEL</t>
  </si>
  <si>
    <t>1-995222028</t>
  </si>
  <si>
    <t xml:space="preserve">MARIA VIRGINIA </t>
  </si>
  <si>
    <t xml:space="preserve">HUARICALLA </t>
  </si>
  <si>
    <t>44-44461810</t>
  </si>
  <si>
    <t>CLARA LAURA</t>
  </si>
  <si>
    <t>1-998366082</t>
  </si>
  <si>
    <t>73-969894964</t>
  </si>
  <si>
    <t>ROBERT ALEXANDER</t>
  </si>
  <si>
    <t>CALVO Y PEREZ</t>
  </si>
  <si>
    <t>74-979585991</t>
  </si>
  <si>
    <t>YANCUL</t>
  </si>
  <si>
    <t>GOYCOCHEA</t>
  </si>
  <si>
    <t>51-951821533</t>
  </si>
  <si>
    <t>LUDWING DANIEL</t>
  </si>
  <si>
    <t>ARPASI</t>
  </si>
  <si>
    <t>1-993795676</t>
  </si>
  <si>
    <t>VANESSA ANGELA</t>
  </si>
  <si>
    <t xml:space="preserve">EDSON FROMEO </t>
  </si>
  <si>
    <t xml:space="preserve">HILARIO </t>
  </si>
  <si>
    <t>1-985005060</t>
  </si>
  <si>
    <t>VICENTE PAUL</t>
  </si>
  <si>
    <t>1-946335698</t>
  </si>
  <si>
    <t>CESAR MARTIN</t>
  </si>
  <si>
    <t>ELGUERA</t>
  </si>
  <si>
    <t>74-979091891</t>
  </si>
  <si>
    <t>CLAUDIA MADELEYNE</t>
  </si>
  <si>
    <t>MACALOPU</t>
  </si>
  <si>
    <t>GONZALES BURGA FRANCISCO</t>
  </si>
  <si>
    <t>1-955807514</t>
  </si>
  <si>
    <t xml:space="preserve">JERSON </t>
  </si>
  <si>
    <t xml:space="preserve"> CAÑARI</t>
  </si>
  <si>
    <t>74-942111657</t>
  </si>
  <si>
    <t xml:space="preserve">CENTRO ODONTOLOGICO </t>
  </si>
  <si>
    <t>TORRES PAZ</t>
  </si>
  <si>
    <t>1-949320860</t>
  </si>
  <si>
    <t xml:space="preserve">LUIS VICENTE </t>
  </si>
  <si>
    <t xml:space="preserve">GUILLEN </t>
  </si>
  <si>
    <t>CHOCOPE</t>
  </si>
  <si>
    <t>1-986977329</t>
  </si>
  <si>
    <t>ANDY WILLIAMS</t>
  </si>
  <si>
    <t>17 18</t>
  </si>
  <si>
    <t>84-984306080</t>
  </si>
  <si>
    <t>LUCY</t>
  </si>
  <si>
    <t>CENTENO</t>
  </si>
  <si>
    <t>ARAPA</t>
  </si>
  <si>
    <t>Q'</t>
  </si>
  <si>
    <t>1-993357644</t>
  </si>
  <si>
    <t>WALMER ELMER</t>
  </si>
  <si>
    <t>1-2583121</t>
  </si>
  <si>
    <t>SANCHEZ RIVAS</t>
  </si>
  <si>
    <t>1-3727188</t>
  </si>
  <si>
    <t>CHRISTIAN GUSTAVO</t>
  </si>
  <si>
    <t>CAMILLONI</t>
  </si>
  <si>
    <t>DEL SUR</t>
  </si>
  <si>
    <t>1-5772201</t>
  </si>
  <si>
    <t>1-4619932</t>
  </si>
  <si>
    <t>ALBERTO LUIS</t>
  </si>
  <si>
    <t>LAGE</t>
  </si>
  <si>
    <t>DE ALIAGA, JUAN</t>
  </si>
  <si>
    <t>1-4647579</t>
  </si>
  <si>
    <t>HUZCO</t>
  </si>
  <si>
    <t>1-4346066</t>
  </si>
  <si>
    <t>MELISSA MARILU</t>
  </si>
  <si>
    <t xml:space="preserve"> RODRIGUEZ</t>
  </si>
  <si>
    <t xml:space="preserve"> VALDIVIA</t>
  </si>
  <si>
    <t>BRONCINO</t>
  </si>
  <si>
    <t>1-986965236</t>
  </si>
  <si>
    <t>LIZET NOEMI</t>
  </si>
  <si>
    <t>1-7341821</t>
  </si>
  <si>
    <t>ELIZABETH MARISOL</t>
  </si>
  <si>
    <t>43-824251</t>
  </si>
  <si>
    <t xml:space="preserve">NICETO </t>
  </si>
  <si>
    <t xml:space="preserve">LORENZO </t>
  </si>
  <si>
    <t>1-986647057</t>
  </si>
  <si>
    <t xml:space="preserve"> RONALD OMAR </t>
  </si>
  <si>
    <t xml:space="preserve"> PRIETO </t>
  </si>
  <si>
    <t>MADRE SELVA</t>
  </si>
  <si>
    <t>1-989309345</t>
  </si>
  <si>
    <t>CABEDUQUE</t>
  </si>
  <si>
    <t>301B</t>
  </si>
  <si>
    <t>NEGREIROS</t>
  </si>
  <si>
    <t>1-986014403</t>
  </si>
  <si>
    <t>ANA</t>
  </si>
  <si>
    <t>1-943202397</t>
  </si>
  <si>
    <t>YUNGAY</t>
  </si>
  <si>
    <t>QUILLO</t>
  </si>
  <si>
    <t>JESUS MIGUEL</t>
  </si>
  <si>
    <t xml:space="preserve">OLIVO </t>
  </si>
  <si>
    <t>....</t>
  </si>
  <si>
    <t>1-993772870</t>
  </si>
  <si>
    <t>MANUEL CLEMENTE</t>
  </si>
  <si>
    <t>ODRIA MANUEL A.</t>
  </si>
  <si>
    <t>76-976086553</t>
  </si>
  <si>
    <t>OSMER IVAN</t>
  </si>
  <si>
    <t>54-959037784</t>
  </si>
  <si>
    <t>LLUTA</t>
  </si>
  <si>
    <t>LUCY AMALIA</t>
  </si>
  <si>
    <t>A25</t>
  </si>
  <si>
    <t>1-992195455</t>
  </si>
  <si>
    <t>EDUARDO MIGUEL</t>
  </si>
  <si>
    <t>LIZARRAGA</t>
  </si>
  <si>
    <t>AZANGARO</t>
  </si>
  <si>
    <t>73-370024</t>
  </si>
  <si>
    <t>CATACAOS</t>
  </si>
  <si>
    <t>CESAR ELIAS</t>
  </si>
  <si>
    <t>CAYETANO HEREDIA</t>
  </si>
  <si>
    <t>1-14409025</t>
  </si>
  <si>
    <t>ÑIVIN</t>
  </si>
  <si>
    <t>1-981217272</t>
  </si>
  <si>
    <t>VICTOR ANTONIO</t>
  </si>
  <si>
    <t>GREIG</t>
  </si>
  <si>
    <t>MINIZA</t>
  </si>
  <si>
    <t>ESTACIO MANUELA</t>
  </si>
  <si>
    <t>1-4294155</t>
  </si>
  <si>
    <t xml:space="preserve">VICTOR ROBERTO </t>
  </si>
  <si>
    <t>MALAVER</t>
  </si>
  <si>
    <t>GUISSE, ALMIRANTE</t>
  </si>
  <si>
    <t>1-992277075</t>
  </si>
  <si>
    <t>GIOVANNI VICTOR</t>
  </si>
  <si>
    <t>AEROPUERTO</t>
  </si>
  <si>
    <t>1-988356890</t>
  </si>
  <si>
    <t>GUSTAVO NEPTALI</t>
  </si>
  <si>
    <t>CUBILLAS</t>
  </si>
  <si>
    <t>1-996029374</t>
  </si>
  <si>
    <t>CARHUACHO</t>
  </si>
  <si>
    <t>REPUBLICA DE PANAMA</t>
  </si>
  <si>
    <t>1-989609676</t>
  </si>
  <si>
    <t>VIOLETA CONSTANZA</t>
  </si>
  <si>
    <t>74-978109074</t>
  </si>
  <si>
    <t>JAIMITO</t>
  </si>
  <si>
    <t>MZ.C  LT.30</t>
  </si>
  <si>
    <t>84-84790778</t>
  </si>
  <si>
    <t>JUAN BAUTISTA</t>
  </si>
  <si>
    <t>HUILLCA</t>
  </si>
  <si>
    <t>1-996531501</t>
  </si>
  <si>
    <t>FLORENTINA DELFINA</t>
  </si>
  <si>
    <t>GIL CAP. FELIPE</t>
  </si>
  <si>
    <t>66-966740732</t>
  </si>
  <si>
    <t>56-956474152</t>
  </si>
  <si>
    <t>SUNAMPE</t>
  </si>
  <si>
    <t>ISIDORO</t>
  </si>
  <si>
    <t>TASAICO</t>
  </si>
  <si>
    <t>1-3818152</t>
  </si>
  <si>
    <t xml:space="preserve">WILDER </t>
  </si>
  <si>
    <t xml:space="preserve">LAO </t>
  </si>
  <si>
    <t>CL PALLASCA</t>
  </si>
  <si>
    <t>43-943620753</t>
  </si>
  <si>
    <t>KAREN DIANA</t>
  </si>
  <si>
    <t>73-968035507</t>
  </si>
  <si>
    <t>SOCORRO</t>
  </si>
  <si>
    <t>1-990054068</t>
  </si>
  <si>
    <t>JERRY SCOOT</t>
  </si>
  <si>
    <t>1-997330541</t>
  </si>
  <si>
    <t>NIETO</t>
  </si>
  <si>
    <t>HUIRACOCHA</t>
  </si>
  <si>
    <t>1-990556747</t>
  </si>
  <si>
    <t>BENITA</t>
  </si>
  <si>
    <t>ALTHAUS EMILIO</t>
  </si>
  <si>
    <t>1-953713980</t>
  </si>
  <si>
    <t>GERSON DAVID</t>
  </si>
  <si>
    <t>CHIRRE</t>
  </si>
  <si>
    <t>1-999914720</t>
  </si>
  <si>
    <t>CONSUELO ESTHER</t>
  </si>
  <si>
    <t>42-942661559</t>
  </si>
  <si>
    <t>TEOFILA CAROLINA</t>
  </si>
  <si>
    <t>RIVA</t>
  </si>
  <si>
    <t>MARAVI</t>
  </si>
  <si>
    <t>44-44274630</t>
  </si>
  <si>
    <t>HERBERTH WHITMAN</t>
  </si>
  <si>
    <t>54-54284341</t>
  </si>
  <si>
    <t>MATEO SILVIO</t>
  </si>
  <si>
    <t>SUYCO</t>
  </si>
  <si>
    <t>1-992703743</t>
  </si>
  <si>
    <t>CILINDRO GRILL S.A.C</t>
  </si>
  <si>
    <t>1-14367841</t>
  </si>
  <si>
    <t>DAVID HUMBERTO</t>
  </si>
  <si>
    <t>CAMPOBLANCO</t>
  </si>
  <si>
    <t>NUÑOVERA</t>
  </si>
  <si>
    <t>51-951660054</t>
  </si>
  <si>
    <t>ELOY EDGARDO</t>
  </si>
  <si>
    <t>1-3312081</t>
  </si>
  <si>
    <t xml:space="preserve">ERICK </t>
  </si>
  <si>
    <t xml:space="preserve">MONTESINOS </t>
  </si>
  <si>
    <t>1-973806393</t>
  </si>
  <si>
    <t xml:space="preserve">ANTONIO </t>
  </si>
  <si>
    <t xml:space="preserve">PACASE </t>
  </si>
  <si>
    <t>5B</t>
  </si>
  <si>
    <t>MAYTA CAPAC</t>
  </si>
  <si>
    <t>74-74272074</t>
  </si>
  <si>
    <t>LEONIDAS</t>
  </si>
  <si>
    <t>LOS ESCRITORES</t>
  </si>
  <si>
    <t>54-958123501</t>
  </si>
  <si>
    <t>JACOBA SOLEDAD</t>
  </si>
  <si>
    <t>SIMON BOLIVAR S/N  MZ. G23</t>
  </si>
  <si>
    <t>1-990291500</t>
  </si>
  <si>
    <t>JUAN RAUL</t>
  </si>
  <si>
    <t>MAQUE</t>
  </si>
  <si>
    <t>1-988055177</t>
  </si>
  <si>
    <t>NANCY AMANDA</t>
  </si>
  <si>
    <t>1-975706259</t>
  </si>
  <si>
    <t>CONSTRUCTORA PALACIO</t>
  </si>
  <si>
    <t>1-12882253</t>
  </si>
  <si>
    <t>CORDOVA DE BACA</t>
  </si>
  <si>
    <t>1-993740253</t>
  </si>
  <si>
    <t>LUCIA MAGALY</t>
  </si>
  <si>
    <t>8A</t>
  </si>
  <si>
    <t>PORTUGAL</t>
  </si>
  <si>
    <t>1-4221920</t>
  </si>
  <si>
    <t xml:space="preserve">EDUARDO HUMBERTO </t>
  </si>
  <si>
    <t xml:space="preserve">TRIGOSO </t>
  </si>
  <si>
    <t>43-990805916</t>
  </si>
  <si>
    <t>SANDY NOEMY</t>
  </si>
  <si>
    <t>SANGAY</t>
  </si>
  <si>
    <t>73-968240230</t>
  </si>
  <si>
    <t>CARHUAPOMA</t>
  </si>
  <si>
    <t>UMBO</t>
  </si>
  <si>
    <t>44-948569929</t>
  </si>
  <si>
    <t>SANTOS SOREY</t>
  </si>
  <si>
    <t>1-947106091</t>
  </si>
  <si>
    <t>MARIA GRACIELA</t>
  </si>
  <si>
    <t>LEO</t>
  </si>
  <si>
    <t>1-988587480</t>
  </si>
  <si>
    <t>CARLA MARIA</t>
  </si>
  <si>
    <t>TAMARIZ</t>
  </si>
  <si>
    <t>502B</t>
  </si>
  <si>
    <t>JR IRRIBARREN MANUEL</t>
  </si>
  <si>
    <t>54-959498726</t>
  </si>
  <si>
    <t>JAVIER OCTAVIO</t>
  </si>
  <si>
    <t>56-975757651</t>
  </si>
  <si>
    <t>HECTOR YVAN</t>
  </si>
  <si>
    <t>CCOCHACHI</t>
  </si>
  <si>
    <t>HUARANCCA</t>
  </si>
  <si>
    <t>MANCHE</t>
  </si>
  <si>
    <t>1-15582412</t>
  </si>
  <si>
    <t>RINA MARIVEL</t>
  </si>
  <si>
    <t>MARQUEZ ARNALDO</t>
  </si>
  <si>
    <t>1-991373938</t>
  </si>
  <si>
    <t>HECTOR CARLOS</t>
  </si>
  <si>
    <t>APAICO</t>
  </si>
  <si>
    <t>MISARES</t>
  </si>
  <si>
    <t>44-949646464</t>
  </si>
  <si>
    <t>AMADA JULIANA</t>
  </si>
  <si>
    <t>TITU CUSI YUPANQUI</t>
  </si>
  <si>
    <t>1-989812074</t>
  </si>
  <si>
    <t>RAUL CESAR</t>
  </si>
  <si>
    <t>1-3399450</t>
  </si>
  <si>
    <t>LUNAHUANA</t>
  </si>
  <si>
    <t>ELVIS LORENZO</t>
  </si>
  <si>
    <t xml:space="preserve">CORREA  </t>
  </si>
  <si>
    <t xml:space="preserve">CANDELA </t>
  </si>
  <si>
    <t>1-989184208</t>
  </si>
  <si>
    <t xml:space="preserve">OROZCO </t>
  </si>
  <si>
    <t>ED15</t>
  </si>
  <si>
    <t>PARQUE B</t>
  </si>
  <si>
    <t>54-958651033</t>
  </si>
  <si>
    <t>ALAN CHRISTIAN</t>
  </si>
  <si>
    <t>TISNADO</t>
  </si>
  <si>
    <t>1-3768950</t>
  </si>
  <si>
    <t xml:space="preserve">HERMENEGILDO </t>
  </si>
  <si>
    <t xml:space="preserve">PANDURO </t>
  </si>
  <si>
    <t>LAS VERDOLAGAS</t>
  </si>
  <si>
    <t>1-994068721</t>
  </si>
  <si>
    <t>PATRICIA GUADALUPE</t>
  </si>
  <si>
    <t>ZUBIATE</t>
  </si>
  <si>
    <t>903A</t>
  </si>
  <si>
    <t>1-13742461</t>
  </si>
  <si>
    <t>HAZAEL</t>
  </si>
  <si>
    <t>INGA</t>
  </si>
  <si>
    <t>62-962709595</t>
  </si>
  <si>
    <t>LOS VILCOS</t>
  </si>
  <si>
    <t>1-989581214</t>
  </si>
  <si>
    <t>RUBEN LUIS</t>
  </si>
  <si>
    <t>PERALTA PEDRO</t>
  </si>
  <si>
    <t>43-943906991</t>
  </si>
  <si>
    <t>1-4465413</t>
  </si>
  <si>
    <t>WALTER AUGUSTO</t>
  </si>
  <si>
    <t>FERNANDES RAMIRES</t>
  </si>
  <si>
    <t>1-4638767</t>
  </si>
  <si>
    <t>SANDRA CECILIA</t>
  </si>
  <si>
    <t>LUCAR</t>
  </si>
  <si>
    <t>CUCULIZA</t>
  </si>
  <si>
    <t>1-5332192</t>
  </si>
  <si>
    <t>64-251208</t>
  </si>
  <si>
    <t>CASO</t>
  </si>
  <si>
    <t>COLLACHAGUA</t>
  </si>
  <si>
    <t>GONZALES MELCHOR</t>
  </si>
  <si>
    <t>1-3470557</t>
  </si>
  <si>
    <t>LUZ ALICIA</t>
  </si>
  <si>
    <t>ED1</t>
  </si>
  <si>
    <t>1-4229622</t>
  </si>
  <si>
    <t>REVILLA</t>
  </si>
  <si>
    <t>YEROVI, LEONIDAS</t>
  </si>
  <si>
    <t>1-943569320</t>
  </si>
  <si>
    <t>CIRILA LEONIDAS</t>
  </si>
  <si>
    <t>VALERIANO</t>
  </si>
  <si>
    <t>84-235525</t>
  </si>
  <si>
    <t>ERICK DENNIS</t>
  </si>
  <si>
    <t>FRANCISCO BOLOGNESI  M</t>
  </si>
  <si>
    <t>74-206924</t>
  </si>
  <si>
    <t>CRISTIAN DANILO</t>
  </si>
  <si>
    <t>51-951293000</t>
  </si>
  <si>
    <t>TANIA ZAYDA</t>
  </si>
  <si>
    <t>ZUNI</t>
  </si>
  <si>
    <t>G5</t>
  </si>
  <si>
    <t>1-987408424</t>
  </si>
  <si>
    <t>1C</t>
  </si>
  <si>
    <t>1-956402281</t>
  </si>
  <si>
    <t>CORACORA</t>
  </si>
  <si>
    <t>MARCELINA</t>
  </si>
  <si>
    <t xml:space="preserve"> TTITO </t>
  </si>
  <si>
    <t xml:space="preserve">ARENAS </t>
  </si>
  <si>
    <t>PUMAMUIRI</t>
  </si>
  <si>
    <t>1-4890042</t>
  </si>
  <si>
    <t>ADOLFO AQUILES</t>
  </si>
  <si>
    <t xml:space="preserve">PEÑA  </t>
  </si>
  <si>
    <t>28  DE JULIO</t>
  </si>
  <si>
    <t>1-997805376</t>
  </si>
  <si>
    <t>SILVIA NELLY</t>
  </si>
  <si>
    <t>1-993515042</t>
  </si>
  <si>
    <t>LOJA</t>
  </si>
  <si>
    <t>ZUMBA</t>
  </si>
  <si>
    <t>CAJAMARACA</t>
  </si>
  <si>
    <t>1-14610335</t>
  </si>
  <si>
    <t>RICARDO HUMBERTO</t>
  </si>
  <si>
    <t>OWEN, ROBERT</t>
  </si>
  <si>
    <t>41-811017</t>
  </si>
  <si>
    <t>CONDORCANQUI</t>
  </si>
  <si>
    <t>RIO SANTIAGO</t>
  </si>
  <si>
    <t>CAITIMARI</t>
  </si>
  <si>
    <t>1-4050004</t>
  </si>
  <si>
    <t xml:space="preserve">ALEXANDER ENRIQUE </t>
  </si>
  <si>
    <t>BUTTERS</t>
  </si>
  <si>
    <t>1-999451434</t>
  </si>
  <si>
    <t>SONIA GRICELDA</t>
  </si>
  <si>
    <t>PAYANO</t>
  </si>
  <si>
    <t>1-12418681</t>
  </si>
  <si>
    <t>MARTINA ESPERANZA</t>
  </si>
  <si>
    <t>303B</t>
  </si>
  <si>
    <t>1-994042078</t>
  </si>
  <si>
    <t>GISELLA GABRIELA</t>
  </si>
  <si>
    <t>DEL CARPIO JUAN</t>
  </si>
  <si>
    <t>1-984693640</t>
  </si>
  <si>
    <t xml:space="preserve">DINA </t>
  </si>
  <si>
    <t xml:space="preserve">VDA DE TOVAR </t>
  </si>
  <si>
    <t>ALEMANIA FEDERAL</t>
  </si>
  <si>
    <t>1-989646427</t>
  </si>
  <si>
    <t>TRISTAN FLORA</t>
  </si>
  <si>
    <t>1-998937872</t>
  </si>
  <si>
    <t>JOHANNA CAROLINA</t>
  </si>
  <si>
    <t>CL AMORETTI ZOILA</t>
  </si>
  <si>
    <t>1-14651108</t>
  </si>
  <si>
    <t>MOLTENI TELLO</t>
  </si>
  <si>
    <t>MARCO POLO</t>
  </si>
  <si>
    <t>JENNY ENRIQUETA</t>
  </si>
  <si>
    <t>PASSANO</t>
  </si>
  <si>
    <t>1-985629428</t>
  </si>
  <si>
    <t>ELEUTERIA APOLONIA</t>
  </si>
  <si>
    <t>LUIS SANCHEZ CERRO</t>
  </si>
  <si>
    <t>43-943956420</t>
  </si>
  <si>
    <t>COMANDANTE NOEL</t>
  </si>
  <si>
    <t xml:space="preserve">LUIS ALBERTO  </t>
  </si>
  <si>
    <t xml:space="preserve">YACSAHUANGA  </t>
  </si>
  <si>
    <t>1-996380850</t>
  </si>
  <si>
    <t>AUSTRAGILDA BENITA</t>
  </si>
  <si>
    <t>PARIAMACHI</t>
  </si>
  <si>
    <t>LAS GAVIOTAS BK E1</t>
  </si>
  <si>
    <t>1-997585784</t>
  </si>
  <si>
    <t>ROSA LUZ</t>
  </si>
  <si>
    <t>FERNANDEZ PRADA</t>
  </si>
  <si>
    <t>BARRON</t>
  </si>
  <si>
    <t>1-999516846</t>
  </si>
  <si>
    <t>MANUEL JUAN CARLOS</t>
  </si>
  <si>
    <t>HELFERS</t>
  </si>
  <si>
    <t>1-985537564</t>
  </si>
  <si>
    <t>SELHENA ELVA</t>
  </si>
  <si>
    <t>52-952514112</t>
  </si>
  <si>
    <t>25   DPTO 302</t>
  </si>
  <si>
    <t>1-954933213</t>
  </si>
  <si>
    <t xml:space="preserve">EDITH </t>
  </si>
  <si>
    <t xml:space="preserve">MATEO </t>
  </si>
  <si>
    <t>1-959355018</t>
  </si>
  <si>
    <t>HENRY</t>
  </si>
  <si>
    <t xml:space="preserve">EGUAVIL </t>
  </si>
  <si>
    <t xml:space="preserve">MENDIVIL </t>
  </si>
  <si>
    <t>56-956686502</t>
  </si>
  <si>
    <t>BERTHA ANGELICA</t>
  </si>
  <si>
    <t>MZ.E</t>
  </si>
  <si>
    <t>56-956132164</t>
  </si>
  <si>
    <t>LURITA</t>
  </si>
  <si>
    <t>JHON F. KENEDY</t>
  </si>
  <si>
    <t>74-979470057</t>
  </si>
  <si>
    <t>ELIZABETH YOLANDA</t>
  </si>
  <si>
    <t>SANTA MERCEDES</t>
  </si>
  <si>
    <t>1-994348086</t>
  </si>
  <si>
    <t>CIPRIAN</t>
  </si>
  <si>
    <t>1-987401980</t>
  </si>
  <si>
    <t>CYNTHIA VANESSA</t>
  </si>
  <si>
    <t xml:space="preserve"> CHAVEZ </t>
  </si>
  <si>
    <t>ARTIGAS</t>
  </si>
  <si>
    <t>74-74270542</t>
  </si>
  <si>
    <t>MESTA</t>
  </si>
  <si>
    <t>1-992206602</t>
  </si>
  <si>
    <t xml:space="preserve">DRANY SMITH </t>
  </si>
  <si>
    <t xml:space="preserve">VALLADARES </t>
  </si>
  <si>
    <t>1-980351011</t>
  </si>
  <si>
    <t xml:space="preserve">MARK </t>
  </si>
  <si>
    <t xml:space="preserve">CACCHA </t>
  </si>
  <si>
    <t>ARANGO</t>
  </si>
  <si>
    <t>1-989701080</t>
  </si>
  <si>
    <t>MARTIN MIGUEL</t>
  </si>
  <si>
    <t>ALBAN</t>
  </si>
  <si>
    <t>HUALMAY CDRA 10 LT 6</t>
  </si>
  <si>
    <t>1-963914466</t>
  </si>
  <si>
    <t>LOLA HUMBERTHA</t>
  </si>
  <si>
    <t>52-952351991</t>
  </si>
  <si>
    <t>ALTO DE LA ALIANZA</t>
  </si>
  <si>
    <t>JESICA LUZ</t>
  </si>
  <si>
    <t>HUICHE</t>
  </si>
  <si>
    <t>G PINTO</t>
  </si>
  <si>
    <t>84-984547589</t>
  </si>
  <si>
    <t>FELIPE SANTIAGO</t>
  </si>
  <si>
    <t>AMPUERO</t>
  </si>
  <si>
    <t>CCORIMANYA</t>
  </si>
  <si>
    <t>52-952999849</t>
  </si>
  <si>
    <t>CAPAQUERA</t>
  </si>
  <si>
    <t>64-954903737</t>
  </si>
  <si>
    <t>JHON CIRO</t>
  </si>
  <si>
    <t>1-985493676</t>
  </si>
  <si>
    <t>IDALVINA</t>
  </si>
  <si>
    <t>BORJAS VDA GALLEGOS</t>
  </si>
  <si>
    <t>GALEANO</t>
  </si>
  <si>
    <t>44-949870197</t>
  </si>
  <si>
    <t>LUIS DEMETRIO</t>
  </si>
  <si>
    <t>1-991539454</t>
  </si>
  <si>
    <t>LIDIA NELLY</t>
  </si>
  <si>
    <t>PAUCCAR</t>
  </si>
  <si>
    <t>1-992839219</t>
  </si>
  <si>
    <t xml:space="preserve">CIRA </t>
  </si>
  <si>
    <t xml:space="preserve">MAYEQUE </t>
  </si>
  <si>
    <t>CHIMPAY</t>
  </si>
  <si>
    <t>Y2</t>
  </si>
  <si>
    <t>44-949833292</t>
  </si>
  <si>
    <t>GIULIANA ROSA</t>
  </si>
  <si>
    <t xml:space="preserve">ELVIS RAUL  </t>
  </si>
  <si>
    <t xml:space="preserve">JOPUY </t>
  </si>
  <si>
    <t>1-992126333</t>
  </si>
  <si>
    <t>CASTILLEJO</t>
  </si>
  <si>
    <t>1-943965228</t>
  </si>
  <si>
    <t xml:space="preserve">IDER EMERSON </t>
  </si>
  <si>
    <t>43-947474669</t>
  </si>
  <si>
    <t>GIOCONDA INGRID</t>
  </si>
  <si>
    <t>SN MZ Q LT 13</t>
  </si>
  <si>
    <t>73-975239048</t>
  </si>
  <si>
    <t>RICHARD DANY</t>
  </si>
  <si>
    <t>COVEÑAS</t>
  </si>
  <si>
    <t>44-948312854</t>
  </si>
  <si>
    <t>FRANCO JOSUE</t>
  </si>
  <si>
    <t>CULQUICHICON</t>
  </si>
  <si>
    <t>1-15791932</t>
  </si>
  <si>
    <t>BERTA ELVIRA</t>
  </si>
  <si>
    <t>ALCEDO</t>
  </si>
  <si>
    <t>TORDOYA</t>
  </si>
  <si>
    <t>BARREDA AGUILAR</t>
  </si>
  <si>
    <t>1-992297002</t>
  </si>
  <si>
    <t>JOSSELINE DEL PILAR</t>
  </si>
  <si>
    <t>G27</t>
  </si>
  <si>
    <t>1-956382983</t>
  </si>
  <si>
    <t>CARMEN DEL ROSARIO</t>
  </si>
  <si>
    <t>SAN IGNACIO DE LOYOLA</t>
  </si>
  <si>
    <t>73-975439127</t>
  </si>
  <si>
    <t>56-994032838</t>
  </si>
  <si>
    <t>ANIBAL</t>
  </si>
  <si>
    <t>ASTORAYME</t>
  </si>
  <si>
    <t>HERMANOS ANGULO</t>
  </si>
  <si>
    <t>73-969272426</t>
  </si>
  <si>
    <t>WILSON GERMAN</t>
  </si>
  <si>
    <t>MACO</t>
  </si>
  <si>
    <t>1-949618897</t>
  </si>
  <si>
    <t>NORA BERTHA</t>
  </si>
  <si>
    <t>DAVALOS</t>
  </si>
  <si>
    <t>DE ALIAGA JUAN</t>
  </si>
  <si>
    <t>1-995501431</t>
  </si>
  <si>
    <t>LUCIA</t>
  </si>
  <si>
    <t>GUERREROS DE MATIAS</t>
  </si>
  <si>
    <t>1-945111602</t>
  </si>
  <si>
    <t>LOBATON</t>
  </si>
  <si>
    <t>SOSA PELAEZ</t>
  </si>
  <si>
    <t>1-998055189</t>
  </si>
  <si>
    <t>ELIZABETH LILIANA</t>
  </si>
  <si>
    <t>GAVIDIA</t>
  </si>
  <si>
    <t>VALDERRAMA LORENZO</t>
  </si>
  <si>
    <t>1-2640844</t>
  </si>
  <si>
    <t>RUTH</t>
  </si>
  <si>
    <t>KRISTAL</t>
  </si>
  <si>
    <t>MITASTEIN DE BURSTEI</t>
  </si>
  <si>
    <t>LA TORRE BALTAZAR</t>
  </si>
  <si>
    <t>64-9660007</t>
  </si>
  <si>
    <t>CUYOTUPA</t>
  </si>
  <si>
    <t>41-815967</t>
  </si>
  <si>
    <t>EL CENEPA</t>
  </si>
  <si>
    <t>SEGUNDO LEONARDO</t>
  </si>
  <si>
    <t>LOYAGA</t>
  </si>
  <si>
    <t>1-993340623</t>
  </si>
  <si>
    <t>RUDY</t>
  </si>
  <si>
    <t>1-12833963</t>
  </si>
  <si>
    <t>RAFAELA</t>
  </si>
  <si>
    <t>ALARCON DE QUISPE</t>
  </si>
  <si>
    <t>1-998199440</t>
  </si>
  <si>
    <t>REY</t>
  </si>
  <si>
    <t>VALEGA</t>
  </si>
  <si>
    <t>1-13515547</t>
  </si>
  <si>
    <t>EMPERATRIZ SOLEDAD</t>
  </si>
  <si>
    <t>APOLINARIO</t>
  </si>
  <si>
    <t>1-969241703</t>
  </si>
  <si>
    <t xml:space="preserve">RICARDO ADOLFO </t>
  </si>
  <si>
    <t>WESTON</t>
  </si>
  <si>
    <t>C3</t>
  </si>
  <si>
    <t>1-945588366</t>
  </si>
  <si>
    <t>GLADIS MARIBEL</t>
  </si>
  <si>
    <t>76-976358235</t>
  </si>
  <si>
    <t>ISPILCO</t>
  </si>
  <si>
    <t>GRANJA PORCON</t>
  </si>
  <si>
    <t>1-975444044</t>
  </si>
  <si>
    <t>JORGE LUIS ANTONIO</t>
  </si>
  <si>
    <t>MARQUINA</t>
  </si>
  <si>
    <t>PEREZ LIENDO, ROSA</t>
  </si>
  <si>
    <t>1-992215936</t>
  </si>
  <si>
    <t>KELLY SABRINA</t>
  </si>
  <si>
    <t>11Q</t>
  </si>
  <si>
    <t>INCA PACHACUTEC</t>
  </si>
  <si>
    <t>1-992051405</t>
  </si>
  <si>
    <t>HEYDER  ALFRED</t>
  </si>
  <si>
    <t>JUAN DE DIOS</t>
  </si>
  <si>
    <t>MZ - A  LOTE</t>
  </si>
  <si>
    <t>76-976794110</t>
  </si>
  <si>
    <t>1-993280991</t>
  </si>
  <si>
    <t>SILVIA LUZ</t>
  </si>
  <si>
    <t>DESIGLIOLI</t>
  </si>
  <si>
    <t>1-964420350</t>
  </si>
  <si>
    <t xml:space="preserve">CRUTELO </t>
  </si>
  <si>
    <t xml:space="preserve">CLAUDIO </t>
  </si>
  <si>
    <t>66-966695630</t>
  </si>
  <si>
    <t>ACHAHUANCO</t>
  </si>
  <si>
    <t>INCLAN</t>
  </si>
  <si>
    <t>1-990188918</t>
  </si>
  <si>
    <t>COQUINCHE</t>
  </si>
  <si>
    <t>LOS ANTARES</t>
  </si>
  <si>
    <t>74-979431664</t>
  </si>
  <si>
    <t>ACOSTA DEMETRIO</t>
  </si>
  <si>
    <t>1-12225765</t>
  </si>
  <si>
    <t>JAVIER HUMBERTO</t>
  </si>
  <si>
    <t>PANEZ</t>
  </si>
  <si>
    <t>LOS GERANIOS</t>
  </si>
  <si>
    <t>43-943430851</t>
  </si>
  <si>
    <t>JESUS SANTIAGO</t>
  </si>
  <si>
    <t>MORY</t>
  </si>
  <si>
    <t>PALO COLORADO</t>
  </si>
  <si>
    <t>73-968198969</t>
  </si>
  <si>
    <t>1-995007154</t>
  </si>
  <si>
    <t>ANA MONICA</t>
  </si>
  <si>
    <t>ANAVITARTE</t>
  </si>
  <si>
    <t>RUIZ DE SOMOCURCIO</t>
  </si>
  <si>
    <t>1-14466031</t>
  </si>
  <si>
    <t>GLADYS ANGELICA</t>
  </si>
  <si>
    <t>GARCIA ARRESE</t>
  </si>
  <si>
    <t>VDA. DE DEL CORRAL</t>
  </si>
  <si>
    <t>84-962398982</t>
  </si>
  <si>
    <t>CILA VIOLETA</t>
  </si>
  <si>
    <t>MANCILLA</t>
  </si>
  <si>
    <t>1-989478035</t>
  </si>
  <si>
    <t xml:space="preserve">EVER </t>
  </si>
  <si>
    <t>ACEVEDO, JUAN ROBERTO</t>
  </si>
  <si>
    <t>ELADIA</t>
  </si>
  <si>
    <t>1-4985610</t>
  </si>
  <si>
    <t xml:space="preserve">JONATHAN MANUEL </t>
  </si>
  <si>
    <t xml:space="preserve">JUAREZ </t>
  </si>
  <si>
    <t>1-992860331</t>
  </si>
  <si>
    <t>VIOLETA</t>
  </si>
  <si>
    <t>BUSTIOS</t>
  </si>
  <si>
    <t>1-996820281</t>
  </si>
  <si>
    <t>KAROLINE ADHELIN</t>
  </si>
  <si>
    <t>RIBECK</t>
  </si>
  <si>
    <t>SALMON ESTEBAN</t>
  </si>
  <si>
    <t>1-992732948</t>
  </si>
  <si>
    <t>SAMIR</t>
  </si>
  <si>
    <t>1-991804220</t>
  </si>
  <si>
    <t>ELVIS JONATHAN</t>
  </si>
  <si>
    <t>CASBONA</t>
  </si>
  <si>
    <t>CRESPO Y CASTILLO</t>
  </si>
  <si>
    <t>1-993396101</t>
  </si>
  <si>
    <t>RODOLFO FRANCISCO</t>
  </si>
  <si>
    <t>1PSO</t>
  </si>
  <si>
    <t>1-971478150</t>
  </si>
  <si>
    <t>LILA ENEDINA</t>
  </si>
  <si>
    <t>PALACIOS DE RAMIREZ</t>
  </si>
  <si>
    <t>CONDORCANQUI M.</t>
  </si>
  <si>
    <t>1-968533305</t>
  </si>
  <si>
    <t>GIANNINA</t>
  </si>
  <si>
    <t>MENDIETA</t>
  </si>
  <si>
    <t>1-993588083</t>
  </si>
  <si>
    <t>NICOLAY ROMEL</t>
  </si>
  <si>
    <t>1-995019368</t>
  </si>
  <si>
    <t>LAM</t>
  </si>
  <si>
    <t>66-986627944</t>
  </si>
  <si>
    <t>BRYAN HERMINIO</t>
  </si>
  <si>
    <t>ANCHI</t>
  </si>
  <si>
    <t>BARBARAN</t>
  </si>
  <si>
    <t>1-987412523</t>
  </si>
  <si>
    <t>MARIA GABRIELA</t>
  </si>
  <si>
    <t>ABSI</t>
  </si>
  <si>
    <t>SUCRE MARISCAL</t>
  </si>
  <si>
    <t>1-988882517</t>
  </si>
  <si>
    <t>MAYURI</t>
  </si>
  <si>
    <t>1-953102999</t>
  </si>
  <si>
    <t>CARMEN LYLIAM</t>
  </si>
  <si>
    <t>CAMPBELL</t>
  </si>
  <si>
    <t>ALBENIZ ISAAC</t>
  </si>
  <si>
    <t>1-952715422</t>
  </si>
  <si>
    <t>CRISTHIAN LUIS</t>
  </si>
  <si>
    <t>CANARI</t>
  </si>
  <si>
    <t>1-945450520</t>
  </si>
  <si>
    <t>ALEXANDER JAVIER</t>
  </si>
  <si>
    <t>PASTOR BRAVO</t>
  </si>
  <si>
    <t>74-980298684</t>
  </si>
  <si>
    <t>1-989740351</t>
  </si>
  <si>
    <t xml:space="preserve">HIDELISA </t>
  </si>
  <si>
    <t xml:space="preserve">DE SANCHEZ </t>
  </si>
  <si>
    <t>1-959455892</t>
  </si>
  <si>
    <t>MARIA ADELMA</t>
  </si>
  <si>
    <t>84-984495959</t>
  </si>
  <si>
    <t>BERRIO</t>
  </si>
  <si>
    <t>SANTISIMO</t>
  </si>
  <si>
    <t>73-969628504</t>
  </si>
  <si>
    <t xml:space="preserve">CESAR AUGUSTO </t>
  </si>
  <si>
    <t xml:space="preserve">SEMINARIO </t>
  </si>
  <si>
    <t>1-14658051</t>
  </si>
  <si>
    <t>NAHID</t>
  </si>
  <si>
    <t>1-12426886</t>
  </si>
  <si>
    <t>MARIA SILVIA</t>
  </si>
  <si>
    <t>MARCIAL</t>
  </si>
  <si>
    <t>PHILIPON DE GONZALES</t>
  </si>
  <si>
    <t>1-997959864</t>
  </si>
  <si>
    <t>ALFA CENTAURO</t>
  </si>
  <si>
    <t>1-4741693</t>
  </si>
  <si>
    <t xml:space="preserve">FELICIA ELEDINA </t>
  </si>
  <si>
    <t>URCUHUARANGA</t>
  </si>
  <si>
    <t>1-994008059</t>
  </si>
  <si>
    <t>GAMERO</t>
  </si>
  <si>
    <t>EGUILUZ</t>
  </si>
  <si>
    <t>1-997048550</t>
  </si>
  <si>
    <t>DECIDERIA</t>
  </si>
  <si>
    <t>74-74454653</t>
  </si>
  <si>
    <t>FRANK EDUARDO</t>
  </si>
  <si>
    <t>TRES MARIAS</t>
  </si>
  <si>
    <t>52-952519691</t>
  </si>
  <si>
    <t>ETELDRY ISBA JUANA</t>
  </si>
  <si>
    <t>1-993130129</t>
  </si>
  <si>
    <t>ANGELICA MARIA</t>
  </si>
  <si>
    <t>PANIAGUA</t>
  </si>
  <si>
    <t>PORCEL</t>
  </si>
  <si>
    <t>54-957977640</t>
  </si>
  <si>
    <t>DE SALINAS</t>
  </si>
  <si>
    <t>1-992950634</t>
  </si>
  <si>
    <t>43-943864570</t>
  </si>
  <si>
    <t>LUCIA AUREA</t>
  </si>
  <si>
    <t>TORRE</t>
  </si>
  <si>
    <t>MZP LOTE</t>
  </si>
  <si>
    <t>1-994622103</t>
  </si>
  <si>
    <t>73-997490271</t>
  </si>
  <si>
    <t>JAIMEN ENRIQUE</t>
  </si>
  <si>
    <t>1-976358248</t>
  </si>
  <si>
    <t>JULIA ELIZABETH</t>
  </si>
  <si>
    <t>VIZCARDO Y GUZMAN JUAN PABLO</t>
  </si>
  <si>
    <t>1-13749181</t>
  </si>
  <si>
    <t>WILFREDO DAVID</t>
  </si>
  <si>
    <t>V5</t>
  </si>
  <si>
    <t>61-945239998</t>
  </si>
  <si>
    <t>1-980853756</t>
  </si>
  <si>
    <t>FRITS ALEXANDER</t>
  </si>
  <si>
    <t>1-3751979</t>
  </si>
  <si>
    <t xml:space="preserve">ELSA ENNE </t>
  </si>
  <si>
    <t xml:space="preserve"> MARTINEZ </t>
  </si>
  <si>
    <t>RUIBARDOS</t>
  </si>
  <si>
    <t>1-951789826</t>
  </si>
  <si>
    <t xml:space="preserve">CYNTIA ANGELA </t>
  </si>
  <si>
    <t>1-15318945</t>
  </si>
  <si>
    <t>MARIA ROSARIO</t>
  </si>
  <si>
    <t>TUTUSIMA</t>
  </si>
  <si>
    <t>56-955904015</t>
  </si>
  <si>
    <t>CHINCHA BAJA</t>
  </si>
  <si>
    <t>ARMANDO WLADIMIR</t>
  </si>
  <si>
    <t>MOSAYHUATE</t>
  </si>
  <si>
    <t>URB LUAJ XXIII</t>
  </si>
  <si>
    <t>64-964028852</t>
  </si>
  <si>
    <t>HILMER RAUL</t>
  </si>
  <si>
    <t>S/</t>
  </si>
  <si>
    <t>1-997915339</t>
  </si>
  <si>
    <t>PIZAN</t>
  </si>
  <si>
    <t>DE LA FUENTE, JUAN</t>
  </si>
  <si>
    <t>1-998966320</t>
  </si>
  <si>
    <t xml:space="preserve">RUTH LORENA </t>
  </si>
  <si>
    <t>QUILLICHE</t>
  </si>
  <si>
    <t>1-971606170</t>
  </si>
  <si>
    <t xml:space="preserve">JAVIER JOSE </t>
  </si>
  <si>
    <t>73-73397705</t>
  </si>
  <si>
    <t>BELLASMIL</t>
  </si>
  <si>
    <t>JULIO PONCE</t>
  </si>
  <si>
    <t>1-986278701</t>
  </si>
  <si>
    <t>CARLOS GUSTAVO</t>
  </si>
  <si>
    <t>LOS PROCERES DE LA INDEPENDENC</t>
  </si>
  <si>
    <t>56-971269940</t>
  </si>
  <si>
    <t>1-91619013</t>
  </si>
  <si>
    <t>FIGUEROA PUENTE</t>
  </si>
  <si>
    <t>PRIMAVERA</t>
  </si>
  <si>
    <t>1-4299228</t>
  </si>
  <si>
    <t>ISABEL SONIA</t>
  </si>
  <si>
    <t>JIMENEZ BRAVO</t>
  </si>
  <si>
    <t>HERMANOS CATARI</t>
  </si>
  <si>
    <t>1-991494272</t>
  </si>
  <si>
    <t>ATENCIO</t>
  </si>
  <si>
    <t>FILADELFIA</t>
  </si>
  <si>
    <t>1-4289354</t>
  </si>
  <si>
    <t>MIRIAN</t>
  </si>
  <si>
    <t>MUÑANTE</t>
  </si>
  <si>
    <t>PIEDRA REDONDA</t>
  </si>
  <si>
    <t>1-5692867</t>
  </si>
  <si>
    <t>ASTETE</t>
  </si>
  <si>
    <t>43-317510</t>
  </si>
  <si>
    <t>MIRTA MARCELA</t>
  </si>
  <si>
    <t>JOHNSON</t>
  </si>
  <si>
    <t>R1</t>
  </si>
  <si>
    <t>54-264993</t>
  </si>
  <si>
    <t>MARIO JORGE</t>
  </si>
  <si>
    <t>CALLPA</t>
  </si>
  <si>
    <t>AYAQUE</t>
  </si>
  <si>
    <t>64-364302</t>
  </si>
  <si>
    <t>AMELIA EDITH</t>
  </si>
  <si>
    <t>MACUTELA</t>
  </si>
  <si>
    <t>1-5739634</t>
  </si>
  <si>
    <t>YNGRID VANESSA</t>
  </si>
  <si>
    <t>PALA</t>
  </si>
  <si>
    <t>1-2551637</t>
  </si>
  <si>
    <t>DANY OFELIA</t>
  </si>
  <si>
    <t>1-98808573</t>
  </si>
  <si>
    <t>JIMMY ARTURO</t>
  </si>
  <si>
    <t>TEJEDA</t>
  </si>
  <si>
    <t>LOS NEGOCIOS BK 7</t>
  </si>
  <si>
    <t>1-991747611</t>
  </si>
  <si>
    <t>MIRIAN RUTH</t>
  </si>
  <si>
    <t>CCASAHUILLCA</t>
  </si>
  <si>
    <t>76-365124</t>
  </si>
  <si>
    <t>NAMORA</t>
  </si>
  <si>
    <t>AUSBERTO ALEJANDRO</t>
  </si>
  <si>
    <t>1-5346477</t>
  </si>
  <si>
    <t xml:space="preserve">ZULOAGA </t>
  </si>
  <si>
    <t xml:space="preserve">ROSA </t>
  </si>
  <si>
    <t>UNGER, GERARDO</t>
  </si>
  <si>
    <t>43-9052200</t>
  </si>
  <si>
    <t>MIGUEL LUIS</t>
  </si>
  <si>
    <t>1-5770414</t>
  </si>
  <si>
    <t xml:space="preserve">JHON COLVIT </t>
  </si>
  <si>
    <t>BK 26</t>
  </si>
  <si>
    <t>44-282646</t>
  </si>
  <si>
    <t>JUANA ALICIA</t>
  </si>
  <si>
    <t>DE ARIAS</t>
  </si>
  <si>
    <t>1-988868695</t>
  </si>
  <si>
    <t>ELIA RUTH</t>
  </si>
  <si>
    <t>FALCONI</t>
  </si>
  <si>
    <t>HERMES</t>
  </si>
  <si>
    <t>1-975151877</t>
  </si>
  <si>
    <t>TITO DAVID</t>
  </si>
  <si>
    <t xml:space="preserve">ARAPA </t>
  </si>
  <si>
    <t xml:space="preserve">TICONA  </t>
  </si>
  <si>
    <t>PLACIDO JIMENEZ</t>
  </si>
  <si>
    <t>1-991966393</t>
  </si>
  <si>
    <t>BLADIMIRO</t>
  </si>
  <si>
    <t>VON LEONARD PHILIPP</t>
  </si>
  <si>
    <t>1-15507766</t>
  </si>
  <si>
    <t>EDUARDO OMR</t>
  </si>
  <si>
    <t>MUQUIYAUYOS</t>
  </si>
  <si>
    <t>44-949060000</t>
  </si>
  <si>
    <t>CARLOS WILFREDO</t>
  </si>
  <si>
    <t>CAPIRONA</t>
  </si>
  <si>
    <t>74-996412667</t>
  </si>
  <si>
    <t>CINTHYA DE LOS MILAG</t>
  </si>
  <si>
    <t>CLAVO</t>
  </si>
  <si>
    <t>1-995736072</t>
  </si>
  <si>
    <t>JESUS CRISTOBAL</t>
  </si>
  <si>
    <t>1-975727584</t>
  </si>
  <si>
    <t>ELIZABETH AMERICA</t>
  </si>
  <si>
    <t>CAMPOMANES</t>
  </si>
  <si>
    <t>DOÑA ELVIRA</t>
  </si>
  <si>
    <t>1-948020438</t>
  </si>
  <si>
    <t xml:space="preserve">ALVA </t>
  </si>
  <si>
    <t xml:space="preserve">URQUIZO </t>
  </si>
  <si>
    <t>1-998308759</t>
  </si>
  <si>
    <t>ANTONIO JAVIER</t>
  </si>
  <si>
    <t>URTEAGA, HORACIO</t>
  </si>
  <si>
    <t>1-988437604</t>
  </si>
  <si>
    <t>1-2591334</t>
  </si>
  <si>
    <t>YENNY MARIA</t>
  </si>
  <si>
    <t>NAVARRETE</t>
  </si>
  <si>
    <t>A'</t>
  </si>
  <si>
    <t>1-987004066</t>
  </si>
  <si>
    <t>LUIS ALEJANDRO</t>
  </si>
  <si>
    <t>1-984781242</t>
  </si>
  <si>
    <t>GENESIS DEL PILAR</t>
  </si>
  <si>
    <t>1-945007058</t>
  </si>
  <si>
    <t>RICARDO JOSE FRANCIS</t>
  </si>
  <si>
    <t>LIZARZABURU</t>
  </si>
  <si>
    <t>CANDAMO, MANUEL</t>
  </si>
  <si>
    <t>1-994565161</t>
  </si>
  <si>
    <t>MARIELA DE LOS MILAG</t>
  </si>
  <si>
    <t>ALATRISTA</t>
  </si>
  <si>
    <t>DULANTO, MANUEL C.</t>
  </si>
  <si>
    <t>1-986073894</t>
  </si>
  <si>
    <t xml:space="preserve">AMERICO ALFREDO </t>
  </si>
  <si>
    <t xml:space="preserve">RUEDA </t>
  </si>
  <si>
    <t>BL 5</t>
  </si>
  <si>
    <t>DOÑA NELLY</t>
  </si>
  <si>
    <t>1-975543355</t>
  </si>
  <si>
    <t>1-14236872</t>
  </si>
  <si>
    <t>1-945717976</t>
  </si>
  <si>
    <t>RICARDO MIGUEL</t>
  </si>
  <si>
    <t>HENNINGS</t>
  </si>
  <si>
    <t>TRISTAN Y MOSCOSO, DOMINGO</t>
  </si>
  <si>
    <t>1-971354025</t>
  </si>
  <si>
    <t>FREDDY PAULINO</t>
  </si>
  <si>
    <t>CAHUNA</t>
  </si>
  <si>
    <t>SILVA MATEO</t>
  </si>
  <si>
    <t>1-15833495</t>
  </si>
  <si>
    <t>1-998048614</t>
  </si>
  <si>
    <t>GIOVANNA JESSICA ELE</t>
  </si>
  <si>
    <t>QUIÑE</t>
  </si>
  <si>
    <t>1-973901280</t>
  </si>
  <si>
    <t>EMPRESA DE TRANSPORT</t>
  </si>
  <si>
    <t>SAN GERONIMO</t>
  </si>
  <si>
    <t>1-994412022</t>
  </si>
  <si>
    <t>FABRIZIO ENRIQUE</t>
  </si>
  <si>
    <t>1-965638469</t>
  </si>
  <si>
    <t>LADY GABRIELA</t>
  </si>
  <si>
    <t>1-989125065</t>
  </si>
  <si>
    <t>YHADIRA DEL ROSARIO</t>
  </si>
  <si>
    <t>LOS PATRIOTAS</t>
  </si>
  <si>
    <t>1-950675436</t>
  </si>
  <si>
    <t>URSULITA MARGARITA</t>
  </si>
  <si>
    <t>GUIMARAY</t>
  </si>
  <si>
    <t>MZ B LT 1</t>
  </si>
  <si>
    <t>1-988992818</t>
  </si>
  <si>
    <t>JOSE ROSENDO</t>
  </si>
  <si>
    <t>1-990359804</t>
  </si>
  <si>
    <t>ANA PATRICIA</t>
  </si>
  <si>
    <t>DEL ALCAZAR</t>
  </si>
  <si>
    <t>DE VARGAS, CAROLINA</t>
  </si>
  <si>
    <t>1-988501401</t>
  </si>
  <si>
    <t>NATY MARTHA</t>
  </si>
  <si>
    <t>LOPEZ DE AYALA</t>
  </si>
  <si>
    <t>1-999037760</t>
  </si>
  <si>
    <t>WESTER</t>
  </si>
  <si>
    <t>HUAYCHO</t>
  </si>
  <si>
    <t>1-985337186</t>
  </si>
  <si>
    <t>RAUL ANTONIO</t>
  </si>
  <si>
    <t>1-946096524</t>
  </si>
  <si>
    <t>SANDRA LIZ</t>
  </si>
  <si>
    <t>GABINO</t>
  </si>
  <si>
    <t>GALLESE FEDERICO</t>
  </si>
  <si>
    <t>1-999187000</t>
  </si>
  <si>
    <t>ETELVINA IRIS</t>
  </si>
  <si>
    <t>MANTURANO</t>
  </si>
  <si>
    <t>604B</t>
  </si>
  <si>
    <t>DEFENSORES DEL MORRO</t>
  </si>
  <si>
    <t>1-997240776</t>
  </si>
  <si>
    <t>DEYVI ANTHONY</t>
  </si>
  <si>
    <t>1-199097069</t>
  </si>
  <si>
    <t>MEBEL CATHERINE</t>
  </si>
  <si>
    <t>1-980694168</t>
  </si>
  <si>
    <t>ADELA VICTORIA</t>
  </si>
  <si>
    <t>VARGAS DE RAMOS</t>
  </si>
  <si>
    <t>1-989301418</t>
  </si>
  <si>
    <t>ROBERTO CARLO</t>
  </si>
  <si>
    <t>64-954884650</t>
  </si>
  <si>
    <t>GONZALO JAVIER</t>
  </si>
  <si>
    <t>CORONACION</t>
  </si>
  <si>
    <t>1-985077009</t>
  </si>
  <si>
    <t xml:space="preserve">RED STAR INVESTMENT </t>
  </si>
  <si>
    <t>1-978555760</t>
  </si>
  <si>
    <t>ZORAIDA</t>
  </si>
  <si>
    <t>ORDOÑES</t>
  </si>
  <si>
    <t>1-995021711</t>
  </si>
  <si>
    <t>VICTOR ABEL</t>
  </si>
  <si>
    <t>ARZOLA</t>
  </si>
  <si>
    <t>1-991660237</t>
  </si>
  <si>
    <t>MERCEDES ENRIQUETA</t>
  </si>
  <si>
    <t>DE INGUNZA</t>
  </si>
  <si>
    <t>1-6148137</t>
  </si>
  <si>
    <t xml:space="preserve">FELIPE </t>
  </si>
  <si>
    <t>ARGUEDAS, JOSE MARIA</t>
  </si>
  <si>
    <t>82-987310767</t>
  </si>
  <si>
    <t>TAMBOPATA</t>
  </si>
  <si>
    <t>LABERINTO</t>
  </si>
  <si>
    <t>NICK</t>
  </si>
  <si>
    <t>MDD</t>
  </si>
  <si>
    <t>A MAZUCO KM,117</t>
  </si>
  <si>
    <t>1-947517923</t>
  </si>
  <si>
    <t xml:space="preserve">ANIBAL DONATO </t>
  </si>
  <si>
    <t>1-998420891</t>
  </si>
  <si>
    <t>ATANACIO</t>
  </si>
  <si>
    <t>76-976065717</t>
  </si>
  <si>
    <t>MONDRAGON</t>
  </si>
  <si>
    <t>REVILLA PEREZ</t>
  </si>
  <si>
    <t>1-943295037</t>
  </si>
  <si>
    <t>DANTE ERIK</t>
  </si>
  <si>
    <t>VITERVO</t>
  </si>
  <si>
    <t>84-974426389</t>
  </si>
  <si>
    <t>SAYLLA</t>
  </si>
  <si>
    <t>BEJAR</t>
  </si>
  <si>
    <t>1-942189006</t>
  </si>
  <si>
    <t>SABINA</t>
  </si>
  <si>
    <t>MATOS DE CORDOVA</t>
  </si>
  <si>
    <t>CAOLIN</t>
  </si>
  <si>
    <t>82-984968175</t>
  </si>
  <si>
    <t>DONATO</t>
  </si>
  <si>
    <t xml:space="preserve"> CRUZ</t>
  </si>
  <si>
    <t>MAYHUA</t>
  </si>
  <si>
    <t>1-4530770</t>
  </si>
  <si>
    <t xml:space="preserve"> JESUS JULIO</t>
  </si>
  <si>
    <t xml:space="preserve">ESCOBAR </t>
  </si>
  <si>
    <t>73-945370585</t>
  </si>
  <si>
    <t>CARLOS LUIS</t>
  </si>
  <si>
    <t>1-996593889</t>
  </si>
  <si>
    <t xml:space="preserve">ROBERTO EFRAIN </t>
  </si>
  <si>
    <t xml:space="preserve">VILLANUEVA </t>
  </si>
  <si>
    <t>84-84224677</t>
  </si>
  <si>
    <t>56-956634643</t>
  </si>
  <si>
    <t>1-999970813</t>
  </si>
  <si>
    <t>LUZCINDA ELVIRA</t>
  </si>
  <si>
    <t>1-975078128</t>
  </si>
  <si>
    <t>CALIXTO FORTUNATO</t>
  </si>
  <si>
    <t>POMPILLA</t>
  </si>
  <si>
    <t>1-998103128</t>
  </si>
  <si>
    <t>KATTY GRACIELA</t>
  </si>
  <si>
    <t>TASAYCO</t>
  </si>
  <si>
    <t>GUEROVICH</t>
  </si>
  <si>
    <t>A104</t>
  </si>
  <si>
    <t>84-950386994</t>
  </si>
  <si>
    <t>JORGE CHAVEZ  MZ Y</t>
  </si>
  <si>
    <t>1-992945787</t>
  </si>
  <si>
    <t>VICTOR ALEJANDRO</t>
  </si>
  <si>
    <t>1-987820731</t>
  </si>
  <si>
    <t>MITZI KARLITA</t>
  </si>
  <si>
    <t>1-981149251</t>
  </si>
  <si>
    <t>SANTA SOFIA PERU SAC</t>
  </si>
  <si>
    <t>ANCHORENA JOSE DIONISIO</t>
  </si>
  <si>
    <t>84-984193498</t>
  </si>
  <si>
    <t>HEBERT</t>
  </si>
  <si>
    <t>CLAISER</t>
  </si>
  <si>
    <t>PRINCIPAL QUILLABAMBA</t>
  </si>
  <si>
    <t>1-999668122</t>
  </si>
  <si>
    <t>MARIO DANIEL</t>
  </si>
  <si>
    <t>1-995457271</t>
  </si>
  <si>
    <t>ROXANA FRANCIS</t>
  </si>
  <si>
    <t>801A</t>
  </si>
  <si>
    <t>1-995791318</t>
  </si>
  <si>
    <t>JULIO ALFONSO</t>
  </si>
  <si>
    <t>1-997721044</t>
  </si>
  <si>
    <t>MIGUEL ABRAHAM</t>
  </si>
  <si>
    <t>LOS CAOBOS</t>
  </si>
  <si>
    <t>1-981139133</t>
  </si>
  <si>
    <t>OCHOA</t>
  </si>
  <si>
    <t>BK</t>
  </si>
  <si>
    <t>1-975394139</t>
  </si>
  <si>
    <t>BARRANCA SEBASTIAN</t>
  </si>
  <si>
    <t>65-965600926</t>
  </si>
  <si>
    <t>ALTAIR</t>
  </si>
  <si>
    <t>54-54428797</t>
  </si>
  <si>
    <t>CARLOS ADOLFO</t>
  </si>
  <si>
    <t>65-961628136</t>
  </si>
  <si>
    <t>GERMAN</t>
  </si>
  <si>
    <t>MALECON VARAGAS GUERRA</t>
  </si>
  <si>
    <t>44-44312759</t>
  </si>
  <si>
    <t>VIRU</t>
  </si>
  <si>
    <t>MARIA BEATRIZ</t>
  </si>
  <si>
    <t>61-961954493</t>
  </si>
  <si>
    <t>GEINER</t>
  </si>
  <si>
    <t>PANDO</t>
  </si>
  <si>
    <t>23 DE FEBRERO</t>
  </si>
  <si>
    <t>1-945160000</t>
  </si>
  <si>
    <t>CARLOS ENRIQUE HILAR</t>
  </si>
  <si>
    <t xml:space="preserve">BALMACEDA </t>
  </si>
  <si>
    <t xml:space="preserve">DUARTE </t>
  </si>
  <si>
    <t>1-996175192</t>
  </si>
  <si>
    <t>LILYAM YESENIA</t>
  </si>
  <si>
    <t>QUIJANO</t>
  </si>
  <si>
    <t>RIVER</t>
  </si>
  <si>
    <t>ALAMEDA DEL SERENO</t>
  </si>
  <si>
    <t>84-984382921</t>
  </si>
  <si>
    <t>LUZMILA ANTONIA</t>
  </si>
  <si>
    <t>65-65635121</t>
  </si>
  <si>
    <t>SAJAMI</t>
  </si>
  <si>
    <t>1-989627813</t>
  </si>
  <si>
    <t xml:space="preserve">ZENOBIO </t>
  </si>
  <si>
    <t xml:space="preserve">JULCA </t>
  </si>
  <si>
    <t>74-979121811</t>
  </si>
  <si>
    <t>ROSA ANGELA</t>
  </si>
  <si>
    <t>CERQUIN</t>
  </si>
  <si>
    <t>COMERCIO</t>
  </si>
  <si>
    <t>44-948090906</t>
  </si>
  <si>
    <t>KAREN ESTEFANY</t>
  </si>
  <si>
    <t>MATHEY ANTONIO</t>
  </si>
  <si>
    <t>VICTOR H</t>
  </si>
  <si>
    <t>56-956054235</t>
  </si>
  <si>
    <t xml:space="preserve">LUIS HUMBERTO </t>
  </si>
  <si>
    <t>LOS LIBERTADORES S/N</t>
  </si>
  <si>
    <t>1-993357165</t>
  </si>
  <si>
    <t>MIGUEL ALFONZO</t>
  </si>
  <si>
    <t>CHOME</t>
  </si>
  <si>
    <t>1-971435759</t>
  </si>
  <si>
    <t>NAPANGA MARTIN</t>
  </si>
  <si>
    <t>1-996269650</t>
  </si>
  <si>
    <t>ROBERTO ALONSO</t>
  </si>
  <si>
    <t>SANTIBAÑEZ</t>
  </si>
  <si>
    <t>TAMARUGAL</t>
  </si>
  <si>
    <t>1-15369372</t>
  </si>
  <si>
    <t>ELENA CASIMIRA</t>
  </si>
  <si>
    <t>1-979350911</t>
  </si>
  <si>
    <t>SEQUEIROS</t>
  </si>
  <si>
    <t>ALAMEDA DE LOS CONQUISTADORES</t>
  </si>
  <si>
    <t>1-989129935</t>
  </si>
  <si>
    <t xml:space="preserve">PINILLOS </t>
  </si>
  <si>
    <t>1-998030814</t>
  </si>
  <si>
    <t>LAURA ELENA</t>
  </si>
  <si>
    <t>TORRES LLOSA</t>
  </si>
  <si>
    <t>DE CANDIA PEDRO</t>
  </si>
  <si>
    <t>1-969709987</t>
  </si>
  <si>
    <t xml:space="preserve">ANTONIO MARIO </t>
  </si>
  <si>
    <t xml:space="preserve">CRISOSTOMO </t>
  </si>
  <si>
    <t>20 DE MAYO</t>
  </si>
  <si>
    <t>1-4474832</t>
  </si>
  <si>
    <t>SANDRA DARNEY</t>
  </si>
  <si>
    <t xml:space="preserve">NEYRA  </t>
  </si>
  <si>
    <t xml:space="preserve">MEZA </t>
  </si>
  <si>
    <t>1-998229693</t>
  </si>
  <si>
    <t>HILDA</t>
  </si>
  <si>
    <t>FRANCISCANOS</t>
  </si>
  <si>
    <t>44-949300987</t>
  </si>
  <si>
    <t>MERCEDES LUZ</t>
  </si>
  <si>
    <t>PATROCINIO</t>
  </si>
  <si>
    <t>62-514807</t>
  </si>
  <si>
    <t>IAN CARLOS</t>
  </si>
  <si>
    <t>JANCAO - AMARILIS</t>
  </si>
  <si>
    <t>1-998251885</t>
  </si>
  <si>
    <t>GUILLERMO ALEJANDRO</t>
  </si>
  <si>
    <t>BOLO</t>
  </si>
  <si>
    <t>MOLINOS DE SAN MIGUEL</t>
  </si>
  <si>
    <t>61-961615341</t>
  </si>
  <si>
    <t>ROBER</t>
  </si>
  <si>
    <t>74-979760169</t>
  </si>
  <si>
    <t>ROSA EUGENIA</t>
  </si>
  <si>
    <t>1-998517064</t>
  </si>
  <si>
    <t>DINA ALBERTA</t>
  </si>
  <si>
    <t>CHUQUISPUMA</t>
  </si>
  <si>
    <t>84-984797362</t>
  </si>
  <si>
    <t>CELIA</t>
  </si>
  <si>
    <t>ZERECEDA</t>
  </si>
  <si>
    <t>1-972510034</t>
  </si>
  <si>
    <t>ROSA YANETH</t>
  </si>
  <si>
    <t>CERPA</t>
  </si>
  <si>
    <t>1-945648681</t>
  </si>
  <si>
    <t>UGARRIZA F. PAULA</t>
  </si>
  <si>
    <t>1-970051898</t>
  </si>
  <si>
    <t>MILTON</t>
  </si>
  <si>
    <t>HARAVICU</t>
  </si>
  <si>
    <t>44-973024150</t>
  </si>
  <si>
    <t>BETSY MELISSA</t>
  </si>
  <si>
    <t>PLASCENCIA</t>
  </si>
  <si>
    <t>JOSE GABRIEL CONDORCANQUI</t>
  </si>
  <si>
    <t>1-996192245</t>
  </si>
  <si>
    <t>ALEXANDER HENRY</t>
  </si>
  <si>
    <t>BEINGOLEA M.</t>
  </si>
  <si>
    <t>1-994224095</t>
  </si>
  <si>
    <t>RICHARD ALBERTO</t>
  </si>
  <si>
    <t>MARCELO</t>
  </si>
  <si>
    <t>1-957542403</t>
  </si>
  <si>
    <t>CLOTILDE SALOME</t>
  </si>
  <si>
    <t>JO</t>
  </si>
  <si>
    <t>1-980561021</t>
  </si>
  <si>
    <t>GERAMIAS JORGE</t>
  </si>
  <si>
    <t>BAJONERO</t>
  </si>
  <si>
    <t>AV LOS PROCERES</t>
  </si>
  <si>
    <t>44-949243929</t>
  </si>
  <si>
    <t>PABLO CASALS</t>
  </si>
  <si>
    <t>1-14393578</t>
  </si>
  <si>
    <t>MARIA MILAGROS</t>
  </si>
  <si>
    <t>CONCHUCOS</t>
  </si>
  <si>
    <t>54-957460247</t>
  </si>
  <si>
    <t>URIEL H EBERT</t>
  </si>
  <si>
    <t xml:space="preserve">JARA </t>
  </si>
  <si>
    <t>PARIS</t>
  </si>
  <si>
    <t>65-975811537</t>
  </si>
  <si>
    <t>CHERYL MICHELLE</t>
  </si>
  <si>
    <t>AHUANARI</t>
  </si>
  <si>
    <t>1-4844972</t>
  </si>
  <si>
    <t>NELLY DELIA</t>
  </si>
  <si>
    <t xml:space="preserve">MONTAÑEZ </t>
  </si>
  <si>
    <t xml:space="preserve"> VDA DE VELASQUEZ  </t>
  </si>
  <si>
    <t>MISIONERO MANZANI</t>
  </si>
  <si>
    <t>1-998885155</t>
  </si>
  <si>
    <t>LILY</t>
  </si>
  <si>
    <t>DE ABUSADA</t>
  </si>
  <si>
    <t>1-997445354</t>
  </si>
  <si>
    <t>HERNAN OSCAR</t>
  </si>
  <si>
    <t>64-967758947</t>
  </si>
  <si>
    <t>MARIELA SONIA</t>
  </si>
  <si>
    <t>HUACHOHUILLCA</t>
  </si>
  <si>
    <t>64-954827809</t>
  </si>
  <si>
    <t>GABRIEL ENRIQUE</t>
  </si>
  <si>
    <t>1-2226229</t>
  </si>
  <si>
    <t>MAGDA</t>
  </si>
  <si>
    <t>VERA DE GARCIA</t>
  </si>
  <si>
    <t>1-985656868</t>
  </si>
  <si>
    <t xml:space="preserve"> ESPERILLA </t>
  </si>
  <si>
    <t>HUAMANCHOQUE</t>
  </si>
  <si>
    <t>KILOMETRO 4</t>
  </si>
  <si>
    <t>65-965710857</t>
  </si>
  <si>
    <t>44-978815596</t>
  </si>
  <si>
    <t>JOSE ELIAS</t>
  </si>
  <si>
    <t>CAUPOLICAN</t>
  </si>
  <si>
    <t>73-969346898</t>
  </si>
  <si>
    <t>ZEINTH LENKA</t>
  </si>
  <si>
    <t>QUIÑONEZ</t>
  </si>
  <si>
    <t>84-849650077</t>
  </si>
  <si>
    <t>TREBOL EXPEDITIONS E</t>
  </si>
  <si>
    <t>RUINAS</t>
  </si>
  <si>
    <t>1-974985448</t>
  </si>
  <si>
    <t>MYRIAM NILDA</t>
  </si>
  <si>
    <t>84-98469860</t>
  </si>
  <si>
    <t>OTTO EDGARDO</t>
  </si>
  <si>
    <t>BOZA</t>
  </si>
  <si>
    <t>TRONCOSO</t>
  </si>
  <si>
    <t>AMERICAS L</t>
  </si>
  <si>
    <t>1-999881358</t>
  </si>
  <si>
    <t>CATTER</t>
  </si>
  <si>
    <t>1-988317800</t>
  </si>
  <si>
    <t>CLAUDIA JENNIFER</t>
  </si>
  <si>
    <t>1-13769635</t>
  </si>
  <si>
    <t>CARMEN ADELA</t>
  </si>
  <si>
    <t>BONET</t>
  </si>
  <si>
    <t>54-958940157</t>
  </si>
  <si>
    <t>ANTONIA</t>
  </si>
  <si>
    <t>ALVIS</t>
  </si>
  <si>
    <t>1-959713208</t>
  </si>
  <si>
    <t>CARMEN SANDRA</t>
  </si>
  <si>
    <t>GG4</t>
  </si>
  <si>
    <t>VERACIDAD</t>
  </si>
  <si>
    <t>1-14650579</t>
  </si>
  <si>
    <t>LA PUNTA</t>
  </si>
  <si>
    <t>NELLY ELIZABETH</t>
  </si>
  <si>
    <t>1-992189666</t>
  </si>
  <si>
    <t>JERSON MELANIO</t>
  </si>
  <si>
    <t>LOS CIPRESES MZ D LOTE</t>
  </si>
  <si>
    <t>1-980584127</t>
  </si>
  <si>
    <t>MARIA DOLORES</t>
  </si>
  <si>
    <t>1-989464910</t>
  </si>
  <si>
    <t>DANNY JOSE BENITO</t>
  </si>
  <si>
    <t xml:space="preserve">AVALO </t>
  </si>
  <si>
    <t>43-962887007</t>
  </si>
  <si>
    <t>RAQUEL MARIA</t>
  </si>
  <si>
    <t>1-987207936</t>
  </si>
  <si>
    <t>PUYEN</t>
  </si>
  <si>
    <t>LOMA AIROSA</t>
  </si>
  <si>
    <t>44-949486457</t>
  </si>
  <si>
    <t>KRISTY PATRICIA</t>
  </si>
  <si>
    <t>MARTIN DE MURUA</t>
  </si>
  <si>
    <t>44-949818078</t>
  </si>
  <si>
    <t>EDGAR ELVIS</t>
  </si>
  <si>
    <t>HERMENEGILDO</t>
  </si>
  <si>
    <t>PUCARA MZ I</t>
  </si>
  <si>
    <t>73-969054012</t>
  </si>
  <si>
    <t>MANUEL ALFREDO</t>
  </si>
  <si>
    <t>64-964997651</t>
  </si>
  <si>
    <t>JACKELINE ISABEL</t>
  </si>
  <si>
    <t>1-952088166</t>
  </si>
  <si>
    <t>RUTH ESTHER</t>
  </si>
  <si>
    <t>LA VERONICA</t>
  </si>
  <si>
    <t>1-959923918</t>
  </si>
  <si>
    <t>LILIA MERCEDES</t>
  </si>
  <si>
    <t>44-949491247</t>
  </si>
  <si>
    <t>PRUDENCIO ANDRES</t>
  </si>
  <si>
    <t>JAIME BLANCO</t>
  </si>
  <si>
    <t>56-994043138</t>
  </si>
  <si>
    <t>ROSSANA YSABEL</t>
  </si>
  <si>
    <t>LOS GIRASOLES MZ C1 LT 8</t>
  </si>
  <si>
    <t>73-969587318</t>
  </si>
  <si>
    <t>GABRIELA</t>
  </si>
  <si>
    <t>VALLADARES</t>
  </si>
  <si>
    <t>1-971603485</t>
  </si>
  <si>
    <t>JULIA RITA</t>
  </si>
  <si>
    <t>52-952668505</t>
  </si>
  <si>
    <t>JOSE FELIX</t>
  </si>
  <si>
    <t>76-970083699</t>
  </si>
  <si>
    <t>WILDER CARLOS</t>
  </si>
  <si>
    <t>8 DEPART 504</t>
  </si>
  <si>
    <t>1-997056198</t>
  </si>
  <si>
    <t>INVERSION GRANDES PROYECTOS</t>
  </si>
  <si>
    <t>S.A.C.</t>
  </si>
  <si>
    <t>DE LAS HERAS, MARISCAL</t>
  </si>
  <si>
    <t>1-987214554</t>
  </si>
  <si>
    <t>JULISSA KARINA</t>
  </si>
  <si>
    <t>RAMIREZ DE TORRES</t>
  </si>
  <si>
    <t>MEYER JUAN TOBIAS</t>
  </si>
  <si>
    <t>1-993577570</t>
  </si>
  <si>
    <t>VDA DE LAUZ</t>
  </si>
  <si>
    <t>54-958392485</t>
  </si>
  <si>
    <t>ERNESTO GILMER</t>
  </si>
  <si>
    <t>1-5562470</t>
  </si>
  <si>
    <t xml:space="preserve">WILMER </t>
  </si>
  <si>
    <t xml:space="preserve">TUFIÑO </t>
  </si>
  <si>
    <t>1-99034122</t>
  </si>
  <si>
    <t>SHIRLEY CAROLINA</t>
  </si>
  <si>
    <t>1-994669298</t>
  </si>
  <si>
    <t>JORGE ENRIQUE</t>
  </si>
  <si>
    <t xml:space="preserve">DUCASSI </t>
  </si>
  <si>
    <t xml:space="preserve">FERRAND </t>
  </si>
  <si>
    <t>1-994118065</t>
  </si>
  <si>
    <t>MARIELA VICTORIA</t>
  </si>
  <si>
    <t>URBANO DE FLORES</t>
  </si>
  <si>
    <t>54-54502933</t>
  </si>
  <si>
    <t>PERCY EUSEBIO</t>
  </si>
  <si>
    <t>RUBINA</t>
  </si>
  <si>
    <t>1-13412016</t>
  </si>
  <si>
    <t>CARMEN MARIANA</t>
  </si>
  <si>
    <t>PICHILINGUE</t>
  </si>
  <si>
    <t>EL INGENIO MZ G LOTE</t>
  </si>
  <si>
    <t>1-998815064</t>
  </si>
  <si>
    <t>DE CAIRO</t>
  </si>
  <si>
    <t>73-964710907</t>
  </si>
  <si>
    <t>NELSON LUIS</t>
  </si>
  <si>
    <t>1-993571402</t>
  </si>
  <si>
    <t>ARGUMEDO</t>
  </si>
  <si>
    <t>54-957879008</t>
  </si>
  <si>
    <t>JUCHARO</t>
  </si>
  <si>
    <t>1-15224213</t>
  </si>
  <si>
    <t>GLORIA MARIA EDITH</t>
  </si>
  <si>
    <t>44-943718394</t>
  </si>
  <si>
    <t>JUAN HUMBERTO</t>
  </si>
  <si>
    <t>ARGOMEDO</t>
  </si>
  <si>
    <t>LAS PALMERAS  MZ 42 LT 2 INT 1</t>
  </si>
  <si>
    <t>64-964140703</t>
  </si>
  <si>
    <t>CRISTIAN ELI</t>
  </si>
  <si>
    <t>COLONIO</t>
  </si>
  <si>
    <t>1-99035311</t>
  </si>
  <si>
    <t>ELVIA LUCIA</t>
  </si>
  <si>
    <t>DOMINGO MANDAMIENTO</t>
  </si>
  <si>
    <t>74-978856021</t>
  </si>
  <si>
    <t>MARIA DANY</t>
  </si>
  <si>
    <t>CUGLIEVAN JUAN</t>
  </si>
  <si>
    <t>74-979138900</t>
  </si>
  <si>
    <t>ROSENDO</t>
  </si>
  <si>
    <t>VILCABANA</t>
  </si>
  <si>
    <t>62-994989757</t>
  </si>
  <si>
    <t>MARIANO DAMASO BERAUN</t>
  </si>
  <si>
    <t>TINGO MARIA CHONTA PLAYA</t>
  </si>
  <si>
    <t>54-958822131</t>
  </si>
  <si>
    <t>VICTOR JAIME</t>
  </si>
  <si>
    <t>BOLOGNESIFRANCISCO</t>
  </si>
  <si>
    <t>56-983784394</t>
  </si>
  <si>
    <t>GROCIO PRADO</t>
  </si>
  <si>
    <t>TORREBLANCA</t>
  </si>
  <si>
    <t>1-995164156</t>
  </si>
  <si>
    <t>GABRIELA LILIBET</t>
  </si>
  <si>
    <t>76-976728803</t>
  </si>
  <si>
    <t>MINCHAN</t>
  </si>
  <si>
    <t>65-65796986</t>
  </si>
  <si>
    <t>JOSE TEODOCIO</t>
  </si>
  <si>
    <t>1-3282745</t>
  </si>
  <si>
    <t>ROSA INES</t>
  </si>
  <si>
    <t>84-974706641</t>
  </si>
  <si>
    <t>QUISPICANCHIS</t>
  </si>
  <si>
    <t>OROPESA</t>
  </si>
  <si>
    <t>CHOQUEPATA TIPON</t>
  </si>
  <si>
    <t>1-12541062</t>
  </si>
  <si>
    <t>CARMEN ESTHER</t>
  </si>
  <si>
    <t>DE CORPAC MARQUEZ</t>
  </si>
  <si>
    <t>1-988447991</t>
  </si>
  <si>
    <t>JHONY MARLON</t>
  </si>
  <si>
    <t>LIFONZO</t>
  </si>
  <si>
    <t>ILIZARBE</t>
  </si>
  <si>
    <t>GARCIA Y LASTRES NICANOR</t>
  </si>
  <si>
    <t>1-999447251</t>
  </si>
  <si>
    <t xml:space="preserve">AUREA  </t>
  </si>
  <si>
    <t xml:space="preserve">FUERTES </t>
  </si>
  <si>
    <t>AMAYA DE VARGAS</t>
  </si>
  <si>
    <t>54-54227942</t>
  </si>
  <si>
    <t>ELSA ESTELA</t>
  </si>
  <si>
    <t>DE UMERES</t>
  </si>
  <si>
    <t>BARRETO FEDERICO</t>
  </si>
  <si>
    <t>1-3380937</t>
  </si>
  <si>
    <t xml:space="preserve">CURO  </t>
  </si>
  <si>
    <t xml:space="preserve">DE CONTRERAS  </t>
  </si>
  <si>
    <t>1-999333214</t>
  </si>
  <si>
    <t>ASESORIA TRIBUTARIA</t>
  </si>
  <si>
    <t xml:space="preserve"> CONTABLE THOMAS</t>
  </si>
  <si>
    <t>YAUYOS</t>
  </si>
  <si>
    <t>1-99213823</t>
  </si>
  <si>
    <t>BRAYAN LEONARDO</t>
  </si>
  <si>
    <t>1-990248182</t>
  </si>
  <si>
    <t>MARIA GRICELDA</t>
  </si>
  <si>
    <t>CHOQUECOTA</t>
  </si>
  <si>
    <t>PACOTICONA</t>
  </si>
  <si>
    <t>MIROQUESADA ANTONIO</t>
  </si>
  <si>
    <t>56-956637576</t>
  </si>
  <si>
    <t>SARA MERLY</t>
  </si>
  <si>
    <t>MARIA DE LAS NIEVES</t>
  </si>
  <si>
    <t>1-3563945</t>
  </si>
  <si>
    <t>EXCEQUIEL ANTONIO</t>
  </si>
  <si>
    <t>1-992997267</t>
  </si>
  <si>
    <t xml:space="preserve">EMILIANO  </t>
  </si>
  <si>
    <t xml:space="preserve">PARIONA  </t>
  </si>
  <si>
    <t>1-986550256</t>
  </si>
  <si>
    <t>FRANK CARLOS</t>
  </si>
  <si>
    <t>ORNAY</t>
  </si>
  <si>
    <t>LA  PAZ</t>
  </si>
  <si>
    <t>54-959417331</t>
  </si>
  <si>
    <t>POLANCO</t>
  </si>
  <si>
    <t>D402</t>
  </si>
  <si>
    <t>GLADYS HILDA</t>
  </si>
  <si>
    <t>CERRO EL PACIFICO</t>
  </si>
  <si>
    <t>1-978821482</t>
  </si>
  <si>
    <t>MARIA LILIANA</t>
  </si>
  <si>
    <t xml:space="preserve">SHAGA </t>
  </si>
  <si>
    <t>1-943562028</t>
  </si>
  <si>
    <t>CARMEN ELSA</t>
  </si>
  <si>
    <t>SEOANE</t>
  </si>
  <si>
    <t>1-999057181</t>
  </si>
  <si>
    <t>PEDRO WENCESLAO</t>
  </si>
  <si>
    <t>1-996794541</t>
  </si>
  <si>
    <t>VICTOR ALBERTO APOLI</t>
  </si>
  <si>
    <t xml:space="preserve"> APOLINARIO</t>
  </si>
  <si>
    <t xml:space="preserve"> QUISPE </t>
  </si>
  <si>
    <t>54-959777435</t>
  </si>
  <si>
    <t>PERCY EDUARDO</t>
  </si>
  <si>
    <t>72-972849403</t>
  </si>
  <si>
    <t>WALTER MANUEL</t>
  </si>
  <si>
    <t>VELLA</t>
  </si>
  <si>
    <t>1-15706423</t>
  </si>
  <si>
    <t>ERICK ERNESTO</t>
  </si>
  <si>
    <t>HOYOS RUBIO GENERAL</t>
  </si>
  <si>
    <t>54-54270942</t>
  </si>
  <si>
    <t>SANDRA LUCIA</t>
  </si>
  <si>
    <t>FELISA MOSCOSO</t>
  </si>
  <si>
    <t>1-973147101</t>
  </si>
  <si>
    <t>ELIZABETH CARMEN</t>
  </si>
  <si>
    <t xml:space="preserve">SANCA </t>
  </si>
  <si>
    <t>1-985379626</t>
  </si>
  <si>
    <t xml:space="preserve"> ELIZABETH DEL ROCIO</t>
  </si>
  <si>
    <t xml:space="preserve">LARA  </t>
  </si>
  <si>
    <t>1-987194172</t>
  </si>
  <si>
    <t xml:space="preserve">SORIA </t>
  </si>
  <si>
    <t>CONSTELACION</t>
  </si>
  <si>
    <t>44-948245553</t>
  </si>
  <si>
    <t>56-956683277</t>
  </si>
  <si>
    <t>1-998536319</t>
  </si>
  <si>
    <t>CRISOSTOMO DE ANGULO</t>
  </si>
  <si>
    <t>1-999047760</t>
  </si>
  <si>
    <t>VIVERO</t>
  </si>
  <si>
    <t>PEREZ DEMETRIO</t>
  </si>
  <si>
    <t>1-986725074</t>
  </si>
  <si>
    <t xml:space="preserve">KARIN </t>
  </si>
  <si>
    <t xml:space="preserve">CLEMENTE </t>
  </si>
  <si>
    <t>E8B</t>
  </si>
  <si>
    <t>1-980813211</t>
  </si>
  <si>
    <t xml:space="preserve">WILFREDO </t>
  </si>
  <si>
    <t xml:space="preserve">TUME </t>
  </si>
  <si>
    <t xml:space="preserve">ZAMALLOA </t>
  </si>
  <si>
    <t>LAS BLENDAS</t>
  </si>
  <si>
    <t>1-3318625</t>
  </si>
  <si>
    <t>SANTA FRESIA</t>
  </si>
  <si>
    <t xml:space="preserve">DE LEON </t>
  </si>
  <si>
    <t>1-992639320</t>
  </si>
  <si>
    <t>AMBROSIO</t>
  </si>
  <si>
    <t>VALERO</t>
  </si>
  <si>
    <t>PARADO DE BELLIDO MARIA</t>
  </si>
  <si>
    <t>65-65264772</t>
  </si>
  <si>
    <t>LUZ ESTRELLA</t>
  </si>
  <si>
    <t>LIBERTADORES</t>
  </si>
  <si>
    <t>74-275187</t>
  </si>
  <si>
    <t xml:space="preserve">KATHERINE </t>
  </si>
  <si>
    <t>1-988549539</t>
  </si>
  <si>
    <t>PABLO MILTON</t>
  </si>
  <si>
    <t>COLQUI</t>
  </si>
  <si>
    <t>DEL PARQUE</t>
  </si>
  <si>
    <t>84-989164052</t>
  </si>
  <si>
    <t xml:space="preserve">PALOMA </t>
  </si>
  <si>
    <t xml:space="preserve">MONTEAGUDO </t>
  </si>
  <si>
    <t xml:space="preserve">LLAVE </t>
  </si>
  <si>
    <t>1-5244343</t>
  </si>
  <si>
    <t xml:space="preserve">FIDELA   </t>
  </si>
  <si>
    <t xml:space="preserve">PEREZ   </t>
  </si>
  <si>
    <t>GALLARDO DE VARGAS</t>
  </si>
  <si>
    <t>54-959470366</t>
  </si>
  <si>
    <t>ELIZABETH ANDREA</t>
  </si>
  <si>
    <t>1-994169984</t>
  </si>
  <si>
    <t>TANIA ERIKA</t>
  </si>
  <si>
    <t>ANCASH S/N EDIF.4 BL:A</t>
  </si>
  <si>
    <t>74-979473841</t>
  </si>
  <si>
    <t>1-4350136</t>
  </si>
  <si>
    <t xml:space="preserve">LAURA INES </t>
  </si>
  <si>
    <t xml:space="preserve">CHUMBIAUCA </t>
  </si>
  <si>
    <t xml:space="preserve">ALVA DE ZAVALA </t>
  </si>
  <si>
    <t>LOS ALHELIES</t>
  </si>
  <si>
    <t>1-14985689</t>
  </si>
  <si>
    <t>CRISTINA DOMITILA</t>
  </si>
  <si>
    <t>ANICAMA</t>
  </si>
  <si>
    <t>B4</t>
  </si>
  <si>
    <t>1-946015214</t>
  </si>
  <si>
    <t xml:space="preserve"> NAYLEA KIARA  </t>
  </si>
  <si>
    <t>1-985227747</t>
  </si>
  <si>
    <t>SAUL SERGUEI</t>
  </si>
  <si>
    <t>MICHILERIO</t>
  </si>
  <si>
    <t>SILGUERA</t>
  </si>
  <si>
    <t>1-999514845</t>
  </si>
  <si>
    <t>WUILBER ARMANDO</t>
  </si>
  <si>
    <t>RIO PARANA</t>
  </si>
  <si>
    <t>73-969615035</t>
  </si>
  <si>
    <t>TEODORA</t>
  </si>
  <si>
    <t>CHINGUEL</t>
  </si>
  <si>
    <t>1-957535088</t>
  </si>
  <si>
    <t xml:space="preserve"> ROSA  YSABEL  </t>
  </si>
  <si>
    <t xml:space="preserve">JAURIGUE </t>
  </si>
  <si>
    <t>LA CORDIALIDAD</t>
  </si>
  <si>
    <t>43-943174468</t>
  </si>
  <si>
    <t>ANTONIA JESUS</t>
  </si>
  <si>
    <t>1-986600099</t>
  </si>
  <si>
    <t xml:space="preserve">PABLO GERMAN </t>
  </si>
  <si>
    <t>1-991303017</t>
  </si>
  <si>
    <t xml:space="preserve">JESUS BENITO </t>
  </si>
  <si>
    <t xml:space="preserve">PRIETO </t>
  </si>
  <si>
    <t>43-949088104</t>
  </si>
  <si>
    <t>ROSAS ALEJANDRO</t>
  </si>
  <si>
    <t>1-992353373</t>
  </si>
  <si>
    <t>WILLIAM NICOLA</t>
  </si>
  <si>
    <t>BOULANGGER</t>
  </si>
  <si>
    <t>TERCERA</t>
  </si>
  <si>
    <t>1-5735106</t>
  </si>
  <si>
    <t xml:space="preserve">NORMA GLADYS </t>
  </si>
  <si>
    <t xml:space="preserve">QUIROZ </t>
  </si>
  <si>
    <t xml:space="preserve">OBREGON DE LARREA </t>
  </si>
  <si>
    <t>1-997467215</t>
  </si>
  <si>
    <t>DIOMEDES</t>
  </si>
  <si>
    <t>1-975022959</t>
  </si>
  <si>
    <t xml:space="preserve">DEYBIS BRADLEY </t>
  </si>
  <si>
    <t xml:space="preserve">YNGA </t>
  </si>
  <si>
    <t>1-998784882</t>
  </si>
  <si>
    <t>JESUSA BERTHA</t>
  </si>
  <si>
    <t>PALIZA</t>
  </si>
  <si>
    <t>DEL VALLE INCLAN RAMON</t>
  </si>
  <si>
    <t>1-995166180</t>
  </si>
  <si>
    <t>ANDRES EDUARDO</t>
  </si>
  <si>
    <t>DULUDE</t>
  </si>
  <si>
    <t>MENDOZA MERINO</t>
  </si>
  <si>
    <t>73-972978711</t>
  </si>
  <si>
    <t>BRENDA ELIZABETH</t>
  </si>
  <si>
    <t>1-3620537</t>
  </si>
  <si>
    <t xml:space="preserve">ANDREA STEFANIA </t>
  </si>
  <si>
    <t xml:space="preserve">VICENTE </t>
  </si>
  <si>
    <t>1-966531197</t>
  </si>
  <si>
    <t>YBERICA  JANNETT</t>
  </si>
  <si>
    <t>LAS CASUARINAS</t>
  </si>
  <si>
    <t>1-979437113</t>
  </si>
  <si>
    <t xml:space="preserve">JOSE </t>
  </si>
  <si>
    <t>84-999865509</t>
  </si>
  <si>
    <t xml:space="preserve">NILDA </t>
  </si>
  <si>
    <t>1-3850556</t>
  </si>
  <si>
    <t xml:space="preserve">CARLOS MARTIN </t>
  </si>
  <si>
    <t xml:space="preserve">LANDAETA </t>
  </si>
  <si>
    <t>BOSQUE HUANCA</t>
  </si>
  <si>
    <t>1-2511500</t>
  </si>
  <si>
    <t>DE RIVERO</t>
  </si>
  <si>
    <t>RAMIREZ RUIZ</t>
  </si>
  <si>
    <t>AREQUIPA NORTE</t>
  </si>
  <si>
    <t>1-2111605 (3910)</t>
  </si>
  <si>
    <t>BANCO CONTINENTAL</t>
  </si>
  <si>
    <t>FRANCISCO PIZARRO</t>
  </si>
  <si>
    <t>1-3235120</t>
  </si>
  <si>
    <t>NATALIA PATRICIA</t>
  </si>
  <si>
    <t>BAJARANO</t>
  </si>
  <si>
    <t>LIMA HUAROCHIRI</t>
  </si>
  <si>
    <t>1-99051732</t>
  </si>
  <si>
    <t>MERNO</t>
  </si>
  <si>
    <t>LAS AGATAS</t>
  </si>
  <si>
    <t>1-3272044</t>
  </si>
  <si>
    <t>CERAS</t>
  </si>
  <si>
    <t>TORRES MALARIN, PEDRO</t>
  </si>
  <si>
    <t>1-4985598</t>
  </si>
  <si>
    <t>ENRIQUE OLIVEIRO</t>
  </si>
  <si>
    <t>1-5754433 (1172)</t>
  </si>
  <si>
    <t>CALLEJA</t>
  </si>
  <si>
    <t>1-5364601</t>
  </si>
  <si>
    <t>OYANGUREN</t>
  </si>
  <si>
    <t>QUIROZ, PAULA</t>
  </si>
  <si>
    <t>1-3682280</t>
  </si>
  <si>
    <t>AV ORDOÑEZ, EDUARDO</t>
  </si>
  <si>
    <t>1-5676776</t>
  </si>
  <si>
    <t>ORIA</t>
  </si>
  <si>
    <t>1-4539792</t>
  </si>
  <si>
    <t>DORIS HORTENCIA</t>
  </si>
  <si>
    <t>1-3879519</t>
  </si>
  <si>
    <t>SEBERINO</t>
  </si>
  <si>
    <t>1-5218251</t>
  </si>
  <si>
    <t xml:space="preserve">JONNY RONALD </t>
  </si>
  <si>
    <t>LAPA</t>
  </si>
  <si>
    <t>1-5324441</t>
  </si>
  <si>
    <t>ELIZABETH CATERIN</t>
  </si>
  <si>
    <t>54-990805657</t>
  </si>
  <si>
    <t>TORATA</t>
  </si>
  <si>
    <t>MIGUEL RODRIGO</t>
  </si>
  <si>
    <t>CAHUAYO</t>
  </si>
  <si>
    <t>F3</t>
  </si>
  <si>
    <t>1-89822117</t>
  </si>
  <si>
    <t>MARILIN ANTUANE</t>
  </si>
  <si>
    <t>54-00000000</t>
  </si>
  <si>
    <t>FAUSTINO</t>
  </si>
  <si>
    <t>FEBRES</t>
  </si>
  <si>
    <t>54-957855594</t>
  </si>
  <si>
    <t>DORIS DELIA</t>
  </si>
  <si>
    <t>83-983922020</t>
  </si>
  <si>
    <t>PANIORA</t>
  </si>
  <si>
    <t>PARAGUAY</t>
  </si>
  <si>
    <t>1-972727197</t>
  </si>
  <si>
    <t xml:space="preserve">OTILIA </t>
  </si>
  <si>
    <t>PANAMERICA NORTE</t>
  </si>
  <si>
    <t>1-997151160</t>
  </si>
  <si>
    <t>ELVIN MARIO</t>
  </si>
  <si>
    <t>HUANCAHUIRE</t>
  </si>
  <si>
    <t>URB NVA ESPERANZA</t>
  </si>
  <si>
    <t>1-991200329</t>
  </si>
  <si>
    <t>LIDIA JARA</t>
  </si>
  <si>
    <t>VIUDA</t>
  </si>
  <si>
    <t>DE VARZALOO</t>
  </si>
  <si>
    <t>1-991968652</t>
  </si>
  <si>
    <t xml:space="preserve">VANESSA MARGARITA </t>
  </si>
  <si>
    <t xml:space="preserve">TAVARA </t>
  </si>
  <si>
    <t xml:space="preserve">RAFAELI </t>
  </si>
  <si>
    <t>AV CUZCO</t>
  </si>
  <si>
    <t>1-961753431</t>
  </si>
  <si>
    <t>ALICIA ELISA</t>
  </si>
  <si>
    <t>CASTRO VIRREYNA</t>
  </si>
  <si>
    <t>1-975034547</t>
  </si>
  <si>
    <t>HERLYS</t>
  </si>
  <si>
    <t>1-994628044</t>
  </si>
  <si>
    <t>CHRISTIAN MARTIN</t>
  </si>
  <si>
    <t xml:space="preserve">GELDRES </t>
  </si>
  <si>
    <t>1-988857612</t>
  </si>
  <si>
    <t>JORGE HERNAN</t>
  </si>
  <si>
    <t>ACHATA</t>
  </si>
  <si>
    <t>CL 8</t>
  </si>
  <si>
    <t>1-12866115</t>
  </si>
  <si>
    <t>JULIO HERNANDO</t>
  </si>
  <si>
    <t>PEREYRA</t>
  </si>
  <si>
    <t>CL LAUSONIAS</t>
  </si>
  <si>
    <t>1-986740825</t>
  </si>
  <si>
    <t>QUINCHO</t>
  </si>
  <si>
    <t>TUCNO</t>
  </si>
  <si>
    <t>O6</t>
  </si>
  <si>
    <t>PAMPA CHICA</t>
  </si>
  <si>
    <t>1-001135483</t>
  </si>
  <si>
    <t>1-999468528</t>
  </si>
  <si>
    <t>MORELOS JOSE M.</t>
  </si>
  <si>
    <t>1-999127014</t>
  </si>
  <si>
    <t>CECILIA PAOLA</t>
  </si>
  <si>
    <t>1-990004880</t>
  </si>
  <si>
    <t>PAUL ESTEBAN</t>
  </si>
  <si>
    <t>PALOMINO MARCOS</t>
  </si>
  <si>
    <t>64-764343</t>
  </si>
  <si>
    <t>CARLOS CESAR</t>
  </si>
  <si>
    <t>SALOME</t>
  </si>
  <si>
    <t>1-995739996</t>
  </si>
  <si>
    <t>ALEXANDRA IRMA MARIA</t>
  </si>
  <si>
    <t>1-99787503</t>
  </si>
  <si>
    <t>ELSA MARIA</t>
  </si>
  <si>
    <t>1-947827160</t>
  </si>
  <si>
    <t>ELADIO DAMIAN</t>
  </si>
  <si>
    <t>J´´</t>
  </si>
  <si>
    <t>MAIN</t>
  </si>
  <si>
    <t>56-56222452</t>
  </si>
  <si>
    <t>MARILU CLARA</t>
  </si>
  <si>
    <t>SAIRITUPAC</t>
  </si>
  <si>
    <t>AYACUCHO 153-157  2DO PISO OFI</t>
  </si>
  <si>
    <t>1-991171154</t>
  </si>
  <si>
    <t xml:space="preserve">YOLANDA YOVANA </t>
  </si>
  <si>
    <t>ANAY</t>
  </si>
  <si>
    <t>MIROQUESADA</t>
  </si>
  <si>
    <t>1-991549381</t>
  </si>
  <si>
    <t>PUMACAHUA, BRIGADIER</t>
  </si>
  <si>
    <t>1-999942261</t>
  </si>
  <si>
    <t xml:space="preserve">INFANTE </t>
  </si>
  <si>
    <t>D4</t>
  </si>
  <si>
    <t>1-992713115</t>
  </si>
  <si>
    <t>GIULIANO WALTER</t>
  </si>
  <si>
    <t>CHIRE</t>
  </si>
  <si>
    <t>SAENZ, LUIS N.</t>
  </si>
  <si>
    <t>1-989963436</t>
  </si>
  <si>
    <t>DAVID OMAR</t>
  </si>
  <si>
    <t>MARCOS CALDERON</t>
  </si>
  <si>
    <t>1-997270180</t>
  </si>
  <si>
    <t>CARMEN YOLANDA</t>
  </si>
  <si>
    <t>PUERTAS</t>
  </si>
  <si>
    <t>DE MOLINA, ALONSO</t>
  </si>
  <si>
    <t>1-996350510</t>
  </si>
  <si>
    <t xml:space="preserve">ELENA </t>
  </si>
  <si>
    <t>ARISTA</t>
  </si>
  <si>
    <t>1-14510851</t>
  </si>
  <si>
    <t>MORALES DE LEON</t>
  </si>
  <si>
    <t>1-984799630</t>
  </si>
  <si>
    <t xml:space="preserve">ROXANA ELVIRA </t>
  </si>
  <si>
    <t xml:space="preserve">CUZCANO </t>
  </si>
  <si>
    <t>ARGUEDAS, PABLO</t>
  </si>
  <si>
    <t>1-991001548</t>
  </si>
  <si>
    <t>MANUEL EDUARDO</t>
  </si>
  <si>
    <t>SANTA PRISCA</t>
  </si>
  <si>
    <t>1-965991359</t>
  </si>
  <si>
    <t xml:space="preserve">MAURO </t>
  </si>
  <si>
    <t xml:space="preserve">MARIÑO </t>
  </si>
  <si>
    <t>1-980543585</t>
  </si>
  <si>
    <t>JESUS MARTIN</t>
  </si>
  <si>
    <t>1-989067346</t>
  </si>
  <si>
    <t>MARCAS LIDERES DEL M</t>
  </si>
  <si>
    <t>65-965837359</t>
  </si>
  <si>
    <t>PAOLA IRENE</t>
  </si>
  <si>
    <t>1-995912022</t>
  </si>
  <si>
    <t>RIO URUBAMBA</t>
  </si>
  <si>
    <t>1-17704640</t>
  </si>
  <si>
    <t>BILLINGURRST</t>
  </si>
  <si>
    <t>E5</t>
  </si>
  <si>
    <t>1-988553466</t>
  </si>
  <si>
    <t>EDGARD MARIO</t>
  </si>
  <si>
    <t xml:space="preserve">ACHAHUANCO </t>
  </si>
  <si>
    <t xml:space="preserve">YDME  </t>
  </si>
  <si>
    <t>54-959522393</t>
  </si>
  <si>
    <t>ATICO</t>
  </si>
  <si>
    <t>GIANINA ELIZABETH</t>
  </si>
  <si>
    <t>LIAO</t>
  </si>
  <si>
    <t>1-999546667</t>
  </si>
  <si>
    <t>YOLANDA CESARINA</t>
  </si>
  <si>
    <t>ANTONIOLI</t>
  </si>
  <si>
    <t>1-948459601</t>
  </si>
  <si>
    <t>ANDRS</t>
  </si>
  <si>
    <t>NARVAEZ</t>
  </si>
  <si>
    <t>1-993587493</t>
  </si>
  <si>
    <t>ROCIO JESUS</t>
  </si>
  <si>
    <t>MELO</t>
  </si>
  <si>
    <t>43-946034747</t>
  </si>
  <si>
    <t>1-986584039</t>
  </si>
  <si>
    <t xml:space="preserve">MERCEDES SOLEDAD </t>
  </si>
  <si>
    <t xml:space="preserve">CARITAS </t>
  </si>
  <si>
    <t>1-981699486</t>
  </si>
  <si>
    <t>BIRKE</t>
  </si>
  <si>
    <t>NABBE</t>
  </si>
  <si>
    <t>C7CXHINGK</t>
  </si>
  <si>
    <t>MALECON DE LA MARINA</t>
  </si>
  <si>
    <t>1-984234110</t>
  </si>
  <si>
    <t xml:space="preserve">WEVNER RUDIN </t>
  </si>
  <si>
    <t>1-978821798</t>
  </si>
  <si>
    <t xml:space="preserve">JORGE LUIS  </t>
  </si>
  <si>
    <t xml:space="preserve">AGUINAGA </t>
  </si>
  <si>
    <t xml:space="preserve"> VERA</t>
  </si>
  <si>
    <t>1-947502120</t>
  </si>
  <si>
    <t>CHAO</t>
  </si>
  <si>
    <t>ELVIS OSWALDO</t>
  </si>
  <si>
    <t xml:space="preserve">VACA </t>
  </si>
  <si>
    <t>1-988612553</t>
  </si>
  <si>
    <t>ROSEMARY</t>
  </si>
  <si>
    <t>GOYBURU</t>
  </si>
  <si>
    <t>1-987542673</t>
  </si>
  <si>
    <t>GIRONDA</t>
  </si>
  <si>
    <t>1-12638480</t>
  </si>
  <si>
    <t>FERNANDO AUGUSTO</t>
  </si>
  <si>
    <t>VEGAS</t>
  </si>
  <si>
    <t>SECHIN</t>
  </si>
  <si>
    <t>56-956516070</t>
  </si>
  <si>
    <t>ISRAEL JUNIOR</t>
  </si>
  <si>
    <t>FOX</t>
  </si>
  <si>
    <t>1-945167864</t>
  </si>
  <si>
    <t>MARJORIE GIULIANA</t>
  </si>
  <si>
    <t>1-991868078</t>
  </si>
  <si>
    <t>65-65768859</t>
  </si>
  <si>
    <t>TANGOA</t>
  </si>
  <si>
    <t>VICTOR RAUL HAYA DE LA TORRE N</t>
  </si>
  <si>
    <t>1-993111611</t>
  </si>
  <si>
    <t xml:space="preserve">VICTORIA CECILIA </t>
  </si>
  <si>
    <t xml:space="preserve">ROCA </t>
  </si>
  <si>
    <t>1-950661914</t>
  </si>
  <si>
    <t xml:space="preserve">MARLENE YOVANA </t>
  </si>
  <si>
    <t xml:space="preserve">RAIME </t>
  </si>
  <si>
    <t xml:space="preserve">HUAYTALLA </t>
  </si>
  <si>
    <t>1-99632447</t>
  </si>
  <si>
    <t>YENS EDER</t>
  </si>
  <si>
    <t>JUSCAMAIT</t>
  </si>
  <si>
    <t>VALLEJO CESAR</t>
  </si>
  <si>
    <t>1-990335851</t>
  </si>
  <si>
    <t>RICARDINA</t>
  </si>
  <si>
    <t>PASCUAL DE CRIOLLO</t>
  </si>
  <si>
    <t>DOMINGO ORUE 649 EDIF.15</t>
  </si>
  <si>
    <t>1-943759835</t>
  </si>
  <si>
    <t>AQUILA</t>
  </si>
  <si>
    <t>1-988883890</t>
  </si>
  <si>
    <t>SILVESTRE</t>
  </si>
  <si>
    <t>LAS ESMERALDAS</t>
  </si>
  <si>
    <t>1-4274789</t>
  </si>
  <si>
    <t xml:space="preserve">ROLANDO MIGUEL </t>
  </si>
  <si>
    <t xml:space="preserve">FABIAN </t>
  </si>
  <si>
    <t>1-968371027</t>
  </si>
  <si>
    <t>1-13493381</t>
  </si>
  <si>
    <t>VICTOR HUBER</t>
  </si>
  <si>
    <t>82-982731979</t>
  </si>
  <si>
    <t>DEMETRIO</t>
  </si>
  <si>
    <t>52-952543570</t>
  </si>
  <si>
    <t>MARCA</t>
  </si>
  <si>
    <t>65-234316</t>
  </si>
  <si>
    <t>MICHAEL</t>
  </si>
  <si>
    <t>ARIRAMA</t>
  </si>
  <si>
    <t>82-966447757</t>
  </si>
  <si>
    <t>HENRY HERBY</t>
  </si>
  <si>
    <t>GONGORA</t>
  </si>
  <si>
    <t>CANELO</t>
  </si>
  <si>
    <t>82-974365197</t>
  </si>
  <si>
    <t>ARRIOLA</t>
  </si>
  <si>
    <t>44-948132779</t>
  </si>
  <si>
    <t>FRAN LY</t>
  </si>
  <si>
    <t>ALAYO</t>
  </si>
  <si>
    <t>5 DE ABRIL MZ 4 LOT</t>
  </si>
  <si>
    <t>82-962306161</t>
  </si>
  <si>
    <t>DANNY NAZLY</t>
  </si>
  <si>
    <t>A MASUCO KM.108</t>
  </si>
  <si>
    <t>1-987393094</t>
  </si>
  <si>
    <t>PAOLA JESSICA</t>
  </si>
  <si>
    <t>SIME</t>
  </si>
  <si>
    <t>1-989126909</t>
  </si>
  <si>
    <t>CUYA</t>
  </si>
  <si>
    <t>LANATTA</t>
  </si>
  <si>
    <t>82-982376980</t>
  </si>
  <si>
    <t>ROSA ELINA</t>
  </si>
  <si>
    <t>PARDO DE MIGUEL</t>
  </si>
  <si>
    <t>54-959367820</t>
  </si>
  <si>
    <t>CHRISTOPHER ANDRE</t>
  </si>
  <si>
    <t>1-991143691</t>
  </si>
  <si>
    <t>VICTOR FERNANDO</t>
  </si>
  <si>
    <t>MENESES</t>
  </si>
  <si>
    <t>LAS CAOBAS</t>
  </si>
  <si>
    <t>1-2646734</t>
  </si>
  <si>
    <t xml:space="preserve">ENRIQUE MILTON </t>
  </si>
  <si>
    <t>YABAR, ALBERTO</t>
  </si>
  <si>
    <t>56-990929940</t>
  </si>
  <si>
    <t>MOTORGAS CHINCHA SOC</t>
  </si>
  <si>
    <t>AYABACA</t>
  </si>
  <si>
    <t>73-73206536</t>
  </si>
  <si>
    <t>ARISMENDIZ</t>
  </si>
  <si>
    <t>H5</t>
  </si>
  <si>
    <t>1-15710357</t>
  </si>
  <si>
    <t>EMMA OLINDA</t>
  </si>
  <si>
    <t>ZEA</t>
  </si>
  <si>
    <t>RIOBAMBA</t>
  </si>
  <si>
    <t>1-945839064</t>
  </si>
  <si>
    <t>MAXIMO AUGUSTO</t>
  </si>
  <si>
    <t>1-15318722</t>
  </si>
  <si>
    <t>WREYMAN EDSEL</t>
  </si>
  <si>
    <t>44-949671998</t>
  </si>
  <si>
    <t>TERESA MARIBEL</t>
  </si>
  <si>
    <t>SANTO DOMINGO</t>
  </si>
  <si>
    <t>1-994163561</t>
  </si>
  <si>
    <t>VILMA MARIZOL</t>
  </si>
  <si>
    <t>BAIQUE</t>
  </si>
  <si>
    <t>1-13530571</t>
  </si>
  <si>
    <t>DEUDOR</t>
  </si>
  <si>
    <t>HUALLANCA</t>
  </si>
  <si>
    <t>CALLE 17</t>
  </si>
  <si>
    <t>1-980986328</t>
  </si>
  <si>
    <t>FANNY VERONIKA</t>
  </si>
  <si>
    <t>CARCAMO</t>
  </si>
  <si>
    <t>44-292303</t>
  </si>
  <si>
    <t>MANSICHE</t>
  </si>
  <si>
    <t>1-15664784</t>
  </si>
  <si>
    <t>1-984106839</t>
  </si>
  <si>
    <t>LUISA GLADYS</t>
  </si>
  <si>
    <t>1-993029968</t>
  </si>
  <si>
    <t>JUSTO</t>
  </si>
  <si>
    <t>HUANCAPAZA</t>
  </si>
  <si>
    <t>CANAZA</t>
  </si>
  <si>
    <t>74-978171002</t>
  </si>
  <si>
    <t>TUMBES-SUR</t>
  </si>
  <si>
    <t>41-941963821</t>
  </si>
  <si>
    <t>BAGUA GRANDE</t>
  </si>
  <si>
    <t xml:space="preserve">JOSE  UBALDO </t>
  </si>
  <si>
    <t>84-972834646</t>
  </si>
  <si>
    <t>JIMMY JOYSEPH</t>
  </si>
  <si>
    <t>1-12211218</t>
  </si>
  <si>
    <t>BERNARDI</t>
  </si>
  <si>
    <t>MIRO QUESADA AURELIO</t>
  </si>
  <si>
    <t>84-984011306</t>
  </si>
  <si>
    <t>ISAAC GABRIEL</t>
  </si>
  <si>
    <t>1-998450729</t>
  </si>
  <si>
    <t>GUISELA JACQUELINE</t>
  </si>
  <si>
    <t>PUNKURI</t>
  </si>
  <si>
    <t>1-948626465</t>
  </si>
  <si>
    <t xml:space="preserve">RONALD WILFREDO </t>
  </si>
  <si>
    <t xml:space="preserve">LINARES </t>
  </si>
  <si>
    <t xml:space="preserve">OLAZO </t>
  </si>
  <si>
    <t>54-959079069</t>
  </si>
  <si>
    <t>AREQUIPA MZ F LT</t>
  </si>
  <si>
    <t>1-993590305</t>
  </si>
  <si>
    <t xml:space="preserve">PEDRO GUSTAVO </t>
  </si>
  <si>
    <t xml:space="preserve">TORREALVA </t>
  </si>
  <si>
    <t>43-328606</t>
  </si>
  <si>
    <t>COILA</t>
  </si>
  <si>
    <t>JOSE DE LA TORRE TAGLE</t>
  </si>
  <si>
    <t>1-4657575</t>
  </si>
  <si>
    <t>MARIA SOFIA</t>
  </si>
  <si>
    <t>ORMEÑO VDA.DE INGUNZ</t>
  </si>
  <si>
    <t>SANTA MARINA SUR</t>
  </si>
  <si>
    <t>1-12479668</t>
  </si>
  <si>
    <t>LUIS MAXIMO</t>
  </si>
  <si>
    <t>LAS AMAPOLAS</t>
  </si>
  <si>
    <t>52-956660899</t>
  </si>
  <si>
    <t>MARIA AURORA</t>
  </si>
  <si>
    <t>C LOT</t>
  </si>
  <si>
    <t>1-965744608</t>
  </si>
  <si>
    <t>PAREJA</t>
  </si>
  <si>
    <t>43-943040889</t>
  </si>
  <si>
    <t>PEREZ DE PAREDES</t>
  </si>
  <si>
    <t>84-991500444</t>
  </si>
  <si>
    <t>RAYMUNDO</t>
  </si>
  <si>
    <t>JUAN VELAZCO</t>
  </si>
  <si>
    <t>44-44776739</t>
  </si>
  <si>
    <t>ALVARO JOAN</t>
  </si>
  <si>
    <t>43-976648961</t>
  </si>
  <si>
    <t>OLENKA INDIRA</t>
  </si>
  <si>
    <t>1-989688142</t>
  </si>
  <si>
    <t>JORGE RICHARD</t>
  </si>
  <si>
    <t>76-976359531</t>
  </si>
  <si>
    <t>QUIONEZJOSE</t>
  </si>
  <si>
    <t>64-964878741</t>
  </si>
  <si>
    <t>LUIS JORGE</t>
  </si>
  <si>
    <t>VIVAS</t>
  </si>
  <si>
    <t>AMAZONITA</t>
  </si>
  <si>
    <t>65-507551</t>
  </si>
  <si>
    <t xml:space="preserve">MARITZA  </t>
  </si>
  <si>
    <t xml:space="preserve">  RUIZ  </t>
  </si>
  <si>
    <t>SAN FRANCISCO DE ASIS</t>
  </si>
  <si>
    <t>1-4207324</t>
  </si>
  <si>
    <t xml:space="preserve">MANUEL ALEJANDRO </t>
  </si>
  <si>
    <t xml:space="preserve">ARAUJO </t>
  </si>
  <si>
    <t>84-84222984</t>
  </si>
  <si>
    <t>ELIANA</t>
  </si>
  <si>
    <t>BACA MENDOZA OSWALDO</t>
  </si>
  <si>
    <t>1-955833498</t>
  </si>
  <si>
    <t xml:space="preserve">ARCADIO </t>
  </si>
  <si>
    <t>LAS CASTAÑA</t>
  </si>
  <si>
    <t>56-956938314</t>
  </si>
  <si>
    <t>MILAGROS PORFIRIA</t>
  </si>
  <si>
    <t>DEZA</t>
  </si>
  <si>
    <t>1-5265546</t>
  </si>
  <si>
    <t xml:space="preserve"> DAVID ALONSO  </t>
  </si>
  <si>
    <t>64-64366306</t>
  </si>
  <si>
    <t>CARMEN LUZ</t>
  </si>
  <si>
    <t>HUALI</t>
  </si>
  <si>
    <t>61-962541951</t>
  </si>
  <si>
    <t>RUBI</t>
  </si>
  <si>
    <t>LOS CEDROS MZ54</t>
  </si>
  <si>
    <t>44-949480266</t>
  </si>
  <si>
    <t>PIA BRENDA IRIS JULI</t>
  </si>
  <si>
    <t>404B</t>
  </si>
  <si>
    <t>74-970918797</t>
  </si>
  <si>
    <t>MARGARITA MARIBEL</t>
  </si>
  <si>
    <t>1-2518375</t>
  </si>
  <si>
    <t xml:space="preserve">ALREDO </t>
  </si>
  <si>
    <t xml:space="preserve">SAIRITUPA </t>
  </si>
  <si>
    <t>1-993426630</t>
  </si>
  <si>
    <t>VELASQUE</t>
  </si>
  <si>
    <t>1-985832077</t>
  </si>
  <si>
    <t xml:space="preserve">ARRIETA </t>
  </si>
  <si>
    <t>CL 2</t>
  </si>
  <si>
    <t>44-948695739</t>
  </si>
  <si>
    <t>JUAN SANTIAGO</t>
  </si>
  <si>
    <t>JOSE DE LA RIVA AGUERO</t>
  </si>
  <si>
    <t>1-3823987</t>
  </si>
  <si>
    <t xml:space="preserve">VIDALON  </t>
  </si>
  <si>
    <t>SABANDIA</t>
  </si>
  <si>
    <t>54-959848981</t>
  </si>
  <si>
    <t>LOS CERESOS MZ F LT 13  LA CAM</t>
  </si>
  <si>
    <t>1-986679785</t>
  </si>
  <si>
    <t>PEDRO ALBERTO</t>
  </si>
  <si>
    <t>MUCHICA</t>
  </si>
  <si>
    <t>AV ANTUNEZ DE MAYOLO</t>
  </si>
  <si>
    <t>65-987729748</t>
  </si>
  <si>
    <t>ALEJANDRO TUESTA AMI</t>
  </si>
  <si>
    <t>84-974999924</t>
  </si>
  <si>
    <t>NATALIE KAREN</t>
  </si>
  <si>
    <t>74-970089651</t>
  </si>
  <si>
    <t>MARY BIANEY</t>
  </si>
  <si>
    <t>ELIAS AGUIRRE</t>
  </si>
  <si>
    <t>1-954603775</t>
  </si>
  <si>
    <t>CESAR EDUARDO</t>
  </si>
  <si>
    <t>CURISINCHE</t>
  </si>
  <si>
    <t>ESTRELLA</t>
  </si>
  <si>
    <t>PACLLON</t>
  </si>
  <si>
    <t>1-991419004</t>
  </si>
  <si>
    <t>MERCEDES GREGORIA</t>
  </si>
  <si>
    <t>TIPIANI</t>
  </si>
  <si>
    <t>54-959777800</t>
  </si>
  <si>
    <t>LEONSIO SERGIO PERCY</t>
  </si>
  <si>
    <t>54-957992244</t>
  </si>
  <si>
    <t>ALAN KARLO CASTONIAN</t>
  </si>
  <si>
    <t>ROSPIGLIOSI</t>
  </si>
  <si>
    <t>52-952648704</t>
  </si>
  <si>
    <t>RETAMOZO</t>
  </si>
  <si>
    <t>54-959476431</t>
  </si>
  <si>
    <t>SERGIO ADOLFO</t>
  </si>
  <si>
    <t>ECHEGARAY</t>
  </si>
  <si>
    <t>65-965608457</t>
  </si>
  <si>
    <t>84-984778679</t>
  </si>
  <si>
    <t>CARLOS ZENON</t>
  </si>
  <si>
    <t>OROS</t>
  </si>
  <si>
    <t>43-943683740</t>
  </si>
  <si>
    <t>JANETH ETELVINA</t>
  </si>
  <si>
    <t>1-12324654</t>
  </si>
  <si>
    <t>GASTON TEOFILO</t>
  </si>
  <si>
    <t>74-979648664</t>
  </si>
  <si>
    <t>WILLIAM</t>
  </si>
  <si>
    <t>SANTA MARTA</t>
  </si>
  <si>
    <t>52-952724919</t>
  </si>
  <si>
    <t>REYNA CIRILA</t>
  </si>
  <si>
    <t>PARHUAY</t>
  </si>
  <si>
    <t>44-948579780</t>
  </si>
  <si>
    <t>MARILYN ESVILDA</t>
  </si>
  <si>
    <t>LAFITTE</t>
  </si>
  <si>
    <t>76-965044696</t>
  </si>
  <si>
    <t>SEGUNDO JUAN</t>
  </si>
  <si>
    <t>HOYOS RUBIO KM 2.5</t>
  </si>
  <si>
    <t>44-401510</t>
  </si>
  <si>
    <t>SARITA YSABEL</t>
  </si>
  <si>
    <t>1-999323534</t>
  </si>
  <si>
    <t xml:space="preserve">VICENTE HERMOGENES </t>
  </si>
  <si>
    <t>N2</t>
  </si>
  <si>
    <t>LOS TITANES</t>
  </si>
  <si>
    <t>1-995507680</t>
  </si>
  <si>
    <t xml:space="preserve">GERARDO </t>
  </si>
  <si>
    <t>44-948090625</t>
  </si>
  <si>
    <t>52-952997064</t>
  </si>
  <si>
    <t>84-974332946</t>
  </si>
  <si>
    <t>LOAIZA</t>
  </si>
  <si>
    <t>1-3560559</t>
  </si>
  <si>
    <t xml:space="preserve">ALICIA </t>
  </si>
  <si>
    <t xml:space="preserve">AMANCA </t>
  </si>
  <si>
    <t xml:space="preserve">CERRON </t>
  </si>
  <si>
    <t>1-975029368</t>
  </si>
  <si>
    <t xml:space="preserve">CONDE </t>
  </si>
  <si>
    <t>1-986959772</t>
  </si>
  <si>
    <t>MARIA BELLA</t>
  </si>
  <si>
    <t>HIGUERAS</t>
  </si>
  <si>
    <t>56-956648555</t>
  </si>
  <si>
    <t>MIGUEL JESUS TEOBALD</t>
  </si>
  <si>
    <t>GERARDO PEREZ  Y  PEREZ</t>
  </si>
  <si>
    <t>56-956776040</t>
  </si>
  <si>
    <t>KATHERINE LIZBETH</t>
  </si>
  <si>
    <t>YARASCA</t>
  </si>
  <si>
    <t>1-986180244</t>
  </si>
  <si>
    <t xml:space="preserve">ZAIDA SARA </t>
  </si>
  <si>
    <t>RAVINES</t>
  </si>
  <si>
    <t>EDUARDO DE MUÑIZ</t>
  </si>
  <si>
    <t>1-993579587</t>
  </si>
  <si>
    <t>LASTERIA TERESA</t>
  </si>
  <si>
    <t>1-996025465</t>
  </si>
  <si>
    <t>DIEGO ARMANDO</t>
  </si>
  <si>
    <t>LEONIDAS ANGLAS</t>
  </si>
  <si>
    <t>44-44345540</t>
  </si>
  <si>
    <t>GUILLERMINA JAQUELIN</t>
  </si>
  <si>
    <t>74-978961763</t>
  </si>
  <si>
    <t>EBER FRANCISCO</t>
  </si>
  <si>
    <t>CHAMBERGO</t>
  </si>
  <si>
    <t>CONRAD CHARLES</t>
  </si>
  <si>
    <t>1-998357220</t>
  </si>
  <si>
    <t xml:space="preserve">OPEN NETWORK SYSTEM </t>
  </si>
  <si>
    <t>1-984187695</t>
  </si>
  <si>
    <t xml:space="preserve">RINA </t>
  </si>
  <si>
    <t>LORENA, ANTONIO</t>
  </si>
  <si>
    <t>43-999625674</t>
  </si>
  <si>
    <t>PLAZA</t>
  </si>
  <si>
    <t>JORGE CHAVEZ MZ LL</t>
  </si>
  <si>
    <t>1-989491845</t>
  </si>
  <si>
    <t>CLAUDIA ELIZABETH</t>
  </si>
  <si>
    <t>AYAY</t>
  </si>
  <si>
    <t>B12</t>
  </si>
  <si>
    <t>EPSILON</t>
  </si>
  <si>
    <t>56-56774614</t>
  </si>
  <si>
    <t>NESTOR DEMETRIO</t>
  </si>
  <si>
    <t>CASAVILCA</t>
  </si>
  <si>
    <t>MOYANO</t>
  </si>
  <si>
    <t>UNION  AV ARENALES INT 14</t>
  </si>
  <si>
    <t>43-043204543</t>
  </si>
  <si>
    <t>G LOTE 24</t>
  </si>
  <si>
    <t>1-14821356</t>
  </si>
  <si>
    <t>FELIX JESUS</t>
  </si>
  <si>
    <t>54-958433555</t>
  </si>
  <si>
    <t>FUNG WHA INVERSIONES</t>
  </si>
  <si>
    <t>84-974790412</t>
  </si>
  <si>
    <t>BRIGIDA LIBERTAD</t>
  </si>
  <si>
    <t>BEIZAGA</t>
  </si>
  <si>
    <t>LUNA DE MYBURGH</t>
  </si>
  <si>
    <t>GUTIERREZ CANDIA</t>
  </si>
  <si>
    <t>54-95929356</t>
  </si>
  <si>
    <t>SANDRA AVELINA</t>
  </si>
  <si>
    <t>DE MARTINEZ</t>
  </si>
  <si>
    <t>CRUZ REYES</t>
  </si>
  <si>
    <t>BELMER</t>
  </si>
  <si>
    <t>1-997955877</t>
  </si>
  <si>
    <t>JUAN DOMINGO LUIS</t>
  </si>
  <si>
    <t>65-965947811</t>
  </si>
  <si>
    <t>JESSICA DINAIRA</t>
  </si>
  <si>
    <t>TOLEDO MZ H LOTE14</t>
  </si>
  <si>
    <t>61-961984486</t>
  </si>
  <si>
    <t>CARLOS OSWALDO</t>
  </si>
  <si>
    <t>TANANTA</t>
  </si>
  <si>
    <t>PEDRO LINARES</t>
  </si>
  <si>
    <t>1-947677130</t>
  </si>
  <si>
    <t>VICTOR MANUEL ALEJAN</t>
  </si>
  <si>
    <t>HERMITA</t>
  </si>
  <si>
    <t>1-946324404</t>
  </si>
  <si>
    <t>GENERO MARIA</t>
  </si>
  <si>
    <t>56-956274614</t>
  </si>
  <si>
    <t>CARLOS ROBERTO</t>
  </si>
  <si>
    <t>HUYHUA</t>
  </si>
  <si>
    <t>65-65268295</t>
  </si>
  <si>
    <t>44-44220539</t>
  </si>
  <si>
    <t>EDWIN ALFREDO</t>
  </si>
  <si>
    <t>65-996348534</t>
  </si>
  <si>
    <t>MARIANELA ELIZABETH</t>
  </si>
  <si>
    <t>2      MAZ S  LOT 5A</t>
  </si>
  <si>
    <t>64-964201192</t>
  </si>
  <si>
    <t>JUDITH AMPARO</t>
  </si>
  <si>
    <t>LLALLICO</t>
  </si>
  <si>
    <t>HUANCAYA</t>
  </si>
  <si>
    <t>ROSEMBERG</t>
  </si>
  <si>
    <t>1-997422370</t>
  </si>
  <si>
    <t>OLGA VIRGINIA</t>
  </si>
  <si>
    <t>ARANA DE ESPEJO</t>
  </si>
  <si>
    <t>TRELLES</t>
  </si>
  <si>
    <t>74-979282235</t>
  </si>
  <si>
    <t>MAS</t>
  </si>
  <si>
    <t>54-958314151</t>
  </si>
  <si>
    <t>GONZALO MANUEL</t>
  </si>
  <si>
    <t>1-981332460</t>
  </si>
  <si>
    <t>FRYDA GLADYS</t>
  </si>
  <si>
    <t>1-997409543</t>
  </si>
  <si>
    <t>EL MASTIL</t>
  </si>
  <si>
    <t>1-994263770</t>
  </si>
  <si>
    <t>HAROLD OMAR</t>
  </si>
  <si>
    <t>LOPEZ MINDREUERNESTO</t>
  </si>
  <si>
    <t>1-990223396</t>
  </si>
  <si>
    <t>BERTONELLI PEDRO</t>
  </si>
  <si>
    <t>1-947540052</t>
  </si>
  <si>
    <t>56-955941182</t>
  </si>
  <si>
    <t>DE DEL RISCO</t>
  </si>
  <si>
    <t>1-943141732</t>
  </si>
  <si>
    <t>REYNA ISABEL</t>
  </si>
  <si>
    <t>LAURICOCHA</t>
  </si>
  <si>
    <t>56-956519147</t>
  </si>
  <si>
    <t>GIOVANA MARYORI</t>
  </si>
  <si>
    <t>65-65251421</t>
  </si>
  <si>
    <t>HENDRICKSON MARCELIN</t>
  </si>
  <si>
    <t>1-992367245</t>
  </si>
  <si>
    <t>1-993386818</t>
  </si>
  <si>
    <t>MILAGROS CONSUELO</t>
  </si>
  <si>
    <t>CHIRITO</t>
  </si>
  <si>
    <t>ASCENCION 183PASAJE PEREZINT.3</t>
  </si>
  <si>
    <t>74-207228</t>
  </si>
  <si>
    <t xml:space="preserve">AUDELIA </t>
  </si>
  <si>
    <t xml:space="preserve">PASAPERA </t>
  </si>
  <si>
    <t xml:space="preserve">VDA DE ROJAS </t>
  </si>
  <si>
    <t>73-968950005</t>
  </si>
  <si>
    <t>GIANCARLO EZEQUIEL</t>
  </si>
  <si>
    <t>SANTA JULIA</t>
  </si>
  <si>
    <t>84-984697959</t>
  </si>
  <si>
    <t>CASIANO</t>
  </si>
  <si>
    <t>YAGUILLO</t>
  </si>
  <si>
    <t>42-958798142</t>
  </si>
  <si>
    <t>JORDI</t>
  </si>
  <si>
    <t>INFANTE</t>
  </si>
  <si>
    <t>LUCUMI</t>
  </si>
  <si>
    <t>1-948666150</t>
  </si>
  <si>
    <t xml:space="preserve">CELIA ORFELINDA </t>
  </si>
  <si>
    <t xml:space="preserve">CHARCAPE </t>
  </si>
  <si>
    <t xml:space="preserve">GERONIMO </t>
  </si>
  <si>
    <t>H´</t>
  </si>
  <si>
    <t>65-65224919</t>
  </si>
  <si>
    <t>RICARDO MARTIN</t>
  </si>
  <si>
    <t>1-997217712</t>
  </si>
  <si>
    <t>LUDWING CARLOS</t>
  </si>
  <si>
    <t>201A</t>
  </si>
  <si>
    <t>1-1244123</t>
  </si>
  <si>
    <t xml:space="preserve">YNES MARGARITA  </t>
  </si>
  <si>
    <t xml:space="preserve">DIAZ  </t>
  </si>
  <si>
    <t>1-995187867</t>
  </si>
  <si>
    <t>RUBY MARIA TERESA</t>
  </si>
  <si>
    <t>GRUNDY</t>
  </si>
  <si>
    <t>VENUS</t>
  </si>
  <si>
    <t>1-12872706</t>
  </si>
  <si>
    <t>JUSTO VICTOR</t>
  </si>
  <si>
    <t>RETUERTO</t>
  </si>
  <si>
    <t>64-964556090</t>
  </si>
  <si>
    <t>YURIVILCA</t>
  </si>
  <si>
    <t>54-959455614</t>
  </si>
  <si>
    <t>RUSSEL ANSELMO</t>
  </si>
  <si>
    <t>44-44461134</t>
  </si>
  <si>
    <t>73-975743760</t>
  </si>
  <si>
    <t>MARLENY</t>
  </si>
  <si>
    <t>RUIDIAS</t>
  </si>
  <si>
    <t>1-988883673</t>
  </si>
  <si>
    <t xml:space="preserve">HENRY ANGEL </t>
  </si>
  <si>
    <t xml:space="preserve">ALTAMIRANO </t>
  </si>
  <si>
    <t>1-2534149</t>
  </si>
  <si>
    <t xml:space="preserve">PAULINA </t>
  </si>
  <si>
    <t xml:space="preserve">HUAMAN  </t>
  </si>
  <si>
    <t>1-2609321</t>
  </si>
  <si>
    <t xml:space="preserve">ROSA CECILIA </t>
  </si>
  <si>
    <t xml:space="preserve">BALBIN </t>
  </si>
  <si>
    <t xml:space="preserve">CAJACURI </t>
  </si>
  <si>
    <t>1-997972574</t>
  </si>
  <si>
    <t>IVAN EFRAIN</t>
  </si>
  <si>
    <t>YAIPEN</t>
  </si>
  <si>
    <t>KENNEDY, ROBERT</t>
  </si>
  <si>
    <t>64-364667</t>
  </si>
  <si>
    <t>TEODORO</t>
  </si>
  <si>
    <t>1-13095286</t>
  </si>
  <si>
    <t>B5</t>
  </si>
  <si>
    <t>84-984491353</t>
  </si>
  <si>
    <t>MIJAEL FABRICIO</t>
  </si>
  <si>
    <t>PONCE DE LEON</t>
  </si>
  <si>
    <t>URIONA</t>
  </si>
  <si>
    <t>A LT. 1</t>
  </si>
  <si>
    <t>65-65268642</t>
  </si>
  <si>
    <t>CARMEN JESUS</t>
  </si>
  <si>
    <t>1-997698730</t>
  </si>
  <si>
    <t xml:space="preserve">PAULO EDER </t>
  </si>
  <si>
    <t>HEBEAS</t>
  </si>
  <si>
    <t>54-54333751</t>
  </si>
  <si>
    <t>FELICITAS PATRICIA</t>
  </si>
  <si>
    <t>CASTILLO DE MONTALVO</t>
  </si>
  <si>
    <t>44-948532640</t>
  </si>
  <si>
    <t>JUANA NATIVIDAD</t>
  </si>
  <si>
    <t>ASENCIO SEGURA</t>
  </si>
  <si>
    <t>1-4505697</t>
  </si>
  <si>
    <t xml:space="preserve">FABIANA </t>
  </si>
  <si>
    <t xml:space="preserve">ALMANZA </t>
  </si>
  <si>
    <t>OLAYA, JOSE</t>
  </si>
  <si>
    <t>1-084221020</t>
  </si>
  <si>
    <t xml:space="preserve">  MONGE  </t>
  </si>
  <si>
    <t>CONDORHUACHO</t>
  </si>
  <si>
    <t>1-998821425</t>
  </si>
  <si>
    <t xml:space="preserve">ROMANI </t>
  </si>
  <si>
    <t xml:space="preserve">GARCES </t>
  </si>
  <si>
    <t>TT2</t>
  </si>
  <si>
    <t>1-991041540</t>
  </si>
  <si>
    <t>SALUSTIA</t>
  </si>
  <si>
    <t>1-999927160</t>
  </si>
  <si>
    <t>JULIO  ANTONIO</t>
  </si>
  <si>
    <t>RIVADENEIRA</t>
  </si>
  <si>
    <t>USURIN</t>
  </si>
  <si>
    <t>EZETA JORGE</t>
  </si>
  <si>
    <t>62-962324703</t>
  </si>
  <si>
    <t>DAMASO BERAUN</t>
  </si>
  <si>
    <t>54-54499288</t>
  </si>
  <si>
    <t>FREDDY ANTONIO</t>
  </si>
  <si>
    <t>1-946260614</t>
  </si>
  <si>
    <t xml:space="preserve">PILAR KATHERINE </t>
  </si>
  <si>
    <t xml:space="preserve">NOMBERTO </t>
  </si>
  <si>
    <t>SANTA MARIA REYNA</t>
  </si>
  <si>
    <t>1-980063478</t>
  </si>
  <si>
    <t>VALERO INGENIEROS S.</t>
  </si>
  <si>
    <t>TAMBO VIEJO</t>
  </si>
  <si>
    <t>1-985802841</t>
  </si>
  <si>
    <t>CARLOS MOISES</t>
  </si>
  <si>
    <t>CPC</t>
  </si>
  <si>
    <t>1-7710273</t>
  </si>
  <si>
    <t xml:space="preserve">JOHN WILLIAM </t>
  </si>
  <si>
    <t xml:space="preserve">LLOYD </t>
  </si>
  <si>
    <t>1-4942853</t>
  </si>
  <si>
    <t xml:space="preserve">ROSARIO SOLEDAD </t>
  </si>
  <si>
    <t xml:space="preserve">VILCHEZ </t>
  </si>
  <si>
    <t>54-254279 ()</t>
  </si>
  <si>
    <t xml:space="preserve">VIRGINIA </t>
  </si>
  <si>
    <t>1-13590154</t>
  </si>
  <si>
    <t>JUAN MIGUEL</t>
  </si>
  <si>
    <t>PINCHE</t>
  </si>
  <si>
    <t>1-980974865</t>
  </si>
  <si>
    <t>JUNIOR TORRES  CHAVE</t>
  </si>
  <si>
    <t>1-3039515</t>
  </si>
  <si>
    <t xml:space="preserve">CRISTIAN </t>
  </si>
  <si>
    <t xml:space="preserve">CUNIA </t>
  </si>
  <si>
    <t>DE LOS HEROES  ZONA K</t>
  </si>
  <si>
    <t>54-958343756</t>
  </si>
  <si>
    <t>MARIELA ALICIA</t>
  </si>
  <si>
    <t>ESTREMADOYRO</t>
  </si>
  <si>
    <t>64-954128943</t>
  </si>
  <si>
    <t>ELIDA</t>
  </si>
  <si>
    <t>CALLAO LTE:B</t>
  </si>
  <si>
    <t>1-992826767</t>
  </si>
  <si>
    <t xml:space="preserve">HENRY JORGE </t>
  </si>
  <si>
    <t xml:space="preserve">QUINTANA </t>
  </si>
  <si>
    <t xml:space="preserve">HUERTA </t>
  </si>
  <si>
    <t>1-13488463</t>
  </si>
  <si>
    <t>CLEMENTE ALBERTO</t>
  </si>
  <si>
    <t>MERZTHAL</t>
  </si>
  <si>
    <t>LOS ECONOMOS</t>
  </si>
  <si>
    <t>1-971551383</t>
  </si>
  <si>
    <t xml:space="preserve">TERESA EUDOSIA </t>
  </si>
  <si>
    <t xml:space="preserve">YUMBATO </t>
  </si>
  <si>
    <t>1-992914132</t>
  </si>
  <si>
    <t xml:space="preserve">LEONARDO  </t>
  </si>
  <si>
    <t xml:space="preserve">HUERTA  </t>
  </si>
  <si>
    <t xml:space="preserve">CUEVA  </t>
  </si>
  <si>
    <t>CATAC</t>
  </si>
  <si>
    <t>1-991031704</t>
  </si>
  <si>
    <t>COLLAZOS</t>
  </si>
  <si>
    <t>LOS GLADIOLOS</t>
  </si>
  <si>
    <t>1-14282521</t>
  </si>
  <si>
    <t>GLADYS ISOLINA</t>
  </si>
  <si>
    <t>FALCO</t>
  </si>
  <si>
    <t>44-953103102</t>
  </si>
  <si>
    <t>ERICK RICARDO</t>
  </si>
  <si>
    <t>MICAELA  BASTIDAS MZ F  LT 1</t>
  </si>
  <si>
    <t>1-988344846</t>
  </si>
  <si>
    <t xml:space="preserve">LIZETH KAREN </t>
  </si>
  <si>
    <t xml:space="preserve">ALMONACID </t>
  </si>
  <si>
    <t>1-5526094</t>
  </si>
  <si>
    <t xml:space="preserve">CESAR ALBERTO </t>
  </si>
  <si>
    <t xml:space="preserve">MARTICORENA </t>
  </si>
  <si>
    <t xml:space="preserve">OLORTEGUI </t>
  </si>
  <si>
    <t>1-996826775</t>
  </si>
  <si>
    <t xml:space="preserve">RAUL AUGUSTO </t>
  </si>
  <si>
    <t>26 DE NOVIEMBRE</t>
  </si>
  <si>
    <t>1-981207119</t>
  </si>
  <si>
    <t xml:space="preserve"> GIANCARLOS  </t>
  </si>
  <si>
    <t xml:space="preserve">LLONTOP </t>
  </si>
  <si>
    <t xml:space="preserve">MECHAN </t>
  </si>
  <si>
    <t>1-997166430</t>
  </si>
  <si>
    <t xml:space="preserve">JIMMY FRANCIS </t>
  </si>
  <si>
    <t xml:space="preserve"> HERBIAS</t>
  </si>
  <si>
    <t>SANTA JACINTA</t>
  </si>
  <si>
    <t>64-944469366</t>
  </si>
  <si>
    <t>BARRIOS ALTOS</t>
  </si>
  <si>
    <t>1-14252346</t>
  </si>
  <si>
    <t>MAGALY ROCIO</t>
  </si>
  <si>
    <t>GARCIA CALDERON</t>
  </si>
  <si>
    <t>HUANCARQUI</t>
  </si>
  <si>
    <t>1-5265898</t>
  </si>
  <si>
    <t xml:space="preserve">ISABEL JESUSA </t>
  </si>
  <si>
    <t>43-43325051</t>
  </si>
  <si>
    <t>DOMINGO</t>
  </si>
  <si>
    <t>CORALES</t>
  </si>
  <si>
    <t>1-5403889</t>
  </si>
  <si>
    <t xml:space="preserve">CUMPA </t>
  </si>
  <si>
    <t>K5</t>
  </si>
  <si>
    <t>LA PUREZA</t>
  </si>
  <si>
    <t>1-990165440</t>
  </si>
  <si>
    <t xml:space="preserve">MARIA ELENA </t>
  </si>
  <si>
    <t xml:space="preserve">SOCA </t>
  </si>
  <si>
    <t>MARQUEZ, EDUARDO</t>
  </si>
  <si>
    <t>61-961640990</t>
  </si>
  <si>
    <t>LIVAÑA</t>
  </si>
  <si>
    <t>OJANAMA</t>
  </si>
  <si>
    <t>SIMA</t>
  </si>
  <si>
    <t>LOS OLMOS   MZ 250 LT 1B</t>
  </si>
  <si>
    <t>56-980694544</t>
  </si>
  <si>
    <t>MONICA ROSARIO</t>
  </si>
  <si>
    <t>CAHUANA</t>
  </si>
  <si>
    <t>ANCOMAYO</t>
  </si>
  <si>
    <t>54-243358</t>
  </si>
  <si>
    <t xml:space="preserve">JAIME HELARD </t>
  </si>
  <si>
    <t xml:space="preserve">NOVA </t>
  </si>
  <si>
    <t>1-981244164</t>
  </si>
  <si>
    <t xml:space="preserve">MARILU </t>
  </si>
  <si>
    <t xml:space="preserve">YANA </t>
  </si>
  <si>
    <t xml:space="preserve">ALFARO </t>
  </si>
  <si>
    <t>1-971175683</t>
  </si>
  <si>
    <t>FILOMENO</t>
  </si>
  <si>
    <t>LAS VALERIANAS</t>
  </si>
  <si>
    <t>1-973889553</t>
  </si>
  <si>
    <t xml:space="preserve">GIROMY </t>
  </si>
  <si>
    <t>PLATON</t>
  </si>
  <si>
    <t>1-4432237</t>
  </si>
  <si>
    <t xml:space="preserve">MICHAEL JUNIOR </t>
  </si>
  <si>
    <t>REVOLLAR</t>
  </si>
  <si>
    <t>MELGAR, MARIANO</t>
  </si>
  <si>
    <t>65-65255401</t>
  </si>
  <si>
    <t>GINA ROSARIO</t>
  </si>
  <si>
    <t>SILVANO</t>
  </si>
  <si>
    <t>1-4535408</t>
  </si>
  <si>
    <t>DE NUÑEZ</t>
  </si>
  <si>
    <t>1-2810881</t>
  </si>
  <si>
    <t xml:space="preserve">CHECA </t>
  </si>
  <si>
    <t>1-4290487</t>
  </si>
  <si>
    <t>BUENDIA</t>
  </si>
  <si>
    <t>HUAPAYA</t>
  </si>
  <si>
    <t>TOVAR AGUSTIN</t>
  </si>
  <si>
    <t>1-3560771</t>
  </si>
  <si>
    <t>54-257572</t>
  </si>
  <si>
    <t>GERMAN MANUEL</t>
  </si>
  <si>
    <t>44-310284</t>
  </si>
  <si>
    <t>BOUBY</t>
  </si>
  <si>
    <t>54-467970</t>
  </si>
  <si>
    <t>COAGUILA</t>
  </si>
  <si>
    <t>1-7942381</t>
  </si>
  <si>
    <t>GRACIELA PATRICIA</t>
  </si>
  <si>
    <t>CHUMPITAZI</t>
  </si>
  <si>
    <t>64-9340539</t>
  </si>
  <si>
    <t>GARDENI KATTY</t>
  </si>
  <si>
    <t>GUIDO</t>
  </si>
  <si>
    <t>1-2476708</t>
  </si>
  <si>
    <t>GISELA NATALIA</t>
  </si>
  <si>
    <t>DE AGUERO, DIEGO</t>
  </si>
  <si>
    <t>1-15721096</t>
  </si>
  <si>
    <t>OLIVOS</t>
  </si>
  <si>
    <t>74-991149502</t>
  </si>
  <si>
    <t>1-14564373</t>
  </si>
  <si>
    <t>DANTE VIRGILIO</t>
  </si>
  <si>
    <t>SANCIO</t>
  </si>
  <si>
    <t>56-971718419</t>
  </si>
  <si>
    <t>HUMAY</t>
  </si>
  <si>
    <t>MEREJILDA</t>
  </si>
  <si>
    <t>ALMONTE</t>
  </si>
  <si>
    <t>CHILQUILLO DE IVALA</t>
  </si>
  <si>
    <t>1-991052453</t>
  </si>
  <si>
    <t>PEDRO ENRIQUE</t>
  </si>
  <si>
    <t>1-982735929</t>
  </si>
  <si>
    <t>1-995225018</t>
  </si>
  <si>
    <t>JOAN MANUEL</t>
  </si>
  <si>
    <t>GOSDINSKI</t>
  </si>
  <si>
    <t>1-989234109</t>
  </si>
  <si>
    <t>LIZ JACQUELINE</t>
  </si>
  <si>
    <t>1-998836360</t>
  </si>
  <si>
    <t>LAS SENSITIVAS</t>
  </si>
  <si>
    <t>73-969929977</t>
  </si>
  <si>
    <t>1-996127426</t>
  </si>
  <si>
    <t>JOO</t>
  </si>
  <si>
    <t>LAN DE CHIANG</t>
  </si>
  <si>
    <t>1-980043152</t>
  </si>
  <si>
    <t>MARIA AIDEE</t>
  </si>
  <si>
    <t>1-988710301</t>
  </si>
  <si>
    <t>DAVID BENIGNO</t>
  </si>
  <si>
    <t>LAS FUCSIAS</t>
  </si>
  <si>
    <t>1-980470284</t>
  </si>
  <si>
    <t>10X</t>
  </si>
  <si>
    <t>1-989684976</t>
  </si>
  <si>
    <t>CCONOC HUILLCA</t>
  </si>
  <si>
    <t>MIRTHA NOEMI</t>
  </si>
  <si>
    <t>1-987139009</t>
  </si>
  <si>
    <t xml:space="preserve">CORTEZ  </t>
  </si>
  <si>
    <t>CL SANCHEZ LAGOMARCINO, JOSE</t>
  </si>
  <si>
    <t>1-986287371</t>
  </si>
  <si>
    <t>1-14627378</t>
  </si>
  <si>
    <t>BEDOYA, A.</t>
  </si>
  <si>
    <t>1-999619140</t>
  </si>
  <si>
    <t>NAKANDAKARI</t>
  </si>
  <si>
    <t>SHIMABUKURO</t>
  </si>
  <si>
    <t>1-991022703</t>
  </si>
  <si>
    <t>74-979034478</t>
  </si>
  <si>
    <t xml:space="preserve">CAROLINA FIORELLA  </t>
  </si>
  <si>
    <t>OÑA</t>
  </si>
  <si>
    <t>BL X</t>
  </si>
  <si>
    <t>1-992103940</t>
  </si>
  <si>
    <t>DELCI IRENE</t>
  </si>
  <si>
    <t>1-991404692</t>
  </si>
  <si>
    <t xml:space="preserve"> DUEÑAS </t>
  </si>
  <si>
    <t>BK 11</t>
  </si>
  <si>
    <t>GAREZON, PEDRO</t>
  </si>
  <si>
    <t>1-13451549</t>
  </si>
  <si>
    <t>ROETTER MEDICA SOCIE</t>
  </si>
  <si>
    <t>1-946060264</t>
  </si>
  <si>
    <t>ERIKA GUILIANA</t>
  </si>
  <si>
    <t>1-999170211</t>
  </si>
  <si>
    <t>ORIETTA ELVIRA</t>
  </si>
  <si>
    <t>LEVERATTO</t>
  </si>
  <si>
    <t>CADENILLAS</t>
  </si>
  <si>
    <t>1-998270152</t>
  </si>
  <si>
    <t>BRUNNEN S.A</t>
  </si>
  <si>
    <t>1-997542748</t>
  </si>
  <si>
    <t xml:space="preserve">ELSA EVELYN HERMOZA </t>
  </si>
  <si>
    <t>ALCALA</t>
  </si>
  <si>
    <t>66-966638325</t>
  </si>
  <si>
    <t>YENI</t>
  </si>
  <si>
    <t>GARAMENDI</t>
  </si>
  <si>
    <t>1-996410874</t>
  </si>
  <si>
    <t>RODRIGO FRANCO</t>
  </si>
  <si>
    <t>CLEMENT GENERAL</t>
  </si>
  <si>
    <t>1-996056539</t>
  </si>
  <si>
    <t>YANGALI</t>
  </si>
  <si>
    <t>CASTELLARES</t>
  </si>
  <si>
    <t>SANTA SABINA</t>
  </si>
  <si>
    <t>1-986722392</t>
  </si>
  <si>
    <t>NANCY MARILIN</t>
  </si>
  <si>
    <t>1-6214306</t>
  </si>
  <si>
    <t>KRYSTOR  SALVADOR</t>
  </si>
  <si>
    <t xml:space="preserve"> BERAUN  </t>
  </si>
  <si>
    <t>AGUIRRE UGARTE, GERMAN</t>
  </si>
  <si>
    <t>1-998338407</t>
  </si>
  <si>
    <t>JULIA MARITZA</t>
  </si>
  <si>
    <t>LOS RUISEÑORES ESTE</t>
  </si>
  <si>
    <t>A MAZUCO KM,108</t>
  </si>
  <si>
    <t>1-996653850</t>
  </si>
  <si>
    <t>IGNACIA LOYOLA</t>
  </si>
  <si>
    <t>CUYA DE BARRAZA</t>
  </si>
  <si>
    <t>1-950102988</t>
  </si>
  <si>
    <t>JILMER ENRIQUE</t>
  </si>
  <si>
    <t xml:space="preserve">CHEVEZ </t>
  </si>
  <si>
    <t>QIPUCAMAYOC</t>
  </si>
  <si>
    <t>84-974308872</t>
  </si>
  <si>
    <t>APAMAUTA</t>
  </si>
  <si>
    <t>URPIPATA</t>
  </si>
  <si>
    <t>43-945550059</t>
  </si>
  <si>
    <t>OLIVAR</t>
  </si>
  <si>
    <t>82-961791753</t>
  </si>
  <si>
    <t>RONAL NESTOR</t>
  </si>
  <si>
    <t>1-997809432</t>
  </si>
  <si>
    <t>I10</t>
  </si>
  <si>
    <t>1-14326284</t>
  </si>
  <si>
    <t>JULISSA MARIANELLA</t>
  </si>
  <si>
    <t>1-986211508</t>
  </si>
  <si>
    <t>YAMILE</t>
  </si>
  <si>
    <t>65-224120</t>
  </si>
  <si>
    <t xml:space="preserve">ISUIZA </t>
  </si>
  <si>
    <t>1-994047267</t>
  </si>
  <si>
    <t>1-994693488</t>
  </si>
  <si>
    <t>DAYANA VICTORIA</t>
  </si>
  <si>
    <t>MOSQUERA</t>
  </si>
  <si>
    <t>44-949902684</t>
  </si>
  <si>
    <t>MARIA ROSA</t>
  </si>
  <si>
    <t>HONORES</t>
  </si>
  <si>
    <t>ORUNA</t>
  </si>
  <si>
    <t>84-983316198</t>
  </si>
  <si>
    <t>INGRID LALY</t>
  </si>
  <si>
    <t>CALLAPIÑA</t>
  </si>
  <si>
    <t>QUILLABAMBA ECHARATE</t>
  </si>
  <si>
    <t>1-992753375</t>
  </si>
  <si>
    <t>GISSELA KARINA</t>
  </si>
  <si>
    <t>PASEO LA CASTELLANA</t>
  </si>
  <si>
    <t>1-976461940</t>
  </si>
  <si>
    <t>VANIA LIZBETH</t>
  </si>
  <si>
    <t>1-995987691</t>
  </si>
  <si>
    <t>ZOILA SARITA</t>
  </si>
  <si>
    <t>NEVADO HUASCARAN</t>
  </si>
  <si>
    <t>1-7625857</t>
  </si>
  <si>
    <t xml:space="preserve">ZAYRA  </t>
  </si>
  <si>
    <t>AGUILERA</t>
  </si>
  <si>
    <t>1-978117931</t>
  </si>
  <si>
    <t xml:space="preserve">JOSE INOCENTE </t>
  </si>
  <si>
    <t>CL JUSTICIA 248</t>
  </si>
  <si>
    <t>1-995338319</t>
  </si>
  <si>
    <t>ISAAC</t>
  </si>
  <si>
    <t>HUAMANCOSI</t>
  </si>
  <si>
    <t>84-984345015</t>
  </si>
  <si>
    <t>CHAHUAYO</t>
  </si>
  <si>
    <t>1-991902101</t>
  </si>
  <si>
    <t>NATIVIDAD ADRIANA</t>
  </si>
  <si>
    <t>HURTADO DE JUSTINIAN</t>
  </si>
  <si>
    <t>1-986463657</t>
  </si>
  <si>
    <t>EVELIN VERUSKHA</t>
  </si>
  <si>
    <t>1-978278737</t>
  </si>
  <si>
    <t>DUSEK</t>
  </si>
  <si>
    <t>COPACABANA</t>
  </si>
  <si>
    <t>1-986905716</t>
  </si>
  <si>
    <t>HUASCARAN</t>
  </si>
  <si>
    <t>1-989173877</t>
  </si>
  <si>
    <t>RAUL RICARDO</t>
  </si>
  <si>
    <t>1-990628693</t>
  </si>
  <si>
    <t>JULIA VIRGINIA</t>
  </si>
  <si>
    <t>RUIZ GALLO PEDRO</t>
  </si>
  <si>
    <t>1-987517701</t>
  </si>
  <si>
    <t>SEBASTIAN JESUS</t>
  </si>
  <si>
    <t>54-959659628</t>
  </si>
  <si>
    <t>YESICA</t>
  </si>
  <si>
    <t>CCARI</t>
  </si>
  <si>
    <t>1-992929380</t>
  </si>
  <si>
    <t>TORPOCO</t>
  </si>
  <si>
    <t>1-7162852</t>
  </si>
  <si>
    <t>MILHAR ENLIEL</t>
  </si>
  <si>
    <t>1-17345211</t>
  </si>
  <si>
    <t>EDWIN MAXIMO</t>
  </si>
  <si>
    <t>HUAROCONDO</t>
  </si>
  <si>
    <t>1-997926217</t>
  </si>
  <si>
    <t>MILAGROS MERCEDES</t>
  </si>
  <si>
    <t>UGARELLI</t>
  </si>
  <si>
    <t>BASURTO</t>
  </si>
  <si>
    <t>1-949937232</t>
  </si>
  <si>
    <t>GENRY</t>
  </si>
  <si>
    <t>74-971600626</t>
  </si>
  <si>
    <t>NAIR KETTY</t>
  </si>
  <si>
    <t>ANTENOR ORREGO</t>
  </si>
  <si>
    <t>52-400864</t>
  </si>
  <si>
    <t xml:space="preserve">MARLENE </t>
  </si>
  <si>
    <t>CORCUERA</t>
  </si>
  <si>
    <t>YOLANDA MAXIMINA</t>
  </si>
  <si>
    <t>84-978564866</t>
  </si>
  <si>
    <t>TOMASA</t>
  </si>
  <si>
    <t>DE RIVAS</t>
  </si>
  <si>
    <t>56-956463347</t>
  </si>
  <si>
    <t>CESAR ENRIQUE</t>
  </si>
  <si>
    <t>1-997162239</t>
  </si>
  <si>
    <t>JULIO DAVID</t>
  </si>
  <si>
    <t>ARGUEDAS MAXIMILIANO</t>
  </si>
  <si>
    <t>1-994537733</t>
  </si>
  <si>
    <t>CLINICAS MUNICIPALES</t>
  </si>
  <si>
    <t>REPUBLICA DE POLONIA</t>
  </si>
  <si>
    <t>84-974239640</t>
  </si>
  <si>
    <t>JUSTINA</t>
  </si>
  <si>
    <t>54-957803526</t>
  </si>
  <si>
    <t>MICHAEL HERBERT</t>
  </si>
  <si>
    <t>1-12747512</t>
  </si>
  <si>
    <t>ANA MARGARITA</t>
  </si>
  <si>
    <t>HENRIQUEZ</t>
  </si>
  <si>
    <t>AMAT Y JUNIET MANUEL</t>
  </si>
  <si>
    <t>64-971228185</t>
  </si>
  <si>
    <t>SANTO TORIBIO</t>
  </si>
  <si>
    <t>76-74344608</t>
  </si>
  <si>
    <t>CIPRIANO ELVER</t>
  </si>
  <si>
    <t>A 410</t>
  </si>
  <si>
    <t>HOYOS RUBIO CDRA</t>
  </si>
  <si>
    <t>1-14219761</t>
  </si>
  <si>
    <t>MIRKO</t>
  </si>
  <si>
    <t>STIGLICH</t>
  </si>
  <si>
    <t>SANTA MARGARITA</t>
  </si>
  <si>
    <t>1-977252492</t>
  </si>
  <si>
    <t>YULY YANET</t>
  </si>
  <si>
    <t>CCOHUA</t>
  </si>
  <si>
    <t>CHUQUISACA</t>
  </si>
  <si>
    <t>GARCIA SALCEDO</t>
  </si>
  <si>
    <t>1-962893707</t>
  </si>
  <si>
    <t xml:space="preserve">IDN EL MUNDO MAGICO </t>
  </si>
  <si>
    <t>1-991329347</t>
  </si>
  <si>
    <t>GRECIA FILOMENA</t>
  </si>
  <si>
    <t>1-980180603</t>
  </si>
  <si>
    <t>PEDRO GAREZON</t>
  </si>
  <si>
    <t>1-945958519</t>
  </si>
  <si>
    <t>LILIAN VIVIANA</t>
  </si>
  <si>
    <t>CHAVARRI</t>
  </si>
  <si>
    <t>43-43294334</t>
  </si>
  <si>
    <t>PANAMERICANA NORTE</t>
  </si>
  <si>
    <t>1-998103477</t>
  </si>
  <si>
    <t>NORMA</t>
  </si>
  <si>
    <t>SUAREZ CASAVONA</t>
  </si>
  <si>
    <t>DE MONTEMAYO</t>
  </si>
  <si>
    <t>1-989309994</t>
  </si>
  <si>
    <t>ISABEL CATHERINA</t>
  </si>
  <si>
    <t>ASPARRIN</t>
  </si>
  <si>
    <t>CASTROVIRREYNA</t>
  </si>
  <si>
    <t>54-958226388</t>
  </si>
  <si>
    <t>LUCERO MARIA</t>
  </si>
  <si>
    <t>YTUSACA</t>
  </si>
  <si>
    <t>LLUTARI</t>
  </si>
  <si>
    <t>74-978908347</t>
  </si>
  <si>
    <t>MARIA ETELVINA</t>
  </si>
  <si>
    <t>73-968464085</t>
  </si>
  <si>
    <t>EDUARDO ADOLFO</t>
  </si>
  <si>
    <t>1-989561686</t>
  </si>
  <si>
    <t>JAQUELINE JANETH</t>
  </si>
  <si>
    <t>54-984668103</t>
  </si>
  <si>
    <t>TEOBALDO LUNGENO</t>
  </si>
  <si>
    <t>SUCARI</t>
  </si>
  <si>
    <t>1-997560134</t>
  </si>
  <si>
    <t>RIO NAPO</t>
  </si>
  <si>
    <t>1-991840364</t>
  </si>
  <si>
    <t xml:space="preserve">CABALLERO </t>
  </si>
  <si>
    <t>1-945685924</t>
  </si>
  <si>
    <t>JAVIER PRADO ESTE</t>
  </si>
  <si>
    <t>1-990732699</t>
  </si>
  <si>
    <t>HERMANOS VILLARAN</t>
  </si>
  <si>
    <t>54-958260794</t>
  </si>
  <si>
    <t>CARLA VANESSA</t>
  </si>
  <si>
    <t>84-973228129</t>
  </si>
  <si>
    <t>MAGALY FRECIA</t>
  </si>
  <si>
    <t>1-995210514</t>
  </si>
  <si>
    <t>PONTE</t>
  </si>
  <si>
    <t>1-976796082</t>
  </si>
  <si>
    <t xml:space="preserve">JANDER JHON </t>
  </si>
  <si>
    <t>1-953630624</t>
  </si>
  <si>
    <t>PIZARRO GENERAL RAMON</t>
  </si>
  <si>
    <t>1-980088757</t>
  </si>
  <si>
    <t>ELSA SEGUNDINA</t>
  </si>
  <si>
    <t>1-12922259</t>
  </si>
  <si>
    <t>SAYAVERDE</t>
  </si>
  <si>
    <t>CHARRIARSE JOSE GABRIEL</t>
  </si>
  <si>
    <t>74-979476129</t>
  </si>
  <si>
    <t>KARINA ELIZABETH</t>
  </si>
  <si>
    <t>JOCKEY</t>
  </si>
  <si>
    <t>1-957568839</t>
  </si>
  <si>
    <t>AMAR</t>
  </si>
  <si>
    <t>CCOPA</t>
  </si>
  <si>
    <t>1-3975264</t>
  </si>
  <si>
    <t>CALETA DE CARQUIN</t>
  </si>
  <si>
    <t>CHANGANA</t>
  </si>
  <si>
    <t>1-980548346</t>
  </si>
  <si>
    <t xml:space="preserve">ALBANI KATALINA </t>
  </si>
  <si>
    <t>52-952623486</t>
  </si>
  <si>
    <t>IRIS JOSEFINA</t>
  </si>
  <si>
    <t>C4</t>
  </si>
  <si>
    <t>54-968596100</t>
  </si>
  <si>
    <t>VICTOR JOSE</t>
  </si>
  <si>
    <t>1-986962137</t>
  </si>
  <si>
    <t>CANAHUIRE</t>
  </si>
  <si>
    <t>54-959705846</t>
  </si>
  <si>
    <t>NOELIA MAGNOLIA</t>
  </si>
  <si>
    <t>CHALCO</t>
  </si>
  <si>
    <t>76-976716008</t>
  </si>
  <si>
    <t>MARISCAL CACERES MZ I LT</t>
  </si>
  <si>
    <t>84-994003580</t>
  </si>
  <si>
    <t>REGINA</t>
  </si>
  <si>
    <t>TTUPA</t>
  </si>
  <si>
    <t>54-12341469</t>
  </si>
  <si>
    <t>ARANBURU MORALES ART</t>
  </si>
  <si>
    <t>1-946064382</t>
  </si>
  <si>
    <t>JESUS EUGENIO</t>
  </si>
  <si>
    <t>ADRIAZOLA</t>
  </si>
  <si>
    <t>RAZURI</t>
  </si>
  <si>
    <t>64-968264612</t>
  </si>
  <si>
    <t>AIDA MAGDALENA</t>
  </si>
  <si>
    <t>20 DE MARZO</t>
  </si>
  <si>
    <t>1-979454320</t>
  </si>
  <si>
    <t>AMELIA EMPERATRIZ</t>
  </si>
  <si>
    <t>IGLESIAS</t>
  </si>
  <si>
    <t>LOS FLAMENCOS</t>
  </si>
  <si>
    <t>51-951987494</t>
  </si>
  <si>
    <t>ZENOVIA</t>
  </si>
  <si>
    <t>DE CATACORA</t>
  </si>
  <si>
    <t>CIRCUNVALACION NORTE</t>
  </si>
  <si>
    <t>1-951062255</t>
  </si>
  <si>
    <t>SABINA ELIZABETH</t>
  </si>
  <si>
    <t>JOSE PARDO</t>
  </si>
  <si>
    <t>44-949557696</t>
  </si>
  <si>
    <t>SANCHEZ CARRION</t>
  </si>
  <si>
    <t>HUAMACHUCO</t>
  </si>
  <si>
    <t>OLIVARES</t>
  </si>
  <si>
    <t>1-12548995</t>
  </si>
  <si>
    <t>SEBASTIAN JUAN</t>
  </si>
  <si>
    <t>G8</t>
  </si>
  <si>
    <t>ISLA SAN MARTIN</t>
  </si>
  <si>
    <t>1-999524696</t>
  </si>
  <si>
    <t>LAYNES</t>
  </si>
  <si>
    <t>HUANSI</t>
  </si>
  <si>
    <t>TOROTE IGNACIO</t>
  </si>
  <si>
    <t>1-998188678</t>
  </si>
  <si>
    <t>HENNRY</t>
  </si>
  <si>
    <t>VILLASIS</t>
  </si>
  <si>
    <t>74-74273286</t>
  </si>
  <si>
    <t>ELIANA RAQUEL</t>
  </si>
  <si>
    <t>SECLEN</t>
  </si>
  <si>
    <t>1-988220056</t>
  </si>
  <si>
    <t>SALVADOR MEDARDO</t>
  </si>
  <si>
    <t>64-64382006</t>
  </si>
  <si>
    <t>44-976245947</t>
  </si>
  <si>
    <t>AQUILINA MERCEDES</t>
  </si>
  <si>
    <t>DE GUTIERREZ</t>
  </si>
  <si>
    <t>76-978283295</t>
  </si>
  <si>
    <t>SILVA INES</t>
  </si>
  <si>
    <t>1-998190626</t>
  </si>
  <si>
    <t>HEYSEN</t>
  </si>
  <si>
    <t>YAMUNAQUE</t>
  </si>
  <si>
    <t>1-945135934</t>
  </si>
  <si>
    <t>SOFIA PORFIRIA</t>
  </si>
  <si>
    <t>MZ C</t>
  </si>
  <si>
    <t>74-979599223</t>
  </si>
  <si>
    <t>HERNAN GODOFREDO</t>
  </si>
  <si>
    <t>BALTA JOSE</t>
  </si>
  <si>
    <t>44-949712262</t>
  </si>
  <si>
    <t>CATALAN</t>
  </si>
  <si>
    <t>A35</t>
  </si>
  <si>
    <t>1-945271587</t>
  </si>
  <si>
    <t>PAOLA STEFANY</t>
  </si>
  <si>
    <t>BASTIDAS MICAELA</t>
  </si>
  <si>
    <t>56-946317780</t>
  </si>
  <si>
    <t>ISIS SAMIRA</t>
  </si>
  <si>
    <t>PANAMERICANA SUR  LTE</t>
  </si>
  <si>
    <t>74-979003879</t>
  </si>
  <si>
    <t>INOñAN</t>
  </si>
  <si>
    <t>1-987824708</t>
  </si>
  <si>
    <t>DIAMIRE</t>
  </si>
  <si>
    <t xml:space="preserve">ZULMIRA EUGENIA </t>
  </si>
  <si>
    <t xml:space="preserve">PULGAR </t>
  </si>
  <si>
    <t>CL LOS CIBELES</t>
  </si>
  <si>
    <t>1-994298382</t>
  </si>
  <si>
    <t>LUZ YOHANA</t>
  </si>
  <si>
    <t>61-961096432</t>
  </si>
  <si>
    <t>54-959845534</t>
  </si>
  <si>
    <t>ZEVALLOS CONTRATISTA</t>
  </si>
  <si>
    <t>84-984224445</t>
  </si>
  <si>
    <t>CESAR RUBEN</t>
  </si>
  <si>
    <t>1-988870984</t>
  </si>
  <si>
    <t>CORNELIO WILLIAM</t>
  </si>
  <si>
    <t>1-989112150</t>
  </si>
  <si>
    <t xml:space="preserve">IRMA HAYDEE </t>
  </si>
  <si>
    <t xml:space="preserve">HAWKINS </t>
  </si>
  <si>
    <t>54-951597037</t>
  </si>
  <si>
    <t>DELMA AMELIA</t>
  </si>
  <si>
    <t>VERIA</t>
  </si>
  <si>
    <t>1-948539054</t>
  </si>
  <si>
    <t>CONSULTORES ASESORES</t>
  </si>
  <si>
    <t>VACAPI</t>
  </si>
  <si>
    <t>74-326022</t>
  </si>
  <si>
    <t>DE GONZALES</t>
  </si>
  <si>
    <t>PEDRO RUIZ</t>
  </si>
  <si>
    <t>1-981272115</t>
  </si>
  <si>
    <t>ALFONSO WILLIAM</t>
  </si>
  <si>
    <t>BUTRON</t>
  </si>
  <si>
    <t>ED23</t>
  </si>
  <si>
    <t>1-990982347</t>
  </si>
  <si>
    <t>1-979301150</t>
  </si>
  <si>
    <t>OLIVER</t>
  </si>
  <si>
    <t>1-992872153</t>
  </si>
  <si>
    <t xml:space="preserve">JUAN CARLOS </t>
  </si>
  <si>
    <t xml:space="preserve">YEREN </t>
  </si>
  <si>
    <t>LAS PERAS</t>
  </si>
  <si>
    <t>74-74789607</t>
  </si>
  <si>
    <t>56-56262601</t>
  </si>
  <si>
    <t>MUNAYCO</t>
  </si>
  <si>
    <t>MIGUEL GRAU MZ.X1 LT.</t>
  </si>
  <si>
    <t>74-74327018</t>
  </si>
  <si>
    <t>MARIA JOSEFINA</t>
  </si>
  <si>
    <t>74-978061343</t>
  </si>
  <si>
    <t>JUSTA AURORA</t>
  </si>
  <si>
    <t>BALLARDO</t>
  </si>
  <si>
    <t>LOS CURACAS</t>
  </si>
  <si>
    <t>73-968501234</t>
  </si>
  <si>
    <t>RUGEL</t>
  </si>
  <si>
    <t>1-5752138</t>
  </si>
  <si>
    <t>CRISTEL LINDAURA</t>
  </si>
  <si>
    <t xml:space="preserve">CRUZADO   </t>
  </si>
  <si>
    <t>DE LOS MISIONEROS FRANCISCANOS</t>
  </si>
  <si>
    <t>54-54343289</t>
  </si>
  <si>
    <t>LUIS ALDO</t>
  </si>
  <si>
    <t>1-999033309</t>
  </si>
  <si>
    <t>NELSON ROGER</t>
  </si>
  <si>
    <t>EL SODIO</t>
  </si>
  <si>
    <t>51-950099740</t>
  </si>
  <si>
    <t xml:space="preserve">WALTER EDU </t>
  </si>
  <si>
    <t>SAN JORGE ( A)</t>
  </si>
  <si>
    <t>1-994654551</t>
  </si>
  <si>
    <t>MELE</t>
  </si>
  <si>
    <t>65-965652633</t>
  </si>
  <si>
    <t>CARLOS  EDUARDOS</t>
  </si>
  <si>
    <t>AGUAS VERDES  MZ B</t>
  </si>
  <si>
    <t>1-992757304</t>
  </si>
  <si>
    <t>CLAUDIA VIOLETA</t>
  </si>
  <si>
    <t>HIGGINSON</t>
  </si>
  <si>
    <t>ESPINOZA DE CALDERON</t>
  </si>
  <si>
    <t>DE LA FUENTE JUAN</t>
  </si>
  <si>
    <t>1-989730146</t>
  </si>
  <si>
    <t>NYDIA LEONOR</t>
  </si>
  <si>
    <t>CAYTUIRO</t>
  </si>
  <si>
    <t>RUTENFOR</t>
  </si>
  <si>
    <t>54-697041</t>
  </si>
  <si>
    <t xml:space="preserve">ROXANA YVONNE </t>
  </si>
  <si>
    <t xml:space="preserve">ZEGARRA  </t>
  </si>
  <si>
    <t>PAREJA DE VILLALTA</t>
  </si>
  <si>
    <t>1-980488089</t>
  </si>
  <si>
    <t>CARLA ANDREA</t>
  </si>
  <si>
    <t>HELGUERO</t>
  </si>
  <si>
    <t>1-990417182</t>
  </si>
  <si>
    <t>MELENDREZ</t>
  </si>
  <si>
    <t>74-978136053</t>
  </si>
  <si>
    <t xml:space="preserve">CONSUELO </t>
  </si>
  <si>
    <t xml:space="preserve">MACALUPU </t>
  </si>
  <si>
    <t xml:space="preserve">DE GARCIA </t>
  </si>
  <si>
    <t>65-965641972</t>
  </si>
  <si>
    <t>1-6597225</t>
  </si>
  <si>
    <t xml:space="preserve">JUAN CHRISTIAN </t>
  </si>
  <si>
    <t>LOS ARANDANOS</t>
  </si>
  <si>
    <t>44-948611372</t>
  </si>
  <si>
    <t>TOMAZA</t>
  </si>
  <si>
    <t>PANAMA MZ 7 PRIMA</t>
  </si>
  <si>
    <t>1-986641635</t>
  </si>
  <si>
    <t>ELIACHIM</t>
  </si>
  <si>
    <t>MONAGO</t>
  </si>
  <si>
    <t>RIO HUARA</t>
  </si>
  <si>
    <t>1-945951502</t>
  </si>
  <si>
    <t>SANTIAGO AVELINO</t>
  </si>
  <si>
    <t>G2</t>
  </si>
  <si>
    <t>76-976395117</t>
  </si>
  <si>
    <t>ERIKA MARIA</t>
  </si>
  <si>
    <t>ASCAY</t>
  </si>
  <si>
    <t>SICCHA</t>
  </si>
  <si>
    <t>1-6983907</t>
  </si>
  <si>
    <t>DORALIS MARTHA</t>
  </si>
  <si>
    <t xml:space="preserve">ALARCON </t>
  </si>
  <si>
    <t xml:space="preserve">CORDOVA </t>
  </si>
  <si>
    <t>9 DE AGOSTO</t>
  </si>
  <si>
    <t>64-963728197</t>
  </si>
  <si>
    <t>DELIA CELIA</t>
  </si>
  <si>
    <t>DE QUILLCA</t>
  </si>
  <si>
    <t>1-969720114</t>
  </si>
  <si>
    <t>MATILDE SOFIA</t>
  </si>
  <si>
    <t>TALAVERA</t>
  </si>
  <si>
    <t>MONTE CAOBA</t>
  </si>
  <si>
    <t>1-15436600</t>
  </si>
  <si>
    <t>JUAREGUI</t>
  </si>
  <si>
    <t>1-980898649</t>
  </si>
  <si>
    <t>62-981877071</t>
  </si>
  <si>
    <t>YEN</t>
  </si>
  <si>
    <t>1-990789852</t>
  </si>
  <si>
    <t xml:space="preserve">LUIS ALFREDO </t>
  </si>
  <si>
    <t xml:space="preserve">CALVO </t>
  </si>
  <si>
    <t>1-954478707</t>
  </si>
  <si>
    <t>PAIPAY</t>
  </si>
  <si>
    <t>1-986116159</t>
  </si>
  <si>
    <t xml:space="preserve"> ROSAURA CRISTINA</t>
  </si>
  <si>
    <t xml:space="preserve">TORREJON </t>
  </si>
  <si>
    <t xml:space="preserve">AVALOS DE ZAPATA </t>
  </si>
  <si>
    <t>72-972881636</t>
  </si>
  <si>
    <t>RODOLFO ANTONIO</t>
  </si>
  <si>
    <t>56-969644910</t>
  </si>
  <si>
    <t>CARWYN EILIR</t>
  </si>
  <si>
    <t>64-964710642</t>
  </si>
  <si>
    <t>RIO NEGRO</t>
  </si>
  <si>
    <t>1-986808795</t>
  </si>
  <si>
    <t>SUECIA</t>
  </si>
  <si>
    <t>1-991389138</t>
  </si>
  <si>
    <t>MANSILLA</t>
  </si>
  <si>
    <t>CONZA</t>
  </si>
  <si>
    <t>73-988481311</t>
  </si>
  <si>
    <t>66-966129795</t>
  </si>
  <si>
    <t xml:space="preserve">EDWYNG AMERICO </t>
  </si>
  <si>
    <t>1-986364773</t>
  </si>
  <si>
    <t>GROVER</t>
  </si>
  <si>
    <t>64-964302852</t>
  </si>
  <si>
    <t xml:space="preserve">MESIAS </t>
  </si>
  <si>
    <t xml:space="preserve">GRANADOS </t>
  </si>
  <si>
    <t>64-964323862</t>
  </si>
  <si>
    <t>RICARDO LUIS</t>
  </si>
  <si>
    <t>MARTIRES DEL PERIODISMO</t>
  </si>
  <si>
    <t>1-965389487</t>
  </si>
  <si>
    <t xml:space="preserve">RIVERA    </t>
  </si>
  <si>
    <t>76-976627005</t>
  </si>
  <si>
    <t>MARITZA ELIZABETH</t>
  </si>
  <si>
    <t>HERAS</t>
  </si>
  <si>
    <t>SAN SALVADOR</t>
  </si>
  <si>
    <t>43-943154273</t>
  </si>
  <si>
    <t>COISHCO</t>
  </si>
  <si>
    <t>ANNIE LIZBETH</t>
  </si>
  <si>
    <t>ALFONSO UGARTE 632 Ó MZ F3</t>
  </si>
  <si>
    <t>54-54334358</t>
  </si>
  <si>
    <t>1-999679753</t>
  </si>
  <si>
    <t>ROSA DE LOS MILAGROS</t>
  </si>
  <si>
    <t>EL MAGISTERIO</t>
  </si>
  <si>
    <t>1-5526846</t>
  </si>
  <si>
    <t xml:space="preserve"> SEGUNDO MANUEL  </t>
  </si>
  <si>
    <t xml:space="preserve">REYES  </t>
  </si>
  <si>
    <t xml:space="preserve">ALBITRES  </t>
  </si>
  <si>
    <t>VIRGEN DE LA MERCED</t>
  </si>
  <si>
    <t>1-962337978</t>
  </si>
  <si>
    <t>CESAR  EDUARDO</t>
  </si>
  <si>
    <t xml:space="preserve">PAREDES  </t>
  </si>
  <si>
    <t xml:space="preserve">RETTES </t>
  </si>
  <si>
    <t>LOS RICINOS</t>
  </si>
  <si>
    <t>44-989892524</t>
  </si>
  <si>
    <t>FRANZ HAROLD</t>
  </si>
  <si>
    <t>B48</t>
  </si>
  <si>
    <t>73-73666715</t>
  </si>
  <si>
    <t>NOE GUSTAVO</t>
  </si>
  <si>
    <t>ALVERCA</t>
  </si>
  <si>
    <t>74-989589299</t>
  </si>
  <si>
    <t xml:space="preserve">JESUS PEDRO </t>
  </si>
  <si>
    <t xml:space="preserve">CUETO </t>
  </si>
  <si>
    <t>1-14814087</t>
  </si>
  <si>
    <t>HARRY JOHNNY</t>
  </si>
  <si>
    <t>LA ROSA E.</t>
  </si>
  <si>
    <t>1-5265151</t>
  </si>
  <si>
    <t xml:space="preserve">VILMA </t>
  </si>
  <si>
    <t>1-943146048</t>
  </si>
  <si>
    <t>EBERLY JANNET</t>
  </si>
  <si>
    <t xml:space="preserve">PISFIL </t>
  </si>
  <si>
    <t xml:space="preserve">ESTRELLA </t>
  </si>
  <si>
    <t>56-955944544</t>
  </si>
  <si>
    <t>EDGAR GIANCARLO</t>
  </si>
  <si>
    <t>56-956636261</t>
  </si>
  <si>
    <t>JAVIER ANDRES</t>
  </si>
  <si>
    <t>UPSON</t>
  </si>
  <si>
    <t>1-980398724</t>
  </si>
  <si>
    <t>1-13885243</t>
  </si>
  <si>
    <t>PANCORBO</t>
  </si>
  <si>
    <t>LIZARAZO</t>
  </si>
  <si>
    <t>1-989529005</t>
  </si>
  <si>
    <t>JUDITH ANGELICA</t>
  </si>
  <si>
    <t>SOPLA</t>
  </si>
  <si>
    <t>8M</t>
  </si>
  <si>
    <t>LA MARISCALA</t>
  </si>
  <si>
    <t>44-949709916</t>
  </si>
  <si>
    <t>AMANDA IVONNE</t>
  </si>
  <si>
    <t>1-997457880</t>
  </si>
  <si>
    <t xml:space="preserve">LIZBETH LESLY </t>
  </si>
  <si>
    <t xml:space="preserve">BARRERO </t>
  </si>
  <si>
    <t xml:space="preserve">LEONARDO </t>
  </si>
  <si>
    <t>1-988956664</t>
  </si>
  <si>
    <t>HENRY JONATHAN</t>
  </si>
  <si>
    <t>DIOS</t>
  </si>
  <si>
    <t>1-971036507</t>
  </si>
  <si>
    <t xml:space="preserve">ULISES CLEMENTE </t>
  </si>
  <si>
    <t xml:space="preserve">ESTELA </t>
  </si>
  <si>
    <t>PRADO, MARIANO I.</t>
  </si>
  <si>
    <t>1-997644815</t>
  </si>
  <si>
    <t>ALEX CESAR MANUEL</t>
  </si>
  <si>
    <t>H16</t>
  </si>
  <si>
    <t>JUAN ZEGOBIA</t>
  </si>
  <si>
    <t>1-7951996</t>
  </si>
  <si>
    <t xml:space="preserve">INOSENCIA </t>
  </si>
  <si>
    <t xml:space="preserve">OSIS DE ROMERO </t>
  </si>
  <si>
    <t>44-987535814</t>
  </si>
  <si>
    <t>CASTREJON</t>
  </si>
  <si>
    <t>OLORTIGA</t>
  </si>
  <si>
    <t>1-993204791</t>
  </si>
  <si>
    <t xml:space="preserve">NADIEL OSCAR </t>
  </si>
  <si>
    <t xml:space="preserve"> MARIN</t>
  </si>
  <si>
    <t>Z1</t>
  </si>
  <si>
    <t>ARANGURI, MARTIN</t>
  </si>
  <si>
    <t>54-958347992</t>
  </si>
  <si>
    <t>ADAN TELMO</t>
  </si>
  <si>
    <t>OCOA</t>
  </si>
  <si>
    <t>65-965009381</t>
  </si>
  <si>
    <t>LINDA ETHEL</t>
  </si>
  <si>
    <t>PJ BERGUIERE</t>
  </si>
  <si>
    <t>84-84242178</t>
  </si>
  <si>
    <t>LUZ MARINA</t>
  </si>
  <si>
    <t>ROZAS</t>
  </si>
  <si>
    <t>TULLUMAYO</t>
  </si>
  <si>
    <t>65-965009615</t>
  </si>
  <si>
    <t>I ROGER</t>
  </si>
  <si>
    <t>FASAB</t>
  </si>
  <si>
    <t>JOSE ABELARDO QUIÑONES</t>
  </si>
  <si>
    <t>1-969643840</t>
  </si>
  <si>
    <t xml:space="preserve"> MARLENY RUBI </t>
  </si>
  <si>
    <t xml:space="preserve"> ZAPATA  </t>
  </si>
  <si>
    <t>44-288788</t>
  </si>
  <si>
    <t>PEDRO JOSE</t>
  </si>
  <si>
    <t>52-952847022</t>
  </si>
  <si>
    <t>SALLUCA</t>
  </si>
  <si>
    <t>1-980937925</t>
  </si>
  <si>
    <t xml:space="preserve">HERMES KENNETH </t>
  </si>
  <si>
    <t xml:space="preserve">COTRINA </t>
  </si>
  <si>
    <t>ZELAYA, MANUEL</t>
  </si>
  <si>
    <t>1-942902444</t>
  </si>
  <si>
    <t>INES</t>
  </si>
  <si>
    <t>65-965016637</t>
  </si>
  <si>
    <t>MURRIETA</t>
  </si>
  <si>
    <t>BRASILIA</t>
  </si>
  <si>
    <t>1-959604171</t>
  </si>
  <si>
    <t xml:space="preserve">EDUARDO MARCIAL </t>
  </si>
  <si>
    <t xml:space="preserve">YAÑEZ </t>
  </si>
  <si>
    <t>1-4943256</t>
  </si>
  <si>
    <t xml:space="preserve">LUIS JERSON </t>
  </si>
  <si>
    <t xml:space="preserve">JERONIMO </t>
  </si>
  <si>
    <t>1-995012751</t>
  </si>
  <si>
    <t>74-979589065</t>
  </si>
  <si>
    <t>SANTOS CIPRIANO</t>
  </si>
  <si>
    <t>1-5385240</t>
  </si>
  <si>
    <t>MARIA RAQUEL</t>
  </si>
  <si>
    <t>MISIONERO MANSINI</t>
  </si>
  <si>
    <t>1-985373551</t>
  </si>
  <si>
    <t xml:space="preserve">DONATILA </t>
  </si>
  <si>
    <t xml:space="preserve">FRISANCHO </t>
  </si>
  <si>
    <t>1-4818437</t>
  </si>
  <si>
    <t>CARLOS ARTURO</t>
  </si>
  <si>
    <t>ROJAS CUELLAR</t>
  </si>
  <si>
    <t>NICOLAS ARANIBAR</t>
  </si>
  <si>
    <t>1-2658419</t>
  </si>
  <si>
    <t>IMAN ROMAN</t>
  </si>
  <si>
    <t>1-990643144</t>
  </si>
  <si>
    <t>1-4222880</t>
  </si>
  <si>
    <t>PFLUCKER</t>
  </si>
  <si>
    <t>ANTIGUA PANAMERICANA</t>
  </si>
  <si>
    <t>1-2914842</t>
  </si>
  <si>
    <t>YLIZARBE</t>
  </si>
  <si>
    <t>16A</t>
  </si>
  <si>
    <t>64-248937</t>
  </si>
  <si>
    <t>1-4611220</t>
  </si>
  <si>
    <t>LUCY BERTY</t>
  </si>
  <si>
    <t>CHIMOY</t>
  </si>
  <si>
    <t>PARACAS</t>
  </si>
  <si>
    <t>74-201481</t>
  </si>
  <si>
    <t>ENRIQUE MAURICIO</t>
  </si>
  <si>
    <t>1-98489365</t>
  </si>
  <si>
    <t xml:space="preserve">MARIA DEL CARMEN </t>
  </si>
  <si>
    <t xml:space="preserve">VELEZ </t>
  </si>
  <si>
    <t xml:space="preserve">GALLARDO </t>
  </si>
  <si>
    <t>64-367346</t>
  </si>
  <si>
    <t>DE SUAREZ</t>
  </si>
  <si>
    <t>1-2248157</t>
  </si>
  <si>
    <t>ELIZABETH ELENA</t>
  </si>
  <si>
    <t>M504</t>
  </si>
  <si>
    <t>ORUE, DOMINGO</t>
  </si>
  <si>
    <t>53-9527798</t>
  </si>
  <si>
    <t>CONSUELO CATALINA</t>
  </si>
  <si>
    <t>84-812803</t>
  </si>
  <si>
    <t>HUBERT</t>
  </si>
  <si>
    <t>SULLCA</t>
  </si>
  <si>
    <t>1-3278219</t>
  </si>
  <si>
    <t>ELIZABETH BLANCA</t>
  </si>
  <si>
    <t>BARBOZA</t>
  </si>
  <si>
    <t>DE LA RIVA AGUERO JOSE</t>
  </si>
  <si>
    <t>1-956368325</t>
  </si>
  <si>
    <t>RODRIGO TEODORO</t>
  </si>
  <si>
    <t>MAIHUASCA</t>
  </si>
  <si>
    <t>43-424940</t>
  </si>
  <si>
    <t>HUGO LEANDRO</t>
  </si>
  <si>
    <t>JUAN DE LA CRUZ ROMERO</t>
  </si>
  <si>
    <t>1-94681045</t>
  </si>
  <si>
    <t>LADY KELLY</t>
  </si>
  <si>
    <t xml:space="preserve">INGA </t>
  </si>
  <si>
    <t xml:space="preserve">CERDA </t>
  </si>
  <si>
    <t>JAMESONITA</t>
  </si>
  <si>
    <t>74-9112540</t>
  </si>
  <si>
    <t>PAOLA JANET</t>
  </si>
  <si>
    <t>ORREGO</t>
  </si>
  <si>
    <t>MORROPE</t>
  </si>
  <si>
    <t>64-219006 (744935)</t>
  </si>
  <si>
    <t>OSINERGMIN</t>
  </si>
  <si>
    <t>HCV</t>
  </si>
  <si>
    <t>1-7770819</t>
  </si>
  <si>
    <t xml:space="preserve"> LUIS WILLIAM</t>
  </si>
  <si>
    <t>SIHUAS</t>
  </si>
  <si>
    <t>PEÑA RIVERA</t>
  </si>
  <si>
    <t>52-952519389</t>
  </si>
  <si>
    <t>GLADIZ</t>
  </si>
  <si>
    <t>73-968028777</t>
  </si>
  <si>
    <t>RAQUEL CONSUELO</t>
  </si>
  <si>
    <t>DE HERRERA</t>
  </si>
  <si>
    <t>1-987353944</t>
  </si>
  <si>
    <t>MILTON JESUS</t>
  </si>
  <si>
    <t>..</t>
  </si>
  <si>
    <t>1-980355523</t>
  </si>
  <si>
    <t xml:space="preserve">MIGUEL HUGO </t>
  </si>
  <si>
    <t>43-943451065</t>
  </si>
  <si>
    <t>NINGER JAIME</t>
  </si>
  <si>
    <t>LOCAL CUMUNAL 3 CUADRA</t>
  </si>
  <si>
    <t>74-205185</t>
  </si>
  <si>
    <t>LUIS ROLANDO</t>
  </si>
  <si>
    <t>61-575166</t>
  </si>
  <si>
    <t>ROLINDA</t>
  </si>
  <si>
    <t>1-964662297</t>
  </si>
  <si>
    <t xml:space="preserve">OMAR AMED </t>
  </si>
  <si>
    <t>42-813848</t>
  </si>
  <si>
    <t>IVAN BARRY</t>
  </si>
  <si>
    <t>1-997365980</t>
  </si>
  <si>
    <t>DANIEL ALFREDO</t>
  </si>
  <si>
    <t>REJAS</t>
  </si>
  <si>
    <t>UNTIVEROS</t>
  </si>
  <si>
    <t>CL FRANCIA</t>
  </si>
  <si>
    <t>1-15519597</t>
  </si>
  <si>
    <t>ANA PRICILA</t>
  </si>
  <si>
    <t>1-4240128</t>
  </si>
  <si>
    <t>ELIAS FELIX</t>
  </si>
  <si>
    <t>1-945603341</t>
  </si>
  <si>
    <t>RENZO MARTIN</t>
  </si>
  <si>
    <t>503 B</t>
  </si>
  <si>
    <t>1-15822093</t>
  </si>
  <si>
    <t>1-976701373</t>
  </si>
  <si>
    <t>CAJABAMBA</t>
  </si>
  <si>
    <t>ALEJANDRINA ABUNDIA</t>
  </si>
  <si>
    <t xml:space="preserve">MORILLO  </t>
  </si>
  <si>
    <t xml:space="preserve">  RODRIGUEZ</t>
  </si>
  <si>
    <t>CELSO  BENIGNO  CALDERON</t>
  </si>
  <si>
    <t>1-12264180</t>
  </si>
  <si>
    <t>PANGOS</t>
  </si>
  <si>
    <t>1-14457940</t>
  </si>
  <si>
    <t>GONZALES PRADA</t>
  </si>
  <si>
    <t>1-989158729</t>
  </si>
  <si>
    <t>MARY MARGOT</t>
  </si>
  <si>
    <t>1-989262279</t>
  </si>
  <si>
    <t>CAROLINA ELIZABETH</t>
  </si>
  <si>
    <t>BAZO</t>
  </si>
  <si>
    <t>CL A</t>
  </si>
  <si>
    <t>1-980959347</t>
  </si>
  <si>
    <t>ARIZAGA</t>
  </si>
  <si>
    <t>1-10706212</t>
  </si>
  <si>
    <t>JORGE ORLANDO</t>
  </si>
  <si>
    <t>PALZA</t>
  </si>
  <si>
    <t>TIZON Y BUENO</t>
  </si>
  <si>
    <t>1-990187403</t>
  </si>
  <si>
    <t>1-6925220</t>
  </si>
  <si>
    <t xml:space="preserve">MARY NATALIA </t>
  </si>
  <si>
    <t xml:space="preserve">MIRANDA </t>
  </si>
  <si>
    <t>1-7220571</t>
  </si>
  <si>
    <t xml:space="preserve">NOEMI </t>
  </si>
  <si>
    <t xml:space="preserve">CONDEZO </t>
  </si>
  <si>
    <t xml:space="preserve">BERRIO </t>
  </si>
  <si>
    <t>62-518018</t>
  </si>
  <si>
    <t>RAUL KENJEIRO</t>
  </si>
  <si>
    <t>VIRGEN MARIA</t>
  </si>
  <si>
    <t>1-997917079</t>
  </si>
  <si>
    <t>1-983769980</t>
  </si>
  <si>
    <t>CANCHIS</t>
  </si>
  <si>
    <t>SICUANI</t>
  </si>
  <si>
    <t>CAVIEDES</t>
  </si>
  <si>
    <t>1-948330738</t>
  </si>
  <si>
    <t>BK L1</t>
  </si>
  <si>
    <t>1-996517125</t>
  </si>
  <si>
    <t>DEVARIRA MILAGROS</t>
  </si>
  <si>
    <t>NEGRINI</t>
  </si>
  <si>
    <t>CAQUETA</t>
  </si>
  <si>
    <t>1-951352872</t>
  </si>
  <si>
    <t xml:space="preserve">LUIS REYNALDO </t>
  </si>
  <si>
    <t xml:space="preserve">TOMAS </t>
  </si>
  <si>
    <t>1-970954594</t>
  </si>
  <si>
    <t>JOSE QUINTO</t>
  </si>
  <si>
    <t xml:space="preserve">BACA  </t>
  </si>
  <si>
    <t xml:space="preserve">ADAUTO </t>
  </si>
  <si>
    <t>52-400780</t>
  </si>
  <si>
    <t>DENNIS TERESA</t>
  </si>
  <si>
    <t>CARNERO</t>
  </si>
  <si>
    <t>1-991279697</t>
  </si>
  <si>
    <t>1-998119913</t>
  </si>
  <si>
    <t>GRISOLLE</t>
  </si>
  <si>
    <t>NELSON, ALMIRANTE LORD</t>
  </si>
  <si>
    <t>1-999356050</t>
  </si>
  <si>
    <t>MONTE DE LOS OLIVOS</t>
  </si>
  <si>
    <t>1-999483013</t>
  </si>
  <si>
    <t xml:space="preserve">SERGUEY GARY MIRKO </t>
  </si>
  <si>
    <t>1-981324546</t>
  </si>
  <si>
    <t>CLAUDIA FAVIOLA</t>
  </si>
  <si>
    <t>BISSO</t>
  </si>
  <si>
    <t>1-965798706</t>
  </si>
  <si>
    <t xml:space="preserve">JOSE NIKOLAI </t>
  </si>
  <si>
    <t>SANTOS ATAHUALPA, JUAN</t>
  </si>
  <si>
    <t>1-975145417</t>
  </si>
  <si>
    <t>MARIA GIULIANA</t>
  </si>
  <si>
    <t>TIRAVANTI</t>
  </si>
  <si>
    <t>1-997827049</t>
  </si>
  <si>
    <t>WALTER ELEAZAR</t>
  </si>
  <si>
    <t>1-980722056</t>
  </si>
  <si>
    <t>VANESSA VERONICA</t>
  </si>
  <si>
    <t>65-772544</t>
  </si>
  <si>
    <t>JERCER EMILIO</t>
  </si>
  <si>
    <t>NAVARRO CAUPER</t>
  </si>
  <si>
    <t>1-14855034</t>
  </si>
  <si>
    <t>ARTURO WALTER</t>
  </si>
  <si>
    <t>PIRA</t>
  </si>
  <si>
    <t>1-994739613</t>
  </si>
  <si>
    <t>HECTOR DANIEL</t>
  </si>
  <si>
    <t>INOCENCIO</t>
  </si>
  <si>
    <t>66-966197275</t>
  </si>
  <si>
    <t>CRUZ VICTORIA</t>
  </si>
  <si>
    <t>52-952521900</t>
  </si>
  <si>
    <t xml:space="preserve">PRODUCTOS VEGETALES </t>
  </si>
  <si>
    <t>URB. LOS PINOS H01</t>
  </si>
  <si>
    <t>1-993037737</t>
  </si>
  <si>
    <t>EULATRADE SAC</t>
  </si>
  <si>
    <t>VESALIO</t>
  </si>
  <si>
    <t>1-997913973</t>
  </si>
  <si>
    <t>KYRA</t>
  </si>
  <si>
    <t>HAMANN</t>
  </si>
  <si>
    <t>TURKOWFKY</t>
  </si>
  <si>
    <t>1-989405053</t>
  </si>
  <si>
    <t>1-991615469</t>
  </si>
  <si>
    <t xml:space="preserve">HUGO BERNARDO </t>
  </si>
  <si>
    <t xml:space="preserve">HUARCAYA </t>
  </si>
  <si>
    <t xml:space="preserve">PARDO </t>
  </si>
  <si>
    <t>44-966580483</t>
  </si>
  <si>
    <t>SEGUNDO FRANSISCO</t>
  </si>
  <si>
    <t>74-74210899</t>
  </si>
  <si>
    <t>SEBERIANO GENARO</t>
  </si>
  <si>
    <t>ARBAÑIL</t>
  </si>
  <si>
    <t>1-961716949</t>
  </si>
  <si>
    <t>DAPHNE MACARENE</t>
  </si>
  <si>
    <t>ENCALADA</t>
  </si>
  <si>
    <t>66-966914492</t>
  </si>
  <si>
    <t>CONSTRUCTORA NEPAL S</t>
  </si>
  <si>
    <t>44-947408758</t>
  </si>
  <si>
    <t>CESAR ARMANDO</t>
  </si>
  <si>
    <t>HONORIO</t>
  </si>
  <si>
    <t>64-323793</t>
  </si>
  <si>
    <t>CELIA BARROMEA</t>
  </si>
  <si>
    <t>1-15284919</t>
  </si>
  <si>
    <t>NORMA FREDESVINDA</t>
  </si>
  <si>
    <t>1-980588479</t>
  </si>
  <si>
    <t>82-982701502</t>
  </si>
  <si>
    <t>CCALLASINA</t>
  </si>
  <si>
    <t>COMUNIDAD PROGRESO</t>
  </si>
  <si>
    <t>1-12638486</t>
  </si>
  <si>
    <t>SARA OTILIA</t>
  </si>
  <si>
    <t>1-993003598</t>
  </si>
  <si>
    <t>URSULA BEATRIZ</t>
  </si>
  <si>
    <t>1-981758704</t>
  </si>
  <si>
    <t>LOS PEPINOS</t>
  </si>
  <si>
    <t>1-14463300</t>
  </si>
  <si>
    <t>1-2562866</t>
  </si>
  <si>
    <t xml:space="preserve">JOSE JESUS </t>
  </si>
  <si>
    <t xml:space="preserve">MORALES </t>
  </si>
  <si>
    <t xml:space="preserve">AMAO </t>
  </si>
  <si>
    <t>1-12737066</t>
  </si>
  <si>
    <t>ANGELITA RUTT HAYDEE</t>
  </si>
  <si>
    <t>GALLEGOS</t>
  </si>
  <si>
    <t>MANUEL BONILLA</t>
  </si>
  <si>
    <t>1-996527782</t>
  </si>
  <si>
    <t>FLAVIO MAXIMO</t>
  </si>
  <si>
    <t>SAN JOSE INT.433</t>
  </si>
  <si>
    <t>1-979843522</t>
  </si>
  <si>
    <t>JESUS RUPERTO</t>
  </si>
  <si>
    <t>1-985451953</t>
  </si>
  <si>
    <t xml:space="preserve">JOSE FERNANDO </t>
  </si>
  <si>
    <t>1-994201677</t>
  </si>
  <si>
    <t>V  P OUTSTANDING SOL</t>
  </si>
  <si>
    <t>GENERAL JUAN A. PEZET</t>
  </si>
  <si>
    <t>84-974224417</t>
  </si>
  <si>
    <t>WILVER AMILCAR</t>
  </si>
  <si>
    <t>1-987587868</t>
  </si>
  <si>
    <t>1-970981762</t>
  </si>
  <si>
    <t>A16</t>
  </si>
  <si>
    <t>1-988027787</t>
  </si>
  <si>
    <t>KATTY</t>
  </si>
  <si>
    <t>MARILUZ</t>
  </si>
  <si>
    <t>SANTA ELVIRA</t>
  </si>
  <si>
    <t>51-950321685</t>
  </si>
  <si>
    <t>NILS BERTRAND</t>
  </si>
  <si>
    <t>PALLI</t>
  </si>
  <si>
    <t>1-12347064</t>
  </si>
  <si>
    <t>KATHERINE LISETH</t>
  </si>
  <si>
    <t>1-948411467</t>
  </si>
  <si>
    <t>EDER</t>
  </si>
  <si>
    <t>COSTILLA</t>
  </si>
  <si>
    <t>MONDAGRON</t>
  </si>
  <si>
    <t>PERU Y SIETE CANDELEROS</t>
  </si>
  <si>
    <t>1-958955497</t>
  </si>
  <si>
    <t>TALLEDO</t>
  </si>
  <si>
    <t>CL SUAREZ PINZAS</t>
  </si>
  <si>
    <t>1-993709389</t>
  </si>
  <si>
    <t>ROSARIO ELIZABETH</t>
  </si>
  <si>
    <t>CANGALAYA</t>
  </si>
  <si>
    <t>1-980095256</t>
  </si>
  <si>
    <t>SABINA MAXIMINA</t>
  </si>
  <si>
    <t>MECHATO</t>
  </si>
  <si>
    <t>56-975345695</t>
  </si>
  <si>
    <t>SERGIO JESUS</t>
  </si>
  <si>
    <t>84-984152276</t>
  </si>
  <si>
    <t>JAVIER HERAUD</t>
  </si>
  <si>
    <t>54-957879701</t>
  </si>
  <si>
    <t>SANTA RITA DE SIGUAS</t>
  </si>
  <si>
    <t>DIMELSA</t>
  </si>
  <si>
    <t>LAROTA</t>
  </si>
  <si>
    <t>1-998358313</t>
  </si>
  <si>
    <t>LUZ AGUSTINA</t>
  </si>
  <si>
    <t>MARZAL DE MARZAL</t>
  </si>
  <si>
    <t>1-997361196</t>
  </si>
  <si>
    <t>ROBERTO</t>
  </si>
  <si>
    <t>TRISTAN</t>
  </si>
  <si>
    <t>1-959394152</t>
  </si>
  <si>
    <t>MERCEDES DEL ROSARIO</t>
  </si>
  <si>
    <t>LAJO</t>
  </si>
  <si>
    <t>303 B</t>
  </si>
  <si>
    <t>1-993532481</t>
  </si>
  <si>
    <t>ROSE MARY</t>
  </si>
  <si>
    <t>MONROY</t>
  </si>
  <si>
    <t>VISITADOR</t>
  </si>
  <si>
    <t>1-975049831</t>
  </si>
  <si>
    <t>FLORENCIA ROXANA</t>
  </si>
  <si>
    <t>73-969231323</t>
  </si>
  <si>
    <t>ZURITA</t>
  </si>
  <si>
    <t>F LT</t>
  </si>
  <si>
    <t>1-999452754</t>
  </si>
  <si>
    <t>SOLEDAD VILMA</t>
  </si>
  <si>
    <t>LAGUNA</t>
  </si>
  <si>
    <t>SAENZ SAINT</t>
  </si>
  <si>
    <t>1-988604944</t>
  </si>
  <si>
    <t>ALEJANDRO MANUEL ADR</t>
  </si>
  <si>
    <t>BARREDA</t>
  </si>
  <si>
    <t>SEGUNDO MINCHAN INFANTES</t>
  </si>
  <si>
    <t>44-943257044</t>
  </si>
  <si>
    <t>MARIANO</t>
  </si>
  <si>
    <t>1-2821284</t>
  </si>
  <si>
    <t>LOS AMANCAES</t>
  </si>
  <si>
    <t>1-981462743</t>
  </si>
  <si>
    <t>ESCOBEDO DE CASTRO</t>
  </si>
  <si>
    <t>84-984746996</t>
  </si>
  <si>
    <t>JUAN CANCIO</t>
  </si>
  <si>
    <t>1-987749787</t>
  </si>
  <si>
    <t>10 DE NOVIEMBRE</t>
  </si>
  <si>
    <t>1-945028436</t>
  </si>
  <si>
    <t>MARCOS ALBERTO</t>
  </si>
  <si>
    <t>JANAMPA</t>
  </si>
  <si>
    <t>76-976648290</t>
  </si>
  <si>
    <t>ALCALDE</t>
  </si>
  <si>
    <t>1-13274995</t>
  </si>
  <si>
    <t>JESSICA DORA</t>
  </si>
  <si>
    <t>1-994071724</t>
  </si>
  <si>
    <t>AGURTO RODRIGUEZ</t>
  </si>
  <si>
    <t>ROMY</t>
  </si>
  <si>
    <t>LOS AJENJOS</t>
  </si>
  <si>
    <t>1-989064879</t>
  </si>
  <si>
    <t>FERNANDES</t>
  </si>
  <si>
    <t>FB828238</t>
  </si>
  <si>
    <t>CAMINO REAL</t>
  </si>
  <si>
    <t>1-989856671</t>
  </si>
  <si>
    <t>MELINA GRACIELA</t>
  </si>
  <si>
    <t>LOS GORRIONES   BLOCK H</t>
  </si>
  <si>
    <t>64-964426697</t>
  </si>
  <si>
    <t>SENEN</t>
  </si>
  <si>
    <t>GOITIA</t>
  </si>
  <si>
    <t>65-965693290</t>
  </si>
  <si>
    <t>JOSE VICENTE</t>
  </si>
  <si>
    <t>84-984890166</t>
  </si>
  <si>
    <t>FILOMENA</t>
  </si>
  <si>
    <t>POLIBIO UMPIRE</t>
  </si>
  <si>
    <t>74-979509862</t>
  </si>
  <si>
    <t>GEANINA MARINA</t>
  </si>
  <si>
    <t>DE PUSE</t>
  </si>
  <si>
    <t>1-981416402</t>
  </si>
  <si>
    <t xml:space="preserve">SEGUNDO MODESTO </t>
  </si>
  <si>
    <t>B18</t>
  </si>
  <si>
    <t>1-987959068</t>
  </si>
  <si>
    <t>CHANCAY</t>
  </si>
  <si>
    <t>1-946077100</t>
  </si>
  <si>
    <t>SANCHEZ RIOS</t>
  </si>
  <si>
    <t>1-999240706</t>
  </si>
  <si>
    <t>NANCY ISABEL</t>
  </si>
  <si>
    <t>CANDIA</t>
  </si>
  <si>
    <t>PEZET</t>
  </si>
  <si>
    <t>1-988224561</t>
  </si>
  <si>
    <t>BAZO ANTONIO</t>
  </si>
  <si>
    <t>43-943107177</t>
  </si>
  <si>
    <t>CLARA AMPARO</t>
  </si>
  <si>
    <t>GIRALDO</t>
  </si>
  <si>
    <t>1-942656266</t>
  </si>
  <si>
    <t>REMIS ALEJANDRO</t>
  </si>
  <si>
    <t xml:space="preserve">HAYAY </t>
  </si>
  <si>
    <t>DAMASCO</t>
  </si>
  <si>
    <t>51-951529893</t>
  </si>
  <si>
    <t>PRESENTACION</t>
  </si>
  <si>
    <t>SELVA ALEGRE</t>
  </si>
  <si>
    <t>1-4588926</t>
  </si>
  <si>
    <t>COYLLUR</t>
  </si>
  <si>
    <t>1-996456682</t>
  </si>
  <si>
    <t xml:space="preserve">ROSANA </t>
  </si>
  <si>
    <t>QUILCA</t>
  </si>
  <si>
    <t>1-978545519</t>
  </si>
  <si>
    <t xml:space="preserve">ROSA  </t>
  </si>
  <si>
    <t>56-976505789</t>
  </si>
  <si>
    <t>GISSELA</t>
  </si>
  <si>
    <t>LOS INCAS MZ 7 LOTE 18</t>
  </si>
  <si>
    <t>1-989449266</t>
  </si>
  <si>
    <t>RAUL ASUNCION</t>
  </si>
  <si>
    <t>GONZALES MATEO</t>
  </si>
  <si>
    <t>1-980922234</t>
  </si>
  <si>
    <t>MARLENE</t>
  </si>
  <si>
    <t>84-984735613</t>
  </si>
  <si>
    <t>HALANOCA</t>
  </si>
  <si>
    <t>ARGENTINA  T</t>
  </si>
  <si>
    <t>54-995958608</t>
  </si>
  <si>
    <t>ROGELIO ALEJANDRO</t>
  </si>
  <si>
    <t>J. M. CUADROS</t>
  </si>
  <si>
    <t>1-12444086</t>
  </si>
  <si>
    <t>(C.P.YANGAS)</t>
  </si>
  <si>
    <t>65-965970052</t>
  </si>
  <si>
    <t>SEANA LUCY FREDESBIN</t>
  </si>
  <si>
    <t>HUANUCO MZ R LT 1</t>
  </si>
  <si>
    <t>74-978335072</t>
  </si>
  <si>
    <t>SERNAQUE</t>
  </si>
  <si>
    <t>1-946111111</t>
  </si>
  <si>
    <t>JUAN HELAR</t>
  </si>
  <si>
    <t>HOLGUIN</t>
  </si>
  <si>
    <t>PAREDES JOSE EUGENIO</t>
  </si>
  <si>
    <t>1-7162837</t>
  </si>
  <si>
    <t>JUNIOR ANTON</t>
  </si>
  <si>
    <t>1-991989369</t>
  </si>
  <si>
    <t>ELSA DORALIZA</t>
  </si>
  <si>
    <t>TRANCON</t>
  </si>
  <si>
    <t>54-958137814</t>
  </si>
  <si>
    <t>DELFINA SENOBIA</t>
  </si>
  <si>
    <t>CARPIO DE TEJADA</t>
  </si>
  <si>
    <t>1-971425158</t>
  </si>
  <si>
    <t>GERARDO SAMUEL</t>
  </si>
  <si>
    <t>SERVAN</t>
  </si>
  <si>
    <t>1-990766585</t>
  </si>
  <si>
    <t>YESSICA LISSET</t>
  </si>
  <si>
    <t xml:space="preserve">LOVERA </t>
  </si>
  <si>
    <t>X2</t>
  </si>
  <si>
    <t>54-958923260</t>
  </si>
  <si>
    <t>RETAMOSO</t>
  </si>
  <si>
    <t>62-962795276</t>
  </si>
  <si>
    <t>CHINCHAO</t>
  </si>
  <si>
    <t xml:space="preserve">EDWIN FERNANDO </t>
  </si>
  <si>
    <t xml:space="preserve">MELCHOR </t>
  </si>
  <si>
    <t xml:space="preserve">ALLPAS </t>
  </si>
  <si>
    <t>CENTRAL KM</t>
  </si>
  <si>
    <t>56-966535042</t>
  </si>
  <si>
    <t>JUAN ALEJANDRO</t>
  </si>
  <si>
    <t>65-65252473</t>
  </si>
  <si>
    <t>ELVIN</t>
  </si>
  <si>
    <t>1-988164738</t>
  </si>
  <si>
    <t>IDA</t>
  </si>
  <si>
    <t>PICO</t>
  </si>
  <si>
    <t>C12</t>
  </si>
  <si>
    <t>1-981470923</t>
  </si>
  <si>
    <t>GIACOMO GIUSEPPE</t>
  </si>
  <si>
    <t>MOLINELLI</t>
  </si>
  <si>
    <t>54-54430472</t>
  </si>
  <si>
    <t>PEPE REYMUNDO</t>
  </si>
  <si>
    <t>74-990621680</t>
  </si>
  <si>
    <t>PIÑEA</t>
  </si>
  <si>
    <t>1-988371052</t>
  </si>
  <si>
    <t>DIONICIA</t>
  </si>
  <si>
    <t>DE CCALLO</t>
  </si>
  <si>
    <t>1-966720873</t>
  </si>
  <si>
    <t>WILLIAM SANTOS INGEN</t>
  </si>
  <si>
    <t>501A</t>
  </si>
  <si>
    <t>ALBERTO DEL CAMPO</t>
  </si>
  <si>
    <t>1-995444038</t>
  </si>
  <si>
    <t>JOSE CONSTANTINO</t>
  </si>
  <si>
    <t>IBARCENA</t>
  </si>
  <si>
    <t>FINEZA</t>
  </si>
  <si>
    <t>44-976283080</t>
  </si>
  <si>
    <t>SEGUNDO FRANCISCO</t>
  </si>
  <si>
    <t>73-968282117</t>
  </si>
  <si>
    <t>1-996255979</t>
  </si>
  <si>
    <t>JUAN CARLOS WALTER</t>
  </si>
  <si>
    <t>44-948914059</t>
  </si>
  <si>
    <t>FLOR MARLENE</t>
  </si>
  <si>
    <t>1-996887071</t>
  </si>
  <si>
    <t>1-7318594</t>
  </si>
  <si>
    <t xml:space="preserve">VIRGINA </t>
  </si>
  <si>
    <t>SANCHES</t>
  </si>
  <si>
    <t xml:space="preserve">MURIANO </t>
  </si>
  <si>
    <t>D25</t>
  </si>
  <si>
    <t>44-948016075</t>
  </si>
  <si>
    <t>1-949747369</t>
  </si>
  <si>
    <t>VERONICA LIZ</t>
  </si>
  <si>
    <t>MAURTUA</t>
  </si>
  <si>
    <t>GENERAL MURILLO</t>
  </si>
  <si>
    <t>1-986806876</t>
  </si>
  <si>
    <t>DANITZA CONCEPCION</t>
  </si>
  <si>
    <t>CASAPERALTA</t>
  </si>
  <si>
    <t>74-74428011</t>
  </si>
  <si>
    <t>AMELIA</t>
  </si>
  <si>
    <t>ALVITES</t>
  </si>
  <si>
    <t>SALCEDO ISMAEL</t>
  </si>
  <si>
    <t>1-997413662</t>
  </si>
  <si>
    <t>ALEJANDRO ROMULO</t>
  </si>
  <si>
    <t>1-998282905</t>
  </si>
  <si>
    <t xml:space="preserve">KARLA VANESSA </t>
  </si>
  <si>
    <t xml:space="preserve">MUÑOA </t>
  </si>
  <si>
    <t>1-991548784</t>
  </si>
  <si>
    <t>54-958238887</t>
  </si>
  <si>
    <t>ALICIA AIDE</t>
  </si>
  <si>
    <t>OSCAR NEVES</t>
  </si>
  <si>
    <t>1-975492661</t>
  </si>
  <si>
    <t xml:space="preserve">CARLOS EDUARDO </t>
  </si>
  <si>
    <t>GONZALES PRADA, MANUEL</t>
  </si>
  <si>
    <t>1-993488954</t>
  </si>
  <si>
    <t>ROSARIO BEATRIZ</t>
  </si>
  <si>
    <t>VIDAURRE</t>
  </si>
  <si>
    <t>1-6213582</t>
  </si>
  <si>
    <t xml:space="preserve">ZENON CARLOS </t>
  </si>
  <si>
    <t>FERMIN TANGUIS LETRA K</t>
  </si>
  <si>
    <t>54-54245557</t>
  </si>
  <si>
    <t>NANCY SONIA</t>
  </si>
  <si>
    <t>BARRIGA J.J.</t>
  </si>
  <si>
    <t>1-971693200</t>
  </si>
  <si>
    <t>JORGE DANTE</t>
  </si>
  <si>
    <t>74-74507272</t>
  </si>
  <si>
    <t>MARIA CLARA</t>
  </si>
  <si>
    <t>DE FARROÑAN</t>
  </si>
  <si>
    <t>84-984801042</t>
  </si>
  <si>
    <t>KARINA LUZ</t>
  </si>
  <si>
    <t>84-84232108</t>
  </si>
  <si>
    <t>CARMEN MILAGROS</t>
  </si>
  <si>
    <t>44-948651246</t>
  </si>
  <si>
    <t>FERNANDO MANUEL</t>
  </si>
  <si>
    <t>74-979687020</t>
  </si>
  <si>
    <t>CHAVIN</t>
  </si>
  <si>
    <t>44-949386140</t>
  </si>
  <si>
    <t>YURI IVAN</t>
  </si>
  <si>
    <t>YABAR</t>
  </si>
  <si>
    <t>1-999633254</t>
  </si>
  <si>
    <t>ED9</t>
  </si>
  <si>
    <t>1-990150937</t>
  </si>
  <si>
    <t xml:space="preserve">CHRISTIAN MANUEL </t>
  </si>
  <si>
    <t xml:space="preserve">TEJADA </t>
  </si>
  <si>
    <t xml:space="preserve">HUAPAYA </t>
  </si>
  <si>
    <t>76-76357626</t>
  </si>
  <si>
    <t>44-948315247</t>
  </si>
  <si>
    <t>KIKEY DELICIA DE LOU</t>
  </si>
  <si>
    <t>KANO</t>
  </si>
  <si>
    <t>CISNES LOS</t>
  </si>
  <si>
    <t>56-956395991</t>
  </si>
  <si>
    <t>1-15935210</t>
  </si>
  <si>
    <t>MIZUSHIMA</t>
  </si>
  <si>
    <t>OSHIRO</t>
  </si>
  <si>
    <t>FRAY ANGELICO</t>
  </si>
  <si>
    <t>56-956444047</t>
  </si>
  <si>
    <t>EDUARDO FELIPE</t>
  </si>
  <si>
    <t>GANOZA</t>
  </si>
  <si>
    <t>44-948720039</t>
  </si>
  <si>
    <t>JHON MARLON</t>
  </si>
  <si>
    <t>MAC GREGOR</t>
  </si>
  <si>
    <t>44-948299740</t>
  </si>
  <si>
    <t>MARILU ROXANA</t>
  </si>
  <si>
    <t>44-987739934</t>
  </si>
  <si>
    <t>ROCIO DEL PILAR AZUC</t>
  </si>
  <si>
    <t>1-991612527</t>
  </si>
  <si>
    <t>EDY MAHUDY</t>
  </si>
  <si>
    <t>43-311788</t>
  </si>
  <si>
    <t>GENARO</t>
  </si>
  <si>
    <t>ZARAVIA</t>
  </si>
  <si>
    <t>1-4271199</t>
  </si>
  <si>
    <t xml:space="preserve">CUSICHE </t>
  </si>
  <si>
    <t xml:space="preserve">VELAZQUE </t>
  </si>
  <si>
    <t>PACHITEA</t>
  </si>
  <si>
    <t>74-74215424</t>
  </si>
  <si>
    <t>ELMER HUGO</t>
  </si>
  <si>
    <t>FRATERNIDAD</t>
  </si>
  <si>
    <t>44-948695548</t>
  </si>
  <si>
    <t>AMARO</t>
  </si>
  <si>
    <t>5 DE OCTUBRE LT 15</t>
  </si>
  <si>
    <t>1-986017507</t>
  </si>
  <si>
    <t>HECTOR</t>
  </si>
  <si>
    <t xml:space="preserve">CCOLLCCA </t>
  </si>
  <si>
    <t xml:space="preserve">VILLCAS </t>
  </si>
  <si>
    <t>PROCERES DE LA INDEPENDENCIA</t>
  </si>
  <si>
    <t>1-986344173</t>
  </si>
  <si>
    <t>SARCO</t>
  </si>
  <si>
    <t>MAGAN DE GORDILLO</t>
  </si>
  <si>
    <t>JUAN VELASCO ALVARADO</t>
  </si>
  <si>
    <t>1-996314853</t>
  </si>
  <si>
    <t>YONATAN MAYCO</t>
  </si>
  <si>
    <t xml:space="preserve">CHICAÑA </t>
  </si>
  <si>
    <t>1-988601345</t>
  </si>
  <si>
    <t>SISY</t>
  </si>
  <si>
    <t>MUNOZ</t>
  </si>
  <si>
    <t>1-994012777</t>
  </si>
  <si>
    <t>JEFFREY</t>
  </si>
  <si>
    <t>RADZINSKY</t>
  </si>
  <si>
    <t>BUCHUK</t>
  </si>
  <si>
    <t>84-84277351</t>
  </si>
  <si>
    <t>NOHEMI FRANCISCA</t>
  </si>
  <si>
    <t>DE LOAIZA</t>
  </si>
  <si>
    <t>1-5266575</t>
  </si>
  <si>
    <t xml:space="preserve">DANY ARMANDO </t>
  </si>
  <si>
    <t xml:space="preserve">BAUTISTA </t>
  </si>
  <si>
    <t>POCITOS</t>
  </si>
  <si>
    <t>JESUS WILLER</t>
  </si>
  <si>
    <t>1-12911565</t>
  </si>
  <si>
    <t>JUAN  ALBERTO</t>
  </si>
  <si>
    <t>DOS DE MAYO</t>
  </si>
  <si>
    <t>54-954479897</t>
  </si>
  <si>
    <t>MILI</t>
  </si>
  <si>
    <t>CAHUATA</t>
  </si>
  <si>
    <t>65-998466406</t>
  </si>
  <si>
    <t>ALTO AMAZONAS</t>
  </si>
  <si>
    <t>YURIMAGUAS</t>
  </si>
  <si>
    <t>ZULEMA</t>
  </si>
  <si>
    <t>PUA</t>
  </si>
  <si>
    <t>44-949145912</t>
  </si>
  <si>
    <t>MARTHA TERESA</t>
  </si>
  <si>
    <t>CASTELLI</t>
  </si>
  <si>
    <t>1-14721787</t>
  </si>
  <si>
    <t>ALEJANDRO ALBERTO</t>
  </si>
  <si>
    <t>SANTOS CHOCANO JOSE</t>
  </si>
  <si>
    <t>52-952302609</t>
  </si>
  <si>
    <t>NENA TOMASA</t>
  </si>
  <si>
    <t>1-995151845</t>
  </si>
  <si>
    <t>SERVER COMPUTER GRAF</t>
  </si>
  <si>
    <t>43-975740104</t>
  </si>
  <si>
    <t>JOSUE RUBEN</t>
  </si>
  <si>
    <t>GOMERO</t>
  </si>
  <si>
    <t>NORTE RIO CHILCAY MZ A</t>
  </si>
  <si>
    <t>1-97547546</t>
  </si>
  <si>
    <t>NICANOR</t>
  </si>
  <si>
    <t>1-994055982</t>
  </si>
  <si>
    <t>ANGELICA LEONOR</t>
  </si>
  <si>
    <t>61-961557436</t>
  </si>
  <si>
    <t>SAMUEL ELISEO</t>
  </si>
  <si>
    <t>NUEVA LUZ DE FATIMA</t>
  </si>
  <si>
    <t>65-989507455</t>
  </si>
  <si>
    <t>ANA DEL ROCIO</t>
  </si>
  <si>
    <t>65-959595723</t>
  </si>
  <si>
    <t>NIELS CEIN</t>
  </si>
  <si>
    <t>1-14881888</t>
  </si>
  <si>
    <t>YANINA GUMERCINDA</t>
  </si>
  <si>
    <t>MENDIGUETTI</t>
  </si>
  <si>
    <t>V43</t>
  </si>
  <si>
    <t>1-2931835</t>
  </si>
  <si>
    <t>EDMER</t>
  </si>
  <si>
    <t>43-976272158</t>
  </si>
  <si>
    <t>ESDRAS NOELIA</t>
  </si>
  <si>
    <t>COSSIO</t>
  </si>
  <si>
    <t>DE FARIAS</t>
  </si>
  <si>
    <t>1-999997555</t>
  </si>
  <si>
    <t>SONCCO</t>
  </si>
  <si>
    <t>1-997329291</t>
  </si>
  <si>
    <t>BELLO HORIZONTE</t>
  </si>
  <si>
    <t>73-981610486</t>
  </si>
  <si>
    <t>1-943918873 ()</t>
  </si>
  <si>
    <t xml:space="preserve">MORENO </t>
  </si>
  <si>
    <t>B19</t>
  </si>
  <si>
    <t>74-206331</t>
  </si>
  <si>
    <t>HILDA CONCEPCION</t>
  </si>
  <si>
    <t>MIGUEL DE CERVANTES</t>
  </si>
  <si>
    <t>76-976690195</t>
  </si>
  <si>
    <t>LORENA LIZETH</t>
  </si>
  <si>
    <t>54-974369052</t>
  </si>
  <si>
    <t>CCAPA</t>
  </si>
  <si>
    <t>REPUBLICA MZ D</t>
  </si>
  <si>
    <t>1-990266822</t>
  </si>
  <si>
    <t xml:space="preserve">HENRY </t>
  </si>
  <si>
    <t>SUAREZ, BELISARIO</t>
  </si>
  <si>
    <t>1-981190146</t>
  </si>
  <si>
    <t>ANGELICA</t>
  </si>
  <si>
    <t>PALACIOS VDA DE RIVE</t>
  </si>
  <si>
    <t>1-981347245</t>
  </si>
  <si>
    <t>ALCEM SAC</t>
  </si>
  <si>
    <t>TORRICO R.</t>
  </si>
  <si>
    <t>1-989976709</t>
  </si>
  <si>
    <t>MILAGRITOS JUANA</t>
  </si>
  <si>
    <t>ECHENIQUE JOSE RUFINO</t>
  </si>
  <si>
    <t>84-508450</t>
  </si>
  <si>
    <t>NANCI</t>
  </si>
  <si>
    <t>44-949518705</t>
  </si>
  <si>
    <t>DINA EMPERATRIZ</t>
  </si>
  <si>
    <t>1-987428284</t>
  </si>
  <si>
    <t xml:space="preserve"> FRANK KEVIN </t>
  </si>
  <si>
    <t xml:space="preserve"> LAU</t>
  </si>
  <si>
    <t xml:space="preserve"> ENDO </t>
  </si>
  <si>
    <t>ED8</t>
  </si>
  <si>
    <t>64-249924</t>
  </si>
  <si>
    <t>ERICK MELVIN</t>
  </si>
  <si>
    <t>SINCHEZ</t>
  </si>
  <si>
    <t>54-958399095</t>
  </si>
  <si>
    <t>BETHEL IRISH</t>
  </si>
  <si>
    <t>44-44231601</t>
  </si>
  <si>
    <t>TECNICRETO S.A.C</t>
  </si>
  <si>
    <t>1-998126684</t>
  </si>
  <si>
    <t>LUISA FELICIA</t>
  </si>
  <si>
    <t>OLEAGA</t>
  </si>
  <si>
    <t>PREGONEROS</t>
  </si>
  <si>
    <t>74-979661485</t>
  </si>
  <si>
    <t>DAVID ERNESTO</t>
  </si>
  <si>
    <t>44-973371754</t>
  </si>
  <si>
    <t>NELLY JACOBA</t>
  </si>
  <si>
    <t>NUNJA</t>
  </si>
  <si>
    <t>DE CUEVA</t>
  </si>
  <si>
    <t>1-995918652</t>
  </si>
  <si>
    <t>KAREN LUCELIA</t>
  </si>
  <si>
    <t>1-7669864</t>
  </si>
  <si>
    <t xml:space="preserve">FREDI ROLAND </t>
  </si>
  <si>
    <t xml:space="preserve">TORIBIO  </t>
  </si>
  <si>
    <t xml:space="preserve">BAZALAR </t>
  </si>
  <si>
    <t>62-962765847</t>
  </si>
  <si>
    <t>AMBICHO</t>
  </si>
  <si>
    <t>CAYUMBA PAMPAMARCA</t>
  </si>
  <si>
    <t>54-975444883</t>
  </si>
  <si>
    <t xml:space="preserve">DORA MARIA </t>
  </si>
  <si>
    <t xml:space="preserve">TICONA </t>
  </si>
  <si>
    <t>7 DE JUNIO</t>
  </si>
  <si>
    <t>1-3886225</t>
  </si>
  <si>
    <t xml:space="preserve">JANET GIOVANNA </t>
  </si>
  <si>
    <t>1-14336173</t>
  </si>
  <si>
    <t>LUIS GUSTAVO</t>
  </si>
  <si>
    <t>REVATTA</t>
  </si>
  <si>
    <t>FERNANDEZ EMILIO</t>
  </si>
  <si>
    <t>54-957424222</t>
  </si>
  <si>
    <t>SEGEIMPEX  E. I. R .</t>
  </si>
  <si>
    <t>65-65507530</t>
  </si>
  <si>
    <t>ELVIS PERCY</t>
  </si>
  <si>
    <t>61-961965059</t>
  </si>
  <si>
    <t>MAGALY FLORENCIA</t>
  </si>
  <si>
    <t>CAMUDIVO</t>
  </si>
  <si>
    <t>HAYA DE LA TORRE  MZ E LT 2</t>
  </si>
  <si>
    <t>1-978810071</t>
  </si>
  <si>
    <t xml:space="preserve">NERIDA RUTH </t>
  </si>
  <si>
    <t xml:space="preserve">BRAVO  </t>
  </si>
  <si>
    <t xml:space="preserve">QUIÑONES </t>
  </si>
  <si>
    <t>RENTEMA</t>
  </si>
  <si>
    <t>1-98120800</t>
  </si>
  <si>
    <t>OLGA IRENE</t>
  </si>
  <si>
    <t>76-976831521</t>
  </si>
  <si>
    <t>CENTURION</t>
  </si>
  <si>
    <t>56-956176404</t>
  </si>
  <si>
    <t>KARIN ISABEL</t>
  </si>
  <si>
    <t>C LT</t>
  </si>
  <si>
    <t>1-990845771</t>
  </si>
  <si>
    <t xml:space="preserve">FERNAN  </t>
  </si>
  <si>
    <t xml:space="preserve">NALVARTE  </t>
  </si>
  <si>
    <t>54-958041857</t>
  </si>
  <si>
    <t>JUANA ESTHER</t>
  </si>
  <si>
    <t>74-978043508</t>
  </si>
  <si>
    <t xml:space="preserve">KELY SMITH </t>
  </si>
  <si>
    <t xml:space="preserve">PARRAGUEZ </t>
  </si>
  <si>
    <t>62-840156</t>
  </si>
  <si>
    <t>WILDER JESUS</t>
  </si>
  <si>
    <t>84-315031</t>
  </si>
  <si>
    <t>DONATO KORQUI</t>
  </si>
  <si>
    <t>PUMASUPA</t>
  </si>
  <si>
    <t>PARO</t>
  </si>
  <si>
    <t>CHUMBIVILCAS</t>
  </si>
  <si>
    <t>64-236319</t>
  </si>
  <si>
    <t>RAUL ALEX</t>
  </si>
  <si>
    <t>YAURIVILCA</t>
  </si>
  <si>
    <t>1-5526711</t>
  </si>
  <si>
    <t>YESSENIA ALMENDRA</t>
  </si>
  <si>
    <t xml:space="preserve">HUARANCCA </t>
  </si>
  <si>
    <t>Y4</t>
  </si>
  <si>
    <t>1-992827265</t>
  </si>
  <si>
    <t>OSCAR LUIS</t>
  </si>
  <si>
    <t>PARRA DEL RIEGO JUAN</t>
  </si>
  <si>
    <t>1-993556259</t>
  </si>
  <si>
    <t xml:space="preserve">SANTOS DOMITILA </t>
  </si>
  <si>
    <t xml:space="preserve">BARRANZUELA </t>
  </si>
  <si>
    <t>SANTA TERESITA DEL NIÑO JESUS</t>
  </si>
  <si>
    <t>1-15737317</t>
  </si>
  <si>
    <t>URRUTIA</t>
  </si>
  <si>
    <t>1-7360924</t>
  </si>
  <si>
    <t xml:space="preserve">MILAGROS MAITHE </t>
  </si>
  <si>
    <t xml:space="preserve">SABOYA </t>
  </si>
  <si>
    <t>54-959504064</t>
  </si>
  <si>
    <t xml:space="preserve">WILBER </t>
  </si>
  <si>
    <t>1-986064060</t>
  </si>
  <si>
    <t xml:space="preserve">YONSONH </t>
  </si>
  <si>
    <t xml:space="preserve">ARGOTE </t>
  </si>
  <si>
    <t>44-948369520</t>
  </si>
  <si>
    <t>LUCIO SENECA</t>
  </si>
  <si>
    <t>1-3521160</t>
  </si>
  <si>
    <t xml:space="preserve">MAYRA GABRIELA </t>
  </si>
  <si>
    <t xml:space="preserve">YAURI  </t>
  </si>
  <si>
    <t xml:space="preserve">LEIVA </t>
  </si>
  <si>
    <t>74-988205805</t>
  </si>
  <si>
    <t xml:space="preserve">RICARDO EDUARDO </t>
  </si>
  <si>
    <t xml:space="preserve">GIRON </t>
  </si>
  <si>
    <t>ARMANDO ALBA DIAZ</t>
  </si>
  <si>
    <t>54-958303013</t>
  </si>
  <si>
    <t>OTAZU</t>
  </si>
  <si>
    <t>1-975757201</t>
  </si>
  <si>
    <t xml:space="preserve"> YAN CARLOS </t>
  </si>
  <si>
    <t xml:space="preserve">HERNANDEZ  </t>
  </si>
  <si>
    <t>RIO MANTARO</t>
  </si>
  <si>
    <t>1-996067223</t>
  </si>
  <si>
    <t>HELGA GISELA</t>
  </si>
  <si>
    <t>RUIZ DE QUIROZ</t>
  </si>
  <si>
    <t>1-5262203</t>
  </si>
  <si>
    <t xml:space="preserve">RUDY RONALD </t>
  </si>
  <si>
    <t xml:space="preserve">VALDERRAMA </t>
  </si>
  <si>
    <t xml:space="preserve">DERENZIN </t>
  </si>
  <si>
    <t>HUATANAY</t>
  </si>
  <si>
    <t>1-985969848</t>
  </si>
  <si>
    <t>EDINSON FRANCISCO</t>
  </si>
  <si>
    <t>REAL AUDIENCIA</t>
  </si>
  <si>
    <t>44-948268533</t>
  </si>
  <si>
    <t>KENIA LORELAY</t>
  </si>
  <si>
    <t>B49A</t>
  </si>
  <si>
    <t>56-956192076</t>
  </si>
  <si>
    <t>ELIANNA JETZHALI</t>
  </si>
  <si>
    <t>GOGIN</t>
  </si>
  <si>
    <t>74-208996</t>
  </si>
  <si>
    <t xml:space="preserve">CESAR GONZALO </t>
  </si>
  <si>
    <t xml:space="preserve">HERAS </t>
  </si>
  <si>
    <t xml:space="preserve">URDAY </t>
  </si>
  <si>
    <t>42-942906397</t>
  </si>
  <si>
    <t>CHILCON</t>
  </si>
  <si>
    <t>1-998188627</t>
  </si>
  <si>
    <t>ILLESCA</t>
  </si>
  <si>
    <t>DHAGA DEL CASTILLO</t>
  </si>
  <si>
    <t>1-990521421</t>
  </si>
  <si>
    <t>1-992979125</t>
  </si>
  <si>
    <t>SILVIA AHIDEE</t>
  </si>
  <si>
    <t xml:space="preserve">TITO </t>
  </si>
  <si>
    <t>ARIES</t>
  </si>
  <si>
    <t>1-949901571</t>
  </si>
  <si>
    <t xml:space="preserve">CHINCHAY </t>
  </si>
  <si>
    <t>64-964083740</t>
  </si>
  <si>
    <t>FELICIANO TORIBIO</t>
  </si>
  <si>
    <t>1-988593982</t>
  </si>
  <si>
    <t xml:space="preserve">FROILAN </t>
  </si>
  <si>
    <t xml:space="preserve">ESCRIBA </t>
  </si>
  <si>
    <t>1-997547697</t>
  </si>
  <si>
    <t xml:space="preserve">MERLIN DONAL </t>
  </si>
  <si>
    <t>SIENA</t>
  </si>
  <si>
    <t>63-963734236</t>
  </si>
  <si>
    <t>CHONTABAMBA</t>
  </si>
  <si>
    <t>LEOPOLDO DAVID</t>
  </si>
  <si>
    <t>1-999433409</t>
  </si>
  <si>
    <t xml:space="preserve">ELIDA  </t>
  </si>
  <si>
    <t xml:space="preserve">CHUQUIZUTA  </t>
  </si>
  <si>
    <t>POLONIA</t>
  </si>
  <si>
    <t>1-5677327</t>
  </si>
  <si>
    <t>JACKELINE</t>
  </si>
  <si>
    <t>PACO</t>
  </si>
  <si>
    <t>HAGUE, JUAN LUIS</t>
  </si>
  <si>
    <t>1-2541842</t>
  </si>
  <si>
    <t>MAGALI</t>
  </si>
  <si>
    <t>CANDIA ALVARADO</t>
  </si>
  <si>
    <t>54-449935</t>
  </si>
  <si>
    <t>NINASEVINCHA</t>
  </si>
  <si>
    <t>VARIANTE DE UCHUMAYO 2.5</t>
  </si>
  <si>
    <t>44-233056</t>
  </si>
  <si>
    <t>PEDRO FELIPE</t>
  </si>
  <si>
    <t>ELVIRA  GARCIA Y GARCIA</t>
  </si>
  <si>
    <t>1-3376294</t>
  </si>
  <si>
    <t>MARIA ROXANA</t>
  </si>
  <si>
    <t>COBO</t>
  </si>
  <si>
    <t>RODAVERO</t>
  </si>
  <si>
    <t>1-5311682</t>
  </si>
  <si>
    <t>ROCHA</t>
  </si>
  <si>
    <t>PIAZZA</t>
  </si>
  <si>
    <t>1-5674747</t>
  </si>
  <si>
    <t>MARIA REYNALDA</t>
  </si>
  <si>
    <t>GIL DE LLATAS</t>
  </si>
  <si>
    <t>1-13893202</t>
  </si>
  <si>
    <t>EDGART ALEJANDRINO</t>
  </si>
  <si>
    <t>VEGGRO</t>
  </si>
  <si>
    <t>O7</t>
  </si>
  <si>
    <t>54-54284846</t>
  </si>
  <si>
    <t>ANGELA MARIA</t>
  </si>
  <si>
    <t>PAULI</t>
  </si>
  <si>
    <t>NUÑEZ DE MERMA</t>
  </si>
  <si>
    <t>1-980722669</t>
  </si>
  <si>
    <t xml:space="preserve"> MENDOZA</t>
  </si>
  <si>
    <t>1-4647517</t>
  </si>
  <si>
    <t xml:space="preserve">LYLIAM VICTORIA  </t>
  </si>
  <si>
    <t>ZEVAL</t>
  </si>
  <si>
    <t>FAUCETT, ELMER</t>
  </si>
  <si>
    <t>1-985985464</t>
  </si>
  <si>
    <t>RAURAU</t>
  </si>
  <si>
    <t>PILCOS</t>
  </si>
  <si>
    <t>1-991281723</t>
  </si>
  <si>
    <t xml:space="preserve">ALFREDO  </t>
  </si>
  <si>
    <t xml:space="preserve">ORTEGA  </t>
  </si>
  <si>
    <t xml:space="preserve">SIANCAS  </t>
  </si>
  <si>
    <t>HUMBOLT</t>
  </si>
  <si>
    <t>1-990646521</t>
  </si>
  <si>
    <t>GARCIA DE SAENZ</t>
  </si>
  <si>
    <t>A28</t>
  </si>
  <si>
    <t>1-993597888</t>
  </si>
  <si>
    <t>MONICA FIORELLA</t>
  </si>
  <si>
    <t>44-976378275</t>
  </si>
  <si>
    <t xml:space="preserve">PAUL MARINER </t>
  </si>
  <si>
    <t xml:space="preserve">AZAÑERO </t>
  </si>
  <si>
    <t>74-979147725</t>
  </si>
  <si>
    <t>DE SERRANO</t>
  </si>
  <si>
    <t>AMA SUA</t>
  </si>
  <si>
    <t>1-949131785</t>
  </si>
  <si>
    <t>FREDY ANTONIO</t>
  </si>
  <si>
    <t xml:space="preserve">  RAMIREZ  </t>
  </si>
  <si>
    <t>VALLE GOICOCHEA, LUIS</t>
  </si>
  <si>
    <t>1-996234772</t>
  </si>
  <si>
    <t>GLADYS PETRON</t>
  </si>
  <si>
    <t>VERGARA DE BENVENUTO</t>
  </si>
  <si>
    <t>1-986617727</t>
  </si>
  <si>
    <t>KATYA MILAGROS</t>
  </si>
  <si>
    <t>SIGUAS</t>
  </si>
  <si>
    <t>1-997649587</t>
  </si>
  <si>
    <t>JOSE AMILCAR</t>
  </si>
  <si>
    <t>1-992014445</t>
  </si>
  <si>
    <t>PAULINA BERTA</t>
  </si>
  <si>
    <t>CARDENAS DE GIRON</t>
  </si>
  <si>
    <t>BARRENECHEA, OSCAR</t>
  </si>
  <si>
    <t>62-840105</t>
  </si>
  <si>
    <t>WILMER LUIS</t>
  </si>
  <si>
    <t>BERAUN</t>
  </si>
  <si>
    <t>TINGO MARIA-HUANUCO</t>
  </si>
  <si>
    <t>84-811880</t>
  </si>
  <si>
    <t>LIVANO</t>
  </si>
  <si>
    <t>TORIBIO MARTIN</t>
  </si>
  <si>
    <t>ALMAGRO EL JOVEN</t>
  </si>
  <si>
    <t>84-984811853</t>
  </si>
  <si>
    <t>MARANURA</t>
  </si>
  <si>
    <t>44-949992474</t>
  </si>
  <si>
    <t>JULIO EDSON</t>
  </si>
  <si>
    <t>1-984577196</t>
  </si>
  <si>
    <t xml:space="preserve">FREDY </t>
  </si>
  <si>
    <t xml:space="preserve">HUAMANI </t>
  </si>
  <si>
    <t>O1</t>
  </si>
  <si>
    <t>1-982768885</t>
  </si>
  <si>
    <t>LOPEZ DE ADRIANZEN</t>
  </si>
  <si>
    <t>AV DE PERALTA (SUR), CRISTOBAL</t>
  </si>
  <si>
    <t>73-968426265</t>
  </si>
  <si>
    <t>1-966565150</t>
  </si>
  <si>
    <t>YESSICA DEL PILAR</t>
  </si>
  <si>
    <t>ESCATE</t>
  </si>
  <si>
    <t>UGARTE MOSCOSO, SEBASTIAN</t>
  </si>
  <si>
    <t>1-998880031</t>
  </si>
  <si>
    <t>1-975089005</t>
  </si>
  <si>
    <t xml:space="preserve">CHRISTIAN ALEXANDER </t>
  </si>
  <si>
    <t xml:space="preserve">BORJAS </t>
  </si>
  <si>
    <t xml:space="preserve">ZEÑA </t>
  </si>
  <si>
    <t>1-996686127</t>
  </si>
  <si>
    <t>MANUEL ADOLFO</t>
  </si>
  <si>
    <t>LAS MORERAS</t>
  </si>
  <si>
    <t>1-989326039</t>
  </si>
  <si>
    <t xml:space="preserve">MARCOS GAUDENCIO </t>
  </si>
  <si>
    <t>1-963984028</t>
  </si>
  <si>
    <t>ROJAS DE YNGUNZA</t>
  </si>
  <si>
    <t>DE LA TORRE, EUGENIO</t>
  </si>
  <si>
    <t>1-998999928</t>
  </si>
  <si>
    <t>COLEGIO</t>
  </si>
  <si>
    <t>NACIONAL</t>
  </si>
  <si>
    <t>1-13074580</t>
  </si>
  <si>
    <t>YANINA MARIBEL</t>
  </si>
  <si>
    <t>NIEVES</t>
  </si>
  <si>
    <t>V21</t>
  </si>
  <si>
    <t>1-975703392</t>
  </si>
  <si>
    <t>65-975774528</t>
  </si>
  <si>
    <t>JULIO JAIME</t>
  </si>
  <si>
    <t>1-986726298</t>
  </si>
  <si>
    <t>LUZ DEL CARMEN</t>
  </si>
  <si>
    <t>ALCAZAR</t>
  </si>
  <si>
    <t>GO4357502</t>
  </si>
  <si>
    <t>ALEJANDRO NAPOLEON</t>
  </si>
  <si>
    <t>VERDECCHIA</t>
  </si>
  <si>
    <t>64-954017415</t>
  </si>
  <si>
    <t>YAULI</t>
  </si>
  <si>
    <t>LA OROYA</t>
  </si>
  <si>
    <t>LUIS SAMUEL ZEVALLOS</t>
  </si>
  <si>
    <t>73-969603310</t>
  </si>
  <si>
    <t>74-74235660</t>
  </si>
  <si>
    <t>PARROQUIA NUESTRA SE</t>
  </si>
  <si>
    <t>CONTON´S</t>
  </si>
  <si>
    <t>1-992382297</t>
  </si>
  <si>
    <t>KEYKO KIOKO</t>
  </si>
  <si>
    <t>CEVALLOS</t>
  </si>
  <si>
    <t>1-994584107</t>
  </si>
  <si>
    <t xml:space="preserve">HENRY EMILIO </t>
  </si>
  <si>
    <t>66-966938382</t>
  </si>
  <si>
    <t>VILCATOMA</t>
  </si>
  <si>
    <t>1-12434192</t>
  </si>
  <si>
    <t>ALFONSO  GUILLERMO</t>
  </si>
  <si>
    <t>PHILPOTT</t>
  </si>
  <si>
    <t>1-987801257</t>
  </si>
  <si>
    <t>JESSICA CARMEN</t>
  </si>
  <si>
    <t>YAKABI</t>
  </si>
  <si>
    <t>TAMANAHA</t>
  </si>
  <si>
    <t>1-997856287</t>
  </si>
  <si>
    <t>EUGENIO TOLOMEO</t>
  </si>
  <si>
    <t>ESQUEMA  LA ANTARTIDA</t>
  </si>
  <si>
    <t>1-990144667</t>
  </si>
  <si>
    <t>LUIS TEOFILO</t>
  </si>
  <si>
    <t>1-997886157</t>
  </si>
  <si>
    <t>HECTOR HERNAN</t>
  </si>
  <si>
    <t>BAUSATE Y MEZA JAIME</t>
  </si>
  <si>
    <t>1-994966657</t>
  </si>
  <si>
    <t>1-14335187</t>
  </si>
  <si>
    <t>REBECA MARTHA</t>
  </si>
  <si>
    <t>1-981020114</t>
  </si>
  <si>
    <t>LABORAL CONSULTING S</t>
  </si>
  <si>
    <t>E7</t>
  </si>
  <si>
    <t>ISLA HORMIGAS</t>
  </si>
  <si>
    <t>1-984056802</t>
  </si>
  <si>
    <t>1-986466963</t>
  </si>
  <si>
    <t>TIFFANY BRIZETH</t>
  </si>
  <si>
    <t>BK 58</t>
  </si>
  <si>
    <t>1-980459026</t>
  </si>
  <si>
    <t>CARMEN TEOFILA</t>
  </si>
  <si>
    <t>DE RIVERA</t>
  </si>
  <si>
    <t>SEOANE ARQUITECTO ENRIQUE</t>
  </si>
  <si>
    <t>1-989034015</t>
  </si>
  <si>
    <t>GERALDY EUSEBIO</t>
  </si>
  <si>
    <t>SUPO</t>
  </si>
  <si>
    <t>LA NEBULOSA</t>
  </si>
  <si>
    <t>61-961645699</t>
  </si>
  <si>
    <t>ELIZABETH MITZI</t>
  </si>
  <si>
    <t>MAYA DE BRITTO</t>
  </si>
  <si>
    <t>1-991727582</t>
  </si>
  <si>
    <t>CRISTHIAN GUILLERMO</t>
  </si>
  <si>
    <t>1-991692315</t>
  </si>
  <si>
    <t>VARA CADILLO</t>
  </si>
  <si>
    <t>TELLO JULIO C.</t>
  </si>
  <si>
    <t>1-11111111</t>
  </si>
  <si>
    <t>LUZ</t>
  </si>
  <si>
    <t>BOLOVICH</t>
  </si>
  <si>
    <t>1-949760120</t>
  </si>
  <si>
    <t xml:space="preserve">FIORELLA EMPERATRIZ </t>
  </si>
  <si>
    <t xml:space="preserve">MOYA </t>
  </si>
  <si>
    <t>1-989092053</t>
  </si>
  <si>
    <t>TORERO</t>
  </si>
  <si>
    <t>LAIMES</t>
  </si>
  <si>
    <t>MORELLI</t>
  </si>
  <si>
    <t>1-986641355</t>
  </si>
  <si>
    <t>PABLO FIDEL</t>
  </si>
  <si>
    <t>LA ROSA NAUTICA</t>
  </si>
  <si>
    <t>1-996053075</t>
  </si>
  <si>
    <t>GERMAN ANTONIO</t>
  </si>
  <si>
    <t>54-974404094</t>
  </si>
  <si>
    <t>JENIFER ESTHER</t>
  </si>
  <si>
    <t xml:space="preserve">NUÑEZ </t>
  </si>
  <si>
    <t>1-991532264</t>
  </si>
  <si>
    <t>GRACIELA LOURDES</t>
  </si>
  <si>
    <t>84-984642614</t>
  </si>
  <si>
    <t xml:space="preserve">RICHARD </t>
  </si>
  <si>
    <t xml:space="preserve">PILCO </t>
  </si>
  <si>
    <t xml:space="preserve">OYMAS </t>
  </si>
  <si>
    <t>BERTELLO ALEJANDRO</t>
  </si>
  <si>
    <t>1-996944159</t>
  </si>
  <si>
    <t>64-954701057</t>
  </si>
  <si>
    <t>MANUEL SEGUNDO</t>
  </si>
  <si>
    <t>ETERNIDAD</t>
  </si>
  <si>
    <t>1-958901103</t>
  </si>
  <si>
    <t xml:space="preserve">JAQUELINE </t>
  </si>
  <si>
    <t xml:space="preserve">HINOJOSA </t>
  </si>
  <si>
    <t>ALIANZA</t>
  </si>
  <si>
    <t>1-952303404</t>
  </si>
  <si>
    <t>84-984480253</t>
  </si>
  <si>
    <t>CARMEN BERTHA</t>
  </si>
  <si>
    <t>1-990928429</t>
  </si>
  <si>
    <t>MAMERTO</t>
  </si>
  <si>
    <t>401 B</t>
  </si>
  <si>
    <t>REPUBLICA DE CHILE</t>
  </si>
  <si>
    <t>1-991197871</t>
  </si>
  <si>
    <t>LENNIN ARNOLD</t>
  </si>
  <si>
    <t>ALBERCA</t>
  </si>
  <si>
    <t>43-290152</t>
  </si>
  <si>
    <t>IRBIN ANDRES</t>
  </si>
  <si>
    <t>1-945912754</t>
  </si>
  <si>
    <t>1-999181298</t>
  </si>
  <si>
    <t>73-073411196</t>
  </si>
  <si>
    <t>MARIA DEYSI</t>
  </si>
  <si>
    <t>DE MECA</t>
  </si>
  <si>
    <t>1-980307963</t>
  </si>
  <si>
    <t>HECTOR VALDIVIA</t>
  </si>
  <si>
    <t>BK 2</t>
  </si>
  <si>
    <t>74-979693510</t>
  </si>
  <si>
    <t>QUESNAY</t>
  </si>
  <si>
    <t>MZ T LT 15</t>
  </si>
  <si>
    <t>1-995222830</t>
  </si>
  <si>
    <t>CONDE DE LEMOS VIRREY</t>
  </si>
  <si>
    <t>1-989534691</t>
  </si>
  <si>
    <t>JACINTO BELARMINO</t>
  </si>
  <si>
    <t>CIUDAD</t>
  </si>
  <si>
    <t>1-980271815</t>
  </si>
  <si>
    <t>EDWAR</t>
  </si>
  <si>
    <t>HABANA</t>
  </si>
  <si>
    <t>1-996715476</t>
  </si>
  <si>
    <t>NELLY ILIANA</t>
  </si>
  <si>
    <t>CRISANTEMOS</t>
  </si>
  <si>
    <t>1-991110159</t>
  </si>
  <si>
    <t xml:space="preserve">ISELA </t>
  </si>
  <si>
    <t>1-994215735</t>
  </si>
  <si>
    <t>HARRY EDUARDO</t>
  </si>
  <si>
    <t>BALBASECA</t>
  </si>
  <si>
    <t>PRESBITERO GARCIA VILLON</t>
  </si>
  <si>
    <t>1-989199085</t>
  </si>
  <si>
    <t>JHAN FRANCO</t>
  </si>
  <si>
    <t>LOS CASTANOS</t>
  </si>
  <si>
    <t>1-987350355</t>
  </si>
  <si>
    <t>INQUILLAY</t>
  </si>
  <si>
    <t>ALVA EDISON TOMAS</t>
  </si>
  <si>
    <t>84-950735604</t>
  </si>
  <si>
    <t>1-998196027</t>
  </si>
  <si>
    <t>JUAN EDUARDO</t>
  </si>
  <si>
    <t>1-990125617</t>
  </si>
  <si>
    <t>MONICA ANGELICA</t>
  </si>
  <si>
    <t>1-992174247</t>
  </si>
  <si>
    <t>W18</t>
  </si>
  <si>
    <t>84-984416829</t>
  </si>
  <si>
    <t>MANCO CCAPAC</t>
  </si>
  <si>
    <t>1-998775416</t>
  </si>
  <si>
    <t>LINDA ROSA BERTHA</t>
  </si>
  <si>
    <t>ALARICO</t>
  </si>
  <si>
    <t>1-996543718</t>
  </si>
  <si>
    <t>AUGUSTO BERNARDO</t>
  </si>
  <si>
    <t>ANTONIO MIROQUEZADA</t>
  </si>
  <si>
    <t>1-959770046</t>
  </si>
  <si>
    <t>CARLOS ERNESTO</t>
  </si>
  <si>
    <t>LOS AMARANTOS</t>
  </si>
  <si>
    <t>LINDER RANIERO</t>
  </si>
  <si>
    <t>CHOSNA</t>
  </si>
  <si>
    <t>1-995476142</t>
  </si>
  <si>
    <t>HUALGAYOC</t>
  </si>
  <si>
    <t>54-958131224</t>
  </si>
  <si>
    <t>ELIZABETH CYNTIA</t>
  </si>
  <si>
    <t>CUSI</t>
  </si>
  <si>
    <t>HERMANOS HUMBERT MZ D4</t>
  </si>
  <si>
    <t>1-989054840</t>
  </si>
  <si>
    <t>YESENIA PAQUITA</t>
  </si>
  <si>
    <t>BLACIDO</t>
  </si>
  <si>
    <t>VIREEY CONDE DE LEMOS</t>
  </si>
  <si>
    <t>1-981159512</t>
  </si>
  <si>
    <t>73-969555550</t>
  </si>
  <si>
    <t>JOSE DOMINGO</t>
  </si>
  <si>
    <t>1-975533182</t>
  </si>
  <si>
    <t>CARLA ELENA</t>
  </si>
  <si>
    <t>1-971026065</t>
  </si>
  <si>
    <t>GUSTAVO</t>
  </si>
  <si>
    <t>76-978317940</t>
  </si>
  <si>
    <t>THOMAS FRANCIS</t>
  </si>
  <si>
    <t>ZINTER</t>
  </si>
  <si>
    <t>EL PORTAL DE LA ALAMEDA</t>
  </si>
  <si>
    <t>1-998122403</t>
  </si>
  <si>
    <t>56-955945877</t>
  </si>
  <si>
    <t>FREDY MANUEL</t>
  </si>
  <si>
    <t>FRAY RAMON</t>
  </si>
  <si>
    <t>65-961003843</t>
  </si>
  <si>
    <t>MALECON VARGAS GUERRA</t>
  </si>
  <si>
    <t>1-998273319</t>
  </si>
  <si>
    <t>JOANNA PATRICIA</t>
  </si>
  <si>
    <t>LOMBARDI</t>
  </si>
  <si>
    <t>POLLAROLO</t>
  </si>
  <si>
    <t>65-964195835</t>
  </si>
  <si>
    <t>ESPOSITO</t>
  </si>
  <si>
    <t>BELLO  AMAZONAS MZ G LT 15</t>
  </si>
  <si>
    <t>1-997145939</t>
  </si>
  <si>
    <t>HUGO WILLIAM</t>
  </si>
  <si>
    <t>1-984651508</t>
  </si>
  <si>
    <t>NORITH</t>
  </si>
  <si>
    <t>VICUS</t>
  </si>
  <si>
    <t>1-998679818</t>
  </si>
  <si>
    <t>JONAS ERNESTO</t>
  </si>
  <si>
    <t>KOK</t>
  </si>
  <si>
    <t>84-984128028</t>
  </si>
  <si>
    <t>AGROPECUARIO G</t>
  </si>
  <si>
    <t>1-991556317</t>
  </si>
  <si>
    <t>CAMINO</t>
  </si>
  <si>
    <t>COCHRANE</t>
  </si>
  <si>
    <t>1-955639113</t>
  </si>
  <si>
    <t>JHON JOELS</t>
  </si>
  <si>
    <t>AGON</t>
  </si>
  <si>
    <t>61-961508642</t>
  </si>
  <si>
    <t>DOYLITH</t>
  </si>
  <si>
    <t>JUAN VALER SANDOVAL MZ G LTE</t>
  </si>
  <si>
    <t>1-945044919</t>
  </si>
  <si>
    <t>MARIELA DEL CARMEN</t>
  </si>
  <si>
    <t>DE LA PUENTE</t>
  </si>
  <si>
    <t>CA MENDIOLA ALFREDO</t>
  </si>
  <si>
    <t>1-4535306</t>
  </si>
  <si>
    <t xml:space="preserve">MARIA ARCELIZA </t>
  </si>
  <si>
    <t xml:space="preserve">ZAVALETA </t>
  </si>
  <si>
    <t>61-961848990</t>
  </si>
  <si>
    <t>73-969554639</t>
  </si>
  <si>
    <t>MACALUPU</t>
  </si>
  <si>
    <t>MARAON</t>
  </si>
  <si>
    <t>1-995339835</t>
  </si>
  <si>
    <t>ROBERTO EDUARDO</t>
  </si>
  <si>
    <t>1-5746309</t>
  </si>
  <si>
    <t>C13</t>
  </si>
  <si>
    <t>1-15360928</t>
  </si>
  <si>
    <t>LUIS GREGORIO</t>
  </si>
  <si>
    <t>BOGOTA</t>
  </si>
  <si>
    <t>1-989599310</t>
  </si>
  <si>
    <t>EXEQUIEL EDUARDO</t>
  </si>
  <si>
    <t>54-959536738</t>
  </si>
  <si>
    <t>PAOLA MARIA</t>
  </si>
  <si>
    <t>HUACO</t>
  </si>
  <si>
    <t>ZUÑIGA DE REVILLA</t>
  </si>
  <si>
    <t>84-984289043</t>
  </si>
  <si>
    <t>AIQUI</t>
  </si>
  <si>
    <t>1-989045806</t>
  </si>
  <si>
    <t>ITALO BENJAMIN</t>
  </si>
  <si>
    <t>CARDONA</t>
  </si>
  <si>
    <t>44-975707050</t>
  </si>
  <si>
    <t>JHON ALBERT</t>
  </si>
  <si>
    <t>PICHEN</t>
  </si>
  <si>
    <t>MERCEDES AYARZA 1177 PISO 4</t>
  </si>
  <si>
    <t>54-959012161</t>
  </si>
  <si>
    <t>HERBER FILIBERTO</t>
  </si>
  <si>
    <t>74-979695038</t>
  </si>
  <si>
    <t>MANUEL GODOFREDO</t>
  </si>
  <si>
    <t>MEZONES</t>
  </si>
  <si>
    <t>74-979913526</t>
  </si>
  <si>
    <t>MARISELA DEL CARMEN</t>
  </si>
  <si>
    <t>VASQUEZ CANALES BENITO</t>
  </si>
  <si>
    <t>1-989335872</t>
  </si>
  <si>
    <t>GIANCARLOS</t>
  </si>
  <si>
    <t>MOROYA</t>
  </si>
  <si>
    <t>MZ G</t>
  </si>
  <si>
    <t>1-991683624</t>
  </si>
  <si>
    <t>LOSTAUNAU DE FRANCO</t>
  </si>
  <si>
    <t>MATELLINI ARIOSTO</t>
  </si>
  <si>
    <t>1-997918600</t>
  </si>
  <si>
    <t>ESTUDIO ELVIRA MARTI</t>
  </si>
  <si>
    <t>54-449456</t>
  </si>
  <si>
    <t>VILMA YANET</t>
  </si>
  <si>
    <t>JARAMILLO DE VALDIVI</t>
  </si>
  <si>
    <t>PUERTO MALDONADO</t>
  </si>
  <si>
    <t>54-54337336</t>
  </si>
  <si>
    <t>LUIS RICARDO</t>
  </si>
  <si>
    <t>CHAUCA</t>
  </si>
  <si>
    <t>1-14871930</t>
  </si>
  <si>
    <t>DIANA ROSARIO</t>
  </si>
  <si>
    <t>BACA ESTEBAN</t>
  </si>
  <si>
    <t>1-980697959</t>
  </si>
  <si>
    <t>MARIO ALVINO</t>
  </si>
  <si>
    <t>YNGA</t>
  </si>
  <si>
    <t>TRIVIÑO</t>
  </si>
  <si>
    <t>64-989162386</t>
  </si>
  <si>
    <t>GALUFE DE TORRES</t>
  </si>
  <si>
    <t>JOAQUIN OLMEDO</t>
  </si>
  <si>
    <t>1-991610332</t>
  </si>
  <si>
    <t>TONQUIPA</t>
  </si>
  <si>
    <t>44-989370351</t>
  </si>
  <si>
    <t>ZOILA LUZ</t>
  </si>
  <si>
    <t>402 A</t>
  </si>
  <si>
    <t>MARTINEZ DE COMPAGON J.</t>
  </si>
  <si>
    <t>1-980644153</t>
  </si>
  <si>
    <t>84-984104348</t>
  </si>
  <si>
    <t>1-15247032</t>
  </si>
  <si>
    <t>CHARIARSE</t>
  </si>
  <si>
    <t>S2</t>
  </si>
  <si>
    <t>54-958723670</t>
  </si>
  <si>
    <t>JOSEFINA</t>
  </si>
  <si>
    <t>BERNARDO ALCEDO</t>
  </si>
  <si>
    <t>44-988063483</t>
  </si>
  <si>
    <t>JANETT</t>
  </si>
  <si>
    <t>JUAN XXIII</t>
  </si>
  <si>
    <t>74-978157118</t>
  </si>
  <si>
    <t>43-949661070</t>
  </si>
  <si>
    <t>JORGE JEFFERSON</t>
  </si>
  <si>
    <t>ATAHUALPA   MZG  LT</t>
  </si>
  <si>
    <t>84-84226868</t>
  </si>
  <si>
    <t>ARCADIO</t>
  </si>
  <si>
    <t>1-999100022</t>
  </si>
  <si>
    <t>LAS LOMAS DE LAS LILAS</t>
  </si>
  <si>
    <t>44-948064501</t>
  </si>
  <si>
    <t>JUAN JULIO</t>
  </si>
  <si>
    <t>GELDRES</t>
  </si>
  <si>
    <t>EL GOLF</t>
  </si>
  <si>
    <t>43-971326941</t>
  </si>
  <si>
    <t>YUDITH SUSANA</t>
  </si>
  <si>
    <t>SIPION</t>
  </si>
  <si>
    <t>VILLA SOL  MZ 13 LT</t>
  </si>
  <si>
    <t>43-943491784</t>
  </si>
  <si>
    <t>JOVITA DOLORES</t>
  </si>
  <si>
    <t>A LT</t>
  </si>
  <si>
    <t>1-946282557</t>
  </si>
  <si>
    <t>LUIS ANDRES</t>
  </si>
  <si>
    <t>SANTORIN</t>
  </si>
  <si>
    <t>54-957876508</t>
  </si>
  <si>
    <t>SANTILLANA</t>
  </si>
  <si>
    <t>1-15562435</t>
  </si>
  <si>
    <t>GLADYS LELE</t>
  </si>
  <si>
    <t>54-959757718</t>
  </si>
  <si>
    <t>PASCUAL EMILIO</t>
  </si>
  <si>
    <t>OCOÑA</t>
  </si>
  <si>
    <t>1-989928795</t>
  </si>
  <si>
    <t xml:space="preserve">VENTOSILLA </t>
  </si>
  <si>
    <t>43-123123123</t>
  </si>
  <si>
    <t>ROSA M</t>
  </si>
  <si>
    <t>54-958100577</t>
  </si>
  <si>
    <t>MARTHA SOCORRO</t>
  </si>
  <si>
    <t>56-956393850</t>
  </si>
  <si>
    <t>PACHAS</t>
  </si>
  <si>
    <t>1-989427409</t>
  </si>
  <si>
    <t xml:space="preserve">ULISES </t>
  </si>
  <si>
    <t xml:space="preserve">MENDIVES </t>
  </si>
  <si>
    <t>4 DE OCTUBRE</t>
  </si>
  <si>
    <t>44-962875542</t>
  </si>
  <si>
    <t>HAYDEE JACQUELINE</t>
  </si>
  <si>
    <t>CHUQUILLANQUI</t>
  </si>
  <si>
    <t>VEREAU</t>
  </si>
  <si>
    <t>54-54263296</t>
  </si>
  <si>
    <t>PUENTE ARNAO</t>
  </si>
  <si>
    <t>1-998085790</t>
  </si>
  <si>
    <t>RICARDO GABRIEL</t>
  </si>
  <si>
    <t xml:space="preserve"> TORRES </t>
  </si>
  <si>
    <t>74-74221292</t>
  </si>
  <si>
    <t>INCIO</t>
  </si>
  <si>
    <t>LAS MANDARINAS</t>
  </si>
  <si>
    <t>1-998372680</t>
  </si>
  <si>
    <t>LA COMPUERTA</t>
  </si>
  <si>
    <t>74-74222869</t>
  </si>
  <si>
    <t>30 DE AGOSTO</t>
  </si>
  <si>
    <t>43-943031078</t>
  </si>
  <si>
    <t>CRISTIAN FRANCESCOLI</t>
  </si>
  <si>
    <t>CAMAN</t>
  </si>
  <si>
    <t>56-956558086</t>
  </si>
  <si>
    <t>ALEX EDUARDO</t>
  </si>
  <si>
    <t>CHIRI</t>
  </si>
  <si>
    <t>NUE</t>
  </si>
  <si>
    <t>LAS BEGONIAS    MZ    N</t>
  </si>
  <si>
    <t>54-957936710</t>
  </si>
  <si>
    <t>VILLALTA</t>
  </si>
  <si>
    <t>1-4814740</t>
  </si>
  <si>
    <t xml:space="preserve">DOMINGO MARIO </t>
  </si>
  <si>
    <t xml:space="preserve">CANO </t>
  </si>
  <si>
    <t>VIDAL, TOMAS</t>
  </si>
  <si>
    <t>1-989569759</t>
  </si>
  <si>
    <t>JOSE MARIANO</t>
  </si>
  <si>
    <t>LAVAJOS</t>
  </si>
  <si>
    <t>RABANAL</t>
  </si>
  <si>
    <t>1-975462353</t>
  </si>
  <si>
    <t>I12</t>
  </si>
  <si>
    <t>54-958363853</t>
  </si>
  <si>
    <t>LISSETTE MARIA</t>
  </si>
  <si>
    <t>MELAGAR</t>
  </si>
  <si>
    <t>73-973993298</t>
  </si>
  <si>
    <t>ANITA ANGELICA</t>
  </si>
  <si>
    <t>CHUQUIHUANGA</t>
  </si>
  <si>
    <t>PINTADO</t>
  </si>
  <si>
    <t>C LT 24 ETAPA 2</t>
  </si>
  <si>
    <t>44-949961936</t>
  </si>
  <si>
    <t>VICTOR BRIAN</t>
  </si>
  <si>
    <t>ARRIAGA</t>
  </si>
  <si>
    <t>56-956102989</t>
  </si>
  <si>
    <t>KATHERYNE MIRNA</t>
  </si>
  <si>
    <t>ROMA</t>
  </si>
  <si>
    <t>62-962610631</t>
  </si>
  <si>
    <t>AYACUCHO 673</t>
  </si>
  <si>
    <t>54-54443031</t>
  </si>
  <si>
    <t>1-998356578</t>
  </si>
  <si>
    <t>1-993682071</t>
  </si>
  <si>
    <t xml:space="preserve">LINCOL </t>
  </si>
  <si>
    <t xml:space="preserve">CAQUI </t>
  </si>
  <si>
    <t>AV HABICH, EDUARDO</t>
  </si>
  <si>
    <t>44-223095</t>
  </si>
  <si>
    <t>JUANA YNES</t>
  </si>
  <si>
    <t>SICHES</t>
  </si>
  <si>
    <t>1-994254624</t>
  </si>
  <si>
    <t>RATTO</t>
  </si>
  <si>
    <t>INCA GARCILAZO DE LA VEGA</t>
  </si>
  <si>
    <t>43-943558622</t>
  </si>
  <si>
    <t>JULIO GERARDO</t>
  </si>
  <si>
    <t>84-984287287</t>
  </si>
  <si>
    <t>YULI</t>
  </si>
  <si>
    <t>1-13496186</t>
  </si>
  <si>
    <t>FREDDY</t>
  </si>
  <si>
    <t>EL BANCO</t>
  </si>
  <si>
    <t>44-949193654</t>
  </si>
  <si>
    <t>LOS CIPRESES MZ 54 LT</t>
  </si>
  <si>
    <t>54-959097070</t>
  </si>
  <si>
    <t>LEONOR YENY</t>
  </si>
  <si>
    <t>ANTONIO TABAODA</t>
  </si>
  <si>
    <t>54-959370815</t>
  </si>
  <si>
    <t xml:space="preserve">CUADROS GOMEZ GUIDO </t>
  </si>
  <si>
    <t>44-948100587</t>
  </si>
  <si>
    <t>DANIXA DALILA</t>
  </si>
  <si>
    <t>1-987633406</t>
  </si>
  <si>
    <t>DE ZELA FRANCISCO</t>
  </si>
  <si>
    <t>1-990590811 (1)</t>
  </si>
  <si>
    <t xml:space="preserve">MIGUEL EDUARDO </t>
  </si>
  <si>
    <t>1-980259253</t>
  </si>
  <si>
    <t>JHON EDWARD</t>
  </si>
  <si>
    <t>NACION</t>
  </si>
  <si>
    <t>56-956670843</t>
  </si>
  <si>
    <t>CARLOS ANIBAL</t>
  </si>
  <si>
    <t>SAN MARTIN DE PORRAS</t>
  </si>
  <si>
    <t>1-993591925</t>
  </si>
  <si>
    <t>YNGRID GISSELLA</t>
  </si>
  <si>
    <t>ESTENOS</t>
  </si>
  <si>
    <t>65-65232255</t>
  </si>
  <si>
    <t>AURORA</t>
  </si>
  <si>
    <t>RAMIREZ HURTADO</t>
  </si>
  <si>
    <t>1-993455532</t>
  </si>
  <si>
    <t>DALILA</t>
  </si>
  <si>
    <t>1-3954405</t>
  </si>
  <si>
    <t xml:space="preserve">ELBA LEONOR </t>
  </si>
  <si>
    <t xml:space="preserve">COSTA </t>
  </si>
  <si>
    <t>73-968876101</t>
  </si>
  <si>
    <t>EMILIA</t>
  </si>
  <si>
    <t>DE AYALA</t>
  </si>
  <si>
    <t>73-948063311</t>
  </si>
  <si>
    <t>ESTEFANIA DEL PILAR</t>
  </si>
  <si>
    <t>1-6592617</t>
  </si>
  <si>
    <t xml:space="preserve">UNZUETA </t>
  </si>
  <si>
    <t>73-969158872</t>
  </si>
  <si>
    <t>JESUS ISAEL</t>
  </si>
  <si>
    <t>TOMAS ARELLANO</t>
  </si>
  <si>
    <t>1-995659727</t>
  </si>
  <si>
    <t>ADRIANO CLAVER</t>
  </si>
  <si>
    <t>52-952290134</t>
  </si>
  <si>
    <t>YENY YOLANDA</t>
  </si>
  <si>
    <t>LAQUI</t>
  </si>
  <si>
    <t>65-965655203</t>
  </si>
  <si>
    <t>ZOILA TRINIDAD</t>
  </si>
  <si>
    <t>DE RAMOS</t>
  </si>
  <si>
    <t>1-942728323</t>
  </si>
  <si>
    <t xml:space="preserve">LEANDRO </t>
  </si>
  <si>
    <t>1-972721203</t>
  </si>
  <si>
    <t xml:space="preserve">GITON </t>
  </si>
  <si>
    <t>7a</t>
  </si>
  <si>
    <t>84-84228076</t>
  </si>
  <si>
    <t>JULIO FRADY</t>
  </si>
  <si>
    <t>NAZARENAS</t>
  </si>
  <si>
    <t>1-997376355</t>
  </si>
  <si>
    <t>MONGE</t>
  </si>
  <si>
    <t>DE MOGOLLON</t>
  </si>
  <si>
    <t>COLQUE JORGE</t>
  </si>
  <si>
    <t>1-995720310</t>
  </si>
  <si>
    <t>VILLAGARAY</t>
  </si>
  <si>
    <t>44-949862446</t>
  </si>
  <si>
    <t>SANTIAGO ATANACIO</t>
  </si>
  <si>
    <t>ARQUEROS</t>
  </si>
  <si>
    <t>1-5255317</t>
  </si>
  <si>
    <t xml:space="preserve">MARENGO </t>
  </si>
  <si>
    <t>43-950689240</t>
  </si>
  <si>
    <t>WALTER RAFAEL</t>
  </si>
  <si>
    <t>1-987391228</t>
  </si>
  <si>
    <t>ANGELA YESSENIA</t>
  </si>
  <si>
    <t>44-250808</t>
  </si>
  <si>
    <t>AGUILAR CHANG</t>
  </si>
  <si>
    <t>LAS CAPULLANAS</t>
  </si>
  <si>
    <t>1-5685543</t>
  </si>
  <si>
    <t>HUAPAYA DE REVILLA</t>
  </si>
  <si>
    <t>54-9650859</t>
  </si>
  <si>
    <t>AYAMANI</t>
  </si>
  <si>
    <t>SUNI</t>
  </si>
  <si>
    <t>1-4615488</t>
  </si>
  <si>
    <t>MANESES</t>
  </si>
  <si>
    <t>ASTURIAS</t>
  </si>
  <si>
    <t>54-463670</t>
  </si>
  <si>
    <t>1-4985019</t>
  </si>
  <si>
    <t>WILLIAM MARTIN</t>
  </si>
  <si>
    <t>FERNANDEZ DAVILA</t>
  </si>
  <si>
    <t>CL CUZCO</t>
  </si>
  <si>
    <t>74-231430</t>
  </si>
  <si>
    <t>GUILLERMO GASTON</t>
  </si>
  <si>
    <t>DEL PIELAGO</t>
  </si>
  <si>
    <t>GASTIABURU</t>
  </si>
  <si>
    <t>A8</t>
  </si>
  <si>
    <t>44-949640717</t>
  </si>
  <si>
    <t>ACUÑA PERALTA CESAR</t>
  </si>
  <si>
    <t>UNIVERSIDAD CESAR VALLEJO SAC</t>
  </si>
  <si>
    <t>44-949575339</t>
  </si>
  <si>
    <t>JOSEPH HABACUC</t>
  </si>
  <si>
    <t>1-7366413</t>
  </si>
  <si>
    <t>FRANCISCA MAURICIA</t>
  </si>
  <si>
    <t>1-3481769</t>
  </si>
  <si>
    <t xml:space="preserve">LASTENIA </t>
  </si>
  <si>
    <t>CURAZAO</t>
  </si>
  <si>
    <t>1-988656323</t>
  </si>
  <si>
    <t>HENRRY PAUL</t>
  </si>
  <si>
    <t xml:space="preserve">CAPCHA </t>
  </si>
  <si>
    <t>LOS HIGOS</t>
  </si>
  <si>
    <t>54-449485</t>
  </si>
  <si>
    <t>NORMA PILAR</t>
  </si>
  <si>
    <t>CACERES DE GONZALES</t>
  </si>
  <si>
    <t>1-3308397</t>
  </si>
  <si>
    <t xml:space="preserve">GIOVANA ELIZABETH </t>
  </si>
  <si>
    <t xml:space="preserve">TORANZO </t>
  </si>
  <si>
    <t>1-3789116</t>
  </si>
  <si>
    <t>1-4629591</t>
  </si>
  <si>
    <t>CESAR´S PHONE SAC</t>
  </si>
  <si>
    <t>ANTONIO BAZO</t>
  </si>
  <si>
    <t>51-951361251</t>
  </si>
  <si>
    <t>MIRTHA</t>
  </si>
  <si>
    <t>1-997374477</t>
  </si>
  <si>
    <t>JAMES BERNARD MARTIN</t>
  </si>
  <si>
    <t>ANDERSON</t>
  </si>
  <si>
    <t>1-980705487</t>
  </si>
  <si>
    <t>YURI ALEX</t>
  </si>
  <si>
    <t>VIERA</t>
  </si>
  <si>
    <t>CL MARSELLA</t>
  </si>
  <si>
    <t>1-2344220</t>
  </si>
  <si>
    <t xml:space="preserve">ADELFIO </t>
  </si>
  <si>
    <t>162L</t>
  </si>
  <si>
    <t>27 DE FEBRERO</t>
  </si>
  <si>
    <t>42-942954628</t>
  </si>
  <si>
    <t xml:space="preserve">VALLES </t>
  </si>
  <si>
    <t>ALONZO DE ALVARADO</t>
  </si>
  <si>
    <t>1-999389700</t>
  </si>
  <si>
    <t>NEMESIO ANGEL</t>
  </si>
  <si>
    <t>MANTA</t>
  </si>
  <si>
    <t>XV</t>
  </si>
  <si>
    <t>84-974711135</t>
  </si>
  <si>
    <t>1-981265118</t>
  </si>
  <si>
    <t>CACERES DEL PERU</t>
  </si>
  <si>
    <t>EDUARDO WILFREDO</t>
  </si>
  <si>
    <t>JIMBE</t>
  </si>
  <si>
    <t>1-980942572</t>
  </si>
  <si>
    <t>PAMELA MARISOL</t>
  </si>
  <si>
    <t>ALLENDE, SALVADOR</t>
  </si>
  <si>
    <t>1-998601491</t>
  </si>
  <si>
    <t>ALDO FERNANDO</t>
  </si>
  <si>
    <t>1-945872093</t>
  </si>
  <si>
    <t>KETIN VIDAL</t>
  </si>
  <si>
    <t>65-942850397</t>
  </si>
  <si>
    <t>ROY MARLON</t>
  </si>
  <si>
    <t>PELAES</t>
  </si>
  <si>
    <t>CLL TRUJILLO 1106</t>
  </si>
  <si>
    <t>65-976571507</t>
  </si>
  <si>
    <t>ORMAECHE</t>
  </si>
  <si>
    <t>JUAN RUTH GUEVARA    MZ D    L</t>
  </si>
  <si>
    <t>73-968474774</t>
  </si>
  <si>
    <t>ROSA EDIHT</t>
  </si>
  <si>
    <t>1-990846733</t>
  </si>
  <si>
    <t>VIRGINIA AIMEE</t>
  </si>
  <si>
    <t>GARCIA VILLON</t>
  </si>
  <si>
    <t>54-958049546</t>
  </si>
  <si>
    <t>BEATRIZ JACQUELINE</t>
  </si>
  <si>
    <t>ACHAHUI</t>
  </si>
  <si>
    <t>ARIAS ARAGUES   MZ A LT 15</t>
  </si>
  <si>
    <t>1-15217124</t>
  </si>
  <si>
    <t>JOVITA VALERIA</t>
  </si>
  <si>
    <t>X3</t>
  </si>
  <si>
    <t>1-998023088</t>
  </si>
  <si>
    <t>1-996970017</t>
  </si>
  <si>
    <t>PEDRO AMERICO</t>
  </si>
  <si>
    <t>1-992471567</t>
  </si>
  <si>
    <t>HENRY POOL</t>
  </si>
  <si>
    <t>1-14495092</t>
  </si>
  <si>
    <t>EDMUNDO MIGUEL</t>
  </si>
  <si>
    <t>UNO</t>
  </si>
  <si>
    <t>56-313609</t>
  </si>
  <si>
    <t>AV AREANALES MZ F LT 6</t>
  </si>
  <si>
    <t>65-965982745</t>
  </si>
  <si>
    <t>MATILDE ISABEL</t>
  </si>
  <si>
    <t xml:space="preserve">MELENDEZ </t>
  </si>
  <si>
    <t>LA FACULTAD</t>
  </si>
  <si>
    <t>1-975153739</t>
  </si>
  <si>
    <t>ORIZANO DE BENITES</t>
  </si>
  <si>
    <t>1-958091487</t>
  </si>
  <si>
    <t>EUDOCIA HAYDEE</t>
  </si>
  <si>
    <t>MAUCAYLLE</t>
  </si>
  <si>
    <t>1-954130160</t>
  </si>
  <si>
    <t>65-970974515</t>
  </si>
  <si>
    <t>BRENDA PAHOLA</t>
  </si>
  <si>
    <t>PAIMA</t>
  </si>
  <si>
    <t>1-990290460</t>
  </si>
  <si>
    <t>74-979239033</t>
  </si>
  <si>
    <t>HEBRON SAC</t>
  </si>
  <si>
    <t>74-977257785</t>
  </si>
  <si>
    <t>SIESQUEN</t>
  </si>
  <si>
    <t>LAS FABULAS</t>
  </si>
  <si>
    <t>1-998500820</t>
  </si>
  <si>
    <t>ATACHAHUA</t>
  </si>
  <si>
    <t>1-973830697</t>
  </si>
  <si>
    <t>AURORA AMELIA</t>
  </si>
  <si>
    <t>1-987835740</t>
  </si>
  <si>
    <t>TELASIN VERONICA</t>
  </si>
  <si>
    <t>AV ANTONIO MIRO QUESADA</t>
  </si>
  <si>
    <t>1-996883185</t>
  </si>
  <si>
    <t>ANA BERTHA</t>
  </si>
  <si>
    <t>DULANTO</t>
  </si>
  <si>
    <t>SANCHEZ DAVILA BRAULIO</t>
  </si>
  <si>
    <t>65-965890828</t>
  </si>
  <si>
    <t>JUANA EDIHT</t>
  </si>
  <si>
    <t>SEVERIANO</t>
  </si>
  <si>
    <t>1-6897389</t>
  </si>
  <si>
    <t xml:space="preserve">SILVERIO </t>
  </si>
  <si>
    <t>DOS DE MAYIO</t>
  </si>
  <si>
    <t>65-965730280</t>
  </si>
  <si>
    <t>ZAGACETA</t>
  </si>
  <si>
    <t>1-994276354</t>
  </si>
  <si>
    <t>SARRIA</t>
  </si>
  <si>
    <t>PALERMO</t>
  </si>
  <si>
    <t>1-992793101</t>
  </si>
  <si>
    <t>54-959311209</t>
  </si>
  <si>
    <t>JUDITH CANDELARIA</t>
  </si>
  <si>
    <t>VARGAS DE MAMANI</t>
  </si>
  <si>
    <t>56-956216384</t>
  </si>
  <si>
    <t>ADA GABRIELA</t>
  </si>
  <si>
    <t>CHING</t>
  </si>
  <si>
    <t>1-995951585</t>
  </si>
  <si>
    <t>ENVASES MULTIPLES E.</t>
  </si>
  <si>
    <t>SAN HECTOR</t>
  </si>
  <si>
    <t>1-993748971</t>
  </si>
  <si>
    <t>JOSUE HUMBERTO</t>
  </si>
  <si>
    <t>53-953601571</t>
  </si>
  <si>
    <t xml:space="preserve">MANCHEGO </t>
  </si>
  <si>
    <t>1-976348768</t>
  </si>
  <si>
    <t>HURE</t>
  </si>
  <si>
    <t>56-956854867</t>
  </si>
  <si>
    <t xml:space="preserve">PEDRO RODNEY  </t>
  </si>
  <si>
    <t xml:space="preserve">CASAS    </t>
  </si>
  <si>
    <t xml:space="preserve">LEYVA    </t>
  </si>
  <si>
    <t>1-961997133</t>
  </si>
  <si>
    <t>HECTOR SEGUNDO</t>
  </si>
  <si>
    <t xml:space="preserve">PEZO </t>
  </si>
  <si>
    <t xml:space="preserve">INUMA </t>
  </si>
  <si>
    <t>61-961919303</t>
  </si>
  <si>
    <t>JANE</t>
  </si>
  <si>
    <t>1-997970899</t>
  </si>
  <si>
    <t xml:space="preserve">ABAL </t>
  </si>
  <si>
    <t>73-968056502</t>
  </si>
  <si>
    <t>JOSE ALEJANDRO</t>
  </si>
  <si>
    <t>PARIATON</t>
  </si>
  <si>
    <t>ENACE</t>
  </si>
  <si>
    <t>1-991049286</t>
  </si>
  <si>
    <t>SINCE</t>
  </si>
  <si>
    <t>1-954971820</t>
  </si>
  <si>
    <t>GALARRETA</t>
  </si>
  <si>
    <t>GENERAL MAXIMO ABRIL</t>
  </si>
  <si>
    <t>44-949887174</t>
  </si>
  <si>
    <t>DE ASMAT</t>
  </si>
  <si>
    <t>DESANPARADOS 802</t>
  </si>
  <si>
    <t>1-993939220</t>
  </si>
  <si>
    <t>16A)</t>
  </si>
  <si>
    <t>ESMERALDA</t>
  </si>
  <si>
    <t>1-942478601</t>
  </si>
  <si>
    <t xml:space="preserve">JUAN EUSEBIO </t>
  </si>
  <si>
    <t xml:space="preserve">MUÑOZ  </t>
  </si>
  <si>
    <t xml:space="preserve">CORONEL </t>
  </si>
  <si>
    <t>1-980973538</t>
  </si>
  <si>
    <t>SONIA PATRICIA GUILA</t>
  </si>
  <si>
    <t>TIJERO</t>
  </si>
  <si>
    <t>DEL SOLAR GRIMALDO</t>
  </si>
  <si>
    <t>1-6616569</t>
  </si>
  <si>
    <t xml:space="preserve">BECKER PERCY </t>
  </si>
  <si>
    <t xml:space="preserve">BARRENECHEA </t>
  </si>
  <si>
    <t>CARLOS IZAGUIRRE</t>
  </si>
  <si>
    <t>56-956682106</t>
  </si>
  <si>
    <t>DOCTOR ZUÑIGA</t>
  </si>
  <si>
    <t>54-958507342</t>
  </si>
  <si>
    <t>KATTY KARINA</t>
  </si>
  <si>
    <t>1-993023759</t>
  </si>
  <si>
    <t>JOHANNA</t>
  </si>
  <si>
    <t>CASTRO JUAN</t>
  </si>
  <si>
    <t>1-998396815</t>
  </si>
  <si>
    <t xml:space="preserve">SADITH </t>
  </si>
  <si>
    <t xml:space="preserve">PAIMA </t>
  </si>
  <si>
    <t>1-987014667</t>
  </si>
  <si>
    <t>PUERTO ESPERANZA</t>
  </si>
  <si>
    <t>1-989360578</t>
  </si>
  <si>
    <t>51-951846024</t>
  </si>
  <si>
    <t>MARIANO NUÑEZ</t>
  </si>
  <si>
    <t>54-952034217</t>
  </si>
  <si>
    <t>MARJORIE AZENETH</t>
  </si>
  <si>
    <t>NORIEGA</t>
  </si>
  <si>
    <t>CALLATA</t>
  </si>
  <si>
    <t>1-993581764</t>
  </si>
  <si>
    <t>PATRICIA TERESA</t>
  </si>
  <si>
    <t>BIASI</t>
  </si>
  <si>
    <t>GARUFFI</t>
  </si>
  <si>
    <t>43-943018766</t>
  </si>
  <si>
    <t>EDWIN CRISTOBAL</t>
  </si>
  <si>
    <t>SAN MATIN MZ A LTE</t>
  </si>
  <si>
    <t>1-992142990</t>
  </si>
  <si>
    <t>GERY</t>
  </si>
  <si>
    <t>44-949951215</t>
  </si>
  <si>
    <t>MARINO</t>
  </si>
  <si>
    <t>1-989116251</t>
  </si>
  <si>
    <t>SARA CECILIA</t>
  </si>
  <si>
    <t>GALLENO</t>
  </si>
  <si>
    <t>44-949434166</t>
  </si>
  <si>
    <t>CANCHACHI</t>
  </si>
  <si>
    <t>1-985707330</t>
  </si>
  <si>
    <t xml:space="preserve">JULIA </t>
  </si>
  <si>
    <t>SAUÑE</t>
  </si>
  <si>
    <t xml:space="preserve">PEDREGAL </t>
  </si>
  <si>
    <t>1-995704197</t>
  </si>
  <si>
    <t>LUIS RICHARD</t>
  </si>
  <si>
    <t>MATARANI</t>
  </si>
  <si>
    <t>1-997406204</t>
  </si>
  <si>
    <t>BALVIN</t>
  </si>
  <si>
    <t>73-968028099</t>
  </si>
  <si>
    <t>ROUSANA OBDULIA</t>
  </si>
  <si>
    <t>DE HERRADA</t>
  </si>
  <si>
    <t>PIURA  CATACAOS</t>
  </si>
  <si>
    <t>1-992246105</t>
  </si>
  <si>
    <t>FUENTE JUAN</t>
  </si>
  <si>
    <t>1-994452006</t>
  </si>
  <si>
    <t xml:space="preserve">LILIANA CARMINA </t>
  </si>
  <si>
    <t xml:space="preserve">SIQUEN </t>
  </si>
  <si>
    <t>65-965776340</t>
  </si>
  <si>
    <t>JULIANA</t>
  </si>
  <si>
    <t>SAQUIRAY</t>
  </si>
  <si>
    <t>INDEPENDENCIA MZ A LOTE 55</t>
  </si>
  <si>
    <t>74-979832999</t>
  </si>
  <si>
    <t>ODILA</t>
  </si>
  <si>
    <t>YAHUARHUACA</t>
  </si>
  <si>
    <t>1-993449436</t>
  </si>
  <si>
    <t>LUIS JESUS</t>
  </si>
  <si>
    <t>1-995038348</t>
  </si>
  <si>
    <t>PAULINA</t>
  </si>
  <si>
    <t xml:space="preserve">DACHSEL </t>
  </si>
  <si>
    <t>1-975229478</t>
  </si>
  <si>
    <t>JENNY ANDREA</t>
  </si>
  <si>
    <t>1-969746726</t>
  </si>
  <si>
    <t>EL CARMEN CALLE BELLAVISTA</t>
  </si>
  <si>
    <t>72-972675980</t>
  </si>
  <si>
    <t>RENELMO</t>
  </si>
  <si>
    <t>41-975695886</t>
  </si>
  <si>
    <t>1-945164373</t>
  </si>
  <si>
    <t>52-952646391</t>
  </si>
  <si>
    <t>ROGER MARTIN</t>
  </si>
  <si>
    <t>OCAÑA</t>
  </si>
  <si>
    <t>MEZZA</t>
  </si>
  <si>
    <t>1-975611440</t>
  </si>
  <si>
    <t>1-985707412</t>
  </si>
  <si>
    <t>ELIZABETH DEL CARMEN</t>
  </si>
  <si>
    <t>506A</t>
  </si>
  <si>
    <t>RAMSEY TOMAS</t>
  </si>
  <si>
    <t>1-987416966</t>
  </si>
  <si>
    <t>BERTHA ELIZABETH</t>
  </si>
  <si>
    <t>1-956118404</t>
  </si>
  <si>
    <t xml:space="preserve">RICHARD ANDRES </t>
  </si>
  <si>
    <t>84-984649805</t>
  </si>
  <si>
    <t>AUCCAHUAQUI</t>
  </si>
  <si>
    <t>1-980439684</t>
  </si>
  <si>
    <t>FRANCO AMARANTO</t>
  </si>
  <si>
    <t>ALONSO</t>
  </si>
  <si>
    <t>54-958767380</t>
  </si>
  <si>
    <t>NICOLAS DE PIEROLA</t>
  </si>
  <si>
    <t>MONICA ROXANA</t>
  </si>
  <si>
    <t>43-946205060</t>
  </si>
  <si>
    <t>IVON FIORELA</t>
  </si>
  <si>
    <t>MOGROBEJO</t>
  </si>
  <si>
    <t>Y1</t>
  </si>
  <si>
    <t>74-979918172</t>
  </si>
  <si>
    <t>MOTUPE</t>
  </si>
  <si>
    <t>LUCRECIA</t>
  </si>
  <si>
    <t>1-6243541</t>
  </si>
  <si>
    <t>TORRICO</t>
  </si>
  <si>
    <t>1-994093072</t>
  </si>
  <si>
    <t>FLORINDEZ</t>
  </si>
  <si>
    <t>DE VIVANCO REYNALDO</t>
  </si>
  <si>
    <t>43-351678</t>
  </si>
  <si>
    <t>DE GAMARRA</t>
  </si>
  <si>
    <t>73-073509436</t>
  </si>
  <si>
    <t>TEZEN</t>
  </si>
  <si>
    <t>ANDRES GARRIDO</t>
  </si>
  <si>
    <t>43-988722781</t>
  </si>
  <si>
    <t>PEDRO A. VILLON</t>
  </si>
  <si>
    <t>1-998000714</t>
  </si>
  <si>
    <t>CARMENCA</t>
  </si>
  <si>
    <t>66-966903867</t>
  </si>
  <si>
    <t>GLADYS VILMA</t>
  </si>
  <si>
    <t>LAS AMERICAS MZ. J LT</t>
  </si>
  <si>
    <t>84-958707515</t>
  </si>
  <si>
    <t>ISMAEL</t>
  </si>
  <si>
    <t>ZUNIGA</t>
  </si>
  <si>
    <t>LUIS VALLEJO SANTONI H-8</t>
  </si>
  <si>
    <t>1-956766743</t>
  </si>
  <si>
    <t xml:space="preserve">FRANKLIN </t>
  </si>
  <si>
    <t>PAULET, PEDRO</t>
  </si>
  <si>
    <t>62-962641362</t>
  </si>
  <si>
    <t>LO MEJOR D KOKYS SCR</t>
  </si>
  <si>
    <t>54-957952891</t>
  </si>
  <si>
    <t>LUCY MARGARITA</t>
  </si>
  <si>
    <t>YEPEZ DE CHOQUEHUAYT</t>
  </si>
  <si>
    <t>74-968098082</t>
  </si>
  <si>
    <t>DE AYLLON NICOLAS</t>
  </si>
  <si>
    <t>1-971475401</t>
  </si>
  <si>
    <t>MARCO POLO JIMENEZ</t>
  </si>
  <si>
    <t>54-958123786</t>
  </si>
  <si>
    <t>PANCHO FIERRO</t>
  </si>
  <si>
    <t>1-998593560</t>
  </si>
  <si>
    <t>CELENE JULISSA</t>
  </si>
  <si>
    <t>1-44500611</t>
  </si>
  <si>
    <t>AMPARO MARLENE</t>
  </si>
  <si>
    <t>CASTANEDA</t>
  </si>
  <si>
    <t>INCAHUASI</t>
  </si>
  <si>
    <t>64-954466711</t>
  </si>
  <si>
    <t>ENMA NANCY</t>
  </si>
  <si>
    <t>VILCAHUAMAN</t>
  </si>
  <si>
    <t>1-12420942</t>
  </si>
  <si>
    <t>GIANNINA MARGARITA E</t>
  </si>
  <si>
    <t>MAGAGNA</t>
  </si>
  <si>
    <t>SICHERI DE NEYRA</t>
  </si>
  <si>
    <t>REDUCTO</t>
  </si>
  <si>
    <t>1-997599706</t>
  </si>
  <si>
    <t>RUGGIERO</t>
  </si>
  <si>
    <t>SIANCAS</t>
  </si>
  <si>
    <t>44-973310497</t>
  </si>
  <si>
    <t>GRECIA</t>
  </si>
  <si>
    <t>LOS CANTAROS</t>
  </si>
  <si>
    <t>61-961597696</t>
  </si>
  <si>
    <t>HUAYABA</t>
  </si>
  <si>
    <t>JUAN VILLACORTA  MZ Q LT 23</t>
  </si>
  <si>
    <t>1-15683530</t>
  </si>
  <si>
    <t>WALTER JUSTO</t>
  </si>
  <si>
    <t>1-945856240</t>
  </si>
  <si>
    <t>REYNALDI</t>
  </si>
  <si>
    <t>TARRILLO</t>
  </si>
  <si>
    <t>1-996411024</t>
  </si>
  <si>
    <t>ALICIA ROSARIO</t>
  </si>
  <si>
    <t>MASCAGNI PIETRO</t>
  </si>
  <si>
    <t>53-953754398</t>
  </si>
  <si>
    <t xml:space="preserve">ALEJANDRO BERNABE </t>
  </si>
  <si>
    <t>COLANA</t>
  </si>
  <si>
    <t>KM</t>
  </si>
  <si>
    <t>1-14724320</t>
  </si>
  <si>
    <t>BLANCA LILIA</t>
  </si>
  <si>
    <t>ALMENARA</t>
  </si>
  <si>
    <t>76-976393475</t>
  </si>
  <si>
    <t>DONAIRES</t>
  </si>
  <si>
    <t>RAEZ</t>
  </si>
  <si>
    <t>1-990009755</t>
  </si>
  <si>
    <t>CAROLA ELENA ISABEL</t>
  </si>
  <si>
    <t>1-985048329</t>
  </si>
  <si>
    <t>TICLLA</t>
  </si>
  <si>
    <t>1-971734304</t>
  </si>
  <si>
    <t>CRISTHIAN IVAN</t>
  </si>
  <si>
    <t>44-949694887</t>
  </si>
  <si>
    <t>PEDRO ALEJANDRO</t>
  </si>
  <si>
    <t>TOMAS COCHRANE</t>
  </si>
  <si>
    <t>1-4240009</t>
  </si>
  <si>
    <t xml:space="preserve">BENITA PELAGIA </t>
  </si>
  <si>
    <t xml:space="preserve">TOLENTINO </t>
  </si>
  <si>
    <t>74-978840218</t>
  </si>
  <si>
    <t>ESALDAÑA</t>
  </si>
  <si>
    <t>CHOTA MZ B LT 2</t>
  </si>
  <si>
    <t>43-943416955</t>
  </si>
  <si>
    <t>MANUEL EVERT</t>
  </si>
  <si>
    <t>ADVINCULA</t>
  </si>
  <si>
    <t>HUASCAR MZ 5</t>
  </si>
  <si>
    <t>61-961966229</t>
  </si>
  <si>
    <t>DREYFUS</t>
  </si>
  <si>
    <t>LA MARINA PARCELA</t>
  </si>
  <si>
    <t>1-994880373</t>
  </si>
  <si>
    <t>ELSA INES</t>
  </si>
  <si>
    <t>MATTASOGLIO</t>
  </si>
  <si>
    <t>LA LADERA</t>
  </si>
  <si>
    <t>1-992923944</t>
  </si>
  <si>
    <t>G6</t>
  </si>
  <si>
    <t>BERMUDA</t>
  </si>
  <si>
    <t>54-959075330</t>
  </si>
  <si>
    <t>DEYSI YVON</t>
  </si>
  <si>
    <t>54-959012727</t>
  </si>
  <si>
    <t>CANA</t>
  </si>
  <si>
    <t>84-993409753</t>
  </si>
  <si>
    <t>LAURA LOURDES</t>
  </si>
  <si>
    <t>TOMAYLLA</t>
  </si>
  <si>
    <t>TECSECOCHA</t>
  </si>
  <si>
    <t>74-979284549</t>
  </si>
  <si>
    <t>1-979485263</t>
  </si>
  <si>
    <t xml:space="preserve">GREIMER </t>
  </si>
  <si>
    <t xml:space="preserve">TANTALEAN </t>
  </si>
  <si>
    <t>54-958780992</t>
  </si>
  <si>
    <t>44-949703665</t>
  </si>
  <si>
    <t>M.PAZ SOLDAN</t>
  </si>
  <si>
    <t>44-949503812</t>
  </si>
  <si>
    <t>ANNE NATALI</t>
  </si>
  <si>
    <t>API</t>
  </si>
  <si>
    <t>74-953966461</t>
  </si>
  <si>
    <t>NADINA EMILIANA</t>
  </si>
  <si>
    <t>PIEDRA</t>
  </si>
  <si>
    <t>1-15368541</t>
  </si>
  <si>
    <t>MOISES MARINO</t>
  </si>
  <si>
    <t>VERGARAY</t>
  </si>
  <si>
    <t>1-992929394</t>
  </si>
  <si>
    <t>RUTH ANTONIETA</t>
  </si>
  <si>
    <t>AGUAYO</t>
  </si>
  <si>
    <t>ZAMUDIO DE HURTADO</t>
  </si>
  <si>
    <t>AYAR MANCO</t>
  </si>
  <si>
    <t>74-948550464</t>
  </si>
  <si>
    <t>DANTE GOLWIN</t>
  </si>
  <si>
    <t>65-965352600</t>
  </si>
  <si>
    <t>REGULO</t>
  </si>
  <si>
    <t>TRIANGULO DE LAS BERMUDAS</t>
  </si>
  <si>
    <t>73-968305179</t>
  </si>
  <si>
    <t>JESUS EMMANUEL</t>
  </si>
  <si>
    <t>CALLAO  MZ16</t>
  </si>
  <si>
    <t>54-54257460</t>
  </si>
  <si>
    <t>OLGA MARTHA</t>
  </si>
  <si>
    <t>ORUE</t>
  </si>
  <si>
    <t>DE CALDERON</t>
  </si>
  <si>
    <t>MALAGA GRENET</t>
  </si>
  <si>
    <t>1-988619236</t>
  </si>
  <si>
    <t>74-74286756</t>
  </si>
  <si>
    <t>SAMAME</t>
  </si>
  <si>
    <t>61-961932911</t>
  </si>
  <si>
    <t>PADRE IRAZOLA MZ  A LT</t>
  </si>
  <si>
    <t>1-980721752</t>
  </si>
  <si>
    <t>IMPERIAL</t>
  </si>
  <si>
    <t xml:space="preserve"> CAYCHO</t>
  </si>
  <si>
    <t xml:space="preserve"> CASIANO</t>
  </si>
  <si>
    <t>54-959999100</t>
  </si>
  <si>
    <t>JUANA CECILIA</t>
  </si>
  <si>
    <t>TONG</t>
  </si>
  <si>
    <t>RUBATTINO</t>
  </si>
  <si>
    <t>AGUAMARINAS</t>
  </si>
  <si>
    <t>65-987064384</t>
  </si>
  <si>
    <t>CRISTINA LUCERO</t>
  </si>
  <si>
    <t>44-949904969</t>
  </si>
  <si>
    <t>BERTHA MARGARITA</t>
  </si>
  <si>
    <t>VICTOR BROGLIE</t>
  </si>
  <si>
    <t>1-959738796</t>
  </si>
  <si>
    <t xml:space="preserve">DANIELA VIRGINIA </t>
  </si>
  <si>
    <t xml:space="preserve">OTOYA </t>
  </si>
  <si>
    <t>LOS  NEGOCIOS</t>
  </si>
  <si>
    <t>1-4744273</t>
  </si>
  <si>
    <t xml:space="preserve">MARCOS </t>
  </si>
  <si>
    <t>AGAPITO DE CHUMPITAZ</t>
  </si>
  <si>
    <t>SANTIAGO CRESPO</t>
  </si>
  <si>
    <t>1-993289671</t>
  </si>
  <si>
    <t>MAURICIO NILO</t>
  </si>
  <si>
    <t>1-997510465</t>
  </si>
  <si>
    <t>44-44216079</t>
  </si>
  <si>
    <t>PORRAS BARRENECHEA RAUL</t>
  </si>
  <si>
    <t>54-959750390</t>
  </si>
  <si>
    <t>FELICITAS HAYDEE</t>
  </si>
  <si>
    <t>POSTIGO</t>
  </si>
  <si>
    <t>73-73502070</t>
  </si>
  <si>
    <t>1-996027198</t>
  </si>
  <si>
    <t>56-956423209</t>
  </si>
  <si>
    <t>OQUENDO</t>
  </si>
  <si>
    <t>HUSARES DE JUNIN MZ B LTI</t>
  </si>
  <si>
    <t>54-959282260</t>
  </si>
  <si>
    <t>LELIS CARMELA</t>
  </si>
  <si>
    <t>73-980824664</t>
  </si>
  <si>
    <t>FLORES JIMENEZ</t>
  </si>
  <si>
    <t>54-958817533</t>
  </si>
  <si>
    <t>TEOFILO EDDI</t>
  </si>
  <si>
    <t>1-980964312</t>
  </si>
  <si>
    <t>GIANINA FABIOLA</t>
  </si>
  <si>
    <t>1-13922659</t>
  </si>
  <si>
    <t>ARMANDO LUIS</t>
  </si>
  <si>
    <t>54-995374234</t>
  </si>
  <si>
    <t>NESTOR WILFREDO</t>
  </si>
  <si>
    <t>1-13568862</t>
  </si>
  <si>
    <t>44-981884481</t>
  </si>
  <si>
    <t>SILVANA YOLANDA</t>
  </si>
  <si>
    <t>UREA PEDRO</t>
  </si>
  <si>
    <t>61-00000000</t>
  </si>
  <si>
    <t>GOSSIN</t>
  </si>
  <si>
    <t>44-949665596</t>
  </si>
  <si>
    <t>UNION TECNICA INDUST</t>
  </si>
  <si>
    <t>44-978576252</t>
  </si>
  <si>
    <t>JESSICA FLOR</t>
  </si>
  <si>
    <t>ARCE LARRETA</t>
  </si>
  <si>
    <t>54-952166720</t>
  </si>
  <si>
    <t>SUZUKI</t>
  </si>
  <si>
    <t>DE PIEROLA</t>
  </si>
  <si>
    <t>65-982314201</t>
  </si>
  <si>
    <t>JONER</t>
  </si>
  <si>
    <t>73-955662098</t>
  </si>
  <si>
    <t>CARMEN LIZBETH</t>
  </si>
  <si>
    <t>27 13 LATERAL</t>
  </si>
  <si>
    <t>1-988166129</t>
  </si>
  <si>
    <t>MARIA VICTORIA</t>
  </si>
  <si>
    <t>RAYO</t>
  </si>
  <si>
    <t>RAMIREZ DE MUSSE</t>
  </si>
  <si>
    <t>1-989437457</t>
  </si>
  <si>
    <t>BARZOLA</t>
  </si>
  <si>
    <t>1-998378870</t>
  </si>
  <si>
    <t>FENNY  DE LEEUW</t>
  </si>
  <si>
    <t>56-991914932</t>
  </si>
  <si>
    <t>ANTONIO DAVID</t>
  </si>
  <si>
    <t>NUNURA</t>
  </si>
  <si>
    <t>LUIS GALVEZ RONCEROS</t>
  </si>
  <si>
    <t>1-12962212</t>
  </si>
  <si>
    <t>ZULMIRA</t>
  </si>
  <si>
    <t>REYNOSO</t>
  </si>
  <si>
    <t>43-43202275</t>
  </si>
  <si>
    <t>VILMA CONSUELO</t>
  </si>
  <si>
    <t>OCAMPO</t>
  </si>
  <si>
    <t>CUZCO MZ. O LT.</t>
  </si>
  <si>
    <t>1-998936646</t>
  </si>
  <si>
    <t>RESTAURANT LEOPOLDOS</t>
  </si>
  <si>
    <t>LA ENCANTADA</t>
  </si>
  <si>
    <t>44-949984778</t>
  </si>
  <si>
    <t>BADY RICHARD</t>
  </si>
  <si>
    <t>1-975612143</t>
  </si>
  <si>
    <t>VARELA GENERAL</t>
  </si>
  <si>
    <t>1-980555013</t>
  </si>
  <si>
    <t>LEONEL</t>
  </si>
  <si>
    <t>HUAROC</t>
  </si>
  <si>
    <t>14 DE NOVIEMBRE</t>
  </si>
  <si>
    <t>74-978862074</t>
  </si>
  <si>
    <t>ELIZABETH MARTINA</t>
  </si>
  <si>
    <t>SARUMILLA</t>
  </si>
  <si>
    <t>1-997508094</t>
  </si>
  <si>
    <t>AMBERCREST SAC</t>
  </si>
  <si>
    <t>BRONSINO</t>
  </si>
  <si>
    <t>74-978055857</t>
  </si>
  <si>
    <t>DIANA MANUELA</t>
  </si>
  <si>
    <t>CHAVESTA</t>
  </si>
  <si>
    <t>56-947024772</t>
  </si>
  <si>
    <t>JEANPIERRE JOSE</t>
  </si>
  <si>
    <t>YATACO</t>
  </si>
  <si>
    <t>1-997979732</t>
  </si>
  <si>
    <t>VEGA DE VELASQUEZ</t>
  </si>
  <si>
    <t>OPALOS</t>
  </si>
  <si>
    <t>54-958539234</t>
  </si>
  <si>
    <t xml:space="preserve">EL PACIFICO PERUANO </t>
  </si>
  <si>
    <t xml:space="preserve">DE SEGUROS Y REASEGUROS </t>
  </si>
  <si>
    <t>54-959256581</t>
  </si>
  <si>
    <t>DARWIN</t>
  </si>
  <si>
    <t>YMATA</t>
  </si>
  <si>
    <t>54-958342559</t>
  </si>
  <si>
    <t>JESUS NELIDA</t>
  </si>
  <si>
    <t>DE TEJADA</t>
  </si>
  <si>
    <t>65-965954888</t>
  </si>
  <si>
    <t>JHONNY MITCHEL</t>
  </si>
  <si>
    <t>1-994655213</t>
  </si>
  <si>
    <t>SAN LORENZO</t>
  </si>
  <si>
    <t>1-2761504</t>
  </si>
  <si>
    <t xml:space="preserve">SUAREZ </t>
  </si>
  <si>
    <t>WAGNER, MANUEL</t>
  </si>
  <si>
    <t>56-981327131</t>
  </si>
  <si>
    <t>NUEVA LT</t>
  </si>
  <si>
    <t>1-13547901</t>
  </si>
  <si>
    <t>VITES</t>
  </si>
  <si>
    <t>84-984672707</t>
  </si>
  <si>
    <t>LAELIA</t>
  </si>
  <si>
    <t>CASTELO</t>
  </si>
  <si>
    <t>ASOCIACION</t>
  </si>
  <si>
    <t>44-978781330</t>
  </si>
  <si>
    <t>65-971995873</t>
  </si>
  <si>
    <t>HILDA SILVANA ESTEFI</t>
  </si>
  <si>
    <t>BLASCO NUÑES</t>
  </si>
  <si>
    <t>54-959915008</t>
  </si>
  <si>
    <t>REPRESENTACIONES CAS</t>
  </si>
  <si>
    <t>64-964757156</t>
  </si>
  <si>
    <t>BENITA ELSA</t>
  </si>
  <si>
    <t>ARESTEGUI</t>
  </si>
  <si>
    <t>44-949935444</t>
  </si>
  <si>
    <t>EDUARDO YONG MZ E LT</t>
  </si>
  <si>
    <t>1-971777508</t>
  </si>
  <si>
    <t xml:space="preserve">HIRMA </t>
  </si>
  <si>
    <t xml:space="preserve">DE TAFUR </t>
  </si>
  <si>
    <t>SAN GREGORIO</t>
  </si>
  <si>
    <t>44-44285700</t>
  </si>
  <si>
    <t>OMAR ANTONIO</t>
  </si>
  <si>
    <t>BARRIGA</t>
  </si>
  <si>
    <t>44-949171066</t>
  </si>
  <si>
    <t>ELVIS JUNIOR</t>
  </si>
  <si>
    <t>43-943896973</t>
  </si>
  <si>
    <t>LILA YANET</t>
  </si>
  <si>
    <t>BAYLON</t>
  </si>
  <si>
    <t>SALIRROSAS DE ARBILD</t>
  </si>
  <si>
    <t>1-946290381</t>
  </si>
  <si>
    <t>ARMANDO BUENAVENTURA</t>
  </si>
  <si>
    <t>PICHARDO</t>
  </si>
  <si>
    <t>51-943988998</t>
  </si>
  <si>
    <t>JHUNMEY MAYRA</t>
  </si>
  <si>
    <t>CARABAYA</t>
  </si>
  <si>
    <t>43-43722978</t>
  </si>
  <si>
    <t>GAMARRAAGUSTIN</t>
  </si>
  <si>
    <t>1-945441368</t>
  </si>
  <si>
    <t>GEORGES MAURICE</t>
  </si>
  <si>
    <t>1-998359055</t>
  </si>
  <si>
    <t>GRASSE KELLY</t>
  </si>
  <si>
    <t xml:space="preserve"> ALARCON </t>
  </si>
  <si>
    <t>CL LOS CEDROS</t>
  </si>
  <si>
    <t>73-969385993</t>
  </si>
  <si>
    <t>JIMMY DANIEL</t>
  </si>
  <si>
    <t>K LOTE 1</t>
  </si>
  <si>
    <t>1-989076614</t>
  </si>
  <si>
    <t>LUIS GERMAN</t>
  </si>
  <si>
    <t>BOERO</t>
  </si>
  <si>
    <t>VENEROS</t>
  </si>
  <si>
    <t>DE LOS CONQUISTADORES</t>
  </si>
  <si>
    <t>1-995613037</t>
  </si>
  <si>
    <t>ROMINA IVETTE</t>
  </si>
  <si>
    <t>RONCAGLIOLO</t>
  </si>
  <si>
    <t>LANCHO</t>
  </si>
  <si>
    <t>1-954620083</t>
  </si>
  <si>
    <t>MELLISA JANET</t>
  </si>
  <si>
    <t>65-65782880</t>
  </si>
  <si>
    <t>LEYDI</t>
  </si>
  <si>
    <t>23 DE MARZO MZ C LT</t>
  </si>
  <si>
    <t>1-946148436</t>
  </si>
  <si>
    <t xml:space="preserve">ELIZABETH </t>
  </si>
  <si>
    <t>CJUMO</t>
  </si>
  <si>
    <t>1-980957813</t>
  </si>
  <si>
    <t xml:space="preserve"> EDITH LILIANA  </t>
  </si>
  <si>
    <t xml:space="preserve">PORTILLA  </t>
  </si>
  <si>
    <t xml:space="preserve">SANTILLAN  </t>
  </si>
  <si>
    <t>RIO OCOÑA</t>
  </si>
  <si>
    <t>65-975762706</t>
  </si>
  <si>
    <t>ARTURO JESUS</t>
  </si>
  <si>
    <t>WATANABE</t>
  </si>
  <si>
    <t>1-991330556</t>
  </si>
  <si>
    <t xml:space="preserve">SILBINA </t>
  </si>
  <si>
    <t xml:space="preserve">MONTES DE LARA </t>
  </si>
  <si>
    <t>1-965927932</t>
  </si>
  <si>
    <t xml:space="preserve">LUISA DE JESUS </t>
  </si>
  <si>
    <t>GUIRIOR, MANUEL</t>
  </si>
  <si>
    <t>1-979227833</t>
  </si>
  <si>
    <t xml:space="preserve">EDGAR EXEQUIEL </t>
  </si>
  <si>
    <t>EUFEMIO LORA Y LORA</t>
  </si>
  <si>
    <t>56-973880110</t>
  </si>
  <si>
    <t>LUCIA ELIA</t>
  </si>
  <si>
    <t>56-956703004</t>
  </si>
  <si>
    <t>ALBERTO GUILLERMO</t>
  </si>
  <si>
    <t>PANAM.SUR KM</t>
  </si>
  <si>
    <t>1-3862033</t>
  </si>
  <si>
    <t xml:space="preserve">EVA MARLENE </t>
  </si>
  <si>
    <t xml:space="preserve">URRESTI </t>
  </si>
  <si>
    <t>1-15734002</t>
  </si>
  <si>
    <t>NELIDA EDITH</t>
  </si>
  <si>
    <t>SAIME</t>
  </si>
  <si>
    <t>SANTA LIGIA</t>
  </si>
  <si>
    <t>1-989490629</t>
  </si>
  <si>
    <t>JUAN RANULFO</t>
  </si>
  <si>
    <t>BAMBAREN</t>
  </si>
  <si>
    <t>MIRO QUESADA ANTONIO</t>
  </si>
  <si>
    <t>1-5721137</t>
  </si>
  <si>
    <t>PANUERA SILVA</t>
  </si>
  <si>
    <t>ALEGRIA, CIRO</t>
  </si>
  <si>
    <t>54-461947</t>
  </si>
  <si>
    <t>MEDINA DELGADO</t>
  </si>
  <si>
    <t>JHON KENNEDY</t>
  </si>
  <si>
    <t>44-241281</t>
  </si>
  <si>
    <t>ADACHI</t>
  </si>
  <si>
    <t>KANASHIRO</t>
  </si>
  <si>
    <t>LOS IBIS</t>
  </si>
  <si>
    <t>1-4828277</t>
  </si>
  <si>
    <t>MIGUEL LIBORIO</t>
  </si>
  <si>
    <t>MALECON RIMAC</t>
  </si>
  <si>
    <t>54-435279</t>
  </si>
  <si>
    <t>SIMON EDGAR</t>
  </si>
  <si>
    <t>YDME</t>
  </si>
  <si>
    <t>1-5607260</t>
  </si>
  <si>
    <t>MARIA ZOILA</t>
  </si>
  <si>
    <t>ACHACA</t>
  </si>
  <si>
    <t>1-5612293</t>
  </si>
  <si>
    <t>GUSTAVO ARTEMIO</t>
  </si>
  <si>
    <t>CHUQUIQUIONDO</t>
  </si>
  <si>
    <t>1-98506694</t>
  </si>
  <si>
    <t>LUIS JOEL</t>
  </si>
  <si>
    <t>6Y</t>
  </si>
  <si>
    <t>1-5684159</t>
  </si>
  <si>
    <t xml:space="preserve">INOCENTE </t>
  </si>
  <si>
    <t xml:space="preserve">AGAPITO </t>
  </si>
  <si>
    <t>TUPAC YUPANQUI</t>
  </si>
  <si>
    <t>1-75065489</t>
  </si>
  <si>
    <t>KAREN JANET</t>
  </si>
  <si>
    <t>PINGO</t>
  </si>
  <si>
    <t>1-3303000 (1888)</t>
  </si>
  <si>
    <t xml:space="preserve">CONTRALORIA GENERAL </t>
  </si>
  <si>
    <t>1-12527573</t>
  </si>
  <si>
    <t>MARIA DEL ROSARIO</t>
  </si>
  <si>
    <t>ALMONASIN DE DIAZ</t>
  </si>
  <si>
    <t>43-993607794</t>
  </si>
  <si>
    <t xml:space="preserve">DAYSI MADELEINE </t>
  </si>
  <si>
    <t xml:space="preserve">MENACHO </t>
  </si>
  <si>
    <t>84-812099</t>
  </si>
  <si>
    <t>SAICO</t>
  </si>
  <si>
    <t>1-995128901</t>
  </si>
  <si>
    <t>NUEVO IMPERIAL</t>
  </si>
  <si>
    <t>CARLA FIORELLA</t>
  </si>
  <si>
    <t>CHAN</t>
  </si>
  <si>
    <t>1-980617448</t>
  </si>
  <si>
    <t>YUDITH</t>
  </si>
  <si>
    <t>84-812580</t>
  </si>
  <si>
    <t>VILCABAMBA</t>
  </si>
  <si>
    <t xml:space="preserve">BOCANGEL </t>
  </si>
  <si>
    <t xml:space="preserve">ALATRISTA </t>
  </si>
  <si>
    <t>1-996707162</t>
  </si>
  <si>
    <t>JEPELACIO</t>
  </si>
  <si>
    <t xml:space="preserve">EDILBERTO </t>
  </si>
  <si>
    <t>CACERIO LOS NARANJOS</t>
  </si>
  <si>
    <t>1-994931067</t>
  </si>
  <si>
    <t>HUGO ALFREDO</t>
  </si>
  <si>
    <t>BENANCIO</t>
  </si>
  <si>
    <t>SANTA MARINA</t>
  </si>
  <si>
    <t>1-14518427</t>
  </si>
  <si>
    <t>FELISA JUSTINA</t>
  </si>
  <si>
    <t>TUBINO, MONSEÑOR FIDEL</t>
  </si>
  <si>
    <t>84-984826445</t>
  </si>
  <si>
    <t>JEFERSON</t>
  </si>
  <si>
    <t>MAROCHO</t>
  </si>
  <si>
    <t>1-14256241</t>
  </si>
  <si>
    <t>JULIA MARTHA</t>
  </si>
  <si>
    <t>CARRILLO DE CASTELO</t>
  </si>
  <si>
    <t>CUTERVO</t>
  </si>
  <si>
    <t>1-986743762</t>
  </si>
  <si>
    <t>1-999666841</t>
  </si>
  <si>
    <t>EDICIONES ABC LECTOR</t>
  </si>
  <si>
    <t>1-987411412</t>
  </si>
  <si>
    <t>ANNIE YERICA</t>
  </si>
  <si>
    <t>OBANDO</t>
  </si>
  <si>
    <t>302A</t>
  </si>
  <si>
    <t>JOSE CARRANZA</t>
  </si>
  <si>
    <t>1-989988894</t>
  </si>
  <si>
    <t>CAROL SEMIRA</t>
  </si>
  <si>
    <t>GARZON, GENERAL</t>
  </si>
  <si>
    <t>1-990586585</t>
  </si>
  <si>
    <t>GIOVANA GUADALUPE</t>
  </si>
  <si>
    <t>AÑAZGO</t>
  </si>
  <si>
    <t>1-12834899</t>
  </si>
  <si>
    <t>TINGO MARIA</t>
  </si>
  <si>
    <t>1-986138621</t>
  </si>
  <si>
    <t>URDANIVIA</t>
  </si>
  <si>
    <t>SALAVERRY, CARLOS AUGUSTO</t>
  </si>
  <si>
    <t>1-988365199</t>
  </si>
  <si>
    <t xml:space="preserve">GIOVANNA </t>
  </si>
  <si>
    <t>CAP CALDERA</t>
  </si>
  <si>
    <t>1-996046894</t>
  </si>
  <si>
    <t>JENNE MAUREN</t>
  </si>
  <si>
    <t>HUANCARAY(METROPOLITANA)</t>
  </si>
  <si>
    <t>1-998264305</t>
  </si>
  <si>
    <t>RUBEN ARTURO</t>
  </si>
  <si>
    <t>1-12418245</t>
  </si>
  <si>
    <t>CAROLL JANETH</t>
  </si>
  <si>
    <t>URBANO</t>
  </si>
  <si>
    <t>1-990189272</t>
  </si>
  <si>
    <t>CYNTHIA DE LOURDES</t>
  </si>
  <si>
    <t>MONGRUT</t>
  </si>
  <si>
    <t>1-995099453</t>
  </si>
  <si>
    <t>1-965343636</t>
  </si>
  <si>
    <t>VILLARAN, MANUEL</t>
  </si>
  <si>
    <t>1-943427106</t>
  </si>
  <si>
    <t xml:space="preserve"> HILDA MARIA</t>
  </si>
  <si>
    <t xml:space="preserve"> OCAÑA</t>
  </si>
  <si>
    <t>1-15673242</t>
  </si>
  <si>
    <t>ORLANDO TARRILLO  SI</t>
  </si>
  <si>
    <t>RAMIREZ PEÑA BASILIO</t>
  </si>
  <si>
    <t>43-423837</t>
  </si>
  <si>
    <t xml:space="preserve">ROMAN MARCELINO </t>
  </si>
  <si>
    <t xml:space="preserve">YANAC </t>
  </si>
  <si>
    <t xml:space="preserve">NORABUENA </t>
  </si>
  <si>
    <t>1-994800758</t>
  </si>
  <si>
    <t>CABELLOS DE PALACIOS</t>
  </si>
  <si>
    <t>REBECCA</t>
  </si>
  <si>
    <t>ANN</t>
  </si>
  <si>
    <t>MORRISON</t>
  </si>
  <si>
    <t>1-962380802</t>
  </si>
  <si>
    <t>ALEXANDRA</t>
  </si>
  <si>
    <t>JORDAN</t>
  </si>
  <si>
    <t>ESCARLATTI R.</t>
  </si>
  <si>
    <t>1-997436424</t>
  </si>
  <si>
    <t>JULIO PAULINO</t>
  </si>
  <si>
    <t>ALAN</t>
  </si>
  <si>
    <t>1-981212610</t>
  </si>
  <si>
    <t>AUGUST ENRIQUE FREDE</t>
  </si>
  <si>
    <t>SCHUMACHER</t>
  </si>
  <si>
    <t>1-14712847</t>
  </si>
  <si>
    <t>ROMERO DE ALAYO</t>
  </si>
  <si>
    <t>DE LA GUERRA GENERAL ANTONIO</t>
  </si>
  <si>
    <t>43-943375583</t>
  </si>
  <si>
    <t>ERNESTINA A</t>
  </si>
  <si>
    <t>YGREDA</t>
  </si>
  <si>
    <t>DE DELGADO</t>
  </si>
  <si>
    <t>J4</t>
  </si>
  <si>
    <t>1-989676843</t>
  </si>
  <si>
    <t>FAJARDO VICTOR</t>
  </si>
  <si>
    <t>1-956559891</t>
  </si>
  <si>
    <t>1-978878288</t>
  </si>
  <si>
    <t>ED 2</t>
  </si>
  <si>
    <t>LAMBDA</t>
  </si>
  <si>
    <t>1-997409702</t>
  </si>
  <si>
    <t>LUIS ALFONSO</t>
  </si>
  <si>
    <t>1-6962375</t>
  </si>
  <si>
    <t xml:space="preserve">MAYRA TATIANA </t>
  </si>
  <si>
    <t xml:space="preserve">VEGA  </t>
  </si>
  <si>
    <t xml:space="preserve">CARBAJAZ  </t>
  </si>
  <si>
    <t>AQUIA</t>
  </si>
  <si>
    <t>1-992069921</t>
  </si>
  <si>
    <t>MARIANELA</t>
  </si>
  <si>
    <t>OROZA</t>
  </si>
  <si>
    <t>UGARTE MOSCOSO SEBASTIAN</t>
  </si>
  <si>
    <t>1-945060080</t>
  </si>
  <si>
    <t>JAVIER ALBERTO</t>
  </si>
  <si>
    <t>AVALOS LEON</t>
  </si>
  <si>
    <t>1-994049422</t>
  </si>
  <si>
    <t>WILSON</t>
  </si>
  <si>
    <t>AMARU INCA</t>
  </si>
  <si>
    <t>1-969957490</t>
  </si>
  <si>
    <t xml:space="preserve">AGURTO </t>
  </si>
  <si>
    <t>JOVINO ARAMBULA</t>
  </si>
  <si>
    <t>1-999154399</t>
  </si>
  <si>
    <t>GALLOSO</t>
  </si>
  <si>
    <t>ASUNCION</t>
  </si>
  <si>
    <t>1-980123399</t>
  </si>
  <si>
    <t>CRISTINA</t>
  </si>
  <si>
    <t>DEL MASTRO</t>
  </si>
  <si>
    <t>VECCHIONE</t>
  </si>
  <si>
    <t>401C</t>
  </si>
  <si>
    <t>1-992268356</t>
  </si>
  <si>
    <t>CRUZ DOLORES</t>
  </si>
  <si>
    <t>ARMIJOS</t>
  </si>
  <si>
    <t>GAREZON TENIENTE PEDRO</t>
  </si>
  <si>
    <t>1-987570787</t>
  </si>
  <si>
    <t>CECILIA PAULINA</t>
  </si>
  <si>
    <t>NUNEZ</t>
  </si>
  <si>
    <t>1-4727504</t>
  </si>
  <si>
    <t>BRIGADIER PUMACAHUA</t>
  </si>
  <si>
    <t>1-5794551</t>
  </si>
  <si>
    <t xml:space="preserve"> JEFFERSON</t>
  </si>
  <si>
    <t xml:space="preserve">ANGULO </t>
  </si>
  <si>
    <t>CERON</t>
  </si>
  <si>
    <t>1-94446250</t>
  </si>
  <si>
    <t>1-998580549</t>
  </si>
  <si>
    <t>1-962708846</t>
  </si>
  <si>
    <t>EDITH ROSALIN</t>
  </si>
  <si>
    <t>1-15701006</t>
  </si>
  <si>
    <t>51-951454013</t>
  </si>
  <si>
    <t>ELVIS</t>
  </si>
  <si>
    <t>AZA</t>
  </si>
  <si>
    <t>1-14329893</t>
  </si>
  <si>
    <t>OSWALDO MIGUEL</t>
  </si>
  <si>
    <t>1-989053868</t>
  </si>
  <si>
    <t>LAS CECIAS</t>
  </si>
  <si>
    <t>1-999921432</t>
  </si>
  <si>
    <t>CARIGA</t>
  </si>
  <si>
    <t>DE PIEROLA NICOLAS</t>
  </si>
  <si>
    <t>54-964177046</t>
  </si>
  <si>
    <t>VICENTINA LOURDES</t>
  </si>
  <si>
    <t>DE BARRIOS</t>
  </si>
  <si>
    <t>1-945662158</t>
  </si>
  <si>
    <t xml:space="preserve">PEDRO JOSE </t>
  </si>
  <si>
    <t>C9</t>
  </si>
  <si>
    <t>1-990549933</t>
  </si>
  <si>
    <t>ALTO HUANCARAY</t>
  </si>
  <si>
    <t>1-985507417</t>
  </si>
  <si>
    <t>VIDAL ALCEMO</t>
  </si>
  <si>
    <t>AGUSTO B. LEGUIA</t>
  </si>
  <si>
    <t>1-998500809</t>
  </si>
  <si>
    <t>OVIDIO SIGIFREDO</t>
  </si>
  <si>
    <t>BELGRANO GENERAL</t>
  </si>
  <si>
    <t>43-945208985</t>
  </si>
  <si>
    <t>MARITHA KIOSELHIN</t>
  </si>
  <si>
    <t>54-957544721</t>
  </si>
  <si>
    <t xml:space="preserve">  MAXIMO ALEJANDRO</t>
  </si>
  <si>
    <t xml:space="preserve">CUTIRE  </t>
  </si>
  <si>
    <t xml:space="preserve">CUSI  </t>
  </si>
  <si>
    <t>53-953905806</t>
  </si>
  <si>
    <t>RAMON ROBERTO</t>
  </si>
  <si>
    <t>HUACAN</t>
  </si>
  <si>
    <t>1-956196188</t>
  </si>
  <si>
    <t xml:space="preserve">CARMEN MARIBEL </t>
  </si>
  <si>
    <t>1-992921592</t>
  </si>
  <si>
    <t>JORGE RICARDO</t>
  </si>
  <si>
    <t>MARTELL</t>
  </si>
  <si>
    <t>1-975448998</t>
  </si>
  <si>
    <t>RENE</t>
  </si>
  <si>
    <t>1-959709524</t>
  </si>
  <si>
    <t>AMEZAGA, GERMAN</t>
  </si>
  <si>
    <t>56-958707011</t>
  </si>
  <si>
    <t>CARLOS RICARDO</t>
  </si>
  <si>
    <t>LUIS  GALVEZ CHIPOCO</t>
  </si>
  <si>
    <t>74-495099</t>
  </si>
  <si>
    <t xml:space="preserve">MARINO </t>
  </si>
  <si>
    <t>84-974753227</t>
  </si>
  <si>
    <t>ELIAS COSME</t>
  </si>
  <si>
    <t>JANCCO</t>
  </si>
  <si>
    <t>CASILLA</t>
  </si>
  <si>
    <t>PROCURADORES</t>
  </si>
  <si>
    <t>1-964211995</t>
  </si>
  <si>
    <t>SAPALLANGA</t>
  </si>
  <si>
    <t xml:space="preserve">WILLIAM ENRIQUE </t>
  </si>
  <si>
    <t xml:space="preserve">LAURENTE </t>
  </si>
  <si>
    <t xml:space="preserve">CARHUAMACA </t>
  </si>
  <si>
    <t>42-42523774</t>
  </si>
  <si>
    <t>WILIAN</t>
  </si>
  <si>
    <t>GAMA</t>
  </si>
  <si>
    <t>65-965683416</t>
  </si>
  <si>
    <t>TAPULLIMA</t>
  </si>
  <si>
    <t>65-976193130</t>
  </si>
  <si>
    <t>MELUSA</t>
  </si>
  <si>
    <t>LANARO</t>
  </si>
  <si>
    <t>74-978391818</t>
  </si>
  <si>
    <t>RAQUEL MASSIEL</t>
  </si>
  <si>
    <t>76-976620792</t>
  </si>
  <si>
    <t>CONTUMAZA</t>
  </si>
  <si>
    <t>YONAN</t>
  </si>
  <si>
    <t>CLEVER ROMEO</t>
  </si>
  <si>
    <t>SMITH</t>
  </si>
  <si>
    <t>64-968388768</t>
  </si>
  <si>
    <t>POOL</t>
  </si>
  <si>
    <t>MATOS</t>
  </si>
  <si>
    <t>74-979277437</t>
  </si>
  <si>
    <t>51-951832366</t>
  </si>
  <si>
    <t>BENIGNO BALLON</t>
  </si>
  <si>
    <t>1-997400710</t>
  </si>
  <si>
    <t xml:space="preserve">ALDO IGNACIO </t>
  </si>
  <si>
    <t xml:space="preserve">ANGLAS </t>
  </si>
  <si>
    <t>JOSE QUIÑONEZ</t>
  </si>
  <si>
    <t>1-981133485</t>
  </si>
  <si>
    <t>CLAUDIA KARINA</t>
  </si>
  <si>
    <t>EL PACIFICO</t>
  </si>
  <si>
    <t>54-54467453</t>
  </si>
  <si>
    <t>AUGUSTO FREDY</t>
  </si>
  <si>
    <t>1-991699803</t>
  </si>
  <si>
    <t>LELIS ADAN</t>
  </si>
  <si>
    <t>1-992352504</t>
  </si>
  <si>
    <t>SARA DEL PILAR</t>
  </si>
  <si>
    <t>MENDIZABAL FELIPE</t>
  </si>
  <si>
    <t>72-972607507</t>
  </si>
  <si>
    <t>FEDERACION DEPARTAME</t>
  </si>
  <si>
    <t>1-5400931</t>
  </si>
  <si>
    <t xml:space="preserve">LISBET KATERIN </t>
  </si>
  <si>
    <t>TG</t>
  </si>
  <si>
    <t>ALTA ESTANDAR TRIO TDP DIG.</t>
  </si>
  <si>
    <t>LA AMISTAD</t>
  </si>
  <si>
    <t>43-943200310</t>
  </si>
  <si>
    <t>ORLANDO RAUL</t>
  </si>
  <si>
    <t>AMADO</t>
  </si>
  <si>
    <t>CARASH</t>
  </si>
  <si>
    <t>84-994586386</t>
  </si>
  <si>
    <t xml:space="preserve">OCTAVIO </t>
  </si>
  <si>
    <t xml:space="preserve">PACCOCONSA </t>
  </si>
  <si>
    <t xml:space="preserve">SURCO </t>
  </si>
  <si>
    <t>MESON DE LA ESTRELLA</t>
  </si>
  <si>
    <t>1-999924054</t>
  </si>
  <si>
    <t>JUDITH VANESSA</t>
  </si>
  <si>
    <t>44-949243296</t>
  </si>
  <si>
    <t>TAMARA VANESSA</t>
  </si>
  <si>
    <t>SAN VICENTE DE PAUL</t>
  </si>
  <si>
    <t>1-989816219</t>
  </si>
  <si>
    <t>LINEAS DE NAZCA</t>
  </si>
  <si>
    <t>1-998161344</t>
  </si>
  <si>
    <t>GRAÑA ELIZALDE CARLOS</t>
  </si>
  <si>
    <t>56-56504248</t>
  </si>
  <si>
    <t>MAGDALENA ROSAURA</t>
  </si>
  <si>
    <t>SEBASTIAN</t>
  </si>
  <si>
    <t>LOS LAURELES LT4</t>
  </si>
  <si>
    <t>72-972893988</t>
  </si>
  <si>
    <t>ROSITA MARYURI</t>
  </si>
  <si>
    <t>MARISCAL SUCRE</t>
  </si>
  <si>
    <t>43-962993949</t>
  </si>
  <si>
    <t>WILLIAM ALEX</t>
  </si>
  <si>
    <t>SAN ANDRES CUADRA1</t>
  </si>
  <si>
    <t>73-968168280</t>
  </si>
  <si>
    <t>CARLOTA VIRGINIA</t>
  </si>
  <si>
    <t>BEL</t>
  </si>
  <si>
    <t>52-952614423</t>
  </si>
  <si>
    <t>JUAN PERCY</t>
  </si>
  <si>
    <t>MZ: 71 LT: 3</t>
  </si>
  <si>
    <t>1-4243583</t>
  </si>
  <si>
    <t xml:space="preserve">BENEDICTO LASANCENO </t>
  </si>
  <si>
    <t>65-965706942</t>
  </si>
  <si>
    <t>RICHAR WISTON</t>
  </si>
  <si>
    <t>23 DE SEPTIEMBRE  MZ C LOTE 18</t>
  </si>
  <si>
    <t>1-995114650</t>
  </si>
  <si>
    <t>JOSE EDWIN ADALBERTO</t>
  </si>
  <si>
    <t>LICHTENHELDT</t>
  </si>
  <si>
    <t>1-994028594</t>
  </si>
  <si>
    <t xml:space="preserve">JEAN PIERE LUIS </t>
  </si>
  <si>
    <t xml:space="preserve">RIVERO </t>
  </si>
  <si>
    <t xml:space="preserve">BEOUTIS </t>
  </si>
  <si>
    <t>PAREJA PAZ SOLDAN, CARLOS</t>
  </si>
  <si>
    <t>73-954177466</t>
  </si>
  <si>
    <t>ISAMAR</t>
  </si>
  <si>
    <t>1-996690680</t>
  </si>
  <si>
    <t>UGARTE CHAMORRO M.</t>
  </si>
  <si>
    <t>74-252149</t>
  </si>
  <si>
    <t>1-997208422</t>
  </si>
  <si>
    <t>MABEL KATTY</t>
  </si>
  <si>
    <t>1-982728407</t>
  </si>
  <si>
    <t>MARTHA CAROLINA</t>
  </si>
  <si>
    <t>FIGUEREDO SANTIAGO</t>
  </si>
  <si>
    <t xml:space="preserve">JANER </t>
  </si>
  <si>
    <t xml:space="preserve">TANANTA </t>
  </si>
  <si>
    <t>FAUSTOR, FERNANDO</t>
  </si>
  <si>
    <t>44-955699040</t>
  </si>
  <si>
    <t>EDDY</t>
  </si>
  <si>
    <t>HUANAMBAL</t>
  </si>
  <si>
    <t>65-965609992</t>
  </si>
  <si>
    <t>SAN MARTIN EMILIO</t>
  </si>
  <si>
    <t>65-65226880</t>
  </si>
  <si>
    <t>72-523069</t>
  </si>
  <si>
    <t>GENERAL MORZAN</t>
  </si>
  <si>
    <t>64-96427582</t>
  </si>
  <si>
    <t>MISAEL JHONATAN</t>
  </si>
  <si>
    <t>HUANCAS</t>
  </si>
  <si>
    <t>1-946166412</t>
  </si>
  <si>
    <t>EDUARDO MARCK</t>
  </si>
  <si>
    <t>66-966117830</t>
  </si>
  <si>
    <t>JAYACC</t>
  </si>
  <si>
    <t>56-833641</t>
  </si>
  <si>
    <t>CESAR DEMETRIO</t>
  </si>
  <si>
    <t>RAMIEZ</t>
  </si>
  <si>
    <t>84-271483</t>
  </si>
  <si>
    <t>COSME DAMIAN</t>
  </si>
  <si>
    <t>MONTESINOS</t>
  </si>
  <si>
    <t>7-C</t>
  </si>
  <si>
    <t>JOSE CARLOS MARIATEGUI</t>
  </si>
  <si>
    <t>56-981999270</t>
  </si>
  <si>
    <t>ROSABEL</t>
  </si>
  <si>
    <t>CARLOS MEDRANI VASQUEZ</t>
  </si>
  <si>
    <t>51-942109391</t>
  </si>
  <si>
    <t>COA</t>
  </si>
  <si>
    <t>JR TUMBES</t>
  </si>
  <si>
    <t>65-966535874</t>
  </si>
  <si>
    <t>VALCARCEL</t>
  </si>
  <si>
    <t>ELESPURU</t>
  </si>
  <si>
    <t>44-997790032</t>
  </si>
  <si>
    <t>SHEYLA ALEJANDRA</t>
  </si>
  <si>
    <t>RODRIGUEZ LARRAIN</t>
  </si>
  <si>
    <t>BYRNE</t>
  </si>
  <si>
    <t>1-999872000</t>
  </si>
  <si>
    <t>ESMERALDA MELINA</t>
  </si>
  <si>
    <t>CABEZAS</t>
  </si>
  <si>
    <t>LAS SALVIAS</t>
  </si>
  <si>
    <t>1-985142141</t>
  </si>
  <si>
    <t>ERIKA TOMASA</t>
  </si>
  <si>
    <t>73-969841070</t>
  </si>
  <si>
    <t>ANGELICA MILAGROS</t>
  </si>
  <si>
    <t>1-990178380</t>
  </si>
  <si>
    <t>56-956185365</t>
  </si>
  <si>
    <t>PEDRO PABLO</t>
  </si>
  <si>
    <t>SEPARADORA INDUSTRIAL MZ 3A LT</t>
  </si>
  <si>
    <t>84-989209075</t>
  </si>
  <si>
    <t>GUSTAVO GERARDO</t>
  </si>
  <si>
    <t>51-951459075</t>
  </si>
  <si>
    <t>JHON WILBER</t>
  </si>
  <si>
    <t>EL EJERCITO</t>
  </si>
  <si>
    <t>1-989643299</t>
  </si>
  <si>
    <t>MILENA FABIOLA</t>
  </si>
  <si>
    <t xml:space="preserve">BERAUN </t>
  </si>
  <si>
    <t>LOS NENUFARES</t>
  </si>
  <si>
    <t>44-949724522</t>
  </si>
  <si>
    <t>GIANCARLO GIOVANNI</t>
  </si>
  <si>
    <t>RAMAL</t>
  </si>
  <si>
    <t>FEIJOO DE SOUZA</t>
  </si>
  <si>
    <t>64-96362927</t>
  </si>
  <si>
    <t>FRANCISCO LUIS</t>
  </si>
  <si>
    <t>84-984501968</t>
  </si>
  <si>
    <t>ERICK</t>
  </si>
  <si>
    <t>1-3550014</t>
  </si>
  <si>
    <t>MARCOS ALFONSO</t>
  </si>
  <si>
    <t>54-974789495</t>
  </si>
  <si>
    <t>ADRIANA ELENA</t>
  </si>
  <si>
    <t>73-968311531</t>
  </si>
  <si>
    <t>IVAN EDUARDO</t>
  </si>
  <si>
    <t>1-989164438</t>
  </si>
  <si>
    <t>RAYME</t>
  </si>
  <si>
    <t>1-994108943</t>
  </si>
  <si>
    <t>ESTEBAN KLEMBERTH</t>
  </si>
  <si>
    <t>QUINTEROS</t>
  </si>
  <si>
    <t>NIÑO JESUS</t>
  </si>
  <si>
    <t>42-781430</t>
  </si>
  <si>
    <t>PICOTA</t>
  </si>
  <si>
    <t>GILBERTO</t>
  </si>
  <si>
    <t>SHUPINGAHUA</t>
  </si>
  <si>
    <t>FERNANDO BELAUNDE TERR</t>
  </si>
  <si>
    <t>56-956488111</t>
  </si>
  <si>
    <t>MARA ELEN</t>
  </si>
  <si>
    <t>AURIS</t>
  </si>
  <si>
    <t>ACOMAYO  MAZ A</t>
  </si>
  <si>
    <t>1-999214306</t>
  </si>
  <si>
    <t>EL CAPULI</t>
  </si>
  <si>
    <t>1-988999592</t>
  </si>
  <si>
    <t>KERLYN JACKELINE YES</t>
  </si>
  <si>
    <t>1-14551607</t>
  </si>
  <si>
    <t>NELI</t>
  </si>
  <si>
    <t>PAMO</t>
  </si>
  <si>
    <t>PORTUGAL DE RAMOS</t>
  </si>
  <si>
    <t>CASANOVA MARIANO</t>
  </si>
  <si>
    <t>74-978984590</t>
  </si>
  <si>
    <t>ANGEL GONZALES CASTRO MZ K LT</t>
  </si>
  <si>
    <t>1-5695568</t>
  </si>
  <si>
    <t xml:space="preserve">TEODORA </t>
  </si>
  <si>
    <t>CUMPA PUINGA, MELCHOR</t>
  </si>
  <si>
    <t>74-947493834</t>
  </si>
  <si>
    <t>CINTHIA DEL CARMEN</t>
  </si>
  <si>
    <t>54-54464127</t>
  </si>
  <si>
    <t>VERONIKA GIULIANA</t>
  </si>
  <si>
    <t>GARATE</t>
  </si>
  <si>
    <t>LA RONDA</t>
  </si>
  <si>
    <t>54-957674608</t>
  </si>
  <si>
    <t>JULEMY SHIRLEY</t>
  </si>
  <si>
    <t>64-951296098</t>
  </si>
  <si>
    <t>FRANZ ROBERTO</t>
  </si>
  <si>
    <t>INGENIO  CDRA</t>
  </si>
  <si>
    <t>65-965639217</t>
  </si>
  <si>
    <t>CHRISTOPHER GERMAN</t>
  </si>
  <si>
    <t>FREITAS</t>
  </si>
  <si>
    <t>51-951789644</t>
  </si>
  <si>
    <t>YENI GRICELDA</t>
  </si>
  <si>
    <t>HUAYNACHO</t>
  </si>
  <si>
    <t>MARCA VALLE</t>
  </si>
  <si>
    <t>64-964031513</t>
  </si>
  <si>
    <t>FERNANDO HERACLIO</t>
  </si>
  <si>
    <t>54-958649813</t>
  </si>
  <si>
    <t>JUDITH GLADIS</t>
  </si>
  <si>
    <t>1-945119943</t>
  </si>
  <si>
    <t xml:space="preserve">JULIO HUALBERTO </t>
  </si>
  <si>
    <t>1-942070179</t>
  </si>
  <si>
    <t>LESLIE EVELIN</t>
  </si>
  <si>
    <t>MA MALECON RIMAC</t>
  </si>
  <si>
    <t>43-943259620</t>
  </si>
  <si>
    <t>JHONNY ALFREDO</t>
  </si>
  <si>
    <t>OBESO</t>
  </si>
  <si>
    <t>OLAYA MZ H</t>
  </si>
  <si>
    <t>1-952037104</t>
  </si>
  <si>
    <t>SACATECA</t>
  </si>
  <si>
    <t>54-959653222</t>
  </si>
  <si>
    <t>JOSE RIGOBERTO</t>
  </si>
  <si>
    <t>RIJALBA</t>
  </si>
  <si>
    <t>1-956761970</t>
  </si>
  <si>
    <t>LILY ROSARIO</t>
  </si>
  <si>
    <t>ABAD</t>
  </si>
  <si>
    <t>1-979359686</t>
  </si>
  <si>
    <t xml:space="preserve">SILVIA VANESSA </t>
  </si>
  <si>
    <t xml:space="preserve"> ALVAN  </t>
  </si>
  <si>
    <t xml:space="preserve">CAIPANI </t>
  </si>
  <si>
    <t>64-964990966</t>
  </si>
  <si>
    <t>1-975291888</t>
  </si>
  <si>
    <t>UGARTE RODRIGUEZ DIN</t>
  </si>
  <si>
    <t>65-944476617</t>
  </si>
  <si>
    <t>GINA YOWANNA</t>
  </si>
  <si>
    <t>1-975135999</t>
  </si>
  <si>
    <t>CARMEN SUZETH</t>
  </si>
  <si>
    <t>44-948852265</t>
  </si>
  <si>
    <t>JUDITH CLAUDY</t>
  </si>
  <si>
    <t>GONZAGA</t>
  </si>
  <si>
    <t>1-989763607</t>
  </si>
  <si>
    <t>SIRLUPU</t>
  </si>
  <si>
    <t>RIO AMAZONAS</t>
  </si>
  <si>
    <t>44-948053257</t>
  </si>
  <si>
    <t>ALFONSO EDUARDO</t>
  </si>
  <si>
    <t>MIROQUEZADA</t>
  </si>
  <si>
    <t>1-972729445</t>
  </si>
  <si>
    <t>ABEL ANGEL</t>
  </si>
  <si>
    <t>ARANA FRANCISCO</t>
  </si>
  <si>
    <t>1-12835237</t>
  </si>
  <si>
    <t>TOMASA AQUINES</t>
  </si>
  <si>
    <t>SERMEÑO</t>
  </si>
  <si>
    <t>1-971144661</t>
  </si>
  <si>
    <t>43-944428325</t>
  </si>
  <si>
    <t>ZULEMA FLOR</t>
  </si>
  <si>
    <t>SAN JUAN MZ 13</t>
  </si>
  <si>
    <t>1-992319586</t>
  </si>
  <si>
    <t>ALICANTE</t>
  </si>
  <si>
    <t>1-2583573</t>
  </si>
  <si>
    <t xml:space="preserve">PERICHE  </t>
  </si>
  <si>
    <t>65-966690721</t>
  </si>
  <si>
    <t>ELAR</t>
  </si>
  <si>
    <t>73-973022466</t>
  </si>
  <si>
    <t>DOLORES MARGOT</t>
  </si>
  <si>
    <t>MACHERO</t>
  </si>
  <si>
    <t>MEDINA DE ROA</t>
  </si>
  <si>
    <t>1-988891560</t>
  </si>
  <si>
    <t xml:space="preserve">EMMA DOMINGA </t>
  </si>
  <si>
    <t xml:space="preserve">REINA </t>
  </si>
  <si>
    <t>1-975816939</t>
  </si>
  <si>
    <t>BERNA  A</t>
  </si>
  <si>
    <t>43-954685491</t>
  </si>
  <si>
    <t>73-968922970</t>
  </si>
  <si>
    <t>65-65505502</t>
  </si>
  <si>
    <t>PABLO ROSSELL</t>
  </si>
  <si>
    <t>1-978307121</t>
  </si>
  <si>
    <t xml:space="preserve">NAYLA FIORELLA </t>
  </si>
  <si>
    <t xml:space="preserve">CUADRAO </t>
  </si>
  <si>
    <t>SERVULO CUTIERREZ</t>
  </si>
  <si>
    <t>1-994210185</t>
  </si>
  <si>
    <t>54-958079976</t>
  </si>
  <si>
    <t>VILMA GABRIELA</t>
  </si>
  <si>
    <t>84-984254687</t>
  </si>
  <si>
    <t>MODESTO</t>
  </si>
  <si>
    <t>TEJEIRA</t>
  </si>
  <si>
    <t>CALLO</t>
  </si>
  <si>
    <t>1-993755556</t>
  </si>
  <si>
    <t>CESAR IVAN</t>
  </si>
  <si>
    <t>1-990311228</t>
  </si>
  <si>
    <t xml:space="preserve">HIDROGO </t>
  </si>
  <si>
    <t>1-992778865</t>
  </si>
  <si>
    <t>MALAMUD</t>
  </si>
  <si>
    <t>CL CARRION DANIEL ALCIDES</t>
  </si>
  <si>
    <t>1-991694236</t>
  </si>
  <si>
    <t>SALAVERRY AUGUSTO</t>
  </si>
  <si>
    <t>1-997398730</t>
  </si>
  <si>
    <t xml:space="preserve">MARIA  </t>
  </si>
  <si>
    <t>1-990638654</t>
  </si>
  <si>
    <t>84-972837213</t>
  </si>
  <si>
    <t>DAMASO</t>
  </si>
  <si>
    <t>ARISAPANA</t>
  </si>
  <si>
    <t>RODRIGUEZ BALLON</t>
  </si>
  <si>
    <t>54-958650736</t>
  </si>
  <si>
    <t>RICARDO FELIX</t>
  </si>
  <si>
    <t>1-956309114</t>
  </si>
  <si>
    <t>ANDRES NIEVES</t>
  </si>
  <si>
    <t>YOLA</t>
  </si>
  <si>
    <t>QUIRHUAYO</t>
  </si>
  <si>
    <t>6E</t>
  </si>
  <si>
    <t>CORDILLERA CENTRAL</t>
  </si>
  <si>
    <t>84-984208451</t>
  </si>
  <si>
    <t>YENNY YOLANDA</t>
  </si>
  <si>
    <t>51-336156</t>
  </si>
  <si>
    <t>EDITH INES</t>
  </si>
  <si>
    <t>64-964684546</t>
  </si>
  <si>
    <t>CARLOS FRANK</t>
  </si>
  <si>
    <t>43-953546871</t>
  </si>
  <si>
    <t>DEYSI RUBY</t>
  </si>
  <si>
    <t>CUZCO MZ D LT 10A</t>
  </si>
  <si>
    <t>54-959809483</t>
  </si>
  <si>
    <t>GROVAS</t>
  </si>
  <si>
    <t>73-969137118</t>
  </si>
  <si>
    <t>A6</t>
  </si>
  <si>
    <t>73-972615145</t>
  </si>
  <si>
    <t>SANTOS DIEGO</t>
  </si>
  <si>
    <t>ATOCHA</t>
  </si>
  <si>
    <t>EMILIO ESPINOZA</t>
  </si>
  <si>
    <t>74-74491168</t>
  </si>
  <si>
    <t>ROSA AMELIA</t>
  </si>
  <si>
    <t>1-985484713</t>
  </si>
  <si>
    <t xml:space="preserve">ELMER CELESTINO </t>
  </si>
  <si>
    <t xml:space="preserve"> SANTIAGO </t>
  </si>
  <si>
    <t>AMSTERDAM</t>
  </si>
  <si>
    <t>61-952836079</t>
  </si>
  <si>
    <t>BILBERTO</t>
  </si>
  <si>
    <t>LOBO CAÑO MZ  239</t>
  </si>
  <si>
    <t>1-986267444</t>
  </si>
  <si>
    <t>62-962957754</t>
  </si>
  <si>
    <t>ANDRES JUAN</t>
  </si>
  <si>
    <t>56-949410248</t>
  </si>
  <si>
    <t>EVELYN GUISELLA</t>
  </si>
  <si>
    <t>44-44206283</t>
  </si>
  <si>
    <t>SANCHEZ RICARDO</t>
  </si>
  <si>
    <t>62-962585934</t>
  </si>
  <si>
    <t>GILDER</t>
  </si>
  <si>
    <t>CAJAS</t>
  </si>
  <si>
    <t>LEON DE HUANUCO</t>
  </si>
  <si>
    <t>73-969837910</t>
  </si>
  <si>
    <t>JOSEFA</t>
  </si>
  <si>
    <t>44-971209994</t>
  </si>
  <si>
    <t>JESSICA ISABEL</t>
  </si>
  <si>
    <t>73-969598964</t>
  </si>
  <si>
    <t>MARYANELLA JACOBA</t>
  </si>
  <si>
    <t>1-95160870</t>
  </si>
  <si>
    <t>LOURDES GLICERIA</t>
  </si>
  <si>
    <t>MALMA</t>
  </si>
  <si>
    <t>43-978044733</t>
  </si>
  <si>
    <t>GONZALO MIGUEL</t>
  </si>
  <si>
    <t>CHU</t>
  </si>
  <si>
    <t>44-949948254</t>
  </si>
  <si>
    <t>JOSE ANTONIO GALAN</t>
  </si>
  <si>
    <t>1-3647348</t>
  </si>
  <si>
    <t>MAXIMO VICTORIANO</t>
  </si>
  <si>
    <t xml:space="preserve">PORTELLA </t>
  </si>
  <si>
    <t>1-987143020</t>
  </si>
  <si>
    <t>ZOILA</t>
  </si>
  <si>
    <t>52-953647973</t>
  </si>
  <si>
    <t>GUILLERMO HARRIZ</t>
  </si>
  <si>
    <t>A LT68</t>
  </si>
  <si>
    <t>1-15430471</t>
  </si>
  <si>
    <t>ADELA ROSSANA</t>
  </si>
  <si>
    <t>PICON</t>
  </si>
  <si>
    <t>42-942023175</t>
  </si>
  <si>
    <t>LA BANDA DE SHILCAYO</t>
  </si>
  <si>
    <t>1-991484760</t>
  </si>
  <si>
    <t>SERAPIO ASUNCION</t>
  </si>
  <si>
    <t>1-998147750</t>
  </si>
  <si>
    <t>TEREZA ELENA</t>
  </si>
  <si>
    <t>BALBOA</t>
  </si>
  <si>
    <t>EL MOLINO</t>
  </si>
  <si>
    <t>76-368396</t>
  </si>
  <si>
    <t>LUZ MAVEL</t>
  </si>
  <si>
    <t>DELFIN CERNA</t>
  </si>
  <si>
    <t>1-998247314</t>
  </si>
  <si>
    <t xml:space="preserve">URBINA CONSULTORES  </t>
  </si>
  <si>
    <t>EL PRADO</t>
  </si>
  <si>
    <t>1-990053379</t>
  </si>
  <si>
    <t>WILBER SANTIAGO</t>
  </si>
  <si>
    <t>TREBEJO</t>
  </si>
  <si>
    <t>VILLANUEVA ALEJANDRO</t>
  </si>
  <si>
    <t>1-947968096</t>
  </si>
  <si>
    <t>A10</t>
  </si>
  <si>
    <t>54-20404046</t>
  </si>
  <si>
    <t>MEIER</t>
  </si>
  <si>
    <t>TENIENTE RODRIGUEZ</t>
  </si>
  <si>
    <t>65-65265188</t>
  </si>
  <si>
    <t>MARIO HERNAN</t>
  </si>
  <si>
    <t>1-997710924</t>
  </si>
  <si>
    <t>SUSAN JACKELYN</t>
  </si>
  <si>
    <t>CASIMIRO</t>
  </si>
  <si>
    <t>MOXOCO</t>
  </si>
  <si>
    <t>1-990885940</t>
  </si>
  <si>
    <t>ENRIQUE RAUL</t>
  </si>
  <si>
    <t>LUYO L.</t>
  </si>
  <si>
    <t>1-989727484</t>
  </si>
  <si>
    <t>JUAN ADELMO</t>
  </si>
  <si>
    <t>42-975362978</t>
  </si>
  <si>
    <t>PAUL MICHAEL</t>
  </si>
  <si>
    <t>PROLONGACION  AUGUSTO B LEGUIA</t>
  </si>
  <si>
    <t>1-991133106</t>
  </si>
  <si>
    <t>ANGELICA LOURDES</t>
  </si>
  <si>
    <t>44-947709886</t>
  </si>
  <si>
    <t>65-65254484</t>
  </si>
  <si>
    <t>ELVIS MANE</t>
  </si>
  <si>
    <t>1-997007743</t>
  </si>
  <si>
    <t>WILLIAM ALFREDO</t>
  </si>
  <si>
    <t>TICA</t>
  </si>
  <si>
    <t>1-997733751</t>
  </si>
  <si>
    <t>1-958741598</t>
  </si>
  <si>
    <t xml:space="preserve">CYNTHIA GIANNINA </t>
  </si>
  <si>
    <t>ACAPULCO</t>
  </si>
  <si>
    <t>84-235197</t>
  </si>
  <si>
    <t>CRISTE PASCUALA</t>
  </si>
  <si>
    <t>1-969798737</t>
  </si>
  <si>
    <t>HAYDEE ROSA</t>
  </si>
  <si>
    <t xml:space="preserve">SANTI  </t>
  </si>
  <si>
    <t>129 B</t>
  </si>
  <si>
    <t>SAN MARTIM</t>
  </si>
  <si>
    <t>56-56403701</t>
  </si>
  <si>
    <t>RUBEN TOMAS</t>
  </si>
  <si>
    <t>1-992181197</t>
  </si>
  <si>
    <t>DANNY</t>
  </si>
  <si>
    <t>1-949098062</t>
  </si>
  <si>
    <t xml:space="preserve">JESUS    </t>
  </si>
  <si>
    <t xml:space="preserve">AREVALO  </t>
  </si>
  <si>
    <t>1-980056143</t>
  </si>
  <si>
    <t>MERY LICETH</t>
  </si>
  <si>
    <t xml:space="preserve">RENGIFO  </t>
  </si>
  <si>
    <t>MENA, OCTAVIO</t>
  </si>
  <si>
    <t>1-994690177</t>
  </si>
  <si>
    <t>ESTANISLAO ISAIAS</t>
  </si>
  <si>
    <t>YARACMARCA</t>
  </si>
  <si>
    <t>1-997062736</t>
  </si>
  <si>
    <t>ROSENDO FREDY</t>
  </si>
  <si>
    <t>24 DE OCTUBRE</t>
  </si>
  <si>
    <t>1-4458959</t>
  </si>
  <si>
    <t>44-233213</t>
  </si>
  <si>
    <t>ELIZABETH AMPARO</t>
  </si>
  <si>
    <t>ALIAGA CALDERON</t>
  </si>
  <si>
    <t>DIAZ CABRERA</t>
  </si>
  <si>
    <t>1-4790485</t>
  </si>
  <si>
    <t>NORMA CARIDAD</t>
  </si>
  <si>
    <t xml:space="preserve">ORILLO </t>
  </si>
  <si>
    <t>OLEA</t>
  </si>
  <si>
    <t>1-6262000 (3379)</t>
  </si>
  <si>
    <t>PONTIFICIA UNIVERSIDAD</t>
  </si>
  <si>
    <t>CATOLICA DEL PERU</t>
  </si>
  <si>
    <t>1-4514583</t>
  </si>
  <si>
    <t>YRIGOYEN</t>
  </si>
  <si>
    <t>GILES</t>
  </si>
  <si>
    <t>54-257779</t>
  </si>
  <si>
    <t>ADA ROXANA DEL PILAR</t>
  </si>
  <si>
    <t>BELAUNDE, VICTOR ANDRES</t>
  </si>
  <si>
    <t>1-7053025</t>
  </si>
  <si>
    <t>MERCEDES JULIA</t>
  </si>
  <si>
    <t>DE ALLENDE</t>
  </si>
  <si>
    <t>74-251316</t>
  </si>
  <si>
    <t>DEPOSITO PAKATNAMU E.I.R.L.</t>
  </si>
  <si>
    <t>1-4221461</t>
  </si>
  <si>
    <t>DU CONDOR SA</t>
  </si>
  <si>
    <t>84-256622</t>
  </si>
  <si>
    <t>BLANCA MARIA</t>
  </si>
  <si>
    <t>1-3940152</t>
  </si>
  <si>
    <t>ERAZO</t>
  </si>
  <si>
    <t>PINGLO ALVA, FELIPE</t>
  </si>
  <si>
    <t>1-97743708</t>
  </si>
  <si>
    <t xml:space="preserve">JUAN </t>
  </si>
  <si>
    <t>HUANGAL</t>
  </si>
  <si>
    <t>1-6956485</t>
  </si>
  <si>
    <t>TECHY</t>
  </si>
  <si>
    <t>SOVERO</t>
  </si>
  <si>
    <t>1-992217723</t>
  </si>
  <si>
    <t>WU</t>
  </si>
  <si>
    <t>XUNFEI</t>
  </si>
  <si>
    <t>DURAND, AUGUSTO</t>
  </si>
  <si>
    <t>74-328201</t>
  </si>
  <si>
    <t>54-774853</t>
  </si>
  <si>
    <t xml:space="preserve">YGNACIO </t>
  </si>
  <si>
    <t>ANCALLA</t>
  </si>
  <si>
    <t>NICOLAS AYLLON</t>
  </si>
  <si>
    <t>1-4324392</t>
  </si>
  <si>
    <t>LEOPOLDO</t>
  </si>
  <si>
    <t>NECIOSUP</t>
  </si>
  <si>
    <t>CARLOS PEBEMONTE</t>
  </si>
  <si>
    <t>1-945822894</t>
  </si>
  <si>
    <t>LOS CIVILES</t>
  </si>
  <si>
    <t>1-968644883</t>
  </si>
  <si>
    <t>TREYCI FAVIOLA</t>
  </si>
  <si>
    <t>1-999297689</t>
  </si>
  <si>
    <t>NEYDER LUIS</t>
  </si>
  <si>
    <t xml:space="preserve">BERMUDEZ </t>
  </si>
  <si>
    <t>74-941869623</t>
  </si>
  <si>
    <t>PAISIG</t>
  </si>
  <si>
    <t>NHEY LUI</t>
  </si>
  <si>
    <t>1-5317779</t>
  </si>
  <si>
    <t xml:space="preserve">DANIEL </t>
  </si>
  <si>
    <t xml:space="preserve">HUALLULLO </t>
  </si>
  <si>
    <t>74-979609010</t>
  </si>
  <si>
    <t>P9</t>
  </si>
  <si>
    <t>1-998172728</t>
  </si>
  <si>
    <t>BELAUNDE VELARDE</t>
  </si>
  <si>
    <t>902A</t>
  </si>
  <si>
    <t>1-981464435</t>
  </si>
  <si>
    <t>AGUEDITA YDALINA</t>
  </si>
  <si>
    <t>43-943755071</t>
  </si>
  <si>
    <t>GUSTAVO EMILIO</t>
  </si>
  <si>
    <t>MARISCAL LUZURIAGA</t>
  </si>
  <si>
    <t>1-998795766</t>
  </si>
  <si>
    <t>CARMEN ELIZABET</t>
  </si>
  <si>
    <t>TESEN</t>
  </si>
  <si>
    <t>1-993430108</t>
  </si>
  <si>
    <t>ADRIANO YDELFONSO</t>
  </si>
  <si>
    <t>COCHACHI</t>
  </si>
  <si>
    <t>CL TACNA</t>
  </si>
  <si>
    <t>1-963752830</t>
  </si>
  <si>
    <t>1-963612277</t>
  </si>
  <si>
    <t>MERY GLADIS</t>
  </si>
  <si>
    <t>1-991035302</t>
  </si>
  <si>
    <t xml:space="preserve">WILMER ISRAEL </t>
  </si>
  <si>
    <t xml:space="preserve">SUCCE </t>
  </si>
  <si>
    <t>FRANCIA</t>
  </si>
  <si>
    <t>1-987722850</t>
  </si>
  <si>
    <t>ANTONIO ALEJANDRO</t>
  </si>
  <si>
    <t>BRAÑES</t>
  </si>
  <si>
    <t>LEANDRO</t>
  </si>
  <si>
    <t>1-996183857</t>
  </si>
  <si>
    <t>SAMAN</t>
  </si>
  <si>
    <t>CHICO</t>
  </si>
  <si>
    <t>1-986083965</t>
  </si>
  <si>
    <t>JOSEPH LEANDRO</t>
  </si>
  <si>
    <t>CAJAHUANCA</t>
  </si>
  <si>
    <t>CAJACURI</t>
  </si>
  <si>
    <t>1-988446693</t>
  </si>
  <si>
    <t>GLADYS  ROXANA</t>
  </si>
  <si>
    <t>BANEO</t>
  </si>
  <si>
    <t>73-999329625</t>
  </si>
  <si>
    <t>LORENA DEL PILAR</t>
  </si>
  <si>
    <t>SU</t>
  </si>
  <si>
    <t>1-950844506</t>
  </si>
  <si>
    <t>TAMO</t>
  </si>
  <si>
    <t>1-944645663</t>
  </si>
  <si>
    <t xml:space="preserve"> WALTHER RAUL </t>
  </si>
  <si>
    <t xml:space="preserve">SAAVEDRA  </t>
  </si>
  <si>
    <t>1-964727555</t>
  </si>
  <si>
    <t xml:space="preserve">PINZAS </t>
  </si>
  <si>
    <t>LAS COLINAS</t>
  </si>
  <si>
    <t>1-945932980</t>
  </si>
  <si>
    <t>GLADYS ROSALBA</t>
  </si>
  <si>
    <t>ZEGARRA DE ORDOÑEZ</t>
  </si>
  <si>
    <t>LAS CUCARDAS</t>
  </si>
  <si>
    <t>1-998739586</t>
  </si>
  <si>
    <t>INVERSIONES Y REPRES</t>
  </si>
  <si>
    <t>84-840408</t>
  </si>
  <si>
    <t xml:space="preserve">VICTORIA </t>
  </si>
  <si>
    <t xml:space="preserve">CALLIÑAUPA </t>
  </si>
  <si>
    <t xml:space="preserve">NINAHUILLCA </t>
  </si>
  <si>
    <t>CAS3</t>
  </si>
  <si>
    <t>54-958637148</t>
  </si>
  <si>
    <t>DAVID MOISES</t>
  </si>
  <si>
    <t>73-969955156</t>
  </si>
  <si>
    <t>CHERO</t>
  </si>
  <si>
    <t>PANAMERICANA KM005</t>
  </si>
  <si>
    <t>65-65501149</t>
  </si>
  <si>
    <t>MIRTHA ESTHER</t>
  </si>
  <si>
    <t>DE ARAUJO</t>
  </si>
  <si>
    <t>1-984032745</t>
  </si>
  <si>
    <t>JEAN CARLOS</t>
  </si>
  <si>
    <t>GARAY, M.</t>
  </si>
  <si>
    <t>43-43345645</t>
  </si>
  <si>
    <t>ELIZABETH ESMERALDA</t>
  </si>
  <si>
    <t>BALTA</t>
  </si>
  <si>
    <t>1-986424977</t>
  </si>
  <si>
    <t>SUSANA ANGELICA</t>
  </si>
  <si>
    <t>HUATUCO</t>
  </si>
  <si>
    <t>RONE</t>
  </si>
  <si>
    <t>1-997717090</t>
  </si>
  <si>
    <t>JOSE GENARO</t>
  </si>
  <si>
    <t>1-986742781</t>
  </si>
  <si>
    <t>BENIGNO</t>
  </si>
  <si>
    <t>1-990816722</t>
  </si>
  <si>
    <t>VERONICA YANET</t>
  </si>
  <si>
    <t>KUBELKA</t>
  </si>
  <si>
    <t>15A</t>
  </si>
  <si>
    <t>1-956544508</t>
  </si>
  <si>
    <t xml:space="preserve">AMADEO ESTUDIANO </t>
  </si>
  <si>
    <t xml:space="preserve">CUSTODIO </t>
  </si>
  <si>
    <t>MARQUEZ DE MASERA</t>
  </si>
  <si>
    <t>41-979280009</t>
  </si>
  <si>
    <t>NIEVA</t>
  </si>
  <si>
    <t>FREDY JILMAR</t>
  </si>
  <si>
    <t>ARBILDO</t>
  </si>
  <si>
    <t>1-989180247</t>
  </si>
  <si>
    <t>MIRYAM LUZ</t>
  </si>
  <si>
    <t>MILACHAY</t>
  </si>
  <si>
    <t>D104</t>
  </si>
  <si>
    <t>CORBETA LA UNION</t>
  </si>
  <si>
    <t>44-563927</t>
  </si>
  <si>
    <t xml:space="preserve">ALEX NOE </t>
  </si>
  <si>
    <t>MURRUGARRA</t>
  </si>
  <si>
    <t>1-994309000</t>
  </si>
  <si>
    <t>CRETA LUZ</t>
  </si>
  <si>
    <t>GUILLEN DE MENDOZA</t>
  </si>
  <si>
    <t>LLONA SCIPION</t>
  </si>
  <si>
    <t>1-991439993</t>
  </si>
  <si>
    <t>WILFREDO FLORENTINO</t>
  </si>
  <si>
    <t>1-16865808</t>
  </si>
  <si>
    <t>LINA</t>
  </si>
  <si>
    <t>ALDORADIN</t>
  </si>
  <si>
    <t>1-975545435</t>
  </si>
  <si>
    <t>HEROES DEL PACIFICO</t>
  </si>
  <si>
    <t>73-976239913</t>
  </si>
  <si>
    <t>1-992220628</t>
  </si>
  <si>
    <t>LAURENTE</t>
  </si>
  <si>
    <t>1-998537600</t>
  </si>
  <si>
    <t>ADELINA</t>
  </si>
  <si>
    <t>MARTEL</t>
  </si>
  <si>
    <t>1-999656067</t>
  </si>
  <si>
    <t xml:space="preserve">MARLENY </t>
  </si>
  <si>
    <t xml:space="preserve">TROYES </t>
  </si>
  <si>
    <t>4E</t>
  </si>
  <si>
    <t>MARIATEGUI, IGNACIO</t>
  </si>
  <si>
    <t>54-958802620</t>
  </si>
  <si>
    <t>COCACHACRA</t>
  </si>
  <si>
    <t>AMPARO ARLI</t>
  </si>
  <si>
    <t>HILASACA</t>
  </si>
  <si>
    <t>1-986086709</t>
  </si>
  <si>
    <t>PASTEUR</t>
  </si>
  <si>
    <t>65-965897048</t>
  </si>
  <si>
    <t>TERESA ROXANA</t>
  </si>
  <si>
    <t>9 DE JUNIO</t>
  </si>
  <si>
    <t>1-948517453</t>
  </si>
  <si>
    <t xml:space="preserve">ANDY BAEL </t>
  </si>
  <si>
    <t xml:space="preserve">RIMACHI </t>
  </si>
  <si>
    <t>73-971946443</t>
  </si>
  <si>
    <t>MERCEDES DEL PILAR</t>
  </si>
  <si>
    <t>1-968400341</t>
  </si>
  <si>
    <t>GUARDERAS</t>
  </si>
  <si>
    <t>1-964487983</t>
  </si>
  <si>
    <t>CARLOS CARMELO</t>
  </si>
  <si>
    <t>LIMANTA</t>
  </si>
  <si>
    <t>1-954711307</t>
  </si>
  <si>
    <t>WILSON EUGENIO</t>
  </si>
  <si>
    <t>BOCCIONI</t>
  </si>
  <si>
    <t>43-344846</t>
  </si>
  <si>
    <t>ALICIA YANET</t>
  </si>
  <si>
    <t>1-998399062</t>
  </si>
  <si>
    <t>CESAR ROLANDO</t>
  </si>
  <si>
    <t>UNSIHUAY</t>
  </si>
  <si>
    <t>84-228698</t>
  </si>
  <si>
    <t xml:space="preserve">CESPEDES INGENIEROS </t>
  </si>
  <si>
    <t>1-12744818</t>
  </si>
  <si>
    <t>MAYRA KARINA</t>
  </si>
  <si>
    <t>1-9999194049</t>
  </si>
  <si>
    <t>CONRRAD ALAIN</t>
  </si>
  <si>
    <t>TENA</t>
  </si>
  <si>
    <t>EL CORROBARRUTIA</t>
  </si>
  <si>
    <t>1-990599224</t>
  </si>
  <si>
    <t>PORRAS MELITON</t>
  </si>
  <si>
    <t>1-980107599</t>
  </si>
  <si>
    <t>GIULIANA SANDRA</t>
  </si>
  <si>
    <t>1-981429474</t>
  </si>
  <si>
    <t>CLAUDIA GRACIELA</t>
  </si>
  <si>
    <t>NATTERI</t>
  </si>
  <si>
    <t>1-945363039</t>
  </si>
  <si>
    <t>DELIA CARMEN</t>
  </si>
  <si>
    <t>BASTIDAS</t>
  </si>
  <si>
    <t>1-998368321</t>
  </si>
  <si>
    <t>B 2 1</t>
  </si>
  <si>
    <t>72-945119868</t>
  </si>
  <si>
    <t>SANTOS FELIX</t>
  </si>
  <si>
    <t>1-947052409</t>
  </si>
  <si>
    <t>NILSA</t>
  </si>
  <si>
    <t>ARICARI</t>
  </si>
  <si>
    <t>73-73313068</t>
  </si>
  <si>
    <t>CHRISTIAM JOSUE GABR</t>
  </si>
  <si>
    <t>ETO</t>
  </si>
  <si>
    <t>1-13823756</t>
  </si>
  <si>
    <t>ELSA ROSA</t>
  </si>
  <si>
    <t>DE NEGREIROS</t>
  </si>
  <si>
    <t>MADERA</t>
  </si>
  <si>
    <t>1-968142948</t>
  </si>
  <si>
    <t xml:space="preserve">VANESSA </t>
  </si>
  <si>
    <t xml:space="preserve">ZAPATA </t>
  </si>
  <si>
    <t>65-969789089</t>
  </si>
  <si>
    <t>WILIAN RICARDO</t>
  </si>
  <si>
    <t>LAS MERCEDES</t>
  </si>
  <si>
    <t>1-998930106</t>
  </si>
  <si>
    <t>POCOMUCHA</t>
  </si>
  <si>
    <t>CHICMANA</t>
  </si>
  <si>
    <t>1-13975738</t>
  </si>
  <si>
    <t>MILTHON GABRIEL</t>
  </si>
  <si>
    <t>CHINGA</t>
  </si>
  <si>
    <t>EMILIANO MELENDEZ</t>
  </si>
  <si>
    <t>76-976635366</t>
  </si>
  <si>
    <t>JAIME RAFAEL</t>
  </si>
  <si>
    <t>65-780269</t>
  </si>
  <si>
    <t>17 DE OCTUBRE</t>
  </si>
  <si>
    <t>CLARA MARINA</t>
  </si>
  <si>
    <t>GUTIERREZ DE TOVAR</t>
  </si>
  <si>
    <t>1-961031608</t>
  </si>
  <si>
    <t xml:space="preserve">SAMI BRIGITTE </t>
  </si>
  <si>
    <t xml:space="preserve">BARAZORDA </t>
  </si>
  <si>
    <t xml:space="preserve">SHEPUTT </t>
  </si>
  <si>
    <t>AGUARICO</t>
  </si>
  <si>
    <t>65-978281329</t>
  </si>
  <si>
    <t>1-998271267</t>
  </si>
  <si>
    <t>DE LAS CASAS</t>
  </si>
  <si>
    <t>56-975535310</t>
  </si>
  <si>
    <t>CECILIA MILAGROS</t>
  </si>
  <si>
    <t>TUMBA</t>
  </si>
  <si>
    <t>1-992822503</t>
  </si>
  <si>
    <t>41-941872715</t>
  </si>
  <si>
    <t>65-957623292</t>
  </si>
  <si>
    <t>CANAYO</t>
  </si>
  <si>
    <t>74-749270071</t>
  </si>
  <si>
    <t>ALBITRES</t>
  </si>
  <si>
    <t>84-984793433</t>
  </si>
  <si>
    <t>RIQUE</t>
  </si>
  <si>
    <t>103B</t>
  </si>
  <si>
    <t>TECTE</t>
  </si>
  <si>
    <t>1-994213014</t>
  </si>
  <si>
    <t>RICARDO ANTONIO</t>
  </si>
  <si>
    <t>PRADO ESTE JAVIER</t>
  </si>
  <si>
    <t>1-980607228</t>
  </si>
  <si>
    <t>ROBERTO MANUEL</t>
  </si>
  <si>
    <t>1-12811247</t>
  </si>
  <si>
    <t>NOSTADES</t>
  </si>
  <si>
    <t>OROSTEGUI</t>
  </si>
  <si>
    <t>1-991432602</t>
  </si>
  <si>
    <t>DIEGO GREGORIO</t>
  </si>
  <si>
    <t xml:space="preserve"> RAMOS</t>
  </si>
  <si>
    <t xml:space="preserve"> RAMOS </t>
  </si>
  <si>
    <t>74-251167</t>
  </si>
  <si>
    <t>FRANCISCO GODOFREDO</t>
  </si>
  <si>
    <t>SINAI Y/O MZ G LT 15</t>
  </si>
  <si>
    <t>VDA DE MAMANI</t>
  </si>
  <si>
    <t>REPUBLICA DE GUATEMALA</t>
  </si>
  <si>
    <t>1-999955621</t>
  </si>
  <si>
    <t>LUIS WILFREDO</t>
  </si>
  <si>
    <t>1-993605171</t>
  </si>
  <si>
    <t>CLAUDIA MARIA</t>
  </si>
  <si>
    <t>84-999132100</t>
  </si>
  <si>
    <t>PEDRO DANIEL</t>
  </si>
  <si>
    <t>YURACPUNCO</t>
  </si>
  <si>
    <t>53-953673249</t>
  </si>
  <si>
    <t>1-945811044</t>
  </si>
  <si>
    <t xml:space="preserve">TEODORO </t>
  </si>
  <si>
    <t>65-990813266</t>
  </si>
  <si>
    <t>KELY</t>
  </si>
  <si>
    <t>61-957595580</t>
  </si>
  <si>
    <t>54-958792917</t>
  </si>
  <si>
    <t>JOSE MARIA GUILLERMO</t>
  </si>
  <si>
    <t>ZIMMERMANN</t>
  </si>
  <si>
    <t>ARDUZ</t>
  </si>
  <si>
    <t>LOS ARCES</t>
  </si>
  <si>
    <t>43-947425080</t>
  </si>
  <si>
    <t>BESSI JACKELINI</t>
  </si>
  <si>
    <t>URCIA</t>
  </si>
  <si>
    <t>SAN MARTIN MZ 12</t>
  </si>
  <si>
    <t>1-970920962</t>
  </si>
  <si>
    <t>DIANA KATHERINE</t>
  </si>
  <si>
    <t>54-959400553</t>
  </si>
  <si>
    <t>1-992745682</t>
  </si>
  <si>
    <t>MANUEL ENRIQUE</t>
  </si>
  <si>
    <t>1-985703422</t>
  </si>
  <si>
    <t>WALTER PAULO</t>
  </si>
  <si>
    <t>CL TRUJILLO</t>
  </si>
  <si>
    <t>1-99426016</t>
  </si>
  <si>
    <t>JANICE ANA</t>
  </si>
  <si>
    <t>RANGEL</t>
  </si>
  <si>
    <t>BRACALE</t>
  </si>
  <si>
    <t>JOSE DEL LLANO ZAPATA</t>
  </si>
  <si>
    <t>64-982716069</t>
  </si>
  <si>
    <t>JULIO ALCIDES</t>
  </si>
  <si>
    <t>1-980213179</t>
  </si>
  <si>
    <t>FRANZ ALEXANDER</t>
  </si>
  <si>
    <t>1-994726373</t>
  </si>
  <si>
    <t>RAUL JAIME</t>
  </si>
  <si>
    <t>ALHUAY</t>
  </si>
  <si>
    <t>54-959924702</t>
  </si>
  <si>
    <t>KATHERINE CLAUDIA RU</t>
  </si>
  <si>
    <t>GAMEZ</t>
  </si>
  <si>
    <t>BUENA VISTA</t>
  </si>
  <si>
    <t>74-74451515</t>
  </si>
  <si>
    <t>CHAPOñAN</t>
  </si>
  <si>
    <t>76-949657604</t>
  </si>
  <si>
    <t>MARCELO  NICASIO</t>
  </si>
  <si>
    <t>1-4048231</t>
  </si>
  <si>
    <t>EDGAR ENRIQUE</t>
  </si>
  <si>
    <t xml:space="preserve"> RODRIGUEZ </t>
  </si>
  <si>
    <t>MACHU PICCHU</t>
  </si>
  <si>
    <t>65-966730644</t>
  </si>
  <si>
    <t>FISCARRAL</t>
  </si>
  <si>
    <t>43-959199927</t>
  </si>
  <si>
    <t>SERGIO ERNESTO</t>
  </si>
  <si>
    <t>65-971192629</t>
  </si>
  <si>
    <t>RITHCHER JACKSON</t>
  </si>
  <si>
    <t>61-961594903</t>
  </si>
  <si>
    <t>CAPUENA</t>
  </si>
  <si>
    <t>1-979729845</t>
  </si>
  <si>
    <t>JORGE CARLOS</t>
  </si>
  <si>
    <t>1-976488622</t>
  </si>
  <si>
    <t>LUCERO ITHAMAR</t>
  </si>
  <si>
    <t>DIEZ</t>
  </si>
  <si>
    <t>DE GUEVARA</t>
  </si>
  <si>
    <t>1403A</t>
  </si>
  <si>
    <t>CL ALEXANDER ALBERTO</t>
  </si>
  <si>
    <t>1-962702585</t>
  </si>
  <si>
    <t>JUANA GLADYS GUADALU</t>
  </si>
  <si>
    <t>BOCANGEL</t>
  </si>
  <si>
    <t>56-95607329</t>
  </si>
  <si>
    <t>FANY NORA</t>
  </si>
  <si>
    <t>DE FRANCO</t>
  </si>
  <si>
    <t>73-969442172</t>
  </si>
  <si>
    <t>51-957510539</t>
  </si>
  <si>
    <t xml:space="preserve">LIMA </t>
  </si>
  <si>
    <t>VILLASANTE</t>
  </si>
  <si>
    <t>76-976917472</t>
  </si>
  <si>
    <t>JUANA ANGELICA</t>
  </si>
  <si>
    <t>MICHA</t>
  </si>
  <si>
    <t>74-973835317</t>
  </si>
  <si>
    <t>ROSA KARIM</t>
  </si>
  <si>
    <t>65-994363914</t>
  </si>
  <si>
    <t>25 DE SETIEMBRE</t>
  </si>
  <si>
    <t>54-958886822</t>
  </si>
  <si>
    <t>GLORIA BEATRIZ</t>
  </si>
  <si>
    <t>ANTAYHUA</t>
  </si>
  <si>
    <t>1-981150305</t>
  </si>
  <si>
    <t>ROXANA CAROLINA</t>
  </si>
  <si>
    <t>BERTOLOTTO</t>
  </si>
  <si>
    <t>52-952923652</t>
  </si>
  <si>
    <t>LIZBETH ARACELLI</t>
  </si>
  <si>
    <t>56-95697725</t>
  </si>
  <si>
    <t>MELIDA MARGOT</t>
  </si>
  <si>
    <t>TASAICO DE YACTAYO</t>
  </si>
  <si>
    <t>43-975755039</t>
  </si>
  <si>
    <t>CHARLES FREDY</t>
  </si>
  <si>
    <t>CIPIRIANO</t>
  </si>
  <si>
    <t>CARAZ PASAJE LA PERLA</t>
  </si>
  <si>
    <t>74-979632704</t>
  </si>
  <si>
    <t>1-5685190</t>
  </si>
  <si>
    <t xml:space="preserve">MARTHA VICTORIA </t>
  </si>
  <si>
    <t xml:space="preserve">VARGAS MACHUCA </t>
  </si>
  <si>
    <t xml:space="preserve">CASTRILLON </t>
  </si>
  <si>
    <t>84-951170977</t>
  </si>
  <si>
    <t>44-948460093</t>
  </si>
  <si>
    <t>YOLANDA VIOLETA</t>
  </si>
  <si>
    <t>CHAN CHAN</t>
  </si>
  <si>
    <t>1-993761120</t>
  </si>
  <si>
    <t xml:space="preserve">DAVID </t>
  </si>
  <si>
    <t xml:space="preserve">YAULE  </t>
  </si>
  <si>
    <t>GIL, CARLOS</t>
  </si>
  <si>
    <t>CodLocal2</t>
  </si>
  <si>
    <t>Nombre completo cliente</t>
  </si>
  <si>
    <t>Fecha</t>
  </si>
  <si>
    <t>Zona</t>
  </si>
  <si>
    <t>Serie Ciudad</t>
  </si>
  <si>
    <t>Telefono</t>
  </si>
  <si>
    <t>ERACLIO SILVERA TOLEDO</t>
  </si>
  <si>
    <t>ALEJANDRO VILCA ALVARO</t>
  </si>
  <si>
    <t>MARIA FLORA RIVERA MUÑOZ</t>
  </si>
  <si>
    <t>JOSE ENRIQUE RUDA RIGUETTI</t>
  </si>
  <si>
    <t>FRIDA DEL PILAR TENORIO ARAGONEZ</t>
  </si>
  <si>
    <t>JOSE MARTIN AIRALDE SORIA</t>
  </si>
  <si>
    <t xml:space="preserve"> CONSORCIO AUTOMITRIZ DEL NORTE S.A.</t>
  </si>
  <si>
    <t>GREGORIO CLEMENTE CHAVEZ VEGA</t>
  </si>
  <si>
    <t>ZOILA ZENAIDA SOLIS CEFERINO</t>
  </si>
  <si>
    <t>SONIA SALGADO MOREANO</t>
  </si>
  <si>
    <t>SUSANA SOLEDAD VARGAS ARMENGOD</t>
  </si>
  <si>
    <t>FIORELLA ROSARIO DEL CASTILLO PALACIOS</t>
  </si>
  <si>
    <t xml:space="preserve">SERAPIO EUGENIO ORTEGA CHAVEZ </t>
  </si>
  <si>
    <t>ESPERANZA LINARES TANTALEAN</t>
  </si>
  <si>
    <t xml:space="preserve">ISRRAEL CARLOS  GOMEZ  AVILA </t>
  </si>
  <si>
    <t>DANIEL JHON PAUL GUIOP  BAZAURI</t>
  </si>
  <si>
    <t>ELIZABETH MODESTA CASQUINO CHACON DE FLORES</t>
  </si>
  <si>
    <t xml:space="preserve">VERWILL  HEREDIA  VALDIVIA </t>
  </si>
  <si>
    <t>JORGE EMILIO HUAMAN BARRUETA</t>
  </si>
  <si>
    <t>HENRY WILDER LEYTON VARGAS</t>
  </si>
  <si>
    <t>MAXIMO ANTONIO ESPINOZA FARFAN</t>
  </si>
  <si>
    <t>FEDERICO CONDORI MAMANI</t>
  </si>
  <si>
    <t>RUTH NOEMI BLAS DE PAREDES CESIAS</t>
  </si>
  <si>
    <t>NELLY Y MORENO PURILLA</t>
  </si>
  <si>
    <t>KELLY FIORELA MURPHY VALDEOS</t>
  </si>
  <si>
    <t>YURI GLEN DIAZ HURTADO</t>
  </si>
  <si>
    <t>JUAN CARLOS RIOS CALDERON</t>
  </si>
  <si>
    <t>FELIX ANTONINO VIDAL VIDAL</t>
  </si>
  <si>
    <t>ALCIDES MEDINA CARRASCO</t>
  </si>
  <si>
    <t>OSCAR ALFREDO CRUZADO ROMAN</t>
  </si>
  <si>
    <t>INGRID MARIA DEL PIL MORALES ALTAMIRANO</t>
  </si>
  <si>
    <t>ORLANDO FRETEL DE LA CRUZ</t>
  </si>
  <si>
    <t>JEAN CARLO AGUSTIN HERNANDEZ MEDRANO</t>
  </si>
  <si>
    <t xml:space="preserve">JEANNETTE ELIZABETHE HERNANDEZ PLAZA </t>
  </si>
  <si>
    <t xml:space="preserve">GERMAN  LA CHIRA CAMPOS </t>
  </si>
  <si>
    <t>ISRAEL WILLIAM ALVARADO ORTIZ</t>
  </si>
  <si>
    <t>YOVANA ORADO ARANGURI</t>
  </si>
  <si>
    <t>MARTHA SALAS ARENAS</t>
  </si>
  <si>
    <t>LUIS ANGEL PATIÑO RODRIGUEZ</t>
  </si>
  <si>
    <t>EDITH LUCY EUGENIA TORRES ENRIQUEZ</t>
  </si>
  <si>
    <t>CRISTINA SOLEDAD MARCOS PEREZ</t>
  </si>
  <si>
    <t xml:space="preserve">PEDRO MIGUEL  MIMBELA  GONZALES </t>
  </si>
  <si>
    <t>ALFREDO MAGUIÑA LARCO</t>
  </si>
  <si>
    <t xml:space="preserve">ROCIO   RODRIGUEZ   HUARIPATA  </t>
  </si>
  <si>
    <t>RICARDO HUGO SCHENONE GARRIDO</t>
  </si>
  <si>
    <t xml:space="preserve">OLGA MARIELA  LOYOLA  AGUIRRE </t>
  </si>
  <si>
    <t>MARIA LUISA SOLARI DE MENDIOLA</t>
  </si>
  <si>
    <t>JOAQUIN GONZALES VARGAS</t>
  </si>
  <si>
    <t xml:space="preserve">MERCEDES ROSA TENORIO  DE RODRIGUEZ </t>
  </si>
  <si>
    <t>NORA LOPEZ CORDOVA</t>
  </si>
  <si>
    <t>CARLOS WALTER CUETO MARQUEZ</t>
  </si>
  <si>
    <t xml:space="preserve">CARLOS DARWIN   BOCANEGRA   RODRIGUEZ  </t>
  </si>
  <si>
    <t>MARILU CECILIA CANDELA CAMPOS</t>
  </si>
  <si>
    <t>LISSETH ROSMARIE MAGALLANES OSTOS</t>
  </si>
  <si>
    <t>ROSA NELIDA FLORES RODRIGUEZ</t>
  </si>
  <si>
    <t>ALEX MANUEL DAVILA FLORES</t>
  </si>
  <si>
    <t>KATHERIN ISELA ALVAREZ ROLDAN</t>
  </si>
  <si>
    <t>CARLOS AUGUSTO AQUIJE GIRAO</t>
  </si>
  <si>
    <t>YHINO PAUL ANGEL CASTAÑEDA</t>
  </si>
  <si>
    <t>MARLON VASQUEZ PINEDO</t>
  </si>
  <si>
    <t>ALBINA SALAS ORDOÑO</t>
  </si>
  <si>
    <t xml:space="preserve">A M G ELIAS  IWASAKI    </t>
  </si>
  <si>
    <t>OLGA GENOVEVA VILLANUEVA JAIME DE URDAY</t>
  </si>
  <si>
    <t>YESICA SANTOS CORTEZ MOGOLLON</t>
  </si>
  <si>
    <t>JOSE VENANCIO RUIZ BARRETO</t>
  </si>
  <si>
    <t>MARCO ARTURO RUIZ BENDEZU</t>
  </si>
  <si>
    <t>JACKELIN ROSSY CHACALTANA MATEO</t>
  </si>
  <si>
    <t>VICTORIA  BERNAOLA  RAVELLO</t>
  </si>
  <si>
    <t>NILDA ROSA VERA DIAZ</t>
  </si>
  <si>
    <t>ORLANDO RODRIGUEZ PIÑA</t>
  </si>
  <si>
    <t>JOSE CARLOS RAMIREZ RISCO</t>
  </si>
  <si>
    <t>DOMITILA HIDALGO MENDOZA</t>
  </si>
  <si>
    <t>ROBERT WILLY MONTENEGRO CORI</t>
  </si>
  <si>
    <t>RICHARD MAMANI MAMANI</t>
  </si>
  <si>
    <t>ANA CECILIA GARCIA RAMIREZ</t>
  </si>
  <si>
    <t>MANUEL OCTAVIO QUIÑONES VELITA</t>
  </si>
  <si>
    <t>KATIA JANET LEON CHIRINOS</t>
  </si>
  <si>
    <t xml:space="preserve">FREDDY GIANPIERRE  NAPURI  RUBIO </t>
  </si>
  <si>
    <t>MARY LUZ MONTEAGUDO HUACASI</t>
  </si>
  <si>
    <t>BETTY LOURDES FLORES GUERRERO</t>
  </si>
  <si>
    <t xml:space="preserve">JULIAN  ALATA  CCALLOQUISPE </t>
  </si>
  <si>
    <t>MILAGROS RUELAS VERASTEGUI</t>
  </si>
  <si>
    <t>LUIS JOAO MARTINEZ CALDERON</t>
  </si>
  <si>
    <t>VICTOR RAUL BELLIDO HUARCA</t>
  </si>
  <si>
    <t>ROSA MARIA TORRES MONGRUT DE BALBIN</t>
  </si>
  <si>
    <t xml:space="preserve">BOHL TREBINO ALFREDO    </t>
  </si>
  <si>
    <t>JOSE MANUEL MUÑOZ CASTILLO</t>
  </si>
  <si>
    <t>BELERMINA HERRERA TEJADA</t>
  </si>
  <si>
    <t>JESUS RIVERA BALDOCEDA</t>
  </si>
  <si>
    <t>MARTHA YSABEL SANTANA BAZAN DE LOAYZA</t>
  </si>
  <si>
    <t>YONEL GABRIEL VILLANUEVA CHUNQUE</t>
  </si>
  <si>
    <t>OLINDA LUNA DE ECHEGARAY</t>
  </si>
  <si>
    <t>LUIS ANGEL DIAZ MARTINEZ</t>
  </si>
  <si>
    <t>GITLER LOPEZ PANAIFO</t>
  </si>
  <si>
    <t>JUAN DAVID GUTIERREZ CAMPOVERDE</t>
  </si>
  <si>
    <t>DAVID EDUARDO SEVILLANO FIGUEROA</t>
  </si>
  <si>
    <t xml:space="preserve">ELAYNNE KATHERINE  GIURFA  VICTORIO </t>
  </si>
  <si>
    <t>ERASMO HILARIO MOTA</t>
  </si>
  <si>
    <t>VICTOR ABRAHAM LIZARBE BAEZ</t>
  </si>
  <si>
    <t>EDSON IZQUIERDO CORAL</t>
  </si>
  <si>
    <t>SANDRA VERONICA COLQUEHUANCA LUQUE</t>
  </si>
  <si>
    <t>CARMEN ROSA CIQUERO DE VENEGAS</t>
  </si>
  <si>
    <t>POOL ANTHONY MANAY SARAVIA</t>
  </si>
  <si>
    <t>OSCAR RAFAEL TORRES GONZALES</t>
  </si>
  <si>
    <t>LUIS ANGEL GUZMAN BUSTAMANTE</t>
  </si>
  <si>
    <t>MIRIAN ELIZABETH SALDARRIAGA FUENTES</t>
  </si>
  <si>
    <t>FABIOLA NICOLASA VALQUI VERA</t>
  </si>
  <si>
    <t>MARIA FRANCISCA CHIOK ESPINOZA DE PLACIDO</t>
  </si>
  <si>
    <t xml:space="preserve">WALTER ARTURO  VIDAURRE  PASTOR </t>
  </si>
  <si>
    <t>JUDITH ENCARNACION NEYRA DEL MAR</t>
  </si>
  <si>
    <t>EMILIO HUMBERTO  ALAYO  LOPEZ</t>
  </si>
  <si>
    <t xml:space="preserve">JUANA  ALVARADO  UZURIAGA </t>
  </si>
  <si>
    <t xml:space="preserve">JACKLINE GLORIA  TORRES  ESPINOZA </t>
  </si>
  <si>
    <t>ISAAC PAULET RETTIS CASADO</t>
  </si>
  <si>
    <t>MARIA JULIA RONCEROS DE PEÑA</t>
  </si>
  <si>
    <t>NOEMI LINAREZ GAMBOA</t>
  </si>
  <si>
    <t>ROY WILLIAN NIQUEN MONTAÑO</t>
  </si>
  <si>
    <t>KEYLA DUNIA SANCHEZ ROJAS</t>
  </si>
  <si>
    <t>ORLANDO RODAS SALAZAR</t>
  </si>
  <si>
    <t xml:space="preserve">ROMUALDO MOISES  MENDOZA  BARRETO </t>
  </si>
  <si>
    <t>DIONICIO CRUZ JAIMES</t>
  </si>
  <si>
    <t>AMELIA ELIDA RODRIGUEZ DE PAZ</t>
  </si>
  <si>
    <t>MARLON JOEL GOMEZ PIÑAS</t>
  </si>
  <si>
    <t>JESUS GUEVARA RAMIREZ</t>
  </si>
  <si>
    <t>JUAN MACHACCA HUASHUAYO</t>
  </si>
  <si>
    <t>ARIANE MACEDO DEL AGUILA</t>
  </si>
  <si>
    <t>KARINA ANDREA GARAY SIFUENTES</t>
  </si>
  <si>
    <t>ROCIO MARIANA BARRETO TOSI</t>
  </si>
  <si>
    <t>ELIZABETH FELIBERTA CHAMBILLA COPACATE</t>
  </si>
  <si>
    <t>LUIS OMAR ESPEJO  CIRILO</t>
  </si>
  <si>
    <t>LUCERO NOEMI VALLE</t>
  </si>
  <si>
    <t>PROSPERO MANUEL BERROSPI YTAHASHI</t>
  </si>
  <si>
    <t>JENNY ELIANA LUQUE  DE VELASQUEZ</t>
  </si>
  <si>
    <t>ALEJANDRO VEGA CASTRO</t>
  </si>
  <si>
    <t xml:space="preserve">MAHMOUD KAMALVAND  </t>
  </si>
  <si>
    <t xml:space="preserve">MARTHA VIRGINIA  MARTINEZ  PARADO </t>
  </si>
  <si>
    <t>KATHERINE DEL PILAR CALMET CALMET</t>
  </si>
  <si>
    <t>TEODORO ZACARIAS MENDOZA ANGELES</t>
  </si>
  <si>
    <t xml:space="preserve">RANDY EDU HUAURA  HUAURA </t>
  </si>
  <si>
    <t xml:space="preserve">MARLYN YSABEL  CUBAS  MONTES DE CASTAÑEDA </t>
  </si>
  <si>
    <t>YASMIN GRIMANESA DIAZ URIARTE</t>
  </si>
  <si>
    <t>GERALDINE SUSANA BUSTOS CERNA</t>
  </si>
  <si>
    <t xml:space="preserve"> WENDOLY YVONNE TERAN  SOSA</t>
  </si>
  <si>
    <t>MILAGROS ROSARIO RAMOS IPARRAGUIRRE</t>
  </si>
  <si>
    <t>MAYURI ZUZUKI   FUENTES   TRINIDAD</t>
  </si>
  <si>
    <t xml:space="preserve">NASHELY BRIGITTE ESTREMADOYRO  RODRIGUEZ </t>
  </si>
  <si>
    <t>JUANA  TRUJILLO  ALVARADO VDA DE ALVA</t>
  </si>
  <si>
    <t>ELITA SANDY BUSTAMANTE</t>
  </si>
  <si>
    <t>JOSE SANTOS IMAN CHIROQUE</t>
  </si>
  <si>
    <t>BLANCA FLOR IBARRA RAMIREZ</t>
  </si>
  <si>
    <t>JORGE CALDERON AVILA</t>
  </si>
  <si>
    <t>JOSE  SANTOS POLO AMAYA</t>
  </si>
  <si>
    <t>VICTOR TITO SOTOMAYOR BERNAOLA</t>
  </si>
  <si>
    <t>NATALY SEPULVEDA MARREROS</t>
  </si>
  <si>
    <t>ARTURO ALONSO PEÑA ARICA</t>
  </si>
  <si>
    <t>ONELIA INES VERA PEREZ</t>
  </si>
  <si>
    <t xml:space="preserve">YOLANDA SILVA  GARCIA </t>
  </si>
  <si>
    <t xml:space="preserve">XAVIER ANDRE ROCHELLE  </t>
  </si>
  <si>
    <t xml:space="preserve">BLANCA VICTORIA GUTIERREZ  RODRIGUEZ  </t>
  </si>
  <si>
    <t>JESSICA MERCEDES OLANO SOLANO</t>
  </si>
  <si>
    <t xml:space="preserve">FORTUNATO  ALBERTO  ROMERO </t>
  </si>
  <si>
    <t xml:space="preserve">GIANINA  CANDIA   QUISPE  </t>
  </si>
  <si>
    <t>HERMELINDA  HERMELINDA  VILLAVERDE DE PERALT</t>
  </si>
  <si>
    <t xml:space="preserve">INVERSIONES Y SERVIC MULTIPLES CASTRO SAC  </t>
  </si>
  <si>
    <t xml:space="preserve">HELI  SANCHEZ  MALDONADO </t>
  </si>
  <si>
    <t xml:space="preserve"> MARIA ELENA  MUNCIBAY   BENITES  </t>
  </si>
  <si>
    <t xml:space="preserve">ROSARIO ISABEL   GUERRERO   ARCE  </t>
  </si>
  <si>
    <t>LUCIOLA YRENE FALCON NOTENO</t>
  </si>
  <si>
    <t xml:space="preserve">JOSE DAVID  CULQUICONDOR  LOPEZ </t>
  </si>
  <si>
    <t xml:space="preserve">PAULO CESAR  HUAYTA  MAMANI </t>
  </si>
  <si>
    <t xml:space="preserve">KIARA PAULA  VILLARROEL  DE LA CRUZ </t>
  </si>
  <si>
    <t>CESAR HERADIO LAZARTE BENITEZ</t>
  </si>
  <si>
    <t xml:space="preserve">FLOR DE MARIA RUIZ  BALLESTEROS </t>
  </si>
  <si>
    <t>GRACIELA SAAVEDRA GARCIA</t>
  </si>
  <si>
    <t xml:space="preserve">CARMEN ROSA  RUIZ  CCANAHUIRE </t>
  </si>
  <si>
    <t>VICTOR VERA BENAVIDES</t>
  </si>
  <si>
    <t>MARIA ANTONIETA VARGAS ROSTAING DE VERGARA</t>
  </si>
  <si>
    <t xml:space="preserve">YASMING  OSCCO  AROHUILLCA </t>
  </si>
  <si>
    <t xml:space="preserve">INVERSIONES DEL SUR JAA E.I.R.L.  </t>
  </si>
  <si>
    <t>JOSE ANTONIO RIEGA CRUZ</t>
  </si>
  <si>
    <t>IVON BELEVIT CHARUM VARAS</t>
  </si>
  <si>
    <t>ANGEL ELIAS GONZALES RODRIGUEZ</t>
  </si>
  <si>
    <t xml:space="preserve">LIANA MARIA  ARANDA  LLUCEMA </t>
  </si>
  <si>
    <t>CAROL ALICIA AGUILAR LOPEZ</t>
  </si>
  <si>
    <t>ROBERTO CARLOS ALVARADO CABRERA</t>
  </si>
  <si>
    <t>IRMA LOURDES DEL MAR JARRIN</t>
  </si>
  <si>
    <t>VICTOR MANUEL TIRADO RUIZ</t>
  </si>
  <si>
    <t xml:space="preserve">LUIS ANTONIO YAHUANA  ROJAS </t>
  </si>
  <si>
    <t xml:space="preserve">JORGE ALBERTO  TIMOT EYZAGUIRRE   LOPEZ  </t>
  </si>
  <si>
    <t>ALEJANDRO PAULO LAZO BERNAL</t>
  </si>
  <si>
    <t>ALADINO CHAVEZ BURGOS</t>
  </si>
  <si>
    <t xml:space="preserve">PAULO CESAR GAMERO  ESPINOZA </t>
  </si>
  <si>
    <t>GEORGINA RUTH LAURA CELAYARAN</t>
  </si>
  <si>
    <t>ESTHER JANETH DE LA FLOR MACEDO</t>
  </si>
  <si>
    <t>LILIANA MILAGROS QUIROZ ALFARO</t>
  </si>
  <si>
    <t xml:space="preserve">MARIO SANTIAGO  CASTILLA  DONGO </t>
  </si>
  <si>
    <t xml:space="preserve">OSWALDO MARTIN  ZAMUDIO   CHAVEZ </t>
  </si>
  <si>
    <t xml:space="preserve">EUDES VIANNEY  DULANTO   FIGUEROA </t>
  </si>
  <si>
    <t>JOSE ANTONIO AMABLE ZAVALA</t>
  </si>
  <si>
    <t xml:space="preserve">OSCAR MANUEL   CRUCES   CANCHARI  </t>
  </si>
  <si>
    <t xml:space="preserve"> MIGUEL ANGEL   EFFIO   ROJAS  </t>
  </si>
  <si>
    <t>FERNANDO JOEL RUBIO MINCHOLA</t>
  </si>
  <si>
    <t>GABRIELA CRISTINA VILLENA HUERTA</t>
  </si>
  <si>
    <t>HENRY WALTER  SANTA CRUZ VASQUEZ</t>
  </si>
  <si>
    <t>JOSEFA LUZ MEDINA GUTIERREZ DE CORDOVA</t>
  </si>
  <si>
    <t>ALVARO MANUEL FERNAN CORZO PARDO</t>
  </si>
  <si>
    <t>MARLENY GLADYS PACHECO IMAN</t>
  </si>
  <si>
    <t xml:space="preserve">FELIX ANTONIO  ZAMORA  MOLINA </t>
  </si>
  <si>
    <t xml:space="preserve">CORAL JUSTINA  GRANADOS   HUYHUA </t>
  </si>
  <si>
    <t>EUSEBIO TORIBIO  CHAVEZ  FLORES</t>
  </si>
  <si>
    <t xml:space="preserve">SANDRA VASQUEZ REINOSO  </t>
  </si>
  <si>
    <t>JUAN CARLOS VALVERDE  CABEL</t>
  </si>
  <si>
    <t>CONCEPCION SALAS NAVARRO</t>
  </si>
  <si>
    <t>MARIA IDANIA CALDERON GAMARRA</t>
  </si>
  <si>
    <t>MARLENE ISABEL TORRES REYNA</t>
  </si>
  <si>
    <t>YSIDRO SUCLLE CHOQUE</t>
  </si>
  <si>
    <t>JORGE JAVIER HUTARRA MONTOYA</t>
  </si>
  <si>
    <t>TIMOTEA DONATA GUZMAN SALAZAR DE SANCHEZ</t>
  </si>
  <si>
    <t>MYRNA AMPARO POZO MOSCOL</t>
  </si>
  <si>
    <t>JUAN SANCHEZ TELLO</t>
  </si>
  <si>
    <t>MAURA  MANDUJANO  ISTAY DE ARROYO</t>
  </si>
  <si>
    <t>ANAMARIA  LAURA REYES  CHANG</t>
  </si>
  <si>
    <t xml:space="preserve"> JOSE MANUEL  SOSA  ROJAS</t>
  </si>
  <si>
    <t xml:space="preserve">ANDRES CHAMPI BONIFACIO </t>
  </si>
  <si>
    <t>JUAN FRANCISCO  SOTO  HOYOS</t>
  </si>
  <si>
    <t>YENY GABRIELA ARAUCO CORDOVA</t>
  </si>
  <si>
    <t>ROSA GONZALO ESCUDERO</t>
  </si>
  <si>
    <t>ANTONIO MELITON  ORMEÑO  MIRANDA</t>
  </si>
  <si>
    <t>ELVIA PEÑA PORTOCARRERO</t>
  </si>
  <si>
    <t>JORGE ELIAS TAPIA BARRETO</t>
  </si>
  <si>
    <t>OLGA TERESA CANAL TORRES DE CRUZADO</t>
  </si>
  <si>
    <t>KAREN SANCHEZ MOGOLLON</t>
  </si>
  <si>
    <t>BARBARITA CASTRO DE LUDEÑA</t>
  </si>
  <si>
    <t>DORIS MATILDE MIRANDA GUZMAN DE GUZMAN</t>
  </si>
  <si>
    <t>ABEL CESAR SANDOVAL SALAZAR</t>
  </si>
  <si>
    <t>MABEL ESCUDERO VASQUEZ</t>
  </si>
  <si>
    <t>CECILIA DEL ROSARIO LAREDO TORRE BLANCA</t>
  </si>
  <si>
    <t>WILFREDO OLMEDO CAMPOS CUADRO</t>
  </si>
  <si>
    <t xml:space="preserve">MARSA ELISA  ANTON  MARQUEZ </t>
  </si>
  <si>
    <t xml:space="preserve">BLACK TOWER S.A.C.    </t>
  </si>
  <si>
    <t xml:space="preserve">SILVIA CECILIA CENTENO  MALQUE </t>
  </si>
  <si>
    <t>GIAN FRANCO GUILLEN RAMIREZ</t>
  </si>
  <si>
    <t xml:space="preserve">ANGEL JESUS LA TORRE  SAMAYANI </t>
  </si>
  <si>
    <t>YAIR ALBERTO COVOS AGURTO</t>
  </si>
  <si>
    <t>DIANA SOFIA CARPIO OSORIO</t>
  </si>
  <si>
    <t xml:space="preserve">GIOVANNA ROCIO PECHO  BERNAL </t>
  </si>
  <si>
    <t>VICTORIANO DAMIAN ACOSTA</t>
  </si>
  <si>
    <t>GUILLERMO DANTE POLASTRI AGREDA</t>
  </si>
  <si>
    <t>SUSY CRISTINA GAMBINI CIRILO</t>
  </si>
  <si>
    <t>RONALD FRANCISCO OLAZABAL PAJARES</t>
  </si>
  <si>
    <t>JUAN ANIBAL MORENO FERNANDEZ</t>
  </si>
  <si>
    <t xml:space="preserve">EDGAR DAVID  HUILLCA  FERNANDEZ </t>
  </si>
  <si>
    <t>JUAN ROBERT CHACON CABRERA</t>
  </si>
  <si>
    <t xml:space="preserve">HUMBERTO  PELAEZ  OLGUIN  </t>
  </si>
  <si>
    <t>JOSE ANTONIO OCC CHAVEZ</t>
  </si>
  <si>
    <t>JUAN CARLOS RODRIGUEZ CHAVEZ</t>
  </si>
  <si>
    <t>FABIOLA ELENA NIZAMA MOREY</t>
  </si>
  <si>
    <t>MONICA ELIZABETH PEREZ ESPIRITU</t>
  </si>
  <si>
    <t xml:space="preserve">ORLANDO VALERIO  CUBAS  SANTOYO </t>
  </si>
  <si>
    <t>CLARQUEL FALCON TUANAMA</t>
  </si>
  <si>
    <t xml:space="preserve">ROSA MERCEDES  RAMOS  MEDINA </t>
  </si>
  <si>
    <t>CARMEN ROSA MALAGA MINDANI</t>
  </si>
  <si>
    <t>JOSE CARLOS RODRIGUEZ TELLO</t>
  </si>
  <si>
    <t>MARIA DEL CARMEN SALDARRIAGA DELGADO</t>
  </si>
  <si>
    <t>ELIAS NOE GONZALES REYES</t>
  </si>
  <si>
    <t>VERONICA ROXANA BERROCAL FLORES</t>
  </si>
  <si>
    <t>KARINAN JANET DEL AGUILA  TANCHIVA</t>
  </si>
  <si>
    <t>MARIANA GRACIELA RODRIGUEZ RISCO</t>
  </si>
  <si>
    <t>BERTHA MAURA VILLACORTA HUERTA</t>
  </si>
  <si>
    <t>VICTOR HUGO CENEPO OCHAVANO</t>
  </si>
  <si>
    <t>PEDRO ANTONIO EGUES LARA</t>
  </si>
  <si>
    <t>NEOFILA BECERRA ZUÑIGA</t>
  </si>
  <si>
    <t>MARIA NELLY SANCHEZ PEÑA</t>
  </si>
  <si>
    <t xml:space="preserve">SUPERVISORES DE INTE    </t>
  </si>
  <si>
    <t>JOSE VICTOR CASTRO MANCINI</t>
  </si>
  <si>
    <t>YOLANDA CARDENAS RAMIREZ</t>
  </si>
  <si>
    <t>HENRY JOSE SUAREZ BARRIENTOS</t>
  </si>
  <si>
    <t>ALFREDO EGUIZABAL FIGUEROA</t>
  </si>
  <si>
    <t>ELIZABETH ALEJANDRIN VILCHEZ CARBONEL</t>
  </si>
  <si>
    <t>MILUSHKA BRIGITH  DAVILA  ORDOÑEZ</t>
  </si>
  <si>
    <t>VITALIA ANGELA YAURI DE NEIRA</t>
  </si>
  <si>
    <t>MAYCOL DOUGLAS PEREA BARDALEZ</t>
  </si>
  <si>
    <t>DANTE LUIS ORTEGA SOLIS</t>
  </si>
  <si>
    <t>SAMUEL RIVERA PIÑEDO</t>
  </si>
  <si>
    <t>ANITA CIEZA  DE AGUILAR</t>
  </si>
  <si>
    <t>EVARISTO ASCENCIO LUCIANI</t>
  </si>
  <si>
    <t>CRISTHIAN ENRIQUE BALAREZO FARRO</t>
  </si>
  <si>
    <t>CECILIA ADRIANA CHIRIF RIVERA</t>
  </si>
  <si>
    <t>ANA FLORA VEGA CUBA</t>
  </si>
  <si>
    <t>GLORIA MARIA QUISPE ROJAS</t>
  </si>
  <si>
    <t xml:space="preserve">NEWMONT PERU SRL    </t>
  </si>
  <si>
    <t>MARIANGELLA FIORELLA ORTEGA CASAS</t>
  </si>
  <si>
    <t>MARIA DEL PILAR VENTO DE SILVA</t>
  </si>
  <si>
    <t>JOSE ALFREDO TEJADA ROSSELL</t>
  </si>
  <si>
    <t>JESSICA MOROCHO ESPINOZA</t>
  </si>
  <si>
    <t>CESAR AUGUSTO SAAVEDRA MIRANDA</t>
  </si>
  <si>
    <t>ALFONSO REYES SOSA</t>
  </si>
  <si>
    <t>AURINDA CULQUI TELLO</t>
  </si>
  <si>
    <t xml:space="preserve">CARLOS ALBERTO BALLARDO  JAPAN </t>
  </si>
  <si>
    <t>JAVIER ALEXANDER VILLEGAS CHAVEZ</t>
  </si>
  <si>
    <t>LINO MORA TOLEDO</t>
  </si>
  <si>
    <t>JOSE LUIS HUANCA SOLANO</t>
  </si>
  <si>
    <t>NESTOR CESAR AQUINO SALVATIERRA</t>
  </si>
  <si>
    <t>AGRIPINA FERRE RECUENCO</t>
  </si>
  <si>
    <t>JOSE ALFREDO GIL HUALLPA</t>
  </si>
  <si>
    <t xml:space="preserve">EMPERATRIZ MARGARITA GAMARRA ESPINOZA VDA DE VARGAS  </t>
  </si>
  <si>
    <t>AUGUSTO BACA USCAMAYTA</t>
  </si>
  <si>
    <t>JHON CRISTIAN ORELLANA CAYCHO</t>
  </si>
  <si>
    <t>CARLOS GUILLERMO SANCHEZ CASTAÑEDA</t>
  </si>
  <si>
    <t>GIANCARLO DEL MAR HUARCAYA</t>
  </si>
  <si>
    <t>JOSE SALVADOR PALOMINO PORRAS</t>
  </si>
  <si>
    <t xml:space="preserve">MARCO ANTONIO  CANDIA  MENOR </t>
  </si>
  <si>
    <t>ELISA AMELIA MONDOÑEDO ZUÑIGA</t>
  </si>
  <si>
    <t>JESSICA PAOLA VIDAL GALINDO</t>
  </si>
  <si>
    <t>NOHELY MARIBEL FLORES QUIÑONES</t>
  </si>
  <si>
    <t>MARIA JESUS CAMPOS DE ROJAS</t>
  </si>
  <si>
    <t>YILDO ALFREDO URIBE RAMOS</t>
  </si>
  <si>
    <t>OMAIRA RODRIGUEZ SAAVEDRA</t>
  </si>
  <si>
    <t>VICENTA ROJAS DE OSORIO</t>
  </si>
  <si>
    <t xml:space="preserve">CIA NELLS EMPRESA IN    </t>
  </si>
  <si>
    <t>EDWIN VALLEJOS ALVARADO</t>
  </si>
  <si>
    <t>ROSA MARIANA BAUTISTA LARREA</t>
  </si>
  <si>
    <t>MINDY DEL ROCIO CUEVA DELGADO</t>
  </si>
  <si>
    <t>CARLOS HUMBERTO MARIN GUARNIZ</t>
  </si>
  <si>
    <t>BRUNO ANDREE CAVAGNERI VILLAVICENCIO</t>
  </si>
  <si>
    <t>JUAN MARIN POMA SUAREZ</t>
  </si>
  <si>
    <t>CARLOS EDUARDO SEGOVIA CHAVEZ</t>
  </si>
  <si>
    <t>ROSA MARIA CANDELA CHAVEZ</t>
  </si>
  <si>
    <t>JUAN ALBERTO SOSA LOPEZ</t>
  </si>
  <si>
    <t>RAUL VARGAS PIÑA</t>
  </si>
  <si>
    <t>BENITO VILLACORTA ZUTA</t>
  </si>
  <si>
    <t>ROSA CRISTINA CENAS  CASAMAYOR</t>
  </si>
  <si>
    <t>LAURA JANETTE GUTIERREZ DIESTRA</t>
  </si>
  <si>
    <t>LUIS JEANCARLO MARTINEZ HAWKINS</t>
  </si>
  <si>
    <t>ROLANDO DELGADILLO TINOCO</t>
  </si>
  <si>
    <t>JOSE ANTONIO LACUTA FARFAN</t>
  </si>
  <si>
    <t>LIZ JANETH CHOTA RAMIREZ</t>
  </si>
  <si>
    <t>KARLA DAYANA URIZAR MEDINA</t>
  </si>
  <si>
    <t>WILLY TAGLE BALLON</t>
  </si>
  <si>
    <t>MARIA LOURDES ACURIO MENDOZA</t>
  </si>
  <si>
    <t>BLANCA ZULLY LIENDO JAYO</t>
  </si>
  <si>
    <t>MARIA ESTHER RAMOS DE FERNANDEZ</t>
  </si>
  <si>
    <t>MARIA MARCELA BENITES GUEVARA</t>
  </si>
  <si>
    <t xml:space="preserve">OSWALDO EDGAR  ECHAVE  ROSADO </t>
  </si>
  <si>
    <t>EDSON MARIO TRILLO MEDIINA</t>
  </si>
  <si>
    <t>ANGEL BORJAS SORIA</t>
  </si>
  <si>
    <t xml:space="preserve">CECAMA SAC    </t>
  </si>
  <si>
    <t>KARINA BEATRIZ WONG CURIMONZON</t>
  </si>
  <si>
    <t>IRWIN BILL GUTIERREZ GONZALES</t>
  </si>
  <si>
    <t>ZENAIDA ESPERANZA SAMANEZ DE VALDEIGLESIAS</t>
  </si>
  <si>
    <t xml:space="preserve">PERLA RODITH   DEL AGUILA    USHIÑAHUA  </t>
  </si>
  <si>
    <t>NANCY  RAMIREZ FIESTAS DE TEQUE</t>
  </si>
  <si>
    <t>GLORIA MARLEM RODRIGUEZ DE GUZMAN</t>
  </si>
  <si>
    <t xml:space="preserve">LIDIA PALOMINO  BORDA   </t>
  </si>
  <si>
    <t>EDGAR ALI PEÑA PALOMINO</t>
  </si>
  <si>
    <t>FERNANDO EMILIO CURI YUPANQUI</t>
  </si>
  <si>
    <t>JHONNY ALBINO CORONADO PEREZ</t>
  </si>
  <si>
    <t>PERCY JESUS FISANCHO  COLLANTES</t>
  </si>
  <si>
    <t xml:space="preserve">PEDRO ARMANDO LAZO LAZO </t>
  </si>
  <si>
    <t>NILDA FLOR BRAVO NUÑEZ</t>
  </si>
  <si>
    <t>RAUL TEODORO CONTRERAS BASURCO</t>
  </si>
  <si>
    <t>VERONICA DEL PILAR VILELA REQUEJO</t>
  </si>
  <si>
    <t>EDGAR  RIVAS ESPINOZA</t>
  </si>
  <si>
    <t xml:space="preserve">LUZ SUNILDA  ABANTO  TARAZONA </t>
  </si>
  <si>
    <t>FRIDA ALICIA CALDERON OSORIO</t>
  </si>
  <si>
    <t>DANTE BERNARDO SARAVIA ZARATE</t>
  </si>
  <si>
    <t>NORMA LUZ GONZALES DE GARAY</t>
  </si>
  <si>
    <t xml:space="preserve">CASTORINO IV MARTIN TORRES  PASTOR </t>
  </si>
  <si>
    <t>JUANA ISIDORA ISIDOR NUÑEZ ODAR DE LORA</t>
  </si>
  <si>
    <t>ARMANDO PEÑA ZEVALLOS</t>
  </si>
  <si>
    <t xml:space="preserve">EDGARDO JESUS  VILCARROMERO  ALVAREZ </t>
  </si>
  <si>
    <t xml:space="preserve"> RAUL  ALTAMIRANO   BAUTISTA  </t>
  </si>
  <si>
    <t>PEDRO  FARCEQUE  MINGA</t>
  </si>
  <si>
    <t>CAROLINA PAMELA SANTANDER PERALTA</t>
  </si>
  <si>
    <t>MARIA JUSTA RIOS ROSALES</t>
  </si>
  <si>
    <t>FRANK LOYOLA JOSE HENRY</t>
  </si>
  <si>
    <t xml:space="preserve">DINA GUILLERMINA  ORTIZ  AMPUERO </t>
  </si>
  <si>
    <t>DEWINS VILCA FELIPA</t>
  </si>
  <si>
    <t xml:space="preserve">LAURA DEL PILAR     CASTELLANOS TAFUR  </t>
  </si>
  <si>
    <t>AUGUSTO NOREÑA LLANOS</t>
  </si>
  <si>
    <t>DANIEL YAÑEZ VILLAR</t>
  </si>
  <si>
    <t>BENEDICTA TABOADA DE CASTRO</t>
  </si>
  <si>
    <t>PERCY ELORREAGA DE LA CRUZ</t>
  </si>
  <si>
    <t xml:space="preserve"> SANDRA ADELAIDA  GARCIA  AMENERO </t>
  </si>
  <si>
    <t>ORGE JOHN CHRISTIAN MOLINA CASTILLO</t>
  </si>
  <si>
    <t>JUAN ALBERTO VALDEZ AYAU</t>
  </si>
  <si>
    <t>CLAUDIA PAOLA SALDAÑA SAMANIEGO</t>
  </si>
  <si>
    <t xml:space="preserve">MAURICIO GERMAN  CACERES  BECERRA </t>
  </si>
  <si>
    <t xml:space="preserve">ALEJANDRINO  RETAMOZO  ALANYA </t>
  </si>
  <si>
    <t>AURORA MALENA BERROCAL VILLANUEVA</t>
  </si>
  <si>
    <t xml:space="preserve">SARA VICTORIA MORANTE  VELIZ   </t>
  </si>
  <si>
    <t>LOURDES AGUSTINA LEON ESPIRITU</t>
  </si>
  <si>
    <t xml:space="preserve">CESAR MANUEL RAMIREZ   ROMAN </t>
  </si>
  <si>
    <t>NILDA CALLANAUPA ALVAREZ</t>
  </si>
  <si>
    <t>IRIS GISSELA ROMAN LUNA</t>
  </si>
  <si>
    <t>TABITA ELIZABETH VASQUEZ PAREDES</t>
  </si>
  <si>
    <t>TOMAS FIESTAS GONZALES</t>
  </si>
  <si>
    <t>MARCO ANTONIO ORDOÑEZ  CARAZAS</t>
  </si>
  <si>
    <t xml:space="preserve">GUSTAVO  GAMBOA  OBREGON </t>
  </si>
  <si>
    <t>GEOVANI PULACHE REYES</t>
  </si>
  <si>
    <t>ALEJANDRO HANS RAMIREZ  MUÑOZ</t>
  </si>
  <si>
    <t>YOVANY HAYDEE HERNANDEZ QUISPE</t>
  </si>
  <si>
    <t>ANA ESTHER PAITAMPOMA BRAVO DE RECUAY</t>
  </si>
  <si>
    <t xml:space="preserve">JUANA  TOLENTINO   BELTRAN  </t>
  </si>
  <si>
    <t>ENRIQUETA CONDORI ALCA DE GUERRERO</t>
  </si>
  <si>
    <t>MARIA ROSA  DELGADO   DE QUIÑONES</t>
  </si>
  <si>
    <t>OSCAR FERNANDO CARRILLO CORDOVA</t>
  </si>
  <si>
    <t>ISOLINA  SOLIS  PEREDA</t>
  </si>
  <si>
    <t xml:space="preserve">EDWIN DAVID  MAYTA  FLORES </t>
  </si>
  <si>
    <t>LAURA CHAVELON SALINAS</t>
  </si>
  <si>
    <t>MARIA TERESA QUEVEDO SILVA</t>
  </si>
  <si>
    <t xml:space="preserve">MARIA DAYSER  LOPEZ  RIMARACHIN </t>
  </si>
  <si>
    <t>SULMIRA QUISPE PAUCAR</t>
  </si>
  <si>
    <t>MANUEL CHAFLOQUE ESQUECHE</t>
  </si>
  <si>
    <t>FERNANDO   MEZA LA TORRE</t>
  </si>
  <si>
    <t>ROSSEMERY SAAVEDRA CANCAN</t>
  </si>
  <si>
    <t>HERMELINDA  AREVALO  COSME</t>
  </si>
  <si>
    <t>TERESA DEL PILAR MORAN CHUMACERO</t>
  </si>
  <si>
    <t>REBECA ALICIA CRUZ ORTEGA</t>
  </si>
  <si>
    <t xml:space="preserve">MILKO RAFAEL  TOVAR  VERA </t>
  </si>
  <si>
    <t>JONSER JOE HERRERA MUNARRIZ</t>
  </si>
  <si>
    <t xml:space="preserve">ZANDALEE  DELGADILLO  SALAS </t>
  </si>
  <si>
    <t>MIGUEL ESPINOZA CONCHA</t>
  </si>
  <si>
    <t xml:space="preserve">NELLY GLORIA  PASCUAL  DIAZ </t>
  </si>
  <si>
    <t>NANCY APCHO PAREDES</t>
  </si>
  <si>
    <t>TEODORA BERTHA MOLINA LAZARTE</t>
  </si>
  <si>
    <t>MIRIAN KATHERINE BACA  TORREJON</t>
  </si>
  <si>
    <t>DANIEL GUSTAVO  SANTOS  HIYO</t>
  </si>
  <si>
    <t>ANA MARIA TERESA CORTEZ CASTRO</t>
  </si>
  <si>
    <t xml:space="preserve">MARILUZ   GONZALO   ROJAS </t>
  </si>
  <si>
    <t xml:space="preserve">  YANINA PAMELA  ALFARO   CHIRINOS  </t>
  </si>
  <si>
    <t>KELY MARGOT VELEZ DE VILLA CAMONES</t>
  </si>
  <si>
    <t xml:space="preserve">JULIO  SERNA  GUERREROS </t>
  </si>
  <si>
    <t>ADOLFO CHANCO FERRO</t>
  </si>
  <si>
    <t xml:space="preserve">ABEL CORALES GALLARDAY  </t>
  </si>
  <si>
    <t>LUCIO RAMIREZ RIOS</t>
  </si>
  <si>
    <t xml:space="preserve">HUGO  RODRIGUEZ RAMOS  </t>
  </si>
  <si>
    <t xml:space="preserve">RICARDO NAKASOME CHINEN  </t>
  </si>
  <si>
    <t xml:space="preserve">ROSA RAZO HERRERA  </t>
  </si>
  <si>
    <t>RENEE SATURNINA MACEDO CHALCO DE SANCHEZ</t>
  </si>
  <si>
    <t>IRENE CISNEROS SARANGO</t>
  </si>
  <si>
    <t>EDGAR FRANCO ARRISUEÑO</t>
  </si>
  <si>
    <t>EVA ROS MARIA FLORES DE ZUÑIGA</t>
  </si>
  <si>
    <t>GINO JORGE REVELLI PAZOS</t>
  </si>
  <si>
    <t>LILIA MARINA TAPIA VASQUEZ</t>
  </si>
  <si>
    <t>EMMA LUZ MANRIQUE QUISPE</t>
  </si>
  <si>
    <t>TOMAS G ESTRADA SALAS</t>
  </si>
  <si>
    <t>MANUEL EXEQUIEL MORENO REATEGUI</t>
  </si>
  <si>
    <t>MARTIN ZAMBRANO PINEDA</t>
  </si>
  <si>
    <t>JUAN PABLO CHAVEZ ARMAS</t>
  </si>
  <si>
    <t xml:space="preserve">  LUZ DEL SUR S.A.A. </t>
  </si>
  <si>
    <t>DAYSI DELIA SOTO QUISPE DE QUISPE</t>
  </si>
  <si>
    <t>LUZ ROSALIA CANO MENDEZ</t>
  </si>
  <si>
    <t>ALEJANDRO MARTINEZ SALINAS</t>
  </si>
  <si>
    <t>KATERINE  ROBLES  URIOL</t>
  </si>
  <si>
    <t xml:space="preserve">DANIEL MARCELINO MURGA  CARBAJAL </t>
  </si>
  <si>
    <t>MARIHELA ORTEGA POZO</t>
  </si>
  <si>
    <t xml:space="preserve">IDA VANESSA  HUASUPOMA   TAUMA </t>
  </si>
  <si>
    <t>JUAN DE DIOS  ZAMORA MAZA</t>
  </si>
  <si>
    <t>BRUNO GUERRERO VILLEGAS</t>
  </si>
  <si>
    <t>MARIA IRENE GARRIDO  DE CASTILLO</t>
  </si>
  <si>
    <t>LORENZA CUSTODIO ANGELES</t>
  </si>
  <si>
    <t xml:space="preserve">ARTEMIO  ASENJO  VILLALOBOS </t>
  </si>
  <si>
    <t>LUIS BIALY NIÑO CHINININ</t>
  </si>
  <si>
    <t>HAYDEE HUAMAN SANTA MARIA</t>
  </si>
  <si>
    <t xml:space="preserve">CESAR AUGUSTO SALDAÑA  ESCUDERO </t>
  </si>
  <si>
    <t>JUAN ANTONIO TORRES PINEDA</t>
  </si>
  <si>
    <t>RAUL  VITTOR ALFARO</t>
  </si>
  <si>
    <t>ESDRAS MARIO  CARRANZA  MIRABAL</t>
  </si>
  <si>
    <t xml:space="preserve">PAUL  LAZARTE  HERRERA </t>
  </si>
  <si>
    <t>LUZGARDA FLORES RIMACHI</t>
  </si>
  <si>
    <t>MAURO ALFARO CANCHARI</t>
  </si>
  <si>
    <t>ANTONIO ALARCON DAVILA</t>
  </si>
  <si>
    <t>HEBER LUCREZ LERMA AQUISE</t>
  </si>
  <si>
    <t>FREDDY GUSTAVO VICENTE ACASIETE</t>
  </si>
  <si>
    <t>CARLOS ALBERTO HUAMAN CACHAY</t>
  </si>
  <si>
    <t>ANA MARIA SOTELO ARCE</t>
  </si>
  <si>
    <t>JORGE BENAVIDES CHIPANA</t>
  </si>
  <si>
    <t>JHURY OMAR QUICAÑO BERNAL</t>
  </si>
  <si>
    <t xml:space="preserve">VICTOR HUGO CONTRERAS  MORAN </t>
  </si>
  <si>
    <t>AGUSTIN APAZA TORRES</t>
  </si>
  <si>
    <t>ROSA GLADYS PAREDES RIVERA</t>
  </si>
  <si>
    <t>SUNILDA ISABEL PIZANGO LANCHA</t>
  </si>
  <si>
    <t xml:space="preserve">LUIS ENRIQUE  APAZA  CONDORI </t>
  </si>
  <si>
    <t>JESSICA MARIELLA FLORES GOMEZ</t>
  </si>
  <si>
    <t>KARINA VIVIANNA CABALLERO PEREDA</t>
  </si>
  <si>
    <t>ALFREDO MARTIN VARGAS ROTTA</t>
  </si>
  <si>
    <t>TOSA LILIANA BERNALES BENITES</t>
  </si>
  <si>
    <t>IRMA JESUS ARRUE GARCIA</t>
  </si>
  <si>
    <t>MAX YANAC POMALAZA</t>
  </si>
  <si>
    <t>LUIS MATHEW STEVE BARRERA MUÑOZ</t>
  </si>
  <si>
    <t xml:space="preserve">MANUEL LUIS  CALDERON  TELLO </t>
  </si>
  <si>
    <t xml:space="preserve">CORPORACION ECOMODA     </t>
  </si>
  <si>
    <t>ARTURO ERNESTO OLIVEROS CORNEJO</t>
  </si>
  <si>
    <t>MARIO HENRY SAMPEN RELUZ</t>
  </si>
  <si>
    <t xml:space="preserve">CANDELARIA FORTUNATA BEGAZO  VALENCIA </t>
  </si>
  <si>
    <t>HERNAN ABEL CASTAÑEDA CAMACHO</t>
  </si>
  <si>
    <t>JORGE ANTONIO URBINA CORREA</t>
  </si>
  <si>
    <t>ELIO ANTONIO BALTODANO NOVOA</t>
  </si>
  <si>
    <t>CARLOS ANTONIO RODRIGUEZ ZARATE</t>
  </si>
  <si>
    <t>JULIO CESAR ROMAN CORDOVA</t>
  </si>
  <si>
    <t xml:space="preserve">BASILIO  ALVARO  RIVAS </t>
  </si>
  <si>
    <t>DORIS ENORI LARRABURE MAZUELOS DE VAN OORD</t>
  </si>
  <si>
    <t>ERINEO ELI VALDIVIA MALLQUI</t>
  </si>
  <si>
    <t xml:space="preserve">MELENDEZ LEON MARTHA .  </t>
  </si>
  <si>
    <t>MILENA HUAMANI VALVERDE</t>
  </si>
  <si>
    <t>JORGE LUIS SALAS ARTEAGA</t>
  </si>
  <si>
    <t xml:space="preserve">ISABEL SILVIA HURTADO  </t>
  </si>
  <si>
    <t>LUIS ALFREDO RAMIREZ ECHEVARRIA</t>
  </si>
  <si>
    <t>FRANK MUÑOZ SCHARF</t>
  </si>
  <si>
    <t>WILDER ARTEMIO CARRASCO PAZ</t>
  </si>
  <si>
    <t>LUCIANO TOCTO SALVADOR</t>
  </si>
  <si>
    <t>JUAN MARVEL RODRIGUEZ OYOLA</t>
  </si>
  <si>
    <t>MYRIAM SOLEDAD CHAVEZ ANTICONA</t>
  </si>
  <si>
    <t>OLIVER ALFREDO VERTIZ VERA</t>
  </si>
  <si>
    <t xml:space="preserve">LIZBETH AMELI    MATOS  GALLEGO </t>
  </si>
  <si>
    <t>RODOLFO SOTO MENDOZA</t>
  </si>
  <si>
    <t>SONIA KARIN CHIPANA  INCAQUIHUI</t>
  </si>
  <si>
    <t>GUILLERMO AUGUSTO BODE CABALLERO</t>
  </si>
  <si>
    <t>CARMEN VICTORIA ALVARADO ROJAS</t>
  </si>
  <si>
    <t>CLORINDA  HUALLPA  QUISPE</t>
  </si>
  <si>
    <t>NADINNE YOVANI STEPH SIFUENTES URIBE</t>
  </si>
  <si>
    <t>LEYLA PAREDES RODRIGUEZ</t>
  </si>
  <si>
    <t>NELSON LEONCIO CASTILLO BURGOS</t>
  </si>
  <si>
    <t>ANAHI ZELMA FERRO QUISPE</t>
  </si>
  <si>
    <t>ROSA MARIA RAMOS VASQUEZ</t>
  </si>
  <si>
    <t>JULIO BALTAZAR LOPEZ FRANCO</t>
  </si>
  <si>
    <t>MONICA PATRICIA CASTRO MARTINEZ</t>
  </si>
  <si>
    <t>NESTOR ORLANDO CESIAS JARA</t>
  </si>
  <si>
    <t>ROBERT MACEDO SALVATIERRA</t>
  </si>
  <si>
    <t>MIRIAM CONSUELO GOMEZ ROBLES DE VEGA</t>
  </si>
  <si>
    <t>TATI YESENIA SOBRADO SEGURA</t>
  </si>
  <si>
    <t>ESTEFANI FELIPE ESPINOZA</t>
  </si>
  <si>
    <t xml:space="preserve">ANTHONY WILLIAM  ROJAS  ZEGARRA </t>
  </si>
  <si>
    <t>NELSON PANDURO VALLES</t>
  </si>
  <si>
    <t>WALTER VIRGILIO CHANAME GOMEZ</t>
  </si>
  <si>
    <t>VICTOR MONTES MONTES</t>
  </si>
  <si>
    <t>MARIA HILDA GUEVARA SANCHEZ</t>
  </si>
  <si>
    <t xml:space="preserve">LAUMAYER ELECTRICA P    </t>
  </si>
  <si>
    <t>ALBERTO FUENTES IDROGO</t>
  </si>
  <si>
    <t>ALEX PAVEL MEJIA PUMA</t>
  </si>
  <si>
    <t>EVELYN ARACELY RASSA CHANCAFE</t>
  </si>
  <si>
    <t>MARCO ANTONIO CORNEJO DIOSES</t>
  </si>
  <si>
    <t>FANNY SILUPU MARTINEZ</t>
  </si>
  <si>
    <t>ROSA RAQUEL ESPINO RIOS</t>
  </si>
  <si>
    <t>RONALN JESUS MUCHA ISIDRO</t>
  </si>
  <si>
    <t>JOSEFITA RAMOS RAISKI</t>
  </si>
  <si>
    <t>VANESSA LUCIA COLQUE ALEGRIA</t>
  </si>
  <si>
    <t>JUAN UVALDO ADRIANZEN CHANTA</t>
  </si>
  <si>
    <t>STEPHANIE SUSANA CYRAN PEREZ</t>
  </si>
  <si>
    <t xml:space="preserve">NOELIA  ARBIETO GARAY </t>
  </si>
  <si>
    <t>JOSE YSIDRO ALCOCER PALOMINO</t>
  </si>
  <si>
    <t xml:space="preserve">JOSE ANTONIO  ORIHUELA  CERPA </t>
  </si>
  <si>
    <t>BERTHA ESTHER OLIVA PAREDES</t>
  </si>
  <si>
    <t>THALIA YUBISA ORTEGA CRIOLLO</t>
  </si>
  <si>
    <t>JUAN RAMON GUARNIZ VASQUEZ</t>
  </si>
  <si>
    <t>BEQUI TERESA AGUILAR COMETTANT</t>
  </si>
  <si>
    <t>ABEL DARIO VINATEA MARINI</t>
  </si>
  <si>
    <t>LUIS IVAN GALINDO BONES</t>
  </si>
  <si>
    <t>EDMAN ELMER CARDENAS COSME</t>
  </si>
  <si>
    <t>NADIUSKA NADIHEZDA GARCIA RUIZ</t>
  </si>
  <si>
    <t>DAVID DIONISIO QUENAYA BLANCO</t>
  </si>
  <si>
    <t>ZOILA AURORA ROJAS OLAVE VDA. DE SILVA</t>
  </si>
  <si>
    <t>JUAN MAURICIO MAYORGA ZARATE</t>
  </si>
  <si>
    <t xml:space="preserve"> ALICIA TRUJILLO REYNOSO DE COYANTES </t>
  </si>
  <si>
    <t>BRYAN ENRIQUE ANTONI CERDA ORTEGA</t>
  </si>
  <si>
    <t>JULISSA PAULINA CHECNES  ORMEÑO</t>
  </si>
  <si>
    <t>LUIS ALBERTO FLORES SERPA</t>
  </si>
  <si>
    <t>ELIZABETH ALMACHE CHILET</t>
  </si>
  <si>
    <t>CARLOS ALBERTO RAMOS ALOR</t>
  </si>
  <si>
    <t>MILAGROS ALEXANDER PEREZ BARRANTES</t>
  </si>
  <si>
    <t>ALBERTO NEMESIO CERDA BALDEON</t>
  </si>
  <si>
    <t xml:space="preserve">MIGUEL ANGEL  BARRAZA  CHAVEZ </t>
  </si>
  <si>
    <t xml:space="preserve">PAOLA ELIZABETH  TERRONES  ORDINOLA </t>
  </si>
  <si>
    <t>SANTIAGO HUAROTO VILLEGAS</t>
  </si>
  <si>
    <t>KARINA ORMEÑO HURTADO</t>
  </si>
  <si>
    <t>ELSA  ELIZABETH DELGADO  PEREZ</t>
  </si>
  <si>
    <t>HUGO YOBANI TINTAYA FOLLANA</t>
  </si>
  <si>
    <t xml:space="preserve">VICTOR ALMANZOR  PLASENCIA  FARRO </t>
  </si>
  <si>
    <t>DEIVY ALEX HUACAUSE HUAMAN</t>
  </si>
  <si>
    <t>IVAN WILLY MACHARE SEPULVEDA</t>
  </si>
  <si>
    <t xml:space="preserve">NARCISO   OVIEDO   LAVADO </t>
  </si>
  <si>
    <t xml:space="preserve">JHON JARRY  HUAYTA  VALENZUELA </t>
  </si>
  <si>
    <t>NORMA EUGENIA MONZON ALSOLA</t>
  </si>
  <si>
    <t>KARLO JOEL RUIZ ESTELA</t>
  </si>
  <si>
    <t>LIDIA ORMACHEA VILLAVICENCIO</t>
  </si>
  <si>
    <t xml:space="preserve">OLGA FERMINA MAZA  BOLAÑOS DE ARANA </t>
  </si>
  <si>
    <t xml:space="preserve">MILAGROS FATIMA PEÑA  BANDO </t>
  </si>
  <si>
    <t>GIOVANA ALVINA MERCADO SAAVEDRA</t>
  </si>
  <si>
    <t>LUIS ALBERTO AGUILAR TORRES</t>
  </si>
  <si>
    <t>ANA CECILIA QUISPE HUANCA</t>
  </si>
  <si>
    <t>JOSE FIDEL GOMEZ SORIANO</t>
  </si>
  <si>
    <t>GLORIA ELIZABETH VELARDE REYNAGA</t>
  </si>
  <si>
    <t>HECTOR JACINTO CHUMPITAZ CAYCHO</t>
  </si>
  <si>
    <t xml:space="preserve">NORIYUKI BABA  </t>
  </si>
  <si>
    <t>ARMANDO MIGUEL CHOMBO HURTADO</t>
  </si>
  <si>
    <t>FILEMON DAMASO QUISPE JAYO</t>
  </si>
  <si>
    <t>MARGARITA OTINIANO BURGOS</t>
  </si>
  <si>
    <t xml:space="preserve">ESPERANZA  BOLIVAR  CARTAGENA </t>
  </si>
  <si>
    <t xml:space="preserve">HUMBERTO JESUS GUERRA  MARQUEZ </t>
  </si>
  <si>
    <t>LORENA ELIZABETH VILCHEZ CORNELIO</t>
  </si>
  <si>
    <t>JANET JOSEFA CHAVEZ GRANDA</t>
  </si>
  <si>
    <t xml:space="preserve">JENNIFFER KATHERINE  LOZANO  TELLO </t>
  </si>
  <si>
    <t xml:space="preserve">JORGE LUIS ROMERO   VERA  </t>
  </si>
  <si>
    <t>SANTOS JUAREZ SANCARRANCO</t>
  </si>
  <si>
    <t>GLADYS OLGA ATUNCAR CAMA DE SANCHEZ</t>
  </si>
  <si>
    <t>EVA DOLORES HUATATUCA TECCO</t>
  </si>
  <si>
    <t>DISELINA TRUJILO RODRIGUEZ</t>
  </si>
  <si>
    <t>ISABEL SANTA CRUZ DE DAVILA</t>
  </si>
  <si>
    <t>SANDRA JESUS SALDAÑA  PINEDO</t>
  </si>
  <si>
    <t>JAIME RENE CONDORI HUANCAVIRE</t>
  </si>
  <si>
    <t xml:space="preserve">TRANSPORTES IDROGO S    </t>
  </si>
  <si>
    <t>MARTHA LUCIA CANALES NARANJO</t>
  </si>
  <si>
    <t>OSCAR PAIVA ESTRADA</t>
  </si>
  <si>
    <t xml:space="preserve">LUZMILA RUTH  DE LA CRUZ  QUISPE </t>
  </si>
  <si>
    <t>HUMBERTO MARCHENA ABRIL</t>
  </si>
  <si>
    <t>DUBERLI PALACIOS MARQUEZ</t>
  </si>
  <si>
    <t>EDMUNDO MARTIN HERRERA LAZARO</t>
  </si>
  <si>
    <t>LAURA ELIZABETH MELGAR CASAPIA</t>
  </si>
  <si>
    <t>RAMIRO VASQUEZ VASQUEZ</t>
  </si>
  <si>
    <t>LILIANA FLORINDA BALLESTEROS GUERRA</t>
  </si>
  <si>
    <t>MARIA EMILIA LOPEZ SANTISTEVAN</t>
  </si>
  <si>
    <t>TANIA AMASIFUEN SANDI</t>
  </si>
  <si>
    <t xml:space="preserve">JUAN LEONIDAS  LEYVA  VENTURA </t>
  </si>
  <si>
    <t>GERARDO RIOS ESQUIVEL</t>
  </si>
  <si>
    <t xml:space="preserve">FELIX TEODOSIO  MERCADO  BUSTAMANTE </t>
  </si>
  <si>
    <t>MODESTA PRIMITIVA  HEREDIA  CORDOVA</t>
  </si>
  <si>
    <t>EDWIN AMAO ALCA</t>
  </si>
  <si>
    <t>EUNICES CARDENAS LEON</t>
  </si>
  <si>
    <t xml:space="preserve"> YANET LEONOR  PAUCAR  CARDONA </t>
  </si>
  <si>
    <t>RUBEN CORNELIO  CAIRA  QUISPE</t>
  </si>
  <si>
    <t>JUANA EDITH MANTILLA SALAZAR</t>
  </si>
  <si>
    <t xml:space="preserve">MONICA  PAIVA  SILUPU </t>
  </si>
  <si>
    <t xml:space="preserve">MOISES ENRIQUE  DE LA CALLE JAUREGUI </t>
  </si>
  <si>
    <t>ANA ELVA MUCHA  DE VILLAVICENCIO</t>
  </si>
  <si>
    <t>LOURDES TERESA TORRES RODRIGUEZ</t>
  </si>
  <si>
    <t xml:space="preserve">HOSTAL RESIDENCIAL SUMMER INN     </t>
  </si>
  <si>
    <t xml:space="preserve">MARIA GUADALUPE P. REY DE CASTRO  </t>
  </si>
  <si>
    <t>YOJANI KETTY  LLANOS  AYALA</t>
  </si>
  <si>
    <t>JOSE MANUEL DIAZ GIL</t>
  </si>
  <si>
    <t>FELIPE GUSTAVO LAZARTE ENRIQUEZ</t>
  </si>
  <si>
    <t>VERONICA ZAMBRANO ALMEIDA</t>
  </si>
  <si>
    <t>MARIA PILAR BELTRAN GARCIA</t>
  </si>
  <si>
    <t>JUSTO AGAPITO BORJA ALCANTARA</t>
  </si>
  <si>
    <t xml:space="preserve">JOSE ANGEL CARRASCO  SARMIENTO </t>
  </si>
  <si>
    <t>CINTHIA MASSIEL MARIÑOS VILCARROMERO</t>
  </si>
  <si>
    <t>ELI EDEN DIAZ ALVAREZ</t>
  </si>
  <si>
    <t xml:space="preserve">CECILIA  OCHOA  CASTRO </t>
  </si>
  <si>
    <t>ROCIO DEL PILAR CERNA DIAZ</t>
  </si>
  <si>
    <t>NELLY MERCEDES ZAMBRANO NAPA</t>
  </si>
  <si>
    <t xml:space="preserve">DICIDERIO   RIVERA   MELGAREJO </t>
  </si>
  <si>
    <t xml:space="preserve">MARTIN GONZALO  AGUADO   APOLAYA </t>
  </si>
  <si>
    <t>FERNANDO ARAUCO VILLAR</t>
  </si>
  <si>
    <t xml:space="preserve">PEDRO ANTONIO ZAVALA  KONG </t>
  </si>
  <si>
    <t xml:space="preserve">TERESA LINA CARAZAS  RIVERA </t>
  </si>
  <si>
    <t>FLOR DE MARIA PATRIC BRAVO MANRIQUEZ</t>
  </si>
  <si>
    <t>FRANCISCO  APOLINARIO  ORTIZ</t>
  </si>
  <si>
    <t>DESIDERIO GARCIA RODRIGUEZ</t>
  </si>
  <si>
    <t>FABIOLA FERREYRA RENGIFO</t>
  </si>
  <si>
    <t>JUAN JOSE JACINTO CHUNGA</t>
  </si>
  <si>
    <t>AIDA ESMERALDA MONZON AGUIRRE</t>
  </si>
  <si>
    <t>LAZARO MANUEL NEIRA BRICEÑO</t>
  </si>
  <si>
    <t>JESSICA JANETH DELGADO RIVERA</t>
  </si>
  <si>
    <t>ANJELO CORDOVA GUERRA</t>
  </si>
  <si>
    <t>CIRO MISAEL FELICES ARANA</t>
  </si>
  <si>
    <t>LIDIA MARIA FOURNIER VELAZCO</t>
  </si>
  <si>
    <t xml:space="preserve">JUAN ERNESTO ANCO   TOBALINO </t>
  </si>
  <si>
    <t>MARIO ENRIQUE GUILLEN VERA</t>
  </si>
  <si>
    <t xml:space="preserve">FLOR DE MARIA LAURA  PASCUAL  CHAVEZ </t>
  </si>
  <si>
    <t xml:space="preserve">MANUEL WILFREDO CARAZAS  LOYOLA </t>
  </si>
  <si>
    <t>LENNIN VASQUEZ SANDOVAL</t>
  </si>
  <si>
    <t xml:space="preserve">NELLY GLORIA  DE LA CRUZ  PARIONA </t>
  </si>
  <si>
    <t>FELIPE JESUS CASTILLO QUEZADA</t>
  </si>
  <si>
    <t>CIRO FARRO LEYVA</t>
  </si>
  <si>
    <t>INES OLGA GOYA MACAVILCA</t>
  </si>
  <si>
    <t>LUIS HENRY PALOMINO GUEVARA</t>
  </si>
  <si>
    <t xml:space="preserve"> DIANA ISABEL RAMOS  RAMOS</t>
  </si>
  <si>
    <t>ANTONIA SUSANA CELIS RAMIREZ</t>
  </si>
  <si>
    <t>JOSE LUIS RUESTA SANCHEZ</t>
  </si>
  <si>
    <t>ZENON ARREDONDO MOGROVEJO</t>
  </si>
  <si>
    <t>JESUS DEL CARMEN CHUMACERO GARCIA</t>
  </si>
  <si>
    <t>JANETH MARISOL ROMERO SALAS</t>
  </si>
  <si>
    <t>JOSE MIGUEL RAMIREZ GASTON ROE</t>
  </si>
  <si>
    <t>CARLOS DEL SOLAR SIMPSON.</t>
  </si>
  <si>
    <t xml:space="preserve">CARLOS ENRIQUE FREUNDT COELLO  </t>
  </si>
  <si>
    <t>HUMBERTO  MORALES BERMUDEZ PEDRAGLIO</t>
  </si>
  <si>
    <t>WILFREDO PEREZ PEREZ</t>
  </si>
  <si>
    <t xml:space="preserve">HUGO CHAPUÑAN OLIVOS  </t>
  </si>
  <si>
    <t>HOOVER CAMPOS RUIZ</t>
  </si>
  <si>
    <t>JOSE LUIS ROSALES CASTILLO</t>
  </si>
  <si>
    <t>WALTER ARTURO BUENO DAVILA</t>
  </si>
  <si>
    <t>CELSO  RUIZ MALDONADO</t>
  </si>
  <si>
    <t>SEGUNDO CONFESOR  PEREZ GIRON</t>
  </si>
  <si>
    <t>FAUSTINA   JURADO  ALCANTARA</t>
  </si>
  <si>
    <t>JAIME MANUEL SARRIN CARRASCO</t>
  </si>
  <si>
    <t>KATTY AZUCENA MAYMA SANCHEZ</t>
  </si>
  <si>
    <t>JHONY TAMINCHE GUTAPAÑA</t>
  </si>
  <si>
    <t>WALTER WILFREDO ORTIZ PEÑA</t>
  </si>
  <si>
    <t>FLOR VALDIVIA GUTIERREZ</t>
  </si>
  <si>
    <t>JORGE LUIS  CAPACUELA  ARCE</t>
  </si>
  <si>
    <t>MARTIN HECTOR ALFONS MONTENEGRO BORJA</t>
  </si>
  <si>
    <t>VICTOR ORLANDO PACHECO PURIZAGA</t>
  </si>
  <si>
    <t>NELBA ELIZABETH PONCE DOMINGUEZ</t>
  </si>
  <si>
    <t xml:space="preserve">FRANK RICARDO PORTAL  ESPINAL </t>
  </si>
  <si>
    <t>JULIA SABINA  VALDERRAMA MERCEDES</t>
  </si>
  <si>
    <t>ANA MARIA MAYTA THACHAR</t>
  </si>
  <si>
    <t>AUGUSTO VASQUEZ VALDIVIESO</t>
  </si>
  <si>
    <t>FLOR DE MARIA CARDENAS BECERRA</t>
  </si>
  <si>
    <t xml:space="preserve">INVERSIONES OLEMAR E    </t>
  </si>
  <si>
    <t>FERNANDO DENEGRI CORDOVA</t>
  </si>
  <si>
    <t>ALBERTO HUAMANCAJA CUICAPUSA</t>
  </si>
  <si>
    <t>GLADYS ARMINDA AGREDA BAZAN DE GUZMAN</t>
  </si>
  <si>
    <t>BLANCA INES ARRIBASPLTA DE PINEDA</t>
  </si>
  <si>
    <t xml:space="preserve">MP CORPORATION S.A.C    </t>
  </si>
  <si>
    <t>IRMA GUTIERREZ GUILLEN</t>
  </si>
  <si>
    <t>RICHAR FLORES YALICO</t>
  </si>
  <si>
    <t>AUGUSTO BURGOS SANCHEZ</t>
  </si>
  <si>
    <t xml:space="preserve">SERGIO AGUILAR  SILVA </t>
  </si>
  <si>
    <t>CIELO DEL CARMEN MORILLO ARAUJO</t>
  </si>
  <si>
    <t>TITO CORDOVA ZAVALA</t>
  </si>
  <si>
    <t>GLORIA PATRICIA CALDERON RIOJA</t>
  </si>
  <si>
    <t xml:space="preserve">ERICA ROXANA  CONDORI  CALLA </t>
  </si>
  <si>
    <t>MANUEL CHAHU MEDALLA</t>
  </si>
  <si>
    <t>CARMEN CRUZ HUAMAN MANCHAY</t>
  </si>
  <si>
    <t>ALDO SALVADOR ESTEVES LEON</t>
  </si>
  <si>
    <t>MIGUEL ANGEL SALAS VINCES</t>
  </si>
  <si>
    <t>JULIO WILMOT BUENO TIRADO</t>
  </si>
  <si>
    <t>PATRICIA CATHERINE MELENDEZ AMEZ</t>
  </si>
  <si>
    <t>MARIA FRANCISCA YAFAC MECHAN</t>
  </si>
  <si>
    <t>MARIA L AGUILAR VARGAS DE EGOAVIL</t>
  </si>
  <si>
    <t>BEBETO MELCHOR ALLCA QUISPE</t>
  </si>
  <si>
    <t>KAREN FIORELLA OBREGON AYRAC</t>
  </si>
  <si>
    <t xml:space="preserve">CARMEN ROSA  BENDEZU  IZARRA </t>
  </si>
  <si>
    <t>IVONNE VIRGINIA MOREAU CABRERA</t>
  </si>
  <si>
    <t>NILTON MEDINA AVILA</t>
  </si>
  <si>
    <t>FERNANDO CRISTOFE RAMIREZ GUERRERO</t>
  </si>
  <si>
    <t>OSCAR AGURTO MORAN</t>
  </si>
  <si>
    <t>MARIA NOVELIZA ARRUNATEGUI MORALES</t>
  </si>
  <si>
    <t>SEGUNDO GARCIA COLLAVE</t>
  </si>
  <si>
    <t>MARIA ANGELICA ALCANTARA RAMOS</t>
  </si>
  <si>
    <t>OSCAR GUIDO BARCO LLONTOP</t>
  </si>
  <si>
    <t>ZAIDA LIZ PANTA JACINTO</t>
  </si>
  <si>
    <t>WALDIR LATORRE DELGADO</t>
  </si>
  <si>
    <t>RICARDO ROLANDO LLONTOP UGARTE</t>
  </si>
  <si>
    <t>JENNY EVA AYERVE LEON</t>
  </si>
  <si>
    <t xml:space="preserve">ELI  GUEVARA  VILLALOBOS </t>
  </si>
  <si>
    <t>ALBINA BIBIANA PACHECO VILCA</t>
  </si>
  <si>
    <t>PAOLA ALEJANDRA OSORIO VILLANUEVA</t>
  </si>
  <si>
    <t>WILBER RONALD LLOCLLE MEZA</t>
  </si>
  <si>
    <t xml:space="preserve">HIROKI OTAKI  </t>
  </si>
  <si>
    <t>LUIS ALBERTO MENDOZA VARGAS</t>
  </si>
  <si>
    <t>ROSMERI  RUBIO QUISPE</t>
  </si>
  <si>
    <t>ADRIANZEN PALACIOS MERCEDES</t>
  </si>
  <si>
    <t>OSCAR ANTONIO CABALLERO APELO</t>
  </si>
  <si>
    <t>UBER WILSON TURPO HUACASI</t>
  </si>
  <si>
    <t>MARIA MARLENE CELIS GARCIA</t>
  </si>
  <si>
    <t>CONSUELO BETTY  BRIONES PLASENCIA</t>
  </si>
  <si>
    <t xml:space="preserve">WILL VILLARD  MAS  CAMUS </t>
  </si>
  <si>
    <t>ANA CECILIA GONZALES LUNA</t>
  </si>
  <si>
    <t>JHONY ROLANDO TELLO GUERRA</t>
  </si>
  <si>
    <t>PABLO RICOPA FACHIN</t>
  </si>
  <si>
    <t>ANA MARIA SANCHEZ GARCIA</t>
  </si>
  <si>
    <t>GUIDO CHARLES DELGADO BERNEDO</t>
  </si>
  <si>
    <t>MAXIMILIANA MANUELA PAUCAR BARRIONUEVO</t>
  </si>
  <si>
    <t xml:space="preserve"> LUIS ALFREDO MAMANI   CARRILLO  </t>
  </si>
  <si>
    <t>HENRY ROSENDO OVIEDO DEL CARPIO</t>
  </si>
  <si>
    <t>MARIA DEL CARMEN CHILET LEON</t>
  </si>
  <si>
    <t>SONIA OJEDA TICONA</t>
  </si>
  <si>
    <t>JOSE ALBERTO CASTILLO QUISPE</t>
  </si>
  <si>
    <t>VICTOR ALVAREZ VALDERRAMA</t>
  </si>
  <si>
    <t>JIMMY MIGUEL RUEDA ROMERO</t>
  </si>
  <si>
    <t>ADRIANA MARIA RODRIGUEZ RAMIREZ</t>
  </si>
  <si>
    <t>CLAUDIA MARGARITA QUINO CALLE</t>
  </si>
  <si>
    <t>GRABIELA PANDURO YUMBATO</t>
  </si>
  <si>
    <t>MARITZA MILLONES PAREDES</t>
  </si>
  <si>
    <t>YRIS VIOLETA MUNDACA AGUILAR</t>
  </si>
  <si>
    <t>ELIZABETH VERONICA LLERENA DILAS</t>
  </si>
  <si>
    <t>LUIS SILVIO HUILLCAÑAHUI DONGO</t>
  </si>
  <si>
    <t>JORGE DAVID RAMIREZ RUJEL</t>
  </si>
  <si>
    <t xml:space="preserve">HERMINIO  GUTIERREZ  MEDINA </t>
  </si>
  <si>
    <t>MARIO JOSE CASTRO MAC HAY</t>
  </si>
  <si>
    <t xml:space="preserve">EDIN RAFAEL  ROMERO  CHIMBOR </t>
  </si>
  <si>
    <t>ZENINA ENNATA  ESPINOZA REYES</t>
  </si>
  <si>
    <t>GUILLERMINA ROLDAN RIVERA</t>
  </si>
  <si>
    <t>JUANA FRANCISCA INCA TORIBIO</t>
  </si>
  <si>
    <t>MICHAEL JOSEPH MAURICIO CONTRERAS</t>
  </si>
  <si>
    <t xml:space="preserve">KATIA MARIBEL  CASTILLO  CHIRA </t>
  </si>
  <si>
    <t>JUAN CARLOS NAVARRO TORRES</t>
  </si>
  <si>
    <t>HUGO ORDOÑEZ MOTTA</t>
  </si>
  <si>
    <t>JAIME JESUS LLANOS RUIZ</t>
  </si>
  <si>
    <t>RUBY GLADYS MARQUEZ FERNANDEZ</t>
  </si>
  <si>
    <t>JUAN JOSE MENDOZA VARGAS</t>
  </si>
  <si>
    <t>DANTE ROLAND WONG GARCIA</t>
  </si>
  <si>
    <t>EDGAR NESTARES LEIVA</t>
  </si>
  <si>
    <t>JUAN JAIME TRUJILLO ORTIZ</t>
  </si>
  <si>
    <t>SHIRLEY SANDRA ROJAS CASTRO</t>
  </si>
  <si>
    <t>ANTHONY ANDERSON CONTRERAS SANCHEZ</t>
  </si>
  <si>
    <t>MARTIN ALONSO PINEDA RUBIO</t>
  </si>
  <si>
    <t>MARUJA NOEMI GUZMAN CRUZ</t>
  </si>
  <si>
    <t>HERNAN ELOY FLORES TUMPI</t>
  </si>
  <si>
    <t>IVONNE GRUBESSICH SEPULVEDA</t>
  </si>
  <si>
    <t>LINDA LEIDY FLORES ROJAS</t>
  </si>
  <si>
    <t>RENZO JAVIER FERRUA SANCHEZ</t>
  </si>
  <si>
    <t>JULISSA CRISOSTOMO DIAZ</t>
  </si>
  <si>
    <t>RODOLFO MAXIMO MONTELLANOS PORTOCARRERO</t>
  </si>
  <si>
    <t>PATRICIA ROXANA MONTELLANOS GOMEZ</t>
  </si>
  <si>
    <t>GERSON ADEMIR VERGARA DOMINGUEZ</t>
  </si>
  <si>
    <t>NICANOR ALEJANDRO FLORES PEÑALOZA</t>
  </si>
  <si>
    <t>GREGORIO DURAND AGUILAR</t>
  </si>
  <si>
    <t>HAROLD ALBERTO TARMA ARRASCUE</t>
  </si>
  <si>
    <t>YOLANDA NELIDA FALERO MARTINEZ</t>
  </si>
  <si>
    <t>JOHN GROOVER QUIÑONES CALDERON</t>
  </si>
  <si>
    <t>HONORATO VARGAS ZUÑIGA</t>
  </si>
  <si>
    <t>FERNANDO DARUICH TOLA</t>
  </si>
  <si>
    <t>GABRIELA   HUAMAN SALAS</t>
  </si>
  <si>
    <t>ALBERTO CAVERO MALCA</t>
  </si>
  <si>
    <t>KARIM AMPARO MOSTACERO LESCANO</t>
  </si>
  <si>
    <t>MILAGROS GAITAN PERDOMO</t>
  </si>
  <si>
    <t>SONIA LUCIA ROMANI LOAYZA</t>
  </si>
  <si>
    <t>DALIA DORILA SAAVEDRA REYES</t>
  </si>
  <si>
    <t xml:space="preserve">WENSESLAO  HACHA  ARIMANA </t>
  </si>
  <si>
    <t>BEATRIZ SANTILLAN URQUIA</t>
  </si>
  <si>
    <t>SILVIA FABIOLA HUANACUNI CAMA</t>
  </si>
  <si>
    <t>DIEGO GILBERTO MARTINEZ GAVIÑO</t>
  </si>
  <si>
    <t>ROGER ENRIQUE GALVEZ ISLA</t>
  </si>
  <si>
    <t>DANIEL FRANCISCO LECAROS OLIVERA</t>
  </si>
  <si>
    <t>TEODORA  GENARA MALLQUI MUÑOZ</t>
  </si>
  <si>
    <t>MILAGRO DEL ROSARIO GUTIERREZ PONCE</t>
  </si>
  <si>
    <t>MARICELA LUISA ZELADA SALAS</t>
  </si>
  <si>
    <t xml:space="preserve">JUAN CARLOS CESAR  CHAMAYEN  VARGAS </t>
  </si>
  <si>
    <t>VERONIKA EMPERATRIZ MARTINEZ DAWSON</t>
  </si>
  <si>
    <t>HIPOLITA PACHECO CLAROS</t>
  </si>
  <si>
    <t>ALBERTO EDSON FLORES PAREDES</t>
  </si>
  <si>
    <t>CARMEN TULA PEÑA TAMAYO</t>
  </si>
  <si>
    <t>ROCIO MARIELA LOPEZ GUZMAN</t>
  </si>
  <si>
    <t>SERAFIN MONCADA AMOROS</t>
  </si>
  <si>
    <t>IDELSA NELIDA ARTEAGA DE CIEZA</t>
  </si>
  <si>
    <t>SHATNER PANDURO TORREJON</t>
  </si>
  <si>
    <t>MIGUEL HUMBERTO JACOBO ORIHUELA</t>
  </si>
  <si>
    <t>RONAL FRANKLIN     CERDAN LOAYZA</t>
  </si>
  <si>
    <t>ESDRAS JOEL TORRES VARGAS</t>
  </si>
  <si>
    <t xml:space="preserve">LORENZO   ORDAYA   CARRASCO  </t>
  </si>
  <si>
    <t>ELENA MARISOL VEGA TIRADO</t>
  </si>
  <si>
    <t>MILTON  DIAZ CONDORI</t>
  </si>
  <si>
    <t>ROSA ALEJANDRINA HUAMAN APARCANA</t>
  </si>
  <si>
    <t>TATIANA BARRUETO OLIDEN</t>
  </si>
  <si>
    <t xml:space="preserve">  ANA MARIA   LEON   KRUGER  </t>
  </si>
  <si>
    <t xml:space="preserve">RAUL ERNESTO CHAVEZ   SAAVEDRA </t>
  </si>
  <si>
    <t>RODRIGO GONZALES CISNEROS</t>
  </si>
  <si>
    <t>SONIA ELIZABETH DEPAZ SANCHEZ</t>
  </si>
  <si>
    <t>LUIS ALFREDO MENDOZA PALOMINO</t>
  </si>
  <si>
    <t>RONALD DARIO CARHUAS CORDOVA</t>
  </si>
  <si>
    <t>JOSE LUIS MEDINA PEREZ</t>
  </si>
  <si>
    <t>RAMOS RAMIREZ RAFAEL</t>
  </si>
  <si>
    <t xml:space="preserve">MARCO ANTONIO  TELLO  PRADO </t>
  </si>
  <si>
    <t>ONISIO ALBINO MOYA</t>
  </si>
  <si>
    <t>ZOILA VIVIANA DIAZ TOCAS</t>
  </si>
  <si>
    <t xml:space="preserve">VIGAUS 2003 S.L. SUC    </t>
  </si>
  <si>
    <t>REYNERIO AGUIRRE MELENDRES</t>
  </si>
  <si>
    <t>RELFA MACEDO DE SILVA</t>
  </si>
  <si>
    <t xml:space="preserve">ERNESTO LUIS ROMERO  ROJAS </t>
  </si>
  <si>
    <t>JUAN AUGUSTO SOLANO BLAS</t>
  </si>
  <si>
    <t xml:space="preserve">RICHARD HARDY  ESCALANTE  VENTE </t>
  </si>
  <si>
    <t xml:space="preserve">JUAN JOSE FARFAN  SAENZ </t>
  </si>
  <si>
    <t>PEDRO ALONSO NIÑO DE GUZMAN MALAGA</t>
  </si>
  <si>
    <t>EUDOCIA ELIZABETH CORDOVA CARAMANTIN</t>
  </si>
  <si>
    <t xml:space="preserve">LEOVINA  CHAVEZ  VELASQUEZ </t>
  </si>
  <si>
    <t>ROLANDO ARISTEDES PALACIOS MARTINEZ</t>
  </si>
  <si>
    <t xml:space="preserve">EDUARDO MIGUEL  PEREZ  SOLIS </t>
  </si>
  <si>
    <t>JESUS ESTEFANIA PIZARRO TAVANGA</t>
  </si>
  <si>
    <t>MARIA NOLBERTA PEVES DE LA CRUZ</t>
  </si>
  <si>
    <t>JESSICA MILAGROS DASILVA CACHIQUE</t>
  </si>
  <si>
    <t>ALFREDO HERNANDEZ CHUMACERO</t>
  </si>
  <si>
    <t xml:space="preserve">FAUSTA SUSANA BENITES  DE ACOSTA </t>
  </si>
  <si>
    <t>RONY GILVER RENSO BORDA PANDIA</t>
  </si>
  <si>
    <t>NARDY LUZ ROSADO LAZO</t>
  </si>
  <si>
    <t xml:space="preserve">MAYTE ADEYANIRA  CONOZCO  VILLENA </t>
  </si>
  <si>
    <t xml:space="preserve">ELIPIO PUENTE  ALVARADO </t>
  </si>
  <si>
    <t>ROXANA MELINA CRISTOBAL ANTICONA</t>
  </si>
  <si>
    <t xml:space="preserve">ADOLFO JAIME  CAMACHO  OPORTO </t>
  </si>
  <si>
    <t>DENISSE BAZAN LECCA</t>
  </si>
  <si>
    <t>ANTONIO RIVERA URETA</t>
  </si>
  <si>
    <t>NIDIA SUSANA ARANA BUSTAMANTE</t>
  </si>
  <si>
    <t>JUDITH ELIZABETH PEÑA DE LIZARBE</t>
  </si>
  <si>
    <t>JORGE ALFREDO MONTERO BERNUY</t>
  </si>
  <si>
    <t>JESSICA SANDRA OJEDA DIAZ</t>
  </si>
  <si>
    <t>VIVIAN TATIANA MACHUCA MOSTACERO</t>
  </si>
  <si>
    <t>NORA PATRICIA QUENAYA PALACIOS</t>
  </si>
  <si>
    <t xml:space="preserve">ELKY RAMON  UCHOFEN  ORDOÑEZ </t>
  </si>
  <si>
    <t>ASUNTA NANA PATILLA</t>
  </si>
  <si>
    <t>ELSA GODOY VDA DE MINAYA</t>
  </si>
  <si>
    <t>MOISES FELIPE CHIPANA HUAMANI</t>
  </si>
  <si>
    <t xml:space="preserve">ROBINSON  PERALTA  CAMAN </t>
  </si>
  <si>
    <t>WILLIAM ALEXANDER COTRINA MENDOZA</t>
  </si>
  <si>
    <t>FELIX ANTONIO ZELADA BAZAN</t>
  </si>
  <si>
    <t>NOEMY VICTORIA RODRIGUEZ  ONCOY DE LINGAN</t>
  </si>
  <si>
    <t>FELIX GRACIA GARCIA</t>
  </si>
  <si>
    <t>CESAR AUGUSTO SOLIS PUENTE</t>
  </si>
  <si>
    <t xml:space="preserve">CINDY JANNETH   ORMEÑO   SANCHEZ  </t>
  </si>
  <si>
    <t xml:space="preserve">MARYBEL MILAGROS  BALTAZAR  CARRASCO </t>
  </si>
  <si>
    <t>SEBASTIAN EDUARDO  ORTIGAS MESIAS</t>
  </si>
  <si>
    <t>MARCIA  MOLINA  ALCCA</t>
  </si>
  <si>
    <t>JOSE RICARDO ZULOETA MALCA</t>
  </si>
  <si>
    <t xml:space="preserve">RUBEN RICARDO  RAMOS  VEGA </t>
  </si>
  <si>
    <t>RAFAEL TINTA MEJIA</t>
  </si>
  <si>
    <t>DIANA SHU GEN ZAPATA APON</t>
  </si>
  <si>
    <t>AURELIO JAVIER LUJAN VALVERDE</t>
  </si>
  <si>
    <t>ROMULO MUÑOZ UREÑA</t>
  </si>
  <si>
    <t>GENOVEVA SILVANA  LOPEZ  RIVAS</t>
  </si>
  <si>
    <t>SAIDI MARISOL RODRIGUEZ VIGO</t>
  </si>
  <si>
    <t>RICARDINA HAYDEE ARGUELLES RIOS</t>
  </si>
  <si>
    <t>JULIO RAFAEL OLGUIN CORDOVA</t>
  </si>
  <si>
    <t xml:space="preserve">ZARELA  ESPINOZA  OLIVERA </t>
  </si>
  <si>
    <t xml:space="preserve">MARISOL ROSARIO  FALCON  FLORES </t>
  </si>
  <si>
    <t>ALDO NORERO JARRIN</t>
  </si>
  <si>
    <t xml:space="preserve">MARCO VASQUEZ CARDENAS  </t>
  </si>
  <si>
    <t xml:space="preserve">SAN MARCOS CENTRO PRE UNIVERSITARIO  </t>
  </si>
  <si>
    <t xml:space="preserve">ALFREDO MAS URLICH  </t>
  </si>
  <si>
    <t>MARIO PINTO RODRIGUEZ</t>
  </si>
  <si>
    <t>ZOSIMO GREGORIO REMON GAMBOA</t>
  </si>
  <si>
    <t>CINTHYA YESENIA ZARCO FLORES</t>
  </si>
  <si>
    <t>JOHNNY LOPEZ TORRES</t>
  </si>
  <si>
    <t>TEODOMIRA RAMIREZ VILLAVICENCIO</t>
  </si>
  <si>
    <t>GREGORIO RIVELINO CONDO ADRIAN</t>
  </si>
  <si>
    <t>MANUEL WILFREDO NAKA RODRIGUEZ CALDERON</t>
  </si>
  <si>
    <t>JUAN MATEO CARHUAS  QUISPE</t>
  </si>
  <si>
    <t>JORGE ANTONIO  TELLO  RIOS</t>
  </si>
  <si>
    <t>LEONOR LOPEZ BENAOTE</t>
  </si>
  <si>
    <t xml:space="preserve">LILIANA GLADYS MERCADO  NEUMANN </t>
  </si>
  <si>
    <t>STEFANY RAYSA CUPE HUAMANI</t>
  </si>
  <si>
    <t>NAZARIO INOCENCIO LAZARO HUAMANYAURI</t>
  </si>
  <si>
    <t>JOSE LUIS ROJAS RICAPA</t>
  </si>
  <si>
    <t>DAVID PEZO ZUMAETA</t>
  </si>
  <si>
    <t>WILMER HERMES PEREZ OBREGON</t>
  </si>
  <si>
    <t>RUTH MARY VASQUEZ QUISPE</t>
  </si>
  <si>
    <t>BERNARDO SAMUEL CERVANTES ALEJOS</t>
  </si>
  <si>
    <t>CESAR SANDOVAL CORDOVA</t>
  </si>
  <si>
    <t>SMITH BALTAZAR OTAROLA BENAVIDES</t>
  </si>
  <si>
    <t xml:space="preserve">LUIS RENE PEREZ  VILLENA </t>
  </si>
  <si>
    <t>CARLOS VIDAL ACUÑA SALDAÑA</t>
  </si>
  <si>
    <t>MARIBEL CARVALLO RIOS</t>
  </si>
  <si>
    <t>VICTOR ANDRES MORALES CASTRO</t>
  </si>
  <si>
    <t>ISMAEL MANUEL BARRIENTOS DIOSES</t>
  </si>
  <si>
    <t>NEMECIO TIME GARCIA FALCON</t>
  </si>
  <si>
    <t>KARLA VERONICA RAMOS ESCARCENA</t>
  </si>
  <si>
    <t>MARLITT MADELEINE HUANE  ALVARADO</t>
  </si>
  <si>
    <t xml:space="preserve">MANUEL JESUS  VILLEGAS  PEÑA </t>
  </si>
  <si>
    <t xml:space="preserve">SF CONSULTING  PROJE    </t>
  </si>
  <si>
    <t>RIGOBERTO NEYRA HUIZA</t>
  </si>
  <si>
    <t xml:space="preserve">CLAUDIA CAROLINA  DIAZ  ROJAS </t>
  </si>
  <si>
    <t>CARLOS ALBERTO ROMAN TAPIA</t>
  </si>
  <si>
    <t xml:space="preserve">JORGE ALBERTO  ANASTACIO  TANFUÑAY </t>
  </si>
  <si>
    <t xml:space="preserve">DELIA  NAIVAREZ  GONZALES </t>
  </si>
  <si>
    <t>NILDA CLAUDIA  DURAND  SANDOVAL</t>
  </si>
  <si>
    <t>IRVIN EDERSON ALVAREZ BETANCURT</t>
  </si>
  <si>
    <t>ROSARIO JACQUELINE BAZALAR TORRES</t>
  </si>
  <si>
    <t>DEISY CLARIVEL MEDINA CAJALEON</t>
  </si>
  <si>
    <t>CARMEN ROSA ESPINOZA FARFAN</t>
  </si>
  <si>
    <t>JOSUE HERNAN APEÑA MELGAREJO</t>
  </si>
  <si>
    <t>SANTOS ALFREDO QUISPE TORRES</t>
  </si>
  <si>
    <t>MANUEL GONZALO BERNA NAVARRO ZAMBRANO</t>
  </si>
  <si>
    <t>ELSA DEL ROSARIO AGUIRRE CAMACHO</t>
  </si>
  <si>
    <t>MONICA OJEDA AZURIN</t>
  </si>
  <si>
    <t>HUMBERTO SANTISTEBAN FARROÑAN</t>
  </si>
  <si>
    <t>JOEL HONORATO CONTRERAS QUISPE</t>
  </si>
  <si>
    <t>GERMAN ALEXIS LLANOS PONCE</t>
  </si>
  <si>
    <t>DIANA TEREZA ZAVALA RAMIREZ</t>
  </si>
  <si>
    <t>DIANA CAROLINA EUSEBIO MORILLAS</t>
  </si>
  <si>
    <t>ZOILA ESPERANZA FRANCHY PAZ</t>
  </si>
  <si>
    <t>RICHARD PEDRO  BAUTISTA  CHAMBI</t>
  </si>
  <si>
    <t>JAVIER LOZANO DIAZ</t>
  </si>
  <si>
    <t>ALFONSO PABLO GARAGORRI QWITSGAARD</t>
  </si>
  <si>
    <t xml:space="preserve">ANDRES LOPEZ ACERO    </t>
  </si>
  <si>
    <t>WILLIAM ALBERTO SAONA RUBIO</t>
  </si>
  <si>
    <t>LESBITH YOMAIRA PAREDES CHUMPITAZ</t>
  </si>
  <si>
    <t>VIRGILIO ALARCON FERNANDEZ</t>
  </si>
  <si>
    <t>ALEJANDRO KUWAE TOKESHI</t>
  </si>
  <si>
    <t>MANUEL CARLOS AMIAS SHAPIAMA</t>
  </si>
  <si>
    <t xml:space="preserve">HUAMANI PAREDES ALEJ    </t>
  </si>
  <si>
    <t>PATRICIA BELTRAN BLECK</t>
  </si>
  <si>
    <t>MIGUEL ANGEL CABRERA  CACERES</t>
  </si>
  <si>
    <t>FRANCYS ARIADNA PACHECO CASTRO</t>
  </si>
  <si>
    <t xml:space="preserve">TRANSPORTNORTHFACE S    </t>
  </si>
  <si>
    <t>PATRICIA ISABEL LOPEZ ACOSTA</t>
  </si>
  <si>
    <t>LINDA MARYCE CASTRO RAYA</t>
  </si>
  <si>
    <t>SOLDER ALEX GARCIA CHAVEZ</t>
  </si>
  <si>
    <t>GUILLERMO ENRIQUE UNZUETA SORIA</t>
  </si>
  <si>
    <t>MARIA BENITA MENDOZA PACOSH</t>
  </si>
  <si>
    <t>ROGELIA GUZMAN VDA.DE LOZANO</t>
  </si>
  <si>
    <t>JUAN SAMUEL PALMA CALDAS</t>
  </si>
  <si>
    <t>CATELLO IGNACIO AROSTEGUI CHANG</t>
  </si>
  <si>
    <t>LUCI RUMALDA MEDINA PRIETO</t>
  </si>
  <si>
    <t>KARINA MENDOZA NOVOA</t>
  </si>
  <si>
    <t>PEDRO MIGUEL CIEZA ROJAS</t>
  </si>
  <si>
    <t>JOSE ANTONIO OLCESE CASTILLO</t>
  </si>
  <si>
    <t>REYNA INES DIAZ VALDIVIA DE BENAVIDE</t>
  </si>
  <si>
    <t>ROSA ISABEL CRUZATTI ARGOTE</t>
  </si>
  <si>
    <t xml:space="preserve">OMICRON CONTRATISTAS    </t>
  </si>
  <si>
    <t>JAIME RIOS ALVARADO</t>
  </si>
  <si>
    <t>NANCY MILAGROS LANDECHO JULCA</t>
  </si>
  <si>
    <t>EVERT SAMUEL COSAVALENTE CHAVEZ</t>
  </si>
  <si>
    <t xml:space="preserve">NOE  GUEVARA  SOTO </t>
  </si>
  <si>
    <t>ERIKA MEDALIT FERNANDEZ GUEVARA</t>
  </si>
  <si>
    <t>WILDER PAUL RODOLFO  PINEDO  FLOREZ</t>
  </si>
  <si>
    <t>JEFRI JHONATHAN AVILA OLAYA</t>
  </si>
  <si>
    <t xml:space="preserve">  YONY BENIGNO  SUAÑA   MAMANI  </t>
  </si>
  <si>
    <t>MIGUEL MOTTA FLORES</t>
  </si>
  <si>
    <t xml:space="preserve">JOSE LUIS  HERRADA  PEZZINI </t>
  </si>
  <si>
    <t>ALONSO FREDY CHURA MAMANI</t>
  </si>
  <si>
    <t>JULIO MODESTO ARCOS LOPEZ</t>
  </si>
  <si>
    <t>ANA MARIA VALLE RAMIREZ</t>
  </si>
  <si>
    <t>ORLANDO GERMAN MUNGUIA HUAYTA</t>
  </si>
  <si>
    <t>ANA MARIA DEL RIO MONTAÑEZ</t>
  </si>
  <si>
    <t>WILMER FLORES YALLI</t>
  </si>
  <si>
    <t>JORGE LUIS BARRIENTOS TACCA</t>
  </si>
  <si>
    <t>JACQUELINE DEL PILAR GIL ORDINOLA</t>
  </si>
  <si>
    <t>WILMER ACARO MAZA</t>
  </si>
  <si>
    <t>WALTHER VIDAL LUMBRE YOCYA</t>
  </si>
  <si>
    <t>JOSE LUIS RODRIGUEZ  FERNANDEZ</t>
  </si>
  <si>
    <t>JESUS  ASTORAY RAMOS</t>
  </si>
  <si>
    <t>IRIS AMANDA VELASQUEZ CRUZADO</t>
  </si>
  <si>
    <t>RUTH BERTHA AYALA TAPAHUASCO</t>
  </si>
  <si>
    <t xml:space="preserve">ROMINA VERNICA TISTI  </t>
  </si>
  <si>
    <t>NICOLAS LOPEZ CRUZ</t>
  </si>
  <si>
    <t xml:space="preserve">GLORIA ISABEL  SANTOS  DOROTEO </t>
  </si>
  <si>
    <t>JORGE ARTURO ALFARO SALAS</t>
  </si>
  <si>
    <t>NATIVIDAD MILAGROS SALAS MAGAÑO</t>
  </si>
  <si>
    <t>JORGE LUIS CASTILLA OLIVERA</t>
  </si>
  <si>
    <t>MARIA ELENA CONDORI VENTURA DE COLONIA</t>
  </si>
  <si>
    <t>WALTER RODRIGUEZ SANCHEZ</t>
  </si>
  <si>
    <t>EUSEBIO SUCA  CHAHUA</t>
  </si>
  <si>
    <t>ANA MARIA MELGAREJO HINOSTROZA</t>
  </si>
  <si>
    <t>MARTHA VIOLETA BUSTAMANTE BACA</t>
  </si>
  <si>
    <t>HERNAN CAMARERO RIVERO</t>
  </si>
  <si>
    <t>RAUL HORACIO BALDEON SUAREZ</t>
  </si>
  <si>
    <t>ANGEL HERNAN MUÑOZ VALDEZ</t>
  </si>
  <si>
    <t>LUCIA GIOVANA VENTURA CRUZADO</t>
  </si>
  <si>
    <t xml:space="preserve">JARAMILLO PAREDES JU .  </t>
  </si>
  <si>
    <t>PILAR HERMELINDA SALAZAR CAMARGO</t>
  </si>
  <si>
    <t>CARMEN ROSA OLIVA PERALTA DE WONG</t>
  </si>
  <si>
    <t>HERMELINDA TORREZ IPARRAGUIRRE</t>
  </si>
  <si>
    <t>JORGE EDMUNDO G OTOYA BARRETO</t>
  </si>
  <si>
    <t xml:space="preserve">RICARDO  MENDOZA  SALAZAR </t>
  </si>
  <si>
    <t>MARCO ANTONIO HERNANDEZ KU</t>
  </si>
  <si>
    <t>SANTOS RODRIGUEZ ESCOBEDO DE CHUQUI</t>
  </si>
  <si>
    <t>FELICITA EPEQUIN CULQUI</t>
  </si>
  <si>
    <t>GREGORIO NATALIO LLANOS BAUTISTA</t>
  </si>
  <si>
    <t>DORA LUISA VASSALLO DE CAPURRO</t>
  </si>
  <si>
    <t>ERICA YULIANA PAUCAR QUISPE</t>
  </si>
  <si>
    <t>JAVIER SANTIAGO ALBARRACIN VALDIVIA</t>
  </si>
  <si>
    <t>JUAN HITLER ALFARO CABANILLAS</t>
  </si>
  <si>
    <t>AURELIO MAMANI CHAMBI</t>
  </si>
  <si>
    <t>SINDY PAQUITA PINEDO MORENO</t>
  </si>
  <si>
    <t>ELSA ALICIA PALAO SOBERO</t>
  </si>
  <si>
    <t>SILVIA NATALIA VERA MATEO</t>
  </si>
  <si>
    <t>KARINA DEL PILAR ESPIRITU SULCA</t>
  </si>
  <si>
    <t>CESAR AUGUSTO PEREDA SILVERA</t>
  </si>
  <si>
    <t>CRISS HELEN HUAYLLA AGUIRRE</t>
  </si>
  <si>
    <t>LUIS ALBERTO TORRES ARAUJO</t>
  </si>
  <si>
    <t>ROSA ANGELICA CONTRERAS DE ALBAN</t>
  </si>
  <si>
    <t>ROSA MARTHA TORRES LEIVA</t>
  </si>
  <si>
    <t>YVETTE MARIANELA ESQUIVIAS MORENO</t>
  </si>
  <si>
    <t>DORA LIDIA VARGAS MENDOZA</t>
  </si>
  <si>
    <t>EVER ENRIQUE ZAVALETA ANGULO</t>
  </si>
  <si>
    <t>LUZDINA DEL AGUILA ALVAREZ</t>
  </si>
  <si>
    <t>WILCER SOLORZANO RODRIGUEZ</t>
  </si>
  <si>
    <t>RUBEN JUAN LINDO ZARATE</t>
  </si>
  <si>
    <t>LUCILA RAQUEL ORTEGA ANGULO</t>
  </si>
  <si>
    <t xml:space="preserve">KARIN VANESSA MENDOZA  JIMENEZ   </t>
  </si>
  <si>
    <t>AYDE JUANA DELGADO NINA</t>
  </si>
  <si>
    <t>ROXANA BEATRIZ TOMAS ARIAS</t>
  </si>
  <si>
    <t>YVONNE DEL PILAR BEJARANO ARQUIÑO</t>
  </si>
  <si>
    <t>YOLANDA CARMEN CERNA DE LA CRUZ</t>
  </si>
  <si>
    <t>GUSTAVO ADOLFO LARA DELGADO</t>
  </si>
  <si>
    <t xml:space="preserve">ALEX ANGEL  MILLA  CARRILLO </t>
  </si>
  <si>
    <t>ANA MARIA DEL CARMEN MONTAÑEZ HUAMAN</t>
  </si>
  <si>
    <t>ALEXANDER GONZALES ALVA</t>
  </si>
  <si>
    <t>EDUARDO DAVID GORDILLO CUEVA</t>
  </si>
  <si>
    <t>ALDO IVAN QUINTANA MAQUERA</t>
  </si>
  <si>
    <t>ASTRID BRIGIDA FERNANDEZ DE ROMERO</t>
  </si>
  <si>
    <t>JOSE RENATO PADILLA PASSUNI</t>
  </si>
  <si>
    <t xml:space="preserve">MIGUEL WILFREDO FERNANDEZ  FERNANDEZ </t>
  </si>
  <si>
    <t>LUZ AURORA GARCIA MIRANDA</t>
  </si>
  <si>
    <t>VIDAL ANGEL SERNA YAURE</t>
  </si>
  <si>
    <t xml:space="preserve">ROMEL DANTE ALIAGA  GONZALES </t>
  </si>
  <si>
    <t>SULE SADITH CARDENAS GAMBOA</t>
  </si>
  <si>
    <t xml:space="preserve">HERCILIA  VELA  VELA </t>
  </si>
  <si>
    <t xml:space="preserve">PERU GLASS SAC    </t>
  </si>
  <si>
    <t>JESUS ERNESTO VIZCARDO VILLALBA</t>
  </si>
  <si>
    <t>EDWAR NINO SANTA CRUZ CORONEL</t>
  </si>
  <si>
    <t xml:space="preserve">CATHERINE GIULISSA CARHUAYO  RAMOS </t>
  </si>
  <si>
    <t>JORGE EMANUEL AGUILAR VALDIVIA</t>
  </si>
  <si>
    <t>ENRIQUE LOVON ARBAYZA</t>
  </si>
  <si>
    <t>VILMA CONDORI GONZALES</t>
  </si>
  <si>
    <t>MARIA TERESA BALTODANO MONCEFU</t>
  </si>
  <si>
    <t>MIREYA JANET PORTILLA TIPISMANA</t>
  </si>
  <si>
    <t>ROSANA CLAVIJO VELASCO</t>
  </si>
  <si>
    <t>RUTH FAVIOLA SILVA NAPURI</t>
  </si>
  <si>
    <t xml:space="preserve">MONICA RAQUEL  JIMENEZ   TORREY </t>
  </si>
  <si>
    <t>JUAN ALBERTO DE LA CRUZ DE LA CRUZ</t>
  </si>
  <si>
    <t xml:space="preserve">CARLOS ENRIQUE  PALACIOS  GONZALES </t>
  </si>
  <si>
    <t xml:space="preserve">JUANA ROSA  BOCANEGRA  PERALTA DE ESTRADA </t>
  </si>
  <si>
    <t>CARMEN ROSA CUEVA PAREDES</t>
  </si>
  <si>
    <t>VICENTE MAIRHO CHAVEZ DOMINGUEZ</t>
  </si>
  <si>
    <t>CESAR VALDEZ YNDAMA</t>
  </si>
  <si>
    <t>EMILIA CLEMENCIA VALDIVIA DE CHICLOTE</t>
  </si>
  <si>
    <t>CHRISTIAN SARMIENTO PARI</t>
  </si>
  <si>
    <t>ROSA ESTHER ALCANTARA MALCA</t>
  </si>
  <si>
    <t>LUIS ANTONIO RAMIREZ RIOS</t>
  </si>
  <si>
    <t xml:space="preserve">VICTOR LEON   PEÑA </t>
  </si>
  <si>
    <t>VIOLETA JESUS ESCOBEDO ABARCA</t>
  </si>
  <si>
    <t xml:space="preserve">MARIA CLAUDIA  GARCIA  QUISPE </t>
  </si>
  <si>
    <t>JUAN JOSE HUANACUNI HUALLPA</t>
  </si>
  <si>
    <t xml:space="preserve">MIRNA LUZ  TAPULLIMA  TAPULLIMA </t>
  </si>
  <si>
    <t>TULA CONSUELO AMAYA CARRANZA</t>
  </si>
  <si>
    <t>LUZ UBALDINA GONZALES PALACIOS</t>
  </si>
  <si>
    <t>PALMIR HAUXWELL DE VELASQUEZ</t>
  </si>
  <si>
    <t xml:space="preserve">CARLOS ENRIQUE SALAZAR ORTIZ </t>
  </si>
  <si>
    <t xml:space="preserve">EVELYN  PEREZ  CAMPOS </t>
  </si>
  <si>
    <t>ROSA ULLOA FERNANDEZ</t>
  </si>
  <si>
    <t xml:space="preserve">FAUSTINO   SEGAMA  SEGAMA </t>
  </si>
  <si>
    <t xml:space="preserve"> JUDITH FIDELA DONAYRE  DE LA CRUZ DE MUCHAY</t>
  </si>
  <si>
    <t xml:space="preserve">RICARDO ANTONIO  PISCOYA  VASQUEZ </t>
  </si>
  <si>
    <t>FELINCINDA LUZ  TIBURCIO PENALDILLO</t>
  </si>
  <si>
    <t xml:space="preserve">TEOFILO AUGUSTO ORE  LIZANDRO </t>
  </si>
  <si>
    <t xml:space="preserve">ANA MARIA  MONTALVO   MALPARTIDA </t>
  </si>
  <si>
    <t xml:space="preserve">MARIA  MOLLO   SOLANO  </t>
  </si>
  <si>
    <t xml:space="preserve">FILOMENO  CAJINCHO  YURIVILCA </t>
  </si>
  <si>
    <t xml:space="preserve">ROSA ORFILA VELARDE  VDA DE PEÑA  </t>
  </si>
  <si>
    <t xml:space="preserve">JUAN JOSE  CHAVEZ  TIMOTEO </t>
  </si>
  <si>
    <t>YENI  MARTINEZ  DELGADILLO</t>
  </si>
  <si>
    <t>FELICITA  OLGA CARRASCO RIVADENEYRA  DE CASARETO</t>
  </si>
  <si>
    <t xml:space="preserve">CESAR ALEJANDRO LLIROD RAMIREZ  </t>
  </si>
  <si>
    <t>JORGE COELLO CABRERA</t>
  </si>
  <si>
    <t>ROSA MERCEDES RAMIREZ RUIZ DE HERRERA</t>
  </si>
  <si>
    <t xml:space="preserve"> NAUTILIUS SERVICE E.I.R.L. </t>
  </si>
  <si>
    <t>VICTOR JAVIER VELARDE VELIZ</t>
  </si>
  <si>
    <t>LUZ MARISA CARBAJAL GARCIA DE GRADOS</t>
  </si>
  <si>
    <t>GRECIA ALEXANDRA CHAVARRY PACAYA</t>
  </si>
  <si>
    <t>JAQUELINE AMELIA MOROCCO SUPPO</t>
  </si>
  <si>
    <t>ELIN ANTONIO LEON DAVILA</t>
  </si>
  <si>
    <t>CAHUIDE SIMEON ROJAS PAREDES</t>
  </si>
  <si>
    <t>IRMA DE SOCORRO OYOLA GARCIA</t>
  </si>
  <si>
    <t>MARIA LUISA LA TORRE LEYVA</t>
  </si>
  <si>
    <t>JOSE LUIS LLOCLLA MONYOYA</t>
  </si>
  <si>
    <t xml:space="preserve">INVERSIONES ARISTO EIRL    </t>
  </si>
  <si>
    <t>COMPLEJO RECREATIVO  . .</t>
  </si>
  <si>
    <t xml:space="preserve">FELIX FRANCISCO  BENITES   VILCHEZ  </t>
  </si>
  <si>
    <t xml:space="preserve">LUIS   VASQUEZ    ORRILLO  </t>
  </si>
  <si>
    <t>MILDRE DANAYS MONTENEGRO DIAZ</t>
  </si>
  <si>
    <t>JEAN PIERRE JIMENEZ CALVO</t>
  </si>
  <si>
    <t>MARIO DAVID MIRANDA MEDINA</t>
  </si>
  <si>
    <t xml:space="preserve">HUGO  ROJAS  FALCON </t>
  </si>
  <si>
    <t>MARIA JESUS CRISANTO ZAPATA DE HUATUCO</t>
  </si>
  <si>
    <t>EUCEBIA CRISTINA TORRES PICHUA</t>
  </si>
  <si>
    <t xml:space="preserve">EMPRESA DE  TRANSPOR    </t>
  </si>
  <si>
    <t>EMMA R SAONA DE ALBURQUEQUE</t>
  </si>
  <si>
    <t>YONATAN FELIX GARCIA TITO</t>
  </si>
  <si>
    <t>ERIKA MILAGROS BAYONA PAREDES</t>
  </si>
  <si>
    <t xml:space="preserve">DANIEL ENRIQUE  TANG  NINATANTA </t>
  </si>
  <si>
    <t xml:space="preserve">MAMORU S.A.C.    </t>
  </si>
  <si>
    <t>LUIS COTILLO VALERIO</t>
  </si>
  <si>
    <t>HIBER EUSTAQUIO BARBUDO CHAVARRIA</t>
  </si>
  <si>
    <t>JESSICA JUDITH CALLE PINTO</t>
  </si>
  <si>
    <t>DOMINGA PERPETUA CRUZADO MUÑOZ</t>
  </si>
  <si>
    <t>JANET ALVARADO LOPEZ</t>
  </si>
  <si>
    <t>JESUSA MARIA SANDOVAL VILLACORTA</t>
  </si>
  <si>
    <t>OSCAR HERNAN ANZOLA QUIROGA</t>
  </si>
  <si>
    <t>JOSE FRANCISCO VILLALOBOS SALAZAR</t>
  </si>
  <si>
    <t>MIGUEL RAUL NAPAN MORALES</t>
  </si>
  <si>
    <t>LIZ LIANA LOPEZ  VILLENA</t>
  </si>
  <si>
    <t>DORA ISABEL CARPIO VERDE</t>
  </si>
  <si>
    <t>JIMY ALEJANDRO QUINTOS ÑIQUEN</t>
  </si>
  <si>
    <t>FRANCISCO EDUARDO PEREZ RODRIGUEZ</t>
  </si>
  <si>
    <t xml:space="preserve">SOS SERVICE SAC    </t>
  </si>
  <si>
    <t>ANGEL MARIA CALLE ROMAN</t>
  </si>
  <si>
    <t>STEFANNY QUISPE BUSTAMANTE</t>
  </si>
  <si>
    <t>PABLO SILVERIO CARRASCO ALVAREZ</t>
  </si>
  <si>
    <t>ENRIQUE MARINO SIGARROSTEGUI MENDOZA</t>
  </si>
  <si>
    <t xml:space="preserve">CESAR TEOFILO  VEGA  PAREDES </t>
  </si>
  <si>
    <t>JIMMY ANTONY PINILLOS MEDINA</t>
  </si>
  <si>
    <t>FELICIANA MORALES CARDENAS</t>
  </si>
  <si>
    <t>SILVA IVANHO ÑONTOL</t>
  </si>
  <si>
    <t>MIGUEL ANGEL DIOSES GARCIA</t>
  </si>
  <si>
    <t>EDWIN NILTON AUCCA MARIN</t>
  </si>
  <si>
    <t>LUIS ALBERTO VICENTE VILLAR</t>
  </si>
  <si>
    <t>YURI ALEXANDER VALLE VELASQUEZ</t>
  </si>
  <si>
    <t>DIANA MARIBEL SAAVEDRA AYME</t>
  </si>
  <si>
    <t xml:space="preserve">LI XINNAN  </t>
  </si>
  <si>
    <t>MONICA MERECDES REYES CORAZON</t>
  </si>
  <si>
    <t>ANA MILENA PINILLA VELASQUEZ</t>
  </si>
  <si>
    <t>HERNAN ENRIQUE ZELADA  CABEZUDO</t>
  </si>
  <si>
    <t xml:space="preserve">MARIA ELENA VELASCO  PEREZ </t>
  </si>
  <si>
    <t>NELLY MARIBEL GODIÑO CORREA</t>
  </si>
  <si>
    <t>JULIO MIGUEL ACCINELLI WINDER</t>
  </si>
  <si>
    <t>MOISES VALENTIN ISUSQUIZA MALACHE</t>
  </si>
  <si>
    <t>JULIA MILADY AGUILAR ORTIZ DE PACHECO</t>
  </si>
  <si>
    <t>LUIS ARMANDO ALVA FASCE</t>
  </si>
  <si>
    <t>LINA JANETTE ADRIANZEN CARAMANTIN</t>
  </si>
  <si>
    <t>EDUARDO SEGUNDO REBAZA LAVADO</t>
  </si>
  <si>
    <t>FREDDY RICHARD CARRASCO IZAGUIRRE</t>
  </si>
  <si>
    <t xml:space="preserve">SONIA ELIZABETH  VARELA  ORUNA </t>
  </si>
  <si>
    <t xml:space="preserve">CALIXTO  VEGAS  LITANO </t>
  </si>
  <si>
    <t>KAREN LIZBETH MODEST MORON SIFUENTES</t>
  </si>
  <si>
    <t>FELIX ROMERO CARDENAS</t>
  </si>
  <si>
    <t>JUANA BEATRIZ OTSUKA ARMAS DE GARCIA</t>
  </si>
  <si>
    <t>MARIO FRANCISCO ZUQIGA MARTINEZ</t>
  </si>
  <si>
    <t>GLORIA AMERICA GLORIA AMERICA AROSTI</t>
  </si>
  <si>
    <t>ROBIN HOOD IPANAQUE HIDALGO</t>
  </si>
  <si>
    <t>TERESA EVELYN HUAMAN CARRION</t>
  </si>
  <si>
    <t>DORA JULIA PERALTA  RODRIGO</t>
  </si>
  <si>
    <t>YULISSA LEONELA LLANTO LEVANO</t>
  </si>
  <si>
    <t xml:space="preserve">CARRASCO ROJAS DORA  .  </t>
  </si>
  <si>
    <t xml:space="preserve">AVICOLA LA CASITA DE    </t>
  </si>
  <si>
    <t>ZOILA KAY AVILA CELIS</t>
  </si>
  <si>
    <t>HECTOR  EDUARDO REQUEJO SANTOS</t>
  </si>
  <si>
    <t>YONI LOPEZ CHOTA</t>
  </si>
  <si>
    <t xml:space="preserve">INKA TUBOS S.A.    </t>
  </si>
  <si>
    <t>JOSE ANTONIO JIMENEZ CANALES</t>
  </si>
  <si>
    <t>BERTHA AUGUSTA DIAZ MURILLO</t>
  </si>
  <si>
    <t>VICTOR CARLOS ARMAS ZAVALETA</t>
  </si>
  <si>
    <t>ROSARIO MAXIMILIANA MATIAS PRUDENCIO</t>
  </si>
  <si>
    <t>CARLOS GUILLERMO BARRIENTOS ALPISTE</t>
  </si>
  <si>
    <t>JHON EDWA R RUIZ BRAGA</t>
  </si>
  <si>
    <t>MARIA LUZ ROMERO VILLON</t>
  </si>
  <si>
    <t>MANUEL ANTONIO PINEDO PASHANASTE</t>
  </si>
  <si>
    <t>DINA CHAVEZ COTRINA</t>
  </si>
  <si>
    <t>MIGUEL ANDY ROMERO AGUADO</t>
  </si>
  <si>
    <t xml:space="preserve">MARIA ISABEL  QUINTO  JAUREGUI </t>
  </si>
  <si>
    <t>MAYRA MONICA ORMEÑO CARDENAS</t>
  </si>
  <si>
    <t>MAX ANDRE DAFFOS VELARDE</t>
  </si>
  <si>
    <t>MARCO ANTONIO PANCCA TICONA</t>
  </si>
  <si>
    <t>JESUS IVAN LEVANO LOZA</t>
  </si>
  <si>
    <t>WILLIAN NICOLA SIERRA CORRALES</t>
  </si>
  <si>
    <t>FREDDY EDUARDO MACHUCA OLAVARRIA</t>
  </si>
  <si>
    <t>JONATHAN MARTIN OLIVARI BALAREZO</t>
  </si>
  <si>
    <t>JESSICA GARCIA CHOY</t>
  </si>
  <si>
    <t>MILAGROS DEL SOCORRO MARDINI TORRES</t>
  </si>
  <si>
    <t>CARMEN REGINA CAPUÑAY CHAFLOQUE</t>
  </si>
  <si>
    <t>YOVANA ROSA WONG REYES</t>
  </si>
  <si>
    <t xml:space="preserve"> EDUARDO MANUEL  GARCIA  CALDERON </t>
  </si>
  <si>
    <t>DAVID GASPAR COTRINA ROJAS</t>
  </si>
  <si>
    <t>PERCY JUAN SALINAS MAZUELOS</t>
  </si>
  <si>
    <t>SHIRLEY SUE ROSA ORTEGA CASAS</t>
  </si>
  <si>
    <t>ELDA CONSUELO ACOSTA FERNANDEZ</t>
  </si>
  <si>
    <t xml:space="preserve">MEGA TURISMO S.A.C.    </t>
  </si>
  <si>
    <t>JORGE FERNANDO CHEVARRIA BRAVO</t>
  </si>
  <si>
    <t>CELMA ELEANA YENMINA MUÑOZ SALINAS</t>
  </si>
  <si>
    <t>RODOLFO HOYOS MENDOZA</t>
  </si>
  <si>
    <t>HECTOR  MONSALBE  CRUZ</t>
  </si>
  <si>
    <t>ARTURO JOSE PIZARRO RUIZ</t>
  </si>
  <si>
    <t>MARIBEL MERCEDES PINTO PUMA</t>
  </si>
  <si>
    <t>YENI SULIANA LOPEZ BALVIS</t>
  </si>
  <si>
    <t>MARITZA ANTONIETA SALAZAR PIZARRO</t>
  </si>
  <si>
    <t>BHERIT BETZABE FIGUEROA ESQUIVEL</t>
  </si>
  <si>
    <t>FRANCISCA RAMOS CHALE</t>
  </si>
  <si>
    <t>ROGER ULLOA PAREDES</t>
  </si>
  <si>
    <t>MARIA ANITA DEL PILA ASALDE ALDANA</t>
  </si>
  <si>
    <t>OMAR MICHAEL ALEGRE MAURIOLA</t>
  </si>
  <si>
    <t>PAOLO JESUS PARHUAYO FLORES</t>
  </si>
  <si>
    <t>GUILLERMO JAUREGUI FALCON</t>
  </si>
  <si>
    <t>EDGAR TEODORO MAYTA CAYETANO</t>
  </si>
  <si>
    <t>JUAN FRANCISCO ZAPATA TORRES</t>
  </si>
  <si>
    <t>FLOR DE MARIA JIMENEZ TRONCOS</t>
  </si>
  <si>
    <t>LUIS ENRIQUE LOPEZ PALACIOS</t>
  </si>
  <si>
    <t xml:space="preserve">PAPI CROCK S.A.C.    </t>
  </si>
  <si>
    <t>JULIO EGUILUZ BRAVO ESPINAL</t>
  </si>
  <si>
    <t>REINA EPIFANIA TORRES MENDOZA</t>
  </si>
  <si>
    <t>MARIANELLA TERESA FLORES CASTELLANO</t>
  </si>
  <si>
    <t>EDUARDO SILVA ALVINES</t>
  </si>
  <si>
    <t>ELIZABETH URURI MAMANI</t>
  </si>
  <si>
    <t>JORGE SENON CHAVEZ LOPEZ</t>
  </si>
  <si>
    <t xml:space="preserve">JOSE LUIS  SALAS  ALVARADO </t>
  </si>
  <si>
    <t>ALDO RENZO RIVERA BARLETTI</t>
  </si>
  <si>
    <t>SALOME AURORA BRAVO TAPIA</t>
  </si>
  <si>
    <t>CARLOS VILELA MIO</t>
  </si>
  <si>
    <t>LUIS ALFREDO LETTE FLORES</t>
  </si>
  <si>
    <t>HUMBERTO ROJAS HERNANDEZ</t>
  </si>
  <si>
    <t>DOLORES RAMIREZ ZAMORA</t>
  </si>
  <si>
    <t>CARLOS ALBERTO YEPEZ GAMARRA</t>
  </si>
  <si>
    <t>PATRICIA KELLY REYES VALENZUELA</t>
  </si>
  <si>
    <t>FANY MERCEDES ARANDA  BURGOS</t>
  </si>
  <si>
    <t xml:space="preserve">GPC PRO EIRL    </t>
  </si>
  <si>
    <t>BERTHA GRACIELA SOTO ESTENS DE SANTILLANA</t>
  </si>
  <si>
    <t>AMADEO SEDANO DAVID</t>
  </si>
  <si>
    <t>YENY PAOLA COBARRUBIA VASQUEZ</t>
  </si>
  <si>
    <t>JUAN JOSE CHANG FLORES</t>
  </si>
  <si>
    <t xml:space="preserve"> OLGA ELIZABETH  RAMIREZ  TOLEDO</t>
  </si>
  <si>
    <t>ELENA RONCAL TOVAR</t>
  </si>
  <si>
    <t>FIORELLA VALENTINA RIVERA APAZA</t>
  </si>
  <si>
    <t>JORGE ANTONIO DAVILA CACHIQUE</t>
  </si>
  <si>
    <t>JOSE LUIS APAZA HERRERA</t>
  </si>
  <si>
    <t>GARRY ESTEBAN GOMEZ ZEVALLOS</t>
  </si>
  <si>
    <t>BRENDHA MARTINEZ  CAONA  DE FRANSS</t>
  </si>
  <si>
    <t>ELIZABETH BRAVO PALMA</t>
  </si>
  <si>
    <t>TANITH SANCHEZ PEREZ</t>
  </si>
  <si>
    <t>GILMER ROLANDO MADRID MADRID</t>
  </si>
  <si>
    <t>JOHAN ZDANOV MONTENEGRO SANCHEZ</t>
  </si>
  <si>
    <t>JUAN MANUEL CRUZ VIVICHUMO</t>
  </si>
  <si>
    <t>JORGE ROBERTO VERDE URRITIA</t>
  </si>
  <si>
    <t>FIDEL EMILIO MAZUELOS ESPINOZA</t>
  </si>
  <si>
    <t>HAROLD EDWARD DIAZ JAVIER</t>
  </si>
  <si>
    <t>ELSA JUDITH BALCAZAR DE VILLARREAL</t>
  </si>
  <si>
    <t>OLGA VARGAS ROJAS DE ALVA</t>
  </si>
  <si>
    <t>SHERLLY KRYS OTHILIA PRIETO MAKI</t>
  </si>
  <si>
    <t>JORGE LUIS ROMAN HURTADO</t>
  </si>
  <si>
    <t>JULIA ISABEL CARBAJAL SANTILLAN</t>
  </si>
  <si>
    <t>VANESSA MARCELA CALENZANI  SALAS</t>
  </si>
  <si>
    <t>FERNANDO FELIPE GAMARRA SAAVEDRA</t>
  </si>
  <si>
    <t>CARLOS ANTONIO BELLIDO HUARCAYA</t>
  </si>
  <si>
    <t xml:space="preserve">NADIA INES  FLORES  CLARIANA </t>
  </si>
  <si>
    <t>GASPAR SABINO GONZALES</t>
  </si>
  <si>
    <t>WILLY LEONCIO CHANAME  MORALES</t>
  </si>
  <si>
    <t xml:space="preserve"> PEDRO PAUL LABRA  QUISPICURO</t>
  </si>
  <si>
    <t xml:space="preserve">GRUPO SEMILLA EMPRES    </t>
  </si>
  <si>
    <t>HENRY EVELIO GUERRERO CASTILLO</t>
  </si>
  <si>
    <t>JUANITO DAVILA DAVILA</t>
  </si>
  <si>
    <t>ELIZABETH ALFARO ESPINOZA</t>
  </si>
  <si>
    <t>WALTER BERNARDINO CASTAÑEDA GAMBOA</t>
  </si>
  <si>
    <t>JULIAN PASQUEL COTRINA</t>
  </si>
  <si>
    <t>TEOFILO MIZUKAMI GUERRA</t>
  </si>
  <si>
    <t>WALDIR ANGEL VELASQUEZ CHIPANA</t>
  </si>
  <si>
    <t>CARMELA BERTHA GOICOCHEA FERNANDEZ</t>
  </si>
  <si>
    <t>JORGE MIGUEL QUIROZ MURGA</t>
  </si>
  <si>
    <t xml:space="preserve">STEPHANIE SOLANGE ARANDA   JIMENEZ </t>
  </si>
  <si>
    <t>CLAUDIO ISAAC MEDRANO MUÑOZ</t>
  </si>
  <si>
    <t>KARIN ANCAJIMA ZAPATA</t>
  </si>
  <si>
    <t>FRANCISCA CUEVA NAVARRO</t>
  </si>
  <si>
    <t>JOSE SANTOS VILLEGAS</t>
  </si>
  <si>
    <t>WILFREDO VICENTE SALHUA CCALLO</t>
  </si>
  <si>
    <t xml:space="preserve">MARIA YSABEL  FERNANDEZ  ROJAS </t>
  </si>
  <si>
    <t>KARLA JIMENNA RAMIREZ DE LA CRUZ</t>
  </si>
  <si>
    <t xml:space="preserve">RICARDO RAYMUNDO MONTOYA  BRICEÑO </t>
  </si>
  <si>
    <t>RENZO JESUS GARCIA HELM</t>
  </si>
  <si>
    <t>MIREYA SANDRA ANDIA RAMIREZ</t>
  </si>
  <si>
    <t>JOSE VALENZUELA FLORIAN</t>
  </si>
  <si>
    <t xml:space="preserve">OPORTANA ROSA VILLAFUERTE  GUTIERREZ </t>
  </si>
  <si>
    <t>ROCIO MAHAY LLANQUE QUISPE</t>
  </si>
  <si>
    <t>BERTHA CECILIA TARAZONA  VAZQUES S</t>
  </si>
  <si>
    <t>SOCORRO MARIA VILLEGAS DE VIDELA</t>
  </si>
  <si>
    <t>ANISSA PAOLA RENGIFO GRANDEZ</t>
  </si>
  <si>
    <t>NELLY BETZABE PINEDA MURILLO DE PARRA</t>
  </si>
  <si>
    <t>DENNY ENRIQUE TRAVEZAÑO PAREDES</t>
  </si>
  <si>
    <t xml:space="preserve">EDITH MARIBEL CONTRERAS  ZAMORA </t>
  </si>
  <si>
    <t>GENARO ELIAS DONAYRE MOQUILLAZA</t>
  </si>
  <si>
    <t>JEAN PIERRE ARTURO PEREZ  LOZADA</t>
  </si>
  <si>
    <t>BERNARDO JAVIER CASTRO NOLORBE</t>
  </si>
  <si>
    <t>PATRICIA ROXANA PINTO ARMAS</t>
  </si>
  <si>
    <t xml:space="preserve">INGRISH ANALI ESTRADA  CHAVEZ </t>
  </si>
  <si>
    <t>DANIEL ALONSO VELASQUEZ CONTRERAS</t>
  </si>
  <si>
    <t>HAYDEE BIFFI DE BARBA</t>
  </si>
  <si>
    <t>OLINDA TELLO VELA</t>
  </si>
  <si>
    <t>ANALI ROSMERY REYES GIL</t>
  </si>
  <si>
    <t>WALTER GUILLERMO DE LA HAZA   FORZANI</t>
  </si>
  <si>
    <t xml:space="preserve">CARLA ALESSA CUROTTO  FERNANDEZ </t>
  </si>
  <si>
    <t xml:space="preserve">MIGUEL ANGEL MEDINA  CARPIO </t>
  </si>
  <si>
    <t xml:space="preserve">  MARY FELICITA   BARRA   RUDAS  </t>
  </si>
  <si>
    <t>ZORAIDA ESTHER BURGA RAMIREZ</t>
  </si>
  <si>
    <t>KARINA VILLEGAS CORRALES</t>
  </si>
  <si>
    <t>FLORA IVETTH DE LA TORRE APAZA</t>
  </si>
  <si>
    <t>CARLOS ALBERTO GUZMAN  MENDOZA</t>
  </si>
  <si>
    <t>EDITH ROSAS BALTAZAR</t>
  </si>
  <si>
    <t>CESAR JOFFRE CAPURRO LOAYZA</t>
  </si>
  <si>
    <t>ANDRES ALBERTO VILLANUEVA VALENCIA</t>
  </si>
  <si>
    <t>DORIS ANGELICA LOPEZ RAMIREZ</t>
  </si>
  <si>
    <t>KATHERINE INDIRA VASQUEZ INDIRA</t>
  </si>
  <si>
    <t xml:space="preserve">JORDAN   ZAPATA   BRIONES  </t>
  </si>
  <si>
    <t>OCTAVIO SANTA CRUZ SALDAÑA</t>
  </si>
  <si>
    <t xml:space="preserve">MIGUEL ANTONIO ORBEGOZO    VARAS </t>
  </si>
  <si>
    <t>SIMON SOTELO BONIFACIO</t>
  </si>
  <si>
    <t xml:space="preserve">JAIME DELGADILLO JIMENEZ  </t>
  </si>
  <si>
    <t>JUAN CULQUI ARECHE</t>
  </si>
  <si>
    <t xml:space="preserve">PATRICIA PORRAS RODRIGUEZ  </t>
  </si>
  <si>
    <t>MARIA EUGENIA  VELAOCHAGA FAJARDO</t>
  </si>
  <si>
    <t>OTTO NEYRA SALDARRIAGA</t>
  </si>
  <si>
    <t>MARLENE FERNANDA COSME MONSALVE</t>
  </si>
  <si>
    <t>MANUEL B. GUERRERO GALINDO</t>
  </si>
  <si>
    <t>GUILLERMINA RODRIGUEZ RIVERA</t>
  </si>
  <si>
    <t>CRUZ MARIA LA TORRE LA TORRE</t>
  </si>
  <si>
    <t xml:space="preserve">GLADYS MICAELA GONZALES  GOMEZ </t>
  </si>
  <si>
    <t>EVELINA MARGARITA FLORES VEGA DE TORRES</t>
  </si>
  <si>
    <t>MAURO JHONNY GUILLEN MORALES</t>
  </si>
  <si>
    <t>MARIA ANGELICA CALLA HUAMAN</t>
  </si>
  <si>
    <t xml:space="preserve">CHIRRYS INVERSIONES SAC    </t>
  </si>
  <si>
    <t>SABINA CONSUELO CARDENAS  VASQUEZ DE CACERES</t>
  </si>
  <si>
    <t>EPIFANIA  QUISPE  DE SUCASAIRE</t>
  </si>
  <si>
    <t xml:space="preserve">PERCY   MORA   ARDILES  </t>
  </si>
  <si>
    <t>RICARDO BECERRA NAVARRO</t>
  </si>
  <si>
    <t>TERESITA DE JESUS  TERAN PAUCAR</t>
  </si>
  <si>
    <t>ENIQUE CHARCA ESCALANTE</t>
  </si>
  <si>
    <t>FELIPE ZAVALA CAHUA</t>
  </si>
  <si>
    <t>JOSE CARLOS LA TORRE SALAZAR</t>
  </si>
  <si>
    <t>CRISTYAN ARTURO DIOSES TUME</t>
  </si>
  <si>
    <t xml:space="preserve">ALICIA ROSARIO  GAMARRA  CALDERON </t>
  </si>
  <si>
    <t>CELESTINA EUDOMILIA MOTTA VDA DE MALCA</t>
  </si>
  <si>
    <t>JOSE LUIS MAYORGA HUIZ</t>
  </si>
  <si>
    <t>HILDA GIOVANNA LOPEZ MEZA</t>
  </si>
  <si>
    <t>FERNANDO CHAVEZ ALARCO</t>
  </si>
  <si>
    <t>CHRISTIAN PAUL MONTERO VERA</t>
  </si>
  <si>
    <t xml:space="preserve">@PRINT SOCIEDAD ANON    </t>
  </si>
  <si>
    <t xml:space="preserve">KUMARA CORP SAC    </t>
  </si>
  <si>
    <t>MIGUEL JUNIOR ARANA GUZMAN</t>
  </si>
  <si>
    <t>VIRGINIA DOLORES MURAYARI SORIA</t>
  </si>
  <si>
    <t>MAYLI BARDALES CRUZ</t>
  </si>
  <si>
    <t>JOSE SALOMON WUPUY GUTTI</t>
  </si>
  <si>
    <t xml:space="preserve"> REPRESENTACIONES AR    </t>
  </si>
  <si>
    <t xml:space="preserve"> MARINO BARZOLA  PALOMINO</t>
  </si>
  <si>
    <t>OLGA RIVASPLATA MEJIA</t>
  </si>
  <si>
    <t>JOSE ABANTO MILLA GUERRERO</t>
  </si>
  <si>
    <t>JEZABEL SAMANTHA GUEVARA CASTRILLON</t>
  </si>
  <si>
    <t>PILAR RAMOS  LAURENCIO</t>
  </si>
  <si>
    <t>ERIC VICTOR AJEN RAMIREZ</t>
  </si>
  <si>
    <t>SANTOS JAVIER BARRETO LUJAN</t>
  </si>
  <si>
    <t xml:space="preserve">ZAHORI  CCAHUANA  CCONISLLA </t>
  </si>
  <si>
    <t xml:space="preserve">ALBERTO  MACHACA  MAMANI </t>
  </si>
  <si>
    <t>VANESSA GEOVANA MORILLAS RIVAS</t>
  </si>
  <si>
    <t>TEOBALDO HUAYTA QUENTA</t>
  </si>
  <si>
    <t xml:space="preserve">REPRESENTACION Y DIS    </t>
  </si>
  <si>
    <t xml:space="preserve">ALCASE E.I.R.L    </t>
  </si>
  <si>
    <t>EDDY MARTIN CALLE RENTERIA</t>
  </si>
  <si>
    <t>ANTHONY JESUS TEMOCHE EFFIO</t>
  </si>
  <si>
    <t>MARIO ENRIQUE CARPIO CAMPODONICO</t>
  </si>
  <si>
    <t>ROMIEL NAZARIO ESPINOZA</t>
  </si>
  <si>
    <t xml:space="preserve">JUANA PATRICIA  GUTIERREZ  OLASCOAGA </t>
  </si>
  <si>
    <t>RAMON CARLOS ALBERTO COLONNA VIVANCO</t>
  </si>
  <si>
    <t>ALFONSO RAFAEL VILCHEZ</t>
  </si>
  <si>
    <t>AIDA MARIA DIEZ CANSECO SARRIO DE VIGIL</t>
  </si>
  <si>
    <t xml:space="preserve">CARLOS  VALENCIA  FARFAN </t>
  </si>
  <si>
    <t>SERGIO ANDRE TORRES MACHICAO</t>
  </si>
  <si>
    <t>RAUL ENRIQUE  GUERRERO  AZAÑEDO</t>
  </si>
  <si>
    <t>PAMELA JANETH RODRIGUEZ TUEROS</t>
  </si>
  <si>
    <t>FERNANDO DAVID MORENO GIL</t>
  </si>
  <si>
    <t>SEGUNDO SALOMON FERNANDEZ ROJAS</t>
  </si>
  <si>
    <t xml:space="preserve">JUAN CRISOSTOMO SALAZAR  PAJARES </t>
  </si>
  <si>
    <t>LISHENG XIE .</t>
  </si>
  <si>
    <t>JAVIER ANTONIO BERNABE AYMAS</t>
  </si>
  <si>
    <t>ARMANDO  MAMANI  CHOQUEHUAYTA</t>
  </si>
  <si>
    <t>JOSE LUIS CAJACHAGUA LEON</t>
  </si>
  <si>
    <t xml:space="preserve">DIGEST NAT S.A.C.    </t>
  </si>
  <si>
    <t>JUAN HERACLIO  MUÑOZ DIAZ</t>
  </si>
  <si>
    <t>MERCEDES LOVATON DE MENESES</t>
  </si>
  <si>
    <t>SEGUNDO FELIX TAVARA GUERRERO</t>
  </si>
  <si>
    <t>YLIANA ADELA GALINDO PERALTA</t>
  </si>
  <si>
    <t>RENZO ARAUCO GARCIA</t>
  </si>
  <si>
    <t>CARLOS ENRIQUE RODRIGUEZ CHAVEZ</t>
  </si>
  <si>
    <t>MIRTHA GIOVANNA MOSCAYSA CASAS</t>
  </si>
  <si>
    <t>LUIS ALBERTO RIVERA MAYTA</t>
  </si>
  <si>
    <t>SERGIO GERVER  MAMANI  PILCO</t>
  </si>
  <si>
    <t>GIOVANNA GISSELLE GUZMAN BEDON</t>
  </si>
  <si>
    <t>NATALY ZEIRA CASTRO MEZA</t>
  </si>
  <si>
    <t>MARIA DEL CARMEN ZEVALLOS PERALTA</t>
  </si>
  <si>
    <t>JOSE TEODULO BONIFAZ ZORRILLA</t>
  </si>
  <si>
    <t>ROBERTO MARTIN BARON PERALES</t>
  </si>
  <si>
    <t>IBONE PATRICIA MENDOZA QUEA</t>
  </si>
  <si>
    <t>LIZBETH CORDOVA ZAVALETA</t>
  </si>
  <si>
    <t>MARCO ANTONIO PECEROS VELASQUEZ</t>
  </si>
  <si>
    <t>KAREN   DELIA CUBAS BERNEDO   DE    VARG</t>
  </si>
  <si>
    <t>JUAN PEDRO BARRERA LOPEZ</t>
  </si>
  <si>
    <t>PIO ANATOLIO APAZA HUAMAN</t>
  </si>
  <si>
    <t>LUZ ELENA TORRES COMETIVOS</t>
  </si>
  <si>
    <t>ELADIO ECCA PERICHE</t>
  </si>
  <si>
    <t>PAOLA KARINA GOMEZ POZZO</t>
  </si>
  <si>
    <t xml:space="preserve">GEOVANNA   TORRES   DO SANTOS  </t>
  </si>
  <si>
    <t>GLADYS ALBURUQUEQUE SALAZAR</t>
  </si>
  <si>
    <t xml:space="preserve">EUSEBIO  MENDOZA  JACINTO </t>
  </si>
  <si>
    <t>RICHARD JAVIER CARDENAS ESPIRITU</t>
  </si>
  <si>
    <t>GINA KARIN PANDURO SINTI</t>
  </si>
  <si>
    <t>ELENA VIVIANA VASQUEZ TAFUR</t>
  </si>
  <si>
    <t xml:space="preserve">OBJETIVO PUBLICIDAD     </t>
  </si>
  <si>
    <t>DIONISIA FLORES JAUREGUI</t>
  </si>
  <si>
    <t>ANNELISSE SANDOVAL ARCHIMBAUD</t>
  </si>
  <si>
    <t>GUILLERMO RIVAS SANCHEZ</t>
  </si>
  <si>
    <t>EDGAR LUIS MUCHA PAREDES</t>
  </si>
  <si>
    <t>TEODOCIA COAQUIRA AVENDAÑO</t>
  </si>
  <si>
    <t>OSCAR ALFREDO CALDERON ACEITUNO</t>
  </si>
  <si>
    <t>LUCILA VIVANCO DE OLMEDO</t>
  </si>
  <si>
    <t>MARISELA CAROLINA GALINDO HERRERA</t>
  </si>
  <si>
    <t>JACQUELINE ROXANA ARANDA ZARATE</t>
  </si>
  <si>
    <t>OSCAR ARTURO MEZA DESCALZO</t>
  </si>
  <si>
    <t>HEBER JARAMILLO TORRES</t>
  </si>
  <si>
    <t>ROGER OLIVA PEÑA</t>
  </si>
  <si>
    <t>NESTOR AUGUSTO ODAR SERRATO</t>
  </si>
  <si>
    <t>RAUL BENITES PURIZACA</t>
  </si>
  <si>
    <t>NEL DIAZ MENDOZA</t>
  </si>
  <si>
    <t>LUIS ALONSO NAVARRO DUEÑAS</t>
  </si>
  <si>
    <t>JOSE ENYER RODRIGUEZ DIAZ</t>
  </si>
  <si>
    <t>ERIKA PUENTE LOYO</t>
  </si>
  <si>
    <t>CELIA CONCEPCION LETONA ZARATE</t>
  </si>
  <si>
    <t>MARIA GUADALUPE  LEGUIA  ROJAS</t>
  </si>
  <si>
    <t>RICARDO ROMAN GARCIA LEON</t>
  </si>
  <si>
    <t>MARILU DEYSI BARTUREN SANCHEZ</t>
  </si>
  <si>
    <t xml:space="preserve">JOSE SIXTO MARTINEZ     </t>
  </si>
  <si>
    <t>PAOLA YOHANNA GARCIA HUAMAN</t>
  </si>
  <si>
    <t>WILLIAMS CAMPOS GOMEZ</t>
  </si>
  <si>
    <t>LEONCIO MORALES HERRERA</t>
  </si>
  <si>
    <t xml:space="preserve">ALEXANDER  CHUQUILIN   ROJAS  </t>
  </si>
  <si>
    <t>PAOLA VERONICA  PINO   CARRILLO</t>
  </si>
  <si>
    <t>ADRIAN DEIVY VILLALOBOS BARRIOS</t>
  </si>
  <si>
    <t>MARIA FERNANDA MERINO JUAREZ</t>
  </si>
  <si>
    <t>PATRICIA ELENA GONZALES MELLIZO</t>
  </si>
  <si>
    <t xml:space="preserve">IVAN JHONY RAMOS  ASTOPILLO </t>
  </si>
  <si>
    <t>ALICIA BEATRIZ MANRIQUE SEGURA</t>
  </si>
  <si>
    <t>MARIA ESTELA ROJAS RODRIGUEZ</t>
  </si>
  <si>
    <t>ASTRID GIGIZA CARHUAS PIO</t>
  </si>
  <si>
    <t>JOSE ANTONIO LA ROSA COCA</t>
  </si>
  <si>
    <t xml:space="preserve">  GIDO OSVALDO VALDIVIA  PACHECO</t>
  </si>
  <si>
    <t>PEDRO JOSE LUIS NIÑO DE GUZMAN CONTRERAS</t>
  </si>
  <si>
    <t>FERNANDO CORNELIO ALOR</t>
  </si>
  <si>
    <t>LIDIA IGNACIA TRIGOSO RIOS</t>
  </si>
  <si>
    <t>JORGE WASHINGTON YUPANQUI PILLACA</t>
  </si>
  <si>
    <t>MARIA CARMELA PEREZ CARDENAS</t>
  </si>
  <si>
    <t xml:space="preserve">GLORIA SOLEDAD  MIÑOPE  FALLA </t>
  </si>
  <si>
    <t>HEYNE SAMBRANO MELENDEZ</t>
  </si>
  <si>
    <t>SHAYSY ELIZABETH FEINCO MARROGUIR</t>
  </si>
  <si>
    <t xml:space="preserve">LUIS CARLOS  ARCE  ARCE </t>
  </si>
  <si>
    <t>JORGE  FLORES  CACEDA</t>
  </si>
  <si>
    <t>MARIA MAGALY BURGA BRAVO</t>
  </si>
  <si>
    <t xml:space="preserve">GLORIA  GUTIERREZ  URBINA </t>
  </si>
  <si>
    <t xml:space="preserve">RENSO ANGELO  LOPEZ  LOPEZ </t>
  </si>
  <si>
    <t xml:space="preserve">STEVE ANDERSON  WONG  WONG </t>
  </si>
  <si>
    <t>EUFEMIA CASTILLO ZARANGO</t>
  </si>
  <si>
    <t>JAIME FRANCISCO SANDOVAL ZAVALETA</t>
  </si>
  <si>
    <t>RAUL RONALD PAUCAR ZEVALLOS</t>
  </si>
  <si>
    <t>LIZETH HUAYNACARI PIANCHACHI</t>
  </si>
  <si>
    <t xml:space="preserve">RICHARD CHRISTIAM  REATEGUI  CORNEJO </t>
  </si>
  <si>
    <t xml:space="preserve">LUIS GEOVANNY BASILIO  REYES </t>
  </si>
  <si>
    <t>LUIS ALBERTO LAINES BALAREZO</t>
  </si>
  <si>
    <t>SONIA ELENA MERCADO AGUILAR</t>
  </si>
  <si>
    <t>BEATRIZ CASTRO VALDEZ</t>
  </si>
  <si>
    <t>CINTHYA PAOLA LUNA MORI</t>
  </si>
  <si>
    <t>JOSE LUIS TIHUAY NOA</t>
  </si>
  <si>
    <t>EUSEBIO BRICEÑO ROMAN</t>
  </si>
  <si>
    <t xml:space="preserve">CARLOS ALBERTO VALDEZ  ROMERO </t>
  </si>
  <si>
    <t>PAUL MAC FIGUEROA JIMENEZ</t>
  </si>
  <si>
    <t>KELLY ELICED CUMPA CHANCAFE</t>
  </si>
  <si>
    <t>MARIA DEL PILAR CHUYES RAMOS</t>
  </si>
  <si>
    <t>ADOLFO JAVIER SUAREZ OLIVEROS</t>
  </si>
  <si>
    <t>JUAN CRISTIAN CHILON PAREDES</t>
  </si>
  <si>
    <t>SADITH GONZALES TAMANI</t>
  </si>
  <si>
    <t>JULIO CESAR ALVA LUNA</t>
  </si>
  <si>
    <t>JORGE LUIS RODRIGUEZ MIGUEL</t>
  </si>
  <si>
    <t>JORDY LEANDRO  LLANCE  DIAZ</t>
  </si>
  <si>
    <t>LUIS ALBERTO ACOSTA GARCIA</t>
  </si>
  <si>
    <t>PORFIRIO  SUPANTA  GRANEROS</t>
  </si>
  <si>
    <t>JOSE PEPE  DE LA CRUZ   APOLINAR</t>
  </si>
  <si>
    <t>JOSE RICARDO GALVAN CANTORAL</t>
  </si>
  <si>
    <t>CARMEN VIOLETA MEJIA ROJAS</t>
  </si>
  <si>
    <t>TERESA LOURDES YALLI RIOS</t>
  </si>
  <si>
    <t>JAVIER ADISLAO GOMEZ VASQUEZ</t>
  </si>
  <si>
    <t>LUIS MARTIN HINOSTROZA SOBREVILLA</t>
  </si>
  <si>
    <t xml:space="preserve">CARLOS MANUEL ACUÑA  MENDOZA </t>
  </si>
  <si>
    <t>CRISTEL  MATTA  VALENCIA</t>
  </si>
  <si>
    <t xml:space="preserve">MULTICENTRO PIURA PRUEBA  </t>
  </si>
  <si>
    <t xml:space="preserve">MARTIN CARLOS  CCORIMANYA  PAYTAN </t>
  </si>
  <si>
    <t>JOSE ERNESTO LUNA DE LA CRUZ</t>
  </si>
  <si>
    <t>JUAN MANUEL ESPINOZA ENCISO</t>
  </si>
  <si>
    <t>TERESITA BENIGNA ODAR PINTO</t>
  </si>
  <si>
    <t xml:space="preserve">DARLY ROSARIO  CHAVEZ  ZUÑIGA </t>
  </si>
  <si>
    <t xml:space="preserve">TADEO   DURAN  COELLO  </t>
  </si>
  <si>
    <t>URBANA  ALICIA SANCHEZ   MORAN</t>
  </si>
  <si>
    <t>ROSA ELENA CACERES TUESTA</t>
  </si>
  <si>
    <t xml:space="preserve">CARMEN EDUARDA  LOPEZ  URBANO </t>
  </si>
  <si>
    <t>SIMONA FLORES PEREZ</t>
  </si>
  <si>
    <t>KATHERINE IVETTE FIGUEROA ZARATE</t>
  </si>
  <si>
    <t xml:space="preserve">VICTOR ARTURO  RODRIGUEZ  MENDOZA </t>
  </si>
  <si>
    <t>ANA VANESSA MAMANI BALDARRAGO</t>
  </si>
  <si>
    <t xml:space="preserve">PLANICAD SRL.    </t>
  </si>
  <si>
    <t>JULIO NESTOR SANCHEZ LOPEZ</t>
  </si>
  <si>
    <t>JUANA  ESPINO  GARCIA</t>
  </si>
  <si>
    <t>NANCY JANNET RISCO QUESQUEN</t>
  </si>
  <si>
    <t xml:space="preserve">ISABEL   SIMON   ORDAYA  </t>
  </si>
  <si>
    <t>SARITA DEL PILAR GUZMAN RODRIGUEZ</t>
  </si>
  <si>
    <t xml:space="preserve">ADRIANA  OLAZABAL  DE TORRES </t>
  </si>
  <si>
    <t>MERCEDES FLORES ROLDAN</t>
  </si>
  <si>
    <t xml:space="preserve">ELIZABETH CARMEN  MATOS  CUICAPUSA </t>
  </si>
  <si>
    <t>RUFINO ANDRADE JAVIER</t>
  </si>
  <si>
    <t>ELVIA PILLACA GOICOCHEA</t>
  </si>
  <si>
    <t xml:space="preserve">LEONCIA AMBROSIA QUIÑONES    HUAMAN DE SANDOVAL </t>
  </si>
  <si>
    <t>RICARDO ORTEGA LIRA</t>
  </si>
  <si>
    <t xml:space="preserve">MARY TERESA  BELAHONIA  ZUÑIGA </t>
  </si>
  <si>
    <t xml:space="preserve">GISELA MYRIAM  PADILLA  GUARDIA </t>
  </si>
  <si>
    <t>SANTOS ERNESTO HERNANDEZ FERNANDEZ</t>
  </si>
  <si>
    <t>FLOR ELENA CAMPOVERDE DOMINGUEZ</t>
  </si>
  <si>
    <t>ANA SOFIA ARELLANO SALAS</t>
  </si>
  <si>
    <t xml:space="preserve">OSWALDINA JESUS   QUISPE  HUAMAN DE CISNEROS </t>
  </si>
  <si>
    <t>EDICK MIJAEL CABRERA AGUILAR</t>
  </si>
  <si>
    <t>JOSE MANUEL CRUZADO AHUMADA</t>
  </si>
  <si>
    <t xml:space="preserve">MIRELLA ELIZABETH  PUNCHIN  RODRIGUEZ </t>
  </si>
  <si>
    <t xml:space="preserve">JIMY  SILVESTRE  RONDAN </t>
  </si>
  <si>
    <t>JACKELIN DAMIRIA SUCA AMANQUI</t>
  </si>
  <si>
    <t xml:space="preserve">SARA MARTHA  RUIZ   BAUTISTA  </t>
  </si>
  <si>
    <t>BONIFACIO QUISPE PICHINI</t>
  </si>
  <si>
    <t xml:space="preserve">FELIX ALBERTO  QUEVEDO  GUILLERMO </t>
  </si>
  <si>
    <t xml:space="preserve">CLUB DEPARTAMENTAL A    </t>
  </si>
  <si>
    <t xml:space="preserve">GLORIA MARIA DEL PIL SALAS  OVIEDO </t>
  </si>
  <si>
    <t>MARIA VERUSCHKA VELA ALVES MILHO</t>
  </si>
  <si>
    <t xml:space="preserve">ANA MARIA NAVARRETE TRUJILLO  </t>
  </si>
  <si>
    <t>HUMBERTO  ROLANDO SILVA ORTIZ</t>
  </si>
  <si>
    <t>MARIA ZULEMA CHOGAÑO PALLA DE FELIX</t>
  </si>
  <si>
    <t>CHRISTOPHER CALDERON CASTILLO</t>
  </si>
  <si>
    <t>KARIN JANNET BECERRA CASTILLO</t>
  </si>
  <si>
    <t>MOISES LLANTIRHUAY RAMIREZ</t>
  </si>
  <si>
    <t>PERPETUA LEON MEJIA</t>
  </si>
  <si>
    <t>MONICA ULLAURI AMASIFUEN</t>
  </si>
  <si>
    <t xml:space="preserve">MAGDA CARMEN  RAMIREZ TINEO </t>
  </si>
  <si>
    <t>ERICK JHONATAN CAMPOS SAPEN</t>
  </si>
  <si>
    <t>SANTOS DALILA BRICEÑO BACILIO</t>
  </si>
  <si>
    <t>JUAN CLEVER MEREGILDO MARTINEZ</t>
  </si>
  <si>
    <t>ROSA SOTO CJUIRO</t>
  </si>
  <si>
    <t>JONATHAN ADERLY MORENO AYALA</t>
  </si>
  <si>
    <t xml:space="preserve">IVAN EDEN UGARTE  BRAVO </t>
  </si>
  <si>
    <t xml:space="preserve">ELIAS  SALAZAR  LOMBARDI </t>
  </si>
  <si>
    <t xml:space="preserve">CYNTHIA PILAR BERNAR NAVARRO  LUCHO </t>
  </si>
  <si>
    <t>CHARLES CERVERA CARRANZA</t>
  </si>
  <si>
    <t>MARIA JULIA BAZAN CABANILLAS</t>
  </si>
  <si>
    <t>JUAN JOSE CHAVEZ MENDOZA</t>
  </si>
  <si>
    <t>FLOR MARINA SALAZAR TACULI</t>
  </si>
  <si>
    <t>DIEGO ALEXI AREVALO MONTERROSO</t>
  </si>
  <si>
    <t>WILIANS ERIKC LORENZO BRONCANO</t>
  </si>
  <si>
    <t>PABLO QUISRE PILCO</t>
  </si>
  <si>
    <t>JOSE ARNALDO REYES PERALTA</t>
  </si>
  <si>
    <t>RAFAEL ASUR ACEVEDO MOREYRA</t>
  </si>
  <si>
    <t>DANNY ALEX  LADINES  PEÑA</t>
  </si>
  <si>
    <t>HERVIN JHON MALDONADO GUTIERREZ</t>
  </si>
  <si>
    <t>RUBI DEL CARMEN MOSCOSO GARCIA</t>
  </si>
  <si>
    <t>TERESA JESUS UTRILLA VELASQUEZ</t>
  </si>
  <si>
    <t>MARIA VERONICA AGUILAR ZAPANA</t>
  </si>
  <si>
    <t>JOSE MATAMORES VERA</t>
  </si>
  <si>
    <t xml:space="preserve">NEGOCIACIONES E INVE    </t>
  </si>
  <si>
    <t xml:space="preserve">DIONICIO SOTO LEYVA </t>
  </si>
  <si>
    <t>VIRGINIA ANTONIA DIAZ APAZA</t>
  </si>
  <si>
    <t>RICARDO CRISTHIAN ENRIQUE FLORES</t>
  </si>
  <si>
    <t>WILMER EMILIO DOMINGUEZ PASTOR</t>
  </si>
  <si>
    <t>DAVID REY LUCERO  LEIVA</t>
  </si>
  <si>
    <t>ELIZABETH ANNIE GHER VASQUEZ ROMAN</t>
  </si>
  <si>
    <t>ADA LUZ ROJAS COLAN</t>
  </si>
  <si>
    <t>DINA PALOMINO CASTILLO</t>
  </si>
  <si>
    <t>AMALIA AMADA VASQUEZ TORRES</t>
  </si>
  <si>
    <t>PAULA ANTONIA SOSA ROMERO</t>
  </si>
  <si>
    <t>FIDEL TOMAIRO PARIAN</t>
  </si>
  <si>
    <t>DIANA CAROLINA FARIAS YOVERA</t>
  </si>
  <si>
    <t xml:space="preserve">ROGER JESUS BECERRA FUENTES </t>
  </si>
  <si>
    <t>ANGEL PARILLO APAZA</t>
  </si>
  <si>
    <t>JESSUIT CHRISTIAN FLORES AREVALO</t>
  </si>
  <si>
    <t xml:space="preserve">JUANA LUISA  RONDON  DE MORAN </t>
  </si>
  <si>
    <t>MONICA MARIA ABUSADA SABA</t>
  </si>
  <si>
    <t>INES SUSANA JIMENEZ SALAZAR</t>
  </si>
  <si>
    <t>JAIME FRANCISCO PULGAR VIDAL OTALORA</t>
  </si>
  <si>
    <t>JAVIER  CCORA  FLORES</t>
  </si>
  <si>
    <t>CESAR AUGUSTO ARRASCUE CERVERA</t>
  </si>
  <si>
    <t>MARCO ANTONIO MARCHAN QUISPE</t>
  </si>
  <si>
    <t xml:space="preserve">PRODUCTOS Y CONSTRUC    </t>
  </si>
  <si>
    <t>JESSICA PATRICIA ALVARODO RUIZ</t>
  </si>
  <si>
    <t>FLOR MARIA ENRIQUEZ MEDINA</t>
  </si>
  <si>
    <t>MARISOL DEJANIRA URBINA</t>
  </si>
  <si>
    <t>INA ANTONIA ROJAS ARIMUYA</t>
  </si>
  <si>
    <t xml:space="preserve">EDGAR ERNESTO  ARIZAGA  JAVE </t>
  </si>
  <si>
    <t xml:space="preserve">COSASING Y ASOCIADOS    </t>
  </si>
  <si>
    <t>ERIKA MARLENE PALOMINO SIMON</t>
  </si>
  <si>
    <t xml:space="preserve">NORMA GIULIANA  HURTADO  NEIRA </t>
  </si>
  <si>
    <t>JAVIER GONZALO URBINA LANGUSCO</t>
  </si>
  <si>
    <t>ENRIQUE EDUARDO GOMEZ MOSCOSO</t>
  </si>
  <si>
    <t xml:space="preserve">GILBER  MENDEZ  AYALA </t>
  </si>
  <si>
    <t>JORGE ARMANDO RODAS LOPEZ</t>
  </si>
  <si>
    <t>SABINA CONSUELO ALFARO DE TORRES</t>
  </si>
  <si>
    <t>GILDA DENILDA FERROFINO HUANCA</t>
  </si>
  <si>
    <t>ANDRES ALBERTO DIMAS ESPINOZA</t>
  </si>
  <si>
    <t>JAVIER SILVA MAZA</t>
  </si>
  <si>
    <t>PAULO CESAR BOLUARTE VELA</t>
  </si>
  <si>
    <t>MARIA ANGELICA ISUIZA ARMAS</t>
  </si>
  <si>
    <t>JUAN JOSE HORNA CASTAÑEDA</t>
  </si>
  <si>
    <t>MARIA ANTONIETA RAMIREZ HUAMAN</t>
  </si>
  <si>
    <t>CARMEN VIRGINIA MUJICA CORZO</t>
  </si>
  <si>
    <t>JORGE DANIEL  CHANG  YONG</t>
  </si>
  <si>
    <t>MILTON ALFREDO PEREZ AMASIFUEN</t>
  </si>
  <si>
    <t>DANIEL DEL RISCO ZEVALLOS</t>
  </si>
  <si>
    <t>ROSA FIORELLA VILLACORTA LUGO</t>
  </si>
  <si>
    <t>MARIA CRISTINA RAMOS WITRON</t>
  </si>
  <si>
    <t>HOBER ALFREDO MANDUJANO ROSALES</t>
  </si>
  <si>
    <t xml:space="preserve">WILLIAM PATROCINIO  CASTRO  ROJAS </t>
  </si>
  <si>
    <t>JUAN LEONARDO CANO MOSCOSO</t>
  </si>
  <si>
    <t>RICARDO HERRERA SORIANO</t>
  </si>
  <si>
    <t>JULIO CABRERA YACUNTA</t>
  </si>
  <si>
    <t>ZOILA MERCEDES DAVILA REATEGUI</t>
  </si>
  <si>
    <t>KENNY FRANK VASQUEZ OSORIO</t>
  </si>
  <si>
    <t>PAUL CRISTOPHER REYES PRADA</t>
  </si>
  <si>
    <t>JULIO ENRIQUE NAJAR RAMIREZ</t>
  </si>
  <si>
    <t>TERESA  MARIA RIOS AQUINO</t>
  </si>
  <si>
    <t>LUZ ANGELICA MONCADA FERNANDEZ</t>
  </si>
  <si>
    <t>CARMEN VICTORIA LEON VELIZ</t>
  </si>
  <si>
    <t>ABNER GEROMOTH YACTAYO MORALES</t>
  </si>
  <si>
    <t>MARIA CECILIA CABRERA LLAQUE</t>
  </si>
  <si>
    <t>JHONY FERNANDO MIRANDA CHAVEZ</t>
  </si>
  <si>
    <t>PEDRO EFRAIN HUAMANCHUMO CHAFLOQUE</t>
  </si>
  <si>
    <t>JOSE RONALD FLORES GERONIMO</t>
  </si>
  <si>
    <t>CARLOS ALCIDES AVALOS CHAVEZ</t>
  </si>
  <si>
    <t>MARIA ELENA OTERO OCHOA DE RAMIREZ</t>
  </si>
  <si>
    <t>JULIA CARDENAS JIMENEZ</t>
  </si>
  <si>
    <t>MAXIMO TRINIDAD DIAZ VILCA</t>
  </si>
  <si>
    <t>ESPERANZA ESTHER SARMIENTOS BENAVIDES</t>
  </si>
  <si>
    <t xml:space="preserve">RIMBERTI EVERT CASAFRANCA  HUACAC </t>
  </si>
  <si>
    <t>SILVIA ORBEGOSO HARMAN</t>
  </si>
  <si>
    <t>MARIA FERNANDA SOSA SALAS</t>
  </si>
  <si>
    <t>LOURDES CANDELARIA DELGADO VALENCIA</t>
  </si>
  <si>
    <t>SILVIA YSOLINA SERRANO ALVA</t>
  </si>
  <si>
    <t>MARIA ISABEL BACILIO ORE</t>
  </si>
  <si>
    <t>ALICIA MARYANN LA ROSA ZENDER</t>
  </si>
  <si>
    <t xml:space="preserve">FLORA ELENA  CARRASCO  CORREA </t>
  </si>
  <si>
    <t>QUISPE FELICITAS SALAS</t>
  </si>
  <si>
    <t>EDILBERTO GARCIA GOMEZ</t>
  </si>
  <si>
    <t>FERNANDO CEBEDON CAVERO</t>
  </si>
  <si>
    <t>CESAR AUGUSTO POMAREDA MACEDO</t>
  </si>
  <si>
    <t>ELEUTERIO DIAZ HUAMAN</t>
  </si>
  <si>
    <t>ELSA AVILA CAPARACHIN</t>
  </si>
  <si>
    <t>HERBERT TYRONE CARTY MARROQUIN</t>
  </si>
  <si>
    <t>DANY GONZALO RODRIGUEZ CARRANZA</t>
  </si>
  <si>
    <t>GISELLA DORIS MELENDEZ ESPINOZA</t>
  </si>
  <si>
    <t>MAURO DIAZ VASQUEZ</t>
  </si>
  <si>
    <t>GONZALO AURELIO BACIGALUPO SILVA</t>
  </si>
  <si>
    <t>EVELYN JACQUELIN MARTINEZ CAYLLAHUA</t>
  </si>
  <si>
    <t>RICHAR CORTIJO MONTENEGRO</t>
  </si>
  <si>
    <t>MAURA MAMANI MAMANI</t>
  </si>
  <si>
    <t xml:space="preserve">CLINICA PEDIATRICA C    </t>
  </si>
  <si>
    <t>JOSE ALBERTO PARDO FIGUEROA ALVAREZ</t>
  </si>
  <si>
    <t xml:space="preserve">RAQUEL  CALLE  LLOCLLA </t>
  </si>
  <si>
    <t>RAUL ALEXANDER SOTO BECERRA</t>
  </si>
  <si>
    <t>MARIA TERESA CASTILLO ALVAREZ</t>
  </si>
  <si>
    <t>MARIA DEL PILAR CASAVERDE DE LA TORRE</t>
  </si>
  <si>
    <t xml:space="preserve"> AIDA     MERINO   QUIROZ  </t>
  </si>
  <si>
    <t>LUIS BELTRAN CORNETERO YAMPUFE</t>
  </si>
  <si>
    <t>MARJORIE DEL CARMEN ASANZA GARCIA</t>
  </si>
  <si>
    <t>VICTOR ENRIQUE MOYOHARA ZAPANA</t>
  </si>
  <si>
    <t>PALMIRA ANGELA BUSTOS ESPINOZA</t>
  </si>
  <si>
    <t>ELAN ROCIO GONZALES MURGA</t>
  </si>
  <si>
    <t>ROBIN POOL FLORES PEREZ</t>
  </si>
  <si>
    <t xml:space="preserve">IRMA  GUTIERREZ  LUQUE </t>
  </si>
  <si>
    <t>LINCOL ALLAN LUCIO FARJE LEZAMA</t>
  </si>
  <si>
    <t>NELSON ANTERO RUBIÑOS CARRION</t>
  </si>
  <si>
    <t>WALTER EDUARDO ALZAMORA TORRES</t>
  </si>
  <si>
    <t>DIONISIO FLORES LOZA</t>
  </si>
  <si>
    <t xml:space="preserve">SANTOS MIRELLA ESPINOZA  RONDOY </t>
  </si>
  <si>
    <t>ELVIS MANUEL VILELA CHUQUILIN</t>
  </si>
  <si>
    <t>NELLY ZUMARAN RIVERA</t>
  </si>
  <si>
    <t>JUAN PABLO GUTIERREZ SANCHEZ</t>
  </si>
  <si>
    <t>JONNATHAN GERALD ANJO REYMUNDES</t>
  </si>
  <si>
    <t>GELMUT INUMA PEZO</t>
  </si>
  <si>
    <t>VICTOR ATILIO MENDOZA ROJAS</t>
  </si>
  <si>
    <t>VICTOR RAUL MORE GUERRERO</t>
  </si>
  <si>
    <t>TEOBALDO ERNESTO REYES PORTOCARRERO</t>
  </si>
  <si>
    <t>OLGA BERTHA ZUIGA BALDARRAGO</t>
  </si>
  <si>
    <t>MERCEDES ELERA RIOS</t>
  </si>
  <si>
    <t>MARCO ANTONIO FARFAN GUERRA</t>
  </si>
  <si>
    <t>GLORIA VERA MOLERO</t>
  </si>
  <si>
    <t>DOMINGO PRIMITIVO TORRES TOLEDO</t>
  </si>
  <si>
    <t>EDITHA CABRERA PEREZ</t>
  </si>
  <si>
    <t>MARIA TERESA DEL CAR MELCHOR PANTA</t>
  </si>
  <si>
    <t>JAVIER MARTINEZ PORTUGUEZ</t>
  </si>
  <si>
    <t>CARMEN ROSA MARIO SOLORZANO</t>
  </si>
  <si>
    <t>INMER SOCORRO DIAZ DE ORRILLO</t>
  </si>
  <si>
    <t>JOSE SANTOS CHULLE GARCIA</t>
  </si>
  <si>
    <t>ANA LUISA SOTO GUZMAN</t>
  </si>
  <si>
    <t>YOLANDA YUCRA RAMOS</t>
  </si>
  <si>
    <t>MARIA VICENTA CONDOR CALDERON</t>
  </si>
  <si>
    <t>MARTINA RAMIREZ LEYTON</t>
  </si>
  <si>
    <t>MARY MERCEDES RUFINO OJEDA</t>
  </si>
  <si>
    <t>HEVELIN KARINA QUINTANA ESPINOZA</t>
  </si>
  <si>
    <t>MARCO ANTONIO ARONE SALCEDO</t>
  </si>
  <si>
    <t>CARLOS EDUARDO LARREA GONZALES</t>
  </si>
  <si>
    <t>JOSE ANTONIO GOMEZ CHANGA</t>
  </si>
  <si>
    <t>GUADALUPE NELLY BALTAZAR IBARRA</t>
  </si>
  <si>
    <t xml:space="preserve">CONSORCIO OBRAINSA - SVC    </t>
  </si>
  <si>
    <t>AMALIA SANTOS SALAZAR</t>
  </si>
  <si>
    <t xml:space="preserve">CARLOS HECTOR GAMARRA  COCA </t>
  </si>
  <si>
    <t>ISABEL DIAZ PANAIFO</t>
  </si>
  <si>
    <t xml:space="preserve">AUGUSTA  OJEDA  VELASQUEZ </t>
  </si>
  <si>
    <t>XAVIER OVIDIO BALDOCEDA ALVAREZ</t>
  </si>
  <si>
    <t>FLOR DE JESUS CRISTI OBREGON VELASQUEZ</t>
  </si>
  <si>
    <t>SILVIA SILVA REATEGUI</t>
  </si>
  <si>
    <t>MIRIAM ROMERO ARIAS</t>
  </si>
  <si>
    <t>LUIS FERNANDO REYES ORBEGOSO</t>
  </si>
  <si>
    <t>EDWIN CAMARENA GOICOCHEA</t>
  </si>
  <si>
    <t xml:space="preserve">ELVIA NORIS  MANRIQUE  MALLAUPOMA </t>
  </si>
  <si>
    <t>ANGEL APOLIMAR DOMINGUEZ VASQUEZ</t>
  </si>
  <si>
    <t>JENNY DAYSE LAVADO ALMONACID</t>
  </si>
  <si>
    <t xml:space="preserve">JUAN GABRIEL  REJAS  CACEDA </t>
  </si>
  <si>
    <t>SABY KARINA FLORES CAMARGO</t>
  </si>
  <si>
    <t>FLOR CECILIA MONTES ENCINAS</t>
  </si>
  <si>
    <t xml:space="preserve">CYNTHIA MILAGROS VILLALOBOS  JIMENEZ </t>
  </si>
  <si>
    <t>ALDOMAR JONAS TOLEDO ORTA</t>
  </si>
  <si>
    <t>YOLANDA MINAYA DE ORJEDA</t>
  </si>
  <si>
    <t>CESAR MIGUEL GALLARDO HUACCHA</t>
  </si>
  <si>
    <t xml:space="preserve">BUSINESS TO BUSINESS    </t>
  </si>
  <si>
    <t xml:space="preserve">ABEL HENRY   CHOQUE  MAMANI </t>
  </si>
  <si>
    <t xml:space="preserve">MAURO SEVERIANO  GAMARRA  CRUZ </t>
  </si>
  <si>
    <t xml:space="preserve">M Y J GRAF E.I.R.L    </t>
  </si>
  <si>
    <t>JIMMY STARLY RAMIREZ MURILLO</t>
  </si>
  <si>
    <t>YUSSELINA MERLISSA CABRERA FASABI</t>
  </si>
  <si>
    <t>ZOILA VIOLETA HIGA TAIRA</t>
  </si>
  <si>
    <t>CARLOS ENRIQUE AZAEDO ARROYO</t>
  </si>
  <si>
    <t>JACKELINE MILAGROS ACOSTA BARRA</t>
  </si>
  <si>
    <t xml:space="preserve"> CAROL MARY ARIAS  CASTRO </t>
  </si>
  <si>
    <t>YESSICA PAYE LLAZA</t>
  </si>
  <si>
    <t xml:space="preserve">ROSA MARLENY  LLACCHO  BERNEDO </t>
  </si>
  <si>
    <t>YASMANY RUBEN HUAYAMA PACHERRES</t>
  </si>
  <si>
    <t>CARMEN ISABEL SANCHEZ SANCHEZ DE THIEL</t>
  </si>
  <si>
    <t xml:space="preserve">DOLLI NURIA  PALACIOS  PARIAMACHI </t>
  </si>
  <si>
    <t xml:space="preserve">EDIHT NATALIE FAILOC  ATOCHE </t>
  </si>
  <si>
    <t xml:space="preserve">CARMEN ROSA  MALLQUI  MONTES </t>
  </si>
  <si>
    <t xml:space="preserve">ELIZABETH YANIRE DEL ROMERO  TORRES </t>
  </si>
  <si>
    <t>DIEGO ENRIQUE SANTIVAÑEZ CASTRO</t>
  </si>
  <si>
    <t xml:space="preserve">JORGE AUGUSTO CASTRO  </t>
  </si>
  <si>
    <t>JUAN CARLOS VILCA CALCINA</t>
  </si>
  <si>
    <t xml:space="preserve">ASOCIACION DE REHABI    </t>
  </si>
  <si>
    <t xml:space="preserve">CESAREO  HUAYTA  CHACON </t>
  </si>
  <si>
    <t>MARGOT TILA CHOQUEHUANCA ASTUHUAMAN</t>
  </si>
  <si>
    <t>KARINA LISBET CASTILLO CALLAHUI</t>
  </si>
  <si>
    <t>FLORENTINO INCA HEREDIA</t>
  </si>
  <si>
    <t xml:space="preserve">ESTEBAN NATAN  CALLUPE  CAMARGO </t>
  </si>
  <si>
    <t xml:space="preserve">YENY BEATRIS   FLORES   ORTIZ </t>
  </si>
  <si>
    <t>GERSON DAÑINO BALAGU DAÑINO BALAGUER</t>
  </si>
  <si>
    <t xml:space="preserve">YOLANDA ZORAIDA ARELLANO  JIMENEZ </t>
  </si>
  <si>
    <t xml:space="preserve">MIGUEL ANGEL  CORNEJO  FARROÑAN </t>
  </si>
  <si>
    <t xml:space="preserve"> NANCY ELIZABETH POZO  HOYOS </t>
  </si>
  <si>
    <t>CHRISTIAN CARRION FLORES</t>
  </si>
  <si>
    <t xml:space="preserve">JULIO DAMASCENO  PEINADO  ORDAYA  </t>
  </si>
  <si>
    <t xml:space="preserve">RODOLFO YULEN ALBIRENA  </t>
  </si>
  <si>
    <t>ROBERTO EUGENIO GIBSON VENTURA</t>
  </si>
  <si>
    <t xml:space="preserve">JOSE TEOFILO IGLESIAS DIAZ  </t>
  </si>
  <si>
    <t>JOHNNY FUENTES RIVAS</t>
  </si>
  <si>
    <t>JULIO CESAR  CHIRINOS  RODRIGUEZ</t>
  </si>
  <si>
    <t>SEGUNDO MARTIN  RUESTA  BERNEJO</t>
  </si>
  <si>
    <t>JESUS RAFAEL VALLENAS  GAONA</t>
  </si>
  <si>
    <t>PAULA FAICHIN GARCIA</t>
  </si>
  <si>
    <t>FARIRI CABEZAS  DEL ROSARIO</t>
  </si>
  <si>
    <t>CARLOS RENE  CCAMA  VARGAS</t>
  </si>
  <si>
    <t>MIGUEL ANGEL PINILLOS CISNEROS</t>
  </si>
  <si>
    <t xml:space="preserve">LEIDY MILAGROS  MEGO   RAMIREZ </t>
  </si>
  <si>
    <t>VERONICA ALEMAN URTEAGA</t>
  </si>
  <si>
    <t>CARLOS  ALFREDO CANCHARI QUISPE</t>
  </si>
  <si>
    <t>GERMAN LUIS  APAZA  LARICO</t>
  </si>
  <si>
    <t xml:space="preserve">HUMBERTO NICODEMOS  BERNABE  JIMENES </t>
  </si>
  <si>
    <t>JEAN ELVIS HUARCAYA MONTES</t>
  </si>
  <si>
    <t xml:space="preserve"> TANIA MARIBEL HUAMANZANA  SERRANO</t>
  </si>
  <si>
    <t>RICHARD EDUARDO MORENO ALVA</t>
  </si>
  <si>
    <t>VILMA HUAMAN MURGA</t>
  </si>
  <si>
    <t>JOSE ELEHAZAR MUÑOZ CHAVEZ</t>
  </si>
  <si>
    <t>EUGENIO ALFREDO FAUSTOR VILLAJUAN</t>
  </si>
  <si>
    <t>ANDREA NEYRA SILVERO</t>
  </si>
  <si>
    <t>ANGELA VICTORIA VILLACORTA RIOS</t>
  </si>
  <si>
    <t>DOROTEA ANTONIA ROJAS ROMERO</t>
  </si>
  <si>
    <t>JAIME OSORIO RAMIREZ</t>
  </si>
  <si>
    <t>ENRIQUE RODOLFO GUTIERREZ GONZALES</t>
  </si>
  <si>
    <t>JOSE ALEXANDER PANTA LOPEZ</t>
  </si>
  <si>
    <t xml:space="preserve">MERY MAGDALENA  AGREDA  BENITES </t>
  </si>
  <si>
    <t>JENIFER CRISS CARRASCO  FLORES</t>
  </si>
  <si>
    <t>JAVIER  URBINA  PANTOJA</t>
  </si>
  <si>
    <t>GUILLERMO GUTIERREZ CASTRO</t>
  </si>
  <si>
    <t>JOSE ANDRES ODIAGA MORALES</t>
  </si>
  <si>
    <t xml:space="preserve">FILOMENA EUGENIA  CAYCHO  HUAMBACHANO </t>
  </si>
  <si>
    <t>JULIO EDWIN UGARTE LUNA</t>
  </si>
  <si>
    <t>GEORGETTE ADRIANA VARAS HERNANDEZ</t>
  </si>
  <si>
    <t>NATIVIDAD VALIENTE MALDONADO</t>
  </si>
  <si>
    <t>NELLY ROSA HUAYMACARI ARIMUYA</t>
  </si>
  <si>
    <t xml:space="preserve">UNIVERSIDAD HISPANA     </t>
  </si>
  <si>
    <t>MELINDA FERREL TRUJILLO</t>
  </si>
  <si>
    <t>MARIA LUSA FERNANADEZ  GARCIA</t>
  </si>
  <si>
    <t>SANDRA NOEMI TUCTO  CHICHIPE</t>
  </si>
  <si>
    <t xml:space="preserve"> MILAGROS YSIDORA  SEGURA  TASAYCO </t>
  </si>
  <si>
    <t>KATHERINE PAOLA QUISPE GUZMAN</t>
  </si>
  <si>
    <t>BEATRIZ ROSSANA CHOCANO MONTEVERDE</t>
  </si>
  <si>
    <t>JUDITH JAVA HERRERA</t>
  </si>
  <si>
    <t>DELIA ALARCON GUTIERREZ</t>
  </si>
  <si>
    <t>RUBEN ANDRES MENDOZA SUSANIBAR</t>
  </si>
  <si>
    <t>MARIA DEL CARMEN ALMANZA QUIÑONES</t>
  </si>
  <si>
    <t>MARIA ISABEL GARCIA MARTINEZ</t>
  </si>
  <si>
    <t xml:space="preserve">JOHNSON ROBERT NIX  </t>
  </si>
  <si>
    <t>LUIS ATILIO LEDESMA ESTRADA</t>
  </si>
  <si>
    <t>ANA MERCEDES ESTRADA ACOSTA</t>
  </si>
  <si>
    <t>PEDRO JIMENEZ CARLOS</t>
  </si>
  <si>
    <t>MARINA ARMAS CARDENAS</t>
  </si>
  <si>
    <t>ALESSANDRA SOL Y MAR LAZARO LA ROSA</t>
  </si>
  <si>
    <t>MARIA SOLEDAD CHERRE MAYTAHUARI</t>
  </si>
  <si>
    <t xml:space="preserve">CARMEN JULIA  PALMER  OLIDEN </t>
  </si>
  <si>
    <t>ANA MARIA NUÑEZ VEGA</t>
  </si>
  <si>
    <t>JONATHAN  MOREYRA SAENZ</t>
  </si>
  <si>
    <t>EDUARDO POZO SARMIENTO</t>
  </si>
  <si>
    <t>YSABEL MARIA POMA BOCANEGRA</t>
  </si>
  <si>
    <t>TATIANA ESTEFANYY ROSAS JIMENEZ</t>
  </si>
  <si>
    <t>VICTOR HUGO PONCE VALDERRAMA</t>
  </si>
  <si>
    <t>IGOR PASAPERA MONTALBAN</t>
  </si>
  <si>
    <t>JOSE LUIS SEMINARIO IBARRA</t>
  </si>
  <si>
    <t>IVAN FERNANDO VILLAFUERTE ESPINOZA</t>
  </si>
  <si>
    <t>ROBERTO EDGAR ESPINOZA DIAZ</t>
  </si>
  <si>
    <t>YANETH JULIA CAUNILLA HUISA</t>
  </si>
  <si>
    <t>JEHLIN CHANDA OJEDA FLORES</t>
  </si>
  <si>
    <t>GIANCARLO MENACHO CALDAS</t>
  </si>
  <si>
    <t>BERTHA VIZA QUISPE</t>
  </si>
  <si>
    <t>MIGUEL ANGEL RAMIREZ PAZ</t>
  </si>
  <si>
    <t>WENDY NITZIA ARAUJO TAPIA</t>
  </si>
  <si>
    <t>MANUELA ZARISA VASQUEZ BUSTAMANTE</t>
  </si>
  <si>
    <t>CARMEN EMILIA DELGADO REYES</t>
  </si>
  <si>
    <t xml:space="preserve">JONATHAN BAQUERIZO  CHUQUILLANQUI </t>
  </si>
  <si>
    <t>JOSE ATILANO DELGADO SALZAR</t>
  </si>
  <si>
    <t>JUAN LOPEZ HERRERA SANCHEZ</t>
  </si>
  <si>
    <t>HUGO EFRAIN GOMEZ RODRIGUEZ</t>
  </si>
  <si>
    <t>OLGA MACDONALD ESTREMERA</t>
  </si>
  <si>
    <t>HAYDEE SOLIS GONZALES</t>
  </si>
  <si>
    <t>GREGORIANA POMA MALPARTIDA</t>
  </si>
  <si>
    <t>CARLOS JAVIER SORIA URQUIA</t>
  </si>
  <si>
    <t>HERBERT SANTIAGO ESPIRITU</t>
  </si>
  <si>
    <t>LUISA NERY SALINAS HUAYTA</t>
  </si>
  <si>
    <t>ROXANA ELIANA SOSA PEREZ</t>
  </si>
  <si>
    <t>JOHN JAVIER PAREDES NAJARRO</t>
  </si>
  <si>
    <t>JUAN JOSE GARCIA SILVA</t>
  </si>
  <si>
    <t>LUIS ERNESTO VILCHEZ RODRIGUEZ</t>
  </si>
  <si>
    <t>CESAR ALBERTO MORANTE DE LOS SANTOS</t>
  </si>
  <si>
    <t>VALENTIN CARMELO VASQUEZ MENDOZA</t>
  </si>
  <si>
    <t>MARIA YNES PEREZ VELIZ</t>
  </si>
  <si>
    <t>JULIA ROSAS HUAYTA</t>
  </si>
  <si>
    <t>MARIA SAMBUCETI CANESSA DE SALEM</t>
  </si>
  <si>
    <t>LUIS ERNESTO CONTRERAS BOHORQUEZ</t>
  </si>
  <si>
    <t>WALTER AYUQUE FERNANDEZ</t>
  </si>
  <si>
    <t>ROSA ERMELINDA SERRANO OTOYA</t>
  </si>
  <si>
    <t xml:space="preserve"> OFELIA MARINA  LUNA  MARIN </t>
  </si>
  <si>
    <t>LIZ GIOVANNA GRADOS CHANGANAQUI</t>
  </si>
  <si>
    <t>ANTONIO BENEDICTO CONTRERAS ABARCA</t>
  </si>
  <si>
    <t>RUTH EMILIA QUISPE ORIUNDO</t>
  </si>
  <si>
    <t>JAIME LUIS TORO RAMOS</t>
  </si>
  <si>
    <t>ESTEBAN SANCHEZ BRIONES</t>
  </si>
  <si>
    <t>MARGOT ALEGRIA RIVAS</t>
  </si>
  <si>
    <t xml:space="preserve">ROBYMEL SAC    </t>
  </si>
  <si>
    <t>RAY RIGO CASTRO LEONARDO</t>
  </si>
  <si>
    <t>FIDEL EUDOCIO CARRASCO QUINTON</t>
  </si>
  <si>
    <t>EDGAR NESTOR HUAYTA HUAMAN</t>
  </si>
  <si>
    <t>NESTOR HUGO VILLAFANA ACOSTA</t>
  </si>
  <si>
    <t xml:space="preserve">MONICA ZARATE  BRAVO </t>
  </si>
  <si>
    <t xml:space="preserve">DIANA LIZBETH  BAEZ  SULCA </t>
  </si>
  <si>
    <t>RICARDO MARIANO LOAYZA PUCHO</t>
  </si>
  <si>
    <t>CARMEN AMALIA DEL RIO VILLANUEVA</t>
  </si>
  <si>
    <t>CLAUDIO ESPINOZA HUAMAN</t>
  </si>
  <si>
    <t>NELA PERALES BRAVO DE VALLE</t>
  </si>
  <si>
    <t>MOISES FERNANDO GARCIA NOLASCO</t>
  </si>
  <si>
    <t>ZOILA ROSA AGUIRRE MAMANI</t>
  </si>
  <si>
    <t>LUIS ENRIQUE RUIZ PIPA</t>
  </si>
  <si>
    <t>WILBER JESUS CARRION NINA</t>
  </si>
  <si>
    <t>NELLY FERNANDEZ DE PADILLA</t>
  </si>
  <si>
    <t>MARIA CAMPOS VEGA</t>
  </si>
  <si>
    <t>NORMA GIOVANNA VALENTIN FLORES</t>
  </si>
  <si>
    <t>LUIS ALBERTO MARTIN CAJO AMES</t>
  </si>
  <si>
    <t>MARIA ISABEL JAUREGUI SANTA CRUZ</t>
  </si>
  <si>
    <t>HECTOR OMAR ESCOBAR TAPIA</t>
  </si>
  <si>
    <t>YURI GUERRERO CUEVAS</t>
  </si>
  <si>
    <t>BETTY KARLA  RODRIGUEZ FERNANDEZ</t>
  </si>
  <si>
    <t>MANUEL GOMEZ SANGAMA</t>
  </si>
  <si>
    <t>ANATOLIA RODRIGUEZ BASALDUA</t>
  </si>
  <si>
    <t xml:space="preserve">ANTONIO FREDDY  GONZALES  ANTEZANA </t>
  </si>
  <si>
    <t>HERBERT SHANON ARMAS YUCRA</t>
  </si>
  <si>
    <t>FREDDY JESUS CHATA LINARES</t>
  </si>
  <si>
    <t>JOSE MANUEL FLORES RAMOS</t>
  </si>
  <si>
    <t>WALTER MOTA CONDORI</t>
  </si>
  <si>
    <t>ZENAN MARCELINO JAMANCA ZERAFIN</t>
  </si>
  <si>
    <t>EDUARDO POZZI SANTILLAN</t>
  </si>
  <si>
    <t>ALANA ALFARO PORTAL</t>
  </si>
  <si>
    <t>MARIA CRUZ PEÑA MENDEZ</t>
  </si>
  <si>
    <t xml:space="preserve">EVELING NATHALY    VASQUEZ   VELASQUEZ  </t>
  </si>
  <si>
    <t>IRIS SIERRA TELLO</t>
  </si>
  <si>
    <t>BEATRIZ ASPIROS BERMUDEZ</t>
  </si>
  <si>
    <t xml:space="preserve"> JUDITH LIZBETH  ESPINOZA ZEVALLOS </t>
  </si>
  <si>
    <t>REBECA BLANCO CORRALES</t>
  </si>
  <si>
    <t>MARIA ELENA PAZ GUTZALENKO</t>
  </si>
  <si>
    <t>ADRIANA RIBEYRO MORENO</t>
  </si>
  <si>
    <t>CARLOS BENJAMIN PLASENCIA MARTINEZ</t>
  </si>
  <si>
    <t>JENNY JESSICA ESTELA CARRERA</t>
  </si>
  <si>
    <t xml:space="preserve">JEIDY MERVY  MATHEWS  MACEDO </t>
  </si>
  <si>
    <t>GLADYS MARIA MALDONADO TALAVERA DE BOURONCL</t>
  </si>
  <si>
    <t>LUZ MARIA ROCA GARAY</t>
  </si>
  <si>
    <t>PAOLA TATIANA ESPINOZA ROSAS</t>
  </si>
  <si>
    <t>FLOR DE MARIA  SALAZAR  ARAUJO</t>
  </si>
  <si>
    <t xml:space="preserve">WILLIAMS FREDD  LOPEZ  DONAYRE </t>
  </si>
  <si>
    <t>ALINDO EDWIN DE LA CRUZ RIVERA</t>
  </si>
  <si>
    <t>RUTH MILAGRO CURI ESPINOZA</t>
  </si>
  <si>
    <t xml:space="preserve">FRANCISCO ANTONIO CISNEROS  RIVAS </t>
  </si>
  <si>
    <t>DAVID VLADIMIR NAPA PEVES</t>
  </si>
  <si>
    <t xml:space="preserve">ALBAN JAVIER MEJIA  RAMOS </t>
  </si>
  <si>
    <t>JHON ANDERSON CANO HORNA</t>
  </si>
  <si>
    <t>LADY CONSUELO BRAVO DAVILA</t>
  </si>
  <si>
    <t>SHIRLEY ARICA QUISPE QUIÑONES</t>
  </si>
  <si>
    <t>CARLOS EDUARDO FLORES MENDOZA</t>
  </si>
  <si>
    <t>LUIS GUEVARA HUALLPAYUNCA</t>
  </si>
  <si>
    <t>GLORIA AMPARO CHAVEZ ASCAMA</t>
  </si>
  <si>
    <t xml:space="preserve">JUAN ENRIQUE FERNAND JACOBS COLOMER </t>
  </si>
  <si>
    <t>PAOLA JULISSA EFFIO CHANAME</t>
  </si>
  <si>
    <t xml:space="preserve"> WILFREDO  MEDRANO  PORRAS </t>
  </si>
  <si>
    <t>ALEJANDRINO VALDIVIEZO SEMINARIO</t>
  </si>
  <si>
    <t xml:space="preserve">PENA BOLIVAR LUISA E    </t>
  </si>
  <si>
    <t>ALEXANDRA CAROLINA PORTOCARRERO CORDOVA</t>
  </si>
  <si>
    <t>MAXIMO   AÑANCA  CHUMBE</t>
  </si>
  <si>
    <t>SEGUNDO YSMAEL CASTILLO MONTALVAN</t>
  </si>
  <si>
    <t xml:space="preserve">JULIA LISSETH  ZAMBRANO  SANCHEZ </t>
  </si>
  <si>
    <t>ROBER WILLIAM TORRES LOPEZ</t>
  </si>
  <si>
    <t>ELVIS ROBERTO GUTIERREZ ESCUDERO</t>
  </si>
  <si>
    <t>ROXANA HERMOZA CHACMANE</t>
  </si>
  <si>
    <t>MANUEL JESUS MONTES VILLACORTA</t>
  </si>
  <si>
    <t>MARISOL EMETRIA  SOTO CHIPANA</t>
  </si>
  <si>
    <t xml:space="preserve">DENISSE  ESPINAL  MARMOLEJO </t>
  </si>
  <si>
    <t>EMMANUEL YHONATAN  VELARDE   NOREÑA</t>
  </si>
  <si>
    <t xml:space="preserve">DINI REYNA QUISPE  HUAMAN </t>
  </si>
  <si>
    <t xml:space="preserve">ROGELIO  SOBERO  SOLORZANO </t>
  </si>
  <si>
    <t xml:space="preserve">MONIKA HAYDEE RENGIFO  CHUNGA </t>
  </si>
  <si>
    <t xml:space="preserve">JACQUELINE DEMETRY  ESPINOZA  TELLO DE AMPUERO </t>
  </si>
  <si>
    <t>DANITZA VALDIVIA  LLAMAS</t>
  </si>
  <si>
    <t xml:space="preserve">ALBERTO FALLA MENDOZA  </t>
  </si>
  <si>
    <t>ALICIA MAGDALENA DOZA DE ROMAN</t>
  </si>
  <si>
    <t>DORIS ELIZABETH LAINEE HERRERA</t>
  </si>
  <si>
    <t>ANA LUZ RAMIREZ PILLIHUAMAN</t>
  </si>
  <si>
    <t>MARIA YNOCENTA MAMUCHE HUERTAS</t>
  </si>
  <si>
    <t>FLOR DE MARIA ROSADO ACOSTA</t>
  </si>
  <si>
    <t>MARIA ESTHER VALERA MILLA</t>
  </si>
  <si>
    <t>ANA MARIA VASQUEZ ROSALES</t>
  </si>
  <si>
    <t>ADRIANA MARICELA  CABANILLAS  ROBLES</t>
  </si>
  <si>
    <t xml:space="preserve">AUTOMOTORES DEL SUR     </t>
  </si>
  <si>
    <t>MILAGROS MERY  AMADO  DUEÑAS</t>
  </si>
  <si>
    <t xml:space="preserve">MIGUEL ANGEL  CHAFLOQUE  PAZ </t>
  </si>
  <si>
    <t>DEYVIS VEGA CHEMPEN</t>
  </si>
  <si>
    <t>ERIKA GIOVANNA TORRES GAMION</t>
  </si>
  <si>
    <t>JUAN GUILLERMO NAVARRO ZAPATA</t>
  </si>
  <si>
    <t>RAUL ANGEL  ALVAREZ  TORRES</t>
  </si>
  <si>
    <t xml:space="preserve">BIRD DONA  OCAÑAMERO  ESPINOZA   </t>
  </si>
  <si>
    <t xml:space="preserve">VANESSA KELLY  BENITES  NAVARRO </t>
  </si>
  <si>
    <t>ALVARO ROGER MORENO GUERRA</t>
  </si>
  <si>
    <t xml:space="preserve">MARCO ANTONIO  LAZO  PEREZ </t>
  </si>
  <si>
    <t xml:space="preserve">FELICIANA  SALAZAR  APONTE </t>
  </si>
  <si>
    <t>GINO CLAUDIO CHAVEZ GUERRERO</t>
  </si>
  <si>
    <t>MARIA TERESA RODRIGUEZ FAE</t>
  </si>
  <si>
    <t>LUZ VIOLETA SOLSOL TORRES</t>
  </si>
  <si>
    <t>CARMEN ROSA LOPEZ MARROQUIN</t>
  </si>
  <si>
    <t>MARGARITA MARTHA CARHUANCHO BARRIOS</t>
  </si>
  <si>
    <t>LUIS ERNESTO SANCHEZ RAMIZ</t>
  </si>
  <si>
    <t>NEYDE JUANA KANASIRO MIYASHIRO</t>
  </si>
  <si>
    <t>FRANCIS ERIKA CORDOVA RIOS</t>
  </si>
  <si>
    <t>ELENA SOLANO HERRERA VDA.DE GANOZ</t>
  </si>
  <si>
    <t>RUBI KISSI RODRIGUEZ LAVADO</t>
  </si>
  <si>
    <t>WUILDER QUISPE HUANCAUIRE</t>
  </si>
  <si>
    <t>HUMBERTO SARMIENTO ARTEAGA</t>
  </si>
  <si>
    <t>AMANDA FRANCISCA OLIVO CANTINETT</t>
  </si>
  <si>
    <t>JUAN JEREMIAS MEDINA MINAYA</t>
  </si>
  <si>
    <t xml:space="preserve"> MELODY ELENA ENRIQUEZ  HIDALGO</t>
  </si>
  <si>
    <t>JORGE WALTER  AGUIRRE ABRILL</t>
  </si>
  <si>
    <t>CONSTANTINO JAVIER TELLO TORIBIO</t>
  </si>
  <si>
    <t>ALADINO TORRES MERA</t>
  </si>
  <si>
    <t>ASTRID DEL ROSARIO ASPAJO SANDOVAL</t>
  </si>
  <si>
    <t xml:space="preserve">MIRTHA AVELINA  ARCELA  FLORES </t>
  </si>
  <si>
    <t>PAULA ENRIQUETA DE R CASTILLO MESTANZA</t>
  </si>
  <si>
    <t>ALEJANDRO ROCCA ORRIOLS</t>
  </si>
  <si>
    <t>MONICA LIZETH  DE LA CRUZ  SALDARRIAGA</t>
  </si>
  <si>
    <t>ALESSANDRO MARTIN CHIPULINA QUIÑONES</t>
  </si>
  <si>
    <t>MARIBEL PEREZ LOPEZ</t>
  </si>
  <si>
    <t xml:space="preserve">WILMER ALFREDO  PALACIOS  QUILLASH </t>
  </si>
  <si>
    <t>BRIAN EDUARDO RODRIGUEZ MEDINA</t>
  </si>
  <si>
    <t>WILIAM MANUEL ALAMO BACILIO</t>
  </si>
  <si>
    <t>CARMENCITA ALEJANDRA ROJAS JURADO</t>
  </si>
  <si>
    <t>PILAR MATTA CORAZON</t>
  </si>
  <si>
    <t xml:space="preserve">GLADYS  MARTEL  PAREDES </t>
  </si>
  <si>
    <t xml:space="preserve">ALLIN ESTEFANY  VERA  VELASQUEZ </t>
  </si>
  <si>
    <t>YEN JACKSON PAYAJO CORTEZ</t>
  </si>
  <si>
    <t>JANINA SIERRALTA VALDEZ</t>
  </si>
  <si>
    <t>ANTONIO RINCON PAREDES</t>
  </si>
  <si>
    <t>MARIO  ENRIQUE LOPEZ LOZA</t>
  </si>
  <si>
    <t>ARMANDO EDWIN WILLIAMS DIAZ</t>
  </si>
  <si>
    <t>MARIA ELENA ORTIZ  DE VEGA</t>
  </si>
  <si>
    <t>JOSE JUAN ROQUE BARRENECHEA</t>
  </si>
  <si>
    <t>CESAREO OYOLA VILLANUEVA</t>
  </si>
  <si>
    <t>CLAUDIA PIERINA ALGUAYO RAMIREZ</t>
  </si>
  <si>
    <t>DAVID MITCHEL FUXMAN TORANZO</t>
  </si>
  <si>
    <t>CARLOS GREGORIO MOGOLLON CHUMPITAZ</t>
  </si>
  <si>
    <t>REGINA PETRONILA TELLO TELLO</t>
  </si>
  <si>
    <t>LADY DIANA MONTERO HIDALGO</t>
  </si>
  <si>
    <t>CECILIA ESTHER ALVAREZ LINAREZ</t>
  </si>
  <si>
    <t>GISSELA JANETH JAUREGUI ZAVALETA</t>
  </si>
  <si>
    <t>KADER MOHAMED MOSSAD ESCALANTE</t>
  </si>
  <si>
    <t>YCELIA RUIZ MACEDO</t>
  </si>
  <si>
    <t>JOSE LUIS AMASIFUEN PINCHI</t>
  </si>
  <si>
    <t>SONIA ELME CARDENAS</t>
  </si>
  <si>
    <t>LUCY DEL PILAR BOBADILLA LEIVA</t>
  </si>
  <si>
    <t>FLORA INES  ROJAS  QUINTO</t>
  </si>
  <si>
    <t>ROBERTO FREDDY RAMIREZ MENA</t>
  </si>
  <si>
    <t>YOLANDA QUISPE TORRES</t>
  </si>
  <si>
    <t>RONNY  LARICO  MAMANI</t>
  </si>
  <si>
    <t>JUANA LUCIA LARA GARIBAY</t>
  </si>
  <si>
    <t>APARICIA PUCHO  TARRAGA</t>
  </si>
  <si>
    <t>CORPUS LUIS BERNAL ZARATE</t>
  </si>
  <si>
    <t xml:space="preserve">MARINA  FERNANDEZ  ROJAS </t>
  </si>
  <si>
    <t>ABRAHAM AMAU MAR</t>
  </si>
  <si>
    <t>MARGOT ROXANA SUMARIO PEREDO</t>
  </si>
  <si>
    <t xml:space="preserve">ECHEVARRIA ALDANA EN .  </t>
  </si>
  <si>
    <t>LUZ INEZ PONCE LICERA</t>
  </si>
  <si>
    <t>DIANA LUZ MEDINA MENDEZ</t>
  </si>
  <si>
    <t>CARLOS ALBERTO AGUEDO ROMERO</t>
  </si>
  <si>
    <t>JUAN CARLOS JOEL MORALES VARGAS</t>
  </si>
  <si>
    <t xml:space="preserve">DIANA GLADYS  ALVARES  MEJIA </t>
  </si>
  <si>
    <t xml:space="preserve">LUIS AGRIPINO  AVALOS  BENEGAS </t>
  </si>
  <si>
    <t>PABLO ANDRES RAMON CARHUAMACA</t>
  </si>
  <si>
    <t>CARMEN DEL PILAR MORALES CHICOMA</t>
  </si>
  <si>
    <t>NILTON CESAR MENDOZA LOPEZ</t>
  </si>
  <si>
    <t>ESTHER MARINA SEDANO SOLIS</t>
  </si>
  <si>
    <t>AVELINO ZAVALETA ARTEAGA</t>
  </si>
  <si>
    <t>JAIME ROBERTO DURAND OLGUIN</t>
  </si>
  <si>
    <t xml:space="preserve">JULIAN  VIDARTE  PEREZ </t>
  </si>
  <si>
    <t>RULA QUETA ATAHUAMAN BLANCAS</t>
  </si>
  <si>
    <t>JULISSA CAROLINA MENDOZA DUEÑAS</t>
  </si>
  <si>
    <t>CECILIA DE LA CRUZ RUMALDO</t>
  </si>
  <si>
    <t>YOBANA ISKRA GONZALES PORCOI</t>
  </si>
  <si>
    <t xml:space="preserve">AYANNA ALESSANDRA    CRIADO   RIOJAS </t>
  </si>
  <si>
    <t>ROSARIO AMPARO OVIEDO ZAVALA</t>
  </si>
  <si>
    <t>FERNANDO SANTIAGO ZEGARRA GARCIA</t>
  </si>
  <si>
    <t>JORGE ARMANDO CONTRE CONTRERAS ANCCO</t>
  </si>
  <si>
    <t xml:space="preserve">ER HOF SERVICIOS MUL    </t>
  </si>
  <si>
    <t>ERIKA ANNE PEÑARAN LOPEZ</t>
  </si>
  <si>
    <t>PERCY JORGE CORDOVA SANDOVAL</t>
  </si>
  <si>
    <t>OSCAR MIGUEL VELASQUEZ HOYOS</t>
  </si>
  <si>
    <t>DEYVI POLL VILLAVERDE CASTILLO</t>
  </si>
  <si>
    <t>MANUEL CARLOS VILLENA BURGA</t>
  </si>
  <si>
    <t>GIOVANNA ELIZABETH LOSTAUNAU RAMOS</t>
  </si>
  <si>
    <t>JOSE WILMER DE LA CRUZ LUCAS</t>
  </si>
  <si>
    <t>LOURDES IBAÑEZ DE QUINTANA</t>
  </si>
  <si>
    <t>JOSE ANTONIO MANUEL MIRO QUESADA FERREYROS</t>
  </si>
  <si>
    <t>RONAL EDWIN PONCE TUESTA</t>
  </si>
  <si>
    <t>MANUEL ANTONIO FLORES BURGOS</t>
  </si>
  <si>
    <t>HIGINIA CUBA DE ALVAREZ</t>
  </si>
  <si>
    <t>LUISA FERNANDA DE  LA ROSA TORO</t>
  </si>
  <si>
    <t>NORMA VICTORIA ZAPATA PEÑA</t>
  </si>
  <si>
    <t>EDY GUSTAVO HUAMAN FUERTES</t>
  </si>
  <si>
    <t>RICARDO BELLO MATALLANA</t>
  </si>
  <si>
    <t>NORIZ  LEON  GUTIERREZ</t>
  </si>
  <si>
    <t>CESAR ANTONIO CARRANZA FALLA</t>
  </si>
  <si>
    <t xml:space="preserve">FABIOLA NORMA  GARCIA  REVILLA </t>
  </si>
  <si>
    <t>JUAN NOE NEIRA MORALES</t>
  </si>
  <si>
    <t>HECTOR ROLANDO PABLO TORRES</t>
  </si>
  <si>
    <t xml:space="preserve">JOSSELY  AGUADO  CUADROS </t>
  </si>
  <si>
    <t>JONATHAN DAVID JUAREZ HUAMAN</t>
  </si>
  <si>
    <t>WILLIAM CLEMENTE VILLENA SILVA</t>
  </si>
  <si>
    <t>PATSY JOHANA ANDRADE PASCO</t>
  </si>
  <si>
    <t>CARLOS ALEXANDER CHARA CORI</t>
  </si>
  <si>
    <t>NATALIE MARISET GONZALES MIMBELA</t>
  </si>
  <si>
    <t>BEATRIZ MILAGROS CASTELLANOS ZAPATA</t>
  </si>
  <si>
    <t>ORLANDO MEDINA CALDERON</t>
  </si>
  <si>
    <t>MARY ELENA NEGRETE RUIZ</t>
  </si>
  <si>
    <t>ROSANA CONSUELO TORRES DAVILA</t>
  </si>
  <si>
    <t>ALEXANDRA MARIA BERCKEMEYER CARRILLO</t>
  </si>
  <si>
    <t>DORIS JENINE CHANG YAU</t>
  </si>
  <si>
    <t>NOEL SANTOS MILLA ALBUJAR</t>
  </si>
  <si>
    <t>DIOSALINDA BENITES HIHUAVIL</t>
  </si>
  <si>
    <t>GUILLERMO SALAS ARENAS</t>
  </si>
  <si>
    <t>ESTHER VASQUEZ VASQUEZ</t>
  </si>
  <si>
    <t>OSWALDO IVAN MURO PEREZ</t>
  </si>
  <si>
    <t>MERCEDES PATRICIA COTOS COTOS</t>
  </si>
  <si>
    <t>ESMERALDA LILIANA TORIBIO MENDOZA</t>
  </si>
  <si>
    <t>LUIS EDUARDO FLORES QUEVEDO</t>
  </si>
  <si>
    <t>FLOR RODRIGUEZ YARO</t>
  </si>
  <si>
    <t>ABRAHAM GUILLERMO PEREZ QUILLA</t>
  </si>
  <si>
    <t>JORGE YAHUARCANI TAPAYURI</t>
  </si>
  <si>
    <t>FERNANDO CAMPANA UGARTE</t>
  </si>
  <si>
    <t>DIONISIA SEDANO TORRES</t>
  </si>
  <si>
    <t>GUILLERMO BERNARDO MATIENZO YOUNG</t>
  </si>
  <si>
    <t xml:space="preserve">BECKY JOANNA ORTIZ  SANCHEZ  </t>
  </si>
  <si>
    <t>LUISA CHAVEZ VIGO</t>
  </si>
  <si>
    <t xml:space="preserve">LVIS DAYAN  ZAMORA  ROSAS </t>
  </si>
  <si>
    <t>LILIA JUANA CORNEJO VALDIVIA</t>
  </si>
  <si>
    <t>SUSANA MARIA PAREDES VASQUEZ</t>
  </si>
  <si>
    <t>LICELY MABEL ZAPATA TORRES</t>
  </si>
  <si>
    <t>LUIS ALBERTO VELASQUEZ MEDINA</t>
  </si>
  <si>
    <t>LUCY DOLORES ALVAREZ ZUTA</t>
  </si>
  <si>
    <t>ZENAIDA MARTIN CARO</t>
  </si>
  <si>
    <t>NANCY BEATRIZ GUTIERREZ DE MENDOZA</t>
  </si>
  <si>
    <t>JUNIOR JOSE SANTIAGO CARTAGENA</t>
  </si>
  <si>
    <t>BENY MERCEDES TOMAS RUIZ</t>
  </si>
  <si>
    <t>MAGALY RAMIREZ SOSA</t>
  </si>
  <si>
    <t>NATALIA LAINES ORIHUELA</t>
  </si>
  <si>
    <t xml:space="preserve">TRUMAN  RIOS  FASABI </t>
  </si>
  <si>
    <t>CARLOS ALFREDO CRUZ MARCHENA</t>
  </si>
  <si>
    <t>DANITZA GASTELO BALDERA</t>
  </si>
  <si>
    <t>MARCELA EMPERATRIZ MORALES INFANTES</t>
  </si>
  <si>
    <t>ZORAIDA MERCEDES JESUS CHUCO</t>
  </si>
  <si>
    <t>EUGENIO ENEQUE AZABACHE</t>
  </si>
  <si>
    <t>FLOR MARIA HUACHOS BARJA</t>
  </si>
  <si>
    <t>SONIA ESTHER VASQUEZ TELLO</t>
  </si>
  <si>
    <t>JORGE DANIEL ROMERO RAMOS</t>
  </si>
  <si>
    <t xml:space="preserve">EXPORT KAMAQ MAKI DE    </t>
  </si>
  <si>
    <t>HECTOR ELIAS VARGAS SANCHEZ</t>
  </si>
  <si>
    <t>BETSSY MILAGROS CANESSA TELLO</t>
  </si>
  <si>
    <t>JORGE LUIS HUAMAN TIPIAN</t>
  </si>
  <si>
    <t xml:space="preserve">LOURDES ELIZABETH  GUTIERREZ  AGUIRRE </t>
  </si>
  <si>
    <t>LUPE GONZALES DE OLORTEGUI</t>
  </si>
  <si>
    <t xml:space="preserve">RAQUEL  FLORES  TALAVIÑA </t>
  </si>
  <si>
    <t>EVELYN JAQUELINE INOCENTE LLAMA</t>
  </si>
  <si>
    <t xml:space="preserve">GERTRUDIS  HUALLPA  ACHAYA </t>
  </si>
  <si>
    <t>RICHARD RENE ENCISO GAMARRA</t>
  </si>
  <si>
    <t>JUSTINO RAMOS ZAVALA</t>
  </si>
  <si>
    <t>GEMMA SUSANA MATALLANA ACARO</t>
  </si>
  <si>
    <t>EDGARD JOEL BELLO CASTRO</t>
  </si>
  <si>
    <t>JESICA ANDREA DAVILA REYNA</t>
  </si>
  <si>
    <t>DEIVI JAVIER BALLENA ROLDAN</t>
  </si>
  <si>
    <t xml:space="preserve">FRANCISCO ALEX RAMIREZ   MEJIA  </t>
  </si>
  <si>
    <t>CARMEN ISABEL DIAZ ABARCA</t>
  </si>
  <si>
    <t>MARIA ZENOBIA JUAPE LLAGUENTO</t>
  </si>
  <si>
    <t>CRISTOBAL RICARDO CRUZ SALAZAR</t>
  </si>
  <si>
    <t xml:space="preserve">MIGUEL ANGEL  OSORIO TABOADA </t>
  </si>
  <si>
    <t>JUANA ROSA VIDAL  ALVAREZ DE CHUQUINVA</t>
  </si>
  <si>
    <t xml:space="preserve">OLGA LIDIA ALVARADO  IZQUIERDO </t>
  </si>
  <si>
    <t xml:space="preserve">ANTONIA SILVIA  PUMA  VILCA </t>
  </si>
  <si>
    <t xml:space="preserve">EDUARDO FLORES  RODRIGUEZ </t>
  </si>
  <si>
    <t>ISABEL VERONICA FLORES CASTRO</t>
  </si>
  <si>
    <t xml:space="preserve">JENNY MARISOL  CARBAJAL  YPARRAGUIRRE </t>
  </si>
  <si>
    <t xml:space="preserve">ABEL JUSTO DAMIAN   CASTILLO </t>
  </si>
  <si>
    <t xml:space="preserve">VICENTE ROJAS  HUAMAN </t>
  </si>
  <si>
    <t xml:space="preserve">LUIS ALBERTO  PUICON  ZEGARRA </t>
  </si>
  <si>
    <t xml:space="preserve"> ANA MARIA CAMPODONICO  CAMPODONICO DE VERA </t>
  </si>
  <si>
    <t xml:space="preserve"> MARIA HERMINIA   SANCHEZ    CABELLOS</t>
  </si>
  <si>
    <t xml:space="preserve">MATILDE   VIDARTE   MESONES  </t>
  </si>
  <si>
    <t xml:space="preserve">ELIA MARIA   SANCHEZ    CASAS </t>
  </si>
  <si>
    <t xml:space="preserve">ALBERTINO VILLAR URDANIVIA  </t>
  </si>
  <si>
    <t>LUIS MIGUEL HUERTAS TOLEDO</t>
  </si>
  <si>
    <t>JUAN OCTAVIO OMOTE TINEO</t>
  </si>
  <si>
    <t>ESTEBAN ROBERTO CARDENAS CAMARENA</t>
  </si>
  <si>
    <t>NORLY CECILIA PALOMINO HERRERA</t>
  </si>
  <si>
    <t>JULIO CESAR TORRES VELASCO</t>
  </si>
  <si>
    <t>NELLY DEMETRIA PILLHUAMAN CAÑA</t>
  </si>
  <si>
    <t>OLIVIA MARCOS GARCIA</t>
  </si>
  <si>
    <t>JULIA ROSA ANAYA OTINIANO DE AVDENAER</t>
  </si>
  <si>
    <t xml:space="preserve">G&amp;N CONTADORES Y CON    </t>
  </si>
  <si>
    <t>EDWARS JESUS AGUIRRE ESPINOZA</t>
  </si>
  <si>
    <t>SOFIA ESPERANZA LOPEZ ASALDE</t>
  </si>
  <si>
    <t>JOSE CARLOS GARRIDO LA TORRE</t>
  </si>
  <si>
    <t>CESAR AUGUSTO QUEZADA PEREZ</t>
  </si>
  <si>
    <t>ESTANISLAO CARREÑO TAPIA</t>
  </si>
  <si>
    <t>KATHERINE LISSET SILVA RODRIGUEZ</t>
  </si>
  <si>
    <t>EMILIO TUANAMA GARCIA</t>
  </si>
  <si>
    <t>RICARDO MANUEL ALBERTO  GILGONIO</t>
  </si>
  <si>
    <t>FRANCISCA LUZ ESPINO YALLE</t>
  </si>
  <si>
    <t>FELICITA CONSUELO CABRERA GUANILO</t>
  </si>
  <si>
    <t xml:space="preserve">JORGE LUIS  CHAVEZ  RIOS </t>
  </si>
  <si>
    <t>ROCIO MARIBEL SALAS PEÑA</t>
  </si>
  <si>
    <t>CARMEN ANTON LOPEZ</t>
  </si>
  <si>
    <t>BERNARDO FERNANDEZ MORALES</t>
  </si>
  <si>
    <t xml:space="preserve">CESAR MANUEL  RODRIGUEZ  LUJERIO </t>
  </si>
  <si>
    <t>VICTOR RAUL CHAVIGURI SOSA</t>
  </si>
  <si>
    <t>EDDIE ESPINOZA MELENDEZ</t>
  </si>
  <si>
    <t>GUZMAN RAMOS QUISPE</t>
  </si>
  <si>
    <t>LIDIA GIOVANNA LUNA CASTRO</t>
  </si>
  <si>
    <t>MAURO TORRES ANGLAS</t>
  </si>
  <si>
    <t>HERNAN ACUÑA RUIZ</t>
  </si>
  <si>
    <t>YALU AZUCENA PAREDES TIRADO</t>
  </si>
  <si>
    <t>LUZ ESPERANZA BRAGA PINEDO</t>
  </si>
  <si>
    <t>ZOILA CONSUELO CUBA GALARZA</t>
  </si>
  <si>
    <t>RONAL JAVIER CUEVAS AGUILAR</t>
  </si>
  <si>
    <t>NOVER LUIS  LOZANO   MARAVI</t>
  </si>
  <si>
    <t>JOSE ANTONIO  HUALLANCA   POMA</t>
  </si>
  <si>
    <t xml:space="preserve">LUIS ANTONIO TAFUR  PALOMINO </t>
  </si>
  <si>
    <t xml:space="preserve">ELADIO MOISES JULCA   RODRIGUEZ  </t>
  </si>
  <si>
    <t>EMPERATRIZ ANGELICA DIAZ ALVAREZ DE JOO</t>
  </si>
  <si>
    <t>JESSICA CAROLA AYLLON MACEDO DE RIOS</t>
  </si>
  <si>
    <t>WILDER VARGAS FLORES</t>
  </si>
  <si>
    <t>JUAN DIEGO ARCE VELASQUEZ</t>
  </si>
  <si>
    <t>YAN EMIL GUTIERREZ AMPUDIA</t>
  </si>
  <si>
    <t xml:space="preserve">ROSALI PALERMO  FIGUEROA  GUTIERREZ </t>
  </si>
  <si>
    <t>JUANA NEYRA PRADO</t>
  </si>
  <si>
    <t>JEAN CARLO MICHELENA RIOS</t>
  </si>
  <si>
    <t>PAUL GIULIANO TAGLE PACHERREZ</t>
  </si>
  <si>
    <t>ROXANA GIOVANA QUISPE RIQUEROS</t>
  </si>
  <si>
    <t xml:space="preserve">OLGA  FLORES  QUISPE </t>
  </si>
  <si>
    <t xml:space="preserve">GIANCARLO  LLOSA  MOYA  </t>
  </si>
  <si>
    <t>FREDY RAFAEL ADRIANZEN ALLENDE</t>
  </si>
  <si>
    <t xml:space="preserve">HILDA VICTORIA MARTINEZ  </t>
  </si>
  <si>
    <t>LUIS ALFREDO ORE PIMENTEL</t>
  </si>
  <si>
    <t>ABEL HUAMAN CCANTO</t>
  </si>
  <si>
    <t xml:space="preserve">KAREN POLAR  DIAZ </t>
  </si>
  <si>
    <t>MELISSA KATHERINE PUMAJULCA ALVA</t>
  </si>
  <si>
    <t>CATY EMPERATRIZ CRISPIN LEON</t>
  </si>
  <si>
    <t>GABRIEL YSRAEL ARIAS VERA</t>
  </si>
  <si>
    <t>MARIA REYES RISCO</t>
  </si>
  <si>
    <t>SUNI ARELI CIEZA ALTAMIRANO</t>
  </si>
  <si>
    <t>GIANCARLO LA ROSA NORES</t>
  </si>
  <si>
    <t>WILFREDO HINOJOSA DURAN</t>
  </si>
  <si>
    <t>ISABEL JUNCHAYA QUISPE</t>
  </si>
  <si>
    <t>ALFREDO CAMACHO ZEGARRA</t>
  </si>
  <si>
    <t>OLINDA OLIVA  MAQUERHUA ARIAS</t>
  </si>
  <si>
    <t>EVA CAROL DENEGRI FERIA</t>
  </si>
  <si>
    <t>KATHERINE PANDURO RIVERO</t>
  </si>
  <si>
    <t>ANGEL DIEGO YARANGA</t>
  </si>
  <si>
    <t>ELIZABET BRIGIDA ALLCCA CCENCHO</t>
  </si>
  <si>
    <t>JOSE CROWEL GALVEZ CUADRA</t>
  </si>
  <si>
    <t xml:space="preserve">LUZ MARITZA  BARRON     </t>
  </si>
  <si>
    <t>JUAN ENRIQUE ALEJAND ALEGRIA DEL CASTILLO</t>
  </si>
  <si>
    <t xml:space="preserve">GUMERCINDO PARDO CHUQUINEYRA </t>
  </si>
  <si>
    <t>ELEAZAR GUSTAVO GUTIERREZ ZAVALETA</t>
  </si>
  <si>
    <t xml:space="preserve">EDGAR ULISES ASPILCUETA  FLORES </t>
  </si>
  <si>
    <t>RAQUEL PACHERRES LOZADA</t>
  </si>
  <si>
    <t>EVELYN GUMERCINDA  RIVERA PACHECO</t>
  </si>
  <si>
    <t>MARCO ANTONIO VILLAZON LOJAS</t>
  </si>
  <si>
    <t>HECTOR HUGO  DAVIRAN  VALENZUELA</t>
  </si>
  <si>
    <t>HEYDI MARIA HUAYTALLA TENORIO</t>
  </si>
  <si>
    <t>NANCY NATALIA KOBASHIKAWA HIGA</t>
  </si>
  <si>
    <t>HERMAN PADILLA DELGADO</t>
  </si>
  <si>
    <t>ELIZABETH GALVAN RAMOS</t>
  </si>
  <si>
    <t>DANTE OSCAR RODRIGUEZ ASTUCURI</t>
  </si>
  <si>
    <t>ANA ROXANA  PEREZ  ASTO</t>
  </si>
  <si>
    <t>LUZ KARINA GUIMARAES CACHIQUE</t>
  </si>
  <si>
    <t>WALTER RAMIRO  GUTIERREZ ANCO</t>
  </si>
  <si>
    <t>JIMMY JOSUE RENDON CALIXTO</t>
  </si>
  <si>
    <t>MELISA YANET  AQUINO SUCASACA</t>
  </si>
  <si>
    <t xml:space="preserve">A.C. ENTERPRISES S.A    </t>
  </si>
  <si>
    <t>HENRY WILMER CACERES CONTRERAS</t>
  </si>
  <si>
    <t>MARICRUZ LESLI  CABANA TOVAR</t>
  </si>
  <si>
    <t>LILIA DIAZ VELA</t>
  </si>
  <si>
    <t>ANTONIO FELIX AMESQUITA CUAILA</t>
  </si>
  <si>
    <t>JEREMY MICHAEL HALL SR</t>
  </si>
  <si>
    <t>SONIA DORIS SIALER DEVOTTO</t>
  </si>
  <si>
    <t>OSCAR SANTIAGO MOSCOSO TERRAZAS</t>
  </si>
  <si>
    <t>JORGE ADOLFO  MOLINA  LLAIQUI</t>
  </si>
  <si>
    <t xml:space="preserve">ALEXANDER  CASTILLO  ALVAREZ </t>
  </si>
  <si>
    <t>JORGE ARISTIDES SALAZAR GUERRERO</t>
  </si>
  <si>
    <t>JHOJAN ANICETO CAMONES GUILLEN</t>
  </si>
  <si>
    <t xml:space="preserve">ELIZABET MARLI  QUEZADA  NOLE </t>
  </si>
  <si>
    <t>OMAR ALEXANDER MALCA SANCHEZ</t>
  </si>
  <si>
    <t>VICTOR DANIEL TAPIA SERRANO</t>
  </si>
  <si>
    <t>ENCARNACION ARMANDO PASACHE RAMOS</t>
  </si>
  <si>
    <t>EDITH MENDOZA QUIMPER</t>
  </si>
  <si>
    <t>YSELLA MITZI SAENZ VALVERDE</t>
  </si>
  <si>
    <t>DANNY ALBERTO REAO MENDOZA</t>
  </si>
  <si>
    <t>IRENE PARDAVE VIUDA DE FLORES</t>
  </si>
  <si>
    <t xml:space="preserve">JOHANA  RODRIGUEZ  BUENDIA </t>
  </si>
  <si>
    <t>JESSY ROSSANA ITURRARAN FERNANDEZ</t>
  </si>
  <si>
    <t>EDUARDO CUZCO ROMERO</t>
  </si>
  <si>
    <t>JAIME A MARCHANI NEIRA</t>
  </si>
  <si>
    <t>JONNY JUAN HOYOS HERRERA</t>
  </si>
  <si>
    <t>CARLOS RAUL RIOS VIENRICH</t>
  </si>
  <si>
    <t>JOSE LUIS TAMAYO ESTACIO</t>
  </si>
  <si>
    <t>ELENA MERCEDES TITO CHOCHOCA</t>
  </si>
  <si>
    <t>JAVIER ALEJANDRO LECCA ESPINOZA</t>
  </si>
  <si>
    <t>MIGUEL CESAR ARMANDO REATEGUI COLARETA</t>
  </si>
  <si>
    <t>ALICE MARGARITA VELEZMORO SUAREZ</t>
  </si>
  <si>
    <t>SAIRA AZUCENA BONILLA ANGELES</t>
  </si>
  <si>
    <t>RAUL CONDORI SALAS</t>
  </si>
  <si>
    <t>ADITH RAFAELA GARCES BACA</t>
  </si>
  <si>
    <t>ALICIA CABANILLAS DE GALVEZ</t>
  </si>
  <si>
    <t>MARIA HORTENCIA OLAECHEA ALVA</t>
  </si>
  <si>
    <t>MARIA AMGDALENA ESPEJO DE MORALES</t>
  </si>
  <si>
    <t>ELTON GIANFRANCO PEÑA TORRES</t>
  </si>
  <si>
    <t>JEINER IRIGOIN FERNANDEZ</t>
  </si>
  <si>
    <t>NICOLAS ATILIO TELLO CHAVEZ</t>
  </si>
  <si>
    <t>MONICA MILAGROS VELASQUEZ VIRREYNA</t>
  </si>
  <si>
    <t>HENRY CARLOS SILVA CASTILLO</t>
  </si>
  <si>
    <t>ARMANDO HUMBERTO AGUERO SEGURA</t>
  </si>
  <si>
    <t>MELYSSA KATHERYNE ORIZANO OLIVAS</t>
  </si>
  <si>
    <t>LOURDES DE JESUS CABRERA MARINA</t>
  </si>
  <si>
    <t>TEOFILO DIAZ LINARES</t>
  </si>
  <si>
    <t>EDGAR MIGUEL MELGAREJO ROSAS</t>
  </si>
  <si>
    <t>CARLOS JAIME  PALMA  MANCHEGO</t>
  </si>
  <si>
    <t>MELVA LUCERO BARRETO RODRIGUEZ</t>
  </si>
  <si>
    <t>CRISTHIAN WALTER GAMBOA ALVARADO</t>
  </si>
  <si>
    <t xml:space="preserve">CONSUELO ILDAURA  MELGAREJO TELLO </t>
  </si>
  <si>
    <t xml:space="preserve">GABRIEL ARTURO  BORDA  DIAZ </t>
  </si>
  <si>
    <t>JUAN CCAIHUARI CUARESMA</t>
  </si>
  <si>
    <t>MARIAELENA CRUZ ESPINOSA</t>
  </si>
  <si>
    <t>MARIA   GLADIS NIQUEN QUESQUEN</t>
  </si>
  <si>
    <t>JHONATHAN JAVIER GONZALES ARCE</t>
  </si>
  <si>
    <t xml:space="preserve">KARLA JULIA  CHAVEZ  CABREJOS </t>
  </si>
  <si>
    <t>BRYAN LUIS VALDIVIA VALER</t>
  </si>
  <si>
    <t>IVETTE ROSARIO CUADROS QUIROGA</t>
  </si>
  <si>
    <t>JEAN PAUL DIAZ DIAZ</t>
  </si>
  <si>
    <t>PEDRO WILMER VASQUEZ AVALOS</t>
  </si>
  <si>
    <t>JOHNNY RODOLFO SEIJAS GALINDO</t>
  </si>
  <si>
    <t>LUIS JAVIER LA ROSA CARDENAS</t>
  </si>
  <si>
    <t>TERCY ROLANDO TIPULA TIPULA</t>
  </si>
  <si>
    <t>MARIA SOLEDAD LOPEZ CHACON</t>
  </si>
  <si>
    <t>JOSE DANIEL PALOMINO VALDEZ</t>
  </si>
  <si>
    <t>HUGO HERNAN FLORES VELAZCO</t>
  </si>
  <si>
    <t xml:space="preserve">MARIANA ANGELA  PEREIRA  CARRERA </t>
  </si>
  <si>
    <t>YANET RIVEROS FIGUEROA</t>
  </si>
  <si>
    <t>GENESIS KELLY CARRILLO LANDA</t>
  </si>
  <si>
    <t xml:space="preserve">PEDRO PABLO  LUYO  NIEVES </t>
  </si>
  <si>
    <t>ANICETO TARAZONA BARDALES</t>
  </si>
  <si>
    <t>OLGA BAZAN DE ESPINOZA</t>
  </si>
  <si>
    <t>NICO BLAS AGAPITO</t>
  </si>
  <si>
    <t>JUAN WILFREDO CUSIRRAMOS GUZMAN</t>
  </si>
  <si>
    <t>MARILU ISUIZA PEREZ</t>
  </si>
  <si>
    <t>JOSE LAURO AREVALO MALAFAYA</t>
  </si>
  <si>
    <t>FERNANDA SALDARRIAGA DE GARCIA</t>
  </si>
  <si>
    <t>LISBEL ROSANNA CASANOVA ARIAS</t>
  </si>
  <si>
    <t>DIEGO CASTRO BARANDIARAN</t>
  </si>
  <si>
    <t>YAMIR ALFREDO CUENTAS LUZA</t>
  </si>
  <si>
    <t>SANTOS ALBERTO BRAVO DE LA CRUZ</t>
  </si>
  <si>
    <t>HAROLD ANTONY VILLACORTA CABOSMALON</t>
  </si>
  <si>
    <t>JUAN CARLOS ZEBALLOS SALAZAR</t>
  </si>
  <si>
    <t>DANITZA MARITNE GARCIA HERNANDEZ</t>
  </si>
  <si>
    <t>NILTON PAUL HUAMAN JIBAJA</t>
  </si>
  <si>
    <t xml:space="preserve">SABEL MARIANO ARROYO  GONZALES </t>
  </si>
  <si>
    <t>MARIA ELIZABETH TACA CONSA</t>
  </si>
  <si>
    <t>JUANA BLANCA SURCA FLORES</t>
  </si>
  <si>
    <t>FRANCISCO SANGAMA INUMA</t>
  </si>
  <si>
    <t>JORGE ISAURO AMAYO VALLEJO</t>
  </si>
  <si>
    <t>AYDEE VELIZ PALACIOS</t>
  </si>
  <si>
    <t>MARLENE LUZ AVILA PAREDES</t>
  </si>
  <si>
    <t>JANET PATRICIA CONDORCHUA MARQUEZ</t>
  </si>
  <si>
    <t xml:space="preserve">DAMARIS MACRILI  CABRERA  CARRILLO </t>
  </si>
  <si>
    <t xml:space="preserve">JAVIER ALEJANDRO  CASIO  HUISA </t>
  </si>
  <si>
    <t>AUGUSTO CHAPOÑAN BALDERA</t>
  </si>
  <si>
    <t>ALVARO RUBEN QUISPE RIMACHI</t>
  </si>
  <si>
    <t xml:space="preserve">NIMIA FAVIOLA  CALDERON  SANCHEZ </t>
  </si>
  <si>
    <t>MIGUEL FERNANDO PASTRANA SOTO</t>
  </si>
  <si>
    <t xml:space="preserve">YOVANA YAQUELINE AND PINTO  VALDIVIA </t>
  </si>
  <si>
    <t>MERCEDES CLOTILDE LEON RODRIGUEZ DE DAVILA</t>
  </si>
  <si>
    <t xml:space="preserve">LUIS   PARHUANA   BELLIDO </t>
  </si>
  <si>
    <t>YENSSON PAUL RIVASPLATA RONCAL</t>
  </si>
  <si>
    <t xml:space="preserve">ABRAHAM  VILA  GUTIERREZ </t>
  </si>
  <si>
    <t>ELIZABETH NOEMI BOCANEGRA RODRIGUEZ</t>
  </si>
  <si>
    <t>CONSUELO ARISTIZABAL CARDENAS</t>
  </si>
  <si>
    <t>HEYNI MILAGROS CHANCA CAJACHUAN</t>
  </si>
  <si>
    <t xml:space="preserve">FELIX  LUJAN  BERNALES </t>
  </si>
  <si>
    <t>ESTELISTA BLANCA ESPINOZA HUERTA</t>
  </si>
  <si>
    <t xml:space="preserve">WENDY FIORELLA  FERNANDEZ   JAVIER </t>
  </si>
  <si>
    <t>GLICERIO ORLANDO ILLESCAS GONZALES</t>
  </si>
  <si>
    <t>JUAN MANUEL RIOS  FERNANDEZ</t>
  </si>
  <si>
    <t xml:space="preserve">LUISA  CERVANTES   BLAS </t>
  </si>
  <si>
    <t>JUAN FERNANDO PUCCIO COELHO</t>
  </si>
  <si>
    <t>CINTHYA CELESTE SOLIS ROCA</t>
  </si>
  <si>
    <t>LUZ AURORA ITURRIA FERRE</t>
  </si>
  <si>
    <t>MAGDA   VEGA  CORTEZ</t>
  </si>
  <si>
    <t>DAVID ANGEL CASTRO GARCIA</t>
  </si>
  <si>
    <t xml:space="preserve">JHONY  LOAYZA  ROMERO </t>
  </si>
  <si>
    <t>SANTOS  GARIBAY  GAMBOA</t>
  </si>
  <si>
    <t>CORPORACION DISPROFA ANONIMA CERRADA - CORPORACION DISPROFA</t>
  </si>
  <si>
    <t xml:space="preserve">WILFREDO EMILIANO   FERNANDEZ   GALLEGOS </t>
  </si>
  <si>
    <t xml:space="preserve">TERESA DE JESUS   VARGAS   SANGAMA  </t>
  </si>
  <si>
    <t xml:space="preserve">MARINA MAXIMILIANA  GUERRERO  GUERRERO </t>
  </si>
  <si>
    <t xml:space="preserve">TEODOLINDA DUEÑAS AVALOS  </t>
  </si>
  <si>
    <t>DORIS CORRALES ARRIETA</t>
  </si>
  <si>
    <t xml:space="preserve">SARA FLORIAN POLO  </t>
  </si>
  <si>
    <t>BETTY MORALES ORTIZ</t>
  </si>
  <si>
    <t>CARLOS BIANCHI BURGA</t>
  </si>
  <si>
    <t>MARIO OMAR LUYO SERNA</t>
  </si>
  <si>
    <t xml:space="preserve">KARIN MARIANA  ZEVALLOS  BARRIOS </t>
  </si>
  <si>
    <t>EDER DOROTEO QUISPE BOYER</t>
  </si>
  <si>
    <t>VINA ELIZABETH RUIZ FIESTA</t>
  </si>
  <si>
    <t>CESAR EDMUNDO  LEON  ALVA</t>
  </si>
  <si>
    <t>GILVER IVAN FLORES OSCO</t>
  </si>
  <si>
    <t>MANUEL XAVIER RICARDO ENRRIQUE HEREDIA  GIL</t>
  </si>
  <si>
    <t>JUAN CARLOS MORE CAJAHUARINGA</t>
  </si>
  <si>
    <t xml:space="preserve">JORGE LUIS PAREDES TAVARA  </t>
  </si>
  <si>
    <t>BEATRIZ MERCEDES BELLO MOSCOSO</t>
  </si>
  <si>
    <t xml:space="preserve">LUZ ANDREA  SERNA  MORAN </t>
  </si>
  <si>
    <t>ANA MARIA PINTO ARRIAREN</t>
  </si>
  <si>
    <t>ROSA HERLINDA PAZ  CANALES</t>
  </si>
  <si>
    <t>OSWALDO TIQUILLAHUANCA CRUZ</t>
  </si>
  <si>
    <t xml:space="preserve">FRANCISCO JAVIER  RAMOS  ARRIOLA </t>
  </si>
  <si>
    <t xml:space="preserve">HERNAN ALBERTO  RODRIGUEZ  ARDILES </t>
  </si>
  <si>
    <t>LUCIA DEL PILAR SALDAÑA GALVEZ</t>
  </si>
  <si>
    <t>CELINA MARGOT DURAN PUCLLAS</t>
  </si>
  <si>
    <t>ELEUTERIO LUCIO CORDOVA GALLARDO</t>
  </si>
  <si>
    <t xml:space="preserve">JESSICA SUE ANN  OREZZOLI RUNCIE </t>
  </si>
  <si>
    <t xml:space="preserve">YUNE  MAYORCA  ARAUCO </t>
  </si>
  <si>
    <t>LILIANA NUBIA RIVERA NAVARRO</t>
  </si>
  <si>
    <t>JAIME JOEL CAICHIHUA ROJAS</t>
  </si>
  <si>
    <t>ELVIRA VICTORIO EDUARDO</t>
  </si>
  <si>
    <t>DOLLY VELIZ PARDO</t>
  </si>
  <si>
    <t xml:space="preserve">MIGUEL ANGEL LIZANA  SARCO </t>
  </si>
  <si>
    <t>ESTEBAN MAXIMO YANAC ORENCIO</t>
  </si>
  <si>
    <t>GISSELA PILAR RAMIREZ TAIPE</t>
  </si>
  <si>
    <t xml:space="preserve">DILMA  LEON  GUTIERREZ </t>
  </si>
  <si>
    <t>UVALDINA REYNAGA MOLERO</t>
  </si>
  <si>
    <t>BETTY LETICIA GONZALES MAURO</t>
  </si>
  <si>
    <t>JESUS HEREDIN ZEGARRA SALAZAR</t>
  </si>
  <si>
    <t>JANET MORANTE MELENDEZ</t>
  </si>
  <si>
    <t xml:space="preserve">JESUS GEMUEL  DIAZ  CRUZADO </t>
  </si>
  <si>
    <t>JAVIER EFRAIN LUNA NUÑEZ</t>
  </si>
  <si>
    <t>DENNIS HECTOR SILVA  ROJAS</t>
  </si>
  <si>
    <t xml:space="preserve">ABCOMERCIALIZADORA E    </t>
  </si>
  <si>
    <t xml:space="preserve">JL NIEZEN    </t>
  </si>
  <si>
    <t xml:space="preserve">EDWIN  CIERTO  ORTIZ </t>
  </si>
  <si>
    <t xml:space="preserve">DIEGO JAVIER  FLORES  ASTO </t>
  </si>
  <si>
    <t>OSCAR ALBERTO MALCA PAZ SOLDAN</t>
  </si>
  <si>
    <t>FLOR DE PILAR LOPEZ AHUITE</t>
  </si>
  <si>
    <t xml:space="preserve">JULIO CESAR  LUCHO  LUCHO </t>
  </si>
  <si>
    <t>GLADYS GLORIA CORDOVA YAURI DE SAMANAMUD</t>
  </si>
  <si>
    <t>DAYBURO JESSY FRANCO  CALDERON</t>
  </si>
  <si>
    <t>JESUS BERNABE LLANGE ARCE</t>
  </si>
  <si>
    <t>ISAIAS HELFGOTT EIDELMAN</t>
  </si>
  <si>
    <t>LUIS ARCADIO  CADILLO  MOLINA</t>
  </si>
  <si>
    <t xml:space="preserve"> SEGUNDO AURELIO VELIZ  UGAZ</t>
  </si>
  <si>
    <t>VICTOR MANUEL ALARCON CHINCHAY</t>
  </si>
  <si>
    <t xml:space="preserve">GIOCONDA  GARCIA  VALVERDE </t>
  </si>
  <si>
    <t>LUCY EDITH BRAVO  AÑAZCO</t>
  </si>
  <si>
    <t xml:space="preserve">TRIGOZO RIOS MARIA C .  </t>
  </si>
  <si>
    <t>DENISSE MARCELA TORRES ROJAS</t>
  </si>
  <si>
    <t>ROCIO  MENDOZA ROSALES</t>
  </si>
  <si>
    <t>FABIOLA CASTAÑEDA PITTA</t>
  </si>
  <si>
    <t>ALEJANDRO GERMAN JAVE ALCANTARA</t>
  </si>
  <si>
    <t>ARMIDA RENEE SANCHEZ ACEVEDO</t>
  </si>
  <si>
    <t>GRACIELA ANALI RUIZ VELIZ</t>
  </si>
  <si>
    <t>JAN MANUEL TERRONES AGUIRRE</t>
  </si>
  <si>
    <t xml:space="preserve">DIONICIO  RONDO  OLGA CELINA </t>
  </si>
  <si>
    <t>ANA LUZ SEGOVIA CORNEJO</t>
  </si>
  <si>
    <t>CARLOS JARA PACHECO</t>
  </si>
  <si>
    <t xml:space="preserve">HIPOLITO  HUANCAS  LIVIA </t>
  </si>
  <si>
    <t>NELLY CCALLA PARICAHUA</t>
  </si>
  <si>
    <t>MARIA YSABEL PADILLA VEGA</t>
  </si>
  <si>
    <t>REYLEN ELI VELA TAMANI</t>
  </si>
  <si>
    <t>KARLA SOFIA RUBI TAPIA MONTOYA</t>
  </si>
  <si>
    <t>MIRTHA YLIANA JIMENEZ CAMPOS</t>
  </si>
  <si>
    <t>JOSE ANTONIO VELEZ VARGAS</t>
  </si>
  <si>
    <t>GUSTAVO JAVIER SARAVIA RAMIREZ</t>
  </si>
  <si>
    <t xml:space="preserve">ROSA MARILYN YCOCHEA  CORNEJO </t>
  </si>
  <si>
    <t>ROSA ANA  ALLCCA CCENCHO</t>
  </si>
  <si>
    <t>GERMAN JESUS  ESPINAL  MENDIGUETTE</t>
  </si>
  <si>
    <t xml:space="preserve">PAULINO ENRIQUEZ QUISPE </t>
  </si>
  <si>
    <t>RUTH NATIVIDAD TORRES YUNGURI</t>
  </si>
  <si>
    <t>ORLANDO PAZ MENDOZA</t>
  </si>
  <si>
    <t>ENRIQUE HUALLPACUNA QUISPE</t>
  </si>
  <si>
    <t>SANTOS MIGUEL CALIXTO SALTACHIN</t>
  </si>
  <si>
    <t>HEINY JUDITH  CRUZ  MUÑAICO</t>
  </si>
  <si>
    <t>CLARITA SILVANA ROJAS TACUCHI</t>
  </si>
  <si>
    <t>SANDRA PAOLA ANCASI CANO</t>
  </si>
  <si>
    <t>MARIA HELLEN VASQUEZ PEÑA</t>
  </si>
  <si>
    <t>ROSA FLOR GONZALES CHISTAMA</t>
  </si>
  <si>
    <t>OMAR FRANCISCO ROSALES TORRES</t>
  </si>
  <si>
    <t>CARMEN ANTUANE HINOJOSA CARO</t>
  </si>
  <si>
    <t>MAGALY ZAMBORA FIGUEROA</t>
  </si>
  <si>
    <t xml:space="preserve">SONIA MARILYN  PARRA  YABAR </t>
  </si>
  <si>
    <t>WASHINGTON JACINTO MEXICANO CACHI</t>
  </si>
  <si>
    <t xml:space="preserve">LUISA EMILIA SALAZAR VARGAS </t>
  </si>
  <si>
    <t>ROBERT COAQUIRA CONDORI</t>
  </si>
  <si>
    <t>JUAN VICTOR PINTO  PACHECO</t>
  </si>
  <si>
    <t xml:space="preserve">ANGEL  CASTRO  MONTENEGRO </t>
  </si>
  <si>
    <t>MAXIMILIANA OZCO HUARCAYA</t>
  </si>
  <si>
    <t>JHON EDER DE LA CRUZ HUAMAN</t>
  </si>
  <si>
    <t>SEGUNDO PEDRO RIOJAS ESTRADA</t>
  </si>
  <si>
    <t>ANTONELLA VESTAL GREGGIO SEPERAK</t>
  </si>
  <si>
    <t xml:space="preserve">FRANCISCO ALEJANDRO  MARTINEZ  GARCIA </t>
  </si>
  <si>
    <t>CARLOS ALBERTO MEDINA RUBIO</t>
  </si>
  <si>
    <t>CECILIA GOMEZ RAMIREZ</t>
  </si>
  <si>
    <t>GUSTAVO DE JESUS CHAMORRO MONCADA</t>
  </si>
  <si>
    <t xml:space="preserve">EDWIN ALEX  HURTADO  CALDERON </t>
  </si>
  <si>
    <t xml:space="preserve">RUTH ELIANA  POLANCO  AGUILAR </t>
  </si>
  <si>
    <t>DANIA OLINDA ALVAREZ OLIVERA</t>
  </si>
  <si>
    <t>FRANCISCO CORNEJO AGUILAR</t>
  </si>
  <si>
    <t>MANUEL CHUMAN BURGA</t>
  </si>
  <si>
    <t>MIRTHA CECILIA MORON MOQUILLAZA</t>
  </si>
  <si>
    <t>ALCIDES ESTRADA ALVAREZ</t>
  </si>
  <si>
    <t>SATURNINA VICTORIA TORRES VDA. DE VARILLAS</t>
  </si>
  <si>
    <t>ANTONIO ROSSI GRANDA CORDERO</t>
  </si>
  <si>
    <t>NATHALY JOHANNA ZEGARRA FALEN</t>
  </si>
  <si>
    <t>JONATHAN AMILCAR CALLER APAZA</t>
  </si>
  <si>
    <t>FELICITA LIDIA BURGOS MENDOCILLA</t>
  </si>
  <si>
    <t>WIGBERTO MORALES MENDOZA</t>
  </si>
  <si>
    <t>LUIS FERNANDO GOGA NAKAMATSU</t>
  </si>
  <si>
    <t>LILIANA ALICIA SALAZAR DAVILA</t>
  </si>
  <si>
    <t xml:space="preserve">J K  F MOTOS PERU S.    </t>
  </si>
  <si>
    <t>MIGUEL ANGEL FLORES VILCA</t>
  </si>
  <si>
    <t>SUSANA RAQUEL CONDE RAMIREZ</t>
  </si>
  <si>
    <t>FRANCISCO EZEQUIEL SOTO MUÑOZ</t>
  </si>
  <si>
    <t>LOURDES MACARENA OJEDA ONQUE</t>
  </si>
  <si>
    <t>MIRELLA MILDRED VILELA BELLODAS</t>
  </si>
  <si>
    <t>NESTOR JULIO GOMEZ HERREROS</t>
  </si>
  <si>
    <t>JOSE RODOLFO VILCA HUAMANI</t>
  </si>
  <si>
    <t>LUIS FERNANDO BURGA PESANTES</t>
  </si>
  <si>
    <t>MARCO ANTONIO VARGAS VILLENA</t>
  </si>
  <si>
    <t xml:space="preserve">INVERSIONES Y COMERC    </t>
  </si>
  <si>
    <t>ANA MARIA ESPINOZA ENCISO</t>
  </si>
  <si>
    <t>CARMEN EMILIA ALVAN VERTIZ</t>
  </si>
  <si>
    <t>CRISTHIAN MANUEL QUINTANILLA ARAGON</t>
  </si>
  <si>
    <t>LUIS YAPURA TACO</t>
  </si>
  <si>
    <t>VICTORIA TAMINCHI MOZOMBITE</t>
  </si>
  <si>
    <t>EVA MARIA TICONA COAQUIRA DE SUCASAIR</t>
  </si>
  <si>
    <t>JUANA PASCUALA RACHUMI PAREDES</t>
  </si>
  <si>
    <t>LUZ ESMERALDA VALDERRAMA ALARCON</t>
  </si>
  <si>
    <t>GROVER JORGE VERA PELAEZ</t>
  </si>
  <si>
    <t>RAFAEL PEREZ DIAZ</t>
  </si>
  <si>
    <t>RODRIGO ANTONIO MORRONI RIOS</t>
  </si>
  <si>
    <t>LUIS GUILLERMO ESPEJO CHAVEZ</t>
  </si>
  <si>
    <t>JUAN FERNANDO BRAVO MORON</t>
  </si>
  <si>
    <t>CHRISTIAN ANDRES JUAREZ ALVARADO</t>
  </si>
  <si>
    <t>HECTOR PEDRO VEGA  GUEVARA</t>
  </si>
  <si>
    <t>MIGUEL ENRIQUE ALEGRE SAENZ</t>
  </si>
  <si>
    <t>ROSA MILAGROS REYES AMACIFUEN</t>
  </si>
  <si>
    <t>ANGELA CORDOVA VDA DE AGUILAR</t>
  </si>
  <si>
    <t>JOSE CARLOS WALTER BAZALAR BAIGORRIA</t>
  </si>
  <si>
    <t>NATALY VALERIA LEON ORELLANO</t>
  </si>
  <si>
    <t>JORGE RONAL RAMOS QUEZADA</t>
  </si>
  <si>
    <t>EDUARDO TORRES CHUQUIYAURI</t>
  </si>
  <si>
    <t>EFRAIN JESUS ARANIBAR OROZCO</t>
  </si>
  <si>
    <t>DELFINA SONIA CARRILLO CHINCHAY</t>
  </si>
  <si>
    <t>CYNTHIA MILUSKA SOLANO VELASQUEZ</t>
  </si>
  <si>
    <t>KATIA ANA PESTANA CHAVEZ</t>
  </si>
  <si>
    <t>ANDRES YARANGA CAYO</t>
  </si>
  <si>
    <t>PILAR GIOVANA JUDITH GARCES HUAMANÑAHUI</t>
  </si>
  <si>
    <t>MARCO ANTONIO ROSALES ASCAÑO</t>
  </si>
  <si>
    <t>WILMER BERMUDO CISNEROS</t>
  </si>
  <si>
    <t>AIDA MARLENY ALFARO BERNEDO</t>
  </si>
  <si>
    <t>MARIA SANTOS ZEÑA ZEÑA</t>
  </si>
  <si>
    <t>DILCIA CASTILLO CORDOVA</t>
  </si>
  <si>
    <t>MYLENKA GIULIANA REYES DE ASTETE</t>
  </si>
  <si>
    <t>JIMMY WILFREDO OLORTIGUE QUISPE</t>
  </si>
  <si>
    <t>CARLOS ALBERTO PEREZ ALCANTARA</t>
  </si>
  <si>
    <t>ELENA DE  JESUS BARDALES PLASENCIA</t>
  </si>
  <si>
    <t>HILDA SOCORRO ROJAS CHAVEZ DE BARDALES</t>
  </si>
  <si>
    <t>ADRIAN OMAR CARCAUSTO  RONDON</t>
  </si>
  <si>
    <t>JOSE ABRAHAM ROMERO DIAZ</t>
  </si>
  <si>
    <t>KAROL MERELY ZAVALETA MENDEZ</t>
  </si>
  <si>
    <t>ALEJANDRINA HUAICHAI CUTIPA</t>
  </si>
  <si>
    <t>NESTOR MANUEL UGAZ DIAZ</t>
  </si>
  <si>
    <t>JOSE ROLANDO VILLEGAS RISCO</t>
  </si>
  <si>
    <t>JUAN CARLOS PAREDES HUAMAN</t>
  </si>
  <si>
    <t>VANIA MARLY BONIFACIO PINEDA</t>
  </si>
  <si>
    <t>CRUZ AMPARO MENDOZA CASTRO DE URQUIZO</t>
  </si>
  <si>
    <t xml:space="preserve">ADEMIR RODOLFO  CAMPOS  ALIPAZAGA </t>
  </si>
  <si>
    <t>RAUL SANCHEZ BAZAN</t>
  </si>
  <si>
    <t>SONIA ALEYDA SARMIENTO TORRES</t>
  </si>
  <si>
    <t>DORIS ISABEL SAKUDA KANESHIRO</t>
  </si>
  <si>
    <t xml:space="preserve">DORIS LUISA  SOTELO  LUJAN DE HUAMAN </t>
  </si>
  <si>
    <t>ALBERTO DAMIAN EDWARDS QUEZADA</t>
  </si>
  <si>
    <t>ELSA ELISA HARO CANDIOTTI DE BIASCA</t>
  </si>
  <si>
    <t>ROBERTO RODOLFO VARGAS LOYOLA</t>
  </si>
  <si>
    <t>FELICIANO TOMAS ROSAS ESPICHAN</t>
  </si>
  <si>
    <t>NESTOR PORFIRIO LOPEZ ABANTO</t>
  </si>
  <si>
    <t>MANUEL ARMANDO TIMANA ALAMA</t>
  </si>
  <si>
    <t>RITA ELENA MAYANGA LEON</t>
  </si>
  <si>
    <t>MARITZA MARIBEL SULLON FERIAL</t>
  </si>
  <si>
    <t>WINIFRED PAULINE MENDIOLA WILLIAMS</t>
  </si>
  <si>
    <t>CESAR HUMBERTO RODRIGUEZ ROMERO</t>
  </si>
  <si>
    <t>NATALIA TAFUR MIRANDA</t>
  </si>
  <si>
    <t>JOSE AURELIO OTOYA AHUMADA</t>
  </si>
  <si>
    <t>ALICIA ORTIZ DE RAMIREZ</t>
  </si>
  <si>
    <t>SEGUNDO FORTUNATO ROJAS ROBLES</t>
  </si>
  <si>
    <t>JULIO AUGUSTO EGUSQUIZA MONTALVO</t>
  </si>
  <si>
    <t>NOELIA GLADYS GARCIA COLETTI</t>
  </si>
  <si>
    <t>YURI ANDREI NESTERENKO GONZALEZ</t>
  </si>
  <si>
    <t>JENY RAMIREZ GUTIERREZ</t>
  </si>
  <si>
    <t>DORIS ELENA CHENIN ALVARADO</t>
  </si>
  <si>
    <t>JOSE VIDAL VELASQUEZ NUÑOVERO</t>
  </si>
  <si>
    <t>ARTEMIO HUARCAYA VITOR</t>
  </si>
  <si>
    <t>SEGUNDO EXEQUIEL ROBALINO DE LA CRUZ</t>
  </si>
  <si>
    <t xml:space="preserve">IRENE  PALOMINO   DE ACURIO  </t>
  </si>
  <si>
    <t>SOLEDAD ZITA VIZCARRA NIETO DE PEREDA</t>
  </si>
  <si>
    <t xml:space="preserve">SAUL ALEXIS  SANCHEZ   IGLESIAS </t>
  </si>
  <si>
    <t>NESLY MARIELA  MACHUCA  RONCAL</t>
  </si>
  <si>
    <t>ROSA VASQUEZ PISCO</t>
  </si>
  <si>
    <t>CLARA VILCHEZ MARINO DE VARGAS</t>
  </si>
  <si>
    <t>JOSE LUIS CHACON HUACACOLQUI</t>
  </si>
  <si>
    <t xml:space="preserve"> SEVERO   HUARINGA  GIBIAS </t>
  </si>
  <si>
    <t xml:space="preserve">ELENA JOSEFA  LEYVA  CARRERA </t>
  </si>
  <si>
    <t>NADIA EDITH HUAMAN PATIùO</t>
  </si>
  <si>
    <t>ROSA MARIA RIVAS CASTILLO</t>
  </si>
  <si>
    <t>ALAN  HERAUD  RIVERA</t>
  </si>
  <si>
    <t xml:space="preserve">DORIS RAQUEL  TERRONES  LIMACHE </t>
  </si>
  <si>
    <t>MARILA LILIANA CHAVEZ GONZALEZ DE RUIZ</t>
  </si>
  <si>
    <t>PEDRO RICHARD RIOS CHUAVICHAICO</t>
  </si>
  <si>
    <t>EFREN DAVID ARIAS FELIX</t>
  </si>
  <si>
    <t>BETSSI BARDALES BARDALES</t>
  </si>
  <si>
    <t>CARMEN BALTAZAR YENQUE GUEVARA</t>
  </si>
  <si>
    <t xml:space="preserve">JENNIFER DEL PILAR  CALDERON  ESPINOZA </t>
  </si>
  <si>
    <t>JESSICA VIOLETA YVANOR REVOLLEDO DE CARRE</t>
  </si>
  <si>
    <t>MARIA CLEOFE CURI SOEL</t>
  </si>
  <si>
    <t>BETTY MERCEDES GARCIA VILLANUEVA</t>
  </si>
  <si>
    <t>MARIO  BRAVO  FUJITA</t>
  </si>
  <si>
    <t>DANIEL SANTOS HERNANDEZ</t>
  </si>
  <si>
    <t>MARIA CONCEPCION  USCAMAYTA  DE OSCCO</t>
  </si>
  <si>
    <t>GABRIEL LLANTAS CORONADO</t>
  </si>
  <si>
    <t>HERMINIA DAVILA ISMIÑIO</t>
  </si>
  <si>
    <t xml:space="preserve">MARILIN FIORELLA  RIOS  HUARMIYURI </t>
  </si>
  <si>
    <t>NANCY MARIBEL ESTACIO CALDERON</t>
  </si>
  <si>
    <t xml:space="preserve">JOSEPH KERVIN EINER   ACOSTA   GARCIA GODOS </t>
  </si>
  <si>
    <t xml:space="preserve">FLAYHAN RAMOS COLAN </t>
  </si>
  <si>
    <t xml:space="preserve">JOSE ISMAEL CHERO  SERNAQUE </t>
  </si>
  <si>
    <t>ELENA DIAZ ESPINOZA</t>
  </si>
  <si>
    <t>GABRIELA ESPERANZA ARCE CONTRERAS</t>
  </si>
  <si>
    <t>. ROMAN RAFAEL JESUS RODOLF O</t>
  </si>
  <si>
    <t>DAYANA CRISTABEL MERLIN  VIZA</t>
  </si>
  <si>
    <t>CARLOS MAXIMILIANO PEÑA POMAHUACRE</t>
  </si>
  <si>
    <t xml:space="preserve">ALICIA TRELLES  REGALADO </t>
  </si>
  <si>
    <t xml:space="preserve">MELQUIADES RICHARD  CASTRO  HUARANGA </t>
  </si>
  <si>
    <t>LUIS FELIPE SALAZAR NUÑEZ</t>
  </si>
  <si>
    <t xml:space="preserve">GISELLA MARIA GOMEZ  CHUMPITAZ </t>
  </si>
  <si>
    <t xml:space="preserve">NANCI  ARAGON  ALVAREZ </t>
  </si>
  <si>
    <t>TEOLINDA MUÑOZ SALAZAR VDA DE CASTI</t>
  </si>
  <si>
    <t>JOSE FERNANDO PEREZ PEREZ</t>
  </si>
  <si>
    <t xml:space="preserve">JHONATHAN JOEL  ROSALES  EFFIO </t>
  </si>
  <si>
    <t>MIGUEL ANGEL VILLALOBOS  VALDERA</t>
  </si>
  <si>
    <t>JESSIE MIROSLAVA DAVILA DELGADO</t>
  </si>
  <si>
    <t xml:space="preserve">JESUS ALBERTO SANTA CRUZ  BELLO </t>
  </si>
  <si>
    <t>ROSA MARIA ROBLES ZAVALETA</t>
  </si>
  <si>
    <t>GUILLERMO AREVALO ZAPATA</t>
  </si>
  <si>
    <t>MOISES EDUARDO ACEVEDO LUJAN</t>
  </si>
  <si>
    <t>ANTONIO PEDRO BULLON ROMERO</t>
  </si>
  <si>
    <t>ROSSANA RIOS RAMOS</t>
  </si>
  <si>
    <t>GLADYS BEATRIZ HUAMANI NEYRA</t>
  </si>
  <si>
    <t>CARMEN ANTONIA GUERRERO COLAN</t>
  </si>
  <si>
    <t>CHRISTIAN STEVE PEREZ GUTIERREZ</t>
  </si>
  <si>
    <t>YAJAYRA AYLLON QUIROZ</t>
  </si>
  <si>
    <t>MARIA ELENA LEON TORRES</t>
  </si>
  <si>
    <t>BETTY DE LA CRUZ VILLAVICENCIO</t>
  </si>
  <si>
    <t>LIZZET SUSY CANALES DEL ALAMO</t>
  </si>
  <si>
    <t>MARCOS NOVOA CHUQIRUNO</t>
  </si>
  <si>
    <t>DEYSI GUERRERO AGREDA</t>
  </si>
  <si>
    <t>JULIO CAMPOS ALARCON</t>
  </si>
  <si>
    <t>EDUARDO RIVERA LLANOS</t>
  </si>
  <si>
    <t>JUANA RIOS LA TORRE DE BARRERA</t>
  </si>
  <si>
    <t>HENRY CARLO QUIROZ MORAN</t>
  </si>
  <si>
    <t>OLINDA CACIANA HUAYANCA GUTIERREZ</t>
  </si>
  <si>
    <t>FRANCISCO JESUS BENDEZU MORALES</t>
  </si>
  <si>
    <t>ALICIA LILIANA SANCHEZ LAMAS</t>
  </si>
  <si>
    <t>MARTHA PANTALEON DE JESUS</t>
  </si>
  <si>
    <t>ALIZON RICHARD TITO BUSTINZA</t>
  </si>
  <si>
    <t>SERGIO TORNO FLORES</t>
  </si>
  <si>
    <t xml:space="preserve">EUXEBIA RUDECINDA ARBIETO  CARBAJAL DE BRUNO </t>
  </si>
  <si>
    <t xml:space="preserve">JAHIR ALONSO  GARCIA  SAAVEDRA </t>
  </si>
  <si>
    <t xml:space="preserve">ERNESTO GUILLERMO  LOAYZA  ATAUCHI </t>
  </si>
  <si>
    <t>GIULIANO ELIAS RIOS QUISPE</t>
  </si>
  <si>
    <t>MARCO ANTONIO MENDOZA LEVANO</t>
  </si>
  <si>
    <t>VICKY MERY REYES ALVINO</t>
  </si>
  <si>
    <t>TERESA DEL POZO CAMPOS</t>
  </si>
  <si>
    <t>VICTOR EMILIO ILLAPUMA TORRES</t>
  </si>
  <si>
    <t>GIOVANNA GARCIA CORDOVA</t>
  </si>
  <si>
    <t>GERSON  FRANCISCO LARREA GUEVARA</t>
  </si>
  <si>
    <t>ELITA CAIÑA VELA</t>
  </si>
  <si>
    <t xml:space="preserve">DGRACIELA E.I.R.L.    </t>
  </si>
  <si>
    <t>YLDA LUCIA CABELLO YNOCENTE</t>
  </si>
  <si>
    <t>MILTON JAVIER YARLEQUE ELIAS</t>
  </si>
  <si>
    <t>FLOR HERRERA SALDAÑA</t>
  </si>
  <si>
    <t>RUBEN MONTES ELIZARVE</t>
  </si>
  <si>
    <t>HECTOR JAVIER TORRES CASTRO</t>
  </si>
  <si>
    <t>MARIA CRISTINA ANGULO CANCINO</t>
  </si>
  <si>
    <t>GUISELLA ETEL ZAPATA RUIZ</t>
  </si>
  <si>
    <t xml:space="preserve">MARIA VIRGINIA  QUISPE  HUARICALLA </t>
  </si>
  <si>
    <t>CLARA LAURA PALOMINO VILLAVICENCIO</t>
  </si>
  <si>
    <t>MIGUEL ANGEL VELASQUEZ GOMEZ</t>
  </si>
  <si>
    <t>ROBERT ALEXANDER ZAPATA AGUIRRE</t>
  </si>
  <si>
    <t>FRANCISCO YANCUL GOYCOCHEA</t>
  </si>
  <si>
    <t>LUDWING DANIEL AMESQUITA ARPASI</t>
  </si>
  <si>
    <t xml:space="preserve">VANESSA ANGELA VASQUEZ  AYALA </t>
  </si>
  <si>
    <t xml:space="preserve">EDSON FROMEO  HILARIO  PORRAS </t>
  </si>
  <si>
    <t>VICENTE PAUL ANTON PANTA</t>
  </si>
  <si>
    <t>CESAR MARTIN ELGUERA CHAPOÑAN</t>
  </si>
  <si>
    <t>CLAUDIA MADELEYNE CUMPA MACALOPU</t>
  </si>
  <si>
    <t>JERSON  SOLIS  CAÑARI</t>
  </si>
  <si>
    <t xml:space="preserve">CENTRO ODONTOLOGICO     </t>
  </si>
  <si>
    <t xml:space="preserve">LUIS VICENTE  GUILLEN  QUISPE </t>
  </si>
  <si>
    <t xml:space="preserve">ANDY WILLIAMS GUZMAN  CASTRO </t>
  </si>
  <si>
    <t>LUCY CENTENO ARAPA</t>
  </si>
  <si>
    <t>WALMER ELMER NATIVIDAD URIOL</t>
  </si>
  <si>
    <t xml:space="preserve">CARLOS AUGUSTO SANCHEZ RIVAS  </t>
  </si>
  <si>
    <t>CHRISTIAN GUSTAVO RODRIGUEZ CAMILLONI</t>
  </si>
  <si>
    <t>ADOLFO FLORES ROMERO</t>
  </si>
  <si>
    <t>ALBERTO LUIS VARGAS LAGE</t>
  </si>
  <si>
    <t>FLOR MARIA HUZCO ROMERO</t>
  </si>
  <si>
    <t>MELISSA MARILU  RODRIGUEZ  VALDIVIA</t>
  </si>
  <si>
    <t>LIZET NOEMI QUINTANA QUISPE</t>
  </si>
  <si>
    <t>ELIZABETH MARISOL GUTIERREZ FELIPA</t>
  </si>
  <si>
    <t xml:space="preserve">NICETO  LORENZO  RAMIREZ </t>
  </si>
  <si>
    <t xml:space="preserve"> RONALD OMAR  PAREDES   PRIETO </t>
  </si>
  <si>
    <t>ANA MARIA VINCES CABEDUQUE</t>
  </si>
  <si>
    <t>ANA CARRILLO ROMAN</t>
  </si>
  <si>
    <t xml:space="preserve">JESUS MIGUEL OLIVO  SOLIS </t>
  </si>
  <si>
    <t>MANUEL CLEMENTE MENDEZ MENDOZA</t>
  </si>
  <si>
    <t>OSMER IVAN RIVERA CAMPOS</t>
  </si>
  <si>
    <t>LUCY AMALIA VILCA MAMANI</t>
  </si>
  <si>
    <t>EDUARDO MIGUEL SANCHEZ LIZARRAGA</t>
  </si>
  <si>
    <t>CESAR ELIAS PALACIOS  MURILLO</t>
  </si>
  <si>
    <t>LEONARDO MEJIA ÑIVIN</t>
  </si>
  <si>
    <t>VICTOR ANTONIO GREIG MINIZA</t>
  </si>
  <si>
    <t>VICTOR ROBERTO  SANCHEZ  MALAVER</t>
  </si>
  <si>
    <t>GIOVANNI VICTOR PALOMINO GAMBOA</t>
  </si>
  <si>
    <t>GUSTAVO NEPTALI VASQUEZ CUBILLAS</t>
  </si>
  <si>
    <t>ENRIQUE ESPINOZA CARHUACHO</t>
  </si>
  <si>
    <t>VIOLETA CONSTANZA CARDENAS AGUILAR</t>
  </si>
  <si>
    <t>JAIMITO QUEVEDO GARCIA</t>
  </si>
  <si>
    <t>JUAN BAUTISTA HUILLCA HUAMAN</t>
  </si>
  <si>
    <t>FLORENTINA DELFINA CABANILLAS VILLEGAS</t>
  </si>
  <si>
    <t>JUDITH CARDENAS MONTAÑEZ</t>
  </si>
  <si>
    <t>ISIDORO TASAICO FLORES</t>
  </si>
  <si>
    <t xml:space="preserve">WILDER  LAO  RUIZ </t>
  </si>
  <si>
    <t>KAREN DIANA AYALA HUIZA</t>
  </si>
  <si>
    <t>SOCORRO CASTILLO FIESTAS</t>
  </si>
  <si>
    <t>JERRY SCOOT ALIAGA AQUINO</t>
  </si>
  <si>
    <t>ESTEBAN NIETO ALCANTARA</t>
  </si>
  <si>
    <t>BENITA CHAVEZ LOPEZ</t>
  </si>
  <si>
    <t>GERSON DAVID CHIRRE MARCOS</t>
  </si>
  <si>
    <t>CONSUELO ESTHER MARCOS RODRIGUEZ</t>
  </si>
  <si>
    <t>TEOFILA CAROLINA RIVA MARAVI</t>
  </si>
  <si>
    <t>HERBERTH WHITMAN CHAVEZ RUIZ</t>
  </si>
  <si>
    <t>MATEO SILVIO BORDA SUYCO</t>
  </si>
  <si>
    <t xml:space="preserve">CILINDRO GRILL S.A.C    </t>
  </si>
  <si>
    <t>DAVID HUMBERTO CAMPOBLANCO NUÑOVERA</t>
  </si>
  <si>
    <t>ELOY EDGARDO SOTO GONZALES</t>
  </si>
  <si>
    <t xml:space="preserve">ERICK  SAAVEDRA  MONTESINOS </t>
  </si>
  <si>
    <t xml:space="preserve">ANTONIO  OVIEDO  PACASE </t>
  </si>
  <si>
    <t>LEONIDAS ROJAS CASTILLO</t>
  </si>
  <si>
    <t>JACOBA SOLEDAD VILCA HUAMANI</t>
  </si>
  <si>
    <t>JUAN RAUL MAQUE ROSAS</t>
  </si>
  <si>
    <t>NANCY AMANDA PALOMINO LOPEZ</t>
  </si>
  <si>
    <t>CONSTRUCTORA PALACIO . .</t>
  </si>
  <si>
    <t>MERCEDES CALLE CORDOVA DE BACA</t>
  </si>
  <si>
    <t>LUCIA MAGALY TORREJON ESPICHAN</t>
  </si>
  <si>
    <t xml:space="preserve">EDUARDO HUMBERTO  TRIGOSO  QUEVEDO </t>
  </si>
  <si>
    <t>SANDY NOEMY SANGAY AGUIRRE</t>
  </si>
  <si>
    <t>MARCO CARHUAPOMA UMBO</t>
  </si>
  <si>
    <t>SANTOS SOREY LINAREZ PEREZ</t>
  </si>
  <si>
    <t>MARIA GRACIELA LEO QUIROZ</t>
  </si>
  <si>
    <t>CARLA MARIA TAMARIZ RODRIGUEZ</t>
  </si>
  <si>
    <t>JAVIER OCTAVIO OVIEDO CORNEJO</t>
  </si>
  <si>
    <t>HECTOR YVAN CCOCHACHI HUARANCCA</t>
  </si>
  <si>
    <t>RINA MARIVEL RAMOS SANDOVAL</t>
  </si>
  <si>
    <t>HECTOR CARLOS APAICO MISARES</t>
  </si>
  <si>
    <t>AMADA JULIANA VARAS CRUZ</t>
  </si>
  <si>
    <t>RAUL CESAR RIVERO ARCE</t>
  </si>
  <si>
    <t xml:space="preserve">ELVIS LORENZO CORREA   CANDELA </t>
  </si>
  <si>
    <t xml:space="preserve">MARITZA ESPINOZA  OROZCO </t>
  </si>
  <si>
    <t>ALAN CHRISTIAN TISNADO NAJAR</t>
  </si>
  <si>
    <t xml:space="preserve">HERMENEGILDO  PANDURO  DIAZ </t>
  </si>
  <si>
    <t>PATRICIA GUADALUPE ZUBIATE FLORES</t>
  </si>
  <si>
    <t>HAZAEL RIVERA INGA</t>
  </si>
  <si>
    <t>MARIA PILAR RIVERA RAMIREZ</t>
  </si>
  <si>
    <t>RUBEN LUIS RODRIGUEZ PRADO</t>
  </si>
  <si>
    <t>CEFERINO RISCO ORBEGOSO</t>
  </si>
  <si>
    <t xml:space="preserve">WALTER AUGUSTO FERNANDES RAMIRES  </t>
  </si>
  <si>
    <t>SANDRA CECILIA LUCAR CUCULIZA</t>
  </si>
  <si>
    <t>HUGO EGUIZABAL ROJAS</t>
  </si>
  <si>
    <t>RUFINO CASO COLLACHAGUA</t>
  </si>
  <si>
    <t>LUZ ALICIA CASTILLO ORTIZ</t>
  </si>
  <si>
    <t>JOSE MANUEL REVILLA FIGUEROA</t>
  </si>
  <si>
    <t>CIRILA LEONIDAS VALERIANO CASTRO</t>
  </si>
  <si>
    <t>ERICK DENNIS HUAMAN QUISPE</t>
  </si>
  <si>
    <t>CRISTIAN DANILO RAMOS HERRERA</t>
  </si>
  <si>
    <t>TANIA ZAYDA ZUNI QUISPE</t>
  </si>
  <si>
    <t>ANA MARIA MENDEZ TAFUR</t>
  </si>
  <si>
    <t xml:space="preserve">MARCELINA  TTITO  ARENAS </t>
  </si>
  <si>
    <t xml:space="preserve">ADOLFO AQUILES RIVAS  PEÑA  </t>
  </si>
  <si>
    <t>SILVIA NELLY MORENO DE TORRES</t>
  </si>
  <si>
    <t>FLOR DE MARIA LOJA ZUMBA</t>
  </si>
  <si>
    <t>RICARDO HUMBERTO NUÑEZ CARRILLO</t>
  </si>
  <si>
    <t>PEDRO HERNANDEZ CAITIMARI</t>
  </si>
  <si>
    <t xml:space="preserve">ALEXANDER ENRIQUE  GONZALES  FLORES </t>
  </si>
  <si>
    <t>SONIA GRICELDA PAYANO GUZMAN</t>
  </si>
  <si>
    <t>MARTINA ESPERANZA LOJA LOPEZ</t>
  </si>
  <si>
    <t>GISELLA GABRIELA JIMENEZ MALDONADO</t>
  </si>
  <si>
    <t xml:space="preserve">DINA  SANCHEZ  VDA DE TOVAR </t>
  </si>
  <si>
    <t>JESSICA RAMIREZ MORI</t>
  </si>
  <si>
    <t>JOHANNA CAROLINA OROZCO SANTA ANA</t>
  </si>
  <si>
    <t>MOLTENI TELLO . .</t>
  </si>
  <si>
    <t>JENNY ENRIQUETA FERNANDEZ PASSANO</t>
  </si>
  <si>
    <t>ELEUTERIA APOLONIA MEDINA FLORES</t>
  </si>
  <si>
    <t xml:space="preserve">LUIS ALBERTO   YACSAHUANGA   GARCIA </t>
  </si>
  <si>
    <t>AUSTRAGILDA BENITA GARCIA PARIAMACHI</t>
  </si>
  <si>
    <t>ROSA LUZ FERNANDEZ PRADA BARRON</t>
  </si>
  <si>
    <t>MANUEL JUAN CARLOS LEON HELFERS</t>
  </si>
  <si>
    <t>SELHENA ELVA CASANOVA LOPEZ</t>
  </si>
  <si>
    <t>ALBERTO VEGA NIETO</t>
  </si>
  <si>
    <t xml:space="preserve">EDITH  MEJIA  MATEO </t>
  </si>
  <si>
    <t xml:space="preserve">HENRY EGUAVIL  MENDIVIL </t>
  </si>
  <si>
    <t>BERTHA ANGELICA ELORREAGA AGUILAR</t>
  </si>
  <si>
    <t>CARLOS ALEXANDER SALAZAR LURITA</t>
  </si>
  <si>
    <t>ELIZABETH YOLANDA BRAVO GAMARRA</t>
  </si>
  <si>
    <t>JESSICA JANETH CIPRIAN CACERES</t>
  </si>
  <si>
    <t xml:space="preserve">CYNTHIA VANESSA  CHAVEZ  PECHO </t>
  </si>
  <si>
    <t>CARLOS AUGUSTO MESTA ROMERO</t>
  </si>
  <si>
    <t xml:space="preserve">DRANY SMITH  CARRANZA  VALLADARES </t>
  </si>
  <si>
    <t>MARK  CACCHA  ARANGO</t>
  </si>
  <si>
    <t>MARTIN MIGUEL ALBAN TOLEDO</t>
  </si>
  <si>
    <t>LOLA HUMBERTHA SOLIS VELASQUEZ</t>
  </si>
  <si>
    <t>JESICA LUZ HUICHE CALDERON</t>
  </si>
  <si>
    <t>FELIPE SANTIAGO AMPUERO CCORIMANYA</t>
  </si>
  <si>
    <t>MARCO ANTONIO CAPAQUERA RAMOS</t>
  </si>
  <si>
    <t>JHON CIRO RUIZ RAMOS</t>
  </si>
  <si>
    <t>IDALVINA PALACIOS BORJAS VDA GALLEGOS</t>
  </si>
  <si>
    <t>LUIS DEMETRIO DE LA CRUZ QUEZADA</t>
  </si>
  <si>
    <t>LIDIA NELLY PAUCCAR MEZA</t>
  </si>
  <si>
    <t>CIRA  MAYEQUE  CHIMPAY</t>
  </si>
  <si>
    <t>GIULIANA ROSA ZAVALETA PAREDES</t>
  </si>
  <si>
    <t xml:space="preserve">ELVIS RAUL   OJEDA  JOPUY </t>
  </si>
  <si>
    <t>HERNAN VEGA CASTILLEJO</t>
  </si>
  <si>
    <t xml:space="preserve">IDER EMERSON  ROSALES  CASTILLO </t>
  </si>
  <si>
    <t>GIOCONDA INGRID ZAMORA CARRANZA</t>
  </si>
  <si>
    <t>RICHARD DANY COVEÑAS MEDINA</t>
  </si>
  <si>
    <t>FRANCO JOSUE CASTILLO CULQUICHICON</t>
  </si>
  <si>
    <t>BERTA ELVIRA ALCEDO TORDOYA</t>
  </si>
  <si>
    <t>JOSSELINE DEL PILAR VILLANUEVA CIEZA</t>
  </si>
  <si>
    <t>CARMEN DEL ROSARIO HERNANDEZ ESPINOZA</t>
  </si>
  <si>
    <t>JOSE SANTOS GARCIA VALLADOLID</t>
  </si>
  <si>
    <t>ANIBAL PALOMINO ASTORAYME</t>
  </si>
  <si>
    <t>WILSON GERMAN FERNANDEZ MACO</t>
  </si>
  <si>
    <t>NORA BERTHA DAVALOS SANCHEZ</t>
  </si>
  <si>
    <t>LUCIA CRISTOBAL GUERREROS DE MATIAS</t>
  </si>
  <si>
    <t>ROBERTO CARLOS RISCO LOBATON</t>
  </si>
  <si>
    <t>ELIZABETH LILIANA LOPEZ GAVIDIA</t>
  </si>
  <si>
    <t>RUTH KRISTAL MITASTEIN DE BURSTEI</t>
  </si>
  <si>
    <t>ROSA ISABEL CUYOTUPA MAURICIO</t>
  </si>
  <si>
    <t>SEGUNDO LEONARDO MEZA LOYAGA</t>
  </si>
  <si>
    <t>RUDY VILLAVICENCIO AGUILAR</t>
  </si>
  <si>
    <t>RAFAELA DAVALOS ALARCON DE QUISPE</t>
  </si>
  <si>
    <t>REY GONZALO VALEGA</t>
  </si>
  <si>
    <t>EMPERATRIZ SOLEDAD BRONCANO APOLINARIO</t>
  </si>
  <si>
    <t>RICARDO ADOLFO  AVILA  WESTON</t>
  </si>
  <si>
    <t>GLADIS MARIBEL CARRANZA TORRES</t>
  </si>
  <si>
    <t>EDILBERTO ISPILCO QUISPE</t>
  </si>
  <si>
    <t>JORGE LUIS ANTONIO BERNAL MARQUINA</t>
  </si>
  <si>
    <t>KELLY SABRINA RAMON ALIAGA</t>
  </si>
  <si>
    <t>HEYDER  ALFRED JUAN DE DIOS CALDERON</t>
  </si>
  <si>
    <t>DAVID CAMPOS ALARCON</t>
  </si>
  <si>
    <t>SILVIA LUZ JIMENEZ DESIGLIOLI</t>
  </si>
  <si>
    <t xml:space="preserve">CRUTELO  CLAUDIO  PEREZ </t>
  </si>
  <si>
    <t>MARITZA ACHAHUANCO CURI</t>
  </si>
  <si>
    <t>HERMELINDA NOA COQUINCHE</t>
  </si>
  <si>
    <t>CARLOS ALBERTO ODAR SERRATO</t>
  </si>
  <si>
    <t>JAVIER HUMBERTO PANEZ RAMIREZ</t>
  </si>
  <si>
    <t>JESUS SANTIAGO MORY ESPINOZA</t>
  </si>
  <si>
    <t>SANTOS  RIVAS  GUEVARA</t>
  </si>
  <si>
    <t>ANA MONICA ANAVITARTE RUIZ DE SOMOCURCIO</t>
  </si>
  <si>
    <t>GLADYS ANGELICA GARCIA ARRESE VDA. DE DEL CORRAL</t>
  </si>
  <si>
    <t>CILA VIOLETA MANCILLA CONCHA</t>
  </si>
  <si>
    <t xml:space="preserve">EVER  HUAMAN  PEREZ </t>
  </si>
  <si>
    <t>ELADIA SANCHEZ HERNANDEZ</t>
  </si>
  <si>
    <t>JONATHAN MANUEL  JUAREZ  ANTON</t>
  </si>
  <si>
    <t>VIOLETA NAVARRO BUSTIOS</t>
  </si>
  <si>
    <t>KAROLINE ADHELIN RIBECK SORIA</t>
  </si>
  <si>
    <t>SAMIR MORALES VALDIVIA</t>
  </si>
  <si>
    <t>ELVIS JONATHAN MIRANDA CASBONA</t>
  </si>
  <si>
    <t>RODOLFO FRANCISCO BRAVO RUIZ</t>
  </si>
  <si>
    <t>LILA ENEDINA VASQUEZ PALACIOS DE RAMIREZ</t>
  </si>
  <si>
    <t>GIANNINA MENDIETA SANCHEZ</t>
  </si>
  <si>
    <t>NICOLAY ROMEL CARBAJAL BARRON</t>
  </si>
  <si>
    <t>ELITA ALVARADO LAM</t>
  </si>
  <si>
    <t>BRYAN HERMINIO ANCHI BARBARAN</t>
  </si>
  <si>
    <t>MARIA GABRIELA ABSI VELA</t>
  </si>
  <si>
    <t>CARLOS ALBERTO MAYURI BENITES</t>
  </si>
  <si>
    <t>CARMEN LYLIAM CAMPBELL ESPINOZA</t>
  </si>
  <si>
    <t>CRISTHIAN LUIS CANARI CHUMPITAZ</t>
  </si>
  <si>
    <t>ALEXANDER JAVIER ROJAS CHAMBI</t>
  </si>
  <si>
    <t>JESSICA RAMIREZ GUADALUPE</t>
  </si>
  <si>
    <t xml:space="preserve">HIDELISA  CHAVEZ  DE SANCHEZ </t>
  </si>
  <si>
    <t>MARIA ADELMA BENAVENTE GARCIA</t>
  </si>
  <si>
    <t>DAVID BERRIO PACHECO</t>
  </si>
  <si>
    <t xml:space="preserve">CESAR AUGUSTO  SEMINARIO  FLORES </t>
  </si>
  <si>
    <t>NAHID TORRES CACERES</t>
  </si>
  <si>
    <t>MARIA SILVIA MARCIAL PHILIPON DE GONZALES</t>
  </si>
  <si>
    <t>SONIA ELENA PAREDES LOPEZ</t>
  </si>
  <si>
    <t>FELICIA ELEDINA  VELASQUEZ   URCUHUARANGA</t>
  </si>
  <si>
    <t>CARLOS ENRIQUE GAMERO EGUILUZ</t>
  </si>
  <si>
    <t>DECIDERIA RAMIREZ RAMIREZ</t>
  </si>
  <si>
    <t>FRANK EDUARDO SANCHEZ LLAGUENTO</t>
  </si>
  <si>
    <t>ETELDRY ISBA JUANA VICENTE MEDRANO</t>
  </si>
  <si>
    <t>ANGELICA MARIA PANIAGUA PORCEL</t>
  </si>
  <si>
    <t>NELLY MEZA DE SALINAS</t>
  </si>
  <si>
    <t>ESTHER TELLO MENDEZ</t>
  </si>
  <si>
    <t>LUCIA AUREA SANCHEZ TORRE</t>
  </si>
  <si>
    <t>HERNAN CORTEZ FALCON</t>
  </si>
  <si>
    <t>JAIMEN ENRIQUE VILELA ROMERO</t>
  </si>
  <si>
    <t>JULIA ELIZABETH QUISPE OLIVA</t>
  </si>
  <si>
    <t>WILFREDO DAVID ESCOBEDO RIOS</t>
  </si>
  <si>
    <t>CESAR AUGUSTO ESPINOZA JARA</t>
  </si>
  <si>
    <t>FRITS ALEXANDER CASTILLO TORRE</t>
  </si>
  <si>
    <t>ELSA ENNE   MARTINEZ  PARRA</t>
  </si>
  <si>
    <t>CYNTIA ANGELA  ROJAS  CABALLERO</t>
  </si>
  <si>
    <t>MARIA ROSARIO SUAREZ TUTUSIMA</t>
  </si>
  <si>
    <t>ARMANDO WLADIMIR ZAMBRANO MOSAYHUATE</t>
  </si>
  <si>
    <t>HILMER RAUL CONDORI PALACIOS</t>
  </si>
  <si>
    <t xml:space="preserve">EPIFANIA  PIZAN RAMIREZ </t>
  </si>
  <si>
    <t>RUTH LORENA  PAREDES  QUILLICHE</t>
  </si>
  <si>
    <t xml:space="preserve">JAVIER JOSE  GUTIERREZ  QUISPE </t>
  </si>
  <si>
    <t>LUCIANO BELLASMIL RODRIGUEZ</t>
  </si>
  <si>
    <t>CARLOS GUSTAVO TRUJILLO MARQUEZ</t>
  </si>
  <si>
    <t>JORGE LUIS VARGAS ORTIZ</t>
  </si>
  <si>
    <t xml:space="preserve">ALICIA FIGUEROA PUENTE  </t>
  </si>
  <si>
    <t xml:space="preserve">ISABEL SONIA JIMENEZ BRAVO  </t>
  </si>
  <si>
    <t>JUAN CARLOS QUISPE ATENCIO</t>
  </si>
  <si>
    <t>MIRIAN ROSAS MUÑANTE</t>
  </si>
  <si>
    <t>LUIS ALBERTO ASTETE MONTEAGUDO</t>
  </si>
  <si>
    <t>MIRTA MARCELA JOHNSON ESCALANTE</t>
  </si>
  <si>
    <t>MARIO JORGE CALLPA AYAQUE</t>
  </si>
  <si>
    <t>AMELIA EDITH TOVAR MACUTELA</t>
  </si>
  <si>
    <t>YNGRID VANESSA GUTIERREZ PALA</t>
  </si>
  <si>
    <t>DANY OFELIA ZUMAETA GONZALES</t>
  </si>
  <si>
    <t>JIMMY ARTURO SILVA TEJEDA</t>
  </si>
  <si>
    <t>MIRIAN RUTH CCASAHUILLCA MORAN</t>
  </si>
  <si>
    <t>AUSBERTO ALEJANDRO ORDOÑEZ SALAZAR</t>
  </si>
  <si>
    <t>ZULOAGA  ROSA  HIDALGO</t>
  </si>
  <si>
    <t>MIGUEL LUIS ARENAS DIAZ</t>
  </si>
  <si>
    <t>JHON COLVIT  CHAVEZ  FLORES</t>
  </si>
  <si>
    <t>JUANA ALICIA SILVA DE ARIAS</t>
  </si>
  <si>
    <t>ELIA RUTH MIRANDA FALCONI</t>
  </si>
  <si>
    <t xml:space="preserve">TITO DAVID ARAPA  TICONA  </t>
  </si>
  <si>
    <t>BLADIMIRO SANCHEZ AGUILAR</t>
  </si>
  <si>
    <t>EDUARDO OMR ALTAMIRANO CORNEJO</t>
  </si>
  <si>
    <t>CARLOS WILFREDO GUZMAN  GUTIERREZ</t>
  </si>
  <si>
    <t>CINTHYA DE LOS MILAG PAZ CLAVO</t>
  </si>
  <si>
    <t>JESUS CRISTOBAL VELASQUEZ BLAS</t>
  </si>
  <si>
    <t>ELIZABETH AMERICA CAMPOMANES ESPINOZA</t>
  </si>
  <si>
    <t xml:space="preserve">PEDRO ARMANDO ALVA  URQUIZO </t>
  </si>
  <si>
    <t>ANTONIO JAVIER ROBLES LUNA</t>
  </si>
  <si>
    <t>NELLY RIOS DIOSES</t>
  </si>
  <si>
    <t>YENNY MARIA CARBAJAL NAVARRETE</t>
  </si>
  <si>
    <t>LUIS ALEJANDRO CAMPOS RIVAS</t>
  </si>
  <si>
    <t>GENESIS DEL PILAR ARTEAGA VARGAS</t>
  </si>
  <si>
    <t>RICARDO JOSE FRANCIS LIZARZABURU GOMEZ</t>
  </si>
  <si>
    <t>MARIELA DE LOS MILAG ALATRISTA COCA</t>
  </si>
  <si>
    <t xml:space="preserve">AMERICO ALFREDO  RUEDA  VARGAS </t>
  </si>
  <si>
    <t>JOSE LUIS  FERREL LOZANO</t>
  </si>
  <si>
    <t>CESAR AUGUSTO BENAVIDES OLIVA</t>
  </si>
  <si>
    <t>RICARDO MIGUEL HENNINGS OTOYA</t>
  </si>
  <si>
    <t>FREDDY PAULINO CAHUNA HERRERA</t>
  </si>
  <si>
    <t>INOCENTE MEDINA VALDEZ</t>
  </si>
  <si>
    <t>GIOVANNA JESSICA ELE QUIÑE DIAZ</t>
  </si>
  <si>
    <t xml:space="preserve">EMPRESA DE TRANSPORT    </t>
  </si>
  <si>
    <t>FABRIZIO ENRIQUE OVIEDO CORTEZ</t>
  </si>
  <si>
    <t xml:space="preserve">LADY GABRIELA PEREZ  FLORES </t>
  </si>
  <si>
    <t>YHADIRA DEL ROSARIO ROMERO VILCARROMERO</t>
  </si>
  <si>
    <t>URSULITA MARGARITA PALOMINO GUIMARAY</t>
  </si>
  <si>
    <t>JOSE ROSENDO CAMPOS BARRIENTOS</t>
  </si>
  <si>
    <t>ANA PATRICIA FLORES DEL ALCAZAR</t>
  </si>
  <si>
    <t>NATY MARTHA MALPARTIDA LOPEZ</t>
  </si>
  <si>
    <t>WESTER HUAYCHO SANCHEZ</t>
  </si>
  <si>
    <t>RAUL ANTONIO HERNANDEZ FERNANDEZ</t>
  </si>
  <si>
    <t>SANDRA LIZ GABINO GUERRA</t>
  </si>
  <si>
    <t>ETELVINA IRIS MANTURANO CORTEZ</t>
  </si>
  <si>
    <t>DEYVI ANTHONY LOPEZ RIOS</t>
  </si>
  <si>
    <t>MEBEL CATHERINE MEJIA DIAZ</t>
  </si>
  <si>
    <t>ADELA VICTORIA GUEVARA VARGAS DE RAMOS</t>
  </si>
  <si>
    <t>ROBERTO CARLO BARRETO LUNA</t>
  </si>
  <si>
    <t>GONZALO JAVIER GONZALEZ CORONACION</t>
  </si>
  <si>
    <t xml:space="preserve">RED STAR INVESTMENT     </t>
  </si>
  <si>
    <t>ZORAIDA CASO ORDOÑES</t>
  </si>
  <si>
    <t>VICTOR ABEL ARZOLA TORO</t>
  </si>
  <si>
    <t>MERCEDES ENRIQUETA SANCHEZ DE INGUNZA</t>
  </si>
  <si>
    <t>FELIPE  PEÑA  BUSTAMANTE</t>
  </si>
  <si>
    <t>JULIO QUISPE TICONA</t>
  </si>
  <si>
    <t>NICK OJEDA  PAREDES</t>
  </si>
  <si>
    <t>ANIBAL DONATO  VILLEGAS  PATIÑO</t>
  </si>
  <si>
    <t>LUIS ANTONIO ATANACIO GARCIA</t>
  </si>
  <si>
    <t>JULIO CESAR MONDRAGON VILLAR</t>
  </si>
  <si>
    <t>DANTE ERIK FIGUEROA VITERVO</t>
  </si>
  <si>
    <t>MARCO ANTONIO BEJAR PAUCCAR</t>
  </si>
  <si>
    <t>SABINA SIMON MATOS DE CORDOVA</t>
  </si>
  <si>
    <t>DONATO  CRUZ MAYHUA</t>
  </si>
  <si>
    <t xml:space="preserve"> JESUS JULIO ESCOBAR  PACHECO</t>
  </si>
  <si>
    <t>CARLOS LUIS RODRIGUEZ PINTO</t>
  </si>
  <si>
    <t>ROBERTO EFRAIN  VILLANUEVA  PEREZ</t>
  </si>
  <si>
    <t>LUCAS SALCEDO ESCALANTE</t>
  </si>
  <si>
    <t>CLAUDIO JARA ALBERTO</t>
  </si>
  <si>
    <t>LUZCINDA ELVIRA MERA CASTRO</t>
  </si>
  <si>
    <t>CALIXTO FORTUNATO CORNEJO POMPILLA</t>
  </si>
  <si>
    <t>KATTY GRACIELA TASAYCO GUEROVICH</t>
  </si>
  <si>
    <t>JOSE LUIS MAMANI MORA</t>
  </si>
  <si>
    <t>VICTOR ALEJANDRO SILVA QUISPE</t>
  </si>
  <si>
    <t>MITZI KARLITA CAMPOS LOZADA</t>
  </si>
  <si>
    <t xml:space="preserve">SANTA SOFIA PERU SAC    </t>
  </si>
  <si>
    <t>HEBERT GAMARRA CLAISER</t>
  </si>
  <si>
    <t>MARIO DANIEL IBAÑEZ CARDENAS</t>
  </si>
  <si>
    <t>ROXANA FRANCIS IBARRA VARGAS</t>
  </si>
  <si>
    <t>JULIO ALFONSO GUTIERREZ ROJAS</t>
  </si>
  <si>
    <t>MIGUEL ABRAHAM VERA FERNANDEZ</t>
  </si>
  <si>
    <t>LUIS GUILLERMO FALEN OCHOA</t>
  </si>
  <si>
    <t>CARLOS ANTONIO CHUNGA RAMOS</t>
  </si>
  <si>
    <t>ALTAIR GOMEZ LECCA</t>
  </si>
  <si>
    <t>CARLOS ADOLFO GALDOS MARQUEZ</t>
  </si>
  <si>
    <t>GERMAN SIFUENTES CAVERO</t>
  </si>
  <si>
    <t>MARIA BEATRIZ JARA CARRANZA</t>
  </si>
  <si>
    <t>GEINER PANDO PIZANGO</t>
  </si>
  <si>
    <t xml:space="preserve">CARLOS ENRIQUE HILAR BALMACEDA  DUARTE </t>
  </si>
  <si>
    <t>LILYAM YESENIA QUIJANO RIVER</t>
  </si>
  <si>
    <t>LUZMILA ANTONIA PRIETO DE MENDOZA</t>
  </si>
  <si>
    <t>VICTOR RAUL SAJAMI INGA</t>
  </si>
  <si>
    <t xml:space="preserve">ZENOBIO  JULCA  FERNANDEZ </t>
  </si>
  <si>
    <t>ROSA ANGELA GALLARDO CERQUIN</t>
  </si>
  <si>
    <t>KAREN ESTEFANY IZQUIERDO RIOS</t>
  </si>
  <si>
    <t>VICTOR H VALDIVIA GARCIA</t>
  </si>
  <si>
    <t>LUIS HUMBERTO  CHAVEZ  VALENTIN</t>
  </si>
  <si>
    <t>MIGUEL ALFONZO CHOME JUAREZ</t>
  </si>
  <si>
    <t>LUIS ANGEL HERNANDEZ MARTINEZ</t>
  </si>
  <si>
    <t>ROBERTO ALONSO MENDOZA SANTIBAÑEZ</t>
  </si>
  <si>
    <t>ELENA CASIMIRA ALBINO CASTILLO</t>
  </si>
  <si>
    <t xml:space="preserve">JAVIER SEQUEIROS  </t>
  </si>
  <si>
    <t>MARCO ANTONIO PINILLOS  AVALOS</t>
  </si>
  <si>
    <t>LAURA ELENA MENDEZ TORRES LLOSA</t>
  </si>
  <si>
    <t xml:space="preserve">ANTONIO MARIO  BENDEZU  CRISOSTOMO </t>
  </si>
  <si>
    <t xml:space="preserve">SANDRA DARNEY NEYRA   MEZA </t>
  </si>
  <si>
    <t>HILDA LOPEZ GUEVARA</t>
  </si>
  <si>
    <t>MERCEDES LUZ LUJAN GUARNIZ</t>
  </si>
  <si>
    <t>IAN CARLOS SANTIAGO ROBLES</t>
  </si>
  <si>
    <t>GUILLERMO ALEJANDRO QUIÑONES BOLO</t>
  </si>
  <si>
    <t>ROBER RIOS LOZANO</t>
  </si>
  <si>
    <t>ROSA EUGENIA GASPAR OLAYA</t>
  </si>
  <si>
    <t>DINA ALBERTA CHUQUISPUMA MANRIQUE</t>
  </si>
  <si>
    <t>CELIA ZERECEDA VASQUEZ</t>
  </si>
  <si>
    <t>ROSA YANETH PACHECO CERPA</t>
  </si>
  <si>
    <t>CARLOS ENRIQUE ROJAS MORAN</t>
  </si>
  <si>
    <t>MILTON FLORES FLORES</t>
  </si>
  <si>
    <t>BETSY MELISSA PLASCENCIA GARCIA</t>
  </si>
  <si>
    <t>ALEXANDER HENRY PACHECO AVILA</t>
  </si>
  <si>
    <t>RICHARD ALBERTO CASTRO MARCELO</t>
  </si>
  <si>
    <t>CLOTILDE SALOME JO LUZA</t>
  </si>
  <si>
    <t>GERAMIAS JORGE BAJONERO DIAZ</t>
  </si>
  <si>
    <t>LUIS ALBERTO LEIVA ANGULO</t>
  </si>
  <si>
    <t>MARIA MILAGROS MARTINEZ CHANTA</t>
  </si>
  <si>
    <t>URIEL H EBERT JARA  VALENZUELA</t>
  </si>
  <si>
    <t>CHERYL MICHELLE AHUANARI RAMIREZ</t>
  </si>
  <si>
    <t xml:space="preserve">NELLY DELIA MONTAÑEZ   VDA DE VELASQUEZ  </t>
  </si>
  <si>
    <t>LILY FRANCO DE ABUSADA</t>
  </si>
  <si>
    <t xml:space="preserve">HERNAN OSCAR RODRIGUEZ  VILCA </t>
  </si>
  <si>
    <t>MARIELA SONIA HUACHOHUILLCA CHINCHAY</t>
  </si>
  <si>
    <t>GABRIEL ENRIQUE CALDERON PONCE</t>
  </si>
  <si>
    <t>MAGDA QUISPE VERA DE GARCIA</t>
  </si>
  <si>
    <t>MARINA  ESPERILLA  HUAMANCHOQUE</t>
  </si>
  <si>
    <t>JUAN PEREZ ZEVALLOS</t>
  </si>
  <si>
    <t>JOSE ELIAS FLORES PAREDES</t>
  </si>
  <si>
    <t>ZEINTH LENKA QUIÑONEZ QUIROGA</t>
  </si>
  <si>
    <t xml:space="preserve">TREBOL EXPEDITIONS E    </t>
  </si>
  <si>
    <t>MYRIAM NILDA ESPEJO FLORES</t>
  </si>
  <si>
    <t>OTTO EDGARDO BOZA TRONCOSO</t>
  </si>
  <si>
    <t>ANA LUISA CATTER MURO</t>
  </si>
  <si>
    <t>CLAUDIA JENNIFER ORMEÑO SANCHEZ</t>
  </si>
  <si>
    <t>CARMEN ADELA MENDOZA BONET</t>
  </si>
  <si>
    <t>ANTONIA ALVIS HUACHO</t>
  </si>
  <si>
    <t>CARMEN SANDRA RODRIGUEZ MEJIA</t>
  </si>
  <si>
    <t>NELLY ELIZABETH GIL ALVARADO</t>
  </si>
  <si>
    <t>JERSON MELANIO ESPINOZA GARCIA</t>
  </si>
  <si>
    <t>MARIA DOLORES NAVARRO AQUINO</t>
  </si>
  <si>
    <t>DANNY JOSE BENITO AVALO  JUAREZ</t>
  </si>
  <si>
    <t>RAQUEL MARIA CAMPOS RODRIGUEZ</t>
  </si>
  <si>
    <t>EDUARDO BUENO PUYEN</t>
  </si>
  <si>
    <t>KRISTY PATRICIA SANCHEZ AVALOS</t>
  </si>
  <si>
    <t>EDGAR ELVIS HERMENEGILDO ARTEAGA</t>
  </si>
  <si>
    <t>MANUEL ALFREDO TOLEDO LOZADA</t>
  </si>
  <si>
    <t>JACKELINE ISABEL PACHECO CANO</t>
  </si>
  <si>
    <t>RUTH ESTHER HORNA BRAVO</t>
  </si>
  <si>
    <t>LILIA MERCEDES TELLO VILLAR</t>
  </si>
  <si>
    <t>PRUDENCIO ANDRES CRUZ RIMAC</t>
  </si>
  <si>
    <t>ROSSANA YSABEL ROSAS LUJAN</t>
  </si>
  <si>
    <t>GABRIELA SUAREZ VALLADARES</t>
  </si>
  <si>
    <t xml:space="preserve">JULIA RITA ALVARADO  </t>
  </si>
  <si>
    <t>JOSE FELIX MARTINEZ FIGUEROA</t>
  </si>
  <si>
    <t>WILDER CARLOS BURGOS CASTAÑEDA</t>
  </si>
  <si>
    <t xml:space="preserve">INVERSION GRANDES PROYECTOS S.A.C.  </t>
  </si>
  <si>
    <t>JULISSA KARINA PEREZ RAMIREZ DE TORRES</t>
  </si>
  <si>
    <t>MARIA BENITA ELIAS VDA DE LAUZ</t>
  </si>
  <si>
    <t>ERNESTO GILMER HERRERA FLORES</t>
  </si>
  <si>
    <t xml:space="preserve">WILMER  WILMER  TUFIÑO </t>
  </si>
  <si>
    <t>SHIRLEY CAROLINA MALCA VELEZMORO</t>
  </si>
  <si>
    <t xml:space="preserve">JORGE ENRIQUE DUCASSI  FERRAND </t>
  </si>
  <si>
    <t>MARIELA VICTORIA VEGA URBANO DE FLORES</t>
  </si>
  <si>
    <t>PERCY EUSEBIO RUBINA LUQUE</t>
  </si>
  <si>
    <t>CARMEN MARIANA VILLAVICENCIO PICHILINGUE</t>
  </si>
  <si>
    <t>MARIA LUISA CASAS DE CAIRO</t>
  </si>
  <si>
    <t>NELSON LUIS PORTUGAL PINEDA</t>
  </si>
  <si>
    <t>PATRICIA MANTILLA ARGUMEDO</t>
  </si>
  <si>
    <t>MARIA LUZ JUCHARO ROSALES</t>
  </si>
  <si>
    <t>GLORIA MARIA EDITH QUIJANO VILLAVICENCIO</t>
  </si>
  <si>
    <t>JUAN HUMBERTO ARGOMEDO LUJAN</t>
  </si>
  <si>
    <t>CRISTIAN ELI SALTACHIN COLONIO</t>
  </si>
  <si>
    <t>ELVIA LUCIA RIOS CERNA</t>
  </si>
  <si>
    <t>MARIA DANY CHAPOÑAN RIOJAS</t>
  </si>
  <si>
    <t>ROSENDO LUCERO VILCABANA</t>
  </si>
  <si>
    <t>NANCY CALDAS NOLASCO</t>
  </si>
  <si>
    <t>VICTOR JAIME RIVERA TEJADA</t>
  </si>
  <si>
    <t>JULIA ELIZABETH MEZA TORREBLANCA</t>
  </si>
  <si>
    <t>GABRIELA LILIBET ESTRADA QUISPE</t>
  </si>
  <si>
    <t>LUZ ELENA MINCHAN MIRANDA</t>
  </si>
  <si>
    <t>JOSE TEODOCIO JIMENEZ RENGIFO</t>
  </si>
  <si>
    <t>ROSA INES MARTINEZ  BRAVO</t>
  </si>
  <si>
    <t>ARTEMIO HUAMAN GUERRA</t>
  </si>
  <si>
    <t>CARMEN ESTHER RUBIO RUIZ</t>
  </si>
  <si>
    <t>JHONY MARLON LIFONZO ILIZARBE</t>
  </si>
  <si>
    <t>AUREA   FUERTES  AMAYA DE VARGAS</t>
  </si>
  <si>
    <t>ELSA ESTELA GONZALEZ DE UMERES</t>
  </si>
  <si>
    <t xml:space="preserve">ISABEL   CURO   DE CONTRERAS  </t>
  </si>
  <si>
    <t>ASESORIA TRIBUTARIA  CONTABLE THOMAS E.I.R.L.</t>
  </si>
  <si>
    <t>BRAYAN LEONARDO SALDAÑA NUÑEZ</t>
  </si>
  <si>
    <t>MARIA GRICELDA CHOQUECOTA PACOTICONA</t>
  </si>
  <si>
    <t>SARA MERLY CHAVEZ HUAMANI</t>
  </si>
  <si>
    <t xml:space="preserve">EXCEQUIEL ANTONIO CARAZAS  SILVA </t>
  </si>
  <si>
    <t xml:space="preserve">EMILIANO   ROMERO   PARIONA  </t>
  </si>
  <si>
    <t>FRANK CARLOS ORNAY ZAPATA</t>
  </si>
  <si>
    <t>DAVID POLANCO LOPEZ</t>
  </si>
  <si>
    <t>GLADYS HILDA QUISPE MAYHUA</t>
  </si>
  <si>
    <t xml:space="preserve">MARIA LILIANA PILCO SHAGA </t>
  </si>
  <si>
    <t>CARMEN ELSA VINCES VINCES</t>
  </si>
  <si>
    <t>PEDRO WENCESLAO MARIN CARRILLO</t>
  </si>
  <si>
    <t xml:space="preserve">VICTOR ALBERTO APOLI  APOLINARIO  QUISPE </t>
  </si>
  <si>
    <t>PERCY EDUARDO ESCOBEDO VALDIVIA</t>
  </si>
  <si>
    <t>WALTER MANUEL VELLA GUERRERO</t>
  </si>
  <si>
    <t>ERICK ERNESTO CORONEL VILLAVICENCIO</t>
  </si>
  <si>
    <t>SANDRA LUCIA CAMPOS OLIVERA</t>
  </si>
  <si>
    <t xml:space="preserve">ELIZABETH CARMEN QUISPE  SANCA </t>
  </si>
  <si>
    <t xml:space="preserve"> ELIZABETH DEL ROCIO SALDAÑA  LARA  </t>
  </si>
  <si>
    <t xml:space="preserve">MARIA ISABEL  SORIA  ZEGARRA </t>
  </si>
  <si>
    <t>MARIA ELENA IZQUIERDO RIOS</t>
  </si>
  <si>
    <t>ALFREDO ANCASI ARANGO</t>
  </si>
  <si>
    <t>TERESA SALAZAR CRISOSTOMO DE ANGULO</t>
  </si>
  <si>
    <t>VIVERO LUZ ANGELICA VALDEZ</t>
  </si>
  <si>
    <t xml:space="preserve">KARIN  RENGIFO  CLEMENTE </t>
  </si>
  <si>
    <t xml:space="preserve">WILFREDO  TUME  ZAMALLOA </t>
  </si>
  <si>
    <t xml:space="preserve">SANTA FRESIA ROBLES  DE LEON </t>
  </si>
  <si>
    <t>JUAN PEDRO AMBROSIO VALERO</t>
  </si>
  <si>
    <t>LUZ ESTRELLA LEON PIZARRO</t>
  </si>
  <si>
    <t xml:space="preserve">KATHERINE  QUEZADA  CASTRO </t>
  </si>
  <si>
    <t>PABLO MILTON RAFAEL COLQUI</t>
  </si>
  <si>
    <t xml:space="preserve">PALOMA  MONTEAGUDO  LLAVE </t>
  </si>
  <si>
    <t>FIDELA    PEREZ    GALLARDO DE VARGAS</t>
  </si>
  <si>
    <t>ELIZABETH ANDREA MORALES CARAZAS</t>
  </si>
  <si>
    <t>TANIA ERIKA DE LA CRUZ GARCIA</t>
  </si>
  <si>
    <t>SEGUNDO CARREÑO DIAZ</t>
  </si>
  <si>
    <t xml:space="preserve">LAURA INES  CHUMBIAUCA  ALVA DE ZAVALA </t>
  </si>
  <si>
    <t>CRISTINA DOMITILA YAÑEZ ANICAMA</t>
  </si>
  <si>
    <t xml:space="preserve"> NAYLEA KIARA   RODRIGUEZ   VILLANUEVA</t>
  </si>
  <si>
    <t>SAUL SERGUEI MICHILERIO SILGUERA</t>
  </si>
  <si>
    <t>WUILBER ARMANDO PEÑA PAREDES</t>
  </si>
  <si>
    <t>TEODORA CHINGUEL CHANTA</t>
  </si>
  <si>
    <t xml:space="preserve"> ROSA  YSABEL   ZEGARRA  JAURIGUE </t>
  </si>
  <si>
    <t>ANTONIA JESUS BEJARANO SANCHEZ</t>
  </si>
  <si>
    <t xml:space="preserve">PABLO GERMAN  TORRES  SOTO </t>
  </si>
  <si>
    <t xml:space="preserve">JESUS BENITO  AVILA  PRIETO </t>
  </si>
  <si>
    <t>ROSAS ALEJANDRO TAFUR MONTOYA</t>
  </si>
  <si>
    <t>WILLIAM NICOLA MORALES BOULANGGER</t>
  </si>
  <si>
    <t xml:space="preserve">NORMA GLADYS  QUIROZ  OBREGON DE LARREA </t>
  </si>
  <si>
    <t>DIOMEDES ROBLES VILLAR</t>
  </si>
  <si>
    <t xml:space="preserve">DEYBIS BRADLEY  AVILA  YNGA </t>
  </si>
  <si>
    <t>JESUSA BERTHA PALIZA LOAYZA</t>
  </si>
  <si>
    <t>ANDRES EDUARDO DULUDE LEON</t>
  </si>
  <si>
    <t>BRENDA ELIZABETH SEMINARIO LOZANO</t>
  </si>
  <si>
    <t xml:space="preserve">ANDREA STEFANIA  VICENTE  MONTOYA </t>
  </si>
  <si>
    <t>YBERICA  JANNETT MONTES TORRES</t>
  </si>
  <si>
    <t xml:space="preserve">JOSE  CARRASCO  FLORES </t>
  </si>
  <si>
    <t>NILDA  FIGUEROA GUZMAN</t>
  </si>
  <si>
    <t xml:space="preserve">CARLOS MARTIN  FRANCO  LANDAETA </t>
  </si>
  <si>
    <t>MARCO DELGADO DE RIVERO</t>
  </si>
  <si>
    <t xml:space="preserve">FERNANDO RAMIREZ RUIZ  </t>
  </si>
  <si>
    <t xml:space="preserve">BANCO CONTINENTAL BANCO CONTINENTAL  </t>
  </si>
  <si>
    <t>NATALIA PATRICIA SANCHEZ BAJARANO</t>
  </si>
  <si>
    <t>GIANCARLO MERNO CAYETANO</t>
  </si>
  <si>
    <t>GLORIA TOVAR CERAS</t>
  </si>
  <si>
    <t>ENRIQUE OLIVEIRO CHAVEZ GAMARRA</t>
  </si>
  <si>
    <t>ERIKA GIOVANNA PINEDO CALLEJA</t>
  </si>
  <si>
    <t>LAURA SAAVEDRA OYANGUREN</t>
  </si>
  <si>
    <t>JORGE RODRIGUEZ VELASQUEZ</t>
  </si>
  <si>
    <t>MARIO ORIA CHAVARRIA</t>
  </si>
  <si>
    <t>DORIS HORTENCIA DIAZ ESPINOZA</t>
  </si>
  <si>
    <t>SEBERINO RAMOS POLANCO</t>
  </si>
  <si>
    <t>JONNY RONALD  VASQUEZ LAPA</t>
  </si>
  <si>
    <t>ELIZABETH CATERIN CORONEL TELLO</t>
  </si>
  <si>
    <t>MIGUEL RODRIGO CAHUAYO CALDERON</t>
  </si>
  <si>
    <t>MARILIN ANTUANE RAMOS  LOPEZ</t>
  </si>
  <si>
    <t>FAUSTINO FEBRES FLORES</t>
  </si>
  <si>
    <t>DORIS DELIA EGUILUZ QUISPE</t>
  </si>
  <si>
    <t>GREGORIO PANIORA HUAMAN</t>
  </si>
  <si>
    <t>OTILIA  RAMIREZ  MOGOLLON</t>
  </si>
  <si>
    <t>ELVIN MARIO HUANCAHUIRE VELASQUEZ</t>
  </si>
  <si>
    <t>LIDIA JARA VIUDA DE VARZALOO</t>
  </si>
  <si>
    <t xml:space="preserve">VANESSA MARGARITA  TAVARA  RAFAELI </t>
  </si>
  <si>
    <t>ALICIA ELISA SALINAS TARAZONA</t>
  </si>
  <si>
    <t>HERLYS ROJAS ORIHUELA</t>
  </si>
  <si>
    <t>CHRISTIAN MARTIN GELDRES  RUIZ</t>
  </si>
  <si>
    <t>JORGE HERNAN ACHATA ARENAS</t>
  </si>
  <si>
    <t>JULIO HERNANDO MAGALLANES PEREYRA</t>
  </si>
  <si>
    <t>EDWIN QUINCHO TUCNO</t>
  </si>
  <si>
    <t>ENRIQUE VILCHEZ YAURI</t>
  </si>
  <si>
    <t>JORGE LUIS CAMPOS SAAVEDRA</t>
  </si>
  <si>
    <t>CECILIA PAOLA VALDERRAMA ROJAS</t>
  </si>
  <si>
    <t>PAUL ESTEBAN ESPINOZA RIVERA</t>
  </si>
  <si>
    <t>CARLOS CESAR SILVA VICTORIA</t>
  </si>
  <si>
    <t>ALEXANDRA IRMA MARIA BECERRA RODRIGUEZ</t>
  </si>
  <si>
    <t>ELSA MARIA VILLACORTA RODRIGUEZ</t>
  </si>
  <si>
    <t>ELADIO DAMIAN ANGULO ALTAMIRANO</t>
  </si>
  <si>
    <t>MARILU CLARA SAIRITUPAC ARAUJO</t>
  </si>
  <si>
    <t>YOLANDA YOVANA  RODRIGUEZ  ANAY</t>
  </si>
  <si>
    <t>JUAN CARLOS ESPINOZA RAMOS</t>
  </si>
  <si>
    <t xml:space="preserve">RICARDO INFANTE  MEDINA </t>
  </si>
  <si>
    <t>GIULIANO WALTER ALVAREZ CHIRE</t>
  </si>
  <si>
    <t>DAVID OMAR RAMIREZ DE LA CRUZ</t>
  </si>
  <si>
    <t>CARMEN YOLANDA PUERTAS CORRALES</t>
  </si>
  <si>
    <t>ELENA  CABRERA ARISTA</t>
  </si>
  <si>
    <t>MARGARITA BRAVO MORALES DE LEON</t>
  </si>
  <si>
    <t xml:space="preserve">ROXANA ELVIRA  MONTOYA  CUZCANO </t>
  </si>
  <si>
    <t>MANUEL EDUARDO VINCES VELEZ</t>
  </si>
  <si>
    <t>MAURO  MARIÑO  HUAYMACARI</t>
  </si>
  <si>
    <t>JESUS MARTIN AGREDA RENGIFO</t>
  </si>
  <si>
    <t xml:space="preserve">MARCAS LIDERES DEL M    </t>
  </si>
  <si>
    <t>PAOLA IRENE SIFUENTES RIVAS</t>
  </si>
  <si>
    <t>MANUEL COLLANTES QUIJANO</t>
  </si>
  <si>
    <t>VICTOR ENRIQUE CASTRO BILLINGURRST</t>
  </si>
  <si>
    <t xml:space="preserve">EDGARD MARIO ACHAHUANCO  YDME  </t>
  </si>
  <si>
    <t>GIANINA ELIZABETH LIAO MORALES</t>
  </si>
  <si>
    <t>YOLANDA CESARINA BELTRAN ANTONIOLI</t>
  </si>
  <si>
    <t>ANDRS ACOSTA NARVAEZ</t>
  </si>
  <si>
    <t>ROCIO JESUS PASTOR MELO</t>
  </si>
  <si>
    <t>FLOR MARIA ZAVALETA MENDOZA</t>
  </si>
  <si>
    <t xml:space="preserve">MERCEDES SOLEDAD  CARITAS  PEREZ </t>
  </si>
  <si>
    <t xml:space="preserve">BIRKE NABBE  </t>
  </si>
  <si>
    <t xml:space="preserve">WEVNER RUDIN  ROMAN  CRUZ </t>
  </si>
  <si>
    <t>JORGE LUIS   AGUINAGA   VERA</t>
  </si>
  <si>
    <t xml:space="preserve">ELVIS OSWALDO CHAVEZ  VACA </t>
  </si>
  <si>
    <t>ROSEMARY GOYBURU MOLINA</t>
  </si>
  <si>
    <t>RIGOBERTO MORENO GIRONDA</t>
  </si>
  <si>
    <t>FERNANDO AUGUSTO VEGAS PATIÑO</t>
  </si>
  <si>
    <t>ISRAEL JUNIOR CRISOSTOMO FOX</t>
  </si>
  <si>
    <t>MARJORIE GIULIANA MARQUEZ VASQUEZ</t>
  </si>
  <si>
    <t>LUIS ALBERTO MANTILLA VELASQUEZ</t>
  </si>
  <si>
    <t>MARCOS TANGOA ARIMUYA</t>
  </si>
  <si>
    <t xml:space="preserve">VICTORIA CECILIA  MARIN  ROCA </t>
  </si>
  <si>
    <t xml:space="preserve">MARLENE YOVANA  RAIME  HUAYTALLA </t>
  </si>
  <si>
    <t>YENS EDER JUSCAMAIT PALOMINO</t>
  </si>
  <si>
    <t>RICARDINA AGUILAR PASCUAL DE CRIOLLO</t>
  </si>
  <si>
    <t>AQUILA MORI FERNANDEZ</t>
  </si>
  <si>
    <t>DIMAS SILVESTRE PACHECO</t>
  </si>
  <si>
    <t xml:space="preserve">ROLANDO MIGUEL  FABIAN  FABIAN </t>
  </si>
  <si>
    <t>LUIS ENRIQUE DAVILA ZAVALA</t>
  </si>
  <si>
    <t>VICTOR HUBER GUZMAN CABALLERO</t>
  </si>
  <si>
    <t>DEMETRIO CONDORI MAMANI</t>
  </si>
  <si>
    <t>LUIS ALBERTO MARCA LAURA</t>
  </si>
  <si>
    <t>MICHAEL ARIRAMA MELENDEZ</t>
  </si>
  <si>
    <t>HENRY HERBY GONGORA CANELO</t>
  </si>
  <si>
    <t>GUILLERMO ARRIOLA ARELLANO</t>
  </si>
  <si>
    <t>FRAN LY ALAYO SANTIAGO</t>
  </si>
  <si>
    <t>DANNY NAZLY COLLANTES SILVESTRE</t>
  </si>
  <si>
    <t>PAOLA JESSICA SIME MENDOZA</t>
  </si>
  <si>
    <t>JOSE MIGUEL CUYA LANATTA</t>
  </si>
  <si>
    <t>ROSA ELINA IZQUIERDO VERA</t>
  </si>
  <si>
    <t>CHRISTOPHER ANDRE BORDA GOMEZ</t>
  </si>
  <si>
    <t>VICTOR FERNANDO RODRIGUEZ MENESES</t>
  </si>
  <si>
    <t>ENRIQUE MILTON  RAMIREZ  CRISPIN</t>
  </si>
  <si>
    <t xml:space="preserve">MOTORGAS CHINCHA SOC    </t>
  </si>
  <si>
    <t>HERMES ARISMENDIZ TORRES</t>
  </si>
  <si>
    <t>EMMA OLINDA ZEA CARDENAS</t>
  </si>
  <si>
    <t>MAXIMO AUGUSTO CUEVA ALVINO</t>
  </si>
  <si>
    <t>WREYMAN EDSEL SORIA DIOSES</t>
  </si>
  <si>
    <t>TERESA MARIBEL VILCHEZ PESANTES</t>
  </si>
  <si>
    <t>VILMA MARIZOL BAIQUE AGUIRRE</t>
  </si>
  <si>
    <t>AUGUSTO DEUDOR HUALLANCA</t>
  </si>
  <si>
    <t>FANNY VERONIKA ROMERO  PEREZ</t>
  </si>
  <si>
    <t>JOSE LUIS BOCANEGRA DIAZ</t>
  </si>
  <si>
    <t>MANUEL EDUARDO BENAVIDES ALVAREZ</t>
  </si>
  <si>
    <t>LUISA GLADYS ZAVALA GARCIA</t>
  </si>
  <si>
    <t>JUSTO HUANCAPAZA CANAZA</t>
  </si>
  <si>
    <t>MARCO ANTONIO OLANO POLO</t>
  </si>
  <si>
    <t>JOSE  UBALDO  REYNA MONTOYA</t>
  </si>
  <si>
    <t>JIMMY JOYSEPH MERCADO CASTRO</t>
  </si>
  <si>
    <t>JUAN CARLOS BERNARDI GUTIERREZ</t>
  </si>
  <si>
    <t>ISAAC GABRIEL MARTINEZ BEDON</t>
  </si>
  <si>
    <t>GUISELA JACQUELINE ORTEGA RUBIO</t>
  </si>
  <si>
    <t xml:space="preserve">RONALD WILFREDO  LINARES  OLAZO </t>
  </si>
  <si>
    <t>MARCO ANTONIO OJEDA FIGUEROA</t>
  </si>
  <si>
    <t>PEDRO GUSTAVO  TORREALVA  RODRIGUEZ</t>
  </si>
  <si>
    <t>JUAN COILA MONTEAGUDO</t>
  </si>
  <si>
    <t>MARIA SOFIA GONZALEZ ORMEÑO VDA.DE INGUNZ</t>
  </si>
  <si>
    <t>LUIS MAXIMO ROMERO MERCADO</t>
  </si>
  <si>
    <t>MARIA AURORA BERMUDEZ SOLORZANO</t>
  </si>
  <si>
    <t>GUILLERMO DE LA CRUZ PAREJA</t>
  </si>
  <si>
    <t>ISABEL DE PAZ PEREZ DE PAREDES</t>
  </si>
  <si>
    <t>MARCO ANTONIO RAYMUNDO PEÑA</t>
  </si>
  <si>
    <t>ALVARO JOAN MORENO CARRANZA</t>
  </si>
  <si>
    <t>OLENKA INDIRA INFANTES ROBLES</t>
  </si>
  <si>
    <t>JORGE RICHARD ARGUELLES LLERENA</t>
  </si>
  <si>
    <t>MARCO ANTONIO ALCANTARA BURGA</t>
  </si>
  <si>
    <t>LUIS JORGE CASTRO VIVAS</t>
  </si>
  <si>
    <t xml:space="preserve">MARITZA   LINARES   RUIZ  </t>
  </si>
  <si>
    <t>MANUEL ALEJANDRO  ARAUJO  MIRANDA</t>
  </si>
  <si>
    <t>ELIANA PALIZA CALDERON</t>
  </si>
  <si>
    <t xml:space="preserve">ARCADIO  CRUZ  PEREIRA </t>
  </si>
  <si>
    <t>MILAGROS PORFIRIA TORRES SANTOS</t>
  </si>
  <si>
    <t xml:space="preserve"> DAVID ALONSO   RODRIGUEZ MEZA </t>
  </si>
  <si>
    <t>CARMEN LUZ TOVAR HUALI</t>
  </si>
  <si>
    <t>RUBI RUIZ PEZO</t>
  </si>
  <si>
    <t>PIA BRENDA IRIS JULI ABANTO TAMARIZ</t>
  </si>
  <si>
    <t>MARGARITA MARIBEL PORRAS VELASQUEZ</t>
  </si>
  <si>
    <t>ALREDO  SAIRITUPA  VILLAFUERTE</t>
  </si>
  <si>
    <t>LUCIA VELASQUE VILCHEZ</t>
  </si>
  <si>
    <t>MARIA DEL PILAR ARRIETA  LA TORRE</t>
  </si>
  <si>
    <t>JUAN SANTIAGO CHAVEZ QUIROZ</t>
  </si>
  <si>
    <t xml:space="preserve">LUIS ALBERTO VIDALON   HERRERA </t>
  </si>
  <si>
    <t>RICARDO MIGUEL LOPEZ HERRERA</t>
  </si>
  <si>
    <t>PEDRO ALBERTO MUCHICA SANCHEZ</t>
  </si>
  <si>
    <t xml:space="preserve">ALEJANDRO TUESTA AMI    </t>
  </si>
  <si>
    <t>NATALIE KAREN CORDOVA ORE</t>
  </si>
  <si>
    <t>MARY BIANEY ARAUJO PINCHI</t>
  </si>
  <si>
    <t>CESAR EDUARDO CURISINCHE ESTRELLA</t>
  </si>
  <si>
    <t>MERCEDES GREGORIA TIPIANI CASTILLO</t>
  </si>
  <si>
    <t>LEONSIO SERGIO PERCY DELGADO HERRERA</t>
  </si>
  <si>
    <t>ALAN KARLO CASTONIAN LOPEZ ROSPIGLIOSI</t>
  </si>
  <si>
    <t>IRENE BEJAR RETAMOZO</t>
  </si>
  <si>
    <t>SERGIO ADOLFO ECHEGARAY LOPEZ</t>
  </si>
  <si>
    <t>JULIO MORENO PAZ</t>
  </si>
  <si>
    <t>CARLOS ZENON OROS CONDORI</t>
  </si>
  <si>
    <t>JANETH ETELVINA MORILLO ULLOA</t>
  </si>
  <si>
    <t>GASTON TEOFILO SUAREZ DIAZ</t>
  </si>
  <si>
    <t>WILLIAM RODAS SILVA</t>
  </si>
  <si>
    <t>REYNA CIRILA CONDORI PARHUAY</t>
  </si>
  <si>
    <t>MARILYN ESVILDA LAFITTE SALVADOR</t>
  </si>
  <si>
    <t>SEGUNDO JUAN MONTENEGRO DIAZ</t>
  </si>
  <si>
    <t>SARITA YSABEL SANCHEZ ALVARADO</t>
  </si>
  <si>
    <t>VICENTE HERMOGENES  RAMOS  CHAVEZ</t>
  </si>
  <si>
    <t>GERARDO  CAMPOS  LEVANO</t>
  </si>
  <si>
    <t>MARCO ANTONIO RAMIREZ VARGAS</t>
  </si>
  <si>
    <t>NATALIA CHOQUECOTA CHAMBILLA</t>
  </si>
  <si>
    <t>MARIO PUMA LOAIZA</t>
  </si>
  <si>
    <t xml:space="preserve">ALICIA  AMANCA  CERRON </t>
  </si>
  <si>
    <t xml:space="preserve">NANCY  CONDE  PEÑA </t>
  </si>
  <si>
    <t>MARIA BELLA LOZANO HIGUERAS</t>
  </si>
  <si>
    <t>MIGUEL JESUS TEOBALD RIOS CUSTODIO</t>
  </si>
  <si>
    <t>KATHERINE LIZBETH SALAZAR YARASCA</t>
  </si>
  <si>
    <t>ZAIDA SARA  RAVINES EDUARDO DE MUÑIZ</t>
  </si>
  <si>
    <t>LASTERIA TERESA ARCE ALIAGA</t>
  </si>
  <si>
    <t xml:space="preserve">DIEGO ARMANDO SANCHEZ  ROMERO </t>
  </si>
  <si>
    <t>GUILLERMINA JAQUELIN ABANTO ZAVALETA</t>
  </si>
  <si>
    <t>EBER FRANCISCO SANTISTEBAN CHAMBERGO</t>
  </si>
  <si>
    <t xml:space="preserve">OPEN NETWORK SYSTEM     </t>
  </si>
  <si>
    <t xml:space="preserve">RINA  VASQUEZ  PALMA </t>
  </si>
  <si>
    <t>JUAN GUILLERMO CORDOVA PLAZA</t>
  </si>
  <si>
    <t>CLAUDIA ELIZABETH PEREZ AYAY</t>
  </si>
  <si>
    <t>NESTOR DEMETRIO CASAVILCA MOYANO</t>
  </si>
  <si>
    <t>CESAR ANTONIO SOLANO SAENZ</t>
  </si>
  <si>
    <t>FELIX JESUS SERRANO LEYVA</t>
  </si>
  <si>
    <t xml:space="preserve">FUNG WHA INVERSIONES    </t>
  </si>
  <si>
    <t>BRIGIDA LIBERTAD BEIZAGA LUNA DE MYBURGH</t>
  </si>
  <si>
    <t>SANDRA AVELINA SEGURA DE MARTINEZ</t>
  </si>
  <si>
    <t>CRUZ REYES AVELINO BELMER</t>
  </si>
  <si>
    <t>JUAN DOMINGO LUIS ALZAMORA CARDENAS</t>
  </si>
  <si>
    <t>JESSICA DINAIRA SANDOVAL PADILLA</t>
  </si>
  <si>
    <t>CARLOS OSWALDO CENEPO TANANTA</t>
  </si>
  <si>
    <t xml:space="preserve">VICTOR MANUEL ALEJAN BAUTISTA MOLINA </t>
  </si>
  <si>
    <t>GENERO MARIA PUMA MAMANI</t>
  </si>
  <si>
    <t>CARLOS ROBERTO MENDOZA HUYHUA</t>
  </si>
  <si>
    <t>CLARA TELLO FLORES</t>
  </si>
  <si>
    <t>EDWIN ALFREDO COSME VALDERRAMA</t>
  </si>
  <si>
    <t>MARIANELA ELIZABETH SARMIENTO SEVILLANO</t>
  </si>
  <si>
    <t>JUDITH AMPARO LLALLICO HUANCAYA</t>
  </si>
  <si>
    <t>OLGA VIRGINIA SILVA ARANA DE ESPEJO</t>
  </si>
  <si>
    <t>ESTHER MAS GARCIA</t>
  </si>
  <si>
    <t>GONZALO MANUEL JAUREGUI MEZA</t>
  </si>
  <si>
    <t>FRYDA GLADYS RENGIFO LEON</t>
  </si>
  <si>
    <t>GUILLERMO CORRALES ESCOBAR</t>
  </si>
  <si>
    <t>HAROLD OMAR BARRIENTOS ESCUDERO</t>
  </si>
  <si>
    <t>YOLANDA CARCAMO ZAPATA</t>
  </si>
  <si>
    <t>ISABEL QUISPE GOMEZ</t>
  </si>
  <si>
    <t>ALEJANDRINA PEÑA DE DEL RISCO</t>
  </si>
  <si>
    <t>REYNA ISABEL SALAZAR APAZA</t>
  </si>
  <si>
    <t>GIOVANA MARYORI TORRES TASAYCO</t>
  </si>
  <si>
    <t>HENDRICKSON MARCELIN SAENZ DIAZ</t>
  </si>
  <si>
    <t xml:space="preserve">RAUL  FLORES  PALOMINO </t>
  </si>
  <si>
    <t>MILAGROS CONSUELO CHIRITO VILLANUEVA</t>
  </si>
  <si>
    <t xml:space="preserve">AUDELIA  PASAPERA  VDA DE ROJAS </t>
  </si>
  <si>
    <t>GIANCARLO EZEQUIEL OCHOA NAVARRO</t>
  </si>
  <si>
    <t>CASIANO AYERVE YAGUILLO</t>
  </si>
  <si>
    <t>JORDI INFANTE LUCUMI</t>
  </si>
  <si>
    <t xml:space="preserve">CELIA ORFELINDA  CHARCAPE  GERONIMO </t>
  </si>
  <si>
    <t>RICARDO MARTIN GONZALES RIOS</t>
  </si>
  <si>
    <t>LUDWING CARLOS LOBATON VELASQUEZ</t>
  </si>
  <si>
    <t xml:space="preserve">YNES MARGARITA   DIAZ   ESPINOZA   </t>
  </si>
  <si>
    <t>RUBY MARIA TERESA CERVANTES GRUNDY</t>
  </si>
  <si>
    <t>JUSTO VICTOR CORDOVA RETUERTO</t>
  </si>
  <si>
    <t>LUCIA ALVAREZ YURIVILCA</t>
  </si>
  <si>
    <t>RUSSEL ANSELMO ALVAREZ MIRANDA</t>
  </si>
  <si>
    <t>RICARDO PAREDES MARTINEZ</t>
  </si>
  <si>
    <t>MARLENY RUIDIAS OJEDA</t>
  </si>
  <si>
    <t xml:space="preserve">HENRY ANGEL  SAAVEDRA  ALTAMIRANO </t>
  </si>
  <si>
    <t xml:space="preserve">PAULINA  HUAMAN   HUAMAN  </t>
  </si>
  <si>
    <t xml:space="preserve">ROSA CECILIA  BALBIN  CAJACURI </t>
  </si>
  <si>
    <t>IVAN EFRAIN CIEZA YAIPEN</t>
  </si>
  <si>
    <t xml:space="preserve">TEODORO GASPAR ENRIQUEZ </t>
  </si>
  <si>
    <t>BELEN RUIZ TARAZONA</t>
  </si>
  <si>
    <t>MIJAEL FABRICIO PONCE DE LEON URIONA</t>
  </si>
  <si>
    <t>CARMEN JESUS LOPEZ MUÑOZ</t>
  </si>
  <si>
    <t>PAULO EDER  VILLALOBOS MENDEZ</t>
  </si>
  <si>
    <t>FELICITAS PATRICIA CALLA CASTILLO DE MONTALVO</t>
  </si>
  <si>
    <t>JUANA NATIVIDAD BARRANTES YUPANQUI</t>
  </si>
  <si>
    <t xml:space="preserve">FABIANA  ALMANZA  ZAMALLOA </t>
  </si>
  <si>
    <t>JORGE LUIS   MONGE   CONDORHUACHO</t>
  </si>
  <si>
    <t xml:space="preserve">ALICIA  ROMANI  GARCES </t>
  </si>
  <si>
    <t>SALUSTIA OCHOA GAMBOA</t>
  </si>
  <si>
    <t>JULIO  ANTONIO RIVADENEIRA USURIN</t>
  </si>
  <si>
    <t>JOSE ALFREDO GALINDO MEDINA</t>
  </si>
  <si>
    <t>FREDDY ANTONIO VALLE COLLANTES</t>
  </si>
  <si>
    <t xml:space="preserve">PILAR KATHERINE  NOMBERTO  RAMIREZ </t>
  </si>
  <si>
    <t>VALERO INGENIEROS S.   VALERO INGENIEROS S.</t>
  </si>
  <si>
    <t>CARLOS MOISES PANDURO MESIAS</t>
  </si>
  <si>
    <t xml:space="preserve">JOHN WILLIAM  LLOYD  TORRES </t>
  </si>
  <si>
    <t xml:space="preserve">ROSARIO SOLEDAD  ORTIZ  VILCHEZ </t>
  </si>
  <si>
    <t xml:space="preserve">VIRGINIA  HUAMAN  HUALLPA </t>
  </si>
  <si>
    <t>JUAN MIGUEL PAREDES PINCHE</t>
  </si>
  <si>
    <t xml:space="preserve">JUNIOR TORRES  CHAVE    </t>
  </si>
  <si>
    <t xml:space="preserve">CRISTIAN  CUNIA  HUAMAN </t>
  </si>
  <si>
    <t>MARIELA ALICIA ESTREMADOYRO ARAUJO</t>
  </si>
  <si>
    <t>ELIDA LOAYZA HUAMAN</t>
  </si>
  <si>
    <t xml:space="preserve">HENRY JORGE  QUINTANA  HUERTA </t>
  </si>
  <si>
    <t>CLEMENTE ALBERTO RAMOS MERZTHAL</t>
  </si>
  <si>
    <t xml:space="preserve">TERESA EUDOSIA  DEL CASTILLO YUMBATO </t>
  </si>
  <si>
    <t xml:space="preserve">LEONARDO   HUERTA   CUEVA  </t>
  </si>
  <si>
    <t>LUZ KARINA COLLAZOS IBARRA</t>
  </si>
  <si>
    <t>GLADYS ISOLINA DAVILA FALCO</t>
  </si>
  <si>
    <t>ERICK RICARDO DELGADO ALVA</t>
  </si>
  <si>
    <t xml:space="preserve">LIZETH KAREN  ALMONACID  ROBLES </t>
  </si>
  <si>
    <t xml:space="preserve">CESAR ALBERTO  MARTICORENA  OLORTEGUI </t>
  </si>
  <si>
    <t xml:space="preserve">RAUL AUGUSTO  PEREZ  PALOMINO </t>
  </si>
  <si>
    <t xml:space="preserve"> GIANCARLOS   LLONTOP  MECHAN </t>
  </si>
  <si>
    <t>JIMMY FRANCIS  MONTOYA  HERBIAS</t>
  </si>
  <si>
    <t>WILLIAM MIRANDA QUISPE</t>
  </si>
  <si>
    <t>MAGALY ROCIO GARCIA CALDERON FERNANDEZ</t>
  </si>
  <si>
    <t xml:space="preserve">ISABEL JESUSA  GOMEZ  MEDRANO </t>
  </si>
  <si>
    <t>DOMINGO REYNA CORALES</t>
  </si>
  <si>
    <t xml:space="preserve">LUIS ALBERTO CUMPA  MENDOZA </t>
  </si>
  <si>
    <t xml:space="preserve">MARIA ELENA  LUNA  SOCA </t>
  </si>
  <si>
    <t>LIVAÑA OJANAMA SIMA</t>
  </si>
  <si>
    <t>MONICA ROSARIO ALFARO CAHUANA</t>
  </si>
  <si>
    <t xml:space="preserve">JAIME HELARD  SOTO  NOVA </t>
  </si>
  <si>
    <t xml:space="preserve">MARILU  YANA  ALFARO </t>
  </si>
  <si>
    <t>FILOMENO QUISPE HINOSTROZA</t>
  </si>
  <si>
    <t xml:space="preserve">GIROMY  HURTADO  MENDOZA </t>
  </si>
  <si>
    <t>MICHAEL JUNIOR  ZUÑIGA  REVOLLAR</t>
  </si>
  <si>
    <t>GINA ROSARIO PANDURO SILVANO</t>
  </si>
  <si>
    <t xml:space="preserve">MARIA ELENA DE NUÑEZ  </t>
  </si>
  <si>
    <t>SONIA CHECA  CHAVEZ</t>
  </si>
  <si>
    <t>CARLOS ALBERTO BUENDIA HUAPAYA</t>
  </si>
  <si>
    <t>JUSTO SALCEDO GUEVARA</t>
  </si>
  <si>
    <t>GERMAN MANUEL PAREDES HURTADO</t>
  </si>
  <si>
    <t>CLARA BOUBY MORALES</t>
  </si>
  <si>
    <t>AURELIO CHAVEZ COAGUILA</t>
  </si>
  <si>
    <t>GRACIELA PATRICIA CONTRERAS CHUMPITAZI</t>
  </si>
  <si>
    <t>GARDENI KATTY OSORIO PALOMINO</t>
  </si>
  <si>
    <t>GISELA NATALIA JIMENEZ OLIVA</t>
  </si>
  <si>
    <t>MARISOL RUIZ OLIVOS</t>
  </si>
  <si>
    <t>MARGARITA GIRON ALVARADO</t>
  </si>
  <si>
    <t>DANTE VIRGILIO CARBAJAL INOCENTE</t>
  </si>
  <si>
    <t>MEREJILDA ALMONTE CHILQUILLO DE IVALA</t>
  </si>
  <si>
    <t>PEDRO ENRIQUE CHAVEZ FLORES</t>
  </si>
  <si>
    <t>LUIS ALEJANDRO PORRAS ARAUJO</t>
  </si>
  <si>
    <t>JOAN MANUEL GOSDINSKI MORENO</t>
  </si>
  <si>
    <t>LIZ JACQUELINE TITO HUAMAN</t>
  </si>
  <si>
    <t>JOHNNY CHINININ DAVILA</t>
  </si>
  <si>
    <t>JOSE ALFREDO TUME HERNANDEZ</t>
  </si>
  <si>
    <t>ELENA JOO LAN DE CHIANG</t>
  </si>
  <si>
    <t>MARIA AIDEE PASCO SALAZAR</t>
  </si>
  <si>
    <t>DAVID BENIGNO REYES JUSTO</t>
  </si>
  <si>
    <t>JOSE MANUEL VELASQUEZ LOPEZ</t>
  </si>
  <si>
    <t>MARCIAL REYES CCONOC HUILLCA</t>
  </si>
  <si>
    <t>MIRTHA NOEMI VALLEJOS GASTELO</t>
  </si>
  <si>
    <t>MARIA ISABEL CORTEZ   TORRES</t>
  </si>
  <si>
    <t>ROSA MARIA PASTOR VILLAVICENCIO</t>
  </si>
  <si>
    <t>JESUS RAMIREZ SUAREZ</t>
  </si>
  <si>
    <t>AUGUSTO NAKANDAKARI SHIMABUKURO</t>
  </si>
  <si>
    <t>ROCIO DEL PILAR VELASQUEZ NOVOA</t>
  </si>
  <si>
    <t>CAROLINA FIORELLA   OÑA CHAVEZ</t>
  </si>
  <si>
    <t>DELCI IRENE MIRANDA CHAVEZ</t>
  </si>
  <si>
    <t>ALEX MANUEL  DUEÑAS  NOA</t>
  </si>
  <si>
    <t xml:space="preserve">ROETTER MEDICA SOCIE    </t>
  </si>
  <si>
    <t>ERIKA GUILIANA DOMINGUEZ REATEGUI</t>
  </si>
  <si>
    <t>ORIETTA ELVIRA LEVERATTO CADENILLAS</t>
  </si>
  <si>
    <t xml:space="preserve">BRUNNEN S.A    </t>
  </si>
  <si>
    <t xml:space="preserve">ELSA EVELYN HERMOZA     </t>
  </si>
  <si>
    <t>YENI GARAMENDI QUISPE</t>
  </si>
  <si>
    <t>RODRIGO FRANCO MARTINEZ DEL SOLAR</t>
  </si>
  <si>
    <t>HENRY YANGALI CASTELLARES</t>
  </si>
  <si>
    <t>NANCY MARILIN MEDINA ESTRADA</t>
  </si>
  <si>
    <t>KRYSTOR  SALVADOR  BERAUN   HUAMANI</t>
  </si>
  <si>
    <t>JULIA MARITZA RAMOS RIOS</t>
  </si>
  <si>
    <t>IGNACIA LOYOLA ECHEVARRIA CUYA DE BARRAZA</t>
  </si>
  <si>
    <t xml:space="preserve">JILMER ENRIQUE BARRIOS CHEVEZ </t>
  </si>
  <si>
    <t>FAUSTINO APAMAUTA CANO</t>
  </si>
  <si>
    <t>LUISA SARAVIA OLIVAR</t>
  </si>
  <si>
    <t>RONAL NESTOR AQUINO DIAZ</t>
  </si>
  <si>
    <t>JOSE ALBERTO DE LA CRUZ SALAS</t>
  </si>
  <si>
    <t>JULISSA MARIANELLA ARROYO PADILLA</t>
  </si>
  <si>
    <t>YAMILE TORRES HERRERA</t>
  </si>
  <si>
    <t>ALBERTO  ISUIZA  GUEVARA</t>
  </si>
  <si>
    <t>DAVID OMAR CARDENAS FLORES</t>
  </si>
  <si>
    <t>DAYANA VICTORIA MOSQUERA DEL CASTILLO</t>
  </si>
  <si>
    <t>MARIA ROSA HONORES ORUNA</t>
  </si>
  <si>
    <t>INGRID LALY PORTILLA CALLAPIÑA</t>
  </si>
  <si>
    <t>GISSELA KARINA NUÑEZ JULCA</t>
  </si>
  <si>
    <t>VANIA LIZBETH HURTADO SERNA</t>
  </si>
  <si>
    <t>ZOILA SARITA CORDOVA BRONCANO</t>
  </si>
  <si>
    <t>ZAYRA   TORRES AGUILERA</t>
  </si>
  <si>
    <t>JOSE INOCENTE  CABRERA  CHAVEZ</t>
  </si>
  <si>
    <t>ISAAC HUISA HUAMANCOSI</t>
  </si>
  <si>
    <t>JORGE LUIS PAIVA CHAHUAYO</t>
  </si>
  <si>
    <t>NATIVIDAD ADRIANA CAMPOS HURTADO DE JUSTINIAN</t>
  </si>
  <si>
    <t>EVELIN VERUSKHA RAMIREZ ESPINOZA</t>
  </si>
  <si>
    <t>ROSA MARIA GAMBOA DUSEK</t>
  </si>
  <si>
    <t>JUAN ALBERTO RAMOS ALEXANDER</t>
  </si>
  <si>
    <t>RAUL RICARDO RIOS MEDINA</t>
  </si>
  <si>
    <t>JULIA VIRGINIA SANCHEZ CORDOVA</t>
  </si>
  <si>
    <t>SEBASTIAN JESUS GUERRA TAVARA</t>
  </si>
  <si>
    <t>YESICA CCARI RAMOS</t>
  </si>
  <si>
    <t>MARLON ZAVALA TORPOCO</t>
  </si>
  <si>
    <t>MILHAR ENLIEL ESPINOZA YUCRA</t>
  </si>
  <si>
    <t>EDWIN MAXIMO ESPINOZA ALVINO</t>
  </si>
  <si>
    <t>MILAGROS MERCEDES UGARELLI BASURTO</t>
  </si>
  <si>
    <t>GENRY RENGIFO MORI</t>
  </si>
  <si>
    <t>NAIR KETTY VELA PEREA</t>
  </si>
  <si>
    <t>MARLENE  CRUZ  CORCUERA</t>
  </si>
  <si>
    <t>YOLANDA MAXIMINA CARDENAS ANGULO</t>
  </si>
  <si>
    <t>TOMASA GUZMAN DE RIVAS</t>
  </si>
  <si>
    <t>CESAR ENRIQUE HUAMAN TORRES</t>
  </si>
  <si>
    <t>JULIO DAVID MENDOZA BENITES</t>
  </si>
  <si>
    <t xml:space="preserve">CLINICAS MUNICIPALES    </t>
  </si>
  <si>
    <t>JUSTINA PEREZ SALAS</t>
  </si>
  <si>
    <t>MICHAEL HERBERT ALVARADO MERCADO</t>
  </si>
  <si>
    <t>ANA MARGARITA SOLARI HENRIQUEZ</t>
  </si>
  <si>
    <t>WILDER BUSTAMANTE MARIN</t>
  </si>
  <si>
    <t>CIPRIANO ELVER PABLO ZEVALLOS</t>
  </si>
  <si>
    <t>MIRKO STIGLICH JIMENEZ</t>
  </si>
  <si>
    <t>YULY YANET CCOHUA CHUQUISACA</t>
  </si>
  <si>
    <t xml:space="preserve">IDN EL MUNDO MAGICO     </t>
  </si>
  <si>
    <t>GRECIA FILOMENA PEREZ LOPEZ</t>
  </si>
  <si>
    <t>CARLOS ALBERTO CHOQUE APAZA</t>
  </si>
  <si>
    <t>LILIAN VIVIANA CHAVEZ CHAVARRI</t>
  </si>
  <si>
    <t>SANTIAGO CASTILLO CRUZ</t>
  </si>
  <si>
    <t>NORMA SUAREZ CASAVONA DE MONTEMAYO</t>
  </si>
  <si>
    <t>ISABEL CATHERINA ASPARRIN HUANUCO</t>
  </si>
  <si>
    <t>LUCERO MARIA YTUSACA LLUTARI</t>
  </si>
  <si>
    <t>MARIA ETELVINA DIAZ GALVEZ</t>
  </si>
  <si>
    <t>EDUARDO ADOLFO SALAZAR GUERRERO</t>
  </si>
  <si>
    <t>JAQUELINE JANETH GUTIERREZ ALVAREZ</t>
  </si>
  <si>
    <t>TEOBALDO LUNGENO SUCARI COLQUI</t>
  </si>
  <si>
    <t>NORMA VIVANCO GONZALES</t>
  </si>
  <si>
    <t xml:space="preserve">MARCO ANTONIO  CABALLERO  CASTILLO </t>
  </si>
  <si>
    <t>JUAN JOSE OCHOA ESPINOZA</t>
  </si>
  <si>
    <t>OSCAR AGUILAR FERNANDEZ</t>
  </si>
  <si>
    <t>CARLA VANESSA ESCOBAR ALVAREZ</t>
  </si>
  <si>
    <t>MAGALY FRECIA HUALLPA ALVAREZ</t>
  </si>
  <si>
    <t>LUIS MIGUEL ZUÑIGA PONTE</t>
  </si>
  <si>
    <t xml:space="preserve">JANDER JHON  CUBAS  BECERRA </t>
  </si>
  <si>
    <t>MIGUEL ROJAS FLORES</t>
  </si>
  <si>
    <t>ELSA SEGUNDINA OBREGON VARGAS</t>
  </si>
  <si>
    <t>LIDIA GALVEZ SAYAVERDE</t>
  </si>
  <si>
    <t>KARINA ELIZABETH ELIAS VEGA</t>
  </si>
  <si>
    <t>KARINA AMAR CCOPA</t>
  </si>
  <si>
    <t>CARLOS ALBERTO CAVERO CHANGANA</t>
  </si>
  <si>
    <t xml:space="preserve">ALBANI KATALINA  MENDOZA  JAVE </t>
  </si>
  <si>
    <t>IRIS JOSEFINA ZAPATA ALVARADO</t>
  </si>
  <si>
    <t>VICTOR JOSE TAPIA MALAGA</t>
  </si>
  <si>
    <t>ESTEBAN CANAHUIRE CRUZ</t>
  </si>
  <si>
    <t>NOELIA MAGNOLIA ALFARO CHALCO</t>
  </si>
  <si>
    <t>CARLOS ANTONIO VILCA ALFARO</t>
  </si>
  <si>
    <t>REGINA MAMANI TTUPA</t>
  </si>
  <si>
    <t xml:space="preserve">ARANBURU MORALES ART    </t>
  </si>
  <si>
    <t>JESUS EUGENIO ADRIAZOLA RAZURI</t>
  </si>
  <si>
    <t>AIDA MAGDALENA ROJAS LOPEZ</t>
  </si>
  <si>
    <t>AMELIA EMPERATRIZ IGLESIAS VALDIVIA</t>
  </si>
  <si>
    <t>ZENOVIA BORDA DE CATACORA</t>
  </si>
  <si>
    <t>SABINA ELIZABETH CORNEJO ECHEGARAY</t>
  </si>
  <si>
    <t>CESAR MONZON OLIVARES</t>
  </si>
  <si>
    <t>SEBASTIAN JUAN LIMA MAMANI</t>
  </si>
  <si>
    <t>LUIS ENRIQUE LAYNES HUANSI</t>
  </si>
  <si>
    <t>HENNRY VILLASIS CASTRO</t>
  </si>
  <si>
    <t>ELIANA RAQUEL SECLEN PEREZ</t>
  </si>
  <si>
    <t>SALVADOR MEDARDO MEJIA ARANDA</t>
  </si>
  <si>
    <t>JOSE LUIS CONTRERAS BARRETO</t>
  </si>
  <si>
    <t>AQUILINA MERCEDES VILLANUEVA DE GUTIERREZ</t>
  </si>
  <si>
    <t>SILVA INES QUISPE CUEVA</t>
  </si>
  <si>
    <t>OLGA HEYSEN YAMUNAQUE</t>
  </si>
  <si>
    <t>SOFIA PORFIRIA LOPEZ TORRES</t>
  </si>
  <si>
    <t>HERNAN GODOFREDO GUEVARA FERNANDEZ</t>
  </si>
  <si>
    <t>GLADYS MARIA RUIZ CATALAN</t>
  </si>
  <si>
    <t>PAOLA STEFANY ANGELES LARA</t>
  </si>
  <si>
    <t>ISIS SAMIRA OLIVARES JIMENEZ</t>
  </si>
  <si>
    <t>VICTOR HUGO INOñAN PERALTA</t>
  </si>
  <si>
    <t xml:space="preserve">ZULMIRA EUGENIA  PULGAR  BRAVO </t>
  </si>
  <si>
    <t>LUZ YOHANA TAPIA HERRERA</t>
  </si>
  <si>
    <t>GERARDO PEREZ ARAUJO</t>
  </si>
  <si>
    <t>ZEVALLOS CONTRATISTA . .</t>
  </si>
  <si>
    <t>CESAR RUBEN QUISPE GOMEZ</t>
  </si>
  <si>
    <t>CORNELIO WILLIAM PACHECO SALDAÑA</t>
  </si>
  <si>
    <t xml:space="preserve">IRMA HAYDEE  HAWKINS  LINARES </t>
  </si>
  <si>
    <t>DELMA AMELIA VERIA VARGAS</t>
  </si>
  <si>
    <t xml:space="preserve">CONSULTORES ASESORES    </t>
  </si>
  <si>
    <t>GLADYS  LEYVA  DE GONZALES</t>
  </si>
  <si>
    <t>ALFONSO WILLIAM BUTRON AYALA</t>
  </si>
  <si>
    <t>PABLO ZAPANA QUISPE</t>
  </si>
  <si>
    <t>OLIVER ANAYA VALVERDE</t>
  </si>
  <si>
    <t xml:space="preserve">JUAN CARLOS  YEREN  CHAVEZ </t>
  </si>
  <si>
    <t>ALFREDO LARREA RAMIREZ</t>
  </si>
  <si>
    <t>RICHARD MUNAYCO AVALOS</t>
  </si>
  <si>
    <t>MARIA JOSEFINA SECLEN DE CASTRO</t>
  </si>
  <si>
    <t>JUSTA AURORA ROMERO BALLARDO</t>
  </si>
  <si>
    <t>ALBERTO TORRES RUGEL</t>
  </si>
  <si>
    <t>CRISTEL LINDAURA CRUZADO    CASTAÑEDA</t>
  </si>
  <si>
    <t>LUIS ALDO MAMANI LIMA</t>
  </si>
  <si>
    <t>NELSON ROGER LAZARO MAGUIÑA</t>
  </si>
  <si>
    <t>WALTER EDU  MAMANI CONDORI</t>
  </si>
  <si>
    <t xml:space="preserve">MAURICIO MELE  </t>
  </si>
  <si>
    <t>CARLOS  EDUARDOS ALVA AHUITE</t>
  </si>
  <si>
    <t>CLAUDIA VIOLETA HIGGINSON ESPINOZA DE CALDERON</t>
  </si>
  <si>
    <t>NYDIA LEONOR CAYTUIRO VALENZUELA</t>
  </si>
  <si>
    <t>ROXANA YVONNE  ZEGARRA   PAREJA DE VILLALTA</t>
  </si>
  <si>
    <t>CARLA ANDREA HELGUERO CASTILLO</t>
  </si>
  <si>
    <t>RICARDO PAREDES MELENDREZ</t>
  </si>
  <si>
    <t xml:space="preserve">CONSUELO  MACALUPU  DE GARCIA </t>
  </si>
  <si>
    <t>ROBERTO CARLOS VALLES LAZO</t>
  </si>
  <si>
    <t xml:space="preserve">JUAN CHRISTIAN  QUISPE  DIAZ </t>
  </si>
  <si>
    <t>TOMAZA ALFARO MARIN</t>
  </si>
  <si>
    <t>ELIACHIM MONAGO PALPA</t>
  </si>
  <si>
    <t>SANTIAGO AVELINO PRIETO VARGAS</t>
  </si>
  <si>
    <t>ERIKA MARIA ASCAY SICCHA</t>
  </si>
  <si>
    <t xml:space="preserve">DORALIS MARTHA ALARCON  CORDOVA </t>
  </si>
  <si>
    <t>DELIA CELIA RIVERA DE QUILLCA</t>
  </si>
  <si>
    <t>MATILDE SOFIA TALAVERA MANRIQUE</t>
  </si>
  <si>
    <t>JUAN CARLOS JUAREGUI LA TORRE</t>
  </si>
  <si>
    <t xml:space="preserve">TANIA ESCALANTE  PAREDES </t>
  </si>
  <si>
    <t>HENRY BRICEÑO YEN</t>
  </si>
  <si>
    <t xml:space="preserve">LUIS ALFREDO  CALVO  ACUÑA </t>
  </si>
  <si>
    <t>FERNANDO SANCHEZ PAIPAY</t>
  </si>
  <si>
    <t xml:space="preserve"> ROSAURA CRISTINA TORREJON  AVALOS DE ZAPATA </t>
  </si>
  <si>
    <t>RODOLFO ANTONIO CAMPOS VALERA</t>
  </si>
  <si>
    <t>CARWYN EILIR VALIENTE MORALES</t>
  </si>
  <si>
    <t>CESAR MIGUEL CASTILLO TORPOCO</t>
  </si>
  <si>
    <t>JORGE LUIS ALCANTARA VERA</t>
  </si>
  <si>
    <t>ELENA MANSILLA CONZA</t>
  </si>
  <si>
    <t>MANUEL SANCHEZ SANCHEZ</t>
  </si>
  <si>
    <t xml:space="preserve">EDWYNG AMERICO  SAAVEDRA  LUJAN </t>
  </si>
  <si>
    <t>GROVER RAMIREZ LLANOS</t>
  </si>
  <si>
    <t xml:space="preserve">LUIS ENRIQUE  MESIAS  GRANADOS </t>
  </si>
  <si>
    <t>RICARDO LUIS AGUIRRE ORTEGA</t>
  </si>
  <si>
    <t>JEAN PIERRE RIVERA     BUSTAMANTE</t>
  </si>
  <si>
    <t>MARITZA ELIZABETH HERAS RODRIGUEZ</t>
  </si>
  <si>
    <t>ANNIE LIZBETH MENDEZ ZAVALETA</t>
  </si>
  <si>
    <t>BERNABE AGURTO SALINAS</t>
  </si>
  <si>
    <t>ROSA DE LOS MILAGROS VILCHEZ GUERRA</t>
  </si>
  <si>
    <t xml:space="preserve"> SEGUNDO MANUEL   REYES   ALBITRES  </t>
  </si>
  <si>
    <t xml:space="preserve">CESAR  EDUARDO PAREDES   RETTES </t>
  </si>
  <si>
    <t>FRANZ HAROLD VELASQUEZ TABOADA</t>
  </si>
  <si>
    <t>NOE GUSTAVO ALVERCA CASTILLO</t>
  </si>
  <si>
    <t>JESUS PEDRO  CUETO  CASTRO</t>
  </si>
  <si>
    <t>HARRY JOHNNY MINAYA LEON</t>
  </si>
  <si>
    <t xml:space="preserve">VILMA  ROMERO  PEREZ </t>
  </si>
  <si>
    <t xml:space="preserve">EBERLY JANNET PISFIL  ESTRELLA </t>
  </si>
  <si>
    <t>EDGAR GIANCARLO SOTELO PACHECO</t>
  </si>
  <si>
    <t>JAVIER ANDRES APARCANA UPSON</t>
  </si>
  <si>
    <t>GERARDO PEREZ GUEVARA</t>
  </si>
  <si>
    <t>JULIO PANCORBO LIZARAZO</t>
  </si>
  <si>
    <t>JUDITH ANGELICA SANTILLAN SOPLA</t>
  </si>
  <si>
    <t>AMANDA IVONNE ARROYO BENITES</t>
  </si>
  <si>
    <t xml:space="preserve">LIZBETH LESLY  BARRERO  LEONARDO </t>
  </si>
  <si>
    <t>HENRY JONATHAN DIOS HEREDIA</t>
  </si>
  <si>
    <t xml:space="preserve">ULISES CLEMENTE  ABANTO  ESTELA </t>
  </si>
  <si>
    <t>ALEX CESAR MANUEL MARTINEZ CONTRERAS</t>
  </si>
  <si>
    <t xml:space="preserve">INOSENCIA  GUTIERREZ  OSIS DE ROMERO </t>
  </si>
  <si>
    <t>WALTER CASTREJON OLORTIGA</t>
  </si>
  <si>
    <t>NADIEL OSCAR  BARRETO  MARIN</t>
  </si>
  <si>
    <t>ADAN TELMO CACERES ZEGARRA</t>
  </si>
  <si>
    <t>LINDA ETHEL OJANAMA RIOJA</t>
  </si>
  <si>
    <t>LUZ MARINA ROZAS MENDOZA</t>
  </si>
  <si>
    <t>MIGUEL ANGEL SILVERA TOLEDO</t>
  </si>
  <si>
    <t>I ROGER REYNA FASAB</t>
  </si>
  <si>
    <t xml:space="preserve"> MARLENY RUBI   ZAPATA   SAAVEDRA</t>
  </si>
  <si>
    <t>PEDRO JOSE GALVEZ ARMAS</t>
  </si>
  <si>
    <t>RODRIGO SALLUCA QUISPE</t>
  </si>
  <si>
    <t xml:space="preserve">HERMES KENNETH  PEREZ  COTRINA </t>
  </si>
  <si>
    <t>INES GONZALES VASQUEZ</t>
  </si>
  <si>
    <t>AUGUSTO PANDURO MURRIETA</t>
  </si>
  <si>
    <t xml:space="preserve">EDUARDO MARCIAL  CHAVEZ  YAÑEZ </t>
  </si>
  <si>
    <t xml:space="preserve">LUIS JERSON  JERONIMO  DIAZ </t>
  </si>
  <si>
    <t xml:space="preserve">SANTA ANA FIGUEROA  FLORES </t>
  </si>
  <si>
    <t>SANTOS CIPRIANO RIVAS GUEVARA</t>
  </si>
  <si>
    <t xml:space="preserve">MARIA RAQUEL BACA  SANCHEZ </t>
  </si>
  <si>
    <t xml:space="preserve">DONATILA  DIAZ  FRISANCHO </t>
  </si>
  <si>
    <t xml:space="preserve">CARLOS ARTURO ROJAS CUELLAR  </t>
  </si>
  <si>
    <t xml:space="preserve">ESTHER IMAN ROMAN  </t>
  </si>
  <si>
    <t>CARLOS CRUZ  CHAMBI</t>
  </si>
  <si>
    <t>MARIO ALVARADO PFLUCKER</t>
  </si>
  <si>
    <t>ERASMO YLIZARBE MERCEDES</t>
  </si>
  <si>
    <t>ROXANA GALINDO ROMAN</t>
  </si>
  <si>
    <t>LUCY BERTY CHIMOY ARTEAGA</t>
  </si>
  <si>
    <t>ENRIQUE MAURICIO COLLAZOS ESPEJO</t>
  </si>
  <si>
    <t xml:space="preserve">MARIA DEL CARMEN  VELEZ  GALLARDO </t>
  </si>
  <si>
    <t>MARIA LUZ ESPINOZA DE SUAREZ</t>
  </si>
  <si>
    <t>ELIZABETH ELENA PEREZ OLIVO</t>
  </si>
  <si>
    <t>CONSUELO CATALINA COLQUE TAPIA</t>
  </si>
  <si>
    <t>HUBERT PEREZ SULLCA</t>
  </si>
  <si>
    <t>ELIZABETH BLANCA BARBOZA CALDERON</t>
  </si>
  <si>
    <t>RODRIGO TEODORO MAIHUASCA PEREZ</t>
  </si>
  <si>
    <t>HUGO LEANDRO MAGUIÑA CASTRO</t>
  </si>
  <si>
    <t xml:space="preserve">LADY KELLY INGA  CERDA </t>
  </si>
  <si>
    <t>PAOLA JANET CASTILLO ORREGO</t>
  </si>
  <si>
    <t xml:space="preserve">OSINERGMIN    </t>
  </si>
  <si>
    <t xml:space="preserve"> LUIS WILLIAM POLO SIHUAS</t>
  </si>
  <si>
    <t xml:space="preserve">GLADIZ FLORES  </t>
  </si>
  <si>
    <t>RAQUEL CONSUELO RODRIGUEZ DE HERRERA</t>
  </si>
  <si>
    <t>MILTON JESUS LOPEZ ORE</t>
  </si>
  <si>
    <t xml:space="preserve">MIGUEL HUGO  HURTADO  RODRIGUEZ </t>
  </si>
  <si>
    <t>NINGER JAIME JESUS  TRUJILLO</t>
  </si>
  <si>
    <t>LUIS ROLANDO FERNANDEZ MONSALVE</t>
  </si>
  <si>
    <t>ROLINDA SHAPIAMA GUERRA</t>
  </si>
  <si>
    <t xml:space="preserve">OMAR AMED  BARRETO  AYALA </t>
  </si>
  <si>
    <t>IVAN BARRY GALLARDO  VASQUEZ</t>
  </si>
  <si>
    <t>DANIEL ALFREDO REJAS UNTIVEROS</t>
  </si>
  <si>
    <t>ANA PRICILA VARGAS MARTINEZ</t>
  </si>
  <si>
    <t>ELIAS FELIX CARBAJAL ALEJANDRO</t>
  </si>
  <si>
    <t>RENZO MARTIN ISLA MORALES</t>
  </si>
  <si>
    <t>LUZ ANGELICA MANRIQUE FERNANDEZ</t>
  </si>
  <si>
    <t>ALEJANDRINA ABUNDIA MORILLO     RODRIGUEZ</t>
  </si>
  <si>
    <t>MONICA PANGOS VILLANUEVA</t>
  </si>
  <si>
    <t>CARLOS ALFREDO BARRANTES GALVEZ</t>
  </si>
  <si>
    <t>MARY MARGOT LUIS PEREZ</t>
  </si>
  <si>
    <t>CAROLINA ELIZABETH BAZO FLORES</t>
  </si>
  <si>
    <t>MERCEDES CARDENAS ARIZAGA</t>
  </si>
  <si>
    <t>JORGE ORLANDO CORREA PALZA</t>
  </si>
  <si>
    <t>JORGE UGAZ VILELA</t>
  </si>
  <si>
    <t xml:space="preserve">MARY NATALIA  MIRANDA  FLORES </t>
  </si>
  <si>
    <t xml:space="preserve">NOEMI  CONDEZO  BERRIO </t>
  </si>
  <si>
    <t>RAUL KENJEIRO OCHOA DURAND</t>
  </si>
  <si>
    <t>MARIA MILAGROS UNTIVEROS PADILLA</t>
  </si>
  <si>
    <t xml:space="preserve">WALTER CAVIEDES CHOQUE </t>
  </si>
  <si>
    <t>ROMAN DOMINGUEZ MONTOYA</t>
  </si>
  <si>
    <t>DEVARIRA MILAGROS NEGRINI DE LA FLOR</t>
  </si>
  <si>
    <t xml:space="preserve">LUIS REYNALDO  GRANADOS  TOMAS </t>
  </si>
  <si>
    <t xml:space="preserve">JOSE QUINTO BACA   ADAUTO </t>
  </si>
  <si>
    <t>DENNIS TERESA CARNERO CALDAS</t>
  </si>
  <si>
    <t>ANDRES SULCA MEDINA</t>
  </si>
  <si>
    <t>MARIEL GRISOLLE ALVAREZ CALDERON</t>
  </si>
  <si>
    <t>MIGUEL ANGEL MARIN MARIN</t>
  </si>
  <si>
    <t xml:space="preserve">SERGUEY GARY MIRKO  SANCHEZ  MENDOZA </t>
  </si>
  <si>
    <t>CLAUDIA FAVIOLA BISSO GUTIERREZ</t>
  </si>
  <si>
    <t>JOSE NIKOLAI  AGUILAR  RAMOS</t>
  </si>
  <si>
    <t>MARIA GIULIANA LOAIZA DAVILA</t>
  </si>
  <si>
    <t>WALTER ELEAZAR MEDRANO MEDRANO</t>
  </si>
  <si>
    <t>VANESSA VERONICA CHAVEZ CACERES</t>
  </si>
  <si>
    <t>JERCER EMILIO CABANILLAS BURGOS</t>
  </si>
  <si>
    <t>ARTURO WALTER SEGURA CARRANZA</t>
  </si>
  <si>
    <t>HECTOR DANIEL REYES INOCENCIO</t>
  </si>
  <si>
    <t>CRUZ VICTORIA VARGAS BEJAR</t>
  </si>
  <si>
    <t xml:space="preserve">PRODUCTOS VEGETALES     </t>
  </si>
  <si>
    <t xml:space="preserve">EULATRADE SAC    </t>
  </si>
  <si>
    <t>KYRA HAMANN TURKOWFKY</t>
  </si>
  <si>
    <t>EDSON PRADA LUQUE</t>
  </si>
  <si>
    <t xml:space="preserve">HUGO BERNARDO  HUARCAYA  PARDO </t>
  </si>
  <si>
    <t>SEGUNDO FRANSISCO LOPEZ DE LA CRUZ</t>
  </si>
  <si>
    <t>SEBERIANO GENARO ARBAÑIL CHAPOÑAN</t>
  </si>
  <si>
    <t>DAPHNE MACARENE ENCALADA CANAL</t>
  </si>
  <si>
    <t xml:space="preserve">CONSTRUCTORA NEPAL S    </t>
  </si>
  <si>
    <t>CESAR ARMANDO HONORIO PACHECO</t>
  </si>
  <si>
    <t>CELIA BARROMEA ESPINOZA CAPARACHIN</t>
  </si>
  <si>
    <t>NORMA FREDESVINDA FLORES LEYTON</t>
  </si>
  <si>
    <t>ERICK  ACUÑA  RAMOS</t>
  </si>
  <si>
    <t>CEFERINO QUISPE CCALLASINA</t>
  </si>
  <si>
    <t>SARA OTILIA HERRERA VILLAVICENCIO</t>
  </si>
  <si>
    <t>URSULA BEATRIZ PALOMINO FIGUEROA</t>
  </si>
  <si>
    <t>MARIA CECILIA LEYVA LEYVA</t>
  </si>
  <si>
    <t>ROCIO DEL PILAR VALLEJOS ALFARO</t>
  </si>
  <si>
    <t xml:space="preserve">JOSE JESUS  MORALES  AMAO </t>
  </si>
  <si>
    <t>ANGELITA RUTT HAYDEE GALLEGOS JARA</t>
  </si>
  <si>
    <t>FLAVIO MAXIMO QUISPE AQUINO</t>
  </si>
  <si>
    <t>JESUS RUPERTO MONTENEGRO  GALVEZ</t>
  </si>
  <si>
    <t xml:space="preserve">JOSE FERNANDO  RAMOS  VEGA </t>
  </si>
  <si>
    <t xml:space="preserve">V  P OUTSTANDING SOL    </t>
  </si>
  <si>
    <t xml:space="preserve">WILVER AMILCAR CARDENAS  FERNANDEZ </t>
  </si>
  <si>
    <t>JUAN MIGUEL RIVERA MARIN</t>
  </si>
  <si>
    <t>JULIO CESAR FLORES TEJEDA</t>
  </si>
  <si>
    <t>KATTY ARAPA MARILUZ</t>
  </si>
  <si>
    <t>NILS BERTRAND CHAVEZ PALLI</t>
  </si>
  <si>
    <t>KATHERINE LISETH CARTAGENA OVIEDO</t>
  </si>
  <si>
    <t>EDER COSTILLA MONDAGRON</t>
  </si>
  <si>
    <t>NICOLAS TALLEDO PACHERREZ</t>
  </si>
  <si>
    <t>ROSARIO ELIZABETH SIMON CANGALAYA</t>
  </si>
  <si>
    <t>SABINA MAXIMINA MECHATO MEDINA</t>
  </si>
  <si>
    <t>SERGIO JESUS VALENCIA FLORES</t>
  </si>
  <si>
    <t>HUGO CUEVA CACERES</t>
  </si>
  <si>
    <t>DIMELSA LAROTA VEGA</t>
  </si>
  <si>
    <t>LUZ AGUSTINA DIAZ MARZAL DE MARZAL</t>
  </si>
  <si>
    <t>ROBERTO MORALES TRISTAN</t>
  </si>
  <si>
    <t>MERCEDES DEL ROSARIO NIETO LAJO</t>
  </si>
  <si>
    <t>ROSE MARY MONROY ROBLES</t>
  </si>
  <si>
    <t>FLORENCIA ROXANA SALAZAR CORONADO</t>
  </si>
  <si>
    <t>LUIS ENRIQUE CALLE ZURITA</t>
  </si>
  <si>
    <t>SOLEDAD VILMA LAGUNA CHAVEZ</t>
  </si>
  <si>
    <t>ALEJANDRO MANUEL ADR MENDOZA BARREDA</t>
  </si>
  <si>
    <t>MARIANO BUENO DIAZ</t>
  </si>
  <si>
    <t>EUGENIO MAMANI CONDORI</t>
  </si>
  <si>
    <t>NELLY MARIBEL CASTAÑEDA ESCOBEDO DE CASTRO</t>
  </si>
  <si>
    <t>JUAN CANCIO TORRES CHAHUAYO</t>
  </si>
  <si>
    <t>JUANA FRANCISCA ORTEGA MARQUEZ</t>
  </si>
  <si>
    <t>MARCOS ALBERTO PEREZ JANAMPA</t>
  </si>
  <si>
    <t>EDILBERTO ALCALDE JULCA</t>
  </si>
  <si>
    <t>JESSICA DORA MORALES MIRANDA</t>
  </si>
  <si>
    <t>AGURTO RODRIGUEZ ROMY CONSUELO</t>
  </si>
  <si>
    <t>RAFAEL TOLEDO FERNANDES</t>
  </si>
  <si>
    <t>MELINA GRACIELA ALEGRIA VALDEZ</t>
  </si>
  <si>
    <t>SENEN ROJAS GOITIA</t>
  </si>
  <si>
    <t>JOSE VICENTE NAJAR GUEVARA</t>
  </si>
  <si>
    <t>FILOMENA OSORIO ZUÑIGA</t>
  </si>
  <si>
    <t>GEANINA MARINA GUEVARA DE PUSE</t>
  </si>
  <si>
    <t>SEGUNDO MODESTO  COTRINA  UREÑA</t>
  </si>
  <si>
    <t>JUAN JAIME ROMERO CORREA</t>
  </si>
  <si>
    <t>JUAN FRANCISCO SANCHEZ RIOS ARIAS</t>
  </si>
  <si>
    <t>NANCY ISABEL PALOMINO CANDIA</t>
  </si>
  <si>
    <t>MARTHA DIAZ VELIZ</t>
  </si>
  <si>
    <t>CLARA AMPARO GIRALDO FIGUEROA</t>
  </si>
  <si>
    <t xml:space="preserve">REMIS ALEJANDRO GUEVARA  HAYAY </t>
  </si>
  <si>
    <t>PRESENTACION MAMANI LIZARRAGA</t>
  </si>
  <si>
    <t>EDUARDO ESCOBAR LINARES</t>
  </si>
  <si>
    <t xml:space="preserve">ROSANA  LA TORRE  FERNANDEZ </t>
  </si>
  <si>
    <t>ROSA   SILVA  ROMERO</t>
  </si>
  <si>
    <t>GISSELA CERDAN ASTORAYME</t>
  </si>
  <si>
    <t>RAUL ASUNCION MIRANDA GONZALES</t>
  </si>
  <si>
    <t>MARLENE JANAMPA SOTO</t>
  </si>
  <si>
    <t>SONIA HALANOCA PUMA</t>
  </si>
  <si>
    <t>LOPEZ PINTO ROGELIO ALEJANDRO</t>
  </si>
  <si>
    <t>VERONICA GUZMAN CORRALES</t>
  </si>
  <si>
    <t>SEANA LUCY FREDESBIN VASQUEZ PEÑA</t>
  </si>
  <si>
    <t>JOSE FERNANDEZ SERNAQUE</t>
  </si>
  <si>
    <t>JUAN HELAR HOLGUIN ARANA</t>
  </si>
  <si>
    <t>JUNIOR ANTON ESPINOZA YUCRA</t>
  </si>
  <si>
    <t>ELSA DORALIZA TRANCON LUYO</t>
  </si>
  <si>
    <t>DELFINA SENOBIA MEDINA CARPIO DE TEJADA</t>
  </si>
  <si>
    <t>GERARDO SAMUEL SERVAN VELARDE</t>
  </si>
  <si>
    <t xml:space="preserve">YESSICA LISSET CASTILLO  LOVERA </t>
  </si>
  <si>
    <t>LUIS ENRIQUE RETAMOSO LAZARTE</t>
  </si>
  <si>
    <t xml:space="preserve">EDWIN FERNANDO  MELCHOR  ALLPAS </t>
  </si>
  <si>
    <t>JUAN ALEJANDRO PALACIOS BAUTISTA</t>
  </si>
  <si>
    <t>ELVIN TORRES VALLES</t>
  </si>
  <si>
    <t>IDA DAVILA PICO</t>
  </si>
  <si>
    <t>GIACOMO GIUSEPPE PEDRAGLIO MOLINELLI</t>
  </si>
  <si>
    <t>PEPE REYMUNDO CONCHA GUTIERREZ</t>
  </si>
  <si>
    <t>PABLO PIÑEA CHAVEZ</t>
  </si>
  <si>
    <t>DIONICIA HUAMANI DE CCALLO</t>
  </si>
  <si>
    <t xml:space="preserve">WILLIAM SANTOS INGEN    </t>
  </si>
  <si>
    <t>JOSE CONSTANTINO VELAZCO IBARCENA</t>
  </si>
  <si>
    <t>SEGUNDO FRANCISCO GUARNIZ PAREDES</t>
  </si>
  <si>
    <t>PAULO CESAR VALIENTE CASTILLO</t>
  </si>
  <si>
    <t>JUAN CARLOS WALTER PRADA ARROYO</t>
  </si>
  <si>
    <t>FLOR MARLENE TERRONES HUERTAS</t>
  </si>
  <si>
    <t>JUANA GUZMAN  VELA</t>
  </si>
  <si>
    <t xml:space="preserve">VIRGINA  SANCHES MURIANO </t>
  </si>
  <si>
    <t>LUIS EDUARDO PAREDES CHANG</t>
  </si>
  <si>
    <t>VERONICA LIZ MAURTUA PEREZ</t>
  </si>
  <si>
    <t>DANITZA CONCEPCION HUANCA CASAPERALTA</t>
  </si>
  <si>
    <t>AMELIA ALVITES GONZALES</t>
  </si>
  <si>
    <t>ALEJANDRO ROMULO LUQUE BUSTOS</t>
  </si>
  <si>
    <t xml:space="preserve">KARLA VANESSA  MUÑOA  DELGADO </t>
  </si>
  <si>
    <t>JUDITH FERNANDEZ PALOMINO</t>
  </si>
  <si>
    <t>ALICIA AIDE QUISPE CHOQUEHUANCA</t>
  </si>
  <si>
    <t xml:space="preserve">CARLOS EDUARDO  FLORES  TAFUR </t>
  </si>
  <si>
    <t>ROSARIO BEATRIZ VIDAURRE SEMINARIO</t>
  </si>
  <si>
    <t xml:space="preserve">ZENON CARLOS  GUTIERREZ  GARIBAY </t>
  </si>
  <si>
    <t>NANCY SONIA BALLON GUTIERREZ</t>
  </si>
  <si>
    <t>JORGE DANTE MAGUIÑA MOLINA</t>
  </si>
  <si>
    <t>MARIA CLARA ESPINOZA DE FARROÑAN</t>
  </si>
  <si>
    <t>KARINA LUZ VARGAS TURPO</t>
  </si>
  <si>
    <t>CARMEN MILAGROS TORRES ALVAREZ</t>
  </si>
  <si>
    <t>FERNANDO MANUEL ARRUNATEGUI QUIROZ</t>
  </si>
  <si>
    <t>GUILLERMO PEREZ LOZANO</t>
  </si>
  <si>
    <t>YURI IVAN VALENCIA YABAR</t>
  </si>
  <si>
    <t>TANIA PIÑA LOPEZ</t>
  </si>
  <si>
    <t xml:space="preserve">CHRISTIAN MANUEL  TEJADA  HUAPAYA </t>
  </si>
  <si>
    <t>SANTOS ISPILCO INFANTE</t>
  </si>
  <si>
    <t>KIKEY DELICIA DE LOU RODRIGUEZ KANO</t>
  </si>
  <si>
    <t>ROSA PILLACA MARCOS</t>
  </si>
  <si>
    <t>VERONICA MIZUSHIMA OSHIRO</t>
  </si>
  <si>
    <t>EDUARDO FELIPE CABRERA GANOZA</t>
  </si>
  <si>
    <t>JHON MARLON OLORTIGA NATIVIDAD</t>
  </si>
  <si>
    <t>MARILU ROXANA ALEGRE CASTILLO</t>
  </si>
  <si>
    <t>ROCIO DEL PILAR AZUC VARGAS MOYA</t>
  </si>
  <si>
    <t>EDY MAHUDY INGA RAMIREZ</t>
  </si>
  <si>
    <t>GENARO ESCOBAR ZARAVIA</t>
  </si>
  <si>
    <t xml:space="preserve">FELIX  CUSICHE  VELAZQUE </t>
  </si>
  <si>
    <t>ELMER HUGO IMAN HERRERA</t>
  </si>
  <si>
    <t>AMARO NOVOA MARIN</t>
  </si>
  <si>
    <t xml:space="preserve">HECTOR CCOLLCCA  VILLCAS </t>
  </si>
  <si>
    <t>GLORIA SARCO MAGAN DE GORDILLO</t>
  </si>
  <si>
    <t>YONATAN MAYCO CHICAÑA  QUISPE</t>
  </si>
  <si>
    <t>SISY MUNOZ HIDALGO</t>
  </si>
  <si>
    <t>JEFFREY RADZINSKY BUCHUK</t>
  </si>
  <si>
    <t>NOHEMI FRANCISCA PONCE DE LEON DE LOAIZA</t>
  </si>
  <si>
    <t xml:space="preserve">DANY ARMANDO  RIOS  BAUTISTA </t>
  </si>
  <si>
    <t>JESUS WILLER DOMINGUEZ ZAPATA</t>
  </si>
  <si>
    <t>JUAN  ALBERTO BUSTAMANTE OROZCO</t>
  </si>
  <si>
    <t>MILI CAHUATA LOZANO</t>
  </si>
  <si>
    <t>ZULEMA PUA RUIZ</t>
  </si>
  <si>
    <t>MARTHA TERESA ARCE SALAZAR</t>
  </si>
  <si>
    <t>ALEJANDRO ALBERTO MANTILLA RAMOS</t>
  </si>
  <si>
    <t>NENA TOMASA MAMANI ESPINOZA</t>
  </si>
  <si>
    <t xml:space="preserve">SERVER COMPUTER GRAF    </t>
  </si>
  <si>
    <t>JOSUE RUBEN GOMERO DIONICIO</t>
  </si>
  <si>
    <t>NICANOR GUERRA SILVA</t>
  </si>
  <si>
    <t>ANGELICA LEONOR AGUILAR CASTILLO</t>
  </si>
  <si>
    <t>SAMUEL ELISEO GONZALES SALAZAR</t>
  </si>
  <si>
    <t>ANA DEL ROCIO LOZANO MARIN</t>
  </si>
  <si>
    <t>NIELS CEIN FIGUEROA ROJAS</t>
  </si>
  <si>
    <t>YANINA GUMERCINDA MORAN MENDIGUETTI</t>
  </si>
  <si>
    <t>EDMER RAMON ALMONACID</t>
  </si>
  <si>
    <t>ESDRAS NOELIA COSSIO DE FARIAS</t>
  </si>
  <si>
    <t>KATHERINE SONCCO ROMERO</t>
  </si>
  <si>
    <t>CESAR HUMBERTO LA ROSA BAZALAR</t>
  </si>
  <si>
    <t>MARIA OLAYA TALLEDO</t>
  </si>
  <si>
    <t xml:space="preserve">IRMA QUIROZ  MORENO </t>
  </si>
  <si>
    <t xml:space="preserve">HILDA CONCEPCION TORRES   HUAMAN </t>
  </si>
  <si>
    <t>LORENA LIZETH LOZANO FLORIAN</t>
  </si>
  <si>
    <t>JOSE LUIS CCAPA PERALTA</t>
  </si>
  <si>
    <t>HENRY  CUBAS  VASQUEZ</t>
  </si>
  <si>
    <t>ANGELICA PINEDA PALACIOS VDA DE RIVE</t>
  </si>
  <si>
    <t xml:space="preserve">ALCEM SAC    </t>
  </si>
  <si>
    <t>MILAGRITOS JUANA ANDIA ALARCON</t>
  </si>
  <si>
    <t>NANCI MOLINA ALCCA</t>
  </si>
  <si>
    <t>DINA EMPERATRIZ SANCHEZ MERCADO</t>
  </si>
  <si>
    <t xml:space="preserve"> FRANK KEVIN   LAU  ENDO </t>
  </si>
  <si>
    <t>ERICK MELVIN SINCHEZ GARCIA</t>
  </si>
  <si>
    <t>BETHEL IRISH ENRIQUEZ ALMANZA</t>
  </si>
  <si>
    <t xml:space="preserve">TECNICRETO S.A.C    </t>
  </si>
  <si>
    <t>LUISA FELICIA OLEAGA SOLARI</t>
  </si>
  <si>
    <t>DAVID ERNESTO MORAN RUIZ</t>
  </si>
  <si>
    <t>NELLY JACOBA NUNJA DE CUEVA</t>
  </si>
  <si>
    <t>KAREN LUCELIA ALEGRIA DAVILA</t>
  </si>
  <si>
    <t xml:space="preserve">FREDI ROLAND  TORIBIO   BAZALAR </t>
  </si>
  <si>
    <t>JAIME DOMINGUEZ AMBICHO</t>
  </si>
  <si>
    <t xml:space="preserve">DORA MARIA  QUISPE  TICONA </t>
  </si>
  <si>
    <t>JANET GIOVANNA  VELASQUEZ   CERNA</t>
  </si>
  <si>
    <t>LUIS GUSTAVO REVATTA AVALOS</t>
  </si>
  <si>
    <t xml:space="preserve">SEGEIMPEX  E. I. R .    </t>
  </si>
  <si>
    <t>ELVIS PERCY HUANSI AMASIFUEN</t>
  </si>
  <si>
    <t>MAGALY FLORENCIA CAMUDIVO PANAIFO</t>
  </si>
  <si>
    <t xml:space="preserve">NERIDA RUTH  BRAVO   QUIÑONES </t>
  </si>
  <si>
    <t>OLGA IRENE SALAZAR RODRIGUEZ</t>
  </si>
  <si>
    <t>MANUEL CENTURION JUAN</t>
  </si>
  <si>
    <t>KARIN ISABEL QUISPE TASAYCO</t>
  </si>
  <si>
    <t xml:space="preserve">FERNAN   NALVARTE   QUISPE </t>
  </si>
  <si>
    <t>JUANA ESTHER ESCOBEDO DIAZ</t>
  </si>
  <si>
    <t>KELY SMITH  PARRAGUEZ  LEYVA</t>
  </si>
  <si>
    <t>WILDER JESUS AMBICHO BEDON</t>
  </si>
  <si>
    <t>DONATO KORQUI PUMASUPA PARO</t>
  </si>
  <si>
    <t>RAUL ALEX YAURIVILCA LLANOS</t>
  </si>
  <si>
    <t xml:space="preserve">YESSENIA ALMENDRA CORNEJO  HUARANCCA </t>
  </si>
  <si>
    <t>OSCAR LUIS LOPEZ GUTIERREZ</t>
  </si>
  <si>
    <t xml:space="preserve">SANTOS DOMITILA  LEON  BARRANZUELA </t>
  </si>
  <si>
    <t>EDGAR URRUTIA BONES</t>
  </si>
  <si>
    <t xml:space="preserve">MILAGROS MAITHE  BOCANEGRA  SABOYA </t>
  </si>
  <si>
    <t xml:space="preserve">WILBER  CASTRO QUISPE </t>
  </si>
  <si>
    <t xml:space="preserve">YONSONH  ARGOTE  ESPINOZA </t>
  </si>
  <si>
    <t>ROSA SANTILLAN PACHECO</t>
  </si>
  <si>
    <t xml:space="preserve">MAYRA GABRIELA  YAURI   LEIVA </t>
  </si>
  <si>
    <t xml:space="preserve">RICARDO EDUARDO  RIOS  GIRON </t>
  </si>
  <si>
    <t>MERCEDES OTAZU APAZA</t>
  </si>
  <si>
    <t xml:space="preserve"> YAN CARLOS  HERNANDEZ   PEREZ   </t>
  </si>
  <si>
    <t>HELGA GISELA RAMIREZ RUIZ DE QUIROZ</t>
  </si>
  <si>
    <t xml:space="preserve">RUDY RONALD  VALDERRAMA  DERENZIN </t>
  </si>
  <si>
    <t>EDINSON FRANCISCO CAMPOMANES SANTANA</t>
  </si>
  <si>
    <t>KENIA LORELAY ACEVEDO RODRIGUEZ</t>
  </si>
  <si>
    <t>ELIANNA JETZHALI GOGIN RODRIGUEZ</t>
  </si>
  <si>
    <t xml:space="preserve">CESAR GONZALO  HERAS  URDAY </t>
  </si>
  <si>
    <t>BENITA MEDINA CHILCON</t>
  </si>
  <si>
    <t>BRUNO ILLESCA DHAGA DEL CASTILLO</t>
  </si>
  <si>
    <t>MARIA URIBE ANTONIO</t>
  </si>
  <si>
    <t xml:space="preserve">SILVIA AHIDEE TITO  FLORES </t>
  </si>
  <si>
    <t xml:space="preserve">MONICA  VILCA  CHINCHAY </t>
  </si>
  <si>
    <t>FELICIANO TORIBIO MARTINEZ  SORIANO</t>
  </si>
  <si>
    <t xml:space="preserve">FROILAN  ESCRIBA  MEDINA </t>
  </si>
  <si>
    <t xml:space="preserve">MERLIN DONAL  VALENCIA  RAMOS </t>
  </si>
  <si>
    <t>LEOPOLDO DAVID LEON VELA</t>
  </si>
  <si>
    <t xml:space="preserve">ELIDA   CHUQUIZUTA   ROJAS  </t>
  </si>
  <si>
    <t>JACKELINE PACO HUERTA</t>
  </si>
  <si>
    <t xml:space="preserve">MAGALI CANDIA ALVARADO  </t>
  </si>
  <si>
    <t>MARIA CECILIA MANCHEGO NINASEVINCHA</t>
  </si>
  <si>
    <t>PEDRO FELIPE ABANTO CHACON</t>
  </si>
  <si>
    <t>MARIA ROXANA COBO VASQUEZ</t>
  </si>
  <si>
    <t>GLORIA  ESCALANTE ROCHA</t>
  </si>
  <si>
    <t>MARIA REYNALDA ALVARADO GIL DE LLATAS</t>
  </si>
  <si>
    <t>EDGART ALEJANDRINO VEGGRO CABRERA</t>
  </si>
  <si>
    <t>ANGELA MARIA PAULI NUÑEZ DE MERMA</t>
  </si>
  <si>
    <t>JOSE  MENDOZA QUISPE</t>
  </si>
  <si>
    <t>LYLIAM VICTORIA   CARBAJAL  ZEVAL</t>
  </si>
  <si>
    <t>JOSE LUIS RAYMUNDO RAURAU</t>
  </si>
  <si>
    <t xml:space="preserve">ALFREDO   ORTEGA   SIANCAS  </t>
  </si>
  <si>
    <t>ANA LUISA HERRERA GARCIA DE SAENZ</t>
  </si>
  <si>
    <t>MONICA FIORELLA ARANDA BORJA</t>
  </si>
  <si>
    <t>PAUL MARINER  AZAÑERO  RUBIO</t>
  </si>
  <si>
    <t>GLORIA PEÑA DE SERRANO</t>
  </si>
  <si>
    <t>FREDY ANTONIO   RAMIREZ   MORENO</t>
  </si>
  <si>
    <t>GLADYS PETRON OLIVA VERGARA DE BENVENUTO</t>
  </si>
  <si>
    <t>KATYA MILAGROS MOREYRA SIGUAS</t>
  </si>
  <si>
    <t>JOSE AMILCAR VARGAS BURGOS</t>
  </si>
  <si>
    <t>PAULINA BERTA VILLAR CARDENAS DE GIRON</t>
  </si>
  <si>
    <t>WILMER LUIS BERAUN CABRERA</t>
  </si>
  <si>
    <t>TANIA LIVANO LIZARAZO</t>
  </si>
  <si>
    <t>TORIBIO MARTIN MUÑOZ ECHEGARAY</t>
  </si>
  <si>
    <t>GREGORIO MORA MEDINA</t>
  </si>
  <si>
    <t>JULIO EDSON MORENO ROJAS</t>
  </si>
  <si>
    <t xml:space="preserve">FREDY  PAIVA  HUAMANI </t>
  </si>
  <si>
    <t>MARIA DEL CARMEN BARDALES LOPEZ DE ADRIANZEN</t>
  </si>
  <si>
    <t>JORGE ARMANDO CABRERA IPANAQUE</t>
  </si>
  <si>
    <t>YESSICA DEL PILAR HERRERA ESCATE</t>
  </si>
  <si>
    <t>JOSE ALBERTO DIAZ CONTRERAS</t>
  </si>
  <si>
    <t xml:space="preserve">CHRISTIAN ALEXANDER  BORJAS  ZEÑA </t>
  </si>
  <si>
    <t>MANUEL ADOLFO MARTINEZ ENRIQUEZ</t>
  </si>
  <si>
    <t xml:space="preserve">MARCOS GAUDENCIO  SALAS  TRUJILLO </t>
  </si>
  <si>
    <t>MARIA MENDOZA ROJAS DE YNGUNZA</t>
  </si>
  <si>
    <t>SANTA ISABEL COLEGIO NACIONAL</t>
  </si>
  <si>
    <t>YANINA MARIBEL BENITES NIEVES</t>
  </si>
  <si>
    <t>ANA SOFIA CORDOVA ECHEVARRIA</t>
  </si>
  <si>
    <t>JULIO JAIME RUIZ TAMANI</t>
  </si>
  <si>
    <t>LUZ DEL CARMEN FLORES ALCAZAR</t>
  </si>
  <si>
    <t>ALEJANDRO NAPOLEON SANCHEZ VERDECCHIA</t>
  </si>
  <si>
    <t xml:space="preserve">LUIS SAMUEL ZEVALLOS    </t>
  </si>
  <si>
    <t>ALBERTO JAUREGUI CRUZ</t>
  </si>
  <si>
    <t xml:space="preserve">PARROQUIA NUESTRA SE    </t>
  </si>
  <si>
    <t>KEYKO KIOKO GARCIA CEVALLOS</t>
  </si>
  <si>
    <t xml:space="preserve">HENRY EMILIO  CACERES  RIVAS </t>
  </si>
  <si>
    <t>MARIA ELENA PILLACA VILCATOMA</t>
  </si>
  <si>
    <t>ALFONSO  GUILLERMO LA TORRE PHILPOTT</t>
  </si>
  <si>
    <t>JESSICA CARMEN YAKABI TAMANAHA</t>
  </si>
  <si>
    <t>EUGENIO TOLOMEO MENA COSME</t>
  </si>
  <si>
    <t>LUIS TEOFILO AGUERO ALVAREZ</t>
  </si>
  <si>
    <t>HECTOR HERNAN HENRIQUEZ TABOADA</t>
  </si>
  <si>
    <t>JORGE FERNANDO HUAMANI SOTELO</t>
  </si>
  <si>
    <t>REBECA MARTHA CORNEJO TOLEDO</t>
  </si>
  <si>
    <t xml:space="preserve">LABORAL CONSULTING S    </t>
  </si>
  <si>
    <t xml:space="preserve">JOSE CARLOS SOTOMAYOR FARFAN </t>
  </si>
  <si>
    <t>TIFFANY BRIZETH GARCIA TENORIO</t>
  </si>
  <si>
    <t>CARMEN TEOFILA ESPEJO DE RIVERA</t>
  </si>
  <si>
    <t>GERALDY EUSEBIO ROSAS SUPO</t>
  </si>
  <si>
    <t>ELIZABETH MITZI CAYCHO GONZALES</t>
  </si>
  <si>
    <t>CRISTHIAN GUILLERMO MALAGA GUTIERREZ</t>
  </si>
  <si>
    <t>JOSE LUIS HERNANDEZ VARA CADILLO</t>
  </si>
  <si>
    <t>LUZ BOLOVICH BRAVO</t>
  </si>
  <si>
    <t>FIORELLA EMPERATRIZ  MOYA  LUJAN</t>
  </si>
  <si>
    <t>CESAR TORERO LAIMES</t>
  </si>
  <si>
    <t>PABLO FIDEL GUEVARA GARCIA</t>
  </si>
  <si>
    <t>GERMAN ANTONIO BASURTO SORIA</t>
  </si>
  <si>
    <t xml:space="preserve">JENIFER ESTHER CHAVEZ NUÑEZ </t>
  </si>
  <si>
    <t>GRACIELA LOURDES LIMA AGUILAR</t>
  </si>
  <si>
    <t xml:space="preserve">RICHARD  PILCO  OYMAS </t>
  </si>
  <si>
    <t>JULIA ISABEL DIAZ CANCINO</t>
  </si>
  <si>
    <t>MANUEL SEGUNDO CASTRO FARRO</t>
  </si>
  <si>
    <t xml:space="preserve">JAQUELINE  HINOJOSA  ZARATE </t>
  </si>
  <si>
    <t>MARIA ELENA GUTIERREZ HUAMAN</t>
  </si>
  <si>
    <t>CARMEN BERTHA ALARCON ORELLANA</t>
  </si>
  <si>
    <t>MAMERTO MENDEZ AGUILAR</t>
  </si>
  <si>
    <t>LENNIN ARNOLD ALBERCA LEON</t>
  </si>
  <si>
    <t>IRBIN ANDRES BLAS ESPINOZA</t>
  </si>
  <si>
    <t>MARIO CHAVEZ VALLADOLID</t>
  </si>
  <si>
    <t>JORGE LUIS CRUZADO BAZAN</t>
  </si>
  <si>
    <t>MARIA DEYSI REY DE MECA</t>
  </si>
  <si>
    <t>HECTOR VALDIVIA SANCHEZ ROLDAN</t>
  </si>
  <si>
    <t>LUZ MARINA PEREZ QUESNAY</t>
  </si>
  <si>
    <t>JOSE ERNESTO CASTAÑEDA RODRIGUEZ</t>
  </si>
  <si>
    <t>JACINTO BELARMINO CIUDAD ROSPIGLIOSI</t>
  </si>
  <si>
    <t>EDWAR MOZOMBITE TORRES</t>
  </si>
  <si>
    <t>NELLY ILIANA SANCHEZ OSORIO</t>
  </si>
  <si>
    <t xml:space="preserve">ISELA  CONDORI  LA TORRE </t>
  </si>
  <si>
    <t>HARRY EDUARDO MEDINA BALBASECA</t>
  </si>
  <si>
    <t>JHAN FRANCO LOPEZ ALIAGA</t>
  </si>
  <si>
    <t>ROSARIO INQUILLAY CARDENAS</t>
  </si>
  <si>
    <t>CARMEN LAZO HUAMAN</t>
  </si>
  <si>
    <t>JUAN EDUARDO WONG CAVERO</t>
  </si>
  <si>
    <t>MONICA ANGELICA PALACIOS DURAND</t>
  </si>
  <si>
    <t>GUILLERMO  TELLO  RUIZ</t>
  </si>
  <si>
    <t>MARTHA ARIAS ABARCA</t>
  </si>
  <si>
    <t>LINDA ROSA BERTHA ALARICO ARAGON</t>
  </si>
  <si>
    <t>AUGUSTO BERNARDO ORTIZ OSORIO</t>
  </si>
  <si>
    <t xml:space="preserve">CARLOS ERNESTO    </t>
  </si>
  <si>
    <t>LINDER RANIERO CHOSNA TUTUSIMA</t>
  </si>
  <si>
    <t>JESUS MALDONADO FLORES</t>
  </si>
  <si>
    <t>ELIZABETH CYNTIA FLORES CUSI</t>
  </si>
  <si>
    <t>YESENIA PAQUITA ARECHE BLACIDO</t>
  </si>
  <si>
    <t>CARLOS ALBERTO CACERES COTRINA</t>
  </si>
  <si>
    <t>JOSE DOMINGO CISNEROS VINCES</t>
  </si>
  <si>
    <t xml:space="preserve">CARLA ELENA ESPINO  CABALLERO </t>
  </si>
  <si>
    <t>GUSTAVO VARGAS TORRES</t>
  </si>
  <si>
    <t xml:space="preserve">THOMAS FRANCIS ZINTER  </t>
  </si>
  <si>
    <t>ROBERTO PRIETO ROMERO</t>
  </si>
  <si>
    <t>FREDY MANUEL ORTIZ TASAYCO</t>
  </si>
  <si>
    <t>TOMAS INGA ALVA</t>
  </si>
  <si>
    <t>JOANNA PATRICIA LOMBARDI POLLAROLO</t>
  </si>
  <si>
    <t>FERNANDO COLLANTES ESPOSITO</t>
  </si>
  <si>
    <t>HUGO WILLIAM ACOSTA MARTINEZ</t>
  </si>
  <si>
    <t>NORITH CHACON RAMOS</t>
  </si>
  <si>
    <t>JONAS ERNESTO KOK JARAMILLO</t>
  </si>
  <si>
    <t>MAXIMILIANA CACERES SOTO</t>
  </si>
  <si>
    <t>ROSA LUZ CAMINO GIRALDO</t>
  </si>
  <si>
    <t>JHON JOELS AGON FLORES</t>
  </si>
  <si>
    <t>DOYLITH GUERRA VALERA</t>
  </si>
  <si>
    <t>MARIELA DEL CARMEN ROJAS DE LA PUENTE</t>
  </si>
  <si>
    <t xml:space="preserve">MARIA ARCELIZA  MORENO  ZAVALETA </t>
  </si>
  <si>
    <t>MARILUZ OCHOA URQUIA</t>
  </si>
  <si>
    <t>JULIO CESAR REYES MACALUPU</t>
  </si>
  <si>
    <t>ROBERTO EDUARDO MARTINEZ LEON</t>
  </si>
  <si>
    <t>MARCO ANTONIO  SOLIS  ROMERO</t>
  </si>
  <si>
    <t>LUIS GREGORIO BLAS GAMBINI</t>
  </si>
  <si>
    <t>EXEQUIEL EDUARDO GODOY BARRERA</t>
  </si>
  <si>
    <t>PAOLA MARIA HUACO ZUÑIGA DE REVILLA</t>
  </si>
  <si>
    <t>REGINA CONDORI AIQUI</t>
  </si>
  <si>
    <t xml:space="preserve">ITALO BENJAMIN CARDONA  </t>
  </si>
  <si>
    <t>JHON ALBERT PICHEN MORENO</t>
  </si>
  <si>
    <t>HERBER FILIBERTO PEÑA MEDINA</t>
  </si>
  <si>
    <t>MANUEL GODOFREDO MEZONES MOREY</t>
  </si>
  <si>
    <t>MARISELA DEL CARMEN BOCANEGRA NEYRA</t>
  </si>
  <si>
    <t>GIANCARLOS MOROYA SANCHEZ</t>
  </si>
  <si>
    <t>JUANA DAVILA LOSTAUNAU DE FRANCO</t>
  </si>
  <si>
    <t xml:space="preserve">ESTUDIO ELVIRA MARTI    </t>
  </si>
  <si>
    <t>VILMA YANET MOYA  JARAMILLO DE VALDIVI</t>
  </si>
  <si>
    <t>LUIS RICARDO HINOJOSA CHAUCA</t>
  </si>
  <si>
    <t>DIANA ROSARIO PAREDES SAAVEDRA</t>
  </si>
  <si>
    <t>MARIO ALVINO YNGA TRIVIÑO</t>
  </si>
  <si>
    <t>TOMASA SOTO GALUFE DE TORRES</t>
  </si>
  <si>
    <t>MARCO ANTONIO VELASQUEZ MENDOCILLA</t>
  </si>
  <si>
    <t>WILFREDO TONQUIPA JUAREZ</t>
  </si>
  <si>
    <t>ZOILA LUZ PERALTA RUIZ</t>
  </si>
  <si>
    <t>JESUS MARTIN PADILLA  MURILLO</t>
  </si>
  <si>
    <t>JOSE ANTONIO VARGAS ESPINOZA</t>
  </si>
  <si>
    <t>ESTHER CHARIARSE CABRERA</t>
  </si>
  <si>
    <t>JOSEFINA CHOQUE QUISPE</t>
  </si>
  <si>
    <t>JANETT CAMPOS GANOZA</t>
  </si>
  <si>
    <t>BERTHA GONZALES CUSTODIO</t>
  </si>
  <si>
    <t xml:space="preserve">JORGE JEFFERSON VASQUEZ  </t>
  </si>
  <si>
    <t>ARCADIO BECERRA CALDERON</t>
  </si>
  <si>
    <t>FELICITAS GIL QUIROZ</t>
  </si>
  <si>
    <t>JUAN JULIO GELDRES OTINIANO</t>
  </si>
  <si>
    <t>YUDITH SUSANA SIPION ROLDAN</t>
  </si>
  <si>
    <t>JOVITA DOLORES PEZO GOMEZ</t>
  </si>
  <si>
    <t>LUIS ANDRES LOAYZA BERNALES</t>
  </si>
  <si>
    <t>JORGE LUIS RIVERA SANTILLANA</t>
  </si>
  <si>
    <t>GLADYS LELE RIOJAS COTRINA</t>
  </si>
  <si>
    <t>PASCUAL EMILIO ROSAS RAMIREZ</t>
  </si>
  <si>
    <t>FELIX ANTONIO VENTOSILLA  ALVARADO</t>
  </si>
  <si>
    <t>ROSA M PALOMINO MELGAREJO</t>
  </si>
  <si>
    <t>MARTHA SOCORRO . VERA</t>
  </si>
  <si>
    <t>MARIA LILIANA PACHAS DONAYRE</t>
  </si>
  <si>
    <t>ULISES  MENDIVES  PORRAS</t>
  </si>
  <si>
    <t>HAYDEE JACQUELINE CHUQUILLANQUI VEREAU</t>
  </si>
  <si>
    <t>ELADIO RIVAS LUNA</t>
  </si>
  <si>
    <t>RICARDO GABRIEL  TORRES  ARANDA</t>
  </si>
  <si>
    <t>MARIA ESTHER INCIO QUIROZ</t>
  </si>
  <si>
    <t>HERNAN TEJADA SALINAS</t>
  </si>
  <si>
    <t>FRANCISCO RISCO TERRONES</t>
  </si>
  <si>
    <t>CRISTIAN FRANCESCOLI CAMAN CERNA</t>
  </si>
  <si>
    <t>ALEX EDUARDO CHIRI NUE</t>
  </si>
  <si>
    <t>MARIA ELENA LOZADA VILLALTA</t>
  </si>
  <si>
    <t xml:space="preserve">DOMINGO MARIO  SANCHEZ CANO </t>
  </si>
  <si>
    <t>JOSE MARIANO LAVAJOS RABANAL</t>
  </si>
  <si>
    <t>JOSE MIGUEL ZULOETA URIARTE</t>
  </si>
  <si>
    <t>LISSETTE MARIA MELAGAR RIVERA</t>
  </si>
  <si>
    <t>ANITA ANGELICA CHUQUIHUANGA PINTADO</t>
  </si>
  <si>
    <t>VICTOR BRIAN QUIROZ ARRIAGA</t>
  </si>
  <si>
    <t>KATHERYNE MIRNA MELENDEZ CARRASCO</t>
  </si>
  <si>
    <t>HUGO MARIN CALVO</t>
  </si>
  <si>
    <t>ROSA LUZ SEGOVIA MOLINA</t>
  </si>
  <si>
    <t>LUIS ALBERTO ROBLES MORANTE</t>
  </si>
  <si>
    <t xml:space="preserve">LINCOL  CAQUI  QUISPE </t>
  </si>
  <si>
    <t>JUANA YNES VALVERDE  SICHES</t>
  </si>
  <si>
    <t>ZULEMA ABANTO RATTO</t>
  </si>
  <si>
    <t>JULIO GERARDO BAZAN DIESTRA</t>
  </si>
  <si>
    <t>YULI GONGORA LOAYZA</t>
  </si>
  <si>
    <t>FREDDY SERNA JIMENEZ</t>
  </si>
  <si>
    <t>EDUARDO ARMAS JARA</t>
  </si>
  <si>
    <t>LEONOR YENY DELGADO PRADO</t>
  </si>
  <si>
    <t xml:space="preserve">CUADROS GOMEZ GUIDO  .  </t>
  </si>
  <si>
    <t>DANIXA DALILA VELASQUEZ SALVATIERRA</t>
  </si>
  <si>
    <t>JOSE MARIANO RIVERO FERNANDEZ</t>
  </si>
  <si>
    <t xml:space="preserve">MIGUEL EDUARDO  LEON  AGUIRRE </t>
  </si>
  <si>
    <t>JHON EDWARD HUAMAN NACION</t>
  </si>
  <si>
    <t>CARLOS ANIBAL URIBE ANGULO</t>
  </si>
  <si>
    <t>YNGRID GISSELLA ESTENOS TIRADO</t>
  </si>
  <si>
    <t>AURORA ROJAS BARBARAN</t>
  </si>
  <si>
    <t>DALILA PAUCAR ESPINOZA</t>
  </si>
  <si>
    <t xml:space="preserve">ELBA LEONOR  COSTA  ARCE </t>
  </si>
  <si>
    <t>EMILIA PRADO DE AYALA</t>
  </si>
  <si>
    <t>ESTEFANIA DEL PILAR NAVARRO TIMANA</t>
  </si>
  <si>
    <t xml:space="preserve">JOSE UNZUETA  CUROTTO </t>
  </si>
  <si>
    <t>JESUS ISAEL MEDINA FARFAN</t>
  </si>
  <si>
    <t>ADRIANO CLAVER CAYCHO CHUMPITAZ</t>
  </si>
  <si>
    <t>YENY YOLANDA LAQUI VELASQUEZ</t>
  </si>
  <si>
    <t>ZOILA TRINIDAD PAREDES DE RAMOS</t>
  </si>
  <si>
    <t xml:space="preserve">MARCO ANTONIO  LEANDRO  QUISPE </t>
  </si>
  <si>
    <t>GITON  VARGAS  MENDOZA</t>
  </si>
  <si>
    <t>JULIO FRADY PALOMINO DIAZ</t>
  </si>
  <si>
    <t>MARIA LUZ MONGE DE MOGOLLON</t>
  </si>
  <si>
    <t>VIRGILIO VILLAGARAY MEZA</t>
  </si>
  <si>
    <t>SANTIAGO ATANACIO ARQUEROS RODRIGUEZ</t>
  </si>
  <si>
    <t xml:space="preserve">MARCO ANTONIO  MARENGO  HUAMANI </t>
  </si>
  <si>
    <t>WALTER RAFAEL ARELLANO CARRANZA</t>
  </si>
  <si>
    <t>ANGELA YESSENIA CANALES FLORES</t>
  </si>
  <si>
    <t xml:space="preserve">RAUL AGUILAR CHANG  </t>
  </si>
  <si>
    <t xml:space="preserve">MIRIAN HUAPAYA DE REVILLA  </t>
  </si>
  <si>
    <t>GERMAN AYAMANI SUNI</t>
  </si>
  <si>
    <t>RODOLFO TRELLES MANESES</t>
  </si>
  <si>
    <t>ROBERTO LOPEZ ROQUE</t>
  </si>
  <si>
    <t>WILLIAM MARTIN AGUIRRE FERNANDEZ DAVILA</t>
  </si>
  <si>
    <t>GUILLERMO GASTON DEL PIELAGO GASTIABURU</t>
  </si>
  <si>
    <t xml:space="preserve">ACUÑA PERALTA CESAR UNIVERSIDAD CESAR VALLEJO SAC </t>
  </si>
  <si>
    <t>JOSEPH HABACUC LOAYZA OTINIANO</t>
  </si>
  <si>
    <t>FRANCISCA MAURICIA REYNA SANTIAGO</t>
  </si>
  <si>
    <t xml:space="preserve">LASTENIA  DIAZ RIVERA </t>
  </si>
  <si>
    <t>HENRRY PAUL CAPCHA  ESPINOZA</t>
  </si>
  <si>
    <t>NORMA PILAR PINTO  CACERES DE GONZALES</t>
  </si>
  <si>
    <t xml:space="preserve">GIOVANA ELIZABETH  ORE  TORANZO </t>
  </si>
  <si>
    <t>EDUARDO SANDOVAL DURAND</t>
  </si>
  <si>
    <t xml:space="preserve">CESAR´S PHONE SAC    </t>
  </si>
  <si>
    <t>MIRTHA YUCRA QUISPE</t>
  </si>
  <si>
    <t>JAMES BERNARD MARTIN BERCKEMEYER ANDERSON</t>
  </si>
  <si>
    <t>YURI ALEX VIERA RUIZ</t>
  </si>
  <si>
    <t xml:space="preserve">ADELFIO  CONTRERAS  LUJAN </t>
  </si>
  <si>
    <t>MILAGROS VALLES  PINEDO</t>
  </si>
  <si>
    <t>NEMESIO ANGEL LAREDO MANTA</t>
  </si>
  <si>
    <t>ISABEL VILLACORTA VARGAS</t>
  </si>
  <si>
    <t>EDUARDO WILFREDO VILLANUEVA RODRIGUEZ</t>
  </si>
  <si>
    <t>PAMELA MARISOL RODRIGUEZ NAVARRO</t>
  </si>
  <si>
    <t>ALDO FERNANDO GUEVARA MERINO</t>
  </si>
  <si>
    <t>HUGO WONG GUEVARA</t>
  </si>
  <si>
    <t>ROY MARLON GUEVARA PELAES</t>
  </si>
  <si>
    <t>ROLDAN ORMAECHE GONZALES</t>
  </si>
  <si>
    <t>ROSA EDIHT GUERRERO HUAMAN</t>
  </si>
  <si>
    <t>VIRGINIA AIMEE JIMENEZ RODRIGUEZ</t>
  </si>
  <si>
    <t>BEATRIZ JACQUELINE CACERES ACHAHUI</t>
  </si>
  <si>
    <t>JOVITA VALERIA CALDERON DIAZ</t>
  </si>
  <si>
    <t>JULIO CESAR SOTELO TASAYCO</t>
  </si>
  <si>
    <t>PEDRO AMERICO FLORES ESPINOZA</t>
  </si>
  <si>
    <t>HENRY POOL MIGUEL VIVANCO</t>
  </si>
  <si>
    <t>EDMUNDO MIGUEL ORELLANA GUZMAN</t>
  </si>
  <si>
    <t>CARLOS JAVIER GONZALES DE LA CRUZ</t>
  </si>
  <si>
    <t xml:space="preserve">MATILDE ISABEL ISUIZA  MELENDEZ </t>
  </si>
  <si>
    <t>ISABEL JACINTO ORIZANO DE BENITES</t>
  </si>
  <si>
    <t>EUDOCIA HAYDEE MAUCAYLLE ASTETE</t>
  </si>
  <si>
    <t>MIGUEL ANGEL VALEGA SANCHEZ</t>
  </si>
  <si>
    <t>BRENDA PAHOLA RAMIREZ PAIMA</t>
  </si>
  <si>
    <t>ABRAHAM VASQUEZ ELERA</t>
  </si>
  <si>
    <t xml:space="preserve">HEBRON SAC    </t>
  </si>
  <si>
    <t>JOSE SIESQUEN VIDAURRE</t>
  </si>
  <si>
    <t>ZENAIDA FERNANDEZ ATACHAHUA</t>
  </si>
  <si>
    <t>AURORA AMELIA GARCIA MINAYA</t>
  </si>
  <si>
    <t>TELASIN VERONICA NUÑEZ SANCHEZ</t>
  </si>
  <si>
    <t>ANA BERTHA SALAZAR DULANTO</t>
  </si>
  <si>
    <t>JUANA EDIHT PEREA SEVERIANO</t>
  </si>
  <si>
    <t xml:space="preserve">SILVERIO  PASCUAL  TRUJILLO </t>
  </si>
  <si>
    <t>JUAN DE DIOS ZAGACETA RENGIFO</t>
  </si>
  <si>
    <t>ROSA ANGELICA ROMERO SARRIA</t>
  </si>
  <si>
    <t>LUIS ENRIQUE HUAPAYA ESPINOZA</t>
  </si>
  <si>
    <t>JUDITH CANDELARIA MAMANI VARGAS DE MAMANI</t>
  </si>
  <si>
    <t>ADA GABRIELA GUZMAN CHING</t>
  </si>
  <si>
    <t xml:space="preserve">ENVASES MULTIPLES E.    </t>
  </si>
  <si>
    <t>JOSUE HUMBERTO SARMIENTO MEZA</t>
  </si>
  <si>
    <t xml:space="preserve">JOSE CARLOS MANCHEGO  FLORES </t>
  </si>
  <si>
    <t>DORIS OTERO HURE</t>
  </si>
  <si>
    <t xml:space="preserve">PEDRO RODNEY   CASAS     LEYVA    </t>
  </si>
  <si>
    <t xml:space="preserve">HECTOR SEGUNDO PEZO  INUMA </t>
  </si>
  <si>
    <t>JANE RAMIREZ RAMOS</t>
  </si>
  <si>
    <t xml:space="preserve">MARIA  OCHOA  ABAL </t>
  </si>
  <si>
    <t>JOSE ALEJANDRO PARIATON VILLEGAS</t>
  </si>
  <si>
    <t>MARIA DEL CARMEN PORTILLA SINCE</t>
  </si>
  <si>
    <t>VICTOR ABEL GONZALES GALARRETA</t>
  </si>
  <si>
    <t>IRMA IPANAQUE DE ASMAT</t>
  </si>
  <si>
    <t>MIGUEL VARGAS BARDALES</t>
  </si>
  <si>
    <t xml:space="preserve">JUAN EUSEBIO  MUÑOZ   CORONEL </t>
  </si>
  <si>
    <t>SONIA PATRICIA GUILA DEZA TIJERO</t>
  </si>
  <si>
    <t xml:space="preserve">BECKER PERCY  BARRENECHEA  CANO </t>
  </si>
  <si>
    <t>CARLOS ANTONIO LUJAN ROMERO</t>
  </si>
  <si>
    <t>KATTY KARINA VILLALTA TICONA</t>
  </si>
  <si>
    <t>JOHANNA ALCALA CONTRERAS</t>
  </si>
  <si>
    <t xml:space="preserve">SADITH  VARGAS  PAIMA </t>
  </si>
  <si>
    <t>JOSE LUIS HIDALGO JIMENEZ</t>
  </si>
  <si>
    <t xml:space="preserve">PASCUAL  CRUZ  GOMEZ </t>
  </si>
  <si>
    <t>GLORIA ANCO GALLEGOS</t>
  </si>
  <si>
    <t>MARJORIE AZENETH NORIEGA CALLATA</t>
  </si>
  <si>
    <t>PATRICIA TERESA BIASI GARUFFI</t>
  </si>
  <si>
    <t>EDWIN CRISTOBAL SORIANO CASTILLO</t>
  </si>
  <si>
    <t>SUSANA MARIA CARRILLO GERY</t>
  </si>
  <si>
    <t>MARINO SANTOS MORALES</t>
  </si>
  <si>
    <t>SARA CECILIA GALLENO FLORES</t>
  </si>
  <si>
    <t>JULIO ENRIQUE QUEZADA CANCHACHI</t>
  </si>
  <si>
    <t xml:space="preserve">JULIA  SAUÑE PEDREGAL </t>
  </si>
  <si>
    <t>LUIS RICHARD SILVA LOPEZ</t>
  </si>
  <si>
    <t>CONSUELO BALVIN RAMOS</t>
  </si>
  <si>
    <t>ROUSANA OBDULIA BAZAN DE HERRADA</t>
  </si>
  <si>
    <t>OSCAR ALBERTO FARRO ESPINOZA</t>
  </si>
  <si>
    <t xml:space="preserve">LILIANA CARMINA  SILVA  SIQUEN </t>
  </si>
  <si>
    <t>JULIANA NAVARRO SAQUIRAY</t>
  </si>
  <si>
    <t>ODILA MENDOZA TORRES</t>
  </si>
  <si>
    <t>LUIS JESUS HERRERA ZUÑIGA</t>
  </si>
  <si>
    <t>PAULINA DACHSEL  HERNANDEZ</t>
  </si>
  <si>
    <t>JENNY ANDREA NAVARRO IMAN</t>
  </si>
  <si>
    <t>LUIS ALBERTO MILLA BAYONA</t>
  </si>
  <si>
    <t>RENELMO MARCHAN ALVAREZ</t>
  </si>
  <si>
    <t>JAIME FERNANDEZ RIVERA</t>
  </si>
  <si>
    <t>OLGA RUIZ RUIZ</t>
  </si>
  <si>
    <t>ROGER MARTIN OCAÑA MEZZA</t>
  </si>
  <si>
    <t>JAVIER CASAS MIGUEL</t>
  </si>
  <si>
    <t>ELIZABETH DEL CARMEN CARBAJAL ZEGARRA</t>
  </si>
  <si>
    <t>BERTHA ELIZABETH VIGIL GALVEZ</t>
  </si>
  <si>
    <t xml:space="preserve">RICHARD ANDRES  CONTRERAS  SALAS </t>
  </si>
  <si>
    <t>JUAN CARLOS PARDO AUCCAHUAQUI</t>
  </si>
  <si>
    <t>FRANCO AMARANTO CIEZA TORRES</t>
  </si>
  <si>
    <t>MONICA ROXANA LLERENA PAIVA</t>
  </si>
  <si>
    <t>IVON FIORELA CUETO MOGROBEJO</t>
  </si>
  <si>
    <t>LUCRECIA ELERA VARGAS</t>
  </si>
  <si>
    <t>LUIS ALEJANDRO LOPEZ TORRICO</t>
  </si>
  <si>
    <t>JORGE HIDALGO FLORINDEZ</t>
  </si>
  <si>
    <t>ANITA LEON DE GAMARRA</t>
  </si>
  <si>
    <t>MIGUEL ANGEL TEZEN AVILA</t>
  </si>
  <si>
    <t>JOSE LUIS BARBOZA FERNANDEZ</t>
  </si>
  <si>
    <t>LUIS ANTONIO INFANTE CONTRERAS</t>
  </si>
  <si>
    <t>GLADYS VILMA RAMIREZ VILLAGARAY</t>
  </si>
  <si>
    <t>ISMAEL HUAMAN ZUNIGA</t>
  </si>
  <si>
    <t xml:space="preserve">FRANKLIN  CAQUI  QUISPE </t>
  </si>
  <si>
    <t xml:space="preserve">LO MEJOR D KOKYS SCR    </t>
  </si>
  <si>
    <t>LUCY MARGARITA VALDERRAMA YEPEZ DE CHOQUEHUAYT</t>
  </si>
  <si>
    <t>MIGUEL ANGEL MEDRANO IBARRA</t>
  </si>
  <si>
    <t xml:space="preserve">ANA CECILIA VELASQUEZ RIVERA </t>
  </si>
  <si>
    <t>JOSE CARLOS MANRIQUE DEL CARPIO</t>
  </si>
  <si>
    <t>CELENE JULISSA HIDALGO ESPINOZA</t>
  </si>
  <si>
    <t>AMPARO MARLENE PADILLA CASTANEDA</t>
  </si>
  <si>
    <t>ENMA NANCY TORRE MANRIQUE</t>
  </si>
  <si>
    <t>GIANNINA MARGARITA E MAGAGNA SICHERI DE NEYRA</t>
  </si>
  <si>
    <t>DIEGO RUGGIERO SIANCAS</t>
  </si>
  <si>
    <t>GRECIA FLORES RIVERA</t>
  </si>
  <si>
    <t>PERCY HUAYABA DEL AGUILA</t>
  </si>
  <si>
    <t>WALTER JUSTO YSIDRO ALVAREZ</t>
  </si>
  <si>
    <t>OSCAR ANTONIO REYNALDI TARRILLO</t>
  </si>
  <si>
    <t>ALICIA ROSARIO AMPUDIA CHAVEZ</t>
  </si>
  <si>
    <t>ALEJANDRO BERNABE  RODRIGUEZ  COLANA</t>
  </si>
  <si>
    <t>BLANCA LILIA VILLACORTA PINILLOS</t>
  </si>
  <si>
    <t>WILLIAM DONAIRES RAEZ</t>
  </si>
  <si>
    <t>CAROLA ELENA ISABEL MENA RAMIREZ</t>
  </si>
  <si>
    <t>JOSE ANTONIO QUISPE TICLLA</t>
  </si>
  <si>
    <t>CRISTHIAN IVAN GUTIERREZ AMAYA</t>
  </si>
  <si>
    <t>PEDRO ALEJANDRO FLORES NORIEGA</t>
  </si>
  <si>
    <t xml:space="preserve">BENITA PELAGIA  TOLENTINO  SALAS </t>
  </si>
  <si>
    <t>JUAN ELIAS ESALDAÑA</t>
  </si>
  <si>
    <t>MANUEL EVERT ADVINCULA REYES</t>
  </si>
  <si>
    <t>VICTOR ALEJANDRO FLORES DREYFUS</t>
  </si>
  <si>
    <t>ELSA INES MATTASOGLIO CHOCANO</t>
  </si>
  <si>
    <t>MARIA DEL PILAR MATIAS MOYA</t>
  </si>
  <si>
    <t>DEYSI YVON FLORES LLERENA</t>
  </si>
  <si>
    <t>JORGE LUIS CAHUANA CANA</t>
  </si>
  <si>
    <t>LAURA LOURDES PEREZ TOMAYLLA</t>
  </si>
  <si>
    <t>ISMAEL VILCHEZ DIAZ</t>
  </si>
  <si>
    <t xml:space="preserve">GREIMER  TANTALEAN  FERNANDEZ </t>
  </si>
  <si>
    <t>JUAN GUILLERMO CHAVEZ DONGO</t>
  </si>
  <si>
    <t>JOSE MARTIN LI GAVIDIA</t>
  </si>
  <si>
    <t>ANNE NATALI API ABANTO</t>
  </si>
  <si>
    <t>NADINA EMILIANA REYNA PIEDRA</t>
  </si>
  <si>
    <t>MOISES MARINO ROSALES VERGARAY</t>
  </si>
  <si>
    <t>RUTH ANTONIETA AGUAYO ZAMUDIO DE HURTADO</t>
  </si>
  <si>
    <t>DANTE GOLWIN CALDERON SAAVEDRA</t>
  </si>
  <si>
    <t>REGULO PINEDO VASQUEZ</t>
  </si>
  <si>
    <t>JESUS EMMANUEL LAZO CARMEN</t>
  </si>
  <si>
    <t>OLGA MARTHA ORUE DE CALDERON</t>
  </si>
  <si>
    <t>EVA MARIA BAUTISTA JURADO</t>
  </si>
  <si>
    <t>DEMETRIO SANTA CRUZ SAMAME</t>
  </si>
  <si>
    <t>LUIS ENRIQUE RAMIREZ BARBARAN</t>
  </si>
  <si>
    <t>CESAR AUGUSTO  CAYCHO  CASIANO</t>
  </si>
  <si>
    <t>JUANA CECILIA TONG RUBATTINO</t>
  </si>
  <si>
    <t>CRISTINA LUCERO CORTEZ PEREZ</t>
  </si>
  <si>
    <t>BERTHA MARGARITA CERNA CAYETANO</t>
  </si>
  <si>
    <t xml:space="preserve">DANIELA VIRGINIA  PAREDES  OTOYA </t>
  </si>
  <si>
    <t>MARIA EUGENIA  MARCOS  AGAPITO DE CHUMPITAZ</t>
  </si>
  <si>
    <t>MAURICIO NILO MEDINA ALVA</t>
  </si>
  <si>
    <t>MARCO ANTONIO CANCHARI BARRIENTOS</t>
  </si>
  <si>
    <t>FLOR RODRIGUEZ ROJAS</t>
  </si>
  <si>
    <t>FELICITAS HAYDEE POSTIGO MEDINA</t>
  </si>
  <si>
    <t>MARCO GRAU CORDOVA</t>
  </si>
  <si>
    <t>LUZ MARINA CHOQUE TACO</t>
  </si>
  <si>
    <t>JUAN ANICAMA OQUENDO</t>
  </si>
  <si>
    <t>LELIS CARMELA QUISPE ANCO</t>
  </si>
  <si>
    <t>FLORES JIMENEZ FLORES JIMENEZ</t>
  </si>
  <si>
    <t>TEOFILO EDDI TORRES ROMERO</t>
  </si>
  <si>
    <t>GIANINA FABIOLA VARGAS VARGAS</t>
  </si>
  <si>
    <t>ARMANDO LUIS DE LA CRUZ ANTICONA</t>
  </si>
  <si>
    <t>NESTOR WILFREDO DELGADO ALARCON</t>
  </si>
  <si>
    <t>RICHARD RODAS ALARCON</t>
  </si>
  <si>
    <t>SILVANA YOLANDA CASTILLO SANCHEZ</t>
  </si>
  <si>
    <t>JULIO CESAR GOSSIN CACHAY</t>
  </si>
  <si>
    <t xml:space="preserve">UNION TECNICA INDUST    </t>
  </si>
  <si>
    <t>JESSICA FLOR SORIA GAMBOA</t>
  </si>
  <si>
    <t>FLOR SUZUKI DE PIEROLA</t>
  </si>
  <si>
    <t>JONER MEDINA PACAYA</t>
  </si>
  <si>
    <t>CARMEN LIZBETH QUEZADA RUJEL</t>
  </si>
  <si>
    <t>MARIA VICTORIA RAYO RAMIREZ DE MUSSE</t>
  </si>
  <si>
    <t>IRENE LOAYZA BARZOLA</t>
  </si>
  <si>
    <t>FENNY  DE LEEUW FENNY  DE LEEUW .</t>
  </si>
  <si>
    <t>ANTONIO DAVID NUNURA CASTRO</t>
  </si>
  <si>
    <t>ZULMIRA REYNOSO PAUCAR</t>
  </si>
  <si>
    <t>VILMA CONSUELO OCAMPO .</t>
  </si>
  <si>
    <t xml:space="preserve">RESTAURANT LEOPOLDOS    </t>
  </si>
  <si>
    <t>BADY RICHARD TORRES SOLANO</t>
  </si>
  <si>
    <t>PEDRO ANTONIO COLAN REY</t>
  </si>
  <si>
    <t>LEONEL HUAROC CAMPOS</t>
  </si>
  <si>
    <t>ELIZABETH MARTINA MARTINEZ CASTILLO</t>
  </si>
  <si>
    <t>AMBERCREST SAC . .</t>
  </si>
  <si>
    <t>DIANA MANUELA CHAVESTA GUZMAN</t>
  </si>
  <si>
    <t>JEANPIERRE JOSE YATACO MUNAYCO</t>
  </si>
  <si>
    <t>MARGARITA SILVERA VEGA DE VELASQUEZ</t>
  </si>
  <si>
    <t xml:space="preserve">EL PACIFICO PERUANO  DE SEGUROS Y REASEGUROS   </t>
  </si>
  <si>
    <t>DARWIN YMATA VARGAS</t>
  </si>
  <si>
    <t>JESUS NELIDA VIZCARRA DE TEJADA</t>
  </si>
  <si>
    <t>JHONNY MITCHEL BECERRA SANCHEZ</t>
  </si>
  <si>
    <t>WALTER CAMPOS IDROGO</t>
  </si>
  <si>
    <t>LUIS ALBERTO SUAREZ  RAMIREZ</t>
  </si>
  <si>
    <t>JOSE DANIEL RAMOS ATUNCAR</t>
  </si>
  <si>
    <t>ROSA ESTHER PAREJA VITES</t>
  </si>
  <si>
    <t>LAELIA CASTELO ESCOBEDO</t>
  </si>
  <si>
    <t>LUZ ELENA TORRES LEIVA</t>
  </si>
  <si>
    <t>HILDA SILVANA ESTEFI CRUZ LOPEZ</t>
  </si>
  <si>
    <t xml:space="preserve">REPRESENTACIONES CAS    </t>
  </si>
  <si>
    <t>BENITA ELSA ARESTEGUI VARGAS</t>
  </si>
  <si>
    <t>JOSE MIGUEL CAMPOS RODRIGUEZ</t>
  </si>
  <si>
    <t xml:space="preserve">HIRMA  VASQUEZ  DE TAFUR </t>
  </si>
  <si>
    <t>OMAR ANTONIO BARRIGA CACEDA</t>
  </si>
  <si>
    <t>ELVIS JUNIOR MIRANDA BENITES</t>
  </si>
  <si>
    <t>LILA YANET BAYLON SALIRROSAS DE ARBILD</t>
  </si>
  <si>
    <t>ARMANDO BUENAVENTURA PICHARDO GONZALES</t>
  </si>
  <si>
    <t>JHUNMEY MAYRA APAZA QUISPE</t>
  </si>
  <si>
    <t>CARLOS ERNESTO VERGARA FIGUEROA</t>
  </si>
  <si>
    <t>GEORGES MAURICE ARAGON  BUSTAMANTE</t>
  </si>
  <si>
    <t>GRASSE KELLY  ALARCON  TRUJILLO</t>
  </si>
  <si>
    <t>JIMMY DANIEL SANDOVAL MORALES</t>
  </si>
  <si>
    <t>LUIS GERMAN BOERO VENEROS</t>
  </si>
  <si>
    <t>ROMINA IVETTE RONCAGLIOLO LANCHO</t>
  </si>
  <si>
    <t>MELLISA JANET JAUREGUI CADILLO</t>
  </si>
  <si>
    <t>LEYDI PIZANGO LOPEZ</t>
  </si>
  <si>
    <t>ELIZABETH  CJUMO  LOPEZ</t>
  </si>
  <si>
    <t xml:space="preserve"> EDITH LILIANA   PORTILLA   SANTILLAN  </t>
  </si>
  <si>
    <t>ARTURO JESUS CASTILLA WATANABE</t>
  </si>
  <si>
    <t xml:space="preserve">SILBINA  PORRAS  MONTES DE LARA </t>
  </si>
  <si>
    <t>LUISA DE JESUS  ALVAN MURRIETA</t>
  </si>
  <si>
    <t>EDGAR EXEQUIEL  GARCIA  CORTEZ</t>
  </si>
  <si>
    <t>LUCIA ELIA CORDOVA ESPINOZA</t>
  </si>
  <si>
    <t>ALBERTO GUILLERMO MARTINEZ MURO</t>
  </si>
  <si>
    <t xml:space="preserve">EVA MARLENE  MEDINA  URRESTI </t>
  </si>
  <si>
    <t>NELIDA EDITH SAIME VALVERDE</t>
  </si>
  <si>
    <t>JUAN RANULFO MELGAREJO BAMBAREN</t>
  </si>
  <si>
    <t xml:space="preserve">JESSICA PANUERA SILVA  </t>
  </si>
  <si>
    <t xml:space="preserve">MONICA MEDINA DELGADO  </t>
  </si>
  <si>
    <t>LEONARDO ADACHI KANASHIRO</t>
  </si>
  <si>
    <t>MIGUEL LIBORIO VELIZ MARTINEZ</t>
  </si>
  <si>
    <t>SIMON EDGAR YDME ROMERO</t>
  </si>
  <si>
    <t>MARIA ZOILA FLORES ACHACA</t>
  </si>
  <si>
    <t>GUSTAVO ARTEMIO CHUQUIQUIONDO FERNANDEZ</t>
  </si>
  <si>
    <t xml:space="preserve">LUIS JOEL TORRES  OLAZABAL </t>
  </si>
  <si>
    <t xml:space="preserve">MARIA INOCENTE  AGAPITO </t>
  </si>
  <si>
    <t>KAREN JANET PINGO AYALA</t>
  </si>
  <si>
    <t xml:space="preserve"> CONTRALORIA GENERAL  DE LA REPUBLICA</t>
  </si>
  <si>
    <t>MARIA DEL ROSARIO QUISPE ALMONASIN DE DIAZ</t>
  </si>
  <si>
    <t xml:space="preserve">DAYSI MADELEINE  MENACHO  MENACHO </t>
  </si>
  <si>
    <t>VICTORIANO QUISPE SAICO</t>
  </si>
  <si>
    <t>CARLA FIORELLA CHAN CARDENAS</t>
  </si>
  <si>
    <t>YUDITH OLIVA SANCHEZ</t>
  </si>
  <si>
    <t xml:space="preserve">ROLANDO BOCANGEL  ALATRISTA </t>
  </si>
  <si>
    <t>EDILBERTO  FLORES TOCTO</t>
  </si>
  <si>
    <t>HUGO ALFREDO CHANGA BENANCIO</t>
  </si>
  <si>
    <t>FELISA JUSTINA CASTRO LOSTAUNAU</t>
  </si>
  <si>
    <t>JEFERSON MAROCHO CHOQUE</t>
  </si>
  <si>
    <t>JULIA MARTHA HERRERA CARRILLO DE CASTELO</t>
  </si>
  <si>
    <t>YESICA MEJIA CUBA</t>
  </si>
  <si>
    <t>EDICIONES ABC LECTOR . .</t>
  </si>
  <si>
    <t>ANNIE YERICA PACHECO OBANDO</t>
  </si>
  <si>
    <t>CAROL SEMIRA DEZA ROJAS</t>
  </si>
  <si>
    <t>GIOVANA GUADALUPE AÑAZGO PEREZ</t>
  </si>
  <si>
    <t>CIRILO TAPIA MAYHUA</t>
  </si>
  <si>
    <t>VICTOR HUGO URDANIVIA RUIZ</t>
  </si>
  <si>
    <t>GIOVANNA  PACHECO VALLADARES</t>
  </si>
  <si>
    <t>JENNE MAUREN VIDAL MENDOZA</t>
  </si>
  <si>
    <t xml:space="preserve">RUBEN ARTURO PAREDES DAVILA </t>
  </si>
  <si>
    <t>CAROLL JANETH BAUTISTA URBANO</t>
  </si>
  <si>
    <t>CYNTHIA DE LOURDES MONGRUT BUTRON</t>
  </si>
  <si>
    <t>JOSE LUIS CASTRO ARAGON</t>
  </si>
  <si>
    <t>ROSA LUZ GALLEGOS CONDORI</t>
  </si>
  <si>
    <t xml:space="preserve"> HILDA MARIA TORRES  OCAÑA</t>
  </si>
  <si>
    <t xml:space="preserve">ORLANDO TARRILLO  SI    </t>
  </si>
  <si>
    <t xml:space="preserve">ROMAN MARCELINO  YANAC  NORABUENA </t>
  </si>
  <si>
    <t>ELSA ELIAS CABELLOS DE PALACIOS</t>
  </si>
  <si>
    <t>REBECCA ANN MORRISON</t>
  </si>
  <si>
    <t>ALEXANDRA JORDAN VILLENA</t>
  </si>
  <si>
    <t>JULIO PAULINO ROMERO ALAN</t>
  </si>
  <si>
    <t>AUGUST ENRIQUE FREDE CARBAJAL SCHUMACHER</t>
  </si>
  <si>
    <t>JULIA ROSA GIRALDO ROMERO DE ALAYO</t>
  </si>
  <si>
    <t>ERNESTINA A YGREDA DE DELGADO</t>
  </si>
  <si>
    <t>JOSE CULQUI CARTAGENA</t>
  </si>
  <si>
    <t>JORGE LUIS  CARDENAS  YAÑEZ</t>
  </si>
  <si>
    <t>MARIA JULIA LEON TORRICO</t>
  </si>
  <si>
    <t>LUIS ALFONSO FIGUEROA ESPINOZA</t>
  </si>
  <si>
    <t xml:space="preserve">MAYRA TATIANA  VEGA   CARBAJAZ  </t>
  </si>
  <si>
    <t>MARIANELA VEGA OROZA</t>
  </si>
  <si>
    <t>JAVIER ALBERTO AVALOS AVALOS LEON</t>
  </si>
  <si>
    <t>WILSON MONDRAGON CELIS</t>
  </si>
  <si>
    <t>FELICIANA  AGURTO  BECERRA</t>
  </si>
  <si>
    <t>MARTHA TERESA GALLOSO TORRES</t>
  </si>
  <si>
    <t>CRISTINA DEL MASTRO VECCHIONE</t>
  </si>
  <si>
    <t>CRUZ DOLORES ARMIJOS GOMEZ</t>
  </si>
  <si>
    <t>CECILIA PAULINA NUNEZ BULLON</t>
  </si>
  <si>
    <t>ELADIO PEZO CARVALLO</t>
  </si>
  <si>
    <t xml:space="preserve"> JEFFERSON ANGULO  CERON</t>
  </si>
  <si>
    <t>CESAR ALBERTO SAENZ OSORIO</t>
  </si>
  <si>
    <t>MARCO ANTONIO CORAL CASTRO</t>
  </si>
  <si>
    <t>EDITH ROSALIN VIDAL RUIZ</t>
  </si>
  <si>
    <t>DELIA ROJAS YACTAYO</t>
  </si>
  <si>
    <t>ELVIS VILCA AZA</t>
  </si>
  <si>
    <t>OSWALDO MIGUEL GUEVARA TINOCO</t>
  </si>
  <si>
    <t>JOSE PAZ INCIO</t>
  </si>
  <si>
    <t>CESAR ALBERTO CARIGA TRUJILLO</t>
  </si>
  <si>
    <t>VICENTINA LOURDES VALENCIA DE BARRIOS</t>
  </si>
  <si>
    <t xml:space="preserve">PEDRO JOSE  CASAS  NAVARRO </t>
  </si>
  <si>
    <t>YOLANDA BAUTISTA SALAS</t>
  </si>
  <si>
    <t>VIDAL ALCEMO CHAVEZ RIVERA</t>
  </si>
  <si>
    <t>OVIDIO SIGIFREDO MARTINEZ CARRION</t>
  </si>
  <si>
    <t>MARITHA KIOSELHIN MEDINA SALVADOR</t>
  </si>
  <si>
    <t xml:space="preserve">  MAXIMO ALEJANDRO CUTIRE   CUSI  </t>
  </si>
  <si>
    <t>RAMON ROBERTO HUACAN QUISPE</t>
  </si>
  <si>
    <t>CARMEN MARIBEL  SOTO  CUADROS</t>
  </si>
  <si>
    <t>JORGE RICARDO RODRIGUEZ MARTELL</t>
  </si>
  <si>
    <t>RENE ALVARADO ORTIZ</t>
  </si>
  <si>
    <t>ANDRES BUSTINZA HUAMANI</t>
  </si>
  <si>
    <t>CARLOS RICARDO CHAVEZ ZEGARRA</t>
  </si>
  <si>
    <t xml:space="preserve">MARINO  HEREDIA  BRAVO </t>
  </si>
  <si>
    <t>ELIAS COSME JANCCO CASILLA</t>
  </si>
  <si>
    <t xml:space="preserve">WILLIAM ENRIQUE  LAURENTE  CARHUAMACA </t>
  </si>
  <si>
    <t>WILIAN PANDURO GAMA</t>
  </si>
  <si>
    <t>DAMIAN TAPULLIMA BAZALAR</t>
  </si>
  <si>
    <t>MELUSA MOLINA LANARO</t>
  </si>
  <si>
    <t>RAQUEL MASSIEL REQUEJO GONZALES</t>
  </si>
  <si>
    <t>CLEVER ROMEO CASTILLO SMITH</t>
  </si>
  <si>
    <t>POOL MATOS PAREDES</t>
  </si>
  <si>
    <t>JUAN MANUEL LOZADA ROQUE</t>
  </si>
  <si>
    <t>TERESA RAMOS ROJAS</t>
  </si>
  <si>
    <t xml:space="preserve">ALDO IGNACIO  ANGLAS  ROMERO </t>
  </si>
  <si>
    <t>CLAUDIA KARINA TERRAZAS BENAVIDES</t>
  </si>
  <si>
    <t>AUGUSTO FREDY HUACHO QUISPE</t>
  </si>
  <si>
    <t>LELIS ADAN RIVAS FLORES</t>
  </si>
  <si>
    <t>SARA DEL PILAR BRAVO DE LA CRUZ</t>
  </si>
  <si>
    <t xml:space="preserve">FEDERACION DEPARTAME    </t>
  </si>
  <si>
    <t>LISBET KATERIN  ARRIOLA  GUTIERREZ</t>
  </si>
  <si>
    <t>ORLANDO RAUL RUBINA AMADO</t>
  </si>
  <si>
    <t xml:space="preserve">OCTAVIO  PACCOCONSA  SURCO </t>
  </si>
  <si>
    <t>JUDITH VANESSA JACINTO DELGADO</t>
  </si>
  <si>
    <t>TAMARA VANESSA PAREDES VALDIVIEZO</t>
  </si>
  <si>
    <t>MARIA JOSEFINA VEGA BERAUN</t>
  </si>
  <si>
    <t>JAVIER ANTONIO SOLIS ROMAN</t>
  </si>
  <si>
    <t>MAGDALENA ROSAURA SARAVIA SEBASTIAN</t>
  </si>
  <si>
    <t>ROSITA MARYURI BARRETO SILVA</t>
  </si>
  <si>
    <t>WILLIAM ALEX CHAVEZ VALDIVIA</t>
  </si>
  <si>
    <t>CARLOTA VIRGINIA DEL CASTILLO BEL</t>
  </si>
  <si>
    <t>JUAN PERCY ZAPANA AGUILAR</t>
  </si>
  <si>
    <t xml:space="preserve">BENEDICTO LASANCENO  HUAMANI  URDAY </t>
  </si>
  <si>
    <t>RICHAR WISTON NUÑEZ PANDURO</t>
  </si>
  <si>
    <t>JOSE EDWIN ADALBERTO RODRIGUEZ LICHTENHELDT</t>
  </si>
  <si>
    <t xml:space="preserve">JEAN PIERE LUIS  RIVERO  BEOUTIS </t>
  </si>
  <si>
    <t>ISAMAR GARCIA MENDOZA</t>
  </si>
  <si>
    <t>JOSE LUIS LOAYZA HUAMAN</t>
  </si>
  <si>
    <t>JOSE LUIS GONZALES DELGADO</t>
  </si>
  <si>
    <t>MABEL KATTY ROJAS ESCALANTE</t>
  </si>
  <si>
    <t>MARTHA CAROLINA CUBA VILLAFUERTE</t>
  </si>
  <si>
    <t xml:space="preserve">JANER  RENGIFO  TANANTA </t>
  </si>
  <si>
    <t>EDDY HUANAMBAL GONZALES</t>
  </si>
  <si>
    <t>FABIOLA BOCANEGRA SAAVEDRA</t>
  </si>
  <si>
    <t>OCTAVIO MACEDO SANCHEZ</t>
  </si>
  <si>
    <t>JULIO HUERTAS ANCAJIMA</t>
  </si>
  <si>
    <t>MISAEL JHONATAN CORTEZ CARDENAS</t>
  </si>
  <si>
    <t>EDUARDO MARCK TORRES TORRES</t>
  </si>
  <si>
    <t>FREDY ANTONIO HUAMAN JAYACC</t>
  </si>
  <si>
    <t>CESAR DEMETRIO RAMOS RAMIEZ</t>
  </si>
  <si>
    <t>COSME DAMIAN FERREL MONTESINOS</t>
  </si>
  <si>
    <t>ROSABEL PALACIOS LUQUE</t>
  </si>
  <si>
    <t>PERCY COA TAPIA</t>
  </si>
  <si>
    <t>ALVARO VALCARCEL ELESPURU</t>
  </si>
  <si>
    <t>SHEYLA ALEJANDRA RODRIGUEZ LARRAIN BYRNE</t>
  </si>
  <si>
    <t>ESMERALDA MELINA CABEZAS ARANDA</t>
  </si>
  <si>
    <t>ERIKA TOMASA QUEZADA ORE</t>
  </si>
  <si>
    <t>ANGELICA MILAGROS VIERA SANCHEZ</t>
  </si>
  <si>
    <t>ENRIQUE RODRIGUEZ VERGARAY</t>
  </si>
  <si>
    <t>PEDRO PABLO GUERRA DE LA CRUZ</t>
  </si>
  <si>
    <t>GUSTAVO GERARDO LECCA VERA</t>
  </si>
  <si>
    <t>JHON WILBER TAPIA PINTO</t>
  </si>
  <si>
    <t>MILENA FABIOLA BERAUN  PALOMINO</t>
  </si>
  <si>
    <t>GIANCARLO GIOVANNI RAMAL ROMERO</t>
  </si>
  <si>
    <t>FRANCISCO LUIS DAMIAN COLLACHAGUA</t>
  </si>
  <si>
    <t>ERICK RIVAS GAMBOA</t>
  </si>
  <si>
    <t>MARCOS ALFONSO LOYOLA PAREDES</t>
  </si>
  <si>
    <t>ADRIANA ELENA ALARCON PINTO</t>
  </si>
  <si>
    <t>IVAN EDUARDO NIÑO GARCIA</t>
  </si>
  <si>
    <t>CRISTOBAL CUYA RAYME</t>
  </si>
  <si>
    <t>ESTEBAN KLEMBERTH POMA QUINTEROS</t>
  </si>
  <si>
    <t>GILBERTO SALDAÑA SHUPINGAHUA</t>
  </si>
  <si>
    <t>MARA ELEN ORTEGA AURIS</t>
  </si>
  <si>
    <t>DESIDERIO CASTILLA OLIVA</t>
  </si>
  <si>
    <t>KERLYN JACKELINE YES CUBA CAYCHO</t>
  </si>
  <si>
    <t>NELI PAMO PORTUGAL DE RAMOS</t>
  </si>
  <si>
    <t>JOSE ANTONIO CHIROQUE BALDERA</t>
  </si>
  <si>
    <t xml:space="preserve">TEODORA  HUARCAYA  HUAMAN </t>
  </si>
  <si>
    <t>CINTHIA DEL CARMEN RODRIGUEZ LOPEZ</t>
  </si>
  <si>
    <t>VERONIKA GIULIANA GARATE DELGADO</t>
  </si>
  <si>
    <t>JULEMY SHIRLEY PUCHO CAMA</t>
  </si>
  <si>
    <t>FRANZ ROBERTO PALMA CORDOVA</t>
  </si>
  <si>
    <t>CHRISTOPHER GERMAN FREITAS SORIA</t>
  </si>
  <si>
    <t>YENI GRICELDA HUAPAYA HUAYNACHO</t>
  </si>
  <si>
    <t>FERNANDO HERACLIO TELLO SAENZ</t>
  </si>
  <si>
    <t>JUDITH GLADIS SALLUCA MAMANI</t>
  </si>
  <si>
    <t xml:space="preserve">JULIO HUALBERTO  SANCHEZ  CASTILLA </t>
  </si>
  <si>
    <t>LESLIE EVELIN BENDEZU MEDINA</t>
  </si>
  <si>
    <t>JHONNY ALFREDO OBESO VALENZUELA</t>
  </si>
  <si>
    <t>EDGAR QUISPE PATILLA</t>
  </si>
  <si>
    <t>JOSE RIGOBERTO RIJALBA AGUILAR</t>
  </si>
  <si>
    <t>LILY ROSARIO ABAD GONZALES</t>
  </si>
  <si>
    <t xml:space="preserve">SILVIA VANESSA   ALVAN   CAIPANI </t>
  </si>
  <si>
    <t>ALEJANDRO FERNANDEZ MELGAR</t>
  </si>
  <si>
    <t xml:space="preserve">UGARTE RODRIGUEZ DIN    </t>
  </si>
  <si>
    <t>GINA YOWANNA GARCIA VASQUEZ</t>
  </si>
  <si>
    <t>CARMEN SUZETH TELLO CARRILLO</t>
  </si>
  <si>
    <t>JUDITH CLAUDY CORNEJO GONZAGA</t>
  </si>
  <si>
    <t>EDUARDO SIRLUPU RAMOS</t>
  </si>
  <si>
    <t>ALFONSO EDUARDO CASTILLO CABRERA</t>
  </si>
  <si>
    <t>ABEL ANGEL LAZO RUIZ</t>
  </si>
  <si>
    <t>TOMASA AQUINES SERMEÑO CABALLERO</t>
  </si>
  <si>
    <t>WILLIAM HORNA ZEGARRA</t>
  </si>
  <si>
    <t>ZULEMA FLOR RONCAL CABRERA</t>
  </si>
  <si>
    <t>ELIAS DIAZ VALLEJOS</t>
  </si>
  <si>
    <t xml:space="preserve">VICTOR ANDRES PERICHE   ZAMORA </t>
  </si>
  <si>
    <t>ELAR HERNANDEZ LINARES</t>
  </si>
  <si>
    <t>DOLORES MARGOT MACHERO MEDINA DE ROA</t>
  </si>
  <si>
    <t xml:space="preserve">EMMA DOMINGA  ORDINOLA  REINA </t>
  </si>
  <si>
    <t xml:space="preserve">WILBER  CONDORI  HUILLCA </t>
  </si>
  <si>
    <t>GIANCARLOS MANRIQUE LOPEZ</t>
  </si>
  <si>
    <t>LUZ MARIA CISNEROS RIVERA</t>
  </si>
  <si>
    <t>LUIS ALBERTO BUSTOS CASTILLO</t>
  </si>
  <si>
    <t xml:space="preserve">NAYLA FIORELLA  VASQUEZ  CUADRAO </t>
  </si>
  <si>
    <t>EDGAR GARIBAY SALAZAR</t>
  </si>
  <si>
    <t>VILMA GABRIELA LOPEZ MENDEZ</t>
  </si>
  <si>
    <t>MODESTO TEJEIRA CALLO</t>
  </si>
  <si>
    <t>CESAR IVAN TAPIA GUTIERREZ</t>
  </si>
  <si>
    <t xml:space="preserve">JOSE FERNANDO HIDROGO  GUEVARA </t>
  </si>
  <si>
    <t>MALAMUD EIDELMAN JACOBO</t>
  </si>
  <si>
    <t>ANGELA MARIA ECHEVARRIA CORDOVA</t>
  </si>
  <si>
    <t>MARIA   LA TORRE URIBE</t>
  </si>
  <si>
    <t>CARLOS VARGAS HUAMANI</t>
  </si>
  <si>
    <t>DAMASO ARISAPANA MONROY</t>
  </si>
  <si>
    <t>RICARDO FELIX QUISPE AGUILAR</t>
  </si>
  <si>
    <t>ANDRES NIEVES YOLA QUIRHUAYO</t>
  </si>
  <si>
    <t>YENNY YOLANDA RAMIREZ VILLENA</t>
  </si>
  <si>
    <t>EDITH INES MORALES SOLANO</t>
  </si>
  <si>
    <t>CARLOS FRANK SALAZAR LOAYZA</t>
  </si>
  <si>
    <t>DEYSI RUBY MENDEZ REYES</t>
  </si>
  <si>
    <t>LUIS GROVAS GROVAS</t>
  </si>
  <si>
    <t>LIDIA LEON CASTILLO</t>
  </si>
  <si>
    <t>SANTOS DIEGO GARCES ATOCHA</t>
  </si>
  <si>
    <t>ROSA AMELIA ORTEGA LAZO</t>
  </si>
  <si>
    <t>ELMER CELESTINO   SANTIAGO  MARCELO</t>
  </si>
  <si>
    <t>BILBERTO MORI SANCHEZ</t>
  </si>
  <si>
    <t>MONICA LEON BACA</t>
  </si>
  <si>
    <t>ANDRES JUAN HIDALGO ROMERO</t>
  </si>
  <si>
    <t>EVELYN GUISELLA SANCHEZ GUTIERREZ</t>
  </si>
  <si>
    <t>MARIA ISABEL BARDALES MALCA</t>
  </si>
  <si>
    <t>GILDER CAJAS BRAVO</t>
  </si>
  <si>
    <t>JOSEFA FIESTAS YARLEQUE</t>
  </si>
  <si>
    <t>JESSICA ISABEL CONTRERAS DELGADO</t>
  </si>
  <si>
    <t>MARYANELLA JACOBA SOSA MUÑOZ</t>
  </si>
  <si>
    <t>LOURDES GLICERIA MALMA VIZCARRA</t>
  </si>
  <si>
    <t>GONZALO MIGUEL CHU AMARANTO</t>
  </si>
  <si>
    <t>VICTOR MANUEL SAAVEDRA REYES</t>
  </si>
  <si>
    <t xml:space="preserve">MAXIMO VICTORIANO SANCHEZ  PORTELLA </t>
  </si>
  <si>
    <t>ZOILA PEÑA VIDAL</t>
  </si>
  <si>
    <t>GUILLERMO HARRIZ ALEMAN SALDARRIAGA</t>
  </si>
  <si>
    <t>ADELA ROSSANA PICON MESTA</t>
  </si>
  <si>
    <t>GABRIEL CORDOVA TUANAMA</t>
  </si>
  <si>
    <t>SERAPIO ASUNCION ESPINOZA ESPINOZA</t>
  </si>
  <si>
    <t>TEREZA ELENA JAUREGUI BALBOA</t>
  </si>
  <si>
    <t>LUZ MAVEL CHAVARRY TORRES</t>
  </si>
  <si>
    <t xml:space="preserve">URBINA CONSULTORES      </t>
  </si>
  <si>
    <t>WILBER SANTIAGO TREBEJO SALINAS</t>
  </si>
  <si>
    <t>LUIS FERNANDO RAMIREZ BRAVO</t>
  </si>
  <si>
    <t>SANDRA CECILIA SALINAS MEIER</t>
  </si>
  <si>
    <t>MARIO HERNAN FERNANDEZ DELGADO</t>
  </si>
  <si>
    <t>SUSAN JACKELYN LAZO CASIMIRO</t>
  </si>
  <si>
    <t>ENRIQUE RAUL DOMINGUEZ ASPARRIN</t>
  </si>
  <si>
    <t>JUAN ADELMO CORONEL SANCHEZ</t>
  </si>
  <si>
    <t>PAUL MICHAEL ANTON RAMIREZ</t>
  </si>
  <si>
    <t>ANGELICA LOURDES MATIAS MANDUJANO</t>
  </si>
  <si>
    <t>ANA MARIA VASQUEZ ZAVALETA</t>
  </si>
  <si>
    <t>ELVIS MANE RAMIREZ VILCHEZ</t>
  </si>
  <si>
    <t>WILLIAM ALFREDO GUERRA TICA</t>
  </si>
  <si>
    <t>MARIA ISABEL CARRION CERON</t>
  </si>
  <si>
    <t>CYNTHIA GIANNINA   QUISPE  VALDIVIA</t>
  </si>
  <si>
    <t>CRISTE PASCUALA ZAMBRANO HURTADO</t>
  </si>
  <si>
    <t xml:space="preserve">HAYDEE ROSA SANTI   FERNANDEZ </t>
  </si>
  <si>
    <t>RUBEN TOMAS MUNAYCO ALVAREZ</t>
  </si>
  <si>
    <t>DANNY ALARCON TORRES</t>
  </si>
  <si>
    <t xml:space="preserve">JESUS     AREVALO   LEON  </t>
  </si>
  <si>
    <t xml:space="preserve">MERY LICETH RENGIFO   VELA </t>
  </si>
  <si>
    <t>ESTANISLAO ISAIAS COTRINA ZAMBRANO</t>
  </si>
  <si>
    <t>ROSENDO FREDY CABRERA  LAPA</t>
  </si>
  <si>
    <t>LUIS GOGA NAKAMATSU</t>
  </si>
  <si>
    <t xml:space="preserve">ELIZABETH AMPARO ALIAGA CALDERON  </t>
  </si>
  <si>
    <t>NORMA CARIDAD ORILLO  OLEA</t>
  </si>
  <si>
    <t xml:space="preserve">  PONTIFICIA UNIVERSIDAD CATOLICA DEL PERU</t>
  </si>
  <si>
    <t>JUAN ALBERTO YRIGOYEN GILES</t>
  </si>
  <si>
    <t>ADA ROXANA DEL PILAR PAREDES HORNA</t>
  </si>
  <si>
    <t>MERCEDES JULIA BUSTAMANTE DE ALLENDE</t>
  </si>
  <si>
    <t xml:space="preserve"> DEPOSITO PAKATNAMU E.I.R.L. </t>
  </si>
  <si>
    <t xml:space="preserve"> DU CONDOR SA </t>
  </si>
  <si>
    <t>BLANCA MARIA CLAROS CENTENO</t>
  </si>
  <si>
    <t>JULIO CESAR ERAZO GUTIERREZ</t>
  </si>
  <si>
    <t>JUAN  QUISPE HUANGAL</t>
  </si>
  <si>
    <t>TECHY SOVERO MANDUJANO</t>
  </si>
  <si>
    <t xml:space="preserve">WU XUNFEI  </t>
  </si>
  <si>
    <t xml:space="preserve">ANA MARIA  SANCHEZ GARCIA </t>
  </si>
  <si>
    <t>YGNACIO  MEDINA  ANCALLA</t>
  </si>
  <si>
    <t>LEOPOLDO NECIOSUP ESPINOZA</t>
  </si>
  <si>
    <t>TERESA MARQUEZ PACHECO</t>
  </si>
  <si>
    <t>TREYCI FAVIOLA VASQUEZ RAMIREZ</t>
  </si>
  <si>
    <t xml:space="preserve">NEYDER LUIS BERMUDEZ  FLORES </t>
  </si>
  <si>
    <t>JOSE SANTOS VENTURA PAISIG</t>
  </si>
  <si>
    <t>NHEY LUI DURAN HUANCA</t>
  </si>
  <si>
    <t xml:space="preserve">DANIEL  ACUÑA HUALLULLO </t>
  </si>
  <si>
    <t>LUZ MARIA CASAS ALARCON</t>
  </si>
  <si>
    <t>ADRIANA GARCIA BELAUNDE VELARDE</t>
  </si>
  <si>
    <t>AGUEDITA YDALINA VENTURA HERNANDEZ</t>
  </si>
  <si>
    <t>GUSTAVO EMILIO LLANOS VASQUEZ</t>
  </si>
  <si>
    <t>CARMEN ELIZABET TESEN TINEO</t>
  </si>
  <si>
    <t>ADRIANO YDELFONSO COCHACHI QUISPE</t>
  </si>
  <si>
    <t>ALFREDO MARTIN MATIAS PACHAS</t>
  </si>
  <si>
    <t>MERY GLADIS LOPEZ ROJAS</t>
  </si>
  <si>
    <t xml:space="preserve">WILMER ISRAEL  RIVERA  SUCCE </t>
  </si>
  <si>
    <t>ANTONIO ALEJANDRO BRAÑES LEANDRO</t>
  </si>
  <si>
    <t>CARLOS ANTONIO SAMAN CHICO</t>
  </si>
  <si>
    <t>JOSEPH LEANDRO CAJAHUANCA CAJACURI</t>
  </si>
  <si>
    <t>GLADYS  ROXANA AGUIRRE BANEO</t>
  </si>
  <si>
    <t>LORENA DEL PILAR SU DAVILA</t>
  </si>
  <si>
    <t>JOSE TAMO VILLACORTA</t>
  </si>
  <si>
    <t xml:space="preserve"> WALTHER RAUL  SAAVEDRA   ZEÑA </t>
  </si>
  <si>
    <t xml:space="preserve">MARIA CECILIA CALDERON  PINZAS </t>
  </si>
  <si>
    <t>GLADYS ROSALBA TORRES ZEGARRA DE ORDOÑEZ</t>
  </si>
  <si>
    <t xml:space="preserve">INVERSIONES Y REPRES    </t>
  </si>
  <si>
    <t xml:space="preserve">VICTORIA  CALLIÑAUPA  NINAHUILLCA </t>
  </si>
  <si>
    <t>DAVID MOISES RAMIREZ MEDINA</t>
  </si>
  <si>
    <t>LUIS ALBERTO MENDOZA CHERO</t>
  </si>
  <si>
    <t>MIRTHA ESTHER BERNUY DE ARAUJO</t>
  </si>
  <si>
    <t>JEAN CARLOS TARRILLO JULCA</t>
  </si>
  <si>
    <t>ELIZABETH ESMERALDA BELTRAN BALTA</t>
  </si>
  <si>
    <t>SUSANA ANGELICA HUATUCO RONE</t>
  </si>
  <si>
    <t>JOSE GENARO PERALES GONZALES</t>
  </si>
  <si>
    <t>GLADYS BENIGNO MUÑOZ</t>
  </si>
  <si>
    <t>VERONICA YANET KUBELKA MONTALVO</t>
  </si>
  <si>
    <t xml:space="preserve">AMADEO ESTUDIANO  CUSTODIO  NAVARRO </t>
  </si>
  <si>
    <t>FREDY JILMAR ARBILDO JULCA</t>
  </si>
  <si>
    <t>MIRYAM LUZ COELLO MILACHAY</t>
  </si>
  <si>
    <t>ALEX NOE  ROJAS  MURRUGARRA</t>
  </si>
  <si>
    <t>CRETA LUZ CABRERA GUILLEN DE MENDOZA</t>
  </si>
  <si>
    <t>WILFREDO FLORENTINO ESPINOZA CHAVEZ</t>
  </si>
  <si>
    <t>LINA ALDORADIN DE GARCIA</t>
  </si>
  <si>
    <t>MARIA ELENA CASTILLO MAYURI</t>
  </si>
  <si>
    <t>LUIS EDUARDO GARCIA HERRERA</t>
  </si>
  <si>
    <t>VICTOR HUGO MORALES LAURENTE</t>
  </si>
  <si>
    <t>ADELINA GONZALES MARTEL</t>
  </si>
  <si>
    <t xml:space="preserve">MARLENY  FERNANDEZ  TROYES </t>
  </si>
  <si>
    <t>AMPARO ARLI GALLEGOS HILASACA</t>
  </si>
  <si>
    <t>BRUNO MONTES MIRANDA</t>
  </si>
  <si>
    <t>TERESA ROXANA REATEGUI RIVAS</t>
  </si>
  <si>
    <t xml:space="preserve">ANDY BAEL  RIMACHI  CABANILLAS </t>
  </si>
  <si>
    <t>MERCEDES DEL PILAR PAREDES CHACHAPOYAS</t>
  </si>
  <si>
    <t>ARMANDO TORRES GUARDERAS</t>
  </si>
  <si>
    <t>CARLOS CARMELO LIMANTA QUISPE</t>
  </si>
  <si>
    <t>WILSON EUGENIO ESCALANTE SULCA</t>
  </si>
  <si>
    <t>ALICIA YANET SANCHEZ RABANAL</t>
  </si>
  <si>
    <t>CESAR ROLANDO UNSIHUAY ALVARADO</t>
  </si>
  <si>
    <t xml:space="preserve">CESPEDES INGENIEROS     </t>
  </si>
  <si>
    <t>MAYRA KARINA HORNA GARCIA</t>
  </si>
  <si>
    <t>CONRRAD ALAIN CHIRRE TENA</t>
  </si>
  <si>
    <t>DIEGO LAZARTE MOLINA</t>
  </si>
  <si>
    <t>GIULIANA SANDRA PAMO HINOSTROZA</t>
  </si>
  <si>
    <t>CLAUDIA GRACIELA RODRIGUEZ NATTERI</t>
  </si>
  <si>
    <t>DELIA CARMEN ALCOCER BASTIDAS</t>
  </si>
  <si>
    <t>MAURO CONDORI  VARGAS</t>
  </si>
  <si>
    <t>SANTOS FELIX JIMENEZ LOPEZ</t>
  </si>
  <si>
    <t>NILSA MAYTAHUARI ARICARI</t>
  </si>
  <si>
    <t>CHRISTIAM JOSUE GABR ALAMO ETO</t>
  </si>
  <si>
    <t>ELSA ROSA BELTRAN DE NEGREIROS</t>
  </si>
  <si>
    <t>VANESSA  ZAPATA  BAZAN</t>
  </si>
  <si>
    <t>WILIAN RICARDO CORTEZ TORREJON</t>
  </si>
  <si>
    <t>ROCIO POCOMUCHA CHICMANA</t>
  </si>
  <si>
    <t>MILTHON GABRIEL GALINDO CHINGA</t>
  </si>
  <si>
    <t>JAIME RAFAEL RIVERA  CUEVA</t>
  </si>
  <si>
    <t>LUIS RIOS SILVA</t>
  </si>
  <si>
    <t>CLARA MARINA MENDEZ GUTIERREZ DE TOVAR</t>
  </si>
  <si>
    <t xml:space="preserve">SAMI BRIGITTE  BARAZORDA  SHEPUTT </t>
  </si>
  <si>
    <t>CARLOS MACHUCA PINEDO</t>
  </si>
  <si>
    <t>MARIO JOSE DE LAS CASAS MORALES</t>
  </si>
  <si>
    <t>CECILIA MILAGROS VARGAS TUMBA</t>
  </si>
  <si>
    <t>JUAN PABLO RAMIREZ NOVOA</t>
  </si>
  <si>
    <t>VALERIANO PAZ SERRATO</t>
  </si>
  <si>
    <t>CARLOS VASQUEZ CANAYO</t>
  </si>
  <si>
    <t>JUAN CARLOS ALBITRES SALDAÑA</t>
  </si>
  <si>
    <t>RUBEN CALIXTO RIQUE</t>
  </si>
  <si>
    <t>RICARDO ANTONIO YONG VELASCO</t>
  </si>
  <si>
    <t>ROBERTO MANUEL YAURI REYNOSO</t>
  </si>
  <si>
    <t>MIGUEL ANGEL NOSTADES OROSTEGUI</t>
  </si>
  <si>
    <t xml:space="preserve">DIEGO GREGORIO  RAMOS  RAMOS </t>
  </si>
  <si>
    <t>FRANCISCO GODOFREDO HUAMAN ARRIETA</t>
  </si>
  <si>
    <t>EMILIA ARBIETO VDA DE MAMANI</t>
  </si>
  <si>
    <t>LUIS WILFREDO CABALLERO RUIZ</t>
  </si>
  <si>
    <t>CLAUDIA MARIA MERCADO TORRES</t>
  </si>
  <si>
    <t>PEDRO DANIEL RIVAS VALDIVIA</t>
  </si>
  <si>
    <t>MERCEDES ROSA CHOQUE CORDOVA</t>
  </si>
  <si>
    <t xml:space="preserve">TEODORO  CABRERA  GUTIERREZ </t>
  </si>
  <si>
    <t>KELY ALVIS TORRES</t>
  </si>
  <si>
    <t>NILDA PACAYA COLLANTES</t>
  </si>
  <si>
    <t>JOSE MARIA GUILLERMO ZIMMERMANN ARDUZ</t>
  </si>
  <si>
    <t>BESSI JACKELINI URCIA RISCO</t>
  </si>
  <si>
    <t>DIANA KATHERINE VASQUEZ PIÑA</t>
  </si>
  <si>
    <t>ALICIA LOVON YAULI</t>
  </si>
  <si>
    <t>MANUEL ENRIQUE NUÑEZ GUTIERREZ</t>
  </si>
  <si>
    <t>WALTER PAULO VIVANCO BURGOS</t>
  </si>
  <si>
    <t>JANICE ANA RANGEL BRACALE</t>
  </si>
  <si>
    <t>JULIO ALCIDES LUCIO RAMIREZ</t>
  </si>
  <si>
    <t>FRANZ ALEXANDER VASQUEZ COTRINA</t>
  </si>
  <si>
    <t>RAUL JAIME ALHUAY ALHUAY</t>
  </si>
  <si>
    <t>KATHERINE CLAUDIA RU ROQUE GAMEZ</t>
  </si>
  <si>
    <t>ISMAEL CHAPOñAN SANCHEZ</t>
  </si>
  <si>
    <t>MARCELO  NICASIO ALVAREZ SIFUENTES</t>
  </si>
  <si>
    <t>EDGAR ENRIQUE  RODRIGUEZ  RUIZ</t>
  </si>
  <si>
    <t>CESAR AUGUSTO PADILLA DEL AGUILA</t>
  </si>
  <si>
    <t>SERGIO ERNESTO BLAS AGUILAR</t>
  </si>
  <si>
    <t>RITHCHER JACKSON VELA RAMIREZ</t>
  </si>
  <si>
    <t>EDITH CHAVEZ CAPUENA</t>
  </si>
  <si>
    <t>JORGE CARLOS SANCHEZ CABALLERO</t>
  </si>
  <si>
    <t>LUCERO ITHAMAR DIEZ DE GUEVARA</t>
  </si>
  <si>
    <t>JUANA GLADYS GUADALU MOREY BOCANGEL</t>
  </si>
  <si>
    <t>FANY NORA MORON DE FRANCO</t>
  </si>
  <si>
    <t>MILAGROS MERCEDES VERA URIBE</t>
  </si>
  <si>
    <t>HERMELINDA LIMA  VILLASANTE</t>
  </si>
  <si>
    <t>JUANA ANGELICA MICHA BUSTAMANTE</t>
  </si>
  <si>
    <t>ROSA KARIM ALVA GUEVARA</t>
  </si>
  <si>
    <t>AURORA ROJAS VILLACORTA</t>
  </si>
  <si>
    <t>GLORIA BEATRIZ ANTAYHUA ISUIZA</t>
  </si>
  <si>
    <t>ROXANA CAROLINA ECHEGARAY BARRETO</t>
  </si>
  <si>
    <t xml:space="preserve">LIZBETH ARACELLI CASTRILLON  </t>
  </si>
  <si>
    <t>MELIDA MARGOT QUIROZ TASAICO DE YACTAYO</t>
  </si>
  <si>
    <t>CHARLES FREDY RAMIREZ   CIPIRIANO</t>
  </si>
  <si>
    <t>RODOLFO GARCIA PARDO</t>
  </si>
  <si>
    <t xml:space="preserve">MARTHA VICTORIA  VARGAS MACHUCA  CASTRILLON </t>
  </si>
  <si>
    <t>LORENZO QUISPE CARO</t>
  </si>
  <si>
    <t>YOLANDA VIOLETA PESANTES ARANDA</t>
  </si>
  <si>
    <t xml:space="preserve">DAVID  YAULE   ROJAS </t>
  </si>
  <si>
    <t>Dirección_Cliente</t>
  </si>
  <si>
    <t>AH AMAZONAS 234</t>
  </si>
  <si>
    <t>- JOSE OLAYA 106</t>
  </si>
  <si>
    <t xml:space="preserve">  HAWAI 150</t>
  </si>
  <si>
    <t xml:space="preserve">  SANDIA 446</t>
  </si>
  <si>
    <t xml:space="preserve">  PABLO 0</t>
  </si>
  <si>
    <t>- JUNIN 971</t>
  </si>
  <si>
    <t>- CENTENARIO 251</t>
  </si>
  <si>
    <t>UR DE ALCALA, SAN DIEGO 0</t>
  </si>
  <si>
    <t>UR CHACRA CERRO 0</t>
  </si>
  <si>
    <t xml:space="preserve">  JR VELARDE, GENERAL MANUEL 579</t>
  </si>
  <si>
    <t xml:space="preserve">  MIGUEL DAZO 220</t>
  </si>
  <si>
    <t>- LAS AMERICAS 103</t>
  </si>
  <si>
    <t>CO BOULEVARD 2 0</t>
  </si>
  <si>
    <t>UR ROMA OESTE 850</t>
  </si>
  <si>
    <t>AS VICTOR MALASQUEZ 0</t>
  </si>
  <si>
    <t>- LEONCIO PRADO 412</t>
  </si>
  <si>
    <t>UR SANTA ROSA 302</t>
  </si>
  <si>
    <t>AH   0</t>
  </si>
  <si>
    <t xml:space="preserve">  JUNIN 430</t>
  </si>
  <si>
    <t>AH SANTA FE 210</t>
  </si>
  <si>
    <t>UR VILLAVICENCIO, MANUEL 561</t>
  </si>
  <si>
    <t>AH LAS NUECES 128</t>
  </si>
  <si>
    <t>- LOS TALLOS 3</t>
  </si>
  <si>
    <t>UR DANIEL A.CARRION 592</t>
  </si>
  <si>
    <t>BA MANCO CAPAC 1220</t>
  </si>
  <si>
    <t>UR MORROPON 193</t>
  </si>
  <si>
    <t>UP AMERICA 344</t>
  </si>
  <si>
    <t>UR 3 105</t>
  </si>
  <si>
    <t>- MANCO CAPAC 573</t>
  </si>
  <si>
    <t>- SANCHEZ CERRO 202</t>
  </si>
  <si>
    <t>UR DE LA REPUBLICA 1385</t>
  </si>
  <si>
    <t>- PROGRESO 368</t>
  </si>
  <si>
    <t>UR PEREZ ARANIBAR 290</t>
  </si>
  <si>
    <t>AG   0</t>
  </si>
  <si>
    <t>UR   0</t>
  </si>
  <si>
    <t xml:space="preserve">  ILO 272</t>
  </si>
  <si>
    <t>CV G 0</t>
  </si>
  <si>
    <t>AS . 0</t>
  </si>
  <si>
    <t>UR LAS ALMENDRAS 0</t>
  </si>
  <si>
    <t>- LA MERCED 528</t>
  </si>
  <si>
    <t>AH CORDOVA GENERAL 0</t>
  </si>
  <si>
    <t xml:space="preserve">  SAENZ PEÑA 1120</t>
  </si>
  <si>
    <t xml:space="preserve">  PRADO OESTE JAVIER 1068</t>
  </si>
  <si>
    <t xml:space="preserve">  AREQUIPA 643</t>
  </si>
  <si>
    <t>UR DEL CARPIO MUYOZ 1476</t>
  </si>
  <si>
    <t>UR ALAMEDA DEL CREPUSCULO 264</t>
  </si>
  <si>
    <t>AG . 0</t>
  </si>
  <si>
    <t>UR COLMENA 690</t>
  </si>
  <si>
    <t>PJ RICARDO PALMA MZ N LOTE 43</t>
  </si>
  <si>
    <t>RS   0</t>
  </si>
  <si>
    <t>UR MIROQUESADA LUIS 210</t>
  </si>
  <si>
    <t>CO MENDIOLA ALFREDO 6821</t>
  </si>
  <si>
    <t>CV COLONIAL 2600</t>
  </si>
  <si>
    <t>- PROGRESO 139</t>
  </si>
  <si>
    <t xml:space="preserve">  CUZCO 557</t>
  </si>
  <si>
    <t>- . 0</t>
  </si>
  <si>
    <t>AH LOMAS DEL SUR 1</t>
  </si>
  <si>
    <t>- TUPAC AMARU 0</t>
  </si>
  <si>
    <t>CV LAS ANEMONAS 555</t>
  </si>
  <si>
    <t xml:space="preserve">  MADRID 436</t>
  </si>
  <si>
    <t>PJ . 0</t>
  </si>
  <si>
    <t xml:space="preserve">  MONTEVIDEO 781</t>
  </si>
  <si>
    <t>- LIMA 112</t>
  </si>
  <si>
    <t>BA ILLIMANI 0</t>
  </si>
  <si>
    <t>- H    CONJUNTO HABITACIONAL LA 303</t>
  </si>
  <si>
    <t>-   0</t>
  </si>
  <si>
    <t>UR . 0</t>
  </si>
  <si>
    <t xml:space="preserve">  IQUITOS NAUTA -KM 2</t>
  </si>
  <si>
    <t>AH CANAL VIA MZ A  LT 11</t>
  </si>
  <si>
    <t>- AMAZONAS 204</t>
  </si>
  <si>
    <t>- CENTRAL 0</t>
  </si>
  <si>
    <t>UR LAS GUAYABAS 0</t>
  </si>
  <si>
    <t xml:space="preserve">  PETIT THOUARS 2315</t>
  </si>
  <si>
    <t>- TRUJILLO 89</t>
  </si>
  <si>
    <t>UR LOS ZAFIROS 1762</t>
  </si>
  <si>
    <t>- AMERICA 708</t>
  </si>
  <si>
    <t>- DEUSTUA 372</t>
  </si>
  <si>
    <t>PJ   0</t>
  </si>
  <si>
    <t>- APURIMAC 629</t>
  </si>
  <si>
    <t>UR EL SOL 1110</t>
  </si>
  <si>
    <t>UR LOS CORALES 143</t>
  </si>
  <si>
    <t>UR LA FONTANA 440</t>
  </si>
  <si>
    <t xml:space="preserve">  SAN CARLOS 338</t>
  </si>
  <si>
    <t xml:space="preserve">  DANTE 448</t>
  </si>
  <si>
    <t>UP CARBAJAL, MELITON 284</t>
  </si>
  <si>
    <t xml:space="preserve">  SANTA ROSA 440</t>
  </si>
  <si>
    <t>RS . 0</t>
  </si>
  <si>
    <t>- CESAR VALLEJO 400</t>
  </si>
  <si>
    <t>UR VOLCAN SOLIMANA 0</t>
  </si>
  <si>
    <t>- MADRE DE DIOS 303</t>
  </si>
  <si>
    <t>UR LAS CALENDULAS 1061</t>
  </si>
  <si>
    <t>PJ TEOFILO LUJAN MZ L 4</t>
  </si>
  <si>
    <t>UR RIO RIMAC 257</t>
  </si>
  <si>
    <t xml:space="preserve">  CL BUENA AVENTURA 316 0</t>
  </si>
  <si>
    <t>- VALENTIN ZARAVIA 146</t>
  </si>
  <si>
    <t>UR ORDOÑEZ JOHNSON ARQUITECTO EDU 365</t>
  </si>
  <si>
    <t xml:space="preserve">  PR PARINACOCHAS 530</t>
  </si>
  <si>
    <t>- MANCO II 0</t>
  </si>
  <si>
    <t>PJ LOS CLAVELES 146</t>
  </si>
  <si>
    <t xml:space="preserve">  . 0</t>
  </si>
  <si>
    <t>- LAS DALIAS 174</t>
  </si>
  <si>
    <t>UR LOS LAURELES 122</t>
  </si>
  <si>
    <t>- AREQUIPA 733</t>
  </si>
  <si>
    <t>UR CAJAMARCA 209</t>
  </si>
  <si>
    <t>UR RODRIGUEZ, MELITON 261</t>
  </si>
  <si>
    <t>UR MARIATEGUI, JOSE CARLOS 127</t>
  </si>
  <si>
    <t>- LOS BRILLANTES 631</t>
  </si>
  <si>
    <t xml:space="preserve">  PANAMERICANA SUR 561</t>
  </si>
  <si>
    <t>PJ ANGULO MARIANO 2263</t>
  </si>
  <si>
    <t>- FRANCISCO GONZALES BURGA 923</t>
  </si>
  <si>
    <t>UR DE TRABAJADORES EXCORDEA MZ.Ñ 0</t>
  </si>
  <si>
    <t xml:space="preserve">  MOQUEGUA 718</t>
  </si>
  <si>
    <t>AH . 0</t>
  </si>
  <si>
    <t>- 27 DE NOVIEMBRE    MZ 179    L 0</t>
  </si>
  <si>
    <t>UR BOSTON 334</t>
  </si>
  <si>
    <t>GR REVOLUCION 883</t>
  </si>
  <si>
    <t>UR WIRACOCHA 339</t>
  </si>
  <si>
    <t>UR PALOMINO 0</t>
  </si>
  <si>
    <t xml:space="preserve">  GRAU 439</t>
  </si>
  <si>
    <t>UR GRAU, MIGUEL 115</t>
  </si>
  <si>
    <t>- LOS PINOS 333</t>
  </si>
  <si>
    <t>UR LOS ANADES 284</t>
  </si>
  <si>
    <t xml:space="preserve">  EGUREN, JOSE MARIA 320</t>
  </si>
  <si>
    <t>UR CALLE LOS TULIPANES 216 PISO 3 0</t>
  </si>
  <si>
    <t>- GOYENECHE 808</t>
  </si>
  <si>
    <t>UR GRAN CHIMU 821</t>
  </si>
  <si>
    <t>- VELASCO 18</t>
  </si>
  <si>
    <t>UR PIURA 3996</t>
  </si>
  <si>
    <t>UP JUAN PABLO II 544</t>
  </si>
  <si>
    <t>UR LANQUI 486</t>
  </si>
  <si>
    <t>AH HUANCAVELICA 271</t>
  </si>
  <si>
    <t xml:space="preserve">  PUNO 1250</t>
  </si>
  <si>
    <t>AS LOS VIRREYES 0</t>
  </si>
  <si>
    <t>UR SN 1</t>
  </si>
  <si>
    <t>UR LOS CEDROS 116</t>
  </si>
  <si>
    <t>AH 19 DE JUNIO 316</t>
  </si>
  <si>
    <t>AH LOS PINOS  MZ 133 LT 8 0</t>
  </si>
  <si>
    <t>UR 6 0</t>
  </si>
  <si>
    <t xml:space="preserve">  TOMAS MOSCOSO 1285</t>
  </si>
  <si>
    <t xml:space="preserve">  SANTA ROSA 253</t>
  </si>
  <si>
    <t>PJ EL PARAISO 31</t>
  </si>
  <si>
    <t>UR RIO MAJES 5659</t>
  </si>
  <si>
    <t xml:space="preserve">  MALECON CISNEROS 1070</t>
  </si>
  <si>
    <t>UR RIO SAPI 282</t>
  </si>
  <si>
    <t xml:space="preserve">  VELASCO ASTETE 933</t>
  </si>
  <si>
    <t>UR ALIAGA 197</t>
  </si>
  <si>
    <t>UR JULIO AGUIRRE 250</t>
  </si>
  <si>
    <t>UR CATARI, TOMAS 598</t>
  </si>
  <si>
    <t>UR UNION 1031</t>
  </si>
  <si>
    <t>UR LA PAZ 1824</t>
  </si>
  <si>
    <t>AH INDEPENDENCIA MZ P LT 16</t>
  </si>
  <si>
    <t>UP MORRO SOLAR 235</t>
  </si>
  <si>
    <t>- LOS INCAS 318</t>
  </si>
  <si>
    <t xml:space="preserve">  EL CARMEN 589</t>
  </si>
  <si>
    <t>CV . 0</t>
  </si>
  <si>
    <t>UR RIMAC 3204</t>
  </si>
  <si>
    <t xml:space="preserve">  MANCO CAPAC 378</t>
  </si>
  <si>
    <t>UR CALZADO PERUANO 134</t>
  </si>
  <si>
    <t xml:space="preserve">  VELARDE GENERAL MANUEL 634</t>
  </si>
  <si>
    <t>UR LOS RUBIES 2112</t>
  </si>
  <si>
    <t>UR CIRCUNVALACION 0</t>
  </si>
  <si>
    <t>- PIZARRO 340</t>
  </si>
  <si>
    <t>- LOS ROSALES 12</t>
  </si>
  <si>
    <t>UR CAHUIDE 104</t>
  </si>
  <si>
    <t>PJ MARISCAL CACERES 951</t>
  </si>
  <si>
    <t>PA . 0</t>
  </si>
  <si>
    <t xml:space="preserve">  PASO DE LOS ANDES 1197</t>
  </si>
  <si>
    <t>UR MELITON CARBAJAL 285</t>
  </si>
  <si>
    <t xml:space="preserve">  PASEO DE LA REPUBLICA 6465</t>
  </si>
  <si>
    <t>UR PACHECO BASILIO 790</t>
  </si>
  <si>
    <t xml:space="preserve">  DE LOS PROCERES 895</t>
  </si>
  <si>
    <t>- VILLA SAN LUIS2DA ETAPA  MZI L 25</t>
  </si>
  <si>
    <t>UR ELECTRA 165</t>
  </si>
  <si>
    <t>RS S/N 0</t>
  </si>
  <si>
    <t>AG 7 0</t>
  </si>
  <si>
    <t>UP JOSE QUIÑONES 185</t>
  </si>
  <si>
    <t>UR MERCATOR 587</t>
  </si>
  <si>
    <t xml:space="preserve">  EL BOULEVARD 138</t>
  </si>
  <si>
    <t xml:space="preserve">  JOSE  BALTA 1040</t>
  </si>
  <si>
    <t>UR MEXICO 310</t>
  </si>
  <si>
    <t xml:space="preserve">  SAN MARTIN 129</t>
  </si>
  <si>
    <t>UR LA RINCONADA 117</t>
  </si>
  <si>
    <t>UR APURIMAC 0</t>
  </si>
  <si>
    <t xml:space="preserve">  AREQUIPA 2022</t>
  </si>
  <si>
    <t>UR 16 DE ABRIL 116</t>
  </si>
  <si>
    <t xml:space="preserve">  BERNAL, OCTAVIO 140</t>
  </si>
  <si>
    <t>UR NUMA LLONA, GENARO 1035</t>
  </si>
  <si>
    <t>AS   0</t>
  </si>
  <si>
    <t xml:space="preserve">  PRESA 137</t>
  </si>
  <si>
    <t>UR REAL 128</t>
  </si>
  <si>
    <t xml:space="preserve">  GRAU MIGUEL 320</t>
  </si>
  <si>
    <t>UR RIO SAPI 281</t>
  </si>
  <si>
    <t>UR SN 0</t>
  </si>
  <si>
    <t>UR NUEVO HORIZONTE 0</t>
  </si>
  <si>
    <t xml:space="preserve">  CANTA 0</t>
  </si>
  <si>
    <t>UR LOS GIRASOLES 0</t>
  </si>
  <si>
    <t>UR FANNING 185</t>
  </si>
  <si>
    <t>UR MA.4 8</t>
  </si>
  <si>
    <t>- NEMESIO RAEZ 918</t>
  </si>
  <si>
    <t>- SHELL 597</t>
  </si>
  <si>
    <t>- FAUSTINO PIAGGIO 174</t>
  </si>
  <si>
    <t>UR AZUCENAS 0</t>
  </si>
  <si>
    <t xml:space="preserve">  HUANUCO 3108</t>
  </si>
  <si>
    <t>UR SAN FRANCISCO 1078</t>
  </si>
  <si>
    <t>- MANCO CAPAC 173</t>
  </si>
  <si>
    <t>- WASHINTON 659</t>
  </si>
  <si>
    <t xml:space="preserve">  ABANCAY 225</t>
  </si>
  <si>
    <t xml:space="preserve">  OLGUIN, MANUEL 0</t>
  </si>
  <si>
    <t>RS BOSOVICH 0</t>
  </si>
  <si>
    <t xml:space="preserve">  CAMINOS DEL INCA 1971</t>
  </si>
  <si>
    <t xml:space="preserve">  VIGIL 565</t>
  </si>
  <si>
    <t>UR SAN JOSE 0</t>
  </si>
  <si>
    <t>AH CARRETERA CENTRAL  KM3 0</t>
  </si>
  <si>
    <t>CA PRINCIPAL 104</t>
  </si>
  <si>
    <t xml:space="preserve">  BRASIL 973</t>
  </si>
  <si>
    <t>- EL OLIVAR 5</t>
  </si>
  <si>
    <t xml:space="preserve">  JUPITER 151</t>
  </si>
  <si>
    <t>UR COLINAS DE LOS GIRASOLES 0</t>
  </si>
  <si>
    <t>- TRUJILLO 36</t>
  </si>
  <si>
    <t>AH RAMOS, EDILBERTO 0</t>
  </si>
  <si>
    <t>- 3 0</t>
  </si>
  <si>
    <t>PJ SANTA TERESA DE JESUS C 11</t>
  </si>
  <si>
    <t>UR LOS ALISOS 0</t>
  </si>
  <si>
    <t>- HUASCAR 157</t>
  </si>
  <si>
    <t>- NUEVO SAN MIGUEL 0</t>
  </si>
  <si>
    <t>UR LIBERTAD 515</t>
  </si>
  <si>
    <t>AG SINCHI ROCA 2542</t>
  </si>
  <si>
    <t xml:space="preserve">  ANGARAES 316</t>
  </si>
  <si>
    <t>- PASANDO CHINECAS 0</t>
  </si>
  <si>
    <t xml:space="preserve">  SURCO 386</t>
  </si>
  <si>
    <t>AH 9 DE MARZO 0</t>
  </si>
  <si>
    <t xml:space="preserve">  DE BEAUDIEZ, TENIENTE PAUL 305</t>
  </si>
  <si>
    <t>- LA LIBERTAD 250</t>
  </si>
  <si>
    <t>UR SAN JUAN 293</t>
  </si>
  <si>
    <t>- LAS BEGONIAS MZ J 97</t>
  </si>
  <si>
    <t>UR PUERTO PIZARRO 0</t>
  </si>
  <si>
    <t>CO CASTILLA RAMON 520</t>
  </si>
  <si>
    <t>BA TACNA 198</t>
  </si>
  <si>
    <t>UR LAGUNAS 170</t>
  </si>
  <si>
    <t>UR JOSE OLAYA 222</t>
  </si>
  <si>
    <t>- PIURA 1418</t>
  </si>
  <si>
    <t xml:space="preserve">  CANTERAC GENERAL 177</t>
  </si>
  <si>
    <t>UR PEDRO MIOTA 336</t>
  </si>
  <si>
    <t>UR SMITH ADAM 181</t>
  </si>
  <si>
    <t>- LAS BETANIAS 204</t>
  </si>
  <si>
    <t>- PORTA 215</t>
  </si>
  <si>
    <t>- TRUJILLO 967</t>
  </si>
  <si>
    <t xml:space="preserve">  RIZO PATRON ANTENOR 164</t>
  </si>
  <si>
    <t>- CAMANA 133</t>
  </si>
  <si>
    <t>UR JACINTO LARA 331</t>
  </si>
  <si>
    <t xml:space="preserve">  CANADA 3579</t>
  </si>
  <si>
    <t>UR VILLARAN MANUEL VICENTE 184</t>
  </si>
  <si>
    <t>AH LUNA PIZARRO 216</t>
  </si>
  <si>
    <t>UR LOS JADES 155</t>
  </si>
  <si>
    <t>- MILLER MARISCAL 2418</t>
  </si>
  <si>
    <t xml:space="preserve">  14 DE FEBRERO 0</t>
  </si>
  <si>
    <t xml:space="preserve">  SANDIA 350</t>
  </si>
  <si>
    <t>- LORETO 800</t>
  </si>
  <si>
    <t>- ROOSVELT 430</t>
  </si>
  <si>
    <t>AH TORRES PAZ JOSE 657</t>
  </si>
  <si>
    <t>AH 17 DE SETIEMBRE MZ M 10</t>
  </si>
  <si>
    <t>- BOLIVAR 510</t>
  </si>
  <si>
    <t>CV 4 0</t>
  </si>
  <si>
    <t>CS MISIONERO ABAD 215</t>
  </si>
  <si>
    <t>RS ZORRITOS 1399</t>
  </si>
  <si>
    <t>UR LOS JILGEROS 117</t>
  </si>
  <si>
    <t xml:space="preserve">  PASEO DEL BOSQUE 810</t>
  </si>
  <si>
    <t xml:space="preserve">  LAS ORQUIDEAS 103</t>
  </si>
  <si>
    <t>UR COCHAS 0</t>
  </si>
  <si>
    <t>- EL MEDANO  MZ L 9</t>
  </si>
  <si>
    <t>PJ 2 406</t>
  </si>
  <si>
    <t>PO   0</t>
  </si>
  <si>
    <t>UR CL ESTOCOLMO 133</t>
  </si>
  <si>
    <t xml:space="preserve">  GAREZON PEDRO 1651</t>
  </si>
  <si>
    <t>UR AYACUCHO 3932</t>
  </si>
  <si>
    <t>AH SAENZ PEÑA 249</t>
  </si>
  <si>
    <t>UR JULIA CODESIDO MZ T 10</t>
  </si>
  <si>
    <t>UR LAS BAHAMAS 170</t>
  </si>
  <si>
    <t>CO ANCASH 0</t>
  </si>
  <si>
    <t>AH CEDROS MZ 264 12</t>
  </si>
  <si>
    <t xml:space="preserve">  MANCO CAPAC 330</t>
  </si>
  <si>
    <t>UR SALVADOR LARA 1362</t>
  </si>
  <si>
    <t xml:space="preserve">  ORBEGOSO 834</t>
  </si>
  <si>
    <t>PO . 0</t>
  </si>
  <si>
    <t>UR GUARDIA CIVIL 608</t>
  </si>
  <si>
    <t>- MANCO CAPAC MZ E LT. 12</t>
  </si>
  <si>
    <t xml:space="preserve">  LAS VIOLETAS 122</t>
  </si>
  <si>
    <t xml:space="preserve">  FRANCISCO MOSTAJO 309</t>
  </si>
  <si>
    <t>UV S/N 0</t>
  </si>
  <si>
    <t>- SAN MIGUEL 348</t>
  </si>
  <si>
    <t>- LIBERTAD 611</t>
  </si>
  <si>
    <t>UP   0</t>
  </si>
  <si>
    <t>UR CELENDIN 169</t>
  </si>
  <si>
    <t>AS LOS PINOS 0</t>
  </si>
  <si>
    <t>UR LOS ANALISTAS 105</t>
  </si>
  <si>
    <t>RS ANDRES AVELINO CACERES 183</t>
  </si>
  <si>
    <t>- NUEVA ALTA 487</t>
  </si>
  <si>
    <t>UR ARIAS ARAQUEZ, JULIAN 283</t>
  </si>
  <si>
    <t>- DIEGO FERRE 1</t>
  </si>
  <si>
    <t>UR NUEZ URETA 525</t>
  </si>
  <si>
    <t xml:space="preserve">  BRASIL 234</t>
  </si>
  <si>
    <t>UR CUSCO  J 12</t>
  </si>
  <si>
    <t xml:space="preserve">  MARIA ARGUEDAS 475</t>
  </si>
  <si>
    <t xml:space="preserve">  COTABAMBAS 239</t>
  </si>
  <si>
    <t xml:space="preserve">  GARCIA NARANJO 1176</t>
  </si>
  <si>
    <t>UR MANN THOMAS 680</t>
  </si>
  <si>
    <t>PJ LOS GORRIONES 226</t>
  </si>
  <si>
    <t xml:space="preserve">  MARISCAL CASTILLA 115</t>
  </si>
  <si>
    <t>UR CALCA 175</t>
  </si>
  <si>
    <t>UR LOS DIAMANTES 242</t>
  </si>
  <si>
    <t>UR LAS PALMERAS 0</t>
  </si>
  <si>
    <t>UR 2 DE MAYO 333</t>
  </si>
  <si>
    <t>UR JOSE PARDO Y MIGUEL 225</t>
  </si>
  <si>
    <t xml:space="preserve">  AREQUIPA 4096</t>
  </si>
  <si>
    <t>UR LIMA 393</t>
  </si>
  <si>
    <t>AS PRADO, LEONCIO 859</t>
  </si>
  <si>
    <t>UR VILLA MARIA 222</t>
  </si>
  <si>
    <t>CO ALAMEDA LOS MISIONEROS 164</t>
  </si>
  <si>
    <t>- PILCOMAYO 377</t>
  </si>
  <si>
    <t xml:space="preserve">  CL LAS ORTIGAS 1035</t>
  </si>
  <si>
    <t>RS BLOCK M LT 40 0</t>
  </si>
  <si>
    <t>UP LOS LIRIOS 423</t>
  </si>
  <si>
    <t>UR SABOGAL JOSE 152</t>
  </si>
  <si>
    <t>UR INCA ROCA 532</t>
  </si>
  <si>
    <t>- CIRCUNVALACION 303 MZ 10 LT 8</t>
  </si>
  <si>
    <t>UR ARAMBURU 0</t>
  </si>
  <si>
    <t>UR CANTO GRANDE 2312</t>
  </si>
  <si>
    <t>AS SAN AMADEO 1333</t>
  </si>
  <si>
    <t>UR JUAN BUENDIA 494</t>
  </si>
  <si>
    <t>AG SINCHI ROCA 2532</t>
  </si>
  <si>
    <t>BA CHIQUIAN 2321</t>
  </si>
  <si>
    <t>UR LOS INGENIEROS 427</t>
  </si>
  <si>
    <t>UR DE ALCALA SAN DIEGO 0</t>
  </si>
  <si>
    <t xml:space="preserve">  LORENTE, SEBASTIAN 584</t>
  </si>
  <si>
    <t>UR DE LAS CASAS BARTOLOME 251</t>
  </si>
  <si>
    <t>UR LAS OLMOS 211</t>
  </si>
  <si>
    <t>UR EL LANZON 227</t>
  </si>
  <si>
    <t>AH TRUJILLO 386</t>
  </si>
  <si>
    <t xml:space="preserve">  ABTAO 1389</t>
  </si>
  <si>
    <t>UR RIVADAVIA 0</t>
  </si>
  <si>
    <t>- CALLAO 693</t>
  </si>
  <si>
    <t>UR MARTE 159</t>
  </si>
  <si>
    <t>- LOS PINOS MZ 9 LT 10</t>
  </si>
  <si>
    <t>UR SAN JOSE 780</t>
  </si>
  <si>
    <t>UR ARICA 495</t>
  </si>
  <si>
    <t xml:space="preserve">  PISAGUA 1015</t>
  </si>
  <si>
    <t>UR JUDA 0</t>
  </si>
  <si>
    <t>AH TUPAC AMARU 310</t>
  </si>
  <si>
    <t xml:space="preserve">  LAS GLADIOLAS 366</t>
  </si>
  <si>
    <t>- FORTALEZA 257</t>
  </si>
  <si>
    <t>UR NAZCA 174</t>
  </si>
  <si>
    <t>UR SANTA MARIA 379</t>
  </si>
  <si>
    <t>UR MANUEL CONDE 135</t>
  </si>
  <si>
    <t>- SAN MARTIN 198</t>
  </si>
  <si>
    <t>- HUASCAR 711</t>
  </si>
  <si>
    <t xml:space="preserve">  OCABAMBILLA 1</t>
  </si>
  <si>
    <t>UR BOLIVAR SIMON 136</t>
  </si>
  <si>
    <t>UR FRAY DE PASTOR, ELENA 46</t>
  </si>
  <si>
    <t xml:space="preserve">  LOS ANGELES 296</t>
  </si>
  <si>
    <t>UR MIGUEL GRAU 400</t>
  </si>
  <si>
    <t>UR TOMAS VALLE 0</t>
  </si>
  <si>
    <t>UR 23 DE SETIEMBRE 0</t>
  </si>
  <si>
    <t xml:space="preserve">  MANCO CAPAC 781</t>
  </si>
  <si>
    <t>UR ANDROMEDA 937</t>
  </si>
  <si>
    <t>UR MANUEL GARCIA 273</t>
  </si>
  <si>
    <t>UR INCA ROCA 526</t>
  </si>
  <si>
    <t>UR LAS LILAS 329</t>
  </si>
  <si>
    <t>UR MIRANDA CATALINO 516</t>
  </si>
  <si>
    <t xml:space="preserve">  TELLO JULIO CESAR 460</t>
  </si>
  <si>
    <t>UR PARAISO 168</t>
  </si>
  <si>
    <t>UR ESCOBEDO GREGORIO 864</t>
  </si>
  <si>
    <t>UR SAN JOSE 941</t>
  </si>
  <si>
    <t>CO PACASMAYO 205</t>
  </si>
  <si>
    <t>UR CONDE DE LA VEGA DEL REN 104</t>
  </si>
  <si>
    <t xml:space="preserve">  VICTOR ANDRES BELAUNDE 201</t>
  </si>
  <si>
    <t>UP . 0</t>
  </si>
  <si>
    <t>UR 25 276</t>
  </si>
  <si>
    <t>UR LOS ANGELES 295</t>
  </si>
  <si>
    <t>UR GARLAND, ANTONIO 1050</t>
  </si>
  <si>
    <t>PJ LOS ANDES 128</t>
  </si>
  <si>
    <t>UR LAREDO 289</t>
  </si>
  <si>
    <t>UR ALAMEDA LOS HORIZONTES 1294</t>
  </si>
  <si>
    <t>UR MORALES JOSE ANTONIO 660</t>
  </si>
  <si>
    <t>UR S/N 0</t>
  </si>
  <si>
    <t xml:space="preserve">  HAITI 107</t>
  </si>
  <si>
    <t>- UNION 283</t>
  </si>
  <si>
    <t xml:space="preserve">  GRAN CHIMU 1436</t>
  </si>
  <si>
    <t xml:space="preserve">  PUMACAHUAS 1165</t>
  </si>
  <si>
    <t>UR SANTA TERESA 621</t>
  </si>
  <si>
    <t>AH TUPAC AMARU 4762</t>
  </si>
  <si>
    <t>UR INCA ROCA 575</t>
  </si>
  <si>
    <t>UR QUIPAYPAMPA 218</t>
  </si>
  <si>
    <t xml:space="preserve">  DULANTO MARTIN 925</t>
  </si>
  <si>
    <t>UR SAN MATEO 740</t>
  </si>
  <si>
    <t>- LA MAR  379 0</t>
  </si>
  <si>
    <t>UR CONDORCANQUI, JOSE GABRIEL 829</t>
  </si>
  <si>
    <t>PO SN 0</t>
  </si>
  <si>
    <t>UR EL CARMEN 0</t>
  </si>
  <si>
    <t>AH 6 0</t>
  </si>
  <si>
    <t xml:space="preserve">  JR PEREZ ARANIBAR 290</t>
  </si>
  <si>
    <t>UR LAS PALMERAS 380</t>
  </si>
  <si>
    <t>- CUSCO CDRA 2 0</t>
  </si>
  <si>
    <t>RS BRASIL 2988</t>
  </si>
  <si>
    <t>- AYACUCHO 314</t>
  </si>
  <si>
    <t>GR . 0</t>
  </si>
  <si>
    <t>- LA QUINUA 0</t>
  </si>
  <si>
    <t>PJ LAS VILCAS 2</t>
  </si>
  <si>
    <t>UR JOSE PENZA VENTOCILLA 0</t>
  </si>
  <si>
    <t>CO T.RODRIGUEZ DE MENDOZA (EX CL. 0</t>
  </si>
  <si>
    <t>- RONDA RECOLETA 206</t>
  </si>
  <si>
    <t>UR AYACUCHO 192</t>
  </si>
  <si>
    <t>- CE FRANCISCO FLORES BERRUESO 0</t>
  </si>
  <si>
    <t>- AVELINO CACERES 507</t>
  </si>
  <si>
    <t>UR HUANCABAMBA 1258</t>
  </si>
  <si>
    <t>UR 2 0</t>
  </si>
  <si>
    <t>UR 1 DE MAYO 154</t>
  </si>
  <si>
    <t>UR LEONCIO PRADO  MANZ  B   LOTE 0</t>
  </si>
  <si>
    <t>PO ALFONSO UGARTE 614</t>
  </si>
  <si>
    <t>- ANGAMOS OESTE 1569</t>
  </si>
  <si>
    <t>UR INTERNO 130</t>
  </si>
  <si>
    <t>UR LOBITOS 496</t>
  </si>
  <si>
    <t xml:space="preserve">  LEGUIA AUGUSTO B. 1114</t>
  </si>
  <si>
    <t xml:space="preserve">  LAMPA 349</t>
  </si>
  <si>
    <t xml:space="preserve">  GRANADA 285</t>
  </si>
  <si>
    <t>- TACNA 649</t>
  </si>
  <si>
    <t>FU HEREDIA, CAYETANO 310</t>
  </si>
  <si>
    <t>UR JR DEL LLANO ZAPATA JOSE 331</t>
  </si>
  <si>
    <t xml:space="preserve">  LA PAZ 292</t>
  </si>
  <si>
    <t xml:space="preserve">  SINCHI ROCA 2145</t>
  </si>
  <si>
    <t>UR MARIATEGUI IGNACIO 291</t>
  </si>
  <si>
    <t>- GRAN CHIMU 184</t>
  </si>
  <si>
    <t>AH MICAELA BASTIDAS 0</t>
  </si>
  <si>
    <t xml:space="preserve">  PEZET JUAN A. 543</t>
  </si>
  <si>
    <t>- MAYA DE BRITO 699</t>
  </si>
  <si>
    <t>UR CAMILO BLAS 248</t>
  </si>
  <si>
    <t xml:space="preserve">  JOSE PEZET Y MONET 2065</t>
  </si>
  <si>
    <t>AG MAMA OCLLO 1951</t>
  </si>
  <si>
    <t xml:space="preserve">  CARAZ 112</t>
  </si>
  <si>
    <t xml:space="preserve">  AYACUCHO 1682</t>
  </si>
  <si>
    <t>PJ CASTAÑEDA CARLOS 545</t>
  </si>
  <si>
    <t xml:space="preserve">  JAEN 310</t>
  </si>
  <si>
    <t xml:space="preserve">  PERU 1892</t>
  </si>
  <si>
    <t>- CORICANCHA 650</t>
  </si>
  <si>
    <t>UR PARADO DE BELLIDO, MARIA 0</t>
  </si>
  <si>
    <t xml:space="preserve">  ANCASH 1268</t>
  </si>
  <si>
    <t>AH CUEVA 794</t>
  </si>
  <si>
    <t xml:space="preserve">  CONDE PEDRO 139</t>
  </si>
  <si>
    <t>UR AMANCAES 503</t>
  </si>
  <si>
    <t xml:space="preserve">  GALVEZ JOSE 115</t>
  </si>
  <si>
    <t>- ARICA 783</t>
  </si>
  <si>
    <t>- LA RIVERA 200</t>
  </si>
  <si>
    <t>- JAUREGUI 423</t>
  </si>
  <si>
    <t>- 29 DE MAYO 154</t>
  </si>
  <si>
    <t>UR SIMONI 150</t>
  </si>
  <si>
    <t xml:space="preserve">  5 DE ABRIL MZ 17    LTE 3A 0</t>
  </si>
  <si>
    <t>UR LAS RIMARIMAS 301</t>
  </si>
  <si>
    <t xml:space="preserve">  INDEPENDENCIA 2153</t>
  </si>
  <si>
    <t>UR ABRAHAM VALDEROMAR 300</t>
  </si>
  <si>
    <t>RS LAS UVAS 0</t>
  </si>
  <si>
    <t>- AMAZONAS 5</t>
  </si>
  <si>
    <t>UR LAS CASCADAS 320</t>
  </si>
  <si>
    <t>AH JUANJUI 176</t>
  </si>
  <si>
    <t>- PIEDRA BLANCA MZA 59 6</t>
  </si>
  <si>
    <t xml:space="preserve">  BENAVIDES ALFREDO 4549</t>
  </si>
  <si>
    <t>UR CAHUIDE 0</t>
  </si>
  <si>
    <t>UR GUTIERRES CANDIA 257</t>
  </si>
  <si>
    <t>PJ TRES 721</t>
  </si>
  <si>
    <t>UR LOS ALAMOS 135</t>
  </si>
  <si>
    <t>AH S/N 0</t>
  </si>
  <si>
    <t>PJ INDEPENDENCIA 1173</t>
  </si>
  <si>
    <t>UP EL  CONDOR 125</t>
  </si>
  <si>
    <t>UR SHANUSHI 101</t>
  </si>
  <si>
    <t>UR 26 DE JULIO 431</t>
  </si>
  <si>
    <t>UR CL CORBACHO 453</t>
  </si>
  <si>
    <t xml:space="preserve">  RIMAC 161</t>
  </si>
  <si>
    <t>RS CASTILLA 1143</t>
  </si>
  <si>
    <t xml:space="preserve">  DE AGUERO DIEGO 275</t>
  </si>
  <si>
    <t>UR LOS FRESNOS 590</t>
  </si>
  <si>
    <t>CO PARQUE A 0</t>
  </si>
  <si>
    <t>UR LAS RETAMAS 0</t>
  </si>
  <si>
    <t>- LOS GERANIOS  MZ N LOTE 06 0</t>
  </si>
  <si>
    <t xml:space="preserve">  TARAPACA 131</t>
  </si>
  <si>
    <t>UR FRANCISCO CUNÑO SALAZA 570</t>
  </si>
  <si>
    <t>UR INDEPENDENCIA 198</t>
  </si>
  <si>
    <t>UR VENEZUELA 1724</t>
  </si>
  <si>
    <t>RS SILVA DE OCHOA BRIGADA 199</t>
  </si>
  <si>
    <t>- SAENZ PEÑA 1667</t>
  </si>
  <si>
    <t>UR LOBITOS 459</t>
  </si>
  <si>
    <t>UR VIRGEN DE LAS MERCEDES 0</t>
  </si>
  <si>
    <t>- SAN JOAQUIN VIEJO 245</t>
  </si>
  <si>
    <t>AH JOSE BALTA 1011</t>
  </si>
  <si>
    <t>UR CARRILLO, CAPITAN DE NAVIO C. 247</t>
  </si>
  <si>
    <t>- LOS GIRASOLES 0</t>
  </si>
  <si>
    <t>AH CHICLAYO 0</t>
  </si>
  <si>
    <t>UR LOS PROCERES 1955</t>
  </si>
  <si>
    <t>UR JOSE SANTOS CHOCANO 150</t>
  </si>
  <si>
    <t xml:space="preserve">  BORGOÑO GENERAL 228</t>
  </si>
  <si>
    <t>AH SECTOR LAS PALMERAS 0</t>
  </si>
  <si>
    <t>- RIVAS, F. 911</t>
  </si>
  <si>
    <t>UR TAVARA, SANTIAGO 0</t>
  </si>
  <si>
    <t>UR SUAREZ 744</t>
  </si>
  <si>
    <t>UR SANTA CRUZ DE TENERIFE 0</t>
  </si>
  <si>
    <t>UR LAS ESPINELAS 0</t>
  </si>
  <si>
    <t>UR LOS CUARZOS 1764</t>
  </si>
  <si>
    <t>UR 2 199</t>
  </si>
  <si>
    <t xml:space="preserve">  LAS FLORES 665</t>
  </si>
  <si>
    <t>AS LOS PROCERES 0</t>
  </si>
  <si>
    <t>- AMAZONAS 390</t>
  </si>
  <si>
    <t>UR ARUBA 0</t>
  </si>
  <si>
    <t xml:space="preserve">  WIRACOCHA 826</t>
  </si>
  <si>
    <t>- RAYMONDI 980</t>
  </si>
  <si>
    <t>UR HUANUCO 3292</t>
  </si>
  <si>
    <t>RS SILVA DE OCHOA, BRIGADA 199</t>
  </si>
  <si>
    <t>- SANTA ROSA 0</t>
  </si>
  <si>
    <t>UR CUZCO 146</t>
  </si>
  <si>
    <t>PJ CL LOS ROSALES MZ A LT 1 PJ MA 0</t>
  </si>
  <si>
    <t>UR VILLA ALTA 123</t>
  </si>
  <si>
    <t>CO LOS NEGOCIOS 280</t>
  </si>
  <si>
    <t>UR EL VICARIO 140</t>
  </si>
  <si>
    <t xml:space="preserve">  VANDERGHEN JORGE 239</t>
  </si>
  <si>
    <t>UP LUIS NAVARRETE 0</t>
  </si>
  <si>
    <t>UR ARGENTINA 311</t>
  </si>
  <si>
    <t>UR TUPAC AMARU 840</t>
  </si>
  <si>
    <t>UR RICARDO PALMA 1167</t>
  </si>
  <si>
    <t>CV VOLGA 206</t>
  </si>
  <si>
    <t xml:space="preserve">  VISTA ALEGRE 230</t>
  </si>
  <si>
    <t>- POZUZO CDRA 03 0</t>
  </si>
  <si>
    <t>UR DEL PARQUE SUR 122</t>
  </si>
  <si>
    <t>UR PERU 5076</t>
  </si>
  <si>
    <t>UR PROGRESO 329</t>
  </si>
  <si>
    <t>- PROGRESO 1197</t>
  </si>
  <si>
    <t>CO PEATONAL 117</t>
  </si>
  <si>
    <t>PJ LA ESPERANZA 939</t>
  </si>
  <si>
    <t>- LAS DELICIAS 142</t>
  </si>
  <si>
    <t>AH DE LA PARTICIPACION 658</t>
  </si>
  <si>
    <t>UR LAS GRULLAS 1000</t>
  </si>
  <si>
    <t xml:space="preserve">  VIA LACTEA 290</t>
  </si>
  <si>
    <t>UP AGUIRRE, ELIAS 123</t>
  </si>
  <si>
    <t>UR ELENA FRAY DE PASTOR 73</t>
  </si>
  <si>
    <t>UP AGUIRRE, ELIAS 198</t>
  </si>
  <si>
    <t>UR RAMON CASTILLA 1201</t>
  </si>
  <si>
    <t>UR TORRES, GABRIEL 149</t>
  </si>
  <si>
    <t>UR PAZOS 102</t>
  </si>
  <si>
    <t>UR LA PROSPERIDAD 0</t>
  </si>
  <si>
    <t>- LOS OLMOS MZ250 LT 2</t>
  </si>
  <si>
    <t>- LEON VELARDE 202</t>
  </si>
  <si>
    <t xml:space="preserve">  ARRIBA PERÚ 53</t>
  </si>
  <si>
    <t xml:space="preserve">  JOSE GALVEZ 845</t>
  </si>
  <si>
    <t>UR URB.21 DE ABRIL 1</t>
  </si>
  <si>
    <t>UR EL CARMEN 767</t>
  </si>
  <si>
    <t>UR VIRGEN DEL CARMEN 185</t>
  </si>
  <si>
    <t>UR LOS ROSALES 857</t>
  </si>
  <si>
    <t>UR UNION 1510</t>
  </si>
  <si>
    <t xml:space="preserve">  SAENZ PEÑA 1270</t>
  </si>
  <si>
    <t>CV TOMAS VALLE 1503</t>
  </si>
  <si>
    <t>UR JULIO VICTOR AGUIRRE 274</t>
  </si>
  <si>
    <t>CO LOS ALAMOS 0</t>
  </si>
  <si>
    <t>CV   0</t>
  </si>
  <si>
    <t>UR 13 0</t>
  </si>
  <si>
    <t>- PALLASCA 399</t>
  </si>
  <si>
    <t>PJ LAMBAYEQUE 9</t>
  </si>
  <si>
    <t>- CUZCO 141</t>
  </si>
  <si>
    <t>- JUAN CARBAJAL 620</t>
  </si>
  <si>
    <t>- SEPULVEDA 839</t>
  </si>
  <si>
    <t>- LOS PERIODISTAS 1999</t>
  </si>
  <si>
    <t>- TARAPACA 665</t>
  </si>
  <si>
    <t>UR BORGES JORGE LUIS 234</t>
  </si>
  <si>
    <t>UR SAN MARTIN DE PORRES 393</t>
  </si>
  <si>
    <t>UR LOS COMPOSITORES 110</t>
  </si>
  <si>
    <t>AH BUENOS AIRES 558</t>
  </si>
  <si>
    <t>UR QUIPAYPAMPA 235</t>
  </si>
  <si>
    <t xml:space="preserve">  LOS CEDROS 757</t>
  </si>
  <si>
    <t>- DANIEL ALCIDES CARRION 463</t>
  </si>
  <si>
    <t>AS COLOMBIA 182</t>
  </si>
  <si>
    <t xml:space="preserve">  ANDAHUAYLAS 112</t>
  </si>
  <si>
    <t xml:space="preserve">  ALEXANDER PETTION 525</t>
  </si>
  <si>
    <t xml:space="preserve">  ARGUEDAS M. 0</t>
  </si>
  <si>
    <t>BA CHIQUIAN 2457</t>
  </si>
  <si>
    <t xml:space="preserve">  ALVAREZ CALDERON 605</t>
  </si>
  <si>
    <t xml:space="preserve">  PEZET, GENERAL JUAN A. 225</t>
  </si>
  <si>
    <t>PJ ARGENTINA OESTE 2338</t>
  </si>
  <si>
    <t>AS SAN JUAN ESTE 0</t>
  </si>
  <si>
    <t>- VILA VILA 1</t>
  </si>
  <si>
    <t>UR BRASIL 973</t>
  </si>
  <si>
    <t>UR FLOR DE VIENTO 169</t>
  </si>
  <si>
    <t>UR HUASCAR 469</t>
  </si>
  <si>
    <t xml:space="preserve">  CASTILLA, MARISCAL RAMON 191</t>
  </si>
  <si>
    <t>UR LOS OLIVOS 0</t>
  </si>
  <si>
    <t>UR . 112</t>
  </si>
  <si>
    <t>- LIMA 620</t>
  </si>
  <si>
    <t>UR 19 1</t>
  </si>
  <si>
    <t>UR SANTA SOFIA 0</t>
  </si>
  <si>
    <t>AS MIRAMAR 0</t>
  </si>
  <si>
    <t>UR RIMAC 551</t>
  </si>
  <si>
    <t>PO CENTRAL 327</t>
  </si>
  <si>
    <t>- VILLAVICENCIO M. 316</t>
  </si>
  <si>
    <t>- FRANCISCO FLORES S/N  CDRA. 1</t>
  </si>
  <si>
    <t>PJ MANUEL DE LA FUENTE CHAVEZ 121</t>
  </si>
  <si>
    <t>AS LOS ALISOS 0</t>
  </si>
  <si>
    <t>UR CASTILLA, RAMON 0</t>
  </si>
  <si>
    <t>AG LEON VELARDE, CORONEL 976</t>
  </si>
  <si>
    <t>AG TICINO 0</t>
  </si>
  <si>
    <t>UP CARLOS LA TORRE 0</t>
  </si>
  <si>
    <t>UR VILLAR MANUEL 362</t>
  </si>
  <si>
    <t xml:space="preserve">  EGIPTO 218</t>
  </si>
  <si>
    <t>- PRADO LEONCIO 549</t>
  </si>
  <si>
    <t>- RAMON CASTILLA 306</t>
  </si>
  <si>
    <t>UR CHICAMA 233</t>
  </si>
  <si>
    <t>UR EL DERBY 515</t>
  </si>
  <si>
    <t>CO . 0</t>
  </si>
  <si>
    <t xml:space="preserve">  ATUSPARIA 218</t>
  </si>
  <si>
    <t>UR ARCO IRIS 262</t>
  </si>
  <si>
    <t>- CENTRO PILTO 0</t>
  </si>
  <si>
    <t xml:space="preserve">  BURGOS 178</t>
  </si>
  <si>
    <t>PJ YAVARI 823</t>
  </si>
  <si>
    <t>CO DE LA VEGA FELICIANO 0</t>
  </si>
  <si>
    <t>UP SANTA TERESA MZ B LT 31</t>
  </si>
  <si>
    <t xml:space="preserve">  9 DE OCTUBRE MZ B LT 4</t>
  </si>
  <si>
    <t>- . 11</t>
  </si>
  <si>
    <t>UR AYACUCHO 478</t>
  </si>
  <si>
    <t xml:space="preserve">  PARDO JOSE 935</t>
  </si>
  <si>
    <t>AH ANCASH 967</t>
  </si>
  <si>
    <t>AH ARGUEDAS PABLO 0</t>
  </si>
  <si>
    <t>CA SAN MARTIN 113</t>
  </si>
  <si>
    <t>UR 5 0</t>
  </si>
  <si>
    <t>AH S/N 152</t>
  </si>
  <si>
    <t xml:space="preserve">  PORTILLO CORONEL PEDRO 382</t>
  </si>
  <si>
    <t xml:space="preserve">  HIPOLITO UNANUE 101</t>
  </si>
  <si>
    <t>UR BOLIVAR 0</t>
  </si>
  <si>
    <t>- LORETO 256</t>
  </si>
  <si>
    <t>PJ SAN MIGUEL DE PIURA  MZF LOTE 7</t>
  </si>
  <si>
    <t>PJ LA COLMENA 125</t>
  </si>
  <si>
    <t>- CARRION  BLOCK C 195</t>
  </si>
  <si>
    <t>- CMARISCAL GAMARRA 17</t>
  </si>
  <si>
    <t xml:space="preserve">  CUZCO 1521</t>
  </si>
  <si>
    <t xml:space="preserve">  CIRO ALEGRIA 0</t>
  </si>
  <si>
    <t>UR LAS HERAS 137</t>
  </si>
  <si>
    <t xml:space="preserve">  LUNA PIZARRO 767</t>
  </si>
  <si>
    <t>- PANAMERICANA SUR SN 0</t>
  </si>
  <si>
    <t>LO SN 0</t>
  </si>
  <si>
    <t>AH ALFONSO UGARTE 0</t>
  </si>
  <si>
    <t>UR EMILIANO HUAMANTICA MZ C LT 19</t>
  </si>
  <si>
    <t>- LA ESPERANZA 175</t>
  </si>
  <si>
    <t>UR AGUSTIN GAMARRA 604</t>
  </si>
  <si>
    <t>UR . 104</t>
  </si>
  <si>
    <t>UR ORTEGA Y GASSET JOSE 571</t>
  </si>
  <si>
    <t>UR BATALLON CALLAO SUR 152</t>
  </si>
  <si>
    <t>- CIRCULAR LOS LIRIOS 208</t>
  </si>
  <si>
    <t>- JOSE BALTA 2442</t>
  </si>
  <si>
    <t>UR SATURNO 156</t>
  </si>
  <si>
    <t>- VALDELOMAR ABRAHAM 105</t>
  </si>
  <si>
    <t>- TUMBES 140</t>
  </si>
  <si>
    <t>UR FERRERO RAUL 1256</t>
  </si>
  <si>
    <t>UP PACHACUTEC 570</t>
  </si>
  <si>
    <t>CV LOS EUCALIPTOS 0</t>
  </si>
  <si>
    <t xml:space="preserve">  MARAÑON 121</t>
  </si>
  <si>
    <t>UR PUNTA DE LOS INGLESES 166</t>
  </si>
  <si>
    <t>UR PEDRO RUIZ GALLO 444</t>
  </si>
  <si>
    <t>- NAVARRO CAUPER MZ H 27</t>
  </si>
  <si>
    <t>- LOS HEROES 370</t>
  </si>
  <si>
    <t>- RODRIGUEZ DANIEL 209</t>
  </si>
  <si>
    <t>UP CASTILLA 0</t>
  </si>
  <si>
    <t>- SAMUEL BARZESATH 209</t>
  </si>
  <si>
    <t>- AREQUIPA 430</t>
  </si>
  <si>
    <t>AH COMBATE DE ANGAMOS 637</t>
  </si>
  <si>
    <t>PJ JUAN VELASCO MZ 10 LT 9</t>
  </si>
  <si>
    <t>AH FE Y ALEGRIA MZ P PRIMA LT 26 0</t>
  </si>
  <si>
    <t xml:space="preserve">  MADRID 288</t>
  </si>
  <si>
    <t>- PUMAPACHA 634</t>
  </si>
  <si>
    <t>UR METROPOLITANA 0</t>
  </si>
  <si>
    <t>PJ MIGUEL GRAU 263</t>
  </si>
  <si>
    <t>CO S/N 0</t>
  </si>
  <si>
    <t>UR TAMBO DE MORA 0</t>
  </si>
  <si>
    <t>- BOLOGNESI 891</t>
  </si>
  <si>
    <t>UR SAN JUAN 0</t>
  </si>
  <si>
    <t xml:space="preserve">  CENTENARIO 259</t>
  </si>
  <si>
    <t>UR PRADO LEONCIO 120</t>
  </si>
  <si>
    <t>UR SANTA CRUZ 118</t>
  </si>
  <si>
    <t xml:space="preserve">  SAN CRISTOBAL 226</t>
  </si>
  <si>
    <t xml:space="preserve">  LOS PRECURSORES 381</t>
  </si>
  <si>
    <t>UR AV 13 DE ENERO 1841</t>
  </si>
  <si>
    <t>- ARTERIAL 809</t>
  </si>
  <si>
    <t>UR LOS CAPILIES MZ D 11</t>
  </si>
  <si>
    <t>UR CHEPEN 136</t>
  </si>
  <si>
    <t>- RAUL PILCO PEREZ MZ C LT  19 0</t>
  </si>
  <si>
    <t>- SEBASTIAN BARRANCA 230</t>
  </si>
  <si>
    <t xml:space="preserve">  QUIPAN 142</t>
  </si>
  <si>
    <t>- ESPAA 713</t>
  </si>
  <si>
    <t>UR PEDRO DE OSMA 407</t>
  </si>
  <si>
    <t xml:space="preserve">  SATIPO 227</t>
  </si>
  <si>
    <t>UR MANUEL VILLACENCIO 451</t>
  </si>
  <si>
    <t>UR TURINA JOAQUIN 0</t>
  </si>
  <si>
    <t>- EL NINO 189</t>
  </si>
  <si>
    <t>- SAN JUAN 0</t>
  </si>
  <si>
    <t>UR MILLER, MARISCAL 165</t>
  </si>
  <si>
    <t>PJ SEÑOR DE LOS MILAGROS MZ I1 LT 32</t>
  </si>
  <si>
    <t>- LOS REYES 188</t>
  </si>
  <si>
    <t>UR LOS MIRTOS 128</t>
  </si>
  <si>
    <t>- MZ O LOTE 17</t>
  </si>
  <si>
    <t>UR VENEZUELA 435</t>
  </si>
  <si>
    <t>UR - 0</t>
  </si>
  <si>
    <t>UR RANSEY GUILLERMO 329</t>
  </si>
  <si>
    <t>UR LA PALMA GRANDE MZ.F 19</t>
  </si>
  <si>
    <t xml:space="preserve">  PIMENTEL KM 8 0</t>
  </si>
  <si>
    <t>UR EL CARMEN 629</t>
  </si>
  <si>
    <t>UR LAS ORQUIDEAS 0</t>
  </si>
  <si>
    <t xml:space="preserve">  HUANCAVELICA 603</t>
  </si>
  <si>
    <t xml:space="preserve">  WILCAHUAIN S/N 1</t>
  </si>
  <si>
    <t>UR LAS GAVIOTAS 284</t>
  </si>
  <si>
    <t xml:space="preserve">  ARRIETA CARLOS 1426</t>
  </si>
  <si>
    <t>- INDUSTRIA 369</t>
  </si>
  <si>
    <t xml:space="preserve">  TARAPACA INT. A 245</t>
  </si>
  <si>
    <t xml:space="preserve">  CHAVEZ JORGE 526</t>
  </si>
  <si>
    <t>- TARAPACA 289</t>
  </si>
  <si>
    <t>PJ LIMA 533</t>
  </si>
  <si>
    <t>UR ANTISUYO 222</t>
  </si>
  <si>
    <t>- ABANCAY 1653</t>
  </si>
  <si>
    <t>UR VIRGEN DEL CARMEN 0</t>
  </si>
  <si>
    <t>UR LIBERTAD 393</t>
  </si>
  <si>
    <t>UR UNANUE H. 164</t>
  </si>
  <si>
    <t>- GARCILAZO DE LA VEGA 202</t>
  </si>
  <si>
    <t>- LETICIA 609</t>
  </si>
  <si>
    <t>UP ALIPIO PONCE 0</t>
  </si>
  <si>
    <t>LO IQUITOS 0</t>
  </si>
  <si>
    <t>UR WIRACOCHA 107</t>
  </si>
  <si>
    <t>UR MAR DEL SUR 0</t>
  </si>
  <si>
    <t>UR EL CHACO 1488</t>
  </si>
  <si>
    <t xml:space="preserve">  PARRA DEL RIEGO 591</t>
  </si>
  <si>
    <t xml:space="preserve">  MIROQUESADA, ANTONIO 1295</t>
  </si>
  <si>
    <t xml:space="preserve">  MAYRO 554</t>
  </si>
  <si>
    <t>- LOS NEGOCIOS 280</t>
  </si>
  <si>
    <t>- SAN MARTIN 401</t>
  </si>
  <si>
    <t>UR V.ANDRES BELAUNDE 111</t>
  </si>
  <si>
    <t>AH ENRIQUE PALACIOS 1176 PI 2 0</t>
  </si>
  <si>
    <t>UR BIELICH ISMAEL 145</t>
  </si>
  <si>
    <t>UR ARICA 433</t>
  </si>
  <si>
    <t xml:space="preserve">  LUCANAS 278</t>
  </si>
  <si>
    <t>UR ENRIQUE DEL VILLAR 630 632 0</t>
  </si>
  <si>
    <t>UR LOS RUBIES 2133</t>
  </si>
  <si>
    <t>UP APURIMAC 0</t>
  </si>
  <si>
    <t>- LOS HUERTOS 1738</t>
  </si>
  <si>
    <t xml:space="preserve">  SUAREZ 342</t>
  </si>
  <si>
    <t>UR RIO MAJES 5626</t>
  </si>
  <si>
    <t>- 28 DE JULIO   MZ 34 LT 16 0</t>
  </si>
  <si>
    <t xml:space="preserve">  LIMA 113</t>
  </si>
  <si>
    <t>UR ANTISUYO 0</t>
  </si>
  <si>
    <t>UR LA UNION 467</t>
  </si>
  <si>
    <t>CO VALDEMAR MOSER 436</t>
  </si>
  <si>
    <t xml:space="preserve">  RAMON CASTILLA 0</t>
  </si>
  <si>
    <t>- ESPAÑA 238</t>
  </si>
  <si>
    <t>UR LA COLONIA 281</t>
  </si>
  <si>
    <t>UR TUMBES 100</t>
  </si>
  <si>
    <t>- BOLIVAR 646</t>
  </si>
  <si>
    <t>PO DEAN SAAVEDRA MZ 61 LT 6 0</t>
  </si>
  <si>
    <t>- SAN MIGUEL MZ 6 LT 3 0</t>
  </si>
  <si>
    <t xml:space="preserve">  BARBIERI, LEONARDO 960</t>
  </si>
  <si>
    <t>UR 1 0</t>
  </si>
  <si>
    <t>UR SANTA FE 324</t>
  </si>
  <si>
    <t>UR ANTISUYO 418</t>
  </si>
  <si>
    <t>UR ARICA 540</t>
  </si>
  <si>
    <t>UR BUENOS AIRES 0</t>
  </si>
  <si>
    <t xml:space="preserve">  TORRE TAGLE 180</t>
  </si>
  <si>
    <t>UR JUAN ROBERTO ACEVEDO 464</t>
  </si>
  <si>
    <t>UR VILLA JARDIN 1</t>
  </si>
  <si>
    <t>UR AYACUCHO 0</t>
  </si>
  <si>
    <t>UR UGARTE CHAMORRO, M. 123</t>
  </si>
  <si>
    <t>UR LOS FAIQUES 0</t>
  </si>
  <si>
    <t>- DE URZUA, PEDRO 172</t>
  </si>
  <si>
    <t>AH SAN FRANCISCO 119</t>
  </si>
  <si>
    <t>AH PABLO ARGUEDAS 779</t>
  </si>
  <si>
    <t>UR MONTE UMBROSO 386</t>
  </si>
  <si>
    <t>UR LAS PECANAS 0</t>
  </si>
  <si>
    <t>- . 36</t>
  </si>
  <si>
    <t xml:space="preserve">  SOLEDAD 198</t>
  </si>
  <si>
    <t>- LA PALMA 0</t>
  </si>
  <si>
    <t xml:space="preserve">  POMARES APARICIO 0</t>
  </si>
  <si>
    <t>AH GRANDE 0</t>
  </si>
  <si>
    <t xml:space="preserve">  REPUBLICA DE CHILE PI.3 295</t>
  </si>
  <si>
    <t xml:space="preserve">  OSE DE LA TORRE UGARTE 1245</t>
  </si>
  <si>
    <t>UR ARTILLERO, JULIO FELIPE 129</t>
  </si>
  <si>
    <t xml:space="preserve">  SANTA ROSA 236</t>
  </si>
  <si>
    <t>- M BASADRE 870</t>
  </si>
  <si>
    <t>- JACHILLA 102</t>
  </si>
  <si>
    <t>AH ... 0</t>
  </si>
  <si>
    <t xml:space="preserve">  JURADO DE LOS REYES MARIANO 237</t>
  </si>
  <si>
    <t>UR LIMA 3617</t>
  </si>
  <si>
    <t xml:space="preserve">  LOS HALCONES 382</t>
  </si>
  <si>
    <t>CO   0</t>
  </si>
  <si>
    <t>UR 14 0</t>
  </si>
  <si>
    <t>AH SAN MARTIN 0</t>
  </si>
  <si>
    <t>UR BLOCK F4 DPTO 501 0</t>
  </si>
  <si>
    <t>BA CAMPOSANTO 1</t>
  </si>
  <si>
    <t>AS LOS DIAMANTES 0</t>
  </si>
  <si>
    <t>AS SN 0</t>
  </si>
  <si>
    <t>UR GRAU MIGUEL 133</t>
  </si>
  <si>
    <t>- RAMON ZAVALETA 177</t>
  </si>
  <si>
    <t>PO UNION 441</t>
  </si>
  <si>
    <t>UP COISHCO   MZ  D1      LTE 13 0</t>
  </si>
  <si>
    <t>- LIMA 625</t>
  </si>
  <si>
    <t>UR AV ALAMEDA DE LA PAZ 186</t>
  </si>
  <si>
    <t xml:space="preserve">  UCAYALI 0</t>
  </si>
  <si>
    <t>- ALFONSO UGARTE 883</t>
  </si>
  <si>
    <t>UR VILLARAN MANUEL 712</t>
  </si>
  <si>
    <t>- 26 DE MARZO 1176</t>
  </si>
  <si>
    <t>UR MONTE ALAMO 0</t>
  </si>
  <si>
    <t>UR SANTA ANA 385</t>
  </si>
  <si>
    <t>UR CACERES ANDRES AVELINO 573</t>
  </si>
  <si>
    <t>UR TACAYMANO 2174</t>
  </si>
  <si>
    <t>AH CAHUIDE 0</t>
  </si>
  <si>
    <t>UR AMARANTO 196</t>
  </si>
  <si>
    <t>UR TOMASAL 820</t>
  </si>
  <si>
    <t>UR ACUARIO 720</t>
  </si>
  <si>
    <t xml:space="preserve">  LOS CLAVELES 118</t>
  </si>
  <si>
    <t>UR MZ Q1 LT 15 URB LEON DE VIVERO 0</t>
  </si>
  <si>
    <t>- AMAZONAS 436</t>
  </si>
  <si>
    <t>UR ALCEDO BERNARDO 279</t>
  </si>
  <si>
    <t>UR LOS CIPRECES 414</t>
  </si>
  <si>
    <t xml:space="preserve">  5 DE DICIEMBRE 181</t>
  </si>
  <si>
    <t>AH HERALDO NEGRO 119</t>
  </si>
  <si>
    <t>UR CL PINOS DEL VALLE 131</t>
  </si>
  <si>
    <t>- IGNACIO MORSESKI 421</t>
  </si>
  <si>
    <t xml:space="preserve">  URTEAGA HORACIO 586</t>
  </si>
  <si>
    <t>- AGUIRRE MORALES 1088</t>
  </si>
  <si>
    <t>- BERMUDES 5</t>
  </si>
  <si>
    <t>PO PROCERES 148</t>
  </si>
  <si>
    <t>UR BAYLETTI JULIO 426</t>
  </si>
  <si>
    <t>UR PUMACAHUA, MATEO 150</t>
  </si>
  <si>
    <t>PJ SAN JOSE 193</t>
  </si>
  <si>
    <t>UR 24 DE  ENERO 0</t>
  </si>
  <si>
    <t>UR SANTA MONICA 643</t>
  </si>
  <si>
    <t>- LAMPA 306</t>
  </si>
  <si>
    <t>- 27 MZ. 144 LT. 26 0</t>
  </si>
  <si>
    <t>UR WACAYPATA 564</t>
  </si>
  <si>
    <t>UR 8 DE SETIEMBRE 0</t>
  </si>
  <si>
    <t xml:space="preserve">  LUNA ARRIETA 623</t>
  </si>
  <si>
    <t>- 31 DE MAYO 0</t>
  </si>
  <si>
    <t>UP PACHACUTEC 219</t>
  </si>
  <si>
    <t>LO BRASIL 0</t>
  </si>
  <si>
    <t>PJ IGNACIO SANCHEZ 105</t>
  </si>
  <si>
    <t>PJ GUATEMALA 102</t>
  </si>
  <si>
    <t>PJ CAJAMARCA 395</t>
  </si>
  <si>
    <t>PO PRINCIPAL 100</t>
  </si>
  <si>
    <t>CO BARTON ALBERTO 452</t>
  </si>
  <si>
    <t>- BELLIDO 722</t>
  </si>
  <si>
    <t>UR SANTA ISABEL 106</t>
  </si>
  <si>
    <t xml:space="preserve">  JR BRESCIA 414</t>
  </si>
  <si>
    <t xml:space="preserve">  HIPOLITO UNANUE 284</t>
  </si>
  <si>
    <t>- 28 DE JULIO 252</t>
  </si>
  <si>
    <t xml:space="preserve">  DOMINGO AYARTA 30</t>
  </si>
  <si>
    <t>- UMANCHATA 121</t>
  </si>
  <si>
    <t>UR PASEO DE LA REPUBLICA 3195</t>
  </si>
  <si>
    <t>AS LOS MORROS 0</t>
  </si>
  <si>
    <t>UR CHECA 1947</t>
  </si>
  <si>
    <t>UR SIMON BOLIVAR 0</t>
  </si>
  <si>
    <t xml:space="preserve">  SANCHEZ CARRION FAUSTINO 474</t>
  </si>
  <si>
    <t>- PACHACUTEC 424</t>
  </si>
  <si>
    <t>AH VISTA ALEGRE 0</t>
  </si>
  <si>
    <t>UR LEONIDAS YEROVI 265</t>
  </si>
  <si>
    <t>UR GALDOS 289</t>
  </si>
  <si>
    <t xml:space="preserve">  DEL AIRE 1015</t>
  </si>
  <si>
    <t xml:space="preserve">  MILLER 592</t>
  </si>
  <si>
    <t xml:space="preserve">  SUAREZ 748</t>
  </si>
  <si>
    <t>- PARDO JOSE 149</t>
  </si>
  <si>
    <t>- VICTOR A. BELAUNDE 929</t>
  </si>
  <si>
    <t>UR JIMENEZ, COMANDANTE GUSTAVO 144</t>
  </si>
  <si>
    <t xml:space="preserve">  CL MONTE SIERPE 177</t>
  </si>
  <si>
    <t>AH LOS OLIVOS 102</t>
  </si>
  <si>
    <t>AH OLEODUCTO 275</t>
  </si>
  <si>
    <t>UR EL BOULEVARD 148</t>
  </si>
  <si>
    <t>UR LOS PRECURSORES 770</t>
  </si>
  <si>
    <t>UR LEONCIO PRADO 166</t>
  </si>
  <si>
    <t xml:space="preserve">  LAS CORDILLERAS 1167</t>
  </si>
  <si>
    <t>UR LAS ANEMONAS 1375</t>
  </si>
  <si>
    <t>- BOLOGNESI 710</t>
  </si>
  <si>
    <t>AH UNION 665</t>
  </si>
  <si>
    <t>UR 28 DE JULIO 111</t>
  </si>
  <si>
    <t>- LORETO NORTE 221</t>
  </si>
  <si>
    <t>- LOS BRILLANTES 641</t>
  </si>
  <si>
    <t>- DIEGO DE ALMAGRO 424</t>
  </si>
  <si>
    <t>- CESAR VALLEJO 423</t>
  </si>
  <si>
    <t>UR SAN BORJA NORTE 0</t>
  </si>
  <si>
    <t>- VICTOR MANUEL BERNALES 34</t>
  </si>
  <si>
    <t>UR SAN JOSE 262</t>
  </si>
  <si>
    <t xml:space="preserve">  SAN CARLOS 749</t>
  </si>
  <si>
    <t>- MOQUEGUA 634</t>
  </si>
  <si>
    <t>- ANCASH 318</t>
  </si>
  <si>
    <t xml:space="preserve">  PIZARRO FRANCISCO 899</t>
  </si>
  <si>
    <t>- CACERES MARISCAL 1112</t>
  </si>
  <si>
    <t xml:space="preserve">  MISIONERO MANCINI 211</t>
  </si>
  <si>
    <t>- JIMENEZ PIMENTEL 147</t>
  </si>
  <si>
    <t>UR COLONIAL 3130</t>
  </si>
  <si>
    <t>- DOÑA CATALINA 135</t>
  </si>
  <si>
    <t>UR LA RINCONADA 150</t>
  </si>
  <si>
    <t>- UNION 324</t>
  </si>
  <si>
    <t>UR ALDEBARAN 0</t>
  </si>
  <si>
    <t>UR MIRIAM DE SALA 0</t>
  </si>
  <si>
    <t xml:space="preserve">  HUANCAVELICA 762</t>
  </si>
  <si>
    <t>PJ UGARTE, ALFONSO 371</t>
  </si>
  <si>
    <t>UR SAN DIEGO DE ALCALA 0</t>
  </si>
  <si>
    <t>UR LOS QUECHUAS 1347</t>
  </si>
  <si>
    <t xml:space="preserve">  ANGAMOS ESTE 843</t>
  </si>
  <si>
    <t>UR MOQUEGUA 360</t>
  </si>
  <si>
    <t>UR EL TUNANTE 205</t>
  </si>
  <si>
    <t>- SAN MARTIN 385</t>
  </si>
  <si>
    <t>PJ LOS ANGELES 668</t>
  </si>
  <si>
    <t xml:space="preserve">  CA CIRCUNVALACION 2607</t>
  </si>
  <si>
    <t>UV LUIS BRAILLE 0</t>
  </si>
  <si>
    <t>- ROSARIO 895</t>
  </si>
  <si>
    <t>UR AV BENAVIDES, OSCAR R. 2527</t>
  </si>
  <si>
    <t>UP EULOGIO GARRIDO 760</t>
  </si>
  <si>
    <t>UR JOHN F. KENNEDY 101</t>
  </si>
  <si>
    <t xml:space="preserve">  MOGABUROS 124</t>
  </si>
  <si>
    <t>AH MISTI 557</t>
  </si>
  <si>
    <t>UR TURIN 518</t>
  </si>
  <si>
    <t>PJ PROGRESO 824</t>
  </si>
  <si>
    <t>PJ TAVARA WEST 1054</t>
  </si>
  <si>
    <t>UR CAPITAN JOSE ABELARDO QUIÑONES 107</t>
  </si>
  <si>
    <t>UR CHACHANI 243</t>
  </si>
  <si>
    <t>UR QUIÑONES, CAPITAN JOSE ABELARD 142</t>
  </si>
  <si>
    <t>UR SANTA ROSA 328</t>
  </si>
  <si>
    <t>UR LOS NEGOCIOS EDF 9 DTO 502B 280</t>
  </si>
  <si>
    <t>- SUAREZ 739</t>
  </si>
  <si>
    <t>- REVOLUCION 329</t>
  </si>
  <si>
    <t>UR CAHUIDE 299</t>
  </si>
  <si>
    <t>- 28 DE DICIEMBRE 381</t>
  </si>
  <si>
    <t xml:space="preserve">  ORUE DOMINGO 285</t>
  </si>
  <si>
    <t>UR HUANACAURE 256</t>
  </si>
  <si>
    <t>UR BUENAVENTURA REY 151</t>
  </si>
  <si>
    <t xml:space="preserve">  VENEZUELA 1087</t>
  </si>
  <si>
    <t>UP CHOCANO, JOSE 119</t>
  </si>
  <si>
    <t>UR RIO UCAYALI 5788</t>
  </si>
  <si>
    <t>UR SEPARADORA INDUSTRIAL 0</t>
  </si>
  <si>
    <t>UV BRAILLE, LUIS 1425</t>
  </si>
  <si>
    <t>UR CASTILLA JUAN 1142</t>
  </si>
  <si>
    <t>UR PIURA 202</t>
  </si>
  <si>
    <t xml:space="preserve">  CUSCO 523</t>
  </si>
  <si>
    <t>UR GRAL.JOSE LEGUIA Y MELEN 1470</t>
  </si>
  <si>
    <t>UR HUANBACHO 0</t>
  </si>
  <si>
    <t>UR CHUNGA ZAPATA ELIAS 899</t>
  </si>
  <si>
    <t>UR LONDRES 202</t>
  </si>
  <si>
    <t>UR LOS JASPES 1778</t>
  </si>
  <si>
    <t>- CIRCUNVALACION 159</t>
  </si>
  <si>
    <t xml:space="preserve">  LAS LIMAS 153</t>
  </si>
  <si>
    <t>PJ REVOLUCION 1429</t>
  </si>
  <si>
    <t>- ALTHAUS, EMILIO 233</t>
  </si>
  <si>
    <t xml:space="preserve">  PROGRESO 447</t>
  </si>
  <si>
    <t xml:space="preserve">  MARGINAL 820</t>
  </si>
  <si>
    <t>UP NAZCA 170</t>
  </si>
  <si>
    <t>AS MARIANO MELGAR 0</t>
  </si>
  <si>
    <t>UR CHACHAPOYAS 0</t>
  </si>
  <si>
    <t>UR CHAVEZ, JORGE 108</t>
  </si>
  <si>
    <t xml:space="preserve">  MEZA JUAN MANUEL 0</t>
  </si>
  <si>
    <t>- ANDRES A CACERES 615</t>
  </si>
  <si>
    <t>UR VALLEJO, CESAR 328</t>
  </si>
  <si>
    <t>AH CL EL CENTENARIO 0</t>
  </si>
  <si>
    <t xml:space="preserve">  QUIROZ, FRANCISCO 439</t>
  </si>
  <si>
    <t>UR GAMINEDES 0</t>
  </si>
  <si>
    <t>- LOS PROCERES 1084</t>
  </si>
  <si>
    <t>UR LOS URUBES 970</t>
  </si>
  <si>
    <t>UR NOGUERA SIMON 420</t>
  </si>
  <si>
    <t xml:space="preserve">  OLMEDO 537</t>
  </si>
  <si>
    <t>UR CL LOS ABETOS 141</t>
  </si>
  <si>
    <t>UR PRADO OESTE JAVIER 1750</t>
  </si>
  <si>
    <t>- MARIA PARADO DE BELLIDO 0</t>
  </si>
  <si>
    <t>- PIRITA 0</t>
  </si>
  <si>
    <t>UR ANDRES A.CACERES 0</t>
  </si>
  <si>
    <t>PJ PACHACUTEC 109</t>
  </si>
  <si>
    <t xml:space="preserve">  ALFREDO LAPOINT 882</t>
  </si>
  <si>
    <t xml:space="preserve">  FAUCETT ELMER 339</t>
  </si>
  <si>
    <t>UR 15 0</t>
  </si>
  <si>
    <t>UR BASTIDAS, MICAELA 220</t>
  </si>
  <si>
    <t xml:space="preserve">  S/N 0</t>
  </si>
  <si>
    <t>- JORGE CHAVEZ 1</t>
  </si>
  <si>
    <t>- BENITO JUAREZ 1083</t>
  </si>
  <si>
    <t>AH LOS INGENIEROS 0</t>
  </si>
  <si>
    <t>- BRAZIL 415</t>
  </si>
  <si>
    <t xml:space="preserve">  SECADA ALBERTO 257</t>
  </si>
  <si>
    <t>UR CORDILLERA OCCIDENTAL 0</t>
  </si>
  <si>
    <t>- PARQUE 06-15 0</t>
  </si>
  <si>
    <t xml:space="preserve">  CHINCHA 176</t>
  </si>
  <si>
    <t xml:space="preserve">  LORETO 1059</t>
  </si>
  <si>
    <t>UR CARRANZA MARIANO 646</t>
  </si>
  <si>
    <t>AH SN 0</t>
  </si>
  <si>
    <t xml:space="preserve">  TIZON Y BUENO, RICARDO 245</t>
  </si>
  <si>
    <t>UR SOTO BERMEO 366</t>
  </si>
  <si>
    <t xml:space="preserve">  TAMBOMACHAY 195</t>
  </si>
  <si>
    <t>FU 6 0</t>
  </si>
  <si>
    <t>CO VALLE TOMAS 1530</t>
  </si>
  <si>
    <t>UR A 0</t>
  </si>
  <si>
    <t>UR CASTRAT FERNANDO 651</t>
  </si>
  <si>
    <t xml:space="preserve">  LOS INCAS 641</t>
  </si>
  <si>
    <t>AH MIRAMAR 0</t>
  </si>
  <si>
    <t>UR LOS GIRASOLES 165</t>
  </si>
  <si>
    <t>- MARICAL CACERES 1354</t>
  </si>
  <si>
    <t>- CONDORAY  MZ L 4</t>
  </si>
  <si>
    <t>- PARRA 366</t>
  </si>
  <si>
    <t>UR AYACUCHO 268</t>
  </si>
  <si>
    <t>- SIMON BOLIVAR 621</t>
  </si>
  <si>
    <t>AG ALAMEDA DE LOS ANGELES 191</t>
  </si>
  <si>
    <t xml:space="preserve">  VICTOR R. HAYA DE LA TORR 1790</t>
  </si>
  <si>
    <t>UR E 0</t>
  </si>
  <si>
    <t>- CARLOS MEDRANO MZ C LT 4</t>
  </si>
  <si>
    <t>PJ AVIACION 1738</t>
  </si>
  <si>
    <t>- BOLOGNESI 761</t>
  </si>
  <si>
    <t>AH BILLINGHURST G. 181</t>
  </si>
  <si>
    <t>PJ SAN FRANCISCO 106</t>
  </si>
  <si>
    <t>- LOS CISNES 0</t>
  </si>
  <si>
    <t>- DEL TRABAJO 293</t>
  </si>
  <si>
    <t xml:space="preserve">  MANUEL VERA ENRIQUE  142  INT 142</t>
  </si>
  <si>
    <t>- PERU 160 0</t>
  </si>
  <si>
    <t>- NAUTA 602</t>
  </si>
  <si>
    <t>AH 30 DE AGOSTRO 350</t>
  </si>
  <si>
    <t>UR GOMEZ DEL CARPIO JULIO 169</t>
  </si>
  <si>
    <t>- QUINTANA, E. 0</t>
  </si>
  <si>
    <t xml:space="preserve">  ODRIOZOLA 190</t>
  </si>
  <si>
    <t xml:space="preserve">  DEL CAMPO ALBERTO 488</t>
  </si>
  <si>
    <t>UR CANGA PEDRO 180</t>
  </si>
  <si>
    <t>UR ICAZA ALFREDO 300</t>
  </si>
  <si>
    <t>UR LOS ROBLES 975</t>
  </si>
  <si>
    <t>PO EX CENCAPLANE 0</t>
  </si>
  <si>
    <t>UR JESUS DE NAZARETH 344</t>
  </si>
  <si>
    <t xml:space="preserve">  REYNOLDS 114</t>
  </si>
  <si>
    <t xml:space="preserve">  EL OLIVAR 795</t>
  </si>
  <si>
    <t>- 9 DE OCTUBRE 414</t>
  </si>
  <si>
    <t>UR BASADRE, CARLOS 376</t>
  </si>
  <si>
    <t xml:space="preserve">  LIMA 1</t>
  </si>
  <si>
    <t>- ALCANFORES 1070</t>
  </si>
  <si>
    <t xml:space="preserve">  RIVAS CIPRIANO N. 834</t>
  </si>
  <si>
    <t>UR OLIVA FELIPE 325</t>
  </si>
  <si>
    <t>- UGARTE 214</t>
  </si>
  <si>
    <t>- ANTONIO TRELLES 135</t>
  </si>
  <si>
    <t>UR SARGENTO LORES 238</t>
  </si>
  <si>
    <t>PJ TUPAC AMARU 0</t>
  </si>
  <si>
    <t xml:space="preserve">  SN 578</t>
  </si>
  <si>
    <t>- P MELENDEZ 705</t>
  </si>
  <si>
    <t>UR DIONISIO REMAR 0</t>
  </si>
  <si>
    <t>UR UNION 1780</t>
  </si>
  <si>
    <t>- SAN JOSE 1169</t>
  </si>
  <si>
    <t>UR PORRAS BARRENECHEA 585</t>
  </si>
  <si>
    <t>UR TACAYMANO 2100</t>
  </si>
  <si>
    <t>- LEONCIO PRADO MZ.D 19</t>
  </si>
  <si>
    <t>UR URB. PORTALES 1</t>
  </si>
  <si>
    <t>UR PALLARDELLE CARLOS 481</t>
  </si>
  <si>
    <t>UR RAMIREZ SICCA MANUEL 246</t>
  </si>
  <si>
    <t xml:space="preserve">  LA CATOLICA ISABEL 710</t>
  </si>
  <si>
    <t xml:space="preserve">  BUENOS AIRES 1858</t>
  </si>
  <si>
    <t>UR TACAYMANO 1868</t>
  </si>
  <si>
    <t>- MARIANO MELGAR 518</t>
  </si>
  <si>
    <t>UR SANTA ROSA 305</t>
  </si>
  <si>
    <t>UR LAS LILAS 114</t>
  </si>
  <si>
    <t>UR VELEZ MORO 790</t>
  </si>
  <si>
    <t>PJ USUARES DE JUNIN 1517</t>
  </si>
  <si>
    <t>UR EL VIÑEDO 0</t>
  </si>
  <si>
    <t>UR INCANATO 385</t>
  </si>
  <si>
    <t>AH SANTA LUCIA MZULT 11</t>
  </si>
  <si>
    <t xml:space="preserve">  TRIUNFO 379</t>
  </si>
  <si>
    <t>UR BELLIDO JULIO 756</t>
  </si>
  <si>
    <t>- HIPOLITO UNANUE 407</t>
  </si>
  <si>
    <t>UR CACERES CENTURION EDUARDO 205</t>
  </si>
  <si>
    <t>- LA MAR MARISCAL 801</t>
  </si>
  <si>
    <t>AH LOS CANARIOS 269</t>
  </si>
  <si>
    <t>- ROSASPATA 607</t>
  </si>
  <si>
    <t xml:space="preserve">  OLAYA JOSE 902</t>
  </si>
  <si>
    <t xml:space="preserve">  VARGAS, MANUEL 109</t>
  </si>
  <si>
    <t>AG LAS MAGNOLIAS 0</t>
  </si>
  <si>
    <t>UR SAN ANTONIO 734</t>
  </si>
  <si>
    <t>AH SALAVERRY 317</t>
  </si>
  <si>
    <t xml:space="preserve">  PUMACAHUA 982</t>
  </si>
  <si>
    <t>UR JOSE ANTONIO DE SUCRE 377</t>
  </si>
  <si>
    <t>- SINCHI ROCA 1023</t>
  </si>
  <si>
    <t xml:space="preserve">  MARQUEZ, ARNALDO 1267</t>
  </si>
  <si>
    <t>UR COLLASUYO 245</t>
  </si>
  <si>
    <t>- CALVO DE ARAUJO 1509</t>
  </si>
  <si>
    <t xml:space="preserve">  HUAYNA CAPAC 120</t>
  </si>
  <si>
    <t xml:space="preserve">  APURIMAC 292</t>
  </si>
  <si>
    <t>- DANIEL ALCIDES CARRION 144</t>
  </si>
  <si>
    <t>AH HIPOLITO UNANUE 242</t>
  </si>
  <si>
    <t xml:space="preserve">  LOS FICUS 0</t>
  </si>
  <si>
    <t>UR OSCAR R.BENAVIDES 5016</t>
  </si>
  <si>
    <t xml:space="preserve">  LOS NEGOCIOS 280</t>
  </si>
  <si>
    <t>AH LAS ROSAS 0</t>
  </si>
  <si>
    <t>AH VIRGEN DEL CARMEN 674</t>
  </si>
  <si>
    <t>- UNION 1051</t>
  </si>
  <si>
    <t>BA ALONSO DE ALVARADO 1322</t>
  </si>
  <si>
    <t>UR LIBERTAD 0</t>
  </si>
  <si>
    <t>- TRAVEZAN 122</t>
  </si>
  <si>
    <t>UR LAS CONSTANCIA 228</t>
  </si>
  <si>
    <t>UR HONORIO DELGADO 705</t>
  </si>
  <si>
    <t xml:space="preserve">  LIBERTAD 831</t>
  </si>
  <si>
    <t>UR LOS LAURELES 164</t>
  </si>
  <si>
    <t>CV SAN CLEMENTE 0</t>
  </si>
  <si>
    <t>UR CHACHANI 152</t>
  </si>
  <si>
    <t xml:space="preserve">  MORAN, GENERAL TRINIDAD 389</t>
  </si>
  <si>
    <t xml:space="preserve">  CIRCUNVALUACION 191</t>
  </si>
  <si>
    <t xml:space="preserve">  PANAMA 957</t>
  </si>
  <si>
    <t>UR LOS CEDROS 130</t>
  </si>
  <si>
    <t>UR 9 0</t>
  </si>
  <si>
    <t>- PIEROLA 520</t>
  </si>
  <si>
    <t>PJ INTI 122</t>
  </si>
  <si>
    <t>UR LEONIDAS AVENDAÑO 346</t>
  </si>
  <si>
    <t>UR FERMEL J. 0</t>
  </si>
  <si>
    <t xml:space="preserve">  TUERTEN ESTEBAN 841</t>
  </si>
  <si>
    <t>UR GENERAL BELGRANO 141</t>
  </si>
  <si>
    <t>UR CAPITAN JOSE ABELARDO QUIÑONES 109</t>
  </si>
  <si>
    <t>UR GRAN PAJATEN 185</t>
  </si>
  <si>
    <t>AH LANCONES 200</t>
  </si>
  <si>
    <t>PJ 3 DE OCTUBRE 1256</t>
  </si>
  <si>
    <t>UR TAVARA SANTIAGO 1581</t>
  </si>
  <si>
    <t>UP HANAN CUZCO 664</t>
  </si>
  <si>
    <t>- SANTA ROSA 576</t>
  </si>
  <si>
    <t>UR PASCO 0</t>
  </si>
  <si>
    <t>CO PACASMAYO 275</t>
  </si>
  <si>
    <t>UR PARQUE SANTOYO 285</t>
  </si>
  <si>
    <t>UR OCEANO PACIFICO 375</t>
  </si>
  <si>
    <t>- FEDERICO SANCHEZ 260</t>
  </si>
  <si>
    <t>- VICTOR LOZANO IBAÑEZ MZ 5 LT 14</t>
  </si>
  <si>
    <t>UR EUCALIPTOS 642</t>
  </si>
  <si>
    <t>UR UNION 466</t>
  </si>
  <si>
    <t xml:space="preserve">  PIZARRO 135</t>
  </si>
  <si>
    <t>UR LAS LILAS 120</t>
  </si>
  <si>
    <t>PJ UNIVERSIDAD TECNICA DEL CALLO 115</t>
  </si>
  <si>
    <t xml:space="preserve">  ZOLEZZI 400</t>
  </si>
  <si>
    <t>UR VALDIZAN, DARIO 274</t>
  </si>
  <si>
    <t>UR EL SOL 145</t>
  </si>
  <si>
    <t>- ESTUDIANTES 489</t>
  </si>
  <si>
    <t>AH LLOQUE YUPANQUI 251</t>
  </si>
  <si>
    <t>PJ   264</t>
  </si>
  <si>
    <t>UR BECQUER GUSTAVO ADOLFO 186</t>
  </si>
  <si>
    <t>- LORETO 569</t>
  </si>
  <si>
    <t xml:space="preserve">  MARANGA 736</t>
  </si>
  <si>
    <t xml:space="preserve">  MAIPU 615</t>
  </si>
  <si>
    <t xml:space="preserve">  LAS HERMANITAS 511</t>
  </si>
  <si>
    <t>UR VALLADOLID 412</t>
  </si>
  <si>
    <t>UR NASSAU 0</t>
  </si>
  <si>
    <t xml:space="preserve">  JIMENEZ, COMANDANTE GUSTAVO 144</t>
  </si>
  <si>
    <t>UR BAYLE, CONSTANTINO 3499</t>
  </si>
  <si>
    <t>UR CL 11 192</t>
  </si>
  <si>
    <t>UR CORNEJO MARIANO 685</t>
  </si>
  <si>
    <t xml:space="preserve">  JUAN PABLO 0</t>
  </si>
  <si>
    <t>AS S/N 0</t>
  </si>
  <si>
    <t>FU SANTA CRUZ, GENERAL 130</t>
  </si>
  <si>
    <t>- DEL EJERCITO 1147</t>
  </si>
  <si>
    <t>UR YACHAYHUASI 324</t>
  </si>
  <si>
    <t>BA INDEPENDENCIA 366</t>
  </si>
  <si>
    <t>PJ 9 DE OCTUBRE 360</t>
  </si>
  <si>
    <t xml:space="preserve">  LEONIDAS RODRIGUEZ FIGUE 304</t>
  </si>
  <si>
    <t>- SUCRE 926</t>
  </si>
  <si>
    <t>AH JOSE OLAYA 0</t>
  </si>
  <si>
    <t>UR DELGADO, HONORIO 401</t>
  </si>
  <si>
    <t xml:space="preserve">  LOS PINOS 262</t>
  </si>
  <si>
    <t xml:space="preserve">  DE PIEROLA, NICOLAS 1755</t>
  </si>
  <si>
    <t>UR AMAZONAS 611</t>
  </si>
  <si>
    <t xml:space="preserve">  2 DE MAYO 570</t>
  </si>
  <si>
    <t>- ALBATROS 0</t>
  </si>
  <si>
    <t>- RAMON CASTILLA 210</t>
  </si>
  <si>
    <t>- PADRE REAL 108</t>
  </si>
  <si>
    <t>UR LA MERCED 625</t>
  </si>
  <si>
    <t xml:space="preserve">  LORA Y CORDERO 825</t>
  </si>
  <si>
    <t>AH LOS PINOS 0</t>
  </si>
  <si>
    <t>AH 12 DE OCTUBRE 0</t>
  </si>
  <si>
    <t>- 20 DE ENERO 247</t>
  </si>
  <si>
    <t>UR INDUSTRIAL 434</t>
  </si>
  <si>
    <t xml:space="preserve">  CASTILLA, JUAN 1133</t>
  </si>
  <si>
    <t>RS SN 0</t>
  </si>
  <si>
    <t xml:space="preserve">  JOSE OLAYA 157</t>
  </si>
  <si>
    <t>CV SN 0</t>
  </si>
  <si>
    <t>- SUCRE 192</t>
  </si>
  <si>
    <t>UR URANO 140</t>
  </si>
  <si>
    <t>UR VILLAR CORDOVA MONSEÑOR PEDRO 235</t>
  </si>
  <si>
    <t xml:space="preserve">  PUTUMAYO 146</t>
  </si>
  <si>
    <t>UP 4 0</t>
  </si>
  <si>
    <t>AH D 0</t>
  </si>
  <si>
    <t>UR ALFA AGUILA 240</t>
  </si>
  <si>
    <t>UR LAS DIAMELAS 0</t>
  </si>
  <si>
    <t>UR DE CERVANTES SAAVEDRA MIGUEL 485</t>
  </si>
  <si>
    <t>UR NAPO 145</t>
  </si>
  <si>
    <t>UR LA CALERA 0</t>
  </si>
  <si>
    <t>- CAPAC YUPANQUI 218</t>
  </si>
  <si>
    <t>UR TIAHUANACO 1106</t>
  </si>
  <si>
    <t>UP JULIO GANOZA 116</t>
  </si>
  <si>
    <t>- TUPAC AMARU 775</t>
  </si>
  <si>
    <t xml:space="preserve">  LAS ORQUIDEAS 606</t>
  </si>
  <si>
    <t>- AUGUSTO GILARDI 0</t>
  </si>
  <si>
    <t xml:space="preserve">  UNANUE HIPOLITO 403</t>
  </si>
  <si>
    <t xml:space="preserve">  MANCO CAPAC 310</t>
  </si>
  <si>
    <t>AH REGAL JUAN 174</t>
  </si>
  <si>
    <t>UR LONDRES 178</t>
  </si>
  <si>
    <t>CO MENDIOLA ALFREDO 68</t>
  </si>
  <si>
    <t>UR DOÑA ANA 151</t>
  </si>
  <si>
    <t xml:space="preserve">  SAN FELIPE 151</t>
  </si>
  <si>
    <t xml:space="preserve">  GENERAL SUAREZ 463</t>
  </si>
  <si>
    <t>UR CERRO NEGRO 0</t>
  </si>
  <si>
    <t xml:space="preserve">  GARCILAZO DE LA VEGA 404</t>
  </si>
  <si>
    <t>- MIGUEL GRAU 652 MZ.A LT. 12</t>
  </si>
  <si>
    <t>UR YOFRE FELIPE 2789</t>
  </si>
  <si>
    <t xml:space="preserve">  SILVA PEDRO 1042</t>
  </si>
  <si>
    <t>AG BERLIN 101</t>
  </si>
  <si>
    <t>CO SN 0</t>
  </si>
  <si>
    <t>- MORRO DE ARICA 137</t>
  </si>
  <si>
    <t>- JOSE OLAYA 14</t>
  </si>
  <si>
    <t xml:space="preserve">  MZ C  LT 18 0</t>
  </si>
  <si>
    <t>UR PEDRO DE OSMA 107</t>
  </si>
  <si>
    <t>AH LAS VEGAS 8</t>
  </si>
  <si>
    <t>CV ARGENTINA 0</t>
  </si>
  <si>
    <t>UP LAS MARGARITAS 0</t>
  </si>
  <si>
    <t>- CARRERARA CENTRAL 233 0</t>
  </si>
  <si>
    <t>- MI PERU 968</t>
  </si>
  <si>
    <t xml:space="preserve">  AUGUSTO B. LEGUIA 113</t>
  </si>
  <si>
    <t xml:space="preserve">  BRASIL 415</t>
  </si>
  <si>
    <t>UR NAVARRA 286</t>
  </si>
  <si>
    <t>UP SANCHEZ RUIZ VICTOR 460</t>
  </si>
  <si>
    <t>- AREQUIPA 739</t>
  </si>
  <si>
    <t xml:space="preserve">  ECUADOR 0</t>
  </si>
  <si>
    <t>UR LOS ROSALES MZA F LOTE 26</t>
  </si>
  <si>
    <t>AH LOS INCAS 0</t>
  </si>
  <si>
    <t>CO LAS GAVIOTAS 2101</t>
  </si>
  <si>
    <t>UR C 145</t>
  </si>
  <si>
    <t>UR LAS DUNAS 11</t>
  </si>
  <si>
    <t>- GOYENECHE 1108</t>
  </si>
  <si>
    <t>- VICTOR FAJARDO 204</t>
  </si>
  <si>
    <t xml:space="preserve">  HUAMALIES 156</t>
  </si>
  <si>
    <t>- CHINCHA 176</t>
  </si>
  <si>
    <t>UR LAS AVESTRUCES 119</t>
  </si>
  <si>
    <t>UR GRANDA JOSE 3759</t>
  </si>
  <si>
    <t xml:space="preserve">  DIEGO FERRE 470</t>
  </si>
  <si>
    <t>PJ MEXICO 2755</t>
  </si>
  <si>
    <t>UR LAS ORQUIDIAS 0</t>
  </si>
  <si>
    <t>- INCA ROCA 680</t>
  </si>
  <si>
    <t>- PAUL HARRIS 575</t>
  </si>
  <si>
    <t xml:space="preserve">  COLMENA 919</t>
  </si>
  <si>
    <t>PO CASA 100</t>
  </si>
  <si>
    <t>UR SUAREZ BELISARIO 466</t>
  </si>
  <si>
    <t>UR DE LOS INSURGENTES 0</t>
  </si>
  <si>
    <t xml:space="preserve">  HUANTA 480</t>
  </si>
  <si>
    <t>UR BOMBAY 216</t>
  </si>
  <si>
    <t>UR ALAMEDA SUR 1320</t>
  </si>
  <si>
    <t>- SOL DE ORO 242</t>
  </si>
  <si>
    <t>AH 17 0</t>
  </si>
  <si>
    <t>PJ EL OVALO 147</t>
  </si>
  <si>
    <t>- CORNEJO PORTUGAL 123</t>
  </si>
  <si>
    <t xml:space="preserve">  PASEO DE LA REPUBLICA 3905</t>
  </si>
  <si>
    <t>UR BELLIDO, JULIO 1185</t>
  </si>
  <si>
    <t>UR CORDILLERA NEGRA 0</t>
  </si>
  <si>
    <t>UR CONQUISTA 845</t>
  </si>
  <si>
    <t>UR MAXIMO ABRIL 551</t>
  </si>
  <si>
    <t>UR 12 130</t>
  </si>
  <si>
    <t xml:space="preserve">  DEL CAMPO, RODOLFO 315</t>
  </si>
  <si>
    <t xml:space="preserve">  SIMON BOLIVAR 410</t>
  </si>
  <si>
    <t>AH 4 1</t>
  </si>
  <si>
    <t xml:space="preserve">  ALFREDO LAPOINT 670</t>
  </si>
  <si>
    <t xml:space="preserve">  TUMBES 47</t>
  </si>
  <si>
    <t>- ROMERO 452</t>
  </si>
  <si>
    <t xml:space="preserve">  PARINACOCHAS 718</t>
  </si>
  <si>
    <t>AH CHAVEZ 246</t>
  </si>
  <si>
    <t>UR JAZPAMPA 0</t>
  </si>
  <si>
    <t>UR ARICA 324</t>
  </si>
  <si>
    <t>RS CL 28 DE JULIO 735</t>
  </si>
  <si>
    <t>- 8 DE OCTUBRE 149</t>
  </si>
  <si>
    <t>AH CIRO ALEGRIA 906</t>
  </si>
  <si>
    <t>AH LA SELVA MZ  100B LOTE  14 0</t>
  </si>
  <si>
    <t>- 2 DE MAYO 357</t>
  </si>
  <si>
    <t xml:space="preserve">  BALTAZAR VILLALONGA 1573</t>
  </si>
  <si>
    <t>- SN 0</t>
  </si>
  <si>
    <t>- LEONCIO PRADO 2968</t>
  </si>
  <si>
    <t>UR AMARANTO 176</t>
  </si>
  <si>
    <t xml:space="preserve">  DANTE 1068</t>
  </si>
  <si>
    <t>- OLLANTAY 113</t>
  </si>
  <si>
    <t>UR LOS CITRINOS 531</t>
  </si>
  <si>
    <t xml:space="preserve">  ALJOVIN MIGUEL 767</t>
  </si>
  <si>
    <t xml:space="preserve">  PAZ SOLDAN 738</t>
  </si>
  <si>
    <t>CO LA CAPILLA 151</t>
  </si>
  <si>
    <t>- LORETO 259</t>
  </si>
  <si>
    <t>UR LAS GUINDAS 0</t>
  </si>
  <si>
    <t>UR FERNANDINI JUAN PABLO 1467</t>
  </si>
  <si>
    <t>UR LIBERTAD 339</t>
  </si>
  <si>
    <t>UR BUENAVENTURA REY 131</t>
  </si>
  <si>
    <t xml:space="preserve">  BAZO, ANTONIO 1642</t>
  </si>
  <si>
    <t>UR CARLOS UCEDA 135</t>
  </si>
  <si>
    <t>UR RODRIGUEZ, MELITON 365</t>
  </si>
  <si>
    <t>UR SACSAYHUAMAN 348</t>
  </si>
  <si>
    <t>UR MANAGUA 316</t>
  </si>
  <si>
    <t>UP MZ U LT 18 0</t>
  </si>
  <si>
    <t xml:space="preserve">  PARDO 223</t>
  </si>
  <si>
    <t>UR LOS ALFAREROS 470</t>
  </si>
  <si>
    <t>- MARISCAL MILLER 315</t>
  </si>
  <si>
    <t>- JOSE  MARTI 1435</t>
  </si>
  <si>
    <t>UR VARSOVIA 184</t>
  </si>
  <si>
    <t>AH JOSE PARDO MZ R LT 8</t>
  </si>
  <si>
    <t>UR CALIFORNIA 0</t>
  </si>
  <si>
    <t>UR PERSEVERANCIA 653</t>
  </si>
  <si>
    <t xml:space="preserve">  OSE OLAYA 40</t>
  </si>
  <si>
    <t>UR BOCANEGRA 0</t>
  </si>
  <si>
    <t xml:space="preserve">  SANCHEZ CARRION JOSE F. 568</t>
  </si>
  <si>
    <t xml:space="preserve">  MARIATEGUI JOSE C. 251</t>
  </si>
  <si>
    <t>UR MONTE UMBROSO 580</t>
  </si>
  <si>
    <t>- UNION 500</t>
  </si>
  <si>
    <t>- GENERAL PRADO 115</t>
  </si>
  <si>
    <t>RS PRINCIPAL 0</t>
  </si>
  <si>
    <t>UR ANTONIO CABO 568</t>
  </si>
  <si>
    <t>UR ARAVICUS 276</t>
  </si>
  <si>
    <t>- CHICLAYO 112</t>
  </si>
  <si>
    <t>UR LOS SAFIROS 0</t>
  </si>
  <si>
    <t>UR RIO MAJES 5587</t>
  </si>
  <si>
    <t xml:space="preserve">  LOS BAMBUES 310</t>
  </si>
  <si>
    <t>UP LOS OPALOS 126</t>
  </si>
  <si>
    <t>- TACNA 682</t>
  </si>
  <si>
    <t>AH 15 0</t>
  </si>
  <si>
    <t>UR LOS JASPES 1759</t>
  </si>
  <si>
    <t>PJ PEREZ DE TUDELA 2563</t>
  </si>
  <si>
    <t>UR AMAZONAS 144</t>
  </si>
  <si>
    <t>AH TUPAC AMARU 415</t>
  </si>
  <si>
    <t>UR GERALDINO, GUILLERMO 1715</t>
  </si>
  <si>
    <t xml:space="preserve">  PEREZ ROCA 148</t>
  </si>
  <si>
    <t xml:space="preserve">  GONZALES PRADA MANUEL 1012</t>
  </si>
  <si>
    <t>- LOS OLIVOS 392</t>
  </si>
  <si>
    <t>- WIRACOCHA 993</t>
  </si>
  <si>
    <t>UR JUAN PARDO Y MIGUEL 245</t>
  </si>
  <si>
    <t xml:space="preserve">  BRASIL 935</t>
  </si>
  <si>
    <t>UR NAYLAMP 275</t>
  </si>
  <si>
    <t>UR PINEROLO 145</t>
  </si>
  <si>
    <t xml:space="preserve">  DE ALIAGA, GERONIMO 275</t>
  </si>
  <si>
    <t>- QUIÑONES JOSE A. 249</t>
  </si>
  <si>
    <t>AH 41 0</t>
  </si>
  <si>
    <t>UR LAS TAPADAS 126</t>
  </si>
  <si>
    <t>CD VICTOR RAUL HAYA DE LA TORRE-M 2</t>
  </si>
  <si>
    <t xml:space="preserve">  PUMACAHUA 1360</t>
  </si>
  <si>
    <t xml:space="preserve">  JAVIER PRADO OESTE 658</t>
  </si>
  <si>
    <t xml:space="preserve">  MOQUEGUA 739</t>
  </si>
  <si>
    <t>AH 27 DE DICIEMBRE 348</t>
  </si>
  <si>
    <t>UR MILAGRO DE JESUS 376</t>
  </si>
  <si>
    <t>- CHOCANO 120</t>
  </si>
  <si>
    <t>UR MATAC. 0</t>
  </si>
  <si>
    <t>- CENTRAL QUERCOS 120</t>
  </si>
  <si>
    <t xml:space="preserve">  ALCEDO BERNARDO 275</t>
  </si>
  <si>
    <t>AS ANTUNEZ DE MAYOLO 0</t>
  </si>
  <si>
    <t>UR PRINCIPAL 435</t>
  </si>
  <si>
    <t>AG ALBERTO ALEXANDER 2229</t>
  </si>
  <si>
    <t>PJ SAN MARTIN 120</t>
  </si>
  <si>
    <t xml:space="preserve">  GRAU MIGUEL 293</t>
  </si>
  <si>
    <t>UR 28 DE JULIO 122</t>
  </si>
  <si>
    <t>PJ VIRGEN DEL CARMEN MZ F LT 9 0</t>
  </si>
  <si>
    <t xml:space="preserve">  OBREROS 189</t>
  </si>
  <si>
    <t xml:space="preserve">  SINCHI ROCA 2532</t>
  </si>
  <si>
    <t>UR SANTA TEODOSIA 349</t>
  </si>
  <si>
    <t>UR IGNACIO MERINO 0</t>
  </si>
  <si>
    <t>UR FELIPE COHAILA 864</t>
  </si>
  <si>
    <t>- FIGARI JUAN 146</t>
  </si>
  <si>
    <t>PJ SAN ANTONIO MZG 17</t>
  </si>
  <si>
    <t>UR REPUBLICA DEL PERU 1331</t>
  </si>
  <si>
    <t>UR PROGRESO 826</t>
  </si>
  <si>
    <t>AH EMILIO TITO 281</t>
  </si>
  <si>
    <t>UR PROLONG CONDORCANQUI 0</t>
  </si>
  <si>
    <t xml:space="preserve">  CL TAVARA SANTIAGO 169</t>
  </si>
  <si>
    <t>- LIZBOA MZ Q  LT 8</t>
  </si>
  <si>
    <t>- SAMACOLA 209</t>
  </si>
  <si>
    <t>RS ALOMIAS ROBLES DANIEL 127</t>
  </si>
  <si>
    <t>- BOLIVAR 318</t>
  </si>
  <si>
    <t xml:space="preserve">  JOSE MARIA ARGUEDAS S/N 0</t>
  </si>
  <si>
    <t>- COLON 208</t>
  </si>
  <si>
    <t>LO LOS NARDOS 0</t>
  </si>
  <si>
    <t xml:space="preserve">  LUZURIAGA 435</t>
  </si>
  <si>
    <t>PJ IGNACIO SANCHEZ 409</t>
  </si>
  <si>
    <t xml:space="preserve">  MARISCAL CASTILLA 320</t>
  </si>
  <si>
    <t>AS ORQUIDEAS 0</t>
  </si>
  <si>
    <t>- INDEPENDENCIA 333</t>
  </si>
  <si>
    <t>UR TACNA Y ARICA 101</t>
  </si>
  <si>
    <t>- BOLIVAR SIMON 510</t>
  </si>
  <si>
    <t>UR LA COLINA 255</t>
  </si>
  <si>
    <t>- 2 DE MAYO 1648</t>
  </si>
  <si>
    <t xml:space="preserve">  WAKULSKI 163</t>
  </si>
  <si>
    <t xml:space="preserve">  DEL AIRE 1250</t>
  </si>
  <si>
    <t>AS PALESTINA 0</t>
  </si>
  <si>
    <t>- 5 DICIEMBRE MZ F LT 7</t>
  </si>
  <si>
    <t>UR PURUCHUCO N.1076 1084</t>
  </si>
  <si>
    <t xml:space="preserve">  ALGUACILES 496</t>
  </si>
  <si>
    <t>- FRANCISCO DE ZELA 449</t>
  </si>
  <si>
    <t>UR LAS PALMAS 154</t>
  </si>
  <si>
    <t>PJ NAUTA 0</t>
  </si>
  <si>
    <t>PJ PEDRO   VILCAPAZA  MZ    K LOT 0</t>
  </si>
  <si>
    <t xml:space="preserve">  GUILLERMO URRELO 1033</t>
  </si>
  <si>
    <t>- SAN MARTIN DE PORRES 25</t>
  </si>
  <si>
    <t xml:space="preserve">  JEFFERSON THOMAS 223</t>
  </si>
  <si>
    <t>AH DANIEL ALCIDES CARRION MZ C LT 0</t>
  </si>
  <si>
    <t>- SAN MARTIN 19</t>
  </si>
  <si>
    <t>- MARISCAL CASTILLA 730</t>
  </si>
  <si>
    <t xml:space="preserve">  DE MOGROVEJO T. 760</t>
  </si>
  <si>
    <t xml:space="preserve">  CHOCO 0</t>
  </si>
  <si>
    <t>- RICARDO PALMA 185</t>
  </si>
  <si>
    <t xml:space="preserve">  MARISCAL CASTILLA 1037</t>
  </si>
  <si>
    <t xml:space="preserve">  SAN LUIS 1861</t>
  </si>
  <si>
    <t>UR HERMETA 103</t>
  </si>
  <si>
    <t>- PRINCIPAL 103</t>
  </si>
  <si>
    <t>- LAJAS 11</t>
  </si>
  <si>
    <t>- MILAGRO SUR 220</t>
  </si>
  <si>
    <t>- LOS MANZANOS 105</t>
  </si>
  <si>
    <t>UR O. HERCELLES 450</t>
  </si>
  <si>
    <t>UR LEON Y LEON B. 165</t>
  </si>
  <si>
    <t>AS CAJAMARQUILLA 0</t>
  </si>
  <si>
    <t>UR ORUE DOMINGO 649</t>
  </si>
  <si>
    <t>- CAVERO Y TOLEDO 140</t>
  </si>
  <si>
    <t>UR PEDRO MUÑIZ 1156</t>
  </si>
  <si>
    <t>UR OSWALDO BACA 215</t>
  </si>
  <si>
    <t>UR FEDERICO CHOPIN 169</t>
  </si>
  <si>
    <t>UR RICARDO PALMA 295</t>
  </si>
  <si>
    <t>AH TAHUANTINSUYO 2077</t>
  </si>
  <si>
    <t>UR CL 10 519</t>
  </si>
  <si>
    <t>UR VILLA MARIA 383</t>
  </si>
  <si>
    <t>UV JUANA CASTRO DE BULNES 119</t>
  </si>
  <si>
    <t>PJ DE LA PARTICIPACION 282</t>
  </si>
  <si>
    <t>- MELGAR 304</t>
  </si>
  <si>
    <t>- CAVERO Y MUÑOZ 446</t>
  </si>
  <si>
    <t>PO MICAELA BASTIDAS 2234</t>
  </si>
  <si>
    <t>UR SANTA ROSA 0</t>
  </si>
  <si>
    <t xml:space="preserve">  ALDEBARAN 320</t>
  </si>
  <si>
    <t>- AMERICO ORE 157</t>
  </si>
  <si>
    <t>UR INCA ROCA 490</t>
  </si>
  <si>
    <t>UR RODRIGUEZ TRIGOSO JOSE 157</t>
  </si>
  <si>
    <t>UR EL RETABLO 523</t>
  </si>
  <si>
    <t>CO CAMINO DEL INCA 0</t>
  </si>
  <si>
    <t>AH MEZA HAYDE 0</t>
  </si>
  <si>
    <t>- LETICIA 344</t>
  </si>
  <si>
    <t>- GRIMALDOS MZ E 5</t>
  </si>
  <si>
    <t>UR LOS NEGOCIOS EDIFICIO 6 280</t>
  </si>
  <si>
    <t>UR LENIN 226</t>
  </si>
  <si>
    <t>UR CUNEO SALAZAR FRANCISCO 813</t>
  </si>
  <si>
    <t>UR ANDROMEDA 0</t>
  </si>
  <si>
    <t xml:space="preserve">  ANTONIO RIVERA 2172</t>
  </si>
  <si>
    <t xml:space="preserve">  TAYABAMBA 644</t>
  </si>
  <si>
    <t>- BOLIVAR 544</t>
  </si>
  <si>
    <t xml:space="preserve">  DE LA MONCLOVA CONDE 315</t>
  </si>
  <si>
    <t>UR 40 0</t>
  </si>
  <si>
    <t>- MATEO PUMACAHUA 412</t>
  </si>
  <si>
    <t>PJ AMOTAPE 1406</t>
  </si>
  <si>
    <t>AH MACHUPICCHU 1174</t>
  </si>
  <si>
    <t>UR VELASCO ASTETE 953</t>
  </si>
  <si>
    <t>- TORRE TORRE 365</t>
  </si>
  <si>
    <t>PJ VICENTE RUSO 177</t>
  </si>
  <si>
    <t>- NAPO 1288</t>
  </si>
  <si>
    <t>CO CL CIMINI, MISIONERO 230</t>
  </si>
  <si>
    <t>UR BIELICH 113</t>
  </si>
  <si>
    <t>UR GAMARRA 1566</t>
  </si>
  <si>
    <t>UR ALAMEDA BALLESTAS 182</t>
  </si>
  <si>
    <t>UR HATUEY 272</t>
  </si>
  <si>
    <t>- GABRIEL AGUILAR 1733</t>
  </si>
  <si>
    <t>UR SIFUENTES JUAN 105</t>
  </si>
  <si>
    <t>- SEPULVERA 522</t>
  </si>
  <si>
    <t>- ANTUNEZ DE MAYOLO 241</t>
  </si>
  <si>
    <t xml:space="preserve">  CL BALLENA, ABRAHAM 157</t>
  </si>
  <si>
    <t>UP LA LOMAS 0</t>
  </si>
  <si>
    <t>- SANTA CRUZ 104</t>
  </si>
  <si>
    <t xml:space="preserve">  CIRCUNVALACION 173</t>
  </si>
  <si>
    <t xml:space="preserve">  CL DEL ARCO ALONSO 117</t>
  </si>
  <si>
    <t xml:space="preserve">  ZORRITOS 852</t>
  </si>
  <si>
    <t>UR LA ALAMEDA DEL CORREGIDOR 1976</t>
  </si>
  <si>
    <t>UR JOSE SANTOS CHOCANO 308</t>
  </si>
  <si>
    <t>UR LAS DALIAS 0</t>
  </si>
  <si>
    <t xml:space="preserve">  ICA 338</t>
  </si>
  <si>
    <t>AH MATUCANA 502</t>
  </si>
  <si>
    <t>- INMACULADA 1055</t>
  </si>
  <si>
    <t xml:space="preserve">  LUZURIAGA MARISCAL 714</t>
  </si>
  <si>
    <t>CO . 101</t>
  </si>
  <si>
    <t>UR UGARTE, FEDERICO 237</t>
  </si>
  <si>
    <t>UR NOSIGLIA 159</t>
  </si>
  <si>
    <t>UR LAMBAYEQUE 226</t>
  </si>
  <si>
    <t>UR EULER 242</t>
  </si>
  <si>
    <t>UR ANGAMOS 516</t>
  </si>
  <si>
    <t>- HUANUCO 2571</t>
  </si>
  <si>
    <t>- BRASIL 1460</t>
  </si>
  <si>
    <t>UR BORGES 117</t>
  </si>
  <si>
    <t>- ARMENDARIZ 191</t>
  </si>
  <si>
    <t xml:space="preserve">  28 DE JULIO 1723</t>
  </si>
  <si>
    <t>UR PAMPLONA 0</t>
  </si>
  <si>
    <t>UR CHINCHAYSUYO 675</t>
  </si>
  <si>
    <t>- VENEZUELA 5027</t>
  </si>
  <si>
    <t>- SAN RAFAEL 0</t>
  </si>
  <si>
    <t>UR EL PASEO 0</t>
  </si>
  <si>
    <t>UP PIURA 455</t>
  </si>
  <si>
    <t>UR UBALDE, MANUEL 353</t>
  </si>
  <si>
    <t>UR CALLAO 269</t>
  </si>
  <si>
    <t>UR MANCO II 239</t>
  </si>
  <si>
    <t>UR NARANJAL 646</t>
  </si>
  <si>
    <t>UR MACCHU PICCHU 871</t>
  </si>
  <si>
    <t xml:space="preserve">  BUENOS AIRES 852</t>
  </si>
  <si>
    <t>UP PISAGUA 171</t>
  </si>
  <si>
    <t>- RUBINA, CARLOS 129</t>
  </si>
  <si>
    <t>UR SANTA ISABEL 970</t>
  </si>
  <si>
    <t>UR PARADO DE BELLIDO, MARIA 513</t>
  </si>
  <si>
    <t>AH LOS ARTESANOS 156</t>
  </si>
  <si>
    <t>UR BENAVENTE 399</t>
  </si>
  <si>
    <t>UR POR EL CONTRY 0</t>
  </si>
  <si>
    <t>- EL FLORAL 446</t>
  </si>
  <si>
    <t>UR FRANCISCO BOLOGNESI 297</t>
  </si>
  <si>
    <t>- AYACUCHO 524</t>
  </si>
  <si>
    <t>AH 24A 0</t>
  </si>
  <si>
    <t>UR PAOLI, CARLOS 115</t>
  </si>
  <si>
    <t>UP EL BOSQUE INDEPENDENCIA 0</t>
  </si>
  <si>
    <t>UR PERU 133</t>
  </si>
  <si>
    <t xml:space="preserve">  BOLIVAR 2150</t>
  </si>
  <si>
    <t>CA SN 0</t>
  </si>
  <si>
    <t>UR LUXEMBURGO 191</t>
  </si>
  <si>
    <t>UR PUNO 950</t>
  </si>
  <si>
    <t>GR 1 0</t>
  </si>
  <si>
    <t>UR LAS ZABILAS 254</t>
  </si>
  <si>
    <t xml:space="preserve">  DESAMPARADOS 633</t>
  </si>
  <si>
    <t xml:space="preserve">  HUARAZ 634</t>
  </si>
  <si>
    <t xml:space="preserve">  LOS JAZMINES 258</t>
  </si>
  <si>
    <t>UR VERONA 506</t>
  </si>
  <si>
    <t>UR GRAU 452</t>
  </si>
  <si>
    <t>UR GARCES DANIEL 592</t>
  </si>
  <si>
    <t>- CALLAO 169</t>
  </si>
  <si>
    <t xml:space="preserve">  PEZET GENERAL JUAN A. 1630</t>
  </si>
  <si>
    <t xml:space="preserve">  ARENALES 2212</t>
  </si>
  <si>
    <t>AH CONQUISTADORES 0</t>
  </si>
  <si>
    <t>UP BOLIVAR 1801</t>
  </si>
  <si>
    <t>- 2 DE MAYO 160</t>
  </si>
  <si>
    <t>AG LOS EUCALIPTOS 0</t>
  </si>
  <si>
    <t>AH SANTA ROSA 139</t>
  </si>
  <si>
    <t>- 7 DE ABRIL 135</t>
  </si>
  <si>
    <t>UR SANTA ROSA 427</t>
  </si>
  <si>
    <t>- LOS JAZMINES 498</t>
  </si>
  <si>
    <t>UR MONTECARLO 0</t>
  </si>
  <si>
    <t>- NAZARENO 133</t>
  </si>
  <si>
    <t xml:space="preserve">  EL CARMEN 584</t>
  </si>
  <si>
    <t>UR SAN HILARION 102</t>
  </si>
  <si>
    <t>RS GUARDIA CIVIL SUR 1053</t>
  </si>
  <si>
    <t>AH PEDRO HUILCA 7</t>
  </si>
  <si>
    <t xml:space="preserve">  VALLE, TOMAS 969</t>
  </si>
  <si>
    <t xml:space="preserve">  K 0</t>
  </si>
  <si>
    <t>AH CASTILLA, MARISCAL RAMON 310</t>
  </si>
  <si>
    <t xml:space="preserve">  PETIT THOUARS 3865</t>
  </si>
  <si>
    <t>UR G 280</t>
  </si>
  <si>
    <t>AH CIUDAD DE LIMA 0</t>
  </si>
  <si>
    <t>UR VILLAR MANUEL 369</t>
  </si>
  <si>
    <t>UR HUANCAYO 140</t>
  </si>
  <si>
    <t>- MARIANO NUEZ 1188</t>
  </si>
  <si>
    <t>UR SAN ESTEBAN 260</t>
  </si>
  <si>
    <t>AS 9 0</t>
  </si>
  <si>
    <t>PJ SAN CRISTOBAL 317</t>
  </si>
  <si>
    <t>- HUANCAVELICA 832</t>
  </si>
  <si>
    <t>UR NOGUERA ROSA 480</t>
  </si>
  <si>
    <t>UR MAURTUA VICTOR 405</t>
  </si>
  <si>
    <t xml:space="preserve">  BOLOGNESI 243</t>
  </si>
  <si>
    <t xml:space="preserve">  BOLIVIA 735</t>
  </si>
  <si>
    <t>- LA SELVA MZ 126 7</t>
  </si>
  <si>
    <t>UR LOS ROSALES 0</t>
  </si>
  <si>
    <t>- S/N 0</t>
  </si>
  <si>
    <t>- CENTENARIO 1388</t>
  </si>
  <si>
    <t xml:space="preserve">  ARGENTINA 3477</t>
  </si>
  <si>
    <t>- MODELO 1237</t>
  </si>
  <si>
    <t>- TACNA 150</t>
  </si>
  <si>
    <t>UR AYACUCHO 810</t>
  </si>
  <si>
    <t xml:space="preserve">  AV MARISCAL RAMON CASTILLA 855</t>
  </si>
  <si>
    <t xml:space="preserve">  PINAR DEL RIO 2872</t>
  </si>
  <si>
    <t>UR AURELIO MIROQUEZADA 350</t>
  </si>
  <si>
    <t>UR ROCIO 276</t>
  </si>
  <si>
    <t xml:space="preserve">  COLOMBIA 255</t>
  </si>
  <si>
    <t>UR BARCELONA 230</t>
  </si>
  <si>
    <t xml:space="preserve">  CONSTITUCION 582</t>
  </si>
  <si>
    <t>- MOORE MZ B LT 16</t>
  </si>
  <si>
    <t xml:space="preserve">  CARRANZA MARIANO 646</t>
  </si>
  <si>
    <t>UR CORDILLERA BLANCA 0</t>
  </si>
  <si>
    <t>UR VALENZUELA, NESTOR 0</t>
  </si>
  <si>
    <t>UR NOVA 0</t>
  </si>
  <si>
    <t>UR EL POLO 1074</t>
  </si>
  <si>
    <t>- PSJ SANTA TERESA 185</t>
  </si>
  <si>
    <t xml:space="preserve">  CISNEROS M. 1169</t>
  </si>
  <si>
    <t>PJ LEONCIO PRADO 245</t>
  </si>
  <si>
    <t>LO SANZON Y DALILA 0</t>
  </si>
  <si>
    <t>PJ URETA MARISCAL ELOY G. MZ 151 17</t>
  </si>
  <si>
    <t>UR MALAMBITO 638</t>
  </si>
  <si>
    <t>UR UNIVERSITARIA 1200</t>
  </si>
  <si>
    <t>UR TERAN FERNANDO 392</t>
  </si>
  <si>
    <t>- ROOSEVELT 213</t>
  </si>
  <si>
    <t>UR KARAMANDUCA 124</t>
  </si>
  <si>
    <t>UR BOLOGNESI FRANCISCO 216</t>
  </si>
  <si>
    <t>- UNION 1151</t>
  </si>
  <si>
    <t>PJ ..................... 0</t>
  </si>
  <si>
    <t>- CORAZON DE JESUS MZ H LOTE 10 0</t>
  </si>
  <si>
    <t>AH ANTUNEZ DE MAYOLO 0</t>
  </si>
  <si>
    <t>UP PISAGUA 1066</t>
  </si>
  <si>
    <t>CO SACO CARLOS A. 220</t>
  </si>
  <si>
    <t>UR 12 0</t>
  </si>
  <si>
    <t xml:space="preserve">  SAN AGUSTIN 283</t>
  </si>
  <si>
    <t>- MARISCAL CASTILLA 560</t>
  </si>
  <si>
    <t>UR LOS TERRAZOS 1682</t>
  </si>
  <si>
    <t>UR 2 680</t>
  </si>
  <si>
    <t>UR MARIEL 150</t>
  </si>
  <si>
    <t>UR LOS ALCANFORES 1075</t>
  </si>
  <si>
    <t xml:space="preserve">  TACNA 280</t>
  </si>
  <si>
    <t>UR LEWER HENRY 275</t>
  </si>
  <si>
    <t>UR PIURA 498</t>
  </si>
  <si>
    <t xml:space="preserve">  RESTAURACION 548</t>
  </si>
  <si>
    <t>UR LAS LILAS 0</t>
  </si>
  <si>
    <t>AH ARRIOLA MZ 14 3</t>
  </si>
  <si>
    <t>UP BALTAZAR CARADERO 358</t>
  </si>
  <si>
    <t xml:space="preserve">  EL PALOMAR 109</t>
  </si>
  <si>
    <t xml:space="preserve">  DIEZ CANSECO J. 143</t>
  </si>
  <si>
    <t>- ALJOVIN, M. 366</t>
  </si>
  <si>
    <t>- ALFONSO UGARTE 155</t>
  </si>
  <si>
    <t>UR BARAJAS 342</t>
  </si>
  <si>
    <t>- SAN FRANCISCO DE ZELA 399</t>
  </si>
  <si>
    <t>UP SUCRE 0</t>
  </si>
  <si>
    <t>UR ARTEAGA, NICANOR 489</t>
  </si>
  <si>
    <t>- SUCRE 167</t>
  </si>
  <si>
    <t>UR INDEPENDENCIA 138</t>
  </si>
  <si>
    <t>PJ JUAN JOSE LORA 116</t>
  </si>
  <si>
    <t xml:space="preserve">  PORTUGUES 140</t>
  </si>
  <si>
    <t>UR LORETO 236</t>
  </si>
  <si>
    <t>- CHOTA 1479</t>
  </si>
  <si>
    <t>PJ SALAVERRY 493</t>
  </si>
  <si>
    <t xml:space="preserve">  URUBAMBA 170</t>
  </si>
  <si>
    <t>UR PARIHUANA 0</t>
  </si>
  <si>
    <t>UR DE OLAVIDE PABLO 113</t>
  </si>
  <si>
    <t>- EL CARMEN 807</t>
  </si>
  <si>
    <t>UR PROGRESO 620</t>
  </si>
  <si>
    <t>UR HUANACAURE 235</t>
  </si>
  <si>
    <t>UR MARTE 2737</t>
  </si>
  <si>
    <t>UR LOS ARBISCOS 0</t>
  </si>
  <si>
    <t>UR FUERTE VENTURA 0</t>
  </si>
  <si>
    <t>UR ALBERTO GUILLEN 307</t>
  </si>
  <si>
    <t>UR PARIÑAS 830</t>
  </si>
  <si>
    <t>- MOYOBAMBA 1</t>
  </si>
  <si>
    <t>UR LIBRA 1105</t>
  </si>
  <si>
    <t>UR SAN FELIPE 0</t>
  </si>
  <si>
    <t xml:space="preserve">  DE LAS AMERICAS 271</t>
  </si>
  <si>
    <t>- A MONTERREY 699</t>
  </si>
  <si>
    <t>UR DULANTO MANUEL C. 2240</t>
  </si>
  <si>
    <t>- DE LA CULTURA. 1101</t>
  </si>
  <si>
    <t>UR AUSTRALIA 0</t>
  </si>
  <si>
    <t>UP AMARU AGUAYO 132</t>
  </si>
  <si>
    <t>AS DANIEL ALCIDES CARRION 0</t>
  </si>
  <si>
    <t>UR CAJAMARCA 124</t>
  </si>
  <si>
    <t>AH LA CONCORDIA 0</t>
  </si>
  <si>
    <t>UR SANTA ROSA 338</t>
  </si>
  <si>
    <t xml:space="preserve">  PIZARRO, GENERAL RAMON 1440</t>
  </si>
  <si>
    <t>- LARCO, JUANA 0</t>
  </si>
  <si>
    <t>AS FERRE, DIEGO 0</t>
  </si>
  <si>
    <t>UP CACERES MARISCAL 487</t>
  </si>
  <si>
    <t xml:space="preserve">  LUTHER KING, MARTIN 158</t>
  </si>
  <si>
    <t>UR MARQUEZ, ARNALDO 2331</t>
  </si>
  <si>
    <t xml:space="preserve">  PARIAHUANCA 859</t>
  </si>
  <si>
    <t xml:space="preserve">  LAS PALOMAS 524</t>
  </si>
  <si>
    <t xml:space="preserve">  ZEGARRA,CORONEL F. 854</t>
  </si>
  <si>
    <t>CO ALAMEDA LO MISIONEROS 686</t>
  </si>
  <si>
    <t>CM . 0</t>
  </si>
  <si>
    <t>UR LA HABANA 315</t>
  </si>
  <si>
    <t>- ITALIA 108</t>
  </si>
  <si>
    <t>UR ZELA ABEL 0</t>
  </si>
  <si>
    <t>PJ SOLEDAD 1407</t>
  </si>
  <si>
    <t xml:space="preserve">  WASHINGTON 275</t>
  </si>
  <si>
    <t xml:space="preserve">  SAENZ PEÑA 344</t>
  </si>
  <si>
    <t>- LOS CEREZOS 0</t>
  </si>
  <si>
    <t>- PALACIOS ENRIQUE 1068</t>
  </si>
  <si>
    <t>UR INDEPENDENCIA 385</t>
  </si>
  <si>
    <t xml:space="preserve">  BONE MAISON MANUEL 220</t>
  </si>
  <si>
    <t>PJ LORETO 221</t>
  </si>
  <si>
    <t>- RICARDO PALMA MZ 10 LT 6</t>
  </si>
  <si>
    <t xml:space="preserve">  CENTRAL 134</t>
  </si>
  <si>
    <t xml:space="preserve">  BOLOGNESI 1104</t>
  </si>
  <si>
    <t xml:space="preserve">  SAN BORJA NORTE 203</t>
  </si>
  <si>
    <t xml:space="preserve">  ARCE JOSE MARIANO 414</t>
  </si>
  <si>
    <t xml:space="preserve">  BELEN 107</t>
  </si>
  <si>
    <t>- ALVA DIAZ 3</t>
  </si>
  <si>
    <t>- PAMAPA DE LARA 402</t>
  </si>
  <si>
    <t>UR AVIACION 2217</t>
  </si>
  <si>
    <t xml:space="preserve">  BOLIVAR 860</t>
  </si>
  <si>
    <t xml:space="preserve">  TUPAC AMARU 428</t>
  </si>
  <si>
    <t xml:space="preserve">  SANTA PETRONILA 0</t>
  </si>
  <si>
    <t>- HUANUCO 2473</t>
  </si>
  <si>
    <t>PJ 8 DE FEBRERO 1533</t>
  </si>
  <si>
    <t>- JERUSALEN 215</t>
  </si>
  <si>
    <t>- JOSE SANTOS CHOCANO MZ E 23</t>
  </si>
  <si>
    <t>- NANAY 868</t>
  </si>
  <si>
    <t>- SAN ROMAN 295</t>
  </si>
  <si>
    <t>- IQUITOS MZ A LT 11 A 380</t>
  </si>
  <si>
    <t>- ANCASH 369</t>
  </si>
  <si>
    <t>- 28 DE JULIO 359</t>
  </si>
  <si>
    <t>- ZAMUDIO 0</t>
  </si>
  <si>
    <t>UR COLLIQUE LADO NORTE 0</t>
  </si>
  <si>
    <t xml:space="preserve">  DE MENA CRISTOBAL 134</t>
  </si>
  <si>
    <t>- JAUREGUI 223</t>
  </si>
  <si>
    <t xml:space="preserve">  JUNIN 0</t>
  </si>
  <si>
    <t>UR LOS FRESNOS 1806</t>
  </si>
  <si>
    <t>- SAN ISIDRO 0</t>
  </si>
  <si>
    <t>- RAMON CASTILLA SN CDRA 1</t>
  </si>
  <si>
    <t>UR MIGUEL GRAU 742</t>
  </si>
  <si>
    <t>UR GRAU MIGUEL 791</t>
  </si>
  <si>
    <t>UP UNANUE HIPOLITO 704</t>
  </si>
  <si>
    <t xml:space="preserve">  SAENZ PEÑA 1473</t>
  </si>
  <si>
    <t>BA LOS ANGELES 114</t>
  </si>
  <si>
    <t>UR 23 0</t>
  </si>
  <si>
    <t>UR ARGUEDAS JOSE MARIA 0</t>
  </si>
  <si>
    <t>UR TACNA 3417</t>
  </si>
  <si>
    <t xml:space="preserve">  AREQUIPA 347</t>
  </si>
  <si>
    <t>- ICA NUEVA 2073</t>
  </si>
  <si>
    <t>UR SANTO CRISTO 0</t>
  </si>
  <si>
    <t>UR FEDERICO CHOPIN 621</t>
  </si>
  <si>
    <t>- MICAELA BASTIDAS 10</t>
  </si>
  <si>
    <t>UR TUMBES 0</t>
  </si>
  <si>
    <t xml:space="preserve">  SAN BORJA SUR 777</t>
  </si>
  <si>
    <t>UR CERRO AZUL 603</t>
  </si>
  <si>
    <t>UR ATAHUALLPA 275</t>
  </si>
  <si>
    <t>UR LOS OPALOS 1240</t>
  </si>
  <si>
    <t>UR ANDRES ALCAS 188</t>
  </si>
  <si>
    <t>UR RIBEYRO RAMON 712</t>
  </si>
  <si>
    <t>UR DIEZ CANSECO PEDRO 139</t>
  </si>
  <si>
    <t xml:space="preserve">  CL BELLAVISTA 687</t>
  </si>
  <si>
    <t>UP MARIA PARADO DE BELLIDO 323 0</t>
  </si>
  <si>
    <t>- JHONSON 272</t>
  </si>
  <si>
    <t>- ESPINAR 1515</t>
  </si>
  <si>
    <t>UR 3 0</t>
  </si>
  <si>
    <t>AH AGUAS VERDES MZ B LT 12 0</t>
  </si>
  <si>
    <t>- PEZET GENERAL JUAN A. 717</t>
  </si>
  <si>
    <t>AH FRANCISCO MIRANDA MZ 29 LT 24</t>
  </si>
  <si>
    <t xml:space="preserve">  LOS ANDES 931</t>
  </si>
  <si>
    <t xml:space="preserve">  APURIMAC 1190</t>
  </si>
  <si>
    <t>UR SAENZ PEÑA 301</t>
  </si>
  <si>
    <t>- 2 DE MAYO   MANZ   B    LOTE 0</t>
  </si>
  <si>
    <t xml:space="preserve">  CONDOMINIO LA LOMA 9</t>
  </si>
  <si>
    <t xml:space="preserve">  SAN AGUSTIN 1055</t>
  </si>
  <si>
    <t xml:space="preserve">  LOS OLIVOS 0</t>
  </si>
  <si>
    <t>- CALLAO 706</t>
  </si>
  <si>
    <t xml:space="preserve">  CL SAENZ PEÑA 344</t>
  </si>
  <si>
    <t>- ESTUDIANTE MZ B LTE 2 0</t>
  </si>
  <si>
    <t>UR AUGUSTO B LEGUIA 1104</t>
  </si>
  <si>
    <t>- LOS PINOS 241</t>
  </si>
  <si>
    <t>UR EL LANZON 0</t>
  </si>
  <si>
    <t>UR GORDON RICHARD 395</t>
  </si>
  <si>
    <t xml:space="preserve">  NACIONES UNIDAS 104</t>
  </si>
  <si>
    <t>UR LAS GARDENIAS 243</t>
  </si>
  <si>
    <t xml:space="preserve">  PIZARRO FRANCISCO 952</t>
  </si>
  <si>
    <t>- C 0</t>
  </si>
  <si>
    <t xml:space="preserve">  PUNO 518</t>
  </si>
  <si>
    <t>UR NACIONALISMO 697</t>
  </si>
  <si>
    <t>AH LORETO 110</t>
  </si>
  <si>
    <t>- PUMACAHUA 2133</t>
  </si>
  <si>
    <t>- VALLADOLID MZ W 30</t>
  </si>
  <si>
    <t>- LEONCIO PRADO 748</t>
  </si>
  <si>
    <t>CV DE LA UNION 218</t>
  </si>
  <si>
    <t>UR CL RIO BAMBA 1551</t>
  </si>
  <si>
    <t>- NACIONES UNIDAS 0</t>
  </si>
  <si>
    <t>UR MIGUEL UNAMUNO 166</t>
  </si>
  <si>
    <t>CO CHALET 0</t>
  </si>
  <si>
    <t>UR SAN JOSE 275</t>
  </si>
  <si>
    <t>UR ATAHUALPA 0</t>
  </si>
  <si>
    <t>UR MERCURIO 373</t>
  </si>
  <si>
    <t>PJ ALMIRANTE GUISSE 1785</t>
  </si>
  <si>
    <t>PJ BELAUNDE TERRY FERNANDO 835</t>
  </si>
  <si>
    <t xml:space="preserve">  UNANUE HIPOLITO 219</t>
  </si>
  <si>
    <t>UR TINOCO ANDRES 270</t>
  </si>
  <si>
    <t>UR LAS GROSELLAS 2018</t>
  </si>
  <si>
    <t>UR PEDRO DE JESUS 614</t>
  </si>
  <si>
    <t>- 26 DE SETIEMBRE 800</t>
  </si>
  <si>
    <t>UR GIRIBALDI LUIS 650</t>
  </si>
  <si>
    <t>- HIPOLITO UNANUE 515</t>
  </si>
  <si>
    <t>PJ MANUEL COLOMA 214</t>
  </si>
  <si>
    <t>UR LOS ANDES 160</t>
  </si>
  <si>
    <t xml:space="preserve">  ABELARDO QUIÑONEZ 0</t>
  </si>
  <si>
    <t xml:space="preserve">  CANTA 280</t>
  </si>
  <si>
    <t>- POMAROSAS 114</t>
  </si>
  <si>
    <t>- D18 0</t>
  </si>
  <si>
    <t>UR JOSE FELIX DE LA PUENTE 243</t>
  </si>
  <si>
    <t>- TACNA 621</t>
  </si>
  <si>
    <t>UP ND 0</t>
  </si>
  <si>
    <t>- LEONCIO PRADO MZ 21 19</t>
  </si>
  <si>
    <t>AS LAS ZAVILAS 201</t>
  </si>
  <si>
    <t>AH TUPAC AMARU 490</t>
  </si>
  <si>
    <t xml:space="preserve">  ESPINOZA RAMON 637</t>
  </si>
  <si>
    <t>AG LAS FLORES 0</t>
  </si>
  <si>
    <t>PO ANDRES AVELINO CACERES 163</t>
  </si>
  <si>
    <t>UR HUAYLAS 152</t>
  </si>
  <si>
    <t>UR BENTIN RICARDO 789</t>
  </si>
  <si>
    <t>AH MACHUPICCHU 1161</t>
  </si>
  <si>
    <t>UR BUFALO BARRETO MZ.13 LT. 8</t>
  </si>
  <si>
    <t>UR BUENA VENTURA REY 182</t>
  </si>
  <si>
    <t xml:space="preserve">  INDOAMERICA 686</t>
  </si>
  <si>
    <t>UR HUAYLAS 122</t>
  </si>
  <si>
    <t>UR SACSAYHUAMAN 199</t>
  </si>
  <si>
    <t xml:space="preserve">  MORALES JESUS 360</t>
  </si>
  <si>
    <t>UR TUNANTE 143</t>
  </si>
  <si>
    <t>UR CANTO GRANDE 2558</t>
  </si>
  <si>
    <t xml:space="preserve">  ALJOVIN, M. 366</t>
  </si>
  <si>
    <t>UR MELCHOR SEVILLA 245</t>
  </si>
  <si>
    <t>- EL CARMEN 801</t>
  </si>
  <si>
    <t>UR ALVA CO LLANTES 130</t>
  </si>
  <si>
    <t>UR HUANACAURE 239</t>
  </si>
  <si>
    <t xml:space="preserve">  GUARDIA CIVIL SUR 1053</t>
  </si>
  <si>
    <t>UR JARAMILLO, MANUEL 299</t>
  </si>
  <si>
    <t xml:space="preserve">  ACEVEDO JUAN 156</t>
  </si>
  <si>
    <t xml:space="preserve">  SAN JERONIMO 546</t>
  </si>
  <si>
    <t>- PETIT THOUARS 5180</t>
  </si>
  <si>
    <t>AH 3 DE OCTUBRE 910</t>
  </si>
  <si>
    <t>UR LOS ALAMOS 0</t>
  </si>
  <si>
    <t>- FRANCISCO BOLOGNESI 136</t>
  </si>
  <si>
    <t>- 2 DE MAYO 516</t>
  </si>
  <si>
    <t xml:space="preserve">  LIMA NORTE 174</t>
  </si>
  <si>
    <t>UR BOLOGNESI, F. 0</t>
  </si>
  <si>
    <t>UR 21 0</t>
  </si>
  <si>
    <t xml:space="preserve">  MANCO CAPAC 1312</t>
  </si>
  <si>
    <t xml:space="preserve">  5 (MZ.U LT21) 0</t>
  </si>
  <si>
    <t>UR VARGAS MACHUCA 575</t>
  </si>
  <si>
    <t>PJ LAS CASTAÑAS 196</t>
  </si>
  <si>
    <t>UR ANTONIO RAYMONDI MZ. A7 B7 202</t>
  </si>
  <si>
    <t>UR 20 176</t>
  </si>
  <si>
    <t>- WILFREDO TORRES ORTEAGA MZ J L 0</t>
  </si>
  <si>
    <t xml:space="preserve">  SINCHI ROCA 2400</t>
  </si>
  <si>
    <t>UR LUTHER KING MARTIN 102</t>
  </si>
  <si>
    <t>- VIRGEN DE LAS NIEVES AB-E 0</t>
  </si>
  <si>
    <t>UR SAN IGNACIO 0</t>
  </si>
  <si>
    <t>- CORONGO 103</t>
  </si>
  <si>
    <t>UR AREQUIPA 1400</t>
  </si>
  <si>
    <t>UR DE LOS INGENIEROS 713</t>
  </si>
  <si>
    <t>UR LOS NOGALES 268</t>
  </si>
  <si>
    <t xml:space="preserve">  GALDEANO Y MENDOZA 640</t>
  </si>
  <si>
    <t>- RAMON CASTILLA 119</t>
  </si>
  <si>
    <t>- J.ESPINOZA 350</t>
  </si>
  <si>
    <t>AH SAN ALBERTO 0</t>
  </si>
  <si>
    <t>AH CHACHANI 112</t>
  </si>
  <si>
    <t>UR EL SAUCO 0</t>
  </si>
  <si>
    <t>UR CABILDO 109</t>
  </si>
  <si>
    <t>CO UNIVERSITARIA 1947</t>
  </si>
  <si>
    <t>UR LOS ROSALES 220</t>
  </si>
  <si>
    <t>UR SAN LUCAS 437</t>
  </si>
  <si>
    <t>PJ - 0</t>
  </si>
  <si>
    <t xml:space="preserve">  ESTADOS UNIDOS 182</t>
  </si>
  <si>
    <t>RS DE LOS PRECURSORES 460</t>
  </si>
  <si>
    <t xml:space="preserve">  SAN CARLOS 1980</t>
  </si>
  <si>
    <t>UR ALFA LEON 109</t>
  </si>
  <si>
    <t>UR BEDOYA FORTUNATO 169</t>
  </si>
  <si>
    <t>UR BELAUNDE VICTOR ANDRES 171</t>
  </si>
  <si>
    <t>- SAN JUAN 300</t>
  </si>
  <si>
    <t>PJ SAN LUCAS 751</t>
  </si>
  <si>
    <t xml:space="preserve">  ECHENIQUE 891</t>
  </si>
  <si>
    <t xml:space="preserve">  BELEN 244</t>
  </si>
  <si>
    <t>UR SANTA CRUZ DE FLORES 1215</t>
  </si>
  <si>
    <t>UR TUPAC AMARU 4670</t>
  </si>
  <si>
    <t>- RAMON CASTILLA 0</t>
  </si>
  <si>
    <t>AH LOS ALAMOS 0</t>
  </si>
  <si>
    <t>- FRAY MARTIN 0</t>
  </si>
  <si>
    <t>UR CISNEROS BEATRIZ 150</t>
  </si>
  <si>
    <t xml:space="preserve">  PLAZA JOSE M. 332</t>
  </si>
  <si>
    <t>UR H 140</t>
  </si>
  <si>
    <t>- MANUEL CEDENO 1067</t>
  </si>
  <si>
    <t>AH MZ O2    LT 6 0</t>
  </si>
  <si>
    <t>AS 0 0</t>
  </si>
  <si>
    <t>UR AV LOS VIRREYES 0</t>
  </si>
  <si>
    <t>UR JUAN DE ALIAGA 277</t>
  </si>
  <si>
    <t>UR ANDIA ANSELMO 879</t>
  </si>
  <si>
    <t>- SEBASTIAN BARRANCA SN CDRA 1</t>
  </si>
  <si>
    <t xml:space="preserve">  PONCE ALIPIO 854</t>
  </si>
  <si>
    <t>- PROL. CAHUIDE MZ.200C LT.05 100</t>
  </si>
  <si>
    <t>UR UGARTE FEDERICO 251</t>
  </si>
  <si>
    <t>PJ 1RO DE MAYO 0</t>
  </si>
  <si>
    <t>UR FERNANDINI JUAN PABLO 1439</t>
  </si>
  <si>
    <t>UR SAN MIGUEL 609</t>
  </si>
  <si>
    <t>UR GARIBALDI 0</t>
  </si>
  <si>
    <t>CA   0</t>
  </si>
  <si>
    <t>- SANTA 473</t>
  </si>
  <si>
    <t>CA 1/2 CDRA DE LA PLAZA 0</t>
  </si>
  <si>
    <t>RS UCAYALI 367</t>
  </si>
  <si>
    <t>UR LAS AVELLANAS 0</t>
  </si>
  <si>
    <t xml:space="preserve">  SECTOR 2 GRUPO 4 0</t>
  </si>
  <si>
    <t xml:space="preserve">  URTEAGA HORACIO 534</t>
  </si>
  <si>
    <t>AH INCA ROCA 0</t>
  </si>
  <si>
    <t xml:space="preserve">  LARCO HERRERA 1025</t>
  </si>
  <si>
    <t>UR HONDURAS 0</t>
  </si>
  <si>
    <t xml:space="preserve">  SAN CRISTOBAL 1723</t>
  </si>
  <si>
    <t>AH LOS FICUS MZ C LOT 38 0</t>
  </si>
  <si>
    <t xml:space="preserve">  AREQUIPA 3651</t>
  </si>
  <si>
    <t xml:space="preserve">  BOULEVARD DE SURCO 180</t>
  </si>
  <si>
    <t>UR 22 183</t>
  </si>
  <si>
    <t>- EL OPALO 240</t>
  </si>
  <si>
    <t xml:space="preserve">  JR YOQUE YUPANQUI 1126</t>
  </si>
  <si>
    <t>PJ DE LA VEGA VICENTE 1699</t>
  </si>
  <si>
    <t xml:space="preserve">  FANNING  CASA 2</t>
  </si>
  <si>
    <t>- HUAYNA CAPAC 0</t>
  </si>
  <si>
    <t>UR LOS COCOS 1</t>
  </si>
  <si>
    <t>UR LAS GAVIOTAS 0</t>
  </si>
  <si>
    <t xml:space="preserve">  SIMON BOLIVAR 1465</t>
  </si>
  <si>
    <t>AG SIMON BOLIBAR 1528</t>
  </si>
  <si>
    <t xml:space="preserve">  FAUCETT ELMER 1774</t>
  </si>
  <si>
    <t>UR LOS POSTES ESTE 640</t>
  </si>
  <si>
    <t>- A9 501</t>
  </si>
  <si>
    <t>UR LOS NEGOCIOS 280</t>
  </si>
  <si>
    <t>UR TARAPACA 1200</t>
  </si>
  <si>
    <t>- MORONA 1223</t>
  </si>
  <si>
    <t>UR S/N 199</t>
  </si>
  <si>
    <t>- LOS QUIPUS 170</t>
  </si>
  <si>
    <t>AH LOS NARANJOS 0</t>
  </si>
  <si>
    <t xml:space="preserve">  CL  JOSE  OLAYA  1  CIUDAD  ET 129</t>
  </si>
  <si>
    <t>- CHULLO 1028</t>
  </si>
  <si>
    <t>UR LOS TULIPANES 232</t>
  </si>
  <si>
    <t>AS SANTA ROSA 0</t>
  </si>
  <si>
    <t xml:space="preserve">  JOSE CRESPO Y CASTILLO 1779</t>
  </si>
  <si>
    <t>UR CHAVEZ JORGE 393</t>
  </si>
  <si>
    <t>UR RIO PERENE 0</t>
  </si>
  <si>
    <t>UR EL GRECO 303</t>
  </si>
  <si>
    <t>- BUENOS AIRES 407</t>
  </si>
  <si>
    <t xml:space="preserve">  VIDAL GENERAL 293</t>
  </si>
  <si>
    <t>- EL TRIGAL 251</t>
  </si>
  <si>
    <t>- AVIACION 289</t>
  </si>
  <si>
    <t>UR MARIANO CAMPOS 145</t>
  </si>
  <si>
    <t>- AYACUCHO 0</t>
  </si>
  <si>
    <t>PJ JUAN ANTONIO PEZET 121</t>
  </si>
  <si>
    <t>- JESUS DE NASARETH MZ D LT 32</t>
  </si>
  <si>
    <t>PJ SOLEDAD 102</t>
  </si>
  <si>
    <t xml:space="preserve">  MANCO CAPAC 846</t>
  </si>
  <si>
    <t>UR VELASCO ASTETE 140</t>
  </si>
  <si>
    <t>FU . 0</t>
  </si>
  <si>
    <t>- IMPERIO 1079</t>
  </si>
  <si>
    <t>- MAURO ALCANTARA 125</t>
  </si>
  <si>
    <t>UR MZ K LT 2 0</t>
  </si>
  <si>
    <t>UR LAS GARDENIAS 380</t>
  </si>
  <si>
    <t>UR TEATRO 246</t>
  </si>
  <si>
    <t>UR SANTOS CHOCANO 260</t>
  </si>
  <si>
    <t>UR YANAHUARA 0</t>
  </si>
  <si>
    <t>- TUPAC AMARU MZ 64 4</t>
  </si>
  <si>
    <t xml:space="preserve">  ARICA 820</t>
  </si>
  <si>
    <t xml:space="preserve">  MZ.D LT26 0</t>
  </si>
  <si>
    <t xml:space="preserve">  SAN CARLOS 577</t>
  </si>
  <si>
    <t>UR LA CULTURA 110</t>
  </si>
  <si>
    <t>AH ICA MZ  D LOTE 13</t>
  </si>
  <si>
    <t xml:space="preserve">  HILARIO CARRASCO 323</t>
  </si>
  <si>
    <t xml:space="preserve">  HUANTA 734</t>
  </si>
  <si>
    <t xml:space="preserve">  LAS CHIRAS 137</t>
  </si>
  <si>
    <t>UR LOS LIRIOS 0</t>
  </si>
  <si>
    <t>UR FITZCARRALD FERMIN 1594</t>
  </si>
  <si>
    <t>AH JOSE ARTIGAS MZ 10 11</t>
  </si>
  <si>
    <t>- LAS ORTIGAS 0</t>
  </si>
  <si>
    <t xml:space="preserve">  GRAN CHIMU 2265</t>
  </si>
  <si>
    <t xml:space="preserve">  RESTAURACION 265</t>
  </si>
  <si>
    <t>UR HUANACAURE 175</t>
  </si>
  <si>
    <t xml:space="preserve">  BUCKINGHAM, ANTONIO 0</t>
  </si>
  <si>
    <t>- RODOLFO DEL CAMPO 401</t>
  </si>
  <si>
    <t>- YAVARI 1000</t>
  </si>
  <si>
    <t>- CAHUIDE 245</t>
  </si>
  <si>
    <t>AH VALDELOMAR ABRAHAM 107</t>
  </si>
  <si>
    <t xml:space="preserve">  TEGUCIGALPA 693</t>
  </si>
  <si>
    <t>UR 2 DE MAYO 1798</t>
  </si>
  <si>
    <t>- DE PIEROLA, NICOLAS 1407</t>
  </si>
  <si>
    <t>UR CHAQUISTAMBO 680</t>
  </si>
  <si>
    <t xml:space="preserve">  VILLA MARIA 517</t>
  </si>
  <si>
    <t>UR SAAVEDRA PIÑON, REYNALDO 2471</t>
  </si>
  <si>
    <t>UR GUERRERO, RAMON 122</t>
  </si>
  <si>
    <t>UR 25 138</t>
  </si>
  <si>
    <t>UR CERRO COLORADO 225</t>
  </si>
  <si>
    <t>UR PUNTA NEGRA 648</t>
  </si>
  <si>
    <t>PJ RICARDO PALMA 1</t>
  </si>
  <si>
    <t>UP ACOMAYO 0</t>
  </si>
  <si>
    <t>UR LOS CIPRESES 0</t>
  </si>
  <si>
    <t>UR OLLANTAYTAMBO 185</t>
  </si>
  <si>
    <t xml:space="preserve">  CENTRAL 957</t>
  </si>
  <si>
    <t>- TARATA 485</t>
  </si>
  <si>
    <t>VM MANCO INCA 0</t>
  </si>
  <si>
    <t>UR OSORES ESPERANZA 109</t>
  </si>
  <si>
    <t>UR MANUEL ZELAYA 134</t>
  </si>
  <si>
    <t xml:space="preserve">  AVIACION 2850</t>
  </si>
  <si>
    <t xml:space="preserve">  SAN MARTIN 675</t>
  </si>
  <si>
    <t xml:space="preserve">  UNION 409</t>
  </si>
  <si>
    <t>UR REYNA DE LA PAZ 1</t>
  </si>
  <si>
    <t xml:space="preserve">  ANGAMOS ESTE 1803</t>
  </si>
  <si>
    <t>- MANUEL SEOANE 308</t>
  </si>
  <si>
    <t>AS RICARDO PALMA 0</t>
  </si>
  <si>
    <t>- DAMASO CABALLERO 679</t>
  </si>
  <si>
    <t>UR LA PLANICIE 231</t>
  </si>
  <si>
    <t>AS 1 0</t>
  </si>
  <si>
    <t>PJ PERU MZ J LOT 1 0</t>
  </si>
  <si>
    <t>UR VILCANOTA 0</t>
  </si>
  <si>
    <t>BA SINCHI ROCA 135</t>
  </si>
  <si>
    <t>UP MIGUEL GRAU 1</t>
  </si>
  <si>
    <t>AH CIENEGUILLA 605</t>
  </si>
  <si>
    <t>UR SANTA BERNARDITA 138</t>
  </si>
  <si>
    <t xml:space="preserve">  BERMUDEZ, PABLO 286</t>
  </si>
  <si>
    <t xml:space="preserve">  EL TRIUNFO 1276</t>
  </si>
  <si>
    <t>CA - 0</t>
  </si>
  <si>
    <t>UR DE PIEROLA, NICOLAS 363</t>
  </si>
  <si>
    <t xml:space="preserve">  MIGUEL ANGEL 330</t>
  </si>
  <si>
    <t>- DE LA UNION 676</t>
  </si>
  <si>
    <t>AH CENTRAL 1</t>
  </si>
  <si>
    <t>- FRANCISCO BOLOGNESI 1512</t>
  </si>
  <si>
    <t>- DEL PARQUE SUR 573</t>
  </si>
  <si>
    <t>AH 28 DE JULIO 0</t>
  </si>
  <si>
    <t>UR LOS NARDOS 193</t>
  </si>
  <si>
    <t xml:space="preserve">  DE HERNANDO J. M. 169</t>
  </si>
  <si>
    <t>AH MARIA PARADO DE BELLIDO 0</t>
  </si>
  <si>
    <t>- RIOJA 588</t>
  </si>
  <si>
    <t xml:space="preserve">  LAS OBSIDIANAS 1449</t>
  </si>
  <si>
    <t>CA PROGRESO 0</t>
  </si>
  <si>
    <t>PJ SAN ROMAN 1005</t>
  </si>
  <si>
    <t>AH VILLA POTOKAR 1</t>
  </si>
  <si>
    <t>UR CASTILLA RAMON 630</t>
  </si>
  <si>
    <t>AH DEAN SAAVEDRA 0</t>
  </si>
  <si>
    <t>- LAS BEGONIAS 334</t>
  </si>
  <si>
    <t>AH AMOTAPE 1400</t>
  </si>
  <si>
    <t>UR LOS LABRADORES 122</t>
  </si>
  <si>
    <t>- UNION 1900</t>
  </si>
  <si>
    <t>UR LIBERTAD 1165</t>
  </si>
  <si>
    <t>PJ EL PARAISO 0</t>
  </si>
  <si>
    <t>CA VILLA FLORIDA 110</t>
  </si>
  <si>
    <t>AS WIRACOCHA K81A 0</t>
  </si>
  <si>
    <t>AH SACSAYHUAMAN 997</t>
  </si>
  <si>
    <t>- SEBASTIAN BARRANCA 600</t>
  </si>
  <si>
    <t xml:space="preserve">  AV CIRCUNVALCION DEL GOLF 1143</t>
  </si>
  <si>
    <t>UR A 13</t>
  </si>
  <si>
    <t>AH LAS GARDENIAS 0</t>
  </si>
  <si>
    <t>- AVIACION 112</t>
  </si>
  <si>
    <t xml:space="preserve">  CAPAC YUPANQUI 2151</t>
  </si>
  <si>
    <t>- SAN MARTIN 0</t>
  </si>
  <si>
    <t>UR LOS NARDOS 158</t>
  </si>
  <si>
    <t>- APV JOSE C. MARIATEGUI 0</t>
  </si>
  <si>
    <t>UR MURILLO GENERAL 386</t>
  </si>
  <si>
    <t>- BRASIL 113</t>
  </si>
  <si>
    <t>- SAN CARLOS 227</t>
  </si>
  <si>
    <t>UR CENTENARIO 179</t>
  </si>
  <si>
    <t>- CASTILLA RAMON 1296</t>
  </si>
  <si>
    <t>UR PRAXIDES, MARGARITA 187</t>
  </si>
  <si>
    <t>AS A 1</t>
  </si>
  <si>
    <t>UR KENNEDY 700</t>
  </si>
  <si>
    <t>AH ZONA PUERTO PIZARRO 0</t>
  </si>
  <si>
    <t xml:space="preserve">  MA HARRIS PAUL 308</t>
  </si>
  <si>
    <t>UR LSO CASTAÑOS 132</t>
  </si>
  <si>
    <t>- RAMAL PISUM 122</t>
  </si>
  <si>
    <t>UR TORRES MALARIN PEDRO 290</t>
  </si>
  <si>
    <t xml:space="preserve">  PUMACAHUA 1515</t>
  </si>
  <si>
    <t xml:space="preserve">  ARICA 1790</t>
  </si>
  <si>
    <t xml:space="preserve">  CENTRAL  BELLAVISTA 829</t>
  </si>
  <si>
    <t xml:space="preserve">  POLIVIO UMPIRI  S/N 0</t>
  </si>
  <si>
    <t>- BOLOGNESI 406</t>
  </si>
  <si>
    <t>UV PALMA RICARDO 214</t>
  </si>
  <si>
    <t>- JOSE TIJERO 392</t>
  </si>
  <si>
    <t>UR LOS RUIBARBOS 106</t>
  </si>
  <si>
    <t xml:space="preserve">  MAYNAS 373</t>
  </si>
  <si>
    <t>UR OSORES ESPERANZA 124</t>
  </si>
  <si>
    <t>UR EL CORREGIDOR 110</t>
  </si>
  <si>
    <t>- CAHUIDE 572</t>
  </si>
  <si>
    <t>- MANUEL ASENCIO SEGURA 271</t>
  </si>
  <si>
    <t xml:space="preserve">  SUCRE DPTO 3 581</t>
  </si>
  <si>
    <t>UR VARGAS MACHUCA, GENERAL 439</t>
  </si>
  <si>
    <t>- EL SOL 529</t>
  </si>
  <si>
    <t>- MOQUEGUA 868</t>
  </si>
  <si>
    <t>UP LAS AGUILAS 164</t>
  </si>
  <si>
    <t>UR EL GOLF LOS INCAS 0</t>
  </si>
  <si>
    <t>AH VIDAL NAPOLEON 111</t>
  </si>
  <si>
    <t>PJ CUSCO 105</t>
  </si>
  <si>
    <t>- SOLEDAD 900</t>
  </si>
  <si>
    <t>- PASEO LA BREÑA 529</t>
  </si>
  <si>
    <t>PJ SANTA ROSA 275</t>
  </si>
  <si>
    <t>UR AMERICA NORTE 1810</t>
  </si>
  <si>
    <t>UR UGARTE ALFONSO 382</t>
  </si>
  <si>
    <t xml:space="preserve">  CISNEROS M. 1082</t>
  </si>
  <si>
    <t>- MOORE 1256</t>
  </si>
  <si>
    <t>UR LOS GODOS 612</t>
  </si>
  <si>
    <t>PO MELITON CARBAJAL 316</t>
  </si>
  <si>
    <t>- UGARTE ALFONSO 443</t>
  </si>
  <si>
    <t xml:space="preserve">  SUCRE 455</t>
  </si>
  <si>
    <t>- MELOC 4580</t>
  </si>
  <si>
    <t>- TUPAC INCA YUPANQUI 449</t>
  </si>
  <si>
    <t>AH CONVENCION 161</t>
  </si>
  <si>
    <t>- LA MARINA 35</t>
  </si>
  <si>
    <t>PJ BOLIVIA MZ Q 11</t>
  </si>
  <si>
    <t>AH SAN ANDRES 1</t>
  </si>
  <si>
    <t>UR LA MOLINA 1338</t>
  </si>
  <si>
    <t xml:space="preserve">  AREQUIPA 224</t>
  </si>
  <si>
    <t>PO LOS INCAS 412</t>
  </si>
  <si>
    <t>UR LA HERRADURA 0</t>
  </si>
  <si>
    <t>CO B 0</t>
  </si>
  <si>
    <t>- CALLE 2 404</t>
  </si>
  <si>
    <t>UR CORNE MARCELO 391</t>
  </si>
  <si>
    <t>AH SANTA ROSA 298</t>
  </si>
  <si>
    <t>UR MALECON 115</t>
  </si>
  <si>
    <t>- HOYOS RUBIO  CDRA 10 10</t>
  </si>
  <si>
    <t>UR JOSE OLAYA 205</t>
  </si>
  <si>
    <t>- SANTA CATALINA 1540</t>
  </si>
  <si>
    <t xml:space="preserve">  BRASIL 1449</t>
  </si>
  <si>
    <t>- LEONCIO PRADO 149</t>
  </si>
  <si>
    <t>CO CANADA 3230</t>
  </si>
  <si>
    <t>UR MIGUEL GRAU 103</t>
  </si>
  <si>
    <t xml:space="preserve">  BRASIL 975</t>
  </si>
  <si>
    <t xml:space="preserve">  TUPAC AMARU 0</t>
  </si>
  <si>
    <t xml:space="preserve">  RAMON CASTILLA 600</t>
  </si>
  <si>
    <t>UR AREQUIPA 0</t>
  </si>
  <si>
    <t>UR AV ALAMEDA DE LA PAZ 365</t>
  </si>
  <si>
    <t xml:space="preserve">  MONTERO ROSAS MANUEL 0</t>
  </si>
  <si>
    <t xml:space="preserve">  8 DE SETIEMBRE 270</t>
  </si>
  <si>
    <t>- AMAZONAS 712</t>
  </si>
  <si>
    <t>PJ FERNANDO BELAUNDE 1051</t>
  </si>
  <si>
    <t>UR GRAU 2505</t>
  </si>
  <si>
    <t xml:space="preserve">  GRAU 260</t>
  </si>
  <si>
    <t>- LOS SAUCES 350</t>
  </si>
  <si>
    <t>PJ AREQUIPA 790</t>
  </si>
  <si>
    <t>PJ SALAVERRY 252</t>
  </si>
  <si>
    <t xml:space="preserve">  ESCARDO RAFAEL 155</t>
  </si>
  <si>
    <t>PO VIA COMPAY 1</t>
  </si>
  <si>
    <t>- SAN PEDRO 725</t>
  </si>
  <si>
    <t>UR B 0</t>
  </si>
  <si>
    <t>UR PENSILVANIA 216</t>
  </si>
  <si>
    <t>- IQUITOS MZ 97 14</t>
  </si>
  <si>
    <t>- LAS TURQUESAS 1354</t>
  </si>
  <si>
    <t>LO ANDRES AVELINO CACERES 0</t>
  </si>
  <si>
    <t>UR HUANACAURE 243</t>
  </si>
  <si>
    <t>UR RONDENO 112</t>
  </si>
  <si>
    <t>UR SIGMA 0</t>
  </si>
  <si>
    <t xml:space="preserve">  INDEPENDENCIA 1856</t>
  </si>
  <si>
    <t>CO 18 0</t>
  </si>
  <si>
    <t>PJ CABO PANTOJA 428</t>
  </si>
  <si>
    <t>PJ BELGICA 1261</t>
  </si>
  <si>
    <t>UR GARCES, DANIEL 266</t>
  </si>
  <si>
    <t>CO ARIAS ARAGUEZ 220</t>
  </si>
  <si>
    <t>- ZONA ESMERALDA J14 5</t>
  </si>
  <si>
    <t>UR ANDALUCIA 559</t>
  </si>
  <si>
    <t>AH BELLAVISTA MZ13 25</t>
  </si>
  <si>
    <t>RS 6 0</t>
  </si>
  <si>
    <t xml:space="preserve">  JR GENERAL ORBEGOSO 1193</t>
  </si>
  <si>
    <t>UR SANTA ISABEL 956</t>
  </si>
  <si>
    <t xml:space="preserve">  EL CARMEN 828</t>
  </si>
  <si>
    <t>UR GUARDIA PERUANA 0</t>
  </si>
  <si>
    <t>- AYACUCHO 287</t>
  </si>
  <si>
    <t>UR SANTA ROSA 123</t>
  </si>
  <si>
    <t>CM IQUITOS 0</t>
  </si>
  <si>
    <t>UR CASTELLO ANDRES 135</t>
  </si>
  <si>
    <t>UR PONTEVEDRA 199</t>
  </si>
  <si>
    <t>- - 0</t>
  </si>
  <si>
    <t>CO MALACHOWSKY ARQUITECTO RICARDO 206</t>
  </si>
  <si>
    <t>UR PERU 383</t>
  </si>
  <si>
    <t>UP BOLIVAR 887</t>
  </si>
  <si>
    <t>PJ LAS AMERICAS 185</t>
  </si>
  <si>
    <t>UR SUAREZ 711</t>
  </si>
  <si>
    <t>UR BACHJUAN 856</t>
  </si>
  <si>
    <t>UR ALCANFORES 770</t>
  </si>
  <si>
    <t xml:space="preserve">  CL 28 DE JULIO 283</t>
  </si>
  <si>
    <t xml:space="preserve">  JOSE MARIA EGUREN 0</t>
  </si>
  <si>
    <t>AH EL MIRADOR 0</t>
  </si>
  <si>
    <t xml:space="preserve">  GRANDA, JOSE 475</t>
  </si>
  <si>
    <t>UR HUANCABAMBA 1242</t>
  </si>
  <si>
    <t>UR LOS ANGELES 363</t>
  </si>
  <si>
    <t xml:space="preserve">  28 DE JULIO 314</t>
  </si>
  <si>
    <t>UR LAS ORQUIDEAS 178</t>
  </si>
  <si>
    <t>UR BRASIL 1460</t>
  </si>
  <si>
    <t xml:space="preserve">  DOIG ARQUITECTO BENJAMIN 381</t>
  </si>
  <si>
    <t>UR RUTTE RODOLFO 184</t>
  </si>
  <si>
    <t>UR JULIO BAYLETTI 748</t>
  </si>
  <si>
    <t xml:space="preserve">  PIURA 749</t>
  </si>
  <si>
    <t>- TARAPACA 231</t>
  </si>
  <si>
    <t xml:space="preserve">  GALVEZ JOSE 1284</t>
  </si>
  <si>
    <t>PJ MORALES DUAREZ 638</t>
  </si>
  <si>
    <t>PJ APURIMAC 354</t>
  </si>
  <si>
    <t>- CIENCUENTENARIO 823</t>
  </si>
  <si>
    <t>PJ RAYMONDI ANTONIO 0</t>
  </si>
  <si>
    <t xml:space="preserve">  GUISSE ALMIRANTE 1065</t>
  </si>
  <si>
    <t xml:space="preserve">  LAS LOMAS 0</t>
  </si>
  <si>
    <t xml:space="preserve">  MIROQUESADA, ANTONIO 1630</t>
  </si>
  <si>
    <t>UR LAS PALMERAS 305</t>
  </si>
  <si>
    <t xml:space="preserve">  MILITAR 2592</t>
  </si>
  <si>
    <t>- ABANCAY 538</t>
  </si>
  <si>
    <t>- ICA 693</t>
  </si>
  <si>
    <t>PJ JOSE MARIA RAYGADA 205</t>
  </si>
  <si>
    <t>- INDEPENDENCIA 762</t>
  </si>
  <si>
    <t xml:space="preserve">  PUNO 672</t>
  </si>
  <si>
    <t>- PALMA RICARDO 106</t>
  </si>
  <si>
    <t>UR FRANCISCO BOLOGNESI 2466</t>
  </si>
  <si>
    <t>PJ CALVO Y PEREZ 179</t>
  </si>
  <si>
    <t xml:space="preserve">  PROGRESO 317</t>
  </si>
  <si>
    <t>PJ LETICIA 193</t>
  </si>
  <si>
    <t>- ALJOVIN, M. 418</t>
  </si>
  <si>
    <t>UP SAN PEDRO 0</t>
  </si>
  <si>
    <t>- GONZALES BURGA FRANCISCO 424</t>
  </si>
  <si>
    <t>- TORRES PAZ 345</t>
  </si>
  <si>
    <t>- CHOCOPE 0</t>
  </si>
  <si>
    <t>AS CANTO GRANDE 2430</t>
  </si>
  <si>
    <t>UP AMERICA 740</t>
  </si>
  <si>
    <t>UR DEL SUR 323</t>
  </si>
  <si>
    <t>UR AREQUIPA 152</t>
  </si>
  <si>
    <t xml:space="preserve">  DE ALIAGA, JUAN 431</t>
  </si>
  <si>
    <t xml:space="preserve">  CHAVEZ, JORGE 336</t>
  </si>
  <si>
    <t>- BRONCINO 373</t>
  </si>
  <si>
    <t>CO 4 0</t>
  </si>
  <si>
    <t>UR ALLENDE 0</t>
  </si>
  <si>
    <t>AH LAS FLORES 0</t>
  </si>
  <si>
    <t xml:space="preserve">  MADRE SELVA 218</t>
  </si>
  <si>
    <t>UR NEGREIROS 110</t>
  </si>
  <si>
    <t xml:space="preserve">  LARCO HERRERA 624</t>
  </si>
  <si>
    <t>CA .... 0</t>
  </si>
  <si>
    <t>UR ODRIA MANUEL A. 651</t>
  </si>
  <si>
    <t>- AZANGARO 876</t>
  </si>
  <si>
    <t>- CAYETANO HEREDIA 708</t>
  </si>
  <si>
    <t xml:space="preserve">  CONDE PEDRO 395</t>
  </si>
  <si>
    <t xml:space="preserve">  ESTACIO MANUELA 150</t>
  </si>
  <si>
    <t xml:space="preserve">  GUISSE, ALMIRANTE 169</t>
  </si>
  <si>
    <t xml:space="preserve">  AEROPUERTO 0</t>
  </si>
  <si>
    <t>- REPUBLICA DE PANAMA 649</t>
  </si>
  <si>
    <t xml:space="preserve">  BRASIL 2988</t>
  </si>
  <si>
    <t>UP MZ.C  LT.30 0</t>
  </si>
  <si>
    <t>CV GIL CAP. FELIPE 0</t>
  </si>
  <si>
    <t>- PROGRESO 229</t>
  </si>
  <si>
    <t>CA SAN FRANCISCO 0</t>
  </si>
  <si>
    <t xml:space="preserve">  CL PALLASCA 726</t>
  </si>
  <si>
    <t>PJ LA MERCED 248</t>
  </si>
  <si>
    <t>CO LAS GAVIOTAS 2110</t>
  </si>
  <si>
    <t xml:space="preserve">  HUIRACOCHA 1430</t>
  </si>
  <si>
    <t xml:space="preserve">  ALTHAUS EMILIO 731</t>
  </si>
  <si>
    <t>UR CANADA 218</t>
  </si>
  <si>
    <t>- GRAU 810</t>
  </si>
  <si>
    <t>- ESPINAR 803</t>
  </si>
  <si>
    <t>RS ALDEBARAN 420</t>
  </si>
  <si>
    <t xml:space="preserve">  HUANCAVELICA 142</t>
  </si>
  <si>
    <t xml:space="preserve">  28 DE JULIO 1791</t>
  </si>
  <si>
    <t xml:space="preserve">  MAYTA CAPAC 0</t>
  </si>
  <si>
    <t>PJ LOS ESCRITORES 174</t>
  </si>
  <si>
    <t>UR SIMON BOLIVAR S/N  MZ. G23 3</t>
  </si>
  <si>
    <t>CO D 0</t>
  </si>
  <si>
    <t>- PALACIOS ENRIQUE 1154</t>
  </si>
  <si>
    <t>UR PETIT THOUARS 927</t>
  </si>
  <si>
    <t>AH PORTUGAL 0</t>
  </si>
  <si>
    <t>CO MIRAFLORES 288</t>
  </si>
  <si>
    <t>PJ IGNACIO SANCHEZ 601</t>
  </si>
  <si>
    <t>- SAN PEDRO 184</t>
  </si>
  <si>
    <t xml:space="preserve">  CANGALLO 410</t>
  </si>
  <si>
    <t xml:space="preserve">  JR IRRIBARREN MANUEL 1280</t>
  </si>
  <si>
    <t>- MANCHE 104</t>
  </si>
  <si>
    <t>UV MARQUEZ ARNALDO 459</t>
  </si>
  <si>
    <t xml:space="preserve">  TITU CUSI YUPANQUI 542</t>
  </si>
  <si>
    <t xml:space="preserve">  PILCOMAYO 852</t>
  </si>
  <si>
    <t xml:space="preserve">  BOLIVAR 200</t>
  </si>
  <si>
    <t>CO PARQUE B 0</t>
  </si>
  <si>
    <t>CV LAS VERDOLAGAS 969</t>
  </si>
  <si>
    <t xml:space="preserve">  SAN BORJA SUR 1134</t>
  </si>
  <si>
    <t>CV LAS VERDOLAGAS 828</t>
  </si>
  <si>
    <t xml:space="preserve">  LOS VILCOS 5</t>
  </si>
  <si>
    <t>UR PERALTA PEDRO 269</t>
  </si>
  <si>
    <t xml:space="preserve">  DANTE 525</t>
  </si>
  <si>
    <t xml:space="preserve">  GRAU 544</t>
  </si>
  <si>
    <t>UR CHINCHA 127</t>
  </si>
  <si>
    <t>UR GONZALES MELCHOR 467</t>
  </si>
  <si>
    <t>UR YEROVI, LEONIDAS 156</t>
  </si>
  <si>
    <t>- FRANCISCO BOLOGNESI  M 1</t>
  </si>
  <si>
    <t>PJ LA ESPERANZA 236</t>
  </si>
  <si>
    <t>UR 20 DE ENERO 0</t>
  </si>
  <si>
    <t xml:space="preserve">  PUMAMUIRI 110</t>
  </si>
  <si>
    <t xml:space="preserve">  28  DE JULIO 202</t>
  </si>
  <si>
    <t>UR LOS JASPES 1650</t>
  </si>
  <si>
    <t>UR CAJAMARACA 206</t>
  </si>
  <si>
    <t xml:space="preserve">  OWEN, ROBERT 165</t>
  </si>
  <si>
    <t>UR BUTTERS 284</t>
  </si>
  <si>
    <t xml:space="preserve">  BRASIL 3630</t>
  </si>
  <si>
    <t>UR DEL CARPIO JUAN 270</t>
  </si>
  <si>
    <t>UP ALEMANIA FEDERAL 0</t>
  </si>
  <si>
    <t>RS TRISTAN FLORA 199</t>
  </si>
  <si>
    <t xml:space="preserve">  CL AMORETTI ZOILA 524</t>
  </si>
  <si>
    <t xml:space="preserve">  MARCO POLO 178</t>
  </si>
  <si>
    <t xml:space="preserve">  EL TRIUNFO 131</t>
  </si>
  <si>
    <t>UR LUIS SANCHEZ CERRO 200</t>
  </si>
  <si>
    <t>CA . 0</t>
  </si>
  <si>
    <t>UR LAS GAVIOTAS BK E1 0</t>
  </si>
  <si>
    <t xml:space="preserve">  BRASIL 3825</t>
  </si>
  <si>
    <t xml:space="preserve">  PETIT THOUARS 1909</t>
  </si>
  <si>
    <t>CO 25   DPTO 302 0</t>
  </si>
  <si>
    <t>AH MORROPON 0</t>
  </si>
  <si>
    <t>- JHON F. KENEDY 104</t>
  </si>
  <si>
    <t>PJ SANTA MERCEDES 156</t>
  </si>
  <si>
    <t>- 14 0</t>
  </si>
  <si>
    <t>UR ARTIGAS 157</t>
  </si>
  <si>
    <t>UR MARIATEGUI JOSE C. 120</t>
  </si>
  <si>
    <t>- HUALMAY CDRA 10 LT 6 0</t>
  </si>
  <si>
    <t>CV G PINTO 1649</t>
  </si>
  <si>
    <t>- CAHUIDE 157</t>
  </si>
  <si>
    <t>- SAN FERNANDO 374</t>
  </si>
  <si>
    <t>UR GALEANO 833</t>
  </si>
  <si>
    <t xml:space="preserve">  GRAU 236</t>
  </si>
  <si>
    <t>UR LAS AMERICAS 175</t>
  </si>
  <si>
    <t>- LOS ROBLES 443</t>
  </si>
  <si>
    <t xml:space="preserve">  GONZALES PRADA MANUEL 355</t>
  </si>
  <si>
    <t>UR SN MZ Q LT 13 0</t>
  </si>
  <si>
    <t>- TACNA 833</t>
  </si>
  <si>
    <t xml:space="preserve">  SAN LUCAS 125</t>
  </si>
  <si>
    <t>UR BARREDA AGUILAR 495</t>
  </si>
  <si>
    <t>UR SAN IGNACIO DE LOYOLA 349</t>
  </si>
  <si>
    <t>AH HERMANOS ANGULO 212</t>
  </si>
  <si>
    <t xml:space="preserve">  DE ALIAGA JUAN 449</t>
  </si>
  <si>
    <t>UR JERUSALEN 0</t>
  </si>
  <si>
    <t>UR SOSA PELAEZ 1111</t>
  </si>
  <si>
    <t>UR VALDERRAMA LORENZO 184</t>
  </si>
  <si>
    <t>UR LA TORRE BALTAZAR 1024</t>
  </si>
  <si>
    <t xml:space="preserve">  AREQUIPA 1346</t>
  </si>
  <si>
    <t>AG SAN MARTIN DE PORRES 323</t>
  </si>
  <si>
    <t>UR 3 101</t>
  </si>
  <si>
    <t xml:space="preserve">  SANTA ISABEL 285</t>
  </si>
  <si>
    <t>AG LOS ALCANFORES 334</t>
  </si>
  <si>
    <t>RS ATAHUALPA 159</t>
  </si>
  <si>
    <t>- GRANJA PORCON 0</t>
  </si>
  <si>
    <t xml:space="preserve">  PEREZ LIENDO, ROSA 199</t>
  </si>
  <si>
    <t>AH INCA PACHACUTEC 0</t>
  </si>
  <si>
    <t>AH MZ - A  LOTE 8</t>
  </si>
  <si>
    <t>RS LOS PINOS 0</t>
  </si>
  <si>
    <t>AH MIGUEL GRAU 1</t>
  </si>
  <si>
    <t xml:space="preserve">  INCLAN 210</t>
  </si>
  <si>
    <t>UR LOS ANTARES 379</t>
  </si>
  <si>
    <t>PJ ACOSTA DEMETRIO 996</t>
  </si>
  <si>
    <t xml:space="preserve">  LOS GERANIOS 124</t>
  </si>
  <si>
    <t>- PALO COLORADO 159</t>
  </si>
  <si>
    <t>UR PORTILLO CORONEL PEDRO 696</t>
  </si>
  <si>
    <t xml:space="preserve">  BERLIN 1360</t>
  </si>
  <si>
    <t>PJ SN 0</t>
  </si>
  <si>
    <t xml:space="preserve">  ACEVEDO, JUAN ROBERTO 429</t>
  </si>
  <si>
    <t xml:space="preserve">  RECUAY 923</t>
  </si>
  <si>
    <t xml:space="preserve">  SALMON ESTEBAN 355</t>
  </si>
  <si>
    <t>UR CRESPO Y CASTILLO 201</t>
  </si>
  <si>
    <t>UR CONDORCANQUI M. 863</t>
  </si>
  <si>
    <t>UR ANCON 192</t>
  </si>
  <si>
    <t xml:space="preserve">  BRASIL 2100</t>
  </si>
  <si>
    <t>- MANCO CAPAC 472</t>
  </si>
  <si>
    <t>UR SUCRE MARISCAL 382</t>
  </si>
  <si>
    <t xml:space="preserve">  ALBENIZ ISAAC 553</t>
  </si>
  <si>
    <t xml:space="preserve">  PASTOR BRAVO 498</t>
  </si>
  <si>
    <t xml:space="preserve">  GRAU 171</t>
  </si>
  <si>
    <t xml:space="preserve">  SAN FELIPE 620</t>
  </si>
  <si>
    <t>- SANTISIMO 362</t>
  </si>
  <si>
    <t xml:space="preserve">  LIBERTAD 601</t>
  </si>
  <si>
    <t xml:space="preserve">  ARICA 459</t>
  </si>
  <si>
    <t xml:space="preserve">  BENAVIDES 560</t>
  </si>
  <si>
    <t>UR ALFA CENTAURO 0</t>
  </si>
  <si>
    <t>UP NAUTA 2134</t>
  </si>
  <si>
    <t>UR DEL PARQUE SUR 738</t>
  </si>
  <si>
    <t>- TRES MARIAS 837</t>
  </si>
  <si>
    <t>PJ PROGRESO 1142</t>
  </si>
  <si>
    <t>- OTOYA 303</t>
  </si>
  <si>
    <t xml:space="preserve">  MZP LOTE 1</t>
  </si>
  <si>
    <t>UR RICARDO PALMA 213</t>
  </si>
  <si>
    <t xml:space="preserve">  VIZCARDO Y GUZMAN JUAN PABLO 332</t>
  </si>
  <si>
    <t>UR CHAVIN DE HUANTAR 1090</t>
  </si>
  <si>
    <t>AH LAS GARDENIAS 1</t>
  </si>
  <si>
    <t xml:space="preserve">  BOLOGNESI FRANCISCO 2190</t>
  </si>
  <si>
    <t>UR RUIBARDOS 122</t>
  </si>
  <si>
    <t>UR URB LUAJ XXIII 132</t>
  </si>
  <si>
    <t>AS S/ 0</t>
  </si>
  <si>
    <t>UR DE LA FUENTE, JUAN 668</t>
  </si>
  <si>
    <t xml:space="preserve">  HUARAZ 1551</t>
  </si>
  <si>
    <t>UR NAZCA 156</t>
  </si>
  <si>
    <t>AH JULIO PONCE 303</t>
  </si>
  <si>
    <t>UR LOS PROCERES DE LA INDEPENDENC 1797</t>
  </si>
  <si>
    <t>- FRANCISCO DE ZELA 504</t>
  </si>
  <si>
    <t>UR PRIMAVERA 290</t>
  </si>
  <si>
    <t>UR HERMANOS CATARI 357</t>
  </si>
  <si>
    <t>UR FILADELFIA 2535</t>
  </si>
  <si>
    <t>UR PIEDRA REDONDA 0</t>
  </si>
  <si>
    <t>UR 12 DE OCTUBRE 415</t>
  </si>
  <si>
    <t>PJ BRASIL 647</t>
  </si>
  <si>
    <t>- BELEN 214</t>
  </si>
  <si>
    <t>- GRAU 0</t>
  </si>
  <si>
    <t>AH PRINCIPAL 0</t>
  </si>
  <si>
    <t>UR LOS NEGOCIOS BK 7 280</t>
  </si>
  <si>
    <t>CA LA LIBERTAD 0</t>
  </si>
  <si>
    <t xml:space="preserve">  UNGER, GERARDO 1099</t>
  </si>
  <si>
    <t xml:space="preserve">  HERMES 106</t>
  </si>
  <si>
    <t xml:space="preserve">  PLACIDO JIMENEZ 999</t>
  </si>
  <si>
    <t>UR VON LEONARD PHILIPP 216</t>
  </si>
  <si>
    <t>UR MUQUIYAUYOS 170</t>
  </si>
  <si>
    <t xml:space="preserve">  CAPIRONA 1995</t>
  </si>
  <si>
    <t>- 28 DE JULIO 228</t>
  </si>
  <si>
    <t>UR DOÑA ELVIRA 189</t>
  </si>
  <si>
    <t>BA A 0</t>
  </si>
  <si>
    <t xml:space="preserve">  URTEAGA, HORACIO 512</t>
  </si>
  <si>
    <t>UR MENDIOLA ALFREDO 130</t>
  </si>
  <si>
    <t>UR QUIPAN 114</t>
  </si>
  <si>
    <t xml:space="preserve">  CANDAMO, MANUEL 332</t>
  </si>
  <si>
    <t>UR DULANTO, MANUEL C. 2045</t>
  </si>
  <si>
    <t>RS DOÑA NELLY 120</t>
  </si>
  <si>
    <t xml:space="preserve">  SAN CRISTOBAL 107</t>
  </si>
  <si>
    <t>UR TRISTAN Y MOSCOSO, DOMINGO 551</t>
  </si>
  <si>
    <t xml:space="preserve">  SILVA MATEO 2519</t>
  </si>
  <si>
    <t xml:space="preserve">  NAPO 1641</t>
  </si>
  <si>
    <t>UR SAN GERONIMO 546</t>
  </si>
  <si>
    <t>AH LOS CEDROS 7</t>
  </si>
  <si>
    <t>UR LOS PATRIOTAS 228</t>
  </si>
  <si>
    <t>AS MZ B LT 1 0</t>
  </si>
  <si>
    <t xml:space="preserve">  CASTILLA 975</t>
  </si>
  <si>
    <t xml:space="preserve">  DE VARGAS, CAROLINA 221</t>
  </si>
  <si>
    <t>UR LOPEZ DE AYALA 1253</t>
  </si>
  <si>
    <t xml:space="preserve">  ARENALES 1833</t>
  </si>
  <si>
    <t>UR GALLESE FEDERICO 738</t>
  </si>
  <si>
    <t>- DEFENSORES DEL MORRO 1701</t>
  </si>
  <si>
    <t xml:space="preserve">  AV 13 DE ENERO 2318</t>
  </si>
  <si>
    <t>UR DE LAS AMERICAS 609</t>
  </si>
  <si>
    <t xml:space="preserve">  PETIT THOUARS 4068</t>
  </si>
  <si>
    <t>UR AVILA 171</t>
  </si>
  <si>
    <t xml:space="preserve">  28 DE JULIO 586</t>
  </si>
  <si>
    <t>- PRADO OESTE JAVIER 200</t>
  </si>
  <si>
    <t>UR SAN JOSE 525</t>
  </si>
  <si>
    <t>UR JUNIN 852</t>
  </si>
  <si>
    <t>UR ARGUEDAS, JOSE MARIA 113</t>
  </si>
  <si>
    <t>- A MAZUCO KM,117 0</t>
  </si>
  <si>
    <t>AH 1 0</t>
  </si>
  <si>
    <t>- REVILLA PEREZ 500</t>
  </si>
  <si>
    <t>UR CAOLIN 381</t>
  </si>
  <si>
    <t xml:space="preserve">  MARCO POLO 528</t>
  </si>
  <si>
    <t xml:space="preserve">  MANCO CAPAC 541</t>
  </si>
  <si>
    <t>- CAJAMARCA 156</t>
  </si>
  <si>
    <t>RS SILVA DE OCHOA BRIGADA 239</t>
  </si>
  <si>
    <t>UR JORGE CHAVEZ  MZ Y 1</t>
  </si>
  <si>
    <t>CV MORRO SOLAR 1768</t>
  </si>
  <si>
    <t>UR ANCHORENA JOSE DIONISIO 433</t>
  </si>
  <si>
    <t>- PRINCIPAL QUILLABAMBA 0</t>
  </si>
  <si>
    <t>UR NAYLAMP 0</t>
  </si>
  <si>
    <t>- COMBATE DE ANGAMOS 637</t>
  </si>
  <si>
    <t>RS LOS CAOBOS 301</t>
  </si>
  <si>
    <t xml:space="preserve">  BARRANCA SEBASTIAN 247</t>
  </si>
  <si>
    <t>PJ TRUJILLO 534</t>
  </si>
  <si>
    <t>- MALECON VARAGAS GUERRA 302</t>
  </si>
  <si>
    <t>- CASTILLA RAMON 354</t>
  </si>
  <si>
    <t>AH 23 DE FEBRERO 579</t>
  </si>
  <si>
    <t>UR LOS JAZMINES 177</t>
  </si>
  <si>
    <t>UR ALAMEDA DEL SERENO 279</t>
  </si>
  <si>
    <t>- AREQUIPA 729</t>
  </si>
  <si>
    <t>UR EL SOL 901</t>
  </si>
  <si>
    <t>- COMERCIO 265</t>
  </si>
  <si>
    <t>- MATHEY ANTONIO 262</t>
  </si>
  <si>
    <t>VM . 0</t>
  </si>
  <si>
    <t>CA LOS LIBERTADORES S/N 16</t>
  </si>
  <si>
    <t>UR NAPANGA MARTIN 130</t>
  </si>
  <si>
    <t>UR TAMARUGAL 133</t>
  </si>
  <si>
    <t>UR GONZALES PRADA MANUEL 177</t>
  </si>
  <si>
    <t>UR ALAMEDA DE LOS CONQUISTADORES 190</t>
  </si>
  <si>
    <t xml:space="preserve">  CONDORCANQUI, JOSE GABRIEL 1172</t>
  </si>
  <si>
    <t>UR DE CANDIA PEDRO 0</t>
  </si>
  <si>
    <t>UR 20 DE MAYO 402</t>
  </si>
  <si>
    <t xml:space="preserve">  MANCO CAPAC 480</t>
  </si>
  <si>
    <t>CO FRANCISCANOS 137</t>
  </si>
  <si>
    <t>- PATROCINIO 126</t>
  </si>
  <si>
    <t>PJ JANCAO - AMARILIS 0</t>
  </si>
  <si>
    <t>UR MOLINOS DE SAN MIGUEL 0</t>
  </si>
  <si>
    <t>- CAHUIDE 262</t>
  </si>
  <si>
    <t>- FRANCISCO GONZALES BURGA 901</t>
  </si>
  <si>
    <t>UR PIZARRO FRANCISCO 628</t>
  </si>
  <si>
    <t>CO SILVA DE OCHOA BRIGADA 199</t>
  </si>
  <si>
    <t>UR UGARRIZA F. PAULA 909</t>
  </si>
  <si>
    <t>UR HARAVICU 401</t>
  </si>
  <si>
    <t xml:space="preserve">  JOSE GABRIEL CONDORCANQUI 1523</t>
  </si>
  <si>
    <t xml:space="preserve">  BEINGOLEA M. 219</t>
  </si>
  <si>
    <t xml:space="preserve">  SAN BORJA SUR 324</t>
  </si>
  <si>
    <t>UR EL OLIVAR 0</t>
  </si>
  <si>
    <t xml:space="preserve">  AV LOS PROCERES 615</t>
  </si>
  <si>
    <t>UR PABLO CASALS 380</t>
  </si>
  <si>
    <t xml:space="preserve">  CONCHUCOS 539</t>
  </si>
  <si>
    <t>- PARIS 400</t>
  </si>
  <si>
    <t>AH LOS JAZMINES 371</t>
  </si>
  <si>
    <t>CO MISIONERO MANZANI 221</t>
  </si>
  <si>
    <t>UR BERLIN 753</t>
  </si>
  <si>
    <t xml:space="preserve">  ICA 3149</t>
  </si>
  <si>
    <t>UP LOS DIAMANTES 253</t>
  </si>
  <si>
    <t>- BUENOS AIRES 253</t>
  </si>
  <si>
    <t>UR LOS CISNES 321</t>
  </si>
  <si>
    <t>AH KILOMETRO 4 149</t>
  </si>
  <si>
    <t>- MAYNAS 460</t>
  </si>
  <si>
    <t>- CAUPOLICAN 1004</t>
  </si>
  <si>
    <t>- RUINAS 419</t>
  </si>
  <si>
    <t>UR DE ALIAGA JUAN 620</t>
  </si>
  <si>
    <t>UP AMERICAS L 10</t>
  </si>
  <si>
    <t>- LOS PROCERES 0</t>
  </si>
  <si>
    <t>UR PERU 220</t>
  </si>
  <si>
    <t>PJ FRANCISCO MOSTAJO 602</t>
  </si>
  <si>
    <t>UR VERACIDAD 0</t>
  </si>
  <si>
    <t xml:space="preserve">  SAENZ PEÑA 420</t>
  </si>
  <si>
    <t>AS LOS CIPRESES MZ D LOTE 14</t>
  </si>
  <si>
    <t>UR MARTINEZ 165</t>
  </si>
  <si>
    <t>UR LOS HUERTOS 220</t>
  </si>
  <si>
    <t>AH ALFONSO UGARTE 1387</t>
  </si>
  <si>
    <t>UR LOMA AIROSA 142</t>
  </si>
  <si>
    <t>UR MARTIN DE MURUA 651</t>
  </si>
  <si>
    <t>- PUCARA MZ I 5</t>
  </si>
  <si>
    <t>AH CUZCO 176</t>
  </si>
  <si>
    <t>- MARISCAL CACERES 395</t>
  </si>
  <si>
    <t>UR LA VERONICA 417</t>
  </si>
  <si>
    <t>- JAIME BLANCO 1496</t>
  </si>
  <si>
    <t>RS LOS GIRASOLES MZ C1 LT 8 0</t>
  </si>
  <si>
    <t>- GRAU 183</t>
  </si>
  <si>
    <t>UR 8 DEPART 504 0</t>
  </si>
  <si>
    <t xml:space="preserve">  DE LAS HERAS, MARISCAL 231</t>
  </si>
  <si>
    <t>UR MEYER JUAN TOBIAS 0</t>
  </si>
  <si>
    <t xml:space="preserve">  ARENALES 751</t>
  </si>
  <si>
    <t>- RAYMONDI 119</t>
  </si>
  <si>
    <t xml:space="preserve">  OLAYA JOSE 117</t>
  </si>
  <si>
    <t>UR ALCANFORES 720</t>
  </si>
  <si>
    <t xml:space="preserve">  SUAREZ BELISARIO 175</t>
  </si>
  <si>
    <t>CD EL INGENIO MZ G LOTE 6</t>
  </si>
  <si>
    <t xml:space="preserve">  FRANCISCO DE ZELA 133</t>
  </si>
  <si>
    <t>- HUARI 107</t>
  </si>
  <si>
    <t>UR PARRA DEL RIEGO 254</t>
  </si>
  <si>
    <t>AH LAS PALMERAS  MZ 42 LT 2 INT 1 0</t>
  </si>
  <si>
    <t>- JORGE CHAVEZ 834</t>
  </si>
  <si>
    <t>- DOMINGO MANDAMIENTO 156</t>
  </si>
  <si>
    <t>- CUGLIEVAN JUAN 605</t>
  </si>
  <si>
    <t>UR ECUADOR 648</t>
  </si>
  <si>
    <t>CA TINGO MARIA CHONTA PLAYA 1</t>
  </si>
  <si>
    <t>- BOLOGNESIFRANCISCO 103</t>
  </si>
  <si>
    <t>- CENTENARIO 428</t>
  </si>
  <si>
    <t xml:space="preserve">  SALAVERRY 245</t>
  </si>
  <si>
    <t>PJ RICARDO PALMA 1485</t>
  </si>
  <si>
    <t xml:space="preserve">  CUZCO 1160</t>
  </si>
  <si>
    <t xml:space="preserve">  CHOQUEPATA TIPON 0</t>
  </si>
  <si>
    <t>- DE CORPAC MARQUEZ 0</t>
  </si>
  <si>
    <t>UR GARCIA Y LASTRES NICANOR 403</t>
  </si>
  <si>
    <t>UR HUANACAURE 102</t>
  </si>
  <si>
    <t>- BARRETO FEDERICO 124</t>
  </si>
  <si>
    <t>UR MARTE 2636</t>
  </si>
  <si>
    <t xml:space="preserve">  YAUYOS 241</t>
  </si>
  <si>
    <t>- LOS EUCALIPTOS 1184</t>
  </si>
  <si>
    <t xml:space="preserve">  MIROQUESADA ANTONIO 1075</t>
  </si>
  <si>
    <t>- MARIA DE LAS NIEVES 576</t>
  </si>
  <si>
    <t>- LA  PAZ 393</t>
  </si>
  <si>
    <t>UR CERRO EL PACIFICO 0</t>
  </si>
  <si>
    <t>UP MELCHOR SEVILLA 195</t>
  </si>
  <si>
    <t xml:space="preserve">  SEOANE 129</t>
  </si>
  <si>
    <t>UR JORGE CHAVEZ 182</t>
  </si>
  <si>
    <t>CV LAS RIMARIMAS 810</t>
  </si>
  <si>
    <t>- MIRAFLORES 434</t>
  </si>
  <si>
    <t>AH HOYOS RUBIO GENERAL 125</t>
  </si>
  <si>
    <t>- FELISA MOSCOSO 124</t>
  </si>
  <si>
    <t>UR EL SOL 0</t>
  </si>
  <si>
    <t>UR LOS ALAMOS 120</t>
  </si>
  <si>
    <t>UR CONSTELACION 2765</t>
  </si>
  <si>
    <t>UR PEREZ DEMETRIO 354</t>
  </si>
  <si>
    <t>UR JOSE GALVEZ 0</t>
  </si>
  <si>
    <t>AS LAS BLENDAS 254</t>
  </si>
  <si>
    <t>UR PARADO DE BELLIDO MARIA 354</t>
  </si>
  <si>
    <t>AH LIBERTADORES 143</t>
  </si>
  <si>
    <t>UR LAS BEGONIAS 167</t>
  </si>
  <si>
    <t>UR DEL PARQUE 817</t>
  </si>
  <si>
    <t>UR INCA ROCA 372</t>
  </si>
  <si>
    <t>CO ANCASH S/N EDIF.4 BL:A 0</t>
  </si>
  <si>
    <t>- CHICLAYO 822</t>
  </si>
  <si>
    <t>UR LOS ALHELIES 122</t>
  </si>
  <si>
    <t>UR JUAN PABLO II 0</t>
  </si>
  <si>
    <t xml:space="preserve">  UGARTE ALFONSO 534</t>
  </si>
  <si>
    <t>UR RIO PARANA 0</t>
  </si>
  <si>
    <t>UR LA CORDIALIDAD 8056</t>
  </si>
  <si>
    <t>CD ANCASH 0</t>
  </si>
  <si>
    <t xml:space="preserve">  TERCERA 136</t>
  </si>
  <si>
    <t>UR LAS AMERICAS 558</t>
  </si>
  <si>
    <t>UR DEL VALLE INCLAN RAMON 148</t>
  </si>
  <si>
    <t>CO MENDOZA MERINO 451</t>
  </si>
  <si>
    <t>- AYACUCHO 810</t>
  </si>
  <si>
    <t>- VALLEJO, CESAR 192</t>
  </si>
  <si>
    <t>UR LAS CASUARINAS 150</t>
  </si>
  <si>
    <t>UP SAN FELIPE 525</t>
  </si>
  <si>
    <t>AG BOSQUE HUANCA 0</t>
  </si>
  <si>
    <t>UR LOS JAZMINES 258</t>
  </si>
  <si>
    <t xml:space="preserve">  AREQUIPA NORTE 819</t>
  </si>
  <si>
    <t xml:space="preserve">  FRANCISCO PIZARRO 620</t>
  </si>
  <si>
    <t>FU LIMA HUAROCHIRI 27</t>
  </si>
  <si>
    <t>UR LAS AGATAS 225</t>
  </si>
  <si>
    <t xml:space="preserve">  TORRES MALARIN, PEDRO 229</t>
  </si>
  <si>
    <t>UR S/N 166</t>
  </si>
  <si>
    <t>UR QUIROZ, PAULA 308</t>
  </si>
  <si>
    <t>UR AV ORDOÑEZ, EDUARDO 209</t>
  </si>
  <si>
    <t>UR LOS NARANJOS 102</t>
  </si>
  <si>
    <t>UR CAHUIDE 113</t>
  </si>
  <si>
    <t>UR REVOLUCION 0</t>
  </si>
  <si>
    <t>- . 1</t>
  </si>
  <si>
    <t xml:space="preserve">  HUANCAYO 155</t>
  </si>
  <si>
    <t>- PARAGUAY 0</t>
  </si>
  <si>
    <t>CA PANAMERICA NORTE 1150</t>
  </si>
  <si>
    <t>CM URB NVA ESPERANZA 0</t>
  </si>
  <si>
    <t>UR CALLAO 0</t>
  </si>
  <si>
    <t>AH AV CUZCO 0</t>
  </si>
  <si>
    <t>PJ CASTRO VIRREYNA 942</t>
  </si>
  <si>
    <t xml:space="preserve">  UNIVERSITARIA 1951</t>
  </si>
  <si>
    <t>UR CL 8 249</t>
  </si>
  <si>
    <t>UR CL LAUSONIAS 233</t>
  </si>
  <si>
    <t>AG PAMPA CHICA 0</t>
  </si>
  <si>
    <t>UR MORELOS JOSE M. 190</t>
  </si>
  <si>
    <t>UR SUCRE 591</t>
  </si>
  <si>
    <t>UR PALOMINO MARCOS 263</t>
  </si>
  <si>
    <t>- SALOME 106</t>
  </si>
  <si>
    <t>UR LOS FICUS 314</t>
  </si>
  <si>
    <t xml:space="preserve">  SAN LUIS 155</t>
  </si>
  <si>
    <t>RS MAIN 0</t>
  </si>
  <si>
    <t>- AYACUCHO 153-157  2DO PISO OFI 153</t>
  </si>
  <si>
    <t xml:space="preserve">  MIROQUESADA 1140</t>
  </si>
  <si>
    <t xml:space="preserve">  PUMACAHUA, BRIGADIER 2563</t>
  </si>
  <si>
    <t xml:space="preserve">  SAENZ, LUIS N. 407</t>
  </si>
  <si>
    <t>CO MARCOS CALDERON 0</t>
  </si>
  <si>
    <t>UR DE MOLINA, ALONSO 980</t>
  </si>
  <si>
    <t>UR DE LOS PRECURSORES 916</t>
  </si>
  <si>
    <t xml:space="preserve">  DE LOS PRECURSORES 759</t>
  </si>
  <si>
    <t>UR ARGUEDAS, PABLO 236</t>
  </si>
  <si>
    <t>UR SANTA PRISCA 176</t>
  </si>
  <si>
    <t>- TRUJILLO 1</t>
  </si>
  <si>
    <t>UR GRAU, MIGUEL 545</t>
  </si>
  <si>
    <t>UR TARATA 750</t>
  </si>
  <si>
    <t>PJ NAUTA 706</t>
  </si>
  <si>
    <t>UR RIO URUBAMBA 411</t>
  </si>
  <si>
    <t>UR TRES MARIAS 305</t>
  </si>
  <si>
    <t>AH LA VICTORIA 657</t>
  </si>
  <si>
    <t>- AREQUIPA 120</t>
  </si>
  <si>
    <t>CO ORUE DOMINGO 649</t>
  </si>
  <si>
    <t>UR VALDELOMAR ABRAHAM 604</t>
  </si>
  <si>
    <t xml:space="preserve">  MALECON DE LA MARINA 1132</t>
  </si>
  <si>
    <t xml:space="preserve">  RIVERA 453</t>
  </si>
  <si>
    <t xml:space="preserve">  PARAGUAY 255</t>
  </si>
  <si>
    <t xml:space="preserve">  MARAÑON 381</t>
  </si>
  <si>
    <t>CO SECHIN 0</t>
  </si>
  <si>
    <t>- ROSARIO 621</t>
  </si>
  <si>
    <t>UR DE LAS AMERICAS 1606</t>
  </si>
  <si>
    <t>- LOS LAURELES 277</t>
  </si>
  <si>
    <t>AH VICTOR RAUL HAYA DE LA TORRE N 0</t>
  </si>
  <si>
    <t>AS LOS ZAFIROS 2159</t>
  </si>
  <si>
    <t xml:space="preserve">  VALLEJO CESAR 186</t>
  </si>
  <si>
    <t>UR DOMINGO ORUE 649 EDIF.15 0</t>
  </si>
  <si>
    <t>UR 24 181</t>
  </si>
  <si>
    <t>UR LAS ESMERALDAS 337</t>
  </si>
  <si>
    <t>FU PLAZA JOSE M. 148</t>
  </si>
  <si>
    <t>UR HUANCAVELICA 129</t>
  </si>
  <si>
    <t>- PUTUMAYO 1846</t>
  </si>
  <si>
    <t>AH TAMBOPATA 0</t>
  </si>
  <si>
    <t>- 5 DE ABRIL MZ 4 LOT 36</t>
  </si>
  <si>
    <t>- A MASUCO KM.108 0</t>
  </si>
  <si>
    <t xml:space="preserve">  ORUE DOMINGO 649</t>
  </si>
  <si>
    <t>- PARDO DE MIGUEL 0</t>
  </si>
  <si>
    <t>UR LAS CAOBAS 267</t>
  </si>
  <si>
    <t>PJ YABAR, ALBERTO 0</t>
  </si>
  <si>
    <t>- AYABACA 180</t>
  </si>
  <si>
    <t>UR RIOBAMBA 1718</t>
  </si>
  <si>
    <t>UR SANTO DOMINGO 436</t>
  </si>
  <si>
    <t>CO CALLE 17 0</t>
  </si>
  <si>
    <t>- CARCAMO 6</t>
  </si>
  <si>
    <t>UR MANSICHE 1584</t>
  </si>
  <si>
    <t>UR LIMA 1342</t>
  </si>
  <si>
    <t>AH VILLEGAS 0</t>
  </si>
  <si>
    <t>PJ TUMBES-SUR 140</t>
  </si>
  <si>
    <t>PJ ANGAMOS 1625</t>
  </si>
  <si>
    <t xml:space="preserve">  MIRO QUESADA AURELIO 172</t>
  </si>
  <si>
    <t>CO PUNKURI 0</t>
  </si>
  <si>
    <t>- AREQUIPA MZ F LT 5</t>
  </si>
  <si>
    <t>UR TAHUANTINSUYO 363</t>
  </si>
  <si>
    <t xml:space="preserve">  JOSE DE LA TORRE TAGLE 226</t>
  </si>
  <si>
    <t xml:space="preserve">  SANTA MARINA SUR 0</t>
  </si>
  <si>
    <t>UR LAS AMAPOLAS 200</t>
  </si>
  <si>
    <t>- JUAN VELAZCO 0</t>
  </si>
  <si>
    <t>PO LOS ROBLES 212</t>
  </si>
  <si>
    <t xml:space="preserve">  QUIONEZJOSE 692</t>
  </si>
  <si>
    <t>- AMAZONITA 177</t>
  </si>
  <si>
    <t>AH SAN FRANCISCO DE ASIS 38</t>
  </si>
  <si>
    <t>UR 30 0</t>
  </si>
  <si>
    <t>UR BACA MENDOZA OSWALDO 0</t>
  </si>
  <si>
    <t>AH LAS CASTAÑA 34</t>
  </si>
  <si>
    <t>- DEZA 306</t>
  </si>
  <si>
    <t>UR INDOAMERICA 253</t>
  </si>
  <si>
    <t>- MIGUEL GRAU 506</t>
  </si>
  <si>
    <t>AH LOS CEDROS MZ54 4</t>
  </si>
  <si>
    <t>UR AMERICA NORTE 1760</t>
  </si>
  <si>
    <t>UR LOS NARANJOS 270</t>
  </si>
  <si>
    <t xml:space="preserve">  CL BALLENA, ABRAHAM 216</t>
  </si>
  <si>
    <t>CO CL 2 0</t>
  </si>
  <si>
    <t xml:space="preserve">  JOSE DE LA RIVA AGUERO 752</t>
  </si>
  <si>
    <t>UR SABANDIA 674</t>
  </si>
  <si>
    <t>- LOS CERESOS MZ F LT 13  LA CAM 0</t>
  </si>
  <si>
    <t>UR AV ANTUNEZ DE MAYOLO 533</t>
  </si>
  <si>
    <t>PJ MARISCAL CACERES 684</t>
  </si>
  <si>
    <t>- BELEN 522</t>
  </si>
  <si>
    <t>- ELIAS AGUIRRE 1181</t>
  </si>
  <si>
    <t>UR PACLLON 278</t>
  </si>
  <si>
    <t>- ROOSVELT 538</t>
  </si>
  <si>
    <t>UR HUAYNA CAPAC 110</t>
  </si>
  <si>
    <t>PJ CABO PANTOJA 407</t>
  </si>
  <si>
    <t>PJ SANTA MARTA 1035</t>
  </si>
  <si>
    <t>UP TUMBES 127</t>
  </si>
  <si>
    <t>BA HOYOS RUBIO KM 2.5 0</t>
  </si>
  <si>
    <t xml:space="preserve">  PUMACAHUA 1672</t>
  </si>
  <si>
    <t>UR LOS TITANES 145</t>
  </si>
  <si>
    <t>- VIRGEN DE LAS MERCEDES 102</t>
  </si>
  <si>
    <t>UP 2 DE MAYO 128</t>
  </si>
  <si>
    <t>PJ 3 DE OCTUBRE 1890</t>
  </si>
  <si>
    <t>- GERARDO PEREZ  Y  PEREZ 254</t>
  </si>
  <si>
    <t>UR ECHENIQUE 994</t>
  </si>
  <si>
    <t xml:space="preserve">  PEREZ DE TUDELA 2180</t>
  </si>
  <si>
    <t>UR LEONIDAS ANGLAS 151</t>
  </si>
  <si>
    <t xml:space="preserve">  LA MAR 675</t>
  </si>
  <si>
    <t>UR CONRAD CHARLES 173</t>
  </si>
  <si>
    <t>UR LAS PALOMAS 590</t>
  </si>
  <si>
    <t xml:space="preserve">  LORENA, ANTONIO 8</t>
  </si>
  <si>
    <t>PJ JORGE CHAVEZ MZ LL 15</t>
  </si>
  <si>
    <t>AH EPSILON 0</t>
  </si>
  <si>
    <t>- UNION  AV ARENALES INT 14 741</t>
  </si>
  <si>
    <t>AH G LOTE 24 0</t>
  </si>
  <si>
    <t>AH JUNIN 100</t>
  </si>
  <si>
    <t>UR GUTIERREZ CANDIA 257</t>
  </si>
  <si>
    <t>- SAN FERNANDO 370</t>
  </si>
  <si>
    <t>PJ MORALES DUAREZ 2298</t>
  </si>
  <si>
    <t>AH TOLEDO MZ H LOTE14 0</t>
  </si>
  <si>
    <t>- PEDRO LINARES 189</t>
  </si>
  <si>
    <t xml:space="preserve">  HERMITA 163</t>
  </si>
  <si>
    <t>- MADRID 461</t>
  </si>
  <si>
    <t>- TACNA 560</t>
  </si>
  <si>
    <t xml:space="preserve">  SANTA CRUZ 217</t>
  </si>
  <si>
    <t>PJ 2      MAZ S  LOT 5A 0</t>
  </si>
  <si>
    <t xml:space="preserve">  ROSEMBERG 108</t>
  </si>
  <si>
    <t>UR TRELLES 180</t>
  </si>
  <si>
    <t xml:space="preserve">  ARGENTINA 142</t>
  </si>
  <si>
    <t>UR EL MASTIL 190</t>
  </si>
  <si>
    <t>UR LOPEZ MINDREUERNESTO 484</t>
  </si>
  <si>
    <t xml:space="preserve">  BERTONELLI PEDRO 735</t>
  </si>
  <si>
    <t>- SAN CLEMENTE 907</t>
  </si>
  <si>
    <t>UR LAURICOCHA 130</t>
  </si>
  <si>
    <t>AH MANCO CAPAC 405</t>
  </si>
  <si>
    <t>- ASCENCION 183PASAJE PEREZINT.3 183</t>
  </si>
  <si>
    <t>PJ SANTA MERCEDES 138</t>
  </si>
  <si>
    <t>PJ SANTA JULIA 901</t>
  </si>
  <si>
    <t>- LOS LAURELES 285</t>
  </si>
  <si>
    <t>- MANCO CAPAC 326</t>
  </si>
  <si>
    <t>- AREQUIPA 4971</t>
  </si>
  <si>
    <t>UR VENUS 1088</t>
  </si>
  <si>
    <t>- AREQUIPA 551</t>
  </si>
  <si>
    <t>CM ANCASH 213</t>
  </si>
  <si>
    <t xml:space="preserve">  LIBERTAD 113</t>
  </si>
  <si>
    <t>UR MERCURIO 340</t>
  </si>
  <si>
    <t>- SAN JOSE 414</t>
  </si>
  <si>
    <t>UR KENNEDY, ROBERT 274</t>
  </si>
  <si>
    <t xml:space="preserve">  SAN SEBASTIAN 374</t>
  </si>
  <si>
    <t>UR A LT. 1 0</t>
  </si>
  <si>
    <t>PJ ABTAO 1213</t>
  </si>
  <si>
    <t>UR HEBEAS 1217</t>
  </si>
  <si>
    <t>- ASENCIO SEGURA 207</t>
  </si>
  <si>
    <t>UR OLAYA, JOSE 675</t>
  </si>
  <si>
    <t>UR 48 0</t>
  </si>
  <si>
    <t>UR BOLOGNESI FRANCISCO 149</t>
  </si>
  <si>
    <t>UR EZETA JORGE 269</t>
  </si>
  <si>
    <t xml:space="preserve">  DAMASO BERAUN 509</t>
  </si>
  <si>
    <t>- FERREÑAFE 105</t>
  </si>
  <si>
    <t>UR SANTA MARIA REYNA 0</t>
  </si>
  <si>
    <t>UR TAMBO VIEJO 0</t>
  </si>
  <si>
    <t>UR AMAZONAS 0</t>
  </si>
  <si>
    <t>- VILLAR MANUEL 151</t>
  </si>
  <si>
    <t>UR DE LOS HEROES  ZONA K 625</t>
  </si>
  <si>
    <t>- MONTEVIDEO 302</t>
  </si>
  <si>
    <t>- CALLAO LTE:B 40</t>
  </si>
  <si>
    <t>UR INCA ROCA 433</t>
  </si>
  <si>
    <t>UR LOS ECONOMOS 136</t>
  </si>
  <si>
    <t>UR CATAC 330</t>
  </si>
  <si>
    <t>UR LOS GLADIOLOS 756</t>
  </si>
  <si>
    <t xml:space="preserve">  ALJOVIN MIGUEL 366</t>
  </si>
  <si>
    <t>PJ MICAELA  BASTIDAS MZ F  LT 1 0</t>
  </si>
  <si>
    <t>AH 26 DE NOVIEMBRE 1443</t>
  </si>
  <si>
    <t>UP SAN CRISTOBAL 1969</t>
  </si>
  <si>
    <t>UR SANTA JACINTA 137</t>
  </si>
  <si>
    <t>- BARRIOS ALTOS 359</t>
  </si>
  <si>
    <t>PJ HUANCARQUI 1418</t>
  </si>
  <si>
    <t>UR CAHUIDE 106</t>
  </si>
  <si>
    <t>UR LA PUREZA 0</t>
  </si>
  <si>
    <t>UR MARQUEZ, EDUARDO 178</t>
  </si>
  <si>
    <t>- LOS OLMOS   MZ 250 LT 1B 0</t>
  </si>
  <si>
    <t>- ANCOMAYO 649</t>
  </si>
  <si>
    <t xml:space="preserve">  UNION 604</t>
  </si>
  <si>
    <t>CV LAS VALERIANAS 782</t>
  </si>
  <si>
    <t xml:space="preserve">  PLATON 348</t>
  </si>
  <si>
    <t>UR MELGAR, MARIANO 302</t>
  </si>
  <si>
    <t>PJ PANAMA 313</t>
  </si>
  <si>
    <t>UR PROGRESO 467</t>
  </si>
  <si>
    <t>- TOVAR AGUSTIN 480</t>
  </si>
  <si>
    <t>UR QUIÑONES 0</t>
  </si>
  <si>
    <t>UR . 100</t>
  </si>
  <si>
    <t>UR CAHUIDE 648</t>
  </si>
  <si>
    <t>UR LAS VIOLETAS 0</t>
  </si>
  <si>
    <t>UR S/N 290</t>
  </si>
  <si>
    <t xml:space="preserve">  GUIDO 266</t>
  </si>
  <si>
    <t>UR DE AGUERO, DIEGO 632</t>
  </si>
  <si>
    <t>UR MADRE DE DIOS 3745</t>
  </si>
  <si>
    <t xml:space="preserve">  SANCHEZ CERRO 303</t>
  </si>
  <si>
    <t>CV SANCIO 3214</t>
  </si>
  <si>
    <t>FU HUMAY 1</t>
  </si>
  <si>
    <t>PJ SAN PEDRO 174</t>
  </si>
  <si>
    <t>UR GRAU, MIGUEL 380</t>
  </si>
  <si>
    <t>UR ARICA 448</t>
  </si>
  <si>
    <t>UR LAS PALMERAS 220</t>
  </si>
  <si>
    <t>UR LAS SENSITIVAS 557</t>
  </si>
  <si>
    <t xml:space="preserve">  LOS ROBLES 234</t>
  </si>
  <si>
    <t xml:space="preserve">  VALENCIA 326</t>
  </si>
  <si>
    <t>CO LAS FUCSIAS 0</t>
  </si>
  <si>
    <t>AH MAMA OCLLO 0</t>
  </si>
  <si>
    <t>AH CASTRO VIRREYNA 0</t>
  </si>
  <si>
    <t xml:space="preserve">  LOS MIRTOS 479</t>
  </si>
  <si>
    <t xml:space="preserve">  CL SANCHEZ LAGOMARCINO, JOSE 1760</t>
  </si>
  <si>
    <t xml:space="preserve">  BEDOYA, A. 117</t>
  </si>
  <si>
    <t>UR SANTA TEODOSIA 519</t>
  </si>
  <si>
    <t>UR BOLIVAR 530</t>
  </si>
  <si>
    <t>CO . 1</t>
  </si>
  <si>
    <t>UR TUMBES 155</t>
  </si>
  <si>
    <t>RS GAREZON, PEDRO 1651</t>
  </si>
  <si>
    <t>UR 31 171</t>
  </si>
  <si>
    <t xml:space="preserve">  AYACUCHO 561</t>
  </si>
  <si>
    <t>UR LOS PATRIOTAS 193</t>
  </si>
  <si>
    <t>UR ALCALA 361</t>
  </si>
  <si>
    <t>UR CLEMENT GENERAL 275</t>
  </si>
  <si>
    <t>UR SANTA SABINA 176</t>
  </si>
  <si>
    <t>UR DEL EJERCITO 360</t>
  </si>
  <si>
    <t>CV AGUIRRE UGARTE, GERMAN 1457</t>
  </si>
  <si>
    <t>UR LOS RUISEÑORES ESTE 304</t>
  </si>
  <si>
    <t xml:space="preserve">  BELEN 203</t>
  </si>
  <si>
    <t>PJ QIPUCAMAYOC 105</t>
  </si>
  <si>
    <t>- URPIPATA 0</t>
  </si>
  <si>
    <t>PJ UNION 252</t>
  </si>
  <si>
    <t xml:space="preserve">  GARCILAZO DE LA VEGA 473</t>
  </si>
  <si>
    <t xml:space="preserve">  DANTE 842</t>
  </si>
  <si>
    <t xml:space="preserve">  PUTUMAYO 2730</t>
  </si>
  <si>
    <t>UR OXAPAMPA 117</t>
  </si>
  <si>
    <t>- QUILLABAMBA ECHARATE 0</t>
  </si>
  <si>
    <t xml:space="preserve">  PASEO LA CASTELLANA 1080</t>
  </si>
  <si>
    <t>AG CUBA 1016</t>
  </si>
  <si>
    <t>AS NEVADO HUASCARAN 269</t>
  </si>
  <si>
    <t>- CL JUSTICIA 248 0</t>
  </si>
  <si>
    <t>UR LA ALAMEDA DEL CORREGIDOR 2450</t>
  </si>
  <si>
    <t>- VILCANOTA 0</t>
  </si>
  <si>
    <t xml:space="preserve">  COPACABANA 235</t>
  </si>
  <si>
    <t xml:space="preserve">  HUASCARAN 381</t>
  </si>
  <si>
    <t>- MOQUEGUA 350</t>
  </si>
  <si>
    <t>UR RUIZ GALLO PEDRO 912</t>
  </si>
  <si>
    <t>UR GOMEZ DEL CARPIO JULIO 197</t>
  </si>
  <si>
    <t>UR AMERICA 604</t>
  </si>
  <si>
    <t xml:space="preserve">  CARAVELI 1042</t>
  </si>
  <si>
    <t>BA SN 0</t>
  </si>
  <si>
    <t>UR HUAROCONDO 563</t>
  </si>
  <si>
    <t>UR MALAGA 211</t>
  </si>
  <si>
    <t>UR LOS INCAS 815</t>
  </si>
  <si>
    <t>- ANTENOR ORREGO 733</t>
  </si>
  <si>
    <t xml:space="preserve">  PAZOS 376</t>
  </si>
  <si>
    <t>- LOS NOGALES 0</t>
  </si>
  <si>
    <t>- DEZA 319</t>
  </si>
  <si>
    <t>PA ARGUEDAS MAXIMILIANO 178</t>
  </si>
  <si>
    <t>AS REPUBLICA DE POLONIA 0</t>
  </si>
  <si>
    <t>UR AMAT Y JUNIET MANUEL 0</t>
  </si>
  <si>
    <t>- SANTO TORIBIO 469</t>
  </si>
  <si>
    <t>- HOYOS RUBIO CDRA 10</t>
  </si>
  <si>
    <t xml:space="preserve">  SANTA MARGARITA 273</t>
  </si>
  <si>
    <t>UR GARCIA SALCEDO 191</t>
  </si>
  <si>
    <t>CM CENTENARIO 190</t>
  </si>
  <si>
    <t>UR PEDRO GAREZON 2034</t>
  </si>
  <si>
    <t>RS DEL AIRE 1025</t>
  </si>
  <si>
    <t xml:space="preserve">  PANAMERICANA NORTE 0</t>
  </si>
  <si>
    <t>UR LA RINCONADA 0</t>
  </si>
  <si>
    <t xml:space="preserve">  CASTROVIRREYNA 245</t>
  </si>
  <si>
    <t>UR SAN MARTIN 3303</t>
  </si>
  <si>
    <t>PJ 6 0</t>
  </si>
  <si>
    <t>UR VIGO 0</t>
  </si>
  <si>
    <t>UR RIO NAPO 490</t>
  </si>
  <si>
    <t>UR JAVIER PRADO ESTE 0</t>
  </si>
  <si>
    <t>UR HERMANOS VILLARAN 181</t>
  </si>
  <si>
    <t>UP HUAYNA CAPAC 210</t>
  </si>
  <si>
    <t>BA HUANUCO 2671</t>
  </si>
  <si>
    <t>UR PIZARRO GENERAL RAMON 970</t>
  </si>
  <si>
    <t>UR UNION 745</t>
  </si>
  <si>
    <t>UR CHARRIARSE JOSE GABRIEL 564</t>
  </si>
  <si>
    <t>- JOCKEY 0</t>
  </si>
  <si>
    <t>- JORGE CHAVEZ 184</t>
  </si>
  <si>
    <t>- PROGRESO 150</t>
  </si>
  <si>
    <t>- MARISCAL CACERES MZ I LT 0</t>
  </si>
  <si>
    <t>UR SANTO DOMINGO 294</t>
  </si>
  <si>
    <t>BA 20 DE MARZO 0</t>
  </si>
  <si>
    <t xml:space="preserve">  LOS FLAMENCOS 184</t>
  </si>
  <si>
    <t>- CIRCUNVALACION NORTE 947</t>
  </si>
  <si>
    <t>UR JOSE PARDO 901</t>
  </si>
  <si>
    <t>- ANCASH 129</t>
  </si>
  <si>
    <t>UR ISLA SAN MARTIN 2</t>
  </si>
  <si>
    <t>UR TOROTE IGNACIO 689</t>
  </si>
  <si>
    <t>UR JUAN BUENDIA 409</t>
  </si>
  <si>
    <t>UR LAS SENSITIVAS 0</t>
  </si>
  <si>
    <t>- MOQUEGUA 891</t>
  </si>
  <si>
    <t>AH INDEPENDENCIA 2013</t>
  </si>
  <si>
    <t>- HUANCAVELICA 250</t>
  </si>
  <si>
    <t xml:space="preserve">  SAN BORJA NORTE 1066</t>
  </si>
  <si>
    <t xml:space="preserve">  BALTA JOSE 1684</t>
  </si>
  <si>
    <t>AH BASTIDAS MICAELA 0</t>
  </si>
  <si>
    <t>UR PANAMERICANA SUR  LTE 20</t>
  </si>
  <si>
    <t>UR LIBERTAD 780</t>
  </si>
  <si>
    <t>UR CL LOS CIBELES 160</t>
  </si>
  <si>
    <t xml:space="preserve">  LOS SAUCES 278</t>
  </si>
  <si>
    <t>- AYACUCHO 430</t>
  </si>
  <si>
    <t>AH CASTILLA RAMON 615</t>
  </si>
  <si>
    <t>UR LAS CASCADAS 0</t>
  </si>
  <si>
    <t>UR VACAPI 139</t>
  </si>
  <si>
    <t>UP PEDRO RUIZ 197</t>
  </si>
  <si>
    <t>UR CANTO GRANDE 2546</t>
  </si>
  <si>
    <t>- BOLIVAR SIMON 0</t>
  </si>
  <si>
    <t>PJ LAS PERAS 115</t>
  </si>
  <si>
    <t>PJ PALMA RICARDO 236</t>
  </si>
  <si>
    <t>- MIGUEL GRAU MZ.X1 LT. 13</t>
  </si>
  <si>
    <t>PJ SANTA CRUZ 124</t>
  </si>
  <si>
    <t>UR LOS CURACAS 145</t>
  </si>
  <si>
    <t>CO DE LOS MISIONEROS FRANCISCANOS 132</t>
  </si>
  <si>
    <t>UR EL SODIO 244</t>
  </si>
  <si>
    <t>UP SAN JORGE ( A) 443</t>
  </si>
  <si>
    <t xml:space="preserve">  SANTO TORIBIO 341</t>
  </si>
  <si>
    <t>AH AGUAS VERDES  MZ B 17</t>
  </si>
  <si>
    <t>UR DE LA FUENTE JUAN 715</t>
  </si>
  <si>
    <t>UR RUTENFOR 251</t>
  </si>
  <si>
    <t xml:space="preserve">  PIZARRO 152</t>
  </si>
  <si>
    <t>UR 10 580</t>
  </si>
  <si>
    <t xml:space="preserve">  AMAZONAS 325</t>
  </si>
  <si>
    <t>- SAN FRANCISCO 582</t>
  </si>
  <si>
    <t>UR LOS ARANDANOS 315</t>
  </si>
  <si>
    <t>AH PANAMA MZ 7 PRIMA 11</t>
  </si>
  <si>
    <t>UR RIO HUARA 534</t>
  </si>
  <si>
    <t>CO 9 102</t>
  </si>
  <si>
    <t>- 9 DE AGOSTO 427</t>
  </si>
  <si>
    <t>- LOS PROCERES 622</t>
  </si>
  <si>
    <t>CV MONTE CAOBA 0</t>
  </si>
  <si>
    <t>UR BASTIDAS MICAELA 248</t>
  </si>
  <si>
    <t>- AYACUCHO 671</t>
  </si>
  <si>
    <t xml:space="preserve">  EL CARMEN 883</t>
  </si>
  <si>
    <t xml:space="preserve">  COLON 0</t>
  </si>
  <si>
    <t>- JUNIN 298</t>
  </si>
  <si>
    <t xml:space="preserve">  SUECIA 1250</t>
  </si>
  <si>
    <t xml:space="preserve">  MOORE 102</t>
  </si>
  <si>
    <t>CO MISIONERO MANZANI 211</t>
  </si>
  <si>
    <t>UR LOS SAUCES 0</t>
  </si>
  <si>
    <t>- MARTIRES DEL PERIODISMO 1902</t>
  </si>
  <si>
    <t>- SAN SALVADOR 517</t>
  </si>
  <si>
    <t>- ALFONSO UGARTE 632 Ó MZ F3 4</t>
  </si>
  <si>
    <t>- LORETO 103</t>
  </si>
  <si>
    <t>UR EL MAGISTERIO 337</t>
  </si>
  <si>
    <t>UR VIRGEN DE LA MERCED 0</t>
  </si>
  <si>
    <t>UR LOS RICINOS 1014</t>
  </si>
  <si>
    <t>- MANUEL SEOANE 758</t>
  </si>
  <si>
    <t>UR LA ROSA E. 214</t>
  </si>
  <si>
    <t>UR TUPAC AMARU 371</t>
  </si>
  <si>
    <t>AH LA MARISCALA 0</t>
  </si>
  <si>
    <t xml:space="preserve">  SANTA CRUZ 231</t>
  </si>
  <si>
    <t xml:space="preserve">  HUANCAVELICA 3257</t>
  </si>
  <si>
    <t>UR PRADO, MARIANO I. 3233</t>
  </si>
  <si>
    <t>AH JUAN ZEGOBIA 0</t>
  </si>
  <si>
    <t>UR ARANGURI, MARTIN 409</t>
  </si>
  <si>
    <t>- OCOA 295</t>
  </si>
  <si>
    <t>AH PJ BERGUIERE 28</t>
  </si>
  <si>
    <t>- TULLUMAYO 257</t>
  </si>
  <si>
    <t xml:space="preserve">  SANTA ROSA 359</t>
  </si>
  <si>
    <t>- JOSE ABELARDO QUIÑONES 263</t>
  </si>
  <si>
    <t xml:space="preserve">  CUSCO 117</t>
  </si>
  <si>
    <t>- PINTO 176</t>
  </si>
  <si>
    <t>UR ZELAYA, MANUEL 404</t>
  </si>
  <si>
    <t>- BRASILIA 778</t>
  </si>
  <si>
    <t>UR RIO UCAYALI 0</t>
  </si>
  <si>
    <t>UP CACERES ANDRES AVELINO 425</t>
  </si>
  <si>
    <t>UR MISIONERO MANSINI 221</t>
  </si>
  <si>
    <t>UR LOS RICINOS 1018</t>
  </si>
  <si>
    <t>UR NICOLAS ARANIBAR 159</t>
  </si>
  <si>
    <t xml:space="preserve">  MILITAR 2489</t>
  </si>
  <si>
    <t xml:space="preserve">  HEBEAS 1243</t>
  </si>
  <si>
    <t>- ANTIGUA PANAMERICANA 0</t>
  </si>
  <si>
    <t>AH 26 DE NOVIEMBRE 1289</t>
  </si>
  <si>
    <t xml:space="preserve">  GUIDO 656</t>
  </si>
  <si>
    <t xml:space="preserve">  PARACAS 218</t>
  </si>
  <si>
    <t>PJ LAS AMERICAS 163</t>
  </si>
  <si>
    <t>UR TARAPACA 170</t>
  </si>
  <si>
    <t xml:space="preserve">  MARISCAL CASTILLA 2031</t>
  </si>
  <si>
    <t xml:space="preserve">  ORUE, DOMINGO 565</t>
  </si>
  <si>
    <t>UR DE LA RIVA AGUERO JOSE 1077</t>
  </si>
  <si>
    <t>- JUAN DE LA CRUZ ROMERO 576</t>
  </si>
  <si>
    <t>UR JAMESONITA 245</t>
  </si>
  <si>
    <t>UP MORROPE 480</t>
  </si>
  <si>
    <t xml:space="preserve">  TORRE TAGLE 672</t>
  </si>
  <si>
    <t>UR PEÑA RIVERA 179</t>
  </si>
  <si>
    <t>- LOS ALAMOS 96</t>
  </si>
  <si>
    <t>- INDEPENDENCIA 266</t>
  </si>
  <si>
    <t>AH .. 0</t>
  </si>
  <si>
    <t>RS 5 100</t>
  </si>
  <si>
    <t>AH LOCAL CUMUNAL 3 CUADRA 0</t>
  </si>
  <si>
    <t>PJ LIMA 165</t>
  </si>
  <si>
    <t xml:space="preserve">  IQUITOS 397</t>
  </si>
  <si>
    <t>- SANTA CRUZ, GENERAL 485</t>
  </si>
  <si>
    <t>- LOS ANGELES 0</t>
  </si>
  <si>
    <t>UR CL FRANCIA 436</t>
  </si>
  <si>
    <t>PJ ZORRITOS 0</t>
  </si>
  <si>
    <t xml:space="preserve">  ORUE, DOMINGO 649</t>
  </si>
  <si>
    <t>RS SAN LUIS 0</t>
  </si>
  <si>
    <t xml:space="preserve">  CELSO  BENIGNO  CALDERON 1141</t>
  </si>
  <si>
    <t xml:space="preserve">  SAN BORJA SUR 728</t>
  </si>
  <si>
    <t xml:space="preserve">  GONZALES PRADA 619</t>
  </si>
  <si>
    <t>UR CL A 210</t>
  </si>
  <si>
    <t>UR ANTA 4953</t>
  </si>
  <si>
    <t>FU TIZON Y BUENO 148</t>
  </si>
  <si>
    <t>AH VIRGEN MARIA 0</t>
  </si>
  <si>
    <t>AG MARQUEZ, ARNALDO 746</t>
  </si>
  <si>
    <t xml:space="preserve">  SAN FELIPE 401</t>
  </si>
  <si>
    <t xml:space="preserve">  CAQUETA 709</t>
  </si>
  <si>
    <t>AH LOS ROBLES 0</t>
  </si>
  <si>
    <t>CO . 11</t>
  </si>
  <si>
    <t xml:space="preserve">  NELSON, ALMIRANTE LORD 149</t>
  </si>
  <si>
    <t>UR MONTE DE LOS OLIVOS 791</t>
  </si>
  <si>
    <t>RS ORUE DOMINGO 649</t>
  </si>
  <si>
    <t>UR SANTOS ATAHUALPA, JUAN 677</t>
  </si>
  <si>
    <t xml:space="preserve">  TIRAVANTI 234</t>
  </si>
  <si>
    <t>- NAVARRO CAUPER 350</t>
  </si>
  <si>
    <t>UR PIRA 381</t>
  </si>
  <si>
    <t>- LIBERTAD 402</t>
  </si>
  <si>
    <t>UR URB. LOS PINOS H01 0</t>
  </si>
  <si>
    <t xml:space="preserve">  VESALIO 581</t>
  </si>
  <si>
    <t>AH SINCHI ROCA 780</t>
  </si>
  <si>
    <t>AG URTEAGA, HORACIO 502</t>
  </si>
  <si>
    <t>UR 0 1</t>
  </si>
  <si>
    <t>PJ DEL EJERCITO 224</t>
  </si>
  <si>
    <t xml:space="preserve">  LOS INCAS 848</t>
  </si>
  <si>
    <t>- AREQUIPA 945</t>
  </si>
  <si>
    <t>- COMUNIDAD PROGRESO 0</t>
  </si>
  <si>
    <t>CO BOLOGNESI FRANCISCO 575</t>
  </si>
  <si>
    <t xml:space="preserve">  SAENZ PEÑA 1399</t>
  </si>
  <si>
    <t>UR LOS PEPINOS 1165</t>
  </si>
  <si>
    <t>UR MANUEL BONILLA 243</t>
  </si>
  <si>
    <t>AH SAN JOSE INT.433 530</t>
  </si>
  <si>
    <t>PJ ECUADOR 625</t>
  </si>
  <si>
    <t>UR GENERAL JUAN A. PEZET 1423</t>
  </si>
  <si>
    <t>UR INDEPENDENCIA 310</t>
  </si>
  <si>
    <t>UR CENTENARIO 0</t>
  </si>
  <si>
    <t>UR SANTA ELVIRA 6033</t>
  </si>
  <si>
    <t>UR LOS SAUCES 890</t>
  </si>
  <si>
    <t xml:space="preserve">  PERU Y SIETE CANDELEROS 1</t>
  </si>
  <si>
    <t xml:space="preserve">  CL SUAREZ PINZAS 351</t>
  </si>
  <si>
    <t xml:space="preserve">  SAN CRISTOBAL 142</t>
  </si>
  <si>
    <t>- SIMON BOLIVAR 191</t>
  </si>
  <si>
    <t>UR JAVIER HERAUD 0</t>
  </si>
  <si>
    <t>PJ CISNEROS M. 1164</t>
  </si>
  <si>
    <t>UR LAS MAGNOLIAS 205</t>
  </si>
  <si>
    <t>UR VISITADOR 250</t>
  </si>
  <si>
    <t xml:space="preserve">  SAENZ SAINT 670</t>
  </si>
  <si>
    <t>UR SEGUNDO MINCHAN INFANTES 161</t>
  </si>
  <si>
    <t>- PROGRESO 0</t>
  </si>
  <si>
    <t>- LOS AMANCAES 156</t>
  </si>
  <si>
    <t>UR SAN LUIS 2882</t>
  </si>
  <si>
    <t>AS 10 DE NOVIEMBRE 0</t>
  </si>
  <si>
    <t>AH LOS JAZMINES 0</t>
  </si>
  <si>
    <t xml:space="preserve">  ARGENTINA 280</t>
  </si>
  <si>
    <t xml:space="preserve">  CHIQUIAN 2325</t>
  </si>
  <si>
    <t>UR LOS AJENJOS 151</t>
  </si>
  <si>
    <t xml:space="preserve">  CAMINO REAL 791</t>
  </si>
  <si>
    <t>UR LOS GORRIONES   BLOCK H 365</t>
  </si>
  <si>
    <t>- POLIBIO UMPIRE 0</t>
  </si>
  <si>
    <t xml:space="preserve">  SIMON BOLIVAR 386</t>
  </si>
  <si>
    <t>UR VELASCO ASTETE 312</t>
  </si>
  <si>
    <t>UR PEZET 317</t>
  </si>
  <si>
    <t>AH BAZO ANTONIO 190</t>
  </si>
  <si>
    <t xml:space="preserve">  JOSE BALTA 275</t>
  </si>
  <si>
    <t>BA DAMASCO 680</t>
  </si>
  <si>
    <t>- SELVA ALEGRE 232</t>
  </si>
  <si>
    <t>- COYLLUR 155</t>
  </si>
  <si>
    <t>UR QUILCA 1063</t>
  </si>
  <si>
    <t>- LOS INCAS MZ 7 LOTE 18 0</t>
  </si>
  <si>
    <t>UR GONZALES MATEO 234</t>
  </si>
  <si>
    <t>UP ARGENTINA  T 8</t>
  </si>
  <si>
    <t>UR J. M. CUADROS 200</t>
  </si>
  <si>
    <t>UR (C.P.YANGAS) 0</t>
  </si>
  <si>
    <t>PJ HUANUCO MZ R LT 1 0</t>
  </si>
  <si>
    <t>UV BRAZIL 140</t>
  </si>
  <si>
    <t>UR PAREDES JOSE EUGENIO 2392</t>
  </si>
  <si>
    <t>UR BRASIL 1160</t>
  </si>
  <si>
    <t>- HUACHO 219</t>
  </si>
  <si>
    <t>UR LAS MAGNOLIAS 128</t>
  </si>
  <si>
    <t xml:space="preserve">  SAN MARTIN 0</t>
  </si>
  <si>
    <t>PJ LEONCIO PRADO 207</t>
  </si>
  <si>
    <t>PO CENTRAL KM 42</t>
  </si>
  <si>
    <t>- DESAMPARADOS 419</t>
  </si>
  <si>
    <t>- BRASILIA 15</t>
  </si>
  <si>
    <t>RS MADRE DE DIOS 0</t>
  </si>
  <si>
    <t>UV UCAYALI 101</t>
  </si>
  <si>
    <t>UR ALBERTO DEL CAMPO 468</t>
  </si>
  <si>
    <t>UR FINEZA 141</t>
  </si>
  <si>
    <t>AH AV MARISCAL RAMON CASTILLA 730</t>
  </si>
  <si>
    <t>- Q3 0</t>
  </si>
  <si>
    <t>- BUENOS AIRES 134</t>
  </si>
  <si>
    <t>UR GENERAL MURILLO 468</t>
  </si>
  <si>
    <t>- SALCEDO ISMAEL 3</t>
  </si>
  <si>
    <t>AH LOS CLAVELES 0</t>
  </si>
  <si>
    <t>UR CATAC 675</t>
  </si>
  <si>
    <t>UR OSCAR NEVES 405</t>
  </si>
  <si>
    <t xml:space="preserve">  GONZALES PRADA, MANUEL 109</t>
  </si>
  <si>
    <t xml:space="preserve">  FERMIN TANGUIS LETRA K 215</t>
  </si>
  <si>
    <t>- BARRIGA J.J. 117</t>
  </si>
  <si>
    <t xml:space="preserve">  DULANTO MANUEL C. 2047</t>
  </si>
  <si>
    <t>UR MEXICO 446</t>
  </si>
  <si>
    <t>UR PUMACAHUA 140</t>
  </si>
  <si>
    <t>- CHAVIN 124</t>
  </si>
  <si>
    <t xml:space="preserve">  VICTOR RAUL 110</t>
  </si>
  <si>
    <t>- ANGAMOS 1181</t>
  </si>
  <si>
    <t>UR CISNES LOS 238</t>
  </si>
  <si>
    <t xml:space="preserve">  FRAY ANGELICO 518</t>
  </si>
  <si>
    <t>- MAC GREGOR 940</t>
  </si>
  <si>
    <t>- CESAR VALLEJO 568</t>
  </si>
  <si>
    <t>- MOQUEGUA 146</t>
  </si>
  <si>
    <t xml:space="preserve">  CHANCAY 873</t>
  </si>
  <si>
    <t xml:space="preserve">  PACHITEA 237</t>
  </si>
  <si>
    <t>- FRATERNIDAD 1921</t>
  </si>
  <si>
    <t>- 5 DE OCTUBRE LT 15 0</t>
  </si>
  <si>
    <t>UR PROCERES DE LA INDEPENDENCIA 1427</t>
  </si>
  <si>
    <t>UR JUAN VELASCO ALVARADO 0</t>
  </si>
  <si>
    <t>UR MARTE 2711</t>
  </si>
  <si>
    <t>UR SORIA 411</t>
  </si>
  <si>
    <t xml:space="preserve">  2 DE MAYO 1798</t>
  </si>
  <si>
    <t>UR POCITOS 191</t>
  </si>
  <si>
    <t>UR LIMA 1003</t>
  </si>
  <si>
    <t>UR DOS DE MAYO 1065</t>
  </si>
  <si>
    <t xml:space="preserve">  IQUITOS 409</t>
  </si>
  <si>
    <t xml:space="preserve">  CASTELLI 801</t>
  </si>
  <si>
    <t xml:space="preserve">  SANTOS CHOCANO JOSE 377</t>
  </si>
  <si>
    <t>PJ AMERICA 325</t>
  </si>
  <si>
    <t xml:space="preserve">  IQUITOS 483</t>
  </si>
  <si>
    <t xml:space="preserve">  NORTE RIO CHILCAY MZ A 16</t>
  </si>
  <si>
    <t xml:space="preserve">  ANCASH 0</t>
  </si>
  <si>
    <t>LO NUEVA LUZ DE FATIMA 0</t>
  </si>
  <si>
    <t>- MANCO CAPAC 104</t>
  </si>
  <si>
    <t>AH CORNEJO PORTUGAL 2367</t>
  </si>
  <si>
    <t>UR LOS EUCALIPTOS 0</t>
  </si>
  <si>
    <t>UR BELLO HORIZONTE 2065</t>
  </si>
  <si>
    <t>PJ MIGUEL DE CERVANTES 230</t>
  </si>
  <si>
    <t>- VERGARA 152</t>
  </si>
  <si>
    <t>PJ REPUBLICA MZ D 19</t>
  </si>
  <si>
    <t>UR SUAREZ, BELISARIO 197</t>
  </si>
  <si>
    <t>- TORRICO R. 773</t>
  </si>
  <si>
    <t>AH ECHENIQUE JOSE RUFINO 313</t>
  </si>
  <si>
    <t>- D 9</t>
  </si>
  <si>
    <t>- TRUJILLO 308</t>
  </si>
  <si>
    <t xml:space="preserve">  RICARDO PALMA 1520</t>
  </si>
  <si>
    <t>- JUNIN 434</t>
  </si>
  <si>
    <t>UR PREGONEROS 195</t>
  </si>
  <si>
    <t>- LOS ANDES 1055</t>
  </si>
  <si>
    <t xml:space="preserve">  LA MAR 482</t>
  </si>
  <si>
    <t>UR SINCHI ROCA 7260</t>
  </si>
  <si>
    <t>CA CAYUMBA PAMPAMARCA 1</t>
  </si>
  <si>
    <t>- 7 DE JUNIO 219</t>
  </si>
  <si>
    <t>UR MARTE 2613</t>
  </si>
  <si>
    <t>UR FERNANDEZ EMILIO 540</t>
  </si>
  <si>
    <t>- ESTADOS UNIDOS 312</t>
  </si>
  <si>
    <t>PJ 2 DE MAYO 1590</t>
  </si>
  <si>
    <t>AH HAYA DE LA TORRE  MZ E LT 2 0</t>
  </si>
  <si>
    <t>UR RENTEMA 595</t>
  </si>
  <si>
    <t xml:space="preserve">  PUNO 3741</t>
  </si>
  <si>
    <t>UR SANTA CRUZ 0</t>
  </si>
  <si>
    <t>UR PEDRO RUIZ 197</t>
  </si>
  <si>
    <t>CA CAYUMBA PAMPAMARCA 2</t>
  </si>
  <si>
    <t>UP CHUMBIVILCAS 0</t>
  </si>
  <si>
    <t>UR CUSCO 2194</t>
  </si>
  <si>
    <t>UR 29 0</t>
  </si>
  <si>
    <t>- PARRA DEL RIEGO JUAN 119</t>
  </si>
  <si>
    <t>UR SANTA TERESITA DEL NIÑO JESUS 0</t>
  </si>
  <si>
    <t>UR ANCON 193</t>
  </si>
  <si>
    <t>UR MARAÑON 202</t>
  </si>
  <si>
    <t>UP ALFONSO UGARTE 0</t>
  </si>
  <si>
    <t>UP LUCIO SENECA 5523</t>
  </si>
  <si>
    <t>UR ARMANDO ALBA DIAZ 138</t>
  </si>
  <si>
    <t>UP SANTO DOMINGO 132</t>
  </si>
  <si>
    <t>AG RIO MANTARO 0</t>
  </si>
  <si>
    <t xml:space="preserve">  VELASCO ASTETE 1249</t>
  </si>
  <si>
    <t>UR HUATANAY 203</t>
  </si>
  <si>
    <t>UR REAL AUDIENCIA 663</t>
  </si>
  <si>
    <t>PJ BOLOGNESI 116</t>
  </si>
  <si>
    <t>- LEONCIO PRADO 273</t>
  </si>
  <si>
    <t>UR LAS PALMAS 156</t>
  </si>
  <si>
    <t>UP ARIES 1145</t>
  </si>
  <si>
    <t xml:space="preserve">  SINCHI ROCA 366</t>
  </si>
  <si>
    <t xml:space="preserve">  ESPIRITU 217</t>
  </si>
  <si>
    <t>UR SIENA 0</t>
  </si>
  <si>
    <t>- INDEPENDENCIA 405</t>
  </si>
  <si>
    <t>UR POLONIA 192</t>
  </si>
  <si>
    <t>UR HAGUE, JUAN LUIS 3205</t>
  </si>
  <si>
    <t xml:space="preserve">  GALVEZ JOSE 537</t>
  </si>
  <si>
    <t>UR VARIANTE DE UCHUMAYO 2.5 0</t>
  </si>
  <si>
    <t>UR ELVIRA  GARCIA Y GARCIA 711</t>
  </si>
  <si>
    <t>UR RODAVERO 756</t>
  </si>
  <si>
    <t>AH PIAZZA 3252</t>
  </si>
  <si>
    <t>UR TACNA 3234</t>
  </si>
  <si>
    <t>AH MADRID 0</t>
  </si>
  <si>
    <t>UR FAUCETT, ELMER 1674</t>
  </si>
  <si>
    <t>UR PILCOS 179</t>
  </si>
  <si>
    <t>UR HUMBOLT 1264</t>
  </si>
  <si>
    <t xml:space="preserve">  MAMA OCLLO 1805</t>
  </si>
  <si>
    <t>UR TACNA 172</t>
  </si>
  <si>
    <t>- AMA SUA 330</t>
  </si>
  <si>
    <t>UR VALLE GOICOCHEA, LUIS 218</t>
  </si>
  <si>
    <t xml:space="preserve">  BRASIL 1545</t>
  </si>
  <si>
    <t>RS BRASIL 973</t>
  </si>
  <si>
    <t xml:space="preserve">  SANTA CATALINA 229</t>
  </si>
  <si>
    <t>CV BARRENECHEA, OSCAR 472</t>
  </si>
  <si>
    <t>CA TINGO MARIA-HUANUCO 1</t>
  </si>
  <si>
    <t xml:space="preserve">  ALMAGRO EL JOVEN 176</t>
  </si>
  <si>
    <t>- MERCADO 1</t>
  </si>
  <si>
    <t>UR 28 DE JULIO 0</t>
  </si>
  <si>
    <t>UR AV DE PERALTA (SUR), CRISTOBAL 1133</t>
  </si>
  <si>
    <t xml:space="preserve">  UGARTE MOSCOSO, SEBASTIAN 488</t>
  </si>
  <si>
    <t>UR PARINACOCHAS 1871</t>
  </si>
  <si>
    <t>RS LAS MORERAS 0</t>
  </si>
  <si>
    <t>UR DE LA TORRE, EUGENIO 169</t>
  </si>
  <si>
    <t>UR LOS ALHELIES 0</t>
  </si>
  <si>
    <t xml:space="preserve">  28 DE JULIO 414</t>
  </si>
  <si>
    <t>- MIRAFLORES 309</t>
  </si>
  <si>
    <t>UR ZORRITOS 1399</t>
  </si>
  <si>
    <t>- PUMACAHUA 132</t>
  </si>
  <si>
    <t>UR PIURA 0</t>
  </si>
  <si>
    <t>- CONTON´S 0</t>
  </si>
  <si>
    <t xml:space="preserve">  CORNEJO MARIANO 828</t>
  </si>
  <si>
    <t>UR LOS LAURELES 310</t>
  </si>
  <si>
    <t xml:space="preserve">  BRASIL 3068</t>
  </si>
  <si>
    <t>AS ESQUEMA  LA ANTARTIDA 0</t>
  </si>
  <si>
    <t xml:space="preserve">  AREQUIPA 240</t>
  </si>
  <si>
    <t xml:space="preserve">  BAUSATE Y MEZA JAIME 574</t>
  </si>
  <si>
    <t>AG NAZCA 458</t>
  </si>
  <si>
    <t>UR ISLA HORMIGAS 0</t>
  </si>
  <si>
    <t>PJ MANCO CAPAC 0</t>
  </si>
  <si>
    <t>CO SEOANE ARQUITECTO ENRIQUE 133</t>
  </si>
  <si>
    <t>UR LA NEBULOSA 2613</t>
  </si>
  <si>
    <t>- MAYA DE BRITTO 153</t>
  </si>
  <si>
    <t>UR TELLO JULIO C. 0</t>
  </si>
  <si>
    <t>UR BARRANCA SEBASTIAN 3904</t>
  </si>
  <si>
    <t>PJ LOS PINOS 0</t>
  </si>
  <si>
    <t>UR MORELLI 425</t>
  </si>
  <si>
    <t>RS LA ROSA NAUTICA 0</t>
  </si>
  <si>
    <t>UR GRANADA 173</t>
  </si>
  <si>
    <t>UR CL ESTOCOLMO 164</t>
  </si>
  <si>
    <t>UR BERTELLO ALEJANDRO 784</t>
  </si>
  <si>
    <t xml:space="preserve">  HUANUCO 853</t>
  </si>
  <si>
    <t xml:space="preserve">  ETERNIDAD 488</t>
  </si>
  <si>
    <t xml:space="preserve">  ALIANZA 326</t>
  </si>
  <si>
    <t>UR TARMA 568</t>
  </si>
  <si>
    <t>UR REPUBLICA DE CHILE 245</t>
  </si>
  <si>
    <t>- PACASMAYO 695</t>
  </si>
  <si>
    <t>UR VARGAS MACHUCA 485</t>
  </si>
  <si>
    <t xml:space="preserve">  MEJIA 134</t>
  </si>
  <si>
    <t>- PROCERES 215</t>
  </si>
  <si>
    <t>UP MZ T LT 15 0</t>
  </si>
  <si>
    <t>RS CONDE DE LEMOS VIRREY 668</t>
  </si>
  <si>
    <t>PJ MATUCANA 512</t>
  </si>
  <si>
    <t>UR HABANA 202</t>
  </si>
  <si>
    <t>UR CRISANTEMOS 350</t>
  </si>
  <si>
    <t xml:space="preserve">  PUNO 3139</t>
  </si>
  <si>
    <t>RS PRESBITERO GARCIA VILLON 0</t>
  </si>
  <si>
    <t>UR LOS CASTANOS 944</t>
  </si>
  <si>
    <t xml:space="preserve">  ALVA EDISON TOMAS 140</t>
  </si>
  <si>
    <t xml:space="preserve">  PARDO JOSE 257</t>
  </si>
  <si>
    <t>PJ MELITON CARBAJAL 0</t>
  </si>
  <si>
    <t>- MANCO CCAPAC 719</t>
  </si>
  <si>
    <t xml:space="preserve">  VENEZUELA 777</t>
  </si>
  <si>
    <t xml:space="preserve">  ANTONIO MIROQUEZADA 587</t>
  </si>
  <si>
    <t>UR LOS AMARANTOS 725</t>
  </si>
  <si>
    <t>- RICARDO PALMA 553</t>
  </si>
  <si>
    <t xml:space="preserve">  HUALGAYOC 251</t>
  </si>
  <si>
    <t>- HERMANOS HUMBERT MZ D4 1</t>
  </si>
  <si>
    <t>RS VIREEY CONDE DE LEMOS 0</t>
  </si>
  <si>
    <t>UR GARCILAZO DE LA VEGA 469</t>
  </si>
  <si>
    <t>UR 33 0</t>
  </si>
  <si>
    <t>UR EL PORTAL DE LA ALAMEDA 0</t>
  </si>
  <si>
    <t>UR LOS PINOS 288</t>
  </si>
  <si>
    <t>- FRAY RAMON 102</t>
  </si>
  <si>
    <t>- MALECON VARGAS GUERRA 418</t>
  </si>
  <si>
    <t>UR ALCANFORES 1079</t>
  </si>
  <si>
    <t>- BELLO  AMAZONAS MZ G LT 15 0</t>
  </si>
  <si>
    <t>AH JOSE GALVEZ 364</t>
  </si>
  <si>
    <t xml:space="preserve">  VICUS 336</t>
  </si>
  <si>
    <t>UR LOS SAUCES 223</t>
  </si>
  <si>
    <t>UR AGROPECUARIO G 4</t>
  </si>
  <si>
    <t xml:space="preserve">  COCHRANE 269</t>
  </si>
  <si>
    <t>AH JUAN VALER SANDOVAL MZ G LTE 7</t>
  </si>
  <si>
    <t>UR CA MENDIOLA ALFREDO 367</t>
  </si>
  <si>
    <t>AH 2 DE MAYO 0</t>
  </si>
  <si>
    <t>- MARAON 328</t>
  </si>
  <si>
    <t>UR VENEZUELA 0</t>
  </si>
  <si>
    <t>UR BOGOTA 676</t>
  </si>
  <si>
    <t>- QUEZADA 114</t>
  </si>
  <si>
    <t>- AGUSTIN GAMARRA 12</t>
  </si>
  <si>
    <t>UR MALECON DE LA MARINA 360</t>
  </si>
  <si>
    <t xml:space="preserve">  MERCEDES AYARZA 1177 PISO 4 0</t>
  </si>
  <si>
    <t>UR VENUS 165</t>
  </si>
  <si>
    <t>UR VASQUEZ CANALES BENITO 155</t>
  </si>
  <si>
    <t>- MATELLINI ARIOSTO 612</t>
  </si>
  <si>
    <t>UR TRINIDAD 431</t>
  </si>
  <si>
    <t>- PUERTO MALDONADO 110</t>
  </si>
  <si>
    <t>- AREQUIPA 1308</t>
  </si>
  <si>
    <t>UR BACA ESTEBAN 179</t>
  </si>
  <si>
    <t>RS SAN JOSE 257</t>
  </si>
  <si>
    <t xml:space="preserve">  CIRCUNVALACION 517</t>
  </si>
  <si>
    <t>UR JOAQUIN OLMEDO 237</t>
  </si>
  <si>
    <t>UR MARTINEZ DE COMPAGON J. 911</t>
  </si>
  <si>
    <t>UR CAJAMARQUILLA 1110</t>
  </si>
  <si>
    <t>- BERNARDO ALCEDO 126</t>
  </si>
  <si>
    <t>UR JUAN XXIII 259</t>
  </si>
  <si>
    <t>UR PROCERES 973</t>
  </si>
  <si>
    <t>PJ ATAHUALPA   MZG  LT 12</t>
  </si>
  <si>
    <t>UR SICUANI 0</t>
  </si>
  <si>
    <t>UR LAS LOMAS DE LAS LILAS 0</t>
  </si>
  <si>
    <t>UR EL GOLF 798</t>
  </si>
  <si>
    <t>AH VILLA SOL  MZ 13 LT 22</t>
  </si>
  <si>
    <t>UR SANTORIN 260</t>
  </si>
  <si>
    <t>- OCOÑA 202</t>
  </si>
  <si>
    <t>UR 32 130</t>
  </si>
  <si>
    <t>- GALVEZ JOSE 436</t>
  </si>
  <si>
    <t xml:space="preserve">  F 12</t>
  </si>
  <si>
    <t>- ROSARIO 336</t>
  </si>
  <si>
    <t xml:space="preserve">  4 DE OCTUBRE 175</t>
  </si>
  <si>
    <t>- PUENTE ARNAO 1706</t>
  </si>
  <si>
    <t>UR LAS MANDARINAS 283</t>
  </si>
  <si>
    <t>UR LA COMPUERTA 349</t>
  </si>
  <si>
    <t>UR 30 DE AGOSTO 159</t>
  </si>
  <si>
    <t>- LAS BEGONIAS    MZ    N 9</t>
  </si>
  <si>
    <t>UP VIDAL, TOMAS 119</t>
  </si>
  <si>
    <t>UR JARAMILLO, MANUEL 428</t>
  </si>
  <si>
    <t>UR C LT 24 ETAPA 2 0</t>
  </si>
  <si>
    <t>UR LA MAR 446</t>
  </si>
  <si>
    <t>- ROMA 525</t>
  </si>
  <si>
    <t xml:space="preserve">  AYACUCHO 673 1</t>
  </si>
  <si>
    <t>UR MARAÑON 312</t>
  </si>
  <si>
    <t>UR AV HABICH, EDUARDO 0</t>
  </si>
  <si>
    <t>UR MARISCAL MILLER 680</t>
  </si>
  <si>
    <t>UR INCA GARCILAZO DE LA VEGA 779</t>
  </si>
  <si>
    <t>- CAJAMARCA 0</t>
  </si>
  <si>
    <t>- MARISCAL CASTILLA 604</t>
  </si>
  <si>
    <t>AS EL BANCO 0</t>
  </si>
  <si>
    <t>- LOS CIPRESES MZ 54 LT 5</t>
  </si>
  <si>
    <t>- ANTONIO TABAODA 105</t>
  </si>
  <si>
    <t xml:space="preserve">  ANTENOR ORREGO 366</t>
  </si>
  <si>
    <t>AH DE ZELA FRANCISCO 0</t>
  </si>
  <si>
    <t>UR LEONCIO PRADO 1020</t>
  </si>
  <si>
    <t>- SAN MARTIN DE PORRAS 468</t>
  </si>
  <si>
    <t xml:space="preserve">  ARICA 634</t>
  </si>
  <si>
    <t>- RAMIREZ HURTADO 831</t>
  </si>
  <si>
    <t>UR LA HABANA 111</t>
  </si>
  <si>
    <t>- 71 17</t>
  </si>
  <si>
    <t>UR SAAVEDRA PIÑON, REYNALDO 2445</t>
  </si>
  <si>
    <t>PJ TOMAS ARELLANO 213</t>
  </si>
  <si>
    <t>UR 4 0</t>
  </si>
  <si>
    <t>- AMAZONAS 1138</t>
  </si>
  <si>
    <t>PJ CASTILLA 1127</t>
  </si>
  <si>
    <t>- NAZARENAS 172</t>
  </si>
  <si>
    <t xml:space="preserve">  COLQUE JORGE 0</t>
  </si>
  <si>
    <t xml:space="preserve">  PIZARRO FRANCISCO 745</t>
  </si>
  <si>
    <t>UR INDEPENDENCIA 467</t>
  </si>
  <si>
    <t>UR 24 112</t>
  </si>
  <si>
    <t>UR WIRACOCHA 184</t>
  </si>
  <si>
    <t>UR LAS CAPULLANAS 0</t>
  </si>
  <si>
    <t>UR APURIMAC 3225</t>
  </si>
  <si>
    <t>- GOYENECHE 109</t>
  </si>
  <si>
    <t xml:space="preserve">  ASTURIAS 109</t>
  </si>
  <si>
    <t xml:space="preserve">  CL CUZCO 220</t>
  </si>
  <si>
    <t>- MIRAFLORES 208</t>
  </si>
  <si>
    <t>- SAN MARTIN 650</t>
  </si>
  <si>
    <t>UR CAYETANO HEREDIA 0</t>
  </si>
  <si>
    <t>UR CURAZAO 641</t>
  </si>
  <si>
    <t>UR LOS HIGOS 0</t>
  </si>
  <si>
    <t>- AMAZONAS 115</t>
  </si>
  <si>
    <t>CD ASCOPE 552</t>
  </si>
  <si>
    <t>UR CARAVELI 1061</t>
  </si>
  <si>
    <t>- ANTONIO BAZO 459</t>
  </si>
  <si>
    <t>- HIPOLITO UNANUE 236</t>
  </si>
  <si>
    <t xml:space="preserve">  SANTA CRUZ 909</t>
  </si>
  <si>
    <t>UR CL MARSELLA 240</t>
  </si>
  <si>
    <t>AH 27 DE FEBRERO 0</t>
  </si>
  <si>
    <t>BA ALONZO DE ALVARADO 436</t>
  </si>
  <si>
    <t>UR 18 0</t>
  </si>
  <si>
    <t>CA JIMBE 0</t>
  </si>
  <si>
    <t>PJ ALLENDE, SALVADOR 1316</t>
  </si>
  <si>
    <t>RS GUARDIA CIVIL SUR 1041</t>
  </si>
  <si>
    <t>UR KETIN VIDAL 0</t>
  </si>
  <si>
    <t>PJ CLL TRUJILLO 1106 0</t>
  </si>
  <si>
    <t>- JUAN RUTH GUEVARA    MZ D    L 0</t>
  </si>
  <si>
    <t>CO GARCIA VILLON 0</t>
  </si>
  <si>
    <t>UR ARIAS ARAGUES   MZ A LT 15 0</t>
  </si>
  <si>
    <t xml:space="preserve">  AZANGARO 1075</t>
  </si>
  <si>
    <t xml:space="preserve">  RAYMONDI 219</t>
  </si>
  <si>
    <t>- UNO 0</t>
  </si>
  <si>
    <t xml:space="preserve">  AV AREANALES MZ F LT 6 0</t>
  </si>
  <si>
    <t xml:space="preserve">  LA FACULTAD 28</t>
  </si>
  <si>
    <t xml:space="preserve">  LA MAR 447</t>
  </si>
  <si>
    <t>UR GUARDIA CIVIL 383</t>
  </si>
  <si>
    <t xml:space="preserve">  CANTA 1018</t>
  </si>
  <si>
    <t>- JOSE GALVEZ 567</t>
  </si>
  <si>
    <t>PA CARCAMO 661</t>
  </si>
  <si>
    <t>- JOSE BALTA 1115</t>
  </si>
  <si>
    <t>PJ LAS FABULAS 138</t>
  </si>
  <si>
    <t xml:space="preserve">  ANDAHUAYLAS 1180</t>
  </si>
  <si>
    <t xml:space="preserve">  AV ANTONIO MIRO QUESADA 449</t>
  </si>
  <si>
    <t>UR SANCHEZ DAVILA BRAULIO 236</t>
  </si>
  <si>
    <t>- MANCO CAPAC 145</t>
  </si>
  <si>
    <t>- DOS DE MAYIO 25</t>
  </si>
  <si>
    <t>- MAYNAS 20</t>
  </si>
  <si>
    <t>UR PALERMO 531</t>
  </si>
  <si>
    <t xml:space="preserve">  LIMA 250</t>
  </si>
  <si>
    <t>UR SAN HECTOR 247</t>
  </si>
  <si>
    <t>- CAÑETE 138</t>
  </si>
  <si>
    <t>- MOQUEGUA 233</t>
  </si>
  <si>
    <t>UR LOS HALCONES 662</t>
  </si>
  <si>
    <t xml:space="preserve">  AYACUCHO 619</t>
  </si>
  <si>
    <t>AH LOS NARANJOS 104</t>
  </si>
  <si>
    <t xml:space="preserve">  EL CARMEN 441</t>
  </si>
  <si>
    <t>AH ENACE 15</t>
  </si>
  <si>
    <t>UR MAYNAS 390</t>
  </si>
  <si>
    <t xml:space="preserve">  GENERAL MAXIMO ABRIL 504</t>
  </si>
  <si>
    <t>- DESANPARADOS 802 0</t>
  </si>
  <si>
    <t>AH ESMERALDA 162</t>
  </si>
  <si>
    <t xml:space="preserve">  MIGUEL GRAU 525</t>
  </si>
  <si>
    <t xml:space="preserve">  DEL SOLAR GRIMALDO 231</t>
  </si>
  <si>
    <t xml:space="preserve">  CARLOS IZAGUIRRE 147</t>
  </si>
  <si>
    <t>- DOCTOR ZUÑIGA 240</t>
  </si>
  <si>
    <t xml:space="preserve">  CASTRO JUAN 378</t>
  </si>
  <si>
    <t>UR COPACABANA 0</t>
  </si>
  <si>
    <t>UR PUERTO ESPERANZA 411</t>
  </si>
  <si>
    <t xml:space="preserve">  SANDIA 250</t>
  </si>
  <si>
    <t xml:space="preserve">  MARIANO NUÑEZ 738</t>
  </si>
  <si>
    <t>UR TERAN FERNANDO 281</t>
  </si>
  <si>
    <t>AH SAN MATIN MZ A LTE 35</t>
  </si>
  <si>
    <t xml:space="preserve">  CISNEROS 1320</t>
  </si>
  <si>
    <t>UR 1 1064</t>
  </si>
  <si>
    <t xml:space="preserve">  SAN LUIS 760</t>
  </si>
  <si>
    <t>UR MATARANI 204</t>
  </si>
  <si>
    <t xml:space="preserve">  PIURA  CATACAOS 1000</t>
  </si>
  <si>
    <t>UR FUENTE JUAN 442</t>
  </si>
  <si>
    <t xml:space="preserve">  AZANGARO 228</t>
  </si>
  <si>
    <t>- INDEPENDENCIA MZ A LOTE 55 0</t>
  </si>
  <si>
    <t>- YAHUARHUACA 601</t>
  </si>
  <si>
    <t>UR SAN CRISTOBAL 279</t>
  </si>
  <si>
    <t>UR JORGE CHAVEZ 287</t>
  </si>
  <si>
    <t>- EL CARMEN CALLE BELLAVISTA 200</t>
  </si>
  <si>
    <t xml:space="preserve">  SIMON BOLIVAR 1140</t>
  </si>
  <si>
    <t>UR CASTILLA RAMON 450</t>
  </si>
  <si>
    <t>UR GAREZON PEDRO 372</t>
  </si>
  <si>
    <t>- RAMSEY TOMAS 915</t>
  </si>
  <si>
    <t>UR BRASIL 3775</t>
  </si>
  <si>
    <t>- LIMA 0</t>
  </si>
  <si>
    <t>UR ALONSO 150</t>
  </si>
  <si>
    <t>- JOSE OLAYA 701</t>
  </si>
  <si>
    <t>PJ JUAN PABLO II 125</t>
  </si>
  <si>
    <t xml:space="preserve">  DEL EJERCITO 298</t>
  </si>
  <si>
    <t xml:space="preserve">  DE VIVANCO REYNALDO 294</t>
  </si>
  <si>
    <t>- OLAYA JOSE 141</t>
  </si>
  <si>
    <t>PJ ANDRES GARRIDO 108</t>
  </si>
  <si>
    <t>BA PEDRO A. VILLON 0</t>
  </si>
  <si>
    <t>UR CARMENCA 122</t>
  </si>
  <si>
    <t>- LAS AMERICAS MZ. J LT 24</t>
  </si>
  <si>
    <t>- LUIS VALLEJO SANTONI H-8 0</t>
  </si>
  <si>
    <t xml:space="preserve">  PAULET, PEDRO 180</t>
  </si>
  <si>
    <t>- UNIVERSITARIA 870</t>
  </si>
  <si>
    <t>- INDUSTRIAL 716</t>
  </si>
  <si>
    <t>PJ DE AYLLON NICOLAS 549</t>
  </si>
  <si>
    <t xml:space="preserve">  MARCO POLO JIMENEZ 285</t>
  </si>
  <si>
    <t>- PANCHO FIERRO 129</t>
  </si>
  <si>
    <t>UR CENTENARIO 286</t>
  </si>
  <si>
    <t>UR INCAHUASI 538</t>
  </si>
  <si>
    <t>- VILCAHUAMAN 163</t>
  </si>
  <si>
    <t xml:space="preserve">  REDUCTO 800</t>
  </si>
  <si>
    <t>UR LOS CANTAROS 175</t>
  </si>
  <si>
    <t>AH JUAN VILLACORTA  MZ Q LT 23 0</t>
  </si>
  <si>
    <t xml:space="preserve">  PAZ SOLDAN 198</t>
  </si>
  <si>
    <t xml:space="preserve">  MASCAGNI PIETRO 308</t>
  </si>
  <si>
    <t>UR ALMENARA 355</t>
  </si>
  <si>
    <t>CO 10 0</t>
  </si>
  <si>
    <t>UR 28 0</t>
  </si>
  <si>
    <t>- TOMAS COCHRANE 1015</t>
  </si>
  <si>
    <t xml:space="preserve">  QUILCA 449</t>
  </si>
  <si>
    <t xml:space="preserve">  CHOTA MZ B LT 2 0</t>
  </si>
  <si>
    <t>UP HUASCAR MZ 5 16</t>
  </si>
  <si>
    <t>CV LA MARINA PARCELA 26</t>
  </si>
  <si>
    <t>RS LA LADERA 0</t>
  </si>
  <si>
    <t>UR BERMUDA 0</t>
  </si>
  <si>
    <t>PJ ESPAÑA 414</t>
  </si>
  <si>
    <t>- AREQUIPA 913</t>
  </si>
  <si>
    <t>- TECSECOCHA 155</t>
  </si>
  <si>
    <t>- M.PAZ SOLDAN 191</t>
  </si>
  <si>
    <t>UR JEFFERSON THOMAS 282</t>
  </si>
  <si>
    <t>- TACNA 251</t>
  </si>
  <si>
    <t>UR ANGULO MARIANO 208</t>
  </si>
  <si>
    <t>UR AYAR MANCO 247</t>
  </si>
  <si>
    <t>PJ INDEPENDENCIA 657</t>
  </si>
  <si>
    <t>PJ TRIANGULO DE LAS BERMUDAS 181</t>
  </si>
  <si>
    <t>AH CALLAO  MZ16 34</t>
  </si>
  <si>
    <t>- MALAGA GRENET 110</t>
  </si>
  <si>
    <t>RS UNIVERSITARIA 0</t>
  </si>
  <si>
    <t xml:space="preserve">  GRAU 420</t>
  </si>
  <si>
    <t>AH PADRE IRAZOLA MZ  A LT 10</t>
  </si>
  <si>
    <t>UR AGUAMARINAS 184</t>
  </si>
  <si>
    <t>PJ ABTAO 1344</t>
  </si>
  <si>
    <t>UR VICTOR BROGLIE 226</t>
  </si>
  <si>
    <t>- LOS  NEGOCIOS 280</t>
  </si>
  <si>
    <t>UR SANTIAGO CRESPO 852</t>
  </si>
  <si>
    <t>UR PORRAS BARRENECHEA RAUL 797</t>
  </si>
  <si>
    <t>AH ATAHUALPA 312</t>
  </si>
  <si>
    <t>- HUSARES DE JUNIN MZ B LTI 2</t>
  </si>
  <si>
    <t>- SEPULVEDA 1323</t>
  </si>
  <si>
    <t>AH PROGRESO 2618</t>
  </si>
  <si>
    <t>UR ARGENTINA 134</t>
  </si>
  <si>
    <t>UR UREA PEDRO 1232</t>
  </si>
  <si>
    <t>- PACHITEA 896</t>
  </si>
  <si>
    <t>UR CAQUETA 293</t>
  </si>
  <si>
    <t>- ARCE LARRETA 205</t>
  </si>
  <si>
    <t>PJ SAN FRANCISCO 0</t>
  </si>
  <si>
    <t>- 27 13 LATERAL 0</t>
  </si>
  <si>
    <t>UR LA UNION 951</t>
  </si>
  <si>
    <t>- INDEPENDENCIA 286</t>
  </si>
  <si>
    <t>- LUIS GALVEZ RONCEROS 362</t>
  </si>
  <si>
    <t>AG SN 0</t>
  </si>
  <si>
    <t>PJ CUZCO MZ. O LT. 11</t>
  </si>
  <si>
    <t>UR LA ENCANTADA 171</t>
  </si>
  <si>
    <t xml:space="preserve">  SANTA CRUZ 1001</t>
  </si>
  <si>
    <t xml:space="preserve">  VARELA GENERAL 1633</t>
  </si>
  <si>
    <t>AH 14 DE NOVIEMBRE 0</t>
  </si>
  <si>
    <t>PJ SARUMILLA 635</t>
  </si>
  <si>
    <t xml:space="preserve">  BRONSINO 167</t>
  </si>
  <si>
    <t>PJ JOSE OLAYA 356</t>
  </si>
  <si>
    <t>RS OPALOS 1918</t>
  </si>
  <si>
    <t>UR HIPOLITO UNANUE 108</t>
  </si>
  <si>
    <t>AH MANUEL SEOANE 27</t>
  </si>
  <si>
    <t>UR SAN LORENZO 0</t>
  </si>
  <si>
    <t xml:space="preserve">  WAGNER, MANUEL 1110</t>
  </si>
  <si>
    <t>- NUEVA LT 27</t>
  </si>
  <si>
    <t>RS ASOCIACION 0</t>
  </si>
  <si>
    <t>- BLASCO NUÑES 42</t>
  </si>
  <si>
    <t>- PARRA 369</t>
  </si>
  <si>
    <t>- ICA 401</t>
  </si>
  <si>
    <t>- EDUARDO YONG MZ E LT 17</t>
  </si>
  <si>
    <t>- SAN GREGORIO 488</t>
  </si>
  <si>
    <t>- LARCO 361</t>
  </si>
  <si>
    <t xml:space="preserve">  SINCHI ROCA 1054</t>
  </si>
  <si>
    <t xml:space="preserve">  COLON 951</t>
  </si>
  <si>
    <t>- CARABAYA 996</t>
  </si>
  <si>
    <t>- GAMARRAAGUSTIN 845</t>
  </si>
  <si>
    <t xml:space="preserve">  HUARAZ 1770</t>
  </si>
  <si>
    <t>CV CL LOS CEDROS 0</t>
  </si>
  <si>
    <t>AH K LOTE 1 0</t>
  </si>
  <si>
    <t>UR DE LOS CONQUISTADORES 312</t>
  </si>
  <si>
    <t>UR LOS PRECURSORES 355</t>
  </si>
  <si>
    <t>AH 23 DE MARZO MZ C LT 10</t>
  </si>
  <si>
    <t>AG RIO OCOÑA 0</t>
  </si>
  <si>
    <t>PJ TRUJILLO 1314</t>
  </si>
  <si>
    <t>UP AGUIRRE, ELIAS 394</t>
  </si>
  <si>
    <t>RS GUIRIOR, MANUEL 715</t>
  </si>
  <si>
    <t>UR EUFEMIO LORA Y LORA 1012</t>
  </si>
  <si>
    <t>- CHICLAYO 143</t>
  </si>
  <si>
    <t>- PANAM.SUR KM 293</t>
  </si>
  <si>
    <t>CV SANTA LIGIA 125</t>
  </si>
  <si>
    <t xml:space="preserve">  MIRO QUESADA ANTONIO 1270</t>
  </si>
  <si>
    <t>UR ALEGRIA, CIRO 114</t>
  </si>
  <si>
    <t>- JHON KENNEDY 1402</t>
  </si>
  <si>
    <t>UR LOS IBIS 260</t>
  </si>
  <si>
    <t>- MALECON RIMAC 307</t>
  </si>
  <si>
    <t>UR MOLLENDO 205</t>
  </si>
  <si>
    <t xml:space="preserve">  ALEGRIA, CIRO 206</t>
  </si>
  <si>
    <t>UR TUPAC YUPANQUI 1941</t>
  </si>
  <si>
    <t xml:space="preserve">  AREQUIPA 810</t>
  </si>
  <si>
    <t>AH SAN JOSE 0</t>
  </si>
  <si>
    <t>- CACERIO LOS NARANJOS 0</t>
  </si>
  <si>
    <t>UR SANTA MARINA 0</t>
  </si>
  <si>
    <t>UR TUBINO, MONSEÑOR FIDEL 245</t>
  </si>
  <si>
    <t>RS CUTERVO 1812</t>
  </si>
  <si>
    <t xml:space="preserve">  MIROQUESADA ANTONIO 1044</t>
  </si>
  <si>
    <t xml:space="preserve">  CORDOVA GENERAL 2419</t>
  </si>
  <si>
    <t>UR JOSE CARRANZA 106</t>
  </si>
  <si>
    <t xml:space="preserve">  GARZON, GENERAL 1448</t>
  </si>
  <si>
    <t>PJ TINGO MARIA 987</t>
  </si>
  <si>
    <t xml:space="preserve">  SALAVERRY, CARLOS AUGUSTO 1323</t>
  </si>
  <si>
    <t>- CAP CALDERA 220</t>
  </si>
  <si>
    <t>AS HUANCARAY(METROPOLITANA) 0</t>
  </si>
  <si>
    <t xml:space="preserve">  MARISCAL NIETO 104</t>
  </si>
  <si>
    <t xml:space="preserve">  BOLOGNESI 322</t>
  </si>
  <si>
    <t>UR VILLARAN, MANUEL 826</t>
  </si>
  <si>
    <t>UR RAMIREZ PEÑA BASILIO 364</t>
  </si>
  <si>
    <t xml:space="preserve">  HUAYLAS 343</t>
  </si>
  <si>
    <t xml:space="preserve">  LOS HALCONES 209</t>
  </si>
  <si>
    <t>UR ESCARLATTI R. 121</t>
  </si>
  <si>
    <t>UR DE LA GUERRA GENERAL ANTONIO 415</t>
  </si>
  <si>
    <t>UR FAJARDO VICTOR 719</t>
  </si>
  <si>
    <t>RS LAMBDA 251</t>
  </si>
  <si>
    <t>RS PASEO LA CASTELLANA 1156</t>
  </si>
  <si>
    <t>UR AQUIA 0</t>
  </si>
  <si>
    <t xml:space="preserve">  UGARTE MOSCOSO SEBASTIAN 470</t>
  </si>
  <si>
    <t xml:space="preserve">  LOS ALHELIES 390</t>
  </si>
  <si>
    <t>UR AMARU INCA 159</t>
  </si>
  <si>
    <t>AH JOVINO ARAMBULA 446</t>
  </si>
  <si>
    <t xml:space="preserve">  ASUNCION 566</t>
  </si>
  <si>
    <t>UR DEL CAMPO ALBERTO 468</t>
  </si>
  <si>
    <t xml:space="preserve">  GAREZON TENIENTE PEDRO 106</t>
  </si>
  <si>
    <t xml:space="preserve">  BRIGADIER PUMACAHUA 2365</t>
  </si>
  <si>
    <t>AH AMANCAES 0</t>
  </si>
  <si>
    <t xml:space="preserve">  ALCALA 171</t>
  </si>
  <si>
    <t xml:space="preserve">  ARGENTINA 5260</t>
  </si>
  <si>
    <t>- TUMBES 1065</t>
  </si>
  <si>
    <t xml:space="preserve">  HUANUCO 245</t>
  </si>
  <si>
    <t>UR LAS CECIAS 157</t>
  </si>
  <si>
    <t>UR DE PIEROLA NICOLAS 117</t>
  </si>
  <si>
    <t>- BRASIL 300</t>
  </si>
  <si>
    <t>UR   1</t>
  </si>
  <si>
    <t>- ALTO HUANCARAY 0</t>
  </si>
  <si>
    <t>- AGUSTO B. LEGUIA 125</t>
  </si>
  <si>
    <t xml:space="preserve">  BELGRANO GENERAL 427</t>
  </si>
  <si>
    <t>UR AMEZAGA, GERMAN 456</t>
  </si>
  <si>
    <t xml:space="preserve">  LUIS  GALVEZ CHIPOCO 440</t>
  </si>
  <si>
    <t>PJ PARAGUAY 1136</t>
  </si>
  <si>
    <t>- PROCURADORES 379</t>
  </si>
  <si>
    <t xml:space="preserve">  GRAU 592</t>
  </si>
  <si>
    <t xml:space="preserve">  OLAYA JOSE 1454</t>
  </si>
  <si>
    <t>PJ UNO 3</t>
  </si>
  <si>
    <t>AH LAS AMERICAS 385</t>
  </si>
  <si>
    <t>- BUENOS AIRES 633</t>
  </si>
  <si>
    <t>- MICAELA BASTIDAS 394</t>
  </si>
  <si>
    <t>- BENIGNO BALLON 677</t>
  </si>
  <si>
    <t>AH JOSE QUIÑONEZ 0</t>
  </si>
  <si>
    <t>CO EL PACIFICO 297</t>
  </si>
  <si>
    <t>AH ALFONSO UGARTE 111</t>
  </si>
  <si>
    <t xml:space="preserve">  7 DE JUNIO 229</t>
  </si>
  <si>
    <t>UR MENDIZABAL FELIPE 500</t>
  </si>
  <si>
    <t>- MIRAFLORES 300</t>
  </si>
  <si>
    <t>UR LA AMISTAD 409</t>
  </si>
  <si>
    <t>CA CARASH 0</t>
  </si>
  <si>
    <t>- MESON DE LA ESTRELLA 136</t>
  </si>
  <si>
    <t>UR SAN VICENTE DE PAUL 172</t>
  </si>
  <si>
    <t>UR LINEAS DE NAZCA 180</t>
  </si>
  <si>
    <t>UR GRAÑA ELIZALDE CARLOS 372</t>
  </si>
  <si>
    <t>- LOS LAURELES LT4 0</t>
  </si>
  <si>
    <t>BA MARISCAL SUCRE 216</t>
  </si>
  <si>
    <t xml:space="preserve">  SAN ANDRES CUADRA1 1</t>
  </si>
  <si>
    <t>UR MZ: 71 LT: 3 0</t>
  </si>
  <si>
    <t xml:space="preserve">  CANTA 598</t>
  </si>
  <si>
    <t>AH 23 DE SEPTIEMBRE  MZ C LOTE 18 0</t>
  </si>
  <si>
    <t>UR SAN FERNANDO 120</t>
  </si>
  <si>
    <t>UR PAREJA PAZ SOLDAN, CARLOS 190</t>
  </si>
  <si>
    <t>- LIBERTAD 642</t>
  </si>
  <si>
    <t>UR UGARTE CHAMORRO M. 190</t>
  </si>
  <si>
    <t>PJ KENNEDY 1500</t>
  </si>
  <si>
    <t xml:space="preserve">  2 DE MAYO 1040</t>
  </si>
  <si>
    <t xml:space="preserve">  FIGUEREDO SANTIAGO 104</t>
  </si>
  <si>
    <t xml:space="preserve">  FAUSTOR, FERNANDO 248</t>
  </si>
  <si>
    <t>AH SAN MARTIN EMILIO 147</t>
  </si>
  <si>
    <t>PJ REVOLUCION 620</t>
  </si>
  <si>
    <t>BA GENERAL MORZAN 526</t>
  </si>
  <si>
    <t>- HUANCAS 578</t>
  </si>
  <si>
    <t xml:space="preserve">  JORGE CHAVEZ 451</t>
  </si>
  <si>
    <t>PJ JOSE CARLOS MARIATEGUI 0</t>
  </si>
  <si>
    <t>AH CARLOS MEDRANI VASQUEZ 1</t>
  </si>
  <si>
    <t>- JR TUMBES 436</t>
  </si>
  <si>
    <t>- DIEGO DE ALMAGRO 766</t>
  </si>
  <si>
    <t>- LOS CEREZOS 105</t>
  </si>
  <si>
    <t>UR LAS SALVIAS 429</t>
  </si>
  <si>
    <t>PJ IGNACIO SANCHEZ 703</t>
  </si>
  <si>
    <t>- SEPARADORA INDUSTRIAL MZ 3A LT 20</t>
  </si>
  <si>
    <t>- EL EJERCITO 1007</t>
  </si>
  <si>
    <t>UR LOS NENUFARES 702</t>
  </si>
  <si>
    <t>UR FEIJOO DE SOUZA 356</t>
  </si>
  <si>
    <t>- SAN MARTIN 1385</t>
  </si>
  <si>
    <t>UR TUPAC AMARU 0</t>
  </si>
  <si>
    <t>UR MELGAREJO 588</t>
  </si>
  <si>
    <t>AH HUAYNA CAPAC 910</t>
  </si>
  <si>
    <t>- TRES MARIAS 183</t>
  </si>
  <si>
    <t>UR NIÑO JESUS 0</t>
  </si>
  <si>
    <t>CA FERNANDO BELAUNDE TERR 0</t>
  </si>
  <si>
    <t>UR ACOMAYO  MAZ A 1</t>
  </si>
  <si>
    <t>UR EL CAPULI 0</t>
  </si>
  <si>
    <t>AH OLAYA JOSE 495</t>
  </si>
  <si>
    <t xml:space="preserve">  CASANOVA MARIANO 840</t>
  </si>
  <si>
    <t>AH ANGEL GONZALES CASTRO MZ K LT 21</t>
  </si>
  <si>
    <t>UR CUMPA PUINGA, MELCHOR 858</t>
  </si>
  <si>
    <t>PJ VENEZUELA 738</t>
  </si>
  <si>
    <t>- LA RONDA 0</t>
  </si>
  <si>
    <t>- INGENIO  CDRA 1</t>
  </si>
  <si>
    <t xml:space="preserve">  MARCA VALLE 140</t>
  </si>
  <si>
    <t>UR LOS NOGALES 0</t>
  </si>
  <si>
    <t>- ROMA 206</t>
  </si>
  <si>
    <t>UR MA MALECON RIMAC 2496</t>
  </si>
  <si>
    <t>- OLAYA MZ H 16</t>
  </si>
  <si>
    <t>AG SACATECA 0</t>
  </si>
  <si>
    <t>UR LOS ALISOS 147</t>
  </si>
  <si>
    <t>- HUANCAVELICA 1101</t>
  </si>
  <si>
    <t>PJ TELLO JULIO C. 555</t>
  </si>
  <si>
    <t>AH AMAZONAS 12</t>
  </si>
  <si>
    <t>FU ALFA AGUILA 240</t>
  </si>
  <si>
    <t>UR RIO AMAZONAS 3423</t>
  </si>
  <si>
    <t>UR MIROQUEZADA 318</t>
  </si>
  <si>
    <t xml:space="preserve">  ARANA FRANCISCO 218</t>
  </si>
  <si>
    <t>PJ SAN JUAN MZ 13 18</t>
  </si>
  <si>
    <t>UR ALICANTE 225</t>
  </si>
  <si>
    <t>AH MARIANO MELGAR 0</t>
  </si>
  <si>
    <t>AH LA MARINA 1556</t>
  </si>
  <si>
    <t xml:space="preserve">  SALAVERRY 0</t>
  </si>
  <si>
    <t>UR BERNA  A 108</t>
  </si>
  <si>
    <t>- LOS ANGELES 511</t>
  </si>
  <si>
    <t>- PABLO ROSSELL 453</t>
  </si>
  <si>
    <t>UR SERVULO CUTIERREZ 607</t>
  </si>
  <si>
    <t>AH TUPAC AMARU 0</t>
  </si>
  <si>
    <t>UR INDUSTRIAL 710</t>
  </si>
  <si>
    <t>- MARISCAL CASTILLA 146</t>
  </si>
  <si>
    <t xml:space="preserve">  CL CARRION DANIEL ALCIDES 225</t>
  </si>
  <si>
    <t xml:space="preserve">  SALAVERRY AUGUSTO 921</t>
  </si>
  <si>
    <t xml:space="preserve">  TIRAVANTI 468</t>
  </si>
  <si>
    <t>UR RODRIGUEZ BALLON 0</t>
  </si>
  <si>
    <t>UR CORDILLERA CENTRAL 0</t>
  </si>
  <si>
    <t>- TARAPACA 158</t>
  </si>
  <si>
    <t xml:space="preserve">  CUZCO 770</t>
  </si>
  <si>
    <t>PJ CUZCO MZ D LT 10A 0</t>
  </si>
  <si>
    <t>PJ EMILIO ESPINOZA 260</t>
  </si>
  <si>
    <t>PJ SAN CARLOS 373</t>
  </si>
  <si>
    <t>UR AMSTERDAM 0</t>
  </si>
  <si>
    <t>AH LOBO CAÑO MZ  239 12</t>
  </si>
  <si>
    <t>AH TACNA 910</t>
  </si>
  <si>
    <t>- AYACUCHO 767</t>
  </si>
  <si>
    <t xml:space="preserve">  SANCHEZ RICARDO 371</t>
  </si>
  <si>
    <t>- LEON DE HUANUCO 190</t>
  </si>
  <si>
    <t>- ANDROMEDA 271</t>
  </si>
  <si>
    <t xml:space="preserve">  JOSE ANTONIO GALAN 1573</t>
  </si>
  <si>
    <t>CV ANTA 211</t>
  </si>
  <si>
    <t>CO A LT68 0</t>
  </si>
  <si>
    <t>- ATAHUALPA 520</t>
  </si>
  <si>
    <t>UP SANTA MONICA 141</t>
  </si>
  <si>
    <t>UR EL MOLINO 140</t>
  </si>
  <si>
    <t>- DELFIN CERNA 131</t>
  </si>
  <si>
    <t>UR EL PRADO 107</t>
  </si>
  <si>
    <t>UR VILLANUEVA ALEJANDRO 169</t>
  </si>
  <si>
    <t>UR . 1</t>
  </si>
  <si>
    <t>- TENIENTE RODRIGUEZ 505</t>
  </si>
  <si>
    <t xml:space="preserve">  ATAHUALPA 566</t>
  </si>
  <si>
    <t>UR MOXOCO 1600</t>
  </si>
  <si>
    <t>UR LUYO L. 160</t>
  </si>
  <si>
    <t xml:space="preserve">  PROLONGACION  AUGUSTO B LEGUIA 308</t>
  </si>
  <si>
    <t xml:space="preserve">  JAIME BLANCO 1119</t>
  </si>
  <si>
    <t>- AREQUIPA 1202</t>
  </si>
  <si>
    <t xml:space="preserve">  LOS CLAVELES 0</t>
  </si>
  <si>
    <t xml:space="preserve">  ACAPULCO 300</t>
  </si>
  <si>
    <t>UP ESPINAR 0</t>
  </si>
  <si>
    <t>AH SAN MARTIM 750</t>
  </si>
  <si>
    <t>- INDEPENDENCIA 718</t>
  </si>
  <si>
    <t>PJ 1 172</t>
  </si>
  <si>
    <t>UR LA MAR 547</t>
  </si>
  <si>
    <t>UR MENA, OCTAVIO 157</t>
  </si>
  <si>
    <t>UR YARACMARCA 0</t>
  </si>
  <si>
    <t>AG 24 DE OCTUBRE 104</t>
  </si>
  <si>
    <t>UR VARGAS MACHUCA 439</t>
  </si>
  <si>
    <t>UR DIAZ CABRERA 395</t>
  </si>
  <si>
    <t>CO ALBERTO DEL CAMPO 468</t>
  </si>
  <si>
    <t>- UNIVERSITARIA 1801</t>
  </si>
  <si>
    <t>UR DE LOS PRECURSORES 520</t>
  </si>
  <si>
    <t>UR BELAUNDE, VICTOR ANDRES 371</t>
  </si>
  <si>
    <t>UR VIA LACTEA 324</t>
  </si>
  <si>
    <t>- BENAVIDES 750</t>
  </si>
  <si>
    <t>CO PINGLO ALVA, FELIPE 262</t>
  </si>
  <si>
    <t>RS 5 0</t>
  </si>
  <si>
    <t>UR DURAND, AUGUSTO 2681</t>
  </si>
  <si>
    <t>UR CARLOS PEBEMONTE 162</t>
  </si>
  <si>
    <t>RS LOS CIVILES 190</t>
  </si>
  <si>
    <t>UR PRINCIPAL 0</t>
  </si>
  <si>
    <t>AH MARIATEGUI, JOSE CARLOS 1430</t>
  </si>
  <si>
    <t>PJ EUFEMIO LORA Y LORA 1164</t>
  </si>
  <si>
    <t>UR 2 DE MAYO 1830</t>
  </si>
  <si>
    <t>UP MARISCAL LUZURIAGA 897</t>
  </si>
  <si>
    <t xml:space="preserve">  CL TACNA 284</t>
  </si>
  <si>
    <t>UR LAS AGUILAS 244</t>
  </si>
  <si>
    <t>UR FRANCIA 0</t>
  </si>
  <si>
    <t>AG SALAVERRY 1971</t>
  </si>
  <si>
    <t xml:space="preserve">  SALAVERRY, CARLOS AUGUSTO 1285</t>
  </si>
  <si>
    <t xml:space="preserve">  26 DE NOVIEMBRE 2172</t>
  </si>
  <si>
    <t>UR . 3800</t>
  </si>
  <si>
    <t xml:space="preserve">  LAS COLINAS 168</t>
  </si>
  <si>
    <t xml:space="preserve">  LAS CUCARDAS 102</t>
  </si>
  <si>
    <t xml:space="preserve">  BOLIVIA 144</t>
  </si>
  <si>
    <t>- SAMUEL PASTOR 101</t>
  </si>
  <si>
    <t>- PANAMERICANA KM005 0</t>
  </si>
  <si>
    <t xml:space="preserve">  GARAY, M. 254</t>
  </si>
  <si>
    <t>UR MARCARA 5303</t>
  </si>
  <si>
    <t xml:space="preserve">  LAS AMERICAS 698</t>
  </si>
  <si>
    <t xml:space="preserve">  MARQUEZ DE MASERA 331</t>
  </si>
  <si>
    <t>RS CORBETA LA UNION 150</t>
  </si>
  <si>
    <t xml:space="preserve">  JUNIN 932</t>
  </si>
  <si>
    <t xml:space="preserve">  LLONA SCIPION 143</t>
  </si>
  <si>
    <t>AH HEROES DEL PACIFICO 619</t>
  </si>
  <si>
    <t xml:space="preserve">  IQUITOS 1920</t>
  </si>
  <si>
    <t xml:space="preserve">  MARIATEGUI, IGNACIO 962</t>
  </si>
  <si>
    <t>UR PASTEUR 175</t>
  </si>
  <si>
    <t>- 9 DE JUNIO 156</t>
  </si>
  <si>
    <t>AH SAN PEDRO 217</t>
  </si>
  <si>
    <t xml:space="preserve">  AREQUIPA 2067</t>
  </si>
  <si>
    <t>UR DAVALOS 213</t>
  </si>
  <si>
    <t>UR BOCCIONI 416</t>
  </si>
  <si>
    <t>AH SAN PEDRO 921</t>
  </si>
  <si>
    <t>UR EL CARMEN 323</t>
  </si>
  <si>
    <t>CD EL CORROBARRUTIA 279</t>
  </si>
  <si>
    <t xml:space="preserve">  PORRAS MELITON 376</t>
  </si>
  <si>
    <t>- CALLAO 839</t>
  </si>
  <si>
    <t>UR GRECIA 102</t>
  </si>
  <si>
    <t xml:space="preserve">  SAN MARTIN 1067</t>
  </si>
  <si>
    <t>- INDEPENDENCIA 231</t>
  </si>
  <si>
    <t xml:space="preserve">  SAN MIGUEL 248</t>
  </si>
  <si>
    <t>- TACNA 785</t>
  </si>
  <si>
    <t xml:space="preserve">  MADERA 177</t>
  </si>
  <si>
    <t>BA SN 1</t>
  </si>
  <si>
    <t>AH LAS MERCEDES 214</t>
  </si>
  <si>
    <t>- EMILIANO MELENDEZ 0</t>
  </si>
  <si>
    <t xml:space="preserve">  AYACUCHO 752</t>
  </si>
  <si>
    <t>- 17 DE OCTUBRE 0</t>
  </si>
  <si>
    <t xml:space="preserve">  AGUARICO 249</t>
  </si>
  <si>
    <t>- MOORE 979</t>
  </si>
  <si>
    <t xml:space="preserve">  2 DE MAYO 516</t>
  </si>
  <si>
    <t>UR PABLO 0</t>
  </si>
  <si>
    <t>- CHACHAPOYAS 1782</t>
  </si>
  <si>
    <t>- CABO PANTOJA 812</t>
  </si>
  <si>
    <t>- ANTISUYO 945</t>
  </si>
  <si>
    <t>- TECTE 315</t>
  </si>
  <si>
    <t xml:space="preserve">  PRADO ESTE JAVIER 2238</t>
  </si>
  <si>
    <t xml:space="preserve">  ANTA 171</t>
  </si>
  <si>
    <t xml:space="preserve">  PACASMAYO 480</t>
  </si>
  <si>
    <t>AH MATEO PUMACAHUA 0</t>
  </si>
  <si>
    <t>- SINAI Y/O MZ G LT 15 15</t>
  </si>
  <si>
    <t>AH REPUBLICA DE GUATEMALA 408</t>
  </si>
  <si>
    <t xml:space="preserve">  HUALGAYOC 375</t>
  </si>
  <si>
    <t>UR DEFENSORES DEL MORRO 2431</t>
  </si>
  <si>
    <t>UR YURACPUNCO 103</t>
  </si>
  <si>
    <t>PJ TUPAC AMARU 133</t>
  </si>
  <si>
    <t>- CONTAMANA 102</t>
  </si>
  <si>
    <t xml:space="preserve">  CAHUIDE 234</t>
  </si>
  <si>
    <t>- LOS ARCES 126</t>
  </si>
  <si>
    <t>- SAN MARTIN MZ 12 10</t>
  </si>
  <si>
    <t>AH 7 0</t>
  </si>
  <si>
    <t>UR SAN LORENZO 250</t>
  </si>
  <si>
    <t>UR CL TRUJILLO 147</t>
  </si>
  <si>
    <t>UR JOSE DEL LLANO ZAPATA 547</t>
  </si>
  <si>
    <t>AH 3 0</t>
  </si>
  <si>
    <t>- BUENA VISTA 106</t>
  </si>
  <si>
    <t>PJ ATAHUALPA 513</t>
  </si>
  <si>
    <t>- SANTA ANITA 225</t>
  </si>
  <si>
    <t>UR MACHU PICCHU 0</t>
  </si>
  <si>
    <t>- FISCARRAL 513</t>
  </si>
  <si>
    <t>- MALECON VARGAS GUERRA 603</t>
  </si>
  <si>
    <t>- PACHITEA 1027</t>
  </si>
  <si>
    <t xml:space="preserve">  BUENA VISTA 558</t>
  </si>
  <si>
    <t xml:space="preserve">  CL ALEXANDER ALBERTO 2263</t>
  </si>
  <si>
    <t>UR LAS DALIAS 1681</t>
  </si>
  <si>
    <t>- LOS ROSALES 420</t>
  </si>
  <si>
    <t>- LIMA 110</t>
  </si>
  <si>
    <t>- SULLANA 105</t>
  </si>
  <si>
    <t>AH 25 DE SETIEMBRE 121</t>
  </si>
  <si>
    <t>UR BERTOLOTTO 628</t>
  </si>
  <si>
    <t>UR SAN PEDRO 845</t>
  </si>
  <si>
    <t>- ROSARIO 526</t>
  </si>
  <si>
    <t>- CARAZ PASAJE LA PERLA 140</t>
  </si>
  <si>
    <t>PJ MIRAFLORES 110</t>
  </si>
  <si>
    <t>UR GRANDA, JOSE 3269</t>
  </si>
  <si>
    <t>- SUCRE 203</t>
  </si>
  <si>
    <t>- CHAN CHAN 190</t>
  </si>
  <si>
    <t xml:space="preserve">  GIL, CARLOS 344</t>
  </si>
  <si>
    <t>RESOLVER ABAJO</t>
  </si>
  <si>
    <t>Lista de Productos</t>
  </si>
  <si>
    <t>Lista de clientes</t>
  </si>
  <si>
    <r>
      <t xml:space="preserve">Darle formato como tabla y ponerle el nombre </t>
    </r>
    <r>
      <rPr>
        <b/>
        <sz val="11"/>
        <color theme="1"/>
        <rFont val="Calibri"/>
        <family val="2"/>
        <scheme val="minor"/>
      </rPr>
      <t>"Tabla_Productos"</t>
    </r>
  </si>
  <si>
    <t>Crear una lista de productos.  Sug. Hacerlo con Quitar Duplicados.</t>
  </si>
  <si>
    <r>
      <t xml:space="preserve">Darle formato como tabla y ponerle el nombre </t>
    </r>
    <r>
      <rPr>
        <b/>
        <sz val="11"/>
        <color theme="1"/>
        <rFont val="Calibri"/>
        <family val="2"/>
        <scheme val="minor"/>
      </rPr>
      <t>"Tabla_Clientes"</t>
    </r>
  </si>
  <si>
    <t>Crear una lista de clientes con sus datos respectivos.  Sug. Hacerlo con Quitar Duplicados.</t>
  </si>
  <si>
    <t>Crear las siguientes Listas a partir de la información de la "Tabla_Datos":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</si>
</sst>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&quot; ptos&quot;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b/>
      <sz val="10"/>
      <name val="TheSansCorrespondence"/>
      <family val="2"/>
    </font>
    <font>
      <b/>
      <sz val="20"/>
      <color theme="0"/>
      <name val="Calibri"/>
      <family val="2"/>
      <scheme val="minor"/>
    </font>
    <font>
      <sz val="8"/>
      <color theme="1"/>
      <name val="Microsoft Sans Serif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</borders>
  <cellStyleXfs count="2">
    <xf numFmtId="0" fontId="0" fillId="0" borderId="0"/>
    <xf numFmtId="0" fontId="10" fillId="0" borderId="0"/>
  </cellStyleXfs>
  <cellXfs count="72">
    <xf numFmtId="0" fontId="0" fillId="0" borderId="0" xfId="0"/>
    <xf numFmtId="0" fontId="0" fillId="0" borderId="0" xfId="0" applyFont="1"/>
    <xf numFmtId="0" fontId="5" fillId="2" borderId="3" xfId="0" applyFont="1" applyFill="1" applyBorder="1" applyAlignment="1" applyProtection="1">
      <alignment horizontal="center"/>
      <protection locked="0"/>
    </xf>
    <xf numFmtId="0" fontId="3" fillId="2" borderId="4" xfId="0" applyFont="1" applyFill="1" applyBorder="1" applyAlignment="1">
      <alignment horizontal="left" vertical="center" indent="2"/>
    </xf>
    <xf numFmtId="0" fontId="0" fillId="2" borderId="4" xfId="0" applyFont="1" applyFill="1" applyBorder="1"/>
    <xf numFmtId="0" fontId="7" fillId="0" borderId="0" xfId="0" applyFont="1" applyProtection="1">
      <protection locked="0"/>
    </xf>
    <xf numFmtId="164" fontId="6" fillId="0" borderId="5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Font="1" applyFill="1" applyBorder="1"/>
    <xf numFmtId="0" fontId="0" fillId="4" borderId="7" xfId="0" applyFont="1" applyFill="1" applyBorder="1"/>
    <xf numFmtId="0" fontId="7" fillId="0" borderId="4" xfId="0" applyFont="1" applyBorder="1" applyProtection="1">
      <protection locked="0"/>
    </xf>
    <xf numFmtId="0" fontId="0" fillId="0" borderId="4" xfId="0" applyFont="1" applyBorder="1"/>
    <xf numFmtId="0" fontId="1" fillId="0" borderId="0" xfId="0" applyFont="1" applyAlignment="1">
      <alignment horizontal="left" indent="2"/>
    </xf>
    <xf numFmtId="0" fontId="0" fillId="0" borderId="2" xfId="0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0" fillId="0" borderId="11" xfId="0" applyBorder="1"/>
    <xf numFmtId="0" fontId="0" fillId="0" borderId="12" xfId="0" applyFont="1" applyBorder="1"/>
    <xf numFmtId="0" fontId="8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0" fontId="4" fillId="5" borderId="16" xfId="0" applyFont="1" applyFill="1" applyBorder="1" applyAlignment="1" applyProtection="1">
      <alignment horizontal="center"/>
      <protection locked="0"/>
    </xf>
    <xf numFmtId="0" fontId="2" fillId="0" borderId="0" xfId="0" applyFont="1"/>
    <xf numFmtId="0" fontId="0" fillId="0" borderId="19" xfId="0" applyFont="1" applyBorder="1"/>
    <xf numFmtId="0" fontId="0" fillId="0" borderId="20" xfId="0" applyFont="1" applyBorder="1"/>
    <xf numFmtId="0" fontId="0" fillId="0" borderId="6" xfId="0" applyFont="1" applyBorder="1"/>
    <xf numFmtId="0" fontId="0" fillId="0" borderId="21" xfId="0" applyFont="1" applyBorder="1"/>
    <xf numFmtId="0" fontId="0" fillId="0" borderId="0" xfId="0" applyFont="1" applyBorder="1"/>
    <xf numFmtId="0" fontId="0" fillId="0" borderId="7" xfId="0" applyFont="1" applyBorder="1"/>
    <xf numFmtId="0" fontId="0" fillId="0" borderId="22" xfId="0" applyFont="1" applyBorder="1"/>
    <xf numFmtId="0" fontId="0" fillId="0" borderId="1" xfId="0" applyFont="1" applyBorder="1"/>
    <xf numFmtId="0" fontId="0" fillId="0" borderId="23" xfId="0" applyFont="1" applyBorder="1"/>
    <xf numFmtId="0" fontId="9" fillId="2" borderId="4" xfId="0" applyFont="1" applyFill="1" applyBorder="1" applyAlignment="1">
      <alignment horizontal="left" vertical="center" indent="2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2" fillId="6" borderId="24" xfId="0" applyFont="1" applyFill="1" applyBorder="1" applyProtection="1">
      <protection locked="0"/>
    </xf>
    <xf numFmtId="0" fontId="12" fillId="6" borderId="25" xfId="0" applyFont="1" applyFill="1" applyBorder="1" applyProtection="1">
      <protection locked="0"/>
    </xf>
    <xf numFmtId="0" fontId="12" fillId="6" borderId="26" xfId="0" applyFont="1" applyFill="1" applyBorder="1" applyProtection="1">
      <protection locked="0"/>
    </xf>
    <xf numFmtId="0" fontId="12" fillId="6" borderId="27" xfId="0" applyFont="1" applyFill="1" applyBorder="1" applyProtection="1">
      <protection locked="0"/>
    </xf>
    <xf numFmtId="0" fontId="12" fillId="6" borderId="0" xfId="0" applyFont="1" applyFill="1" applyBorder="1" applyProtection="1">
      <protection locked="0"/>
    </xf>
    <xf numFmtId="0" fontId="12" fillId="3" borderId="28" xfId="0" applyFont="1" applyFill="1" applyBorder="1" applyAlignment="1" applyProtection="1">
      <alignment horizontal="center" vertical="center"/>
      <protection locked="0"/>
    </xf>
    <xf numFmtId="0" fontId="12" fillId="6" borderId="29" xfId="0" applyFont="1" applyFill="1" applyBorder="1" applyProtection="1">
      <protection locked="0"/>
    </xf>
    <xf numFmtId="0" fontId="12" fillId="6" borderId="0" xfId="0" applyFont="1" applyFill="1" applyBorder="1" applyAlignment="1" applyProtection="1">
      <alignment horizontal="center"/>
      <protection locked="0"/>
    </xf>
    <xf numFmtId="0" fontId="12" fillId="6" borderId="33" xfId="0" applyFont="1" applyFill="1" applyBorder="1" applyProtection="1">
      <protection locked="0"/>
    </xf>
    <xf numFmtId="0" fontId="12" fillId="6" borderId="34" xfId="0" applyFont="1" applyFill="1" applyBorder="1" applyProtection="1">
      <protection locked="0"/>
    </xf>
    <xf numFmtId="0" fontId="12" fillId="6" borderId="35" xfId="0" applyFont="1" applyFill="1" applyBorder="1" applyProtection="1"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18" fontId="0" fillId="0" borderId="0" xfId="0" applyNumberFormat="1"/>
    <xf numFmtId="16" fontId="0" fillId="0" borderId="0" xfId="0" applyNumberFormat="1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/>
    <xf numFmtId="0" fontId="0" fillId="7" borderId="0" xfId="0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0" fontId="0" fillId="4" borderId="7" xfId="0" applyFill="1" applyBorder="1"/>
    <xf numFmtId="0" fontId="0" fillId="4" borderId="0" xfId="0" applyFill="1"/>
    <xf numFmtId="0" fontId="2" fillId="0" borderId="0" xfId="0" applyFont="1" applyAlignment="1">
      <alignment vertical="center" wrapText="1"/>
    </xf>
    <xf numFmtId="0" fontId="0" fillId="0" borderId="4" xfId="0" applyBorder="1"/>
    <xf numFmtId="164" fontId="6" fillId="0" borderId="5" xfId="0" applyNumberFormat="1" applyFont="1" applyBorder="1" applyAlignment="1" applyProtection="1">
      <alignment horizontal="center" vertical="center"/>
      <protection locked="0"/>
    </xf>
    <xf numFmtId="0" fontId="0" fillId="2" borderId="4" xfId="0" applyFill="1" applyBorder="1"/>
    <xf numFmtId="0" fontId="1" fillId="0" borderId="17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12" fillId="3" borderId="30" xfId="0" applyFont="1" applyFill="1" applyBorder="1" applyAlignment="1" applyProtection="1">
      <alignment horizontal="left" vertical="center"/>
      <protection locked="0"/>
    </xf>
    <xf numFmtId="0" fontId="12" fillId="3" borderId="31" xfId="0" applyFont="1" applyFill="1" applyBorder="1" applyAlignment="1" applyProtection="1">
      <alignment horizontal="left" vertical="center"/>
      <protection locked="0"/>
    </xf>
    <xf numFmtId="0" fontId="12" fillId="3" borderId="32" xfId="0" applyFont="1" applyFill="1" applyBorder="1" applyAlignment="1" applyProtection="1">
      <alignment horizontal="left" vertical="center"/>
      <protection locked="0"/>
    </xf>
    <xf numFmtId="0" fontId="14" fillId="8" borderId="21" xfId="0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5" fillId="5" borderId="0" xfId="0" applyFont="1" applyFill="1" applyAlignment="1">
      <alignment vertical="top"/>
    </xf>
    <xf numFmtId="0" fontId="15" fillId="5" borderId="0" xfId="0" applyFont="1" applyFill="1" applyAlignment="1">
      <alignment horizontal="left" vertical="top"/>
    </xf>
    <xf numFmtId="0" fontId="16" fillId="0" borderId="0" xfId="0" applyFont="1"/>
    <xf numFmtId="0" fontId="15" fillId="0" borderId="0" xfId="0" applyFont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9">
    <dxf>
      <numFmt numFmtId="30" formatCode="@"/>
    </dxf>
    <dxf>
      <numFmt numFmtId="19" formatCode="d/mm/yyyy"/>
      <alignment horizontal="center" vertical="center" textRotation="0" wrapText="0" indent="0" justifyLastLine="0" shrinkToFit="0" readingOrder="0"/>
    </dxf>
    <dxf>
      <numFmt numFmtId="19" formatCode="d/mm/yyyy"/>
      <alignment horizontal="center" vertical="center" textRotation="0" wrapText="0" indent="0" justifyLastLine="0" shrinkToFit="0" readingOrder="0"/>
    </dxf>
    <dxf>
      <numFmt numFmtId="19" formatCode="d/mm/yyyy"/>
      <alignment horizontal="center" vertical="center" textRotation="0" wrapText="0" indent="0" justifyLastLine="0" shrinkToFit="0" readingOrder="0"/>
    </dxf>
    <dxf>
      <numFmt numFmtId="19" formatCode="d/mm/yyyy"/>
      <alignment horizontal="center" vertical="center" textRotation="0" wrapText="0" indent="0" justifyLastLine="0" shrinkToFit="0" readingOrder="0"/>
    </dxf>
    <dxf>
      <numFmt numFmtId="19" formatCode="d/mm/yyyy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0" formatCode="@"/>
    </dxf>
    <dxf>
      <numFmt numFmtId="30" formatCode="@"/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b="1"/>
              <a:t>CANTIDAD DE PAQUETES VENDIDOS POR ZONA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'Preguntas 3'!$E$9</c:f>
              <c:strCache>
                <c:ptCount val="1"/>
                <c:pt idx="0">
                  <c:v>LIMA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'Preguntas 3'!$D$10:$D$12</c:f>
              <c:strCache>
                <c:ptCount val="3"/>
                <c:pt idx="0">
                  <c:v>MONO</c:v>
                </c:pt>
                <c:pt idx="1">
                  <c:v>TRIO</c:v>
                </c:pt>
                <c:pt idx="2">
                  <c:v>DUO</c:v>
                </c:pt>
              </c:strCache>
            </c:strRef>
          </c:cat>
          <c:val>
            <c:numRef>
              <c:f>'Preguntas 3'!$E$10:$E$12</c:f>
              <c:numCache>
                <c:formatCode>General</c:formatCode>
                <c:ptCount val="3"/>
                <c:pt idx="0">
                  <c:v>941</c:v>
                </c:pt>
                <c:pt idx="1">
                  <c:v>1012</c:v>
                </c:pt>
                <c:pt idx="2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5-4D65-BE99-95595B823C78}"/>
            </c:ext>
          </c:extLst>
        </c:ser>
        <c:ser>
          <c:idx val="1"/>
          <c:order val="1"/>
          <c:tx>
            <c:strRef>
              <c:f>'Preguntas 3'!$F$9</c:f>
              <c:strCache>
                <c:ptCount val="1"/>
                <c:pt idx="0">
                  <c:v>PROVINCIA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'Preguntas 3'!$D$10:$D$12</c:f>
              <c:strCache>
                <c:ptCount val="3"/>
                <c:pt idx="0">
                  <c:v>MONO</c:v>
                </c:pt>
                <c:pt idx="1">
                  <c:v>TRIO</c:v>
                </c:pt>
                <c:pt idx="2">
                  <c:v>DUO</c:v>
                </c:pt>
              </c:strCache>
            </c:strRef>
          </c:cat>
          <c:val>
            <c:numRef>
              <c:f>'Preguntas 3'!$F$10:$F$12</c:f>
              <c:numCache>
                <c:formatCode>General</c:formatCode>
                <c:ptCount val="3"/>
                <c:pt idx="0">
                  <c:v>700</c:v>
                </c:pt>
                <c:pt idx="1">
                  <c:v>723</c:v>
                </c:pt>
                <c:pt idx="2">
                  <c:v>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5-4D65-BE99-95595B823C7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2"/>
        <c:overlap val="100"/>
        <c:axId val="1346714879"/>
        <c:axId val="1346738175"/>
      </c:barChart>
      <c:catAx>
        <c:axId val="1346714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46738175"/>
        <c:crosses val="autoZero"/>
        <c:auto val="1"/>
        <c:lblAlgn val="ctr"/>
        <c:lblOffset val="100"/>
        <c:noMultiLvlLbl val="0"/>
      </c:catAx>
      <c:valAx>
        <c:axId val="1346738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46714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12</xdr:row>
      <xdr:rowOff>18409</xdr:rowOff>
    </xdr:from>
    <xdr:to>
      <xdr:col>30</xdr:col>
      <xdr:colOff>609600</xdr:colOff>
      <xdr:row>42</xdr:row>
      <xdr:rowOff>121919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18295E-09B7-49DE-B64A-33A3A8D79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304534"/>
          <a:ext cx="21983700" cy="5818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342900</xdr:colOff>
      <xdr:row>13</xdr:row>
      <xdr:rowOff>104774</xdr:rowOff>
    </xdr:from>
    <xdr:to>
      <xdr:col>16</xdr:col>
      <xdr:colOff>504825</xdr:colOff>
      <xdr:row>32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42EF7E-5EF6-4EDE-99E5-12927C1874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1200150</xdr:colOff>
      <xdr:row>5</xdr:row>
      <xdr:rowOff>57150</xdr:rowOff>
    </xdr:from>
    <xdr:to>
      <xdr:col>14</xdr:col>
      <xdr:colOff>662940</xdr:colOff>
      <xdr:row>11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3898B-91E7-41E2-B76E-A2C09597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009650"/>
          <a:ext cx="5806440" cy="120967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16</xdr:row>
      <xdr:rowOff>0</xdr:rowOff>
    </xdr:from>
    <xdr:to>
      <xdr:col>6</xdr:col>
      <xdr:colOff>1228725</xdr:colOff>
      <xdr:row>31</xdr:row>
      <xdr:rowOff>21139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4077AE7-A953-4770-B3D0-2F866E3A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3076575"/>
          <a:ext cx="5010150" cy="2878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52</xdr:row>
      <xdr:rowOff>9525</xdr:rowOff>
    </xdr:from>
    <xdr:ext cx="7772400" cy="4563611"/>
    <xdr:pic>
      <xdr:nvPicPr>
        <xdr:cNvPr id="2" name="Imagen 1">
          <a:extLst>
            <a:ext uri="{FF2B5EF4-FFF2-40B4-BE49-F238E27FC236}">
              <a16:creationId xmlns:a16="http://schemas.microsoft.com/office/drawing/2014/main" id="{916C5E8D-FCAF-43AD-BF69-A0E905785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9915525"/>
          <a:ext cx="7772400" cy="4563611"/>
        </a:xfrm>
        <a:prstGeom prst="rect">
          <a:avLst/>
        </a:prstGeom>
      </xdr:spPr>
    </xdr:pic>
    <xdr:clientData/>
  </xdr:oneCellAnchor>
  <xdr:twoCellAnchor>
    <xdr:from>
      <xdr:col>8</xdr:col>
      <xdr:colOff>1266825</xdr:colOff>
      <xdr:row>57</xdr:row>
      <xdr:rowOff>66675</xdr:rowOff>
    </xdr:from>
    <xdr:to>
      <xdr:col>9</xdr:col>
      <xdr:colOff>752475</xdr:colOff>
      <xdr:row>62</xdr:row>
      <xdr:rowOff>161925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1335DB9E-C490-452C-B99E-8CCF275AC306}"/>
            </a:ext>
          </a:extLst>
        </xdr:cNvPr>
        <xdr:cNvSpPr/>
      </xdr:nvSpPr>
      <xdr:spPr>
        <a:xfrm>
          <a:off x="6943725" y="10925175"/>
          <a:ext cx="752475" cy="1047750"/>
        </a:xfrm>
        <a:prstGeom prst="righ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2</xdr:col>
      <xdr:colOff>85725</xdr:colOff>
      <xdr:row>6</xdr:row>
      <xdr:rowOff>95250</xdr:rowOff>
    </xdr:from>
    <xdr:ext cx="15793020" cy="3295650"/>
    <xdr:pic>
      <xdr:nvPicPr>
        <xdr:cNvPr id="4" name="Imagen 3">
          <a:extLst>
            <a:ext uri="{FF2B5EF4-FFF2-40B4-BE49-F238E27FC236}">
              <a16:creationId xmlns:a16="http://schemas.microsoft.com/office/drawing/2014/main" id="{DDB05106-BE10-48D2-BFE2-B436C73EF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38250"/>
          <a:ext cx="15793020" cy="3295650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C0172B-58BC-4A1C-BEE2-D4F32326A7D9}" name="Tabla_Datos" displayName="Tabla_Datos" ref="A1:AL5000" totalsRowShown="0">
  <autoFilter ref="A1:AL5000" xr:uid="{9E604141-71EB-4F4E-B306-5E2FB61BD77A}"/>
  <tableColumns count="38">
    <tableColumn id="1" xr3:uid="{4A87340F-6036-43F4-866B-2FB4914CC6BF}" name="pPeticion"/>
    <tableColumn id="2" xr3:uid="{0E51D628-FF43-4D56-8A8B-EC88D85155FB}" name="pTelefono"/>
    <tableColumn id="3" xr3:uid="{AC84E928-60C4-451B-B8E3-F41BC44A7399}" name="oPaquete"/>
    <tableColumn id="4" xr3:uid="{D505F945-2C2D-4C45-B0BF-B7648AEFC9A4}" name="oProducto"/>
    <tableColumn id="5" xr3:uid="{B2ACF89A-0E83-4B81-8996-C5B68AAD4F71}" name="tAnio"/>
    <tableColumn id="6" xr3:uid="{B00132F3-0EFB-4C0D-A72E-A56B9EBDA99B}" name="tMes"/>
    <tableColumn id="7" xr3:uid="{0DCBB5BB-132B-44EA-BB50-82EF63367911}" name="tDia"/>
    <tableColumn id="8" xr3:uid="{5DBE94C1-681C-4EC2-9513-3976785D66C5}" name="cSegmento"/>
    <tableColumn id="9" xr3:uid="{580B8E5A-351F-4156-92A2-0EF7EED1DC73}" name="cDepartamento"/>
    <tableColumn id="10" xr3:uid="{C2B73455-0BAF-41F7-BC01-2D05305E3AC4}" name="cProvincia"/>
    <tableColumn id="11" xr3:uid="{DEAA16D8-D150-4C67-AC5D-D9E56D925CDA}" name="cDistrito"/>
    <tableColumn id="12" xr3:uid="{2EAFDA3E-C79B-4E70-A304-CCCDB51DC78F}" name="nSegmento"/>
    <tableColumn id="13" xr3:uid="{DF33554E-08EF-4161-82D9-03C6921DA24F}" name="nZona"/>
    <tableColumn id="14" xr3:uid="{87C965E0-1BF9-417B-BDE4-67FF8913B500}" name="nDocumento" dataDxfId="8"/>
    <tableColumn id="15" xr3:uid="{9CB107D3-BAA2-49D2-9DC4-92546483D033}" name="Cliente" dataDxfId="7"/>
    <tableColumn id="16" xr3:uid="{0287CEED-0569-4653-B1FB-7A1A104AEA18}" name="Nombre_Cliente"/>
    <tableColumn id="17" xr3:uid="{091D85CF-4E44-4BD6-895A-624D239E904B}" name="ApellidoPaterno_Cliente"/>
    <tableColumn id="18" xr3:uid="{73EC0DDA-C87C-499F-BF05-CA731066ABC2}" name="ApellidoMaterno_Cliente"/>
    <tableColumn id="33" xr3:uid="{11EE1342-6834-4B28-92A1-CB831A1CF8FC}" name="Nombre completo cliente" dataDxfId="6">
      <calculatedColumnFormula>CONCATENATE(Tabla_Datos[[#This Row],[Nombre_Cliente]]," ",Tabla_Datos[[#This Row],[ApellidoPaterno_Cliente]]," ",Tabla_Datos[[#This Row],[ApellidoMaterno_Cliente]])</calculatedColumnFormula>
    </tableColumn>
    <tableColumn id="34" xr3:uid="{01F84083-FDE4-4765-9FA6-026AC9AF84D3}" name="Fecha" dataDxfId="5">
      <calculatedColumnFormula>DATE(Tabla_Datos[[#This Row],[tAnio]],Tabla_Datos[[#This Row],[tMes]],Tabla_Datos[[#This Row],[tDia]])</calculatedColumnFormula>
    </tableColumn>
    <tableColumn id="35" xr3:uid="{006E457A-16FD-4DB1-B28A-56E52A6CF2E8}" name="Zona" dataDxfId="4">
      <calculatedColumnFormula>IF(Tabla_Datos[[#This Row],[cProvincia]]="LIMA","LIMA","PROVINCIA")</calculatedColumnFormula>
    </tableColumn>
    <tableColumn id="36" xr3:uid="{1F0B1502-027D-4CD0-AD13-1D863942440D}" name="Serie Ciudad" dataDxfId="3">
      <calculatedColumnFormula>MID(Tabla_Datos[[#This Row],[pTelefono]],1,SEARCH("-",Tabla_Datos[[#This Row],[pTelefono]],1)-1)</calculatedColumnFormula>
    </tableColumn>
    <tableColumn id="37" xr3:uid="{5E8CF837-A441-4AA6-9BE0-FC02672F0BDE}" name="Telefono" dataDxfId="2">
      <calculatedColumnFormula>MID(Tabla_Datos[[#This Row],[pTelefono]],SEARCH("-",Tabla_Datos[[#This Row],[pTelefono]],1)+1,LEN(Tabla_Datos[[#This Row],[pTelefono]]))</calculatedColumnFormula>
    </tableColumn>
    <tableColumn id="38" xr3:uid="{F35C36A3-79DA-4A7E-A2E3-8498EA303156}" name="Dirección_Cliente" dataDxfId="1">
      <calculatedColumnFormula>CONCATENATE(Tabla_Datos[[#This Row],[TipUrb]]," ",Tabla_Datos[[#This Row],[Calle]]," ",Tabla_Datos[[#This Row],[NumCalle]])</calculatedColumnFormula>
    </tableColumn>
    <tableColumn id="19" xr3:uid="{1D12D220-E5C6-4062-9DEE-2C0DEBCFB1AF}" name="CodOficAdm"/>
    <tableColumn id="20" xr3:uid="{003E64A0-06E3-4BB2-BC9E-AC1931C9E6A2}" name="TipReq"/>
    <tableColumn id="21" xr3:uid="{FA63A62A-55EA-4EF5-933C-F2EE0E1D2BD6}" name="DescTipReq"/>
    <tableColumn id="22" xr3:uid="{06254BC3-0D62-48D8-8ABD-1DD30789E48C}" name="Piso"/>
    <tableColumn id="23" xr3:uid="{87712012-DB9F-4123-983B-085E3E5A3795}" name="Int"/>
    <tableColumn id="24" xr3:uid="{2B78E243-75C8-4147-AE9E-99C69F44F339}" name="TipUrb"/>
    <tableColumn id="25" xr3:uid="{B96A755F-5A14-43EE-A702-3ADC99FA5E27}" name="Mz"/>
    <tableColumn id="26" xr3:uid="{FF0C9B6A-27D0-40F6-B2ED-2483C8FB41CD}" name="Lt"/>
    <tableColumn id="27" xr3:uid="{1E776923-BDCD-4FA1-A2ED-83A0D7CD1818}" name="DNI_Cliente" dataDxfId="0"/>
    <tableColumn id="28" xr3:uid="{6DB90D97-D245-456D-920D-DA3D4BD9706E}" name="RUC_Cliente"/>
    <tableColumn id="29" xr3:uid="{A277FF35-B943-48FF-AF82-4C8FD4345322}" name="CodLocal"/>
    <tableColumn id="30" xr3:uid="{CF8D1A02-E624-418A-A648-0758B487D24A}" name="CodLocal2"/>
    <tableColumn id="31" xr3:uid="{3195E0C2-D835-40C8-A5C9-BCB85DB0C3AB}" name="Calle"/>
    <tableColumn id="32" xr3:uid="{EB4C9550-4E3C-4C07-ADBF-6C747EDF629C}" name="NumCall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7AA12C7-F008-4FD1-A155-5F655C354C29}" name="Tabla_Clientes" displayName="Tabla_Clientes" ref="C15:G4948" totalsRowShown="0">
  <autoFilter ref="C15:G4948" xr:uid="{B740E760-B600-46BC-8882-23B67CCBDC7B}"/>
  <tableColumns count="5">
    <tableColumn id="1" xr3:uid="{CBA937A2-2CAA-4B79-950A-470E5F906349}" name="Cliente"/>
    <tableColumn id="2" xr3:uid="{71F86141-BC06-4CA9-BFAE-D45C0B181EDE}" name="Nombre_Completo_Cliente"/>
    <tableColumn id="3" xr3:uid="{FA11CA4F-E050-4500-B347-47C0BCEDF599}" name="Direccion_Cliente"/>
    <tableColumn id="4" xr3:uid="{7D3E3B3A-4634-44EA-BB94-0DD00A4F3C6C}" name="DNI_Cliente"/>
    <tableColumn id="5" xr3:uid="{0C30F667-D202-4424-AF69-43DD3383317D}" name="RUC_Cl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EC09FDA-7685-4025-95AC-B3C04945AE8B}" name="Tabla_Productos" displayName="Tabla_Productos" ref="I15:I21" totalsRowShown="0">
  <autoFilter ref="I15:I21" xr:uid="{33AF51CC-3E93-4DCE-A45E-D57EAF1FA819}"/>
  <tableColumns count="1">
    <tableColumn id="1" xr3:uid="{77D992BB-2267-421B-A4BE-2CB93E22B65E}" name="oProduct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A1:AL5000"/>
  <sheetViews>
    <sheetView workbookViewId="0">
      <selection activeCell="G13" sqref="G13"/>
    </sheetView>
  </sheetViews>
  <sheetFormatPr baseColWidth="10" defaultRowHeight="15"/>
  <cols>
    <col min="1" max="1" width="11.5703125" customWidth="1"/>
    <col min="2" max="2" width="12.28515625" customWidth="1"/>
    <col min="3" max="3" width="11.7109375" customWidth="1"/>
    <col min="4" max="4" width="12.28515625" customWidth="1"/>
    <col min="8" max="8" width="17.7109375" customWidth="1"/>
    <col min="9" max="9" width="18.28515625" customWidth="1"/>
    <col min="10" max="10" width="12.140625" customWidth="1"/>
    <col min="12" max="12" width="13.28515625" customWidth="1"/>
    <col min="14" max="14" width="14.5703125" style="50" customWidth="1"/>
    <col min="15" max="15" width="11.42578125" style="51"/>
    <col min="16" max="16" width="17.85546875" customWidth="1"/>
    <col min="17" max="17" width="25.140625" customWidth="1"/>
    <col min="18" max="18" width="25.85546875" customWidth="1"/>
    <col min="19" max="19" width="39.140625" style="49" customWidth="1"/>
    <col min="20" max="24" width="26.140625" style="49" customWidth="1"/>
    <col min="25" max="25" width="14.28515625" customWidth="1"/>
    <col min="27" max="27" width="13.42578125" customWidth="1"/>
    <col min="33" max="33" width="13.85546875" style="51" customWidth="1"/>
    <col min="34" max="34" width="14.28515625" customWidth="1"/>
    <col min="36" max="36" width="12" customWidth="1"/>
    <col min="38" max="38" width="11.85546875" customWidth="1"/>
  </cols>
  <sheetData>
    <row r="1" spans="1:38" ht="31.5" customHeight="1">
      <c r="A1" t="s">
        <v>57</v>
      </c>
      <c r="B1" t="s">
        <v>58</v>
      </c>
      <c r="C1" t="s">
        <v>59</v>
      </c>
      <c r="D1" t="s">
        <v>31</v>
      </c>
      <c r="E1" t="s">
        <v>60</v>
      </c>
      <c r="F1" t="s">
        <v>61</v>
      </c>
      <c r="G1" t="s">
        <v>62</v>
      </c>
      <c r="H1" t="s">
        <v>63</v>
      </c>
      <c r="I1" t="s">
        <v>64</v>
      </c>
      <c r="J1" t="s">
        <v>65</v>
      </c>
      <c r="K1" t="s">
        <v>66</v>
      </c>
      <c r="L1" t="s">
        <v>67</v>
      </c>
      <c r="M1" t="s">
        <v>68</v>
      </c>
      <c r="N1" s="50" t="s">
        <v>69</v>
      </c>
      <c r="O1" s="51" t="s">
        <v>26</v>
      </c>
      <c r="P1" t="s">
        <v>70</v>
      </c>
      <c r="Q1" t="s">
        <v>71</v>
      </c>
      <c r="R1" t="s">
        <v>72</v>
      </c>
      <c r="S1" s="52" t="s">
        <v>15793</v>
      </c>
      <c r="T1" s="52" t="s">
        <v>15794</v>
      </c>
      <c r="U1" s="52" t="s">
        <v>15795</v>
      </c>
      <c r="V1" s="52" t="s">
        <v>15796</v>
      </c>
      <c r="W1" s="52" t="s">
        <v>15797</v>
      </c>
      <c r="X1" s="52" t="s">
        <v>20728</v>
      </c>
      <c r="Y1" t="s">
        <v>73</v>
      </c>
      <c r="Z1" t="s">
        <v>74</v>
      </c>
      <c r="AA1" t="s">
        <v>75</v>
      </c>
      <c r="AB1" t="s">
        <v>76</v>
      </c>
      <c r="AC1" t="s">
        <v>77</v>
      </c>
      <c r="AD1" t="s">
        <v>78</v>
      </c>
      <c r="AE1" t="s">
        <v>79</v>
      </c>
      <c r="AF1" t="s">
        <v>80</v>
      </c>
      <c r="AG1" s="51" t="s">
        <v>29</v>
      </c>
      <c r="AH1" t="s">
        <v>30</v>
      </c>
      <c r="AI1" t="s">
        <v>81</v>
      </c>
      <c r="AJ1" t="s">
        <v>15792</v>
      </c>
      <c r="AK1" t="s">
        <v>82</v>
      </c>
      <c r="AL1" t="s">
        <v>83</v>
      </c>
    </row>
    <row r="2" spans="1:38">
      <c r="A2">
        <v>3275092</v>
      </c>
      <c r="B2" t="s">
        <v>84</v>
      </c>
      <c r="C2" t="s">
        <v>18</v>
      </c>
      <c r="D2" t="s">
        <v>85</v>
      </c>
      <c r="E2">
        <v>2011</v>
      </c>
      <c r="F2">
        <v>8</v>
      </c>
      <c r="G2">
        <v>24</v>
      </c>
      <c r="H2" t="s">
        <v>86</v>
      </c>
      <c r="I2" t="s">
        <v>16</v>
      </c>
      <c r="J2" t="s">
        <v>16</v>
      </c>
      <c r="K2" t="s">
        <v>87</v>
      </c>
      <c r="L2" t="s">
        <v>86</v>
      </c>
      <c r="M2" t="s">
        <v>88</v>
      </c>
      <c r="N2" s="50">
        <v>47027385</v>
      </c>
      <c r="O2" s="51">
        <v>792307</v>
      </c>
      <c r="P2" t="s">
        <v>89</v>
      </c>
      <c r="Q2" t="s">
        <v>90</v>
      </c>
      <c r="R2" t="s">
        <v>91</v>
      </c>
      <c r="S2" s="49" t="str">
        <f>CONCATENATE(Tabla_Datos[[#This Row],[Nombre_Cliente]]," ",Tabla_Datos[[#This Row],[ApellidoPaterno_Cliente]]," ",Tabla_Datos[[#This Row],[ApellidoMaterno_Cliente]])</f>
        <v>ERACLIO SILVERA TOLEDO</v>
      </c>
      <c r="T2" s="53">
        <f>DATE(Tabla_Datos[[#This Row],[tAnio]],Tabla_Datos[[#This Row],[tMes]],Tabla_Datos[[#This Row],[tDia]])</f>
        <v>40779</v>
      </c>
      <c r="U2" s="53" t="str">
        <f>IF(Tabla_Datos[[#This Row],[cProvincia]]="LIMA","LIMA","PROVINCIA")</f>
        <v>LIMA</v>
      </c>
      <c r="V2" s="53" t="str">
        <f>MID(Tabla_Datos[[#This Row],[pTelefono]],1,SEARCH("-",Tabla_Datos[[#This Row],[pTelefono]],1)-1)</f>
        <v>1</v>
      </c>
      <c r="W2" s="53" t="str">
        <f>MID(Tabla_Datos[[#This Row],[pTelefono]],SEARCH("-",Tabla_Datos[[#This Row],[pTelefono]],1)+1,LEN(Tabla_Datos[[#This Row],[pTelefono]]))</f>
        <v>3622743</v>
      </c>
      <c r="X2" s="53" t="str">
        <f>CONCATENATE(Tabla_Datos[[#This Row],[TipUrb]]," ",Tabla_Datos[[#This Row],[Calle]]," ",Tabla_Datos[[#This Row],[NumCalle]])</f>
        <v>AH AMAZONAS 234</v>
      </c>
      <c r="Y2" t="s">
        <v>92</v>
      </c>
      <c r="Z2" t="s">
        <v>93</v>
      </c>
      <c r="AA2" t="s">
        <v>94</v>
      </c>
      <c r="AB2" t="s">
        <v>95</v>
      </c>
      <c r="AC2" t="s">
        <v>95</v>
      </c>
      <c r="AD2" t="s">
        <v>96</v>
      </c>
      <c r="AE2" t="s">
        <v>95</v>
      </c>
      <c r="AG2" s="51">
        <v>9420021</v>
      </c>
      <c r="AI2" t="s">
        <v>97</v>
      </c>
      <c r="AJ2" t="s">
        <v>97</v>
      </c>
      <c r="AK2" t="s">
        <v>98</v>
      </c>
      <c r="AL2">
        <v>234</v>
      </c>
    </row>
    <row r="3" spans="1:38">
      <c r="A3">
        <v>3292318</v>
      </c>
      <c r="B3" t="s">
        <v>99</v>
      </c>
      <c r="C3" t="s">
        <v>18</v>
      </c>
      <c r="D3" t="s">
        <v>85</v>
      </c>
      <c r="E3">
        <v>2011</v>
      </c>
      <c r="F3">
        <v>8</v>
      </c>
      <c r="G3">
        <v>24</v>
      </c>
      <c r="H3" t="s">
        <v>86</v>
      </c>
      <c r="I3" t="s">
        <v>100</v>
      </c>
      <c r="J3" t="s">
        <v>100</v>
      </c>
      <c r="K3" t="s">
        <v>101</v>
      </c>
      <c r="L3" t="s">
        <v>86</v>
      </c>
      <c r="M3" t="s">
        <v>102</v>
      </c>
      <c r="N3" s="50">
        <v>29657083</v>
      </c>
      <c r="O3" s="51">
        <v>795542</v>
      </c>
      <c r="P3" t="s">
        <v>103</v>
      </c>
      <c r="Q3" t="s">
        <v>104</v>
      </c>
      <c r="R3" t="s">
        <v>105</v>
      </c>
      <c r="S3" s="49" t="str">
        <f>CONCATENATE(Tabla_Datos[[#This Row],[Nombre_Cliente]]," ",Tabla_Datos[[#This Row],[ApellidoPaterno_Cliente]]," ",Tabla_Datos[[#This Row],[ApellidoMaterno_Cliente]])</f>
        <v>ALEJANDRO VILCA ALVARO</v>
      </c>
      <c r="T3" s="53">
        <f>DATE(Tabla_Datos[[#This Row],[tAnio]],Tabla_Datos[[#This Row],[tMes]],Tabla_Datos[[#This Row],[tDia]])</f>
        <v>40779</v>
      </c>
      <c r="U3" s="53" t="str">
        <f>IF(Tabla_Datos[[#This Row],[cProvincia]]="LIMA","LIMA","PROVINCIA")</f>
        <v>PROVINCIA</v>
      </c>
      <c r="V3" s="53" t="str">
        <f>MID(Tabla_Datos[[#This Row],[pTelefono]],1,SEARCH("-",Tabla_Datos[[#This Row],[pTelefono]],1)-1)</f>
        <v>54</v>
      </c>
      <c r="W3" s="53" t="str">
        <f>MID(Tabla_Datos[[#This Row],[pTelefono]],SEARCH("-",Tabla_Datos[[#This Row],[pTelefono]],1)+1,LEN(Tabla_Datos[[#This Row],[pTelefono]]))</f>
        <v>252068</v>
      </c>
      <c r="X3" s="53" t="str">
        <f>CONCATENATE(Tabla_Datos[[#This Row],[TipUrb]]," ",Tabla_Datos[[#This Row],[Calle]]," ",Tabla_Datos[[#This Row],[NumCalle]])</f>
        <v>- JOSE OLAYA 106</v>
      </c>
      <c r="Y3" t="s">
        <v>106</v>
      </c>
      <c r="Z3" t="s">
        <v>107</v>
      </c>
      <c r="AA3" t="s">
        <v>108</v>
      </c>
      <c r="AB3" t="s">
        <v>95</v>
      </c>
      <c r="AC3" t="s">
        <v>95</v>
      </c>
      <c r="AD3" t="s">
        <v>109</v>
      </c>
      <c r="AE3" t="s">
        <v>95</v>
      </c>
      <c r="AG3" s="51">
        <v>29501756</v>
      </c>
      <c r="AI3">
        <v>36</v>
      </c>
      <c r="AJ3">
        <v>36</v>
      </c>
      <c r="AK3" t="s">
        <v>110</v>
      </c>
      <c r="AL3">
        <v>106</v>
      </c>
    </row>
    <row r="4" spans="1:38">
      <c r="A4">
        <v>3290663</v>
      </c>
      <c r="B4" t="s">
        <v>111</v>
      </c>
      <c r="C4" t="s">
        <v>18</v>
      </c>
      <c r="D4" t="s">
        <v>85</v>
      </c>
      <c r="E4">
        <v>2011</v>
      </c>
      <c r="F4">
        <v>8</v>
      </c>
      <c r="G4">
        <v>24</v>
      </c>
      <c r="H4" t="s">
        <v>86</v>
      </c>
      <c r="I4" t="s">
        <v>16</v>
      </c>
      <c r="J4" t="s">
        <v>16</v>
      </c>
      <c r="K4" t="s">
        <v>112</v>
      </c>
      <c r="L4" t="s">
        <v>86</v>
      </c>
      <c r="M4" t="s">
        <v>88</v>
      </c>
      <c r="N4" s="50">
        <v>99999999</v>
      </c>
      <c r="O4" s="51">
        <v>883807</v>
      </c>
      <c r="P4" t="s">
        <v>113</v>
      </c>
      <c r="Q4" t="s">
        <v>114</v>
      </c>
      <c r="R4" t="s">
        <v>115</v>
      </c>
      <c r="S4" s="49" t="str">
        <f>CONCATENATE(Tabla_Datos[[#This Row],[Nombre_Cliente]]," ",Tabla_Datos[[#This Row],[ApellidoPaterno_Cliente]]," ",Tabla_Datos[[#This Row],[ApellidoMaterno_Cliente]])</f>
        <v>MARIA FLORA RIVERA MUÑOZ</v>
      </c>
      <c r="T4" s="53">
        <f>DATE(Tabla_Datos[[#This Row],[tAnio]],Tabla_Datos[[#This Row],[tMes]],Tabla_Datos[[#This Row],[tDia]])</f>
        <v>40779</v>
      </c>
      <c r="U4" s="53" t="str">
        <f>IF(Tabla_Datos[[#This Row],[cProvincia]]="LIMA","LIMA","PROVINCIA")</f>
        <v>LIMA</v>
      </c>
      <c r="V4" s="53" t="str">
        <f>MID(Tabla_Datos[[#This Row],[pTelefono]],1,SEARCH("-",Tabla_Datos[[#This Row],[pTelefono]],1)-1)</f>
        <v>1</v>
      </c>
      <c r="W4" s="53" t="str">
        <f>MID(Tabla_Datos[[#This Row],[pTelefono]],SEARCH("-",Tabla_Datos[[#This Row],[pTelefono]],1)+1,LEN(Tabla_Datos[[#This Row],[pTelefono]]))</f>
        <v>4343361</v>
      </c>
      <c r="X4" s="53" t="str">
        <f>CONCATENATE(Tabla_Datos[[#This Row],[TipUrb]]," ",Tabla_Datos[[#This Row],[Calle]]," ",Tabla_Datos[[#This Row],[NumCalle]])</f>
        <v xml:space="preserve">  HAWAI 150</v>
      </c>
      <c r="Y4" t="s">
        <v>92</v>
      </c>
      <c r="Z4" t="s">
        <v>93</v>
      </c>
      <c r="AA4" t="s">
        <v>94</v>
      </c>
      <c r="AB4" t="s">
        <v>95</v>
      </c>
      <c r="AC4" t="s">
        <v>116</v>
      </c>
      <c r="AD4" t="s">
        <v>95</v>
      </c>
      <c r="AE4" t="s">
        <v>95</v>
      </c>
      <c r="AG4" s="51">
        <v>8730224</v>
      </c>
      <c r="AI4">
        <v>26</v>
      </c>
      <c r="AJ4">
        <v>26</v>
      </c>
      <c r="AK4" t="s">
        <v>117</v>
      </c>
      <c r="AL4">
        <v>150</v>
      </c>
    </row>
    <row r="5" spans="1:38">
      <c r="A5">
        <v>3281130</v>
      </c>
      <c r="B5" t="s">
        <v>118</v>
      </c>
      <c r="C5" t="s">
        <v>19</v>
      </c>
      <c r="D5" t="s">
        <v>85</v>
      </c>
      <c r="E5">
        <v>2011</v>
      </c>
      <c r="F5">
        <v>8</v>
      </c>
      <c r="G5">
        <v>24</v>
      </c>
      <c r="H5" t="s">
        <v>86</v>
      </c>
      <c r="I5" t="s">
        <v>16</v>
      </c>
      <c r="J5" t="s">
        <v>16</v>
      </c>
      <c r="K5" t="s">
        <v>16</v>
      </c>
      <c r="L5" t="s">
        <v>86</v>
      </c>
      <c r="M5" t="s">
        <v>88</v>
      </c>
      <c r="N5" s="50">
        <v>43052617</v>
      </c>
      <c r="O5" s="51">
        <v>907843</v>
      </c>
      <c r="P5" t="s">
        <v>119</v>
      </c>
      <c r="Q5" t="s">
        <v>120</v>
      </c>
      <c r="R5" t="s">
        <v>121</v>
      </c>
      <c r="S5" s="49" t="str">
        <f>CONCATENATE(Tabla_Datos[[#This Row],[Nombre_Cliente]]," ",Tabla_Datos[[#This Row],[ApellidoPaterno_Cliente]]," ",Tabla_Datos[[#This Row],[ApellidoMaterno_Cliente]])</f>
        <v>JOSE ENRIQUE RUDA RIGUETTI</v>
      </c>
      <c r="T5" s="53">
        <f>DATE(Tabla_Datos[[#This Row],[tAnio]],Tabla_Datos[[#This Row],[tMes]],Tabla_Datos[[#This Row],[tDia]])</f>
        <v>40779</v>
      </c>
      <c r="U5" s="53" t="str">
        <f>IF(Tabla_Datos[[#This Row],[cProvincia]]="LIMA","LIMA","PROVINCIA")</f>
        <v>LIMA</v>
      </c>
      <c r="V5" s="53" t="str">
        <f>MID(Tabla_Datos[[#This Row],[pTelefono]],1,SEARCH("-",Tabla_Datos[[#This Row],[pTelefono]],1)-1)</f>
        <v>1</v>
      </c>
      <c r="W5" s="53" t="str">
        <f>MID(Tabla_Datos[[#This Row],[pTelefono]],SEARCH("-",Tabla_Datos[[#This Row],[pTelefono]],1)+1,LEN(Tabla_Datos[[#This Row],[pTelefono]]))</f>
        <v>4273899</v>
      </c>
      <c r="X5" s="53" t="str">
        <f>CONCATENATE(Tabla_Datos[[#This Row],[TipUrb]]," ",Tabla_Datos[[#This Row],[Calle]]," ",Tabla_Datos[[#This Row],[NumCalle]])</f>
        <v xml:space="preserve">  SANDIA 446</v>
      </c>
      <c r="Y5" t="s">
        <v>92</v>
      </c>
      <c r="Z5" t="s">
        <v>122</v>
      </c>
      <c r="AA5" t="s">
        <v>123</v>
      </c>
      <c r="AB5" t="s">
        <v>95</v>
      </c>
      <c r="AC5">
        <v>8</v>
      </c>
      <c r="AD5" t="s">
        <v>95</v>
      </c>
      <c r="AE5" t="s">
        <v>95</v>
      </c>
      <c r="AF5" t="s">
        <v>95</v>
      </c>
      <c r="AG5" s="51">
        <v>6773909</v>
      </c>
      <c r="AI5">
        <v>1</v>
      </c>
      <c r="AJ5">
        <v>1</v>
      </c>
      <c r="AK5" t="s">
        <v>124</v>
      </c>
      <c r="AL5">
        <v>446</v>
      </c>
    </row>
    <row r="6" spans="1:38">
      <c r="A6">
        <v>3292705</v>
      </c>
      <c r="B6" t="s">
        <v>125</v>
      </c>
      <c r="C6" t="s">
        <v>18</v>
      </c>
      <c r="D6" t="s">
        <v>85</v>
      </c>
      <c r="E6">
        <v>2011</v>
      </c>
      <c r="F6">
        <v>8</v>
      </c>
      <c r="G6">
        <v>24</v>
      </c>
      <c r="H6" t="s">
        <v>86</v>
      </c>
      <c r="I6" t="s">
        <v>16</v>
      </c>
      <c r="J6" t="s">
        <v>16</v>
      </c>
      <c r="K6" t="s">
        <v>126</v>
      </c>
      <c r="L6" t="s">
        <v>86</v>
      </c>
      <c r="M6" t="s">
        <v>88</v>
      </c>
      <c r="N6" s="50">
        <v>99999999</v>
      </c>
      <c r="O6" s="51">
        <v>1239672</v>
      </c>
      <c r="P6" t="s">
        <v>127</v>
      </c>
      <c r="Q6" t="s">
        <v>128</v>
      </c>
      <c r="R6" t="s">
        <v>129</v>
      </c>
      <c r="S6" s="49" t="str">
        <f>CONCATENATE(Tabla_Datos[[#This Row],[Nombre_Cliente]]," ",Tabla_Datos[[#This Row],[ApellidoPaterno_Cliente]]," ",Tabla_Datos[[#This Row],[ApellidoMaterno_Cliente]])</f>
        <v>FRIDA DEL PILAR TENORIO ARAGONEZ</v>
      </c>
      <c r="T6" s="53">
        <f>DATE(Tabla_Datos[[#This Row],[tAnio]],Tabla_Datos[[#This Row],[tMes]],Tabla_Datos[[#This Row],[tDia]])</f>
        <v>40779</v>
      </c>
      <c r="U6" s="53" t="str">
        <f>IF(Tabla_Datos[[#This Row],[cProvincia]]="LIMA","LIMA","PROVINCIA")</f>
        <v>LIMA</v>
      </c>
      <c r="V6" s="53" t="str">
        <f>MID(Tabla_Datos[[#This Row],[pTelefono]],1,SEARCH("-",Tabla_Datos[[#This Row],[pTelefono]],1)-1)</f>
        <v>1</v>
      </c>
      <c r="W6" s="53" t="str">
        <f>MID(Tabla_Datos[[#This Row],[pTelefono]],SEARCH("-",Tabla_Datos[[#This Row],[pTelefono]],1)+1,LEN(Tabla_Datos[[#This Row],[pTelefono]]))</f>
        <v>5939756</v>
      </c>
      <c r="X6" s="53" t="str">
        <f>CONCATENATE(Tabla_Datos[[#This Row],[TipUrb]]," ",Tabla_Datos[[#This Row],[Calle]]," ",Tabla_Datos[[#This Row],[NumCalle]])</f>
        <v xml:space="preserve">  PABLO 0</v>
      </c>
      <c r="Y6" t="s">
        <v>92</v>
      </c>
      <c r="Z6" t="s">
        <v>93</v>
      </c>
      <c r="AA6" t="s">
        <v>94</v>
      </c>
      <c r="AB6" t="s">
        <v>95</v>
      </c>
      <c r="AC6" t="s">
        <v>95</v>
      </c>
      <c r="AD6" t="s">
        <v>95</v>
      </c>
      <c r="AE6" t="s">
        <v>116</v>
      </c>
      <c r="AF6">
        <v>28</v>
      </c>
      <c r="AG6" s="51">
        <v>7440506</v>
      </c>
      <c r="AI6">
        <v>26</v>
      </c>
      <c r="AJ6">
        <v>26</v>
      </c>
      <c r="AK6" t="s">
        <v>130</v>
      </c>
      <c r="AL6">
        <v>0</v>
      </c>
    </row>
    <row r="7" spans="1:38">
      <c r="A7">
        <v>3294160</v>
      </c>
      <c r="B7" t="s">
        <v>131</v>
      </c>
      <c r="C7" t="s">
        <v>18</v>
      </c>
      <c r="D7" t="s">
        <v>85</v>
      </c>
      <c r="E7">
        <v>2011</v>
      </c>
      <c r="F7">
        <v>8</v>
      </c>
      <c r="G7">
        <v>24</v>
      </c>
      <c r="H7" t="s">
        <v>86</v>
      </c>
      <c r="I7" t="s">
        <v>132</v>
      </c>
      <c r="J7" t="s">
        <v>132</v>
      </c>
      <c r="K7" t="s">
        <v>132</v>
      </c>
      <c r="L7" t="s">
        <v>86</v>
      </c>
      <c r="M7" t="s">
        <v>133</v>
      </c>
      <c r="N7" s="50">
        <v>3855008</v>
      </c>
      <c r="O7" s="51">
        <v>1435305</v>
      </c>
      <c r="P7" t="s">
        <v>134</v>
      </c>
      <c r="Q7" t="s">
        <v>135</v>
      </c>
      <c r="R7" t="s">
        <v>136</v>
      </c>
      <c r="S7" s="49" t="str">
        <f>CONCATENATE(Tabla_Datos[[#This Row],[Nombre_Cliente]]," ",Tabla_Datos[[#This Row],[ApellidoPaterno_Cliente]]," ",Tabla_Datos[[#This Row],[ApellidoMaterno_Cliente]])</f>
        <v>JOSE MARTIN AIRALDE SORIA</v>
      </c>
      <c r="T7" s="53">
        <f>DATE(Tabla_Datos[[#This Row],[tAnio]],Tabla_Datos[[#This Row],[tMes]],Tabla_Datos[[#This Row],[tDia]])</f>
        <v>40779</v>
      </c>
      <c r="U7" s="53" t="str">
        <f>IF(Tabla_Datos[[#This Row],[cProvincia]]="LIMA","LIMA","PROVINCIA")</f>
        <v>PROVINCIA</v>
      </c>
      <c r="V7" s="53" t="str">
        <f>MID(Tabla_Datos[[#This Row],[pTelefono]],1,SEARCH("-",Tabla_Datos[[#This Row],[pTelefono]],1)-1)</f>
        <v>73</v>
      </c>
      <c r="W7" s="53" t="str">
        <f>MID(Tabla_Datos[[#This Row],[pTelefono]],SEARCH("-",Tabla_Datos[[#This Row],[pTelefono]],1)+1,LEN(Tabla_Datos[[#This Row],[pTelefono]]))</f>
        <v>327345</v>
      </c>
      <c r="X7" s="53" t="str">
        <f>CONCATENATE(Tabla_Datos[[#This Row],[TipUrb]]," ",Tabla_Datos[[#This Row],[Calle]]," ",Tabla_Datos[[#This Row],[NumCalle]])</f>
        <v>- JUNIN 971</v>
      </c>
      <c r="Y7" t="s">
        <v>137</v>
      </c>
      <c r="Z7" t="s">
        <v>138</v>
      </c>
      <c r="AA7" t="s">
        <v>139</v>
      </c>
      <c r="AB7">
        <v>3</v>
      </c>
      <c r="AC7" t="s">
        <v>95</v>
      </c>
      <c r="AD7" t="s">
        <v>109</v>
      </c>
      <c r="AE7" t="s">
        <v>95</v>
      </c>
      <c r="AG7" s="51">
        <v>41322123</v>
      </c>
      <c r="AI7" t="s">
        <v>140</v>
      </c>
      <c r="AJ7" t="s">
        <v>140</v>
      </c>
      <c r="AK7" t="s">
        <v>141</v>
      </c>
      <c r="AL7">
        <v>971</v>
      </c>
    </row>
    <row r="8" spans="1:38">
      <c r="A8">
        <v>3288273</v>
      </c>
      <c r="B8" t="s">
        <v>142</v>
      </c>
      <c r="C8" t="s">
        <v>19</v>
      </c>
      <c r="D8" t="s">
        <v>143</v>
      </c>
      <c r="E8">
        <v>2011</v>
      </c>
      <c r="F8">
        <v>8</v>
      </c>
      <c r="G8">
        <v>24</v>
      </c>
      <c r="H8" t="s">
        <v>144</v>
      </c>
      <c r="I8" t="s">
        <v>145</v>
      </c>
      <c r="J8" t="s">
        <v>146</v>
      </c>
      <c r="K8" t="s">
        <v>147</v>
      </c>
      <c r="L8" t="s">
        <v>86</v>
      </c>
      <c r="M8" t="s">
        <v>148</v>
      </c>
      <c r="N8" s="50">
        <v>42620928</v>
      </c>
      <c r="O8" s="51">
        <v>1452145</v>
      </c>
      <c r="Q8" t="s">
        <v>149</v>
      </c>
      <c r="R8" t="s">
        <v>150</v>
      </c>
      <c r="S8" s="49" t="str">
        <f>CONCATENATE(Tabla_Datos[[#This Row],[Nombre_Cliente]]," ",Tabla_Datos[[#This Row],[ApellidoPaterno_Cliente]]," ",Tabla_Datos[[#This Row],[ApellidoMaterno_Cliente]])</f>
        <v xml:space="preserve"> CONSORCIO AUTOMITRIZ DEL NORTE S.A.</v>
      </c>
      <c r="T8" s="53">
        <f>DATE(Tabla_Datos[[#This Row],[tAnio]],Tabla_Datos[[#This Row],[tMes]],Tabla_Datos[[#This Row],[tDia]])</f>
        <v>40779</v>
      </c>
      <c r="U8" s="53" t="str">
        <f>IF(Tabla_Datos[[#This Row],[cProvincia]]="LIMA","LIMA","PROVINCIA")</f>
        <v>PROVINCIA</v>
      </c>
      <c r="V8" s="53" t="str">
        <f>MID(Tabla_Datos[[#This Row],[pTelefono]],1,SEARCH("-",Tabla_Datos[[#This Row],[pTelefono]],1)-1)</f>
        <v>44</v>
      </c>
      <c r="W8" s="53" t="str">
        <f>MID(Tabla_Datos[[#This Row],[pTelefono]],SEARCH("-",Tabla_Datos[[#This Row],[pTelefono]],1)+1,LEN(Tabla_Datos[[#This Row],[pTelefono]]))</f>
        <v>423524</v>
      </c>
      <c r="X8" s="53" t="str">
        <f>CONCATENATE(Tabla_Datos[[#This Row],[TipUrb]]," ",Tabla_Datos[[#This Row],[Calle]]," ",Tabla_Datos[[#This Row],[NumCalle]])</f>
        <v>- CENTENARIO 251</v>
      </c>
      <c r="Y8" t="s">
        <v>151</v>
      </c>
      <c r="Z8" t="s">
        <v>152</v>
      </c>
      <c r="AA8" t="s">
        <v>153</v>
      </c>
      <c r="AB8" t="s">
        <v>95</v>
      </c>
      <c r="AC8" t="s">
        <v>95</v>
      </c>
      <c r="AD8" t="s">
        <v>109</v>
      </c>
      <c r="AE8" t="s">
        <v>95</v>
      </c>
      <c r="AF8" t="s">
        <v>95</v>
      </c>
      <c r="AH8">
        <v>20396419093</v>
      </c>
      <c r="AI8">
        <v>1</v>
      </c>
      <c r="AJ8">
        <v>1</v>
      </c>
      <c r="AK8" t="s">
        <v>154</v>
      </c>
      <c r="AL8">
        <v>251</v>
      </c>
    </row>
    <row r="9" spans="1:38">
      <c r="A9">
        <v>3295680</v>
      </c>
      <c r="B9" t="s">
        <v>155</v>
      </c>
      <c r="C9" t="s">
        <v>18</v>
      </c>
      <c r="D9" t="s">
        <v>156</v>
      </c>
      <c r="E9">
        <v>2011</v>
      </c>
      <c r="F9">
        <v>8</v>
      </c>
      <c r="G9">
        <v>24</v>
      </c>
      <c r="H9" t="s">
        <v>86</v>
      </c>
      <c r="I9" t="s">
        <v>16</v>
      </c>
      <c r="J9" t="s">
        <v>16</v>
      </c>
      <c r="K9" t="s">
        <v>157</v>
      </c>
      <c r="L9" t="s">
        <v>86</v>
      </c>
      <c r="M9" t="s">
        <v>88</v>
      </c>
      <c r="N9" s="50">
        <v>99999999</v>
      </c>
      <c r="O9" s="51">
        <v>1478580</v>
      </c>
      <c r="P9" t="s">
        <v>158</v>
      </c>
      <c r="Q9" t="s">
        <v>159</v>
      </c>
      <c r="R9" t="s">
        <v>160</v>
      </c>
      <c r="S9" s="49" t="str">
        <f>CONCATENATE(Tabla_Datos[[#This Row],[Nombre_Cliente]]," ",Tabla_Datos[[#This Row],[ApellidoPaterno_Cliente]]," ",Tabla_Datos[[#This Row],[ApellidoMaterno_Cliente]])</f>
        <v>GREGORIO CLEMENTE CHAVEZ VEGA</v>
      </c>
      <c r="T9" s="53">
        <f>DATE(Tabla_Datos[[#This Row],[tAnio]],Tabla_Datos[[#This Row],[tMes]],Tabla_Datos[[#This Row],[tDia]])</f>
        <v>40779</v>
      </c>
      <c r="U9" s="53" t="str">
        <f>IF(Tabla_Datos[[#This Row],[cProvincia]]="LIMA","LIMA","PROVINCIA")</f>
        <v>LIMA</v>
      </c>
      <c r="V9" s="53" t="str">
        <f>MID(Tabla_Datos[[#This Row],[pTelefono]],1,SEARCH("-",Tabla_Datos[[#This Row],[pTelefono]],1)-1)</f>
        <v>1</v>
      </c>
      <c r="W9" s="53" t="str">
        <f>MID(Tabla_Datos[[#This Row],[pTelefono]],SEARCH("-",Tabla_Datos[[#This Row],[pTelefono]],1)+1,LEN(Tabla_Datos[[#This Row],[pTelefono]]))</f>
        <v>5405600</v>
      </c>
      <c r="X9" s="53" t="str">
        <f>CONCATENATE(Tabla_Datos[[#This Row],[TipUrb]]," ",Tabla_Datos[[#This Row],[Calle]]," ",Tabla_Datos[[#This Row],[NumCalle]])</f>
        <v>UR DE ALCALA, SAN DIEGO 0</v>
      </c>
      <c r="Y9" t="s">
        <v>92</v>
      </c>
      <c r="Z9" t="s">
        <v>93</v>
      </c>
      <c r="AA9" t="s">
        <v>94</v>
      </c>
      <c r="AB9">
        <v>2</v>
      </c>
      <c r="AC9" t="s">
        <v>95</v>
      </c>
      <c r="AD9" t="s">
        <v>161</v>
      </c>
      <c r="AE9" t="s">
        <v>162</v>
      </c>
      <c r="AF9">
        <v>20</v>
      </c>
      <c r="AG9" s="51">
        <v>40439274</v>
      </c>
      <c r="AI9">
        <v>26</v>
      </c>
      <c r="AJ9">
        <v>26</v>
      </c>
      <c r="AK9" t="s">
        <v>163</v>
      </c>
      <c r="AL9">
        <v>0</v>
      </c>
    </row>
    <row r="10" spans="1:38">
      <c r="A10">
        <v>3295937</v>
      </c>
      <c r="B10" t="s">
        <v>164</v>
      </c>
      <c r="C10" t="s">
        <v>18</v>
      </c>
      <c r="D10" t="s">
        <v>143</v>
      </c>
      <c r="E10">
        <v>2011</v>
      </c>
      <c r="F10">
        <v>8</v>
      </c>
      <c r="G10">
        <v>24</v>
      </c>
      <c r="H10" t="s">
        <v>86</v>
      </c>
      <c r="I10" t="s">
        <v>16</v>
      </c>
      <c r="J10" t="s">
        <v>16</v>
      </c>
      <c r="K10" t="s">
        <v>165</v>
      </c>
      <c r="L10" t="s">
        <v>86</v>
      </c>
      <c r="M10" t="s">
        <v>88</v>
      </c>
      <c r="N10" s="50">
        <v>40361446</v>
      </c>
      <c r="O10" s="51">
        <v>1705705</v>
      </c>
      <c r="P10" t="s">
        <v>166</v>
      </c>
      <c r="Q10" t="s">
        <v>167</v>
      </c>
      <c r="R10" t="s">
        <v>168</v>
      </c>
      <c r="S10" s="49" t="str">
        <f>CONCATENATE(Tabla_Datos[[#This Row],[Nombre_Cliente]]," ",Tabla_Datos[[#This Row],[ApellidoPaterno_Cliente]]," ",Tabla_Datos[[#This Row],[ApellidoMaterno_Cliente]])</f>
        <v>ZOILA ZENAIDA SOLIS CEFERINO</v>
      </c>
      <c r="T10" s="53">
        <f>DATE(Tabla_Datos[[#This Row],[tAnio]],Tabla_Datos[[#This Row],[tMes]],Tabla_Datos[[#This Row],[tDia]])</f>
        <v>40779</v>
      </c>
      <c r="U10" s="53" t="str">
        <f>IF(Tabla_Datos[[#This Row],[cProvincia]]="LIMA","LIMA","PROVINCIA")</f>
        <v>LIMA</v>
      </c>
      <c r="V10" s="53" t="str">
        <f>MID(Tabla_Datos[[#This Row],[pTelefono]],1,SEARCH("-",Tabla_Datos[[#This Row],[pTelefono]],1)-1)</f>
        <v>1</v>
      </c>
      <c r="W10" s="53" t="str">
        <f>MID(Tabla_Datos[[#This Row],[pTelefono]],SEARCH("-",Tabla_Datos[[#This Row],[pTelefono]],1)+1,LEN(Tabla_Datos[[#This Row],[pTelefono]]))</f>
        <v>96722912</v>
      </c>
      <c r="X10" s="53" t="str">
        <f>CONCATENATE(Tabla_Datos[[#This Row],[TipUrb]]," ",Tabla_Datos[[#This Row],[Calle]]," ",Tabla_Datos[[#This Row],[NumCalle]])</f>
        <v>UR CHACRA CERRO 0</v>
      </c>
      <c r="Y10" t="s">
        <v>92</v>
      </c>
      <c r="Z10" t="s">
        <v>152</v>
      </c>
      <c r="AA10" t="s">
        <v>153</v>
      </c>
      <c r="AB10" t="s">
        <v>95</v>
      </c>
      <c r="AC10" t="s">
        <v>95</v>
      </c>
      <c r="AD10" t="s">
        <v>161</v>
      </c>
      <c r="AE10" t="s">
        <v>95</v>
      </c>
      <c r="AF10">
        <v>137</v>
      </c>
      <c r="AG10" s="51">
        <v>46457749</v>
      </c>
      <c r="AI10">
        <v>1</v>
      </c>
      <c r="AJ10">
        <v>1</v>
      </c>
      <c r="AK10" t="s">
        <v>169</v>
      </c>
      <c r="AL10">
        <v>0</v>
      </c>
    </row>
    <row r="11" spans="1:38">
      <c r="A11">
        <v>3292038</v>
      </c>
      <c r="B11" t="s">
        <v>170</v>
      </c>
      <c r="C11" t="s">
        <v>18</v>
      </c>
      <c r="D11" t="s">
        <v>85</v>
      </c>
      <c r="E11">
        <v>2011</v>
      </c>
      <c r="F11">
        <v>8</v>
      </c>
      <c r="G11">
        <v>24</v>
      </c>
      <c r="H11" t="s">
        <v>86</v>
      </c>
      <c r="I11" t="s">
        <v>16</v>
      </c>
      <c r="J11" t="s">
        <v>16</v>
      </c>
      <c r="K11" t="s">
        <v>171</v>
      </c>
      <c r="L11" t="s">
        <v>86</v>
      </c>
      <c r="M11" t="s">
        <v>88</v>
      </c>
      <c r="N11" s="50">
        <v>99999999</v>
      </c>
      <c r="O11" s="51">
        <v>1719007</v>
      </c>
      <c r="P11" t="s">
        <v>172</v>
      </c>
      <c r="Q11" t="s">
        <v>173</v>
      </c>
      <c r="R11" t="s">
        <v>174</v>
      </c>
      <c r="S11" s="49" t="str">
        <f>CONCATENATE(Tabla_Datos[[#This Row],[Nombre_Cliente]]," ",Tabla_Datos[[#This Row],[ApellidoPaterno_Cliente]]," ",Tabla_Datos[[#This Row],[ApellidoMaterno_Cliente]])</f>
        <v>SONIA SALGADO MOREANO</v>
      </c>
      <c r="T11" s="53">
        <f>DATE(Tabla_Datos[[#This Row],[tAnio]],Tabla_Datos[[#This Row],[tMes]],Tabla_Datos[[#This Row],[tDia]])</f>
        <v>40779</v>
      </c>
      <c r="U11" s="53" t="str">
        <f>IF(Tabla_Datos[[#This Row],[cProvincia]]="LIMA","LIMA","PROVINCIA")</f>
        <v>LIMA</v>
      </c>
      <c r="V11" s="53" t="str">
        <f>MID(Tabla_Datos[[#This Row],[pTelefono]],1,SEARCH("-",Tabla_Datos[[#This Row],[pTelefono]],1)-1)</f>
        <v>1</v>
      </c>
      <c r="W11" s="53" t="str">
        <f>MID(Tabla_Datos[[#This Row],[pTelefono]],SEARCH("-",Tabla_Datos[[#This Row],[pTelefono]],1)+1,LEN(Tabla_Datos[[#This Row],[pTelefono]]))</f>
        <v>3568677</v>
      </c>
      <c r="X11" s="53" t="str">
        <f>CONCATENATE(Tabla_Datos[[#This Row],[TipUrb]]," ",Tabla_Datos[[#This Row],[Calle]]," ",Tabla_Datos[[#This Row],[NumCalle]])</f>
        <v xml:space="preserve">  JR VELARDE, GENERAL MANUEL 579</v>
      </c>
      <c r="Y11" t="s">
        <v>92</v>
      </c>
      <c r="Z11" t="s">
        <v>93</v>
      </c>
      <c r="AA11" t="s">
        <v>94</v>
      </c>
      <c r="AB11">
        <v>2</v>
      </c>
      <c r="AC11" t="s">
        <v>95</v>
      </c>
      <c r="AD11" t="s">
        <v>95</v>
      </c>
      <c r="AE11" t="s">
        <v>95</v>
      </c>
      <c r="AG11" s="51">
        <v>8850331</v>
      </c>
      <c r="AI11">
        <v>26</v>
      </c>
      <c r="AJ11">
        <v>26</v>
      </c>
      <c r="AK11" t="s">
        <v>175</v>
      </c>
      <c r="AL11">
        <v>579</v>
      </c>
    </row>
    <row r="12" spans="1:38">
      <c r="A12">
        <v>3279882</v>
      </c>
      <c r="B12" t="s">
        <v>176</v>
      </c>
      <c r="C12" t="s">
        <v>18</v>
      </c>
      <c r="D12" t="s">
        <v>143</v>
      </c>
      <c r="E12">
        <v>2011</v>
      </c>
      <c r="F12">
        <v>8</v>
      </c>
      <c r="G12">
        <v>24</v>
      </c>
      <c r="H12" t="s">
        <v>86</v>
      </c>
      <c r="I12" t="s">
        <v>16</v>
      </c>
      <c r="J12" t="s">
        <v>16</v>
      </c>
      <c r="K12" t="s">
        <v>177</v>
      </c>
      <c r="L12" t="s">
        <v>86</v>
      </c>
      <c r="M12" t="s">
        <v>88</v>
      </c>
      <c r="N12" s="50">
        <v>99999999</v>
      </c>
      <c r="O12" s="51">
        <v>1855201</v>
      </c>
      <c r="P12" t="s">
        <v>178</v>
      </c>
      <c r="Q12" t="s">
        <v>179</v>
      </c>
      <c r="R12" t="s">
        <v>180</v>
      </c>
      <c r="S12" s="49" t="str">
        <f>CONCATENATE(Tabla_Datos[[#This Row],[Nombre_Cliente]]," ",Tabla_Datos[[#This Row],[ApellidoPaterno_Cliente]]," ",Tabla_Datos[[#This Row],[ApellidoMaterno_Cliente]])</f>
        <v>SUSANA SOLEDAD VARGAS ARMENGOD</v>
      </c>
      <c r="T12" s="53">
        <f>DATE(Tabla_Datos[[#This Row],[tAnio]],Tabla_Datos[[#This Row],[tMes]],Tabla_Datos[[#This Row],[tDia]])</f>
        <v>40779</v>
      </c>
      <c r="U12" s="53" t="str">
        <f>IF(Tabla_Datos[[#This Row],[cProvincia]]="LIMA","LIMA","PROVINCIA")</f>
        <v>LIMA</v>
      </c>
      <c r="V12" s="53" t="str">
        <f>MID(Tabla_Datos[[#This Row],[pTelefono]],1,SEARCH("-",Tabla_Datos[[#This Row],[pTelefono]],1)-1)</f>
        <v>1</v>
      </c>
      <c r="W12" s="53" t="str">
        <f>MID(Tabla_Datos[[#This Row],[pTelefono]],SEARCH("-",Tabla_Datos[[#This Row],[pTelefono]],1)+1,LEN(Tabla_Datos[[#This Row],[pTelefono]]))</f>
        <v>98172949</v>
      </c>
      <c r="X12" s="53" t="str">
        <f>CONCATENATE(Tabla_Datos[[#This Row],[TipUrb]]," ",Tabla_Datos[[#This Row],[Calle]]," ",Tabla_Datos[[#This Row],[NumCalle]])</f>
        <v xml:space="preserve">  MIGUEL DAZO 220</v>
      </c>
      <c r="Y12" t="s">
        <v>92</v>
      </c>
      <c r="Z12" t="s">
        <v>181</v>
      </c>
      <c r="AA12" t="s">
        <v>182</v>
      </c>
      <c r="AB12" t="s">
        <v>95</v>
      </c>
      <c r="AC12" t="s">
        <v>95</v>
      </c>
      <c r="AD12" t="s">
        <v>95</v>
      </c>
      <c r="AE12" t="s">
        <v>95</v>
      </c>
      <c r="AG12" s="51">
        <v>7336440</v>
      </c>
      <c r="AH12" t="s">
        <v>95</v>
      </c>
      <c r="AI12">
        <v>26</v>
      </c>
      <c r="AJ12">
        <v>26</v>
      </c>
      <c r="AK12" t="s">
        <v>183</v>
      </c>
      <c r="AL12">
        <v>220</v>
      </c>
    </row>
    <row r="13" spans="1:38">
      <c r="A13">
        <v>3296045</v>
      </c>
      <c r="B13" t="s">
        <v>184</v>
      </c>
      <c r="C13" t="s">
        <v>18</v>
      </c>
      <c r="D13" t="s">
        <v>143</v>
      </c>
      <c r="E13">
        <v>2011</v>
      </c>
      <c r="F13">
        <v>8</v>
      </c>
      <c r="G13">
        <v>24</v>
      </c>
      <c r="H13" t="s">
        <v>86</v>
      </c>
      <c r="I13" t="s">
        <v>145</v>
      </c>
      <c r="J13" t="s">
        <v>146</v>
      </c>
      <c r="K13" t="s">
        <v>146</v>
      </c>
      <c r="L13" t="s">
        <v>86</v>
      </c>
      <c r="M13" t="s">
        <v>148</v>
      </c>
      <c r="N13" s="50">
        <v>41466081</v>
      </c>
      <c r="O13" s="51">
        <v>2025963</v>
      </c>
      <c r="P13" t="s">
        <v>185</v>
      </c>
      <c r="Q13" t="s">
        <v>186</v>
      </c>
      <c r="R13" t="s">
        <v>187</v>
      </c>
      <c r="S13" s="49" t="str">
        <f>CONCATENATE(Tabla_Datos[[#This Row],[Nombre_Cliente]]," ",Tabla_Datos[[#This Row],[ApellidoPaterno_Cliente]]," ",Tabla_Datos[[#This Row],[ApellidoMaterno_Cliente]])</f>
        <v>FIORELLA ROSARIO DEL CASTILLO PALACIOS</v>
      </c>
      <c r="T13" s="53">
        <f>DATE(Tabla_Datos[[#This Row],[tAnio]],Tabla_Datos[[#This Row],[tMes]],Tabla_Datos[[#This Row],[tDia]])</f>
        <v>40779</v>
      </c>
      <c r="U13" s="53" t="str">
        <f>IF(Tabla_Datos[[#This Row],[cProvincia]]="LIMA","LIMA","PROVINCIA")</f>
        <v>PROVINCIA</v>
      </c>
      <c r="V13" s="53" t="str">
        <f>MID(Tabla_Datos[[#This Row],[pTelefono]],1,SEARCH("-",Tabla_Datos[[#This Row],[pTelefono]],1)-1)</f>
        <v>43</v>
      </c>
      <c r="W13" s="53" t="str">
        <f>MID(Tabla_Datos[[#This Row],[pTelefono]],SEARCH("-",Tabla_Datos[[#This Row],[pTelefono]],1)+1,LEN(Tabla_Datos[[#This Row],[pTelefono]]))</f>
        <v>943030631</v>
      </c>
      <c r="X13" s="53" t="str">
        <f>CONCATENATE(Tabla_Datos[[#This Row],[TipUrb]]," ",Tabla_Datos[[#This Row],[Calle]]," ",Tabla_Datos[[#This Row],[NumCalle]])</f>
        <v>- LAS AMERICAS 103</v>
      </c>
      <c r="Y13" t="s">
        <v>151</v>
      </c>
      <c r="Z13" t="s">
        <v>188</v>
      </c>
      <c r="AA13" t="s">
        <v>189</v>
      </c>
      <c r="AB13">
        <v>1</v>
      </c>
      <c r="AC13" t="s">
        <v>95</v>
      </c>
      <c r="AD13" t="s">
        <v>109</v>
      </c>
      <c r="AE13" t="s">
        <v>95</v>
      </c>
      <c r="AF13" t="s">
        <v>95</v>
      </c>
      <c r="AG13" s="51">
        <v>31668523</v>
      </c>
      <c r="AH13" t="s">
        <v>95</v>
      </c>
      <c r="AI13">
        <v>1</v>
      </c>
      <c r="AJ13">
        <v>1</v>
      </c>
      <c r="AK13" t="s">
        <v>190</v>
      </c>
      <c r="AL13">
        <v>103</v>
      </c>
    </row>
    <row r="14" spans="1:38">
      <c r="A14">
        <v>3284778</v>
      </c>
      <c r="B14" t="s">
        <v>191</v>
      </c>
      <c r="C14" t="s">
        <v>19</v>
      </c>
      <c r="D14" t="s">
        <v>85</v>
      </c>
      <c r="E14">
        <v>2011</v>
      </c>
      <c r="F14">
        <v>8</v>
      </c>
      <c r="G14">
        <v>24</v>
      </c>
      <c r="H14" t="s">
        <v>86</v>
      </c>
      <c r="I14" t="s">
        <v>16</v>
      </c>
      <c r="J14" t="s">
        <v>16</v>
      </c>
      <c r="K14" t="s">
        <v>192</v>
      </c>
      <c r="L14" t="s">
        <v>86</v>
      </c>
      <c r="M14" t="s">
        <v>88</v>
      </c>
      <c r="N14" s="50">
        <v>8883225</v>
      </c>
      <c r="O14" s="51">
        <v>2154313</v>
      </c>
      <c r="P14" t="s">
        <v>193</v>
      </c>
      <c r="Q14" t="s">
        <v>194</v>
      </c>
      <c r="R14" t="s">
        <v>195</v>
      </c>
      <c r="S14" s="49" t="str">
        <f>CONCATENATE(Tabla_Datos[[#This Row],[Nombre_Cliente]]," ",Tabla_Datos[[#This Row],[ApellidoPaterno_Cliente]]," ",Tabla_Datos[[#This Row],[ApellidoMaterno_Cliente]])</f>
        <v xml:space="preserve">SERAPIO EUGENIO ORTEGA CHAVEZ </v>
      </c>
      <c r="T14" s="53">
        <f>DATE(Tabla_Datos[[#This Row],[tAnio]],Tabla_Datos[[#This Row],[tMes]],Tabla_Datos[[#This Row],[tDia]])</f>
        <v>40779</v>
      </c>
      <c r="U14" s="53" t="str">
        <f>IF(Tabla_Datos[[#This Row],[cProvincia]]="LIMA","LIMA","PROVINCIA")</f>
        <v>LIMA</v>
      </c>
      <c r="V14" s="53" t="str">
        <f>MID(Tabla_Datos[[#This Row],[pTelefono]],1,SEARCH("-",Tabla_Datos[[#This Row],[pTelefono]],1)-1)</f>
        <v>1</v>
      </c>
      <c r="W14" s="53" t="str">
        <f>MID(Tabla_Datos[[#This Row],[pTelefono]],SEARCH("-",Tabla_Datos[[#This Row],[pTelefono]],1)+1,LEN(Tabla_Datos[[#This Row],[pTelefono]]))</f>
        <v>5793399</v>
      </c>
      <c r="X14" s="53" t="str">
        <f>CONCATENATE(Tabla_Datos[[#This Row],[TipUrb]]," ",Tabla_Datos[[#This Row],[Calle]]," ",Tabla_Datos[[#This Row],[NumCalle]])</f>
        <v>CO BOULEVARD 2 0</v>
      </c>
      <c r="Y14" t="s">
        <v>92</v>
      </c>
      <c r="Z14" t="s">
        <v>196</v>
      </c>
      <c r="AA14" t="s">
        <v>197</v>
      </c>
      <c r="AB14">
        <v>2</v>
      </c>
      <c r="AC14">
        <v>201</v>
      </c>
      <c r="AD14" t="s">
        <v>198</v>
      </c>
      <c r="AE14" t="s">
        <v>199</v>
      </c>
      <c r="AF14" t="s">
        <v>95</v>
      </c>
      <c r="AG14" s="51">
        <v>10718528</v>
      </c>
      <c r="AI14">
        <v>1</v>
      </c>
      <c r="AJ14">
        <v>1</v>
      </c>
      <c r="AK14" t="s">
        <v>200</v>
      </c>
      <c r="AL14">
        <v>0</v>
      </c>
    </row>
    <row r="15" spans="1:38">
      <c r="A15">
        <v>3295524</v>
      </c>
      <c r="B15" t="s">
        <v>201</v>
      </c>
      <c r="C15" t="s">
        <v>18</v>
      </c>
      <c r="D15" t="s">
        <v>143</v>
      </c>
      <c r="E15">
        <v>2011</v>
      </c>
      <c r="F15">
        <v>8</v>
      </c>
      <c r="G15">
        <v>24</v>
      </c>
      <c r="H15" t="s">
        <v>86</v>
      </c>
      <c r="I15" t="s">
        <v>202</v>
      </c>
      <c r="J15" t="s">
        <v>203</v>
      </c>
      <c r="K15" t="s">
        <v>204</v>
      </c>
      <c r="L15" t="s">
        <v>86</v>
      </c>
      <c r="M15" t="s">
        <v>88</v>
      </c>
      <c r="N15" s="50">
        <v>11111252</v>
      </c>
      <c r="O15" s="51">
        <v>2240156</v>
      </c>
      <c r="P15" t="s">
        <v>205</v>
      </c>
      <c r="Q15" t="s">
        <v>206</v>
      </c>
      <c r="R15" t="s">
        <v>207</v>
      </c>
      <c r="S15" s="49" t="str">
        <f>CONCATENATE(Tabla_Datos[[#This Row],[Nombre_Cliente]]," ",Tabla_Datos[[#This Row],[ApellidoPaterno_Cliente]]," ",Tabla_Datos[[#This Row],[ApellidoMaterno_Cliente]])</f>
        <v>ESPERANZA LINARES TANTALEAN</v>
      </c>
      <c r="T15" s="53">
        <f>DATE(Tabla_Datos[[#This Row],[tAnio]],Tabla_Datos[[#This Row],[tMes]],Tabla_Datos[[#This Row],[tDia]])</f>
        <v>40779</v>
      </c>
      <c r="U15" s="53" t="str">
        <f>IF(Tabla_Datos[[#This Row],[cProvincia]]="LIMA","LIMA","PROVINCIA")</f>
        <v>PROVINCIA</v>
      </c>
      <c r="V15" s="53" t="str">
        <f>MID(Tabla_Datos[[#This Row],[pTelefono]],1,SEARCH("-",Tabla_Datos[[#This Row],[pTelefono]],1)-1)</f>
        <v>74</v>
      </c>
      <c r="W15" s="53" t="str">
        <f>MID(Tabla_Datos[[#This Row],[pTelefono]],SEARCH("-",Tabla_Datos[[#This Row],[pTelefono]],1)+1,LEN(Tabla_Datos[[#This Row],[pTelefono]]))</f>
        <v>74438656</v>
      </c>
      <c r="X15" s="53" t="str">
        <f>CONCATENATE(Tabla_Datos[[#This Row],[TipUrb]]," ",Tabla_Datos[[#This Row],[Calle]]," ",Tabla_Datos[[#This Row],[NumCalle]])</f>
        <v>UR ROMA OESTE 850</v>
      </c>
      <c r="Y15" t="s">
        <v>208</v>
      </c>
      <c r="Z15" t="s">
        <v>188</v>
      </c>
      <c r="AA15" t="s">
        <v>189</v>
      </c>
      <c r="AB15" t="s">
        <v>95</v>
      </c>
      <c r="AC15" t="s">
        <v>95</v>
      </c>
      <c r="AD15" t="s">
        <v>161</v>
      </c>
      <c r="AE15" t="s">
        <v>95</v>
      </c>
      <c r="AF15" t="s">
        <v>95</v>
      </c>
      <c r="AG15" s="51">
        <v>16504615</v>
      </c>
      <c r="AH15" t="s">
        <v>95</v>
      </c>
      <c r="AI15">
        <v>1</v>
      </c>
      <c r="AJ15">
        <v>1</v>
      </c>
      <c r="AK15" t="s">
        <v>209</v>
      </c>
      <c r="AL15">
        <v>850</v>
      </c>
    </row>
    <row r="16" spans="1:38">
      <c r="A16">
        <v>3256917</v>
      </c>
      <c r="B16" t="s">
        <v>210</v>
      </c>
      <c r="C16" t="s">
        <v>18</v>
      </c>
      <c r="D16" t="s">
        <v>143</v>
      </c>
      <c r="E16">
        <v>2011</v>
      </c>
      <c r="F16">
        <v>8</v>
      </c>
      <c r="G16">
        <v>24</v>
      </c>
      <c r="H16" t="s">
        <v>86</v>
      </c>
      <c r="I16" t="s">
        <v>16</v>
      </c>
      <c r="J16" t="s">
        <v>16</v>
      </c>
      <c r="K16" t="s">
        <v>211</v>
      </c>
      <c r="L16" t="s">
        <v>144</v>
      </c>
      <c r="M16" t="s">
        <v>88</v>
      </c>
      <c r="N16" s="50">
        <v>99999999</v>
      </c>
      <c r="O16" s="51">
        <v>2309459</v>
      </c>
      <c r="P16" t="s">
        <v>212</v>
      </c>
      <c r="Q16" t="s">
        <v>213</v>
      </c>
      <c r="R16" t="s">
        <v>214</v>
      </c>
      <c r="S16" s="49" t="str">
        <f>CONCATENATE(Tabla_Datos[[#This Row],[Nombre_Cliente]]," ",Tabla_Datos[[#This Row],[ApellidoPaterno_Cliente]]," ",Tabla_Datos[[#This Row],[ApellidoMaterno_Cliente]])</f>
        <v xml:space="preserve">ISRRAEL CARLOS  GOMEZ  AVILA </v>
      </c>
      <c r="T16" s="53">
        <f>DATE(Tabla_Datos[[#This Row],[tAnio]],Tabla_Datos[[#This Row],[tMes]],Tabla_Datos[[#This Row],[tDia]])</f>
        <v>40779</v>
      </c>
      <c r="U16" s="53" t="str">
        <f>IF(Tabla_Datos[[#This Row],[cProvincia]]="LIMA","LIMA","PROVINCIA")</f>
        <v>LIMA</v>
      </c>
      <c r="V16" s="53" t="str">
        <f>MID(Tabla_Datos[[#This Row],[pTelefono]],1,SEARCH("-",Tabla_Datos[[#This Row],[pTelefono]],1)-1)</f>
        <v>1</v>
      </c>
      <c r="W16" s="53" t="str">
        <f>MID(Tabla_Datos[[#This Row],[pTelefono]],SEARCH("-",Tabla_Datos[[#This Row],[pTelefono]],1)+1,LEN(Tabla_Datos[[#This Row],[pTelefono]]))</f>
        <v>998514481</v>
      </c>
      <c r="X16" s="53" t="str">
        <f>CONCATENATE(Tabla_Datos[[#This Row],[TipUrb]]," ",Tabla_Datos[[#This Row],[Calle]]," ",Tabla_Datos[[#This Row],[NumCalle]])</f>
        <v>AS VICTOR MALASQUEZ 0</v>
      </c>
      <c r="Y16" t="s">
        <v>92</v>
      </c>
      <c r="Z16" t="s">
        <v>181</v>
      </c>
      <c r="AA16" t="s">
        <v>182</v>
      </c>
      <c r="AB16" t="s">
        <v>95</v>
      </c>
      <c r="AC16" t="s">
        <v>95</v>
      </c>
      <c r="AD16" t="s">
        <v>215</v>
      </c>
      <c r="AE16" t="s">
        <v>116</v>
      </c>
      <c r="AF16">
        <v>2</v>
      </c>
      <c r="AG16" s="51">
        <v>42506916</v>
      </c>
      <c r="AI16">
        <v>26</v>
      </c>
      <c r="AJ16">
        <v>26</v>
      </c>
      <c r="AK16" t="s">
        <v>216</v>
      </c>
      <c r="AL16">
        <v>0</v>
      </c>
    </row>
    <row r="17" spans="1:38">
      <c r="A17">
        <v>3275281</v>
      </c>
      <c r="B17" t="s">
        <v>217</v>
      </c>
      <c r="C17" t="s">
        <v>18</v>
      </c>
      <c r="D17" t="s">
        <v>143</v>
      </c>
      <c r="E17">
        <v>2011</v>
      </c>
      <c r="F17">
        <v>8</v>
      </c>
      <c r="G17">
        <v>24</v>
      </c>
      <c r="H17" t="s">
        <v>86</v>
      </c>
      <c r="I17" t="s">
        <v>145</v>
      </c>
      <c r="J17" t="s">
        <v>146</v>
      </c>
      <c r="K17" t="s">
        <v>146</v>
      </c>
      <c r="L17" t="s">
        <v>86</v>
      </c>
      <c r="M17" t="s">
        <v>88</v>
      </c>
      <c r="N17" s="50">
        <v>99999999</v>
      </c>
      <c r="O17" s="51">
        <v>2312100</v>
      </c>
      <c r="P17" t="s">
        <v>218</v>
      </c>
      <c r="Q17" t="s">
        <v>219</v>
      </c>
      <c r="R17" t="s">
        <v>220</v>
      </c>
      <c r="S17" s="49" t="str">
        <f>CONCATENATE(Tabla_Datos[[#This Row],[Nombre_Cliente]]," ",Tabla_Datos[[#This Row],[ApellidoPaterno_Cliente]]," ",Tabla_Datos[[#This Row],[ApellidoMaterno_Cliente]])</f>
        <v>DANIEL JHON PAUL GUIOP  BAZAURI</v>
      </c>
      <c r="T17" s="53">
        <f>DATE(Tabla_Datos[[#This Row],[tAnio]],Tabla_Datos[[#This Row],[tMes]],Tabla_Datos[[#This Row],[tDia]])</f>
        <v>40779</v>
      </c>
      <c r="U17" s="53" t="str">
        <f>IF(Tabla_Datos[[#This Row],[cProvincia]]="LIMA","LIMA","PROVINCIA")</f>
        <v>PROVINCIA</v>
      </c>
      <c r="V17" s="53" t="str">
        <f>MID(Tabla_Datos[[#This Row],[pTelefono]],1,SEARCH("-",Tabla_Datos[[#This Row],[pTelefono]],1)-1)</f>
        <v>1</v>
      </c>
      <c r="W17" s="53" t="str">
        <f>MID(Tabla_Datos[[#This Row],[pTelefono]],SEARCH("-",Tabla_Datos[[#This Row],[pTelefono]],1)+1,LEN(Tabla_Datos[[#This Row],[pTelefono]]))</f>
        <v>948561181</v>
      </c>
      <c r="X17" s="53" t="str">
        <f>CONCATENATE(Tabla_Datos[[#This Row],[TipUrb]]," ",Tabla_Datos[[#This Row],[Calle]]," ",Tabla_Datos[[#This Row],[NumCalle]])</f>
        <v>- LEONCIO PRADO 412</v>
      </c>
      <c r="Y17" t="s">
        <v>151</v>
      </c>
      <c r="Z17" t="s">
        <v>181</v>
      </c>
      <c r="AA17" t="s">
        <v>182</v>
      </c>
      <c r="AB17" t="s">
        <v>95</v>
      </c>
      <c r="AC17" t="s">
        <v>95</v>
      </c>
      <c r="AD17" t="s">
        <v>109</v>
      </c>
      <c r="AE17" t="s">
        <v>221</v>
      </c>
      <c r="AF17" t="s">
        <v>221</v>
      </c>
      <c r="AG17" s="51">
        <v>41223939</v>
      </c>
      <c r="AI17">
        <v>26</v>
      </c>
      <c r="AJ17">
        <v>26</v>
      </c>
      <c r="AK17" t="s">
        <v>222</v>
      </c>
      <c r="AL17">
        <v>412</v>
      </c>
    </row>
    <row r="18" spans="1:38">
      <c r="A18">
        <v>3260538</v>
      </c>
      <c r="B18" t="s">
        <v>223</v>
      </c>
      <c r="C18" t="s">
        <v>20</v>
      </c>
      <c r="D18" t="s">
        <v>224</v>
      </c>
      <c r="E18">
        <v>2011</v>
      </c>
      <c r="F18">
        <v>8</v>
      </c>
      <c r="G18">
        <v>24</v>
      </c>
      <c r="H18" t="s">
        <v>86</v>
      </c>
      <c r="I18" t="s">
        <v>16</v>
      </c>
      <c r="J18" t="s">
        <v>16</v>
      </c>
      <c r="K18" t="s">
        <v>165</v>
      </c>
      <c r="L18" t="s">
        <v>86</v>
      </c>
      <c r="M18" t="s">
        <v>88</v>
      </c>
      <c r="N18" s="50">
        <v>20000140</v>
      </c>
      <c r="O18" s="51">
        <v>2314107</v>
      </c>
      <c r="P18" t="s">
        <v>225</v>
      </c>
      <c r="Q18" t="s">
        <v>226</v>
      </c>
      <c r="R18" t="s">
        <v>227</v>
      </c>
      <c r="S18" s="49" t="str">
        <f>CONCATENATE(Tabla_Datos[[#This Row],[Nombre_Cliente]]," ",Tabla_Datos[[#This Row],[ApellidoPaterno_Cliente]]," ",Tabla_Datos[[#This Row],[ApellidoMaterno_Cliente]])</f>
        <v>ELIZABETH MODESTA CASQUINO CHACON DE FLORES</v>
      </c>
      <c r="T18" s="53">
        <f>DATE(Tabla_Datos[[#This Row],[tAnio]],Tabla_Datos[[#This Row],[tMes]],Tabla_Datos[[#This Row],[tDia]])</f>
        <v>40779</v>
      </c>
      <c r="U18" s="53" t="str">
        <f>IF(Tabla_Datos[[#This Row],[cProvincia]]="LIMA","LIMA","PROVINCIA")</f>
        <v>LIMA</v>
      </c>
      <c r="V18" s="53" t="str">
        <f>MID(Tabla_Datos[[#This Row],[pTelefono]],1,SEARCH("-",Tabla_Datos[[#This Row],[pTelefono]],1)-1)</f>
        <v>1</v>
      </c>
      <c r="W18" s="53" t="str">
        <f>MID(Tabla_Datos[[#This Row],[pTelefono]],SEARCH("-",Tabla_Datos[[#This Row],[pTelefono]],1)+1,LEN(Tabla_Datos[[#This Row],[pTelefono]]))</f>
        <v>15424081</v>
      </c>
      <c r="X18" s="53" t="str">
        <f>CONCATENATE(Tabla_Datos[[#This Row],[TipUrb]]," ",Tabla_Datos[[#This Row],[Calle]]," ",Tabla_Datos[[#This Row],[NumCalle]])</f>
        <v>UR SANTA ROSA 302</v>
      </c>
      <c r="Y18" t="s">
        <v>92</v>
      </c>
      <c r="Z18" t="s">
        <v>122</v>
      </c>
      <c r="AA18" t="s">
        <v>123</v>
      </c>
      <c r="AB18" t="s">
        <v>95</v>
      </c>
      <c r="AC18" t="s">
        <v>95</v>
      </c>
      <c r="AD18" t="s">
        <v>161</v>
      </c>
      <c r="AE18" t="s">
        <v>95</v>
      </c>
      <c r="AG18" s="51">
        <v>6903203</v>
      </c>
      <c r="AH18" t="s">
        <v>95</v>
      </c>
      <c r="AI18">
        <v>1</v>
      </c>
      <c r="AJ18">
        <v>1</v>
      </c>
      <c r="AK18" t="s">
        <v>228</v>
      </c>
      <c r="AL18">
        <v>302</v>
      </c>
    </row>
    <row r="19" spans="1:38">
      <c r="A19">
        <v>3274707</v>
      </c>
      <c r="B19" t="s">
        <v>229</v>
      </c>
      <c r="C19" t="s">
        <v>18</v>
      </c>
      <c r="D19" t="s">
        <v>143</v>
      </c>
      <c r="E19">
        <v>2011</v>
      </c>
      <c r="F19">
        <v>8</v>
      </c>
      <c r="G19">
        <v>24</v>
      </c>
      <c r="H19" t="s">
        <v>86</v>
      </c>
      <c r="I19" t="s">
        <v>16</v>
      </c>
      <c r="J19" t="s">
        <v>16</v>
      </c>
      <c r="K19" t="s">
        <v>230</v>
      </c>
      <c r="L19" t="s">
        <v>86</v>
      </c>
      <c r="M19" t="s">
        <v>88</v>
      </c>
      <c r="N19" s="50">
        <v>25850160</v>
      </c>
      <c r="O19" s="51">
        <v>2314464</v>
      </c>
      <c r="P19" t="s">
        <v>231</v>
      </c>
      <c r="Q19" t="s">
        <v>232</v>
      </c>
      <c r="R19" t="s">
        <v>233</v>
      </c>
      <c r="S19" s="49" t="str">
        <f>CONCATENATE(Tabla_Datos[[#This Row],[Nombre_Cliente]]," ",Tabla_Datos[[#This Row],[ApellidoPaterno_Cliente]]," ",Tabla_Datos[[#This Row],[ApellidoMaterno_Cliente]])</f>
        <v xml:space="preserve">VERWILL  HEREDIA  VALDIVIA </v>
      </c>
      <c r="T19" s="53">
        <f>DATE(Tabla_Datos[[#This Row],[tAnio]],Tabla_Datos[[#This Row],[tMes]],Tabla_Datos[[#This Row],[tDia]])</f>
        <v>40779</v>
      </c>
      <c r="U19" s="53" t="str">
        <f>IF(Tabla_Datos[[#This Row],[cProvincia]]="LIMA","LIMA","PROVINCIA")</f>
        <v>LIMA</v>
      </c>
      <c r="V19" s="53" t="str">
        <f>MID(Tabla_Datos[[#This Row],[pTelefono]],1,SEARCH("-",Tabla_Datos[[#This Row],[pTelefono]],1)-1)</f>
        <v>1</v>
      </c>
      <c r="W19" s="53" t="str">
        <f>MID(Tabla_Datos[[#This Row],[pTelefono]],SEARCH("-",Tabla_Datos[[#This Row],[pTelefono]],1)+1,LEN(Tabla_Datos[[#This Row],[pTelefono]]))</f>
        <v>990410491</v>
      </c>
      <c r="X19" s="53" t="str">
        <f>CONCATENATE(Tabla_Datos[[#This Row],[TipUrb]]," ",Tabla_Datos[[#This Row],[Calle]]," ",Tabla_Datos[[#This Row],[NumCalle]])</f>
        <v>AH   0</v>
      </c>
      <c r="Y19" t="s">
        <v>92</v>
      </c>
      <c r="Z19" t="s">
        <v>181</v>
      </c>
      <c r="AA19" t="s">
        <v>182</v>
      </c>
      <c r="AB19" t="s">
        <v>95</v>
      </c>
      <c r="AC19" t="s">
        <v>95</v>
      </c>
      <c r="AD19" t="s">
        <v>96</v>
      </c>
      <c r="AE19" t="s">
        <v>234</v>
      </c>
      <c r="AF19">
        <v>10</v>
      </c>
      <c r="AG19" s="51">
        <v>45654366</v>
      </c>
      <c r="AI19">
        <v>26</v>
      </c>
      <c r="AJ19">
        <v>26</v>
      </c>
      <c r="AK19" t="s">
        <v>95</v>
      </c>
      <c r="AL19">
        <v>0</v>
      </c>
    </row>
    <row r="20" spans="1:38">
      <c r="A20">
        <v>3262813</v>
      </c>
      <c r="B20" t="s">
        <v>235</v>
      </c>
      <c r="C20" t="s">
        <v>19</v>
      </c>
      <c r="D20" t="s">
        <v>143</v>
      </c>
      <c r="E20">
        <v>2011</v>
      </c>
      <c r="F20">
        <v>8</v>
      </c>
      <c r="G20">
        <v>24</v>
      </c>
      <c r="H20" t="s">
        <v>86</v>
      </c>
      <c r="I20" t="s">
        <v>16</v>
      </c>
      <c r="J20" t="s">
        <v>16</v>
      </c>
      <c r="K20" t="s">
        <v>236</v>
      </c>
      <c r="L20" t="s">
        <v>86</v>
      </c>
      <c r="M20" t="s">
        <v>88</v>
      </c>
      <c r="N20" s="50">
        <v>11111250</v>
      </c>
      <c r="O20" s="51">
        <v>2315712</v>
      </c>
      <c r="P20" t="s">
        <v>237</v>
      </c>
      <c r="Q20" t="s">
        <v>238</v>
      </c>
      <c r="R20" t="s">
        <v>239</v>
      </c>
      <c r="S20" s="49" t="str">
        <f>CONCATENATE(Tabla_Datos[[#This Row],[Nombre_Cliente]]," ",Tabla_Datos[[#This Row],[ApellidoPaterno_Cliente]]," ",Tabla_Datos[[#This Row],[ApellidoMaterno_Cliente]])</f>
        <v>JORGE EMILIO HUAMAN BARRUETA</v>
      </c>
      <c r="T20" s="53">
        <f>DATE(Tabla_Datos[[#This Row],[tAnio]],Tabla_Datos[[#This Row],[tMes]],Tabla_Datos[[#This Row],[tDia]])</f>
        <v>40779</v>
      </c>
      <c r="U20" s="53" t="str">
        <f>IF(Tabla_Datos[[#This Row],[cProvincia]]="LIMA","LIMA","PROVINCIA")</f>
        <v>LIMA</v>
      </c>
      <c r="V20" s="53" t="str">
        <f>MID(Tabla_Datos[[#This Row],[pTelefono]],1,SEARCH("-",Tabla_Datos[[#This Row],[pTelefono]],1)-1)</f>
        <v>1</v>
      </c>
      <c r="W20" s="53" t="str">
        <f>MID(Tabla_Datos[[#This Row],[pTelefono]],SEARCH("-",Tabla_Datos[[#This Row],[pTelefono]],1)+1,LEN(Tabla_Datos[[#This Row],[pTelefono]]))</f>
        <v>12473216</v>
      </c>
      <c r="X20" s="53" t="str">
        <f>CONCATENATE(Tabla_Datos[[#This Row],[TipUrb]]," ",Tabla_Datos[[#This Row],[Calle]]," ",Tabla_Datos[[#This Row],[NumCalle]])</f>
        <v xml:space="preserve">  JUNIN 430</v>
      </c>
      <c r="Y20" t="s">
        <v>92</v>
      </c>
      <c r="Z20" t="s">
        <v>152</v>
      </c>
      <c r="AA20" t="s">
        <v>153</v>
      </c>
      <c r="AB20" t="s">
        <v>95</v>
      </c>
      <c r="AC20" t="s">
        <v>95</v>
      </c>
      <c r="AD20" t="s">
        <v>95</v>
      </c>
      <c r="AE20" t="s">
        <v>95</v>
      </c>
      <c r="AF20" t="s">
        <v>95</v>
      </c>
      <c r="AG20" s="51">
        <v>10115077</v>
      </c>
      <c r="AH20" t="s">
        <v>95</v>
      </c>
      <c r="AI20">
        <v>1</v>
      </c>
      <c r="AJ20">
        <v>1</v>
      </c>
      <c r="AK20" t="s">
        <v>141</v>
      </c>
      <c r="AL20">
        <v>430</v>
      </c>
    </row>
    <row r="21" spans="1:38">
      <c r="A21">
        <v>3263701</v>
      </c>
      <c r="B21" t="s">
        <v>240</v>
      </c>
      <c r="C21" t="s">
        <v>19</v>
      </c>
      <c r="D21" t="s">
        <v>143</v>
      </c>
      <c r="E21">
        <v>2011</v>
      </c>
      <c r="F21">
        <v>8</v>
      </c>
      <c r="G21">
        <v>24</v>
      </c>
      <c r="H21" t="s">
        <v>86</v>
      </c>
      <c r="I21" t="s">
        <v>241</v>
      </c>
      <c r="J21" t="s">
        <v>242</v>
      </c>
      <c r="K21" t="s">
        <v>243</v>
      </c>
      <c r="L21" t="s">
        <v>86</v>
      </c>
      <c r="M21" t="s">
        <v>148</v>
      </c>
      <c r="N21" s="50">
        <v>18828050</v>
      </c>
      <c r="O21" s="51">
        <v>2316427</v>
      </c>
      <c r="P21" t="s">
        <v>244</v>
      </c>
      <c r="Q21" t="s">
        <v>245</v>
      </c>
      <c r="R21" t="s">
        <v>179</v>
      </c>
      <c r="S21" s="49" t="str">
        <f>CONCATENATE(Tabla_Datos[[#This Row],[Nombre_Cliente]]," ",Tabla_Datos[[#This Row],[ApellidoPaterno_Cliente]]," ",Tabla_Datos[[#This Row],[ApellidoMaterno_Cliente]])</f>
        <v>HENRY WILDER LEYTON VARGAS</v>
      </c>
      <c r="T21" s="53">
        <f>DATE(Tabla_Datos[[#This Row],[tAnio]],Tabla_Datos[[#This Row],[tMes]],Tabla_Datos[[#This Row],[tDia]])</f>
        <v>40779</v>
      </c>
      <c r="U21" s="53" t="str">
        <f>IF(Tabla_Datos[[#This Row],[cProvincia]]="LIMA","LIMA","PROVINCIA")</f>
        <v>PROVINCIA</v>
      </c>
      <c r="V21" s="53" t="str">
        <f>MID(Tabla_Datos[[#This Row],[pTelefono]],1,SEARCH("-",Tabla_Datos[[#This Row],[pTelefono]],1)-1)</f>
        <v>44</v>
      </c>
      <c r="W21" s="53" t="str">
        <f>MID(Tabla_Datos[[#This Row],[pTelefono]],SEARCH("-",Tabla_Datos[[#This Row],[pTelefono]],1)+1,LEN(Tabla_Datos[[#This Row],[pTelefono]]))</f>
        <v>968365873</v>
      </c>
      <c r="X21" s="53" t="str">
        <f>CONCATENATE(Tabla_Datos[[#This Row],[TipUrb]]," ",Tabla_Datos[[#This Row],[Calle]]," ",Tabla_Datos[[#This Row],[NumCalle]])</f>
        <v>AH SANTA FE 210</v>
      </c>
      <c r="Y21" t="s">
        <v>246</v>
      </c>
      <c r="Z21" t="s">
        <v>152</v>
      </c>
      <c r="AA21" t="s">
        <v>153</v>
      </c>
      <c r="AB21" t="s">
        <v>95</v>
      </c>
      <c r="AC21" t="s">
        <v>95</v>
      </c>
      <c r="AD21" t="s">
        <v>96</v>
      </c>
      <c r="AE21" t="s">
        <v>95</v>
      </c>
      <c r="AF21" t="s">
        <v>95</v>
      </c>
      <c r="AG21" s="51">
        <v>17971613</v>
      </c>
      <c r="AH21" t="s">
        <v>95</v>
      </c>
      <c r="AI21">
        <v>1</v>
      </c>
      <c r="AJ21">
        <v>1</v>
      </c>
      <c r="AK21" t="s">
        <v>247</v>
      </c>
      <c r="AL21">
        <v>210</v>
      </c>
    </row>
    <row r="22" spans="1:38">
      <c r="A22">
        <v>3263678</v>
      </c>
      <c r="B22" t="s">
        <v>248</v>
      </c>
      <c r="C22" t="s">
        <v>19</v>
      </c>
      <c r="D22" t="s">
        <v>85</v>
      </c>
      <c r="E22">
        <v>2011</v>
      </c>
      <c r="F22">
        <v>8</v>
      </c>
      <c r="G22">
        <v>24</v>
      </c>
      <c r="H22" t="s">
        <v>144</v>
      </c>
      <c r="I22" t="s">
        <v>16</v>
      </c>
      <c r="J22" t="s">
        <v>16</v>
      </c>
      <c r="K22" t="s">
        <v>157</v>
      </c>
      <c r="L22" t="s">
        <v>144</v>
      </c>
      <c r="M22" t="s">
        <v>88</v>
      </c>
      <c r="N22" s="50">
        <v>20000030</v>
      </c>
      <c r="O22" s="51">
        <v>2316407</v>
      </c>
      <c r="P22" t="s">
        <v>249</v>
      </c>
      <c r="Q22" t="s">
        <v>250</v>
      </c>
      <c r="R22" t="s">
        <v>251</v>
      </c>
      <c r="S22" s="49" t="str">
        <f>CONCATENATE(Tabla_Datos[[#This Row],[Nombre_Cliente]]," ",Tabla_Datos[[#This Row],[ApellidoPaterno_Cliente]]," ",Tabla_Datos[[#This Row],[ApellidoMaterno_Cliente]])</f>
        <v>MAXIMO ANTONIO ESPINOZA FARFAN</v>
      </c>
      <c r="T22" s="53">
        <f>DATE(Tabla_Datos[[#This Row],[tAnio]],Tabla_Datos[[#This Row],[tMes]],Tabla_Datos[[#This Row],[tDia]])</f>
        <v>40779</v>
      </c>
      <c r="U22" s="53" t="str">
        <f>IF(Tabla_Datos[[#This Row],[cProvincia]]="LIMA","LIMA","PROVINCIA")</f>
        <v>LIMA</v>
      </c>
      <c r="V22" s="53" t="str">
        <f>MID(Tabla_Datos[[#This Row],[pTelefono]],1,SEARCH("-",Tabla_Datos[[#This Row],[pTelefono]],1)-1)</f>
        <v>1</v>
      </c>
      <c r="W22" s="53" t="str">
        <f>MID(Tabla_Datos[[#This Row],[pTelefono]],SEARCH("-",Tabla_Datos[[#This Row],[pTelefono]],1)+1,LEN(Tabla_Datos[[#This Row],[pTelefono]]))</f>
        <v>14828287</v>
      </c>
      <c r="X22" s="53" t="str">
        <f>CONCATENATE(Tabla_Datos[[#This Row],[TipUrb]]," ",Tabla_Datos[[#This Row],[Calle]]," ",Tabla_Datos[[#This Row],[NumCalle]])</f>
        <v>UR VILLAVICENCIO, MANUEL 561</v>
      </c>
      <c r="Y22" t="s">
        <v>92</v>
      </c>
      <c r="Z22" t="s">
        <v>196</v>
      </c>
      <c r="AA22" t="s">
        <v>197</v>
      </c>
      <c r="AB22" t="s">
        <v>95</v>
      </c>
      <c r="AC22">
        <v>402</v>
      </c>
      <c r="AD22" t="s">
        <v>161</v>
      </c>
      <c r="AE22" t="s">
        <v>95</v>
      </c>
      <c r="AF22" t="s">
        <v>95</v>
      </c>
      <c r="AG22" s="51">
        <v>7221830</v>
      </c>
      <c r="AH22" t="s">
        <v>95</v>
      </c>
      <c r="AI22">
        <v>1</v>
      </c>
      <c r="AJ22">
        <v>1</v>
      </c>
      <c r="AK22" t="s">
        <v>252</v>
      </c>
      <c r="AL22">
        <v>561</v>
      </c>
    </row>
    <row r="23" spans="1:38">
      <c r="A23">
        <v>3264677</v>
      </c>
      <c r="B23" t="s">
        <v>253</v>
      </c>
      <c r="C23" t="s">
        <v>19</v>
      </c>
      <c r="D23" t="s">
        <v>85</v>
      </c>
      <c r="E23">
        <v>2011</v>
      </c>
      <c r="F23">
        <v>8</v>
      </c>
      <c r="G23">
        <v>24</v>
      </c>
      <c r="H23" t="s">
        <v>86</v>
      </c>
      <c r="I23" t="s">
        <v>16</v>
      </c>
      <c r="J23" t="s">
        <v>16</v>
      </c>
      <c r="K23" t="s">
        <v>147</v>
      </c>
      <c r="L23" t="s">
        <v>86</v>
      </c>
      <c r="M23" t="s">
        <v>88</v>
      </c>
      <c r="N23" s="50">
        <v>9564613</v>
      </c>
      <c r="O23" s="51">
        <v>2317023</v>
      </c>
      <c r="P23" t="s">
        <v>254</v>
      </c>
      <c r="Q23" t="s">
        <v>255</v>
      </c>
      <c r="R23" t="s">
        <v>256</v>
      </c>
      <c r="S23" s="49" t="str">
        <f>CONCATENATE(Tabla_Datos[[#This Row],[Nombre_Cliente]]," ",Tabla_Datos[[#This Row],[ApellidoPaterno_Cliente]]," ",Tabla_Datos[[#This Row],[ApellidoMaterno_Cliente]])</f>
        <v>FEDERICO CONDORI MAMANI</v>
      </c>
      <c r="T23" s="53">
        <f>DATE(Tabla_Datos[[#This Row],[tAnio]],Tabla_Datos[[#This Row],[tMes]],Tabla_Datos[[#This Row],[tDia]])</f>
        <v>40779</v>
      </c>
      <c r="U23" s="53" t="str">
        <f>IF(Tabla_Datos[[#This Row],[cProvincia]]="LIMA","LIMA","PROVINCIA")</f>
        <v>LIMA</v>
      </c>
      <c r="V23" s="53" t="str">
        <f>MID(Tabla_Datos[[#This Row],[pTelefono]],1,SEARCH("-",Tabla_Datos[[#This Row],[pTelefono]],1)-1)</f>
        <v>1</v>
      </c>
      <c r="W23" s="53" t="str">
        <f>MID(Tabla_Datos[[#This Row],[pTelefono]],SEARCH("-",Tabla_Datos[[#This Row],[pTelefono]],1)+1,LEN(Tabla_Datos[[#This Row],[pTelefono]]))</f>
        <v>998346083</v>
      </c>
      <c r="X23" s="53" t="str">
        <f>CONCATENATE(Tabla_Datos[[#This Row],[TipUrb]]," ",Tabla_Datos[[#This Row],[Calle]]," ",Tabla_Datos[[#This Row],[NumCalle]])</f>
        <v>AH LAS NUECES 128</v>
      </c>
      <c r="Y23" t="s">
        <v>92</v>
      </c>
      <c r="Z23" t="s">
        <v>122</v>
      </c>
      <c r="AA23" t="s">
        <v>123</v>
      </c>
      <c r="AB23" t="s">
        <v>95</v>
      </c>
      <c r="AC23" t="s">
        <v>95</v>
      </c>
      <c r="AD23" t="s">
        <v>96</v>
      </c>
      <c r="AE23" t="s">
        <v>95</v>
      </c>
      <c r="AF23" t="s">
        <v>95</v>
      </c>
      <c r="AG23" s="51">
        <v>7164255</v>
      </c>
      <c r="AH23" t="s">
        <v>95</v>
      </c>
      <c r="AI23">
        <v>1</v>
      </c>
      <c r="AJ23">
        <v>1</v>
      </c>
      <c r="AK23" t="s">
        <v>257</v>
      </c>
      <c r="AL23">
        <v>128</v>
      </c>
    </row>
    <row r="24" spans="1:38">
      <c r="A24">
        <v>3265839</v>
      </c>
      <c r="B24" t="s">
        <v>258</v>
      </c>
      <c r="C24" t="s">
        <v>18</v>
      </c>
      <c r="D24" t="s">
        <v>143</v>
      </c>
      <c r="E24">
        <v>2011</v>
      </c>
      <c r="F24">
        <v>8</v>
      </c>
      <c r="G24">
        <v>24</v>
      </c>
      <c r="H24" t="s">
        <v>86</v>
      </c>
      <c r="I24" t="s">
        <v>241</v>
      </c>
      <c r="J24" t="s">
        <v>242</v>
      </c>
      <c r="K24" t="s">
        <v>259</v>
      </c>
      <c r="L24" t="s">
        <v>86</v>
      </c>
      <c r="M24" t="s">
        <v>148</v>
      </c>
      <c r="N24" s="50">
        <v>17857643</v>
      </c>
      <c r="O24" s="51">
        <v>2317885</v>
      </c>
      <c r="P24" t="s">
        <v>260</v>
      </c>
      <c r="Q24" t="s">
        <v>261</v>
      </c>
      <c r="R24" t="s">
        <v>262</v>
      </c>
      <c r="S24" s="49" t="str">
        <f>CONCATENATE(Tabla_Datos[[#This Row],[Nombre_Cliente]]," ",Tabla_Datos[[#This Row],[ApellidoPaterno_Cliente]]," ",Tabla_Datos[[#This Row],[ApellidoMaterno_Cliente]])</f>
        <v>RUTH NOEMI BLAS DE PAREDES CESIAS</v>
      </c>
      <c r="T24" s="53">
        <f>DATE(Tabla_Datos[[#This Row],[tAnio]],Tabla_Datos[[#This Row],[tMes]],Tabla_Datos[[#This Row],[tDia]])</f>
        <v>40779</v>
      </c>
      <c r="U24" s="53" t="str">
        <f>IF(Tabla_Datos[[#This Row],[cProvincia]]="LIMA","LIMA","PROVINCIA")</f>
        <v>PROVINCIA</v>
      </c>
      <c r="V24" s="53" t="str">
        <f>MID(Tabla_Datos[[#This Row],[pTelefono]],1,SEARCH("-",Tabla_Datos[[#This Row],[pTelefono]],1)-1)</f>
        <v>44</v>
      </c>
      <c r="W24" s="53" t="str">
        <f>MID(Tabla_Datos[[#This Row],[pTelefono]],SEARCH("-",Tabla_Datos[[#This Row],[pTelefono]],1)+1,LEN(Tabla_Datos[[#This Row],[pTelefono]]))</f>
        <v>949696036</v>
      </c>
      <c r="X24" s="53" t="str">
        <f>CONCATENATE(Tabla_Datos[[#This Row],[TipUrb]]," ",Tabla_Datos[[#This Row],[Calle]]," ",Tabla_Datos[[#This Row],[NumCalle]])</f>
        <v>- LOS TALLOS 3</v>
      </c>
      <c r="Y24" t="s">
        <v>246</v>
      </c>
      <c r="Z24" t="s">
        <v>188</v>
      </c>
      <c r="AA24" t="s">
        <v>189</v>
      </c>
      <c r="AB24" t="s">
        <v>95</v>
      </c>
      <c r="AC24" t="s">
        <v>95</v>
      </c>
      <c r="AD24" t="s">
        <v>109</v>
      </c>
      <c r="AE24" t="s">
        <v>95</v>
      </c>
      <c r="AG24" s="51">
        <v>42506722</v>
      </c>
      <c r="AI24">
        <v>10</v>
      </c>
      <c r="AJ24">
        <v>10</v>
      </c>
      <c r="AK24" t="s">
        <v>263</v>
      </c>
      <c r="AL24">
        <v>3</v>
      </c>
    </row>
    <row r="25" spans="1:38">
      <c r="A25">
        <v>3268764</v>
      </c>
      <c r="B25" t="s">
        <v>264</v>
      </c>
      <c r="C25" t="s">
        <v>20</v>
      </c>
      <c r="D25" t="s">
        <v>85</v>
      </c>
      <c r="E25">
        <v>2011</v>
      </c>
      <c r="F25">
        <v>8</v>
      </c>
      <c r="G25">
        <v>24</v>
      </c>
      <c r="H25" t="s">
        <v>86</v>
      </c>
      <c r="I25" t="s">
        <v>16</v>
      </c>
      <c r="J25" t="s">
        <v>16</v>
      </c>
      <c r="K25" t="s">
        <v>265</v>
      </c>
      <c r="L25" t="s">
        <v>86</v>
      </c>
      <c r="M25" t="s">
        <v>88</v>
      </c>
      <c r="N25" s="50">
        <v>20000021</v>
      </c>
      <c r="O25" s="51">
        <v>2319786</v>
      </c>
      <c r="P25" t="s">
        <v>266</v>
      </c>
      <c r="Q25" t="s">
        <v>267</v>
      </c>
      <c r="R25" t="s">
        <v>268</v>
      </c>
      <c r="S25" s="49" t="str">
        <f>CONCATENATE(Tabla_Datos[[#This Row],[Nombre_Cliente]]," ",Tabla_Datos[[#This Row],[ApellidoPaterno_Cliente]]," ",Tabla_Datos[[#This Row],[ApellidoMaterno_Cliente]])</f>
        <v>NELLY Y MORENO PURILLA</v>
      </c>
      <c r="T25" s="53">
        <f>DATE(Tabla_Datos[[#This Row],[tAnio]],Tabla_Datos[[#This Row],[tMes]],Tabla_Datos[[#This Row],[tDia]])</f>
        <v>40779</v>
      </c>
      <c r="U25" s="53" t="str">
        <f>IF(Tabla_Datos[[#This Row],[cProvincia]]="LIMA","LIMA","PROVINCIA")</f>
        <v>LIMA</v>
      </c>
      <c r="V25" s="53" t="str">
        <f>MID(Tabla_Datos[[#This Row],[pTelefono]],1,SEARCH("-",Tabla_Datos[[#This Row],[pTelefono]],1)-1)</f>
        <v>1</v>
      </c>
      <c r="W25" s="53" t="str">
        <f>MID(Tabla_Datos[[#This Row],[pTelefono]],SEARCH("-",Tabla_Datos[[#This Row],[pTelefono]],1)+1,LEN(Tabla_Datos[[#This Row],[pTelefono]]))</f>
        <v>981412002</v>
      </c>
      <c r="X25" s="53" t="str">
        <f>CONCATENATE(Tabla_Datos[[#This Row],[TipUrb]]," ",Tabla_Datos[[#This Row],[Calle]]," ",Tabla_Datos[[#This Row],[NumCalle]])</f>
        <v>UR DANIEL A.CARRION 592</v>
      </c>
      <c r="Y25" t="s">
        <v>92</v>
      </c>
      <c r="Z25" t="s">
        <v>122</v>
      </c>
      <c r="AA25" t="s">
        <v>123</v>
      </c>
      <c r="AB25" t="s">
        <v>95</v>
      </c>
      <c r="AC25" t="s">
        <v>95</v>
      </c>
      <c r="AD25" t="s">
        <v>161</v>
      </c>
      <c r="AE25" t="s">
        <v>95</v>
      </c>
      <c r="AF25" t="s">
        <v>95</v>
      </c>
      <c r="AG25" s="51">
        <v>6733147</v>
      </c>
      <c r="AH25" t="s">
        <v>95</v>
      </c>
      <c r="AI25">
        <v>1</v>
      </c>
      <c r="AJ25">
        <v>1</v>
      </c>
      <c r="AK25" t="s">
        <v>269</v>
      </c>
      <c r="AL25">
        <v>592</v>
      </c>
    </row>
    <row r="26" spans="1:38">
      <c r="A26">
        <v>3278982</v>
      </c>
      <c r="B26" t="s">
        <v>270</v>
      </c>
      <c r="C26" t="s">
        <v>18</v>
      </c>
      <c r="D26" t="s">
        <v>143</v>
      </c>
      <c r="E26">
        <v>2011</v>
      </c>
      <c r="F26">
        <v>8</v>
      </c>
      <c r="G26">
        <v>24</v>
      </c>
      <c r="H26" t="s">
        <v>86</v>
      </c>
      <c r="I26" t="s">
        <v>145</v>
      </c>
      <c r="J26" t="s">
        <v>146</v>
      </c>
      <c r="K26" t="s">
        <v>147</v>
      </c>
      <c r="L26" t="s">
        <v>86</v>
      </c>
      <c r="M26" t="s">
        <v>148</v>
      </c>
      <c r="O26" s="51">
        <v>2319780</v>
      </c>
      <c r="P26" t="s">
        <v>271</v>
      </c>
      <c r="Q26" t="s">
        <v>272</v>
      </c>
      <c r="R26" t="s">
        <v>273</v>
      </c>
      <c r="S26" s="49" t="str">
        <f>CONCATENATE(Tabla_Datos[[#This Row],[Nombre_Cliente]]," ",Tabla_Datos[[#This Row],[ApellidoPaterno_Cliente]]," ",Tabla_Datos[[#This Row],[ApellidoMaterno_Cliente]])</f>
        <v>KELLY FIORELA MURPHY VALDEOS</v>
      </c>
      <c r="T26" s="53">
        <f>DATE(Tabla_Datos[[#This Row],[tAnio]],Tabla_Datos[[#This Row],[tMes]],Tabla_Datos[[#This Row],[tDia]])</f>
        <v>40779</v>
      </c>
      <c r="U26" s="53" t="str">
        <f>IF(Tabla_Datos[[#This Row],[cProvincia]]="LIMA","LIMA","PROVINCIA")</f>
        <v>PROVINCIA</v>
      </c>
      <c r="V26" s="53" t="str">
        <f>MID(Tabla_Datos[[#This Row],[pTelefono]],1,SEARCH("-",Tabla_Datos[[#This Row],[pTelefono]],1)-1)</f>
        <v>43</v>
      </c>
      <c r="W26" s="53" t="str">
        <f>MID(Tabla_Datos[[#This Row],[pTelefono]],SEARCH("-",Tabla_Datos[[#This Row],[pTelefono]],1)+1,LEN(Tabla_Datos[[#This Row],[pTelefono]]))</f>
        <v>958917210</v>
      </c>
      <c r="X26" s="53" t="str">
        <f>CONCATENATE(Tabla_Datos[[#This Row],[TipUrb]]," ",Tabla_Datos[[#This Row],[Calle]]," ",Tabla_Datos[[#This Row],[NumCalle]])</f>
        <v>BA MANCO CAPAC 1220</v>
      </c>
      <c r="Y26" t="s">
        <v>151</v>
      </c>
      <c r="Z26" t="s">
        <v>181</v>
      </c>
      <c r="AA26" t="s">
        <v>182</v>
      </c>
      <c r="AB26" t="s">
        <v>95</v>
      </c>
      <c r="AC26" t="s">
        <v>95</v>
      </c>
      <c r="AD26" t="s">
        <v>274</v>
      </c>
      <c r="AE26" t="s">
        <v>95</v>
      </c>
      <c r="AG26" s="51">
        <v>46734573</v>
      </c>
      <c r="AI26">
        <v>10</v>
      </c>
      <c r="AJ26">
        <v>10</v>
      </c>
      <c r="AK26" t="s">
        <v>275</v>
      </c>
      <c r="AL26">
        <v>1220</v>
      </c>
    </row>
    <row r="27" spans="1:38">
      <c r="A27">
        <v>3282794</v>
      </c>
      <c r="B27" t="s">
        <v>276</v>
      </c>
      <c r="C27" t="s">
        <v>18</v>
      </c>
      <c r="D27" t="s">
        <v>85</v>
      </c>
      <c r="E27">
        <v>2011</v>
      </c>
      <c r="F27">
        <v>8</v>
      </c>
      <c r="G27">
        <v>24</v>
      </c>
      <c r="H27" t="s">
        <v>86</v>
      </c>
      <c r="I27" t="s">
        <v>16</v>
      </c>
      <c r="J27" t="s">
        <v>16</v>
      </c>
      <c r="K27" t="s">
        <v>277</v>
      </c>
      <c r="L27" t="s">
        <v>86</v>
      </c>
      <c r="M27" t="s">
        <v>88</v>
      </c>
      <c r="N27" s="50">
        <v>40041672</v>
      </c>
      <c r="O27" s="51">
        <v>2319652</v>
      </c>
      <c r="P27" t="s">
        <v>278</v>
      </c>
      <c r="Q27" t="s">
        <v>279</v>
      </c>
      <c r="R27" t="s">
        <v>280</v>
      </c>
      <c r="S27" s="49" t="str">
        <f>CONCATENATE(Tabla_Datos[[#This Row],[Nombre_Cliente]]," ",Tabla_Datos[[#This Row],[ApellidoPaterno_Cliente]]," ",Tabla_Datos[[#This Row],[ApellidoMaterno_Cliente]])</f>
        <v>YURI GLEN DIAZ HURTADO</v>
      </c>
      <c r="T27" s="53">
        <f>DATE(Tabla_Datos[[#This Row],[tAnio]],Tabla_Datos[[#This Row],[tMes]],Tabla_Datos[[#This Row],[tDia]])</f>
        <v>40779</v>
      </c>
      <c r="U27" s="53" t="str">
        <f>IF(Tabla_Datos[[#This Row],[cProvincia]]="LIMA","LIMA","PROVINCIA")</f>
        <v>LIMA</v>
      </c>
      <c r="V27" s="53" t="str">
        <f>MID(Tabla_Datos[[#This Row],[pTelefono]],1,SEARCH("-",Tabla_Datos[[#This Row],[pTelefono]],1)-1)</f>
        <v>84</v>
      </c>
      <c r="W27" s="53" t="str">
        <f>MID(Tabla_Datos[[#This Row],[pTelefono]],SEARCH("-",Tabla_Datos[[#This Row],[pTelefono]],1)+1,LEN(Tabla_Datos[[#This Row],[pTelefono]]))</f>
        <v>984673749</v>
      </c>
      <c r="X27" s="53" t="str">
        <f>CONCATENATE(Tabla_Datos[[#This Row],[TipUrb]]," ",Tabla_Datos[[#This Row],[Calle]]," ",Tabla_Datos[[#This Row],[NumCalle]])</f>
        <v>UR MORROPON 193</v>
      </c>
      <c r="Y27" t="s">
        <v>92</v>
      </c>
      <c r="Z27" t="s">
        <v>93</v>
      </c>
      <c r="AA27" t="s">
        <v>94</v>
      </c>
      <c r="AB27" t="s">
        <v>95</v>
      </c>
      <c r="AC27" t="s">
        <v>95</v>
      </c>
      <c r="AD27" t="s">
        <v>161</v>
      </c>
      <c r="AE27" t="s">
        <v>95</v>
      </c>
      <c r="AG27" s="51">
        <v>43260670</v>
      </c>
      <c r="AH27" t="s">
        <v>95</v>
      </c>
      <c r="AI27">
        <v>32</v>
      </c>
      <c r="AJ27">
        <v>32</v>
      </c>
      <c r="AK27" t="s">
        <v>281</v>
      </c>
      <c r="AL27">
        <v>193</v>
      </c>
    </row>
    <row r="28" spans="1:38">
      <c r="A28">
        <v>3270606</v>
      </c>
      <c r="B28" t="s">
        <v>282</v>
      </c>
      <c r="C28" t="s">
        <v>19</v>
      </c>
      <c r="D28" t="s">
        <v>85</v>
      </c>
      <c r="E28">
        <v>2011</v>
      </c>
      <c r="F28">
        <v>8</v>
      </c>
      <c r="G28">
        <v>24</v>
      </c>
      <c r="H28" t="s">
        <v>86</v>
      </c>
      <c r="I28" t="s">
        <v>16</v>
      </c>
      <c r="J28" t="s">
        <v>16</v>
      </c>
      <c r="K28" t="s">
        <v>177</v>
      </c>
      <c r="L28" t="s">
        <v>86</v>
      </c>
      <c r="M28" t="s">
        <v>88</v>
      </c>
      <c r="N28" s="50">
        <v>20000021</v>
      </c>
      <c r="O28" s="51">
        <v>2320784</v>
      </c>
      <c r="P28" t="s">
        <v>283</v>
      </c>
      <c r="Q28" t="s">
        <v>284</v>
      </c>
      <c r="R28" t="s">
        <v>285</v>
      </c>
      <c r="S28" s="49" t="str">
        <f>CONCATENATE(Tabla_Datos[[#This Row],[Nombre_Cliente]]," ",Tabla_Datos[[#This Row],[ApellidoPaterno_Cliente]]," ",Tabla_Datos[[#This Row],[ApellidoMaterno_Cliente]])</f>
        <v>JUAN CARLOS RIOS CALDERON</v>
      </c>
      <c r="T28" s="53">
        <f>DATE(Tabla_Datos[[#This Row],[tAnio]],Tabla_Datos[[#This Row],[tMes]],Tabla_Datos[[#This Row],[tDia]])</f>
        <v>40779</v>
      </c>
      <c r="U28" s="53" t="str">
        <f>IF(Tabla_Datos[[#This Row],[cProvincia]]="LIMA","LIMA","PROVINCIA")</f>
        <v>LIMA</v>
      </c>
      <c r="V28" s="53" t="str">
        <f>MID(Tabla_Datos[[#This Row],[pTelefono]],1,SEARCH("-",Tabla_Datos[[#This Row],[pTelefono]],1)-1)</f>
        <v>1</v>
      </c>
      <c r="W28" s="53" t="str">
        <f>MID(Tabla_Datos[[#This Row],[pTelefono]],SEARCH("-",Tabla_Datos[[#This Row],[pTelefono]],1)+1,LEN(Tabla_Datos[[#This Row],[pTelefono]]))</f>
        <v>997939181</v>
      </c>
      <c r="X28" s="53" t="str">
        <f>CONCATENATE(Tabla_Datos[[#This Row],[TipUrb]]," ",Tabla_Datos[[#This Row],[Calle]]," ",Tabla_Datos[[#This Row],[NumCalle]])</f>
        <v>UP AMERICA 344</v>
      </c>
      <c r="Y28" t="s">
        <v>92</v>
      </c>
      <c r="Z28" t="s">
        <v>122</v>
      </c>
      <c r="AA28" t="s">
        <v>123</v>
      </c>
      <c r="AB28">
        <v>2</v>
      </c>
      <c r="AC28">
        <v>215</v>
      </c>
      <c r="AD28" t="s">
        <v>286</v>
      </c>
      <c r="AE28" t="s">
        <v>95</v>
      </c>
      <c r="AF28" t="s">
        <v>95</v>
      </c>
      <c r="AG28" s="51">
        <v>41406856</v>
      </c>
      <c r="AH28" t="s">
        <v>95</v>
      </c>
      <c r="AI28">
        <v>1</v>
      </c>
      <c r="AJ28">
        <v>1</v>
      </c>
      <c r="AK28" t="s">
        <v>287</v>
      </c>
      <c r="AL28">
        <v>344</v>
      </c>
    </row>
    <row r="29" spans="1:38">
      <c r="A29">
        <v>3270743</v>
      </c>
      <c r="B29" t="s">
        <v>288</v>
      </c>
      <c r="C29" t="s">
        <v>20</v>
      </c>
      <c r="D29" t="s">
        <v>224</v>
      </c>
      <c r="E29">
        <v>2011</v>
      </c>
      <c r="F29">
        <v>8</v>
      </c>
      <c r="G29">
        <v>24</v>
      </c>
      <c r="H29" t="s">
        <v>144</v>
      </c>
      <c r="I29" t="s">
        <v>16</v>
      </c>
      <c r="J29" t="s">
        <v>16</v>
      </c>
      <c r="K29" t="s">
        <v>171</v>
      </c>
      <c r="L29" t="s">
        <v>144</v>
      </c>
      <c r="M29" t="s">
        <v>88</v>
      </c>
      <c r="N29" s="50">
        <v>20000130</v>
      </c>
      <c r="O29" s="51">
        <v>2320879</v>
      </c>
      <c r="P29" t="s">
        <v>289</v>
      </c>
      <c r="Q29" t="s">
        <v>290</v>
      </c>
      <c r="R29" t="s">
        <v>290</v>
      </c>
      <c r="S29" s="49" t="str">
        <f>CONCATENATE(Tabla_Datos[[#This Row],[Nombre_Cliente]]," ",Tabla_Datos[[#This Row],[ApellidoPaterno_Cliente]]," ",Tabla_Datos[[#This Row],[ApellidoMaterno_Cliente]])</f>
        <v>FELIX ANTONINO VIDAL VIDAL</v>
      </c>
      <c r="T29" s="53">
        <f>DATE(Tabla_Datos[[#This Row],[tAnio]],Tabla_Datos[[#This Row],[tMes]],Tabla_Datos[[#This Row],[tDia]])</f>
        <v>40779</v>
      </c>
      <c r="U29" s="53" t="str">
        <f>IF(Tabla_Datos[[#This Row],[cProvincia]]="LIMA","LIMA","PROVINCIA")</f>
        <v>LIMA</v>
      </c>
      <c r="V29" s="53" t="str">
        <f>MID(Tabla_Datos[[#This Row],[pTelefono]],1,SEARCH("-",Tabla_Datos[[#This Row],[pTelefono]],1)-1)</f>
        <v>1</v>
      </c>
      <c r="W29" s="53" t="str">
        <f>MID(Tabla_Datos[[#This Row],[pTelefono]],SEARCH("-",Tabla_Datos[[#This Row],[pTelefono]],1)+1,LEN(Tabla_Datos[[#This Row],[pTelefono]]))</f>
        <v>12716486</v>
      </c>
      <c r="X29" s="53" t="str">
        <f>CONCATENATE(Tabla_Datos[[#This Row],[TipUrb]]," ",Tabla_Datos[[#This Row],[Calle]]," ",Tabla_Datos[[#This Row],[NumCalle]])</f>
        <v>UR 3 105</v>
      </c>
      <c r="Y29" t="s">
        <v>92</v>
      </c>
      <c r="Z29" t="s">
        <v>122</v>
      </c>
      <c r="AA29" t="s">
        <v>123</v>
      </c>
      <c r="AB29" t="s">
        <v>95</v>
      </c>
      <c r="AC29" t="s">
        <v>95</v>
      </c>
      <c r="AD29" t="s">
        <v>161</v>
      </c>
      <c r="AE29" t="s">
        <v>95</v>
      </c>
      <c r="AF29" t="s">
        <v>95</v>
      </c>
      <c r="AG29" s="51">
        <v>8025907</v>
      </c>
      <c r="AH29" t="s">
        <v>95</v>
      </c>
      <c r="AI29">
        <v>1</v>
      </c>
      <c r="AJ29">
        <v>1</v>
      </c>
      <c r="AK29">
        <v>3</v>
      </c>
      <c r="AL29">
        <v>105</v>
      </c>
    </row>
    <row r="30" spans="1:38">
      <c r="A30">
        <v>3272067</v>
      </c>
      <c r="B30" t="s">
        <v>291</v>
      </c>
      <c r="C30" t="s">
        <v>19</v>
      </c>
      <c r="D30" t="s">
        <v>143</v>
      </c>
      <c r="E30">
        <v>2011</v>
      </c>
      <c r="F30">
        <v>8</v>
      </c>
      <c r="G30">
        <v>24</v>
      </c>
      <c r="H30" t="s">
        <v>86</v>
      </c>
      <c r="I30" t="s">
        <v>292</v>
      </c>
      <c r="J30" t="s">
        <v>293</v>
      </c>
      <c r="K30" t="s">
        <v>292</v>
      </c>
      <c r="L30" t="s">
        <v>86</v>
      </c>
      <c r="M30" t="s">
        <v>294</v>
      </c>
      <c r="N30" s="50">
        <v>40705003</v>
      </c>
      <c r="O30" s="51">
        <v>2321621</v>
      </c>
      <c r="P30" t="s">
        <v>295</v>
      </c>
      <c r="Q30" t="s">
        <v>296</v>
      </c>
      <c r="R30" t="s">
        <v>297</v>
      </c>
      <c r="S30" s="49" t="str">
        <f>CONCATENATE(Tabla_Datos[[#This Row],[Nombre_Cliente]]," ",Tabla_Datos[[#This Row],[ApellidoPaterno_Cliente]]," ",Tabla_Datos[[#This Row],[ApellidoMaterno_Cliente]])</f>
        <v>ALCIDES MEDINA CARRASCO</v>
      </c>
      <c r="T30" s="53">
        <f>DATE(Tabla_Datos[[#This Row],[tAnio]],Tabla_Datos[[#This Row],[tMes]],Tabla_Datos[[#This Row],[tDia]])</f>
        <v>40779</v>
      </c>
      <c r="U30" s="53" t="str">
        <f>IF(Tabla_Datos[[#This Row],[cProvincia]]="LIMA","LIMA","PROVINCIA")</f>
        <v>PROVINCIA</v>
      </c>
      <c r="V30" s="53" t="str">
        <f>MID(Tabla_Datos[[#This Row],[pTelefono]],1,SEARCH("-",Tabla_Datos[[#This Row],[pTelefono]],1)-1)</f>
        <v>66</v>
      </c>
      <c r="W30" s="53" t="str">
        <f>MID(Tabla_Datos[[#This Row],[pTelefono]],SEARCH("-",Tabla_Datos[[#This Row],[pTelefono]],1)+1,LEN(Tabla_Datos[[#This Row],[pTelefono]]))</f>
        <v>966600011</v>
      </c>
      <c r="X30" s="53" t="str">
        <f>CONCATENATE(Tabla_Datos[[#This Row],[TipUrb]]," ",Tabla_Datos[[#This Row],[Calle]]," ",Tabla_Datos[[#This Row],[NumCalle]])</f>
        <v>- MANCO CAPAC 573</v>
      </c>
      <c r="Y30" t="s">
        <v>298</v>
      </c>
      <c r="Z30" t="s">
        <v>152</v>
      </c>
      <c r="AA30" t="s">
        <v>153</v>
      </c>
      <c r="AB30">
        <v>2</v>
      </c>
      <c r="AC30" t="s">
        <v>95</v>
      </c>
      <c r="AD30" t="s">
        <v>109</v>
      </c>
      <c r="AE30" t="s">
        <v>95</v>
      </c>
      <c r="AF30" t="s">
        <v>95</v>
      </c>
      <c r="AG30" s="51">
        <v>28601267</v>
      </c>
      <c r="AH30" t="s">
        <v>95</v>
      </c>
      <c r="AI30">
        <v>1</v>
      </c>
      <c r="AJ30">
        <v>1</v>
      </c>
      <c r="AK30" t="s">
        <v>275</v>
      </c>
      <c r="AL30">
        <v>573</v>
      </c>
    </row>
    <row r="31" spans="1:38">
      <c r="A31">
        <v>3273829</v>
      </c>
      <c r="B31" t="s">
        <v>299</v>
      </c>
      <c r="C31" t="s">
        <v>18</v>
      </c>
      <c r="D31" t="s">
        <v>143</v>
      </c>
      <c r="E31">
        <v>2011</v>
      </c>
      <c r="F31">
        <v>8</v>
      </c>
      <c r="G31">
        <v>24</v>
      </c>
      <c r="H31" t="s">
        <v>86</v>
      </c>
      <c r="I31" t="s">
        <v>300</v>
      </c>
      <c r="J31" t="s">
        <v>301</v>
      </c>
      <c r="K31" t="s">
        <v>301</v>
      </c>
      <c r="L31" t="s">
        <v>86</v>
      </c>
      <c r="M31" t="s">
        <v>148</v>
      </c>
      <c r="N31" s="50">
        <v>65</v>
      </c>
      <c r="O31" s="51">
        <v>2321503</v>
      </c>
      <c r="P31" t="s">
        <v>302</v>
      </c>
      <c r="Q31" t="s">
        <v>303</v>
      </c>
      <c r="R31" t="s">
        <v>304</v>
      </c>
      <c r="S31" s="49" t="str">
        <f>CONCATENATE(Tabla_Datos[[#This Row],[Nombre_Cliente]]," ",Tabla_Datos[[#This Row],[ApellidoPaterno_Cliente]]," ",Tabla_Datos[[#This Row],[ApellidoMaterno_Cliente]])</f>
        <v>OSCAR ALFREDO CRUZADO ROMAN</v>
      </c>
      <c r="T31" s="53">
        <f>DATE(Tabla_Datos[[#This Row],[tAnio]],Tabla_Datos[[#This Row],[tMes]],Tabla_Datos[[#This Row],[tDia]])</f>
        <v>40779</v>
      </c>
      <c r="U31" s="53" t="str">
        <f>IF(Tabla_Datos[[#This Row],[cProvincia]]="LIMA","LIMA","PROVINCIA")</f>
        <v>PROVINCIA</v>
      </c>
      <c r="V31" s="53" t="str">
        <f>MID(Tabla_Datos[[#This Row],[pTelefono]],1,SEARCH("-",Tabla_Datos[[#This Row],[pTelefono]],1)-1)</f>
        <v>65</v>
      </c>
      <c r="W31" s="53" t="str">
        <f>MID(Tabla_Datos[[#This Row],[pTelefono]],SEARCH("-",Tabla_Datos[[#This Row],[pTelefono]],1)+1,LEN(Tabla_Datos[[#This Row],[pTelefono]]))</f>
        <v>771064</v>
      </c>
      <c r="X31" s="53" t="str">
        <f>CONCATENATE(Tabla_Datos[[#This Row],[TipUrb]]," ",Tabla_Datos[[#This Row],[Calle]]," ",Tabla_Datos[[#This Row],[NumCalle]])</f>
        <v>- SANCHEZ CERRO 202</v>
      </c>
      <c r="Y31" t="s">
        <v>305</v>
      </c>
      <c r="Z31" t="s">
        <v>181</v>
      </c>
      <c r="AA31" t="s">
        <v>182</v>
      </c>
      <c r="AB31" t="s">
        <v>95</v>
      </c>
      <c r="AC31" t="s">
        <v>95</v>
      </c>
      <c r="AD31" t="s">
        <v>109</v>
      </c>
      <c r="AE31" t="s">
        <v>95</v>
      </c>
      <c r="AG31" s="51">
        <v>23159142</v>
      </c>
      <c r="AI31">
        <v>26</v>
      </c>
      <c r="AJ31">
        <v>26</v>
      </c>
      <c r="AK31" t="s">
        <v>306</v>
      </c>
      <c r="AL31">
        <v>202</v>
      </c>
    </row>
    <row r="32" spans="1:38">
      <c r="A32">
        <v>3273352</v>
      </c>
      <c r="B32" t="s">
        <v>307</v>
      </c>
      <c r="C32" t="s">
        <v>19</v>
      </c>
      <c r="D32" t="s">
        <v>143</v>
      </c>
      <c r="E32">
        <v>2011</v>
      </c>
      <c r="F32">
        <v>8</v>
      </c>
      <c r="G32">
        <v>24</v>
      </c>
      <c r="H32" t="s">
        <v>86</v>
      </c>
      <c r="I32" t="s">
        <v>16</v>
      </c>
      <c r="J32" t="s">
        <v>16</v>
      </c>
      <c r="K32" t="s">
        <v>308</v>
      </c>
      <c r="L32" t="s">
        <v>86</v>
      </c>
      <c r="M32" t="s">
        <v>88</v>
      </c>
      <c r="N32" s="50">
        <v>20000021</v>
      </c>
      <c r="O32" s="51">
        <v>2322622</v>
      </c>
      <c r="P32" t="s">
        <v>309</v>
      </c>
      <c r="Q32" t="s">
        <v>310</v>
      </c>
      <c r="R32" t="s">
        <v>311</v>
      </c>
      <c r="S32" s="49" t="str">
        <f>CONCATENATE(Tabla_Datos[[#This Row],[Nombre_Cliente]]," ",Tabla_Datos[[#This Row],[ApellidoPaterno_Cliente]]," ",Tabla_Datos[[#This Row],[ApellidoMaterno_Cliente]])</f>
        <v>INGRID MARIA DEL PIL MORALES ALTAMIRANO</v>
      </c>
      <c r="T32" s="53">
        <f>DATE(Tabla_Datos[[#This Row],[tAnio]],Tabla_Datos[[#This Row],[tMes]],Tabla_Datos[[#This Row],[tDia]])</f>
        <v>40779</v>
      </c>
      <c r="U32" s="53" t="str">
        <f>IF(Tabla_Datos[[#This Row],[cProvincia]]="LIMA","LIMA","PROVINCIA")</f>
        <v>LIMA</v>
      </c>
      <c r="V32" s="53" t="str">
        <f>MID(Tabla_Datos[[#This Row],[pTelefono]],1,SEARCH("-",Tabla_Datos[[#This Row],[pTelefono]],1)-1)</f>
        <v>1</v>
      </c>
      <c r="W32" s="53" t="str">
        <f>MID(Tabla_Datos[[#This Row],[pTelefono]],SEARCH("-",Tabla_Datos[[#This Row],[pTelefono]],1)+1,LEN(Tabla_Datos[[#This Row],[pTelefono]]))</f>
        <v>989330661</v>
      </c>
      <c r="X32" s="53" t="str">
        <f>CONCATENATE(Tabla_Datos[[#This Row],[TipUrb]]," ",Tabla_Datos[[#This Row],[Calle]]," ",Tabla_Datos[[#This Row],[NumCalle]])</f>
        <v>UR DE LA REPUBLICA 1385</v>
      </c>
      <c r="Y32" t="s">
        <v>92</v>
      </c>
      <c r="Z32" t="s">
        <v>152</v>
      </c>
      <c r="AA32" t="s">
        <v>153</v>
      </c>
      <c r="AB32">
        <v>2</v>
      </c>
      <c r="AC32">
        <v>202</v>
      </c>
      <c r="AD32" t="s">
        <v>161</v>
      </c>
      <c r="AE32" t="s">
        <v>95</v>
      </c>
      <c r="AF32" t="s">
        <v>95</v>
      </c>
      <c r="AG32" s="51">
        <v>72439485</v>
      </c>
      <c r="AH32" t="s">
        <v>95</v>
      </c>
      <c r="AI32">
        <v>1</v>
      </c>
      <c r="AJ32">
        <v>1</v>
      </c>
      <c r="AK32" t="s">
        <v>312</v>
      </c>
      <c r="AL32">
        <v>1385</v>
      </c>
    </row>
    <row r="33" spans="1:38">
      <c r="A33">
        <v>3274083</v>
      </c>
      <c r="B33" t="s">
        <v>313</v>
      </c>
      <c r="C33" t="s">
        <v>18</v>
      </c>
      <c r="D33" t="s">
        <v>143</v>
      </c>
      <c r="E33">
        <v>2011</v>
      </c>
      <c r="F33">
        <v>8</v>
      </c>
      <c r="G33">
        <v>24</v>
      </c>
      <c r="H33" t="s">
        <v>86</v>
      </c>
      <c r="I33" t="s">
        <v>314</v>
      </c>
      <c r="J33" t="s">
        <v>315</v>
      </c>
      <c r="K33" t="s">
        <v>315</v>
      </c>
      <c r="L33" t="s">
        <v>86</v>
      </c>
      <c r="M33" t="s">
        <v>294</v>
      </c>
      <c r="N33" s="50">
        <v>16798540</v>
      </c>
      <c r="O33" s="51">
        <v>2323077</v>
      </c>
      <c r="P33" t="s">
        <v>316</v>
      </c>
      <c r="Q33" t="s">
        <v>317</v>
      </c>
      <c r="R33" t="s">
        <v>318</v>
      </c>
      <c r="S33" s="49" t="str">
        <f>CONCATENATE(Tabla_Datos[[#This Row],[Nombre_Cliente]]," ",Tabla_Datos[[#This Row],[ApellidoPaterno_Cliente]]," ",Tabla_Datos[[#This Row],[ApellidoMaterno_Cliente]])</f>
        <v>ORLANDO FRETEL DE LA CRUZ</v>
      </c>
      <c r="T33" s="53">
        <f>DATE(Tabla_Datos[[#This Row],[tAnio]],Tabla_Datos[[#This Row],[tMes]],Tabla_Datos[[#This Row],[tDia]])</f>
        <v>40779</v>
      </c>
      <c r="U33" s="53" t="str">
        <f>IF(Tabla_Datos[[#This Row],[cProvincia]]="LIMA","LIMA","PROVINCIA")</f>
        <v>PROVINCIA</v>
      </c>
      <c r="V33" s="53" t="str">
        <f>MID(Tabla_Datos[[#This Row],[pTelefono]],1,SEARCH("-",Tabla_Datos[[#This Row],[pTelefono]],1)-1)</f>
        <v>62</v>
      </c>
      <c r="W33" s="53" t="str">
        <f>MID(Tabla_Datos[[#This Row],[pTelefono]],SEARCH("-",Tabla_Datos[[#This Row],[pTelefono]],1)+1,LEN(Tabla_Datos[[#This Row],[pTelefono]]))</f>
        <v>975140725</v>
      </c>
      <c r="X33" s="53" t="str">
        <f>CONCATENATE(Tabla_Datos[[#This Row],[TipUrb]]," ",Tabla_Datos[[#This Row],[Calle]]," ",Tabla_Datos[[#This Row],[NumCalle]])</f>
        <v>- PROGRESO 368</v>
      </c>
      <c r="Y33" t="s">
        <v>319</v>
      </c>
      <c r="Z33" t="s">
        <v>320</v>
      </c>
      <c r="AA33" t="s">
        <v>321</v>
      </c>
      <c r="AB33" t="s">
        <v>95</v>
      </c>
      <c r="AC33" t="s">
        <v>95</v>
      </c>
      <c r="AD33" t="s">
        <v>109</v>
      </c>
      <c r="AE33" t="s">
        <v>95</v>
      </c>
      <c r="AG33" s="51">
        <v>22674067</v>
      </c>
      <c r="AI33" t="s">
        <v>322</v>
      </c>
      <c r="AJ33" t="s">
        <v>322</v>
      </c>
      <c r="AK33" t="s">
        <v>323</v>
      </c>
      <c r="AL33">
        <v>368</v>
      </c>
    </row>
    <row r="34" spans="1:38">
      <c r="A34">
        <v>3274239</v>
      </c>
      <c r="B34" t="s">
        <v>324</v>
      </c>
      <c r="C34" t="s">
        <v>19</v>
      </c>
      <c r="D34" t="s">
        <v>85</v>
      </c>
      <c r="E34">
        <v>2011</v>
      </c>
      <c r="F34">
        <v>8</v>
      </c>
      <c r="G34">
        <v>24</v>
      </c>
      <c r="H34" t="s">
        <v>86</v>
      </c>
      <c r="I34" t="s">
        <v>16</v>
      </c>
      <c r="J34" t="s">
        <v>16</v>
      </c>
      <c r="K34" t="s">
        <v>171</v>
      </c>
      <c r="L34" t="s">
        <v>86</v>
      </c>
      <c r="M34" t="s">
        <v>88</v>
      </c>
      <c r="N34" s="50">
        <v>40164799</v>
      </c>
      <c r="O34" s="51">
        <v>2323226</v>
      </c>
      <c r="P34" t="s">
        <v>325</v>
      </c>
      <c r="Q34" t="s">
        <v>326</v>
      </c>
      <c r="R34" t="s">
        <v>327</v>
      </c>
      <c r="S34" s="49" t="str">
        <f>CONCATENATE(Tabla_Datos[[#This Row],[Nombre_Cliente]]," ",Tabla_Datos[[#This Row],[ApellidoPaterno_Cliente]]," ",Tabla_Datos[[#This Row],[ApellidoMaterno_Cliente]])</f>
        <v>JEAN CARLO AGUSTIN HERNANDEZ MEDRANO</v>
      </c>
      <c r="T34" s="53">
        <f>DATE(Tabla_Datos[[#This Row],[tAnio]],Tabla_Datos[[#This Row],[tMes]],Tabla_Datos[[#This Row],[tDia]])</f>
        <v>40779</v>
      </c>
      <c r="U34" s="53" t="str">
        <f>IF(Tabla_Datos[[#This Row],[cProvincia]]="LIMA","LIMA","PROVINCIA")</f>
        <v>LIMA</v>
      </c>
      <c r="V34" s="53" t="str">
        <f>MID(Tabla_Datos[[#This Row],[pTelefono]],1,SEARCH("-",Tabla_Datos[[#This Row],[pTelefono]],1)-1)</f>
        <v>1</v>
      </c>
      <c r="W34" s="53" t="str">
        <f>MID(Tabla_Datos[[#This Row],[pTelefono]],SEARCH("-",Tabla_Datos[[#This Row],[pTelefono]],1)+1,LEN(Tabla_Datos[[#This Row],[pTelefono]]))</f>
        <v>956743889</v>
      </c>
      <c r="X34" s="53" t="str">
        <f>CONCATENATE(Tabla_Datos[[#This Row],[TipUrb]]," ",Tabla_Datos[[#This Row],[Calle]]," ",Tabla_Datos[[#This Row],[NumCalle]])</f>
        <v>UR PEREZ ARANIBAR 290</v>
      </c>
      <c r="Y34" t="s">
        <v>92</v>
      </c>
      <c r="Z34" t="s">
        <v>122</v>
      </c>
      <c r="AA34" t="s">
        <v>123</v>
      </c>
      <c r="AB34" t="s">
        <v>95</v>
      </c>
      <c r="AC34" t="s">
        <v>95</v>
      </c>
      <c r="AD34" t="s">
        <v>161</v>
      </c>
      <c r="AE34" t="s">
        <v>95</v>
      </c>
      <c r="AG34" s="51">
        <v>41284195</v>
      </c>
      <c r="AH34" t="s">
        <v>95</v>
      </c>
      <c r="AI34">
        <v>1</v>
      </c>
      <c r="AJ34">
        <v>1</v>
      </c>
      <c r="AK34" t="s">
        <v>328</v>
      </c>
      <c r="AL34">
        <v>290</v>
      </c>
    </row>
    <row r="35" spans="1:38">
      <c r="A35">
        <v>3275770</v>
      </c>
      <c r="B35" t="s">
        <v>329</v>
      </c>
      <c r="C35" t="s">
        <v>18</v>
      </c>
      <c r="D35" t="s">
        <v>85</v>
      </c>
      <c r="E35">
        <v>2011</v>
      </c>
      <c r="F35">
        <v>8</v>
      </c>
      <c r="G35">
        <v>24</v>
      </c>
      <c r="H35" t="s">
        <v>86</v>
      </c>
      <c r="I35" t="s">
        <v>16</v>
      </c>
      <c r="J35" t="s">
        <v>16</v>
      </c>
      <c r="K35" t="s">
        <v>126</v>
      </c>
      <c r="L35" t="s">
        <v>86</v>
      </c>
      <c r="M35" t="s">
        <v>88</v>
      </c>
      <c r="N35" s="50">
        <v>99999999</v>
      </c>
      <c r="O35" s="51">
        <v>2324321</v>
      </c>
      <c r="P35" t="s">
        <v>330</v>
      </c>
      <c r="Q35" t="s">
        <v>326</v>
      </c>
      <c r="R35" t="s">
        <v>331</v>
      </c>
      <c r="S35" s="49" t="str">
        <f>CONCATENATE(Tabla_Datos[[#This Row],[Nombre_Cliente]]," ",Tabla_Datos[[#This Row],[ApellidoPaterno_Cliente]]," ",Tabla_Datos[[#This Row],[ApellidoMaterno_Cliente]])</f>
        <v xml:space="preserve">JEANNETTE ELIZABETHE HERNANDEZ PLAZA </v>
      </c>
      <c r="T35" s="53">
        <f>DATE(Tabla_Datos[[#This Row],[tAnio]],Tabla_Datos[[#This Row],[tMes]],Tabla_Datos[[#This Row],[tDia]])</f>
        <v>40779</v>
      </c>
      <c r="U35" s="53" t="str">
        <f>IF(Tabla_Datos[[#This Row],[cProvincia]]="LIMA","LIMA","PROVINCIA")</f>
        <v>LIMA</v>
      </c>
      <c r="V35" s="53" t="str">
        <f>MID(Tabla_Datos[[#This Row],[pTelefono]],1,SEARCH("-",Tabla_Datos[[#This Row],[pTelefono]],1)-1)</f>
        <v>1</v>
      </c>
      <c r="W35" s="53" t="str">
        <f>MID(Tabla_Datos[[#This Row],[pTelefono]],SEARCH("-",Tabla_Datos[[#This Row],[pTelefono]],1)+1,LEN(Tabla_Datos[[#This Row],[pTelefono]]))</f>
        <v>997878637</v>
      </c>
      <c r="X35" s="53" t="str">
        <f>CONCATENATE(Tabla_Datos[[#This Row],[TipUrb]]," ",Tabla_Datos[[#This Row],[Calle]]," ",Tabla_Datos[[#This Row],[NumCalle]])</f>
        <v>AG   0</v>
      </c>
      <c r="Y35" t="s">
        <v>92</v>
      </c>
      <c r="Z35" t="s">
        <v>93</v>
      </c>
      <c r="AA35" t="s">
        <v>94</v>
      </c>
      <c r="AB35" t="s">
        <v>95</v>
      </c>
      <c r="AC35" t="s">
        <v>95</v>
      </c>
      <c r="AD35" t="s">
        <v>332</v>
      </c>
      <c r="AE35" t="s">
        <v>333</v>
      </c>
      <c r="AF35">
        <v>26</v>
      </c>
      <c r="AG35" s="51">
        <v>41675228</v>
      </c>
      <c r="AI35">
        <v>26</v>
      </c>
      <c r="AJ35">
        <v>26</v>
      </c>
      <c r="AK35" t="s">
        <v>95</v>
      </c>
      <c r="AL35">
        <v>0</v>
      </c>
    </row>
    <row r="36" spans="1:38">
      <c r="A36">
        <v>3275657</v>
      </c>
      <c r="B36" t="s">
        <v>334</v>
      </c>
      <c r="C36" t="s">
        <v>18</v>
      </c>
      <c r="D36" t="s">
        <v>85</v>
      </c>
      <c r="E36">
        <v>2011</v>
      </c>
      <c r="F36">
        <v>8</v>
      </c>
      <c r="G36">
        <v>24</v>
      </c>
      <c r="H36" t="s">
        <v>86</v>
      </c>
      <c r="I36" t="s">
        <v>16</v>
      </c>
      <c r="J36" t="s">
        <v>16</v>
      </c>
      <c r="K36" t="s">
        <v>192</v>
      </c>
      <c r="L36" t="s">
        <v>86</v>
      </c>
      <c r="M36" t="s">
        <v>88</v>
      </c>
      <c r="N36" s="50">
        <v>7736324</v>
      </c>
      <c r="O36" s="51">
        <v>2324234</v>
      </c>
      <c r="P36" t="s">
        <v>335</v>
      </c>
      <c r="Q36" t="s">
        <v>336</v>
      </c>
      <c r="R36" t="s">
        <v>337</v>
      </c>
      <c r="S36" s="49" t="str">
        <f>CONCATENATE(Tabla_Datos[[#This Row],[Nombre_Cliente]]," ",Tabla_Datos[[#This Row],[ApellidoPaterno_Cliente]]," ",Tabla_Datos[[#This Row],[ApellidoMaterno_Cliente]])</f>
        <v xml:space="preserve">GERMAN  LA CHIRA CAMPOS </v>
      </c>
      <c r="T36" s="53">
        <f>DATE(Tabla_Datos[[#This Row],[tAnio]],Tabla_Datos[[#This Row],[tMes]],Tabla_Datos[[#This Row],[tDia]])</f>
        <v>40779</v>
      </c>
      <c r="U36" s="53" t="str">
        <f>IF(Tabla_Datos[[#This Row],[cProvincia]]="LIMA","LIMA","PROVINCIA")</f>
        <v>LIMA</v>
      </c>
      <c r="V36" s="53" t="str">
        <f>MID(Tabla_Datos[[#This Row],[pTelefono]],1,SEARCH("-",Tabla_Datos[[#This Row],[pTelefono]],1)-1)</f>
        <v>1</v>
      </c>
      <c r="W36" s="53" t="str">
        <f>MID(Tabla_Datos[[#This Row],[pTelefono]],SEARCH("-",Tabla_Datos[[#This Row],[pTelefono]],1)+1,LEN(Tabla_Datos[[#This Row],[pTelefono]]))</f>
        <v>992035323</v>
      </c>
      <c r="X36" s="53" t="str">
        <f>CONCATENATE(Tabla_Datos[[#This Row],[TipUrb]]," ",Tabla_Datos[[#This Row],[Calle]]," ",Tabla_Datos[[#This Row],[NumCalle]])</f>
        <v>UR   0</v>
      </c>
      <c r="Y36" t="s">
        <v>92</v>
      </c>
      <c r="Z36" t="s">
        <v>93</v>
      </c>
      <c r="AA36" t="s">
        <v>94</v>
      </c>
      <c r="AB36" t="s">
        <v>95</v>
      </c>
      <c r="AC36" t="s">
        <v>95</v>
      </c>
      <c r="AD36" t="s">
        <v>161</v>
      </c>
      <c r="AE36" t="s">
        <v>338</v>
      </c>
      <c r="AF36">
        <v>19</v>
      </c>
      <c r="AG36" s="51">
        <v>9235922</v>
      </c>
      <c r="AI36">
        <v>26</v>
      </c>
      <c r="AJ36">
        <v>26</v>
      </c>
      <c r="AK36" t="s">
        <v>95</v>
      </c>
      <c r="AL36">
        <v>0</v>
      </c>
    </row>
    <row r="37" spans="1:38">
      <c r="A37">
        <v>3276420</v>
      </c>
      <c r="B37" t="s">
        <v>339</v>
      </c>
      <c r="C37" t="s">
        <v>19</v>
      </c>
      <c r="D37" t="s">
        <v>85</v>
      </c>
      <c r="E37">
        <v>2011</v>
      </c>
      <c r="F37">
        <v>8</v>
      </c>
      <c r="G37">
        <v>24</v>
      </c>
      <c r="H37" t="s">
        <v>86</v>
      </c>
      <c r="I37" t="s">
        <v>16</v>
      </c>
      <c r="J37" t="s">
        <v>16</v>
      </c>
      <c r="K37" t="s">
        <v>16</v>
      </c>
      <c r="L37" t="s">
        <v>86</v>
      </c>
      <c r="M37" t="s">
        <v>88</v>
      </c>
      <c r="N37" s="50">
        <v>70696949</v>
      </c>
      <c r="O37" s="51">
        <v>2324908</v>
      </c>
      <c r="P37" t="s">
        <v>340</v>
      </c>
      <c r="Q37" t="s">
        <v>341</v>
      </c>
      <c r="R37" t="s">
        <v>342</v>
      </c>
      <c r="S37" s="49" t="str">
        <f>CONCATENATE(Tabla_Datos[[#This Row],[Nombre_Cliente]]," ",Tabla_Datos[[#This Row],[ApellidoPaterno_Cliente]]," ",Tabla_Datos[[#This Row],[ApellidoMaterno_Cliente]])</f>
        <v>ISRAEL WILLIAM ALVARADO ORTIZ</v>
      </c>
      <c r="T37" s="53">
        <f>DATE(Tabla_Datos[[#This Row],[tAnio]],Tabla_Datos[[#This Row],[tMes]],Tabla_Datos[[#This Row],[tDia]])</f>
        <v>40779</v>
      </c>
      <c r="U37" s="53" t="str">
        <f>IF(Tabla_Datos[[#This Row],[cProvincia]]="LIMA","LIMA","PROVINCIA")</f>
        <v>LIMA</v>
      </c>
      <c r="V37" s="53" t="str">
        <f>MID(Tabla_Datos[[#This Row],[pTelefono]],1,SEARCH("-",Tabla_Datos[[#This Row],[pTelefono]],1)-1)</f>
        <v>1</v>
      </c>
      <c r="W37" s="53" t="str">
        <f>MID(Tabla_Datos[[#This Row],[pTelefono]],SEARCH("-",Tabla_Datos[[#This Row],[pTelefono]],1)+1,LEN(Tabla_Datos[[#This Row],[pTelefono]]))</f>
        <v>962620393</v>
      </c>
      <c r="X37" s="53" t="str">
        <f>CONCATENATE(Tabla_Datos[[#This Row],[TipUrb]]," ",Tabla_Datos[[#This Row],[Calle]]," ",Tabla_Datos[[#This Row],[NumCalle]])</f>
        <v xml:space="preserve">  ILO 272</v>
      </c>
      <c r="Y37" t="s">
        <v>92</v>
      </c>
      <c r="Z37" t="s">
        <v>122</v>
      </c>
      <c r="AA37" t="s">
        <v>123</v>
      </c>
      <c r="AB37">
        <v>4</v>
      </c>
      <c r="AC37">
        <v>401</v>
      </c>
      <c r="AD37" t="s">
        <v>95</v>
      </c>
      <c r="AE37" t="s">
        <v>95</v>
      </c>
      <c r="AF37" t="s">
        <v>95</v>
      </c>
      <c r="AG37" s="51">
        <v>22468304</v>
      </c>
      <c r="AH37" t="s">
        <v>95</v>
      </c>
      <c r="AI37">
        <v>1</v>
      </c>
      <c r="AJ37">
        <v>1</v>
      </c>
      <c r="AK37" t="s">
        <v>343</v>
      </c>
      <c r="AL37">
        <v>272</v>
      </c>
    </row>
    <row r="38" spans="1:38">
      <c r="A38">
        <v>3276165</v>
      </c>
      <c r="B38" t="s">
        <v>344</v>
      </c>
      <c r="C38" t="s">
        <v>20</v>
      </c>
      <c r="D38" t="s">
        <v>85</v>
      </c>
      <c r="E38">
        <v>2011</v>
      </c>
      <c r="F38">
        <v>8</v>
      </c>
      <c r="G38">
        <v>24</v>
      </c>
      <c r="H38" t="s">
        <v>86</v>
      </c>
      <c r="I38" t="s">
        <v>100</v>
      </c>
      <c r="J38" t="s">
        <v>100</v>
      </c>
      <c r="K38" t="s">
        <v>345</v>
      </c>
      <c r="L38" t="s">
        <v>86</v>
      </c>
      <c r="M38" t="s">
        <v>102</v>
      </c>
      <c r="N38" s="50">
        <v>43810795</v>
      </c>
      <c r="O38" s="51">
        <v>2324688</v>
      </c>
      <c r="P38" t="s">
        <v>346</v>
      </c>
      <c r="Q38" t="s">
        <v>347</v>
      </c>
      <c r="R38" t="s">
        <v>348</v>
      </c>
      <c r="S38" s="49" t="str">
        <f>CONCATENATE(Tabla_Datos[[#This Row],[Nombre_Cliente]]," ",Tabla_Datos[[#This Row],[ApellidoPaterno_Cliente]]," ",Tabla_Datos[[#This Row],[ApellidoMaterno_Cliente]])</f>
        <v>YOVANA ORADO ARANGURI</v>
      </c>
      <c r="T38" s="53">
        <f>DATE(Tabla_Datos[[#This Row],[tAnio]],Tabla_Datos[[#This Row],[tMes]],Tabla_Datos[[#This Row],[tDia]])</f>
        <v>40779</v>
      </c>
      <c r="U38" s="53" t="str">
        <f>IF(Tabla_Datos[[#This Row],[cProvincia]]="LIMA","LIMA","PROVINCIA")</f>
        <v>PROVINCIA</v>
      </c>
      <c r="V38" s="53" t="str">
        <f>MID(Tabla_Datos[[#This Row],[pTelefono]],1,SEARCH("-",Tabla_Datos[[#This Row],[pTelefono]],1)-1)</f>
        <v>54</v>
      </c>
      <c r="W38" s="53" t="str">
        <f>MID(Tabla_Datos[[#This Row],[pTelefono]],SEARCH("-",Tabla_Datos[[#This Row],[pTelefono]],1)+1,LEN(Tabla_Datos[[#This Row],[pTelefono]]))</f>
        <v>959654273</v>
      </c>
      <c r="X38" s="53" t="str">
        <f>CONCATENATE(Tabla_Datos[[#This Row],[TipUrb]]," ",Tabla_Datos[[#This Row],[Calle]]," ",Tabla_Datos[[#This Row],[NumCalle]])</f>
        <v>CV G 0</v>
      </c>
      <c r="Y38" t="s">
        <v>106</v>
      </c>
      <c r="Z38" t="s">
        <v>349</v>
      </c>
      <c r="AA38" t="s">
        <v>350</v>
      </c>
      <c r="AB38" t="s">
        <v>95</v>
      </c>
      <c r="AC38" t="s">
        <v>351</v>
      </c>
      <c r="AD38" t="s">
        <v>352</v>
      </c>
      <c r="AE38" t="s">
        <v>353</v>
      </c>
      <c r="AF38">
        <v>1</v>
      </c>
      <c r="AG38" s="51">
        <v>29297146</v>
      </c>
      <c r="AH38" t="s">
        <v>95</v>
      </c>
      <c r="AI38">
        <v>1</v>
      </c>
      <c r="AJ38">
        <v>1</v>
      </c>
      <c r="AK38" t="s">
        <v>353</v>
      </c>
      <c r="AL38">
        <v>0</v>
      </c>
    </row>
    <row r="39" spans="1:38">
      <c r="A39">
        <v>3296245</v>
      </c>
      <c r="B39" t="s">
        <v>354</v>
      </c>
      <c r="C39" t="s">
        <v>18</v>
      </c>
      <c r="D39" t="s">
        <v>143</v>
      </c>
      <c r="E39">
        <v>2011</v>
      </c>
      <c r="F39">
        <v>8</v>
      </c>
      <c r="G39">
        <v>24</v>
      </c>
      <c r="H39" t="s">
        <v>86</v>
      </c>
      <c r="I39" t="s">
        <v>355</v>
      </c>
      <c r="J39" t="s">
        <v>355</v>
      </c>
      <c r="K39" t="s">
        <v>356</v>
      </c>
      <c r="L39" t="s">
        <v>86</v>
      </c>
      <c r="M39" t="s">
        <v>88</v>
      </c>
      <c r="N39" s="50">
        <v>42484600</v>
      </c>
      <c r="O39" s="51">
        <v>2325308</v>
      </c>
      <c r="P39" t="s">
        <v>357</v>
      </c>
      <c r="Q39" t="s">
        <v>358</v>
      </c>
      <c r="R39" t="s">
        <v>359</v>
      </c>
      <c r="S39" s="49" t="str">
        <f>CONCATENATE(Tabla_Datos[[#This Row],[Nombre_Cliente]]," ",Tabla_Datos[[#This Row],[ApellidoPaterno_Cliente]]," ",Tabla_Datos[[#This Row],[ApellidoMaterno_Cliente]])</f>
        <v>MARTHA SALAS ARENAS</v>
      </c>
      <c r="T39" s="53">
        <f>DATE(Tabla_Datos[[#This Row],[tAnio]],Tabla_Datos[[#This Row],[tMes]],Tabla_Datos[[#This Row],[tDia]])</f>
        <v>40779</v>
      </c>
      <c r="U39" s="53" t="str">
        <f>IF(Tabla_Datos[[#This Row],[cProvincia]]="LIMA","LIMA","PROVINCIA")</f>
        <v>PROVINCIA</v>
      </c>
      <c r="V39" s="53" t="str">
        <f>MID(Tabla_Datos[[#This Row],[pTelefono]],1,SEARCH("-",Tabla_Datos[[#This Row],[pTelefono]],1)-1)</f>
        <v>84</v>
      </c>
      <c r="W39" s="53" t="str">
        <f>MID(Tabla_Datos[[#This Row],[pTelefono]],SEARCH("-",Tabla_Datos[[#This Row],[pTelefono]],1)+1,LEN(Tabla_Datos[[#This Row],[pTelefono]]))</f>
        <v>984427062</v>
      </c>
      <c r="X39" s="53" t="str">
        <f>CONCATENATE(Tabla_Datos[[#This Row],[TipUrb]]," ",Tabla_Datos[[#This Row],[Calle]]," ",Tabla_Datos[[#This Row],[NumCalle]])</f>
        <v>AS . 0</v>
      </c>
      <c r="Y39" t="s">
        <v>360</v>
      </c>
      <c r="Z39" t="s">
        <v>188</v>
      </c>
      <c r="AA39" t="s">
        <v>189</v>
      </c>
      <c r="AB39" t="s">
        <v>95</v>
      </c>
      <c r="AC39" t="s">
        <v>95</v>
      </c>
      <c r="AD39" t="s">
        <v>215</v>
      </c>
      <c r="AE39" t="s">
        <v>361</v>
      </c>
      <c r="AF39" t="s">
        <v>221</v>
      </c>
      <c r="AG39" s="51">
        <v>24988316</v>
      </c>
      <c r="AH39" t="s">
        <v>95</v>
      </c>
      <c r="AI39">
        <v>1</v>
      </c>
      <c r="AJ39">
        <v>1</v>
      </c>
      <c r="AK39" t="s">
        <v>221</v>
      </c>
      <c r="AL39">
        <v>0</v>
      </c>
    </row>
    <row r="40" spans="1:38">
      <c r="A40">
        <v>3276527</v>
      </c>
      <c r="B40" t="s">
        <v>362</v>
      </c>
      <c r="C40" t="s">
        <v>19</v>
      </c>
      <c r="D40" t="s">
        <v>85</v>
      </c>
      <c r="E40">
        <v>2011</v>
      </c>
      <c r="F40">
        <v>8</v>
      </c>
      <c r="G40">
        <v>24</v>
      </c>
      <c r="H40" t="s">
        <v>86</v>
      </c>
      <c r="I40" t="s">
        <v>16</v>
      </c>
      <c r="J40" t="s">
        <v>16</v>
      </c>
      <c r="K40" t="s">
        <v>157</v>
      </c>
      <c r="L40" t="s">
        <v>86</v>
      </c>
      <c r="M40" t="s">
        <v>88</v>
      </c>
      <c r="N40" s="50">
        <v>9038460</v>
      </c>
      <c r="O40" s="51">
        <v>2325010</v>
      </c>
      <c r="P40" t="s">
        <v>363</v>
      </c>
      <c r="Q40" t="s">
        <v>364</v>
      </c>
      <c r="R40" t="s">
        <v>365</v>
      </c>
      <c r="S40" s="49" t="str">
        <f>CONCATENATE(Tabla_Datos[[#This Row],[Nombre_Cliente]]," ",Tabla_Datos[[#This Row],[ApellidoPaterno_Cliente]]," ",Tabla_Datos[[#This Row],[ApellidoMaterno_Cliente]])</f>
        <v>LUIS ANGEL PATIÑO RODRIGUEZ</v>
      </c>
      <c r="T40" s="53">
        <f>DATE(Tabla_Datos[[#This Row],[tAnio]],Tabla_Datos[[#This Row],[tMes]],Tabla_Datos[[#This Row],[tDia]])</f>
        <v>40779</v>
      </c>
      <c r="U40" s="53" t="str">
        <f>IF(Tabla_Datos[[#This Row],[cProvincia]]="LIMA","LIMA","PROVINCIA")</f>
        <v>LIMA</v>
      </c>
      <c r="V40" s="53" t="str">
        <f>MID(Tabla_Datos[[#This Row],[pTelefono]],1,SEARCH("-",Tabla_Datos[[#This Row],[pTelefono]],1)-1)</f>
        <v>1</v>
      </c>
      <c r="W40" s="53" t="str">
        <f>MID(Tabla_Datos[[#This Row],[pTelefono]],SEARCH("-",Tabla_Datos[[#This Row],[pTelefono]],1)+1,LEN(Tabla_Datos[[#This Row],[pTelefono]]))</f>
        <v>946317705</v>
      </c>
      <c r="X40" s="53" t="str">
        <f>CONCATENATE(Tabla_Datos[[#This Row],[TipUrb]]," ",Tabla_Datos[[#This Row],[Calle]]," ",Tabla_Datos[[#This Row],[NumCalle]])</f>
        <v>UR LAS ALMENDRAS 0</v>
      </c>
      <c r="Y40" t="s">
        <v>92</v>
      </c>
      <c r="Z40" t="s">
        <v>196</v>
      </c>
      <c r="AA40" t="s">
        <v>197</v>
      </c>
      <c r="AB40" t="s">
        <v>95</v>
      </c>
      <c r="AC40" t="s">
        <v>95</v>
      </c>
      <c r="AD40" t="s">
        <v>161</v>
      </c>
      <c r="AE40" t="s">
        <v>366</v>
      </c>
      <c r="AF40">
        <v>59</v>
      </c>
      <c r="AG40" s="51">
        <v>41598896</v>
      </c>
      <c r="AH40" t="s">
        <v>95</v>
      </c>
      <c r="AI40">
        <v>1</v>
      </c>
      <c r="AJ40">
        <v>1</v>
      </c>
      <c r="AK40" t="s">
        <v>367</v>
      </c>
      <c r="AL40">
        <v>0</v>
      </c>
    </row>
    <row r="41" spans="1:38">
      <c r="A41">
        <v>3276268</v>
      </c>
      <c r="B41" t="s">
        <v>368</v>
      </c>
      <c r="C41" t="s">
        <v>19</v>
      </c>
      <c r="D41" t="s">
        <v>85</v>
      </c>
      <c r="E41">
        <v>2011</v>
      </c>
      <c r="F41">
        <v>8</v>
      </c>
      <c r="G41">
        <v>24</v>
      </c>
      <c r="H41" t="s">
        <v>86</v>
      </c>
      <c r="I41" t="s">
        <v>100</v>
      </c>
      <c r="J41" t="s">
        <v>100</v>
      </c>
      <c r="K41" t="s">
        <v>100</v>
      </c>
      <c r="L41" t="s">
        <v>86</v>
      </c>
      <c r="M41" t="s">
        <v>102</v>
      </c>
      <c r="N41" s="50">
        <v>40001952</v>
      </c>
      <c r="O41" s="51">
        <v>2324754</v>
      </c>
      <c r="P41" t="s">
        <v>369</v>
      </c>
      <c r="Q41" t="s">
        <v>370</v>
      </c>
      <c r="R41" t="s">
        <v>371</v>
      </c>
      <c r="S41" s="49" t="str">
        <f>CONCATENATE(Tabla_Datos[[#This Row],[Nombre_Cliente]]," ",Tabla_Datos[[#This Row],[ApellidoPaterno_Cliente]]," ",Tabla_Datos[[#This Row],[ApellidoMaterno_Cliente]])</f>
        <v>EDITH LUCY EUGENIA TORRES ENRIQUEZ</v>
      </c>
      <c r="T41" s="53">
        <f>DATE(Tabla_Datos[[#This Row],[tAnio]],Tabla_Datos[[#This Row],[tMes]],Tabla_Datos[[#This Row],[tDia]])</f>
        <v>40779</v>
      </c>
      <c r="U41" s="53" t="str">
        <f>IF(Tabla_Datos[[#This Row],[cProvincia]]="LIMA","LIMA","PROVINCIA")</f>
        <v>PROVINCIA</v>
      </c>
      <c r="V41" s="53" t="str">
        <f>MID(Tabla_Datos[[#This Row],[pTelefono]],1,SEARCH("-",Tabla_Datos[[#This Row],[pTelefono]],1)-1)</f>
        <v>54</v>
      </c>
      <c r="W41" s="53" t="str">
        <f>MID(Tabla_Datos[[#This Row],[pTelefono]],SEARCH("-",Tabla_Datos[[#This Row],[pTelefono]],1)+1,LEN(Tabla_Datos[[#This Row],[pTelefono]]))</f>
        <v>958883184</v>
      </c>
      <c r="X41" s="53" t="str">
        <f>CONCATENATE(Tabla_Datos[[#This Row],[TipUrb]]," ",Tabla_Datos[[#This Row],[Calle]]," ",Tabla_Datos[[#This Row],[NumCalle]])</f>
        <v>- LA MERCED 528</v>
      </c>
      <c r="Y41" t="s">
        <v>106</v>
      </c>
      <c r="Z41" t="s">
        <v>349</v>
      </c>
      <c r="AA41" t="s">
        <v>350</v>
      </c>
      <c r="AB41" t="s">
        <v>95</v>
      </c>
      <c r="AC41" t="s">
        <v>95</v>
      </c>
      <c r="AD41" t="s">
        <v>109</v>
      </c>
      <c r="AE41" t="s">
        <v>95</v>
      </c>
      <c r="AF41" t="s">
        <v>95</v>
      </c>
      <c r="AG41" s="51">
        <v>29618559</v>
      </c>
      <c r="AI41">
        <v>1</v>
      </c>
      <c r="AJ41">
        <v>1</v>
      </c>
      <c r="AK41" t="s">
        <v>372</v>
      </c>
      <c r="AL41">
        <v>528</v>
      </c>
    </row>
    <row r="42" spans="1:38">
      <c r="A42">
        <v>3277681</v>
      </c>
      <c r="B42" t="s">
        <v>373</v>
      </c>
      <c r="C42" t="s">
        <v>19</v>
      </c>
      <c r="D42" t="s">
        <v>143</v>
      </c>
      <c r="E42">
        <v>2011</v>
      </c>
      <c r="F42">
        <v>8</v>
      </c>
      <c r="G42">
        <v>24</v>
      </c>
      <c r="H42" t="s">
        <v>86</v>
      </c>
      <c r="I42" t="s">
        <v>16</v>
      </c>
      <c r="J42" t="s">
        <v>16</v>
      </c>
      <c r="K42" t="s">
        <v>374</v>
      </c>
      <c r="L42" t="s">
        <v>86</v>
      </c>
      <c r="M42" t="s">
        <v>88</v>
      </c>
      <c r="N42" s="50">
        <v>44209265</v>
      </c>
      <c r="O42" s="51">
        <v>2325864</v>
      </c>
      <c r="P42" t="s">
        <v>375</v>
      </c>
      <c r="Q42" t="s">
        <v>376</v>
      </c>
      <c r="R42" t="s">
        <v>377</v>
      </c>
      <c r="S42" s="49" t="str">
        <f>CONCATENATE(Tabla_Datos[[#This Row],[Nombre_Cliente]]," ",Tabla_Datos[[#This Row],[ApellidoPaterno_Cliente]]," ",Tabla_Datos[[#This Row],[ApellidoMaterno_Cliente]])</f>
        <v>CRISTINA SOLEDAD MARCOS PEREZ</v>
      </c>
      <c r="T42" s="53">
        <f>DATE(Tabla_Datos[[#This Row],[tAnio]],Tabla_Datos[[#This Row],[tMes]],Tabla_Datos[[#This Row],[tDia]])</f>
        <v>40779</v>
      </c>
      <c r="U42" s="53" t="str">
        <f>IF(Tabla_Datos[[#This Row],[cProvincia]]="LIMA","LIMA","PROVINCIA")</f>
        <v>LIMA</v>
      </c>
      <c r="V42" s="53" t="str">
        <f>MID(Tabla_Datos[[#This Row],[pTelefono]],1,SEARCH("-",Tabla_Datos[[#This Row],[pTelefono]],1)-1)</f>
        <v>1</v>
      </c>
      <c r="W42" s="53" t="str">
        <f>MID(Tabla_Datos[[#This Row],[pTelefono]],SEARCH("-",Tabla_Datos[[#This Row],[pTelefono]],1)+1,LEN(Tabla_Datos[[#This Row],[pTelefono]]))</f>
        <v>12952718</v>
      </c>
      <c r="X42" s="53" t="str">
        <f>CONCATENATE(Tabla_Datos[[#This Row],[TipUrb]]," ",Tabla_Datos[[#This Row],[Calle]]," ",Tabla_Datos[[#This Row],[NumCalle]])</f>
        <v>AH CORDOVA GENERAL 0</v>
      </c>
      <c r="Y42" t="s">
        <v>92</v>
      </c>
      <c r="Z42" t="s">
        <v>152</v>
      </c>
      <c r="AA42" t="s">
        <v>153</v>
      </c>
      <c r="AB42" t="s">
        <v>95</v>
      </c>
      <c r="AC42" t="s">
        <v>95</v>
      </c>
      <c r="AD42" t="s">
        <v>96</v>
      </c>
      <c r="AE42" t="s">
        <v>378</v>
      </c>
      <c r="AF42">
        <v>7</v>
      </c>
      <c r="AG42" s="51">
        <v>10099453</v>
      </c>
      <c r="AH42" t="s">
        <v>95</v>
      </c>
      <c r="AI42">
        <v>1</v>
      </c>
      <c r="AJ42">
        <v>1</v>
      </c>
      <c r="AK42" t="s">
        <v>379</v>
      </c>
      <c r="AL42">
        <v>0</v>
      </c>
    </row>
    <row r="43" spans="1:38">
      <c r="A43">
        <v>3277755</v>
      </c>
      <c r="B43" t="s">
        <v>380</v>
      </c>
      <c r="C43" t="s">
        <v>18</v>
      </c>
      <c r="D43" t="s">
        <v>85</v>
      </c>
      <c r="E43">
        <v>2011</v>
      </c>
      <c r="F43">
        <v>8</v>
      </c>
      <c r="G43">
        <v>24</v>
      </c>
      <c r="H43" t="s">
        <v>86</v>
      </c>
      <c r="I43" t="s">
        <v>202</v>
      </c>
      <c r="J43" t="s">
        <v>203</v>
      </c>
      <c r="K43" t="s">
        <v>203</v>
      </c>
      <c r="L43" t="s">
        <v>86</v>
      </c>
      <c r="M43" t="s">
        <v>133</v>
      </c>
      <c r="N43" s="50">
        <v>2878328</v>
      </c>
      <c r="O43" s="51">
        <v>2325926</v>
      </c>
      <c r="P43" t="s">
        <v>381</v>
      </c>
      <c r="Q43" t="s">
        <v>382</v>
      </c>
      <c r="R43" t="s">
        <v>383</v>
      </c>
      <c r="S43" s="49" t="str">
        <f>CONCATENATE(Tabla_Datos[[#This Row],[Nombre_Cliente]]," ",Tabla_Datos[[#This Row],[ApellidoPaterno_Cliente]]," ",Tabla_Datos[[#This Row],[ApellidoMaterno_Cliente]])</f>
        <v xml:space="preserve">PEDRO MIGUEL  MIMBELA  GONZALES </v>
      </c>
      <c r="T43" s="53">
        <f>DATE(Tabla_Datos[[#This Row],[tAnio]],Tabla_Datos[[#This Row],[tMes]],Tabla_Datos[[#This Row],[tDia]])</f>
        <v>40779</v>
      </c>
      <c r="U43" s="53" t="str">
        <f>IF(Tabla_Datos[[#This Row],[cProvincia]]="LIMA","LIMA","PROVINCIA")</f>
        <v>PROVINCIA</v>
      </c>
      <c r="V43" s="53" t="str">
        <f>MID(Tabla_Datos[[#This Row],[pTelefono]],1,SEARCH("-",Tabla_Datos[[#This Row],[pTelefono]],1)-1)</f>
        <v>1</v>
      </c>
      <c r="W43" s="53" t="str">
        <f>MID(Tabla_Datos[[#This Row],[pTelefono]],SEARCH("-",Tabla_Datos[[#This Row],[pTelefono]],1)+1,LEN(Tabla_Datos[[#This Row],[pTelefono]]))</f>
        <v>978067160</v>
      </c>
      <c r="X43" s="53" t="str">
        <f>CONCATENATE(Tabla_Datos[[#This Row],[TipUrb]]," ",Tabla_Datos[[#This Row],[Calle]]," ",Tabla_Datos[[#This Row],[NumCalle]])</f>
        <v xml:space="preserve">  SAENZ PEÑA 1120</v>
      </c>
      <c r="Y43" t="s">
        <v>208</v>
      </c>
      <c r="Z43" t="s">
        <v>107</v>
      </c>
      <c r="AA43" t="s">
        <v>108</v>
      </c>
      <c r="AB43" t="s">
        <v>95</v>
      </c>
      <c r="AC43" t="s">
        <v>95</v>
      </c>
      <c r="AD43" t="s">
        <v>95</v>
      </c>
      <c r="AE43" t="s">
        <v>95</v>
      </c>
      <c r="AG43" s="51">
        <v>46774670</v>
      </c>
      <c r="AI43">
        <v>26</v>
      </c>
      <c r="AJ43">
        <v>26</v>
      </c>
      <c r="AK43" t="s">
        <v>384</v>
      </c>
      <c r="AL43">
        <v>1120</v>
      </c>
    </row>
    <row r="44" spans="1:38">
      <c r="A44">
        <v>3279007</v>
      </c>
      <c r="B44" t="s">
        <v>385</v>
      </c>
      <c r="C44" t="s">
        <v>19</v>
      </c>
      <c r="D44" t="s">
        <v>85</v>
      </c>
      <c r="E44">
        <v>2011</v>
      </c>
      <c r="F44">
        <v>8</v>
      </c>
      <c r="G44">
        <v>24</v>
      </c>
      <c r="H44" t="s">
        <v>86</v>
      </c>
      <c r="I44" t="s">
        <v>16</v>
      </c>
      <c r="J44" t="s">
        <v>16</v>
      </c>
      <c r="K44" t="s">
        <v>386</v>
      </c>
      <c r="L44" t="s">
        <v>86</v>
      </c>
      <c r="M44" t="s">
        <v>88</v>
      </c>
      <c r="N44" s="50">
        <v>20000021</v>
      </c>
      <c r="O44" s="51">
        <v>2326827</v>
      </c>
      <c r="P44" t="s">
        <v>387</v>
      </c>
      <c r="Q44" t="s">
        <v>388</v>
      </c>
      <c r="R44" t="s">
        <v>389</v>
      </c>
      <c r="S44" s="49" t="str">
        <f>CONCATENATE(Tabla_Datos[[#This Row],[Nombre_Cliente]]," ",Tabla_Datos[[#This Row],[ApellidoPaterno_Cliente]]," ",Tabla_Datos[[#This Row],[ApellidoMaterno_Cliente]])</f>
        <v>ALFREDO MAGUIÑA LARCO</v>
      </c>
      <c r="T44" s="53">
        <f>DATE(Tabla_Datos[[#This Row],[tAnio]],Tabla_Datos[[#This Row],[tMes]],Tabla_Datos[[#This Row],[tDia]])</f>
        <v>40779</v>
      </c>
      <c r="U44" s="53" t="str">
        <f>IF(Tabla_Datos[[#This Row],[cProvincia]]="LIMA","LIMA","PROVINCIA")</f>
        <v>LIMA</v>
      </c>
      <c r="V44" s="53" t="str">
        <f>MID(Tabla_Datos[[#This Row],[pTelefono]],1,SEARCH("-",Tabla_Datos[[#This Row],[pTelefono]],1)-1)</f>
        <v>1</v>
      </c>
      <c r="W44" s="53" t="str">
        <f>MID(Tabla_Datos[[#This Row],[pTelefono]],SEARCH("-",Tabla_Datos[[#This Row],[pTelefono]],1)+1,LEN(Tabla_Datos[[#This Row],[pTelefono]]))</f>
        <v>998264724</v>
      </c>
      <c r="X44" s="53" t="str">
        <f>CONCATENATE(Tabla_Datos[[#This Row],[TipUrb]]," ",Tabla_Datos[[#This Row],[Calle]]," ",Tabla_Datos[[#This Row],[NumCalle]])</f>
        <v xml:space="preserve">  PRADO OESTE JAVIER 1068</v>
      </c>
      <c r="Y44" t="s">
        <v>92</v>
      </c>
      <c r="Z44" t="s">
        <v>122</v>
      </c>
      <c r="AA44" t="s">
        <v>123</v>
      </c>
      <c r="AB44" t="s">
        <v>95</v>
      </c>
      <c r="AC44">
        <v>1103</v>
      </c>
      <c r="AD44" t="s">
        <v>95</v>
      </c>
      <c r="AE44" t="s">
        <v>95</v>
      </c>
      <c r="AF44" t="s">
        <v>95</v>
      </c>
      <c r="AG44" s="51">
        <v>8230444</v>
      </c>
      <c r="AH44" t="s">
        <v>95</v>
      </c>
      <c r="AI44">
        <v>1</v>
      </c>
      <c r="AJ44">
        <v>1</v>
      </c>
      <c r="AK44" t="s">
        <v>390</v>
      </c>
      <c r="AL44">
        <v>1068</v>
      </c>
    </row>
    <row r="45" spans="1:38">
      <c r="A45">
        <v>3294611</v>
      </c>
      <c r="B45" t="s">
        <v>391</v>
      </c>
      <c r="C45" t="s">
        <v>18</v>
      </c>
      <c r="D45" t="s">
        <v>85</v>
      </c>
      <c r="E45">
        <v>2011</v>
      </c>
      <c r="F45">
        <v>8</v>
      </c>
      <c r="G45">
        <v>24</v>
      </c>
      <c r="H45" t="s">
        <v>86</v>
      </c>
      <c r="I45" t="s">
        <v>241</v>
      </c>
      <c r="J45" t="s">
        <v>242</v>
      </c>
      <c r="K45" t="s">
        <v>242</v>
      </c>
      <c r="L45" t="s">
        <v>86</v>
      </c>
      <c r="M45" t="s">
        <v>148</v>
      </c>
      <c r="N45" s="50">
        <v>46580833</v>
      </c>
      <c r="O45" s="51">
        <v>2327116</v>
      </c>
      <c r="P45" t="s">
        <v>392</v>
      </c>
      <c r="Q45" t="s">
        <v>393</v>
      </c>
      <c r="R45" t="s">
        <v>394</v>
      </c>
      <c r="S45" s="49" t="str">
        <f>CONCATENATE(Tabla_Datos[[#This Row],[Nombre_Cliente]]," ",Tabla_Datos[[#This Row],[ApellidoPaterno_Cliente]]," ",Tabla_Datos[[#This Row],[ApellidoMaterno_Cliente]])</f>
        <v xml:space="preserve">ROCIO   RODRIGUEZ   HUARIPATA  </v>
      </c>
      <c r="T45" s="53">
        <f>DATE(Tabla_Datos[[#This Row],[tAnio]],Tabla_Datos[[#This Row],[tMes]],Tabla_Datos[[#This Row],[tDia]])</f>
        <v>40779</v>
      </c>
      <c r="U45" s="53" t="str">
        <f>IF(Tabla_Datos[[#This Row],[cProvincia]]="LIMA","LIMA","PROVINCIA")</f>
        <v>PROVINCIA</v>
      </c>
      <c r="V45" s="53" t="str">
        <f>MID(Tabla_Datos[[#This Row],[pTelefono]],1,SEARCH("-",Tabla_Datos[[#This Row],[pTelefono]],1)-1)</f>
        <v>44</v>
      </c>
      <c r="W45" s="53" t="str">
        <f>MID(Tabla_Datos[[#This Row],[pTelefono]],SEARCH("-",Tabla_Datos[[#This Row],[pTelefono]],1)+1,LEN(Tabla_Datos[[#This Row],[pTelefono]]))</f>
        <v>949640509</v>
      </c>
      <c r="X45" s="53" t="str">
        <f>CONCATENATE(Tabla_Datos[[#This Row],[TipUrb]]," ",Tabla_Datos[[#This Row],[Calle]]," ",Tabla_Datos[[#This Row],[NumCalle]])</f>
        <v xml:space="preserve">  AREQUIPA 643</v>
      </c>
      <c r="Y45" t="s">
        <v>246</v>
      </c>
      <c r="Z45" t="s">
        <v>93</v>
      </c>
      <c r="AA45" t="s">
        <v>94</v>
      </c>
      <c r="AB45" t="s">
        <v>95</v>
      </c>
      <c r="AC45" t="s">
        <v>95</v>
      </c>
      <c r="AD45" t="s">
        <v>95</v>
      </c>
      <c r="AE45" t="s">
        <v>95</v>
      </c>
      <c r="AG45" s="51">
        <v>42115659</v>
      </c>
      <c r="AI45">
        <v>26</v>
      </c>
      <c r="AJ45">
        <v>26</v>
      </c>
      <c r="AK45" t="s">
        <v>100</v>
      </c>
      <c r="AL45">
        <v>643</v>
      </c>
    </row>
    <row r="46" spans="1:38">
      <c r="A46">
        <v>3281013</v>
      </c>
      <c r="B46" t="s">
        <v>395</v>
      </c>
      <c r="C46" t="s">
        <v>19</v>
      </c>
      <c r="D46" t="s">
        <v>85</v>
      </c>
      <c r="E46">
        <v>2011</v>
      </c>
      <c r="F46">
        <v>8</v>
      </c>
      <c r="G46">
        <v>24</v>
      </c>
      <c r="H46" t="s">
        <v>144</v>
      </c>
      <c r="I46" t="s">
        <v>16</v>
      </c>
      <c r="J46" t="s">
        <v>16</v>
      </c>
      <c r="K46" t="s">
        <v>16</v>
      </c>
      <c r="L46" t="s">
        <v>86</v>
      </c>
      <c r="M46" t="s">
        <v>88</v>
      </c>
      <c r="N46" s="50">
        <v>40886310</v>
      </c>
      <c r="O46" s="51">
        <v>2328200</v>
      </c>
      <c r="P46" t="s">
        <v>396</v>
      </c>
      <c r="Q46" t="s">
        <v>397</v>
      </c>
      <c r="R46" t="s">
        <v>398</v>
      </c>
      <c r="S46" s="49" t="str">
        <f>CONCATENATE(Tabla_Datos[[#This Row],[Nombre_Cliente]]," ",Tabla_Datos[[#This Row],[ApellidoPaterno_Cliente]]," ",Tabla_Datos[[#This Row],[ApellidoMaterno_Cliente]])</f>
        <v>RICARDO HUGO SCHENONE GARRIDO</v>
      </c>
      <c r="T46" s="53">
        <f>DATE(Tabla_Datos[[#This Row],[tAnio]],Tabla_Datos[[#This Row],[tMes]],Tabla_Datos[[#This Row],[tDia]])</f>
        <v>40779</v>
      </c>
      <c r="U46" s="53" t="str">
        <f>IF(Tabla_Datos[[#This Row],[cProvincia]]="LIMA","LIMA","PROVINCIA")</f>
        <v>LIMA</v>
      </c>
      <c r="V46" s="53" t="str">
        <f>MID(Tabla_Datos[[#This Row],[pTelefono]],1,SEARCH("-",Tabla_Datos[[#This Row],[pTelefono]],1)-1)</f>
        <v>1</v>
      </c>
      <c r="W46" s="53" t="str">
        <f>MID(Tabla_Datos[[#This Row],[pTelefono]],SEARCH("-",Tabla_Datos[[#This Row],[pTelefono]],1)+1,LEN(Tabla_Datos[[#This Row],[pTelefono]]))</f>
        <v>999359616</v>
      </c>
      <c r="X46" s="53" t="str">
        <f>CONCATENATE(Tabla_Datos[[#This Row],[TipUrb]]," ",Tabla_Datos[[#This Row],[Calle]]," ",Tabla_Datos[[#This Row],[NumCalle]])</f>
        <v>UR DEL CARPIO MUYOZ 1476</v>
      </c>
      <c r="Y46" t="s">
        <v>92</v>
      </c>
      <c r="Z46" t="s">
        <v>122</v>
      </c>
      <c r="AA46" t="s">
        <v>123</v>
      </c>
      <c r="AB46">
        <v>2</v>
      </c>
      <c r="AC46" t="s">
        <v>95</v>
      </c>
      <c r="AD46" t="s">
        <v>161</v>
      </c>
      <c r="AE46" t="s">
        <v>95</v>
      </c>
      <c r="AF46" t="s">
        <v>95</v>
      </c>
      <c r="AG46" s="51">
        <v>47750219</v>
      </c>
      <c r="AH46" t="s">
        <v>95</v>
      </c>
      <c r="AI46">
        <v>1</v>
      </c>
      <c r="AJ46">
        <v>1</v>
      </c>
      <c r="AK46" t="s">
        <v>399</v>
      </c>
      <c r="AL46">
        <v>1476</v>
      </c>
    </row>
    <row r="47" spans="1:38">
      <c r="A47">
        <v>3280602</v>
      </c>
      <c r="B47" t="s">
        <v>400</v>
      </c>
      <c r="C47" t="s">
        <v>18</v>
      </c>
      <c r="D47" t="s">
        <v>143</v>
      </c>
      <c r="E47">
        <v>2011</v>
      </c>
      <c r="F47">
        <v>8</v>
      </c>
      <c r="G47">
        <v>24</v>
      </c>
      <c r="H47" t="s">
        <v>86</v>
      </c>
      <c r="I47" t="s">
        <v>16</v>
      </c>
      <c r="J47" t="s">
        <v>16</v>
      </c>
      <c r="K47" t="s">
        <v>230</v>
      </c>
      <c r="L47" t="s">
        <v>86</v>
      </c>
      <c r="M47" t="s">
        <v>88</v>
      </c>
      <c r="N47" s="50">
        <v>99999999</v>
      </c>
      <c r="O47" s="51">
        <v>2327843</v>
      </c>
      <c r="P47" t="s">
        <v>401</v>
      </c>
      <c r="Q47" t="s">
        <v>402</v>
      </c>
      <c r="R47" t="s">
        <v>403</v>
      </c>
      <c r="S47" s="49" t="str">
        <f>CONCATENATE(Tabla_Datos[[#This Row],[Nombre_Cliente]]," ",Tabla_Datos[[#This Row],[ApellidoPaterno_Cliente]]," ",Tabla_Datos[[#This Row],[ApellidoMaterno_Cliente]])</f>
        <v xml:space="preserve">OLGA MARIELA  LOYOLA  AGUIRRE </v>
      </c>
      <c r="T47" s="53">
        <f>DATE(Tabla_Datos[[#This Row],[tAnio]],Tabla_Datos[[#This Row],[tMes]],Tabla_Datos[[#This Row],[tDia]])</f>
        <v>40779</v>
      </c>
      <c r="U47" s="53" t="str">
        <f>IF(Tabla_Datos[[#This Row],[cProvincia]]="LIMA","LIMA","PROVINCIA")</f>
        <v>LIMA</v>
      </c>
      <c r="V47" s="53" t="str">
        <f>MID(Tabla_Datos[[#This Row],[pTelefono]],1,SEARCH("-",Tabla_Datos[[#This Row],[pTelefono]],1)-1)</f>
        <v>1</v>
      </c>
      <c r="W47" s="53" t="str">
        <f>MID(Tabla_Datos[[#This Row],[pTelefono]],SEARCH("-",Tabla_Datos[[#This Row],[pTelefono]],1)+1,LEN(Tabla_Datos[[#This Row],[pTelefono]]))</f>
        <v>990732831</v>
      </c>
      <c r="X47" s="53" t="str">
        <f>CONCATENATE(Tabla_Datos[[#This Row],[TipUrb]]," ",Tabla_Datos[[#This Row],[Calle]]," ",Tabla_Datos[[#This Row],[NumCalle]])</f>
        <v>UR   0</v>
      </c>
      <c r="Y47" t="s">
        <v>92</v>
      </c>
      <c r="Z47" t="s">
        <v>181</v>
      </c>
      <c r="AA47" t="s">
        <v>182</v>
      </c>
      <c r="AB47" t="s">
        <v>95</v>
      </c>
      <c r="AC47" t="s">
        <v>95</v>
      </c>
      <c r="AD47" t="s">
        <v>161</v>
      </c>
      <c r="AE47" t="s">
        <v>404</v>
      </c>
      <c r="AF47">
        <v>2</v>
      </c>
      <c r="AG47" s="51">
        <v>10046387</v>
      </c>
      <c r="AI47">
        <v>26</v>
      </c>
      <c r="AJ47">
        <v>26</v>
      </c>
      <c r="AK47" t="s">
        <v>95</v>
      </c>
      <c r="AL47">
        <v>0</v>
      </c>
    </row>
    <row r="48" spans="1:38">
      <c r="A48">
        <v>3282948</v>
      </c>
      <c r="B48" t="s">
        <v>405</v>
      </c>
      <c r="C48" t="s">
        <v>19</v>
      </c>
      <c r="D48" t="s">
        <v>85</v>
      </c>
      <c r="E48">
        <v>2011</v>
      </c>
      <c r="F48">
        <v>8</v>
      </c>
      <c r="G48">
        <v>24</v>
      </c>
      <c r="H48" t="s">
        <v>86</v>
      </c>
      <c r="I48" t="s">
        <v>16</v>
      </c>
      <c r="J48" t="s">
        <v>16</v>
      </c>
      <c r="K48" t="s">
        <v>277</v>
      </c>
      <c r="L48" t="s">
        <v>86</v>
      </c>
      <c r="M48" t="s">
        <v>88</v>
      </c>
      <c r="N48" s="50">
        <v>40934911</v>
      </c>
      <c r="O48" s="51">
        <v>2329649</v>
      </c>
      <c r="P48" t="s">
        <v>406</v>
      </c>
      <c r="Q48" t="s">
        <v>407</v>
      </c>
      <c r="R48" t="s">
        <v>408</v>
      </c>
      <c r="S48" s="49" t="str">
        <f>CONCATENATE(Tabla_Datos[[#This Row],[Nombre_Cliente]]," ",Tabla_Datos[[#This Row],[ApellidoPaterno_Cliente]]," ",Tabla_Datos[[#This Row],[ApellidoMaterno_Cliente]])</f>
        <v>MARIA LUISA SOLARI DE MENDIOLA</v>
      </c>
      <c r="T48" s="53">
        <f>DATE(Tabla_Datos[[#This Row],[tAnio]],Tabla_Datos[[#This Row],[tMes]],Tabla_Datos[[#This Row],[tDia]])</f>
        <v>40779</v>
      </c>
      <c r="U48" s="53" t="str">
        <f>IF(Tabla_Datos[[#This Row],[cProvincia]]="LIMA","LIMA","PROVINCIA")</f>
        <v>LIMA</v>
      </c>
      <c r="V48" s="53" t="str">
        <f>MID(Tabla_Datos[[#This Row],[pTelefono]],1,SEARCH("-",Tabla_Datos[[#This Row],[pTelefono]],1)-1)</f>
        <v>1</v>
      </c>
      <c r="W48" s="53" t="str">
        <f>MID(Tabla_Datos[[#This Row],[pTelefono]],SEARCH("-",Tabla_Datos[[#This Row],[pTelefono]],1)+1,LEN(Tabla_Datos[[#This Row],[pTelefono]]))</f>
        <v>99465199</v>
      </c>
      <c r="X48" s="53" t="str">
        <f>CONCATENATE(Tabla_Datos[[#This Row],[TipUrb]]," ",Tabla_Datos[[#This Row],[Calle]]," ",Tabla_Datos[[#This Row],[NumCalle]])</f>
        <v>UR ALAMEDA DEL CREPUSCULO 264</v>
      </c>
      <c r="Y48" t="s">
        <v>92</v>
      </c>
      <c r="Z48" t="s">
        <v>196</v>
      </c>
      <c r="AA48" t="s">
        <v>197</v>
      </c>
      <c r="AB48">
        <v>2</v>
      </c>
      <c r="AC48">
        <v>202</v>
      </c>
      <c r="AD48" t="s">
        <v>161</v>
      </c>
      <c r="AE48" t="s">
        <v>95</v>
      </c>
      <c r="AF48" t="s">
        <v>95</v>
      </c>
      <c r="AG48" s="51">
        <v>25606725</v>
      </c>
      <c r="AH48" t="s">
        <v>95</v>
      </c>
      <c r="AI48">
        <v>1</v>
      </c>
      <c r="AJ48">
        <v>1</v>
      </c>
      <c r="AK48" t="s">
        <v>409</v>
      </c>
      <c r="AL48">
        <v>264</v>
      </c>
    </row>
    <row r="49" spans="1:38">
      <c r="A49">
        <v>3283342</v>
      </c>
      <c r="B49" t="s">
        <v>410</v>
      </c>
      <c r="C49" t="s">
        <v>20</v>
      </c>
      <c r="D49" t="s">
        <v>85</v>
      </c>
      <c r="E49">
        <v>2011</v>
      </c>
      <c r="F49">
        <v>8</v>
      </c>
      <c r="G49">
        <v>24</v>
      </c>
      <c r="H49" t="s">
        <v>144</v>
      </c>
      <c r="I49" t="s">
        <v>16</v>
      </c>
      <c r="J49" t="s">
        <v>16</v>
      </c>
      <c r="K49" t="s">
        <v>277</v>
      </c>
      <c r="L49" t="s">
        <v>86</v>
      </c>
      <c r="M49" t="s">
        <v>88</v>
      </c>
      <c r="N49" s="50">
        <v>40041672</v>
      </c>
      <c r="O49" s="51">
        <v>2329999</v>
      </c>
      <c r="P49" t="s">
        <v>411</v>
      </c>
      <c r="Q49" t="s">
        <v>412</v>
      </c>
      <c r="R49" t="s">
        <v>179</v>
      </c>
      <c r="S49" s="49" t="str">
        <f>CONCATENATE(Tabla_Datos[[#This Row],[Nombre_Cliente]]," ",Tabla_Datos[[#This Row],[ApellidoPaterno_Cliente]]," ",Tabla_Datos[[#This Row],[ApellidoMaterno_Cliente]])</f>
        <v>JOAQUIN GONZALES VARGAS</v>
      </c>
      <c r="T49" s="53">
        <f>DATE(Tabla_Datos[[#This Row],[tAnio]],Tabla_Datos[[#This Row],[tMes]],Tabla_Datos[[#This Row],[tDia]])</f>
        <v>40779</v>
      </c>
      <c r="U49" s="53" t="str">
        <f>IF(Tabla_Datos[[#This Row],[cProvincia]]="LIMA","LIMA","PROVINCIA")</f>
        <v>LIMA</v>
      </c>
      <c r="V49" s="53" t="str">
        <f>MID(Tabla_Datos[[#This Row],[pTelefono]],1,SEARCH("-",Tabla_Datos[[#This Row],[pTelefono]],1)-1)</f>
        <v>1</v>
      </c>
      <c r="W49" s="53" t="str">
        <f>MID(Tabla_Datos[[#This Row],[pTelefono]],SEARCH("-",Tabla_Datos[[#This Row],[pTelefono]],1)+1,LEN(Tabla_Datos[[#This Row],[pTelefono]]))</f>
        <v>997716795</v>
      </c>
      <c r="X49" s="53" t="str">
        <f>CONCATENATE(Tabla_Datos[[#This Row],[TipUrb]]," ",Tabla_Datos[[#This Row],[Calle]]," ",Tabla_Datos[[#This Row],[NumCalle]])</f>
        <v>AG . 0</v>
      </c>
      <c r="Y49" t="s">
        <v>92</v>
      </c>
      <c r="Z49" t="s">
        <v>196</v>
      </c>
      <c r="AA49" t="s">
        <v>197</v>
      </c>
      <c r="AB49" t="s">
        <v>95</v>
      </c>
      <c r="AC49" t="s">
        <v>95</v>
      </c>
      <c r="AD49" t="s">
        <v>332</v>
      </c>
      <c r="AE49" t="s">
        <v>413</v>
      </c>
      <c r="AF49">
        <v>9</v>
      </c>
      <c r="AG49" s="51">
        <v>10521778</v>
      </c>
      <c r="AH49" t="s">
        <v>95</v>
      </c>
      <c r="AI49">
        <v>1</v>
      </c>
      <c r="AJ49">
        <v>1</v>
      </c>
      <c r="AK49" t="s">
        <v>221</v>
      </c>
      <c r="AL49">
        <v>0</v>
      </c>
    </row>
    <row r="50" spans="1:38">
      <c r="A50">
        <v>3282044</v>
      </c>
      <c r="B50" t="s">
        <v>414</v>
      </c>
      <c r="C50" t="s">
        <v>18</v>
      </c>
      <c r="D50" t="s">
        <v>85</v>
      </c>
      <c r="E50">
        <v>2011</v>
      </c>
      <c r="F50">
        <v>8</v>
      </c>
      <c r="G50">
        <v>24</v>
      </c>
      <c r="H50" t="s">
        <v>86</v>
      </c>
      <c r="I50" t="s">
        <v>16</v>
      </c>
      <c r="J50" t="s">
        <v>16</v>
      </c>
      <c r="K50" t="s">
        <v>415</v>
      </c>
      <c r="L50" t="s">
        <v>86</v>
      </c>
      <c r="M50" t="s">
        <v>88</v>
      </c>
      <c r="N50" s="50">
        <v>99999999</v>
      </c>
      <c r="O50" s="51">
        <v>2329017</v>
      </c>
      <c r="P50" t="s">
        <v>416</v>
      </c>
      <c r="Q50" t="s">
        <v>417</v>
      </c>
      <c r="R50" t="s">
        <v>418</v>
      </c>
      <c r="S50" s="49" t="str">
        <f>CONCATENATE(Tabla_Datos[[#This Row],[Nombre_Cliente]]," ",Tabla_Datos[[#This Row],[ApellidoPaterno_Cliente]]," ",Tabla_Datos[[#This Row],[ApellidoMaterno_Cliente]])</f>
        <v xml:space="preserve">MERCEDES ROSA TENORIO  DE RODRIGUEZ </v>
      </c>
      <c r="T50" s="53">
        <f>DATE(Tabla_Datos[[#This Row],[tAnio]],Tabla_Datos[[#This Row],[tMes]],Tabla_Datos[[#This Row],[tDia]])</f>
        <v>40779</v>
      </c>
      <c r="U50" s="53" t="str">
        <f>IF(Tabla_Datos[[#This Row],[cProvincia]]="LIMA","LIMA","PROVINCIA")</f>
        <v>LIMA</v>
      </c>
      <c r="V50" s="53" t="str">
        <f>MID(Tabla_Datos[[#This Row],[pTelefono]],1,SEARCH("-",Tabla_Datos[[#This Row],[pTelefono]],1)-1)</f>
        <v>1</v>
      </c>
      <c r="W50" s="53" t="str">
        <f>MID(Tabla_Datos[[#This Row],[pTelefono]],SEARCH("-",Tabla_Datos[[#This Row],[pTelefono]],1)+1,LEN(Tabla_Datos[[#This Row],[pTelefono]]))</f>
        <v>997941721</v>
      </c>
      <c r="X50" s="53" t="str">
        <f>CONCATENATE(Tabla_Datos[[#This Row],[TipUrb]]," ",Tabla_Datos[[#This Row],[Calle]]," ",Tabla_Datos[[#This Row],[NumCalle]])</f>
        <v>UR   0</v>
      </c>
      <c r="Y50" t="s">
        <v>92</v>
      </c>
      <c r="Z50" t="s">
        <v>93</v>
      </c>
      <c r="AA50" t="s">
        <v>94</v>
      </c>
      <c r="AB50" t="s">
        <v>95</v>
      </c>
      <c r="AC50" t="s">
        <v>95</v>
      </c>
      <c r="AD50" t="s">
        <v>161</v>
      </c>
      <c r="AE50" t="s">
        <v>413</v>
      </c>
      <c r="AF50">
        <v>13</v>
      </c>
      <c r="AG50" s="51">
        <v>25596299</v>
      </c>
      <c r="AI50">
        <v>26</v>
      </c>
      <c r="AJ50">
        <v>26</v>
      </c>
      <c r="AK50" t="s">
        <v>95</v>
      </c>
      <c r="AL50">
        <v>0</v>
      </c>
    </row>
    <row r="51" spans="1:38">
      <c r="A51">
        <v>3293629</v>
      </c>
      <c r="B51" t="s">
        <v>419</v>
      </c>
      <c r="C51" t="s">
        <v>18</v>
      </c>
      <c r="D51" t="s">
        <v>85</v>
      </c>
      <c r="E51">
        <v>2011</v>
      </c>
      <c r="F51">
        <v>8</v>
      </c>
      <c r="G51">
        <v>24</v>
      </c>
      <c r="H51" t="s">
        <v>86</v>
      </c>
      <c r="I51" t="s">
        <v>16</v>
      </c>
      <c r="J51" t="s">
        <v>16</v>
      </c>
      <c r="K51" t="s">
        <v>165</v>
      </c>
      <c r="L51" t="s">
        <v>86</v>
      </c>
      <c r="M51" t="s">
        <v>88</v>
      </c>
      <c r="N51" s="50">
        <v>9095423</v>
      </c>
      <c r="O51" s="51">
        <v>2329271</v>
      </c>
      <c r="P51" t="s">
        <v>420</v>
      </c>
      <c r="Q51" t="s">
        <v>421</v>
      </c>
      <c r="R51" t="s">
        <v>422</v>
      </c>
      <c r="S51" s="49" t="str">
        <f>CONCATENATE(Tabla_Datos[[#This Row],[Nombre_Cliente]]," ",Tabla_Datos[[#This Row],[ApellidoPaterno_Cliente]]," ",Tabla_Datos[[#This Row],[ApellidoMaterno_Cliente]])</f>
        <v>NORA LOPEZ CORDOVA</v>
      </c>
      <c r="T51" s="53">
        <f>DATE(Tabla_Datos[[#This Row],[tAnio]],Tabla_Datos[[#This Row],[tMes]],Tabla_Datos[[#This Row],[tDia]])</f>
        <v>40779</v>
      </c>
      <c r="U51" s="53" t="str">
        <f>IF(Tabla_Datos[[#This Row],[cProvincia]]="LIMA","LIMA","PROVINCIA")</f>
        <v>LIMA</v>
      </c>
      <c r="V51" s="53" t="str">
        <f>MID(Tabla_Datos[[#This Row],[pTelefono]],1,SEARCH("-",Tabla_Datos[[#This Row],[pTelefono]],1)-1)</f>
        <v>1</v>
      </c>
      <c r="W51" s="53" t="str">
        <f>MID(Tabla_Datos[[#This Row],[pTelefono]],SEARCH("-",Tabla_Datos[[#This Row],[pTelefono]],1)+1,LEN(Tabla_Datos[[#This Row],[pTelefono]]))</f>
        <v>5424940</v>
      </c>
      <c r="X51" s="53" t="str">
        <f>CONCATENATE(Tabla_Datos[[#This Row],[TipUrb]]," ",Tabla_Datos[[#This Row],[Calle]]," ",Tabla_Datos[[#This Row],[NumCalle]])</f>
        <v>UR COLMENA 690</v>
      </c>
      <c r="Y51" t="s">
        <v>92</v>
      </c>
      <c r="Z51" t="s">
        <v>93</v>
      </c>
      <c r="AA51" t="s">
        <v>94</v>
      </c>
      <c r="AB51" t="s">
        <v>95</v>
      </c>
      <c r="AC51" t="s">
        <v>95</v>
      </c>
      <c r="AD51" t="s">
        <v>161</v>
      </c>
      <c r="AE51" t="s">
        <v>95</v>
      </c>
      <c r="AG51" s="51">
        <v>42719397</v>
      </c>
      <c r="AI51">
        <v>36</v>
      </c>
      <c r="AJ51">
        <v>36</v>
      </c>
      <c r="AK51" t="s">
        <v>423</v>
      </c>
      <c r="AL51">
        <v>690</v>
      </c>
    </row>
    <row r="52" spans="1:38">
      <c r="A52">
        <v>3283455</v>
      </c>
      <c r="B52" t="s">
        <v>424</v>
      </c>
      <c r="C52" t="s">
        <v>20</v>
      </c>
      <c r="D52" t="s">
        <v>143</v>
      </c>
      <c r="E52">
        <v>2011</v>
      </c>
      <c r="F52">
        <v>8</v>
      </c>
      <c r="G52">
        <v>24</v>
      </c>
      <c r="H52" t="s">
        <v>86</v>
      </c>
      <c r="I52" t="s">
        <v>132</v>
      </c>
      <c r="J52" t="s">
        <v>425</v>
      </c>
      <c r="K52" t="s">
        <v>425</v>
      </c>
      <c r="L52" t="s">
        <v>86</v>
      </c>
      <c r="M52" t="s">
        <v>133</v>
      </c>
      <c r="N52" s="50">
        <v>3562203</v>
      </c>
      <c r="O52" s="51">
        <v>2330102</v>
      </c>
      <c r="P52" t="s">
        <v>426</v>
      </c>
      <c r="Q52" t="s">
        <v>427</v>
      </c>
      <c r="R52" t="s">
        <v>428</v>
      </c>
      <c r="S52" s="49" t="str">
        <f>CONCATENATE(Tabla_Datos[[#This Row],[Nombre_Cliente]]," ",Tabla_Datos[[#This Row],[ApellidoPaterno_Cliente]]," ",Tabla_Datos[[#This Row],[ApellidoMaterno_Cliente]])</f>
        <v>CARLOS WALTER CUETO MARQUEZ</v>
      </c>
      <c r="T52" s="53">
        <f>DATE(Tabla_Datos[[#This Row],[tAnio]],Tabla_Datos[[#This Row],[tMes]],Tabla_Datos[[#This Row],[tDia]])</f>
        <v>40779</v>
      </c>
      <c r="U52" s="53" t="str">
        <f>IF(Tabla_Datos[[#This Row],[cProvincia]]="LIMA","LIMA","PROVINCIA")</f>
        <v>PROVINCIA</v>
      </c>
      <c r="V52" s="53" t="str">
        <f>MID(Tabla_Datos[[#This Row],[pTelefono]],1,SEARCH("-",Tabla_Datos[[#This Row],[pTelefono]],1)-1)</f>
        <v>73</v>
      </c>
      <c r="W52" s="53" t="str">
        <f>MID(Tabla_Datos[[#This Row],[pTelefono]],SEARCH("-",Tabla_Datos[[#This Row],[pTelefono]],1)+1,LEN(Tabla_Datos[[#This Row],[pTelefono]]))</f>
        <v>971418285</v>
      </c>
      <c r="X52" s="53" t="str">
        <f>CONCATENATE(Tabla_Datos[[#This Row],[TipUrb]]," ",Tabla_Datos[[#This Row],[Calle]]," ",Tabla_Datos[[#This Row],[NumCalle]])</f>
        <v>PJ RICARDO PALMA MZ N LOTE 43</v>
      </c>
      <c r="Y52" t="s">
        <v>137</v>
      </c>
      <c r="Z52" t="s">
        <v>152</v>
      </c>
      <c r="AA52" t="s">
        <v>153</v>
      </c>
      <c r="AB52" t="s">
        <v>95</v>
      </c>
      <c r="AC52" t="s">
        <v>413</v>
      </c>
      <c r="AD52" t="s">
        <v>429</v>
      </c>
      <c r="AE52" t="s">
        <v>95</v>
      </c>
      <c r="AF52" t="s">
        <v>95</v>
      </c>
      <c r="AG52" s="51">
        <v>3669423</v>
      </c>
      <c r="AH52" t="s">
        <v>95</v>
      </c>
      <c r="AI52">
        <v>1</v>
      </c>
      <c r="AJ52">
        <v>1</v>
      </c>
      <c r="AK52" t="s">
        <v>430</v>
      </c>
      <c r="AL52">
        <v>43</v>
      </c>
    </row>
    <row r="53" spans="1:38">
      <c r="A53">
        <v>3282575</v>
      </c>
      <c r="B53" t="s">
        <v>431</v>
      </c>
      <c r="C53" t="s">
        <v>18</v>
      </c>
      <c r="D53" t="s">
        <v>85</v>
      </c>
      <c r="E53">
        <v>2011</v>
      </c>
      <c r="F53">
        <v>8</v>
      </c>
      <c r="G53">
        <v>24</v>
      </c>
      <c r="H53" t="s">
        <v>86</v>
      </c>
      <c r="I53" t="s">
        <v>202</v>
      </c>
      <c r="J53" t="s">
        <v>203</v>
      </c>
      <c r="K53" t="s">
        <v>177</v>
      </c>
      <c r="L53" t="s">
        <v>86</v>
      </c>
      <c r="M53" t="s">
        <v>133</v>
      </c>
      <c r="N53" s="50">
        <v>17448399</v>
      </c>
      <c r="O53" s="51">
        <v>2329342</v>
      </c>
      <c r="P53" t="s">
        <v>432</v>
      </c>
      <c r="Q53" t="s">
        <v>433</v>
      </c>
      <c r="R53" t="s">
        <v>434</v>
      </c>
      <c r="S53" s="49" t="str">
        <f>CONCATENATE(Tabla_Datos[[#This Row],[Nombre_Cliente]]," ",Tabla_Datos[[#This Row],[ApellidoPaterno_Cliente]]," ",Tabla_Datos[[#This Row],[ApellidoMaterno_Cliente]])</f>
        <v xml:space="preserve">CARLOS DARWIN   BOCANEGRA   RODRIGUEZ  </v>
      </c>
      <c r="T53" s="53">
        <f>DATE(Tabla_Datos[[#This Row],[tAnio]],Tabla_Datos[[#This Row],[tMes]],Tabla_Datos[[#This Row],[tDia]])</f>
        <v>40779</v>
      </c>
      <c r="U53" s="53" t="str">
        <f>IF(Tabla_Datos[[#This Row],[cProvincia]]="LIMA","LIMA","PROVINCIA")</f>
        <v>PROVINCIA</v>
      </c>
      <c r="V53" s="53" t="str">
        <f>MID(Tabla_Datos[[#This Row],[pTelefono]],1,SEARCH("-",Tabla_Datos[[#This Row],[pTelefono]],1)-1)</f>
        <v>1</v>
      </c>
      <c r="W53" s="53" t="str">
        <f>MID(Tabla_Datos[[#This Row],[pTelefono]],SEARCH("-",Tabla_Datos[[#This Row],[pTelefono]],1)+1,LEN(Tabla_Datos[[#This Row],[pTelefono]]))</f>
        <v>968964980</v>
      </c>
      <c r="X53" s="53" t="str">
        <f>CONCATENATE(Tabla_Datos[[#This Row],[TipUrb]]," ",Tabla_Datos[[#This Row],[Calle]]," ",Tabla_Datos[[#This Row],[NumCalle]])</f>
        <v>RS   0</v>
      </c>
      <c r="Y53" t="s">
        <v>208</v>
      </c>
      <c r="Z53" t="s">
        <v>93</v>
      </c>
      <c r="AA53" t="s">
        <v>94</v>
      </c>
      <c r="AB53" t="s">
        <v>95</v>
      </c>
      <c r="AC53">
        <v>601</v>
      </c>
      <c r="AD53" t="s">
        <v>435</v>
      </c>
      <c r="AE53" t="s">
        <v>436</v>
      </c>
      <c r="AF53" t="s">
        <v>221</v>
      </c>
      <c r="AG53" s="51">
        <v>40739202</v>
      </c>
      <c r="AI53">
        <v>26</v>
      </c>
      <c r="AJ53">
        <v>26</v>
      </c>
      <c r="AK53" t="s">
        <v>95</v>
      </c>
      <c r="AL53">
        <v>0</v>
      </c>
    </row>
    <row r="54" spans="1:38">
      <c r="A54">
        <v>3284533</v>
      </c>
      <c r="B54" t="s">
        <v>437</v>
      </c>
      <c r="C54" t="s">
        <v>19</v>
      </c>
      <c r="D54" t="s">
        <v>85</v>
      </c>
      <c r="E54">
        <v>2011</v>
      </c>
      <c r="F54">
        <v>8</v>
      </c>
      <c r="G54">
        <v>24</v>
      </c>
      <c r="H54" t="s">
        <v>86</v>
      </c>
      <c r="I54" t="s">
        <v>16</v>
      </c>
      <c r="J54" t="s">
        <v>16</v>
      </c>
      <c r="K54" t="s">
        <v>438</v>
      </c>
      <c r="L54" t="s">
        <v>86</v>
      </c>
      <c r="M54" t="s">
        <v>88</v>
      </c>
      <c r="N54" s="50">
        <v>25528411</v>
      </c>
      <c r="O54" s="51">
        <v>2331024</v>
      </c>
      <c r="P54" t="s">
        <v>439</v>
      </c>
      <c r="Q54" t="s">
        <v>440</v>
      </c>
      <c r="R54" t="s">
        <v>441</v>
      </c>
      <c r="S54" s="49" t="str">
        <f>CONCATENATE(Tabla_Datos[[#This Row],[Nombre_Cliente]]," ",Tabla_Datos[[#This Row],[ApellidoPaterno_Cliente]]," ",Tabla_Datos[[#This Row],[ApellidoMaterno_Cliente]])</f>
        <v>MARILU CECILIA CANDELA CAMPOS</v>
      </c>
      <c r="T54" s="53">
        <f>DATE(Tabla_Datos[[#This Row],[tAnio]],Tabla_Datos[[#This Row],[tMes]],Tabla_Datos[[#This Row],[tDia]])</f>
        <v>40779</v>
      </c>
      <c r="U54" s="53" t="str">
        <f>IF(Tabla_Datos[[#This Row],[cProvincia]]="LIMA","LIMA","PROVINCIA")</f>
        <v>LIMA</v>
      </c>
      <c r="V54" s="53" t="str">
        <f>MID(Tabla_Datos[[#This Row],[pTelefono]],1,SEARCH("-",Tabla_Datos[[#This Row],[pTelefono]],1)-1)</f>
        <v>1</v>
      </c>
      <c r="W54" s="53" t="str">
        <f>MID(Tabla_Datos[[#This Row],[pTelefono]],SEARCH("-",Tabla_Datos[[#This Row],[pTelefono]],1)+1,LEN(Tabla_Datos[[#This Row],[pTelefono]]))</f>
        <v>15596108</v>
      </c>
      <c r="X54" s="53" t="str">
        <f>CONCATENATE(Tabla_Datos[[#This Row],[TipUrb]]," ",Tabla_Datos[[#This Row],[Calle]]," ",Tabla_Datos[[#This Row],[NumCalle]])</f>
        <v>UR MIROQUESADA LUIS 210</v>
      </c>
      <c r="Y54" t="s">
        <v>92</v>
      </c>
      <c r="Z54" t="s">
        <v>122</v>
      </c>
      <c r="AA54" t="s">
        <v>123</v>
      </c>
      <c r="AB54" t="s">
        <v>95</v>
      </c>
      <c r="AC54" t="s">
        <v>95</v>
      </c>
      <c r="AD54" t="s">
        <v>161</v>
      </c>
      <c r="AE54" t="s">
        <v>95</v>
      </c>
      <c r="AF54" t="s">
        <v>95</v>
      </c>
      <c r="AG54" s="51">
        <v>25780872</v>
      </c>
      <c r="AH54" t="s">
        <v>95</v>
      </c>
      <c r="AI54">
        <v>1</v>
      </c>
      <c r="AJ54">
        <v>1</v>
      </c>
      <c r="AK54" t="s">
        <v>442</v>
      </c>
      <c r="AL54">
        <v>210</v>
      </c>
    </row>
    <row r="55" spans="1:38">
      <c r="A55">
        <v>3283893</v>
      </c>
      <c r="B55" t="s">
        <v>443</v>
      </c>
      <c r="C55" t="s">
        <v>19</v>
      </c>
      <c r="D55" t="s">
        <v>85</v>
      </c>
      <c r="E55">
        <v>2011</v>
      </c>
      <c r="F55">
        <v>8</v>
      </c>
      <c r="G55">
        <v>24</v>
      </c>
      <c r="H55" t="s">
        <v>86</v>
      </c>
      <c r="I55" t="s">
        <v>16</v>
      </c>
      <c r="J55" t="s">
        <v>16</v>
      </c>
      <c r="K55" t="s">
        <v>444</v>
      </c>
      <c r="L55" t="s">
        <v>86</v>
      </c>
      <c r="M55" t="s">
        <v>88</v>
      </c>
      <c r="N55" s="50">
        <v>7836722</v>
      </c>
      <c r="O55" s="51">
        <v>2330453</v>
      </c>
      <c r="P55" t="s">
        <v>445</v>
      </c>
      <c r="Q55" t="s">
        <v>446</v>
      </c>
      <c r="R55" t="s">
        <v>447</v>
      </c>
      <c r="S55" s="49" t="str">
        <f>CONCATENATE(Tabla_Datos[[#This Row],[Nombre_Cliente]]," ",Tabla_Datos[[#This Row],[ApellidoPaterno_Cliente]]," ",Tabla_Datos[[#This Row],[ApellidoMaterno_Cliente]])</f>
        <v>LISSETH ROSMARIE MAGALLANES OSTOS</v>
      </c>
      <c r="T55" s="53">
        <f>DATE(Tabla_Datos[[#This Row],[tAnio]],Tabla_Datos[[#This Row],[tMes]],Tabla_Datos[[#This Row],[tDia]])</f>
        <v>40779</v>
      </c>
      <c r="U55" s="53" t="str">
        <f>IF(Tabla_Datos[[#This Row],[cProvincia]]="LIMA","LIMA","PROVINCIA")</f>
        <v>LIMA</v>
      </c>
      <c r="V55" s="53" t="str">
        <f>MID(Tabla_Datos[[#This Row],[pTelefono]],1,SEARCH("-",Tabla_Datos[[#This Row],[pTelefono]],1)-1)</f>
        <v>1</v>
      </c>
      <c r="W55" s="53" t="str">
        <f>MID(Tabla_Datos[[#This Row],[pTelefono]],SEARCH("-",Tabla_Datos[[#This Row],[pTelefono]],1)+1,LEN(Tabla_Datos[[#This Row],[pTelefono]]))</f>
        <v>957579420</v>
      </c>
      <c r="X55" s="53" t="str">
        <f>CONCATENATE(Tabla_Datos[[#This Row],[TipUrb]]," ",Tabla_Datos[[#This Row],[Calle]]," ",Tabla_Datos[[#This Row],[NumCalle]])</f>
        <v>CO MENDIOLA ALFREDO 6821</v>
      </c>
      <c r="Y55" t="s">
        <v>92</v>
      </c>
      <c r="Z55" t="s">
        <v>122</v>
      </c>
      <c r="AA55" t="s">
        <v>123</v>
      </c>
      <c r="AB55" t="s">
        <v>95</v>
      </c>
      <c r="AC55">
        <v>904</v>
      </c>
      <c r="AD55" t="s">
        <v>198</v>
      </c>
      <c r="AE55" t="s">
        <v>95</v>
      </c>
      <c r="AF55" t="s">
        <v>95</v>
      </c>
      <c r="AG55" s="51">
        <v>45977494</v>
      </c>
      <c r="AH55" t="s">
        <v>95</v>
      </c>
      <c r="AI55">
        <v>1</v>
      </c>
      <c r="AJ55">
        <v>1</v>
      </c>
      <c r="AK55" t="s">
        <v>448</v>
      </c>
      <c r="AL55">
        <v>6821</v>
      </c>
    </row>
    <row r="56" spans="1:38">
      <c r="A56">
        <v>3283781</v>
      </c>
      <c r="B56" t="s">
        <v>449</v>
      </c>
      <c r="C56" t="s">
        <v>19</v>
      </c>
      <c r="D56" t="s">
        <v>85</v>
      </c>
      <c r="E56">
        <v>2011</v>
      </c>
      <c r="F56">
        <v>8</v>
      </c>
      <c r="G56">
        <v>24</v>
      </c>
      <c r="H56" t="s">
        <v>86</v>
      </c>
      <c r="I56" t="s">
        <v>16</v>
      </c>
      <c r="J56" t="s">
        <v>16</v>
      </c>
      <c r="K56" t="s">
        <v>438</v>
      </c>
      <c r="L56" t="s">
        <v>86</v>
      </c>
      <c r="M56" t="s">
        <v>88</v>
      </c>
      <c r="N56" s="50">
        <v>43434414</v>
      </c>
      <c r="O56" s="51">
        <v>2330364</v>
      </c>
      <c r="P56" t="s">
        <v>450</v>
      </c>
      <c r="Q56" t="s">
        <v>451</v>
      </c>
      <c r="R56" t="s">
        <v>365</v>
      </c>
      <c r="S56" s="49" t="str">
        <f>CONCATENATE(Tabla_Datos[[#This Row],[Nombre_Cliente]]," ",Tabla_Datos[[#This Row],[ApellidoPaterno_Cliente]]," ",Tabla_Datos[[#This Row],[ApellidoMaterno_Cliente]])</f>
        <v>ROSA NELIDA FLORES RODRIGUEZ</v>
      </c>
      <c r="T56" s="53">
        <f>DATE(Tabla_Datos[[#This Row],[tAnio]],Tabla_Datos[[#This Row],[tMes]],Tabla_Datos[[#This Row],[tDia]])</f>
        <v>40779</v>
      </c>
      <c r="U56" s="53" t="str">
        <f>IF(Tabla_Datos[[#This Row],[cProvincia]]="LIMA","LIMA","PROVINCIA")</f>
        <v>LIMA</v>
      </c>
      <c r="V56" s="53" t="str">
        <f>MID(Tabla_Datos[[#This Row],[pTelefono]],1,SEARCH("-",Tabla_Datos[[#This Row],[pTelefono]],1)-1)</f>
        <v>1</v>
      </c>
      <c r="W56" s="53" t="str">
        <f>MID(Tabla_Datos[[#This Row],[pTelefono]],SEARCH("-",Tabla_Datos[[#This Row],[pTelefono]],1)+1,LEN(Tabla_Datos[[#This Row],[pTelefono]]))</f>
        <v>945548525</v>
      </c>
      <c r="X56" s="53" t="str">
        <f>CONCATENATE(Tabla_Datos[[#This Row],[TipUrb]]," ",Tabla_Datos[[#This Row],[Calle]]," ",Tabla_Datos[[#This Row],[NumCalle]])</f>
        <v>CV COLONIAL 2600</v>
      </c>
      <c r="Y56" t="s">
        <v>92</v>
      </c>
      <c r="Z56" t="s">
        <v>122</v>
      </c>
      <c r="AA56" t="s">
        <v>123</v>
      </c>
      <c r="AB56">
        <v>3</v>
      </c>
      <c r="AC56" t="s">
        <v>353</v>
      </c>
      <c r="AD56" t="s">
        <v>352</v>
      </c>
      <c r="AE56" t="s">
        <v>95</v>
      </c>
      <c r="AF56" t="s">
        <v>95</v>
      </c>
      <c r="AG56" s="51">
        <v>25468195</v>
      </c>
      <c r="AH56" t="s">
        <v>95</v>
      </c>
      <c r="AI56">
        <v>1</v>
      </c>
      <c r="AJ56">
        <v>1</v>
      </c>
      <c r="AK56" t="s">
        <v>452</v>
      </c>
      <c r="AL56">
        <v>2600</v>
      </c>
    </row>
    <row r="57" spans="1:38">
      <c r="A57">
        <v>3285279</v>
      </c>
      <c r="B57" t="s">
        <v>453</v>
      </c>
      <c r="C57" t="s">
        <v>20</v>
      </c>
      <c r="D57" t="s">
        <v>143</v>
      </c>
      <c r="E57">
        <v>2011</v>
      </c>
      <c r="F57">
        <v>8</v>
      </c>
      <c r="G57">
        <v>24</v>
      </c>
      <c r="H57" t="s">
        <v>86</v>
      </c>
      <c r="I57" t="s">
        <v>241</v>
      </c>
      <c r="J57" t="s">
        <v>454</v>
      </c>
      <c r="K57" t="s">
        <v>455</v>
      </c>
      <c r="L57" t="s">
        <v>86</v>
      </c>
      <c r="M57" t="s">
        <v>148</v>
      </c>
      <c r="N57" s="50">
        <v>80300404</v>
      </c>
      <c r="O57" s="51">
        <v>2331784</v>
      </c>
      <c r="P57" t="s">
        <v>456</v>
      </c>
      <c r="Q57" t="s">
        <v>457</v>
      </c>
      <c r="R57" t="s">
        <v>451</v>
      </c>
      <c r="S57" s="49" t="str">
        <f>CONCATENATE(Tabla_Datos[[#This Row],[Nombre_Cliente]]," ",Tabla_Datos[[#This Row],[ApellidoPaterno_Cliente]]," ",Tabla_Datos[[#This Row],[ApellidoMaterno_Cliente]])</f>
        <v>ALEX MANUEL DAVILA FLORES</v>
      </c>
      <c r="T57" s="53">
        <f>DATE(Tabla_Datos[[#This Row],[tAnio]],Tabla_Datos[[#This Row],[tMes]],Tabla_Datos[[#This Row],[tDia]])</f>
        <v>40779</v>
      </c>
      <c r="U57" s="53" t="str">
        <f>IF(Tabla_Datos[[#This Row],[cProvincia]]="LIMA","LIMA","PROVINCIA")</f>
        <v>PROVINCIA</v>
      </c>
      <c r="V57" s="53" t="str">
        <f>MID(Tabla_Datos[[#This Row],[pTelefono]],1,SEARCH("-",Tabla_Datos[[#This Row],[pTelefono]],1)-1)</f>
        <v>44</v>
      </c>
      <c r="W57" s="53" t="str">
        <f>MID(Tabla_Datos[[#This Row],[pTelefono]],SEARCH("-",Tabla_Datos[[#This Row],[pTelefono]],1)+1,LEN(Tabla_Datos[[#This Row],[pTelefono]]))</f>
        <v>949648949</v>
      </c>
      <c r="X57" s="53" t="str">
        <f>CONCATENATE(Tabla_Datos[[#This Row],[TipUrb]]," ",Tabla_Datos[[#This Row],[Calle]]," ",Tabla_Datos[[#This Row],[NumCalle]])</f>
        <v>- PROGRESO 139</v>
      </c>
      <c r="Y57" t="s">
        <v>246</v>
      </c>
      <c r="Z57" t="s">
        <v>152</v>
      </c>
      <c r="AA57" t="s">
        <v>153</v>
      </c>
      <c r="AB57" t="s">
        <v>95</v>
      </c>
      <c r="AC57" t="s">
        <v>95</v>
      </c>
      <c r="AD57" t="s">
        <v>109</v>
      </c>
      <c r="AE57" t="s">
        <v>95</v>
      </c>
      <c r="AF57" t="s">
        <v>95</v>
      </c>
      <c r="AG57" s="51">
        <v>19326241</v>
      </c>
      <c r="AH57" t="s">
        <v>95</v>
      </c>
      <c r="AI57">
        <v>1</v>
      </c>
      <c r="AJ57">
        <v>1</v>
      </c>
      <c r="AK57" t="s">
        <v>323</v>
      </c>
      <c r="AL57">
        <v>139</v>
      </c>
    </row>
    <row r="58" spans="1:38">
      <c r="A58">
        <v>3285511</v>
      </c>
      <c r="B58" t="s">
        <v>458</v>
      </c>
      <c r="C58" t="s">
        <v>20</v>
      </c>
      <c r="D58" t="s">
        <v>85</v>
      </c>
      <c r="E58">
        <v>2011</v>
      </c>
      <c r="F58">
        <v>8</v>
      </c>
      <c r="G58">
        <v>24</v>
      </c>
      <c r="H58" t="s">
        <v>86</v>
      </c>
      <c r="I58" t="s">
        <v>16</v>
      </c>
      <c r="J58" t="s">
        <v>16</v>
      </c>
      <c r="K58" t="s">
        <v>438</v>
      </c>
      <c r="L58" t="s">
        <v>86</v>
      </c>
      <c r="M58" t="s">
        <v>88</v>
      </c>
      <c r="N58" s="50">
        <v>43586267</v>
      </c>
      <c r="O58" s="51">
        <v>2331999</v>
      </c>
      <c r="P58" t="s">
        <v>459</v>
      </c>
      <c r="Q58" t="s">
        <v>460</v>
      </c>
      <c r="R58" t="s">
        <v>461</v>
      </c>
      <c r="S58" s="49" t="str">
        <f>CONCATENATE(Tabla_Datos[[#This Row],[Nombre_Cliente]]," ",Tabla_Datos[[#This Row],[ApellidoPaterno_Cliente]]," ",Tabla_Datos[[#This Row],[ApellidoMaterno_Cliente]])</f>
        <v>KATHERIN ISELA ALVAREZ ROLDAN</v>
      </c>
      <c r="T58" s="53">
        <f>DATE(Tabla_Datos[[#This Row],[tAnio]],Tabla_Datos[[#This Row],[tMes]],Tabla_Datos[[#This Row],[tDia]])</f>
        <v>40779</v>
      </c>
      <c r="U58" s="53" t="str">
        <f>IF(Tabla_Datos[[#This Row],[cProvincia]]="LIMA","LIMA","PROVINCIA")</f>
        <v>LIMA</v>
      </c>
      <c r="V58" s="53" t="str">
        <f>MID(Tabla_Datos[[#This Row],[pTelefono]],1,SEARCH("-",Tabla_Datos[[#This Row],[pTelefono]],1)-1)</f>
        <v>1</v>
      </c>
      <c r="W58" s="53" t="str">
        <f>MID(Tabla_Datos[[#This Row],[pTelefono]],SEARCH("-",Tabla_Datos[[#This Row],[pTelefono]],1)+1,LEN(Tabla_Datos[[#This Row],[pTelefono]]))</f>
        <v>996430278</v>
      </c>
      <c r="X58" s="53" t="str">
        <f>CONCATENATE(Tabla_Datos[[#This Row],[TipUrb]]," ",Tabla_Datos[[#This Row],[Calle]]," ",Tabla_Datos[[#This Row],[NumCalle]])</f>
        <v xml:space="preserve">  CUZCO 557</v>
      </c>
      <c r="Y58" t="s">
        <v>92</v>
      </c>
      <c r="Z58" t="s">
        <v>122</v>
      </c>
      <c r="AA58" t="s">
        <v>123</v>
      </c>
      <c r="AB58">
        <v>1</v>
      </c>
      <c r="AC58" t="s">
        <v>413</v>
      </c>
      <c r="AD58" t="s">
        <v>95</v>
      </c>
      <c r="AE58" t="s">
        <v>95</v>
      </c>
      <c r="AF58" t="s">
        <v>95</v>
      </c>
      <c r="AG58" s="51">
        <v>40361869</v>
      </c>
      <c r="AH58" t="s">
        <v>95</v>
      </c>
      <c r="AI58">
        <v>1</v>
      </c>
      <c r="AJ58">
        <v>1</v>
      </c>
      <c r="AK58" t="s">
        <v>462</v>
      </c>
      <c r="AL58">
        <v>557</v>
      </c>
    </row>
    <row r="59" spans="1:38">
      <c r="A59">
        <v>3285118</v>
      </c>
      <c r="B59" t="s">
        <v>463</v>
      </c>
      <c r="C59" t="s">
        <v>20</v>
      </c>
      <c r="D59" t="s">
        <v>85</v>
      </c>
      <c r="E59">
        <v>2011</v>
      </c>
      <c r="F59">
        <v>8</v>
      </c>
      <c r="G59">
        <v>24</v>
      </c>
      <c r="H59" t="s">
        <v>86</v>
      </c>
      <c r="I59" t="s">
        <v>202</v>
      </c>
      <c r="J59" t="s">
        <v>203</v>
      </c>
      <c r="K59" t="s">
        <v>203</v>
      </c>
      <c r="L59" t="s">
        <v>86</v>
      </c>
      <c r="M59" t="s">
        <v>133</v>
      </c>
      <c r="N59" s="50">
        <v>17555231</v>
      </c>
      <c r="O59" s="51">
        <v>2331600</v>
      </c>
      <c r="P59" t="s">
        <v>464</v>
      </c>
      <c r="Q59" t="s">
        <v>465</v>
      </c>
      <c r="R59" t="s">
        <v>466</v>
      </c>
      <c r="S59" s="49" t="str">
        <f>CONCATENATE(Tabla_Datos[[#This Row],[Nombre_Cliente]]," ",Tabla_Datos[[#This Row],[ApellidoPaterno_Cliente]]," ",Tabla_Datos[[#This Row],[ApellidoMaterno_Cliente]])</f>
        <v>CARLOS AUGUSTO AQUIJE GIRAO</v>
      </c>
      <c r="T59" s="53">
        <f>DATE(Tabla_Datos[[#This Row],[tAnio]],Tabla_Datos[[#This Row],[tMes]],Tabla_Datos[[#This Row],[tDia]])</f>
        <v>40779</v>
      </c>
      <c r="U59" s="53" t="str">
        <f>IF(Tabla_Datos[[#This Row],[cProvincia]]="LIMA","LIMA","PROVINCIA")</f>
        <v>PROVINCIA</v>
      </c>
      <c r="V59" s="53" t="str">
        <f>MID(Tabla_Datos[[#This Row],[pTelefono]],1,SEARCH("-",Tabla_Datos[[#This Row],[pTelefono]],1)-1)</f>
        <v>74</v>
      </c>
      <c r="W59" s="53" t="str">
        <f>MID(Tabla_Datos[[#This Row],[pTelefono]],SEARCH("-",Tabla_Datos[[#This Row],[pTelefono]],1)+1,LEN(Tabla_Datos[[#This Row],[pTelefono]]))</f>
        <v>74235040</v>
      </c>
      <c r="X59" s="53" t="str">
        <f>CONCATENATE(Tabla_Datos[[#This Row],[TipUrb]]," ",Tabla_Datos[[#This Row],[Calle]]," ",Tabla_Datos[[#This Row],[NumCalle]])</f>
        <v>- . 0</v>
      </c>
      <c r="Y59" t="s">
        <v>208</v>
      </c>
      <c r="Z59" t="s">
        <v>349</v>
      </c>
      <c r="AA59" t="s">
        <v>350</v>
      </c>
      <c r="AB59" t="s">
        <v>95</v>
      </c>
      <c r="AC59" t="s">
        <v>467</v>
      </c>
      <c r="AD59" t="s">
        <v>109</v>
      </c>
      <c r="AE59" t="s">
        <v>95</v>
      </c>
      <c r="AF59" t="s">
        <v>95</v>
      </c>
      <c r="AG59" s="51">
        <v>21410735</v>
      </c>
      <c r="AH59" t="s">
        <v>95</v>
      </c>
      <c r="AI59">
        <v>1</v>
      </c>
      <c r="AJ59">
        <v>1</v>
      </c>
      <c r="AK59" t="s">
        <v>221</v>
      </c>
      <c r="AL59">
        <v>0</v>
      </c>
    </row>
    <row r="60" spans="1:38">
      <c r="A60">
        <v>3284952</v>
      </c>
      <c r="B60" t="s">
        <v>468</v>
      </c>
      <c r="C60" t="s">
        <v>18</v>
      </c>
      <c r="D60" t="s">
        <v>143</v>
      </c>
      <c r="E60">
        <v>2011</v>
      </c>
      <c r="F60">
        <v>8</v>
      </c>
      <c r="G60">
        <v>24</v>
      </c>
      <c r="H60" t="s">
        <v>86</v>
      </c>
      <c r="I60" t="s">
        <v>145</v>
      </c>
      <c r="J60" t="s">
        <v>469</v>
      </c>
      <c r="K60" t="s">
        <v>470</v>
      </c>
      <c r="L60" t="s">
        <v>86</v>
      </c>
      <c r="M60" t="s">
        <v>148</v>
      </c>
      <c r="N60" s="50">
        <v>46460372</v>
      </c>
      <c r="O60" s="51">
        <v>2331393</v>
      </c>
      <c r="P60" t="s">
        <v>471</v>
      </c>
      <c r="Q60" t="s">
        <v>472</v>
      </c>
      <c r="R60" t="s">
        <v>473</v>
      </c>
      <c r="S60" s="49" t="str">
        <f>CONCATENATE(Tabla_Datos[[#This Row],[Nombre_Cliente]]," ",Tabla_Datos[[#This Row],[ApellidoPaterno_Cliente]]," ",Tabla_Datos[[#This Row],[ApellidoMaterno_Cliente]])</f>
        <v>YHINO PAUL ANGEL CASTAÑEDA</v>
      </c>
      <c r="T60" s="53">
        <f>DATE(Tabla_Datos[[#This Row],[tAnio]],Tabla_Datos[[#This Row],[tMes]],Tabla_Datos[[#This Row],[tDia]])</f>
        <v>40779</v>
      </c>
      <c r="U60" s="53" t="str">
        <f>IF(Tabla_Datos[[#This Row],[cProvincia]]="LIMA","LIMA","PROVINCIA")</f>
        <v>PROVINCIA</v>
      </c>
      <c r="V60" s="53" t="str">
        <f>MID(Tabla_Datos[[#This Row],[pTelefono]],1,SEARCH("-",Tabla_Datos[[#This Row],[pTelefono]],1)-1)</f>
        <v>43</v>
      </c>
      <c r="W60" s="53" t="str">
        <f>MID(Tabla_Datos[[#This Row],[pTelefono]],SEARCH("-",Tabla_Datos[[#This Row],[pTelefono]],1)+1,LEN(Tabla_Datos[[#This Row],[pTelefono]]))</f>
        <v>943036879</v>
      </c>
      <c r="X60" s="53" t="str">
        <f>CONCATENATE(Tabla_Datos[[#This Row],[TipUrb]]," ",Tabla_Datos[[#This Row],[Calle]]," ",Tabla_Datos[[#This Row],[NumCalle]])</f>
        <v>AH LOMAS DEL SUR 1</v>
      </c>
      <c r="Y60" t="s">
        <v>151</v>
      </c>
      <c r="Z60" t="s">
        <v>181</v>
      </c>
      <c r="AA60" t="s">
        <v>182</v>
      </c>
      <c r="AB60" t="s">
        <v>95</v>
      </c>
      <c r="AC60" t="s">
        <v>95</v>
      </c>
      <c r="AD60" t="s">
        <v>96</v>
      </c>
      <c r="AE60" t="s">
        <v>474</v>
      </c>
      <c r="AF60">
        <v>37</v>
      </c>
      <c r="AG60" s="51">
        <v>42181593</v>
      </c>
      <c r="AI60" t="s">
        <v>475</v>
      </c>
      <c r="AJ60" t="s">
        <v>475</v>
      </c>
      <c r="AK60" t="s">
        <v>476</v>
      </c>
      <c r="AL60">
        <v>1</v>
      </c>
    </row>
    <row r="61" spans="1:38">
      <c r="A61">
        <v>3285779</v>
      </c>
      <c r="B61" t="s">
        <v>477</v>
      </c>
      <c r="C61" t="s">
        <v>18</v>
      </c>
      <c r="D61" t="s">
        <v>143</v>
      </c>
      <c r="E61">
        <v>2011</v>
      </c>
      <c r="F61">
        <v>8</v>
      </c>
      <c r="G61">
        <v>24</v>
      </c>
      <c r="H61" t="s">
        <v>86</v>
      </c>
      <c r="I61" t="s">
        <v>478</v>
      </c>
      <c r="J61" t="s">
        <v>479</v>
      </c>
      <c r="K61" t="s">
        <v>480</v>
      </c>
      <c r="L61" t="s">
        <v>86</v>
      </c>
      <c r="M61" t="s">
        <v>148</v>
      </c>
      <c r="N61" s="50">
        <v>1108732</v>
      </c>
      <c r="O61" s="51">
        <v>2332209</v>
      </c>
      <c r="P61" t="s">
        <v>481</v>
      </c>
      <c r="Q61" t="s">
        <v>482</v>
      </c>
      <c r="R61" t="s">
        <v>483</v>
      </c>
      <c r="S61" s="49" t="str">
        <f>CONCATENATE(Tabla_Datos[[#This Row],[Nombre_Cliente]]," ",Tabla_Datos[[#This Row],[ApellidoPaterno_Cliente]]," ",Tabla_Datos[[#This Row],[ApellidoMaterno_Cliente]])</f>
        <v>MARLON VASQUEZ PINEDO</v>
      </c>
      <c r="T61" s="53">
        <f>DATE(Tabla_Datos[[#This Row],[tAnio]],Tabla_Datos[[#This Row],[tMes]],Tabla_Datos[[#This Row],[tDia]])</f>
        <v>40779</v>
      </c>
      <c r="U61" s="53" t="str">
        <f>IF(Tabla_Datos[[#This Row],[cProvincia]]="LIMA","LIMA","PROVINCIA")</f>
        <v>PROVINCIA</v>
      </c>
      <c r="V61" s="53" t="str">
        <f>MID(Tabla_Datos[[#This Row],[pTelefono]],1,SEARCH("-",Tabla_Datos[[#This Row],[pTelefono]],1)-1)</f>
        <v>42</v>
      </c>
      <c r="W61" s="53" t="str">
        <f>MID(Tabla_Datos[[#This Row],[pTelefono]],SEARCH("-",Tabla_Datos[[#This Row],[pTelefono]],1)+1,LEN(Tabla_Datos[[#This Row],[pTelefono]]))</f>
        <v>944492985</v>
      </c>
      <c r="X61" s="53" t="str">
        <f>CONCATENATE(Tabla_Datos[[#This Row],[TipUrb]]," ",Tabla_Datos[[#This Row],[Calle]]," ",Tabla_Datos[[#This Row],[NumCalle]])</f>
        <v>- TUPAC AMARU 0</v>
      </c>
      <c r="Y61" t="s">
        <v>484</v>
      </c>
      <c r="Z61" t="s">
        <v>181</v>
      </c>
      <c r="AA61" t="s">
        <v>182</v>
      </c>
      <c r="AB61" t="s">
        <v>95</v>
      </c>
      <c r="AC61" t="s">
        <v>95</v>
      </c>
      <c r="AD61" t="s">
        <v>109</v>
      </c>
      <c r="AE61" t="s">
        <v>95</v>
      </c>
      <c r="AG61" s="51">
        <v>888704</v>
      </c>
      <c r="AI61">
        <v>26</v>
      </c>
      <c r="AJ61">
        <v>26</v>
      </c>
      <c r="AK61" t="s">
        <v>485</v>
      </c>
      <c r="AL61">
        <v>0</v>
      </c>
    </row>
    <row r="62" spans="1:38">
      <c r="A62">
        <v>3286912</v>
      </c>
      <c r="B62" t="s">
        <v>486</v>
      </c>
      <c r="C62" t="s">
        <v>19</v>
      </c>
      <c r="D62" t="s">
        <v>85</v>
      </c>
      <c r="E62">
        <v>2011</v>
      </c>
      <c r="F62">
        <v>8</v>
      </c>
      <c r="G62">
        <v>24</v>
      </c>
      <c r="H62" t="s">
        <v>144</v>
      </c>
      <c r="I62" t="s">
        <v>16</v>
      </c>
      <c r="J62" t="s">
        <v>16</v>
      </c>
      <c r="K62" t="s">
        <v>487</v>
      </c>
      <c r="L62" t="s">
        <v>144</v>
      </c>
      <c r="M62" t="s">
        <v>88</v>
      </c>
      <c r="O62" s="51">
        <v>2332952</v>
      </c>
      <c r="P62" t="s">
        <v>488</v>
      </c>
      <c r="Q62" t="s">
        <v>358</v>
      </c>
      <c r="R62" t="s">
        <v>489</v>
      </c>
      <c r="S62" s="49" t="str">
        <f>CONCATENATE(Tabla_Datos[[#This Row],[Nombre_Cliente]]," ",Tabla_Datos[[#This Row],[ApellidoPaterno_Cliente]]," ",Tabla_Datos[[#This Row],[ApellidoMaterno_Cliente]])</f>
        <v>ALBINA SALAS ORDOÑO</v>
      </c>
      <c r="T62" s="53">
        <f>DATE(Tabla_Datos[[#This Row],[tAnio]],Tabla_Datos[[#This Row],[tMes]],Tabla_Datos[[#This Row],[tDia]])</f>
        <v>40779</v>
      </c>
      <c r="U62" s="53" t="str">
        <f>IF(Tabla_Datos[[#This Row],[cProvincia]]="LIMA","LIMA","PROVINCIA")</f>
        <v>LIMA</v>
      </c>
      <c r="V62" s="53" t="str">
        <f>MID(Tabla_Datos[[#This Row],[pTelefono]],1,SEARCH("-",Tabla_Datos[[#This Row],[pTelefono]],1)-1)</f>
        <v>1</v>
      </c>
      <c r="W62" s="53" t="str">
        <f>MID(Tabla_Datos[[#This Row],[pTelefono]],SEARCH("-",Tabla_Datos[[#This Row],[pTelefono]],1)+1,LEN(Tabla_Datos[[#This Row],[pTelefono]]))</f>
        <v>994620355</v>
      </c>
      <c r="X62" s="53" t="str">
        <f>CONCATENATE(Tabla_Datos[[#This Row],[TipUrb]]," ",Tabla_Datos[[#This Row],[Calle]]," ",Tabla_Datos[[#This Row],[NumCalle]])</f>
        <v>CV LAS ANEMONAS 555</v>
      </c>
      <c r="Y62" t="s">
        <v>92</v>
      </c>
      <c r="Z62" t="s">
        <v>196</v>
      </c>
      <c r="AA62" t="s">
        <v>197</v>
      </c>
      <c r="AB62">
        <v>2</v>
      </c>
      <c r="AC62" t="s">
        <v>95</v>
      </c>
      <c r="AD62" t="s">
        <v>352</v>
      </c>
      <c r="AE62" t="s">
        <v>95</v>
      </c>
      <c r="AF62" t="s">
        <v>95</v>
      </c>
      <c r="AG62" s="51">
        <v>10113543</v>
      </c>
      <c r="AH62" t="s">
        <v>95</v>
      </c>
      <c r="AI62">
        <v>1</v>
      </c>
      <c r="AJ62">
        <v>1</v>
      </c>
      <c r="AK62" t="s">
        <v>490</v>
      </c>
      <c r="AL62">
        <v>555</v>
      </c>
    </row>
    <row r="63" spans="1:38">
      <c r="A63">
        <v>3286268</v>
      </c>
      <c r="B63" t="s">
        <v>491</v>
      </c>
      <c r="C63" t="s">
        <v>20</v>
      </c>
      <c r="D63" t="s">
        <v>85</v>
      </c>
      <c r="E63">
        <v>2011</v>
      </c>
      <c r="F63">
        <v>8</v>
      </c>
      <c r="G63">
        <v>24</v>
      </c>
      <c r="H63" t="s">
        <v>144</v>
      </c>
      <c r="I63" t="s">
        <v>16</v>
      </c>
      <c r="J63" t="s">
        <v>16</v>
      </c>
      <c r="K63" t="s">
        <v>492</v>
      </c>
      <c r="L63" t="s">
        <v>144</v>
      </c>
      <c r="M63" t="s">
        <v>88</v>
      </c>
      <c r="N63" s="50">
        <v>20000030</v>
      </c>
      <c r="O63" s="51">
        <v>2332424</v>
      </c>
      <c r="P63" t="s">
        <v>493</v>
      </c>
      <c r="Q63" t="s">
        <v>95</v>
      </c>
      <c r="R63" t="s">
        <v>95</v>
      </c>
      <c r="S63" s="49" t="str">
        <f>CONCATENATE(Tabla_Datos[[#This Row],[Nombre_Cliente]]," ",Tabla_Datos[[#This Row],[ApellidoPaterno_Cliente]]," ",Tabla_Datos[[#This Row],[ApellidoMaterno_Cliente]])</f>
        <v xml:space="preserve">A M G ELIAS  IWASAKI    </v>
      </c>
      <c r="T63" s="53">
        <f>DATE(Tabla_Datos[[#This Row],[tAnio]],Tabla_Datos[[#This Row],[tMes]],Tabla_Datos[[#This Row],[tDia]])</f>
        <v>40779</v>
      </c>
      <c r="U63" s="53" t="str">
        <f>IF(Tabla_Datos[[#This Row],[cProvincia]]="LIMA","LIMA","PROVINCIA")</f>
        <v>LIMA</v>
      </c>
      <c r="V63" s="53" t="str">
        <f>MID(Tabla_Datos[[#This Row],[pTelefono]],1,SEARCH("-",Tabla_Datos[[#This Row],[pTelefono]],1)-1)</f>
        <v>1</v>
      </c>
      <c r="W63" s="53" t="str">
        <f>MID(Tabla_Datos[[#This Row],[pTelefono]],SEARCH("-",Tabla_Datos[[#This Row],[pTelefono]],1)+1,LEN(Tabla_Datos[[#This Row],[pTelefono]]))</f>
        <v>999493449</v>
      </c>
      <c r="X63" s="53" t="str">
        <f>CONCATENATE(Tabla_Datos[[#This Row],[TipUrb]]," ",Tabla_Datos[[#This Row],[Calle]]," ",Tabla_Datos[[#This Row],[NumCalle]])</f>
        <v xml:space="preserve">  MADRID 436</v>
      </c>
      <c r="Y63" t="s">
        <v>92</v>
      </c>
      <c r="Z63" t="s">
        <v>196</v>
      </c>
      <c r="AA63" t="s">
        <v>197</v>
      </c>
      <c r="AB63" t="s">
        <v>95</v>
      </c>
      <c r="AC63" t="s">
        <v>116</v>
      </c>
      <c r="AD63" t="s">
        <v>95</v>
      </c>
      <c r="AE63" t="s">
        <v>95</v>
      </c>
      <c r="AF63" t="s">
        <v>95</v>
      </c>
      <c r="AG63" s="51" t="s">
        <v>95</v>
      </c>
      <c r="AH63">
        <v>2026558727</v>
      </c>
      <c r="AI63">
        <v>1</v>
      </c>
      <c r="AJ63">
        <v>1</v>
      </c>
      <c r="AK63" t="s">
        <v>494</v>
      </c>
      <c r="AL63">
        <v>436</v>
      </c>
    </row>
    <row r="64" spans="1:38">
      <c r="A64">
        <v>3286784</v>
      </c>
      <c r="B64" t="s">
        <v>495</v>
      </c>
      <c r="C64" t="s">
        <v>20</v>
      </c>
      <c r="D64" t="s">
        <v>85</v>
      </c>
      <c r="E64">
        <v>2011</v>
      </c>
      <c r="F64">
        <v>8</v>
      </c>
      <c r="G64">
        <v>24</v>
      </c>
      <c r="H64" t="s">
        <v>86</v>
      </c>
      <c r="I64" t="s">
        <v>16</v>
      </c>
      <c r="J64" t="s">
        <v>16</v>
      </c>
      <c r="K64" t="s">
        <v>496</v>
      </c>
      <c r="L64" t="s">
        <v>86</v>
      </c>
      <c r="M64" t="s">
        <v>88</v>
      </c>
      <c r="N64" s="50">
        <v>40164799</v>
      </c>
      <c r="O64" s="51">
        <v>2332849</v>
      </c>
      <c r="P64" t="s">
        <v>497</v>
      </c>
      <c r="Q64" t="s">
        <v>498</v>
      </c>
      <c r="R64" t="s">
        <v>499</v>
      </c>
      <c r="S64" s="49" t="str">
        <f>CONCATENATE(Tabla_Datos[[#This Row],[Nombre_Cliente]]," ",Tabla_Datos[[#This Row],[ApellidoPaterno_Cliente]]," ",Tabla_Datos[[#This Row],[ApellidoMaterno_Cliente]])</f>
        <v>OLGA GENOVEVA VILLANUEVA JAIME DE URDAY</v>
      </c>
      <c r="T64" s="53">
        <f>DATE(Tabla_Datos[[#This Row],[tAnio]],Tabla_Datos[[#This Row],[tMes]],Tabla_Datos[[#This Row],[tDia]])</f>
        <v>40779</v>
      </c>
      <c r="U64" s="53" t="str">
        <f>IF(Tabla_Datos[[#This Row],[cProvincia]]="LIMA","LIMA","PROVINCIA")</f>
        <v>LIMA</v>
      </c>
      <c r="V64" s="53" t="str">
        <f>MID(Tabla_Datos[[#This Row],[pTelefono]],1,SEARCH("-",Tabla_Datos[[#This Row],[pTelefono]],1)-1)</f>
        <v>1</v>
      </c>
      <c r="W64" s="53" t="str">
        <f>MID(Tabla_Datos[[#This Row],[pTelefono]],SEARCH("-",Tabla_Datos[[#This Row],[pTelefono]],1)+1,LEN(Tabla_Datos[[#This Row],[pTelefono]]))</f>
        <v>987823787</v>
      </c>
      <c r="X64" s="53" t="str">
        <f>CONCATENATE(Tabla_Datos[[#This Row],[TipUrb]]," ",Tabla_Datos[[#This Row],[Calle]]," ",Tabla_Datos[[#This Row],[NumCalle]])</f>
        <v>PJ . 0</v>
      </c>
      <c r="Y64" t="s">
        <v>92</v>
      </c>
      <c r="Z64" t="s">
        <v>196</v>
      </c>
      <c r="AA64" t="s">
        <v>197</v>
      </c>
      <c r="AB64" t="s">
        <v>95</v>
      </c>
      <c r="AC64" t="s">
        <v>95</v>
      </c>
      <c r="AD64" t="s">
        <v>429</v>
      </c>
      <c r="AE64" t="s">
        <v>500</v>
      </c>
      <c r="AF64">
        <v>40</v>
      </c>
      <c r="AG64" s="51">
        <v>10241470</v>
      </c>
      <c r="AH64" t="s">
        <v>95</v>
      </c>
      <c r="AI64">
        <v>1</v>
      </c>
      <c r="AJ64">
        <v>1</v>
      </c>
      <c r="AK64" t="s">
        <v>221</v>
      </c>
      <c r="AL64">
        <v>0</v>
      </c>
    </row>
    <row r="65" spans="1:38">
      <c r="A65">
        <v>3287496</v>
      </c>
      <c r="B65" t="s">
        <v>501</v>
      </c>
      <c r="C65" t="s">
        <v>19</v>
      </c>
      <c r="D65" t="s">
        <v>143</v>
      </c>
      <c r="E65">
        <v>2011</v>
      </c>
      <c r="F65">
        <v>8</v>
      </c>
      <c r="G65">
        <v>24</v>
      </c>
      <c r="H65" t="s">
        <v>86</v>
      </c>
      <c r="I65" t="s">
        <v>16</v>
      </c>
      <c r="J65" t="s">
        <v>16</v>
      </c>
      <c r="K65" t="s">
        <v>415</v>
      </c>
      <c r="L65" t="s">
        <v>86</v>
      </c>
      <c r="M65" t="s">
        <v>88</v>
      </c>
      <c r="N65" s="50">
        <v>70151621</v>
      </c>
      <c r="O65" s="51">
        <v>2333379</v>
      </c>
      <c r="P65" t="s">
        <v>502</v>
      </c>
      <c r="Q65" t="s">
        <v>503</v>
      </c>
      <c r="R65" t="s">
        <v>504</v>
      </c>
      <c r="S65" s="49" t="str">
        <f>CONCATENATE(Tabla_Datos[[#This Row],[Nombre_Cliente]]," ",Tabla_Datos[[#This Row],[ApellidoPaterno_Cliente]]," ",Tabla_Datos[[#This Row],[ApellidoMaterno_Cliente]])</f>
        <v>YESICA SANTOS CORTEZ MOGOLLON</v>
      </c>
      <c r="T65" s="53">
        <f>DATE(Tabla_Datos[[#This Row],[tAnio]],Tabla_Datos[[#This Row],[tMes]],Tabla_Datos[[#This Row],[tDia]])</f>
        <v>40779</v>
      </c>
      <c r="U65" s="53" t="str">
        <f>IF(Tabla_Datos[[#This Row],[cProvincia]]="LIMA","LIMA","PROVINCIA")</f>
        <v>LIMA</v>
      </c>
      <c r="V65" s="53" t="str">
        <f>MID(Tabla_Datos[[#This Row],[pTelefono]],1,SEARCH("-",Tabla_Datos[[#This Row],[pTelefono]],1)-1)</f>
        <v>1</v>
      </c>
      <c r="W65" s="53" t="str">
        <f>MID(Tabla_Datos[[#This Row],[pTelefono]],SEARCH("-",Tabla_Datos[[#This Row],[pTelefono]],1)+1,LEN(Tabla_Datos[[#This Row],[pTelefono]]))</f>
        <v>945525367</v>
      </c>
      <c r="X65" s="53" t="str">
        <f>CONCATENATE(Tabla_Datos[[#This Row],[TipUrb]]," ",Tabla_Datos[[#This Row],[Calle]]," ",Tabla_Datos[[#This Row],[NumCalle]])</f>
        <v xml:space="preserve">  MONTEVIDEO 781</v>
      </c>
      <c r="Y65" t="s">
        <v>92</v>
      </c>
      <c r="Z65" t="s">
        <v>152</v>
      </c>
      <c r="AA65" t="s">
        <v>153</v>
      </c>
      <c r="AB65" t="s">
        <v>95</v>
      </c>
      <c r="AC65" t="s">
        <v>95</v>
      </c>
      <c r="AD65" t="s">
        <v>95</v>
      </c>
      <c r="AE65" t="s">
        <v>95</v>
      </c>
      <c r="AF65" t="s">
        <v>95</v>
      </c>
      <c r="AG65" s="51">
        <v>25704936</v>
      </c>
      <c r="AH65" t="s">
        <v>95</v>
      </c>
      <c r="AI65">
        <v>1</v>
      </c>
      <c r="AJ65">
        <v>1</v>
      </c>
      <c r="AK65" t="s">
        <v>505</v>
      </c>
      <c r="AL65">
        <v>781</v>
      </c>
    </row>
    <row r="66" spans="1:38">
      <c r="A66">
        <v>3287233</v>
      </c>
      <c r="B66" t="s">
        <v>506</v>
      </c>
      <c r="C66" t="s">
        <v>20</v>
      </c>
      <c r="D66" t="s">
        <v>143</v>
      </c>
      <c r="E66">
        <v>2011</v>
      </c>
      <c r="F66">
        <v>8</v>
      </c>
      <c r="G66">
        <v>24</v>
      </c>
      <c r="H66" t="s">
        <v>86</v>
      </c>
      <c r="I66" t="s">
        <v>241</v>
      </c>
      <c r="J66" t="s">
        <v>507</v>
      </c>
      <c r="K66" t="s">
        <v>508</v>
      </c>
      <c r="L66" t="s">
        <v>86</v>
      </c>
      <c r="M66" t="s">
        <v>509</v>
      </c>
      <c r="O66" s="51">
        <v>2333198</v>
      </c>
      <c r="P66" t="s">
        <v>510</v>
      </c>
      <c r="Q66" t="s">
        <v>511</v>
      </c>
      <c r="R66" t="s">
        <v>512</v>
      </c>
      <c r="S66" s="49" t="str">
        <f>CONCATENATE(Tabla_Datos[[#This Row],[Nombre_Cliente]]," ",Tabla_Datos[[#This Row],[ApellidoPaterno_Cliente]]," ",Tabla_Datos[[#This Row],[ApellidoMaterno_Cliente]])</f>
        <v>JOSE VENANCIO RUIZ BARRETO</v>
      </c>
      <c r="T66" s="53">
        <f>DATE(Tabla_Datos[[#This Row],[tAnio]],Tabla_Datos[[#This Row],[tMes]],Tabla_Datos[[#This Row],[tDia]])</f>
        <v>40779</v>
      </c>
      <c r="U66" s="53" t="str">
        <f>IF(Tabla_Datos[[#This Row],[cProvincia]]="LIMA","LIMA","PROVINCIA")</f>
        <v>PROVINCIA</v>
      </c>
      <c r="V66" s="53" t="str">
        <f>MID(Tabla_Datos[[#This Row],[pTelefono]],1,SEARCH("-",Tabla_Datos[[#This Row],[pTelefono]],1)-1)</f>
        <v>44</v>
      </c>
      <c r="W66" s="53" t="str">
        <f>MID(Tabla_Datos[[#This Row],[pTelefono]],SEARCH("-",Tabla_Datos[[#This Row],[pTelefono]],1)+1,LEN(Tabla_Datos[[#This Row],[pTelefono]]))</f>
        <v>44503944</v>
      </c>
      <c r="X66" s="53" t="str">
        <f>CONCATENATE(Tabla_Datos[[#This Row],[TipUrb]]," ",Tabla_Datos[[#This Row],[Calle]]," ",Tabla_Datos[[#This Row],[NumCalle]])</f>
        <v>- LIMA 112</v>
      </c>
      <c r="Y66" t="s">
        <v>246</v>
      </c>
      <c r="Z66" t="s">
        <v>152</v>
      </c>
      <c r="AA66" t="s">
        <v>153</v>
      </c>
      <c r="AB66" t="s">
        <v>95</v>
      </c>
      <c r="AC66" t="s">
        <v>95</v>
      </c>
      <c r="AD66" t="s">
        <v>109</v>
      </c>
      <c r="AE66" t="s">
        <v>95</v>
      </c>
      <c r="AF66" t="s">
        <v>95</v>
      </c>
      <c r="AG66" s="51">
        <v>18841319</v>
      </c>
      <c r="AH66" t="s">
        <v>95</v>
      </c>
      <c r="AI66">
        <v>1</v>
      </c>
      <c r="AJ66">
        <v>1</v>
      </c>
      <c r="AK66" t="s">
        <v>16</v>
      </c>
      <c r="AL66">
        <v>112</v>
      </c>
    </row>
    <row r="67" spans="1:38">
      <c r="A67">
        <v>3287106</v>
      </c>
      <c r="B67" t="s">
        <v>513</v>
      </c>
      <c r="C67" t="s">
        <v>18</v>
      </c>
      <c r="D67" t="s">
        <v>143</v>
      </c>
      <c r="E67">
        <v>2011</v>
      </c>
      <c r="F67">
        <v>8</v>
      </c>
      <c r="G67">
        <v>24</v>
      </c>
      <c r="H67" t="s">
        <v>86</v>
      </c>
      <c r="I67" t="s">
        <v>514</v>
      </c>
      <c r="J67" t="s">
        <v>514</v>
      </c>
      <c r="K67" t="s">
        <v>514</v>
      </c>
      <c r="L67" t="s">
        <v>86</v>
      </c>
      <c r="M67" t="s">
        <v>133</v>
      </c>
      <c r="N67" s="50">
        <v>41158478</v>
      </c>
      <c r="O67" s="51">
        <v>2333065</v>
      </c>
      <c r="P67" t="s">
        <v>515</v>
      </c>
      <c r="Q67" t="s">
        <v>511</v>
      </c>
      <c r="R67" t="s">
        <v>516</v>
      </c>
      <c r="S67" s="49" t="str">
        <f>CONCATENATE(Tabla_Datos[[#This Row],[Nombre_Cliente]]," ",Tabla_Datos[[#This Row],[ApellidoPaterno_Cliente]]," ",Tabla_Datos[[#This Row],[ApellidoMaterno_Cliente]])</f>
        <v>MARCO ARTURO RUIZ BENDEZU</v>
      </c>
      <c r="T67" s="53">
        <f>DATE(Tabla_Datos[[#This Row],[tAnio]],Tabla_Datos[[#This Row],[tMes]],Tabla_Datos[[#This Row],[tDia]])</f>
        <v>40779</v>
      </c>
      <c r="U67" s="53" t="str">
        <f>IF(Tabla_Datos[[#This Row],[cProvincia]]="LIMA","LIMA","PROVINCIA")</f>
        <v>PROVINCIA</v>
      </c>
      <c r="V67" s="53" t="str">
        <f>MID(Tabla_Datos[[#This Row],[pTelefono]],1,SEARCH("-",Tabla_Datos[[#This Row],[pTelefono]],1)-1)</f>
        <v>76</v>
      </c>
      <c r="W67" s="53" t="str">
        <f>MID(Tabla_Datos[[#This Row],[pTelefono]],SEARCH("-",Tabla_Datos[[#This Row],[pTelefono]],1)+1,LEN(Tabla_Datos[[#This Row],[pTelefono]]))</f>
        <v>976906826</v>
      </c>
      <c r="X67" s="53" t="str">
        <f>CONCATENATE(Tabla_Datos[[#This Row],[TipUrb]]," ",Tabla_Datos[[#This Row],[Calle]]," ",Tabla_Datos[[#This Row],[NumCalle]])</f>
        <v>BA ILLIMANI 0</v>
      </c>
      <c r="Y67" t="s">
        <v>517</v>
      </c>
      <c r="Z67" t="s">
        <v>181</v>
      </c>
      <c r="AA67" t="s">
        <v>182</v>
      </c>
      <c r="AB67" t="s">
        <v>95</v>
      </c>
      <c r="AC67" t="s">
        <v>95</v>
      </c>
      <c r="AD67" t="s">
        <v>274</v>
      </c>
      <c r="AE67" t="s">
        <v>95</v>
      </c>
      <c r="AG67" s="51">
        <v>26641635</v>
      </c>
      <c r="AI67" t="s">
        <v>518</v>
      </c>
      <c r="AJ67" t="s">
        <v>518</v>
      </c>
      <c r="AK67" t="s">
        <v>519</v>
      </c>
      <c r="AL67">
        <v>0</v>
      </c>
    </row>
    <row r="68" spans="1:38">
      <c r="A68">
        <v>3287916</v>
      </c>
      <c r="B68" t="s">
        <v>520</v>
      </c>
      <c r="C68" t="s">
        <v>19</v>
      </c>
      <c r="D68" t="s">
        <v>143</v>
      </c>
      <c r="E68">
        <v>2011</v>
      </c>
      <c r="F68">
        <v>8</v>
      </c>
      <c r="G68">
        <v>24</v>
      </c>
      <c r="H68" t="s">
        <v>86</v>
      </c>
      <c r="I68" t="s">
        <v>141</v>
      </c>
      <c r="J68" t="s">
        <v>521</v>
      </c>
      <c r="K68" t="s">
        <v>521</v>
      </c>
      <c r="L68" t="s">
        <v>86</v>
      </c>
      <c r="M68" t="s">
        <v>294</v>
      </c>
      <c r="N68" s="50">
        <v>42215989</v>
      </c>
      <c r="O68" s="51">
        <v>2333760</v>
      </c>
      <c r="P68" t="s">
        <v>522</v>
      </c>
      <c r="Q68" t="s">
        <v>523</v>
      </c>
      <c r="R68" t="s">
        <v>524</v>
      </c>
      <c r="S68" s="49" t="str">
        <f>CONCATENATE(Tabla_Datos[[#This Row],[Nombre_Cliente]]," ",Tabla_Datos[[#This Row],[ApellidoPaterno_Cliente]]," ",Tabla_Datos[[#This Row],[ApellidoMaterno_Cliente]])</f>
        <v>JACKELIN ROSSY CHACALTANA MATEO</v>
      </c>
      <c r="T68" s="53">
        <f>DATE(Tabla_Datos[[#This Row],[tAnio]],Tabla_Datos[[#This Row],[tMes]],Tabla_Datos[[#This Row],[tDia]])</f>
        <v>40779</v>
      </c>
      <c r="U68" s="53" t="str">
        <f>IF(Tabla_Datos[[#This Row],[cProvincia]]="LIMA","LIMA","PROVINCIA")</f>
        <v>PROVINCIA</v>
      </c>
      <c r="V68" s="53" t="str">
        <f>MID(Tabla_Datos[[#This Row],[pTelefono]],1,SEARCH("-",Tabla_Datos[[#This Row],[pTelefono]],1)-1)</f>
        <v>64</v>
      </c>
      <c r="W68" s="53" t="str">
        <f>MID(Tabla_Datos[[#This Row],[pTelefono]],SEARCH("-",Tabla_Datos[[#This Row],[pTelefono]],1)+1,LEN(Tabla_Datos[[#This Row],[pTelefono]]))</f>
        <v>964060787</v>
      </c>
      <c r="X68" s="53" t="str">
        <f>CONCATENATE(Tabla_Datos[[#This Row],[TipUrb]]," ",Tabla_Datos[[#This Row],[Calle]]," ",Tabla_Datos[[#This Row],[NumCalle]])</f>
        <v>- H    CONJUNTO HABITACIONAL LA 303</v>
      </c>
      <c r="Y68" t="s">
        <v>525</v>
      </c>
      <c r="Z68" t="s">
        <v>152</v>
      </c>
      <c r="AA68" t="s">
        <v>153</v>
      </c>
      <c r="AB68" t="s">
        <v>95</v>
      </c>
      <c r="AC68" t="s">
        <v>95</v>
      </c>
      <c r="AD68" t="s">
        <v>109</v>
      </c>
      <c r="AE68" t="s">
        <v>95</v>
      </c>
      <c r="AF68" t="s">
        <v>95</v>
      </c>
      <c r="AG68" s="51">
        <v>45076342</v>
      </c>
      <c r="AH68" t="s">
        <v>95</v>
      </c>
      <c r="AI68">
        <v>1</v>
      </c>
      <c r="AJ68">
        <v>1</v>
      </c>
      <c r="AK68" t="s">
        <v>526</v>
      </c>
      <c r="AL68">
        <v>303</v>
      </c>
    </row>
    <row r="69" spans="1:38">
      <c r="A69">
        <v>3293639</v>
      </c>
      <c r="B69" t="s">
        <v>527</v>
      </c>
      <c r="C69" t="s">
        <v>18</v>
      </c>
      <c r="D69" t="s">
        <v>85</v>
      </c>
      <c r="E69">
        <v>2011</v>
      </c>
      <c r="F69">
        <v>8</v>
      </c>
      <c r="G69">
        <v>24</v>
      </c>
      <c r="H69" t="s">
        <v>86</v>
      </c>
      <c r="I69" t="s">
        <v>16</v>
      </c>
      <c r="J69" t="s">
        <v>16</v>
      </c>
      <c r="K69" t="s">
        <v>496</v>
      </c>
      <c r="L69" t="s">
        <v>86</v>
      </c>
      <c r="M69" t="s">
        <v>88</v>
      </c>
      <c r="N69" s="50">
        <v>6617076</v>
      </c>
      <c r="O69" s="51">
        <v>2333201</v>
      </c>
      <c r="P69" t="s">
        <v>528</v>
      </c>
      <c r="Q69" t="s">
        <v>529</v>
      </c>
      <c r="R69" t="s">
        <v>530</v>
      </c>
      <c r="S69" s="49" t="str">
        <f>CONCATENATE(Tabla_Datos[[#This Row],[Nombre_Cliente]]," ",Tabla_Datos[[#This Row],[ApellidoPaterno_Cliente]]," ",Tabla_Datos[[#This Row],[ApellidoMaterno_Cliente]])</f>
        <v>VICTORIA  BERNAOLA  RAVELLO</v>
      </c>
      <c r="T69" s="53">
        <f>DATE(Tabla_Datos[[#This Row],[tAnio]],Tabla_Datos[[#This Row],[tMes]],Tabla_Datos[[#This Row],[tDia]])</f>
        <v>40779</v>
      </c>
      <c r="U69" s="53" t="str">
        <f>IF(Tabla_Datos[[#This Row],[cProvincia]]="LIMA","LIMA","PROVINCIA")</f>
        <v>LIMA</v>
      </c>
      <c r="V69" s="53" t="str">
        <f>MID(Tabla_Datos[[#This Row],[pTelefono]],1,SEARCH("-",Tabla_Datos[[#This Row],[pTelefono]],1)-1)</f>
        <v>1</v>
      </c>
      <c r="W69" s="53" t="str">
        <f>MID(Tabla_Datos[[#This Row],[pTelefono]],SEARCH("-",Tabla_Datos[[#This Row],[pTelefono]],1)+1,LEN(Tabla_Datos[[#This Row],[pTelefono]]))</f>
        <v>2606029</v>
      </c>
      <c r="X69" s="53" t="str">
        <f>CONCATENATE(Tabla_Datos[[#This Row],[TipUrb]]," ",Tabla_Datos[[#This Row],[Calle]]," ",Tabla_Datos[[#This Row],[NumCalle]])</f>
        <v>-   0</v>
      </c>
      <c r="Y69" t="s">
        <v>92</v>
      </c>
      <c r="Z69" t="s">
        <v>93</v>
      </c>
      <c r="AA69" t="s">
        <v>94</v>
      </c>
      <c r="AB69" t="s">
        <v>95</v>
      </c>
      <c r="AC69" t="s">
        <v>95</v>
      </c>
      <c r="AD69" t="s">
        <v>109</v>
      </c>
      <c r="AE69" t="s">
        <v>116</v>
      </c>
      <c r="AF69">
        <v>5</v>
      </c>
      <c r="AG69" s="51">
        <v>8937315</v>
      </c>
      <c r="AI69">
        <v>36</v>
      </c>
      <c r="AJ69">
        <v>36</v>
      </c>
      <c r="AK69" t="s">
        <v>95</v>
      </c>
      <c r="AL69">
        <v>0</v>
      </c>
    </row>
    <row r="70" spans="1:38">
      <c r="A70">
        <v>3287163</v>
      </c>
      <c r="B70" t="s">
        <v>531</v>
      </c>
      <c r="C70" t="s">
        <v>20</v>
      </c>
      <c r="D70" t="s">
        <v>85</v>
      </c>
      <c r="E70">
        <v>2011</v>
      </c>
      <c r="F70">
        <v>8</v>
      </c>
      <c r="G70">
        <v>24</v>
      </c>
      <c r="H70" t="s">
        <v>86</v>
      </c>
      <c r="I70" t="s">
        <v>16</v>
      </c>
      <c r="J70" t="s">
        <v>16</v>
      </c>
      <c r="K70" t="s">
        <v>277</v>
      </c>
      <c r="L70" t="s">
        <v>86</v>
      </c>
      <c r="M70" t="s">
        <v>88</v>
      </c>
      <c r="O70" s="51">
        <v>2333148</v>
      </c>
      <c r="P70" t="s">
        <v>532</v>
      </c>
      <c r="Q70" t="s">
        <v>533</v>
      </c>
      <c r="R70" t="s">
        <v>279</v>
      </c>
      <c r="S70" s="49" t="str">
        <f>CONCATENATE(Tabla_Datos[[#This Row],[Nombre_Cliente]]," ",Tabla_Datos[[#This Row],[ApellidoPaterno_Cliente]]," ",Tabla_Datos[[#This Row],[ApellidoMaterno_Cliente]])</f>
        <v>NILDA ROSA VERA DIAZ</v>
      </c>
      <c r="T70" s="53">
        <f>DATE(Tabla_Datos[[#This Row],[tAnio]],Tabla_Datos[[#This Row],[tMes]],Tabla_Datos[[#This Row],[tDia]])</f>
        <v>40779</v>
      </c>
      <c r="U70" s="53" t="str">
        <f>IF(Tabla_Datos[[#This Row],[cProvincia]]="LIMA","LIMA","PROVINCIA")</f>
        <v>LIMA</v>
      </c>
      <c r="V70" s="53" t="str">
        <f>MID(Tabla_Datos[[#This Row],[pTelefono]],1,SEARCH("-",Tabla_Datos[[#This Row],[pTelefono]],1)-1)</f>
        <v>1</v>
      </c>
      <c r="W70" s="53" t="str">
        <f>MID(Tabla_Datos[[#This Row],[pTelefono]],SEARCH("-",Tabla_Datos[[#This Row],[pTelefono]],1)+1,LEN(Tabla_Datos[[#This Row],[pTelefono]]))</f>
        <v>971154972</v>
      </c>
      <c r="X70" s="53" t="str">
        <f>CONCATENATE(Tabla_Datos[[#This Row],[TipUrb]]," ",Tabla_Datos[[#This Row],[Calle]]," ",Tabla_Datos[[#This Row],[NumCalle]])</f>
        <v>UR . 0</v>
      </c>
      <c r="Y70" t="s">
        <v>92</v>
      </c>
      <c r="Z70" t="s">
        <v>122</v>
      </c>
      <c r="AA70" t="s">
        <v>123</v>
      </c>
      <c r="AB70" t="s">
        <v>95</v>
      </c>
      <c r="AC70">
        <v>203</v>
      </c>
      <c r="AD70" t="s">
        <v>161</v>
      </c>
      <c r="AE70" t="s">
        <v>95</v>
      </c>
      <c r="AF70" t="s">
        <v>95</v>
      </c>
      <c r="AG70" s="51">
        <v>41027681</v>
      </c>
      <c r="AH70" t="s">
        <v>95</v>
      </c>
      <c r="AI70">
        <v>1</v>
      </c>
      <c r="AJ70">
        <v>1</v>
      </c>
      <c r="AK70" t="s">
        <v>221</v>
      </c>
      <c r="AL70">
        <v>0</v>
      </c>
    </row>
    <row r="71" spans="1:38">
      <c r="A71">
        <v>3288256</v>
      </c>
      <c r="B71" t="s">
        <v>534</v>
      </c>
      <c r="C71" t="s">
        <v>18</v>
      </c>
      <c r="D71" t="s">
        <v>143</v>
      </c>
      <c r="E71">
        <v>2011</v>
      </c>
      <c r="F71">
        <v>8</v>
      </c>
      <c r="G71">
        <v>24</v>
      </c>
      <c r="H71" t="s">
        <v>86</v>
      </c>
      <c r="I71" t="s">
        <v>300</v>
      </c>
      <c r="J71" t="s">
        <v>535</v>
      </c>
      <c r="K71" t="s">
        <v>536</v>
      </c>
      <c r="L71" t="s">
        <v>86</v>
      </c>
      <c r="M71" t="s">
        <v>294</v>
      </c>
      <c r="N71" s="50">
        <v>42090987</v>
      </c>
      <c r="O71" s="51">
        <v>2333941</v>
      </c>
      <c r="P71" t="s">
        <v>316</v>
      </c>
      <c r="Q71" t="s">
        <v>365</v>
      </c>
      <c r="R71" t="s">
        <v>537</v>
      </c>
      <c r="S71" s="49" t="str">
        <f>CONCATENATE(Tabla_Datos[[#This Row],[Nombre_Cliente]]," ",Tabla_Datos[[#This Row],[ApellidoPaterno_Cliente]]," ",Tabla_Datos[[#This Row],[ApellidoMaterno_Cliente]])</f>
        <v>ORLANDO RODRIGUEZ PIÑA</v>
      </c>
      <c r="T71" s="53">
        <f>DATE(Tabla_Datos[[#This Row],[tAnio]],Tabla_Datos[[#This Row],[tMes]],Tabla_Datos[[#This Row],[tDia]])</f>
        <v>40779</v>
      </c>
      <c r="U71" s="53" t="str">
        <f>IF(Tabla_Datos[[#This Row],[cProvincia]]="LIMA","LIMA","PROVINCIA")</f>
        <v>PROVINCIA</v>
      </c>
      <c r="V71" s="53" t="str">
        <f>MID(Tabla_Datos[[#This Row],[pTelefono]],1,SEARCH("-",Tabla_Datos[[#This Row],[pTelefono]],1)-1)</f>
        <v>65</v>
      </c>
      <c r="W71" s="53" t="str">
        <f>MID(Tabla_Datos[[#This Row],[pTelefono]],SEARCH("-",Tabla_Datos[[#This Row],[pTelefono]],1)+1,LEN(Tabla_Datos[[#This Row],[pTelefono]]))</f>
        <v>965941481</v>
      </c>
      <c r="X71" s="53" t="str">
        <f>CONCATENATE(Tabla_Datos[[#This Row],[TipUrb]]," ",Tabla_Datos[[#This Row],[Calle]]," ",Tabla_Datos[[#This Row],[NumCalle]])</f>
        <v xml:space="preserve">  IQUITOS NAUTA -KM 2</v>
      </c>
      <c r="Y71" t="s">
        <v>305</v>
      </c>
      <c r="Z71" t="s">
        <v>181</v>
      </c>
      <c r="AA71" t="s">
        <v>182</v>
      </c>
      <c r="AB71" t="s">
        <v>95</v>
      </c>
      <c r="AC71" t="s">
        <v>95</v>
      </c>
      <c r="AD71" t="s">
        <v>95</v>
      </c>
      <c r="AE71" t="s">
        <v>95</v>
      </c>
      <c r="AG71" s="51">
        <v>5317399</v>
      </c>
      <c r="AI71" t="s">
        <v>538</v>
      </c>
      <c r="AJ71" t="s">
        <v>538</v>
      </c>
      <c r="AK71" t="s">
        <v>539</v>
      </c>
      <c r="AL71">
        <v>2</v>
      </c>
    </row>
    <row r="72" spans="1:38">
      <c r="A72">
        <v>3286701</v>
      </c>
      <c r="B72" t="s">
        <v>540</v>
      </c>
      <c r="C72" t="s">
        <v>20</v>
      </c>
      <c r="D72" t="s">
        <v>143</v>
      </c>
      <c r="E72">
        <v>2011</v>
      </c>
      <c r="F72">
        <v>8</v>
      </c>
      <c r="G72">
        <v>24</v>
      </c>
      <c r="H72" t="s">
        <v>86</v>
      </c>
      <c r="I72" t="s">
        <v>132</v>
      </c>
      <c r="J72" t="s">
        <v>425</v>
      </c>
      <c r="K72" t="s">
        <v>425</v>
      </c>
      <c r="L72" t="s">
        <v>86</v>
      </c>
      <c r="M72" t="s">
        <v>133</v>
      </c>
      <c r="N72" s="50">
        <v>3676243</v>
      </c>
      <c r="O72" s="51">
        <v>2332777</v>
      </c>
      <c r="P72" t="s">
        <v>541</v>
      </c>
      <c r="Q72" t="s">
        <v>542</v>
      </c>
      <c r="R72" t="s">
        <v>543</v>
      </c>
      <c r="S72" s="49" t="str">
        <f>CONCATENATE(Tabla_Datos[[#This Row],[Nombre_Cliente]]," ",Tabla_Datos[[#This Row],[ApellidoPaterno_Cliente]]," ",Tabla_Datos[[#This Row],[ApellidoMaterno_Cliente]])</f>
        <v>JOSE CARLOS RAMIREZ RISCO</v>
      </c>
      <c r="T72" s="53">
        <f>DATE(Tabla_Datos[[#This Row],[tAnio]],Tabla_Datos[[#This Row],[tMes]],Tabla_Datos[[#This Row],[tDia]])</f>
        <v>40779</v>
      </c>
      <c r="U72" s="53" t="str">
        <f>IF(Tabla_Datos[[#This Row],[cProvincia]]="LIMA","LIMA","PROVINCIA")</f>
        <v>PROVINCIA</v>
      </c>
      <c r="V72" s="53" t="str">
        <f>MID(Tabla_Datos[[#This Row],[pTelefono]],1,SEARCH("-",Tabla_Datos[[#This Row],[pTelefono]],1)-1)</f>
        <v>73</v>
      </c>
      <c r="W72" s="53" t="str">
        <f>MID(Tabla_Datos[[#This Row],[pTelefono]],SEARCH("-",Tabla_Datos[[#This Row],[pTelefono]],1)+1,LEN(Tabla_Datos[[#This Row],[pTelefono]]))</f>
        <v>968480454</v>
      </c>
      <c r="X72" s="53" t="str">
        <f>CONCATENATE(Tabla_Datos[[#This Row],[TipUrb]]," ",Tabla_Datos[[#This Row],[Calle]]," ",Tabla_Datos[[#This Row],[NumCalle]])</f>
        <v>AH CANAL VIA MZ A  LT 11</v>
      </c>
      <c r="Y72" t="s">
        <v>137</v>
      </c>
      <c r="Z72" t="s">
        <v>152</v>
      </c>
      <c r="AA72" t="s">
        <v>153</v>
      </c>
      <c r="AB72" t="s">
        <v>95</v>
      </c>
      <c r="AC72" t="s">
        <v>95</v>
      </c>
      <c r="AD72" t="s">
        <v>96</v>
      </c>
      <c r="AE72" t="s">
        <v>95</v>
      </c>
      <c r="AF72" t="s">
        <v>95</v>
      </c>
      <c r="AG72" s="51">
        <v>42936194</v>
      </c>
      <c r="AH72" t="s">
        <v>95</v>
      </c>
      <c r="AI72">
        <v>1</v>
      </c>
      <c r="AJ72">
        <v>1</v>
      </c>
      <c r="AK72" t="s">
        <v>544</v>
      </c>
      <c r="AL72">
        <v>11</v>
      </c>
    </row>
    <row r="73" spans="1:38">
      <c r="A73">
        <v>3288547</v>
      </c>
      <c r="B73" t="s">
        <v>545</v>
      </c>
      <c r="C73" t="s">
        <v>20</v>
      </c>
      <c r="D73" t="s">
        <v>143</v>
      </c>
      <c r="E73">
        <v>2011</v>
      </c>
      <c r="F73">
        <v>8</v>
      </c>
      <c r="G73">
        <v>24</v>
      </c>
      <c r="H73" t="s">
        <v>86</v>
      </c>
      <c r="I73" t="s">
        <v>300</v>
      </c>
      <c r="J73" t="s">
        <v>546</v>
      </c>
      <c r="K73" t="s">
        <v>547</v>
      </c>
      <c r="L73" t="s">
        <v>86</v>
      </c>
      <c r="M73" t="s">
        <v>148</v>
      </c>
      <c r="O73" s="51">
        <v>2334308</v>
      </c>
      <c r="P73" t="s">
        <v>548</v>
      </c>
      <c r="Q73" t="s">
        <v>549</v>
      </c>
      <c r="R73" t="s">
        <v>550</v>
      </c>
      <c r="S73" s="49" t="str">
        <f>CONCATENATE(Tabla_Datos[[#This Row],[Nombre_Cliente]]," ",Tabla_Datos[[#This Row],[ApellidoPaterno_Cliente]]," ",Tabla_Datos[[#This Row],[ApellidoMaterno_Cliente]])</f>
        <v>DOMITILA HIDALGO MENDOZA</v>
      </c>
      <c r="T73" s="53">
        <f>DATE(Tabla_Datos[[#This Row],[tAnio]],Tabla_Datos[[#This Row],[tMes]],Tabla_Datos[[#This Row],[tDia]])</f>
        <v>40779</v>
      </c>
      <c r="U73" s="53" t="str">
        <f>IF(Tabla_Datos[[#This Row],[cProvincia]]="LIMA","LIMA","PROVINCIA")</f>
        <v>PROVINCIA</v>
      </c>
      <c r="V73" s="53" t="str">
        <f>MID(Tabla_Datos[[#This Row],[pTelefono]],1,SEARCH("-",Tabla_Datos[[#This Row],[pTelefono]],1)-1)</f>
        <v>65</v>
      </c>
      <c r="W73" s="53" t="str">
        <f>MID(Tabla_Datos[[#This Row],[pTelefono]],SEARCH("-",Tabla_Datos[[#This Row],[pTelefono]],1)+1,LEN(Tabla_Datos[[#This Row],[pTelefono]]))</f>
        <v>961646720</v>
      </c>
      <c r="X73" s="53" t="str">
        <f>CONCATENATE(Tabla_Datos[[#This Row],[TipUrb]]," ",Tabla_Datos[[#This Row],[Calle]]," ",Tabla_Datos[[#This Row],[NumCalle]])</f>
        <v>- AMAZONAS 204</v>
      </c>
      <c r="Y73" t="s">
        <v>305</v>
      </c>
      <c r="Z73" t="s">
        <v>152</v>
      </c>
      <c r="AA73" t="s">
        <v>153</v>
      </c>
      <c r="AB73" t="s">
        <v>95</v>
      </c>
      <c r="AC73" t="s">
        <v>95</v>
      </c>
      <c r="AD73" t="s">
        <v>109</v>
      </c>
      <c r="AE73" t="s">
        <v>95</v>
      </c>
      <c r="AF73" t="s">
        <v>95</v>
      </c>
      <c r="AG73" s="51">
        <v>5954522</v>
      </c>
      <c r="AH73" t="s">
        <v>95</v>
      </c>
      <c r="AI73">
        <v>1</v>
      </c>
      <c r="AJ73">
        <v>1</v>
      </c>
      <c r="AK73" t="s">
        <v>98</v>
      </c>
      <c r="AL73">
        <v>204</v>
      </c>
    </row>
    <row r="74" spans="1:38">
      <c r="A74">
        <v>3288814</v>
      </c>
      <c r="B74" t="s">
        <v>551</v>
      </c>
      <c r="C74" t="s">
        <v>19</v>
      </c>
      <c r="D74" t="s">
        <v>85</v>
      </c>
      <c r="E74">
        <v>2011</v>
      </c>
      <c r="F74">
        <v>8</v>
      </c>
      <c r="G74">
        <v>24</v>
      </c>
      <c r="H74" t="s">
        <v>86</v>
      </c>
      <c r="I74" t="s">
        <v>16</v>
      </c>
      <c r="J74" t="s">
        <v>16</v>
      </c>
      <c r="K74" t="s">
        <v>496</v>
      </c>
      <c r="L74" t="s">
        <v>86</v>
      </c>
      <c r="M74" t="s">
        <v>88</v>
      </c>
      <c r="O74" s="51">
        <v>2334568</v>
      </c>
      <c r="P74" t="s">
        <v>552</v>
      </c>
      <c r="Q74" t="s">
        <v>553</v>
      </c>
      <c r="R74" t="s">
        <v>554</v>
      </c>
      <c r="S74" s="49" t="str">
        <f>CONCATENATE(Tabla_Datos[[#This Row],[Nombre_Cliente]]," ",Tabla_Datos[[#This Row],[ApellidoPaterno_Cliente]]," ",Tabla_Datos[[#This Row],[ApellidoMaterno_Cliente]])</f>
        <v>ROBERT WILLY MONTENEGRO CORI</v>
      </c>
      <c r="T74" s="53">
        <f>DATE(Tabla_Datos[[#This Row],[tAnio]],Tabla_Datos[[#This Row],[tMes]],Tabla_Datos[[#This Row],[tDia]])</f>
        <v>40779</v>
      </c>
      <c r="U74" s="53" t="str">
        <f>IF(Tabla_Datos[[#This Row],[cProvincia]]="LIMA","LIMA","PROVINCIA")</f>
        <v>LIMA</v>
      </c>
      <c r="V74" s="53" t="str">
        <f>MID(Tabla_Datos[[#This Row],[pTelefono]],1,SEARCH("-",Tabla_Datos[[#This Row],[pTelefono]],1)-1)</f>
        <v>1</v>
      </c>
      <c r="W74" s="53" t="str">
        <f>MID(Tabla_Datos[[#This Row],[pTelefono]],SEARCH("-",Tabla_Datos[[#This Row],[pTelefono]],1)+1,LEN(Tabla_Datos[[#This Row],[pTelefono]]))</f>
        <v>993246478</v>
      </c>
      <c r="X74" s="53" t="str">
        <f>CONCATENATE(Tabla_Datos[[#This Row],[TipUrb]]," ",Tabla_Datos[[#This Row],[Calle]]," ",Tabla_Datos[[#This Row],[NumCalle]])</f>
        <v>- CENTRAL 0</v>
      </c>
      <c r="Y74" t="s">
        <v>92</v>
      </c>
      <c r="Z74" t="s">
        <v>122</v>
      </c>
      <c r="AA74" t="s">
        <v>123</v>
      </c>
      <c r="AB74" t="s">
        <v>95</v>
      </c>
      <c r="AC74" t="s">
        <v>95</v>
      </c>
      <c r="AD74" t="s">
        <v>109</v>
      </c>
      <c r="AE74" t="s">
        <v>555</v>
      </c>
      <c r="AF74">
        <v>3</v>
      </c>
      <c r="AG74" s="51">
        <v>9695410</v>
      </c>
      <c r="AH74" t="s">
        <v>95</v>
      </c>
      <c r="AI74">
        <v>1</v>
      </c>
      <c r="AJ74">
        <v>1</v>
      </c>
      <c r="AK74" t="s">
        <v>556</v>
      </c>
      <c r="AL74">
        <v>0</v>
      </c>
    </row>
    <row r="75" spans="1:38">
      <c r="A75">
        <v>3288451</v>
      </c>
      <c r="B75" t="s">
        <v>557</v>
      </c>
      <c r="C75" t="s">
        <v>19</v>
      </c>
      <c r="D75" t="s">
        <v>143</v>
      </c>
      <c r="E75">
        <v>2011</v>
      </c>
      <c r="F75">
        <v>8</v>
      </c>
      <c r="G75">
        <v>24</v>
      </c>
      <c r="H75" t="s">
        <v>86</v>
      </c>
      <c r="I75" t="s">
        <v>16</v>
      </c>
      <c r="J75" t="s">
        <v>16</v>
      </c>
      <c r="K75" t="s">
        <v>165</v>
      </c>
      <c r="L75" t="s">
        <v>86</v>
      </c>
      <c r="M75" t="s">
        <v>88</v>
      </c>
      <c r="N75" s="50">
        <v>46507643</v>
      </c>
      <c r="O75" s="51">
        <v>2334227</v>
      </c>
      <c r="P75" t="s">
        <v>558</v>
      </c>
      <c r="Q75" t="s">
        <v>256</v>
      </c>
      <c r="R75" t="s">
        <v>256</v>
      </c>
      <c r="S75" s="49" t="str">
        <f>CONCATENATE(Tabla_Datos[[#This Row],[Nombre_Cliente]]," ",Tabla_Datos[[#This Row],[ApellidoPaterno_Cliente]]," ",Tabla_Datos[[#This Row],[ApellidoMaterno_Cliente]])</f>
        <v>RICHARD MAMANI MAMANI</v>
      </c>
      <c r="T75" s="53">
        <f>DATE(Tabla_Datos[[#This Row],[tAnio]],Tabla_Datos[[#This Row],[tMes]],Tabla_Datos[[#This Row],[tDia]])</f>
        <v>40779</v>
      </c>
      <c r="U75" s="53" t="str">
        <f>IF(Tabla_Datos[[#This Row],[cProvincia]]="LIMA","LIMA","PROVINCIA")</f>
        <v>LIMA</v>
      </c>
      <c r="V75" s="53" t="str">
        <f>MID(Tabla_Datos[[#This Row],[pTelefono]],1,SEARCH("-",Tabla_Datos[[#This Row],[pTelefono]],1)-1)</f>
        <v>1</v>
      </c>
      <c r="W75" s="53" t="str">
        <f>MID(Tabla_Datos[[#This Row],[pTelefono]],SEARCH("-",Tabla_Datos[[#This Row],[pTelefono]],1)+1,LEN(Tabla_Datos[[#This Row],[pTelefono]]))</f>
        <v>993606865</v>
      </c>
      <c r="X75" s="53" t="str">
        <f>CONCATENATE(Tabla_Datos[[#This Row],[TipUrb]]," ",Tabla_Datos[[#This Row],[Calle]]," ",Tabla_Datos[[#This Row],[NumCalle]])</f>
        <v>UR LAS GUAYABAS 0</v>
      </c>
      <c r="Y75" t="s">
        <v>92</v>
      </c>
      <c r="Z75" t="s">
        <v>152</v>
      </c>
      <c r="AA75" t="s">
        <v>153</v>
      </c>
      <c r="AB75">
        <v>1</v>
      </c>
      <c r="AC75" t="s">
        <v>95</v>
      </c>
      <c r="AD75" t="s">
        <v>161</v>
      </c>
      <c r="AE75" t="s">
        <v>559</v>
      </c>
      <c r="AF75">
        <v>3</v>
      </c>
      <c r="AG75" s="51">
        <v>43517172</v>
      </c>
      <c r="AH75" t="s">
        <v>95</v>
      </c>
      <c r="AI75">
        <v>1</v>
      </c>
      <c r="AJ75">
        <v>1</v>
      </c>
      <c r="AK75" t="s">
        <v>560</v>
      </c>
      <c r="AL75">
        <v>0</v>
      </c>
    </row>
    <row r="76" spans="1:38">
      <c r="A76">
        <v>3287778</v>
      </c>
      <c r="B76" t="s">
        <v>561</v>
      </c>
      <c r="C76" t="s">
        <v>20</v>
      </c>
      <c r="D76" t="s">
        <v>224</v>
      </c>
      <c r="E76">
        <v>2011</v>
      </c>
      <c r="F76">
        <v>8</v>
      </c>
      <c r="G76">
        <v>24</v>
      </c>
      <c r="H76" t="s">
        <v>144</v>
      </c>
      <c r="I76" t="s">
        <v>16</v>
      </c>
      <c r="J76" t="s">
        <v>16</v>
      </c>
      <c r="K76" t="s">
        <v>562</v>
      </c>
      <c r="L76" t="s">
        <v>86</v>
      </c>
      <c r="M76" t="s">
        <v>88</v>
      </c>
      <c r="N76" s="50">
        <v>20000040</v>
      </c>
      <c r="O76" s="51">
        <v>2333624</v>
      </c>
      <c r="P76" t="s">
        <v>563</v>
      </c>
      <c r="Q76" t="s">
        <v>564</v>
      </c>
      <c r="R76" t="s">
        <v>542</v>
      </c>
      <c r="S76" s="49" t="str">
        <f>CONCATENATE(Tabla_Datos[[#This Row],[Nombre_Cliente]]," ",Tabla_Datos[[#This Row],[ApellidoPaterno_Cliente]]," ",Tabla_Datos[[#This Row],[ApellidoMaterno_Cliente]])</f>
        <v>ANA CECILIA GARCIA RAMIREZ</v>
      </c>
      <c r="T76" s="53">
        <f>DATE(Tabla_Datos[[#This Row],[tAnio]],Tabla_Datos[[#This Row],[tMes]],Tabla_Datos[[#This Row],[tDia]])</f>
        <v>40779</v>
      </c>
      <c r="U76" s="53" t="str">
        <f>IF(Tabla_Datos[[#This Row],[cProvincia]]="LIMA","LIMA","PROVINCIA")</f>
        <v>LIMA</v>
      </c>
      <c r="V76" s="53" t="str">
        <f>MID(Tabla_Datos[[#This Row],[pTelefono]],1,SEARCH("-",Tabla_Datos[[#This Row],[pTelefono]],1)-1)</f>
        <v>1</v>
      </c>
      <c r="W76" s="53" t="str">
        <f>MID(Tabla_Datos[[#This Row],[pTelefono]],SEARCH("-",Tabla_Datos[[#This Row],[pTelefono]],1)+1,LEN(Tabla_Datos[[#This Row],[pTelefono]]))</f>
        <v>989329971</v>
      </c>
      <c r="X76" s="53" t="str">
        <f>CONCATENATE(Tabla_Datos[[#This Row],[TipUrb]]," ",Tabla_Datos[[#This Row],[Calle]]," ",Tabla_Datos[[#This Row],[NumCalle]])</f>
        <v xml:space="preserve">  PETIT THOUARS 2315</v>
      </c>
      <c r="Y76" t="s">
        <v>92</v>
      </c>
      <c r="Z76" t="s">
        <v>122</v>
      </c>
      <c r="AA76" t="s">
        <v>123</v>
      </c>
      <c r="AB76" t="s">
        <v>95</v>
      </c>
      <c r="AC76" t="s">
        <v>95</v>
      </c>
      <c r="AD76" t="s">
        <v>95</v>
      </c>
      <c r="AE76" t="s">
        <v>95</v>
      </c>
      <c r="AF76" t="s">
        <v>95</v>
      </c>
      <c r="AG76" s="51">
        <v>15846790</v>
      </c>
      <c r="AH76" t="s">
        <v>95</v>
      </c>
      <c r="AI76">
        <v>1</v>
      </c>
      <c r="AJ76">
        <v>1</v>
      </c>
      <c r="AK76" t="s">
        <v>565</v>
      </c>
      <c r="AL76">
        <v>2315</v>
      </c>
    </row>
    <row r="77" spans="1:38">
      <c r="A77">
        <v>3287998</v>
      </c>
      <c r="B77" t="s">
        <v>566</v>
      </c>
      <c r="C77" t="s">
        <v>20</v>
      </c>
      <c r="D77" t="s">
        <v>85</v>
      </c>
      <c r="E77">
        <v>2011</v>
      </c>
      <c r="F77">
        <v>8</v>
      </c>
      <c r="G77">
        <v>24</v>
      </c>
      <c r="H77" t="s">
        <v>86</v>
      </c>
      <c r="I77" t="s">
        <v>16</v>
      </c>
      <c r="J77" t="s">
        <v>16</v>
      </c>
      <c r="K77" t="s">
        <v>567</v>
      </c>
      <c r="L77" t="s">
        <v>86</v>
      </c>
      <c r="M77" t="s">
        <v>88</v>
      </c>
      <c r="N77" s="50">
        <v>20000021</v>
      </c>
      <c r="O77" s="51">
        <v>2333830</v>
      </c>
      <c r="P77" t="s">
        <v>568</v>
      </c>
      <c r="Q77" t="s">
        <v>569</v>
      </c>
      <c r="R77" t="s">
        <v>570</v>
      </c>
      <c r="S77" s="49" t="str">
        <f>CONCATENATE(Tabla_Datos[[#This Row],[Nombre_Cliente]]," ",Tabla_Datos[[#This Row],[ApellidoPaterno_Cliente]]," ",Tabla_Datos[[#This Row],[ApellidoMaterno_Cliente]])</f>
        <v>MANUEL OCTAVIO QUIÑONES VELITA</v>
      </c>
      <c r="T77" s="53">
        <f>DATE(Tabla_Datos[[#This Row],[tAnio]],Tabla_Datos[[#This Row],[tMes]],Tabla_Datos[[#This Row],[tDia]])</f>
        <v>40779</v>
      </c>
      <c r="U77" s="53" t="str">
        <f>IF(Tabla_Datos[[#This Row],[cProvincia]]="LIMA","LIMA","PROVINCIA")</f>
        <v>LIMA</v>
      </c>
      <c r="V77" s="53" t="str">
        <f>MID(Tabla_Datos[[#This Row],[pTelefono]],1,SEARCH("-",Tabla_Datos[[#This Row],[pTelefono]],1)-1)</f>
        <v>1</v>
      </c>
      <c r="W77" s="53" t="str">
        <f>MID(Tabla_Datos[[#This Row],[pTelefono]],SEARCH("-",Tabla_Datos[[#This Row],[pTelefono]],1)+1,LEN(Tabla_Datos[[#This Row],[pTelefono]]))</f>
        <v>98897937</v>
      </c>
      <c r="X77" s="53" t="str">
        <f>CONCATENATE(Tabla_Datos[[#This Row],[TipUrb]]," ",Tabla_Datos[[#This Row],[Calle]]," ",Tabla_Datos[[#This Row],[NumCalle]])</f>
        <v>UR . 0</v>
      </c>
      <c r="Y77" t="s">
        <v>92</v>
      </c>
      <c r="Z77" t="s">
        <v>122</v>
      </c>
      <c r="AA77" t="s">
        <v>123</v>
      </c>
      <c r="AB77" t="s">
        <v>95</v>
      </c>
      <c r="AC77" t="s">
        <v>95</v>
      </c>
      <c r="AD77" t="s">
        <v>161</v>
      </c>
      <c r="AE77" t="s">
        <v>571</v>
      </c>
      <c r="AF77">
        <v>7</v>
      </c>
      <c r="AG77" s="51">
        <v>8431656</v>
      </c>
      <c r="AH77" t="s">
        <v>95</v>
      </c>
      <c r="AI77">
        <v>1</v>
      </c>
      <c r="AJ77">
        <v>1</v>
      </c>
      <c r="AK77" t="s">
        <v>221</v>
      </c>
      <c r="AL77">
        <v>0</v>
      </c>
    </row>
    <row r="78" spans="1:38">
      <c r="A78">
        <v>3288906</v>
      </c>
      <c r="B78" t="s">
        <v>572</v>
      </c>
      <c r="C78" t="s">
        <v>19</v>
      </c>
      <c r="D78" t="s">
        <v>143</v>
      </c>
      <c r="E78">
        <v>2011</v>
      </c>
      <c r="F78">
        <v>8</v>
      </c>
      <c r="G78">
        <v>24</v>
      </c>
      <c r="H78" t="s">
        <v>86</v>
      </c>
      <c r="I78" t="s">
        <v>241</v>
      </c>
      <c r="J78" t="s">
        <v>507</v>
      </c>
      <c r="K78" t="s">
        <v>508</v>
      </c>
      <c r="L78" t="s">
        <v>86</v>
      </c>
      <c r="M78" t="s">
        <v>148</v>
      </c>
      <c r="N78" s="50">
        <v>18214397</v>
      </c>
      <c r="O78" s="51">
        <v>2334656</v>
      </c>
      <c r="P78" t="s">
        <v>573</v>
      </c>
      <c r="Q78" t="s">
        <v>574</v>
      </c>
      <c r="R78" t="s">
        <v>575</v>
      </c>
      <c r="S78" s="49" t="str">
        <f>CONCATENATE(Tabla_Datos[[#This Row],[Nombre_Cliente]]," ",Tabla_Datos[[#This Row],[ApellidoPaterno_Cliente]]," ",Tabla_Datos[[#This Row],[ApellidoMaterno_Cliente]])</f>
        <v>KATIA JANET LEON CHIRINOS</v>
      </c>
      <c r="T78" s="53">
        <f>DATE(Tabla_Datos[[#This Row],[tAnio]],Tabla_Datos[[#This Row],[tMes]],Tabla_Datos[[#This Row],[tDia]])</f>
        <v>40779</v>
      </c>
      <c r="U78" s="53" t="str">
        <f>IF(Tabla_Datos[[#This Row],[cProvincia]]="LIMA","LIMA","PROVINCIA")</f>
        <v>PROVINCIA</v>
      </c>
      <c r="V78" s="53" t="str">
        <f>MID(Tabla_Datos[[#This Row],[pTelefono]],1,SEARCH("-",Tabla_Datos[[#This Row],[pTelefono]],1)-1)</f>
        <v>44</v>
      </c>
      <c r="W78" s="53" t="str">
        <f>MID(Tabla_Datos[[#This Row],[pTelefono]],SEARCH("-",Tabla_Datos[[#This Row],[pTelefono]],1)+1,LEN(Tabla_Datos[[#This Row],[pTelefono]]))</f>
        <v>952991934</v>
      </c>
      <c r="X78" s="53" t="str">
        <f>CONCATENATE(Tabla_Datos[[#This Row],[TipUrb]]," ",Tabla_Datos[[#This Row],[Calle]]," ",Tabla_Datos[[#This Row],[NumCalle]])</f>
        <v>- TRUJILLO 89</v>
      </c>
      <c r="Y78" t="s">
        <v>246</v>
      </c>
      <c r="Z78" t="s">
        <v>152</v>
      </c>
      <c r="AA78" t="s">
        <v>153</v>
      </c>
      <c r="AB78">
        <v>2</v>
      </c>
      <c r="AC78" t="s">
        <v>95</v>
      </c>
      <c r="AD78" t="s">
        <v>109</v>
      </c>
      <c r="AE78" t="s">
        <v>95</v>
      </c>
      <c r="AF78" t="s">
        <v>95</v>
      </c>
      <c r="AG78" s="51">
        <v>40723521</v>
      </c>
      <c r="AH78" t="s">
        <v>95</v>
      </c>
      <c r="AI78">
        <v>1</v>
      </c>
      <c r="AJ78">
        <v>1</v>
      </c>
      <c r="AK78" t="s">
        <v>242</v>
      </c>
      <c r="AL78">
        <v>89</v>
      </c>
    </row>
    <row r="79" spans="1:38">
      <c r="A79">
        <v>3288016</v>
      </c>
      <c r="B79" t="s">
        <v>576</v>
      </c>
      <c r="C79" t="s">
        <v>18</v>
      </c>
      <c r="D79" t="s">
        <v>85</v>
      </c>
      <c r="E79">
        <v>2011</v>
      </c>
      <c r="F79">
        <v>8</v>
      </c>
      <c r="G79">
        <v>24</v>
      </c>
      <c r="H79" t="s">
        <v>86</v>
      </c>
      <c r="I79" t="s">
        <v>16</v>
      </c>
      <c r="J79" t="s">
        <v>16</v>
      </c>
      <c r="K79" t="s">
        <v>487</v>
      </c>
      <c r="L79" t="s">
        <v>86</v>
      </c>
      <c r="M79" t="s">
        <v>88</v>
      </c>
      <c r="N79" s="50">
        <v>9564613</v>
      </c>
      <c r="O79" s="51">
        <v>2333845</v>
      </c>
      <c r="P79" t="s">
        <v>577</v>
      </c>
      <c r="Q79" t="s">
        <v>578</v>
      </c>
      <c r="R79" t="s">
        <v>579</v>
      </c>
      <c r="S79" s="49" t="str">
        <f>CONCATENATE(Tabla_Datos[[#This Row],[Nombre_Cliente]]," ",Tabla_Datos[[#This Row],[ApellidoPaterno_Cliente]]," ",Tabla_Datos[[#This Row],[ApellidoMaterno_Cliente]])</f>
        <v xml:space="preserve">FREDDY GIANPIERRE  NAPURI  RUBIO </v>
      </c>
      <c r="T79" s="53">
        <f>DATE(Tabla_Datos[[#This Row],[tAnio]],Tabla_Datos[[#This Row],[tMes]],Tabla_Datos[[#This Row],[tDia]])</f>
        <v>40779</v>
      </c>
      <c r="U79" s="53" t="str">
        <f>IF(Tabla_Datos[[#This Row],[cProvincia]]="LIMA","LIMA","PROVINCIA")</f>
        <v>LIMA</v>
      </c>
      <c r="V79" s="53" t="str">
        <f>MID(Tabla_Datos[[#This Row],[pTelefono]],1,SEARCH("-",Tabla_Datos[[#This Row],[pTelefono]],1)-1)</f>
        <v>1</v>
      </c>
      <c r="W79" s="53" t="str">
        <f>MID(Tabla_Datos[[#This Row],[pTelefono]],SEARCH("-",Tabla_Datos[[#This Row],[pTelefono]],1)+1,LEN(Tabla_Datos[[#This Row],[pTelefono]]))</f>
        <v>980217672</v>
      </c>
      <c r="X79" s="53" t="str">
        <f>CONCATENATE(Tabla_Datos[[#This Row],[TipUrb]]," ",Tabla_Datos[[#This Row],[Calle]]," ",Tabla_Datos[[#This Row],[NumCalle]])</f>
        <v>UR LOS ZAFIROS 1762</v>
      </c>
      <c r="Y79" t="s">
        <v>92</v>
      </c>
      <c r="Z79" t="s">
        <v>138</v>
      </c>
      <c r="AA79" t="s">
        <v>139</v>
      </c>
      <c r="AB79" t="s">
        <v>95</v>
      </c>
      <c r="AC79" t="s">
        <v>95</v>
      </c>
      <c r="AD79" t="s">
        <v>161</v>
      </c>
      <c r="AE79" t="s">
        <v>95</v>
      </c>
      <c r="AG79" s="51">
        <v>45127644</v>
      </c>
      <c r="AI79">
        <v>36</v>
      </c>
      <c r="AJ79">
        <v>36</v>
      </c>
      <c r="AK79" t="s">
        <v>580</v>
      </c>
      <c r="AL79">
        <v>1762</v>
      </c>
    </row>
    <row r="80" spans="1:38">
      <c r="A80">
        <v>3288065</v>
      </c>
      <c r="B80" t="s">
        <v>581</v>
      </c>
      <c r="C80" t="s">
        <v>19</v>
      </c>
      <c r="D80" t="s">
        <v>85</v>
      </c>
      <c r="E80">
        <v>2011</v>
      </c>
      <c r="F80">
        <v>8</v>
      </c>
      <c r="G80">
        <v>24</v>
      </c>
      <c r="H80" t="s">
        <v>86</v>
      </c>
      <c r="I80" t="s">
        <v>100</v>
      </c>
      <c r="J80" t="s">
        <v>100</v>
      </c>
      <c r="K80" t="s">
        <v>582</v>
      </c>
      <c r="L80" t="s">
        <v>86</v>
      </c>
      <c r="M80" t="s">
        <v>102</v>
      </c>
      <c r="N80" s="50">
        <v>41775727</v>
      </c>
      <c r="O80" s="51">
        <v>2333897</v>
      </c>
      <c r="P80" t="s">
        <v>583</v>
      </c>
      <c r="Q80" t="s">
        <v>584</v>
      </c>
      <c r="R80" t="s">
        <v>585</v>
      </c>
      <c r="S80" s="49" t="str">
        <f>CONCATENATE(Tabla_Datos[[#This Row],[Nombre_Cliente]]," ",Tabla_Datos[[#This Row],[ApellidoPaterno_Cliente]]," ",Tabla_Datos[[#This Row],[ApellidoMaterno_Cliente]])</f>
        <v>MARY LUZ MONTEAGUDO HUACASI</v>
      </c>
      <c r="T80" s="53">
        <f>DATE(Tabla_Datos[[#This Row],[tAnio]],Tabla_Datos[[#This Row],[tMes]],Tabla_Datos[[#This Row],[tDia]])</f>
        <v>40779</v>
      </c>
      <c r="U80" s="53" t="str">
        <f>IF(Tabla_Datos[[#This Row],[cProvincia]]="LIMA","LIMA","PROVINCIA")</f>
        <v>PROVINCIA</v>
      </c>
      <c r="V80" s="53" t="str">
        <f>MID(Tabla_Datos[[#This Row],[pTelefono]],1,SEARCH("-",Tabla_Datos[[#This Row],[pTelefono]],1)-1)</f>
        <v>54</v>
      </c>
      <c r="W80" s="53" t="str">
        <f>MID(Tabla_Datos[[#This Row],[pTelefono]],SEARCH("-",Tabla_Datos[[#This Row],[pTelefono]],1)+1,LEN(Tabla_Datos[[#This Row],[pTelefono]]))</f>
        <v>958910060</v>
      </c>
      <c r="X80" s="53" t="str">
        <f>CONCATENATE(Tabla_Datos[[#This Row],[TipUrb]]," ",Tabla_Datos[[#This Row],[Calle]]," ",Tabla_Datos[[#This Row],[NumCalle]])</f>
        <v>- AMERICA 708</v>
      </c>
      <c r="Y80" t="s">
        <v>106</v>
      </c>
      <c r="Z80" t="s">
        <v>122</v>
      </c>
      <c r="AA80" t="s">
        <v>123</v>
      </c>
      <c r="AB80" t="s">
        <v>95</v>
      </c>
      <c r="AC80" t="s">
        <v>95</v>
      </c>
      <c r="AD80" t="s">
        <v>109</v>
      </c>
      <c r="AE80" t="s">
        <v>95</v>
      </c>
      <c r="AF80" t="s">
        <v>95</v>
      </c>
      <c r="AG80" s="51">
        <v>29690983</v>
      </c>
      <c r="AH80" t="s">
        <v>95</v>
      </c>
      <c r="AI80">
        <v>1</v>
      </c>
      <c r="AJ80">
        <v>1</v>
      </c>
      <c r="AK80" t="s">
        <v>287</v>
      </c>
      <c r="AL80">
        <v>708</v>
      </c>
    </row>
    <row r="81" spans="1:38">
      <c r="A81">
        <v>3287069</v>
      </c>
      <c r="B81" t="s">
        <v>586</v>
      </c>
      <c r="C81" t="s">
        <v>20</v>
      </c>
      <c r="D81" t="s">
        <v>143</v>
      </c>
      <c r="E81">
        <v>2011</v>
      </c>
      <c r="F81">
        <v>8</v>
      </c>
      <c r="G81">
        <v>24</v>
      </c>
      <c r="H81" t="s">
        <v>86</v>
      </c>
      <c r="I81" t="s">
        <v>587</v>
      </c>
      <c r="J81" t="s">
        <v>587</v>
      </c>
      <c r="K81" t="s">
        <v>587</v>
      </c>
      <c r="L81" t="s">
        <v>86</v>
      </c>
      <c r="M81" t="s">
        <v>102</v>
      </c>
      <c r="N81" s="50">
        <v>448220</v>
      </c>
      <c r="O81" s="51">
        <v>2333076</v>
      </c>
      <c r="P81" t="s">
        <v>588</v>
      </c>
      <c r="Q81" t="s">
        <v>451</v>
      </c>
      <c r="R81" t="s">
        <v>589</v>
      </c>
      <c r="S81" s="49" t="str">
        <f>CONCATENATE(Tabla_Datos[[#This Row],[Nombre_Cliente]]," ",Tabla_Datos[[#This Row],[ApellidoPaterno_Cliente]]," ",Tabla_Datos[[#This Row],[ApellidoMaterno_Cliente]])</f>
        <v>BETTY LOURDES FLORES GUERRERO</v>
      </c>
      <c r="T81" s="53">
        <f>DATE(Tabla_Datos[[#This Row],[tAnio]],Tabla_Datos[[#This Row],[tMes]],Tabla_Datos[[#This Row],[tDia]])</f>
        <v>40779</v>
      </c>
      <c r="U81" s="53" t="str">
        <f>IF(Tabla_Datos[[#This Row],[cProvincia]]="LIMA","LIMA","PROVINCIA")</f>
        <v>PROVINCIA</v>
      </c>
      <c r="V81" s="53" t="str">
        <f>MID(Tabla_Datos[[#This Row],[pTelefono]],1,SEARCH("-",Tabla_Datos[[#This Row],[pTelefono]],1)-1)</f>
        <v>52</v>
      </c>
      <c r="W81" s="53" t="str">
        <f>MID(Tabla_Datos[[#This Row],[pTelefono]],SEARCH("-",Tabla_Datos[[#This Row],[pTelefono]],1)+1,LEN(Tabla_Datos[[#This Row],[pTelefono]]))</f>
        <v>952401476</v>
      </c>
      <c r="X81" s="53" t="str">
        <f>CONCATENATE(Tabla_Datos[[#This Row],[TipUrb]]," ",Tabla_Datos[[#This Row],[Calle]]," ",Tabla_Datos[[#This Row],[NumCalle]])</f>
        <v>- DEUSTUA 372</v>
      </c>
      <c r="Y81" t="s">
        <v>590</v>
      </c>
      <c r="Z81" t="s">
        <v>152</v>
      </c>
      <c r="AA81" t="s">
        <v>153</v>
      </c>
      <c r="AB81" t="s">
        <v>95</v>
      </c>
      <c r="AC81" t="s">
        <v>95</v>
      </c>
      <c r="AD81" t="s">
        <v>109</v>
      </c>
      <c r="AE81" t="s">
        <v>95</v>
      </c>
      <c r="AF81" t="s">
        <v>95</v>
      </c>
      <c r="AG81" s="51">
        <v>472526</v>
      </c>
      <c r="AH81" t="s">
        <v>95</v>
      </c>
      <c r="AI81">
        <v>1</v>
      </c>
      <c r="AJ81">
        <v>1</v>
      </c>
      <c r="AK81" t="s">
        <v>591</v>
      </c>
      <c r="AL81">
        <v>372</v>
      </c>
    </row>
    <row r="82" spans="1:38">
      <c r="A82">
        <v>3292414</v>
      </c>
      <c r="B82" t="s">
        <v>592</v>
      </c>
      <c r="C82" t="s">
        <v>18</v>
      </c>
      <c r="D82" t="s">
        <v>85</v>
      </c>
      <c r="E82">
        <v>2011</v>
      </c>
      <c r="F82">
        <v>8</v>
      </c>
      <c r="G82">
        <v>24</v>
      </c>
      <c r="H82" t="s">
        <v>86</v>
      </c>
      <c r="I82" t="s">
        <v>355</v>
      </c>
      <c r="J82" t="s">
        <v>355</v>
      </c>
      <c r="K82" t="s">
        <v>593</v>
      </c>
      <c r="L82" t="s">
        <v>86</v>
      </c>
      <c r="M82" t="s">
        <v>594</v>
      </c>
      <c r="N82" s="50">
        <v>2278987</v>
      </c>
      <c r="O82" s="51">
        <v>2335190</v>
      </c>
      <c r="P82" t="s">
        <v>595</v>
      </c>
      <c r="Q82" t="s">
        <v>596</v>
      </c>
      <c r="R82" t="s">
        <v>597</v>
      </c>
      <c r="S82" s="49" t="str">
        <f>CONCATENATE(Tabla_Datos[[#This Row],[Nombre_Cliente]]," ",Tabla_Datos[[#This Row],[ApellidoPaterno_Cliente]]," ",Tabla_Datos[[#This Row],[ApellidoMaterno_Cliente]])</f>
        <v xml:space="preserve">JULIAN  ALATA  CCALLOQUISPE </v>
      </c>
      <c r="T82" s="53">
        <f>DATE(Tabla_Datos[[#This Row],[tAnio]],Tabla_Datos[[#This Row],[tMes]],Tabla_Datos[[#This Row],[tDia]])</f>
        <v>40779</v>
      </c>
      <c r="U82" s="53" t="str">
        <f>IF(Tabla_Datos[[#This Row],[cProvincia]]="LIMA","LIMA","PROVINCIA")</f>
        <v>PROVINCIA</v>
      </c>
      <c r="V82" s="53" t="str">
        <f>MID(Tabla_Datos[[#This Row],[pTelefono]],1,SEARCH("-",Tabla_Datos[[#This Row],[pTelefono]],1)-1)</f>
        <v>1</v>
      </c>
      <c r="W82" s="53" t="str">
        <f>MID(Tabla_Datos[[#This Row],[pTelefono]],SEARCH("-",Tabla_Datos[[#This Row],[pTelefono]],1)+1,LEN(Tabla_Datos[[#This Row],[pTelefono]]))</f>
        <v>973262793</v>
      </c>
      <c r="X82" s="53" t="str">
        <f>CONCATENATE(Tabla_Datos[[#This Row],[TipUrb]]," ",Tabla_Datos[[#This Row],[Calle]]," ",Tabla_Datos[[#This Row],[NumCalle]])</f>
        <v>PJ   0</v>
      </c>
      <c r="Y82" t="s">
        <v>360</v>
      </c>
      <c r="Z82" t="s">
        <v>93</v>
      </c>
      <c r="AA82" t="s">
        <v>94</v>
      </c>
      <c r="AB82" t="s">
        <v>95</v>
      </c>
      <c r="AC82" t="s">
        <v>95</v>
      </c>
      <c r="AD82" t="s">
        <v>429</v>
      </c>
      <c r="AE82" t="s">
        <v>353</v>
      </c>
      <c r="AF82">
        <v>5</v>
      </c>
      <c r="AG82" s="51">
        <v>80033932</v>
      </c>
      <c r="AI82" t="s">
        <v>598</v>
      </c>
      <c r="AJ82" t="s">
        <v>598</v>
      </c>
      <c r="AK82" t="s">
        <v>95</v>
      </c>
      <c r="AL82">
        <v>0</v>
      </c>
    </row>
    <row r="83" spans="1:38">
      <c r="A83">
        <v>3287839</v>
      </c>
      <c r="B83" t="s">
        <v>599</v>
      </c>
      <c r="C83" t="s">
        <v>19</v>
      </c>
      <c r="D83" t="s">
        <v>143</v>
      </c>
      <c r="E83">
        <v>2011</v>
      </c>
      <c r="F83">
        <v>8</v>
      </c>
      <c r="G83">
        <v>24</v>
      </c>
      <c r="H83" t="s">
        <v>86</v>
      </c>
      <c r="I83" t="s">
        <v>600</v>
      </c>
      <c r="J83" t="s">
        <v>601</v>
      </c>
      <c r="K83" t="s">
        <v>602</v>
      </c>
      <c r="L83" t="s">
        <v>86</v>
      </c>
      <c r="M83" t="s">
        <v>594</v>
      </c>
      <c r="N83" s="50">
        <v>42036971</v>
      </c>
      <c r="O83" s="51">
        <v>2333682</v>
      </c>
      <c r="P83" t="s">
        <v>603</v>
      </c>
      <c r="Q83" t="s">
        <v>604</v>
      </c>
      <c r="R83" t="s">
        <v>605</v>
      </c>
      <c r="S83" s="49" t="str">
        <f>CONCATENATE(Tabla_Datos[[#This Row],[Nombre_Cliente]]," ",Tabla_Datos[[#This Row],[ApellidoPaterno_Cliente]]," ",Tabla_Datos[[#This Row],[ApellidoMaterno_Cliente]])</f>
        <v>MILAGROS RUELAS VERASTEGUI</v>
      </c>
      <c r="T83" s="53">
        <f>DATE(Tabla_Datos[[#This Row],[tAnio]],Tabla_Datos[[#This Row],[tMes]],Tabla_Datos[[#This Row],[tDia]])</f>
        <v>40779</v>
      </c>
      <c r="U83" s="53" t="str">
        <f>IF(Tabla_Datos[[#This Row],[cProvincia]]="LIMA","LIMA","PROVINCIA")</f>
        <v>PROVINCIA</v>
      </c>
      <c r="V83" s="53" t="str">
        <f>MID(Tabla_Datos[[#This Row],[pTelefono]],1,SEARCH("-",Tabla_Datos[[#This Row],[pTelefono]],1)-1)</f>
        <v>51</v>
      </c>
      <c r="W83" s="53" t="str">
        <f>MID(Tabla_Datos[[#This Row],[pTelefono]],SEARCH("-",Tabla_Datos[[#This Row],[pTelefono]],1)+1,LEN(Tabla_Datos[[#This Row],[pTelefono]]))</f>
        <v>961059099</v>
      </c>
      <c r="X83" s="53" t="str">
        <f>CONCATENATE(Tabla_Datos[[#This Row],[TipUrb]]," ",Tabla_Datos[[#This Row],[Calle]]," ",Tabla_Datos[[#This Row],[NumCalle]])</f>
        <v>- APURIMAC 629</v>
      </c>
      <c r="Y83" t="s">
        <v>606</v>
      </c>
      <c r="Z83" t="s">
        <v>152</v>
      </c>
      <c r="AA83" t="s">
        <v>153</v>
      </c>
      <c r="AB83" t="s">
        <v>95</v>
      </c>
      <c r="AC83" t="s">
        <v>95</v>
      </c>
      <c r="AD83" t="s">
        <v>109</v>
      </c>
      <c r="AE83" t="s">
        <v>95</v>
      </c>
      <c r="AF83" t="s">
        <v>95</v>
      </c>
      <c r="AG83" s="51">
        <v>40182608</v>
      </c>
      <c r="AH83" t="s">
        <v>95</v>
      </c>
      <c r="AI83">
        <v>1</v>
      </c>
      <c r="AJ83">
        <v>1</v>
      </c>
      <c r="AK83" t="s">
        <v>607</v>
      </c>
      <c r="AL83">
        <v>629</v>
      </c>
    </row>
    <row r="84" spans="1:38">
      <c r="A84">
        <v>3287465</v>
      </c>
      <c r="B84" t="s">
        <v>608</v>
      </c>
      <c r="C84" t="s">
        <v>20</v>
      </c>
      <c r="D84" t="s">
        <v>85</v>
      </c>
      <c r="E84">
        <v>2011</v>
      </c>
      <c r="F84">
        <v>8</v>
      </c>
      <c r="G84">
        <v>24</v>
      </c>
      <c r="H84" t="s">
        <v>86</v>
      </c>
      <c r="I84" t="s">
        <v>16</v>
      </c>
      <c r="J84" t="s">
        <v>16</v>
      </c>
      <c r="K84" t="s">
        <v>374</v>
      </c>
      <c r="L84" t="s">
        <v>86</v>
      </c>
      <c r="M84" t="s">
        <v>88</v>
      </c>
      <c r="O84" s="51">
        <v>2333352</v>
      </c>
      <c r="P84" t="s">
        <v>609</v>
      </c>
      <c r="Q84" t="s">
        <v>610</v>
      </c>
      <c r="R84" t="s">
        <v>285</v>
      </c>
      <c r="S84" s="49" t="str">
        <f>CONCATENATE(Tabla_Datos[[#This Row],[Nombre_Cliente]]," ",Tabla_Datos[[#This Row],[ApellidoPaterno_Cliente]]," ",Tabla_Datos[[#This Row],[ApellidoMaterno_Cliente]])</f>
        <v>LUIS JOAO MARTINEZ CALDERON</v>
      </c>
      <c r="T84" s="53">
        <f>DATE(Tabla_Datos[[#This Row],[tAnio]],Tabla_Datos[[#This Row],[tMes]],Tabla_Datos[[#This Row],[tDia]])</f>
        <v>40779</v>
      </c>
      <c r="U84" s="53" t="str">
        <f>IF(Tabla_Datos[[#This Row],[cProvincia]]="LIMA","LIMA","PROVINCIA")</f>
        <v>LIMA</v>
      </c>
      <c r="V84" s="53" t="str">
        <f>MID(Tabla_Datos[[#This Row],[pTelefono]],1,SEARCH("-",Tabla_Datos[[#This Row],[pTelefono]],1)-1)</f>
        <v>1</v>
      </c>
      <c r="W84" s="53" t="str">
        <f>MID(Tabla_Datos[[#This Row],[pTelefono]],SEARCH("-",Tabla_Datos[[#This Row],[pTelefono]],1)+1,LEN(Tabla_Datos[[#This Row],[pTelefono]]))</f>
        <v>999318473</v>
      </c>
      <c r="X84" s="53" t="str">
        <f>CONCATENATE(Tabla_Datos[[#This Row],[TipUrb]]," ",Tabla_Datos[[#This Row],[Calle]]," ",Tabla_Datos[[#This Row],[NumCalle]])</f>
        <v>UR EL SOL 1110</v>
      </c>
      <c r="Y84" t="s">
        <v>92</v>
      </c>
      <c r="Z84" t="s">
        <v>122</v>
      </c>
      <c r="AA84" t="s">
        <v>123</v>
      </c>
      <c r="AB84">
        <v>2</v>
      </c>
      <c r="AC84" t="s">
        <v>95</v>
      </c>
      <c r="AD84" t="s">
        <v>161</v>
      </c>
      <c r="AE84" t="s">
        <v>95</v>
      </c>
      <c r="AF84" t="s">
        <v>95</v>
      </c>
      <c r="AG84" s="51">
        <v>45358973</v>
      </c>
      <c r="AH84" t="s">
        <v>95</v>
      </c>
      <c r="AI84">
        <v>1</v>
      </c>
      <c r="AJ84">
        <v>1</v>
      </c>
      <c r="AK84" t="s">
        <v>611</v>
      </c>
      <c r="AL84">
        <v>1110</v>
      </c>
    </row>
    <row r="85" spans="1:38">
      <c r="A85">
        <v>3289068</v>
      </c>
      <c r="B85" t="s">
        <v>612</v>
      </c>
      <c r="C85" t="s">
        <v>19</v>
      </c>
      <c r="D85" t="s">
        <v>85</v>
      </c>
      <c r="E85">
        <v>2011</v>
      </c>
      <c r="F85">
        <v>8</v>
      </c>
      <c r="G85">
        <v>24</v>
      </c>
      <c r="H85" t="s">
        <v>86</v>
      </c>
      <c r="I85" t="s">
        <v>355</v>
      </c>
      <c r="J85" t="s">
        <v>355</v>
      </c>
      <c r="K85" t="s">
        <v>355</v>
      </c>
      <c r="L85" t="s">
        <v>86</v>
      </c>
      <c r="M85" t="s">
        <v>594</v>
      </c>
      <c r="N85" s="50">
        <v>80492799</v>
      </c>
      <c r="O85" s="51">
        <v>2334795</v>
      </c>
      <c r="P85" t="s">
        <v>613</v>
      </c>
      <c r="Q85" t="s">
        <v>614</v>
      </c>
      <c r="R85" t="s">
        <v>615</v>
      </c>
      <c r="S85" s="49" t="str">
        <f>CONCATENATE(Tabla_Datos[[#This Row],[Nombre_Cliente]]," ",Tabla_Datos[[#This Row],[ApellidoPaterno_Cliente]]," ",Tabla_Datos[[#This Row],[ApellidoMaterno_Cliente]])</f>
        <v>VICTOR RAUL BELLIDO HUARCA</v>
      </c>
      <c r="T85" s="53">
        <f>DATE(Tabla_Datos[[#This Row],[tAnio]],Tabla_Datos[[#This Row],[tMes]],Tabla_Datos[[#This Row],[tDia]])</f>
        <v>40779</v>
      </c>
      <c r="U85" s="53" t="str">
        <f>IF(Tabla_Datos[[#This Row],[cProvincia]]="LIMA","LIMA","PROVINCIA")</f>
        <v>PROVINCIA</v>
      </c>
      <c r="V85" s="53" t="str">
        <f>MID(Tabla_Datos[[#This Row],[pTelefono]],1,SEARCH("-",Tabla_Datos[[#This Row],[pTelefono]],1)-1)</f>
        <v>84</v>
      </c>
      <c r="W85" s="53" t="str">
        <f>MID(Tabla_Datos[[#This Row],[pTelefono]],SEARCH("-",Tabla_Datos[[#This Row],[pTelefono]],1)+1,LEN(Tabla_Datos[[#This Row],[pTelefono]]))</f>
        <v>984584200</v>
      </c>
      <c r="X85" s="53" t="str">
        <f>CONCATENATE(Tabla_Datos[[#This Row],[TipUrb]]," ",Tabla_Datos[[#This Row],[Calle]]," ",Tabla_Datos[[#This Row],[NumCalle]])</f>
        <v>- . 0</v>
      </c>
      <c r="Y85" t="s">
        <v>360</v>
      </c>
      <c r="Z85" t="s">
        <v>349</v>
      </c>
      <c r="AA85" t="s">
        <v>350</v>
      </c>
      <c r="AB85" t="s">
        <v>95</v>
      </c>
      <c r="AC85" t="s">
        <v>95</v>
      </c>
      <c r="AD85" t="s">
        <v>109</v>
      </c>
      <c r="AE85" t="s">
        <v>361</v>
      </c>
      <c r="AF85">
        <v>17</v>
      </c>
      <c r="AG85" s="51">
        <v>23924280</v>
      </c>
      <c r="AH85" t="s">
        <v>95</v>
      </c>
      <c r="AI85">
        <v>1</v>
      </c>
      <c r="AJ85">
        <v>1</v>
      </c>
      <c r="AK85" t="s">
        <v>221</v>
      </c>
      <c r="AL85">
        <v>0</v>
      </c>
    </row>
    <row r="86" spans="1:38">
      <c r="A86">
        <v>3288353</v>
      </c>
      <c r="B86" t="s">
        <v>616</v>
      </c>
      <c r="C86" t="s">
        <v>19</v>
      </c>
      <c r="D86" t="s">
        <v>85</v>
      </c>
      <c r="E86">
        <v>2011</v>
      </c>
      <c r="F86">
        <v>8</v>
      </c>
      <c r="G86">
        <v>24</v>
      </c>
      <c r="H86" t="s">
        <v>144</v>
      </c>
      <c r="I86" t="s">
        <v>16</v>
      </c>
      <c r="J86" t="s">
        <v>16</v>
      </c>
      <c r="K86" t="s">
        <v>415</v>
      </c>
      <c r="L86" t="s">
        <v>86</v>
      </c>
      <c r="M86" t="s">
        <v>88</v>
      </c>
      <c r="O86" s="51">
        <v>2334141</v>
      </c>
      <c r="P86" t="s">
        <v>617</v>
      </c>
      <c r="Q86" t="s">
        <v>370</v>
      </c>
      <c r="R86" t="s">
        <v>618</v>
      </c>
      <c r="S86" s="49" t="str">
        <f>CONCATENATE(Tabla_Datos[[#This Row],[Nombre_Cliente]]," ",Tabla_Datos[[#This Row],[ApellidoPaterno_Cliente]]," ",Tabla_Datos[[#This Row],[ApellidoMaterno_Cliente]])</f>
        <v>ROSA MARIA TORRES MONGRUT DE BALBIN</v>
      </c>
      <c r="T86" s="53">
        <f>DATE(Tabla_Datos[[#This Row],[tAnio]],Tabla_Datos[[#This Row],[tMes]],Tabla_Datos[[#This Row],[tDia]])</f>
        <v>40779</v>
      </c>
      <c r="U86" s="53" t="str">
        <f>IF(Tabla_Datos[[#This Row],[cProvincia]]="LIMA","LIMA","PROVINCIA")</f>
        <v>LIMA</v>
      </c>
      <c r="V86" s="53" t="str">
        <f>MID(Tabla_Datos[[#This Row],[pTelefono]],1,SEARCH("-",Tabla_Datos[[#This Row],[pTelefono]],1)-1)</f>
        <v>1</v>
      </c>
      <c r="W86" s="53" t="str">
        <f>MID(Tabla_Datos[[#This Row],[pTelefono]],SEARCH("-",Tabla_Datos[[#This Row],[pTelefono]],1)+1,LEN(Tabla_Datos[[#This Row],[pTelefono]]))</f>
        <v>988857178</v>
      </c>
      <c r="X86" s="53" t="str">
        <f>CONCATENATE(Tabla_Datos[[#This Row],[TipUrb]]," ",Tabla_Datos[[#This Row],[Calle]]," ",Tabla_Datos[[#This Row],[NumCalle]])</f>
        <v>UR LOS CORALES 143</v>
      </c>
      <c r="Y86" t="s">
        <v>92</v>
      </c>
      <c r="Z86" t="s">
        <v>196</v>
      </c>
      <c r="AA86" t="s">
        <v>197</v>
      </c>
      <c r="AB86">
        <v>4</v>
      </c>
      <c r="AC86">
        <v>401</v>
      </c>
      <c r="AD86" t="s">
        <v>161</v>
      </c>
      <c r="AE86" t="s">
        <v>95</v>
      </c>
      <c r="AF86" t="s">
        <v>95</v>
      </c>
      <c r="AG86" s="51">
        <v>25790856</v>
      </c>
      <c r="AH86" t="s">
        <v>95</v>
      </c>
      <c r="AI86">
        <v>1</v>
      </c>
      <c r="AJ86">
        <v>1</v>
      </c>
      <c r="AK86" t="s">
        <v>619</v>
      </c>
      <c r="AL86">
        <v>143</v>
      </c>
    </row>
    <row r="87" spans="1:38">
      <c r="A87">
        <v>3288193</v>
      </c>
      <c r="B87" t="s">
        <v>620</v>
      </c>
      <c r="C87" t="s">
        <v>20</v>
      </c>
      <c r="D87" t="s">
        <v>85</v>
      </c>
      <c r="E87">
        <v>2011</v>
      </c>
      <c r="F87">
        <v>8</v>
      </c>
      <c r="G87">
        <v>24</v>
      </c>
      <c r="H87" t="s">
        <v>144</v>
      </c>
      <c r="I87" t="s">
        <v>16</v>
      </c>
      <c r="J87" t="s">
        <v>16</v>
      </c>
      <c r="K87" t="s">
        <v>112</v>
      </c>
      <c r="L87" t="s">
        <v>86</v>
      </c>
      <c r="M87" t="s">
        <v>88</v>
      </c>
      <c r="N87" s="50">
        <v>7626364</v>
      </c>
      <c r="O87" s="51">
        <v>2334017</v>
      </c>
      <c r="P87" t="s">
        <v>621</v>
      </c>
      <c r="Q87" t="s">
        <v>95</v>
      </c>
      <c r="R87" t="s">
        <v>95</v>
      </c>
      <c r="S87" s="49" t="str">
        <f>CONCATENATE(Tabla_Datos[[#This Row],[Nombre_Cliente]]," ",Tabla_Datos[[#This Row],[ApellidoPaterno_Cliente]]," ",Tabla_Datos[[#This Row],[ApellidoMaterno_Cliente]])</f>
        <v xml:space="preserve">BOHL TREBINO ALFREDO    </v>
      </c>
      <c r="T87" s="53">
        <f>DATE(Tabla_Datos[[#This Row],[tAnio]],Tabla_Datos[[#This Row],[tMes]],Tabla_Datos[[#This Row],[tDia]])</f>
        <v>40779</v>
      </c>
      <c r="U87" s="53" t="str">
        <f>IF(Tabla_Datos[[#This Row],[cProvincia]]="LIMA","LIMA","PROVINCIA")</f>
        <v>LIMA</v>
      </c>
      <c r="V87" s="53" t="str">
        <f>MID(Tabla_Datos[[#This Row],[pTelefono]],1,SEARCH("-",Tabla_Datos[[#This Row],[pTelefono]],1)-1)</f>
        <v>1</v>
      </c>
      <c r="W87" s="53" t="str">
        <f>MID(Tabla_Datos[[#This Row],[pTelefono]],SEARCH("-",Tabla_Datos[[#This Row],[pTelefono]],1)+1,LEN(Tabla_Datos[[#This Row],[pTelefono]]))</f>
        <v>993460995</v>
      </c>
      <c r="X87" s="53" t="str">
        <f>CONCATENATE(Tabla_Datos[[#This Row],[TipUrb]]," ",Tabla_Datos[[#This Row],[Calle]]," ",Tabla_Datos[[#This Row],[NumCalle]])</f>
        <v>UR LA FONTANA 440</v>
      </c>
      <c r="Y87" t="s">
        <v>92</v>
      </c>
      <c r="Z87" t="s">
        <v>122</v>
      </c>
      <c r="AA87" t="s">
        <v>123</v>
      </c>
      <c r="AB87" t="s">
        <v>95</v>
      </c>
      <c r="AC87" t="s">
        <v>95</v>
      </c>
      <c r="AD87" t="s">
        <v>161</v>
      </c>
      <c r="AE87" t="s">
        <v>95</v>
      </c>
      <c r="AF87" t="s">
        <v>95</v>
      </c>
      <c r="AG87" s="51" t="s">
        <v>95</v>
      </c>
      <c r="AH87">
        <v>1008770929</v>
      </c>
      <c r="AI87">
        <v>1</v>
      </c>
      <c r="AJ87">
        <v>1</v>
      </c>
      <c r="AK87" t="s">
        <v>622</v>
      </c>
      <c r="AL87">
        <v>440</v>
      </c>
    </row>
    <row r="88" spans="1:38">
      <c r="A88">
        <v>3290404</v>
      </c>
      <c r="B88" t="s">
        <v>623</v>
      </c>
      <c r="C88" t="s">
        <v>19</v>
      </c>
      <c r="D88" t="s">
        <v>85</v>
      </c>
      <c r="E88">
        <v>2011</v>
      </c>
      <c r="F88">
        <v>8</v>
      </c>
      <c r="G88">
        <v>24</v>
      </c>
      <c r="H88" t="s">
        <v>86</v>
      </c>
      <c r="I88" t="s">
        <v>16</v>
      </c>
      <c r="J88" t="s">
        <v>16</v>
      </c>
      <c r="K88" t="s">
        <v>171</v>
      </c>
      <c r="L88" t="s">
        <v>86</v>
      </c>
      <c r="M88" t="s">
        <v>88</v>
      </c>
      <c r="N88" s="50">
        <v>11111252</v>
      </c>
      <c r="O88" s="51">
        <v>2335524</v>
      </c>
      <c r="P88" t="s">
        <v>624</v>
      </c>
      <c r="Q88" t="s">
        <v>115</v>
      </c>
      <c r="R88" t="s">
        <v>625</v>
      </c>
      <c r="S88" s="49" t="str">
        <f>CONCATENATE(Tabla_Datos[[#This Row],[Nombre_Cliente]]," ",Tabla_Datos[[#This Row],[ApellidoPaterno_Cliente]]," ",Tabla_Datos[[#This Row],[ApellidoMaterno_Cliente]])</f>
        <v>JOSE MANUEL MUÑOZ CASTILLO</v>
      </c>
      <c r="T88" s="53">
        <f>DATE(Tabla_Datos[[#This Row],[tAnio]],Tabla_Datos[[#This Row],[tMes]],Tabla_Datos[[#This Row],[tDia]])</f>
        <v>40779</v>
      </c>
      <c r="U88" s="53" t="str">
        <f>IF(Tabla_Datos[[#This Row],[cProvincia]]="LIMA","LIMA","PROVINCIA")</f>
        <v>LIMA</v>
      </c>
      <c r="V88" s="53" t="str">
        <f>MID(Tabla_Datos[[#This Row],[pTelefono]],1,SEARCH("-",Tabla_Datos[[#This Row],[pTelefono]],1)-1)</f>
        <v>1</v>
      </c>
      <c r="W88" s="53" t="str">
        <f>MID(Tabla_Datos[[#This Row],[pTelefono]],SEARCH("-",Tabla_Datos[[#This Row],[pTelefono]],1)+1,LEN(Tabla_Datos[[#This Row],[pTelefono]]))</f>
        <v>000000000</v>
      </c>
      <c r="X88" s="53" t="str">
        <f>CONCATENATE(Tabla_Datos[[#This Row],[TipUrb]]," ",Tabla_Datos[[#This Row],[Calle]]," ",Tabla_Datos[[#This Row],[NumCalle]])</f>
        <v xml:space="preserve">  SAN CARLOS 338</v>
      </c>
      <c r="Y88" t="s">
        <v>92</v>
      </c>
      <c r="Z88" t="s">
        <v>122</v>
      </c>
      <c r="AA88" t="s">
        <v>123</v>
      </c>
      <c r="AB88" t="s">
        <v>95</v>
      </c>
      <c r="AC88" t="s">
        <v>95</v>
      </c>
      <c r="AD88" t="s">
        <v>95</v>
      </c>
      <c r="AE88" t="s">
        <v>95</v>
      </c>
      <c r="AF88" t="s">
        <v>95</v>
      </c>
      <c r="AG88" s="51">
        <v>8848323</v>
      </c>
      <c r="AH88" t="s">
        <v>95</v>
      </c>
      <c r="AI88">
        <v>1</v>
      </c>
      <c r="AJ88">
        <v>1</v>
      </c>
      <c r="AK88" t="s">
        <v>626</v>
      </c>
      <c r="AL88">
        <v>338</v>
      </c>
    </row>
    <row r="89" spans="1:38">
      <c r="A89">
        <v>3288864</v>
      </c>
      <c r="B89" t="s">
        <v>627</v>
      </c>
      <c r="C89" t="s">
        <v>19</v>
      </c>
      <c r="D89" t="s">
        <v>85</v>
      </c>
      <c r="E89">
        <v>2011</v>
      </c>
      <c r="F89">
        <v>8</v>
      </c>
      <c r="G89">
        <v>24</v>
      </c>
      <c r="H89" t="s">
        <v>86</v>
      </c>
      <c r="I89" t="s">
        <v>16</v>
      </c>
      <c r="J89" t="s">
        <v>16</v>
      </c>
      <c r="K89" t="s">
        <v>171</v>
      </c>
      <c r="L89" t="s">
        <v>86</v>
      </c>
      <c r="M89" t="s">
        <v>88</v>
      </c>
      <c r="N89" s="50">
        <v>10295176</v>
      </c>
      <c r="O89" s="51">
        <v>2334619</v>
      </c>
      <c r="P89" t="s">
        <v>628</v>
      </c>
      <c r="Q89" t="s">
        <v>629</v>
      </c>
      <c r="R89" t="s">
        <v>630</v>
      </c>
      <c r="S89" s="49" t="str">
        <f>CONCATENATE(Tabla_Datos[[#This Row],[Nombre_Cliente]]," ",Tabla_Datos[[#This Row],[ApellidoPaterno_Cliente]]," ",Tabla_Datos[[#This Row],[ApellidoMaterno_Cliente]])</f>
        <v>BELERMINA HERRERA TEJADA</v>
      </c>
      <c r="T89" s="53">
        <f>DATE(Tabla_Datos[[#This Row],[tAnio]],Tabla_Datos[[#This Row],[tMes]],Tabla_Datos[[#This Row],[tDia]])</f>
        <v>40779</v>
      </c>
      <c r="U89" s="53" t="str">
        <f>IF(Tabla_Datos[[#This Row],[cProvincia]]="LIMA","LIMA","PROVINCIA")</f>
        <v>LIMA</v>
      </c>
      <c r="V89" s="53" t="str">
        <f>MID(Tabla_Datos[[#This Row],[pTelefono]],1,SEARCH("-",Tabla_Datos[[#This Row],[pTelefono]],1)-1)</f>
        <v>1</v>
      </c>
      <c r="W89" s="53" t="str">
        <f>MID(Tabla_Datos[[#This Row],[pTelefono]],SEARCH("-",Tabla_Datos[[#This Row],[pTelefono]],1)+1,LEN(Tabla_Datos[[#This Row],[pTelefono]]))</f>
        <v>12340748</v>
      </c>
      <c r="X89" s="53" t="str">
        <f>CONCATENATE(Tabla_Datos[[#This Row],[TipUrb]]," ",Tabla_Datos[[#This Row],[Calle]]," ",Tabla_Datos[[#This Row],[NumCalle]])</f>
        <v xml:space="preserve">  DANTE 448</v>
      </c>
      <c r="Y89" t="s">
        <v>92</v>
      </c>
      <c r="Z89" t="s">
        <v>122</v>
      </c>
      <c r="AA89" t="s">
        <v>123</v>
      </c>
      <c r="AB89">
        <v>2</v>
      </c>
      <c r="AC89">
        <v>202</v>
      </c>
      <c r="AD89" t="s">
        <v>95</v>
      </c>
      <c r="AE89" t="s">
        <v>95</v>
      </c>
      <c r="AF89" t="s">
        <v>95</v>
      </c>
      <c r="AG89" s="51">
        <v>8853067</v>
      </c>
      <c r="AH89" t="s">
        <v>95</v>
      </c>
      <c r="AI89">
        <v>1</v>
      </c>
      <c r="AJ89">
        <v>1</v>
      </c>
      <c r="AK89" t="s">
        <v>631</v>
      </c>
      <c r="AL89">
        <v>448</v>
      </c>
    </row>
    <row r="90" spans="1:38">
      <c r="A90">
        <v>3291507</v>
      </c>
      <c r="B90" t="s">
        <v>632</v>
      </c>
      <c r="C90" t="s">
        <v>18</v>
      </c>
      <c r="D90" t="s">
        <v>85</v>
      </c>
      <c r="E90">
        <v>2011</v>
      </c>
      <c r="F90">
        <v>8</v>
      </c>
      <c r="G90">
        <v>24</v>
      </c>
      <c r="H90" t="s">
        <v>86</v>
      </c>
      <c r="I90" t="s">
        <v>16</v>
      </c>
      <c r="J90" t="s">
        <v>16</v>
      </c>
      <c r="K90" t="s">
        <v>633</v>
      </c>
      <c r="L90" t="s">
        <v>86</v>
      </c>
      <c r="M90" t="s">
        <v>88</v>
      </c>
      <c r="N90" s="50">
        <v>44311184</v>
      </c>
      <c r="O90" s="51">
        <v>2334983</v>
      </c>
      <c r="P90" t="s">
        <v>634</v>
      </c>
      <c r="Q90" t="s">
        <v>114</v>
      </c>
      <c r="R90" t="s">
        <v>635</v>
      </c>
      <c r="S90" s="49" t="str">
        <f>CONCATENATE(Tabla_Datos[[#This Row],[Nombre_Cliente]]," ",Tabla_Datos[[#This Row],[ApellidoPaterno_Cliente]]," ",Tabla_Datos[[#This Row],[ApellidoMaterno_Cliente]])</f>
        <v>JESUS RIVERA BALDOCEDA</v>
      </c>
      <c r="T90" s="53">
        <f>DATE(Tabla_Datos[[#This Row],[tAnio]],Tabla_Datos[[#This Row],[tMes]],Tabla_Datos[[#This Row],[tDia]])</f>
        <v>40779</v>
      </c>
      <c r="U90" s="53" t="str">
        <f>IF(Tabla_Datos[[#This Row],[cProvincia]]="LIMA","LIMA","PROVINCIA")</f>
        <v>LIMA</v>
      </c>
      <c r="V90" s="53" t="str">
        <f>MID(Tabla_Datos[[#This Row],[pTelefono]],1,SEARCH("-",Tabla_Datos[[#This Row],[pTelefono]],1)-1)</f>
        <v>1</v>
      </c>
      <c r="W90" s="53" t="str">
        <f>MID(Tabla_Datos[[#This Row],[pTelefono]],SEARCH("-",Tabla_Datos[[#This Row],[pTelefono]],1)+1,LEN(Tabla_Datos[[#This Row],[pTelefono]]))</f>
        <v>967721208</v>
      </c>
      <c r="X90" s="53" t="str">
        <f>CONCATENATE(Tabla_Datos[[#This Row],[TipUrb]]," ",Tabla_Datos[[#This Row],[Calle]]," ",Tabla_Datos[[#This Row],[NumCalle]])</f>
        <v>UP CARBAJAL, MELITON 284</v>
      </c>
      <c r="Y90" t="s">
        <v>92</v>
      </c>
      <c r="Z90" t="s">
        <v>93</v>
      </c>
      <c r="AA90" t="s">
        <v>94</v>
      </c>
      <c r="AB90" t="s">
        <v>95</v>
      </c>
      <c r="AC90" t="s">
        <v>95</v>
      </c>
      <c r="AD90" t="s">
        <v>286</v>
      </c>
      <c r="AE90" t="s">
        <v>95</v>
      </c>
      <c r="AG90" s="51">
        <v>6571525</v>
      </c>
      <c r="AI90" t="s">
        <v>636</v>
      </c>
      <c r="AJ90" t="s">
        <v>636</v>
      </c>
      <c r="AK90" t="s">
        <v>637</v>
      </c>
      <c r="AL90">
        <v>284</v>
      </c>
    </row>
    <row r="91" spans="1:38">
      <c r="A91">
        <v>3287756</v>
      </c>
      <c r="B91" t="s">
        <v>638</v>
      </c>
      <c r="C91" t="s">
        <v>20</v>
      </c>
      <c r="D91" t="s">
        <v>85</v>
      </c>
      <c r="E91">
        <v>2011</v>
      </c>
      <c r="F91">
        <v>8</v>
      </c>
      <c r="G91">
        <v>24</v>
      </c>
      <c r="H91" t="s">
        <v>86</v>
      </c>
      <c r="I91" t="s">
        <v>16</v>
      </c>
      <c r="J91" t="s">
        <v>16</v>
      </c>
      <c r="K91" t="s">
        <v>374</v>
      </c>
      <c r="L91" t="s">
        <v>86</v>
      </c>
      <c r="M91" t="s">
        <v>88</v>
      </c>
      <c r="O91" s="51">
        <v>2333597</v>
      </c>
      <c r="P91" t="s">
        <v>639</v>
      </c>
      <c r="Q91" t="s">
        <v>640</v>
      </c>
      <c r="R91" t="s">
        <v>641</v>
      </c>
      <c r="S91" s="49" t="str">
        <f>CONCATENATE(Tabla_Datos[[#This Row],[Nombre_Cliente]]," ",Tabla_Datos[[#This Row],[ApellidoPaterno_Cliente]]," ",Tabla_Datos[[#This Row],[ApellidoMaterno_Cliente]])</f>
        <v>MARTHA YSABEL SANTANA BAZAN DE LOAYZA</v>
      </c>
      <c r="T91" s="53">
        <f>DATE(Tabla_Datos[[#This Row],[tAnio]],Tabla_Datos[[#This Row],[tMes]],Tabla_Datos[[#This Row],[tDia]])</f>
        <v>40779</v>
      </c>
      <c r="U91" s="53" t="str">
        <f>IF(Tabla_Datos[[#This Row],[cProvincia]]="LIMA","LIMA","PROVINCIA")</f>
        <v>LIMA</v>
      </c>
      <c r="V91" s="53" t="str">
        <f>MID(Tabla_Datos[[#This Row],[pTelefono]],1,SEARCH("-",Tabla_Datos[[#This Row],[pTelefono]],1)-1)</f>
        <v>1</v>
      </c>
      <c r="W91" s="53" t="str">
        <f>MID(Tabla_Datos[[#This Row],[pTelefono]],SEARCH("-",Tabla_Datos[[#This Row],[pTelefono]],1)+1,LEN(Tabla_Datos[[#This Row],[pTelefono]]))</f>
        <v>12812309</v>
      </c>
      <c r="X91" s="53" t="str">
        <f>CONCATENATE(Tabla_Datos[[#This Row],[TipUrb]]," ",Tabla_Datos[[#This Row],[Calle]]," ",Tabla_Datos[[#This Row],[NumCalle]])</f>
        <v xml:space="preserve">  SANTA ROSA 440</v>
      </c>
      <c r="Y91" t="s">
        <v>92</v>
      </c>
      <c r="Z91" t="s">
        <v>122</v>
      </c>
      <c r="AA91" t="s">
        <v>123</v>
      </c>
      <c r="AB91" t="s">
        <v>95</v>
      </c>
      <c r="AC91" t="s">
        <v>95</v>
      </c>
      <c r="AD91" t="s">
        <v>95</v>
      </c>
      <c r="AE91" t="s">
        <v>95</v>
      </c>
      <c r="AF91" t="s">
        <v>95</v>
      </c>
      <c r="AG91" s="51">
        <v>9010356</v>
      </c>
      <c r="AH91" t="s">
        <v>95</v>
      </c>
      <c r="AI91">
        <v>1</v>
      </c>
      <c r="AJ91">
        <v>1</v>
      </c>
      <c r="AK91" t="s">
        <v>228</v>
      </c>
      <c r="AL91">
        <v>440</v>
      </c>
    </row>
    <row r="92" spans="1:38">
      <c r="A92">
        <v>3288833</v>
      </c>
      <c r="B92" t="s">
        <v>642</v>
      </c>
      <c r="C92" t="s">
        <v>19</v>
      </c>
      <c r="D92" t="s">
        <v>85</v>
      </c>
      <c r="E92">
        <v>2011</v>
      </c>
      <c r="F92">
        <v>8</v>
      </c>
      <c r="G92">
        <v>24</v>
      </c>
      <c r="H92" t="s">
        <v>144</v>
      </c>
      <c r="I92" t="s">
        <v>241</v>
      </c>
      <c r="J92" t="s">
        <v>242</v>
      </c>
      <c r="K92" t="s">
        <v>242</v>
      </c>
      <c r="L92" t="s">
        <v>144</v>
      </c>
      <c r="M92" t="s">
        <v>88</v>
      </c>
      <c r="O92" s="51">
        <v>2334589</v>
      </c>
      <c r="P92" t="s">
        <v>643</v>
      </c>
      <c r="Q92" t="s">
        <v>498</v>
      </c>
      <c r="R92" t="s">
        <v>644</v>
      </c>
      <c r="S92" s="49" t="str">
        <f>CONCATENATE(Tabla_Datos[[#This Row],[Nombre_Cliente]]," ",Tabla_Datos[[#This Row],[ApellidoPaterno_Cliente]]," ",Tabla_Datos[[#This Row],[ApellidoMaterno_Cliente]])</f>
        <v>YONEL GABRIEL VILLANUEVA CHUNQUE</v>
      </c>
      <c r="T92" s="53">
        <f>DATE(Tabla_Datos[[#This Row],[tAnio]],Tabla_Datos[[#This Row],[tMes]],Tabla_Datos[[#This Row],[tDia]])</f>
        <v>40779</v>
      </c>
      <c r="U92" s="53" t="str">
        <f>IF(Tabla_Datos[[#This Row],[cProvincia]]="LIMA","LIMA","PROVINCIA")</f>
        <v>PROVINCIA</v>
      </c>
      <c r="V92" s="53" t="str">
        <f>MID(Tabla_Datos[[#This Row],[pTelefono]],1,SEARCH("-",Tabla_Datos[[#This Row],[pTelefono]],1)-1)</f>
        <v>44</v>
      </c>
      <c r="W92" s="53" t="str">
        <f>MID(Tabla_Datos[[#This Row],[pTelefono]],SEARCH("-",Tabla_Datos[[#This Row],[pTelefono]],1)+1,LEN(Tabla_Datos[[#This Row],[pTelefono]]))</f>
        <v>952035450</v>
      </c>
      <c r="X92" s="53" t="str">
        <f>CONCATENATE(Tabla_Datos[[#This Row],[TipUrb]]," ",Tabla_Datos[[#This Row],[Calle]]," ",Tabla_Datos[[#This Row],[NumCalle]])</f>
        <v>UR . 0</v>
      </c>
      <c r="Y92" t="s">
        <v>246</v>
      </c>
      <c r="Z92" t="s">
        <v>122</v>
      </c>
      <c r="AA92" t="s">
        <v>123</v>
      </c>
      <c r="AB92">
        <v>5</v>
      </c>
      <c r="AC92">
        <v>505</v>
      </c>
      <c r="AD92" t="s">
        <v>161</v>
      </c>
      <c r="AE92" t="s">
        <v>353</v>
      </c>
      <c r="AF92">
        <v>16</v>
      </c>
      <c r="AG92" s="51">
        <v>45217711</v>
      </c>
      <c r="AH92" t="s">
        <v>95</v>
      </c>
      <c r="AI92">
        <v>1</v>
      </c>
      <c r="AJ92">
        <v>1</v>
      </c>
      <c r="AK92" t="s">
        <v>221</v>
      </c>
      <c r="AL92">
        <v>0</v>
      </c>
    </row>
    <row r="93" spans="1:38">
      <c r="A93">
        <v>3289038</v>
      </c>
      <c r="B93" t="s">
        <v>645</v>
      </c>
      <c r="C93" t="s">
        <v>19</v>
      </c>
      <c r="D93" t="s">
        <v>85</v>
      </c>
      <c r="E93">
        <v>2011</v>
      </c>
      <c r="F93">
        <v>8</v>
      </c>
      <c r="G93">
        <v>24</v>
      </c>
      <c r="H93" t="s">
        <v>86</v>
      </c>
      <c r="I93" t="s">
        <v>16</v>
      </c>
      <c r="J93" t="s">
        <v>16</v>
      </c>
      <c r="K93" t="s">
        <v>646</v>
      </c>
      <c r="L93" t="s">
        <v>86</v>
      </c>
      <c r="M93" t="s">
        <v>88</v>
      </c>
      <c r="N93" s="50">
        <v>11111155</v>
      </c>
      <c r="O93" s="51">
        <v>2334766</v>
      </c>
      <c r="P93" t="s">
        <v>647</v>
      </c>
      <c r="Q93" t="s">
        <v>648</v>
      </c>
      <c r="R93" t="s">
        <v>649</v>
      </c>
      <c r="S93" s="49" t="str">
        <f>CONCATENATE(Tabla_Datos[[#This Row],[Nombre_Cliente]]," ",Tabla_Datos[[#This Row],[ApellidoPaterno_Cliente]]," ",Tabla_Datos[[#This Row],[ApellidoMaterno_Cliente]])</f>
        <v>OLINDA LUNA DE ECHEGARAY</v>
      </c>
      <c r="T93" s="53">
        <f>DATE(Tabla_Datos[[#This Row],[tAnio]],Tabla_Datos[[#This Row],[tMes]],Tabla_Datos[[#This Row],[tDia]])</f>
        <v>40779</v>
      </c>
      <c r="U93" s="53" t="str">
        <f>IF(Tabla_Datos[[#This Row],[cProvincia]]="LIMA","LIMA","PROVINCIA")</f>
        <v>LIMA</v>
      </c>
      <c r="V93" s="53" t="str">
        <f>MID(Tabla_Datos[[#This Row],[pTelefono]],1,SEARCH("-",Tabla_Datos[[#This Row],[pTelefono]],1)-1)</f>
        <v>1</v>
      </c>
      <c r="W93" s="53" t="str">
        <f>MID(Tabla_Datos[[#This Row],[pTelefono]],SEARCH("-",Tabla_Datos[[#This Row],[pTelefono]],1)+1,LEN(Tabla_Datos[[#This Row],[pTelefono]]))</f>
        <v>993231661</v>
      </c>
      <c r="X93" s="53" t="str">
        <f>CONCATENATE(Tabla_Datos[[#This Row],[TipUrb]]," ",Tabla_Datos[[#This Row],[Calle]]," ",Tabla_Datos[[#This Row],[NumCalle]])</f>
        <v>RS . 0</v>
      </c>
      <c r="Y93" t="s">
        <v>92</v>
      </c>
      <c r="Z93" t="s">
        <v>196</v>
      </c>
      <c r="AA93" t="s">
        <v>197</v>
      </c>
      <c r="AB93" t="s">
        <v>95</v>
      </c>
      <c r="AC93">
        <v>1103</v>
      </c>
      <c r="AD93" t="s">
        <v>435</v>
      </c>
      <c r="AE93" t="s">
        <v>95</v>
      </c>
      <c r="AF93" t="s">
        <v>95</v>
      </c>
      <c r="AG93" s="51">
        <v>10134343</v>
      </c>
      <c r="AH93" t="s">
        <v>95</v>
      </c>
      <c r="AI93">
        <v>1</v>
      </c>
      <c r="AJ93">
        <v>1</v>
      </c>
      <c r="AK93" t="s">
        <v>221</v>
      </c>
      <c r="AL93">
        <v>0</v>
      </c>
    </row>
    <row r="94" spans="1:38">
      <c r="A94">
        <v>3290700</v>
      </c>
      <c r="B94" t="s">
        <v>650</v>
      </c>
      <c r="C94" t="s">
        <v>20</v>
      </c>
      <c r="D94" t="s">
        <v>85</v>
      </c>
      <c r="E94">
        <v>2011</v>
      </c>
      <c r="F94">
        <v>8</v>
      </c>
      <c r="G94">
        <v>24</v>
      </c>
      <c r="H94" t="s">
        <v>86</v>
      </c>
      <c r="I94" t="s">
        <v>100</v>
      </c>
      <c r="J94" t="s">
        <v>100</v>
      </c>
      <c r="K94" t="s">
        <v>651</v>
      </c>
      <c r="L94" t="s">
        <v>86</v>
      </c>
      <c r="M94" t="s">
        <v>102</v>
      </c>
      <c r="N94" s="50">
        <v>40025536</v>
      </c>
      <c r="O94" s="51">
        <v>2335672</v>
      </c>
      <c r="P94" t="s">
        <v>363</v>
      </c>
      <c r="Q94" t="s">
        <v>279</v>
      </c>
      <c r="R94" t="s">
        <v>610</v>
      </c>
      <c r="S94" s="49" t="str">
        <f>CONCATENATE(Tabla_Datos[[#This Row],[Nombre_Cliente]]," ",Tabla_Datos[[#This Row],[ApellidoPaterno_Cliente]]," ",Tabla_Datos[[#This Row],[ApellidoMaterno_Cliente]])</f>
        <v>LUIS ANGEL DIAZ MARTINEZ</v>
      </c>
      <c r="T94" s="53">
        <f>DATE(Tabla_Datos[[#This Row],[tAnio]],Tabla_Datos[[#This Row],[tMes]],Tabla_Datos[[#This Row],[tDia]])</f>
        <v>40779</v>
      </c>
      <c r="U94" s="53" t="str">
        <f>IF(Tabla_Datos[[#This Row],[cProvincia]]="LIMA","LIMA","PROVINCIA")</f>
        <v>PROVINCIA</v>
      </c>
      <c r="V94" s="53" t="str">
        <f>MID(Tabla_Datos[[#This Row],[pTelefono]],1,SEARCH("-",Tabla_Datos[[#This Row],[pTelefono]],1)-1)</f>
        <v>54</v>
      </c>
      <c r="W94" s="53" t="str">
        <f>MID(Tabla_Datos[[#This Row],[pTelefono]],SEARCH("-",Tabla_Datos[[#This Row],[pTelefono]],1)+1,LEN(Tabla_Datos[[#This Row],[pTelefono]]))</f>
        <v>54406019</v>
      </c>
      <c r="X94" s="53" t="str">
        <f>CONCATENATE(Tabla_Datos[[#This Row],[TipUrb]]," ",Tabla_Datos[[#This Row],[Calle]]," ",Tabla_Datos[[#This Row],[NumCalle]])</f>
        <v>- CESAR VALLEJO 400</v>
      </c>
      <c r="Y94" t="s">
        <v>106</v>
      </c>
      <c r="Z94" t="s">
        <v>122</v>
      </c>
      <c r="AA94" t="s">
        <v>123</v>
      </c>
      <c r="AB94" t="s">
        <v>95</v>
      </c>
      <c r="AC94" t="s">
        <v>95</v>
      </c>
      <c r="AD94" t="s">
        <v>109</v>
      </c>
      <c r="AE94" t="s">
        <v>95</v>
      </c>
      <c r="AF94" t="s">
        <v>95</v>
      </c>
      <c r="AG94" s="51">
        <v>42000768</v>
      </c>
      <c r="AH94" t="s">
        <v>95</v>
      </c>
      <c r="AI94">
        <v>1</v>
      </c>
      <c r="AJ94">
        <v>1</v>
      </c>
      <c r="AK94" t="s">
        <v>652</v>
      </c>
      <c r="AL94">
        <v>400</v>
      </c>
    </row>
    <row r="95" spans="1:38">
      <c r="A95">
        <v>3290810</v>
      </c>
      <c r="B95" t="s">
        <v>653</v>
      </c>
      <c r="C95" t="s">
        <v>20</v>
      </c>
      <c r="D95" t="s">
        <v>143</v>
      </c>
      <c r="E95">
        <v>2011</v>
      </c>
      <c r="F95">
        <v>8</v>
      </c>
      <c r="G95">
        <v>24</v>
      </c>
      <c r="H95" t="s">
        <v>86</v>
      </c>
      <c r="I95" t="s">
        <v>16</v>
      </c>
      <c r="J95" t="s">
        <v>16</v>
      </c>
      <c r="K95" t="s">
        <v>308</v>
      </c>
      <c r="L95" t="s">
        <v>86</v>
      </c>
      <c r="M95" t="s">
        <v>88</v>
      </c>
      <c r="N95" s="50">
        <v>9130982</v>
      </c>
      <c r="O95" s="51">
        <v>2335738</v>
      </c>
      <c r="P95" t="s">
        <v>654</v>
      </c>
      <c r="Q95" t="s">
        <v>421</v>
      </c>
      <c r="R95" t="s">
        <v>655</v>
      </c>
      <c r="S95" s="49" t="str">
        <f>CONCATENATE(Tabla_Datos[[#This Row],[Nombre_Cliente]]," ",Tabla_Datos[[#This Row],[ApellidoPaterno_Cliente]]," ",Tabla_Datos[[#This Row],[ApellidoMaterno_Cliente]])</f>
        <v>GITLER LOPEZ PANAIFO</v>
      </c>
      <c r="T95" s="53">
        <f>DATE(Tabla_Datos[[#This Row],[tAnio]],Tabla_Datos[[#This Row],[tMes]],Tabla_Datos[[#This Row],[tDia]])</f>
        <v>40779</v>
      </c>
      <c r="U95" s="53" t="str">
        <f>IF(Tabla_Datos[[#This Row],[cProvincia]]="LIMA","LIMA","PROVINCIA")</f>
        <v>LIMA</v>
      </c>
      <c r="V95" s="53" t="str">
        <f>MID(Tabla_Datos[[#This Row],[pTelefono]],1,SEARCH("-",Tabla_Datos[[#This Row],[pTelefono]],1)-1)</f>
        <v>1</v>
      </c>
      <c r="W95" s="53" t="str">
        <f>MID(Tabla_Datos[[#This Row],[pTelefono]],SEARCH("-",Tabla_Datos[[#This Row],[pTelefono]],1)+1,LEN(Tabla_Datos[[#This Row],[pTelefono]]))</f>
        <v>986029629</v>
      </c>
      <c r="X95" s="53" t="str">
        <f>CONCATENATE(Tabla_Datos[[#This Row],[TipUrb]]," ",Tabla_Datos[[#This Row],[Calle]]," ",Tabla_Datos[[#This Row],[NumCalle]])</f>
        <v>UR VOLCAN SOLIMANA 0</v>
      </c>
      <c r="Y95" t="s">
        <v>92</v>
      </c>
      <c r="Z95" t="s">
        <v>152</v>
      </c>
      <c r="AA95" t="s">
        <v>153</v>
      </c>
      <c r="AB95" t="s">
        <v>95</v>
      </c>
      <c r="AC95" t="s">
        <v>95</v>
      </c>
      <c r="AD95" t="s">
        <v>161</v>
      </c>
      <c r="AE95" t="s">
        <v>656</v>
      </c>
      <c r="AF95">
        <v>1</v>
      </c>
      <c r="AG95" s="51">
        <v>5616692</v>
      </c>
      <c r="AH95" t="s">
        <v>95</v>
      </c>
      <c r="AI95">
        <v>1</v>
      </c>
      <c r="AJ95">
        <v>1</v>
      </c>
      <c r="AK95" t="s">
        <v>657</v>
      </c>
      <c r="AL95">
        <v>0</v>
      </c>
    </row>
    <row r="96" spans="1:38">
      <c r="A96">
        <v>3288520</v>
      </c>
      <c r="B96" t="s">
        <v>658</v>
      </c>
      <c r="C96" t="s">
        <v>20</v>
      </c>
      <c r="D96" t="s">
        <v>143</v>
      </c>
      <c r="E96">
        <v>2011</v>
      </c>
      <c r="F96">
        <v>8</v>
      </c>
      <c r="G96">
        <v>24</v>
      </c>
      <c r="H96" t="s">
        <v>86</v>
      </c>
      <c r="I96" t="s">
        <v>132</v>
      </c>
      <c r="J96" t="s">
        <v>425</v>
      </c>
      <c r="K96" t="s">
        <v>479</v>
      </c>
      <c r="L96" t="s">
        <v>86</v>
      </c>
      <c r="M96" t="s">
        <v>133</v>
      </c>
      <c r="N96" s="50">
        <v>2836215</v>
      </c>
      <c r="O96" s="51">
        <v>2334287</v>
      </c>
      <c r="P96" t="s">
        <v>659</v>
      </c>
      <c r="Q96" t="s">
        <v>660</v>
      </c>
      <c r="R96" t="s">
        <v>661</v>
      </c>
      <c r="S96" s="49" t="str">
        <f>CONCATENATE(Tabla_Datos[[#This Row],[Nombre_Cliente]]," ",Tabla_Datos[[#This Row],[ApellidoPaterno_Cliente]]," ",Tabla_Datos[[#This Row],[ApellidoMaterno_Cliente]])</f>
        <v>JUAN DAVID GUTIERREZ CAMPOVERDE</v>
      </c>
      <c r="T96" s="53">
        <f>DATE(Tabla_Datos[[#This Row],[tAnio]],Tabla_Datos[[#This Row],[tMes]],Tabla_Datos[[#This Row],[tDia]])</f>
        <v>40779</v>
      </c>
      <c r="U96" s="53" t="str">
        <f>IF(Tabla_Datos[[#This Row],[cProvincia]]="LIMA","LIMA","PROVINCIA")</f>
        <v>PROVINCIA</v>
      </c>
      <c r="V96" s="53" t="str">
        <f>MID(Tabla_Datos[[#This Row],[pTelefono]],1,SEARCH("-",Tabla_Datos[[#This Row],[pTelefono]],1)-1)</f>
        <v>73</v>
      </c>
      <c r="W96" s="53" t="str">
        <f>MID(Tabla_Datos[[#This Row],[pTelefono]],SEARCH("-",Tabla_Datos[[#This Row],[pTelefono]],1)+1,LEN(Tabla_Datos[[#This Row],[pTelefono]]))</f>
        <v>968976121</v>
      </c>
      <c r="X96" s="53" t="str">
        <f>CONCATENATE(Tabla_Datos[[#This Row],[TipUrb]]," ",Tabla_Datos[[#This Row],[Calle]]," ",Tabla_Datos[[#This Row],[NumCalle]])</f>
        <v>- MADRE DE DIOS 303</v>
      </c>
      <c r="Y96" t="s">
        <v>137</v>
      </c>
      <c r="Z96" t="s">
        <v>152</v>
      </c>
      <c r="AA96" t="s">
        <v>153</v>
      </c>
      <c r="AB96" t="s">
        <v>95</v>
      </c>
      <c r="AC96">
        <v>2</v>
      </c>
      <c r="AD96" t="s">
        <v>109</v>
      </c>
      <c r="AE96" t="s">
        <v>95</v>
      </c>
      <c r="AF96" t="s">
        <v>95</v>
      </c>
      <c r="AG96" s="51">
        <v>46859170</v>
      </c>
      <c r="AH96" t="s">
        <v>95</v>
      </c>
      <c r="AI96">
        <v>1</v>
      </c>
      <c r="AJ96">
        <v>1</v>
      </c>
      <c r="AK96" t="s">
        <v>662</v>
      </c>
      <c r="AL96">
        <v>303</v>
      </c>
    </row>
    <row r="97" spans="1:38">
      <c r="A97">
        <v>3289140</v>
      </c>
      <c r="B97" t="s">
        <v>663</v>
      </c>
      <c r="C97" t="s">
        <v>19</v>
      </c>
      <c r="D97" t="s">
        <v>85</v>
      </c>
      <c r="E97">
        <v>2011</v>
      </c>
      <c r="F97">
        <v>8</v>
      </c>
      <c r="G97">
        <v>24</v>
      </c>
      <c r="H97" t="s">
        <v>86</v>
      </c>
      <c r="I97" t="s">
        <v>16</v>
      </c>
      <c r="J97" t="s">
        <v>16</v>
      </c>
      <c r="K97" t="s">
        <v>487</v>
      </c>
      <c r="L97" t="s">
        <v>86</v>
      </c>
      <c r="M97" t="s">
        <v>88</v>
      </c>
      <c r="O97" s="51">
        <v>2334859</v>
      </c>
      <c r="P97" t="s">
        <v>664</v>
      </c>
      <c r="Q97" t="s">
        <v>665</v>
      </c>
      <c r="R97" t="s">
        <v>666</v>
      </c>
      <c r="S97" s="49" t="str">
        <f>CONCATENATE(Tabla_Datos[[#This Row],[Nombre_Cliente]]," ",Tabla_Datos[[#This Row],[ApellidoPaterno_Cliente]]," ",Tabla_Datos[[#This Row],[ApellidoMaterno_Cliente]])</f>
        <v>DAVID EDUARDO SEVILLANO FIGUEROA</v>
      </c>
      <c r="T97" s="53">
        <f>DATE(Tabla_Datos[[#This Row],[tAnio]],Tabla_Datos[[#This Row],[tMes]],Tabla_Datos[[#This Row],[tDia]])</f>
        <v>40779</v>
      </c>
      <c r="U97" s="53" t="str">
        <f>IF(Tabla_Datos[[#This Row],[cProvincia]]="LIMA","LIMA","PROVINCIA")</f>
        <v>LIMA</v>
      </c>
      <c r="V97" s="53" t="str">
        <f>MID(Tabla_Datos[[#This Row],[pTelefono]],1,SEARCH("-",Tabla_Datos[[#This Row],[pTelefono]],1)-1)</f>
        <v>1</v>
      </c>
      <c r="W97" s="53" t="str">
        <f>MID(Tabla_Datos[[#This Row],[pTelefono]],SEARCH("-",Tabla_Datos[[#This Row],[pTelefono]],1)+1,LEN(Tabla_Datos[[#This Row],[pTelefono]]))</f>
        <v>945931775</v>
      </c>
      <c r="X97" s="53" t="str">
        <f>CONCATENATE(Tabla_Datos[[#This Row],[TipUrb]]," ",Tabla_Datos[[#This Row],[Calle]]," ",Tabla_Datos[[#This Row],[NumCalle]])</f>
        <v>UR LAS CALENDULAS 1061</v>
      </c>
      <c r="Y97" t="s">
        <v>92</v>
      </c>
      <c r="Z97" t="s">
        <v>122</v>
      </c>
      <c r="AA97" t="s">
        <v>123</v>
      </c>
      <c r="AB97">
        <v>2</v>
      </c>
      <c r="AC97" t="s">
        <v>95</v>
      </c>
      <c r="AD97" t="s">
        <v>161</v>
      </c>
      <c r="AE97" t="s">
        <v>95</v>
      </c>
      <c r="AF97" t="s">
        <v>95</v>
      </c>
      <c r="AG97" s="51">
        <v>46353847</v>
      </c>
      <c r="AH97" t="s">
        <v>95</v>
      </c>
      <c r="AI97">
        <v>1</v>
      </c>
      <c r="AJ97">
        <v>1</v>
      </c>
      <c r="AK97" t="s">
        <v>667</v>
      </c>
      <c r="AL97">
        <v>1061</v>
      </c>
    </row>
    <row r="98" spans="1:38">
      <c r="A98">
        <v>3296481</v>
      </c>
      <c r="B98" t="s">
        <v>668</v>
      </c>
      <c r="C98" t="s">
        <v>18</v>
      </c>
      <c r="D98" t="s">
        <v>156</v>
      </c>
      <c r="E98">
        <v>2011</v>
      </c>
      <c r="F98">
        <v>8</v>
      </c>
      <c r="G98">
        <v>24</v>
      </c>
      <c r="H98" t="s">
        <v>86</v>
      </c>
      <c r="I98" t="s">
        <v>100</v>
      </c>
      <c r="J98" t="s">
        <v>100</v>
      </c>
      <c r="K98" t="s">
        <v>669</v>
      </c>
      <c r="L98" t="s">
        <v>86</v>
      </c>
      <c r="M98" t="s">
        <v>102</v>
      </c>
      <c r="N98" s="50">
        <v>99999999</v>
      </c>
      <c r="O98" s="51">
        <v>2336021</v>
      </c>
      <c r="P98" t="s">
        <v>670</v>
      </c>
      <c r="Q98" t="s">
        <v>671</v>
      </c>
      <c r="R98" t="s">
        <v>672</v>
      </c>
      <c r="S98" s="49" t="str">
        <f>CONCATENATE(Tabla_Datos[[#This Row],[Nombre_Cliente]]," ",Tabla_Datos[[#This Row],[ApellidoPaterno_Cliente]]," ",Tabla_Datos[[#This Row],[ApellidoMaterno_Cliente]])</f>
        <v xml:space="preserve">ELAYNNE KATHERINE  GIURFA  VICTORIO </v>
      </c>
      <c r="T98" s="53">
        <f>DATE(Tabla_Datos[[#This Row],[tAnio]],Tabla_Datos[[#This Row],[tMes]],Tabla_Datos[[#This Row],[tDia]])</f>
        <v>40779</v>
      </c>
      <c r="U98" s="53" t="str">
        <f>IF(Tabla_Datos[[#This Row],[cProvincia]]="LIMA","LIMA","PROVINCIA")</f>
        <v>PROVINCIA</v>
      </c>
      <c r="V98" s="53" t="str">
        <f>MID(Tabla_Datos[[#This Row],[pTelefono]],1,SEARCH("-",Tabla_Datos[[#This Row],[pTelefono]],1)-1)</f>
        <v>1</v>
      </c>
      <c r="W98" s="53" t="str">
        <f>MID(Tabla_Datos[[#This Row],[pTelefono]],SEARCH("-",Tabla_Datos[[#This Row],[pTelefono]],1)+1,LEN(Tabla_Datos[[#This Row],[pTelefono]]))</f>
        <v>959076500</v>
      </c>
      <c r="X98" s="53" t="str">
        <f>CONCATENATE(Tabla_Datos[[#This Row],[TipUrb]]," ",Tabla_Datos[[#This Row],[Calle]]," ",Tabla_Datos[[#This Row],[NumCalle]])</f>
        <v>UR . 0</v>
      </c>
      <c r="Y98" t="s">
        <v>106</v>
      </c>
      <c r="Z98" t="s">
        <v>93</v>
      </c>
      <c r="AA98" t="s">
        <v>94</v>
      </c>
      <c r="AB98" t="s">
        <v>95</v>
      </c>
      <c r="AC98">
        <v>308</v>
      </c>
      <c r="AD98" t="s">
        <v>161</v>
      </c>
      <c r="AE98" t="s">
        <v>95</v>
      </c>
      <c r="AG98" s="51">
        <v>46435258</v>
      </c>
      <c r="AI98">
        <v>26</v>
      </c>
      <c r="AJ98">
        <v>26</v>
      </c>
      <c r="AK98" t="s">
        <v>221</v>
      </c>
      <c r="AL98">
        <v>0</v>
      </c>
    </row>
    <row r="99" spans="1:38">
      <c r="A99">
        <v>3288409</v>
      </c>
      <c r="B99" t="s">
        <v>673</v>
      </c>
      <c r="C99" t="s">
        <v>20</v>
      </c>
      <c r="D99" t="s">
        <v>143</v>
      </c>
      <c r="E99">
        <v>2011</v>
      </c>
      <c r="F99">
        <v>8</v>
      </c>
      <c r="G99">
        <v>24</v>
      </c>
      <c r="H99" t="s">
        <v>86</v>
      </c>
      <c r="I99" t="s">
        <v>145</v>
      </c>
      <c r="J99" t="s">
        <v>674</v>
      </c>
      <c r="K99" t="s">
        <v>674</v>
      </c>
      <c r="L99" t="s">
        <v>86</v>
      </c>
      <c r="M99" t="s">
        <v>148</v>
      </c>
      <c r="N99" s="50">
        <v>47469588</v>
      </c>
      <c r="O99" s="51">
        <v>2334188</v>
      </c>
      <c r="P99" t="s">
        <v>675</v>
      </c>
      <c r="Q99" t="s">
        <v>676</v>
      </c>
      <c r="R99" t="s">
        <v>677</v>
      </c>
      <c r="S99" s="49" t="str">
        <f>CONCATENATE(Tabla_Datos[[#This Row],[Nombre_Cliente]]," ",Tabla_Datos[[#This Row],[ApellidoPaterno_Cliente]]," ",Tabla_Datos[[#This Row],[ApellidoMaterno_Cliente]])</f>
        <v>ERASMO HILARIO MOTA</v>
      </c>
      <c r="T99" s="53">
        <f>DATE(Tabla_Datos[[#This Row],[tAnio]],Tabla_Datos[[#This Row],[tMes]],Tabla_Datos[[#This Row],[tDia]])</f>
        <v>40779</v>
      </c>
      <c r="U99" s="53" t="str">
        <f>IF(Tabla_Datos[[#This Row],[cProvincia]]="LIMA","LIMA","PROVINCIA")</f>
        <v>PROVINCIA</v>
      </c>
      <c r="V99" s="53" t="str">
        <f>MID(Tabla_Datos[[#This Row],[pTelefono]],1,SEARCH("-",Tabla_Datos[[#This Row],[pTelefono]],1)-1)</f>
        <v>43</v>
      </c>
      <c r="W99" s="53" t="str">
        <f>MID(Tabla_Datos[[#This Row],[pTelefono]],SEARCH("-",Tabla_Datos[[#This Row],[pTelefono]],1)+1,LEN(Tabla_Datos[[#This Row],[pTelefono]]))</f>
        <v>947701473</v>
      </c>
      <c r="X99" s="53" t="str">
        <f>CONCATENATE(Tabla_Datos[[#This Row],[TipUrb]]," ",Tabla_Datos[[#This Row],[Calle]]," ",Tabla_Datos[[#This Row],[NumCalle]])</f>
        <v>PJ TEOFILO LUJAN MZ L 4</v>
      </c>
      <c r="Y99" t="s">
        <v>151</v>
      </c>
      <c r="Z99" t="s">
        <v>152</v>
      </c>
      <c r="AA99" t="s">
        <v>153</v>
      </c>
      <c r="AB99" t="s">
        <v>95</v>
      </c>
      <c r="AC99" t="s">
        <v>95</v>
      </c>
      <c r="AD99" t="s">
        <v>429</v>
      </c>
      <c r="AE99" t="s">
        <v>95</v>
      </c>
      <c r="AF99" t="s">
        <v>95</v>
      </c>
      <c r="AG99" s="51">
        <v>44829688</v>
      </c>
      <c r="AH99" t="s">
        <v>95</v>
      </c>
      <c r="AI99">
        <v>1</v>
      </c>
      <c r="AJ99">
        <v>1</v>
      </c>
      <c r="AK99" t="s">
        <v>678</v>
      </c>
      <c r="AL99">
        <v>4</v>
      </c>
    </row>
    <row r="100" spans="1:38">
      <c r="A100">
        <v>3290601</v>
      </c>
      <c r="B100" t="s">
        <v>679</v>
      </c>
      <c r="C100" t="s">
        <v>19</v>
      </c>
      <c r="D100" t="s">
        <v>85</v>
      </c>
      <c r="E100">
        <v>2011</v>
      </c>
      <c r="F100">
        <v>8</v>
      </c>
      <c r="G100">
        <v>24</v>
      </c>
      <c r="H100" t="s">
        <v>86</v>
      </c>
      <c r="I100" t="s">
        <v>16</v>
      </c>
      <c r="J100" t="s">
        <v>16</v>
      </c>
      <c r="K100" t="s">
        <v>680</v>
      </c>
      <c r="L100" t="s">
        <v>86</v>
      </c>
      <c r="M100" t="s">
        <v>88</v>
      </c>
      <c r="O100" s="51">
        <v>2335597</v>
      </c>
      <c r="P100" t="s">
        <v>681</v>
      </c>
      <c r="Q100" t="s">
        <v>682</v>
      </c>
      <c r="R100" t="s">
        <v>683</v>
      </c>
      <c r="S100" s="49" t="str">
        <f>CONCATENATE(Tabla_Datos[[#This Row],[Nombre_Cliente]]," ",Tabla_Datos[[#This Row],[ApellidoPaterno_Cliente]]," ",Tabla_Datos[[#This Row],[ApellidoMaterno_Cliente]])</f>
        <v>VICTOR ABRAHAM LIZARBE BAEZ</v>
      </c>
      <c r="T100" s="53">
        <f>DATE(Tabla_Datos[[#This Row],[tAnio]],Tabla_Datos[[#This Row],[tMes]],Tabla_Datos[[#This Row],[tDia]])</f>
        <v>40779</v>
      </c>
      <c r="U100" s="53" t="str">
        <f>IF(Tabla_Datos[[#This Row],[cProvincia]]="LIMA","LIMA","PROVINCIA")</f>
        <v>LIMA</v>
      </c>
      <c r="V100" s="53" t="str">
        <f>MID(Tabla_Datos[[#This Row],[pTelefono]],1,SEARCH("-",Tabla_Datos[[#This Row],[pTelefono]],1)-1)</f>
        <v>1</v>
      </c>
      <c r="W100" s="53" t="str">
        <f>MID(Tabla_Datos[[#This Row],[pTelefono]],SEARCH("-",Tabla_Datos[[#This Row],[pTelefono]],1)+1,LEN(Tabla_Datos[[#This Row],[pTelefono]]))</f>
        <v>999420097</v>
      </c>
      <c r="X100" s="53" t="str">
        <f>CONCATENATE(Tabla_Datos[[#This Row],[TipUrb]]," ",Tabla_Datos[[#This Row],[Calle]]," ",Tabla_Datos[[#This Row],[NumCalle]])</f>
        <v>UR RIO RIMAC 257</v>
      </c>
      <c r="Y100" t="s">
        <v>92</v>
      </c>
      <c r="Z100" t="s">
        <v>122</v>
      </c>
      <c r="AA100" t="s">
        <v>123</v>
      </c>
      <c r="AB100" t="s">
        <v>95</v>
      </c>
      <c r="AC100" t="s">
        <v>95</v>
      </c>
      <c r="AD100" t="s">
        <v>161</v>
      </c>
      <c r="AE100" t="s">
        <v>95</v>
      </c>
      <c r="AF100" t="s">
        <v>95</v>
      </c>
      <c r="AG100" s="51">
        <v>7445255</v>
      </c>
      <c r="AH100" t="s">
        <v>95</v>
      </c>
      <c r="AI100">
        <v>1</v>
      </c>
      <c r="AJ100">
        <v>1</v>
      </c>
      <c r="AK100" t="s">
        <v>684</v>
      </c>
      <c r="AL100">
        <v>257</v>
      </c>
    </row>
    <row r="101" spans="1:38">
      <c r="A101">
        <v>3291140</v>
      </c>
      <c r="B101" t="s">
        <v>685</v>
      </c>
      <c r="C101" t="s">
        <v>20</v>
      </c>
      <c r="D101" t="s">
        <v>143</v>
      </c>
      <c r="E101">
        <v>2011</v>
      </c>
      <c r="F101">
        <v>8</v>
      </c>
      <c r="G101">
        <v>24</v>
      </c>
      <c r="H101" t="s">
        <v>86</v>
      </c>
      <c r="I101" t="s">
        <v>300</v>
      </c>
      <c r="J101" t="s">
        <v>546</v>
      </c>
      <c r="K101" t="s">
        <v>547</v>
      </c>
      <c r="L101" t="s">
        <v>86</v>
      </c>
      <c r="M101" t="s">
        <v>148</v>
      </c>
      <c r="O101" s="51">
        <v>2335894</v>
      </c>
      <c r="P101" t="s">
        <v>686</v>
      </c>
      <c r="Q101" t="s">
        <v>687</v>
      </c>
      <c r="R101" t="s">
        <v>688</v>
      </c>
      <c r="S101" s="49" t="str">
        <f>CONCATENATE(Tabla_Datos[[#This Row],[Nombre_Cliente]]," ",Tabla_Datos[[#This Row],[ApellidoPaterno_Cliente]]," ",Tabla_Datos[[#This Row],[ApellidoMaterno_Cliente]])</f>
        <v>EDSON IZQUIERDO CORAL</v>
      </c>
      <c r="T101" s="53">
        <f>DATE(Tabla_Datos[[#This Row],[tAnio]],Tabla_Datos[[#This Row],[tMes]],Tabla_Datos[[#This Row],[tDia]])</f>
        <v>40779</v>
      </c>
      <c r="U101" s="53" t="str">
        <f>IF(Tabla_Datos[[#This Row],[cProvincia]]="LIMA","LIMA","PROVINCIA")</f>
        <v>PROVINCIA</v>
      </c>
      <c r="V101" s="53" t="str">
        <f>MID(Tabla_Datos[[#This Row],[pTelefono]],1,SEARCH("-",Tabla_Datos[[#This Row],[pTelefono]],1)-1)</f>
        <v>65</v>
      </c>
      <c r="W101" s="53" t="str">
        <f>MID(Tabla_Datos[[#This Row],[pTelefono]],SEARCH("-",Tabla_Datos[[#This Row],[pTelefono]],1)+1,LEN(Tabla_Datos[[#This Row],[pTelefono]]))</f>
        <v>965302893</v>
      </c>
      <c r="X101" s="53" t="str">
        <f>CONCATENATE(Tabla_Datos[[#This Row],[TipUrb]]," ",Tabla_Datos[[#This Row],[Calle]]," ",Tabla_Datos[[#This Row],[NumCalle]])</f>
        <v xml:space="preserve">  CL BUENA AVENTURA 316 0</v>
      </c>
      <c r="Y101" t="s">
        <v>305</v>
      </c>
      <c r="Z101" t="s">
        <v>152</v>
      </c>
      <c r="AA101" t="s">
        <v>153</v>
      </c>
      <c r="AB101" t="s">
        <v>95</v>
      </c>
      <c r="AC101" t="s">
        <v>95</v>
      </c>
      <c r="AD101" t="s">
        <v>95</v>
      </c>
      <c r="AE101" t="s">
        <v>95</v>
      </c>
      <c r="AF101" t="s">
        <v>95</v>
      </c>
      <c r="AG101" s="51">
        <v>44681792</v>
      </c>
      <c r="AH101" t="s">
        <v>95</v>
      </c>
      <c r="AI101">
        <v>1</v>
      </c>
      <c r="AJ101">
        <v>1</v>
      </c>
      <c r="AK101" t="s">
        <v>689</v>
      </c>
      <c r="AL101">
        <v>0</v>
      </c>
    </row>
    <row r="102" spans="1:38">
      <c r="A102">
        <v>3291174</v>
      </c>
      <c r="B102" t="s">
        <v>690</v>
      </c>
      <c r="C102" t="s">
        <v>19</v>
      </c>
      <c r="D102" t="s">
        <v>143</v>
      </c>
      <c r="E102">
        <v>2011</v>
      </c>
      <c r="F102">
        <v>8</v>
      </c>
      <c r="G102">
        <v>24</v>
      </c>
      <c r="H102" t="s">
        <v>86</v>
      </c>
      <c r="I102" t="s">
        <v>600</v>
      </c>
      <c r="J102" t="s">
        <v>600</v>
      </c>
      <c r="K102" t="s">
        <v>600</v>
      </c>
      <c r="L102" t="s">
        <v>86</v>
      </c>
      <c r="M102" t="s">
        <v>594</v>
      </c>
      <c r="N102" s="50">
        <v>42528659</v>
      </c>
      <c r="O102" s="51">
        <v>2334975</v>
      </c>
      <c r="P102" t="s">
        <v>691</v>
      </c>
      <c r="Q102" t="s">
        <v>692</v>
      </c>
      <c r="R102" t="s">
        <v>693</v>
      </c>
      <c r="S102" s="49" t="str">
        <f>CONCATENATE(Tabla_Datos[[#This Row],[Nombre_Cliente]]," ",Tabla_Datos[[#This Row],[ApellidoPaterno_Cliente]]," ",Tabla_Datos[[#This Row],[ApellidoMaterno_Cliente]])</f>
        <v>SANDRA VERONICA COLQUEHUANCA LUQUE</v>
      </c>
      <c r="T102" s="53">
        <f>DATE(Tabla_Datos[[#This Row],[tAnio]],Tabla_Datos[[#This Row],[tMes]],Tabla_Datos[[#This Row],[tDia]])</f>
        <v>40779</v>
      </c>
      <c r="U102" s="53" t="str">
        <f>IF(Tabla_Datos[[#This Row],[cProvincia]]="LIMA","LIMA","PROVINCIA")</f>
        <v>PROVINCIA</v>
      </c>
      <c r="V102" s="53" t="str">
        <f>MID(Tabla_Datos[[#This Row],[pTelefono]],1,SEARCH("-",Tabla_Datos[[#This Row],[pTelefono]],1)-1)</f>
        <v>51</v>
      </c>
      <c r="W102" s="53" t="str">
        <f>MID(Tabla_Datos[[#This Row],[pTelefono]],SEARCH("-",Tabla_Datos[[#This Row],[pTelefono]],1)+1,LEN(Tabla_Datos[[#This Row],[pTelefono]]))</f>
        <v>952089431</v>
      </c>
      <c r="X102" s="53" t="str">
        <f>CONCATENATE(Tabla_Datos[[#This Row],[TipUrb]]," ",Tabla_Datos[[#This Row],[Calle]]," ",Tabla_Datos[[#This Row],[NumCalle]])</f>
        <v>- VALENTIN ZARAVIA 146</v>
      </c>
      <c r="Y102" t="s">
        <v>606</v>
      </c>
      <c r="Z102" t="s">
        <v>152</v>
      </c>
      <c r="AA102" t="s">
        <v>153</v>
      </c>
      <c r="AB102" t="s">
        <v>95</v>
      </c>
      <c r="AC102" t="s">
        <v>95</v>
      </c>
      <c r="AD102" t="s">
        <v>109</v>
      </c>
      <c r="AE102" t="s">
        <v>95</v>
      </c>
      <c r="AF102" t="s">
        <v>95</v>
      </c>
      <c r="AG102" s="51">
        <v>40958294</v>
      </c>
      <c r="AI102">
        <v>1</v>
      </c>
      <c r="AJ102">
        <v>1</v>
      </c>
      <c r="AK102" t="s">
        <v>694</v>
      </c>
      <c r="AL102">
        <v>146</v>
      </c>
    </row>
    <row r="103" spans="1:38">
      <c r="A103">
        <v>3288594</v>
      </c>
      <c r="B103" t="s">
        <v>695</v>
      </c>
      <c r="C103" t="s">
        <v>20</v>
      </c>
      <c r="D103" t="s">
        <v>85</v>
      </c>
      <c r="E103">
        <v>2011</v>
      </c>
      <c r="F103">
        <v>8</v>
      </c>
      <c r="G103">
        <v>24</v>
      </c>
      <c r="H103" t="s">
        <v>86</v>
      </c>
      <c r="I103" t="s">
        <v>16</v>
      </c>
      <c r="J103" t="s">
        <v>16</v>
      </c>
      <c r="K103" t="s">
        <v>696</v>
      </c>
      <c r="L103" t="s">
        <v>86</v>
      </c>
      <c r="M103" t="s">
        <v>88</v>
      </c>
      <c r="N103" s="50">
        <v>47835876</v>
      </c>
      <c r="O103" s="51">
        <v>2334353</v>
      </c>
      <c r="P103" t="s">
        <v>697</v>
      </c>
      <c r="Q103" t="s">
        <v>698</v>
      </c>
      <c r="R103" t="s">
        <v>699</v>
      </c>
      <c r="S103" s="49" t="str">
        <f>CONCATENATE(Tabla_Datos[[#This Row],[Nombre_Cliente]]," ",Tabla_Datos[[#This Row],[ApellidoPaterno_Cliente]]," ",Tabla_Datos[[#This Row],[ApellidoMaterno_Cliente]])</f>
        <v>CARMEN ROSA CIQUERO DE VENEGAS</v>
      </c>
      <c r="T103" s="53">
        <f>DATE(Tabla_Datos[[#This Row],[tAnio]],Tabla_Datos[[#This Row],[tMes]],Tabla_Datos[[#This Row],[tDia]])</f>
        <v>40779</v>
      </c>
      <c r="U103" s="53" t="str">
        <f>IF(Tabla_Datos[[#This Row],[cProvincia]]="LIMA","LIMA","PROVINCIA")</f>
        <v>LIMA</v>
      </c>
      <c r="V103" s="53" t="str">
        <f>MID(Tabla_Datos[[#This Row],[pTelefono]],1,SEARCH("-",Tabla_Datos[[#This Row],[pTelefono]],1)-1)</f>
        <v>1</v>
      </c>
      <c r="W103" s="53" t="str">
        <f>MID(Tabla_Datos[[#This Row],[pTelefono]],SEARCH("-",Tabla_Datos[[#This Row],[pTelefono]],1)+1,LEN(Tabla_Datos[[#This Row],[pTelefono]]))</f>
        <v>991565621</v>
      </c>
      <c r="X103" s="53" t="str">
        <f>CONCATENATE(Tabla_Datos[[#This Row],[TipUrb]]," ",Tabla_Datos[[#This Row],[Calle]]," ",Tabla_Datos[[#This Row],[NumCalle]])</f>
        <v>UR ORDOÑEZ JOHNSON ARQUITECTO EDU 365</v>
      </c>
      <c r="Y103" t="s">
        <v>92</v>
      </c>
      <c r="Z103" t="s">
        <v>196</v>
      </c>
      <c r="AA103" t="s">
        <v>197</v>
      </c>
      <c r="AB103" t="s">
        <v>95</v>
      </c>
      <c r="AC103" t="s">
        <v>700</v>
      </c>
      <c r="AD103" t="s">
        <v>161</v>
      </c>
      <c r="AE103" t="s">
        <v>95</v>
      </c>
      <c r="AF103" t="s">
        <v>95</v>
      </c>
      <c r="AG103" s="51">
        <v>7391989</v>
      </c>
      <c r="AH103" t="s">
        <v>95</v>
      </c>
      <c r="AI103">
        <v>1</v>
      </c>
      <c r="AJ103">
        <v>1</v>
      </c>
      <c r="AK103" t="s">
        <v>701</v>
      </c>
      <c r="AL103">
        <v>365</v>
      </c>
    </row>
    <row r="104" spans="1:38">
      <c r="A104">
        <v>3290669</v>
      </c>
      <c r="B104" t="s">
        <v>702</v>
      </c>
      <c r="C104" t="s">
        <v>20</v>
      </c>
      <c r="D104" t="s">
        <v>85</v>
      </c>
      <c r="E104">
        <v>2011</v>
      </c>
      <c r="F104">
        <v>8</v>
      </c>
      <c r="G104">
        <v>24</v>
      </c>
      <c r="H104" t="s">
        <v>86</v>
      </c>
      <c r="I104" t="s">
        <v>16</v>
      </c>
      <c r="J104" t="s">
        <v>16</v>
      </c>
      <c r="K104" t="s">
        <v>177</v>
      </c>
      <c r="L104" t="s">
        <v>86</v>
      </c>
      <c r="M104" t="s">
        <v>88</v>
      </c>
      <c r="O104" s="51">
        <v>2335653</v>
      </c>
      <c r="P104" t="s">
        <v>703</v>
      </c>
      <c r="Q104" t="s">
        <v>704</v>
      </c>
      <c r="R104" t="s">
        <v>705</v>
      </c>
      <c r="S104" s="49" t="str">
        <f>CONCATENATE(Tabla_Datos[[#This Row],[Nombre_Cliente]]," ",Tabla_Datos[[#This Row],[ApellidoPaterno_Cliente]]," ",Tabla_Datos[[#This Row],[ApellidoMaterno_Cliente]])</f>
        <v>POOL ANTHONY MANAY SARAVIA</v>
      </c>
      <c r="T104" s="53">
        <f>DATE(Tabla_Datos[[#This Row],[tAnio]],Tabla_Datos[[#This Row],[tMes]],Tabla_Datos[[#This Row],[tDia]])</f>
        <v>40779</v>
      </c>
      <c r="U104" s="53" t="str">
        <f>IF(Tabla_Datos[[#This Row],[cProvincia]]="LIMA","LIMA","PROVINCIA")</f>
        <v>LIMA</v>
      </c>
      <c r="V104" s="53" t="str">
        <f>MID(Tabla_Datos[[#This Row],[pTelefono]],1,SEARCH("-",Tabla_Datos[[#This Row],[pTelefono]],1)-1)</f>
        <v>1</v>
      </c>
      <c r="W104" s="53" t="str">
        <f>MID(Tabla_Datos[[#This Row],[pTelefono]],SEARCH("-",Tabla_Datos[[#This Row],[pTelefono]],1)+1,LEN(Tabla_Datos[[#This Row],[pTelefono]]))</f>
        <v>987752440</v>
      </c>
      <c r="X104" s="53" t="str">
        <f>CONCATENATE(Tabla_Datos[[#This Row],[TipUrb]]," ",Tabla_Datos[[#This Row],[Calle]]," ",Tabla_Datos[[#This Row],[NumCalle]])</f>
        <v xml:space="preserve">  PR PARINACOCHAS 530</v>
      </c>
      <c r="Y104" t="s">
        <v>92</v>
      </c>
      <c r="Z104" t="s">
        <v>122</v>
      </c>
      <c r="AA104" t="s">
        <v>123</v>
      </c>
      <c r="AB104" t="s">
        <v>95</v>
      </c>
      <c r="AC104">
        <v>15</v>
      </c>
      <c r="AD104" t="s">
        <v>95</v>
      </c>
      <c r="AE104" t="s">
        <v>95</v>
      </c>
      <c r="AF104" t="s">
        <v>95</v>
      </c>
      <c r="AG104" s="51">
        <v>46324152</v>
      </c>
      <c r="AH104" t="s">
        <v>95</v>
      </c>
      <c r="AI104">
        <v>1</v>
      </c>
      <c r="AJ104">
        <v>1</v>
      </c>
      <c r="AK104" t="s">
        <v>706</v>
      </c>
      <c r="AL104">
        <v>530</v>
      </c>
    </row>
    <row r="105" spans="1:38">
      <c r="A105">
        <v>3290227</v>
      </c>
      <c r="B105" t="s">
        <v>707</v>
      </c>
      <c r="C105" t="s">
        <v>19</v>
      </c>
      <c r="D105" t="s">
        <v>85</v>
      </c>
      <c r="E105">
        <v>2011</v>
      </c>
      <c r="F105">
        <v>8</v>
      </c>
      <c r="G105">
        <v>24</v>
      </c>
      <c r="H105" t="s">
        <v>86</v>
      </c>
      <c r="I105" t="s">
        <v>16</v>
      </c>
      <c r="J105" t="s">
        <v>16</v>
      </c>
      <c r="K105" t="s">
        <v>567</v>
      </c>
      <c r="L105" t="s">
        <v>86</v>
      </c>
      <c r="M105" t="s">
        <v>88</v>
      </c>
      <c r="N105" s="50">
        <v>9642742</v>
      </c>
      <c r="O105" s="51">
        <v>2335371</v>
      </c>
      <c r="P105" t="s">
        <v>708</v>
      </c>
      <c r="Q105" t="s">
        <v>370</v>
      </c>
      <c r="R105" t="s">
        <v>412</v>
      </c>
      <c r="S105" s="49" t="str">
        <f>CONCATENATE(Tabla_Datos[[#This Row],[Nombre_Cliente]]," ",Tabla_Datos[[#This Row],[ApellidoPaterno_Cliente]]," ",Tabla_Datos[[#This Row],[ApellidoMaterno_Cliente]])</f>
        <v>OSCAR RAFAEL TORRES GONZALES</v>
      </c>
      <c r="T105" s="53">
        <f>DATE(Tabla_Datos[[#This Row],[tAnio]],Tabla_Datos[[#This Row],[tMes]],Tabla_Datos[[#This Row],[tDia]])</f>
        <v>40779</v>
      </c>
      <c r="U105" s="53" t="str">
        <f>IF(Tabla_Datos[[#This Row],[cProvincia]]="LIMA","LIMA","PROVINCIA")</f>
        <v>LIMA</v>
      </c>
      <c r="V105" s="53" t="str">
        <f>MID(Tabla_Datos[[#This Row],[pTelefono]],1,SEARCH("-",Tabla_Datos[[#This Row],[pTelefono]],1)-1)</f>
        <v>1</v>
      </c>
      <c r="W105" s="53" t="str">
        <f>MID(Tabla_Datos[[#This Row],[pTelefono]],SEARCH("-",Tabla_Datos[[#This Row],[pTelefono]],1)+1,LEN(Tabla_Datos[[#This Row],[pTelefono]]))</f>
        <v>981477001</v>
      </c>
      <c r="X105" s="53" t="str">
        <f>CONCATENATE(Tabla_Datos[[#This Row],[TipUrb]]," ",Tabla_Datos[[#This Row],[Calle]]," ",Tabla_Datos[[#This Row],[NumCalle]])</f>
        <v>- MANCO II 0</v>
      </c>
      <c r="Y105" t="s">
        <v>92</v>
      </c>
      <c r="Z105" t="s">
        <v>196</v>
      </c>
      <c r="AA105" t="s">
        <v>197</v>
      </c>
      <c r="AB105" t="s">
        <v>95</v>
      </c>
      <c r="AC105">
        <v>1004</v>
      </c>
      <c r="AD105" t="s">
        <v>109</v>
      </c>
      <c r="AE105" t="s">
        <v>413</v>
      </c>
      <c r="AF105">
        <v>3</v>
      </c>
      <c r="AG105" s="51">
        <v>9859234</v>
      </c>
      <c r="AH105" t="s">
        <v>95</v>
      </c>
      <c r="AI105">
        <v>1</v>
      </c>
      <c r="AJ105">
        <v>1</v>
      </c>
      <c r="AK105" t="s">
        <v>709</v>
      </c>
      <c r="AL105">
        <v>0</v>
      </c>
    </row>
    <row r="106" spans="1:38">
      <c r="A106">
        <v>3290236</v>
      </c>
      <c r="B106" t="s">
        <v>710</v>
      </c>
      <c r="C106" t="s">
        <v>19</v>
      </c>
      <c r="D106" t="s">
        <v>143</v>
      </c>
      <c r="E106">
        <v>2011</v>
      </c>
      <c r="F106">
        <v>8</v>
      </c>
      <c r="G106">
        <v>24</v>
      </c>
      <c r="H106" t="s">
        <v>86</v>
      </c>
      <c r="I106" t="s">
        <v>202</v>
      </c>
      <c r="J106" t="s">
        <v>203</v>
      </c>
      <c r="K106" t="s">
        <v>204</v>
      </c>
      <c r="L106" t="s">
        <v>86</v>
      </c>
      <c r="M106" t="s">
        <v>133</v>
      </c>
      <c r="N106" s="50">
        <v>41755517</v>
      </c>
      <c r="O106" s="51">
        <v>2335378</v>
      </c>
      <c r="P106" t="s">
        <v>363</v>
      </c>
      <c r="Q106" t="s">
        <v>711</v>
      </c>
      <c r="R106" t="s">
        <v>712</v>
      </c>
      <c r="S106" s="49" t="str">
        <f>CONCATENATE(Tabla_Datos[[#This Row],[Nombre_Cliente]]," ",Tabla_Datos[[#This Row],[ApellidoPaterno_Cliente]]," ",Tabla_Datos[[#This Row],[ApellidoMaterno_Cliente]])</f>
        <v>LUIS ANGEL GUZMAN BUSTAMANTE</v>
      </c>
      <c r="T106" s="53">
        <f>DATE(Tabla_Datos[[#This Row],[tAnio]],Tabla_Datos[[#This Row],[tMes]],Tabla_Datos[[#This Row],[tDia]])</f>
        <v>40779</v>
      </c>
      <c r="U106" s="53" t="str">
        <f>IF(Tabla_Datos[[#This Row],[cProvincia]]="LIMA","LIMA","PROVINCIA")</f>
        <v>PROVINCIA</v>
      </c>
      <c r="V106" s="53" t="str">
        <f>MID(Tabla_Datos[[#This Row],[pTelefono]],1,SEARCH("-",Tabla_Datos[[#This Row],[pTelefono]],1)-1)</f>
        <v>74</v>
      </c>
      <c r="W106" s="53" t="str">
        <f>MID(Tabla_Datos[[#This Row],[pTelefono]],SEARCH("-",Tabla_Datos[[#This Row],[pTelefono]],1)+1,LEN(Tabla_Datos[[#This Row],[pTelefono]]))</f>
        <v>979181750</v>
      </c>
      <c r="X106" s="53" t="str">
        <f>CONCATENATE(Tabla_Datos[[#This Row],[TipUrb]]," ",Tabla_Datos[[#This Row],[Calle]]," ",Tabla_Datos[[#This Row],[NumCalle]])</f>
        <v>PJ LOS CLAVELES 146</v>
      </c>
      <c r="Y106" t="s">
        <v>208</v>
      </c>
      <c r="Z106" t="s">
        <v>152</v>
      </c>
      <c r="AA106" t="s">
        <v>153</v>
      </c>
      <c r="AB106">
        <v>2</v>
      </c>
      <c r="AC106" t="s">
        <v>95</v>
      </c>
      <c r="AD106" t="s">
        <v>429</v>
      </c>
      <c r="AE106" t="s">
        <v>95</v>
      </c>
      <c r="AF106" t="s">
        <v>95</v>
      </c>
      <c r="AG106" s="51">
        <v>16631689</v>
      </c>
      <c r="AH106" t="s">
        <v>95</v>
      </c>
      <c r="AI106">
        <v>1</v>
      </c>
      <c r="AJ106">
        <v>1</v>
      </c>
      <c r="AK106" t="s">
        <v>713</v>
      </c>
      <c r="AL106">
        <v>146</v>
      </c>
    </row>
    <row r="107" spans="1:38">
      <c r="A107">
        <v>3290872</v>
      </c>
      <c r="B107" t="s">
        <v>714</v>
      </c>
      <c r="C107" t="s">
        <v>20</v>
      </c>
      <c r="D107" t="s">
        <v>143</v>
      </c>
      <c r="E107">
        <v>2011</v>
      </c>
      <c r="F107">
        <v>8</v>
      </c>
      <c r="G107">
        <v>24</v>
      </c>
      <c r="H107" t="s">
        <v>86</v>
      </c>
      <c r="I107" t="s">
        <v>132</v>
      </c>
      <c r="J107" t="s">
        <v>715</v>
      </c>
      <c r="K107" t="s">
        <v>716</v>
      </c>
      <c r="L107" t="s">
        <v>86</v>
      </c>
      <c r="M107" t="s">
        <v>133</v>
      </c>
      <c r="N107" s="50">
        <v>70368628</v>
      </c>
      <c r="O107" s="51">
        <v>2335776</v>
      </c>
      <c r="P107" t="s">
        <v>717</v>
      </c>
      <c r="Q107" t="s">
        <v>718</v>
      </c>
      <c r="R107" t="s">
        <v>719</v>
      </c>
      <c r="S107" s="49" t="str">
        <f>CONCATENATE(Tabla_Datos[[#This Row],[Nombre_Cliente]]," ",Tabla_Datos[[#This Row],[ApellidoPaterno_Cliente]]," ",Tabla_Datos[[#This Row],[ApellidoMaterno_Cliente]])</f>
        <v>MIRIAN ELIZABETH SALDARRIAGA FUENTES</v>
      </c>
      <c r="T107" s="53">
        <f>DATE(Tabla_Datos[[#This Row],[tAnio]],Tabla_Datos[[#This Row],[tMes]],Tabla_Datos[[#This Row],[tDia]])</f>
        <v>40779</v>
      </c>
      <c r="U107" s="53" t="str">
        <f>IF(Tabla_Datos[[#This Row],[cProvincia]]="LIMA","LIMA","PROVINCIA")</f>
        <v>PROVINCIA</v>
      </c>
      <c r="V107" s="53" t="str">
        <f>MID(Tabla_Datos[[#This Row],[pTelefono]],1,SEARCH("-",Tabla_Datos[[#This Row],[pTelefono]],1)-1)</f>
        <v>73</v>
      </c>
      <c r="W107" s="53" t="str">
        <f>MID(Tabla_Datos[[#This Row],[pTelefono]],SEARCH("-",Tabla_Datos[[#This Row],[pTelefono]],1)+1,LEN(Tabla_Datos[[#This Row],[pTelefono]]))</f>
        <v>994208718</v>
      </c>
      <c r="X107" s="53" t="str">
        <f>CONCATENATE(Tabla_Datos[[#This Row],[TipUrb]]," ",Tabla_Datos[[#This Row],[Calle]]," ",Tabla_Datos[[#This Row],[NumCalle]])</f>
        <v xml:space="preserve">  . 0</v>
      </c>
      <c r="Y107" t="s">
        <v>137</v>
      </c>
      <c r="Z107" t="s">
        <v>152</v>
      </c>
      <c r="AA107" t="s">
        <v>153</v>
      </c>
      <c r="AB107" t="s">
        <v>95</v>
      </c>
      <c r="AC107" t="s">
        <v>95</v>
      </c>
      <c r="AD107" t="s">
        <v>95</v>
      </c>
      <c r="AE107">
        <v>1477</v>
      </c>
      <c r="AF107">
        <v>2</v>
      </c>
      <c r="AG107" s="51">
        <v>46671036</v>
      </c>
      <c r="AH107" t="s">
        <v>95</v>
      </c>
      <c r="AI107">
        <v>1</v>
      </c>
      <c r="AJ107">
        <v>1</v>
      </c>
      <c r="AK107" t="s">
        <v>221</v>
      </c>
      <c r="AL107">
        <v>0</v>
      </c>
    </row>
    <row r="108" spans="1:38">
      <c r="A108">
        <v>3291351</v>
      </c>
      <c r="B108" t="s">
        <v>720</v>
      </c>
      <c r="C108" t="s">
        <v>19</v>
      </c>
      <c r="D108" t="s">
        <v>85</v>
      </c>
      <c r="E108">
        <v>2011</v>
      </c>
      <c r="F108">
        <v>8</v>
      </c>
      <c r="G108">
        <v>24</v>
      </c>
      <c r="H108" t="s">
        <v>86</v>
      </c>
      <c r="I108" t="s">
        <v>16</v>
      </c>
      <c r="J108" t="s">
        <v>16</v>
      </c>
      <c r="K108" t="s">
        <v>157</v>
      </c>
      <c r="L108" t="s">
        <v>86</v>
      </c>
      <c r="M108" t="s">
        <v>88</v>
      </c>
      <c r="N108" s="50">
        <v>42037298</v>
      </c>
      <c r="O108" s="51">
        <v>2336070</v>
      </c>
      <c r="P108" t="s">
        <v>721</v>
      </c>
      <c r="Q108" t="s">
        <v>722</v>
      </c>
      <c r="R108" t="s">
        <v>533</v>
      </c>
      <c r="S108" s="49" t="str">
        <f>CONCATENATE(Tabla_Datos[[#This Row],[Nombre_Cliente]]," ",Tabla_Datos[[#This Row],[ApellidoPaterno_Cliente]]," ",Tabla_Datos[[#This Row],[ApellidoMaterno_Cliente]])</f>
        <v>FABIOLA NICOLASA VALQUI VERA</v>
      </c>
      <c r="T108" s="53">
        <f>DATE(Tabla_Datos[[#This Row],[tAnio]],Tabla_Datos[[#This Row],[tMes]],Tabla_Datos[[#This Row],[tDia]])</f>
        <v>40779</v>
      </c>
      <c r="U108" s="53" t="str">
        <f>IF(Tabla_Datos[[#This Row],[cProvincia]]="LIMA","LIMA","PROVINCIA")</f>
        <v>LIMA</v>
      </c>
      <c r="V108" s="53" t="str">
        <f>MID(Tabla_Datos[[#This Row],[pTelefono]],1,SEARCH("-",Tabla_Datos[[#This Row],[pTelefono]],1)-1)</f>
        <v>1</v>
      </c>
      <c r="W108" s="53" t="str">
        <f>MID(Tabla_Datos[[#This Row],[pTelefono]],SEARCH("-",Tabla_Datos[[#This Row],[pTelefono]],1)+1,LEN(Tabla_Datos[[#This Row],[pTelefono]]))</f>
        <v>15220170</v>
      </c>
      <c r="X108" s="53" t="str">
        <f>CONCATENATE(Tabla_Datos[[#This Row],[TipUrb]]," ",Tabla_Datos[[#This Row],[Calle]]," ",Tabla_Datos[[#This Row],[NumCalle]])</f>
        <v>AS . 0</v>
      </c>
      <c r="Y108" t="s">
        <v>92</v>
      </c>
      <c r="Z108" t="s">
        <v>122</v>
      </c>
      <c r="AA108" t="s">
        <v>123</v>
      </c>
      <c r="AB108" t="s">
        <v>95</v>
      </c>
      <c r="AC108" t="s">
        <v>95</v>
      </c>
      <c r="AD108" t="s">
        <v>215</v>
      </c>
      <c r="AE108" t="s">
        <v>116</v>
      </c>
      <c r="AF108">
        <v>29</v>
      </c>
      <c r="AG108" s="51">
        <v>25495677</v>
      </c>
      <c r="AH108" t="s">
        <v>95</v>
      </c>
      <c r="AI108">
        <v>1</v>
      </c>
      <c r="AJ108">
        <v>1</v>
      </c>
      <c r="AK108" t="s">
        <v>221</v>
      </c>
      <c r="AL108">
        <v>0</v>
      </c>
    </row>
    <row r="109" spans="1:38">
      <c r="A109">
        <v>3291446</v>
      </c>
      <c r="B109" t="s">
        <v>723</v>
      </c>
      <c r="C109" t="s">
        <v>19</v>
      </c>
      <c r="D109" t="s">
        <v>85</v>
      </c>
      <c r="E109">
        <v>2011</v>
      </c>
      <c r="F109">
        <v>8</v>
      </c>
      <c r="G109">
        <v>24</v>
      </c>
      <c r="H109" t="s">
        <v>86</v>
      </c>
      <c r="I109" t="s">
        <v>16</v>
      </c>
      <c r="J109" t="s">
        <v>16</v>
      </c>
      <c r="K109" t="s">
        <v>633</v>
      </c>
      <c r="L109" t="s">
        <v>86</v>
      </c>
      <c r="M109" t="s">
        <v>88</v>
      </c>
      <c r="N109" s="50">
        <v>29670856</v>
      </c>
      <c r="O109" s="51">
        <v>2336147</v>
      </c>
      <c r="P109" t="s">
        <v>724</v>
      </c>
      <c r="Q109" t="s">
        <v>725</v>
      </c>
      <c r="R109" t="s">
        <v>726</v>
      </c>
      <c r="S109" s="49" t="str">
        <f>CONCATENATE(Tabla_Datos[[#This Row],[Nombre_Cliente]]," ",Tabla_Datos[[#This Row],[ApellidoPaterno_Cliente]]," ",Tabla_Datos[[#This Row],[ApellidoMaterno_Cliente]])</f>
        <v>MARIA FRANCISCA CHIOK ESPINOZA DE PLACIDO</v>
      </c>
      <c r="T109" s="53">
        <f>DATE(Tabla_Datos[[#This Row],[tAnio]],Tabla_Datos[[#This Row],[tMes]],Tabla_Datos[[#This Row],[tDia]])</f>
        <v>40779</v>
      </c>
      <c r="U109" s="53" t="str">
        <f>IF(Tabla_Datos[[#This Row],[cProvincia]]="LIMA","LIMA","PROVINCIA")</f>
        <v>LIMA</v>
      </c>
      <c r="V109" s="53" t="str">
        <f>MID(Tabla_Datos[[#This Row],[pTelefono]],1,SEARCH("-",Tabla_Datos[[#This Row],[pTelefono]],1)-1)</f>
        <v>1</v>
      </c>
      <c r="W109" s="53" t="str">
        <f>MID(Tabla_Datos[[#This Row],[pTelefono]],SEARCH("-",Tabla_Datos[[#This Row],[pTelefono]],1)+1,LEN(Tabla_Datos[[#This Row],[pTelefono]]))</f>
        <v>995124203</v>
      </c>
      <c r="X109" s="53" t="str">
        <f>CONCATENATE(Tabla_Datos[[#This Row],[TipUrb]]," ",Tabla_Datos[[#This Row],[Calle]]," ",Tabla_Datos[[#This Row],[NumCalle]])</f>
        <v>- LAS DALIAS 174</v>
      </c>
      <c r="Y109" t="s">
        <v>92</v>
      </c>
      <c r="Z109" t="s">
        <v>122</v>
      </c>
      <c r="AA109" t="s">
        <v>123</v>
      </c>
      <c r="AB109" t="s">
        <v>95</v>
      </c>
      <c r="AC109" t="s">
        <v>95</v>
      </c>
      <c r="AD109" t="s">
        <v>109</v>
      </c>
      <c r="AE109" t="s">
        <v>95</v>
      </c>
      <c r="AF109" t="s">
        <v>95</v>
      </c>
      <c r="AG109" s="51">
        <v>6077563</v>
      </c>
      <c r="AH109" t="s">
        <v>95</v>
      </c>
      <c r="AI109">
        <v>1</v>
      </c>
      <c r="AJ109">
        <v>1</v>
      </c>
      <c r="AK109" t="s">
        <v>727</v>
      </c>
      <c r="AL109">
        <v>174</v>
      </c>
    </row>
    <row r="110" spans="1:38">
      <c r="A110">
        <v>3291653</v>
      </c>
      <c r="B110" t="s">
        <v>728</v>
      </c>
      <c r="C110" t="s">
        <v>18</v>
      </c>
      <c r="D110" t="s">
        <v>85</v>
      </c>
      <c r="E110">
        <v>2011</v>
      </c>
      <c r="F110">
        <v>8</v>
      </c>
      <c r="G110">
        <v>24</v>
      </c>
      <c r="H110" t="s">
        <v>86</v>
      </c>
      <c r="I110" t="s">
        <v>202</v>
      </c>
      <c r="J110" t="s">
        <v>203</v>
      </c>
      <c r="K110" t="s">
        <v>204</v>
      </c>
      <c r="L110" t="s">
        <v>86</v>
      </c>
      <c r="M110" t="s">
        <v>133</v>
      </c>
      <c r="N110" s="50">
        <v>80548277</v>
      </c>
      <c r="O110" s="51">
        <v>2336297</v>
      </c>
      <c r="P110" t="s">
        <v>729</v>
      </c>
      <c r="Q110" t="s">
        <v>730</v>
      </c>
      <c r="R110" t="s">
        <v>731</v>
      </c>
      <c r="S110" s="49" t="str">
        <f>CONCATENATE(Tabla_Datos[[#This Row],[Nombre_Cliente]]," ",Tabla_Datos[[#This Row],[ApellidoPaterno_Cliente]]," ",Tabla_Datos[[#This Row],[ApellidoMaterno_Cliente]])</f>
        <v xml:space="preserve">WALTER ARTURO  VIDAURRE  PASTOR </v>
      </c>
      <c r="T110" s="53">
        <f>DATE(Tabla_Datos[[#This Row],[tAnio]],Tabla_Datos[[#This Row],[tMes]],Tabla_Datos[[#This Row],[tDia]])</f>
        <v>40779</v>
      </c>
      <c r="U110" s="53" t="str">
        <f>IF(Tabla_Datos[[#This Row],[cProvincia]]="LIMA","LIMA","PROVINCIA")</f>
        <v>PROVINCIA</v>
      </c>
      <c r="V110" s="53" t="str">
        <f>MID(Tabla_Datos[[#This Row],[pTelefono]],1,SEARCH("-",Tabla_Datos[[#This Row],[pTelefono]],1)-1)</f>
        <v>1</v>
      </c>
      <c r="W110" s="53" t="str">
        <f>MID(Tabla_Datos[[#This Row],[pTelefono]],SEARCH("-",Tabla_Datos[[#This Row],[pTelefono]],1)+1,LEN(Tabla_Datos[[#This Row],[pTelefono]]))</f>
        <v>958460343</v>
      </c>
      <c r="X110" s="53" t="str">
        <f>CONCATENATE(Tabla_Datos[[#This Row],[TipUrb]]," ",Tabla_Datos[[#This Row],[Calle]]," ",Tabla_Datos[[#This Row],[NumCalle]])</f>
        <v>UR LOS LAURELES 122</v>
      </c>
      <c r="Y110" t="s">
        <v>208</v>
      </c>
      <c r="Z110" t="s">
        <v>93</v>
      </c>
      <c r="AA110" t="s">
        <v>94</v>
      </c>
      <c r="AB110" t="s">
        <v>95</v>
      </c>
      <c r="AC110" t="s">
        <v>95</v>
      </c>
      <c r="AD110" t="s">
        <v>161</v>
      </c>
      <c r="AE110" t="s">
        <v>95</v>
      </c>
      <c r="AG110" s="51">
        <v>16490648</v>
      </c>
      <c r="AI110">
        <v>26</v>
      </c>
      <c r="AJ110">
        <v>26</v>
      </c>
      <c r="AK110" t="s">
        <v>732</v>
      </c>
      <c r="AL110">
        <v>122</v>
      </c>
    </row>
    <row r="111" spans="1:38">
      <c r="A111">
        <v>3290391</v>
      </c>
      <c r="B111" t="s">
        <v>733</v>
      </c>
      <c r="C111" t="s">
        <v>19</v>
      </c>
      <c r="D111" t="s">
        <v>143</v>
      </c>
      <c r="E111">
        <v>2011</v>
      </c>
      <c r="F111">
        <v>8</v>
      </c>
      <c r="G111">
        <v>24</v>
      </c>
      <c r="H111" t="s">
        <v>86</v>
      </c>
      <c r="I111" t="s">
        <v>100</v>
      </c>
      <c r="J111" t="s">
        <v>734</v>
      </c>
      <c r="K111" t="s">
        <v>735</v>
      </c>
      <c r="L111" t="s">
        <v>86</v>
      </c>
      <c r="M111" t="s">
        <v>102</v>
      </c>
      <c r="N111" s="50">
        <v>44468230</v>
      </c>
      <c r="O111" s="51">
        <v>2335514</v>
      </c>
      <c r="P111" t="s">
        <v>736</v>
      </c>
      <c r="Q111" t="s">
        <v>737</v>
      </c>
      <c r="R111" t="s">
        <v>738</v>
      </c>
      <c r="S111" s="49" t="str">
        <f>CONCATENATE(Tabla_Datos[[#This Row],[Nombre_Cliente]]," ",Tabla_Datos[[#This Row],[ApellidoPaterno_Cliente]]," ",Tabla_Datos[[#This Row],[ApellidoMaterno_Cliente]])</f>
        <v>JUDITH ENCARNACION NEYRA DEL MAR</v>
      </c>
      <c r="T111" s="53">
        <f>DATE(Tabla_Datos[[#This Row],[tAnio]],Tabla_Datos[[#This Row],[tMes]],Tabla_Datos[[#This Row],[tDia]])</f>
        <v>40779</v>
      </c>
      <c r="U111" s="53" t="str">
        <f>IF(Tabla_Datos[[#This Row],[cProvincia]]="LIMA","LIMA","PROVINCIA")</f>
        <v>PROVINCIA</v>
      </c>
      <c r="V111" s="53" t="str">
        <f>MID(Tabla_Datos[[#This Row],[pTelefono]],1,SEARCH("-",Tabla_Datos[[#This Row],[pTelefono]],1)-1)</f>
        <v>54</v>
      </c>
      <c r="W111" s="53" t="str">
        <f>MID(Tabla_Datos[[#This Row],[pTelefono]],SEARCH("-",Tabla_Datos[[#This Row],[pTelefono]],1)+1,LEN(Tabla_Datos[[#This Row],[pTelefono]]))</f>
        <v>959027321</v>
      </c>
      <c r="X111" s="53" t="str">
        <f>CONCATENATE(Tabla_Datos[[#This Row],[TipUrb]]," ",Tabla_Datos[[#This Row],[Calle]]," ",Tabla_Datos[[#This Row],[NumCalle]])</f>
        <v>- AREQUIPA 733</v>
      </c>
      <c r="Y111" t="s">
        <v>106</v>
      </c>
      <c r="Z111" t="s">
        <v>152</v>
      </c>
      <c r="AA111" t="s">
        <v>153</v>
      </c>
      <c r="AB111" t="s">
        <v>95</v>
      </c>
      <c r="AC111" t="s">
        <v>95</v>
      </c>
      <c r="AD111" t="s">
        <v>109</v>
      </c>
      <c r="AE111" t="s">
        <v>95</v>
      </c>
      <c r="AF111" t="s">
        <v>95</v>
      </c>
      <c r="AG111" s="51">
        <v>46375933</v>
      </c>
      <c r="AH111" t="s">
        <v>95</v>
      </c>
      <c r="AI111">
        <v>1</v>
      </c>
      <c r="AJ111">
        <v>1</v>
      </c>
      <c r="AK111" t="s">
        <v>100</v>
      </c>
      <c r="AL111">
        <v>733</v>
      </c>
    </row>
    <row r="112" spans="1:38">
      <c r="A112">
        <v>3293472</v>
      </c>
      <c r="B112" t="s">
        <v>739</v>
      </c>
      <c r="C112" t="s">
        <v>18</v>
      </c>
      <c r="D112" t="s">
        <v>85</v>
      </c>
      <c r="E112">
        <v>2011</v>
      </c>
      <c r="F112">
        <v>8</v>
      </c>
      <c r="G112">
        <v>24</v>
      </c>
      <c r="H112" t="s">
        <v>86</v>
      </c>
      <c r="I112" t="s">
        <v>16</v>
      </c>
      <c r="J112" t="s">
        <v>16</v>
      </c>
      <c r="K112" t="s">
        <v>438</v>
      </c>
      <c r="L112" t="s">
        <v>86</v>
      </c>
      <c r="M112" t="s">
        <v>88</v>
      </c>
      <c r="N112" s="50">
        <v>8556321</v>
      </c>
      <c r="O112" s="51">
        <v>2335640</v>
      </c>
      <c r="P112" t="s">
        <v>740</v>
      </c>
      <c r="Q112" t="s">
        <v>741</v>
      </c>
      <c r="R112" t="s">
        <v>742</v>
      </c>
      <c r="S112" s="49" t="str">
        <f>CONCATENATE(Tabla_Datos[[#This Row],[Nombre_Cliente]]," ",Tabla_Datos[[#This Row],[ApellidoPaterno_Cliente]]," ",Tabla_Datos[[#This Row],[ApellidoMaterno_Cliente]])</f>
        <v>EMILIO HUMBERTO  ALAYO  LOPEZ</v>
      </c>
      <c r="T112" s="53">
        <f>DATE(Tabla_Datos[[#This Row],[tAnio]],Tabla_Datos[[#This Row],[tMes]],Tabla_Datos[[#This Row],[tDia]])</f>
        <v>40779</v>
      </c>
      <c r="U112" s="53" t="str">
        <f>IF(Tabla_Datos[[#This Row],[cProvincia]]="LIMA","LIMA","PROVINCIA")</f>
        <v>LIMA</v>
      </c>
      <c r="V112" s="53" t="str">
        <f>MID(Tabla_Datos[[#This Row],[pTelefono]],1,SEARCH("-",Tabla_Datos[[#This Row],[pTelefono]],1)-1)</f>
        <v>1</v>
      </c>
      <c r="W112" s="53" t="str">
        <f>MID(Tabla_Datos[[#This Row],[pTelefono]],SEARCH("-",Tabla_Datos[[#This Row],[pTelefono]],1)+1,LEN(Tabla_Datos[[#This Row],[pTelefono]]))</f>
        <v>958957833</v>
      </c>
      <c r="X112" s="53" t="str">
        <f>CONCATENATE(Tabla_Datos[[#This Row],[TipUrb]]," ",Tabla_Datos[[#This Row],[Calle]]," ",Tabla_Datos[[#This Row],[NumCalle]])</f>
        <v>UR CAJAMARCA 209</v>
      </c>
      <c r="Y112" t="s">
        <v>92</v>
      </c>
      <c r="Z112" t="s">
        <v>93</v>
      </c>
      <c r="AA112" t="s">
        <v>94</v>
      </c>
      <c r="AB112" t="s">
        <v>95</v>
      </c>
      <c r="AC112" t="s">
        <v>95</v>
      </c>
      <c r="AD112" t="s">
        <v>161</v>
      </c>
      <c r="AE112" t="s">
        <v>555</v>
      </c>
      <c r="AF112">
        <v>40</v>
      </c>
      <c r="AG112" s="51">
        <v>43567402</v>
      </c>
      <c r="AI112">
        <v>26</v>
      </c>
      <c r="AJ112">
        <v>26</v>
      </c>
      <c r="AK112" t="s">
        <v>514</v>
      </c>
      <c r="AL112">
        <v>209</v>
      </c>
    </row>
    <row r="113" spans="1:38">
      <c r="A113">
        <v>3294843</v>
      </c>
      <c r="B113" t="s">
        <v>743</v>
      </c>
      <c r="C113" t="s">
        <v>18</v>
      </c>
      <c r="D113" t="s">
        <v>85</v>
      </c>
      <c r="E113">
        <v>2011</v>
      </c>
      <c r="F113">
        <v>8</v>
      </c>
      <c r="G113">
        <v>24</v>
      </c>
      <c r="H113" t="s">
        <v>86</v>
      </c>
      <c r="I113" t="s">
        <v>16</v>
      </c>
      <c r="J113" t="s">
        <v>16</v>
      </c>
      <c r="K113" t="s">
        <v>87</v>
      </c>
      <c r="L113" t="s">
        <v>86</v>
      </c>
      <c r="M113" t="s">
        <v>88</v>
      </c>
      <c r="N113" s="50">
        <v>7744527</v>
      </c>
      <c r="O113" s="51">
        <v>2335953</v>
      </c>
      <c r="P113" t="s">
        <v>744</v>
      </c>
      <c r="Q113" t="s">
        <v>341</v>
      </c>
      <c r="R113" t="s">
        <v>745</v>
      </c>
      <c r="S113" s="49" t="str">
        <f>CONCATENATE(Tabla_Datos[[#This Row],[Nombre_Cliente]]," ",Tabla_Datos[[#This Row],[ApellidoPaterno_Cliente]]," ",Tabla_Datos[[#This Row],[ApellidoMaterno_Cliente]])</f>
        <v xml:space="preserve">JUANA  ALVARADO  UZURIAGA </v>
      </c>
      <c r="T113" s="53">
        <f>DATE(Tabla_Datos[[#This Row],[tAnio]],Tabla_Datos[[#This Row],[tMes]],Tabla_Datos[[#This Row],[tDia]])</f>
        <v>40779</v>
      </c>
      <c r="U113" s="53" t="str">
        <f>IF(Tabla_Datos[[#This Row],[cProvincia]]="LIMA","LIMA","PROVINCIA")</f>
        <v>LIMA</v>
      </c>
      <c r="V113" s="53" t="str">
        <f>MID(Tabla_Datos[[#This Row],[pTelefono]],1,SEARCH("-",Tabla_Datos[[#This Row],[pTelefono]],1)-1)</f>
        <v>1</v>
      </c>
      <c r="W113" s="53" t="str">
        <f>MID(Tabla_Datos[[#This Row],[pTelefono]],SEARCH("-",Tabla_Datos[[#This Row],[pTelefono]],1)+1,LEN(Tabla_Datos[[#This Row],[pTelefono]]))</f>
        <v>4435256</v>
      </c>
      <c r="X113" s="53" t="str">
        <f>CONCATENATE(Tabla_Datos[[#This Row],[TipUrb]]," ",Tabla_Datos[[#This Row],[Calle]]," ",Tabla_Datos[[#This Row],[NumCalle]])</f>
        <v>UR RODRIGUEZ, MELITON 261</v>
      </c>
      <c r="Y113" t="s">
        <v>92</v>
      </c>
      <c r="Z113" t="s">
        <v>93</v>
      </c>
      <c r="AA113" t="s">
        <v>94</v>
      </c>
      <c r="AB113">
        <v>2</v>
      </c>
      <c r="AC113" t="s">
        <v>95</v>
      </c>
      <c r="AD113" t="s">
        <v>161</v>
      </c>
      <c r="AE113" t="s">
        <v>95</v>
      </c>
      <c r="AG113" s="51">
        <v>7094600</v>
      </c>
      <c r="AI113">
        <v>26</v>
      </c>
      <c r="AJ113">
        <v>26</v>
      </c>
      <c r="AK113" t="s">
        <v>746</v>
      </c>
      <c r="AL113">
        <v>261</v>
      </c>
    </row>
    <row r="114" spans="1:38">
      <c r="A114">
        <v>3290162</v>
      </c>
      <c r="B114" t="s">
        <v>747</v>
      </c>
      <c r="C114" t="s">
        <v>18</v>
      </c>
      <c r="D114" t="s">
        <v>85</v>
      </c>
      <c r="E114">
        <v>2011</v>
      </c>
      <c r="F114">
        <v>8</v>
      </c>
      <c r="G114">
        <v>24</v>
      </c>
      <c r="H114" t="s">
        <v>86</v>
      </c>
      <c r="I114" t="s">
        <v>16</v>
      </c>
      <c r="J114" t="s">
        <v>16</v>
      </c>
      <c r="K114" t="s">
        <v>87</v>
      </c>
      <c r="L114" t="s">
        <v>86</v>
      </c>
      <c r="M114" t="s">
        <v>88</v>
      </c>
      <c r="N114" s="50">
        <v>10225579</v>
      </c>
      <c r="O114" s="51">
        <v>2335312</v>
      </c>
      <c r="P114" t="s">
        <v>748</v>
      </c>
      <c r="Q114" t="s">
        <v>749</v>
      </c>
      <c r="R114" t="s">
        <v>750</v>
      </c>
      <c r="S114" s="49" t="str">
        <f>CONCATENATE(Tabla_Datos[[#This Row],[Nombre_Cliente]]," ",Tabla_Datos[[#This Row],[ApellidoPaterno_Cliente]]," ",Tabla_Datos[[#This Row],[ApellidoMaterno_Cliente]])</f>
        <v xml:space="preserve">JACKLINE GLORIA  TORRES  ESPINOZA </v>
      </c>
      <c r="T114" s="53">
        <f>DATE(Tabla_Datos[[#This Row],[tAnio]],Tabla_Datos[[#This Row],[tMes]],Tabla_Datos[[#This Row],[tDia]])</f>
        <v>40779</v>
      </c>
      <c r="U114" s="53" t="str">
        <f>IF(Tabla_Datos[[#This Row],[cProvincia]]="LIMA","LIMA","PROVINCIA")</f>
        <v>LIMA</v>
      </c>
      <c r="V114" s="53" t="str">
        <f>MID(Tabla_Datos[[#This Row],[pTelefono]],1,SEARCH("-",Tabla_Datos[[#This Row],[pTelefono]],1)-1)</f>
        <v>1</v>
      </c>
      <c r="W114" s="53" t="str">
        <f>MID(Tabla_Datos[[#This Row],[pTelefono]],SEARCH("-",Tabla_Datos[[#This Row],[pTelefono]],1)+1,LEN(Tabla_Datos[[#This Row],[pTelefono]]))</f>
        <v>5347037</v>
      </c>
      <c r="X114" s="53" t="str">
        <f>CONCATENATE(Tabla_Datos[[#This Row],[TipUrb]]," ",Tabla_Datos[[#This Row],[Calle]]," ",Tabla_Datos[[#This Row],[NumCalle]])</f>
        <v>UR MARIATEGUI, JOSE CARLOS 127</v>
      </c>
      <c r="Y114" t="s">
        <v>92</v>
      </c>
      <c r="Z114" t="s">
        <v>93</v>
      </c>
      <c r="AA114" t="s">
        <v>94</v>
      </c>
      <c r="AB114" t="s">
        <v>95</v>
      </c>
      <c r="AC114" t="s">
        <v>95</v>
      </c>
      <c r="AD114" t="s">
        <v>161</v>
      </c>
      <c r="AE114" t="s">
        <v>95</v>
      </c>
      <c r="AG114" s="51">
        <v>43299790</v>
      </c>
      <c r="AI114">
        <v>36</v>
      </c>
      <c r="AJ114">
        <v>36</v>
      </c>
      <c r="AK114" t="s">
        <v>751</v>
      </c>
      <c r="AL114">
        <v>127</v>
      </c>
    </row>
    <row r="115" spans="1:38">
      <c r="A115">
        <v>3291748</v>
      </c>
      <c r="B115" t="s">
        <v>752</v>
      </c>
      <c r="C115" t="s">
        <v>19</v>
      </c>
      <c r="D115" t="s">
        <v>85</v>
      </c>
      <c r="E115">
        <v>2011</v>
      </c>
      <c r="F115">
        <v>8</v>
      </c>
      <c r="G115">
        <v>24</v>
      </c>
      <c r="H115" t="s">
        <v>86</v>
      </c>
      <c r="I115" t="s">
        <v>241</v>
      </c>
      <c r="J115" t="s">
        <v>242</v>
      </c>
      <c r="K115" t="s">
        <v>242</v>
      </c>
      <c r="L115" t="s">
        <v>86</v>
      </c>
      <c r="M115" t="s">
        <v>148</v>
      </c>
      <c r="N115" s="50">
        <v>42087303</v>
      </c>
      <c r="O115" s="51">
        <v>2336383</v>
      </c>
      <c r="P115" t="s">
        <v>753</v>
      </c>
      <c r="Q115" t="s">
        <v>754</v>
      </c>
      <c r="R115" t="s">
        <v>755</v>
      </c>
      <c r="S115" s="49" t="str">
        <f>CONCATENATE(Tabla_Datos[[#This Row],[Nombre_Cliente]]," ",Tabla_Datos[[#This Row],[ApellidoPaterno_Cliente]]," ",Tabla_Datos[[#This Row],[ApellidoMaterno_Cliente]])</f>
        <v>ISAAC PAULET RETTIS CASADO</v>
      </c>
      <c r="T115" s="53">
        <f>DATE(Tabla_Datos[[#This Row],[tAnio]],Tabla_Datos[[#This Row],[tMes]],Tabla_Datos[[#This Row],[tDia]])</f>
        <v>40779</v>
      </c>
      <c r="U115" s="53" t="str">
        <f>IF(Tabla_Datos[[#This Row],[cProvincia]]="LIMA","LIMA","PROVINCIA")</f>
        <v>PROVINCIA</v>
      </c>
      <c r="V115" s="53" t="str">
        <f>MID(Tabla_Datos[[#This Row],[pTelefono]],1,SEARCH("-",Tabla_Datos[[#This Row],[pTelefono]],1)-1)</f>
        <v>44</v>
      </c>
      <c r="W115" s="53" t="str">
        <f>MID(Tabla_Datos[[#This Row],[pTelefono]],SEARCH("-",Tabla_Datos[[#This Row],[pTelefono]],1)+1,LEN(Tabla_Datos[[#This Row],[pTelefono]]))</f>
        <v>979252657</v>
      </c>
      <c r="X115" s="53" t="str">
        <f>CONCATENATE(Tabla_Datos[[#This Row],[TipUrb]]," ",Tabla_Datos[[#This Row],[Calle]]," ",Tabla_Datos[[#This Row],[NumCalle]])</f>
        <v>- LOS BRILLANTES 631</v>
      </c>
      <c r="Y115" t="s">
        <v>246</v>
      </c>
      <c r="Z115" t="s">
        <v>349</v>
      </c>
      <c r="AA115" t="s">
        <v>350</v>
      </c>
      <c r="AB115" t="s">
        <v>95</v>
      </c>
      <c r="AC115" t="s">
        <v>756</v>
      </c>
      <c r="AD115" t="s">
        <v>109</v>
      </c>
      <c r="AE115" t="s">
        <v>95</v>
      </c>
      <c r="AF115" t="s">
        <v>95</v>
      </c>
      <c r="AG115" s="51">
        <v>5381489</v>
      </c>
      <c r="AH115" t="s">
        <v>95</v>
      </c>
      <c r="AI115">
        <v>1</v>
      </c>
      <c r="AJ115">
        <v>1</v>
      </c>
      <c r="AK115" t="s">
        <v>757</v>
      </c>
      <c r="AL115">
        <v>631</v>
      </c>
    </row>
    <row r="116" spans="1:38">
      <c r="A116">
        <v>3291813</v>
      </c>
      <c r="B116" t="s">
        <v>758</v>
      </c>
      <c r="C116" t="s">
        <v>19</v>
      </c>
      <c r="D116" t="s">
        <v>143</v>
      </c>
      <c r="E116">
        <v>2011</v>
      </c>
      <c r="F116">
        <v>8</v>
      </c>
      <c r="G116">
        <v>24</v>
      </c>
      <c r="H116" t="s">
        <v>86</v>
      </c>
      <c r="I116" t="s">
        <v>759</v>
      </c>
      <c r="J116" t="s">
        <v>760</v>
      </c>
      <c r="K116" t="s">
        <v>761</v>
      </c>
      <c r="L116" t="s">
        <v>86</v>
      </c>
      <c r="M116" t="s">
        <v>88</v>
      </c>
      <c r="N116" s="50">
        <v>20000021</v>
      </c>
      <c r="O116" s="51">
        <v>2336441</v>
      </c>
      <c r="P116" t="s">
        <v>762</v>
      </c>
      <c r="Q116" t="s">
        <v>763</v>
      </c>
      <c r="R116" t="s">
        <v>764</v>
      </c>
      <c r="S116" s="49" t="str">
        <f>CONCATENATE(Tabla_Datos[[#This Row],[Nombre_Cliente]]," ",Tabla_Datos[[#This Row],[ApellidoPaterno_Cliente]]," ",Tabla_Datos[[#This Row],[ApellidoMaterno_Cliente]])</f>
        <v>MARIA JULIA RONCEROS DE PEÑA</v>
      </c>
      <c r="T116" s="53">
        <f>DATE(Tabla_Datos[[#This Row],[tAnio]],Tabla_Datos[[#This Row],[tMes]],Tabla_Datos[[#This Row],[tDia]])</f>
        <v>40779</v>
      </c>
      <c r="U116" s="53" t="str">
        <f>IF(Tabla_Datos[[#This Row],[cProvincia]]="LIMA","LIMA","PROVINCIA")</f>
        <v>PROVINCIA</v>
      </c>
      <c r="V116" s="53" t="str">
        <f>MID(Tabla_Datos[[#This Row],[pTelefono]],1,SEARCH("-",Tabla_Datos[[#This Row],[pTelefono]],1)-1)</f>
        <v>56</v>
      </c>
      <c r="W116" s="53" t="str">
        <f>MID(Tabla_Datos[[#This Row],[pTelefono]],SEARCH("-",Tabla_Datos[[#This Row],[pTelefono]],1)+1,LEN(Tabla_Datos[[#This Row],[pTelefono]]))</f>
        <v>956891552</v>
      </c>
      <c r="X116" s="53" t="str">
        <f>CONCATENATE(Tabla_Datos[[#This Row],[TipUrb]]," ",Tabla_Datos[[#This Row],[Calle]]," ",Tabla_Datos[[#This Row],[NumCalle]])</f>
        <v xml:space="preserve">  PANAMERICANA SUR 561</v>
      </c>
      <c r="Y116" t="s">
        <v>759</v>
      </c>
      <c r="Z116" t="s">
        <v>152</v>
      </c>
      <c r="AA116" t="s">
        <v>153</v>
      </c>
      <c r="AB116" t="s">
        <v>95</v>
      </c>
      <c r="AC116" t="s">
        <v>95</v>
      </c>
      <c r="AD116" t="s">
        <v>95</v>
      </c>
      <c r="AE116" t="s">
        <v>95</v>
      </c>
      <c r="AF116" t="s">
        <v>95</v>
      </c>
      <c r="AG116" s="51">
        <v>21787962</v>
      </c>
      <c r="AH116" t="s">
        <v>95</v>
      </c>
      <c r="AI116">
        <v>1</v>
      </c>
      <c r="AJ116">
        <v>1</v>
      </c>
      <c r="AK116" t="s">
        <v>765</v>
      </c>
      <c r="AL116">
        <v>561</v>
      </c>
    </row>
    <row r="117" spans="1:38">
      <c r="A117">
        <v>3290373</v>
      </c>
      <c r="B117" t="s">
        <v>766</v>
      </c>
      <c r="C117" t="s">
        <v>19</v>
      </c>
      <c r="D117" t="s">
        <v>85</v>
      </c>
      <c r="E117">
        <v>2011</v>
      </c>
      <c r="F117">
        <v>8</v>
      </c>
      <c r="G117">
        <v>24</v>
      </c>
      <c r="H117" t="s">
        <v>86</v>
      </c>
      <c r="I117" t="s">
        <v>16</v>
      </c>
      <c r="J117" t="s">
        <v>16</v>
      </c>
      <c r="K117" t="s">
        <v>16</v>
      </c>
      <c r="L117" t="s">
        <v>86</v>
      </c>
      <c r="M117" t="s">
        <v>88</v>
      </c>
      <c r="N117" s="50">
        <v>43434414</v>
      </c>
      <c r="O117" s="51">
        <v>2335502</v>
      </c>
      <c r="P117" t="s">
        <v>767</v>
      </c>
      <c r="Q117" t="s">
        <v>768</v>
      </c>
      <c r="R117" t="s">
        <v>769</v>
      </c>
      <c r="S117" s="49" t="str">
        <f>CONCATENATE(Tabla_Datos[[#This Row],[Nombre_Cliente]]," ",Tabla_Datos[[#This Row],[ApellidoPaterno_Cliente]]," ",Tabla_Datos[[#This Row],[ApellidoMaterno_Cliente]])</f>
        <v>NOEMI LINAREZ GAMBOA</v>
      </c>
      <c r="T117" s="53">
        <f>DATE(Tabla_Datos[[#This Row],[tAnio]],Tabla_Datos[[#This Row],[tMes]],Tabla_Datos[[#This Row],[tDia]])</f>
        <v>40779</v>
      </c>
      <c r="U117" s="53" t="str">
        <f>IF(Tabla_Datos[[#This Row],[cProvincia]]="LIMA","LIMA","PROVINCIA")</f>
        <v>LIMA</v>
      </c>
      <c r="V117" s="53" t="str">
        <f>MID(Tabla_Datos[[#This Row],[pTelefono]],1,SEARCH("-",Tabla_Datos[[#This Row],[pTelefono]],1)-1)</f>
        <v>1</v>
      </c>
      <c r="W117" s="53" t="str">
        <f>MID(Tabla_Datos[[#This Row],[pTelefono]],SEARCH("-",Tabla_Datos[[#This Row],[pTelefono]],1)+1,LEN(Tabla_Datos[[#This Row],[pTelefono]]))</f>
        <v>945934502</v>
      </c>
      <c r="X117" s="53" t="str">
        <f>CONCATENATE(Tabla_Datos[[#This Row],[TipUrb]]," ",Tabla_Datos[[#This Row],[Calle]]," ",Tabla_Datos[[#This Row],[NumCalle]])</f>
        <v>PJ ANGULO MARIANO 2263</v>
      </c>
      <c r="Y117" t="s">
        <v>92</v>
      </c>
      <c r="Z117" t="s">
        <v>122</v>
      </c>
      <c r="AA117" t="s">
        <v>123</v>
      </c>
      <c r="AB117">
        <v>2</v>
      </c>
      <c r="AC117" t="s">
        <v>95</v>
      </c>
      <c r="AD117" t="s">
        <v>429</v>
      </c>
      <c r="AE117" t="s">
        <v>95</v>
      </c>
      <c r="AF117" t="s">
        <v>95</v>
      </c>
      <c r="AG117" s="51">
        <v>10721229</v>
      </c>
      <c r="AH117" t="s">
        <v>95</v>
      </c>
      <c r="AI117">
        <v>1</v>
      </c>
      <c r="AJ117">
        <v>1</v>
      </c>
      <c r="AK117" t="s">
        <v>770</v>
      </c>
      <c r="AL117">
        <v>2263</v>
      </c>
    </row>
    <row r="118" spans="1:38">
      <c r="A118">
        <v>3289950</v>
      </c>
      <c r="B118" t="s">
        <v>771</v>
      </c>
      <c r="C118" t="s">
        <v>19</v>
      </c>
      <c r="D118" t="s">
        <v>143</v>
      </c>
      <c r="E118">
        <v>2011</v>
      </c>
      <c r="F118">
        <v>8</v>
      </c>
      <c r="G118">
        <v>24</v>
      </c>
      <c r="H118" t="s">
        <v>86</v>
      </c>
      <c r="I118" t="s">
        <v>202</v>
      </c>
      <c r="J118" t="s">
        <v>772</v>
      </c>
      <c r="K118" t="s">
        <v>772</v>
      </c>
      <c r="L118" t="s">
        <v>86</v>
      </c>
      <c r="M118" t="s">
        <v>88</v>
      </c>
      <c r="N118" s="50">
        <v>20000021</v>
      </c>
      <c r="O118" s="51">
        <v>2335208</v>
      </c>
      <c r="P118" t="s">
        <v>773</v>
      </c>
      <c r="Q118" t="s">
        <v>774</v>
      </c>
      <c r="R118" t="s">
        <v>775</v>
      </c>
      <c r="S118" s="49" t="str">
        <f>CONCATENATE(Tabla_Datos[[#This Row],[Nombre_Cliente]]," ",Tabla_Datos[[#This Row],[ApellidoPaterno_Cliente]]," ",Tabla_Datos[[#This Row],[ApellidoMaterno_Cliente]])</f>
        <v>ROY WILLIAN NIQUEN MONTAÑO</v>
      </c>
      <c r="T118" s="53">
        <f>DATE(Tabla_Datos[[#This Row],[tAnio]],Tabla_Datos[[#This Row],[tMes]],Tabla_Datos[[#This Row],[tDia]])</f>
        <v>40779</v>
      </c>
      <c r="U118" s="53" t="str">
        <f>IF(Tabla_Datos[[#This Row],[cProvincia]]="LIMA","LIMA","PROVINCIA")</f>
        <v>PROVINCIA</v>
      </c>
      <c r="V118" s="53" t="str">
        <f>MID(Tabla_Datos[[#This Row],[pTelefono]],1,SEARCH("-",Tabla_Datos[[#This Row],[pTelefono]],1)-1)</f>
        <v>74</v>
      </c>
      <c r="W118" s="53" t="str">
        <f>MID(Tabla_Datos[[#This Row],[pTelefono]],SEARCH("-",Tabla_Datos[[#This Row],[pTelefono]],1)+1,LEN(Tabla_Datos[[#This Row],[pTelefono]]))</f>
        <v>979610280</v>
      </c>
      <c r="X118" s="53" t="str">
        <f>CONCATENATE(Tabla_Datos[[#This Row],[TipUrb]]," ",Tabla_Datos[[#This Row],[Calle]]," ",Tabla_Datos[[#This Row],[NumCalle]])</f>
        <v>- FRANCISCO GONZALES BURGA 923</v>
      </c>
      <c r="Y118" t="s">
        <v>208</v>
      </c>
      <c r="Z118" t="s">
        <v>152</v>
      </c>
      <c r="AA118" t="s">
        <v>153</v>
      </c>
      <c r="AB118" t="s">
        <v>95</v>
      </c>
      <c r="AC118" t="s">
        <v>95</v>
      </c>
      <c r="AD118" t="s">
        <v>109</v>
      </c>
      <c r="AE118" t="s">
        <v>95</v>
      </c>
      <c r="AF118" t="s">
        <v>95</v>
      </c>
      <c r="AG118" s="51">
        <v>17438729</v>
      </c>
      <c r="AH118" t="s">
        <v>95</v>
      </c>
      <c r="AI118">
        <v>1</v>
      </c>
      <c r="AJ118">
        <v>1</v>
      </c>
      <c r="AK118" t="s">
        <v>776</v>
      </c>
      <c r="AL118">
        <v>923</v>
      </c>
    </row>
    <row r="119" spans="1:38">
      <c r="A119">
        <v>3291524</v>
      </c>
      <c r="B119" t="s">
        <v>777</v>
      </c>
      <c r="C119" t="s">
        <v>19</v>
      </c>
      <c r="D119" t="s">
        <v>143</v>
      </c>
      <c r="E119">
        <v>2011</v>
      </c>
      <c r="F119">
        <v>8</v>
      </c>
      <c r="G119">
        <v>24</v>
      </c>
      <c r="H119" t="s">
        <v>144</v>
      </c>
      <c r="I119" t="s">
        <v>100</v>
      </c>
      <c r="J119" t="s">
        <v>100</v>
      </c>
      <c r="K119" t="s">
        <v>778</v>
      </c>
      <c r="L119" t="s">
        <v>144</v>
      </c>
      <c r="M119" t="s">
        <v>102</v>
      </c>
      <c r="O119" s="51">
        <v>2336207</v>
      </c>
      <c r="P119" t="s">
        <v>779</v>
      </c>
      <c r="Q119" t="s">
        <v>780</v>
      </c>
      <c r="R119" t="s">
        <v>781</v>
      </c>
      <c r="S119" s="49" t="str">
        <f>CONCATENATE(Tabla_Datos[[#This Row],[Nombre_Cliente]]," ",Tabla_Datos[[#This Row],[ApellidoPaterno_Cliente]]," ",Tabla_Datos[[#This Row],[ApellidoMaterno_Cliente]])</f>
        <v>KEYLA DUNIA SANCHEZ ROJAS</v>
      </c>
      <c r="T119" s="53">
        <f>DATE(Tabla_Datos[[#This Row],[tAnio]],Tabla_Datos[[#This Row],[tMes]],Tabla_Datos[[#This Row],[tDia]])</f>
        <v>40779</v>
      </c>
      <c r="U119" s="53" t="str">
        <f>IF(Tabla_Datos[[#This Row],[cProvincia]]="LIMA","LIMA","PROVINCIA")</f>
        <v>PROVINCIA</v>
      </c>
      <c r="V119" s="53" t="str">
        <f>MID(Tabla_Datos[[#This Row],[pTelefono]],1,SEARCH("-",Tabla_Datos[[#This Row],[pTelefono]],1)-1)</f>
        <v>54</v>
      </c>
      <c r="W119" s="53" t="str">
        <f>MID(Tabla_Datos[[#This Row],[pTelefono]],SEARCH("-",Tabla_Datos[[#This Row],[pTelefono]],1)+1,LEN(Tabla_Datos[[#This Row],[pTelefono]]))</f>
        <v>959794542</v>
      </c>
      <c r="X119" s="53" t="str">
        <f>CONCATENATE(Tabla_Datos[[#This Row],[TipUrb]]," ",Tabla_Datos[[#This Row],[Calle]]," ",Tabla_Datos[[#This Row],[NumCalle]])</f>
        <v>UR DE TRABAJADORES EXCORDEA MZ.Ñ 0</v>
      </c>
      <c r="Y119" t="s">
        <v>106</v>
      </c>
      <c r="Z119" t="s">
        <v>152</v>
      </c>
      <c r="AA119" t="s">
        <v>153</v>
      </c>
      <c r="AB119" t="s">
        <v>95</v>
      </c>
      <c r="AC119" t="s">
        <v>95</v>
      </c>
      <c r="AD119" t="s">
        <v>161</v>
      </c>
      <c r="AE119" t="s">
        <v>95</v>
      </c>
      <c r="AF119" t="s">
        <v>95</v>
      </c>
      <c r="AG119" s="51">
        <v>6775199</v>
      </c>
      <c r="AH119" t="s">
        <v>95</v>
      </c>
      <c r="AI119">
        <v>1</v>
      </c>
      <c r="AJ119">
        <v>1</v>
      </c>
      <c r="AK119" t="s">
        <v>782</v>
      </c>
      <c r="AL119">
        <v>0</v>
      </c>
    </row>
    <row r="120" spans="1:38">
      <c r="A120">
        <v>3291324</v>
      </c>
      <c r="B120" t="s">
        <v>783</v>
      </c>
      <c r="C120" t="s">
        <v>20</v>
      </c>
      <c r="D120" t="s">
        <v>85</v>
      </c>
      <c r="E120">
        <v>2011</v>
      </c>
      <c r="F120">
        <v>8</v>
      </c>
      <c r="G120">
        <v>24</v>
      </c>
      <c r="H120" t="s">
        <v>86</v>
      </c>
      <c r="I120" t="s">
        <v>16</v>
      </c>
      <c r="J120" t="s">
        <v>16</v>
      </c>
      <c r="K120" t="s">
        <v>496</v>
      </c>
      <c r="L120" t="s">
        <v>86</v>
      </c>
      <c r="M120" t="s">
        <v>88</v>
      </c>
      <c r="N120" s="50">
        <v>20000021</v>
      </c>
      <c r="O120" s="51">
        <v>2336047</v>
      </c>
      <c r="P120" t="s">
        <v>316</v>
      </c>
      <c r="Q120" t="s">
        <v>784</v>
      </c>
      <c r="R120" t="s">
        <v>785</v>
      </c>
      <c r="S120" s="49" t="str">
        <f>CONCATENATE(Tabla_Datos[[#This Row],[Nombre_Cliente]]," ",Tabla_Datos[[#This Row],[ApellidoPaterno_Cliente]]," ",Tabla_Datos[[#This Row],[ApellidoMaterno_Cliente]])</f>
        <v>ORLANDO RODAS SALAZAR</v>
      </c>
      <c r="T120" s="53">
        <f>DATE(Tabla_Datos[[#This Row],[tAnio]],Tabla_Datos[[#This Row],[tMes]],Tabla_Datos[[#This Row],[tDia]])</f>
        <v>40779</v>
      </c>
      <c r="U120" s="53" t="str">
        <f>IF(Tabla_Datos[[#This Row],[cProvincia]]="LIMA","LIMA","PROVINCIA")</f>
        <v>LIMA</v>
      </c>
      <c r="V120" s="53" t="str">
        <f>MID(Tabla_Datos[[#This Row],[pTelefono]],1,SEARCH("-",Tabla_Datos[[#This Row],[pTelefono]],1)-1)</f>
        <v>1</v>
      </c>
      <c r="W120" s="53" t="str">
        <f>MID(Tabla_Datos[[#This Row],[pTelefono]],SEARCH("-",Tabla_Datos[[#This Row],[pTelefono]],1)+1,LEN(Tabla_Datos[[#This Row],[pTelefono]]))</f>
        <v>991535394</v>
      </c>
      <c r="X120" s="53" t="str">
        <f>CONCATENATE(Tabla_Datos[[#This Row],[TipUrb]]," ",Tabla_Datos[[#This Row],[Calle]]," ",Tabla_Datos[[#This Row],[NumCalle]])</f>
        <v>- . 0</v>
      </c>
      <c r="Y120" t="s">
        <v>92</v>
      </c>
      <c r="Z120" t="s">
        <v>122</v>
      </c>
      <c r="AA120" t="s">
        <v>123</v>
      </c>
      <c r="AB120" t="s">
        <v>95</v>
      </c>
      <c r="AC120" t="s">
        <v>95</v>
      </c>
      <c r="AD120" t="s">
        <v>109</v>
      </c>
      <c r="AE120" t="s">
        <v>95</v>
      </c>
      <c r="AF120" t="s">
        <v>95</v>
      </c>
      <c r="AG120" s="51">
        <v>10237134</v>
      </c>
      <c r="AH120" t="s">
        <v>95</v>
      </c>
      <c r="AI120">
        <v>1</v>
      </c>
      <c r="AJ120">
        <v>1</v>
      </c>
      <c r="AK120" t="s">
        <v>221</v>
      </c>
      <c r="AL120">
        <v>0</v>
      </c>
    </row>
    <row r="121" spans="1:38">
      <c r="A121">
        <v>3291675</v>
      </c>
      <c r="B121" t="s">
        <v>786</v>
      </c>
      <c r="C121" t="s">
        <v>18</v>
      </c>
      <c r="D121" t="s">
        <v>85</v>
      </c>
      <c r="E121">
        <v>2011</v>
      </c>
      <c r="F121">
        <v>8</v>
      </c>
      <c r="G121">
        <v>24</v>
      </c>
      <c r="H121" t="s">
        <v>86</v>
      </c>
      <c r="I121" t="s">
        <v>141</v>
      </c>
      <c r="J121" t="s">
        <v>521</v>
      </c>
      <c r="K121" t="s">
        <v>521</v>
      </c>
      <c r="L121" t="s">
        <v>86</v>
      </c>
      <c r="M121" t="s">
        <v>294</v>
      </c>
      <c r="N121" s="50">
        <v>99999999</v>
      </c>
      <c r="O121" s="51">
        <v>2336327</v>
      </c>
      <c r="P121" t="s">
        <v>787</v>
      </c>
      <c r="Q121" t="s">
        <v>788</v>
      </c>
      <c r="R121" t="s">
        <v>789</v>
      </c>
      <c r="S121" s="49" t="str">
        <f>CONCATENATE(Tabla_Datos[[#This Row],[Nombre_Cliente]]," ",Tabla_Datos[[#This Row],[ApellidoPaterno_Cliente]]," ",Tabla_Datos[[#This Row],[ApellidoMaterno_Cliente]])</f>
        <v xml:space="preserve">ROMUALDO MOISES  MENDOZA  BARRETO </v>
      </c>
      <c r="T121" s="53">
        <f>DATE(Tabla_Datos[[#This Row],[tAnio]],Tabla_Datos[[#This Row],[tMes]],Tabla_Datos[[#This Row],[tDia]])</f>
        <v>40779</v>
      </c>
      <c r="U121" s="53" t="str">
        <f>IF(Tabla_Datos[[#This Row],[cProvincia]]="LIMA","LIMA","PROVINCIA")</f>
        <v>PROVINCIA</v>
      </c>
      <c r="V121" s="53" t="str">
        <f>MID(Tabla_Datos[[#This Row],[pTelefono]],1,SEARCH("-",Tabla_Datos[[#This Row],[pTelefono]],1)-1)</f>
        <v>1</v>
      </c>
      <c r="W121" s="53" t="str">
        <f>MID(Tabla_Datos[[#This Row],[pTelefono]],SEARCH("-",Tabla_Datos[[#This Row],[pTelefono]],1)+1,LEN(Tabla_Datos[[#This Row],[pTelefono]]))</f>
        <v>964684587</v>
      </c>
      <c r="X121" s="53" t="str">
        <f>CONCATENATE(Tabla_Datos[[#This Row],[TipUrb]]," ",Tabla_Datos[[#This Row],[Calle]]," ",Tabla_Datos[[#This Row],[NumCalle]])</f>
        <v xml:space="preserve">  MOQUEGUA 718</v>
      </c>
      <c r="Y121" t="s">
        <v>525</v>
      </c>
      <c r="Z121" t="s">
        <v>107</v>
      </c>
      <c r="AA121" t="s">
        <v>108</v>
      </c>
      <c r="AB121">
        <v>2</v>
      </c>
      <c r="AC121" t="s">
        <v>95</v>
      </c>
      <c r="AD121" t="s">
        <v>95</v>
      </c>
      <c r="AE121" t="s">
        <v>95</v>
      </c>
      <c r="AG121" s="51">
        <v>19848225</v>
      </c>
      <c r="AI121">
        <v>26</v>
      </c>
      <c r="AJ121">
        <v>26</v>
      </c>
      <c r="AK121" t="s">
        <v>790</v>
      </c>
      <c r="AL121">
        <v>718</v>
      </c>
    </row>
    <row r="122" spans="1:38">
      <c r="A122">
        <v>3289758</v>
      </c>
      <c r="B122" t="s">
        <v>791</v>
      </c>
      <c r="C122" t="s">
        <v>19</v>
      </c>
      <c r="D122" t="s">
        <v>143</v>
      </c>
      <c r="E122">
        <v>2011</v>
      </c>
      <c r="F122">
        <v>8</v>
      </c>
      <c r="G122">
        <v>24</v>
      </c>
      <c r="H122" t="s">
        <v>86</v>
      </c>
      <c r="I122" t="s">
        <v>16</v>
      </c>
      <c r="J122" t="s">
        <v>16</v>
      </c>
      <c r="K122" t="s">
        <v>444</v>
      </c>
      <c r="L122" t="s">
        <v>86</v>
      </c>
      <c r="M122" t="s">
        <v>88</v>
      </c>
      <c r="N122" s="50">
        <v>20000021</v>
      </c>
      <c r="O122" s="51">
        <v>2335048</v>
      </c>
      <c r="P122" t="s">
        <v>792</v>
      </c>
      <c r="Q122" t="s">
        <v>793</v>
      </c>
      <c r="R122" t="s">
        <v>794</v>
      </c>
      <c r="S122" s="49" t="str">
        <f>CONCATENATE(Tabla_Datos[[#This Row],[Nombre_Cliente]]," ",Tabla_Datos[[#This Row],[ApellidoPaterno_Cliente]]," ",Tabla_Datos[[#This Row],[ApellidoMaterno_Cliente]])</f>
        <v>DIONICIO CRUZ JAIMES</v>
      </c>
      <c r="T122" s="53">
        <f>DATE(Tabla_Datos[[#This Row],[tAnio]],Tabla_Datos[[#This Row],[tMes]],Tabla_Datos[[#This Row],[tDia]])</f>
        <v>40779</v>
      </c>
      <c r="U122" s="53" t="str">
        <f>IF(Tabla_Datos[[#This Row],[cProvincia]]="LIMA","LIMA","PROVINCIA")</f>
        <v>LIMA</v>
      </c>
      <c r="V122" s="53" t="str">
        <f>MID(Tabla_Datos[[#This Row],[pTelefono]],1,SEARCH("-",Tabla_Datos[[#This Row],[pTelefono]],1)-1)</f>
        <v>1</v>
      </c>
      <c r="W122" s="53" t="str">
        <f>MID(Tabla_Datos[[#This Row],[pTelefono]],SEARCH("-",Tabla_Datos[[#This Row],[pTelefono]],1)+1,LEN(Tabla_Datos[[#This Row],[pTelefono]]))</f>
        <v>971110988</v>
      </c>
      <c r="X122" s="53" t="str">
        <f>CONCATENATE(Tabla_Datos[[#This Row],[TipUrb]]," ",Tabla_Datos[[#This Row],[Calle]]," ",Tabla_Datos[[#This Row],[NumCalle]])</f>
        <v>AH . 0</v>
      </c>
      <c r="Y122" t="s">
        <v>92</v>
      </c>
      <c r="Z122" t="s">
        <v>152</v>
      </c>
      <c r="AA122" t="s">
        <v>153</v>
      </c>
      <c r="AB122" t="s">
        <v>95</v>
      </c>
      <c r="AC122" t="s">
        <v>95</v>
      </c>
      <c r="AD122" t="s">
        <v>96</v>
      </c>
      <c r="AE122">
        <v>50</v>
      </c>
      <c r="AF122">
        <v>4</v>
      </c>
      <c r="AG122" s="51">
        <v>10289191</v>
      </c>
      <c r="AH122" t="s">
        <v>95</v>
      </c>
      <c r="AI122">
        <v>1</v>
      </c>
      <c r="AJ122">
        <v>1</v>
      </c>
      <c r="AK122" t="s">
        <v>221</v>
      </c>
      <c r="AL122">
        <v>0</v>
      </c>
    </row>
    <row r="123" spans="1:38">
      <c r="A123">
        <v>3290588</v>
      </c>
      <c r="B123" t="s">
        <v>795</v>
      </c>
      <c r="C123" t="s">
        <v>20</v>
      </c>
      <c r="D123" t="s">
        <v>143</v>
      </c>
      <c r="E123">
        <v>2011</v>
      </c>
      <c r="F123">
        <v>8</v>
      </c>
      <c r="G123">
        <v>24</v>
      </c>
      <c r="H123" t="s">
        <v>144</v>
      </c>
      <c r="I123" t="s">
        <v>145</v>
      </c>
      <c r="J123" t="s">
        <v>146</v>
      </c>
      <c r="K123" t="s">
        <v>146</v>
      </c>
      <c r="L123" t="s">
        <v>86</v>
      </c>
      <c r="M123" t="s">
        <v>148</v>
      </c>
      <c r="N123" s="50">
        <v>44688944</v>
      </c>
      <c r="O123" s="51">
        <v>2335584</v>
      </c>
      <c r="P123" t="s">
        <v>796</v>
      </c>
      <c r="Q123" t="s">
        <v>365</v>
      </c>
      <c r="R123" t="s">
        <v>797</v>
      </c>
      <c r="S123" s="49" t="str">
        <f>CONCATENATE(Tabla_Datos[[#This Row],[Nombre_Cliente]]," ",Tabla_Datos[[#This Row],[ApellidoPaterno_Cliente]]," ",Tabla_Datos[[#This Row],[ApellidoMaterno_Cliente]])</f>
        <v>AMELIA ELIDA RODRIGUEZ DE PAZ</v>
      </c>
      <c r="T123" s="53">
        <f>DATE(Tabla_Datos[[#This Row],[tAnio]],Tabla_Datos[[#This Row],[tMes]],Tabla_Datos[[#This Row],[tDia]])</f>
        <v>40779</v>
      </c>
      <c r="U123" s="53" t="str">
        <f>IF(Tabla_Datos[[#This Row],[cProvincia]]="LIMA","LIMA","PROVINCIA")</f>
        <v>PROVINCIA</v>
      </c>
      <c r="V123" s="53" t="str">
        <f>MID(Tabla_Datos[[#This Row],[pTelefono]],1,SEARCH("-",Tabla_Datos[[#This Row],[pTelefono]],1)-1)</f>
        <v>43</v>
      </c>
      <c r="W123" s="53" t="str">
        <f>MID(Tabla_Datos[[#This Row],[pTelefono]],SEARCH("-",Tabla_Datos[[#This Row],[pTelefono]],1)+1,LEN(Tabla_Datos[[#This Row],[pTelefono]]))</f>
        <v>943022534</v>
      </c>
      <c r="X123" s="53" t="str">
        <f>CONCATENATE(Tabla_Datos[[#This Row],[TipUrb]]," ",Tabla_Datos[[#This Row],[Calle]]," ",Tabla_Datos[[#This Row],[NumCalle]])</f>
        <v>- 27 DE NOVIEMBRE    MZ 179    L 0</v>
      </c>
      <c r="Y123" t="s">
        <v>151</v>
      </c>
      <c r="Z123" t="s">
        <v>152</v>
      </c>
      <c r="AA123" t="s">
        <v>153</v>
      </c>
      <c r="AB123" t="s">
        <v>95</v>
      </c>
      <c r="AC123" t="s">
        <v>95</v>
      </c>
      <c r="AD123" t="s">
        <v>109</v>
      </c>
      <c r="AE123" t="s">
        <v>95</v>
      </c>
      <c r="AF123" t="s">
        <v>95</v>
      </c>
      <c r="AG123" s="51">
        <v>42337399</v>
      </c>
      <c r="AH123" t="s">
        <v>95</v>
      </c>
      <c r="AI123">
        <v>1</v>
      </c>
      <c r="AJ123">
        <v>1</v>
      </c>
      <c r="AK123" t="s">
        <v>798</v>
      </c>
      <c r="AL123">
        <v>0</v>
      </c>
    </row>
    <row r="124" spans="1:38">
      <c r="A124">
        <v>3291043</v>
      </c>
      <c r="B124" t="s">
        <v>799</v>
      </c>
      <c r="C124" t="s">
        <v>19</v>
      </c>
      <c r="D124" t="s">
        <v>85</v>
      </c>
      <c r="E124">
        <v>2011</v>
      </c>
      <c r="F124">
        <v>8</v>
      </c>
      <c r="G124">
        <v>24</v>
      </c>
      <c r="H124" t="s">
        <v>86</v>
      </c>
      <c r="I124" t="s">
        <v>241</v>
      </c>
      <c r="J124" t="s">
        <v>242</v>
      </c>
      <c r="K124" t="s">
        <v>242</v>
      </c>
      <c r="L124" t="s">
        <v>86</v>
      </c>
      <c r="M124" t="s">
        <v>88</v>
      </c>
      <c r="N124" s="50">
        <v>40164799</v>
      </c>
      <c r="O124" s="51">
        <v>2335807</v>
      </c>
      <c r="P124" t="s">
        <v>800</v>
      </c>
      <c r="Q124" t="s">
        <v>801</v>
      </c>
      <c r="R124" t="s">
        <v>802</v>
      </c>
      <c r="S124" s="49" t="str">
        <f>CONCATENATE(Tabla_Datos[[#This Row],[Nombre_Cliente]]," ",Tabla_Datos[[#This Row],[ApellidoPaterno_Cliente]]," ",Tabla_Datos[[#This Row],[ApellidoMaterno_Cliente]])</f>
        <v>MARLON JOEL GOMEZ PIÑAS</v>
      </c>
      <c r="T124" s="53">
        <f>DATE(Tabla_Datos[[#This Row],[tAnio]],Tabla_Datos[[#This Row],[tMes]],Tabla_Datos[[#This Row],[tDia]])</f>
        <v>40779</v>
      </c>
      <c r="U124" s="53" t="str">
        <f>IF(Tabla_Datos[[#This Row],[cProvincia]]="LIMA","LIMA","PROVINCIA")</f>
        <v>PROVINCIA</v>
      </c>
      <c r="V124" s="53" t="str">
        <f>MID(Tabla_Datos[[#This Row],[pTelefono]],1,SEARCH("-",Tabla_Datos[[#This Row],[pTelefono]],1)-1)</f>
        <v>44</v>
      </c>
      <c r="W124" s="53" t="str">
        <f>MID(Tabla_Datos[[#This Row],[pTelefono]],SEARCH("-",Tabla_Datos[[#This Row],[pTelefono]],1)+1,LEN(Tabla_Datos[[#This Row],[pTelefono]]))</f>
        <v>945219578</v>
      </c>
      <c r="X124" s="53" t="str">
        <f>CONCATENATE(Tabla_Datos[[#This Row],[TipUrb]]," ",Tabla_Datos[[#This Row],[Calle]]," ",Tabla_Datos[[#This Row],[NumCalle]])</f>
        <v>UR BOSTON 334</v>
      </c>
      <c r="Y124" t="s">
        <v>246</v>
      </c>
      <c r="Z124" t="s">
        <v>349</v>
      </c>
      <c r="AA124" t="s">
        <v>350</v>
      </c>
      <c r="AB124">
        <v>2</v>
      </c>
      <c r="AC124" t="s">
        <v>116</v>
      </c>
      <c r="AD124" t="s">
        <v>161</v>
      </c>
      <c r="AE124" t="s">
        <v>95</v>
      </c>
      <c r="AF124" t="s">
        <v>95</v>
      </c>
      <c r="AG124" s="51">
        <v>40600245</v>
      </c>
      <c r="AH124" t="s">
        <v>95</v>
      </c>
      <c r="AI124">
        <v>1</v>
      </c>
      <c r="AJ124">
        <v>1</v>
      </c>
      <c r="AK124" t="s">
        <v>803</v>
      </c>
      <c r="AL124">
        <v>334</v>
      </c>
    </row>
    <row r="125" spans="1:38">
      <c r="A125">
        <v>3290295</v>
      </c>
      <c r="B125" t="s">
        <v>804</v>
      </c>
      <c r="C125" t="s">
        <v>19</v>
      </c>
      <c r="D125" t="s">
        <v>224</v>
      </c>
      <c r="E125">
        <v>2011</v>
      </c>
      <c r="F125">
        <v>8</v>
      </c>
      <c r="G125">
        <v>24</v>
      </c>
      <c r="H125" t="s">
        <v>86</v>
      </c>
      <c r="I125" t="s">
        <v>16</v>
      </c>
      <c r="J125" t="s">
        <v>16</v>
      </c>
      <c r="K125" t="s">
        <v>192</v>
      </c>
      <c r="L125" t="s">
        <v>86</v>
      </c>
      <c r="M125" t="s">
        <v>88</v>
      </c>
      <c r="N125" s="50">
        <v>20000040</v>
      </c>
      <c r="O125" s="51">
        <v>2335430</v>
      </c>
      <c r="P125" t="s">
        <v>634</v>
      </c>
      <c r="Q125" t="s">
        <v>805</v>
      </c>
      <c r="R125" t="s">
        <v>542</v>
      </c>
      <c r="S125" s="49" t="str">
        <f>CONCATENATE(Tabla_Datos[[#This Row],[Nombre_Cliente]]," ",Tabla_Datos[[#This Row],[ApellidoPaterno_Cliente]]," ",Tabla_Datos[[#This Row],[ApellidoMaterno_Cliente]])</f>
        <v>JESUS GUEVARA RAMIREZ</v>
      </c>
      <c r="T125" s="53">
        <f>DATE(Tabla_Datos[[#This Row],[tAnio]],Tabla_Datos[[#This Row],[tMes]],Tabla_Datos[[#This Row],[tDia]])</f>
        <v>40779</v>
      </c>
      <c r="U125" s="53" t="str">
        <f>IF(Tabla_Datos[[#This Row],[cProvincia]]="LIMA","LIMA","PROVINCIA")</f>
        <v>LIMA</v>
      </c>
      <c r="V125" s="53" t="str">
        <f>MID(Tabla_Datos[[#This Row],[pTelefono]],1,SEARCH("-",Tabla_Datos[[#This Row],[pTelefono]],1)-1)</f>
        <v>1</v>
      </c>
      <c r="W125" s="53" t="str">
        <f>MID(Tabla_Datos[[#This Row],[pTelefono]],SEARCH("-",Tabla_Datos[[#This Row],[pTelefono]],1)+1,LEN(Tabla_Datos[[#This Row],[pTelefono]]))</f>
        <v>13274250</v>
      </c>
      <c r="X125" s="53" t="str">
        <f>CONCATENATE(Tabla_Datos[[#This Row],[TipUrb]]," ",Tabla_Datos[[#This Row],[Calle]]," ",Tabla_Datos[[#This Row],[NumCalle]])</f>
        <v>UR . 0</v>
      </c>
      <c r="Y125" t="s">
        <v>92</v>
      </c>
      <c r="Z125" t="s">
        <v>122</v>
      </c>
      <c r="AA125" t="s">
        <v>123</v>
      </c>
      <c r="AB125" t="s">
        <v>95</v>
      </c>
      <c r="AC125" t="s">
        <v>95</v>
      </c>
      <c r="AD125" t="s">
        <v>161</v>
      </c>
      <c r="AE125" t="s">
        <v>806</v>
      </c>
      <c r="AF125">
        <v>10</v>
      </c>
      <c r="AG125" s="51">
        <v>16121125</v>
      </c>
      <c r="AH125" t="s">
        <v>95</v>
      </c>
      <c r="AI125">
        <v>1</v>
      </c>
      <c r="AJ125">
        <v>1</v>
      </c>
      <c r="AK125" t="s">
        <v>221</v>
      </c>
      <c r="AL125">
        <v>0</v>
      </c>
    </row>
    <row r="126" spans="1:38">
      <c r="A126">
        <v>3291543</v>
      </c>
      <c r="B126" t="s">
        <v>807</v>
      </c>
      <c r="C126" t="s">
        <v>19</v>
      </c>
      <c r="D126" t="s">
        <v>85</v>
      </c>
      <c r="E126">
        <v>2011</v>
      </c>
      <c r="F126">
        <v>8</v>
      </c>
      <c r="G126">
        <v>24</v>
      </c>
      <c r="H126" t="s">
        <v>86</v>
      </c>
      <c r="I126" t="s">
        <v>16</v>
      </c>
      <c r="J126" t="s">
        <v>16</v>
      </c>
      <c r="K126" t="s">
        <v>496</v>
      </c>
      <c r="L126" t="s">
        <v>86</v>
      </c>
      <c r="M126" t="s">
        <v>88</v>
      </c>
      <c r="N126" s="50">
        <v>42775530</v>
      </c>
      <c r="O126" s="51">
        <v>2336228</v>
      </c>
      <c r="P126" t="s">
        <v>808</v>
      </c>
      <c r="Q126" t="s">
        <v>809</v>
      </c>
      <c r="R126" t="s">
        <v>810</v>
      </c>
      <c r="S126" s="49" t="str">
        <f>CONCATENATE(Tabla_Datos[[#This Row],[Nombre_Cliente]]," ",Tabla_Datos[[#This Row],[ApellidoPaterno_Cliente]]," ",Tabla_Datos[[#This Row],[ApellidoMaterno_Cliente]])</f>
        <v>JUAN MACHACCA HUASHUAYO</v>
      </c>
      <c r="T126" s="53">
        <f>DATE(Tabla_Datos[[#This Row],[tAnio]],Tabla_Datos[[#This Row],[tMes]],Tabla_Datos[[#This Row],[tDia]])</f>
        <v>40779</v>
      </c>
      <c r="U126" s="53" t="str">
        <f>IF(Tabla_Datos[[#This Row],[cProvincia]]="LIMA","LIMA","PROVINCIA")</f>
        <v>LIMA</v>
      </c>
      <c r="V126" s="53" t="str">
        <f>MID(Tabla_Datos[[#This Row],[pTelefono]],1,SEARCH("-",Tabla_Datos[[#This Row],[pTelefono]],1)-1)</f>
        <v>1</v>
      </c>
      <c r="W126" s="53" t="str">
        <f>MID(Tabla_Datos[[#This Row],[pTelefono]],SEARCH("-",Tabla_Datos[[#This Row],[pTelefono]],1)+1,LEN(Tabla_Datos[[#This Row],[pTelefono]]))</f>
        <v>12929412</v>
      </c>
      <c r="X126" s="53" t="str">
        <f>CONCATENATE(Tabla_Datos[[#This Row],[TipUrb]]," ",Tabla_Datos[[#This Row],[Calle]]," ",Tabla_Datos[[#This Row],[NumCalle]])</f>
        <v>GR REVOLUCION 883</v>
      </c>
      <c r="Y126" t="s">
        <v>92</v>
      </c>
      <c r="Z126" t="s">
        <v>122</v>
      </c>
      <c r="AA126" t="s">
        <v>123</v>
      </c>
      <c r="AB126" t="s">
        <v>95</v>
      </c>
      <c r="AC126" t="s">
        <v>95</v>
      </c>
      <c r="AD126" t="s">
        <v>811</v>
      </c>
      <c r="AE126" t="s">
        <v>95</v>
      </c>
      <c r="AF126" t="s">
        <v>95</v>
      </c>
      <c r="AG126" s="51">
        <v>8902511</v>
      </c>
      <c r="AH126" t="s">
        <v>95</v>
      </c>
      <c r="AI126">
        <v>1</v>
      </c>
      <c r="AJ126">
        <v>1</v>
      </c>
      <c r="AK126" t="s">
        <v>812</v>
      </c>
      <c r="AL126">
        <v>883</v>
      </c>
    </row>
    <row r="127" spans="1:38">
      <c r="A127">
        <v>3290354</v>
      </c>
      <c r="B127" t="s">
        <v>813</v>
      </c>
      <c r="C127" t="s">
        <v>20</v>
      </c>
      <c r="D127" t="s">
        <v>85</v>
      </c>
      <c r="E127">
        <v>2011</v>
      </c>
      <c r="F127">
        <v>8</v>
      </c>
      <c r="G127">
        <v>24</v>
      </c>
      <c r="H127" t="s">
        <v>86</v>
      </c>
      <c r="I127" t="s">
        <v>16</v>
      </c>
      <c r="J127" t="s">
        <v>16</v>
      </c>
      <c r="K127" t="s">
        <v>487</v>
      </c>
      <c r="L127" t="s">
        <v>86</v>
      </c>
      <c r="M127" t="s">
        <v>88</v>
      </c>
      <c r="N127" s="50">
        <v>71831130</v>
      </c>
      <c r="O127" s="51">
        <v>2335485</v>
      </c>
      <c r="P127" t="s">
        <v>814</v>
      </c>
      <c r="Q127" t="s">
        <v>815</v>
      </c>
      <c r="R127" t="s">
        <v>816</v>
      </c>
      <c r="S127" s="49" t="str">
        <f>CONCATENATE(Tabla_Datos[[#This Row],[Nombre_Cliente]]," ",Tabla_Datos[[#This Row],[ApellidoPaterno_Cliente]]," ",Tabla_Datos[[#This Row],[ApellidoMaterno_Cliente]])</f>
        <v>ARIANE MACEDO DEL AGUILA</v>
      </c>
      <c r="T127" s="53">
        <f>DATE(Tabla_Datos[[#This Row],[tAnio]],Tabla_Datos[[#This Row],[tMes]],Tabla_Datos[[#This Row],[tDia]])</f>
        <v>40779</v>
      </c>
      <c r="U127" s="53" t="str">
        <f>IF(Tabla_Datos[[#This Row],[cProvincia]]="LIMA","LIMA","PROVINCIA")</f>
        <v>LIMA</v>
      </c>
      <c r="V127" s="53" t="str">
        <f>MID(Tabla_Datos[[#This Row],[pTelefono]],1,SEARCH("-",Tabla_Datos[[#This Row],[pTelefono]],1)-1)</f>
        <v>1</v>
      </c>
      <c r="W127" s="53" t="str">
        <f>MID(Tabla_Datos[[#This Row],[pTelefono]],SEARCH("-",Tabla_Datos[[#This Row],[pTelefono]],1)+1,LEN(Tabla_Datos[[#This Row],[pTelefono]]))</f>
        <v>994503865</v>
      </c>
      <c r="X127" s="53" t="str">
        <f>CONCATENATE(Tabla_Datos[[#This Row],[TipUrb]]," ",Tabla_Datos[[#This Row],[Calle]]," ",Tabla_Datos[[#This Row],[NumCalle]])</f>
        <v>UR WIRACOCHA 339</v>
      </c>
      <c r="Y127" t="s">
        <v>92</v>
      </c>
      <c r="Z127" t="s">
        <v>122</v>
      </c>
      <c r="AA127" t="s">
        <v>123</v>
      </c>
      <c r="AB127" t="s">
        <v>95</v>
      </c>
      <c r="AC127">
        <v>304</v>
      </c>
      <c r="AD127" t="s">
        <v>161</v>
      </c>
      <c r="AE127" t="s">
        <v>95</v>
      </c>
      <c r="AF127" t="s">
        <v>95</v>
      </c>
      <c r="AG127" s="51">
        <v>45313956</v>
      </c>
      <c r="AH127" t="s">
        <v>95</v>
      </c>
      <c r="AI127">
        <v>1</v>
      </c>
      <c r="AJ127">
        <v>1</v>
      </c>
      <c r="AK127" t="s">
        <v>817</v>
      </c>
      <c r="AL127">
        <v>339</v>
      </c>
    </row>
    <row r="128" spans="1:38">
      <c r="A128">
        <v>3291840</v>
      </c>
      <c r="B128" t="s">
        <v>818</v>
      </c>
      <c r="C128" t="s">
        <v>19</v>
      </c>
      <c r="D128" t="s">
        <v>85</v>
      </c>
      <c r="E128">
        <v>2011</v>
      </c>
      <c r="F128">
        <v>8</v>
      </c>
      <c r="G128">
        <v>24</v>
      </c>
      <c r="H128" t="s">
        <v>86</v>
      </c>
      <c r="I128" t="s">
        <v>16</v>
      </c>
      <c r="J128" t="s">
        <v>16</v>
      </c>
      <c r="K128" t="s">
        <v>16</v>
      </c>
      <c r="L128" t="s">
        <v>86</v>
      </c>
      <c r="M128" t="s">
        <v>88</v>
      </c>
      <c r="N128" s="50">
        <v>20000021</v>
      </c>
      <c r="O128" s="51">
        <v>2336459</v>
      </c>
      <c r="P128" t="s">
        <v>819</v>
      </c>
      <c r="Q128" t="s">
        <v>820</v>
      </c>
      <c r="R128" t="s">
        <v>821</v>
      </c>
      <c r="S128" s="49" t="str">
        <f>CONCATENATE(Tabla_Datos[[#This Row],[Nombre_Cliente]]," ",Tabla_Datos[[#This Row],[ApellidoPaterno_Cliente]]," ",Tabla_Datos[[#This Row],[ApellidoMaterno_Cliente]])</f>
        <v>KARINA ANDREA GARAY SIFUENTES</v>
      </c>
      <c r="T128" s="53">
        <f>DATE(Tabla_Datos[[#This Row],[tAnio]],Tabla_Datos[[#This Row],[tMes]],Tabla_Datos[[#This Row],[tDia]])</f>
        <v>40779</v>
      </c>
      <c r="U128" s="53" t="str">
        <f>IF(Tabla_Datos[[#This Row],[cProvincia]]="LIMA","LIMA","PROVINCIA")</f>
        <v>LIMA</v>
      </c>
      <c r="V128" s="53" t="str">
        <f>MID(Tabla_Datos[[#This Row],[pTelefono]],1,SEARCH("-",Tabla_Datos[[#This Row],[pTelefono]],1)-1)</f>
        <v>1</v>
      </c>
      <c r="W128" s="53" t="str">
        <f>MID(Tabla_Datos[[#This Row],[pTelefono]],SEARCH("-",Tabla_Datos[[#This Row],[pTelefono]],1)+1,LEN(Tabla_Datos[[#This Row],[pTelefono]]))</f>
        <v>986060323</v>
      </c>
      <c r="X128" s="53" t="str">
        <f>CONCATENATE(Tabla_Datos[[#This Row],[TipUrb]]," ",Tabla_Datos[[#This Row],[Calle]]," ",Tabla_Datos[[#This Row],[NumCalle]])</f>
        <v>UR PALOMINO 0</v>
      </c>
      <c r="Y128" t="s">
        <v>92</v>
      </c>
      <c r="Z128" t="s">
        <v>122</v>
      </c>
      <c r="AA128" t="s">
        <v>123</v>
      </c>
      <c r="AB128" t="s">
        <v>95</v>
      </c>
      <c r="AC128">
        <v>22</v>
      </c>
      <c r="AD128" t="s">
        <v>161</v>
      </c>
      <c r="AE128" t="s">
        <v>95</v>
      </c>
      <c r="AF128" t="s">
        <v>95</v>
      </c>
      <c r="AG128" s="51">
        <v>10439826</v>
      </c>
      <c r="AH128" t="s">
        <v>95</v>
      </c>
      <c r="AI128">
        <v>1</v>
      </c>
      <c r="AJ128">
        <v>1</v>
      </c>
      <c r="AK128" t="s">
        <v>822</v>
      </c>
      <c r="AL128">
        <v>0</v>
      </c>
    </row>
    <row r="129" spans="1:38">
      <c r="A129">
        <v>3292066</v>
      </c>
      <c r="B129" t="s">
        <v>823</v>
      </c>
      <c r="C129" t="s">
        <v>20</v>
      </c>
      <c r="D129" t="s">
        <v>85</v>
      </c>
      <c r="E129">
        <v>2011</v>
      </c>
      <c r="F129">
        <v>8</v>
      </c>
      <c r="G129">
        <v>24</v>
      </c>
      <c r="H129" t="s">
        <v>86</v>
      </c>
      <c r="I129" t="s">
        <v>16</v>
      </c>
      <c r="J129" t="s">
        <v>16</v>
      </c>
      <c r="K129" t="s">
        <v>308</v>
      </c>
      <c r="L129" t="s">
        <v>86</v>
      </c>
      <c r="M129" t="s">
        <v>88</v>
      </c>
      <c r="N129" s="50">
        <v>10762376</v>
      </c>
      <c r="O129" s="51">
        <v>2336633</v>
      </c>
      <c r="P129" t="s">
        <v>824</v>
      </c>
      <c r="Q129" t="s">
        <v>512</v>
      </c>
      <c r="R129" t="s">
        <v>825</v>
      </c>
      <c r="S129" s="49" t="str">
        <f>CONCATENATE(Tabla_Datos[[#This Row],[Nombre_Cliente]]," ",Tabla_Datos[[#This Row],[ApellidoPaterno_Cliente]]," ",Tabla_Datos[[#This Row],[ApellidoMaterno_Cliente]])</f>
        <v>ROCIO MARIANA BARRETO TOSI</v>
      </c>
      <c r="T129" s="53">
        <f>DATE(Tabla_Datos[[#This Row],[tAnio]],Tabla_Datos[[#This Row],[tMes]],Tabla_Datos[[#This Row],[tDia]])</f>
        <v>40779</v>
      </c>
      <c r="U129" s="53" t="str">
        <f>IF(Tabla_Datos[[#This Row],[cProvincia]]="LIMA","LIMA","PROVINCIA")</f>
        <v>LIMA</v>
      </c>
      <c r="V129" s="53" t="str">
        <f>MID(Tabla_Datos[[#This Row],[pTelefono]],1,SEARCH("-",Tabla_Datos[[#This Row],[pTelefono]],1)-1)</f>
        <v>1</v>
      </c>
      <c r="W129" s="53" t="str">
        <f>MID(Tabla_Datos[[#This Row],[pTelefono]],SEARCH("-",Tabla_Datos[[#This Row],[pTelefono]],1)+1,LEN(Tabla_Datos[[#This Row],[pTelefono]]))</f>
        <v>999918299</v>
      </c>
      <c r="X129" s="53" t="str">
        <f>CONCATENATE(Tabla_Datos[[#This Row],[TipUrb]]," ",Tabla_Datos[[#This Row],[Calle]]," ",Tabla_Datos[[#This Row],[NumCalle]])</f>
        <v xml:space="preserve">  GRAU 439</v>
      </c>
      <c r="Y129" t="s">
        <v>92</v>
      </c>
      <c r="Z129" t="s">
        <v>196</v>
      </c>
      <c r="AA129" t="s">
        <v>197</v>
      </c>
      <c r="AB129" t="s">
        <v>95</v>
      </c>
      <c r="AC129">
        <v>601</v>
      </c>
      <c r="AD129" t="s">
        <v>95</v>
      </c>
      <c r="AE129" t="s">
        <v>95</v>
      </c>
      <c r="AF129" t="s">
        <v>95</v>
      </c>
      <c r="AG129" s="51">
        <v>7972855</v>
      </c>
      <c r="AH129" t="s">
        <v>95</v>
      </c>
      <c r="AI129">
        <v>1</v>
      </c>
      <c r="AJ129">
        <v>1</v>
      </c>
      <c r="AK129" t="s">
        <v>826</v>
      </c>
      <c r="AL129">
        <v>439</v>
      </c>
    </row>
    <row r="130" spans="1:38">
      <c r="A130">
        <v>3291514</v>
      </c>
      <c r="B130" t="s">
        <v>827</v>
      </c>
      <c r="C130" t="s">
        <v>19</v>
      </c>
      <c r="D130" t="s">
        <v>143</v>
      </c>
      <c r="E130">
        <v>2011</v>
      </c>
      <c r="F130">
        <v>8</v>
      </c>
      <c r="G130">
        <v>24</v>
      </c>
      <c r="H130" t="s">
        <v>86</v>
      </c>
      <c r="I130" t="s">
        <v>790</v>
      </c>
      <c r="J130" t="s">
        <v>828</v>
      </c>
      <c r="K130" t="s">
        <v>790</v>
      </c>
      <c r="L130" t="s">
        <v>86</v>
      </c>
      <c r="M130" t="s">
        <v>102</v>
      </c>
      <c r="N130" s="50">
        <v>4438529</v>
      </c>
      <c r="O130" s="51">
        <v>2336195</v>
      </c>
      <c r="P130" t="s">
        <v>829</v>
      </c>
      <c r="Q130" t="s">
        <v>830</v>
      </c>
      <c r="R130" t="s">
        <v>831</v>
      </c>
      <c r="S130" s="49" t="str">
        <f>CONCATENATE(Tabla_Datos[[#This Row],[Nombre_Cliente]]," ",Tabla_Datos[[#This Row],[ApellidoPaterno_Cliente]]," ",Tabla_Datos[[#This Row],[ApellidoMaterno_Cliente]])</f>
        <v>ELIZABETH FELIBERTA CHAMBILLA COPACATE</v>
      </c>
      <c r="T130" s="53">
        <f>DATE(Tabla_Datos[[#This Row],[tAnio]],Tabla_Datos[[#This Row],[tMes]],Tabla_Datos[[#This Row],[tDia]])</f>
        <v>40779</v>
      </c>
      <c r="U130" s="53" t="str">
        <f>IF(Tabla_Datos[[#This Row],[cProvincia]]="LIMA","LIMA","PROVINCIA")</f>
        <v>PROVINCIA</v>
      </c>
      <c r="V130" s="53" t="str">
        <f>MID(Tabla_Datos[[#This Row],[pTelefono]],1,SEARCH("-",Tabla_Datos[[#This Row],[pTelefono]],1)-1)</f>
        <v>53</v>
      </c>
      <c r="W130" s="53" t="str">
        <f>MID(Tabla_Datos[[#This Row],[pTelefono]],SEARCH("-",Tabla_Datos[[#This Row],[pTelefono]],1)+1,LEN(Tabla_Datos[[#This Row],[pTelefono]]))</f>
        <v>953711993</v>
      </c>
      <c r="X130" s="53" t="str">
        <f>CONCATENATE(Tabla_Datos[[#This Row],[TipUrb]]," ",Tabla_Datos[[#This Row],[Calle]]," ",Tabla_Datos[[#This Row],[NumCalle]])</f>
        <v>PJ . 0</v>
      </c>
      <c r="Y130" t="s">
        <v>832</v>
      </c>
      <c r="Z130" t="s">
        <v>152</v>
      </c>
      <c r="AA130" t="s">
        <v>153</v>
      </c>
      <c r="AB130" t="s">
        <v>95</v>
      </c>
      <c r="AC130" t="s">
        <v>95</v>
      </c>
      <c r="AD130" t="s">
        <v>429</v>
      </c>
      <c r="AE130" t="s">
        <v>95</v>
      </c>
      <c r="AF130">
        <v>4</v>
      </c>
      <c r="AG130" s="51">
        <v>4440039</v>
      </c>
      <c r="AH130" t="s">
        <v>95</v>
      </c>
      <c r="AI130">
        <v>1</v>
      </c>
      <c r="AJ130">
        <v>1</v>
      </c>
      <c r="AK130" t="s">
        <v>221</v>
      </c>
      <c r="AL130">
        <v>0</v>
      </c>
    </row>
    <row r="131" spans="1:38">
      <c r="A131">
        <v>3294040</v>
      </c>
      <c r="B131" t="s">
        <v>833</v>
      </c>
      <c r="C131" t="s">
        <v>18</v>
      </c>
      <c r="D131" t="s">
        <v>85</v>
      </c>
      <c r="E131">
        <v>2011</v>
      </c>
      <c r="F131">
        <v>8</v>
      </c>
      <c r="G131">
        <v>24</v>
      </c>
      <c r="H131" t="s">
        <v>86</v>
      </c>
      <c r="I131" t="s">
        <v>16</v>
      </c>
      <c r="J131" t="s">
        <v>16</v>
      </c>
      <c r="K131" t="s">
        <v>165</v>
      </c>
      <c r="L131" t="s">
        <v>86</v>
      </c>
      <c r="M131" t="s">
        <v>88</v>
      </c>
      <c r="N131" s="50">
        <v>99999999</v>
      </c>
      <c r="O131" s="51">
        <v>2336032</v>
      </c>
      <c r="P131" t="s">
        <v>834</v>
      </c>
      <c r="Q131" t="s">
        <v>835</v>
      </c>
      <c r="R131" t="s">
        <v>836</v>
      </c>
      <c r="S131" s="49" t="str">
        <f>CONCATENATE(Tabla_Datos[[#This Row],[Nombre_Cliente]]," ",Tabla_Datos[[#This Row],[ApellidoPaterno_Cliente]]," ",Tabla_Datos[[#This Row],[ApellidoMaterno_Cliente]])</f>
        <v>LUIS OMAR ESPEJO  CIRILO</v>
      </c>
      <c r="T131" s="53">
        <f>DATE(Tabla_Datos[[#This Row],[tAnio]],Tabla_Datos[[#This Row],[tMes]],Tabla_Datos[[#This Row],[tDia]])</f>
        <v>40779</v>
      </c>
      <c r="U131" s="53" t="str">
        <f>IF(Tabla_Datos[[#This Row],[cProvincia]]="LIMA","LIMA","PROVINCIA")</f>
        <v>LIMA</v>
      </c>
      <c r="V131" s="53" t="str">
        <f>MID(Tabla_Datos[[#This Row],[pTelefono]],1,SEARCH("-",Tabla_Datos[[#This Row],[pTelefono]],1)-1)</f>
        <v>1</v>
      </c>
      <c r="W131" s="53" t="str">
        <f>MID(Tabla_Datos[[#This Row],[pTelefono]],SEARCH("-",Tabla_Datos[[#This Row],[pTelefono]],1)+1,LEN(Tabla_Datos[[#This Row],[pTelefono]]))</f>
        <v>998983912</v>
      </c>
      <c r="X131" s="53" t="str">
        <f>CONCATENATE(Tabla_Datos[[#This Row],[TipUrb]]," ",Tabla_Datos[[#This Row],[Calle]]," ",Tabla_Datos[[#This Row],[NumCalle]])</f>
        <v>UR GRAU, MIGUEL 115</v>
      </c>
      <c r="Y131" t="s">
        <v>92</v>
      </c>
      <c r="Z131" t="s">
        <v>138</v>
      </c>
      <c r="AA131" t="s">
        <v>139</v>
      </c>
      <c r="AB131" t="s">
        <v>95</v>
      </c>
      <c r="AC131" t="s">
        <v>95</v>
      </c>
      <c r="AD131" t="s">
        <v>161</v>
      </c>
      <c r="AE131" t="s">
        <v>95</v>
      </c>
      <c r="AG131" s="51">
        <v>41966545</v>
      </c>
      <c r="AI131">
        <v>26</v>
      </c>
      <c r="AJ131">
        <v>26</v>
      </c>
      <c r="AK131" t="s">
        <v>837</v>
      </c>
      <c r="AL131">
        <v>115</v>
      </c>
    </row>
    <row r="132" spans="1:38">
      <c r="A132">
        <v>3293678</v>
      </c>
      <c r="B132" t="s">
        <v>838</v>
      </c>
      <c r="C132" t="s">
        <v>19</v>
      </c>
      <c r="D132" t="s">
        <v>85</v>
      </c>
      <c r="E132">
        <v>2011</v>
      </c>
      <c r="F132">
        <v>8</v>
      </c>
      <c r="G132">
        <v>24</v>
      </c>
      <c r="H132" t="s">
        <v>86</v>
      </c>
      <c r="I132" t="s">
        <v>241</v>
      </c>
      <c r="J132" t="s">
        <v>242</v>
      </c>
      <c r="K132" t="s">
        <v>243</v>
      </c>
      <c r="L132" t="s">
        <v>86</v>
      </c>
      <c r="M132" t="s">
        <v>148</v>
      </c>
      <c r="O132" s="51">
        <v>2337848</v>
      </c>
      <c r="P132" t="s">
        <v>839</v>
      </c>
      <c r="Q132" t="s">
        <v>767</v>
      </c>
      <c r="R132" t="s">
        <v>840</v>
      </c>
      <c r="S132" s="49" t="str">
        <f>CONCATENATE(Tabla_Datos[[#This Row],[Nombre_Cliente]]," ",Tabla_Datos[[#This Row],[ApellidoPaterno_Cliente]]," ",Tabla_Datos[[#This Row],[ApellidoMaterno_Cliente]])</f>
        <v>LUCERO NOEMI VALLE</v>
      </c>
      <c r="T132" s="53">
        <f>DATE(Tabla_Datos[[#This Row],[tAnio]],Tabla_Datos[[#This Row],[tMes]],Tabla_Datos[[#This Row],[tDia]])</f>
        <v>40779</v>
      </c>
      <c r="U132" s="53" t="str">
        <f>IF(Tabla_Datos[[#This Row],[cProvincia]]="LIMA","LIMA","PROVINCIA")</f>
        <v>PROVINCIA</v>
      </c>
      <c r="V132" s="53" t="str">
        <f>MID(Tabla_Datos[[#This Row],[pTelefono]],1,SEARCH("-",Tabla_Datos[[#This Row],[pTelefono]],1)-1)</f>
        <v>44</v>
      </c>
      <c r="W132" s="53" t="str">
        <f>MID(Tabla_Datos[[#This Row],[pTelefono]],SEARCH("-",Tabla_Datos[[#This Row],[pTelefono]],1)+1,LEN(Tabla_Datos[[#This Row],[pTelefono]]))</f>
        <v>957627060</v>
      </c>
      <c r="X132" s="53" t="str">
        <f>CONCATENATE(Tabla_Datos[[#This Row],[TipUrb]]," ",Tabla_Datos[[#This Row],[Calle]]," ",Tabla_Datos[[#This Row],[NumCalle]])</f>
        <v>- LOS PINOS 333</v>
      </c>
      <c r="Y132" t="s">
        <v>246</v>
      </c>
      <c r="Z132" t="s">
        <v>349</v>
      </c>
      <c r="AA132" t="s">
        <v>350</v>
      </c>
      <c r="AB132">
        <v>2</v>
      </c>
      <c r="AC132" t="s">
        <v>95</v>
      </c>
      <c r="AD132" t="s">
        <v>109</v>
      </c>
      <c r="AE132" t="s">
        <v>95</v>
      </c>
      <c r="AF132" t="s">
        <v>95</v>
      </c>
      <c r="AG132" s="51">
        <v>693645</v>
      </c>
      <c r="AH132" t="s">
        <v>95</v>
      </c>
      <c r="AI132">
        <v>1</v>
      </c>
      <c r="AJ132">
        <v>1</v>
      </c>
      <c r="AK132" t="s">
        <v>841</v>
      </c>
      <c r="AL132">
        <v>333</v>
      </c>
    </row>
    <row r="133" spans="1:38">
      <c r="A133">
        <v>3292513</v>
      </c>
      <c r="B133" t="s">
        <v>842</v>
      </c>
      <c r="C133" t="s">
        <v>19</v>
      </c>
      <c r="D133" t="s">
        <v>85</v>
      </c>
      <c r="E133">
        <v>2011</v>
      </c>
      <c r="F133">
        <v>8</v>
      </c>
      <c r="G133">
        <v>24</v>
      </c>
      <c r="H133" t="s">
        <v>86</v>
      </c>
      <c r="I133" t="s">
        <v>16</v>
      </c>
      <c r="J133" t="s">
        <v>16</v>
      </c>
      <c r="K133" t="s">
        <v>386</v>
      </c>
      <c r="L133" t="s">
        <v>86</v>
      </c>
      <c r="M133" t="s">
        <v>88</v>
      </c>
      <c r="N133" s="50">
        <v>40251926</v>
      </c>
      <c r="O133" s="51">
        <v>2336979</v>
      </c>
      <c r="P133" t="s">
        <v>843</v>
      </c>
      <c r="Q133" t="s">
        <v>844</v>
      </c>
      <c r="R133" t="s">
        <v>845</v>
      </c>
      <c r="S133" s="49" t="str">
        <f>CONCATENATE(Tabla_Datos[[#This Row],[Nombre_Cliente]]," ",Tabla_Datos[[#This Row],[ApellidoPaterno_Cliente]]," ",Tabla_Datos[[#This Row],[ApellidoMaterno_Cliente]])</f>
        <v>PROSPERO MANUEL BERROSPI YTAHASHI</v>
      </c>
      <c r="T133" s="53">
        <f>DATE(Tabla_Datos[[#This Row],[tAnio]],Tabla_Datos[[#This Row],[tMes]],Tabla_Datos[[#This Row],[tDia]])</f>
        <v>40779</v>
      </c>
      <c r="U133" s="53" t="str">
        <f>IF(Tabla_Datos[[#This Row],[cProvincia]]="LIMA","LIMA","PROVINCIA")</f>
        <v>LIMA</v>
      </c>
      <c r="V133" s="53" t="str">
        <f>MID(Tabla_Datos[[#This Row],[pTelefono]],1,SEARCH("-",Tabla_Datos[[#This Row],[pTelefono]],1)-1)</f>
        <v>1</v>
      </c>
      <c r="W133" s="53" t="str">
        <f>MID(Tabla_Datos[[#This Row],[pTelefono]],SEARCH("-",Tabla_Datos[[#This Row],[pTelefono]],1)+1,LEN(Tabla_Datos[[#This Row],[pTelefono]]))</f>
        <v>995248758</v>
      </c>
      <c r="X133" s="53" t="str">
        <f>CONCATENATE(Tabla_Datos[[#This Row],[TipUrb]]," ",Tabla_Datos[[#This Row],[Calle]]," ",Tabla_Datos[[#This Row],[NumCalle]])</f>
        <v>UR LOS ANADES 284</v>
      </c>
      <c r="Y133" t="s">
        <v>92</v>
      </c>
      <c r="Z133" t="s">
        <v>122</v>
      </c>
      <c r="AA133" t="s">
        <v>123</v>
      </c>
      <c r="AB133" t="s">
        <v>95</v>
      </c>
      <c r="AC133" t="s">
        <v>95</v>
      </c>
      <c r="AD133" t="s">
        <v>161</v>
      </c>
      <c r="AE133" t="s">
        <v>95</v>
      </c>
      <c r="AF133" t="s">
        <v>95</v>
      </c>
      <c r="AG133" s="51">
        <v>9336577</v>
      </c>
      <c r="AH133" t="s">
        <v>95</v>
      </c>
      <c r="AI133">
        <v>1</v>
      </c>
      <c r="AJ133">
        <v>1</v>
      </c>
      <c r="AK133" t="s">
        <v>846</v>
      </c>
      <c r="AL133">
        <v>284</v>
      </c>
    </row>
    <row r="134" spans="1:38">
      <c r="A134">
        <v>3291018</v>
      </c>
      <c r="B134" t="s">
        <v>847</v>
      </c>
      <c r="C134" t="s">
        <v>18</v>
      </c>
      <c r="D134" t="s">
        <v>85</v>
      </c>
      <c r="E134">
        <v>2011</v>
      </c>
      <c r="F134">
        <v>8</v>
      </c>
      <c r="G134">
        <v>24</v>
      </c>
      <c r="H134" t="s">
        <v>86</v>
      </c>
      <c r="I134" t="s">
        <v>241</v>
      </c>
      <c r="J134" t="s">
        <v>242</v>
      </c>
      <c r="K134" t="s">
        <v>242</v>
      </c>
      <c r="L134" t="s">
        <v>86</v>
      </c>
      <c r="M134" t="s">
        <v>88</v>
      </c>
      <c r="O134" s="51">
        <v>2335558</v>
      </c>
      <c r="P134" t="s">
        <v>848</v>
      </c>
      <c r="Q134" t="s">
        <v>849</v>
      </c>
      <c r="R134" t="s">
        <v>850</v>
      </c>
      <c r="S134" s="49" t="str">
        <f>CONCATENATE(Tabla_Datos[[#This Row],[Nombre_Cliente]]," ",Tabla_Datos[[#This Row],[ApellidoPaterno_Cliente]]," ",Tabla_Datos[[#This Row],[ApellidoMaterno_Cliente]])</f>
        <v>JENNY ELIANA LUQUE  DE VELASQUEZ</v>
      </c>
      <c r="T134" s="53">
        <f>DATE(Tabla_Datos[[#This Row],[tAnio]],Tabla_Datos[[#This Row],[tMes]],Tabla_Datos[[#This Row],[tDia]])</f>
        <v>40779</v>
      </c>
      <c r="U134" s="53" t="str">
        <f>IF(Tabla_Datos[[#This Row],[cProvincia]]="LIMA","LIMA","PROVINCIA")</f>
        <v>PROVINCIA</v>
      </c>
      <c r="V134" s="53" t="str">
        <f>MID(Tabla_Datos[[#This Row],[pTelefono]],1,SEARCH("-",Tabla_Datos[[#This Row],[pTelefono]],1)-1)</f>
        <v>44</v>
      </c>
      <c r="W134" s="53" t="str">
        <f>MID(Tabla_Datos[[#This Row],[pTelefono]],SEARCH("-",Tabla_Datos[[#This Row],[pTelefono]],1)+1,LEN(Tabla_Datos[[#This Row],[pTelefono]]))</f>
        <v>998744296</v>
      </c>
      <c r="X134" s="53" t="str">
        <f>CONCATENATE(Tabla_Datos[[#This Row],[TipUrb]]," ",Tabla_Datos[[#This Row],[Calle]]," ",Tabla_Datos[[#This Row],[NumCalle]])</f>
        <v xml:space="preserve">  EGUREN, JOSE MARIA 320</v>
      </c>
      <c r="Y134" t="s">
        <v>246</v>
      </c>
      <c r="Z134" t="s">
        <v>93</v>
      </c>
      <c r="AA134" t="s">
        <v>94</v>
      </c>
      <c r="AB134" t="s">
        <v>95</v>
      </c>
      <c r="AC134" t="s">
        <v>95</v>
      </c>
      <c r="AD134" t="s">
        <v>95</v>
      </c>
      <c r="AE134" t="s">
        <v>95</v>
      </c>
      <c r="AG134" s="51">
        <v>18092603</v>
      </c>
      <c r="AI134">
        <v>26</v>
      </c>
      <c r="AJ134">
        <v>26</v>
      </c>
      <c r="AK134" t="s">
        <v>851</v>
      </c>
      <c r="AL134">
        <v>320</v>
      </c>
    </row>
    <row r="135" spans="1:38">
      <c r="A135">
        <v>3291469</v>
      </c>
      <c r="B135" t="s">
        <v>852</v>
      </c>
      <c r="C135" t="s">
        <v>19</v>
      </c>
      <c r="D135" t="s">
        <v>85</v>
      </c>
      <c r="E135">
        <v>2011</v>
      </c>
      <c r="F135">
        <v>8</v>
      </c>
      <c r="G135">
        <v>24</v>
      </c>
      <c r="H135" t="s">
        <v>86</v>
      </c>
      <c r="I135" t="s">
        <v>202</v>
      </c>
      <c r="J135" t="s">
        <v>203</v>
      </c>
      <c r="K135" t="s">
        <v>203</v>
      </c>
      <c r="L135" t="s">
        <v>86</v>
      </c>
      <c r="M135" t="s">
        <v>133</v>
      </c>
      <c r="N135" s="50">
        <v>46883969</v>
      </c>
      <c r="O135" s="51">
        <v>2336165</v>
      </c>
      <c r="P135" t="s">
        <v>103</v>
      </c>
      <c r="Q135" t="s">
        <v>160</v>
      </c>
      <c r="R135" t="s">
        <v>853</v>
      </c>
      <c r="S135" s="49" t="str">
        <f>CONCATENATE(Tabla_Datos[[#This Row],[Nombre_Cliente]]," ",Tabla_Datos[[#This Row],[ApellidoPaterno_Cliente]]," ",Tabla_Datos[[#This Row],[ApellidoMaterno_Cliente]])</f>
        <v>ALEJANDRO VEGA CASTRO</v>
      </c>
      <c r="T135" s="53">
        <f>DATE(Tabla_Datos[[#This Row],[tAnio]],Tabla_Datos[[#This Row],[tMes]],Tabla_Datos[[#This Row],[tDia]])</f>
        <v>40779</v>
      </c>
      <c r="U135" s="53" t="str">
        <f>IF(Tabla_Datos[[#This Row],[cProvincia]]="LIMA","LIMA","PROVINCIA")</f>
        <v>PROVINCIA</v>
      </c>
      <c r="V135" s="53" t="str">
        <f>MID(Tabla_Datos[[#This Row],[pTelefono]],1,SEARCH("-",Tabla_Datos[[#This Row],[pTelefono]],1)-1)</f>
        <v>74</v>
      </c>
      <c r="W135" s="53" t="str">
        <f>MID(Tabla_Datos[[#This Row],[pTelefono]],SEARCH("-",Tabla_Datos[[#This Row],[pTelefono]],1)+1,LEN(Tabla_Datos[[#This Row],[pTelefono]]))</f>
        <v>979742977</v>
      </c>
      <c r="X135" s="53" t="str">
        <f>CONCATENATE(Tabla_Datos[[#This Row],[TipUrb]]," ",Tabla_Datos[[#This Row],[Calle]]," ",Tabla_Datos[[#This Row],[NumCalle]])</f>
        <v>UR CALLE LOS TULIPANES 216 PISO 3 0</v>
      </c>
      <c r="Y135" t="s">
        <v>208</v>
      </c>
      <c r="Z135" t="s">
        <v>122</v>
      </c>
      <c r="AA135" t="s">
        <v>123</v>
      </c>
      <c r="AB135" t="s">
        <v>95</v>
      </c>
      <c r="AC135" t="s">
        <v>95</v>
      </c>
      <c r="AD135" t="s">
        <v>161</v>
      </c>
      <c r="AE135" t="s">
        <v>95</v>
      </c>
      <c r="AF135" t="s">
        <v>95</v>
      </c>
      <c r="AG135" s="51">
        <v>2893677</v>
      </c>
      <c r="AH135" t="s">
        <v>95</v>
      </c>
      <c r="AI135">
        <v>1</v>
      </c>
      <c r="AJ135">
        <v>1</v>
      </c>
      <c r="AK135" t="s">
        <v>854</v>
      </c>
      <c r="AL135">
        <v>0</v>
      </c>
    </row>
    <row r="136" spans="1:38">
      <c r="A136">
        <v>3294101</v>
      </c>
      <c r="B136" t="s">
        <v>855</v>
      </c>
      <c r="C136" t="s">
        <v>20</v>
      </c>
      <c r="D136" t="s">
        <v>85</v>
      </c>
      <c r="E136">
        <v>2011</v>
      </c>
      <c r="F136">
        <v>8</v>
      </c>
      <c r="G136">
        <v>24</v>
      </c>
      <c r="H136" t="s">
        <v>86</v>
      </c>
      <c r="I136" t="s">
        <v>100</v>
      </c>
      <c r="J136" t="s">
        <v>100</v>
      </c>
      <c r="K136" t="s">
        <v>492</v>
      </c>
      <c r="L136" t="s">
        <v>86</v>
      </c>
      <c r="M136" t="s">
        <v>102</v>
      </c>
      <c r="N136" s="50">
        <v>40237906</v>
      </c>
      <c r="O136" s="51">
        <v>2338168</v>
      </c>
      <c r="P136" t="s">
        <v>856</v>
      </c>
      <c r="Q136" t="s">
        <v>857</v>
      </c>
      <c r="R136" t="s">
        <v>95</v>
      </c>
      <c r="S136" s="49" t="str">
        <f>CONCATENATE(Tabla_Datos[[#This Row],[Nombre_Cliente]]," ",Tabla_Datos[[#This Row],[ApellidoPaterno_Cliente]]," ",Tabla_Datos[[#This Row],[ApellidoMaterno_Cliente]])</f>
        <v xml:space="preserve">MAHMOUD KAMALVAND  </v>
      </c>
      <c r="T136" s="53">
        <f>DATE(Tabla_Datos[[#This Row],[tAnio]],Tabla_Datos[[#This Row],[tMes]],Tabla_Datos[[#This Row],[tDia]])</f>
        <v>40779</v>
      </c>
      <c r="U136" s="53" t="str">
        <f>IF(Tabla_Datos[[#This Row],[cProvincia]]="LIMA","LIMA","PROVINCIA")</f>
        <v>PROVINCIA</v>
      </c>
      <c r="V136" s="53" t="str">
        <f>MID(Tabla_Datos[[#This Row],[pTelefono]],1,SEARCH("-",Tabla_Datos[[#This Row],[pTelefono]],1)-1)</f>
        <v>54</v>
      </c>
      <c r="W136" s="53" t="str">
        <f>MID(Tabla_Datos[[#This Row],[pTelefono]],SEARCH("-",Tabla_Datos[[#This Row],[pTelefono]],1)+1,LEN(Tabla_Datos[[#This Row],[pTelefono]]))</f>
        <v>54289402</v>
      </c>
      <c r="X136" s="53" t="str">
        <f>CONCATENATE(Tabla_Datos[[#This Row],[TipUrb]]," ",Tabla_Datos[[#This Row],[Calle]]," ",Tabla_Datos[[#This Row],[NumCalle]])</f>
        <v>- GOYENECHE 808</v>
      </c>
      <c r="Y136" t="s">
        <v>106</v>
      </c>
      <c r="Z136" t="s">
        <v>122</v>
      </c>
      <c r="AA136" t="s">
        <v>123</v>
      </c>
      <c r="AB136" t="s">
        <v>95</v>
      </c>
      <c r="AC136" t="s">
        <v>95</v>
      </c>
      <c r="AD136" t="s">
        <v>109</v>
      </c>
      <c r="AE136" t="s">
        <v>95</v>
      </c>
      <c r="AF136" t="s">
        <v>95</v>
      </c>
      <c r="AG136" s="51">
        <v>296158</v>
      </c>
      <c r="AH136" t="s">
        <v>95</v>
      </c>
      <c r="AI136">
        <v>1</v>
      </c>
      <c r="AJ136">
        <v>1</v>
      </c>
      <c r="AK136" t="s">
        <v>858</v>
      </c>
      <c r="AL136">
        <v>808</v>
      </c>
    </row>
    <row r="137" spans="1:38">
      <c r="A137">
        <v>3295084</v>
      </c>
      <c r="B137" t="s">
        <v>859</v>
      </c>
      <c r="C137" t="s">
        <v>18</v>
      </c>
      <c r="D137" t="s">
        <v>85</v>
      </c>
      <c r="E137">
        <v>2011</v>
      </c>
      <c r="F137">
        <v>8</v>
      </c>
      <c r="G137">
        <v>24</v>
      </c>
      <c r="H137" t="s">
        <v>86</v>
      </c>
      <c r="I137" t="s">
        <v>16</v>
      </c>
      <c r="J137" t="s">
        <v>16</v>
      </c>
      <c r="K137" t="s">
        <v>487</v>
      </c>
      <c r="L137" t="s">
        <v>86</v>
      </c>
      <c r="M137" t="s">
        <v>88</v>
      </c>
      <c r="N137" s="50">
        <v>9414297</v>
      </c>
      <c r="O137" s="51">
        <v>2338784</v>
      </c>
      <c r="P137" t="s">
        <v>860</v>
      </c>
      <c r="Q137" t="s">
        <v>861</v>
      </c>
      <c r="R137" t="s">
        <v>862</v>
      </c>
      <c r="S137" s="49" t="str">
        <f>CONCATENATE(Tabla_Datos[[#This Row],[Nombre_Cliente]]," ",Tabla_Datos[[#This Row],[ApellidoPaterno_Cliente]]," ",Tabla_Datos[[#This Row],[ApellidoMaterno_Cliente]])</f>
        <v xml:space="preserve">MARTHA VIRGINIA  MARTINEZ  PARADO </v>
      </c>
      <c r="T137" s="53">
        <f>DATE(Tabla_Datos[[#This Row],[tAnio]],Tabla_Datos[[#This Row],[tMes]],Tabla_Datos[[#This Row],[tDia]])</f>
        <v>40779</v>
      </c>
      <c r="U137" s="53" t="str">
        <f>IF(Tabla_Datos[[#This Row],[cProvincia]]="LIMA","LIMA","PROVINCIA")</f>
        <v>LIMA</v>
      </c>
      <c r="V137" s="53" t="str">
        <f>MID(Tabla_Datos[[#This Row],[pTelefono]],1,SEARCH("-",Tabla_Datos[[#This Row],[pTelefono]],1)-1)</f>
        <v>1</v>
      </c>
      <c r="W137" s="53" t="str">
        <f>MID(Tabla_Datos[[#This Row],[pTelefono]],SEARCH("-",Tabla_Datos[[#This Row],[pTelefono]],1)+1,LEN(Tabla_Datos[[#This Row],[pTelefono]]))</f>
        <v>997787900</v>
      </c>
      <c r="X137" s="53" t="str">
        <f>CONCATENATE(Tabla_Datos[[#This Row],[TipUrb]]," ",Tabla_Datos[[#This Row],[Calle]]," ",Tabla_Datos[[#This Row],[NumCalle]])</f>
        <v>UR GRAN CHIMU 821</v>
      </c>
      <c r="Y137" t="s">
        <v>92</v>
      </c>
      <c r="Z137" t="s">
        <v>93</v>
      </c>
      <c r="AA137" t="s">
        <v>94</v>
      </c>
      <c r="AB137">
        <v>3</v>
      </c>
      <c r="AC137" t="s">
        <v>95</v>
      </c>
      <c r="AD137" t="s">
        <v>161</v>
      </c>
      <c r="AE137" t="s">
        <v>95</v>
      </c>
      <c r="AG137" s="51">
        <v>10131720</v>
      </c>
      <c r="AI137">
        <v>26</v>
      </c>
      <c r="AJ137">
        <v>26</v>
      </c>
      <c r="AK137" t="s">
        <v>863</v>
      </c>
      <c r="AL137">
        <v>821</v>
      </c>
    </row>
    <row r="138" spans="1:38">
      <c r="A138">
        <v>3292853</v>
      </c>
      <c r="B138" t="s">
        <v>864</v>
      </c>
      <c r="C138" t="s">
        <v>18</v>
      </c>
      <c r="D138" t="s">
        <v>85</v>
      </c>
      <c r="E138">
        <v>2011</v>
      </c>
      <c r="F138">
        <v>8</v>
      </c>
      <c r="G138">
        <v>24</v>
      </c>
      <c r="H138" t="s">
        <v>86</v>
      </c>
      <c r="I138" t="s">
        <v>355</v>
      </c>
      <c r="J138" t="s">
        <v>355</v>
      </c>
      <c r="K138" t="s">
        <v>593</v>
      </c>
      <c r="L138" t="s">
        <v>86</v>
      </c>
      <c r="M138" t="s">
        <v>594</v>
      </c>
      <c r="N138" s="50">
        <v>42488872</v>
      </c>
      <c r="O138" s="51">
        <v>2337130</v>
      </c>
      <c r="P138" t="s">
        <v>865</v>
      </c>
      <c r="Q138" t="s">
        <v>866</v>
      </c>
      <c r="R138" t="s">
        <v>866</v>
      </c>
      <c r="S138" s="49" t="str">
        <f>CONCATENATE(Tabla_Datos[[#This Row],[Nombre_Cliente]]," ",Tabla_Datos[[#This Row],[ApellidoPaterno_Cliente]]," ",Tabla_Datos[[#This Row],[ApellidoMaterno_Cliente]])</f>
        <v>KATHERINE DEL PILAR CALMET CALMET</v>
      </c>
      <c r="T138" s="53">
        <f>DATE(Tabla_Datos[[#This Row],[tAnio]],Tabla_Datos[[#This Row],[tMes]],Tabla_Datos[[#This Row],[tDia]])</f>
        <v>40779</v>
      </c>
      <c r="U138" s="53" t="str">
        <f>IF(Tabla_Datos[[#This Row],[cProvincia]]="LIMA","LIMA","PROVINCIA")</f>
        <v>PROVINCIA</v>
      </c>
      <c r="V138" s="53" t="str">
        <f>MID(Tabla_Datos[[#This Row],[pTelefono]],1,SEARCH("-",Tabla_Datos[[#This Row],[pTelefono]],1)-1)</f>
        <v>84</v>
      </c>
      <c r="W138" s="53" t="str">
        <f>MID(Tabla_Datos[[#This Row],[pTelefono]],SEARCH("-",Tabla_Datos[[#This Row],[pTelefono]],1)+1,LEN(Tabla_Datos[[#This Row],[pTelefono]]))</f>
        <v>984707929</v>
      </c>
      <c r="X138" s="53" t="str">
        <f>CONCATENATE(Tabla_Datos[[#This Row],[TipUrb]]," ",Tabla_Datos[[#This Row],[Calle]]," ",Tabla_Datos[[#This Row],[NumCalle]])</f>
        <v>UR   0</v>
      </c>
      <c r="Y138" t="s">
        <v>360</v>
      </c>
      <c r="Z138" t="s">
        <v>107</v>
      </c>
      <c r="AA138" t="s">
        <v>108</v>
      </c>
      <c r="AB138" t="s">
        <v>95</v>
      </c>
      <c r="AC138">
        <v>503</v>
      </c>
      <c r="AD138" t="s">
        <v>161</v>
      </c>
      <c r="AE138" t="s">
        <v>413</v>
      </c>
      <c r="AF138">
        <v>1</v>
      </c>
      <c r="AG138" s="51">
        <v>43203530</v>
      </c>
      <c r="AI138" t="s">
        <v>867</v>
      </c>
      <c r="AJ138" t="s">
        <v>867</v>
      </c>
      <c r="AK138" t="s">
        <v>95</v>
      </c>
      <c r="AL138">
        <v>0</v>
      </c>
    </row>
    <row r="139" spans="1:38">
      <c r="A139">
        <v>3292151</v>
      </c>
      <c r="B139" t="s">
        <v>868</v>
      </c>
      <c r="C139" t="s">
        <v>19</v>
      </c>
      <c r="D139" t="s">
        <v>143</v>
      </c>
      <c r="E139">
        <v>2011</v>
      </c>
      <c r="F139">
        <v>8</v>
      </c>
      <c r="G139">
        <v>24</v>
      </c>
      <c r="H139" t="s">
        <v>86</v>
      </c>
      <c r="I139" t="s">
        <v>141</v>
      </c>
      <c r="J139" t="s">
        <v>521</v>
      </c>
      <c r="K139" t="s">
        <v>869</v>
      </c>
      <c r="L139" t="s">
        <v>86</v>
      </c>
      <c r="M139" t="s">
        <v>294</v>
      </c>
      <c r="N139" s="50">
        <v>41147504</v>
      </c>
      <c r="O139" s="51">
        <v>2336706</v>
      </c>
      <c r="P139" t="s">
        <v>870</v>
      </c>
      <c r="Q139" t="s">
        <v>550</v>
      </c>
      <c r="R139" t="s">
        <v>871</v>
      </c>
      <c r="S139" s="49" t="str">
        <f>CONCATENATE(Tabla_Datos[[#This Row],[Nombre_Cliente]]," ",Tabla_Datos[[#This Row],[ApellidoPaterno_Cliente]]," ",Tabla_Datos[[#This Row],[ApellidoMaterno_Cliente]])</f>
        <v>TEODORO ZACARIAS MENDOZA ANGELES</v>
      </c>
      <c r="T139" s="53">
        <f>DATE(Tabla_Datos[[#This Row],[tAnio]],Tabla_Datos[[#This Row],[tMes]],Tabla_Datos[[#This Row],[tDia]])</f>
        <v>40779</v>
      </c>
      <c r="U139" s="53" t="str">
        <f>IF(Tabla_Datos[[#This Row],[cProvincia]]="LIMA","LIMA","PROVINCIA")</f>
        <v>PROVINCIA</v>
      </c>
      <c r="V139" s="53" t="str">
        <f>MID(Tabla_Datos[[#This Row],[pTelefono]],1,SEARCH("-",Tabla_Datos[[#This Row],[pTelefono]],1)-1)</f>
        <v>64</v>
      </c>
      <c r="W139" s="53" t="str">
        <f>MID(Tabla_Datos[[#This Row],[pTelefono]],SEARCH("-",Tabla_Datos[[#This Row],[pTelefono]],1)+1,LEN(Tabla_Datos[[#This Row],[pTelefono]]))</f>
        <v>993656031</v>
      </c>
      <c r="X139" s="53" t="str">
        <f>CONCATENATE(Tabla_Datos[[#This Row],[TipUrb]]," ",Tabla_Datos[[#This Row],[Calle]]," ",Tabla_Datos[[#This Row],[NumCalle]])</f>
        <v>- VELASCO 18</v>
      </c>
      <c r="Y139" t="s">
        <v>525</v>
      </c>
      <c r="Z139" t="s">
        <v>152</v>
      </c>
      <c r="AA139" t="s">
        <v>153</v>
      </c>
      <c r="AB139" t="s">
        <v>95</v>
      </c>
      <c r="AC139" t="s">
        <v>95</v>
      </c>
      <c r="AD139" t="s">
        <v>109</v>
      </c>
      <c r="AE139" t="s">
        <v>95</v>
      </c>
      <c r="AF139" t="s">
        <v>95</v>
      </c>
      <c r="AG139" s="51">
        <v>32956107</v>
      </c>
      <c r="AH139" t="s">
        <v>95</v>
      </c>
      <c r="AI139">
        <v>1</v>
      </c>
      <c r="AJ139">
        <v>1</v>
      </c>
      <c r="AK139" t="s">
        <v>872</v>
      </c>
      <c r="AL139">
        <v>18</v>
      </c>
    </row>
    <row r="140" spans="1:38">
      <c r="A140">
        <v>3292119</v>
      </c>
      <c r="B140" t="s">
        <v>873</v>
      </c>
      <c r="C140" t="s">
        <v>18</v>
      </c>
      <c r="D140" t="s">
        <v>85</v>
      </c>
      <c r="E140">
        <v>2011</v>
      </c>
      <c r="F140">
        <v>8</v>
      </c>
      <c r="G140">
        <v>24</v>
      </c>
      <c r="H140" t="s">
        <v>86</v>
      </c>
      <c r="I140" t="s">
        <v>16</v>
      </c>
      <c r="J140" t="s">
        <v>16</v>
      </c>
      <c r="K140" t="s">
        <v>157</v>
      </c>
      <c r="L140" t="s">
        <v>86</v>
      </c>
      <c r="M140" t="s">
        <v>88</v>
      </c>
      <c r="N140" s="50">
        <v>99999999</v>
      </c>
      <c r="O140" s="51">
        <v>2336670</v>
      </c>
      <c r="P140" t="s">
        <v>874</v>
      </c>
      <c r="Q140" t="s">
        <v>875</v>
      </c>
      <c r="R140" t="s">
        <v>875</v>
      </c>
      <c r="S140" s="49" t="str">
        <f>CONCATENATE(Tabla_Datos[[#This Row],[Nombre_Cliente]]," ",Tabla_Datos[[#This Row],[ApellidoPaterno_Cliente]]," ",Tabla_Datos[[#This Row],[ApellidoMaterno_Cliente]])</f>
        <v xml:space="preserve">RANDY EDU HUAURA  HUAURA </v>
      </c>
      <c r="T140" s="53">
        <f>DATE(Tabla_Datos[[#This Row],[tAnio]],Tabla_Datos[[#This Row],[tMes]],Tabla_Datos[[#This Row],[tDia]])</f>
        <v>40779</v>
      </c>
      <c r="U140" s="53" t="str">
        <f>IF(Tabla_Datos[[#This Row],[cProvincia]]="LIMA","LIMA","PROVINCIA")</f>
        <v>LIMA</v>
      </c>
      <c r="V140" s="53" t="str">
        <f>MID(Tabla_Datos[[#This Row],[pTelefono]],1,SEARCH("-",Tabla_Datos[[#This Row],[pTelefono]],1)-1)</f>
        <v>1</v>
      </c>
      <c r="W140" s="53" t="str">
        <f>MID(Tabla_Datos[[#This Row],[pTelefono]],SEARCH("-",Tabla_Datos[[#This Row],[pTelefono]],1)+1,LEN(Tabla_Datos[[#This Row],[pTelefono]]))</f>
        <v>986149655</v>
      </c>
      <c r="X140" s="53" t="str">
        <f>CONCATENATE(Tabla_Datos[[#This Row],[TipUrb]]," ",Tabla_Datos[[#This Row],[Calle]]," ",Tabla_Datos[[#This Row],[NumCalle]])</f>
        <v>UR PIURA 3996</v>
      </c>
      <c r="Y140" t="s">
        <v>92</v>
      </c>
      <c r="Z140" t="s">
        <v>93</v>
      </c>
      <c r="AA140" t="s">
        <v>94</v>
      </c>
      <c r="AB140" t="s">
        <v>95</v>
      </c>
      <c r="AC140" t="s">
        <v>95</v>
      </c>
      <c r="AD140" t="s">
        <v>161</v>
      </c>
      <c r="AE140" t="s">
        <v>95</v>
      </c>
      <c r="AG140" s="51">
        <v>47427436</v>
      </c>
      <c r="AI140">
        <v>26</v>
      </c>
      <c r="AJ140">
        <v>26</v>
      </c>
      <c r="AK140" t="s">
        <v>132</v>
      </c>
      <c r="AL140">
        <v>3996</v>
      </c>
    </row>
    <row r="141" spans="1:38">
      <c r="A141">
        <v>3294299</v>
      </c>
      <c r="B141" t="s">
        <v>876</v>
      </c>
      <c r="C141" t="s">
        <v>18</v>
      </c>
      <c r="D141" t="s">
        <v>85</v>
      </c>
      <c r="E141">
        <v>2011</v>
      </c>
      <c r="F141">
        <v>8</v>
      </c>
      <c r="G141">
        <v>24</v>
      </c>
      <c r="H141" t="s">
        <v>86</v>
      </c>
      <c r="I141" t="s">
        <v>202</v>
      </c>
      <c r="J141" t="s">
        <v>203</v>
      </c>
      <c r="K141" t="s">
        <v>203</v>
      </c>
      <c r="L141" t="s">
        <v>86</v>
      </c>
      <c r="M141" t="s">
        <v>133</v>
      </c>
      <c r="N141" s="50">
        <v>99999999</v>
      </c>
      <c r="O141" s="51">
        <v>2338294</v>
      </c>
      <c r="P141" t="s">
        <v>877</v>
      </c>
      <c r="Q141" t="s">
        <v>878</v>
      </c>
      <c r="R141" t="s">
        <v>879</v>
      </c>
      <c r="S141" s="49" t="str">
        <f>CONCATENATE(Tabla_Datos[[#This Row],[Nombre_Cliente]]," ",Tabla_Datos[[#This Row],[ApellidoPaterno_Cliente]]," ",Tabla_Datos[[#This Row],[ApellidoMaterno_Cliente]])</f>
        <v xml:space="preserve">MARLYN YSABEL  CUBAS  MONTES DE CASTAÑEDA </v>
      </c>
      <c r="T141" s="53">
        <f>DATE(Tabla_Datos[[#This Row],[tAnio]],Tabla_Datos[[#This Row],[tMes]],Tabla_Datos[[#This Row],[tDia]])</f>
        <v>40779</v>
      </c>
      <c r="U141" s="53" t="str">
        <f>IF(Tabla_Datos[[#This Row],[cProvincia]]="LIMA","LIMA","PROVINCIA")</f>
        <v>PROVINCIA</v>
      </c>
      <c r="V141" s="53" t="str">
        <f>MID(Tabla_Datos[[#This Row],[pTelefono]],1,SEARCH("-",Tabla_Datos[[#This Row],[pTelefono]],1)-1)</f>
        <v>74</v>
      </c>
      <c r="W141" s="53" t="str">
        <f>MID(Tabla_Datos[[#This Row],[pTelefono]],SEARCH("-",Tabla_Datos[[#This Row],[pTelefono]],1)+1,LEN(Tabla_Datos[[#This Row],[pTelefono]]))</f>
        <v>795444</v>
      </c>
      <c r="X141" s="53" t="str">
        <f>CONCATENATE(Tabla_Datos[[#This Row],[TipUrb]]," ",Tabla_Datos[[#This Row],[Calle]]," ",Tabla_Datos[[#This Row],[NumCalle]])</f>
        <v>UP JUAN PABLO II 544</v>
      </c>
      <c r="Y141" t="s">
        <v>208</v>
      </c>
      <c r="Z141" t="s">
        <v>107</v>
      </c>
      <c r="AA141" t="s">
        <v>108</v>
      </c>
      <c r="AB141" t="s">
        <v>95</v>
      </c>
      <c r="AC141" t="s">
        <v>95</v>
      </c>
      <c r="AD141" t="s">
        <v>286</v>
      </c>
      <c r="AE141" t="s">
        <v>95</v>
      </c>
      <c r="AG141" s="51">
        <v>16483956</v>
      </c>
      <c r="AI141">
        <v>26</v>
      </c>
      <c r="AJ141">
        <v>26</v>
      </c>
      <c r="AK141" t="s">
        <v>880</v>
      </c>
      <c r="AL141">
        <v>544</v>
      </c>
    </row>
    <row r="142" spans="1:38">
      <c r="A142">
        <v>3291117</v>
      </c>
      <c r="B142" t="s">
        <v>881</v>
      </c>
      <c r="C142" t="s">
        <v>20</v>
      </c>
      <c r="D142" t="s">
        <v>224</v>
      </c>
      <c r="E142">
        <v>2011</v>
      </c>
      <c r="F142">
        <v>8</v>
      </c>
      <c r="G142">
        <v>24</v>
      </c>
      <c r="H142" t="s">
        <v>144</v>
      </c>
      <c r="I142" t="s">
        <v>16</v>
      </c>
      <c r="J142" t="s">
        <v>16</v>
      </c>
      <c r="K142" t="s">
        <v>680</v>
      </c>
      <c r="L142" t="s">
        <v>144</v>
      </c>
      <c r="M142" t="s">
        <v>88</v>
      </c>
      <c r="N142" s="50">
        <v>20000130</v>
      </c>
      <c r="O142" s="51">
        <v>2335871</v>
      </c>
      <c r="P142" t="s">
        <v>882</v>
      </c>
      <c r="Q142" t="s">
        <v>279</v>
      </c>
      <c r="R142" t="s">
        <v>883</v>
      </c>
      <c r="S142" s="49" t="str">
        <f>CONCATENATE(Tabla_Datos[[#This Row],[Nombre_Cliente]]," ",Tabla_Datos[[#This Row],[ApellidoPaterno_Cliente]]," ",Tabla_Datos[[#This Row],[ApellidoMaterno_Cliente]])</f>
        <v>YASMIN GRIMANESA DIAZ URIARTE</v>
      </c>
      <c r="T142" s="53">
        <f>DATE(Tabla_Datos[[#This Row],[tAnio]],Tabla_Datos[[#This Row],[tMes]],Tabla_Datos[[#This Row],[tDia]])</f>
        <v>40779</v>
      </c>
      <c r="U142" s="53" t="str">
        <f>IF(Tabla_Datos[[#This Row],[cProvincia]]="LIMA","LIMA","PROVINCIA")</f>
        <v>LIMA</v>
      </c>
      <c r="V142" s="53" t="str">
        <f>MID(Tabla_Datos[[#This Row],[pTelefono]],1,SEARCH("-",Tabla_Datos[[#This Row],[pTelefono]],1)-1)</f>
        <v>1</v>
      </c>
      <c r="W142" s="53" t="str">
        <f>MID(Tabla_Datos[[#This Row],[pTelefono]],SEARCH("-",Tabla_Datos[[#This Row],[pTelefono]],1)+1,LEN(Tabla_Datos[[#This Row],[pTelefono]]))</f>
        <v>975601270</v>
      </c>
      <c r="X142" s="53" t="str">
        <f>CONCATENATE(Tabla_Datos[[#This Row],[TipUrb]]," ",Tabla_Datos[[#This Row],[Calle]]," ",Tabla_Datos[[#This Row],[NumCalle]])</f>
        <v>UR LANQUI 486</v>
      </c>
      <c r="Y142" t="s">
        <v>92</v>
      </c>
      <c r="Z142" t="s">
        <v>122</v>
      </c>
      <c r="AA142" t="s">
        <v>123</v>
      </c>
      <c r="AB142">
        <v>1</v>
      </c>
      <c r="AC142">
        <v>101</v>
      </c>
      <c r="AD142" t="s">
        <v>161</v>
      </c>
      <c r="AE142" t="s">
        <v>95</v>
      </c>
      <c r="AF142" t="s">
        <v>95</v>
      </c>
      <c r="AG142" s="51">
        <v>9542173</v>
      </c>
      <c r="AH142" t="s">
        <v>95</v>
      </c>
      <c r="AI142">
        <v>1</v>
      </c>
      <c r="AJ142">
        <v>1</v>
      </c>
      <c r="AK142" t="s">
        <v>884</v>
      </c>
      <c r="AL142">
        <v>486</v>
      </c>
    </row>
    <row r="143" spans="1:38">
      <c r="A143">
        <v>3291859</v>
      </c>
      <c r="B143" t="s">
        <v>885</v>
      </c>
      <c r="C143" t="s">
        <v>19</v>
      </c>
      <c r="D143" t="s">
        <v>143</v>
      </c>
      <c r="E143">
        <v>2011</v>
      </c>
      <c r="F143">
        <v>8</v>
      </c>
      <c r="G143">
        <v>24</v>
      </c>
      <c r="H143" t="s">
        <v>86</v>
      </c>
      <c r="I143" t="s">
        <v>16</v>
      </c>
      <c r="J143" t="s">
        <v>16</v>
      </c>
      <c r="K143" t="s">
        <v>886</v>
      </c>
      <c r="L143" t="s">
        <v>86</v>
      </c>
      <c r="M143" t="s">
        <v>88</v>
      </c>
      <c r="N143" s="50">
        <v>20000021</v>
      </c>
      <c r="O143" s="51">
        <v>2336478</v>
      </c>
      <c r="P143" t="s">
        <v>887</v>
      </c>
      <c r="Q143" t="s">
        <v>888</v>
      </c>
      <c r="R143" t="s">
        <v>889</v>
      </c>
      <c r="S143" s="49" t="str">
        <f>CONCATENATE(Tabla_Datos[[#This Row],[Nombre_Cliente]]," ",Tabla_Datos[[#This Row],[ApellidoPaterno_Cliente]]," ",Tabla_Datos[[#This Row],[ApellidoMaterno_Cliente]])</f>
        <v>GERALDINE SUSANA BUSTOS CERNA</v>
      </c>
      <c r="T143" s="53">
        <f>DATE(Tabla_Datos[[#This Row],[tAnio]],Tabla_Datos[[#This Row],[tMes]],Tabla_Datos[[#This Row],[tDia]])</f>
        <v>40779</v>
      </c>
      <c r="U143" s="53" t="str">
        <f>IF(Tabla_Datos[[#This Row],[cProvincia]]="LIMA","LIMA","PROVINCIA")</f>
        <v>LIMA</v>
      </c>
      <c r="V143" s="53" t="str">
        <f>MID(Tabla_Datos[[#This Row],[pTelefono]],1,SEARCH("-",Tabla_Datos[[#This Row],[pTelefono]],1)-1)</f>
        <v>1</v>
      </c>
      <c r="W143" s="53" t="str">
        <f>MID(Tabla_Datos[[#This Row],[pTelefono]],SEARCH("-",Tabla_Datos[[#This Row],[pTelefono]],1)+1,LEN(Tabla_Datos[[#This Row],[pTelefono]]))</f>
        <v>993684711</v>
      </c>
      <c r="X143" s="53" t="str">
        <f>CONCATENATE(Tabla_Datos[[#This Row],[TipUrb]]," ",Tabla_Datos[[#This Row],[Calle]]," ",Tabla_Datos[[#This Row],[NumCalle]])</f>
        <v>AH HUANCAVELICA 271</v>
      </c>
      <c r="Y143" t="s">
        <v>92</v>
      </c>
      <c r="Z143" t="s">
        <v>152</v>
      </c>
      <c r="AA143" t="s">
        <v>153</v>
      </c>
      <c r="AB143" t="s">
        <v>95</v>
      </c>
      <c r="AC143" t="s">
        <v>95</v>
      </c>
      <c r="AD143" t="s">
        <v>96</v>
      </c>
      <c r="AE143" t="s">
        <v>95</v>
      </c>
      <c r="AF143" t="s">
        <v>95</v>
      </c>
      <c r="AG143" s="51">
        <v>47368118</v>
      </c>
      <c r="AH143" t="s">
        <v>95</v>
      </c>
      <c r="AI143">
        <v>1</v>
      </c>
      <c r="AJ143">
        <v>1</v>
      </c>
      <c r="AK143" t="s">
        <v>890</v>
      </c>
      <c r="AL143">
        <v>271</v>
      </c>
    </row>
    <row r="144" spans="1:38">
      <c r="A144">
        <v>3294623</v>
      </c>
      <c r="B144" t="s">
        <v>891</v>
      </c>
      <c r="C144" t="s">
        <v>18</v>
      </c>
      <c r="D144" t="s">
        <v>892</v>
      </c>
      <c r="E144">
        <v>2011</v>
      </c>
      <c r="F144">
        <v>8</v>
      </c>
      <c r="G144">
        <v>24</v>
      </c>
      <c r="H144" t="s">
        <v>86</v>
      </c>
      <c r="I144" t="s">
        <v>100</v>
      </c>
      <c r="J144" t="s">
        <v>100</v>
      </c>
      <c r="K144" t="s">
        <v>893</v>
      </c>
      <c r="L144" t="s">
        <v>86</v>
      </c>
      <c r="M144" t="s">
        <v>102</v>
      </c>
      <c r="N144" s="50">
        <v>29487465</v>
      </c>
      <c r="O144" s="51">
        <v>2337765</v>
      </c>
      <c r="P144" t="s">
        <v>894</v>
      </c>
      <c r="Q144" t="s">
        <v>895</v>
      </c>
      <c r="R144" t="s">
        <v>896</v>
      </c>
      <c r="S144" s="49" t="str">
        <f>CONCATENATE(Tabla_Datos[[#This Row],[Nombre_Cliente]]," ",Tabla_Datos[[#This Row],[ApellidoPaterno_Cliente]]," ",Tabla_Datos[[#This Row],[ApellidoMaterno_Cliente]])</f>
        <v xml:space="preserve"> WENDOLY YVONNE TERAN  SOSA</v>
      </c>
      <c r="T144" s="53">
        <f>DATE(Tabla_Datos[[#This Row],[tAnio]],Tabla_Datos[[#This Row],[tMes]],Tabla_Datos[[#This Row],[tDia]])</f>
        <v>40779</v>
      </c>
      <c r="U144" s="53" t="str">
        <f>IF(Tabla_Datos[[#This Row],[cProvincia]]="LIMA","LIMA","PROVINCIA")</f>
        <v>PROVINCIA</v>
      </c>
      <c r="V144" s="53" t="str">
        <f>MID(Tabla_Datos[[#This Row],[pTelefono]],1,SEARCH("-",Tabla_Datos[[#This Row],[pTelefono]],1)-1)</f>
        <v>1</v>
      </c>
      <c r="W144" s="53" t="str">
        <f>MID(Tabla_Datos[[#This Row],[pTelefono]],SEARCH("-",Tabla_Datos[[#This Row],[pTelefono]],1)+1,LEN(Tabla_Datos[[#This Row],[pTelefono]]))</f>
        <v>959976330</v>
      </c>
      <c r="X144" s="53" t="str">
        <f>CONCATENATE(Tabla_Datos[[#This Row],[TipUrb]]," ",Tabla_Datos[[#This Row],[Calle]]," ",Tabla_Datos[[#This Row],[NumCalle]])</f>
        <v>UR   0</v>
      </c>
      <c r="Y144" t="s">
        <v>106</v>
      </c>
      <c r="Z144" t="s">
        <v>93</v>
      </c>
      <c r="AA144" t="s">
        <v>94</v>
      </c>
      <c r="AB144">
        <v>1</v>
      </c>
      <c r="AC144" t="s">
        <v>95</v>
      </c>
      <c r="AD144" t="s">
        <v>161</v>
      </c>
      <c r="AE144" t="s">
        <v>897</v>
      </c>
      <c r="AF144">
        <v>5</v>
      </c>
      <c r="AG144" s="51">
        <v>29706372</v>
      </c>
      <c r="AI144">
        <v>26</v>
      </c>
      <c r="AJ144">
        <v>26</v>
      </c>
      <c r="AK144" t="s">
        <v>95</v>
      </c>
      <c r="AL144">
        <v>0</v>
      </c>
    </row>
    <row r="145" spans="1:38">
      <c r="A145">
        <v>3293696</v>
      </c>
      <c r="B145" t="s">
        <v>898</v>
      </c>
      <c r="C145" t="s">
        <v>20</v>
      </c>
      <c r="D145" t="s">
        <v>85</v>
      </c>
      <c r="E145">
        <v>2011</v>
      </c>
      <c r="F145">
        <v>8</v>
      </c>
      <c r="G145">
        <v>24</v>
      </c>
      <c r="H145" t="s">
        <v>86</v>
      </c>
      <c r="I145" t="s">
        <v>16</v>
      </c>
      <c r="J145" t="s">
        <v>16</v>
      </c>
      <c r="K145" t="s">
        <v>16</v>
      </c>
      <c r="L145" t="s">
        <v>86</v>
      </c>
      <c r="M145" t="s">
        <v>88</v>
      </c>
      <c r="N145" s="50">
        <v>43052617</v>
      </c>
      <c r="O145" s="51">
        <v>2337867</v>
      </c>
      <c r="P145" t="s">
        <v>899</v>
      </c>
      <c r="Q145" t="s">
        <v>900</v>
      </c>
      <c r="R145" t="s">
        <v>901</v>
      </c>
      <c r="S145" s="49" t="str">
        <f>CONCATENATE(Tabla_Datos[[#This Row],[Nombre_Cliente]]," ",Tabla_Datos[[#This Row],[ApellidoPaterno_Cliente]]," ",Tabla_Datos[[#This Row],[ApellidoMaterno_Cliente]])</f>
        <v>MILAGROS ROSARIO RAMOS IPARRAGUIRRE</v>
      </c>
      <c r="T145" s="53">
        <f>DATE(Tabla_Datos[[#This Row],[tAnio]],Tabla_Datos[[#This Row],[tMes]],Tabla_Datos[[#This Row],[tDia]])</f>
        <v>40779</v>
      </c>
      <c r="U145" s="53" t="str">
        <f>IF(Tabla_Datos[[#This Row],[cProvincia]]="LIMA","LIMA","PROVINCIA")</f>
        <v>LIMA</v>
      </c>
      <c r="V145" s="53" t="str">
        <f>MID(Tabla_Datos[[#This Row],[pTelefono]],1,SEARCH("-",Tabla_Datos[[#This Row],[pTelefono]],1)-1)</f>
        <v>1</v>
      </c>
      <c r="W145" s="53" t="str">
        <f>MID(Tabla_Datos[[#This Row],[pTelefono]],SEARCH("-",Tabla_Datos[[#This Row],[pTelefono]],1)+1,LEN(Tabla_Datos[[#This Row],[pTelefono]]))</f>
        <v>994349454</v>
      </c>
      <c r="X145" s="53" t="str">
        <f>CONCATENATE(Tabla_Datos[[#This Row],[TipUrb]]," ",Tabla_Datos[[#This Row],[Calle]]," ",Tabla_Datos[[#This Row],[NumCalle]])</f>
        <v xml:space="preserve">  PUNO 1250</v>
      </c>
      <c r="Y145" t="s">
        <v>92</v>
      </c>
      <c r="Z145" t="s">
        <v>122</v>
      </c>
      <c r="AA145" t="s">
        <v>123</v>
      </c>
      <c r="AB145">
        <v>2</v>
      </c>
      <c r="AC145">
        <v>10</v>
      </c>
      <c r="AD145" t="s">
        <v>95</v>
      </c>
      <c r="AE145" t="s">
        <v>95</v>
      </c>
      <c r="AF145" t="s">
        <v>95</v>
      </c>
      <c r="AG145" s="51">
        <v>44585603</v>
      </c>
      <c r="AH145" t="s">
        <v>95</v>
      </c>
      <c r="AI145">
        <v>1</v>
      </c>
      <c r="AJ145">
        <v>1</v>
      </c>
      <c r="AK145" t="s">
        <v>600</v>
      </c>
      <c r="AL145">
        <v>1250</v>
      </c>
    </row>
    <row r="146" spans="1:38">
      <c r="A146">
        <v>3294617</v>
      </c>
      <c r="B146" t="s">
        <v>902</v>
      </c>
      <c r="C146" t="s">
        <v>18</v>
      </c>
      <c r="D146" t="s">
        <v>85</v>
      </c>
      <c r="E146">
        <v>2011</v>
      </c>
      <c r="F146">
        <v>8</v>
      </c>
      <c r="G146">
        <v>24</v>
      </c>
      <c r="H146" t="s">
        <v>86</v>
      </c>
      <c r="I146" t="s">
        <v>16</v>
      </c>
      <c r="J146" t="s">
        <v>16</v>
      </c>
      <c r="K146" t="s">
        <v>633</v>
      </c>
      <c r="L146" t="s">
        <v>86</v>
      </c>
      <c r="M146" t="s">
        <v>88</v>
      </c>
      <c r="N146" s="50">
        <v>42585912</v>
      </c>
      <c r="O146" s="51">
        <v>2338417</v>
      </c>
      <c r="P146" t="s">
        <v>903</v>
      </c>
      <c r="Q146" t="s">
        <v>904</v>
      </c>
      <c r="R146" t="s">
        <v>905</v>
      </c>
      <c r="S146" s="49" t="str">
        <f>CONCATENATE(Tabla_Datos[[#This Row],[Nombre_Cliente]]," ",Tabla_Datos[[#This Row],[ApellidoPaterno_Cliente]]," ",Tabla_Datos[[#This Row],[ApellidoMaterno_Cliente]])</f>
        <v>MAYURI ZUZUKI   FUENTES   TRINIDAD</v>
      </c>
      <c r="T146" s="53">
        <f>DATE(Tabla_Datos[[#This Row],[tAnio]],Tabla_Datos[[#This Row],[tMes]],Tabla_Datos[[#This Row],[tDia]])</f>
        <v>40779</v>
      </c>
      <c r="U146" s="53" t="str">
        <f>IF(Tabla_Datos[[#This Row],[cProvincia]]="LIMA","LIMA","PROVINCIA")</f>
        <v>LIMA</v>
      </c>
      <c r="V146" s="53" t="str">
        <f>MID(Tabla_Datos[[#This Row],[pTelefono]],1,SEARCH("-",Tabla_Datos[[#This Row],[pTelefono]],1)-1)</f>
        <v>1</v>
      </c>
      <c r="W146" s="53" t="str">
        <f>MID(Tabla_Datos[[#This Row],[pTelefono]],SEARCH("-",Tabla_Datos[[#This Row],[pTelefono]],1)+1,LEN(Tabla_Datos[[#This Row],[pTelefono]]))</f>
        <v>992258097</v>
      </c>
      <c r="X146" s="53" t="str">
        <f>CONCATENATE(Tabla_Datos[[#This Row],[TipUrb]]," ",Tabla_Datos[[#This Row],[Calle]]," ",Tabla_Datos[[#This Row],[NumCalle]])</f>
        <v>AS LOS VIRREYES 0</v>
      </c>
      <c r="Y146" t="s">
        <v>92</v>
      </c>
      <c r="Z146" t="s">
        <v>93</v>
      </c>
      <c r="AA146" t="s">
        <v>94</v>
      </c>
      <c r="AB146" t="s">
        <v>95</v>
      </c>
      <c r="AC146" t="s">
        <v>95</v>
      </c>
      <c r="AD146" t="s">
        <v>215</v>
      </c>
      <c r="AE146" t="s">
        <v>413</v>
      </c>
      <c r="AF146">
        <v>20</v>
      </c>
      <c r="AG146" s="51">
        <v>47364797</v>
      </c>
      <c r="AI146">
        <v>26</v>
      </c>
      <c r="AJ146">
        <v>26</v>
      </c>
      <c r="AK146" t="s">
        <v>906</v>
      </c>
      <c r="AL146">
        <v>0</v>
      </c>
    </row>
    <row r="147" spans="1:38">
      <c r="A147">
        <v>3292980</v>
      </c>
      <c r="B147" t="s">
        <v>907</v>
      </c>
      <c r="C147" t="s">
        <v>18</v>
      </c>
      <c r="D147" t="s">
        <v>892</v>
      </c>
      <c r="E147">
        <v>2011</v>
      </c>
      <c r="F147">
        <v>8</v>
      </c>
      <c r="G147">
        <v>24</v>
      </c>
      <c r="H147" t="s">
        <v>86</v>
      </c>
      <c r="I147" t="s">
        <v>100</v>
      </c>
      <c r="J147" t="s">
        <v>100</v>
      </c>
      <c r="K147" t="s">
        <v>100</v>
      </c>
      <c r="L147" t="s">
        <v>86</v>
      </c>
      <c r="M147" t="s">
        <v>102</v>
      </c>
      <c r="O147" s="51">
        <v>2337227</v>
      </c>
      <c r="P147" t="s">
        <v>908</v>
      </c>
      <c r="Q147" t="s">
        <v>909</v>
      </c>
      <c r="R147" t="s">
        <v>910</v>
      </c>
      <c r="S147" s="49" t="str">
        <f>CONCATENATE(Tabla_Datos[[#This Row],[Nombre_Cliente]]," ",Tabla_Datos[[#This Row],[ApellidoPaterno_Cliente]]," ",Tabla_Datos[[#This Row],[ApellidoMaterno_Cliente]])</f>
        <v xml:space="preserve">NASHELY BRIGITTE ESTREMADOYRO  RODRIGUEZ </v>
      </c>
      <c r="T147" s="53">
        <f>DATE(Tabla_Datos[[#This Row],[tAnio]],Tabla_Datos[[#This Row],[tMes]],Tabla_Datos[[#This Row],[tDia]])</f>
        <v>40779</v>
      </c>
      <c r="U147" s="53" t="str">
        <f>IF(Tabla_Datos[[#This Row],[cProvincia]]="LIMA","LIMA","PROVINCIA")</f>
        <v>PROVINCIA</v>
      </c>
      <c r="V147" s="53" t="str">
        <f>MID(Tabla_Datos[[#This Row],[pTelefono]],1,SEARCH("-",Tabla_Datos[[#This Row],[pTelefono]],1)-1)</f>
        <v>1</v>
      </c>
      <c r="W147" s="53" t="str">
        <f>MID(Tabla_Datos[[#This Row],[pTelefono]],SEARCH("-",Tabla_Datos[[#This Row],[pTelefono]],1)+1,LEN(Tabla_Datos[[#This Row],[pTelefono]]))</f>
        <v>958172278</v>
      </c>
      <c r="X147" s="53" t="str">
        <f>CONCATENATE(Tabla_Datos[[#This Row],[TipUrb]]," ",Tabla_Datos[[#This Row],[Calle]]," ",Tabla_Datos[[#This Row],[NumCalle]])</f>
        <v>UR SN 1</v>
      </c>
      <c r="Y147" t="s">
        <v>106</v>
      </c>
      <c r="Z147" t="s">
        <v>93</v>
      </c>
      <c r="AA147" t="s">
        <v>94</v>
      </c>
      <c r="AB147" t="s">
        <v>95</v>
      </c>
      <c r="AC147" t="s">
        <v>95</v>
      </c>
      <c r="AD147" t="s">
        <v>161</v>
      </c>
      <c r="AE147" t="s">
        <v>353</v>
      </c>
      <c r="AF147">
        <v>16</v>
      </c>
      <c r="AG147" s="51">
        <v>47037158</v>
      </c>
      <c r="AI147">
        <v>26</v>
      </c>
      <c r="AJ147">
        <v>26</v>
      </c>
      <c r="AK147" t="s">
        <v>467</v>
      </c>
      <c r="AL147">
        <v>1</v>
      </c>
    </row>
    <row r="148" spans="1:38">
      <c r="A148">
        <v>3291457</v>
      </c>
      <c r="B148" t="s">
        <v>911</v>
      </c>
      <c r="C148" t="s">
        <v>18</v>
      </c>
      <c r="D148" t="s">
        <v>85</v>
      </c>
      <c r="E148">
        <v>2011</v>
      </c>
      <c r="F148">
        <v>8</v>
      </c>
      <c r="G148">
        <v>24</v>
      </c>
      <c r="H148" t="s">
        <v>86</v>
      </c>
      <c r="I148" t="s">
        <v>16</v>
      </c>
      <c r="J148" t="s">
        <v>16</v>
      </c>
      <c r="K148" t="s">
        <v>147</v>
      </c>
      <c r="L148" t="s">
        <v>86</v>
      </c>
      <c r="M148" t="s">
        <v>88</v>
      </c>
      <c r="N148" s="50">
        <v>40707444</v>
      </c>
      <c r="O148" s="51">
        <v>2336155</v>
      </c>
      <c r="P148" t="s">
        <v>744</v>
      </c>
      <c r="Q148" t="s">
        <v>912</v>
      </c>
      <c r="R148" t="s">
        <v>913</v>
      </c>
      <c r="S148" s="49" t="str">
        <f>CONCATENATE(Tabla_Datos[[#This Row],[Nombre_Cliente]]," ",Tabla_Datos[[#This Row],[ApellidoPaterno_Cliente]]," ",Tabla_Datos[[#This Row],[ApellidoMaterno_Cliente]])</f>
        <v>JUANA  TRUJILLO  ALVARADO VDA DE ALVA</v>
      </c>
      <c r="T148" s="53">
        <f>DATE(Tabla_Datos[[#This Row],[tAnio]],Tabla_Datos[[#This Row],[tMes]],Tabla_Datos[[#This Row],[tDia]])</f>
        <v>40779</v>
      </c>
      <c r="U148" s="53" t="str">
        <f>IF(Tabla_Datos[[#This Row],[cProvincia]]="LIMA","LIMA","PROVINCIA")</f>
        <v>LIMA</v>
      </c>
      <c r="V148" s="53" t="str">
        <f>MID(Tabla_Datos[[#This Row],[pTelefono]],1,SEARCH("-",Tabla_Datos[[#This Row],[pTelefono]],1)-1)</f>
        <v>1</v>
      </c>
      <c r="W148" s="53" t="str">
        <f>MID(Tabla_Datos[[#This Row],[pTelefono]],SEARCH("-",Tabla_Datos[[#This Row],[pTelefono]],1)+1,LEN(Tabla_Datos[[#This Row],[pTelefono]]))</f>
        <v>992275601</v>
      </c>
      <c r="X148" s="53" t="str">
        <f>CONCATENATE(Tabla_Datos[[#This Row],[TipUrb]]," ",Tabla_Datos[[#This Row],[Calle]]," ",Tabla_Datos[[#This Row],[NumCalle]])</f>
        <v>UR LOS CEDROS 116</v>
      </c>
      <c r="Y148" t="s">
        <v>92</v>
      </c>
      <c r="Z148" t="s">
        <v>93</v>
      </c>
      <c r="AA148" t="s">
        <v>94</v>
      </c>
      <c r="AB148" t="s">
        <v>95</v>
      </c>
      <c r="AC148" t="s">
        <v>95</v>
      </c>
      <c r="AD148" t="s">
        <v>161</v>
      </c>
      <c r="AE148" t="s">
        <v>95</v>
      </c>
      <c r="AG148" s="51">
        <v>9038470</v>
      </c>
      <c r="AI148">
        <v>36</v>
      </c>
      <c r="AJ148">
        <v>36</v>
      </c>
      <c r="AK148" t="s">
        <v>914</v>
      </c>
      <c r="AL148">
        <v>116</v>
      </c>
    </row>
    <row r="149" spans="1:38">
      <c r="A149">
        <v>3293222</v>
      </c>
      <c r="B149" t="s">
        <v>915</v>
      </c>
      <c r="C149" t="s">
        <v>20</v>
      </c>
      <c r="D149" t="s">
        <v>143</v>
      </c>
      <c r="E149">
        <v>2011</v>
      </c>
      <c r="F149">
        <v>8</v>
      </c>
      <c r="G149">
        <v>24</v>
      </c>
      <c r="H149" t="s">
        <v>86</v>
      </c>
      <c r="I149" t="s">
        <v>300</v>
      </c>
      <c r="J149" t="s">
        <v>535</v>
      </c>
      <c r="K149" t="s">
        <v>916</v>
      </c>
      <c r="L149" t="s">
        <v>86</v>
      </c>
      <c r="M149" t="s">
        <v>148</v>
      </c>
      <c r="N149" s="50">
        <v>5417613</v>
      </c>
      <c r="O149" s="51">
        <v>2337473</v>
      </c>
      <c r="P149" t="s">
        <v>917</v>
      </c>
      <c r="Q149" t="s">
        <v>918</v>
      </c>
      <c r="R149" t="s">
        <v>712</v>
      </c>
      <c r="S149" s="49" t="str">
        <f>CONCATENATE(Tabla_Datos[[#This Row],[Nombre_Cliente]]," ",Tabla_Datos[[#This Row],[ApellidoPaterno_Cliente]]," ",Tabla_Datos[[#This Row],[ApellidoMaterno_Cliente]])</f>
        <v>ELITA SANDY BUSTAMANTE</v>
      </c>
      <c r="T149" s="53">
        <f>DATE(Tabla_Datos[[#This Row],[tAnio]],Tabla_Datos[[#This Row],[tMes]],Tabla_Datos[[#This Row],[tDia]])</f>
        <v>40779</v>
      </c>
      <c r="U149" s="53" t="str">
        <f>IF(Tabla_Datos[[#This Row],[cProvincia]]="LIMA","LIMA","PROVINCIA")</f>
        <v>PROVINCIA</v>
      </c>
      <c r="V149" s="53" t="str">
        <f>MID(Tabla_Datos[[#This Row],[pTelefono]],1,SEARCH("-",Tabla_Datos[[#This Row],[pTelefono]],1)-1)</f>
        <v>65</v>
      </c>
      <c r="W149" s="53" t="str">
        <f>MID(Tabla_Datos[[#This Row],[pTelefono]],SEARCH("-",Tabla_Datos[[#This Row],[pTelefono]],1)+1,LEN(Tabla_Datos[[#This Row],[pTelefono]]))</f>
        <v>65269604</v>
      </c>
      <c r="X149" s="53" t="str">
        <f>CONCATENATE(Tabla_Datos[[#This Row],[TipUrb]]," ",Tabla_Datos[[#This Row],[Calle]]," ",Tabla_Datos[[#This Row],[NumCalle]])</f>
        <v>AH 19 DE JUNIO 316</v>
      </c>
      <c r="Y149" t="s">
        <v>305</v>
      </c>
      <c r="Z149" t="s">
        <v>152</v>
      </c>
      <c r="AA149" t="s">
        <v>153</v>
      </c>
      <c r="AB149" t="s">
        <v>95</v>
      </c>
      <c r="AC149" t="s">
        <v>95</v>
      </c>
      <c r="AD149" t="s">
        <v>96</v>
      </c>
      <c r="AE149" t="s">
        <v>95</v>
      </c>
      <c r="AF149" t="s">
        <v>95</v>
      </c>
      <c r="AG149" s="51">
        <v>5414667</v>
      </c>
      <c r="AH149" t="s">
        <v>95</v>
      </c>
      <c r="AI149">
        <v>1</v>
      </c>
      <c r="AJ149">
        <v>1</v>
      </c>
      <c r="AK149" t="s">
        <v>919</v>
      </c>
      <c r="AL149">
        <v>316</v>
      </c>
    </row>
    <row r="150" spans="1:38">
      <c r="A150">
        <v>3293276</v>
      </c>
      <c r="B150" t="s">
        <v>920</v>
      </c>
      <c r="C150" t="s">
        <v>20</v>
      </c>
      <c r="D150" t="s">
        <v>85</v>
      </c>
      <c r="E150">
        <v>2011</v>
      </c>
      <c r="F150">
        <v>8</v>
      </c>
      <c r="G150">
        <v>24</v>
      </c>
      <c r="H150" t="s">
        <v>86</v>
      </c>
      <c r="I150" t="s">
        <v>16</v>
      </c>
      <c r="J150" t="s">
        <v>16</v>
      </c>
      <c r="K150" t="s">
        <v>157</v>
      </c>
      <c r="L150" t="s">
        <v>86</v>
      </c>
      <c r="M150" t="s">
        <v>88</v>
      </c>
      <c r="N150" s="50">
        <v>20000021</v>
      </c>
      <c r="O150" s="51">
        <v>2337517</v>
      </c>
      <c r="P150" t="s">
        <v>921</v>
      </c>
      <c r="Q150" t="s">
        <v>922</v>
      </c>
      <c r="R150" t="s">
        <v>923</v>
      </c>
      <c r="S150" s="49" t="str">
        <f>CONCATENATE(Tabla_Datos[[#This Row],[Nombre_Cliente]]," ",Tabla_Datos[[#This Row],[ApellidoPaterno_Cliente]]," ",Tabla_Datos[[#This Row],[ApellidoMaterno_Cliente]])</f>
        <v>JOSE SANTOS IMAN CHIROQUE</v>
      </c>
      <c r="T150" s="53">
        <f>DATE(Tabla_Datos[[#This Row],[tAnio]],Tabla_Datos[[#This Row],[tMes]],Tabla_Datos[[#This Row],[tDia]])</f>
        <v>40779</v>
      </c>
      <c r="U150" s="53" t="str">
        <f>IF(Tabla_Datos[[#This Row],[cProvincia]]="LIMA","LIMA","PROVINCIA")</f>
        <v>LIMA</v>
      </c>
      <c r="V150" s="53" t="str">
        <f>MID(Tabla_Datos[[#This Row],[pTelefono]],1,SEARCH("-",Tabla_Datos[[#This Row],[pTelefono]],1)-1)</f>
        <v>1</v>
      </c>
      <c r="W150" s="53" t="str">
        <f>MID(Tabla_Datos[[#This Row],[pTelefono]],SEARCH("-",Tabla_Datos[[#This Row],[pTelefono]],1)+1,LEN(Tabla_Datos[[#This Row],[pTelefono]]))</f>
        <v>15210531</v>
      </c>
      <c r="X150" s="53" t="str">
        <f>CONCATENATE(Tabla_Datos[[#This Row],[TipUrb]]," ",Tabla_Datos[[#This Row],[Calle]]," ",Tabla_Datos[[#This Row],[NumCalle]])</f>
        <v>UR . 0</v>
      </c>
      <c r="Y150" t="s">
        <v>92</v>
      </c>
      <c r="Z150" t="s">
        <v>122</v>
      </c>
      <c r="AA150" t="s">
        <v>123</v>
      </c>
      <c r="AB150" t="s">
        <v>95</v>
      </c>
      <c r="AC150" t="s">
        <v>95</v>
      </c>
      <c r="AD150" t="s">
        <v>161</v>
      </c>
      <c r="AE150" t="s">
        <v>924</v>
      </c>
      <c r="AF150">
        <v>4</v>
      </c>
      <c r="AG150" s="51">
        <v>10292261</v>
      </c>
      <c r="AH150" t="s">
        <v>95</v>
      </c>
      <c r="AI150">
        <v>1</v>
      </c>
      <c r="AJ150">
        <v>1</v>
      </c>
      <c r="AK150" t="s">
        <v>221</v>
      </c>
      <c r="AL150">
        <v>0</v>
      </c>
    </row>
    <row r="151" spans="1:38">
      <c r="A151">
        <v>3294860</v>
      </c>
      <c r="B151" t="s">
        <v>925</v>
      </c>
      <c r="C151" t="s">
        <v>20</v>
      </c>
      <c r="D151" t="s">
        <v>143</v>
      </c>
      <c r="E151">
        <v>2011</v>
      </c>
      <c r="F151">
        <v>8</v>
      </c>
      <c r="G151">
        <v>24</v>
      </c>
      <c r="H151" t="s">
        <v>86</v>
      </c>
      <c r="I151" t="s">
        <v>546</v>
      </c>
      <c r="J151" t="s">
        <v>926</v>
      </c>
      <c r="K151" t="s">
        <v>927</v>
      </c>
      <c r="L151" t="s">
        <v>86</v>
      </c>
      <c r="M151" t="s">
        <v>294</v>
      </c>
      <c r="N151" s="50">
        <v>10672711</v>
      </c>
      <c r="O151" s="51">
        <v>2338610</v>
      </c>
      <c r="P151" t="s">
        <v>928</v>
      </c>
      <c r="Q151" t="s">
        <v>929</v>
      </c>
      <c r="R151" t="s">
        <v>542</v>
      </c>
      <c r="S151" s="49" t="str">
        <f>CONCATENATE(Tabla_Datos[[#This Row],[Nombre_Cliente]]," ",Tabla_Datos[[#This Row],[ApellidoPaterno_Cliente]]," ",Tabla_Datos[[#This Row],[ApellidoMaterno_Cliente]])</f>
        <v>BLANCA FLOR IBARRA RAMIREZ</v>
      </c>
      <c r="T151" s="53">
        <f>DATE(Tabla_Datos[[#This Row],[tAnio]],Tabla_Datos[[#This Row],[tMes]],Tabla_Datos[[#This Row],[tDia]])</f>
        <v>40779</v>
      </c>
      <c r="U151" s="53" t="str">
        <f>IF(Tabla_Datos[[#This Row],[cProvincia]]="LIMA","LIMA","PROVINCIA")</f>
        <v>PROVINCIA</v>
      </c>
      <c r="V151" s="53" t="str">
        <f>MID(Tabla_Datos[[#This Row],[pTelefono]],1,SEARCH("-",Tabla_Datos[[#This Row],[pTelefono]],1)-1)</f>
        <v>61</v>
      </c>
      <c r="W151" s="53" t="str">
        <f>MID(Tabla_Datos[[#This Row],[pTelefono]],SEARCH("-",Tabla_Datos[[#This Row],[pTelefono]],1)+1,LEN(Tabla_Datos[[#This Row],[pTelefono]]))</f>
        <v>962502495</v>
      </c>
      <c r="X151" s="53" t="str">
        <f>CONCATENATE(Tabla_Datos[[#This Row],[TipUrb]]," ",Tabla_Datos[[#This Row],[Calle]]," ",Tabla_Datos[[#This Row],[NumCalle]])</f>
        <v>AH LOS PINOS  MZ 133 LT 8 0</v>
      </c>
      <c r="Y151" t="s">
        <v>930</v>
      </c>
      <c r="Z151" t="s">
        <v>152</v>
      </c>
      <c r="AA151" t="s">
        <v>153</v>
      </c>
      <c r="AB151" t="s">
        <v>95</v>
      </c>
      <c r="AC151" t="s">
        <v>95</v>
      </c>
      <c r="AD151" t="s">
        <v>96</v>
      </c>
      <c r="AE151" t="s">
        <v>95</v>
      </c>
      <c r="AF151" t="s">
        <v>95</v>
      </c>
      <c r="AG151" s="51">
        <v>164758</v>
      </c>
      <c r="AH151" t="s">
        <v>95</v>
      </c>
      <c r="AI151">
        <v>1</v>
      </c>
      <c r="AJ151">
        <v>1</v>
      </c>
      <c r="AK151" t="s">
        <v>931</v>
      </c>
      <c r="AL151">
        <v>0</v>
      </c>
    </row>
    <row r="152" spans="1:38">
      <c r="A152">
        <v>3291405</v>
      </c>
      <c r="B152" t="s">
        <v>932</v>
      </c>
      <c r="C152" t="s">
        <v>19</v>
      </c>
      <c r="D152" t="s">
        <v>85</v>
      </c>
      <c r="E152">
        <v>2011</v>
      </c>
      <c r="F152">
        <v>8</v>
      </c>
      <c r="G152">
        <v>24</v>
      </c>
      <c r="H152" t="s">
        <v>86</v>
      </c>
      <c r="I152" t="s">
        <v>16</v>
      </c>
      <c r="J152" t="s">
        <v>16</v>
      </c>
      <c r="K152" t="s">
        <v>165</v>
      </c>
      <c r="L152" t="s">
        <v>86</v>
      </c>
      <c r="M152" t="s">
        <v>88</v>
      </c>
      <c r="N152" s="50">
        <v>20000021</v>
      </c>
      <c r="O152" s="51">
        <v>2336111</v>
      </c>
      <c r="P152" t="s">
        <v>933</v>
      </c>
      <c r="Q152" t="s">
        <v>285</v>
      </c>
      <c r="R152" t="s">
        <v>934</v>
      </c>
      <c r="S152" s="49" t="str">
        <f>CONCATENATE(Tabla_Datos[[#This Row],[Nombre_Cliente]]," ",Tabla_Datos[[#This Row],[ApellidoPaterno_Cliente]]," ",Tabla_Datos[[#This Row],[ApellidoMaterno_Cliente]])</f>
        <v>JORGE CALDERON AVILA</v>
      </c>
      <c r="T152" s="53">
        <f>DATE(Tabla_Datos[[#This Row],[tAnio]],Tabla_Datos[[#This Row],[tMes]],Tabla_Datos[[#This Row],[tDia]])</f>
        <v>40779</v>
      </c>
      <c r="U152" s="53" t="str">
        <f>IF(Tabla_Datos[[#This Row],[cProvincia]]="LIMA","LIMA","PROVINCIA")</f>
        <v>LIMA</v>
      </c>
      <c r="V152" s="53" t="str">
        <f>MID(Tabla_Datos[[#This Row],[pTelefono]],1,SEARCH("-",Tabla_Datos[[#This Row],[pTelefono]],1)-1)</f>
        <v>1</v>
      </c>
      <c r="W152" s="53" t="str">
        <f>MID(Tabla_Datos[[#This Row],[pTelefono]],SEARCH("-",Tabla_Datos[[#This Row],[pTelefono]],1)+1,LEN(Tabla_Datos[[#This Row],[pTelefono]]))</f>
        <v>996323736</v>
      </c>
      <c r="X152" s="53" t="str">
        <f>CONCATENATE(Tabla_Datos[[#This Row],[TipUrb]]," ",Tabla_Datos[[#This Row],[Calle]]," ",Tabla_Datos[[#This Row],[NumCalle]])</f>
        <v>UR 6 0</v>
      </c>
      <c r="Y152" t="s">
        <v>92</v>
      </c>
      <c r="Z152" t="s">
        <v>122</v>
      </c>
      <c r="AA152" t="s">
        <v>123</v>
      </c>
      <c r="AB152" t="s">
        <v>95</v>
      </c>
      <c r="AC152" t="s">
        <v>95</v>
      </c>
      <c r="AD152" t="s">
        <v>161</v>
      </c>
      <c r="AE152" t="s">
        <v>935</v>
      </c>
      <c r="AF152">
        <v>45</v>
      </c>
      <c r="AG152" s="51">
        <v>9422094</v>
      </c>
      <c r="AH152" t="s">
        <v>95</v>
      </c>
      <c r="AI152">
        <v>1</v>
      </c>
      <c r="AJ152">
        <v>1</v>
      </c>
      <c r="AK152">
        <v>6</v>
      </c>
      <c r="AL152">
        <v>0</v>
      </c>
    </row>
    <row r="153" spans="1:38">
      <c r="A153">
        <v>3294137</v>
      </c>
      <c r="B153" t="s">
        <v>936</v>
      </c>
      <c r="C153" t="s">
        <v>20</v>
      </c>
      <c r="D153" t="s">
        <v>143</v>
      </c>
      <c r="E153">
        <v>2011</v>
      </c>
      <c r="F153">
        <v>8</v>
      </c>
      <c r="G153">
        <v>24</v>
      </c>
      <c r="H153" t="s">
        <v>86</v>
      </c>
      <c r="I153" t="s">
        <v>241</v>
      </c>
      <c r="J153" t="s">
        <v>242</v>
      </c>
      <c r="K153" t="s">
        <v>937</v>
      </c>
      <c r="L153" t="s">
        <v>86</v>
      </c>
      <c r="M153" t="s">
        <v>148</v>
      </c>
      <c r="N153" s="50">
        <v>80239734</v>
      </c>
      <c r="O153" s="51">
        <v>2338187</v>
      </c>
      <c r="P153" t="s">
        <v>938</v>
      </c>
      <c r="Q153" t="s">
        <v>939</v>
      </c>
      <c r="R153" t="s">
        <v>940</v>
      </c>
      <c r="S153" s="49" t="str">
        <f>CONCATENATE(Tabla_Datos[[#This Row],[Nombre_Cliente]]," ",Tabla_Datos[[#This Row],[ApellidoPaterno_Cliente]]," ",Tabla_Datos[[#This Row],[ApellidoMaterno_Cliente]])</f>
        <v>JOSE  SANTOS POLO AMAYA</v>
      </c>
      <c r="T153" s="53">
        <f>DATE(Tabla_Datos[[#This Row],[tAnio]],Tabla_Datos[[#This Row],[tMes]],Tabla_Datos[[#This Row],[tDia]])</f>
        <v>40779</v>
      </c>
      <c r="U153" s="53" t="str">
        <f>IF(Tabla_Datos[[#This Row],[cProvincia]]="LIMA","LIMA","PROVINCIA")</f>
        <v>PROVINCIA</v>
      </c>
      <c r="V153" s="53" t="str">
        <f>MID(Tabla_Datos[[#This Row],[pTelefono]],1,SEARCH("-",Tabla_Datos[[#This Row],[pTelefono]],1)-1)</f>
        <v>44</v>
      </c>
      <c r="W153" s="53" t="str">
        <f>MID(Tabla_Datos[[#This Row],[pTelefono]],SEARCH("-",Tabla_Datos[[#This Row],[pTelefono]],1)+1,LEN(Tabla_Datos[[#This Row],[pTelefono]]))</f>
        <v>968985729</v>
      </c>
      <c r="X153" s="53" t="str">
        <f>CONCATENATE(Tabla_Datos[[#This Row],[TipUrb]]," ",Tabla_Datos[[#This Row],[Calle]]," ",Tabla_Datos[[#This Row],[NumCalle]])</f>
        <v xml:space="preserve">  TOMAS MOSCOSO 1285</v>
      </c>
      <c r="Y153" t="s">
        <v>246</v>
      </c>
      <c r="Z153" t="s">
        <v>152</v>
      </c>
      <c r="AA153" t="s">
        <v>153</v>
      </c>
      <c r="AB153" t="s">
        <v>95</v>
      </c>
      <c r="AC153" t="s">
        <v>95</v>
      </c>
      <c r="AD153" t="s">
        <v>95</v>
      </c>
      <c r="AE153" t="s">
        <v>95</v>
      </c>
      <c r="AF153" t="s">
        <v>95</v>
      </c>
      <c r="AG153" s="51">
        <v>40039902</v>
      </c>
      <c r="AH153" t="s">
        <v>95</v>
      </c>
      <c r="AI153">
        <v>1</v>
      </c>
      <c r="AJ153">
        <v>1</v>
      </c>
      <c r="AK153" t="s">
        <v>941</v>
      </c>
      <c r="AL153">
        <v>1285</v>
      </c>
    </row>
    <row r="154" spans="1:38">
      <c r="A154">
        <v>3291946</v>
      </c>
      <c r="B154" t="s">
        <v>942</v>
      </c>
      <c r="C154" t="s">
        <v>20</v>
      </c>
      <c r="D154" t="s">
        <v>85</v>
      </c>
      <c r="E154">
        <v>2011</v>
      </c>
      <c r="F154">
        <v>8</v>
      </c>
      <c r="G154">
        <v>24</v>
      </c>
      <c r="H154" t="s">
        <v>86</v>
      </c>
      <c r="I154" t="s">
        <v>16</v>
      </c>
      <c r="J154" t="s">
        <v>16</v>
      </c>
      <c r="K154" t="s">
        <v>374</v>
      </c>
      <c r="L154" t="s">
        <v>86</v>
      </c>
      <c r="M154" t="s">
        <v>88</v>
      </c>
      <c r="N154" s="50">
        <v>20000021</v>
      </c>
      <c r="O154" s="51">
        <v>2336544</v>
      </c>
      <c r="P154" t="s">
        <v>943</v>
      </c>
      <c r="Q154" t="s">
        <v>944</v>
      </c>
      <c r="R154" t="s">
        <v>945</v>
      </c>
      <c r="S154" s="49" t="str">
        <f>CONCATENATE(Tabla_Datos[[#This Row],[Nombre_Cliente]]," ",Tabla_Datos[[#This Row],[ApellidoPaterno_Cliente]]," ",Tabla_Datos[[#This Row],[ApellidoMaterno_Cliente]])</f>
        <v>VICTOR TITO SOTOMAYOR BERNAOLA</v>
      </c>
      <c r="T154" s="53">
        <f>DATE(Tabla_Datos[[#This Row],[tAnio]],Tabla_Datos[[#This Row],[tMes]],Tabla_Datos[[#This Row],[tDia]])</f>
        <v>40779</v>
      </c>
      <c r="U154" s="53" t="str">
        <f>IF(Tabla_Datos[[#This Row],[cProvincia]]="LIMA","LIMA","PROVINCIA")</f>
        <v>LIMA</v>
      </c>
      <c r="V154" s="53" t="str">
        <f>MID(Tabla_Datos[[#This Row],[pTelefono]],1,SEARCH("-",Tabla_Datos[[#This Row],[pTelefono]],1)-1)</f>
        <v>1</v>
      </c>
      <c r="W154" s="53" t="str">
        <f>MID(Tabla_Datos[[#This Row],[pTelefono]],SEARCH("-",Tabla_Datos[[#This Row],[pTelefono]],1)+1,LEN(Tabla_Datos[[#This Row],[pTelefono]]))</f>
        <v>999003545</v>
      </c>
      <c r="X154" s="53" t="str">
        <f>CONCATENATE(Tabla_Datos[[#This Row],[TipUrb]]," ",Tabla_Datos[[#This Row],[Calle]]," ",Tabla_Datos[[#This Row],[NumCalle]])</f>
        <v xml:space="preserve">  SANTA ROSA 253</v>
      </c>
      <c r="Y154" t="s">
        <v>92</v>
      </c>
      <c r="Z154" t="s">
        <v>122</v>
      </c>
      <c r="AA154" t="s">
        <v>123</v>
      </c>
      <c r="AB154" t="s">
        <v>95</v>
      </c>
      <c r="AC154" t="s">
        <v>95</v>
      </c>
      <c r="AD154" t="s">
        <v>95</v>
      </c>
      <c r="AE154" t="s">
        <v>95</v>
      </c>
      <c r="AF154" t="s">
        <v>95</v>
      </c>
      <c r="AG154" s="51">
        <v>9715378</v>
      </c>
      <c r="AH154" t="s">
        <v>95</v>
      </c>
      <c r="AI154">
        <v>1</v>
      </c>
      <c r="AJ154">
        <v>1</v>
      </c>
      <c r="AK154" t="s">
        <v>228</v>
      </c>
      <c r="AL154">
        <v>253</v>
      </c>
    </row>
    <row r="155" spans="1:38">
      <c r="A155">
        <v>3294223</v>
      </c>
      <c r="B155" t="s">
        <v>946</v>
      </c>
      <c r="C155" t="s">
        <v>19</v>
      </c>
      <c r="D155" t="s">
        <v>143</v>
      </c>
      <c r="E155">
        <v>2011</v>
      </c>
      <c r="F155">
        <v>8</v>
      </c>
      <c r="G155">
        <v>24</v>
      </c>
      <c r="H155" t="s">
        <v>86</v>
      </c>
      <c r="I155" t="s">
        <v>145</v>
      </c>
      <c r="J155" t="s">
        <v>469</v>
      </c>
      <c r="K155" t="s">
        <v>470</v>
      </c>
      <c r="L155" t="s">
        <v>86</v>
      </c>
      <c r="M155" t="s">
        <v>148</v>
      </c>
      <c r="N155" s="50">
        <v>43845431</v>
      </c>
      <c r="O155" s="51">
        <v>2338223</v>
      </c>
      <c r="P155" t="s">
        <v>947</v>
      </c>
      <c r="Q155" t="s">
        <v>948</v>
      </c>
      <c r="R155" t="s">
        <v>949</v>
      </c>
      <c r="S155" s="49" t="str">
        <f>CONCATENATE(Tabla_Datos[[#This Row],[Nombre_Cliente]]," ",Tabla_Datos[[#This Row],[ApellidoPaterno_Cliente]]," ",Tabla_Datos[[#This Row],[ApellidoMaterno_Cliente]])</f>
        <v>NATALY SEPULVEDA MARREROS</v>
      </c>
      <c r="T155" s="53">
        <f>DATE(Tabla_Datos[[#This Row],[tAnio]],Tabla_Datos[[#This Row],[tMes]],Tabla_Datos[[#This Row],[tDia]])</f>
        <v>40779</v>
      </c>
      <c r="U155" s="53" t="str">
        <f>IF(Tabla_Datos[[#This Row],[cProvincia]]="LIMA","LIMA","PROVINCIA")</f>
        <v>PROVINCIA</v>
      </c>
      <c r="V155" s="53" t="str">
        <f>MID(Tabla_Datos[[#This Row],[pTelefono]],1,SEARCH("-",Tabla_Datos[[#This Row],[pTelefono]],1)-1)</f>
        <v>43</v>
      </c>
      <c r="W155" s="53" t="str">
        <f>MID(Tabla_Datos[[#This Row],[pTelefono]],SEARCH("-",Tabla_Datos[[#This Row],[pTelefono]],1)+1,LEN(Tabla_Datos[[#This Row],[pTelefono]]))</f>
        <v>315233</v>
      </c>
      <c r="X155" s="53" t="str">
        <f>CONCATENATE(Tabla_Datos[[#This Row],[TipUrb]]," ",Tabla_Datos[[#This Row],[Calle]]," ",Tabla_Datos[[#This Row],[NumCalle]])</f>
        <v>PJ . 0</v>
      </c>
      <c r="Y155" t="s">
        <v>151</v>
      </c>
      <c r="Z155" t="s">
        <v>152</v>
      </c>
      <c r="AA155" t="s">
        <v>153</v>
      </c>
      <c r="AB155" t="s">
        <v>95</v>
      </c>
      <c r="AC155" t="s">
        <v>95</v>
      </c>
      <c r="AD155" t="s">
        <v>429</v>
      </c>
      <c r="AE155" t="s">
        <v>950</v>
      </c>
      <c r="AF155">
        <v>4</v>
      </c>
      <c r="AG155" s="51">
        <v>44890751</v>
      </c>
      <c r="AI155">
        <v>1</v>
      </c>
      <c r="AJ155">
        <v>1</v>
      </c>
      <c r="AK155" t="s">
        <v>221</v>
      </c>
      <c r="AL155">
        <v>0</v>
      </c>
    </row>
    <row r="156" spans="1:38">
      <c r="A156">
        <v>3293466</v>
      </c>
      <c r="B156" t="s">
        <v>951</v>
      </c>
      <c r="C156" t="s">
        <v>19</v>
      </c>
      <c r="D156" t="s">
        <v>143</v>
      </c>
      <c r="E156">
        <v>2011</v>
      </c>
      <c r="F156">
        <v>8</v>
      </c>
      <c r="G156">
        <v>24</v>
      </c>
      <c r="H156" t="s">
        <v>86</v>
      </c>
      <c r="I156" t="s">
        <v>132</v>
      </c>
      <c r="J156" t="s">
        <v>132</v>
      </c>
      <c r="K156" t="s">
        <v>132</v>
      </c>
      <c r="L156" t="s">
        <v>86</v>
      </c>
      <c r="M156" t="s">
        <v>133</v>
      </c>
      <c r="N156" s="50">
        <v>80224752</v>
      </c>
      <c r="O156" s="51">
        <v>2337675</v>
      </c>
      <c r="P156" t="s">
        <v>952</v>
      </c>
      <c r="Q156" t="s">
        <v>953</v>
      </c>
      <c r="R156" t="s">
        <v>954</v>
      </c>
      <c r="S156" s="49" t="str">
        <f>CONCATENATE(Tabla_Datos[[#This Row],[Nombre_Cliente]]," ",Tabla_Datos[[#This Row],[ApellidoPaterno_Cliente]]," ",Tabla_Datos[[#This Row],[ApellidoMaterno_Cliente]])</f>
        <v>ARTURO ALONSO PEÑA ARICA</v>
      </c>
      <c r="T156" s="53">
        <f>DATE(Tabla_Datos[[#This Row],[tAnio]],Tabla_Datos[[#This Row],[tMes]],Tabla_Datos[[#This Row],[tDia]])</f>
        <v>40779</v>
      </c>
      <c r="U156" s="53" t="str">
        <f>IF(Tabla_Datos[[#This Row],[cProvincia]]="LIMA","LIMA","PROVINCIA")</f>
        <v>PROVINCIA</v>
      </c>
      <c r="V156" s="53" t="str">
        <f>MID(Tabla_Datos[[#This Row],[pTelefono]],1,SEARCH("-",Tabla_Datos[[#This Row],[pTelefono]],1)-1)</f>
        <v>73</v>
      </c>
      <c r="W156" s="53" t="str">
        <f>MID(Tabla_Datos[[#This Row],[pTelefono]],SEARCH("-",Tabla_Datos[[#This Row],[pTelefono]],1)+1,LEN(Tabla_Datos[[#This Row],[pTelefono]]))</f>
        <v>968050426</v>
      </c>
      <c r="X156" s="53" t="str">
        <f>CONCATENATE(Tabla_Datos[[#This Row],[TipUrb]]," ",Tabla_Datos[[#This Row],[Calle]]," ",Tabla_Datos[[#This Row],[NumCalle]])</f>
        <v>AH . 0</v>
      </c>
      <c r="Y156" t="s">
        <v>137</v>
      </c>
      <c r="Z156" t="s">
        <v>152</v>
      </c>
      <c r="AA156" t="s">
        <v>153</v>
      </c>
      <c r="AB156" t="s">
        <v>95</v>
      </c>
      <c r="AC156" t="s">
        <v>95</v>
      </c>
      <c r="AD156" t="s">
        <v>96</v>
      </c>
      <c r="AE156" t="s">
        <v>116</v>
      </c>
      <c r="AF156">
        <v>15</v>
      </c>
      <c r="AG156" s="51">
        <v>40500440</v>
      </c>
      <c r="AH156" t="s">
        <v>95</v>
      </c>
      <c r="AI156">
        <v>1</v>
      </c>
      <c r="AJ156">
        <v>1</v>
      </c>
      <c r="AK156" t="s">
        <v>221</v>
      </c>
      <c r="AL156">
        <v>0</v>
      </c>
    </row>
    <row r="157" spans="1:38">
      <c r="A157">
        <v>3294907</v>
      </c>
      <c r="B157" t="s">
        <v>955</v>
      </c>
      <c r="C157" t="s">
        <v>20</v>
      </c>
      <c r="D157" t="s">
        <v>143</v>
      </c>
      <c r="E157">
        <v>2011</v>
      </c>
      <c r="F157">
        <v>8</v>
      </c>
      <c r="G157">
        <v>24</v>
      </c>
      <c r="H157" t="s">
        <v>86</v>
      </c>
      <c r="I157" t="s">
        <v>202</v>
      </c>
      <c r="J157" t="s">
        <v>203</v>
      </c>
      <c r="K157" t="s">
        <v>203</v>
      </c>
      <c r="L157" t="s">
        <v>86</v>
      </c>
      <c r="M157" t="s">
        <v>133</v>
      </c>
      <c r="N157" s="50">
        <v>40686674</v>
      </c>
      <c r="O157" s="51">
        <v>2338643</v>
      </c>
      <c r="P157" t="s">
        <v>956</v>
      </c>
      <c r="Q157" t="s">
        <v>533</v>
      </c>
      <c r="R157" t="s">
        <v>377</v>
      </c>
      <c r="S157" s="49" t="str">
        <f>CONCATENATE(Tabla_Datos[[#This Row],[Nombre_Cliente]]," ",Tabla_Datos[[#This Row],[ApellidoPaterno_Cliente]]," ",Tabla_Datos[[#This Row],[ApellidoMaterno_Cliente]])</f>
        <v>ONELIA INES VERA PEREZ</v>
      </c>
      <c r="T157" s="53">
        <f>DATE(Tabla_Datos[[#This Row],[tAnio]],Tabla_Datos[[#This Row],[tMes]],Tabla_Datos[[#This Row],[tDia]])</f>
        <v>40779</v>
      </c>
      <c r="U157" s="53" t="str">
        <f>IF(Tabla_Datos[[#This Row],[cProvincia]]="LIMA","LIMA","PROVINCIA")</f>
        <v>PROVINCIA</v>
      </c>
      <c r="V157" s="53" t="str">
        <f>MID(Tabla_Datos[[#This Row],[pTelefono]],1,SEARCH("-",Tabla_Datos[[#This Row],[pTelefono]],1)-1)</f>
        <v>74</v>
      </c>
      <c r="W157" s="53" t="str">
        <f>MID(Tabla_Datos[[#This Row],[pTelefono]],SEARCH("-",Tabla_Datos[[#This Row],[pTelefono]],1)+1,LEN(Tabla_Datos[[#This Row],[pTelefono]]))</f>
        <v>74271788</v>
      </c>
      <c r="X157" s="53" t="str">
        <f>CONCATENATE(Tabla_Datos[[#This Row],[TipUrb]]," ",Tabla_Datos[[#This Row],[Calle]]," ",Tabla_Datos[[#This Row],[NumCalle]])</f>
        <v>PJ EL PARAISO 31</v>
      </c>
      <c r="Y157" t="s">
        <v>208</v>
      </c>
      <c r="Z157" t="s">
        <v>152</v>
      </c>
      <c r="AA157" t="s">
        <v>153</v>
      </c>
      <c r="AB157" t="s">
        <v>95</v>
      </c>
      <c r="AC157" t="s">
        <v>95</v>
      </c>
      <c r="AD157" t="s">
        <v>429</v>
      </c>
      <c r="AE157" t="s">
        <v>95</v>
      </c>
      <c r="AF157" t="s">
        <v>95</v>
      </c>
      <c r="AG157" s="51">
        <v>17571211</v>
      </c>
      <c r="AH157" t="s">
        <v>95</v>
      </c>
      <c r="AI157">
        <v>1</v>
      </c>
      <c r="AJ157">
        <v>1</v>
      </c>
      <c r="AK157" t="s">
        <v>957</v>
      </c>
      <c r="AL157">
        <v>31</v>
      </c>
    </row>
    <row r="158" spans="1:38">
      <c r="A158">
        <v>3295413</v>
      </c>
      <c r="B158" t="s">
        <v>958</v>
      </c>
      <c r="C158" t="s">
        <v>18</v>
      </c>
      <c r="D158" t="s">
        <v>156</v>
      </c>
      <c r="E158">
        <v>2011</v>
      </c>
      <c r="F158">
        <v>8</v>
      </c>
      <c r="G158">
        <v>24</v>
      </c>
      <c r="H158" t="s">
        <v>86</v>
      </c>
      <c r="I158" t="s">
        <v>16</v>
      </c>
      <c r="J158" t="s">
        <v>16</v>
      </c>
      <c r="K158" t="s">
        <v>444</v>
      </c>
      <c r="L158" t="s">
        <v>86</v>
      </c>
      <c r="M158" t="s">
        <v>88</v>
      </c>
      <c r="N158" s="50">
        <v>99999999</v>
      </c>
      <c r="O158" s="51">
        <v>2339058</v>
      </c>
      <c r="P158" t="s">
        <v>959</v>
      </c>
      <c r="Q158" t="s">
        <v>960</v>
      </c>
      <c r="R158" t="s">
        <v>961</v>
      </c>
      <c r="S158" s="49" t="str">
        <f>CONCATENATE(Tabla_Datos[[#This Row],[Nombre_Cliente]]," ",Tabla_Datos[[#This Row],[ApellidoPaterno_Cliente]]," ",Tabla_Datos[[#This Row],[ApellidoMaterno_Cliente]])</f>
        <v xml:space="preserve">YOLANDA SILVA  GARCIA </v>
      </c>
      <c r="T158" s="53">
        <f>DATE(Tabla_Datos[[#This Row],[tAnio]],Tabla_Datos[[#This Row],[tMes]],Tabla_Datos[[#This Row],[tDia]])</f>
        <v>40779</v>
      </c>
      <c r="U158" s="53" t="str">
        <f>IF(Tabla_Datos[[#This Row],[cProvincia]]="LIMA","LIMA","PROVINCIA")</f>
        <v>LIMA</v>
      </c>
      <c r="V158" s="53" t="str">
        <f>MID(Tabla_Datos[[#This Row],[pTelefono]],1,SEARCH("-",Tabla_Datos[[#This Row],[pTelefono]],1)-1)</f>
        <v>1</v>
      </c>
      <c r="W158" s="53" t="str">
        <f>MID(Tabla_Datos[[#This Row],[pTelefono]],SEARCH("-",Tabla_Datos[[#This Row],[pTelefono]],1)+1,LEN(Tabla_Datos[[#This Row],[pTelefono]]))</f>
        <v>5595645</v>
      </c>
      <c r="X158" s="53" t="str">
        <f>CONCATENATE(Tabla_Datos[[#This Row],[TipUrb]]," ",Tabla_Datos[[#This Row],[Calle]]," ",Tabla_Datos[[#This Row],[NumCalle]])</f>
        <v>UR RIO MAJES 5659</v>
      </c>
      <c r="Y158" t="s">
        <v>92</v>
      </c>
      <c r="Z158" t="s">
        <v>93</v>
      </c>
      <c r="AA158" t="s">
        <v>94</v>
      </c>
      <c r="AB158">
        <v>3</v>
      </c>
      <c r="AC158" t="s">
        <v>116</v>
      </c>
      <c r="AD158" t="s">
        <v>161</v>
      </c>
      <c r="AE158" t="s">
        <v>95</v>
      </c>
      <c r="AG158" s="51">
        <v>9433443</v>
      </c>
      <c r="AI158">
        <v>24</v>
      </c>
      <c r="AJ158">
        <v>24</v>
      </c>
      <c r="AK158" t="s">
        <v>962</v>
      </c>
      <c r="AL158">
        <v>5659</v>
      </c>
    </row>
    <row r="159" spans="1:38">
      <c r="A159">
        <v>3291924</v>
      </c>
      <c r="B159" t="s">
        <v>963</v>
      </c>
      <c r="C159" t="s">
        <v>19</v>
      </c>
      <c r="D159" t="s">
        <v>85</v>
      </c>
      <c r="E159">
        <v>2011</v>
      </c>
      <c r="F159">
        <v>8</v>
      </c>
      <c r="G159">
        <v>24</v>
      </c>
      <c r="H159" t="s">
        <v>86</v>
      </c>
      <c r="I159" t="s">
        <v>16</v>
      </c>
      <c r="J159" t="s">
        <v>16</v>
      </c>
      <c r="K159" t="s">
        <v>492</v>
      </c>
      <c r="L159" t="s">
        <v>144</v>
      </c>
      <c r="M159" t="s">
        <v>88</v>
      </c>
      <c r="N159" s="50">
        <v>9664932</v>
      </c>
      <c r="O159" s="51">
        <v>2336468</v>
      </c>
      <c r="P159" t="s">
        <v>964</v>
      </c>
      <c r="Q159" t="s">
        <v>965</v>
      </c>
      <c r="R159" t="s">
        <v>95</v>
      </c>
      <c r="S159" s="49" t="str">
        <f>CONCATENATE(Tabla_Datos[[#This Row],[Nombre_Cliente]]," ",Tabla_Datos[[#This Row],[ApellidoPaterno_Cliente]]," ",Tabla_Datos[[#This Row],[ApellidoMaterno_Cliente]])</f>
        <v xml:space="preserve">XAVIER ANDRE ROCHELLE  </v>
      </c>
      <c r="T159" s="53">
        <f>DATE(Tabla_Datos[[#This Row],[tAnio]],Tabla_Datos[[#This Row],[tMes]],Tabla_Datos[[#This Row],[tDia]])</f>
        <v>40779</v>
      </c>
      <c r="U159" s="53" t="str">
        <f>IF(Tabla_Datos[[#This Row],[cProvincia]]="LIMA","LIMA","PROVINCIA")</f>
        <v>LIMA</v>
      </c>
      <c r="V159" s="53" t="str">
        <f>MID(Tabla_Datos[[#This Row],[pTelefono]],1,SEARCH("-",Tabla_Datos[[#This Row],[pTelefono]],1)-1)</f>
        <v>1</v>
      </c>
      <c r="W159" s="53" t="str">
        <f>MID(Tabla_Datos[[#This Row],[pTelefono]],SEARCH("-",Tabla_Datos[[#This Row],[pTelefono]],1)+1,LEN(Tabla_Datos[[#This Row],[pTelefono]]))</f>
        <v>4476112</v>
      </c>
      <c r="X159" s="53" t="str">
        <f>CONCATENATE(Tabla_Datos[[#This Row],[TipUrb]]," ",Tabla_Datos[[#This Row],[Calle]]," ",Tabla_Datos[[#This Row],[NumCalle]])</f>
        <v xml:space="preserve">  MALECON CISNEROS 1070</v>
      </c>
      <c r="Y159" t="s">
        <v>92</v>
      </c>
      <c r="Z159" t="s">
        <v>196</v>
      </c>
      <c r="AA159" t="s">
        <v>197</v>
      </c>
      <c r="AB159" t="s">
        <v>95</v>
      </c>
      <c r="AC159">
        <v>701</v>
      </c>
      <c r="AD159" t="s">
        <v>95</v>
      </c>
      <c r="AE159" t="s">
        <v>95</v>
      </c>
      <c r="AF159" t="s">
        <v>95</v>
      </c>
      <c r="AG159" s="51">
        <v>49695</v>
      </c>
      <c r="AI159">
        <v>1</v>
      </c>
      <c r="AJ159">
        <v>1</v>
      </c>
      <c r="AK159" t="s">
        <v>966</v>
      </c>
      <c r="AL159">
        <v>1070</v>
      </c>
    </row>
    <row r="160" spans="1:38">
      <c r="A160">
        <v>3295668</v>
      </c>
      <c r="B160" t="s">
        <v>967</v>
      </c>
      <c r="C160" t="s">
        <v>18</v>
      </c>
      <c r="D160" t="s">
        <v>156</v>
      </c>
      <c r="E160">
        <v>2011</v>
      </c>
      <c r="F160">
        <v>8</v>
      </c>
      <c r="G160">
        <v>24</v>
      </c>
      <c r="H160" t="s">
        <v>86</v>
      </c>
      <c r="I160" t="s">
        <v>16</v>
      </c>
      <c r="J160" t="s">
        <v>16</v>
      </c>
      <c r="K160" t="s">
        <v>147</v>
      </c>
      <c r="L160" t="s">
        <v>86</v>
      </c>
      <c r="M160" t="s">
        <v>88</v>
      </c>
      <c r="N160" s="50">
        <v>99999999</v>
      </c>
      <c r="O160" s="51">
        <v>2339220</v>
      </c>
      <c r="P160" t="s">
        <v>968</v>
      </c>
      <c r="Q160" t="s">
        <v>969</v>
      </c>
      <c r="R160" t="s">
        <v>393</v>
      </c>
      <c r="S160" s="49" t="str">
        <f>CONCATENATE(Tabla_Datos[[#This Row],[Nombre_Cliente]]," ",Tabla_Datos[[#This Row],[ApellidoPaterno_Cliente]]," ",Tabla_Datos[[#This Row],[ApellidoMaterno_Cliente]])</f>
        <v xml:space="preserve">BLANCA VICTORIA GUTIERREZ  RODRIGUEZ  </v>
      </c>
      <c r="T160" s="53">
        <f>DATE(Tabla_Datos[[#This Row],[tAnio]],Tabla_Datos[[#This Row],[tMes]],Tabla_Datos[[#This Row],[tDia]])</f>
        <v>40779</v>
      </c>
      <c r="U160" s="53" t="str">
        <f>IF(Tabla_Datos[[#This Row],[cProvincia]]="LIMA","LIMA","PROVINCIA")</f>
        <v>LIMA</v>
      </c>
      <c r="V160" s="53" t="str">
        <f>MID(Tabla_Datos[[#This Row],[pTelefono]],1,SEARCH("-",Tabla_Datos[[#This Row],[pTelefono]],1)-1)</f>
        <v>1</v>
      </c>
      <c r="W160" s="53" t="str">
        <f>MID(Tabla_Datos[[#This Row],[pTelefono]],SEARCH("-",Tabla_Datos[[#This Row],[pTelefono]],1)+1,LEN(Tabla_Datos[[#This Row],[pTelefono]]))</f>
        <v>998234259</v>
      </c>
      <c r="X160" s="53" t="str">
        <f>CONCATENATE(Tabla_Datos[[#This Row],[TipUrb]]," ",Tabla_Datos[[#This Row],[Calle]]," ",Tabla_Datos[[#This Row],[NumCalle]])</f>
        <v>UR RIO SAPI 282</v>
      </c>
      <c r="Y160" t="s">
        <v>92</v>
      </c>
      <c r="Z160" t="s">
        <v>93</v>
      </c>
      <c r="AA160" t="s">
        <v>94</v>
      </c>
      <c r="AB160" t="s">
        <v>95</v>
      </c>
      <c r="AC160" t="s">
        <v>95</v>
      </c>
      <c r="AD160" t="s">
        <v>161</v>
      </c>
      <c r="AE160" t="s">
        <v>95</v>
      </c>
      <c r="AG160" s="51">
        <v>80116649</v>
      </c>
      <c r="AI160">
        <v>26</v>
      </c>
      <c r="AJ160">
        <v>26</v>
      </c>
      <c r="AK160" t="s">
        <v>970</v>
      </c>
      <c r="AL160">
        <v>282</v>
      </c>
    </row>
    <row r="161" spans="1:38">
      <c r="A161">
        <v>3294329</v>
      </c>
      <c r="B161" t="s">
        <v>971</v>
      </c>
      <c r="C161" t="s">
        <v>19</v>
      </c>
      <c r="D161" t="s">
        <v>85</v>
      </c>
      <c r="E161">
        <v>2011</v>
      </c>
      <c r="F161">
        <v>8</v>
      </c>
      <c r="G161">
        <v>24</v>
      </c>
      <c r="H161" t="s">
        <v>144</v>
      </c>
      <c r="I161" t="s">
        <v>16</v>
      </c>
      <c r="J161" t="s">
        <v>16</v>
      </c>
      <c r="K161" t="s">
        <v>696</v>
      </c>
      <c r="L161" t="s">
        <v>86</v>
      </c>
      <c r="M161" t="s">
        <v>88</v>
      </c>
      <c r="N161" s="50">
        <v>9854201</v>
      </c>
      <c r="O161" s="51">
        <v>2338330</v>
      </c>
      <c r="P161" t="s">
        <v>972</v>
      </c>
      <c r="Q161" t="s">
        <v>973</v>
      </c>
      <c r="R161" t="s">
        <v>974</v>
      </c>
      <c r="S161" s="49" t="str">
        <f>CONCATENATE(Tabla_Datos[[#This Row],[Nombre_Cliente]]," ",Tabla_Datos[[#This Row],[ApellidoPaterno_Cliente]]," ",Tabla_Datos[[#This Row],[ApellidoMaterno_Cliente]])</f>
        <v>JESSICA MERCEDES OLANO SOLANO</v>
      </c>
      <c r="T161" s="53">
        <f>DATE(Tabla_Datos[[#This Row],[tAnio]],Tabla_Datos[[#This Row],[tMes]],Tabla_Datos[[#This Row],[tDia]])</f>
        <v>40779</v>
      </c>
      <c r="U161" s="53" t="str">
        <f>IF(Tabla_Datos[[#This Row],[cProvincia]]="LIMA","LIMA","PROVINCIA")</f>
        <v>LIMA</v>
      </c>
      <c r="V161" s="53" t="str">
        <f>MID(Tabla_Datos[[#This Row],[pTelefono]],1,SEARCH("-",Tabla_Datos[[#This Row],[pTelefono]],1)-1)</f>
        <v>1</v>
      </c>
      <c r="W161" s="53" t="str">
        <f>MID(Tabla_Datos[[#This Row],[pTelefono]],SEARCH("-",Tabla_Datos[[#This Row],[pTelefono]],1)+1,LEN(Tabla_Datos[[#This Row],[pTelefono]]))</f>
        <v>981189625</v>
      </c>
      <c r="X161" s="53" t="str">
        <f>CONCATENATE(Tabla_Datos[[#This Row],[TipUrb]]," ",Tabla_Datos[[#This Row],[Calle]]," ",Tabla_Datos[[#This Row],[NumCalle]])</f>
        <v xml:space="preserve">  VELASCO ASTETE 933</v>
      </c>
      <c r="Y161" t="s">
        <v>92</v>
      </c>
      <c r="Z161" t="s">
        <v>196</v>
      </c>
      <c r="AA161" t="s">
        <v>197</v>
      </c>
      <c r="AB161" t="s">
        <v>95</v>
      </c>
      <c r="AC161" t="s">
        <v>95</v>
      </c>
      <c r="AD161" t="s">
        <v>95</v>
      </c>
      <c r="AE161" t="s">
        <v>95</v>
      </c>
      <c r="AF161" t="s">
        <v>95</v>
      </c>
      <c r="AG161" s="51">
        <v>43181781</v>
      </c>
      <c r="AH161" t="s">
        <v>95</v>
      </c>
      <c r="AI161">
        <v>1</v>
      </c>
      <c r="AJ161">
        <v>1</v>
      </c>
      <c r="AK161" t="s">
        <v>975</v>
      </c>
      <c r="AL161">
        <v>933</v>
      </c>
    </row>
    <row r="162" spans="1:38">
      <c r="A162">
        <v>3294234</v>
      </c>
      <c r="B162" t="s">
        <v>976</v>
      </c>
      <c r="C162" t="s">
        <v>18</v>
      </c>
      <c r="D162" t="s">
        <v>85</v>
      </c>
      <c r="E162">
        <v>2011</v>
      </c>
      <c r="F162">
        <v>8</v>
      </c>
      <c r="G162">
        <v>24</v>
      </c>
      <c r="H162" t="s">
        <v>86</v>
      </c>
      <c r="I162" t="s">
        <v>16</v>
      </c>
      <c r="J162" t="s">
        <v>16</v>
      </c>
      <c r="K162" t="s">
        <v>165</v>
      </c>
      <c r="L162" t="s">
        <v>86</v>
      </c>
      <c r="M162" t="s">
        <v>88</v>
      </c>
      <c r="N162" s="50">
        <v>6754172</v>
      </c>
      <c r="O162" s="51">
        <v>2338267</v>
      </c>
      <c r="P162" t="s">
        <v>977</v>
      </c>
      <c r="Q162" t="s">
        <v>978</v>
      </c>
      <c r="R162" t="s">
        <v>979</v>
      </c>
      <c r="S162" s="49" t="str">
        <f>CONCATENATE(Tabla_Datos[[#This Row],[Nombre_Cliente]]," ",Tabla_Datos[[#This Row],[ApellidoPaterno_Cliente]]," ",Tabla_Datos[[#This Row],[ApellidoMaterno_Cliente]])</f>
        <v xml:space="preserve">FORTUNATO  ALBERTO  ROMERO </v>
      </c>
      <c r="T162" s="53">
        <f>DATE(Tabla_Datos[[#This Row],[tAnio]],Tabla_Datos[[#This Row],[tMes]],Tabla_Datos[[#This Row],[tDia]])</f>
        <v>40779</v>
      </c>
      <c r="U162" s="53" t="str">
        <f>IF(Tabla_Datos[[#This Row],[cProvincia]]="LIMA","LIMA","PROVINCIA")</f>
        <v>LIMA</v>
      </c>
      <c r="V162" s="53" t="str">
        <f>MID(Tabla_Datos[[#This Row],[pTelefono]],1,SEARCH("-",Tabla_Datos[[#This Row],[pTelefono]],1)-1)</f>
        <v>1</v>
      </c>
      <c r="W162" s="53" t="str">
        <f>MID(Tabla_Datos[[#This Row],[pTelefono]],SEARCH("-",Tabla_Datos[[#This Row],[pTelefono]],1)+1,LEN(Tabla_Datos[[#This Row],[pTelefono]]))</f>
        <v>5370445</v>
      </c>
      <c r="X162" s="53" t="str">
        <f>CONCATENATE(Tabla_Datos[[#This Row],[TipUrb]]," ",Tabla_Datos[[#This Row],[Calle]]," ",Tabla_Datos[[#This Row],[NumCalle]])</f>
        <v>UR ALIAGA 197</v>
      </c>
      <c r="Y162" t="s">
        <v>92</v>
      </c>
      <c r="Z162" t="s">
        <v>93</v>
      </c>
      <c r="AA162" t="s">
        <v>94</v>
      </c>
      <c r="AB162" t="s">
        <v>95</v>
      </c>
      <c r="AC162" t="s">
        <v>95</v>
      </c>
      <c r="AD162" t="s">
        <v>161</v>
      </c>
      <c r="AE162" t="s">
        <v>95</v>
      </c>
      <c r="AG162" s="51">
        <v>6873065</v>
      </c>
      <c r="AI162">
        <v>36</v>
      </c>
      <c r="AJ162">
        <v>36</v>
      </c>
      <c r="AK162" t="s">
        <v>980</v>
      </c>
      <c r="AL162">
        <v>197</v>
      </c>
    </row>
    <row r="163" spans="1:38">
      <c r="A163">
        <v>3295331</v>
      </c>
      <c r="B163" t="s">
        <v>981</v>
      </c>
      <c r="C163" t="s">
        <v>18</v>
      </c>
      <c r="D163" t="s">
        <v>156</v>
      </c>
      <c r="E163">
        <v>2011</v>
      </c>
      <c r="F163">
        <v>8</v>
      </c>
      <c r="G163">
        <v>24</v>
      </c>
      <c r="H163" t="s">
        <v>86</v>
      </c>
      <c r="I163" t="s">
        <v>355</v>
      </c>
      <c r="J163" t="s">
        <v>355</v>
      </c>
      <c r="K163" t="s">
        <v>982</v>
      </c>
      <c r="L163" t="s">
        <v>86</v>
      </c>
      <c r="M163" t="s">
        <v>594</v>
      </c>
      <c r="N163" s="50">
        <v>99999999</v>
      </c>
      <c r="O163" s="51">
        <v>2338990</v>
      </c>
      <c r="P163" t="s">
        <v>983</v>
      </c>
      <c r="Q163" t="s">
        <v>984</v>
      </c>
      <c r="R163" t="s">
        <v>985</v>
      </c>
      <c r="S163" s="49" t="str">
        <f>CONCATENATE(Tabla_Datos[[#This Row],[Nombre_Cliente]]," ",Tabla_Datos[[#This Row],[ApellidoPaterno_Cliente]]," ",Tabla_Datos[[#This Row],[ApellidoMaterno_Cliente]])</f>
        <v xml:space="preserve">GIANINA  CANDIA   QUISPE  </v>
      </c>
      <c r="T163" s="53">
        <f>DATE(Tabla_Datos[[#This Row],[tAnio]],Tabla_Datos[[#This Row],[tMes]],Tabla_Datos[[#This Row],[tDia]])</f>
        <v>40779</v>
      </c>
      <c r="U163" s="53" t="str">
        <f>IF(Tabla_Datos[[#This Row],[cProvincia]]="LIMA","LIMA","PROVINCIA")</f>
        <v>PROVINCIA</v>
      </c>
      <c r="V163" s="53" t="str">
        <f>MID(Tabla_Datos[[#This Row],[pTelefono]],1,SEARCH("-",Tabla_Datos[[#This Row],[pTelefono]],1)-1)</f>
        <v>1</v>
      </c>
      <c r="W163" s="53" t="str">
        <f>MID(Tabla_Datos[[#This Row],[pTelefono]],SEARCH("-",Tabla_Datos[[#This Row],[pTelefono]],1)+1,LEN(Tabla_Datos[[#This Row],[pTelefono]]))</f>
        <v>984297066</v>
      </c>
      <c r="X163" s="53" t="str">
        <f>CONCATENATE(Tabla_Datos[[#This Row],[TipUrb]]," ",Tabla_Datos[[#This Row],[Calle]]," ",Tabla_Datos[[#This Row],[NumCalle]])</f>
        <v>UR . 0</v>
      </c>
      <c r="Y163" t="s">
        <v>360</v>
      </c>
      <c r="Z163" t="s">
        <v>93</v>
      </c>
      <c r="AA163" t="s">
        <v>94</v>
      </c>
      <c r="AB163" t="s">
        <v>95</v>
      </c>
      <c r="AC163" t="s">
        <v>474</v>
      </c>
      <c r="AD163" t="s">
        <v>161</v>
      </c>
      <c r="AE163" t="s">
        <v>474</v>
      </c>
      <c r="AF163">
        <v>5</v>
      </c>
      <c r="AG163" s="51">
        <v>23979837</v>
      </c>
      <c r="AI163">
        <v>26</v>
      </c>
      <c r="AJ163">
        <v>26</v>
      </c>
      <c r="AK163" t="s">
        <v>221</v>
      </c>
      <c r="AL163">
        <v>0</v>
      </c>
    </row>
    <row r="164" spans="1:38">
      <c r="A164">
        <v>3295839</v>
      </c>
      <c r="B164" t="s">
        <v>986</v>
      </c>
      <c r="C164" t="s">
        <v>18</v>
      </c>
      <c r="D164" t="s">
        <v>156</v>
      </c>
      <c r="E164">
        <v>2011</v>
      </c>
      <c r="F164">
        <v>8</v>
      </c>
      <c r="G164">
        <v>24</v>
      </c>
      <c r="H164" t="s">
        <v>86</v>
      </c>
      <c r="I164" t="s">
        <v>16</v>
      </c>
      <c r="J164" t="s">
        <v>16</v>
      </c>
      <c r="K164" t="s">
        <v>126</v>
      </c>
      <c r="L164" t="s">
        <v>86</v>
      </c>
      <c r="M164" t="s">
        <v>88</v>
      </c>
      <c r="N164" s="50">
        <v>99999999</v>
      </c>
      <c r="O164" s="51">
        <v>2339393</v>
      </c>
      <c r="P164" t="s">
        <v>987</v>
      </c>
      <c r="Q164" t="s">
        <v>987</v>
      </c>
      <c r="R164" t="s">
        <v>988</v>
      </c>
      <c r="S164" s="49" t="str">
        <f>CONCATENATE(Tabla_Datos[[#This Row],[Nombre_Cliente]]," ",Tabla_Datos[[#This Row],[ApellidoPaterno_Cliente]]," ",Tabla_Datos[[#This Row],[ApellidoMaterno_Cliente]])</f>
        <v>HERMELINDA  HERMELINDA  VILLAVERDE DE PERALT</v>
      </c>
      <c r="T164" s="53">
        <f>DATE(Tabla_Datos[[#This Row],[tAnio]],Tabla_Datos[[#This Row],[tMes]],Tabla_Datos[[#This Row],[tDia]])</f>
        <v>40779</v>
      </c>
      <c r="U164" s="53" t="str">
        <f>IF(Tabla_Datos[[#This Row],[cProvincia]]="LIMA","LIMA","PROVINCIA")</f>
        <v>LIMA</v>
      </c>
      <c r="V164" s="53" t="str">
        <f>MID(Tabla_Datos[[#This Row],[pTelefono]],1,SEARCH("-",Tabla_Datos[[#This Row],[pTelefono]],1)-1)</f>
        <v>1</v>
      </c>
      <c r="W164" s="53" t="str">
        <f>MID(Tabla_Datos[[#This Row],[pTelefono]],SEARCH("-",Tabla_Datos[[#This Row],[pTelefono]],1)+1,LEN(Tabla_Datos[[#This Row],[pTelefono]]))</f>
        <v>2763267</v>
      </c>
      <c r="X164" s="53" t="str">
        <f>CONCATENATE(Tabla_Datos[[#This Row],[TipUrb]]," ",Tabla_Datos[[#This Row],[Calle]]," ",Tabla_Datos[[#This Row],[NumCalle]])</f>
        <v>UR JULIO AGUIRRE 250</v>
      </c>
      <c r="Y164" t="s">
        <v>92</v>
      </c>
      <c r="Z164" t="s">
        <v>93</v>
      </c>
      <c r="AA164" t="s">
        <v>94</v>
      </c>
      <c r="AB164" t="s">
        <v>95</v>
      </c>
      <c r="AC164" t="s">
        <v>95</v>
      </c>
      <c r="AD164" t="s">
        <v>161</v>
      </c>
      <c r="AE164" t="s">
        <v>95</v>
      </c>
      <c r="AG164" s="51">
        <v>9121715</v>
      </c>
      <c r="AI164">
        <v>26</v>
      </c>
      <c r="AJ164">
        <v>26</v>
      </c>
      <c r="AK164" t="s">
        <v>989</v>
      </c>
      <c r="AL164">
        <v>250</v>
      </c>
    </row>
    <row r="165" spans="1:38">
      <c r="A165">
        <v>3294687</v>
      </c>
      <c r="B165" t="s">
        <v>990</v>
      </c>
      <c r="C165" t="s">
        <v>20</v>
      </c>
      <c r="D165" t="s">
        <v>143</v>
      </c>
      <c r="E165">
        <v>2011</v>
      </c>
      <c r="F165">
        <v>8</v>
      </c>
      <c r="G165">
        <v>24</v>
      </c>
      <c r="H165" t="s">
        <v>86</v>
      </c>
      <c r="I165" t="s">
        <v>145</v>
      </c>
      <c r="J165" t="s">
        <v>469</v>
      </c>
      <c r="K165" t="s">
        <v>991</v>
      </c>
      <c r="L165" t="s">
        <v>86</v>
      </c>
      <c r="M165" t="s">
        <v>148</v>
      </c>
      <c r="N165" s="50">
        <v>45013291</v>
      </c>
      <c r="O165" s="51">
        <v>2337084</v>
      </c>
      <c r="P165" t="s">
        <v>992</v>
      </c>
      <c r="Q165" t="s">
        <v>993</v>
      </c>
      <c r="R165" t="s">
        <v>95</v>
      </c>
      <c r="S165" s="49" t="str">
        <f>CONCATENATE(Tabla_Datos[[#This Row],[Nombre_Cliente]]," ",Tabla_Datos[[#This Row],[ApellidoPaterno_Cliente]]," ",Tabla_Datos[[#This Row],[ApellidoMaterno_Cliente]])</f>
        <v xml:space="preserve">INVERSIONES Y SERVIC MULTIPLES CASTRO SAC  </v>
      </c>
      <c r="T165" s="53">
        <f>DATE(Tabla_Datos[[#This Row],[tAnio]],Tabla_Datos[[#This Row],[tMes]],Tabla_Datos[[#This Row],[tDia]])</f>
        <v>40779</v>
      </c>
      <c r="U165" s="53" t="str">
        <f>IF(Tabla_Datos[[#This Row],[cProvincia]]="LIMA","LIMA","PROVINCIA")</f>
        <v>PROVINCIA</v>
      </c>
      <c r="V165" s="53" t="str">
        <f>MID(Tabla_Datos[[#This Row],[pTelefono]],1,SEARCH("-",Tabla_Datos[[#This Row],[pTelefono]],1)-1)</f>
        <v>43</v>
      </c>
      <c r="W165" s="53" t="str">
        <f>MID(Tabla_Datos[[#This Row],[pTelefono]],SEARCH("-",Tabla_Datos[[#This Row],[pTelefono]],1)+1,LEN(Tabla_Datos[[#This Row],[pTelefono]]))</f>
        <v>321000</v>
      </c>
      <c r="X165" s="53" t="str">
        <f>CONCATENATE(Tabla_Datos[[#This Row],[TipUrb]]," ",Tabla_Datos[[#This Row],[Calle]]," ",Tabla_Datos[[#This Row],[NumCalle]])</f>
        <v>- . 0</v>
      </c>
      <c r="Y165" t="s">
        <v>151</v>
      </c>
      <c r="Z165" t="s">
        <v>152</v>
      </c>
      <c r="AA165" t="s">
        <v>153</v>
      </c>
      <c r="AB165" t="s">
        <v>95</v>
      </c>
      <c r="AC165" t="s">
        <v>95</v>
      </c>
      <c r="AD165" t="s">
        <v>109</v>
      </c>
      <c r="AE165">
        <v>56</v>
      </c>
      <c r="AF165">
        <v>14</v>
      </c>
      <c r="AG165" s="51" t="s">
        <v>95</v>
      </c>
      <c r="AH165">
        <v>20445742920</v>
      </c>
      <c r="AI165">
        <v>1</v>
      </c>
      <c r="AJ165">
        <v>1</v>
      </c>
      <c r="AK165" t="s">
        <v>221</v>
      </c>
      <c r="AL165">
        <v>0</v>
      </c>
    </row>
    <row r="166" spans="1:38">
      <c r="A166">
        <v>3294159</v>
      </c>
      <c r="B166" t="s">
        <v>994</v>
      </c>
      <c r="C166" t="s">
        <v>18</v>
      </c>
      <c r="D166" t="s">
        <v>85</v>
      </c>
      <c r="E166">
        <v>2011</v>
      </c>
      <c r="F166">
        <v>8</v>
      </c>
      <c r="G166">
        <v>24</v>
      </c>
      <c r="H166" t="s">
        <v>86</v>
      </c>
      <c r="I166" t="s">
        <v>16</v>
      </c>
      <c r="J166" t="s">
        <v>16</v>
      </c>
      <c r="K166" t="s">
        <v>444</v>
      </c>
      <c r="L166" t="s">
        <v>86</v>
      </c>
      <c r="M166" t="s">
        <v>88</v>
      </c>
      <c r="N166" s="50">
        <v>21797814</v>
      </c>
      <c r="O166" s="51">
        <v>2338202</v>
      </c>
      <c r="P166" t="s">
        <v>995</v>
      </c>
      <c r="Q166" t="s">
        <v>996</v>
      </c>
      <c r="R166" t="s">
        <v>997</v>
      </c>
      <c r="S166" s="49" t="str">
        <f>CONCATENATE(Tabla_Datos[[#This Row],[Nombre_Cliente]]," ",Tabla_Datos[[#This Row],[ApellidoPaterno_Cliente]]," ",Tabla_Datos[[#This Row],[ApellidoMaterno_Cliente]])</f>
        <v xml:space="preserve">HELI  SANCHEZ  MALDONADO </v>
      </c>
      <c r="T166" s="53">
        <f>DATE(Tabla_Datos[[#This Row],[tAnio]],Tabla_Datos[[#This Row],[tMes]],Tabla_Datos[[#This Row],[tDia]])</f>
        <v>40779</v>
      </c>
      <c r="U166" s="53" t="str">
        <f>IF(Tabla_Datos[[#This Row],[cProvincia]]="LIMA","LIMA","PROVINCIA")</f>
        <v>LIMA</v>
      </c>
      <c r="V166" s="53" t="str">
        <f>MID(Tabla_Datos[[#This Row],[pTelefono]],1,SEARCH("-",Tabla_Datos[[#This Row],[pTelefono]],1)-1)</f>
        <v>1</v>
      </c>
      <c r="W166" s="53" t="str">
        <f>MID(Tabla_Datos[[#This Row],[pTelefono]],SEARCH("-",Tabla_Datos[[#This Row],[pTelefono]],1)+1,LEN(Tabla_Datos[[#This Row],[pTelefono]]))</f>
        <v>7631788</v>
      </c>
      <c r="X166" s="53" t="str">
        <f>CONCATENATE(Tabla_Datos[[#This Row],[TipUrb]]," ",Tabla_Datos[[#This Row],[Calle]]," ",Tabla_Datos[[#This Row],[NumCalle]])</f>
        <v>UR CATARI, TOMAS 598</v>
      </c>
      <c r="Y166" t="s">
        <v>92</v>
      </c>
      <c r="Z166" t="s">
        <v>93</v>
      </c>
      <c r="AA166" t="s">
        <v>94</v>
      </c>
      <c r="AB166">
        <v>1</v>
      </c>
      <c r="AC166" t="s">
        <v>95</v>
      </c>
      <c r="AD166" t="s">
        <v>161</v>
      </c>
      <c r="AE166" t="s">
        <v>95</v>
      </c>
      <c r="AG166" s="51">
        <v>44475418</v>
      </c>
      <c r="AI166">
        <v>36</v>
      </c>
      <c r="AJ166">
        <v>36</v>
      </c>
      <c r="AK166" t="s">
        <v>998</v>
      </c>
      <c r="AL166">
        <v>598</v>
      </c>
    </row>
    <row r="167" spans="1:38">
      <c r="A167">
        <v>3295870</v>
      </c>
      <c r="B167" t="s">
        <v>999</v>
      </c>
      <c r="C167" t="s">
        <v>18</v>
      </c>
      <c r="D167" t="s">
        <v>892</v>
      </c>
      <c r="E167">
        <v>2011</v>
      </c>
      <c r="F167">
        <v>8</v>
      </c>
      <c r="G167">
        <v>24</v>
      </c>
      <c r="H167" t="s">
        <v>86</v>
      </c>
      <c r="I167" t="s">
        <v>241</v>
      </c>
      <c r="J167" t="s">
        <v>242</v>
      </c>
      <c r="K167" t="s">
        <v>242</v>
      </c>
      <c r="L167" t="s">
        <v>86</v>
      </c>
      <c r="M167" t="s">
        <v>148</v>
      </c>
      <c r="N167" s="50">
        <v>46580833</v>
      </c>
      <c r="O167" s="51">
        <v>2339490</v>
      </c>
      <c r="P167" t="s">
        <v>1000</v>
      </c>
      <c r="Q167" t="s">
        <v>1001</v>
      </c>
      <c r="R167" t="s">
        <v>1002</v>
      </c>
      <c r="S167" s="49" t="str">
        <f>CONCATENATE(Tabla_Datos[[#This Row],[Nombre_Cliente]]," ",Tabla_Datos[[#This Row],[ApellidoPaterno_Cliente]]," ",Tabla_Datos[[#This Row],[ApellidoMaterno_Cliente]])</f>
        <v xml:space="preserve"> MARIA ELENA  MUNCIBAY   BENITES  </v>
      </c>
      <c r="T167" s="53">
        <f>DATE(Tabla_Datos[[#This Row],[tAnio]],Tabla_Datos[[#This Row],[tMes]],Tabla_Datos[[#This Row],[tDia]])</f>
        <v>40779</v>
      </c>
      <c r="U167" s="53" t="str">
        <f>IF(Tabla_Datos[[#This Row],[cProvincia]]="LIMA","LIMA","PROVINCIA")</f>
        <v>PROVINCIA</v>
      </c>
      <c r="V167" s="53" t="str">
        <f>MID(Tabla_Datos[[#This Row],[pTelefono]],1,SEARCH("-",Tabla_Datos[[#This Row],[pTelefono]],1)-1)</f>
        <v>1</v>
      </c>
      <c r="W167" s="53" t="str">
        <f>MID(Tabla_Datos[[#This Row],[pTelefono]],SEARCH("-",Tabla_Datos[[#This Row],[pTelefono]],1)+1,LEN(Tabla_Datos[[#This Row],[pTelefono]]))</f>
        <v>947910637</v>
      </c>
      <c r="X167" s="53" t="str">
        <f>CONCATENATE(Tabla_Datos[[#This Row],[TipUrb]]," ",Tabla_Datos[[#This Row],[Calle]]," ",Tabla_Datos[[#This Row],[NumCalle]])</f>
        <v>UR UNION 1031</v>
      </c>
      <c r="Y167" t="s">
        <v>246</v>
      </c>
      <c r="Z167" t="s">
        <v>93</v>
      </c>
      <c r="AA167" t="s">
        <v>94</v>
      </c>
      <c r="AB167" t="s">
        <v>95</v>
      </c>
      <c r="AC167" t="s">
        <v>95</v>
      </c>
      <c r="AD167" t="s">
        <v>161</v>
      </c>
      <c r="AE167" t="s">
        <v>95</v>
      </c>
      <c r="AG167" s="51">
        <v>17924953</v>
      </c>
      <c r="AI167">
        <v>26</v>
      </c>
      <c r="AJ167">
        <v>26</v>
      </c>
      <c r="AK167" t="s">
        <v>1003</v>
      </c>
      <c r="AL167">
        <v>1031</v>
      </c>
    </row>
    <row r="168" spans="1:38">
      <c r="A168">
        <v>3291818</v>
      </c>
      <c r="B168" t="s">
        <v>1004</v>
      </c>
      <c r="C168" t="s">
        <v>18</v>
      </c>
      <c r="D168" t="s">
        <v>85</v>
      </c>
      <c r="E168">
        <v>2011</v>
      </c>
      <c r="F168">
        <v>8</v>
      </c>
      <c r="G168">
        <v>24</v>
      </c>
      <c r="H168" t="s">
        <v>86</v>
      </c>
      <c r="I168" t="s">
        <v>16</v>
      </c>
      <c r="J168" t="s">
        <v>16</v>
      </c>
      <c r="K168" t="s">
        <v>567</v>
      </c>
      <c r="L168" t="s">
        <v>86</v>
      </c>
      <c r="M168" t="s">
        <v>88</v>
      </c>
      <c r="N168" s="50">
        <v>9038460</v>
      </c>
      <c r="O168" s="51">
        <v>2336432</v>
      </c>
      <c r="P168" t="s">
        <v>1005</v>
      </c>
      <c r="Q168" t="s">
        <v>1006</v>
      </c>
      <c r="R168" t="s">
        <v>1007</v>
      </c>
      <c r="S168" s="49" t="str">
        <f>CONCATENATE(Tabla_Datos[[#This Row],[Nombre_Cliente]]," ",Tabla_Datos[[#This Row],[ApellidoPaterno_Cliente]]," ",Tabla_Datos[[#This Row],[ApellidoMaterno_Cliente]])</f>
        <v xml:space="preserve">ROSARIO ISABEL   GUERRERO   ARCE  </v>
      </c>
      <c r="T168" s="53">
        <f>DATE(Tabla_Datos[[#This Row],[tAnio]],Tabla_Datos[[#This Row],[tMes]],Tabla_Datos[[#This Row],[tDia]])</f>
        <v>40779</v>
      </c>
      <c r="U168" s="53" t="str">
        <f>IF(Tabla_Datos[[#This Row],[cProvincia]]="LIMA","LIMA","PROVINCIA")</f>
        <v>LIMA</v>
      </c>
      <c r="V168" s="53" t="str">
        <f>MID(Tabla_Datos[[#This Row],[pTelefono]],1,SEARCH("-",Tabla_Datos[[#This Row],[pTelefono]],1)-1)</f>
        <v>1</v>
      </c>
      <c r="W168" s="53" t="str">
        <f>MID(Tabla_Datos[[#This Row],[pTelefono]],SEARCH("-",Tabla_Datos[[#This Row],[pTelefono]],1)+1,LEN(Tabla_Datos[[#This Row],[pTelefono]]))</f>
        <v>987605089</v>
      </c>
      <c r="X168" s="53" t="str">
        <f>CONCATENATE(Tabla_Datos[[#This Row],[TipUrb]]," ",Tabla_Datos[[#This Row],[Calle]]," ",Tabla_Datos[[#This Row],[NumCalle]])</f>
        <v>UR LA PAZ 1824</v>
      </c>
      <c r="Y168" t="s">
        <v>92</v>
      </c>
      <c r="Z168" t="s">
        <v>93</v>
      </c>
      <c r="AA168" t="s">
        <v>94</v>
      </c>
      <c r="AB168">
        <v>2</v>
      </c>
      <c r="AC168" t="s">
        <v>95</v>
      </c>
      <c r="AD168" t="s">
        <v>161</v>
      </c>
      <c r="AE168" t="s">
        <v>95</v>
      </c>
      <c r="AG168" s="51">
        <v>44749655</v>
      </c>
      <c r="AI168">
        <v>26</v>
      </c>
      <c r="AJ168">
        <v>26</v>
      </c>
      <c r="AK168" t="s">
        <v>1008</v>
      </c>
      <c r="AL168">
        <v>1824</v>
      </c>
    </row>
    <row r="169" spans="1:38">
      <c r="A169">
        <v>3293244</v>
      </c>
      <c r="B169" t="s">
        <v>1009</v>
      </c>
      <c r="C169" t="s">
        <v>20</v>
      </c>
      <c r="D169" t="s">
        <v>143</v>
      </c>
      <c r="E169">
        <v>2011</v>
      </c>
      <c r="F169">
        <v>8</v>
      </c>
      <c r="G169">
        <v>24</v>
      </c>
      <c r="H169" t="s">
        <v>86</v>
      </c>
      <c r="I169" t="s">
        <v>300</v>
      </c>
      <c r="J169" t="s">
        <v>535</v>
      </c>
      <c r="K169" t="s">
        <v>1010</v>
      </c>
      <c r="L169" t="s">
        <v>86</v>
      </c>
      <c r="M169" t="s">
        <v>148</v>
      </c>
      <c r="N169" s="50">
        <v>42729264</v>
      </c>
      <c r="O169" s="51">
        <v>2337493</v>
      </c>
      <c r="P169" t="s">
        <v>1011</v>
      </c>
      <c r="Q169" t="s">
        <v>1012</v>
      </c>
      <c r="R169" t="s">
        <v>1013</v>
      </c>
      <c r="S169" s="49" t="str">
        <f>CONCATENATE(Tabla_Datos[[#This Row],[Nombre_Cliente]]," ",Tabla_Datos[[#This Row],[ApellidoPaterno_Cliente]]," ",Tabla_Datos[[#This Row],[ApellidoMaterno_Cliente]])</f>
        <v>LUCIOLA YRENE FALCON NOTENO</v>
      </c>
      <c r="T169" s="53">
        <f>DATE(Tabla_Datos[[#This Row],[tAnio]],Tabla_Datos[[#This Row],[tMes]],Tabla_Datos[[#This Row],[tDia]])</f>
        <v>40779</v>
      </c>
      <c r="U169" s="53" t="str">
        <f>IF(Tabla_Datos[[#This Row],[cProvincia]]="LIMA","LIMA","PROVINCIA")</f>
        <v>PROVINCIA</v>
      </c>
      <c r="V169" s="53" t="str">
        <f>MID(Tabla_Datos[[#This Row],[pTelefono]],1,SEARCH("-",Tabla_Datos[[#This Row],[pTelefono]],1)-1)</f>
        <v>65</v>
      </c>
      <c r="W169" s="53" t="str">
        <f>MID(Tabla_Datos[[#This Row],[pTelefono]],SEARCH("-",Tabla_Datos[[#This Row],[pTelefono]],1)+1,LEN(Tabla_Datos[[#This Row],[pTelefono]]))</f>
        <v>65254385</v>
      </c>
      <c r="X169" s="53" t="str">
        <f>CONCATENATE(Tabla_Datos[[#This Row],[TipUrb]]," ",Tabla_Datos[[#This Row],[Calle]]," ",Tabla_Datos[[#This Row],[NumCalle]])</f>
        <v>AH INDEPENDENCIA MZ P LT 16</v>
      </c>
      <c r="Y169" t="s">
        <v>305</v>
      </c>
      <c r="Z169" t="s">
        <v>152</v>
      </c>
      <c r="AA169" t="s">
        <v>153</v>
      </c>
      <c r="AB169" t="s">
        <v>95</v>
      </c>
      <c r="AC169" t="s">
        <v>95</v>
      </c>
      <c r="AD169" t="s">
        <v>96</v>
      </c>
      <c r="AE169" t="s">
        <v>95</v>
      </c>
      <c r="AF169" t="s">
        <v>95</v>
      </c>
      <c r="AG169" s="51">
        <v>5408400</v>
      </c>
      <c r="AH169" t="s">
        <v>95</v>
      </c>
      <c r="AI169">
        <v>1</v>
      </c>
      <c r="AJ169">
        <v>1</v>
      </c>
      <c r="AK169" t="s">
        <v>1014</v>
      </c>
      <c r="AL169">
        <v>16</v>
      </c>
    </row>
    <row r="170" spans="1:38">
      <c r="A170">
        <v>3294733</v>
      </c>
      <c r="B170" t="s">
        <v>1015</v>
      </c>
      <c r="C170" t="s">
        <v>18</v>
      </c>
      <c r="D170" t="s">
        <v>156</v>
      </c>
      <c r="E170">
        <v>2011</v>
      </c>
      <c r="F170">
        <v>8</v>
      </c>
      <c r="G170">
        <v>24</v>
      </c>
      <c r="H170" t="s">
        <v>86</v>
      </c>
      <c r="I170" t="s">
        <v>202</v>
      </c>
      <c r="J170" t="s">
        <v>203</v>
      </c>
      <c r="K170" t="s">
        <v>203</v>
      </c>
      <c r="L170" t="s">
        <v>86</v>
      </c>
      <c r="M170" t="s">
        <v>133</v>
      </c>
      <c r="N170" s="50">
        <v>99999999</v>
      </c>
      <c r="O170" s="51">
        <v>2338482</v>
      </c>
      <c r="P170" t="s">
        <v>1016</v>
      </c>
      <c r="Q170" t="s">
        <v>1017</v>
      </c>
      <c r="R170" t="s">
        <v>1018</v>
      </c>
      <c r="S170" s="49" t="str">
        <f>CONCATENATE(Tabla_Datos[[#This Row],[Nombre_Cliente]]," ",Tabla_Datos[[#This Row],[ApellidoPaterno_Cliente]]," ",Tabla_Datos[[#This Row],[ApellidoMaterno_Cliente]])</f>
        <v xml:space="preserve">JOSE DAVID  CULQUICONDOR  LOPEZ </v>
      </c>
      <c r="T170" s="53">
        <f>DATE(Tabla_Datos[[#This Row],[tAnio]],Tabla_Datos[[#This Row],[tMes]],Tabla_Datos[[#This Row],[tDia]])</f>
        <v>40779</v>
      </c>
      <c r="U170" s="53" t="str">
        <f>IF(Tabla_Datos[[#This Row],[cProvincia]]="LIMA","LIMA","PROVINCIA")</f>
        <v>PROVINCIA</v>
      </c>
      <c r="V170" s="53" t="str">
        <f>MID(Tabla_Datos[[#This Row],[pTelefono]],1,SEARCH("-",Tabla_Datos[[#This Row],[pTelefono]],1)-1)</f>
        <v>74</v>
      </c>
      <c r="W170" s="53" t="str">
        <f>MID(Tabla_Datos[[#This Row],[pTelefono]],SEARCH("-",Tabla_Datos[[#This Row],[pTelefono]],1)+1,LEN(Tabla_Datos[[#This Row],[pTelefono]]))</f>
        <v>224921</v>
      </c>
      <c r="X170" s="53" t="str">
        <f>CONCATENATE(Tabla_Datos[[#This Row],[TipUrb]]," ",Tabla_Datos[[#This Row],[Calle]]," ",Tabla_Datos[[#This Row],[NumCalle]])</f>
        <v>UP MORRO SOLAR 235</v>
      </c>
      <c r="Y170" t="s">
        <v>208</v>
      </c>
      <c r="Z170" t="s">
        <v>93</v>
      </c>
      <c r="AA170" t="s">
        <v>94</v>
      </c>
      <c r="AB170" t="s">
        <v>95</v>
      </c>
      <c r="AC170" t="s">
        <v>95</v>
      </c>
      <c r="AD170" t="s">
        <v>286</v>
      </c>
      <c r="AE170" t="s">
        <v>95</v>
      </c>
      <c r="AG170" s="51">
        <v>16755614</v>
      </c>
      <c r="AI170">
        <v>26</v>
      </c>
      <c r="AJ170">
        <v>26</v>
      </c>
      <c r="AK170" t="s">
        <v>1019</v>
      </c>
      <c r="AL170">
        <v>235</v>
      </c>
    </row>
    <row r="171" spans="1:38">
      <c r="A171">
        <v>3292213</v>
      </c>
      <c r="B171" t="s">
        <v>1020</v>
      </c>
      <c r="C171" t="s">
        <v>19</v>
      </c>
      <c r="D171" t="s">
        <v>143</v>
      </c>
      <c r="E171">
        <v>2011</v>
      </c>
      <c r="F171">
        <v>8</v>
      </c>
      <c r="G171">
        <v>24</v>
      </c>
      <c r="H171" t="s">
        <v>86</v>
      </c>
      <c r="I171" t="s">
        <v>600</v>
      </c>
      <c r="J171" t="s">
        <v>600</v>
      </c>
      <c r="K171" t="s">
        <v>600</v>
      </c>
      <c r="L171" t="s">
        <v>86</v>
      </c>
      <c r="M171" t="s">
        <v>594</v>
      </c>
      <c r="N171" s="50">
        <v>42186539</v>
      </c>
      <c r="O171" s="51">
        <v>2336447</v>
      </c>
      <c r="P171" t="s">
        <v>1021</v>
      </c>
      <c r="Q171" t="s">
        <v>1022</v>
      </c>
      <c r="R171" t="s">
        <v>1023</v>
      </c>
      <c r="S171" s="49" t="str">
        <f>CONCATENATE(Tabla_Datos[[#This Row],[Nombre_Cliente]]," ",Tabla_Datos[[#This Row],[ApellidoPaterno_Cliente]]," ",Tabla_Datos[[#This Row],[ApellidoMaterno_Cliente]])</f>
        <v xml:space="preserve">PAULO CESAR  HUAYTA  MAMANI </v>
      </c>
      <c r="T171" s="53">
        <f>DATE(Tabla_Datos[[#This Row],[tAnio]],Tabla_Datos[[#This Row],[tMes]],Tabla_Datos[[#This Row],[tDia]])</f>
        <v>40779</v>
      </c>
      <c r="U171" s="53" t="str">
        <f>IF(Tabla_Datos[[#This Row],[cProvincia]]="LIMA","LIMA","PROVINCIA")</f>
        <v>PROVINCIA</v>
      </c>
      <c r="V171" s="53" t="str">
        <f>MID(Tabla_Datos[[#This Row],[pTelefono]],1,SEARCH("-",Tabla_Datos[[#This Row],[pTelefono]],1)-1)</f>
        <v>51</v>
      </c>
      <c r="W171" s="53" t="str">
        <f>MID(Tabla_Datos[[#This Row],[pTelefono]],SEARCH("-",Tabla_Datos[[#This Row],[pTelefono]],1)+1,LEN(Tabla_Datos[[#This Row],[pTelefono]]))</f>
        <v>951818676</v>
      </c>
      <c r="X171" s="53" t="str">
        <f>CONCATENATE(Tabla_Datos[[#This Row],[TipUrb]]," ",Tabla_Datos[[#This Row],[Calle]]," ",Tabla_Datos[[#This Row],[NumCalle]])</f>
        <v>- LOS INCAS 318</v>
      </c>
      <c r="Y171" t="s">
        <v>606</v>
      </c>
      <c r="Z171" t="s">
        <v>152</v>
      </c>
      <c r="AA171" t="s">
        <v>153</v>
      </c>
      <c r="AB171" t="s">
        <v>95</v>
      </c>
      <c r="AC171" t="s">
        <v>95</v>
      </c>
      <c r="AD171" t="s">
        <v>109</v>
      </c>
      <c r="AE171" t="s">
        <v>95</v>
      </c>
      <c r="AF171" t="s">
        <v>95</v>
      </c>
      <c r="AG171" s="51">
        <v>44364176</v>
      </c>
      <c r="AI171">
        <v>1</v>
      </c>
      <c r="AJ171">
        <v>1</v>
      </c>
      <c r="AK171" t="s">
        <v>1024</v>
      </c>
      <c r="AL171">
        <v>318</v>
      </c>
    </row>
    <row r="172" spans="1:38">
      <c r="A172">
        <v>3295996</v>
      </c>
      <c r="B172" t="s">
        <v>1025</v>
      </c>
      <c r="C172" t="s">
        <v>18</v>
      </c>
      <c r="D172" t="s">
        <v>156</v>
      </c>
      <c r="E172">
        <v>2011</v>
      </c>
      <c r="F172">
        <v>8</v>
      </c>
      <c r="G172">
        <v>24</v>
      </c>
      <c r="H172" t="s">
        <v>86</v>
      </c>
      <c r="I172" t="s">
        <v>16</v>
      </c>
      <c r="J172" t="s">
        <v>16</v>
      </c>
      <c r="K172" t="s">
        <v>374</v>
      </c>
      <c r="L172" t="s">
        <v>86</v>
      </c>
      <c r="M172" t="s">
        <v>88</v>
      </c>
      <c r="N172" s="50">
        <v>99999999</v>
      </c>
      <c r="O172" s="51">
        <v>2339599</v>
      </c>
      <c r="P172" t="s">
        <v>1026</v>
      </c>
      <c r="Q172" t="s">
        <v>1027</v>
      </c>
      <c r="R172" t="s">
        <v>1028</v>
      </c>
      <c r="S172" s="49" t="str">
        <f>CONCATENATE(Tabla_Datos[[#This Row],[Nombre_Cliente]]," ",Tabla_Datos[[#This Row],[ApellidoPaterno_Cliente]]," ",Tabla_Datos[[#This Row],[ApellidoMaterno_Cliente]])</f>
        <v xml:space="preserve">KIARA PAULA  VILLARROEL  DE LA CRUZ </v>
      </c>
      <c r="T172" s="53">
        <f>DATE(Tabla_Datos[[#This Row],[tAnio]],Tabla_Datos[[#This Row],[tMes]],Tabla_Datos[[#This Row],[tDia]])</f>
        <v>40779</v>
      </c>
      <c r="U172" s="53" t="str">
        <f>IF(Tabla_Datos[[#This Row],[cProvincia]]="LIMA","LIMA","PROVINCIA")</f>
        <v>LIMA</v>
      </c>
      <c r="V172" s="53" t="str">
        <f>MID(Tabla_Datos[[#This Row],[pTelefono]],1,SEARCH("-",Tabla_Datos[[#This Row],[pTelefono]],1)-1)</f>
        <v>1</v>
      </c>
      <c r="W172" s="53" t="str">
        <f>MID(Tabla_Datos[[#This Row],[pTelefono]],SEARCH("-",Tabla_Datos[[#This Row],[pTelefono]],1)+1,LEN(Tabla_Datos[[#This Row],[pTelefono]]))</f>
        <v>996437900</v>
      </c>
      <c r="X172" s="53" t="str">
        <f>CONCATENATE(Tabla_Datos[[#This Row],[TipUrb]]," ",Tabla_Datos[[#This Row],[Calle]]," ",Tabla_Datos[[#This Row],[NumCalle]])</f>
        <v xml:space="preserve">  EL CARMEN 589</v>
      </c>
      <c r="Y172" t="s">
        <v>92</v>
      </c>
      <c r="Z172" t="s">
        <v>93</v>
      </c>
      <c r="AA172" t="s">
        <v>94</v>
      </c>
      <c r="AB172" t="s">
        <v>95</v>
      </c>
      <c r="AC172" t="s">
        <v>413</v>
      </c>
      <c r="AD172" t="s">
        <v>95</v>
      </c>
      <c r="AE172" t="s">
        <v>95</v>
      </c>
      <c r="AG172" s="51">
        <v>48212175</v>
      </c>
      <c r="AI172">
        <v>26</v>
      </c>
      <c r="AJ172">
        <v>26</v>
      </c>
      <c r="AK172" t="s">
        <v>1029</v>
      </c>
      <c r="AL172">
        <v>589</v>
      </c>
    </row>
    <row r="173" spans="1:38">
      <c r="A173">
        <v>3293553</v>
      </c>
      <c r="B173" t="s">
        <v>1030</v>
      </c>
      <c r="C173" t="s">
        <v>19</v>
      </c>
      <c r="D173" t="s">
        <v>85</v>
      </c>
      <c r="E173">
        <v>2011</v>
      </c>
      <c r="F173">
        <v>8</v>
      </c>
      <c r="G173">
        <v>24</v>
      </c>
      <c r="H173" t="s">
        <v>86</v>
      </c>
      <c r="I173" t="s">
        <v>100</v>
      </c>
      <c r="J173" t="s">
        <v>100</v>
      </c>
      <c r="K173" t="s">
        <v>582</v>
      </c>
      <c r="L173" t="s">
        <v>86</v>
      </c>
      <c r="M173" t="s">
        <v>102</v>
      </c>
      <c r="N173" s="50">
        <v>30762746</v>
      </c>
      <c r="O173" s="51">
        <v>2337736</v>
      </c>
      <c r="P173" t="s">
        <v>1031</v>
      </c>
      <c r="Q173" t="s">
        <v>1032</v>
      </c>
      <c r="R173" t="s">
        <v>1033</v>
      </c>
      <c r="S173" s="49" t="str">
        <f>CONCATENATE(Tabla_Datos[[#This Row],[Nombre_Cliente]]," ",Tabla_Datos[[#This Row],[ApellidoPaterno_Cliente]]," ",Tabla_Datos[[#This Row],[ApellidoMaterno_Cliente]])</f>
        <v>CESAR HERADIO LAZARTE BENITEZ</v>
      </c>
      <c r="T173" s="53">
        <f>DATE(Tabla_Datos[[#This Row],[tAnio]],Tabla_Datos[[#This Row],[tMes]],Tabla_Datos[[#This Row],[tDia]])</f>
        <v>40779</v>
      </c>
      <c r="U173" s="53" t="str">
        <f>IF(Tabla_Datos[[#This Row],[cProvincia]]="LIMA","LIMA","PROVINCIA")</f>
        <v>PROVINCIA</v>
      </c>
      <c r="V173" s="53" t="str">
        <f>MID(Tabla_Datos[[#This Row],[pTelefono]],1,SEARCH("-",Tabla_Datos[[#This Row],[pTelefono]],1)-1)</f>
        <v>54</v>
      </c>
      <c r="W173" s="53" t="str">
        <f>MID(Tabla_Datos[[#This Row],[pTelefono]],SEARCH("-",Tabla_Datos[[#This Row],[pTelefono]],1)+1,LEN(Tabla_Datos[[#This Row],[pTelefono]]))</f>
        <v>980373709</v>
      </c>
      <c r="X173" s="53" t="str">
        <f>CONCATENATE(Tabla_Datos[[#This Row],[TipUrb]]," ",Tabla_Datos[[#This Row],[Calle]]," ",Tabla_Datos[[#This Row],[NumCalle]])</f>
        <v>CV . 0</v>
      </c>
      <c r="Y173" t="s">
        <v>106</v>
      </c>
      <c r="Z173" t="s">
        <v>122</v>
      </c>
      <c r="AA173" t="s">
        <v>123</v>
      </c>
      <c r="AB173" t="s">
        <v>95</v>
      </c>
      <c r="AC173" t="s">
        <v>95</v>
      </c>
      <c r="AD173" t="s">
        <v>352</v>
      </c>
      <c r="AE173" t="s">
        <v>1034</v>
      </c>
      <c r="AF173">
        <v>8</v>
      </c>
      <c r="AG173" s="51">
        <v>29519310</v>
      </c>
      <c r="AH173" t="s">
        <v>95</v>
      </c>
      <c r="AI173">
        <v>1</v>
      </c>
      <c r="AJ173">
        <v>1</v>
      </c>
      <c r="AK173" t="s">
        <v>221</v>
      </c>
      <c r="AL173">
        <v>0</v>
      </c>
    </row>
    <row r="174" spans="1:38">
      <c r="A174">
        <v>3295310</v>
      </c>
      <c r="B174" t="s">
        <v>1035</v>
      </c>
      <c r="C174" t="s">
        <v>18</v>
      </c>
      <c r="D174" t="s">
        <v>85</v>
      </c>
      <c r="E174">
        <v>2011</v>
      </c>
      <c r="F174">
        <v>8</v>
      </c>
      <c r="G174">
        <v>24</v>
      </c>
      <c r="H174" t="s">
        <v>86</v>
      </c>
      <c r="I174" t="s">
        <v>16</v>
      </c>
      <c r="J174" t="s">
        <v>16</v>
      </c>
      <c r="K174" t="s">
        <v>157</v>
      </c>
      <c r="L174" t="s">
        <v>86</v>
      </c>
      <c r="M174" t="s">
        <v>88</v>
      </c>
      <c r="N174" s="50">
        <v>99999999</v>
      </c>
      <c r="O174" s="51">
        <v>2338971</v>
      </c>
      <c r="P174" t="s">
        <v>1036</v>
      </c>
      <c r="Q174" t="s">
        <v>1037</v>
      </c>
      <c r="R174" t="s">
        <v>1038</v>
      </c>
      <c r="S174" s="49" t="str">
        <f>CONCATENATE(Tabla_Datos[[#This Row],[Nombre_Cliente]]," ",Tabla_Datos[[#This Row],[ApellidoPaterno_Cliente]]," ",Tabla_Datos[[#This Row],[ApellidoMaterno_Cliente]])</f>
        <v xml:space="preserve">FLOR DE MARIA RUIZ  BALLESTEROS </v>
      </c>
      <c r="T174" s="53">
        <f>DATE(Tabla_Datos[[#This Row],[tAnio]],Tabla_Datos[[#This Row],[tMes]],Tabla_Datos[[#This Row],[tDia]])</f>
        <v>40779</v>
      </c>
      <c r="U174" s="53" t="str">
        <f>IF(Tabla_Datos[[#This Row],[cProvincia]]="LIMA","LIMA","PROVINCIA")</f>
        <v>LIMA</v>
      </c>
      <c r="V174" s="53" t="str">
        <f>MID(Tabla_Datos[[#This Row],[pTelefono]],1,SEARCH("-",Tabla_Datos[[#This Row],[pTelefono]],1)-1)</f>
        <v>1</v>
      </c>
      <c r="W174" s="53" t="str">
        <f>MID(Tabla_Datos[[#This Row],[pTelefono]],SEARCH("-",Tabla_Datos[[#This Row],[pTelefono]],1)+1,LEN(Tabla_Datos[[#This Row],[pTelefono]]))</f>
        <v>7326440</v>
      </c>
      <c r="X174" s="53" t="str">
        <f>CONCATENATE(Tabla_Datos[[#This Row],[TipUrb]]," ",Tabla_Datos[[#This Row],[Calle]]," ",Tabla_Datos[[#This Row],[NumCalle]])</f>
        <v>UR RIMAC 3204</v>
      </c>
      <c r="Y174" t="s">
        <v>92</v>
      </c>
      <c r="Z174" t="s">
        <v>93</v>
      </c>
      <c r="AA174" t="s">
        <v>94</v>
      </c>
      <c r="AB174" t="s">
        <v>95</v>
      </c>
      <c r="AC174" t="s">
        <v>95</v>
      </c>
      <c r="AD174" t="s">
        <v>161</v>
      </c>
      <c r="AE174" t="s">
        <v>95</v>
      </c>
      <c r="AG174" s="51">
        <v>10134512</v>
      </c>
      <c r="AI174">
        <v>26</v>
      </c>
      <c r="AJ174">
        <v>26</v>
      </c>
      <c r="AK174" t="s">
        <v>1039</v>
      </c>
      <c r="AL174">
        <v>3204</v>
      </c>
    </row>
    <row r="175" spans="1:38">
      <c r="A175">
        <v>3293316</v>
      </c>
      <c r="B175" t="s">
        <v>1040</v>
      </c>
      <c r="C175" t="s">
        <v>19</v>
      </c>
      <c r="D175" t="s">
        <v>143</v>
      </c>
      <c r="E175">
        <v>2011</v>
      </c>
      <c r="F175">
        <v>8</v>
      </c>
      <c r="G175">
        <v>24</v>
      </c>
      <c r="H175" t="s">
        <v>86</v>
      </c>
      <c r="I175" t="s">
        <v>132</v>
      </c>
      <c r="J175" t="s">
        <v>132</v>
      </c>
      <c r="K175" t="s">
        <v>132</v>
      </c>
      <c r="L175" t="s">
        <v>86</v>
      </c>
      <c r="M175" t="s">
        <v>88</v>
      </c>
      <c r="N175" s="50">
        <v>20000140</v>
      </c>
      <c r="O175" s="51">
        <v>2337553</v>
      </c>
      <c r="P175" t="s">
        <v>1041</v>
      </c>
      <c r="Q175" t="s">
        <v>1042</v>
      </c>
      <c r="R175" t="s">
        <v>564</v>
      </c>
      <c r="S175" s="49" t="str">
        <f>CONCATENATE(Tabla_Datos[[#This Row],[Nombre_Cliente]]," ",Tabla_Datos[[#This Row],[ApellidoPaterno_Cliente]]," ",Tabla_Datos[[#This Row],[ApellidoMaterno_Cliente]])</f>
        <v>GRACIELA SAAVEDRA GARCIA</v>
      </c>
      <c r="T175" s="53">
        <f>DATE(Tabla_Datos[[#This Row],[tAnio]],Tabla_Datos[[#This Row],[tMes]],Tabla_Datos[[#This Row],[tDia]])</f>
        <v>40779</v>
      </c>
      <c r="U175" s="53" t="str">
        <f>IF(Tabla_Datos[[#This Row],[cProvincia]]="LIMA","LIMA","PROVINCIA")</f>
        <v>PROVINCIA</v>
      </c>
      <c r="V175" s="53" t="str">
        <f>MID(Tabla_Datos[[#This Row],[pTelefono]],1,SEARCH("-",Tabla_Datos[[#This Row],[pTelefono]],1)-1)</f>
        <v>73</v>
      </c>
      <c r="W175" s="53" t="str">
        <f>MID(Tabla_Datos[[#This Row],[pTelefono]],SEARCH("-",Tabla_Datos[[#This Row],[pTelefono]],1)+1,LEN(Tabla_Datos[[#This Row],[pTelefono]]))</f>
        <v>968477899</v>
      </c>
      <c r="X175" s="53" t="str">
        <f>CONCATENATE(Tabla_Datos[[#This Row],[TipUrb]]," ",Tabla_Datos[[#This Row],[Calle]]," ",Tabla_Datos[[#This Row],[NumCalle]])</f>
        <v>- . 0</v>
      </c>
      <c r="Y175" t="s">
        <v>137</v>
      </c>
      <c r="Z175" t="s">
        <v>152</v>
      </c>
      <c r="AA175" t="s">
        <v>153</v>
      </c>
      <c r="AB175" t="s">
        <v>95</v>
      </c>
      <c r="AC175" t="s">
        <v>95</v>
      </c>
      <c r="AD175" t="s">
        <v>109</v>
      </c>
      <c r="AE175" t="s">
        <v>1043</v>
      </c>
      <c r="AF175">
        <v>28</v>
      </c>
      <c r="AG175" s="51">
        <v>2777651</v>
      </c>
      <c r="AH175" t="s">
        <v>95</v>
      </c>
      <c r="AI175">
        <v>1</v>
      </c>
      <c r="AJ175">
        <v>1</v>
      </c>
      <c r="AK175" t="s">
        <v>221</v>
      </c>
      <c r="AL175">
        <v>0</v>
      </c>
    </row>
    <row r="176" spans="1:38">
      <c r="A176">
        <v>3293389</v>
      </c>
      <c r="B176" t="s">
        <v>1044</v>
      </c>
      <c r="C176" t="s">
        <v>18</v>
      </c>
      <c r="D176" t="s">
        <v>85</v>
      </c>
      <c r="E176">
        <v>2011</v>
      </c>
      <c r="F176">
        <v>8</v>
      </c>
      <c r="G176">
        <v>24</v>
      </c>
      <c r="H176" t="s">
        <v>86</v>
      </c>
      <c r="I176" t="s">
        <v>16</v>
      </c>
      <c r="J176" t="s">
        <v>16</v>
      </c>
      <c r="K176" t="s">
        <v>177</v>
      </c>
      <c r="L176" t="s">
        <v>86</v>
      </c>
      <c r="M176" t="s">
        <v>88</v>
      </c>
      <c r="N176" s="50">
        <v>99999999</v>
      </c>
      <c r="O176" s="51">
        <v>2337595</v>
      </c>
      <c r="P176" t="s">
        <v>1045</v>
      </c>
      <c r="Q176" t="s">
        <v>1037</v>
      </c>
      <c r="R176" t="s">
        <v>1046</v>
      </c>
      <c r="S176" s="49" t="str">
        <f>CONCATENATE(Tabla_Datos[[#This Row],[Nombre_Cliente]]," ",Tabla_Datos[[#This Row],[ApellidoPaterno_Cliente]]," ",Tabla_Datos[[#This Row],[ApellidoMaterno_Cliente]])</f>
        <v xml:space="preserve">CARMEN ROSA  RUIZ  CCANAHUIRE </v>
      </c>
      <c r="T176" s="53">
        <f>DATE(Tabla_Datos[[#This Row],[tAnio]],Tabla_Datos[[#This Row],[tMes]],Tabla_Datos[[#This Row],[tDia]])</f>
        <v>40779</v>
      </c>
      <c r="U176" s="53" t="str">
        <f>IF(Tabla_Datos[[#This Row],[cProvincia]]="LIMA","LIMA","PROVINCIA")</f>
        <v>LIMA</v>
      </c>
      <c r="V176" s="53" t="str">
        <f>MID(Tabla_Datos[[#This Row],[pTelefono]],1,SEARCH("-",Tabla_Datos[[#This Row],[pTelefono]],1)-1)</f>
        <v>1</v>
      </c>
      <c r="W176" s="53" t="str">
        <f>MID(Tabla_Datos[[#This Row],[pTelefono]],SEARCH("-",Tabla_Datos[[#This Row],[pTelefono]],1)+1,LEN(Tabla_Datos[[#This Row],[pTelefono]]))</f>
        <v>996684015</v>
      </c>
      <c r="X176" s="53" t="str">
        <f>CONCATENATE(Tabla_Datos[[#This Row],[TipUrb]]," ",Tabla_Datos[[#This Row],[Calle]]," ",Tabla_Datos[[#This Row],[NumCalle]])</f>
        <v xml:space="preserve">  MANCO CAPAC 378</v>
      </c>
      <c r="Y176" t="s">
        <v>92</v>
      </c>
      <c r="Z176" t="s">
        <v>93</v>
      </c>
      <c r="AA176" t="s">
        <v>94</v>
      </c>
      <c r="AB176">
        <v>5</v>
      </c>
      <c r="AC176" t="s">
        <v>95</v>
      </c>
      <c r="AD176" t="s">
        <v>95</v>
      </c>
      <c r="AE176" t="s">
        <v>95</v>
      </c>
      <c r="AG176" s="51">
        <v>40597030</v>
      </c>
      <c r="AI176">
        <v>26</v>
      </c>
      <c r="AJ176">
        <v>26</v>
      </c>
      <c r="AK176" t="s">
        <v>275</v>
      </c>
      <c r="AL176">
        <v>378</v>
      </c>
    </row>
    <row r="177" spans="1:38">
      <c r="A177">
        <v>3293868</v>
      </c>
      <c r="B177" t="s">
        <v>1047</v>
      </c>
      <c r="C177" t="s">
        <v>20</v>
      </c>
      <c r="D177" t="s">
        <v>85</v>
      </c>
      <c r="E177">
        <v>2011</v>
      </c>
      <c r="F177">
        <v>8</v>
      </c>
      <c r="G177">
        <v>24</v>
      </c>
      <c r="H177" t="s">
        <v>86</v>
      </c>
      <c r="I177" t="s">
        <v>16</v>
      </c>
      <c r="J177" t="s">
        <v>16</v>
      </c>
      <c r="K177" t="s">
        <v>415</v>
      </c>
      <c r="L177" t="s">
        <v>86</v>
      </c>
      <c r="M177" t="s">
        <v>88</v>
      </c>
      <c r="N177" s="50">
        <v>11111252</v>
      </c>
      <c r="O177" s="51">
        <v>2337999</v>
      </c>
      <c r="P177" t="s">
        <v>1048</v>
      </c>
      <c r="Q177" t="s">
        <v>533</v>
      </c>
      <c r="R177" t="s">
        <v>1049</v>
      </c>
      <c r="S177" s="49" t="str">
        <f>CONCATENATE(Tabla_Datos[[#This Row],[Nombre_Cliente]]," ",Tabla_Datos[[#This Row],[ApellidoPaterno_Cliente]]," ",Tabla_Datos[[#This Row],[ApellidoMaterno_Cliente]])</f>
        <v>VICTOR VERA BENAVIDES</v>
      </c>
      <c r="T177" s="53">
        <f>DATE(Tabla_Datos[[#This Row],[tAnio]],Tabla_Datos[[#This Row],[tMes]],Tabla_Datos[[#This Row],[tDia]])</f>
        <v>40779</v>
      </c>
      <c r="U177" s="53" t="str">
        <f>IF(Tabla_Datos[[#This Row],[cProvincia]]="LIMA","LIMA","PROVINCIA")</f>
        <v>LIMA</v>
      </c>
      <c r="V177" s="53" t="str">
        <f>MID(Tabla_Datos[[#This Row],[pTelefono]],1,SEARCH("-",Tabla_Datos[[#This Row],[pTelefono]],1)-1)</f>
        <v>1</v>
      </c>
      <c r="W177" s="53" t="str">
        <f>MID(Tabla_Datos[[#This Row],[pTelefono]],SEARCH("-",Tabla_Datos[[#This Row],[pTelefono]],1)+1,LEN(Tabla_Datos[[#This Row],[pTelefono]]))</f>
        <v>14575855</v>
      </c>
      <c r="X177" s="53" t="str">
        <f>CONCATENATE(Tabla_Datos[[#This Row],[TipUrb]]," ",Tabla_Datos[[#This Row],[Calle]]," ",Tabla_Datos[[#This Row],[NumCalle]])</f>
        <v>UR CALZADO PERUANO 134</v>
      </c>
      <c r="Y177" t="s">
        <v>92</v>
      </c>
      <c r="Z177" t="s">
        <v>122</v>
      </c>
      <c r="AA177" t="s">
        <v>123</v>
      </c>
      <c r="AB177" t="s">
        <v>95</v>
      </c>
      <c r="AC177" t="s">
        <v>95</v>
      </c>
      <c r="AD177" t="s">
        <v>161</v>
      </c>
      <c r="AE177" t="s">
        <v>95</v>
      </c>
      <c r="AF177" t="s">
        <v>95</v>
      </c>
      <c r="AG177" s="51">
        <v>25434950</v>
      </c>
      <c r="AH177" t="s">
        <v>95</v>
      </c>
      <c r="AI177">
        <v>1</v>
      </c>
      <c r="AJ177">
        <v>1</v>
      </c>
      <c r="AK177" t="s">
        <v>1050</v>
      </c>
      <c r="AL177">
        <v>134</v>
      </c>
    </row>
    <row r="178" spans="1:38">
      <c r="A178">
        <v>3292261</v>
      </c>
      <c r="B178" t="s">
        <v>1051</v>
      </c>
      <c r="C178" t="s">
        <v>20</v>
      </c>
      <c r="D178" t="s">
        <v>85</v>
      </c>
      <c r="E178">
        <v>2011</v>
      </c>
      <c r="F178">
        <v>8</v>
      </c>
      <c r="G178">
        <v>24</v>
      </c>
      <c r="H178" t="s">
        <v>86</v>
      </c>
      <c r="I178" t="s">
        <v>16</v>
      </c>
      <c r="J178" t="s">
        <v>16</v>
      </c>
      <c r="K178" t="s">
        <v>171</v>
      </c>
      <c r="L178" t="s">
        <v>86</v>
      </c>
      <c r="M178" t="s">
        <v>88</v>
      </c>
      <c r="N178" s="50">
        <v>41687699</v>
      </c>
      <c r="O178" s="51">
        <v>2336793</v>
      </c>
      <c r="P178" t="s">
        <v>1052</v>
      </c>
      <c r="Q178" t="s">
        <v>179</v>
      </c>
      <c r="R178" t="s">
        <v>1053</v>
      </c>
      <c r="S178" s="49" t="str">
        <f>CONCATENATE(Tabla_Datos[[#This Row],[Nombre_Cliente]]," ",Tabla_Datos[[#This Row],[ApellidoPaterno_Cliente]]," ",Tabla_Datos[[#This Row],[ApellidoMaterno_Cliente]])</f>
        <v>MARIA ANTONIETA VARGAS ROSTAING DE VERGARA</v>
      </c>
      <c r="T178" s="53">
        <f>DATE(Tabla_Datos[[#This Row],[tAnio]],Tabla_Datos[[#This Row],[tMes]],Tabla_Datos[[#This Row],[tDia]])</f>
        <v>40779</v>
      </c>
      <c r="U178" s="53" t="str">
        <f>IF(Tabla_Datos[[#This Row],[cProvincia]]="LIMA","LIMA","PROVINCIA")</f>
        <v>LIMA</v>
      </c>
      <c r="V178" s="53" t="str">
        <f>MID(Tabla_Datos[[#This Row],[pTelefono]],1,SEARCH("-",Tabla_Datos[[#This Row],[pTelefono]],1)-1)</f>
        <v>1</v>
      </c>
      <c r="W178" s="53" t="str">
        <f>MID(Tabla_Datos[[#This Row],[pTelefono]],SEARCH("-",Tabla_Datos[[#This Row],[pTelefono]],1)+1,LEN(Tabla_Datos[[#This Row],[pTelefono]]))</f>
        <v>993533117</v>
      </c>
      <c r="X178" s="53" t="str">
        <f>CONCATENATE(Tabla_Datos[[#This Row],[TipUrb]]," ",Tabla_Datos[[#This Row],[Calle]]," ",Tabla_Datos[[#This Row],[NumCalle]])</f>
        <v xml:space="preserve">  VELARDE GENERAL MANUEL 634</v>
      </c>
      <c r="Y178" t="s">
        <v>92</v>
      </c>
      <c r="Z178" t="s">
        <v>122</v>
      </c>
      <c r="AA178" t="s">
        <v>123</v>
      </c>
      <c r="AB178" t="s">
        <v>95</v>
      </c>
      <c r="AC178" t="s">
        <v>95</v>
      </c>
      <c r="AD178" t="s">
        <v>95</v>
      </c>
      <c r="AE178" t="s">
        <v>95</v>
      </c>
      <c r="AF178" t="s">
        <v>95</v>
      </c>
      <c r="AG178" s="51">
        <v>8862831</v>
      </c>
      <c r="AH178" t="s">
        <v>95</v>
      </c>
      <c r="AI178">
        <v>1</v>
      </c>
      <c r="AJ178">
        <v>1</v>
      </c>
      <c r="AK178" t="s">
        <v>1054</v>
      </c>
      <c r="AL178">
        <v>634</v>
      </c>
    </row>
    <row r="179" spans="1:38">
      <c r="A179">
        <v>3292279</v>
      </c>
      <c r="B179" t="s">
        <v>1055</v>
      </c>
      <c r="C179" t="s">
        <v>18</v>
      </c>
      <c r="D179" t="s">
        <v>85</v>
      </c>
      <c r="E179">
        <v>2011</v>
      </c>
      <c r="F179">
        <v>8</v>
      </c>
      <c r="G179">
        <v>24</v>
      </c>
      <c r="H179" t="s">
        <v>86</v>
      </c>
      <c r="I179" t="s">
        <v>16</v>
      </c>
      <c r="J179" t="s">
        <v>16</v>
      </c>
      <c r="K179" t="s">
        <v>487</v>
      </c>
      <c r="L179" t="s">
        <v>86</v>
      </c>
      <c r="M179" t="s">
        <v>88</v>
      </c>
      <c r="N179" s="50">
        <v>47364862</v>
      </c>
      <c r="O179" s="51">
        <v>2336805</v>
      </c>
      <c r="P179" t="s">
        <v>1056</v>
      </c>
      <c r="Q179" t="s">
        <v>1057</v>
      </c>
      <c r="R179" t="s">
        <v>1058</v>
      </c>
      <c r="S179" s="49" t="str">
        <f>CONCATENATE(Tabla_Datos[[#This Row],[Nombre_Cliente]]," ",Tabla_Datos[[#This Row],[ApellidoPaterno_Cliente]]," ",Tabla_Datos[[#This Row],[ApellidoMaterno_Cliente]])</f>
        <v xml:space="preserve">YASMING  OSCCO  AROHUILLCA </v>
      </c>
      <c r="T179" s="53">
        <f>DATE(Tabla_Datos[[#This Row],[tAnio]],Tabla_Datos[[#This Row],[tMes]],Tabla_Datos[[#This Row],[tDia]])</f>
        <v>40779</v>
      </c>
      <c r="U179" s="53" t="str">
        <f>IF(Tabla_Datos[[#This Row],[cProvincia]]="LIMA","LIMA","PROVINCIA")</f>
        <v>LIMA</v>
      </c>
      <c r="V179" s="53" t="str">
        <f>MID(Tabla_Datos[[#This Row],[pTelefono]],1,SEARCH("-",Tabla_Datos[[#This Row],[pTelefono]],1)-1)</f>
        <v>1</v>
      </c>
      <c r="W179" s="53" t="str">
        <f>MID(Tabla_Datos[[#This Row],[pTelefono]],SEARCH("-",Tabla_Datos[[#This Row],[pTelefono]],1)+1,LEN(Tabla_Datos[[#This Row],[pTelefono]]))</f>
        <v>991847573</v>
      </c>
      <c r="X179" s="53" t="str">
        <f>CONCATENATE(Tabla_Datos[[#This Row],[TipUrb]]," ",Tabla_Datos[[#This Row],[Calle]]," ",Tabla_Datos[[#This Row],[NumCalle]])</f>
        <v>UR LOS RUBIES 2112</v>
      </c>
      <c r="Y179" t="s">
        <v>92</v>
      </c>
      <c r="Z179" t="s">
        <v>93</v>
      </c>
      <c r="AA179" t="s">
        <v>94</v>
      </c>
      <c r="AB179">
        <v>2</v>
      </c>
      <c r="AC179" t="s">
        <v>95</v>
      </c>
      <c r="AD179" t="s">
        <v>161</v>
      </c>
      <c r="AE179" t="s">
        <v>95</v>
      </c>
      <c r="AG179" s="51">
        <v>45373062</v>
      </c>
      <c r="AI179">
        <v>36</v>
      </c>
      <c r="AJ179">
        <v>36</v>
      </c>
      <c r="AK179" t="s">
        <v>1059</v>
      </c>
      <c r="AL179">
        <v>2112</v>
      </c>
    </row>
    <row r="180" spans="1:38">
      <c r="A180">
        <v>3296189</v>
      </c>
      <c r="B180" t="s">
        <v>1060</v>
      </c>
      <c r="C180" t="s">
        <v>18</v>
      </c>
      <c r="D180" t="s">
        <v>1061</v>
      </c>
      <c r="E180">
        <v>2011</v>
      </c>
      <c r="F180">
        <v>8</v>
      </c>
      <c r="G180">
        <v>24</v>
      </c>
      <c r="H180" t="s">
        <v>86</v>
      </c>
      <c r="I180" t="s">
        <v>16</v>
      </c>
      <c r="J180" t="s">
        <v>16</v>
      </c>
      <c r="K180" t="s">
        <v>277</v>
      </c>
      <c r="L180" t="s">
        <v>86</v>
      </c>
      <c r="M180" t="s">
        <v>88</v>
      </c>
      <c r="N180" s="50">
        <v>99999999</v>
      </c>
      <c r="O180" s="51">
        <v>2339728</v>
      </c>
      <c r="P180" t="s">
        <v>1062</v>
      </c>
      <c r="Q180" t="s">
        <v>1063</v>
      </c>
      <c r="R180" t="s">
        <v>95</v>
      </c>
      <c r="S180" s="49" t="str">
        <f>CONCATENATE(Tabla_Datos[[#This Row],[Nombre_Cliente]]," ",Tabla_Datos[[#This Row],[ApellidoPaterno_Cliente]]," ",Tabla_Datos[[#This Row],[ApellidoMaterno_Cliente]])</f>
        <v xml:space="preserve">INVERSIONES DEL SUR JAA E.I.R.L.  </v>
      </c>
      <c r="T180" s="53">
        <f>DATE(Tabla_Datos[[#This Row],[tAnio]],Tabla_Datos[[#This Row],[tMes]],Tabla_Datos[[#This Row],[tDia]])</f>
        <v>40779</v>
      </c>
      <c r="U180" s="53" t="str">
        <f>IF(Tabla_Datos[[#This Row],[cProvincia]]="LIMA","LIMA","PROVINCIA")</f>
        <v>LIMA</v>
      </c>
      <c r="V180" s="53" t="str">
        <f>MID(Tabla_Datos[[#This Row],[pTelefono]],1,SEARCH("-",Tabla_Datos[[#This Row],[pTelefono]],1)-1)</f>
        <v>1</v>
      </c>
      <c r="W180" s="53" t="str">
        <f>MID(Tabla_Datos[[#This Row],[pTelefono]],SEARCH("-",Tabla_Datos[[#This Row],[pTelefono]],1)+1,LEN(Tabla_Datos[[#This Row],[pTelefono]]))</f>
        <v>983681200</v>
      </c>
      <c r="X180" s="53" t="str">
        <f>CONCATENATE(Tabla_Datos[[#This Row],[TipUrb]]," ",Tabla_Datos[[#This Row],[Calle]]," ",Tabla_Datos[[#This Row],[NumCalle]])</f>
        <v>UR CIRCUNVALACION 0</v>
      </c>
      <c r="Y180" t="s">
        <v>92</v>
      </c>
      <c r="Z180" t="s">
        <v>93</v>
      </c>
      <c r="AA180" t="s">
        <v>94</v>
      </c>
      <c r="AB180" t="s">
        <v>95</v>
      </c>
      <c r="AC180" t="s">
        <v>95</v>
      </c>
      <c r="AD180" t="s">
        <v>161</v>
      </c>
      <c r="AE180" t="s">
        <v>500</v>
      </c>
      <c r="AF180">
        <v>27</v>
      </c>
      <c r="AH180">
        <v>20392983687</v>
      </c>
      <c r="AI180">
        <v>26</v>
      </c>
      <c r="AJ180">
        <v>26</v>
      </c>
      <c r="AK180" t="s">
        <v>1064</v>
      </c>
      <c r="AL180">
        <v>0</v>
      </c>
    </row>
    <row r="181" spans="1:38">
      <c r="A181">
        <v>3292406</v>
      </c>
      <c r="B181" t="s">
        <v>1065</v>
      </c>
      <c r="C181" t="s">
        <v>19</v>
      </c>
      <c r="D181" t="s">
        <v>143</v>
      </c>
      <c r="E181">
        <v>2011</v>
      </c>
      <c r="F181">
        <v>8</v>
      </c>
      <c r="G181">
        <v>24</v>
      </c>
      <c r="H181" t="s">
        <v>144</v>
      </c>
      <c r="I181" t="s">
        <v>100</v>
      </c>
      <c r="J181" t="s">
        <v>1066</v>
      </c>
      <c r="K181" t="s">
        <v>1066</v>
      </c>
      <c r="L181" t="s">
        <v>86</v>
      </c>
      <c r="M181" t="s">
        <v>102</v>
      </c>
      <c r="N181" s="50">
        <v>40854482</v>
      </c>
      <c r="O181" s="51">
        <v>2336900</v>
      </c>
      <c r="P181" t="s">
        <v>1067</v>
      </c>
      <c r="Q181" t="s">
        <v>1068</v>
      </c>
      <c r="R181" t="s">
        <v>793</v>
      </c>
      <c r="S181" s="49" t="str">
        <f>CONCATENATE(Tabla_Datos[[#This Row],[Nombre_Cliente]]," ",Tabla_Datos[[#This Row],[ApellidoPaterno_Cliente]]," ",Tabla_Datos[[#This Row],[ApellidoMaterno_Cliente]])</f>
        <v>JOSE ANTONIO RIEGA CRUZ</v>
      </c>
      <c r="T181" s="53">
        <f>DATE(Tabla_Datos[[#This Row],[tAnio]],Tabla_Datos[[#This Row],[tMes]],Tabla_Datos[[#This Row],[tDia]])</f>
        <v>40779</v>
      </c>
      <c r="U181" s="53" t="str">
        <f>IF(Tabla_Datos[[#This Row],[cProvincia]]="LIMA","LIMA","PROVINCIA")</f>
        <v>PROVINCIA</v>
      </c>
      <c r="V181" s="53" t="str">
        <f>MID(Tabla_Datos[[#This Row],[pTelefono]],1,SEARCH("-",Tabla_Datos[[#This Row],[pTelefono]],1)-1)</f>
        <v>54</v>
      </c>
      <c r="W181" s="53" t="str">
        <f>MID(Tabla_Datos[[#This Row],[pTelefono]],SEARCH("-",Tabla_Datos[[#This Row],[pTelefono]],1)+1,LEN(Tabla_Datos[[#This Row],[pTelefono]]))</f>
        <v>959663971</v>
      </c>
      <c r="X181" s="53" t="str">
        <f>CONCATENATE(Tabla_Datos[[#This Row],[TipUrb]]," ",Tabla_Datos[[#This Row],[Calle]]," ",Tabla_Datos[[#This Row],[NumCalle]])</f>
        <v>- PIZARRO 340</v>
      </c>
      <c r="Y181" t="s">
        <v>106</v>
      </c>
      <c r="Z181" t="s">
        <v>152</v>
      </c>
      <c r="AA181" t="s">
        <v>153</v>
      </c>
      <c r="AB181" t="s">
        <v>95</v>
      </c>
      <c r="AC181" t="s">
        <v>95</v>
      </c>
      <c r="AD181" t="s">
        <v>109</v>
      </c>
      <c r="AE181" t="s">
        <v>95</v>
      </c>
      <c r="AF181" t="s">
        <v>95</v>
      </c>
      <c r="AG181" s="51">
        <v>40642691</v>
      </c>
      <c r="AH181" t="s">
        <v>95</v>
      </c>
      <c r="AI181">
        <v>1</v>
      </c>
      <c r="AJ181">
        <v>1</v>
      </c>
      <c r="AK181" t="s">
        <v>1069</v>
      </c>
      <c r="AL181">
        <v>340</v>
      </c>
    </row>
    <row r="182" spans="1:38">
      <c r="A182">
        <v>3293213</v>
      </c>
      <c r="B182" t="s">
        <v>1070</v>
      </c>
      <c r="C182" t="s">
        <v>20</v>
      </c>
      <c r="D182" t="s">
        <v>143</v>
      </c>
      <c r="E182">
        <v>2011</v>
      </c>
      <c r="F182">
        <v>8</v>
      </c>
      <c r="G182">
        <v>24</v>
      </c>
      <c r="H182" t="s">
        <v>86</v>
      </c>
      <c r="I182" t="s">
        <v>145</v>
      </c>
      <c r="J182" t="s">
        <v>469</v>
      </c>
      <c r="K182" t="s">
        <v>470</v>
      </c>
      <c r="L182" t="s">
        <v>86</v>
      </c>
      <c r="M182" t="s">
        <v>148</v>
      </c>
      <c r="N182" s="50">
        <v>40307418</v>
      </c>
      <c r="O182" s="51">
        <v>2337463</v>
      </c>
      <c r="P182" t="s">
        <v>1071</v>
      </c>
      <c r="Q182" t="s">
        <v>1072</v>
      </c>
      <c r="R182" t="s">
        <v>1073</v>
      </c>
      <c r="S182" s="49" t="str">
        <f>CONCATENATE(Tabla_Datos[[#This Row],[Nombre_Cliente]]," ",Tabla_Datos[[#This Row],[ApellidoPaterno_Cliente]]," ",Tabla_Datos[[#This Row],[ApellidoMaterno_Cliente]])</f>
        <v>IVON BELEVIT CHARUM VARAS</v>
      </c>
      <c r="T182" s="53">
        <f>DATE(Tabla_Datos[[#This Row],[tAnio]],Tabla_Datos[[#This Row],[tMes]],Tabla_Datos[[#This Row],[tDia]])</f>
        <v>40779</v>
      </c>
      <c r="U182" s="53" t="str">
        <f>IF(Tabla_Datos[[#This Row],[cProvincia]]="LIMA","LIMA","PROVINCIA")</f>
        <v>PROVINCIA</v>
      </c>
      <c r="V182" s="53" t="str">
        <f>MID(Tabla_Datos[[#This Row],[pTelefono]],1,SEARCH("-",Tabla_Datos[[#This Row],[pTelefono]],1)-1)</f>
        <v>43</v>
      </c>
      <c r="W182" s="53" t="str">
        <f>MID(Tabla_Datos[[#This Row],[pTelefono]],SEARCH("-",Tabla_Datos[[#This Row],[pTelefono]],1)+1,LEN(Tabla_Datos[[#This Row],[pTelefono]]))</f>
        <v>943055019</v>
      </c>
      <c r="X182" s="53" t="str">
        <f>CONCATENATE(Tabla_Datos[[#This Row],[TipUrb]]," ",Tabla_Datos[[#This Row],[Calle]]," ",Tabla_Datos[[#This Row],[NumCalle]])</f>
        <v>PJ . 0</v>
      </c>
      <c r="Y182" t="s">
        <v>151</v>
      </c>
      <c r="Z182" t="s">
        <v>152</v>
      </c>
      <c r="AA182" t="s">
        <v>153</v>
      </c>
      <c r="AB182" t="s">
        <v>95</v>
      </c>
      <c r="AC182" t="s">
        <v>95</v>
      </c>
      <c r="AD182" t="s">
        <v>429</v>
      </c>
      <c r="AE182" t="s">
        <v>1074</v>
      </c>
      <c r="AF182">
        <v>22</v>
      </c>
      <c r="AG182" s="51">
        <v>44264360</v>
      </c>
      <c r="AH182" t="s">
        <v>95</v>
      </c>
      <c r="AI182">
        <v>1</v>
      </c>
      <c r="AJ182">
        <v>1</v>
      </c>
      <c r="AK182" t="s">
        <v>221</v>
      </c>
      <c r="AL182">
        <v>0</v>
      </c>
    </row>
    <row r="183" spans="1:38">
      <c r="A183">
        <v>3293395</v>
      </c>
      <c r="B183" t="s">
        <v>1075</v>
      </c>
      <c r="C183" t="s">
        <v>20</v>
      </c>
      <c r="D183" t="s">
        <v>143</v>
      </c>
      <c r="E183">
        <v>2011</v>
      </c>
      <c r="F183">
        <v>8</v>
      </c>
      <c r="G183">
        <v>24</v>
      </c>
      <c r="H183" t="s">
        <v>86</v>
      </c>
      <c r="I183" t="s">
        <v>300</v>
      </c>
      <c r="J183" t="s">
        <v>535</v>
      </c>
      <c r="K183" t="s">
        <v>916</v>
      </c>
      <c r="L183" t="s">
        <v>86</v>
      </c>
      <c r="M183" t="s">
        <v>148</v>
      </c>
      <c r="N183" s="50">
        <v>47229113</v>
      </c>
      <c r="O183" s="51">
        <v>2337616</v>
      </c>
      <c r="P183" t="s">
        <v>1076</v>
      </c>
      <c r="Q183" t="s">
        <v>412</v>
      </c>
      <c r="R183" t="s">
        <v>365</v>
      </c>
      <c r="S183" s="49" t="str">
        <f>CONCATENATE(Tabla_Datos[[#This Row],[Nombre_Cliente]]," ",Tabla_Datos[[#This Row],[ApellidoPaterno_Cliente]]," ",Tabla_Datos[[#This Row],[ApellidoMaterno_Cliente]])</f>
        <v>ANGEL ELIAS GONZALES RODRIGUEZ</v>
      </c>
      <c r="T183" s="53">
        <f>DATE(Tabla_Datos[[#This Row],[tAnio]],Tabla_Datos[[#This Row],[tMes]],Tabla_Datos[[#This Row],[tDia]])</f>
        <v>40779</v>
      </c>
      <c r="U183" s="53" t="str">
        <f>IF(Tabla_Datos[[#This Row],[cProvincia]]="LIMA","LIMA","PROVINCIA")</f>
        <v>PROVINCIA</v>
      </c>
      <c r="V183" s="53" t="str">
        <f>MID(Tabla_Datos[[#This Row],[pTelefono]],1,SEARCH("-",Tabla_Datos[[#This Row],[pTelefono]],1)-1)</f>
        <v>65</v>
      </c>
      <c r="W183" s="53" t="str">
        <f>MID(Tabla_Datos[[#This Row],[pTelefono]],SEARCH("-",Tabla_Datos[[#This Row],[pTelefono]],1)+1,LEN(Tabla_Datos[[#This Row],[pTelefono]]))</f>
        <v>965677325</v>
      </c>
      <c r="X183" s="53" t="str">
        <f>CONCATENATE(Tabla_Datos[[#This Row],[TipUrb]]," ",Tabla_Datos[[#This Row],[Calle]]," ",Tabla_Datos[[#This Row],[NumCalle]])</f>
        <v>- LOS ROSALES 12</v>
      </c>
      <c r="Y183" t="s">
        <v>305</v>
      </c>
      <c r="Z183" t="s">
        <v>152</v>
      </c>
      <c r="AA183" t="s">
        <v>153</v>
      </c>
      <c r="AB183" t="s">
        <v>95</v>
      </c>
      <c r="AC183" t="s">
        <v>95</v>
      </c>
      <c r="AD183" t="s">
        <v>109</v>
      </c>
      <c r="AE183" t="s">
        <v>95</v>
      </c>
      <c r="AF183" t="s">
        <v>95</v>
      </c>
      <c r="AG183" s="51">
        <v>5249267</v>
      </c>
      <c r="AH183" t="s">
        <v>95</v>
      </c>
      <c r="AI183">
        <v>1</v>
      </c>
      <c r="AJ183">
        <v>1</v>
      </c>
      <c r="AK183" t="s">
        <v>1077</v>
      </c>
      <c r="AL183">
        <v>12</v>
      </c>
    </row>
    <row r="184" spans="1:38">
      <c r="A184">
        <v>3293422</v>
      </c>
      <c r="B184" t="s">
        <v>1078</v>
      </c>
      <c r="C184" t="s">
        <v>18</v>
      </c>
      <c r="D184" t="s">
        <v>85</v>
      </c>
      <c r="E184">
        <v>2011</v>
      </c>
      <c r="F184">
        <v>8</v>
      </c>
      <c r="G184">
        <v>24</v>
      </c>
      <c r="H184" t="s">
        <v>86</v>
      </c>
      <c r="I184" t="s">
        <v>16</v>
      </c>
      <c r="J184" t="s">
        <v>16</v>
      </c>
      <c r="K184" t="s">
        <v>147</v>
      </c>
      <c r="L184" t="s">
        <v>86</v>
      </c>
      <c r="M184" t="s">
        <v>88</v>
      </c>
      <c r="N184" s="50">
        <v>7702858</v>
      </c>
      <c r="O184" s="51">
        <v>2337181</v>
      </c>
      <c r="P184" t="s">
        <v>1079</v>
      </c>
      <c r="Q184" t="s">
        <v>1080</v>
      </c>
      <c r="R184" t="s">
        <v>1081</v>
      </c>
      <c r="S184" s="49" t="str">
        <f>CONCATENATE(Tabla_Datos[[#This Row],[Nombre_Cliente]]," ",Tabla_Datos[[#This Row],[ApellidoPaterno_Cliente]]," ",Tabla_Datos[[#This Row],[ApellidoMaterno_Cliente]])</f>
        <v xml:space="preserve">LIANA MARIA  ARANDA  LLUCEMA </v>
      </c>
      <c r="T184" s="53">
        <f>DATE(Tabla_Datos[[#This Row],[tAnio]],Tabla_Datos[[#This Row],[tMes]],Tabla_Datos[[#This Row],[tDia]])</f>
        <v>40779</v>
      </c>
      <c r="U184" s="53" t="str">
        <f>IF(Tabla_Datos[[#This Row],[cProvincia]]="LIMA","LIMA","PROVINCIA")</f>
        <v>LIMA</v>
      </c>
      <c r="V184" s="53" t="str">
        <f>MID(Tabla_Datos[[#This Row],[pTelefono]],1,SEARCH("-",Tabla_Datos[[#This Row],[pTelefono]],1)-1)</f>
        <v>1</v>
      </c>
      <c r="W184" s="53" t="str">
        <f>MID(Tabla_Datos[[#This Row],[pTelefono]],SEARCH("-",Tabla_Datos[[#This Row],[pTelefono]],1)+1,LEN(Tabla_Datos[[#This Row],[pTelefono]]))</f>
        <v>5333421</v>
      </c>
      <c r="X184" s="53" t="str">
        <f>CONCATENATE(Tabla_Datos[[#This Row],[TipUrb]]," ",Tabla_Datos[[#This Row],[Calle]]," ",Tabla_Datos[[#This Row],[NumCalle]])</f>
        <v>UR CAHUIDE 104</v>
      </c>
      <c r="Y184" t="s">
        <v>92</v>
      </c>
      <c r="Z184" t="s">
        <v>93</v>
      </c>
      <c r="AA184" t="s">
        <v>94</v>
      </c>
      <c r="AB184" t="s">
        <v>95</v>
      </c>
      <c r="AC184" t="s">
        <v>95</v>
      </c>
      <c r="AD184" t="s">
        <v>161</v>
      </c>
      <c r="AE184" t="s">
        <v>1082</v>
      </c>
      <c r="AF184">
        <v>14</v>
      </c>
      <c r="AG184" s="51">
        <v>5276836</v>
      </c>
      <c r="AI184">
        <v>36</v>
      </c>
      <c r="AJ184">
        <v>36</v>
      </c>
      <c r="AK184" t="s">
        <v>1083</v>
      </c>
      <c r="AL184">
        <v>104</v>
      </c>
    </row>
    <row r="185" spans="1:38">
      <c r="A185">
        <v>3294708</v>
      </c>
      <c r="B185" t="s">
        <v>1084</v>
      </c>
      <c r="C185" t="s">
        <v>20</v>
      </c>
      <c r="D185" t="s">
        <v>143</v>
      </c>
      <c r="E185">
        <v>2011</v>
      </c>
      <c r="F185">
        <v>8</v>
      </c>
      <c r="G185">
        <v>24</v>
      </c>
      <c r="H185" t="s">
        <v>86</v>
      </c>
      <c r="I185" t="s">
        <v>300</v>
      </c>
      <c r="J185" t="s">
        <v>535</v>
      </c>
      <c r="K185" t="s">
        <v>916</v>
      </c>
      <c r="L185" t="s">
        <v>86</v>
      </c>
      <c r="M185" t="s">
        <v>148</v>
      </c>
      <c r="N185" s="50">
        <v>45581921</v>
      </c>
      <c r="O185" s="51">
        <v>2338508</v>
      </c>
      <c r="P185" t="s">
        <v>1085</v>
      </c>
      <c r="Q185" t="s">
        <v>1086</v>
      </c>
      <c r="R185" t="s">
        <v>421</v>
      </c>
      <c r="S185" s="49" t="str">
        <f>CONCATENATE(Tabla_Datos[[#This Row],[Nombre_Cliente]]," ",Tabla_Datos[[#This Row],[ApellidoPaterno_Cliente]]," ",Tabla_Datos[[#This Row],[ApellidoMaterno_Cliente]])</f>
        <v>CAROL ALICIA AGUILAR LOPEZ</v>
      </c>
      <c r="T185" s="53">
        <f>DATE(Tabla_Datos[[#This Row],[tAnio]],Tabla_Datos[[#This Row],[tMes]],Tabla_Datos[[#This Row],[tDia]])</f>
        <v>40779</v>
      </c>
      <c r="U185" s="53" t="str">
        <f>IF(Tabla_Datos[[#This Row],[cProvincia]]="LIMA","LIMA","PROVINCIA")</f>
        <v>PROVINCIA</v>
      </c>
      <c r="V185" s="53" t="str">
        <f>MID(Tabla_Datos[[#This Row],[pTelefono]],1,SEARCH("-",Tabla_Datos[[#This Row],[pTelefono]],1)-1)</f>
        <v>65</v>
      </c>
      <c r="W185" s="53" t="str">
        <f>MID(Tabla_Datos[[#This Row],[pTelefono]],SEARCH("-",Tabla_Datos[[#This Row],[pTelefono]],1)+1,LEN(Tabla_Datos[[#This Row],[pTelefono]]))</f>
        <v>968572936</v>
      </c>
      <c r="X185" s="53" t="str">
        <f>CONCATENATE(Tabla_Datos[[#This Row],[TipUrb]]," ",Tabla_Datos[[#This Row],[Calle]]," ",Tabla_Datos[[#This Row],[NumCalle]])</f>
        <v>PJ MARISCAL CACERES 951</v>
      </c>
      <c r="Y185" t="s">
        <v>305</v>
      </c>
      <c r="Z185" t="s">
        <v>152</v>
      </c>
      <c r="AA185" t="s">
        <v>153</v>
      </c>
      <c r="AB185" t="s">
        <v>95</v>
      </c>
      <c r="AC185" t="s">
        <v>95</v>
      </c>
      <c r="AD185" t="s">
        <v>429</v>
      </c>
      <c r="AE185" t="s">
        <v>95</v>
      </c>
      <c r="AF185" t="s">
        <v>95</v>
      </c>
      <c r="AG185" s="51">
        <v>5391412</v>
      </c>
      <c r="AH185" t="s">
        <v>95</v>
      </c>
      <c r="AI185">
        <v>1</v>
      </c>
      <c r="AJ185">
        <v>1</v>
      </c>
      <c r="AK185" t="s">
        <v>1087</v>
      </c>
      <c r="AL185">
        <v>951</v>
      </c>
    </row>
    <row r="186" spans="1:38">
      <c r="A186">
        <v>3292191</v>
      </c>
      <c r="B186" t="s">
        <v>1088</v>
      </c>
      <c r="C186" t="s">
        <v>20</v>
      </c>
      <c r="D186" t="s">
        <v>85</v>
      </c>
      <c r="E186">
        <v>2011</v>
      </c>
      <c r="F186">
        <v>8</v>
      </c>
      <c r="G186">
        <v>24</v>
      </c>
      <c r="H186" t="s">
        <v>86</v>
      </c>
      <c r="I186" t="s">
        <v>16</v>
      </c>
      <c r="J186" t="s">
        <v>16</v>
      </c>
      <c r="K186" t="s">
        <v>496</v>
      </c>
      <c r="L186" t="s">
        <v>86</v>
      </c>
      <c r="M186" t="s">
        <v>88</v>
      </c>
      <c r="N186" s="50">
        <v>6241698</v>
      </c>
      <c r="O186" s="51">
        <v>2336735</v>
      </c>
      <c r="P186" t="s">
        <v>1089</v>
      </c>
      <c r="Q186" t="s">
        <v>341</v>
      </c>
      <c r="R186" t="s">
        <v>1090</v>
      </c>
      <c r="S186" s="49" t="str">
        <f>CONCATENATE(Tabla_Datos[[#This Row],[Nombre_Cliente]]," ",Tabla_Datos[[#This Row],[ApellidoPaterno_Cliente]]," ",Tabla_Datos[[#This Row],[ApellidoMaterno_Cliente]])</f>
        <v>ROBERTO CARLOS ALVARADO CABRERA</v>
      </c>
      <c r="T186" s="53">
        <f>DATE(Tabla_Datos[[#This Row],[tAnio]],Tabla_Datos[[#This Row],[tMes]],Tabla_Datos[[#This Row],[tDia]])</f>
        <v>40779</v>
      </c>
      <c r="U186" s="53" t="str">
        <f>IF(Tabla_Datos[[#This Row],[cProvincia]]="LIMA","LIMA","PROVINCIA")</f>
        <v>LIMA</v>
      </c>
      <c r="V186" s="53" t="str">
        <f>MID(Tabla_Datos[[#This Row],[pTelefono]],1,SEARCH("-",Tabla_Datos[[#This Row],[pTelefono]],1)-1)</f>
        <v>1</v>
      </c>
      <c r="W186" s="53" t="str">
        <f>MID(Tabla_Datos[[#This Row],[pTelefono]],SEARCH("-",Tabla_Datos[[#This Row],[pTelefono]],1)+1,LEN(Tabla_Datos[[#This Row],[pTelefono]]))</f>
        <v>998319630</v>
      </c>
      <c r="X186" s="53" t="str">
        <f>CONCATENATE(Tabla_Datos[[#This Row],[TipUrb]]," ",Tabla_Datos[[#This Row],[Calle]]," ",Tabla_Datos[[#This Row],[NumCalle]])</f>
        <v>PA . 0</v>
      </c>
      <c r="Y186" t="s">
        <v>92</v>
      </c>
      <c r="Z186" t="s">
        <v>122</v>
      </c>
      <c r="AA186" t="s">
        <v>123</v>
      </c>
      <c r="AB186" t="s">
        <v>95</v>
      </c>
      <c r="AC186" t="s">
        <v>95</v>
      </c>
      <c r="AD186" t="s">
        <v>1091</v>
      </c>
      <c r="AE186" t="s">
        <v>1034</v>
      </c>
      <c r="AF186" t="s">
        <v>1092</v>
      </c>
      <c r="AG186" s="51">
        <v>40117257</v>
      </c>
      <c r="AH186" t="s">
        <v>95</v>
      </c>
      <c r="AI186">
        <v>1</v>
      </c>
      <c r="AJ186">
        <v>1</v>
      </c>
      <c r="AK186" t="s">
        <v>221</v>
      </c>
      <c r="AL186">
        <v>0</v>
      </c>
    </row>
    <row r="187" spans="1:38">
      <c r="A187">
        <v>3293570</v>
      </c>
      <c r="B187" t="s">
        <v>1093</v>
      </c>
      <c r="C187" t="s">
        <v>19</v>
      </c>
      <c r="D187" t="s">
        <v>85</v>
      </c>
      <c r="E187">
        <v>2011</v>
      </c>
      <c r="F187">
        <v>8</v>
      </c>
      <c r="G187">
        <v>24</v>
      </c>
      <c r="H187" t="s">
        <v>86</v>
      </c>
      <c r="I187" t="s">
        <v>16</v>
      </c>
      <c r="J187" t="s">
        <v>16</v>
      </c>
      <c r="K187" t="s">
        <v>1094</v>
      </c>
      <c r="L187" t="s">
        <v>86</v>
      </c>
      <c r="M187" t="s">
        <v>88</v>
      </c>
      <c r="N187" s="50">
        <v>40453878</v>
      </c>
      <c r="O187" s="51">
        <v>2337750</v>
      </c>
      <c r="P187" t="s">
        <v>1095</v>
      </c>
      <c r="Q187" t="s">
        <v>738</v>
      </c>
      <c r="R187" t="s">
        <v>1096</v>
      </c>
      <c r="S187" s="49" t="str">
        <f>CONCATENATE(Tabla_Datos[[#This Row],[Nombre_Cliente]]," ",Tabla_Datos[[#This Row],[ApellidoPaterno_Cliente]]," ",Tabla_Datos[[#This Row],[ApellidoMaterno_Cliente]])</f>
        <v>IRMA LOURDES DEL MAR JARRIN</v>
      </c>
      <c r="T187" s="53">
        <f>DATE(Tabla_Datos[[#This Row],[tAnio]],Tabla_Datos[[#This Row],[tMes]],Tabla_Datos[[#This Row],[tDia]])</f>
        <v>40779</v>
      </c>
      <c r="U187" s="53" t="str">
        <f>IF(Tabla_Datos[[#This Row],[cProvincia]]="LIMA","LIMA","PROVINCIA")</f>
        <v>LIMA</v>
      </c>
      <c r="V187" s="53" t="str">
        <f>MID(Tabla_Datos[[#This Row],[pTelefono]],1,SEARCH("-",Tabla_Datos[[#This Row],[pTelefono]],1)-1)</f>
        <v>1</v>
      </c>
      <c r="W187" s="53" t="str">
        <f>MID(Tabla_Datos[[#This Row],[pTelefono]],SEARCH("-",Tabla_Datos[[#This Row],[pTelefono]],1)+1,LEN(Tabla_Datos[[#This Row],[pTelefono]]))</f>
        <v>992669962</v>
      </c>
      <c r="X187" s="53" t="str">
        <f>CONCATENATE(Tabla_Datos[[#This Row],[TipUrb]]," ",Tabla_Datos[[#This Row],[Calle]]," ",Tabla_Datos[[#This Row],[NumCalle]])</f>
        <v xml:space="preserve">  PASO DE LOS ANDES 1197</v>
      </c>
      <c r="Y187" t="s">
        <v>92</v>
      </c>
      <c r="Z187" t="s">
        <v>196</v>
      </c>
      <c r="AA187" t="s">
        <v>197</v>
      </c>
      <c r="AB187" t="s">
        <v>95</v>
      </c>
      <c r="AC187" t="s">
        <v>95</v>
      </c>
      <c r="AD187" t="s">
        <v>95</v>
      </c>
      <c r="AE187" t="s">
        <v>95</v>
      </c>
      <c r="AF187" t="s">
        <v>95</v>
      </c>
      <c r="AG187" s="51">
        <v>7928327</v>
      </c>
      <c r="AH187" t="s">
        <v>95</v>
      </c>
      <c r="AI187">
        <v>1</v>
      </c>
      <c r="AJ187">
        <v>1</v>
      </c>
      <c r="AK187" t="s">
        <v>1097</v>
      </c>
      <c r="AL187">
        <v>1197</v>
      </c>
    </row>
    <row r="188" spans="1:38">
      <c r="A188">
        <v>3293926</v>
      </c>
      <c r="B188" t="s">
        <v>1098</v>
      </c>
      <c r="C188" t="s">
        <v>20</v>
      </c>
      <c r="D188" t="s">
        <v>143</v>
      </c>
      <c r="E188">
        <v>2011</v>
      </c>
      <c r="F188">
        <v>8</v>
      </c>
      <c r="G188">
        <v>24</v>
      </c>
      <c r="H188" t="s">
        <v>86</v>
      </c>
      <c r="I188" t="s">
        <v>241</v>
      </c>
      <c r="J188" t="s">
        <v>242</v>
      </c>
      <c r="K188" t="s">
        <v>1099</v>
      </c>
      <c r="L188" t="s">
        <v>86</v>
      </c>
      <c r="M188" t="s">
        <v>148</v>
      </c>
      <c r="N188" s="50">
        <v>44810644</v>
      </c>
      <c r="O188" s="51">
        <v>2338040</v>
      </c>
      <c r="P188" t="s">
        <v>1100</v>
      </c>
      <c r="Q188" t="s">
        <v>1101</v>
      </c>
      <c r="R188" t="s">
        <v>511</v>
      </c>
      <c r="S188" s="49" t="str">
        <f>CONCATENATE(Tabla_Datos[[#This Row],[Nombre_Cliente]]," ",Tabla_Datos[[#This Row],[ApellidoPaterno_Cliente]]," ",Tabla_Datos[[#This Row],[ApellidoMaterno_Cliente]])</f>
        <v>VICTOR MANUEL TIRADO RUIZ</v>
      </c>
      <c r="T188" s="53">
        <f>DATE(Tabla_Datos[[#This Row],[tAnio]],Tabla_Datos[[#This Row],[tMes]],Tabla_Datos[[#This Row],[tDia]])</f>
        <v>40779</v>
      </c>
      <c r="U188" s="53" t="str">
        <f>IF(Tabla_Datos[[#This Row],[cProvincia]]="LIMA","LIMA","PROVINCIA")</f>
        <v>PROVINCIA</v>
      </c>
      <c r="V188" s="53" t="str">
        <f>MID(Tabla_Datos[[#This Row],[pTelefono]],1,SEARCH("-",Tabla_Datos[[#This Row],[pTelefono]],1)-1)</f>
        <v>44</v>
      </c>
      <c r="W188" s="53" t="str">
        <f>MID(Tabla_Datos[[#This Row],[pTelefono]],SEARCH("-",Tabla_Datos[[#This Row],[pTelefono]],1)+1,LEN(Tabla_Datos[[#This Row],[pTelefono]]))</f>
        <v>44415947</v>
      </c>
      <c r="X188" s="53" t="str">
        <f>CONCATENATE(Tabla_Datos[[#This Row],[TipUrb]]," ",Tabla_Datos[[#This Row],[Calle]]," ",Tabla_Datos[[#This Row],[NumCalle]])</f>
        <v>AH . 0</v>
      </c>
      <c r="Y188" t="s">
        <v>246</v>
      </c>
      <c r="Z188" t="s">
        <v>152</v>
      </c>
      <c r="AA188" t="s">
        <v>153</v>
      </c>
      <c r="AB188" t="s">
        <v>95</v>
      </c>
      <c r="AC188" t="s">
        <v>95</v>
      </c>
      <c r="AD188" t="s">
        <v>96</v>
      </c>
      <c r="AE188">
        <v>15</v>
      </c>
      <c r="AF188">
        <v>1</v>
      </c>
      <c r="AG188" s="51">
        <v>44993549</v>
      </c>
      <c r="AH188" t="s">
        <v>95</v>
      </c>
      <c r="AI188">
        <v>1</v>
      </c>
      <c r="AJ188">
        <v>1</v>
      </c>
      <c r="AK188" t="s">
        <v>221</v>
      </c>
      <c r="AL188">
        <v>0</v>
      </c>
    </row>
    <row r="189" spans="1:38">
      <c r="A189">
        <v>3296154</v>
      </c>
      <c r="B189" t="s">
        <v>1102</v>
      </c>
      <c r="C189" t="s">
        <v>18</v>
      </c>
      <c r="D189" t="s">
        <v>156</v>
      </c>
      <c r="E189">
        <v>2011</v>
      </c>
      <c r="F189">
        <v>8</v>
      </c>
      <c r="G189">
        <v>24</v>
      </c>
      <c r="H189" t="s">
        <v>86</v>
      </c>
      <c r="I189" t="s">
        <v>16</v>
      </c>
      <c r="J189" t="s">
        <v>16</v>
      </c>
      <c r="K189" t="s">
        <v>374</v>
      </c>
      <c r="L189" t="s">
        <v>86</v>
      </c>
      <c r="M189" t="s">
        <v>88</v>
      </c>
      <c r="N189" s="50">
        <v>99999999</v>
      </c>
      <c r="O189" s="51">
        <v>2338558</v>
      </c>
      <c r="P189" t="s">
        <v>1103</v>
      </c>
      <c r="Q189" t="s">
        <v>1104</v>
      </c>
      <c r="R189" t="s">
        <v>1105</v>
      </c>
      <c r="S189" s="49" t="str">
        <f>CONCATENATE(Tabla_Datos[[#This Row],[Nombre_Cliente]]," ",Tabla_Datos[[#This Row],[ApellidoPaterno_Cliente]]," ",Tabla_Datos[[#This Row],[ApellidoMaterno_Cliente]])</f>
        <v xml:space="preserve">LUIS ANTONIO YAHUANA  ROJAS </v>
      </c>
      <c r="T189" s="53">
        <f>DATE(Tabla_Datos[[#This Row],[tAnio]],Tabla_Datos[[#This Row],[tMes]],Tabla_Datos[[#This Row],[tDia]])</f>
        <v>40779</v>
      </c>
      <c r="U189" s="53" t="str">
        <f>IF(Tabla_Datos[[#This Row],[cProvincia]]="LIMA","LIMA","PROVINCIA")</f>
        <v>LIMA</v>
      </c>
      <c r="V189" s="53" t="str">
        <f>MID(Tabla_Datos[[#This Row],[pTelefono]],1,SEARCH("-",Tabla_Datos[[#This Row],[pTelefono]],1)-1)</f>
        <v>1</v>
      </c>
      <c r="W189" s="53" t="str">
        <f>MID(Tabla_Datos[[#This Row],[pTelefono]],SEARCH("-",Tabla_Datos[[#This Row],[pTelefono]],1)+1,LEN(Tabla_Datos[[#This Row],[pTelefono]]))</f>
        <v>2812202</v>
      </c>
      <c r="X189" s="53" t="str">
        <f>CONCATENATE(Tabla_Datos[[#This Row],[TipUrb]]," ",Tabla_Datos[[#This Row],[Calle]]," ",Tabla_Datos[[#This Row],[NumCalle]])</f>
        <v>UR MELITON CARBAJAL 285</v>
      </c>
      <c r="Y189" t="s">
        <v>92</v>
      </c>
      <c r="Z189" t="s">
        <v>93</v>
      </c>
      <c r="AA189" t="s">
        <v>94</v>
      </c>
      <c r="AB189">
        <v>2</v>
      </c>
      <c r="AC189" t="s">
        <v>95</v>
      </c>
      <c r="AD189" t="s">
        <v>161</v>
      </c>
      <c r="AE189" t="s">
        <v>95</v>
      </c>
      <c r="AG189" s="51">
        <v>45347069</v>
      </c>
      <c r="AI189">
        <v>26</v>
      </c>
      <c r="AJ189">
        <v>26</v>
      </c>
      <c r="AK189" t="s">
        <v>1106</v>
      </c>
      <c r="AL189">
        <v>285</v>
      </c>
    </row>
    <row r="190" spans="1:38">
      <c r="A190">
        <v>3295499</v>
      </c>
      <c r="B190" t="s">
        <v>1107</v>
      </c>
      <c r="C190" t="s">
        <v>18</v>
      </c>
      <c r="D190" t="s">
        <v>156</v>
      </c>
      <c r="E190">
        <v>2011</v>
      </c>
      <c r="F190">
        <v>8</v>
      </c>
      <c r="G190">
        <v>24</v>
      </c>
      <c r="H190" t="s">
        <v>86</v>
      </c>
      <c r="I190" t="s">
        <v>145</v>
      </c>
      <c r="J190" t="s">
        <v>469</v>
      </c>
      <c r="K190" t="s">
        <v>991</v>
      </c>
      <c r="L190" t="s">
        <v>86</v>
      </c>
      <c r="M190" t="s">
        <v>148</v>
      </c>
      <c r="N190" s="50">
        <v>99999999</v>
      </c>
      <c r="O190" s="51">
        <v>2339123</v>
      </c>
      <c r="P190" t="s">
        <v>1108</v>
      </c>
      <c r="Q190" t="s">
        <v>1109</v>
      </c>
      <c r="R190" t="s">
        <v>1110</v>
      </c>
      <c r="S190" s="49" t="str">
        <f>CONCATENATE(Tabla_Datos[[#This Row],[Nombre_Cliente]]," ",Tabla_Datos[[#This Row],[ApellidoPaterno_Cliente]]," ",Tabla_Datos[[#This Row],[ApellidoMaterno_Cliente]])</f>
        <v xml:space="preserve">JORGE ALBERTO  TIMOT EYZAGUIRRE   LOPEZ  </v>
      </c>
      <c r="T190" s="53">
        <f>DATE(Tabla_Datos[[#This Row],[tAnio]],Tabla_Datos[[#This Row],[tMes]],Tabla_Datos[[#This Row],[tDia]])</f>
        <v>40779</v>
      </c>
      <c r="U190" s="53" t="str">
        <f>IF(Tabla_Datos[[#This Row],[cProvincia]]="LIMA","LIMA","PROVINCIA")</f>
        <v>PROVINCIA</v>
      </c>
      <c r="V190" s="53" t="str">
        <f>MID(Tabla_Datos[[#This Row],[pTelefono]],1,SEARCH("-",Tabla_Datos[[#This Row],[pTelefono]],1)-1)</f>
        <v>1</v>
      </c>
      <c r="W190" s="53" t="str">
        <f>MID(Tabla_Datos[[#This Row],[pTelefono]],SEARCH("-",Tabla_Datos[[#This Row],[pTelefono]],1)+1,LEN(Tabla_Datos[[#This Row],[pTelefono]]))</f>
        <v>990332724</v>
      </c>
      <c r="X190" s="53" t="str">
        <f>CONCATENATE(Tabla_Datos[[#This Row],[TipUrb]]," ",Tabla_Datos[[#This Row],[Calle]]," ",Tabla_Datos[[#This Row],[NumCalle]])</f>
        <v>UR . 0</v>
      </c>
      <c r="Y190" t="s">
        <v>151</v>
      </c>
      <c r="Z190" t="s">
        <v>93</v>
      </c>
      <c r="AA190" t="s">
        <v>94</v>
      </c>
      <c r="AB190" t="s">
        <v>95</v>
      </c>
      <c r="AC190" t="s">
        <v>95</v>
      </c>
      <c r="AD190" t="s">
        <v>161</v>
      </c>
      <c r="AE190" t="s">
        <v>500</v>
      </c>
      <c r="AF190">
        <v>2</v>
      </c>
      <c r="AG190" s="51">
        <v>7719160</v>
      </c>
      <c r="AI190">
        <v>26</v>
      </c>
      <c r="AJ190">
        <v>26</v>
      </c>
      <c r="AK190" t="s">
        <v>221</v>
      </c>
      <c r="AL190">
        <v>0</v>
      </c>
    </row>
    <row r="191" spans="1:38">
      <c r="A191">
        <v>3292989</v>
      </c>
      <c r="B191" t="s">
        <v>1111</v>
      </c>
      <c r="C191" t="s">
        <v>20</v>
      </c>
      <c r="D191" t="s">
        <v>85</v>
      </c>
      <c r="E191">
        <v>2011</v>
      </c>
      <c r="F191">
        <v>8</v>
      </c>
      <c r="G191">
        <v>24</v>
      </c>
      <c r="H191" t="s">
        <v>86</v>
      </c>
      <c r="I191" t="s">
        <v>16</v>
      </c>
      <c r="J191" t="s">
        <v>16</v>
      </c>
      <c r="K191" t="s">
        <v>236</v>
      </c>
      <c r="L191" t="s">
        <v>86</v>
      </c>
      <c r="M191" t="s">
        <v>88</v>
      </c>
      <c r="N191" s="50">
        <v>40609941</v>
      </c>
      <c r="O191" s="51">
        <v>2337256</v>
      </c>
      <c r="P191" t="s">
        <v>1112</v>
      </c>
      <c r="Q191" t="s">
        <v>1113</v>
      </c>
      <c r="R191" t="s">
        <v>1114</v>
      </c>
      <c r="S191" s="49" t="str">
        <f>CONCATENATE(Tabla_Datos[[#This Row],[Nombre_Cliente]]," ",Tabla_Datos[[#This Row],[ApellidoPaterno_Cliente]]," ",Tabla_Datos[[#This Row],[ApellidoMaterno_Cliente]])</f>
        <v>ALEJANDRO PAULO LAZO BERNAL</v>
      </c>
      <c r="T191" s="53">
        <f>DATE(Tabla_Datos[[#This Row],[tAnio]],Tabla_Datos[[#This Row],[tMes]],Tabla_Datos[[#This Row],[tDia]])</f>
        <v>40779</v>
      </c>
      <c r="U191" s="53" t="str">
        <f>IF(Tabla_Datos[[#This Row],[cProvincia]]="LIMA","LIMA","PROVINCIA")</f>
        <v>LIMA</v>
      </c>
      <c r="V191" s="53" t="str">
        <f>MID(Tabla_Datos[[#This Row],[pTelefono]],1,SEARCH("-",Tabla_Datos[[#This Row],[pTelefono]],1)-1)</f>
        <v>1</v>
      </c>
      <c r="W191" s="53" t="str">
        <f>MID(Tabla_Datos[[#This Row],[pTelefono]],SEARCH("-",Tabla_Datos[[#This Row],[pTelefono]],1)+1,LEN(Tabla_Datos[[#This Row],[pTelefono]]))</f>
        <v>995609228</v>
      </c>
      <c r="X191" s="53" t="str">
        <f>CONCATENATE(Tabla_Datos[[#This Row],[TipUrb]]," ",Tabla_Datos[[#This Row],[Calle]]," ",Tabla_Datos[[#This Row],[NumCalle]])</f>
        <v xml:space="preserve">  PASEO DE LA REPUBLICA 6465</v>
      </c>
      <c r="Y191" t="s">
        <v>92</v>
      </c>
      <c r="Z191" t="s">
        <v>122</v>
      </c>
      <c r="AA191" t="s">
        <v>123</v>
      </c>
      <c r="AB191" t="s">
        <v>95</v>
      </c>
      <c r="AC191">
        <v>901</v>
      </c>
      <c r="AD191" t="s">
        <v>95</v>
      </c>
      <c r="AE191" t="s">
        <v>95</v>
      </c>
      <c r="AF191" t="s">
        <v>95</v>
      </c>
      <c r="AG191" s="51">
        <v>40103161</v>
      </c>
      <c r="AH191" t="s">
        <v>95</v>
      </c>
      <c r="AI191">
        <v>1</v>
      </c>
      <c r="AJ191">
        <v>1</v>
      </c>
      <c r="AK191" t="s">
        <v>1115</v>
      </c>
      <c r="AL191">
        <v>6465</v>
      </c>
    </row>
    <row r="192" spans="1:38">
      <c r="A192">
        <v>3293335</v>
      </c>
      <c r="B192" t="s">
        <v>1116</v>
      </c>
      <c r="C192" t="s">
        <v>20</v>
      </c>
      <c r="D192" t="s">
        <v>85</v>
      </c>
      <c r="E192">
        <v>2011</v>
      </c>
      <c r="F192">
        <v>8</v>
      </c>
      <c r="G192">
        <v>24</v>
      </c>
      <c r="H192" t="s">
        <v>86</v>
      </c>
      <c r="I192" t="s">
        <v>241</v>
      </c>
      <c r="J192" t="s">
        <v>242</v>
      </c>
      <c r="K192" t="s">
        <v>242</v>
      </c>
      <c r="L192" t="s">
        <v>86</v>
      </c>
      <c r="M192" t="s">
        <v>88</v>
      </c>
      <c r="N192" s="50">
        <v>20000021</v>
      </c>
      <c r="O192" s="51">
        <v>2337564</v>
      </c>
      <c r="P192" t="s">
        <v>1117</v>
      </c>
      <c r="Q192" t="s">
        <v>159</v>
      </c>
      <c r="R192" t="s">
        <v>1118</v>
      </c>
      <c r="S192" s="49" t="str">
        <f>CONCATENATE(Tabla_Datos[[#This Row],[Nombre_Cliente]]," ",Tabla_Datos[[#This Row],[ApellidoPaterno_Cliente]]," ",Tabla_Datos[[#This Row],[ApellidoMaterno_Cliente]])</f>
        <v>ALADINO CHAVEZ BURGOS</v>
      </c>
      <c r="T192" s="53">
        <f>DATE(Tabla_Datos[[#This Row],[tAnio]],Tabla_Datos[[#This Row],[tMes]],Tabla_Datos[[#This Row],[tDia]])</f>
        <v>40779</v>
      </c>
      <c r="U192" s="53" t="str">
        <f>IF(Tabla_Datos[[#This Row],[cProvincia]]="LIMA","LIMA","PROVINCIA")</f>
        <v>PROVINCIA</v>
      </c>
      <c r="V192" s="53" t="str">
        <f>MID(Tabla_Datos[[#This Row],[pTelefono]],1,SEARCH("-",Tabla_Datos[[#This Row],[pTelefono]],1)-1)</f>
        <v>44</v>
      </c>
      <c r="W192" s="53" t="str">
        <f>MID(Tabla_Datos[[#This Row],[pTelefono]],SEARCH("-",Tabla_Datos[[#This Row],[pTelefono]],1)+1,LEN(Tabla_Datos[[#This Row],[pTelefono]]))</f>
        <v>44230213</v>
      </c>
      <c r="X192" s="53" t="str">
        <f>CONCATENATE(Tabla_Datos[[#This Row],[TipUrb]]," ",Tabla_Datos[[#This Row],[Calle]]," ",Tabla_Datos[[#This Row],[NumCalle]])</f>
        <v>UR PACHECO BASILIO 790</v>
      </c>
      <c r="Y192" t="s">
        <v>246</v>
      </c>
      <c r="Z192" t="s">
        <v>349</v>
      </c>
      <c r="AA192" t="s">
        <v>350</v>
      </c>
      <c r="AB192" t="s">
        <v>95</v>
      </c>
      <c r="AC192" t="s">
        <v>95</v>
      </c>
      <c r="AD192" t="s">
        <v>161</v>
      </c>
      <c r="AE192" t="s">
        <v>95</v>
      </c>
      <c r="AF192" t="s">
        <v>95</v>
      </c>
      <c r="AG192" s="51">
        <v>17803486</v>
      </c>
      <c r="AH192" t="s">
        <v>95</v>
      </c>
      <c r="AI192">
        <v>1</v>
      </c>
      <c r="AJ192">
        <v>1</v>
      </c>
      <c r="AK192" t="s">
        <v>1119</v>
      </c>
      <c r="AL192">
        <v>790</v>
      </c>
    </row>
    <row r="193" spans="1:38">
      <c r="A193">
        <v>3292764</v>
      </c>
      <c r="B193" t="s">
        <v>1120</v>
      </c>
      <c r="C193" t="s">
        <v>18</v>
      </c>
      <c r="D193" t="s">
        <v>892</v>
      </c>
      <c r="E193">
        <v>2011</v>
      </c>
      <c r="F193">
        <v>8</v>
      </c>
      <c r="G193">
        <v>24</v>
      </c>
      <c r="H193" t="s">
        <v>86</v>
      </c>
      <c r="I193" t="s">
        <v>100</v>
      </c>
      <c r="J193" t="s">
        <v>100</v>
      </c>
      <c r="K193" t="s">
        <v>893</v>
      </c>
      <c r="L193" t="s">
        <v>86</v>
      </c>
      <c r="M193" t="s">
        <v>102</v>
      </c>
      <c r="N193" s="50">
        <v>29487465</v>
      </c>
      <c r="O193" s="51">
        <v>2337012</v>
      </c>
      <c r="P193" t="s">
        <v>1121</v>
      </c>
      <c r="Q193" t="s">
        <v>1122</v>
      </c>
      <c r="R193" t="s">
        <v>750</v>
      </c>
      <c r="S193" s="49" t="str">
        <f>CONCATENATE(Tabla_Datos[[#This Row],[Nombre_Cliente]]," ",Tabla_Datos[[#This Row],[ApellidoPaterno_Cliente]]," ",Tabla_Datos[[#This Row],[ApellidoMaterno_Cliente]])</f>
        <v xml:space="preserve">PAULO CESAR GAMERO  ESPINOZA </v>
      </c>
      <c r="T193" s="53">
        <f>DATE(Tabla_Datos[[#This Row],[tAnio]],Tabla_Datos[[#This Row],[tMes]],Tabla_Datos[[#This Row],[tDia]])</f>
        <v>40779</v>
      </c>
      <c r="U193" s="53" t="str">
        <f>IF(Tabla_Datos[[#This Row],[cProvincia]]="LIMA","LIMA","PROVINCIA")</f>
        <v>PROVINCIA</v>
      </c>
      <c r="V193" s="53" t="str">
        <f>MID(Tabla_Datos[[#This Row],[pTelefono]],1,SEARCH("-",Tabla_Datos[[#This Row],[pTelefono]],1)-1)</f>
        <v>54</v>
      </c>
      <c r="W193" s="53" t="str">
        <f>MID(Tabla_Datos[[#This Row],[pTelefono]],SEARCH("-",Tabla_Datos[[#This Row],[pTelefono]],1)+1,LEN(Tabla_Datos[[#This Row],[pTelefono]]))</f>
        <v>201042</v>
      </c>
      <c r="X193" s="53" t="str">
        <f>CONCATENATE(Tabla_Datos[[#This Row],[TipUrb]]," ",Tabla_Datos[[#This Row],[Calle]]," ",Tabla_Datos[[#This Row],[NumCalle]])</f>
        <v>UR   0</v>
      </c>
      <c r="Y193" t="s">
        <v>106</v>
      </c>
      <c r="Z193" t="s">
        <v>93</v>
      </c>
      <c r="AA193" t="s">
        <v>94</v>
      </c>
      <c r="AB193" t="s">
        <v>95</v>
      </c>
      <c r="AC193" t="s">
        <v>95</v>
      </c>
      <c r="AD193" t="s">
        <v>161</v>
      </c>
      <c r="AE193" t="s">
        <v>555</v>
      </c>
      <c r="AF193">
        <v>30</v>
      </c>
      <c r="AG193" s="51">
        <v>71404231</v>
      </c>
      <c r="AI193">
        <v>26</v>
      </c>
      <c r="AJ193">
        <v>26</v>
      </c>
      <c r="AK193" t="s">
        <v>95</v>
      </c>
      <c r="AL193">
        <v>0</v>
      </c>
    </row>
    <row r="194" spans="1:38">
      <c r="A194">
        <v>3293095</v>
      </c>
      <c r="B194" t="s">
        <v>1123</v>
      </c>
      <c r="C194" t="s">
        <v>20</v>
      </c>
      <c r="D194" t="s">
        <v>85</v>
      </c>
      <c r="E194">
        <v>2011</v>
      </c>
      <c r="F194">
        <v>8</v>
      </c>
      <c r="G194">
        <v>24</v>
      </c>
      <c r="H194" t="s">
        <v>86</v>
      </c>
      <c r="I194" t="s">
        <v>16</v>
      </c>
      <c r="J194" t="s">
        <v>16</v>
      </c>
      <c r="K194" t="s">
        <v>1039</v>
      </c>
      <c r="L194" t="s">
        <v>86</v>
      </c>
      <c r="M194" t="s">
        <v>88</v>
      </c>
      <c r="N194" s="50">
        <v>46714257</v>
      </c>
      <c r="O194" s="51">
        <v>2337353</v>
      </c>
      <c r="P194" t="s">
        <v>1124</v>
      </c>
      <c r="Q194" t="s">
        <v>1125</v>
      </c>
      <c r="R194" t="s">
        <v>1126</v>
      </c>
      <c r="S194" s="49" t="str">
        <f>CONCATENATE(Tabla_Datos[[#This Row],[Nombre_Cliente]]," ",Tabla_Datos[[#This Row],[ApellidoPaterno_Cliente]]," ",Tabla_Datos[[#This Row],[ApellidoMaterno_Cliente]])</f>
        <v>GEORGINA RUTH LAURA CELAYARAN</v>
      </c>
      <c r="T194" s="53">
        <f>DATE(Tabla_Datos[[#This Row],[tAnio]],Tabla_Datos[[#This Row],[tMes]],Tabla_Datos[[#This Row],[tDia]])</f>
        <v>40779</v>
      </c>
      <c r="U194" s="53" t="str">
        <f>IF(Tabla_Datos[[#This Row],[cProvincia]]="LIMA","LIMA","PROVINCIA")</f>
        <v>LIMA</v>
      </c>
      <c r="V194" s="53" t="str">
        <f>MID(Tabla_Datos[[#This Row],[pTelefono]],1,SEARCH("-",Tabla_Datos[[#This Row],[pTelefono]],1)-1)</f>
        <v>1</v>
      </c>
      <c r="W194" s="53" t="str">
        <f>MID(Tabla_Datos[[#This Row],[pTelefono]],SEARCH("-",Tabla_Datos[[#This Row],[pTelefono]],1)+1,LEN(Tabla_Datos[[#This Row],[pTelefono]]))</f>
        <v>995566369</v>
      </c>
      <c r="X194" s="53" t="str">
        <f>CONCATENATE(Tabla_Datos[[#This Row],[TipUrb]]," ",Tabla_Datos[[#This Row],[Calle]]," ",Tabla_Datos[[#This Row],[NumCalle]])</f>
        <v xml:space="preserve">  DE LOS PROCERES 895</v>
      </c>
      <c r="Y194" t="s">
        <v>92</v>
      </c>
      <c r="Z194" t="s">
        <v>122</v>
      </c>
      <c r="AA194" t="s">
        <v>123</v>
      </c>
      <c r="AB194">
        <v>4</v>
      </c>
      <c r="AC194" t="s">
        <v>95</v>
      </c>
      <c r="AD194" t="s">
        <v>95</v>
      </c>
      <c r="AE194" t="s">
        <v>95</v>
      </c>
      <c r="AF194" t="s">
        <v>95</v>
      </c>
      <c r="AG194" s="51">
        <v>20026238</v>
      </c>
      <c r="AH194" t="s">
        <v>95</v>
      </c>
      <c r="AI194">
        <v>1</v>
      </c>
      <c r="AJ194">
        <v>1</v>
      </c>
      <c r="AK194" t="s">
        <v>1127</v>
      </c>
      <c r="AL194">
        <v>895</v>
      </c>
    </row>
    <row r="195" spans="1:38">
      <c r="A195">
        <v>3293217</v>
      </c>
      <c r="B195" t="s">
        <v>1128</v>
      </c>
      <c r="C195" t="s">
        <v>20</v>
      </c>
      <c r="D195" t="s">
        <v>143</v>
      </c>
      <c r="E195">
        <v>2011</v>
      </c>
      <c r="F195">
        <v>8</v>
      </c>
      <c r="G195">
        <v>24</v>
      </c>
      <c r="H195" t="s">
        <v>86</v>
      </c>
      <c r="I195" t="s">
        <v>145</v>
      </c>
      <c r="J195" t="s">
        <v>469</v>
      </c>
      <c r="K195" t="s">
        <v>470</v>
      </c>
      <c r="L195" t="s">
        <v>86</v>
      </c>
      <c r="M195" t="s">
        <v>148</v>
      </c>
      <c r="N195" s="50">
        <v>41618629</v>
      </c>
      <c r="O195" s="51">
        <v>2337467</v>
      </c>
      <c r="P195" t="s">
        <v>1129</v>
      </c>
      <c r="Q195" t="s">
        <v>1130</v>
      </c>
      <c r="R195" t="s">
        <v>815</v>
      </c>
      <c r="S195" s="49" t="str">
        <f>CONCATENATE(Tabla_Datos[[#This Row],[Nombre_Cliente]]," ",Tabla_Datos[[#This Row],[ApellidoPaterno_Cliente]]," ",Tabla_Datos[[#This Row],[ApellidoMaterno_Cliente]])</f>
        <v>ESTHER JANETH DE LA FLOR MACEDO</v>
      </c>
      <c r="T195" s="53">
        <f>DATE(Tabla_Datos[[#This Row],[tAnio]],Tabla_Datos[[#This Row],[tMes]],Tabla_Datos[[#This Row],[tDia]])</f>
        <v>40779</v>
      </c>
      <c r="U195" s="53" t="str">
        <f>IF(Tabla_Datos[[#This Row],[cProvincia]]="LIMA","LIMA","PROVINCIA")</f>
        <v>PROVINCIA</v>
      </c>
      <c r="V195" s="53" t="str">
        <f>MID(Tabla_Datos[[#This Row],[pTelefono]],1,SEARCH("-",Tabla_Datos[[#This Row],[pTelefono]],1)-1)</f>
        <v>43</v>
      </c>
      <c r="W195" s="53" t="str">
        <f>MID(Tabla_Datos[[#This Row],[pTelefono]],SEARCH("-",Tabla_Datos[[#This Row],[pTelefono]],1)+1,LEN(Tabla_Datos[[#This Row],[pTelefono]]))</f>
        <v>943461947</v>
      </c>
      <c r="X195" s="53" t="str">
        <f>CONCATENATE(Tabla_Datos[[#This Row],[TipUrb]]," ",Tabla_Datos[[#This Row],[Calle]]," ",Tabla_Datos[[#This Row],[NumCalle]])</f>
        <v>- VILLA SAN LUIS2DA ETAPA  MZI L 25</v>
      </c>
      <c r="Y195" t="s">
        <v>151</v>
      </c>
      <c r="Z195" t="s">
        <v>152</v>
      </c>
      <c r="AA195" t="s">
        <v>153</v>
      </c>
      <c r="AB195" t="s">
        <v>95</v>
      </c>
      <c r="AC195" t="s">
        <v>95</v>
      </c>
      <c r="AD195" t="s">
        <v>109</v>
      </c>
      <c r="AE195" t="s">
        <v>95</v>
      </c>
      <c r="AF195" t="s">
        <v>95</v>
      </c>
      <c r="AG195" s="51">
        <v>47623020</v>
      </c>
      <c r="AH195" t="s">
        <v>95</v>
      </c>
      <c r="AI195">
        <v>1</v>
      </c>
      <c r="AJ195">
        <v>1</v>
      </c>
      <c r="AK195" t="s">
        <v>1131</v>
      </c>
      <c r="AL195">
        <v>25</v>
      </c>
    </row>
    <row r="196" spans="1:38">
      <c r="A196">
        <v>3293667</v>
      </c>
      <c r="B196" t="s">
        <v>1132</v>
      </c>
      <c r="C196" t="s">
        <v>19</v>
      </c>
      <c r="D196" t="s">
        <v>85</v>
      </c>
      <c r="E196">
        <v>2011</v>
      </c>
      <c r="F196">
        <v>8</v>
      </c>
      <c r="G196">
        <v>24</v>
      </c>
      <c r="H196" t="s">
        <v>86</v>
      </c>
      <c r="I196" t="s">
        <v>16</v>
      </c>
      <c r="J196" t="s">
        <v>16</v>
      </c>
      <c r="K196" t="s">
        <v>308</v>
      </c>
      <c r="L196" t="s">
        <v>86</v>
      </c>
      <c r="M196" t="s">
        <v>88</v>
      </c>
      <c r="N196" s="50">
        <v>7959453</v>
      </c>
      <c r="O196" s="51">
        <v>2337838</v>
      </c>
      <c r="P196" t="s">
        <v>1133</v>
      </c>
      <c r="Q196" t="s">
        <v>1134</v>
      </c>
      <c r="R196" t="s">
        <v>1135</v>
      </c>
      <c r="S196" s="49" t="str">
        <f>CONCATENATE(Tabla_Datos[[#This Row],[Nombre_Cliente]]," ",Tabla_Datos[[#This Row],[ApellidoPaterno_Cliente]]," ",Tabla_Datos[[#This Row],[ApellidoMaterno_Cliente]])</f>
        <v>LILIANA MILAGROS QUIROZ ALFARO</v>
      </c>
      <c r="T196" s="53">
        <f>DATE(Tabla_Datos[[#This Row],[tAnio]],Tabla_Datos[[#This Row],[tMes]],Tabla_Datos[[#This Row],[tDia]])</f>
        <v>40779</v>
      </c>
      <c r="U196" s="53" t="str">
        <f>IF(Tabla_Datos[[#This Row],[cProvincia]]="LIMA","LIMA","PROVINCIA")</f>
        <v>LIMA</v>
      </c>
      <c r="V196" s="53" t="str">
        <f>MID(Tabla_Datos[[#This Row],[pTelefono]],1,SEARCH("-",Tabla_Datos[[#This Row],[pTelefono]],1)-1)</f>
        <v>1</v>
      </c>
      <c r="W196" s="53" t="str">
        <f>MID(Tabla_Datos[[#This Row],[pTelefono]],SEARCH("-",Tabla_Datos[[#This Row],[pTelefono]],1)+1,LEN(Tabla_Datos[[#This Row],[pTelefono]]))</f>
        <v>986014062</v>
      </c>
      <c r="X196" s="53" t="str">
        <f>CONCATENATE(Tabla_Datos[[#This Row],[TipUrb]]," ",Tabla_Datos[[#This Row],[Calle]]," ",Tabla_Datos[[#This Row],[NumCalle]])</f>
        <v>UR ELECTRA 165</v>
      </c>
      <c r="Y196" t="s">
        <v>92</v>
      </c>
      <c r="Z196" t="s">
        <v>122</v>
      </c>
      <c r="AA196" t="s">
        <v>123</v>
      </c>
      <c r="AB196" t="s">
        <v>95</v>
      </c>
      <c r="AC196">
        <v>202</v>
      </c>
      <c r="AD196" t="s">
        <v>161</v>
      </c>
      <c r="AE196" t="s">
        <v>95</v>
      </c>
      <c r="AF196" t="s">
        <v>95</v>
      </c>
      <c r="AG196" s="51">
        <v>41202244</v>
      </c>
      <c r="AH196" t="s">
        <v>95</v>
      </c>
      <c r="AI196">
        <v>1</v>
      </c>
      <c r="AJ196">
        <v>1</v>
      </c>
      <c r="AK196" t="s">
        <v>1136</v>
      </c>
      <c r="AL196">
        <v>165</v>
      </c>
    </row>
    <row r="197" spans="1:38">
      <c r="A197">
        <v>3293616</v>
      </c>
      <c r="B197" t="s">
        <v>1137</v>
      </c>
      <c r="C197" t="s">
        <v>18</v>
      </c>
      <c r="D197" t="s">
        <v>85</v>
      </c>
      <c r="E197">
        <v>2011</v>
      </c>
      <c r="F197">
        <v>8</v>
      </c>
      <c r="G197">
        <v>24</v>
      </c>
      <c r="H197" t="s">
        <v>86</v>
      </c>
      <c r="I197" t="s">
        <v>16</v>
      </c>
      <c r="J197" t="s">
        <v>16</v>
      </c>
      <c r="K197" t="s">
        <v>496</v>
      </c>
      <c r="L197" t="s">
        <v>86</v>
      </c>
      <c r="M197" t="s">
        <v>88</v>
      </c>
      <c r="N197" s="50">
        <v>6664996</v>
      </c>
      <c r="O197" s="51">
        <v>2337775</v>
      </c>
      <c r="P197" t="s">
        <v>1138</v>
      </c>
      <c r="Q197" t="s">
        <v>1139</v>
      </c>
      <c r="R197" t="s">
        <v>1140</v>
      </c>
      <c r="S197" s="49" t="str">
        <f>CONCATENATE(Tabla_Datos[[#This Row],[Nombre_Cliente]]," ",Tabla_Datos[[#This Row],[ApellidoPaterno_Cliente]]," ",Tabla_Datos[[#This Row],[ApellidoMaterno_Cliente]])</f>
        <v xml:space="preserve">MARIO SANTIAGO  CASTILLA  DONGO </v>
      </c>
      <c r="T197" s="53">
        <f>DATE(Tabla_Datos[[#This Row],[tAnio]],Tabla_Datos[[#This Row],[tMes]],Tabla_Datos[[#This Row],[tDia]])</f>
        <v>40779</v>
      </c>
      <c r="U197" s="53" t="str">
        <f>IF(Tabla_Datos[[#This Row],[cProvincia]]="LIMA","LIMA","PROVINCIA")</f>
        <v>LIMA</v>
      </c>
      <c r="V197" s="53" t="str">
        <f>MID(Tabla_Datos[[#This Row],[pTelefono]],1,SEARCH("-",Tabla_Datos[[#This Row],[pTelefono]],1)-1)</f>
        <v>1</v>
      </c>
      <c r="W197" s="53" t="str">
        <f>MID(Tabla_Datos[[#This Row],[pTelefono]],SEARCH("-",Tabla_Datos[[#This Row],[pTelefono]],1)+1,LEN(Tabla_Datos[[#This Row],[pTelefono]]))</f>
        <v>6929382</v>
      </c>
      <c r="X197" s="53" t="str">
        <f>CONCATENATE(Tabla_Datos[[#This Row],[TipUrb]]," ",Tabla_Datos[[#This Row],[Calle]]," ",Tabla_Datos[[#This Row],[NumCalle]])</f>
        <v>-   0</v>
      </c>
      <c r="Y197" t="s">
        <v>92</v>
      </c>
      <c r="Z197" t="s">
        <v>93</v>
      </c>
      <c r="AA197" t="s">
        <v>94</v>
      </c>
      <c r="AB197" t="s">
        <v>95</v>
      </c>
      <c r="AC197" t="s">
        <v>95</v>
      </c>
      <c r="AD197" t="s">
        <v>109</v>
      </c>
      <c r="AE197" t="s">
        <v>950</v>
      </c>
      <c r="AF197" t="s">
        <v>1141</v>
      </c>
      <c r="AG197" s="51">
        <v>3386846</v>
      </c>
      <c r="AI197">
        <v>26</v>
      </c>
      <c r="AJ197">
        <v>26</v>
      </c>
      <c r="AK197" t="s">
        <v>95</v>
      </c>
      <c r="AL197">
        <v>0</v>
      </c>
    </row>
    <row r="198" spans="1:38">
      <c r="A198">
        <v>3294987</v>
      </c>
      <c r="B198" t="s">
        <v>1142</v>
      </c>
      <c r="C198" t="s">
        <v>18</v>
      </c>
      <c r="D198" t="s">
        <v>892</v>
      </c>
      <c r="E198">
        <v>2011</v>
      </c>
      <c r="F198">
        <v>8</v>
      </c>
      <c r="G198">
        <v>24</v>
      </c>
      <c r="H198" t="s">
        <v>86</v>
      </c>
      <c r="I198" t="s">
        <v>16</v>
      </c>
      <c r="J198" t="s">
        <v>16</v>
      </c>
      <c r="K198" t="s">
        <v>487</v>
      </c>
      <c r="L198" t="s">
        <v>86</v>
      </c>
      <c r="M198" t="s">
        <v>88</v>
      </c>
      <c r="N198" s="50">
        <v>6143726</v>
      </c>
      <c r="O198" s="51">
        <v>2337788</v>
      </c>
      <c r="P198" t="s">
        <v>1143</v>
      </c>
      <c r="Q198" t="s">
        <v>1144</v>
      </c>
      <c r="R198" t="s">
        <v>195</v>
      </c>
      <c r="S198" s="49" t="str">
        <f>CONCATENATE(Tabla_Datos[[#This Row],[Nombre_Cliente]]," ",Tabla_Datos[[#This Row],[ApellidoPaterno_Cliente]]," ",Tabla_Datos[[#This Row],[ApellidoMaterno_Cliente]])</f>
        <v xml:space="preserve">OSWALDO MARTIN  ZAMUDIO   CHAVEZ </v>
      </c>
      <c r="T198" s="53">
        <f>DATE(Tabla_Datos[[#This Row],[tAnio]],Tabla_Datos[[#This Row],[tMes]],Tabla_Datos[[#This Row],[tDia]])</f>
        <v>40779</v>
      </c>
      <c r="U198" s="53" t="str">
        <f>IF(Tabla_Datos[[#This Row],[cProvincia]]="LIMA","LIMA","PROVINCIA")</f>
        <v>LIMA</v>
      </c>
      <c r="V198" s="53" t="str">
        <f>MID(Tabla_Datos[[#This Row],[pTelefono]],1,SEARCH("-",Tabla_Datos[[#This Row],[pTelefono]],1)-1)</f>
        <v>1</v>
      </c>
      <c r="W198" s="53" t="str">
        <f>MID(Tabla_Datos[[#This Row],[pTelefono]],SEARCH("-",Tabla_Datos[[#This Row],[pTelefono]],1)+1,LEN(Tabla_Datos[[#This Row],[pTelefono]]))</f>
        <v>979353880</v>
      </c>
      <c r="X198" s="53" t="str">
        <f>CONCATENATE(Tabla_Datos[[#This Row],[TipUrb]]," ",Tabla_Datos[[#This Row],[Calle]]," ",Tabla_Datos[[#This Row],[NumCalle]])</f>
        <v>RS S/N 0</v>
      </c>
      <c r="Y198" t="s">
        <v>92</v>
      </c>
      <c r="Z198" t="s">
        <v>93</v>
      </c>
      <c r="AA198" t="s">
        <v>94</v>
      </c>
      <c r="AB198">
        <v>4</v>
      </c>
      <c r="AC198">
        <v>835</v>
      </c>
      <c r="AD198" t="s">
        <v>435</v>
      </c>
      <c r="AE198" t="s">
        <v>1145</v>
      </c>
      <c r="AG198" s="51">
        <v>25698736</v>
      </c>
      <c r="AI198">
        <v>26</v>
      </c>
      <c r="AJ198">
        <v>26</v>
      </c>
      <c r="AK198" t="s">
        <v>1146</v>
      </c>
      <c r="AL198">
        <v>0</v>
      </c>
    </row>
    <row r="199" spans="1:38">
      <c r="A199">
        <v>3294964</v>
      </c>
      <c r="B199" t="s">
        <v>1147</v>
      </c>
      <c r="C199" t="s">
        <v>18</v>
      </c>
      <c r="D199" t="s">
        <v>892</v>
      </c>
      <c r="E199">
        <v>2011</v>
      </c>
      <c r="F199">
        <v>8</v>
      </c>
      <c r="G199">
        <v>24</v>
      </c>
      <c r="H199" t="s">
        <v>86</v>
      </c>
      <c r="I199" t="s">
        <v>16</v>
      </c>
      <c r="J199" t="s">
        <v>16</v>
      </c>
      <c r="K199" t="s">
        <v>487</v>
      </c>
      <c r="L199" t="s">
        <v>86</v>
      </c>
      <c r="M199" t="s">
        <v>88</v>
      </c>
      <c r="N199" s="50">
        <v>47724561</v>
      </c>
      <c r="O199" s="51">
        <v>2338679</v>
      </c>
      <c r="P199" t="s">
        <v>1148</v>
      </c>
      <c r="Q199" t="s">
        <v>1149</v>
      </c>
      <c r="R199" t="s">
        <v>1150</v>
      </c>
      <c r="S199" s="49" t="str">
        <f>CONCATENATE(Tabla_Datos[[#This Row],[Nombre_Cliente]]," ",Tabla_Datos[[#This Row],[ApellidoPaterno_Cliente]]," ",Tabla_Datos[[#This Row],[ApellidoMaterno_Cliente]])</f>
        <v xml:space="preserve">EUDES VIANNEY  DULANTO   FIGUEROA </v>
      </c>
      <c r="T199" s="53">
        <f>DATE(Tabla_Datos[[#This Row],[tAnio]],Tabla_Datos[[#This Row],[tMes]],Tabla_Datos[[#This Row],[tDia]])</f>
        <v>40779</v>
      </c>
      <c r="U199" s="53" t="str">
        <f>IF(Tabla_Datos[[#This Row],[cProvincia]]="LIMA","LIMA","PROVINCIA")</f>
        <v>LIMA</v>
      </c>
      <c r="V199" s="53" t="str">
        <f>MID(Tabla_Datos[[#This Row],[pTelefono]],1,SEARCH("-",Tabla_Datos[[#This Row],[pTelefono]],1)-1)</f>
        <v>1</v>
      </c>
      <c r="W199" s="53" t="str">
        <f>MID(Tabla_Datos[[#This Row],[pTelefono]],SEARCH("-",Tabla_Datos[[#This Row],[pTelefono]],1)+1,LEN(Tabla_Datos[[#This Row],[pTelefono]]))</f>
        <v>984269432</v>
      </c>
      <c r="X199" s="53" t="str">
        <f>CONCATENATE(Tabla_Datos[[#This Row],[TipUrb]]," ",Tabla_Datos[[#This Row],[Calle]]," ",Tabla_Datos[[#This Row],[NumCalle]])</f>
        <v>RS   0</v>
      </c>
      <c r="Y199" t="s">
        <v>92</v>
      </c>
      <c r="Z199" t="s">
        <v>93</v>
      </c>
      <c r="AA199" t="s">
        <v>94</v>
      </c>
      <c r="AB199" t="s">
        <v>95</v>
      </c>
      <c r="AC199">
        <v>818</v>
      </c>
      <c r="AD199" t="s">
        <v>435</v>
      </c>
      <c r="AE199" t="s">
        <v>1151</v>
      </c>
      <c r="AG199" s="51">
        <v>7117856</v>
      </c>
      <c r="AI199">
        <v>26</v>
      </c>
      <c r="AJ199">
        <v>26</v>
      </c>
      <c r="AK199" t="s">
        <v>95</v>
      </c>
      <c r="AL199">
        <v>0</v>
      </c>
    </row>
    <row r="200" spans="1:38">
      <c r="A200">
        <v>3294180</v>
      </c>
      <c r="B200" t="s">
        <v>1152</v>
      </c>
      <c r="C200" t="s">
        <v>20</v>
      </c>
      <c r="D200" t="s">
        <v>143</v>
      </c>
      <c r="E200">
        <v>2011</v>
      </c>
      <c r="F200">
        <v>8</v>
      </c>
      <c r="G200">
        <v>24</v>
      </c>
      <c r="H200" t="s">
        <v>86</v>
      </c>
      <c r="I200" t="s">
        <v>16</v>
      </c>
      <c r="J200" t="s">
        <v>16</v>
      </c>
      <c r="K200" t="s">
        <v>157</v>
      </c>
      <c r="L200" t="s">
        <v>86</v>
      </c>
      <c r="M200" t="s">
        <v>88</v>
      </c>
      <c r="N200" s="50">
        <v>11111249</v>
      </c>
      <c r="O200" s="51">
        <v>2338215</v>
      </c>
      <c r="P200" t="s">
        <v>1067</v>
      </c>
      <c r="Q200" t="s">
        <v>1153</v>
      </c>
      <c r="R200" t="s">
        <v>1154</v>
      </c>
      <c r="S200" s="49" t="str">
        <f>CONCATENATE(Tabla_Datos[[#This Row],[Nombre_Cliente]]," ",Tabla_Datos[[#This Row],[ApellidoPaterno_Cliente]]," ",Tabla_Datos[[#This Row],[ApellidoMaterno_Cliente]])</f>
        <v>JOSE ANTONIO AMABLE ZAVALA</v>
      </c>
      <c r="T200" s="53">
        <f>DATE(Tabla_Datos[[#This Row],[tAnio]],Tabla_Datos[[#This Row],[tMes]],Tabla_Datos[[#This Row],[tDia]])</f>
        <v>40779</v>
      </c>
      <c r="U200" s="53" t="str">
        <f>IF(Tabla_Datos[[#This Row],[cProvincia]]="LIMA","LIMA","PROVINCIA")</f>
        <v>LIMA</v>
      </c>
      <c r="V200" s="53" t="str">
        <f>MID(Tabla_Datos[[#This Row],[pTelefono]],1,SEARCH("-",Tabla_Datos[[#This Row],[pTelefono]],1)-1)</f>
        <v>1</v>
      </c>
      <c r="W200" s="53" t="str">
        <f>MID(Tabla_Datos[[#This Row],[pTelefono]],SEARCH("-",Tabla_Datos[[#This Row],[pTelefono]],1)+1,LEN(Tabla_Datos[[#This Row],[pTelefono]]))</f>
        <v>990165705</v>
      </c>
      <c r="X200" s="53" t="str">
        <f>CONCATENATE(Tabla_Datos[[#This Row],[TipUrb]]," ",Tabla_Datos[[#This Row],[Calle]]," ",Tabla_Datos[[#This Row],[NumCalle]])</f>
        <v>UR . 0</v>
      </c>
      <c r="Y200" t="s">
        <v>92</v>
      </c>
      <c r="Z200" t="s">
        <v>152</v>
      </c>
      <c r="AA200" t="s">
        <v>153</v>
      </c>
      <c r="AB200">
        <v>1</v>
      </c>
      <c r="AC200" t="s">
        <v>95</v>
      </c>
      <c r="AD200" t="s">
        <v>161</v>
      </c>
      <c r="AE200" t="s">
        <v>897</v>
      </c>
      <c r="AF200">
        <v>10</v>
      </c>
      <c r="AG200" s="51">
        <v>9409174</v>
      </c>
      <c r="AH200" t="s">
        <v>95</v>
      </c>
      <c r="AI200">
        <v>1</v>
      </c>
      <c r="AJ200">
        <v>1</v>
      </c>
      <c r="AK200" t="s">
        <v>221</v>
      </c>
      <c r="AL200">
        <v>0</v>
      </c>
    </row>
    <row r="201" spans="1:38">
      <c r="A201">
        <v>3295108</v>
      </c>
      <c r="B201" t="s">
        <v>1155</v>
      </c>
      <c r="C201" t="s">
        <v>18</v>
      </c>
      <c r="D201" t="s">
        <v>156</v>
      </c>
      <c r="E201">
        <v>2011</v>
      </c>
      <c r="F201">
        <v>8</v>
      </c>
      <c r="G201">
        <v>24</v>
      </c>
      <c r="H201" t="s">
        <v>86</v>
      </c>
      <c r="I201" t="s">
        <v>16</v>
      </c>
      <c r="J201" t="s">
        <v>16</v>
      </c>
      <c r="K201" t="s">
        <v>633</v>
      </c>
      <c r="L201" t="s">
        <v>86</v>
      </c>
      <c r="M201" t="s">
        <v>88</v>
      </c>
      <c r="N201" s="50">
        <v>99999999</v>
      </c>
      <c r="O201" s="51">
        <v>2338807</v>
      </c>
      <c r="P201" t="s">
        <v>1156</v>
      </c>
      <c r="Q201" t="s">
        <v>1157</v>
      </c>
      <c r="R201" t="s">
        <v>1158</v>
      </c>
      <c r="S201" s="49" t="str">
        <f>CONCATENATE(Tabla_Datos[[#This Row],[Nombre_Cliente]]," ",Tabla_Datos[[#This Row],[ApellidoPaterno_Cliente]]," ",Tabla_Datos[[#This Row],[ApellidoMaterno_Cliente]])</f>
        <v xml:space="preserve">OSCAR MANUEL   CRUCES   CANCHARI  </v>
      </c>
      <c r="T201" s="53">
        <f>DATE(Tabla_Datos[[#This Row],[tAnio]],Tabla_Datos[[#This Row],[tMes]],Tabla_Datos[[#This Row],[tDia]])</f>
        <v>40779</v>
      </c>
      <c r="U201" s="53" t="str">
        <f>IF(Tabla_Datos[[#This Row],[cProvincia]]="LIMA","LIMA","PROVINCIA")</f>
        <v>LIMA</v>
      </c>
      <c r="V201" s="53" t="str">
        <f>MID(Tabla_Datos[[#This Row],[pTelefono]],1,SEARCH("-",Tabla_Datos[[#This Row],[pTelefono]],1)-1)</f>
        <v>1</v>
      </c>
      <c r="W201" s="53" t="str">
        <f>MID(Tabla_Datos[[#This Row],[pTelefono]],SEARCH("-",Tabla_Datos[[#This Row],[pTelefono]],1)+1,LEN(Tabla_Datos[[#This Row],[pTelefono]]))</f>
        <v>986811336</v>
      </c>
      <c r="X201" s="53" t="str">
        <f>CONCATENATE(Tabla_Datos[[#This Row],[TipUrb]]," ",Tabla_Datos[[#This Row],[Calle]]," ",Tabla_Datos[[#This Row],[NumCalle]])</f>
        <v>AG 7 0</v>
      </c>
      <c r="Y201" t="s">
        <v>92</v>
      </c>
      <c r="Z201" t="s">
        <v>93</v>
      </c>
      <c r="AA201" t="s">
        <v>94</v>
      </c>
      <c r="AB201" t="s">
        <v>95</v>
      </c>
      <c r="AC201" t="s">
        <v>95</v>
      </c>
      <c r="AD201" t="s">
        <v>332</v>
      </c>
      <c r="AE201" t="s">
        <v>1034</v>
      </c>
      <c r="AF201">
        <v>9</v>
      </c>
      <c r="AG201" s="51">
        <v>41653477</v>
      </c>
      <c r="AI201">
        <v>26</v>
      </c>
      <c r="AJ201">
        <v>26</v>
      </c>
      <c r="AK201">
        <v>7</v>
      </c>
      <c r="AL201">
        <v>0</v>
      </c>
    </row>
    <row r="202" spans="1:38">
      <c r="A202">
        <v>3295055</v>
      </c>
      <c r="B202" t="s">
        <v>1159</v>
      </c>
      <c r="C202" t="s">
        <v>18</v>
      </c>
      <c r="D202" t="s">
        <v>156</v>
      </c>
      <c r="E202">
        <v>2011</v>
      </c>
      <c r="F202">
        <v>8</v>
      </c>
      <c r="G202">
        <v>24</v>
      </c>
      <c r="H202" t="s">
        <v>86</v>
      </c>
      <c r="I202" t="s">
        <v>16</v>
      </c>
      <c r="J202" t="s">
        <v>16</v>
      </c>
      <c r="K202" t="s">
        <v>633</v>
      </c>
      <c r="L202" t="s">
        <v>86</v>
      </c>
      <c r="M202" t="s">
        <v>88</v>
      </c>
      <c r="N202" s="50">
        <v>99999999</v>
      </c>
      <c r="O202" s="51">
        <v>2338747</v>
      </c>
      <c r="P202" t="s">
        <v>1160</v>
      </c>
      <c r="Q202" t="s">
        <v>1161</v>
      </c>
      <c r="R202" t="s">
        <v>1162</v>
      </c>
      <c r="S202" s="49" t="str">
        <f>CONCATENATE(Tabla_Datos[[#This Row],[Nombre_Cliente]]," ",Tabla_Datos[[#This Row],[ApellidoPaterno_Cliente]]," ",Tabla_Datos[[#This Row],[ApellidoMaterno_Cliente]])</f>
        <v xml:space="preserve"> MIGUEL ANGEL   EFFIO   ROJAS  </v>
      </c>
      <c r="T202" s="53">
        <f>DATE(Tabla_Datos[[#This Row],[tAnio]],Tabla_Datos[[#This Row],[tMes]],Tabla_Datos[[#This Row],[tDia]])</f>
        <v>40779</v>
      </c>
      <c r="U202" s="53" t="str">
        <f>IF(Tabla_Datos[[#This Row],[cProvincia]]="LIMA","LIMA","PROVINCIA")</f>
        <v>LIMA</v>
      </c>
      <c r="V202" s="53" t="str">
        <f>MID(Tabla_Datos[[#This Row],[pTelefono]],1,SEARCH("-",Tabla_Datos[[#This Row],[pTelefono]],1)-1)</f>
        <v>1</v>
      </c>
      <c r="W202" s="53" t="str">
        <f>MID(Tabla_Datos[[#This Row],[pTelefono]],SEARCH("-",Tabla_Datos[[#This Row],[pTelefono]],1)+1,LEN(Tabla_Datos[[#This Row],[pTelefono]]))</f>
        <v>968015358</v>
      </c>
      <c r="X202" s="53" t="str">
        <f>CONCATENATE(Tabla_Datos[[#This Row],[TipUrb]]," ",Tabla_Datos[[#This Row],[Calle]]," ",Tabla_Datos[[#This Row],[NumCalle]])</f>
        <v>UP JOSE QUIÑONES 185</v>
      </c>
      <c r="Y202" t="s">
        <v>92</v>
      </c>
      <c r="Z202" t="s">
        <v>93</v>
      </c>
      <c r="AA202" t="s">
        <v>94</v>
      </c>
      <c r="AB202" t="s">
        <v>95</v>
      </c>
      <c r="AC202" t="s">
        <v>95</v>
      </c>
      <c r="AD202" t="s">
        <v>286</v>
      </c>
      <c r="AE202" t="s">
        <v>95</v>
      </c>
      <c r="AG202" s="51">
        <v>45082961</v>
      </c>
      <c r="AI202">
        <v>26</v>
      </c>
      <c r="AJ202">
        <v>26</v>
      </c>
      <c r="AK202" t="s">
        <v>1163</v>
      </c>
      <c r="AL202">
        <v>185</v>
      </c>
    </row>
    <row r="203" spans="1:38">
      <c r="A203">
        <v>3294650</v>
      </c>
      <c r="B203" t="s">
        <v>1164</v>
      </c>
      <c r="C203" t="s">
        <v>18</v>
      </c>
      <c r="D203" t="s">
        <v>85</v>
      </c>
      <c r="E203">
        <v>2011</v>
      </c>
      <c r="F203">
        <v>8</v>
      </c>
      <c r="G203">
        <v>24</v>
      </c>
      <c r="H203" t="s">
        <v>86</v>
      </c>
      <c r="I203" t="s">
        <v>16</v>
      </c>
      <c r="J203" t="s">
        <v>16</v>
      </c>
      <c r="K203" t="s">
        <v>696</v>
      </c>
      <c r="L203" t="s">
        <v>86</v>
      </c>
      <c r="M203" t="s">
        <v>88</v>
      </c>
      <c r="N203" s="50">
        <v>10761959</v>
      </c>
      <c r="O203" s="51">
        <v>2338431</v>
      </c>
      <c r="P203" t="s">
        <v>1165</v>
      </c>
      <c r="Q203" t="s">
        <v>1166</v>
      </c>
      <c r="R203" t="s">
        <v>1167</v>
      </c>
      <c r="S203" s="49" t="str">
        <f>CONCATENATE(Tabla_Datos[[#This Row],[Nombre_Cliente]]," ",Tabla_Datos[[#This Row],[ApellidoPaterno_Cliente]]," ",Tabla_Datos[[#This Row],[ApellidoMaterno_Cliente]])</f>
        <v>FERNANDO JOEL RUBIO MINCHOLA</v>
      </c>
      <c r="T203" s="53">
        <f>DATE(Tabla_Datos[[#This Row],[tAnio]],Tabla_Datos[[#This Row],[tMes]],Tabla_Datos[[#This Row],[tDia]])</f>
        <v>40779</v>
      </c>
      <c r="U203" s="53" t="str">
        <f>IF(Tabla_Datos[[#This Row],[cProvincia]]="LIMA","LIMA","PROVINCIA")</f>
        <v>LIMA</v>
      </c>
      <c r="V203" s="53" t="str">
        <f>MID(Tabla_Datos[[#This Row],[pTelefono]],1,SEARCH("-",Tabla_Datos[[#This Row],[pTelefono]],1)-1)</f>
        <v>1</v>
      </c>
      <c r="W203" s="53" t="str">
        <f>MID(Tabla_Datos[[#This Row],[pTelefono]],SEARCH("-",Tabla_Datos[[#This Row],[pTelefono]],1)+1,LEN(Tabla_Datos[[#This Row],[pTelefono]]))</f>
        <v>987500982</v>
      </c>
      <c r="X203" s="53" t="str">
        <f>CONCATENATE(Tabla_Datos[[#This Row],[TipUrb]]," ",Tabla_Datos[[#This Row],[Calle]]," ",Tabla_Datos[[#This Row],[NumCalle]])</f>
        <v>UR MERCATOR 587</v>
      </c>
      <c r="Y203" t="s">
        <v>92</v>
      </c>
      <c r="Z203" t="s">
        <v>93</v>
      </c>
      <c r="AA203" t="s">
        <v>94</v>
      </c>
      <c r="AB203">
        <v>5</v>
      </c>
      <c r="AC203">
        <v>504</v>
      </c>
      <c r="AD203" t="s">
        <v>161</v>
      </c>
      <c r="AE203" t="s">
        <v>95</v>
      </c>
      <c r="AG203" s="51">
        <v>41993249</v>
      </c>
      <c r="AI203">
        <v>1</v>
      </c>
      <c r="AJ203">
        <v>1</v>
      </c>
      <c r="AK203" t="s">
        <v>1168</v>
      </c>
      <c r="AL203">
        <v>587</v>
      </c>
    </row>
    <row r="204" spans="1:38">
      <c r="A204">
        <v>3294378</v>
      </c>
      <c r="B204" t="s">
        <v>1169</v>
      </c>
      <c r="C204" t="s">
        <v>19</v>
      </c>
      <c r="D204" t="s">
        <v>85</v>
      </c>
      <c r="E204">
        <v>2011</v>
      </c>
      <c r="F204">
        <v>8</v>
      </c>
      <c r="G204">
        <v>24</v>
      </c>
      <c r="H204" t="s">
        <v>86</v>
      </c>
      <c r="I204" t="s">
        <v>16</v>
      </c>
      <c r="J204" t="s">
        <v>16</v>
      </c>
      <c r="K204" t="s">
        <v>277</v>
      </c>
      <c r="L204" t="s">
        <v>86</v>
      </c>
      <c r="M204" t="s">
        <v>88</v>
      </c>
      <c r="N204" s="50">
        <v>20000021</v>
      </c>
      <c r="O204" s="51">
        <v>2338363</v>
      </c>
      <c r="P204" t="s">
        <v>1170</v>
      </c>
      <c r="Q204" t="s">
        <v>1171</v>
      </c>
      <c r="R204" t="s">
        <v>1172</v>
      </c>
      <c r="S204" s="49" t="str">
        <f>CONCATENATE(Tabla_Datos[[#This Row],[Nombre_Cliente]]," ",Tabla_Datos[[#This Row],[ApellidoPaterno_Cliente]]," ",Tabla_Datos[[#This Row],[ApellidoMaterno_Cliente]])</f>
        <v>GABRIELA CRISTINA VILLENA HUERTA</v>
      </c>
      <c r="T204" s="53">
        <f>DATE(Tabla_Datos[[#This Row],[tAnio]],Tabla_Datos[[#This Row],[tMes]],Tabla_Datos[[#This Row],[tDia]])</f>
        <v>40779</v>
      </c>
      <c r="U204" s="53" t="str">
        <f>IF(Tabla_Datos[[#This Row],[cProvincia]]="LIMA","LIMA","PROVINCIA")</f>
        <v>LIMA</v>
      </c>
      <c r="V204" s="53" t="str">
        <f>MID(Tabla_Datos[[#This Row],[pTelefono]],1,SEARCH("-",Tabla_Datos[[#This Row],[pTelefono]],1)-1)</f>
        <v>1</v>
      </c>
      <c r="W204" s="53" t="str">
        <f>MID(Tabla_Datos[[#This Row],[pTelefono]],SEARCH("-",Tabla_Datos[[#This Row],[pTelefono]],1)+1,LEN(Tabla_Datos[[#This Row],[pTelefono]]))</f>
        <v>962335372</v>
      </c>
      <c r="X204" s="53" t="str">
        <f>CONCATENATE(Tabla_Datos[[#This Row],[TipUrb]]," ",Tabla_Datos[[#This Row],[Calle]]," ",Tabla_Datos[[#This Row],[NumCalle]])</f>
        <v xml:space="preserve">  EL BOULEVARD 138</v>
      </c>
      <c r="Y204" t="s">
        <v>92</v>
      </c>
      <c r="Z204" t="s">
        <v>122</v>
      </c>
      <c r="AA204" t="s">
        <v>123</v>
      </c>
      <c r="AB204" t="s">
        <v>95</v>
      </c>
      <c r="AC204">
        <v>703</v>
      </c>
      <c r="AD204" t="s">
        <v>95</v>
      </c>
      <c r="AE204" t="s">
        <v>95</v>
      </c>
      <c r="AF204" t="s">
        <v>95</v>
      </c>
      <c r="AG204" s="51">
        <v>70981271</v>
      </c>
      <c r="AH204" t="s">
        <v>95</v>
      </c>
      <c r="AI204">
        <v>1</v>
      </c>
      <c r="AJ204">
        <v>1</v>
      </c>
      <c r="AK204" t="s">
        <v>1173</v>
      </c>
      <c r="AL204">
        <v>138</v>
      </c>
    </row>
    <row r="205" spans="1:38">
      <c r="A205">
        <v>3295275</v>
      </c>
      <c r="B205" t="s">
        <v>1174</v>
      </c>
      <c r="C205" t="s">
        <v>18</v>
      </c>
      <c r="D205" t="s">
        <v>156</v>
      </c>
      <c r="E205">
        <v>2011</v>
      </c>
      <c r="F205">
        <v>8</v>
      </c>
      <c r="G205">
        <v>24</v>
      </c>
      <c r="H205" t="s">
        <v>86</v>
      </c>
      <c r="I205" t="s">
        <v>202</v>
      </c>
      <c r="J205" t="s">
        <v>203</v>
      </c>
      <c r="K205" t="s">
        <v>203</v>
      </c>
      <c r="L205" t="s">
        <v>86</v>
      </c>
      <c r="M205" t="s">
        <v>133</v>
      </c>
      <c r="N205" s="50">
        <v>99999999</v>
      </c>
      <c r="O205" s="51">
        <v>2338942</v>
      </c>
      <c r="P205" t="s">
        <v>1175</v>
      </c>
      <c r="Q205" t="s">
        <v>1176</v>
      </c>
      <c r="R205" t="s">
        <v>482</v>
      </c>
      <c r="S205" s="49" t="str">
        <f>CONCATENATE(Tabla_Datos[[#This Row],[Nombre_Cliente]]," ",Tabla_Datos[[#This Row],[ApellidoPaterno_Cliente]]," ",Tabla_Datos[[#This Row],[ApellidoMaterno_Cliente]])</f>
        <v>HENRY WALTER  SANTA CRUZ VASQUEZ</v>
      </c>
      <c r="T205" s="53">
        <f>DATE(Tabla_Datos[[#This Row],[tAnio]],Tabla_Datos[[#This Row],[tMes]],Tabla_Datos[[#This Row],[tDia]])</f>
        <v>40779</v>
      </c>
      <c r="U205" s="53" t="str">
        <f>IF(Tabla_Datos[[#This Row],[cProvincia]]="LIMA","LIMA","PROVINCIA")</f>
        <v>PROVINCIA</v>
      </c>
      <c r="V205" s="53" t="str">
        <f>MID(Tabla_Datos[[#This Row],[pTelefono]],1,SEARCH("-",Tabla_Datos[[#This Row],[pTelefono]],1)-1)</f>
        <v>1</v>
      </c>
      <c r="W205" s="53" t="str">
        <f>MID(Tabla_Datos[[#This Row],[pTelefono]],SEARCH("-",Tabla_Datos[[#This Row],[pTelefono]],1)+1,LEN(Tabla_Datos[[#This Row],[pTelefono]]))</f>
        <v>979291722</v>
      </c>
      <c r="X205" s="53" t="str">
        <f>CONCATENATE(Tabla_Datos[[#This Row],[TipUrb]]," ",Tabla_Datos[[#This Row],[Calle]]," ",Tabla_Datos[[#This Row],[NumCalle]])</f>
        <v xml:space="preserve">  JOSE  BALTA 1040</v>
      </c>
      <c r="Y205" t="s">
        <v>208</v>
      </c>
      <c r="Z205" t="s">
        <v>93</v>
      </c>
      <c r="AA205" t="s">
        <v>94</v>
      </c>
      <c r="AB205" t="s">
        <v>95</v>
      </c>
      <c r="AC205">
        <v>1</v>
      </c>
      <c r="AD205" t="s">
        <v>95</v>
      </c>
      <c r="AE205" t="s">
        <v>95</v>
      </c>
      <c r="AG205" s="51">
        <v>44778764</v>
      </c>
      <c r="AI205">
        <v>26</v>
      </c>
      <c r="AJ205">
        <v>26</v>
      </c>
      <c r="AK205" t="s">
        <v>1177</v>
      </c>
      <c r="AL205">
        <v>1040</v>
      </c>
    </row>
    <row r="206" spans="1:38">
      <c r="A206">
        <v>3293640</v>
      </c>
      <c r="B206" t="s">
        <v>1178</v>
      </c>
      <c r="C206" t="s">
        <v>19</v>
      </c>
      <c r="D206" t="s">
        <v>85</v>
      </c>
      <c r="E206">
        <v>2011</v>
      </c>
      <c r="F206">
        <v>8</v>
      </c>
      <c r="G206">
        <v>24</v>
      </c>
      <c r="H206" t="s">
        <v>86</v>
      </c>
      <c r="I206" t="s">
        <v>16</v>
      </c>
      <c r="J206" t="s">
        <v>16</v>
      </c>
      <c r="K206" t="s">
        <v>308</v>
      </c>
      <c r="L206" t="s">
        <v>86</v>
      </c>
      <c r="M206" t="s">
        <v>88</v>
      </c>
      <c r="N206" s="50">
        <v>43501827</v>
      </c>
      <c r="O206" s="51">
        <v>2337814</v>
      </c>
      <c r="P206" t="s">
        <v>1179</v>
      </c>
      <c r="Q206" t="s">
        <v>296</v>
      </c>
      <c r="R206" t="s">
        <v>1180</v>
      </c>
      <c r="S206" s="49" t="str">
        <f>CONCATENATE(Tabla_Datos[[#This Row],[Nombre_Cliente]]," ",Tabla_Datos[[#This Row],[ApellidoPaterno_Cliente]]," ",Tabla_Datos[[#This Row],[ApellidoMaterno_Cliente]])</f>
        <v>JOSEFA LUZ MEDINA GUTIERREZ DE CORDOVA</v>
      </c>
      <c r="T206" s="53">
        <f>DATE(Tabla_Datos[[#This Row],[tAnio]],Tabla_Datos[[#This Row],[tMes]],Tabla_Datos[[#This Row],[tDia]])</f>
        <v>40779</v>
      </c>
      <c r="U206" s="53" t="str">
        <f>IF(Tabla_Datos[[#This Row],[cProvincia]]="LIMA","LIMA","PROVINCIA")</f>
        <v>LIMA</v>
      </c>
      <c r="V206" s="53" t="str">
        <f>MID(Tabla_Datos[[#This Row],[pTelefono]],1,SEARCH("-",Tabla_Datos[[#This Row],[pTelefono]],1)-1)</f>
        <v>1</v>
      </c>
      <c r="W206" s="53" t="str">
        <f>MID(Tabla_Datos[[#This Row],[pTelefono]],SEARCH("-",Tabla_Datos[[#This Row],[pTelefono]],1)+1,LEN(Tabla_Datos[[#This Row],[pTelefono]]))</f>
        <v>980282649</v>
      </c>
      <c r="X206" s="53" t="str">
        <f>CONCATENATE(Tabla_Datos[[#This Row],[TipUrb]]," ",Tabla_Datos[[#This Row],[Calle]]," ",Tabla_Datos[[#This Row],[NumCalle]])</f>
        <v>UR MEXICO 310</v>
      </c>
      <c r="Y206" t="s">
        <v>92</v>
      </c>
      <c r="Z206" t="s">
        <v>122</v>
      </c>
      <c r="AA206" t="s">
        <v>123</v>
      </c>
      <c r="AB206" t="s">
        <v>95</v>
      </c>
      <c r="AC206" t="s">
        <v>95</v>
      </c>
      <c r="AD206" t="s">
        <v>161</v>
      </c>
      <c r="AE206" t="s">
        <v>95</v>
      </c>
      <c r="AF206" t="s">
        <v>95</v>
      </c>
      <c r="AG206" s="51">
        <v>6646233</v>
      </c>
      <c r="AH206" t="s">
        <v>95</v>
      </c>
      <c r="AI206">
        <v>1</v>
      </c>
      <c r="AJ206">
        <v>1</v>
      </c>
      <c r="AK206" t="s">
        <v>1181</v>
      </c>
      <c r="AL206">
        <v>310</v>
      </c>
    </row>
    <row r="207" spans="1:38">
      <c r="A207">
        <v>3293891</v>
      </c>
      <c r="B207" t="s">
        <v>1182</v>
      </c>
      <c r="C207" t="s">
        <v>20</v>
      </c>
      <c r="D207" t="s">
        <v>85</v>
      </c>
      <c r="E207">
        <v>2011</v>
      </c>
      <c r="F207">
        <v>8</v>
      </c>
      <c r="G207">
        <v>24</v>
      </c>
      <c r="H207" t="s">
        <v>144</v>
      </c>
      <c r="I207" t="s">
        <v>100</v>
      </c>
      <c r="J207" t="s">
        <v>100</v>
      </c>
      <c r="K207" t="s">
        <v>100</v>
      </c>
      <c r="L207" t="s">
        <v>86</v>
      </c>
      <c r="M207" t="s">
        <v>102</v>
      </c>
      <c r="N207" s="50">
        <v>43885458</v>
      </c>
      <c r="O207" s="51">
        <v>2338016</v>
      </c>
      <c r="P207" t="s">
        <v>1183</v>
      </c>
      <c r="Q207" t="s">
        <v>1184</v>
      </c>
      <c r="R207" t="s">
        <v>1185</v>
      </c>
      <c r="S207" s="49" t="str">
        <f>CONCATENATE(Tabla_Datos[[#This Row],[Nombre_Cliente]]," ",Tabla_Datos[[#This Row],[ApellidoPaterno_Cliente]]," ",Tabla_Datos[[#This Row],[ApellidoMaterno_Cliente]])</f>
        <v>ALVARO MANUEL FERNAN CORZO PARDO</v>
      </c>
      <c r="T207" s="53">
        <f>DATE(Tabla_Datos[[#This Row],[tAnio]],Tabla_Datos[[#This Row],[tMes]],Tabla_Datos[[#This Row],[tDia]])</f>
        <v>40779</v>
      </c>
      <c r="U207" s="53" t="str">
        <f>IF(Tabla_Datos[[#This Row],[cProvincia]]="LIMA","LIMA","PROVINCIA")</f>
        <v>PROVINCIA</v>
      </c>
      <c r="V207" s="53" t="str">
        <f>MID(Tabla_Datos[[#This Row],[pTelefono]],1,SEARCH("-",Tabla_Datos[[#This Row],[pTelefono]],1)-1)</f>
        <v>54</v>
      </c>
      <c r="W207" s="53" t="str">
        <f>MID(Tabla_Datos[[#This Row],[pTelefono]],SEARCH("-",Tabla_Datos[[#This Row],[pTelefono]],1)+1,LEN(Tabla_Datos[[#This Row],[pTelefono]]))</f>
        <v>959666888</v>
      </c>
      <c r="X207" s="53" t="str">
        <f>CONCATENATE(Tabla_Datos[[#This Row],[TipUrb]]," ",Tabla_Datos[[#This Row],[Calle]]," ",Tabla_Datos[[#This Row],[NumCalle]])</f>
        <v xml:space="preserve">  SAN MARTIN 129</v>
      </c>
      <c r="Y207" t="s">
        <v>106</v>
      </c>
      <c r="Z207" t="s">
        <v>122</v>
      </c>
      <c r="AA207" t="s">
        <v>123</v>
      </c>
      <c r="AB207" t="s">
        <v>95</v>
      </c>
      <c r="AC207" t="s">
        <v>95</v>
      </c>
      <c r="AD207" t="s">
        <v>95</v>
      </c>
      <c r="AE207" t="s">
        <v>95</v>
      </c>
      <c r="AF207" t="s">
        <v>95</v>
      </c>
      <c r="AG207" s="51">
        <v>29300135</v>
      </c>
      <c r="AH207" t="s">
        <v>95</v>
      </c>
      <c r="AI207">
        <v>1</v>
      </c>
      <c r="AJ207">
        <v>1</v>
      </c>
      <c r="AK207" t="s">
        <v>478</v>
      </c>
      <c r="AL207">
        <v>129</v>
      </c>
    </row>
    <row r="208" spans="1:38">
      <c r="A208">
        <v>3293536</v>
      </c>
      <c r="B208" t="s">
        <v>1186</v>
      </c>
      <c r="C208" t="s">
        <v>19</v>
      </c>
      <c r="D208" t="s">
        <v>85</v>
      </c>
      <c r="E208">
        <v>2011</v>
      </c>
      <c r="F208">
        <v>8</v>
      </c>
      <c r="G208">
        <v>24</v>
      </c>
      <c r="H208" t="s">
        <v>144</v>
      </c>
      <c r="I208" t="s">
        <v>16</v>
      </c>
      <c r="J208" t="s">
        <v>16</v>
      </c>
      <c r="K208" t="s">
        <v>112</v>
      </c>
      <c r="L208" t="s">
        <v>144</v>
      </c>
      <c r="M208" t="s">
        <v>88</v>
      </c>
      <c r="O208" s="51">
        <v>2337722</v>
      </c>
      <c r="P208" t="s">
        <v>1187</v>
      </c>
      <c r="Q208" t="s">
        <v>1188</v>
      </c>
      <c r="R208" t="s">
        <v>922</v>
      </c>
      <c r="S208" s="49" t="str">
        <f>CONCATENATE(Tabla_Datos[[#This Row],[Nombre_Cliente]]," ",Tabla_Datos[[#This Row],[ApellidoPaterno_Cliente]]," ",Tabla_Datos[[#This Row],[ApellidoMaterno_Cliente]])</f>
        <v>MARLENY GLADYS PACHECO IMAN</v>
      </c>
      <c r="T208" s="53">
        <f>DATE(Tabla_Datos[[#This Row],[tAnio]],Tabla_Datos[[#This Row],[tMes]],Tabla_Datos[[#This Row],[tDia]])</f>
        <v>40779</v>
      </c>
      <c r="U208" s="53" t="str">
        <f>IF(Tabla_Datos[[#This Row],[cProvincia]]="LIMA","LIMA","PROVINCIA")</f>
        <v>LIMA</v>
      </c>
      <c r="V208" s="53" t="str">
        <f>MID(Tabla_Datos[[#This Row],[pTelefono]],1,SEARCH("-",Tabla_Datos[[#This Row],[pTelefono]],1)-1)</f>
        <v>1</v>
      </c>
      <c r="W208" s="53" t="str">
        <f>MID(Tabla_Datos[[#This Row],[pTelefono]],SEARCH("-",Tabla_Datos[[#This Row],[pTelefono]],1)+1,LEN(Tabla_Datos[[#This Row],[pTelefono]]))</f>
        <v>13654368</v>
      </c>
      <c r="X208" s="53" t="str">
        <f>CONCATENATE(Tabla_Datos[[#This Row],[TipUrb]]," ",Tabla_Datos[[#This Row],[Calle]]," ",Tabla_Datos[[#This Row],[NumCalle]])</f>
        <v>UR LA RINCONADA 117</v>
      </c>
      <c r="Y208" t="s">
        <v>92</v>
      </c>
      <c r="Z208" t="s">
        <v>196</v>
      </c>
      <c r="AA208" t="s">
        <v>197</v>
      </c>
      <c r="AB208">
        <v>2</v>
      </c>
      <c r="AC208" t="s">
        <v>116</v>
      </c>
      <c r="AD208" t="s">
        <v>161</v>
      </c>
      <c r="AE208" t="s">
        <v>500</v>
      </c>
      <c r="AF208">
        <v>31</v>
      </c>
      <c r="AG208" s="51">
        <v>6280211</v>
      </c>
      <c r="AH208" t="s">
        <v>95</v>
      </c>
      <c r="AI208">
        <v>1</v>
      </c>
      <c r="AJ208">
        <v>1</v>
      </c>
      <c r="AK208" t="s">
        <v>1189</v>
      </c>
      <c r="AL208">
        <v>117</v>
      </c>
    </row>
    <row r="209" spans="1:38">
      <c r="A209">
        <v>3295682</v>
      </c>
      <c r="B209" t="s">
        <v>1190</v>
      </c>
      <c r="C209" t="s">
        <v>18</v>
      </c>
      <c r="D209" t="s">
        <v>85</v>
      </c>
      <c r="E209">
        <v>2011</v>
      </c>
      <c r="F209">
        <v>8</v>
      </c>
      <c r="G209">
        <v>24</v>
      </c>
      <c r="H209" t="s">
        <v>86</v>
      </c>
      <c r="I209" t="s">
        <v>16</v>
      </c>
      <c r="J209" t="s">
        <v>16</v>
      </c>
      <c r="K209" t="s">
        <v>633</v>
      </c>
      <c r="L209" t="s">
        <v>86</v>
      </c>
      <c r="M209" t="s">
        <v>88</v>
      </c>
      <c r="N209" s="50">
        <v>99999999</v>
      </c>
      <c r="O209" s="51">
        <v>2339256</v>
      </c>
      <c r="P209" t="s">
        <v>1191</v>
      </c>
      <c r="Q209" t="s">
        <v>1192</v>
      </c>
      <c r="R209" t="s">
        <v>1193</v>
      </c>
      <c r="S209" s="49" t="str">
        <f>CONCATENATE(Tabla_Datos[[#This Row],[Nombre_Cliente]]," ",Tabla_Datos[[#This Row],[ApellidoPaterno_Cliente]]," ",Tabla_Datos[[#This Row],[ApellidoMaterno_Cliente]])</f>
        <v xml:space="preserve">FELIX ANTONIO  ZAMORA  MOLINA </v>
      </c>
      <c r="T209" s="53">
        <f>DATE(Tabla_Datos[[#This Row],[tAnio]],Tabla_Datos[[#This Row],[tMes]],Tabla_Datos[[#This Row],[tDia]])</f>
        <v>40779</v>
      </c>
      <c r="U209" s="53" t="str">
        <f>IF(Tabla_Datos[[#This Row],[cProvincia]]="LIMA","LIMA","PROVINCIA")</f>
        <v>LIMA</v>
      </c>
      <c r="V209" s="53" t="str">
        <f>MID(Tabla_Datos[[#This Row],[pTelefono]],1,SEARCH("-",Tabla_Datos[[#This Row],[pTelefono]],1)-1)</f>
        <v>1</v>
      </c>
      <c r="W209" s="53" t="str">
        <f>MID(Tabla_Datos[[#This Row],[pTelefono]],SEARCH("-",Tabla_Datos[[#This Row],[pTelefono]],1)+1,LEN(Tabla_Datos[[#This Row],[pTelefono]]))</f>
        <v>997062733</v>
      </c>
      <c r="X209" s="53" t="str">
        <f>CONCATENATE(Tabla_Datos[[#This Row],[TipUrb]]," ",Tabla_Datos[[#This Row],[Calle]]," ",Tabla_Datos[[#This Row],[NumCalle]])</f>
        <v>UR APURIMAC 0</v>
      </c>
      <c r="Y209" t="s">
        <v>92</v>
      </c>
      <c r="Z209" t="s">
        <v>138</v>
      </c>
      <c r="AA209" t="s">
        <v>139</v>
      </c>
      <c r="AB209" t="s">
        <v>95</v>
      </c>
      <c r="AC209" t="s">
        <v>95</v>
      </c>
      <c r="AD209" t="s">
        <v>161</v>
      </c>
      <c r="AE209" t="s">
        <v>1043</v>
      </c>
      <c r="AF209">
        <v>21</v>
      </c>
      <c r="AG209" s="51">
        <v>7402519</v>
      </c>
      <c r="AI209">
        <v>26</v>
      </c>
      <c r="AJ209">
        <v>26</v>
      </c>
      <c r="AK209" t="s">
        <v>607</v>
      </c>
      <c r="AL209">
        <v>0</v>
      </c>
    </row>
    <row r="210" spans="1:38">
      <c r="A210">
        <v>3296321</v>
      </c>
      <c r="B210" t="s">
        <v>1194</v>
      </c>
      <c r="C210" t="s">
        <v>18</v>
      </c>
      <c r="D210" t="s">
        <v>1061</v>
      </c>
      <c r="E210">
        <v>2011</v>
      </c>
      <c r="F210">
        <v>8</v>
      </c>
      <c r="G210">
        <v>24</v>
      </c>
      <c r="H210" t="s">
        <v>86</v>
      </c>
      <c r="I210" t="s">
        <v>16</v>
      </c>
      <c r="J210" t="s">
        <v>16</v>
      </c>
      <c r="K210" t="s">
        <v>562</v>
      </c>
      <c r="L210" t="s">
        <v>86</v>
      </c>
      <c r="M210" t="s">
        <v>88</v>
      </c>
      <c r="N210" s="50">
        <v>99999999</v>
      </c>
      <c r="O210" s="51">
        <v>2339831</v>
      </c>
      <c r="P210" t="s">
        <v>1195</v>
      </c>
      <c r="Q210" t="s">
        <v>1196</v>
      </c>
      <c r="R210" t="s">
        <v>1197</v>
      </c>
      <c r="S210" s="49" t="str">
        <f>CONCATENATE(Tabla_Datos[[#This Row],[Nombre_Cliente]]," ",Tabla_Datos[[#This Row],[ApellidoPaterno_Cliente]]," ",Tabla_Datos[[#This Row],[ApellidoMaterno_Cliente]])</f>
        <v xml:space="preserve">CORAL JUSTINA  GRANADOS   HUYHUA </v>
      </c>
      <c r="T210" s="53">
        <f>DATE(Tabla_Datos[[#This Row],[tAnio]],Tabla_Datos[[#This Row],[tMes]],Tabla_Datos[[#This Row],[tDia]])</f>
        <v>40779</v>
      </c>
      <c r="U210" s="53" t="str">
        <f>IF(Tabla_Datos[[#This Row],[cProvincia]]="LIMA","LIMA","PROVINCIA")</f>
        <v>LIMA</v>
      </c>
      <c r="V210" s="53" t="str">
        <f>MID(Tabla_Datos[[#This Row],[pTelefono]],1,SEARCH("-",Tabla_Datos[[#This Row],[pTelefono]],1)-1)</f>
        <v>1</v>
      </c>
      <c r="W210" s="53" t="str">
        <f>MID(Tabla_Datos[[#This Row],[pTelefono]],SEARCH("-",Tabla_Datos[[#This Row],[pTelefono]],1)+1,LEN(Tabla_Datos[[#This Row],[pTelefono]]))</f>
        <v>996187782</v>
      </c>
      <c r="X210" s="53" t="str">
        <f>CONCATENATE(Tabla_Datos[[#This Row],[TipUrb]]," ",Tabla_Datos[[#This Row],[Calle]]," ",Tabla_Datos[[#This Row],[NumCalle]])</f>
        <v xml:space="preserve">  AREQUIPA 2022</v>
      </c>
      <c r="Y210" t="s">
        <v>92</v>
      </c>
      <c r="Z210" t="s">
        <v>93</v>
      </c>
      <c r="AA210" t="s">
        <v>94</v>
      </c>
      <c r="AB210" t="s">
        <v>95</v>
      </c>
      <c r="AC210" t="s">
        <v>95</v>
      </c>
      <c r="AD210" t="s">
        <v>95</v>
      </c>
      <c r="AE210" t="s">
        <v>95</v>
      </c>
      <c r="AG210" s="51">
        <v>9972920</v>
      </c>
      <c r="AH210">
        <v>10099729207</v>
      </c>
      <c r="AI210">
        <v>26</v>
      </c>
      <c r="AJ210">
        <v>26</v>
      </c>
      <c r="AK210" t="s">
        <v>100</v>
      </c>
      <c r="AL210">
        <v>2022</v>
      </c>
    </row>
    <row r="211" spans="1:38">
      <c r="A211">
        <v>3296325</v>
      </c>
      <c r="B211" t="s">
        <v>1194</v>
      </c>
      <c r="C211" t="s">
        <v>18</v>
      </c>
      <c r="D211" t="s">
        <v>1061</v>
      </c>
      <c r="E211">
        <v>2011</v>
      </c>
      <c r="F211">
        <v>8</v>
      </c>
      <c r="G211">
        <v>24</v>
      </c>
      <c r="H211" t="s">
        <v>86</v>
      </c>
      <c r="I211" t="s">
        <v>16</v>
      </c>
      <c r="J211" t="s">
        <v>16</v>
      </c>
      <c r="K211" t="s">
        <v>562</v>
      </c>
      <c r="L211" t="s">
        <v>86</v>
      </c>
      <c r="M211" t="s">
        <v>88</v>
      </c>
      <c r="N211" s="50">
        <v>99999999</v>
      </c>
      <c r="O211" s="51">
        <v>2339831</v>
      </c>
      <c r="P211" t="s">
        <v>1195</v>
      </c>
      <c r="Q211" t="s">
        <v>1196</v>
      </c>
      <c r="R211" t="s">
        <v>1197</v>
      </c>
      <c r="S211" s="49" t="str">
        <f>CONCATENATE(Tabla_Datos[[#This Row],[Nombre_Cliente]]," ",Tabla_Datos[[#This Row],[ApellidoPaterno_Cliente]]," ",Tabla_Datos[[#This Row],[ApellidoMaterno_Cliente]])</f>
        <v xml:space="preserve">CORAL JUSTINA  GRANADOS   HUYHUA </v>
      </c>
      <c r="T211" s="53">
        <f>DATE(Tabla_Datos[[#This Row],[tAnio]],Tabla_Datos[[#This Row],[tMes]],Tabla_Datos[[#This Row],[tDia]])</f>
        <v>40779</v>
      </c>
      <c r="U211" s="53" t="str">
        <f>IF(Tabla_Datos[[#This Row],[cProvincia]]="LIMA","LIMA","PROVINCIA")</f>
        <v>LIMA</v>
      </c>
      <c r="V211" s="53" t="str">
        <f>MID(Tabla_Datos[[#This Row],[pTelefono]],1,SEARCH("-",Tabla_Datos[[#This Row],[pTelefono]],1)-1)</f>
        <v>1</v>
      </c>
      <c r="W211" s="53" t="str">
        <f>MID(Tabla_Datos[[#This Row],[pTelefono]],SEARCH("-",Tabla_Datos[[#This Row],[pTelefono]],1)+1,LEN(Tabla_Datos[[#This Row],[pTelefono]]))</f>
        <v>996187782</v>
      </c>
      <c r="X211" s="53" t="str">
        <f>CONCATENATE(Tabla_Datos[[#This Row],[TipUrb]]," ",Tabla_Datos[[#This Row],[Calle]]," ",Tabla_Datos[[#This Row],[NumCalle]])</f>
        <v xml:space="preserve">  AREQUIPA 2022</v>
      </c>
      <c r="Y211" t="s">
        <v>92</v>
      </c>
      <c r="Z211" t="s">
        <v>93</v>
      </c>
      <c r="AA211" t="s">
        <v>94</v>
      </c>
      <c r="AB211" t="s">
        <v>95</v>
      </c>
      <c r="AC211" t="s">
        <v>95</v>
      </c>
      <c r="AD211" t="s">
        <v>95</v>
      </c>
      <c r="AE211" t="s">
        <v>95</v>
      </c>
      <c r="AG211" s="51">
        <v>9972920</v>
      </c>
      <c r="AH211">
        <v>10099729207</v>
      </c>
      <c r="AI211">
        <v>26</v>
      </c>
      <c r="AJ211">
        <v>26</v>
      </c>
      <c r="AK211" t="s">
        <v>100</v>
      </c>
      <c r="AL211">
        <v>2022</v>
      </c>
    </row>
    <row r="212" spans="1:38">
      <c r="A212">
        <v>3296160</v>
      </c>
      <c r="B212" t="s">
        <v>1198</v>
      </c>
      <c r="C212" t="s">
        <v>18</v>
      </c>
      <c r="D212" t="s">
        <v>156</v>
      </c>
      <c r="E212">
        <v>2011</v>
      </c>
      <c r="F212">
        <v>8</v>
      </c>
      <c r="G212">
        <v>24</v>
      </c>
      <c r="H212" t="s">
        <v>86</v>
      </c>
      <c r="I212" t="s">
        <v>100</v>
      </c>
      <c r="J212" t="s">
        <v>100</v>
      </c>
      <c r="K212" t="s">
        <v>651</v>
      </c>
      <c r="L212" t="s">
        <v>86</v>
      </c>
      <c r="M212" t="s">
        <v>102</v>
      </c>
      <c r="N212" s="50">
        <v>99999999</v>
      </c>
      <c r="O212" s="51">
        <v>2339726</v>
      </c>
      <c r="P212" t="s">
        <v>1199</v>
      </c>
      <c r="Q212" t="s">
        <v>195</v>
      </c>
      <c r="R212" t="s">
        <v>451</v>
      </c>
      <c r="S212" s="49" t="str">
        <f>CONCATENATE(Tabla_Datos[[#This Row],[Nombre_Cliente]]," ",Tabla_Datos[[#This Row],[ApellidoPaterno_Cliente]]," ",Tabla_Datos[[#This Row],[ApellidoMaterno_Cliente]])</f>
        <v>EUSEBIO TORIBIO  CHAVEZ  FLORES</v>
      </c>
      <c r="T212" s="53">
        <f>DATE(Tabla_Datos[[#This Row],[tAnio]],Tabla_Datos[[#This Row],[tMes]],Tabla_Datos[[#This Row],[tDia]])</f>
        <v>40779</v>
      </c>
      <c r="U212" s="53" t="str">
        <f>IF(Tabla_Datos[[#This Row],[cProvincia]]="LIMA","LIMA","PROVINCIA")</f>
        <v>PROVINCIA</v>
      </c>
      <c r="V212" s="53" t="str">
        <f>MID(Tabla_Datos[[#This Row],[pTelefono]],1,SEARCH("-",Tabla_Datos[[#This Row],[pTelefono]],1)-1)</f>
        <v>54</v>
      </c>
      <c r="W212" s="53" t="str">
        <f>MID(Tabla_Datos[[#This Row],[pTelefono]],SEARCH("-",Tabla_Datos[[#This Row],[pTelefono]],1)+1,LEN(Tabla_Datos[[#This Row],[pTelefono]]))</f>
        <v>464552</v>
      </c>
      <c r="X212" s="53" t="str">
        <f>CONCATENATE(Tabla_Datos[[#This Row],[TipUrb]]," ",Tabla_Datos[[#This Row],[Calle]]," ",Tabla_Datos[[#This Row],[NumCalle]])</f>
        <v>UR 16 DE ABRIL 116</v>
      </c>
      <c r="Y212" t="s">
        <v>106</v>
      </c>
      <c r="Z212" t="s">
        <v>93</v>
      </c>
      <c r="AA212" t="s">
        <v>94</v>
      </c>
      <c r="AB212" t="s">
        <v>95</v>
      </c>
      <c r="AC212" t="s">
        <v>413</v>
      </c>
      <c r="AD212" t="s">
        <v>161</v>
      </c>
      <c r="AE212" t="s">
        <v>95</v>
      </c>
      <c r="AG212" s="51">
        <v>29577069</v>
      </c>
      <c r="AI212">
        <v>26</v>
      </c>
      <c r="AJ212">
        <v>26</v>
      </c>
      <c r="AK212" t="s">
        <v>1200</v>
      </c>
      <c r="AL212">
        <v>116</v>
      </c>
    </row>
    <row r="213" spans="1:38">
      <c r="A213">
        <v>3268411</v>
      </c>
      <c r="B213" t="s">
        <v>1201</v>
      </c>
      <c r="C213" t="s">
        <v>19</v>
      </c>
      <c r="D213" t="s">
        <v>224</v>
      </c>
      <c r="E213">
        <v>2011</v>
      </c>
      <c r="F213">
        <v>8</v>
      </c>
      <c r="G213">
        <v>24</v>
      </c>
      <c r="H213" t="s">
        <v>144</v>
      </c>
      <c r="I213" t="s">
        <v>16</v>
      </c>
      <c r="J213" t="s">
        <v>16</v>
      </c>
      <c r="K213" t="s">
        <v>646</v>
      </c>
      <c r="L213" t="s">
        <v>86</v>
      </c>
      <c r="M213" t="s">
        <v>88</v>
      </c>
      <c r="N213" s="50">
        <v>20000040</v>
      </c>
      <c r="O213" s="51">
        <v>120082</v>
      </c>
      <c r="P213" t="s">
        <v>1202</v>
      </c>
      <c r="Q213" t="s">
        <v>1203</v>
      </c>
      <c r="R213" t="s">
        <v>95</v>
      </c>
      <c r="S213" s="49" t="str">
        <f>CONCATENATE(Tabla_Datos[[#This Row],[Nombre_Cliente]]," ",Tabla_Datos[[#This Row],[ApellidoPaterno_Cliente]]," ",Tabla_Datos[[#This Row],[ApellidoMaterno_Cliente]])</f>
        <v xml:space="preserve">SANDRA VASQUEZ REINOSO  </v>
      </c>
      <c r="T213" s="53">
        <f>DATE(Tabla_Datos[[#This Row],[tAnio]],Tabla_Datos[[#This Row],[tMes]],Tabla_Datos[[#This Row],[tDia]])</f>
        <v>40779</v>
      </c>
      <c r="U213" s="53" t="str">
        <f>IF(Tabla_Datos[[#This Row],[cProvincia]]="LIMA","LIMA","PROVINCIA")</f>
        <v>LIMA</v>
      </c>
      <c r="V213" s="53" t="str">
        <f>MID(Tabla_Datos[[#This Row],[pTelefono]],1,SEARCH("-",Tabla_Datos[[#This Row],[pTelefono]],1)-1)</f>
        <v>1</v>
      </c>
      <c r="W213" s="53" t="str">
        <f>MID(Tabla_Datos[[#This Row],[pTelefono]],SEARCH("-",Tabla_Datos[[#This Row],[pTelefono]],1)+1,LEN(Tabla_Datos[[#This Row],[pTelefono]]))</f>
        <v>4637315</v>
      </c>
      <c r="X213" s="53" t="str">
        <f>CONCATENATE(Tabla_Datos[[#This Row],[TipUrb]]," ",Tabla_Datos[[#This Row],[Calle]]," ",Tabla_Datos[[#This Row],[NumCalle]])</f>
        <v xml:space="preserve">  BERNAL, OCTAVIO 140</v>
      </c>
      <c r="Y213" t="s">
        <v>92</v>
      </c>
      <c r="Z213" t="s">
        <v>122</v>
      </c>
      <c r="AA213" t="s">
        <v>123</v>
      </c>
      <c r="AB213" t="s">
        <v>95</v>
      </c>
      <c r="AC213" t="s">
        <v>361</v>
      </c>
      <c r="AD213" t="s">
        <v>95</v>
      </c>
      <c r="AE213" t="s">
        <v>95</v>
      </c>
      <c r="AF213" t="s">
        <v>95</v>
      </c>
      <c r="AG213" s="51">
        <v>7254727</v>
      </c>
      <c r="AI213">
        <v>1</v>
      </c>
      <c r="AJ213">
        <v>1</v>
      </c>
      <c r="AK213" t="s">
        <v>1204</v>
      </c>
      <c r="AL213">
        <v>140</v>
      </c>
    </row>
    <row r="214" spans="1:38">
      <c r="A214">
        <v>3292221</v>
      </c>
      <c r="B214" t="s">
        <v>1205</v>
      </c>
      <c r="C214" t="s">
        <v>18</v>
      </c>
      <c r="D214" t="s">
        <v>85</v>
      </c>
      <c r="E214">
        <v>2011</v>
      </c>
      <c r="F214">
        <v>8</v>
      </c>
      <c r="G214">
        <v>24</v>
      </c>
      <c r="H214" t="s">
        <v>86</v>
      </c>
      <c r="I214" t="s">
        <v>16</v>
      </c>
      <c r="J214" t="s">
        <v>16</v>
      </c>
      <c r="K214" t="s">
        <v>126</v>
      </c>
      <c r="L214" t="s">
        <v>86</v>
      </c>
      <c r="M214" t="s">
        <v>88</v>
      </c>
      <c r="N214" s="50">
        <v>8835072</v>
      </c>
      <c r="O214" s="51">
        <v>348535</v>
      </c>
      <c r="P214" t="s">
        <v>283</v>
      </c>
      <c r="Q214" t="s">
        <v>1206</v>
      </c>
      <c r="R214" t="s">
        <v>1207</v>
      </c>
      <c r="S214" s="49" t="str">
        <f>CONCATENATE(Tabla_Datos[[#This Row],[Nombre_Cliente]]," ",Tabla_Datos[[#This Row],[ApellidoPaterno_Cliente]]," ",Tabla_Datos[[#This Row],[ApellidoMaterno_Cliente]])</f>
        <v>JUAN CARLOS VALVERDE  CABEL</v>
      </c>
      <c r="T214" s="53">
        <f>DATE(Tabla_Datos[[#This Row],[tAnio]],Tabla_Datos[[#This Row],[tMes]],Tabla_Datos[[#This Row],[tDia]])</f>
        <v>40779</v>
      </c>
      <c r="U214" s="53" t="str">
        <f>IF(Tabla_Datos[[#This Row],[cProvincia]]="LIMA","LIMA","PROVINCIA")</f>
        <v>LIMA</v>
      </c>
      <c r="V214" s="53" t="str">
        <f>MID(Tabla_Datos[[#This Row],[pTelefono]],1,SEARCH("-",Tabla_Datos[[#This Row],[pTelefono]],1)-1)</f>
        <v>1</v>
      </c>
      <c r="W214" s="53" t="str">
        <f>MID(Tabla_Datos[[#This Row],[pTelefono]],SEARCH("-",Tabla_Datos[[#This Row],[pTelefono]],1)+1,LEN(Tabla_Datos[[#This Row],[pTelefono]]))</f>
        <v>3667788</v>
      </c>
      <c r="X214" s="53" t="str">
        <f>CONCATENATE(Tabla_Datos[[#This Row],[TipUrb]]," ",Tabla_Datos[[#This Row],[Calle]]," ",Tabla_Datos[[#This Row],[NumCalle]])</f>
        <v>UR NUMA LLONA, GENARO 1035</v>
      </c>
      <c r="Y214" t="s">
        <v>92</v>
      </c>
      <c r="Z214" t="s">
        <v>93</v>
      </c>
      <c r="AA214" t="s">
        <v>94</v>
      </c>
      <c r="AB214" t="s">
        <v>95</v>
      </c>
      <c r="AC214" t="s">
        <v>95</v>
      </c>
      <c r="AD214" t="s">
        <v>161</v>
      </c>
      <c r="AE214" t="s">
        <v>95</v>
      </c>
      <c r="AG214" s="51">
        <v>8395641</v>
      </c>
      <c r="AI214">
        <v>36</v>
      </c>
      <c r="AJ214">
        <v>36</v>
      </c>
      <c r="AK214" t="s">
        <v>1208</v>
      </c>
      <c r="AL214">
        <v>1035</v>
      </c>
    </row>
    <row r="215" spans="1:38">
      <c r="A215">
        <v>3284323</v>
      </c>
      <c r="B215" t="s">
        <v>1209</v>
      </c>
      <c r="C215" t="s">
        <v>19</v>
      </c>
      <c r="D215" t="s">
        <v>85</v>
      </c>
      <c r="E215">
        <v>2011</v>
      </c>
      <c r="F215">
        <v>8</v>
      </c>
      <c r="G215">
        <v>24</v>
      </c>
      <c r="H215" t="s">
        <v>86</v>
      </c>
      <c r="I215" t="s">
        <v>355</v>
      </c>
      <c r="J215" t="s">
        <v>355</v>
      </c>
      <c r="K215" t="s">
        <v>355</v>
      </c>
      <c r="L215" t="s">
        <v>144</v>
      </c>
      <c r="M215" t="s">
        <v>594</v>
      </c>
      <c r="O215" s="51">
        <v>575269</v>
      </c>
      <c r="P215" t="s">
        <v>1210</v>
      </c>
      <c r="Q215" t="s">
        <v>358</v>
      </c>
      <c r="R215" t="s">
        <v>1211</v>
      </c>
      <c r="S215" s="49" t="str">
        <f>CONCATENATE(Tabla_Datos[[#This Row],[Nombre_Cliente]]," ",Tabla_Datos[[#This Row],[ApellidoPaterno_Cliente]]," ",Tabla_Datos[[#This Row],[ApellidoMaterno_Cliente]])</f>
        <v>CONCEPCION SALAS NAVARRO</v>
      </c>
      <c r="T215" s="53">
        <f>DATE(Tabla_Datos[[#This Row],[tAnio]],Tabla_Datos[[#This Row],[tMes]],Tabla_Datos[[#This Row],[tDia]])</f>
        <v>40779</v>
      </c>
      <c r="U215" s="53" t="str">
        <f>IF(Tabla_Datos[[#This Row],[cProvincia]]="LIMA","LIMA","PROVINCIA")</f>
        <v>PROVINCIA</v>
      </c>
      <c r="V215" s="53" t="str">
        <f>MID(Tabla_Datos[[#This Row],[pTelefono]],1,SEARCH("-",Tabla_Datos[[#This Row],[pTelefono]],1)-1)</f>
        <v>84</v>
      </c>
      <c r="W215" s="53" t="str">
        <f>MID(Tabla_Datos[[#This Row],[pTelefono]],SEARCH("-",Tabla_Datos[[#This Row],[pTelefono]],1)+1,LEN(Tabla_Datos[[#This Row],[pTelefono]]))</f>
        <v>228467</v>
      </c>
      <c r="X215" s="53" t="str">
        <f>CONCATENATE(Tabla_Datos[[#This Row],[TipUrb]]," ",Tabla_Datos[[#This Row],[Calle]]," ",Tabla_Datos[[#This Row],[NumCalle]])</f>
        <v>UR . 0</v>
      </c>
      <c r="Y215" t="s">
        <v>360</v>
      </c>
      <c r="Z215" t="s">
        <v>122</v>
      </c>
      <c r="AA215" t="s">
        <v>123</v>
      </c>
      <c r="AB215" t="s">
        <v>95</v>
      </c>
      <c r="AC215" t="s">
        <v>95</v>
      </c>
      <c r="AD215" t="s">
        <v>161</v>
      </c>
      <c r="AE215" t="s">
        <v>116</v>
      </c>
      <c r="AF215">
        <v>2</v>
      </c>
      <c r="AG215" s="51">
        <v>23822166</v>
      </c>
      <c r="AI215">
        <v>1</v>
      </c>
      <c r="AJ215">
        <v>1</v>
      </c>
      <c r="AK215" t="s">
        <v>221</v>
      </c>
      <c r="AL215">
        <v>0</v>
      </c>
    </row>
    <row r="216" spans="1:38">
      <c r="A216">
        <v>3274278</v>
      </c>
      <c r="B216" t="s">
        <v>1212</v>
      </c>
      <c r="C216" t="s">
        <v>18</v>
      </c>
      <c r="D216" t="s">
        <v>143</v>
      </c>
      <c r="E216">
        <v>2011</v>
      </c>
      <c r="F216">
        <v>8</v>
      </c>
      <c r="G216">
        <v>24</v>
      </c>
      <c r="H216" t="s">
        <v>86</v>
      </c>
      <c r="I216" t="s">
        <v>16</v>
      </c>
      <c r="J216" t="s">
        <v>16</v>
      </c>
      <c r="K216" t="s">
        <v>1213</v>
      </c>
      <c r="L216" t="s">
        <v>86</v>
      </c>
      <c r="M216" t="s">
        <v>88</v>
      </c>
      <c r="N216" s="50">
        <v>8281327</v>
      </c>
      <c r="O216" s="51">
        <v>726458</v>
      </c>
      <c r="P216" t="s">
        <v>1214</v>
      </c>
      <c r="Q216" t="s">
        <v>285</v>
      </c>
      <c r="R216" t="s">
        <v>1215</v>
      </c>
      <c r="S216" s="49" t="str">
        <f>CONCATENATE(Tabla_Datos[[#This Row],[Nombre_Cliente]]," ",Tabla_Datos[[#This Row],[ApellidoPaterno_Cliente]]," ",Tabla_Datos[[#This Row],[ApellidoMaterno_Cliente]])</f>
        <v>MARIA IDANIA CALDERON GAMARRA</v>
      </c>
      <c r="T216" s="53">
        <f>DATE(Tabla_Datos[[#This Row],[tAnio]],Tabla_Datos[[#This Row],[tMes]],Tabla_Datos[[#This Row],[tDia]])</f>
        <v>40779</v>
      </c>
      <c r="U216" s="53" t="str">
        <f>IF(Tabla_Datos[[#This Row],[cProvincia]]="LIMA","LIMA","PROVINCIA")</f>
        <v>LIMA</v>
      </c>
      <c r="V216" s="53" t="str">
        <f>MID(Tabla_Datos[[#This Row],[pTelefono]],1,SEARCH("-",Tabla_Datos[[#This Row],[pTelefono]],1)-1)</f>
        <v>1</v>
      </c>
      <c r="W216" s="53" t="str">
        <f>MID(Tabla_Datos[[#This Row],[pTelefono]],SEARCH("-",Tabla_Datos[[#This Row],[pTelefono]],1)+1,LEN(Tabla_Datos[[#This Row],[pTelefono]]))</f>
        <v>7936416</v>
      </c>
      <c r="X216" s="53" t="str">
        <f>CONCATENATE(Tabla_Datos[[#This Row],[TipUrb]]," ",Tabla_Datos[[#This Row],[Calle]]," ",Tabla_Datos[[#This Row],[NumCalle]])</f>
        <v>AS   0</v>
      </c>
      <c r="Y216" t="s">
        <v>92</v>
      </c>
      <c r="Z216" t="s">
        <v>181</v>
      </c>
      <c r="AA216" t="s">
        <v>182</v>
      </c>
      <c r="AB216" t="s">
        <v>95</v>
      </c>
      <c r="AC216" t="s">
        <v>95</v>
      </c>
      <c r="AD216" t="s">
        <v>215</v>
      </c>
      <c r="AE216" t="s">
        <v>361</v>
      </c>
      <c r="AF216">
        <v>4</v>
      </c>
      <c r="AG216" s="51">
        <v>10212672</v>
      </c>
      <c r="AI216">
        <v>26</v>
      </c>
      <c r="AJ216">
        <v>26</v>
      </c>
      <c r="AK216" t="s">
        <v>95</v>
      </c>
      <c r="AL216">
        <v>0</v>
      </c>
    </row>
    <row r="217" spans="1:38">
      <c r="A217">
        <v>3280702</v>
      </c>
      <c r="B217" t="s">
        <v>1216</v>
      </c>
      <c r="C217" t="s">
        <v>19</v>
      </c>
      <c r="D217" t="s">
        <v>85</v>
      </c>
      <c r="E217">
        <v>2011</v>
      </c>
      <c r="F217">
        <v>8</v>
      </c>
      <c r="G217">
        <v>24</v>
      </c>
      <c r="H217" t="s">
        <v>86</v>
      </c>
      <c r="I217" t="s">
        <v>16</v>
      </c>
      <c r="J217" t="s">
        <v>16</v>
      </c>
      <c r="K217" t="s">
        <v>147</v>
      </c>
      <c r="L217" t="s">
        <v>86</v>
      </c>
      <c r="M217" t="s">
        <v>88</v>
      </c>
      <c r="N217" s="50">
        <v>42824188</v>
      </c>
      <c r="O217" s="51">
        <v>875172</v>
      </c>
      <c r="P217" t="s">
        <v>1217</v>
      </c>
      <c r="Q217" t="s">
        <v>370</v>
      </c>
      <c r="R217" t="s">
        <v>1218</v>
      </c>
      <c r="S217" s="49" t="str">
        <f>CONCATENATE(Tabla_Datos[[#This Row],[Nombre_Cliente]]," ",Tabla_Datos[[#This Row],[ApellidoPaterno_Cliente]]," ",Tabla_Datos[[#This Row],[ApellidoMaterno_Cliente]])</f>
        <v>MARLENE ISABEL TORRES REYNA</v>
      </c>
      <c r="T217" s="53">
        <f>DATE(Tabla_Datos[[#This Row],[tAnio]],Tabla_Datos[[#This Row],[tMes]],Tabla_Datos[[#This Row],[tDia]])</f>
        <v>40779</v>
      </c>
      <c r="U217" s="53" t="str">
        <f>IF(Tabla_Datos[[#This Row],[cProvincia]]="LIMA","LIMA","PROVINCIA")</f>
        <v>LIMA</v>
      </c>
      <c r="V217" s="53" t="str">
        <f>MID(Tabla_Datos[[#This Row],[pTelefono]],1,SEARCH("-",Tabla_Datos[[#This Row],[pTelefono]],1)-1)</f>
        <v>1</v>
      </c>
      <c r="W217" s="53" t="str">
        <f>MID(Tabla_Datos[[#This Row],[pTelefono]],SEARCH("-",Tabla_Datos[[#This Row],[pTelefono]],1)+1,LEN(Tabla_Datos[[#This Row],[pTelefono]]))</f>
        <v>5328093</v>
      </c>
      <c r="X217" s="53" t="str">
        <f>CONCATENATE(Tabla_Datos[[#This Row],[TipUrb]]," ",Tabla_Datos[[#This Row],[Calle]]," ",Tabla_Datos[[#This Row],[NumCalle]])</f>
        <v xml:space="preserve">  PRESA 137</v>
      </c>
      <c r="Y217" t="s">
        <v>92</v>
      </c>
      <c r="Z217" t="s">
        <v>196</v>
      </c>
      <c r="AA217" t="s">
        <v>197</v>
      </c>
      <c r="AB217" t="s">
        <v>95</v>
      </c>
      <c r="AC217" t="s">
        <v>95</v>
      </c>
      <c r="AD217" t="s">
        <v>95</v>
      </c>
      <c r="AE217" t="s">
        <v>95</v>
      </c>
      <c r="AF217" t="s">
        <v>95</v>
      </c>
      <c r="AG217" s="51">
        <v>9643069</v>
      </c>
      <c r="AI217">
        <v>1</v>
      </c>
      <c r="AJ217">
        <v>1</v>
      </c>
      <c r="AK217" t="s">
        <v>1219</v>
      </c>
      <c r="AL217">
        <v>137</v>
      </c>
    </row>
    <row r="218" spans="1:38">
      <c r="A218">
        <v>3289085</v>
      </c>
      <c r="B218" t="s">
        <v>1220</v>
      </c>
      <c r="C218" t="s">
        <v>20</v>
      </c>
      <c r="D218" t="s">
        <v>85</v>
      </c>
      <c r="E218">
        <v>2011</v>
      </c>
      <c r="F218">
        <v>8</v>
      </c>
      <c r="G218">
        <v>24</v>
      </c>
      <c r="H218" t="s">
        <v>86</v>
      </c>
      <c r="I218" t="s">
        <v>16</v>
      </c>
      <c r="J218" t="s">
        <v>16</v>
      </c>
      <c r="K218" t="s">
        <v>374</v>
      </c>
      <c r="L218" t="s">
        <v>86</v>
      </c>
      <c r="M218" t="s">
        <v>88</v>
      </c>
      <c r="N218" s="50">
        <v>44820876</v>
      </c>
      <c r="O218" s="51">
        <v>907816</v>
      </c>
      <c r="P218" t="s">
        <v>1221</v>
      </c>
      <c r="Q218" t="s">
        <v>1222</v>
      </c>
      <c r="R218" t="s">
        <v>1223</v>
      </c>
      <c r="S218" s="49" t="str">
        <f>CONCATENATE(Tabla_Datos[[#This Row],[Nombre_Cliente]]," ",Tabla_Datos[[#This Row],[ApellidoPaterno_Cliente]]," ",Tabla_Datos[[#This Row],[ApellidoMaterno_Cliente]])</f>
        <v>YSIDRO SUCLLE CHOQUE</v>
      </c>
      <c r="T218" s="53">
        <f>DATE(Tabla_Datos[[#This Row],[tAnio]],Tabla_Datos[[#This Row],[tMes]],Tabla_Datos[[#This Row],[tDia]])</f>
        <v>40779</v>
      </c>
      <c r="U218" s="53" t="str">
        <f>IF(Tabla_Datos[[#This Row],[cProvincia]]="LIMA","LIMA","PROVINCIA")</f>
        <v>LIMA</v>
      </c>
      <c r="V218" s="53" t="str">
        <f>MID(Tabla_Datos[[#This Row],[pTelefono]],1,SEARCH("-",Tabla_Datos[[#This Row],[pTelefono]],1)-1)</f>
        <v>1</v>
      </c>
      <c r="W218" s="53" t="str">
        <f>MID(Tabla_Datos[[#This Row],[pTelefono]],SEARCH("-",Tabla_Datos[[#This Row],[pTelefono]],1)+1,LEN(Tabla_Datos[[#This Row],[pTelefono]]))</f>
        <v>2834789</v>
      </c>
      <c r="X218" s="53" t="str">
        <f>CONCATENATE(Tabla_Datos[[#This Row],[TipUrb]]," ",Tabla_Datos[[#This Row],[Calle]]," ",Tabla_Datos[[#This Row],[NumCalle]])</f>
        <v>UR REAL 128</v>
      </c>
      <c r="Y218" t="s">
        <v>92</v>
      </c>
      <c r="Z218" t="s">
        <v>122</v>
      </c>
      <c r="AA218" t="s">
        <v>123</v>
      </c>
      <c r="AB218" t="s">
        <v>95</v>
      </c>
      <c r="AC218" t="s">
        <v>95</v>
      </c>
      <c r="AD218" t="s">
        <v>161</v>
      </c>
      <c r="AE218" t="s">
        <v>95</v>
      </c>
      <c r="AF218" t="s">
        <v>95</v>
      </c>
      <c r="AG218" s="51">
        <v>9201451</v>
      </c>
      <c r="AI218">
        <v>1</v>
      </c>
      <c r="AJ218">
        <v>1</v>
      </c>
      <c r="AK218" t="s">
        <v>1224</v>
      </c>
      <c r="AL218">
        <v>128</v>
      </c>
    </row>
    <row r="219" spans="1:38">
      <c r="A219">
        <v>3288628</v>
      </c>
      <c r="B219" t="s">
        <v>1225</v>
      </c>
      <c r="C219" t="s">
        <v>19</v>
      </c>
      <c r="D219" t="s">
        <v>85</v>
      </c>
      <c r="E219">
        <v>2011</v>
      </c>
      <c r="F219">
        <v>8</v>
      </c>
      <c r="G219">
        <v>24</v>
      </c>
      <c r="H219" t="s">
        <v>86</v>
      </c>
      <c r="I219" t="s">
        <v>16</v>
      </c>
      <c r="J219" t="s">
        <v>16</v>
      </c>
      <c r="K219" t="s">
        <v>277</v>
      </c>
      <c r="L219" t="s">
        <v>86</v>
      </c>
      <c r="M219" t="s">
        <v>88</v>
      </c>
      <c r="N219" s="50">
        <v>11111968</v>
      </c>
      <c r="O219" s="51">
        <v>884335</v>
      </c>
      <c r="P219" t="s">
        <v>1226</v>
      </c>
      <c r="Q219" t="s">
        <v>1227</v>
      </c>
      <c r="R219" t="s">
        <v>1228</v>
      </c>
      <c r="S219" s="49" t="str">
        <f>CONCATENATE(Tabla_Datos[[#This Row],[Nombre_Cliente]]," ",Tabla_Datos[[#This Row],[ApellidoPaterno_Cliente]]," ",Tabla_Datos[[#This Row],[ApellidoMaterno_Cliente]])</f>
        <v>JORGE JAVIER HUTARRA MONTOYA</v>
      </c>
      <c r="T219" s="53">
        <f>DATE(Tabla_Datos[[#This Row],[tAnio]],Tabla_Datos[[#This Row],[tMes]],Tabla_Datos[[#This Row],[tDia]])</f>
        <v>40779</v>
      </c>
      <c r="U219" s="53" t="str">
        <f>IF(Tabla_Datos[[#This Row],[cProvincia]]="LIMA","LIMA","PROVINCIA")</f>
        <v>LIMA</v>
      </c>
      <c r="V219" s="53" t="str">
        <f>MID(Tabla_Datos[[#This Row],[pTelefono]],1,SEARCH("-",Tabla_Datos[[#This Row],[pTelefono]],1)-1)</f>
        <v>1</v>
      </c>
      <c r="W219" s="53" t="str">
        <f>MID(Tabla_Datos[[#This Row],[pTelefono]],SEARCH("-",Tabla_Datos[[#This Row],[pTelefono]],1)+1,LEN(Tabla_Datos[[#This Row],[pTelefono]]))</f>
        <v>2472130</v>
      </c>
      <c r="X219" s="53" t="str">
        <f>CONCATENATE(Tabla_Datos[[#This Row],[TipUrb]]," ",Tabla_Datos[[#This Row],[Calle]]," ",Tabla_Datos[[#This Row],[NumCalle]])</f>
        <v xml:space="preserve">  GRAU MIGUEL 320</v>
      </c>
      <c r="Y219" t="s">
        <v>92</v>
      </c>
      <c r="Z219" t="s">
        <v>196</v>
      </c>
      <c r="AA219" t="s">
        <v>197</v>
      </c>
      <c r="AB219" t="s">
        <v>95</v>
      </c>
      <c r="AC219" t="s">
        <v>95</v>
      </c>
      <c r="AD219" t="s">
        <v>95</v>
      </c>
      <c r="AE219" t="s">
        <v>95</v>
      </c>
      <c r="AF219" t="s">
        <v>95</v>
      </c>
      <c r="AG219" s="51">
        <v>8810897</v>
      </c>
      <c r="AI219">
        <v>1</v>
      </c>
      <c r="AJ219">
        <v>1</v>
      </c>
      <c r="AK219" t="s">
        <v>1229</v>
      </c>
      <c r="AL219">
        <v>320</v>
      </c>
    </row>
    <row r="220" spans="1:38">
      <c r="A220">
        <v>3295098</v>
      </c>
      <c r="B220" t="s">
        <v>1230</v>
      </c>
      <c r="C220" t="s">
        <v>18</v>
      </c>
      <c r="D220" t="s">
        <v>156</v>
      </c>
      <c r="E220">
        <v>2011</v>
      </c>
      <c r="F220">
        <v>8</v>
      </c>
      <c r="G220">
        <v>24</v>
      </c>
      <c r="H220" t="s">
        <v>86</v>
      </c>
      <c r="I220" t="s">
        <v>16</v>
      </c>
      <c r="J220" t="s">
        <v>16</v>
      </c>
      <c r="K220" t="s">
        <v>147</v>
      </c>
      <c r="L220" t="s">
        <v>86</v>
      </c>
      <c r="M220" t="s">
        <v>88</v>
      </c>
      <c r="N220" s="50">
        <v>99999999</v>
      </c>
      <c r="O220" s="51">
        <v>1003443</v>
      </c>
      <c r="P220" t="s">
        <v>1231</v>
      </c>
      <c r="Q220" t="s">
        <v>711</v>
      </c>
      <c r="R220" t="s">
        <v>1232</v>
      </c>
      <c r="S220" s="49" t="str">
        <f>CONCATENATE(Tabla_Datos[[#This Row],[Nombre_Cliente]]," ",Tabla_Datos[[#This Row],[ApellidoPaterno_Cliente]]," ",Tabla_Datos[[#This Row],[ApellidoMaterno_Cliente]])</f>
        <v>TIMOTEA DONATA GUZMAN SALAZAR DE SANCHEZ</v>
      </c>
      <c r="T220" s="53">
        <f>DATE(Tabla_Datos[[#This Row],[tAnio]],Tabla_Datos[[#This Row],[tMes]],Tabla_Datos[[#This Row],[tDia]])</f>
        <v>40779</v>
      </c>
      <c r="U220" s="53" t="str">
        <f>IF(Tabla_Datos[[#This Row],[cProvincia]]="LIMA","LIMA","PROVINCIA")</f>
        <v>LIMA</v>
      </c>
      <c r="V220" s="53" t="str">
        <f>MID(Tabla_Datos[[#This Row],[pTelefono]],1,SEARCH("-",Tabla_Datos[[#This Row],[pTelefono]],1)-1)</f>
        <v>1</v>
      </c>
      <c r="W220" s="53" t="str">
        <f>MID(Tabla_Datos[[#This Row],[pTelefono]],SEARCH("-",Tabla_Datos[[#This Row],[pTelefono]],1)+1,LEN(Tabla_Datos[[#This Row],[pTelefono]]))</f>
        <v>988234259</v>
      </c>
      <c r="X220" s="53" t="str">
        <f>CONCATENATE(Tabla_Datos[[#This Row],[TipUrb]]," ",Tabla_Datos[[#This Row],[Calle]]," ",Tabla_Datos[[#This Row],[NumCalle]])</f>
        <v>UR RIO SAPI 281</v>
      </c>
      <c r="Y220" t="s">
        <v>92</v>
      </c>
      <c r="Z220" t="s">
        <v>93</v>
      </c>
      <c r="AA220" t="s">
        <v>94</v>
      </c>
      <c r="AB220">
        <v>2</v>
      </c>
      <c r="AC220" t="s">
        <v>95</v>
      </c>
      <c r="AD220" t="s">
        <v>161</v>
      </c>
      <c r="AE220" t="s">
        <v>95</v>
      </c>
      <c r="AG220" s="51">
        <v>6735798</v>
      </c>
      <c r="AI220">
        <v>26</v>
      </c>
      <c r="AJ220">
        <v>26</v>
      </c>
      <c r="AK220" t="s">
        <v>970</v>
      </c>
      <c r="AL220">
        <v>281</v>
      </c>
    </row>
    <row r="221" spans="1:38">
      <c r="A221">
        <v>3272454</v>
      </c>
      <c r="B221" t="s">
        <v>1233</v>
      </c>
      <c r="C221" t="s">
        <v>19</v>
      </c>
      <c r="D221" t="s">
        <v>85</v>
      </c>
      <c r="E221">
        <v>2011</v>
      </c>
      <c r="F221">
        <v>8</v>
      </c>
      <c r="G221">
        <v>24</v>
      </c>
      <c r="H221" t="s">
        <v>86</v>
      </c>
      <c r="I221" t="s">
        <v>132</v>
      </c>
      <c r="J221" t="s">
        <v>132</v>
      </c>
      <c r="K221" t="s">
        <v>132</v>
      </c>
      <c r="L221" t="s">
        <v>86</v>
      </c>
      <c r="M221" t="s">
        <v>133</v>
      </c>
      <c r="N221" s="50">
        <v>41438185</v>
      </c>
      <c r="O221" s="51">
        <v>1190998</v>
      </c>
      <c r="P221" t="s">
        <v>1234</v>
      </c>
      <c r="Q221" t="s">
        <v>1235</v>
      </c>
      <c r="R221" t="s">
        <v>1236</v>
      </c>
      <c r="S221" s="49" t="str">
        <f>CONCATENATE(Tabla_Datos[[#This Row],[Nombre_Cliente]]," ",Tabla_Datos[[#This Row],[ApellidoPaterno_Cliente]]," ",Tabla_Datos[[#This Row],[ApellidoMaterno_Cliente]])</f>
        <v>MYRNA AMPARO POZO MOSCOL</v>
      </c>
      <c r="T221" s="53">
        <f>DATE(Tabla_Datos[[#This Row],[tAnio]],Tabla_Datos[[#This Row],[tMes]],Tabla_Datos[[#This Row],[tDia]])</f>
        <v>40779</v>
      </c>
      <c r="U221" s="53" t="str">
        <f>IF(Tabla_Datos[[#This Row],[cProvincia]]="LIMA","LIMA","PROVINCIA")</f>
        <v>PROVINCIA</v>
      </c>
      <c r="V221" s="53" t="str">
        <f>MID(Tabla_Datos[[#This Row],[pTelefono]],1,SEARCH("-",Tabla_Datos[[#This Row],[pTelefono]],1)-1)</f>
        <v>73</v>
      </c>
      <c r="W221" s="53" t="str">
        <f>MID(Tabla_Datos[[#This Row],[pTelefono]],SEARCH("-",Tabla_Datos[[#This Row],[pTelefono]],1)+1,LEN(Tabla_Datos[[#This Row],[pTelefono]]))</f>
        <v>326631</v>
      </c>
      <c r="X221" s="53" t="str">
        <f>CONCATENATE(Tabla_Datos[[#This Row],[TipUrb]]," ",Tabla_Datos[[#This Row],[Calle]]," ",Tabla_Datos[[#This Row],[NumCalle]])</f>
        <v>UR . 0</v>
      </c>
      <c r="Y221" t="s">
        <v>137</v>
      </c>
      <c r="Z221" t="s">
        <v>196</v>
      </c>
      <c r="AA221" t="s">
        <v>197</v>
      </c>
      <c r="AB221" t="s">
        <v>95</v>
      </c>
      <c r="AC221">
        <v>2</v>
      </c>
      <c r="AD221" t="s">
        <v>161</v>
      </c>
      <c r="AE221" t="s">
        <v>1043</v>
      </c>
      <c r="AF221">
        <v>11</v>
      </c>
      <c r="AG221" s="51">
        <v>2635812</v>
      </c>
      <c r="AI221">
        <v>1</v>
      </c>
      <c r="AJ221">
        <v>1</v>
      </c>
      <c r="AK221" t="s">
        <v>221</v>
      </c>
      <c r="AL221">
        <v>0</v>
      </c>
    </row>
    <row r="222" spans="1:38">
      <c r="A222">
        <v>3294798</v>
      </c>
      <c r="B222" t="s">
        <v>1237</v>
      </c>
      <c r="C222" t="s">
        <v>18</v>
      </c>
      <c r="D222" t="s">
        <v>156</v>
      </c>
      <c r="E222">
        <v>2011</v>
      </c>
      <c r="F222">
        <v>8</v>
      </c>
      <c r="G222">
        <v>24</v>
      </c>
      <c r="H222" t="s">
        <v>86</v>
      </c>
      <c r="I222" t="s">
        <v>16</v>
      </c>
      <c r="J222" t="s">
        <v>16</v>
      </c>
      <c r="K222" t="s">
        <v>633</v>
      </c>
      <c r="L222" t="s">
        <v>86</v>
      </c>
      <c r="M222" t="s">
        <v>88</v>
      </c>
      <c r="N222" s="50">
        <v>99999999</v>
      </c>
      <c r="O222" s="51">
        <v>1279198</v>
      </c>
      <c r="P222" t="s">
        <v>808</v>
      </c>
      <c r="Q222" t="s">
        <v>780</v>
      </c>
      <c r="R222" t="s">
        <v>1238</v>
      </c>
      <c r="S222" s="49" t="str">
        <f>CONCATENATE(Tabla_Datos[[#This Row],[Nombre_Cliente]]," ",Tabla_Datos[[#This Row],[ApellidoPaterno_Cliente]]," ",Tabla_Datos[[#This Row],[ApellidoMaterno_Cliente]])</f>
        <v>JUAN SANCHEZ TELLO</v>
      </c>
      <c r="T222" s="53">
        <f>DATE(Tabla_Datos[[#This Row],[tAnio]],Tabla_Datos[[#This Row],[tMes]],Tabla_Datos[[#This Row],[tDia]])</f>
        <v>40779</v>
      </c>
      <c r="U222" s="53" t="str">
        <f>IF(Tabla_Datos[[#This Row],[cProvincia]]="LIMA","LIMA","PROVINCIA")</f>
        <v>LIMA</v>
      </c>
      <c r="V222" s="53" t="str">
        <f>MID(Tabla_Datos[[#This Row],[pTelefono]],1,SEARCH("-",Tabla_Datos[[#This Row],[pTelefono]],1)-1)</f>
        <v>1</v>
      </c>
      <c r="W222" s="53" t="str">
        <f>MID(Tabla_Datos[[#This Row],[pTelefono]],SEARCH("-",Tabla_Datos[[#This Row],[pTelefono]],1)+1,LEN(Tabla_Datos[[#This Row],[pTelefono]]))</f>
        <v>96710925</v>
      </c>
      <c r="X222" s="53" t="str">
        <f>CONCATENATE(Tabla_Datos[[#This Row],[TipUrb]]," ",Tabla_Datos[[#This Row],[Calle]]," ",Tabla_Datos[[#This Row],[NumCalle]])</f>
        <v>UR SN 0</v>
      </c>
      <c r="Y222" t="s">
        <v>92</v>
      </c>
      <c r="Z222" t="s">
        <v>93</v>
      </c>
      <c r="AA222" t="s">
        <v>94</v>
      </c>
      <c r="AB222" t="s">
        <v>95</v>
      </c>
      <c r="AC222" t="s">
        <v>95</v>
      </c>
      <c r="AD222" t="s">
        <v>161</v>
      </c>
      <c r="AE222" t="s">
        <v>413</v>
      </c>
      <c r="AF222">
        <v>7</v>
      </c>
      <c r="AG222" s="51">
        <v>9367525</v>
      </c>
      <c r="AI222">
        <v>26</v>
      </c>
      <c r="AJ222">
        <v>26</v>
      </c>
      <c r="AK222" t="s">
        <v>467</v>
      </c>
      <c r="AL222">
        <v>0</v>
      </c>
    </row>
    <row r="223" spans="1:38">
      <c r="A223">
        <v>3289972</v>
      </c>
      <c r="B223" t="s">
        <v>1239</v>
      </c>
      <c r="C223" t="s">
        <v>19</v>
      </c>
      <c r="D223" t="s">
        <v>85</v>
      </c>
      <c r="E223">
        <v>2011</v>
      </c>
      <c r="F223">
        <v>8</v>
      </c>
      <c r="G223">
        <v>24</v>
      </c>
      <c r="H223" t="s">
        <v>86</v>
      </c>
      <c r="I223" t="s">
        <v>16</v>
      </c>
      <c r="J223" t="s">
        <v>16</v>
      </c>
      <c r="K223" t="s">
        <v>126</v>
      </c>
      <c r="L223" t="s">
        <v>86</v>
      </c>
      <c r="M223" t="s">
        <v>88</v>
      </c>
      <c r="N223" s="50">
        <v>20000021</v>
      </c>
      <c r="O223" s="51">
        <v>1716585</v>
      </c>
      <c r="P223" t="s">
        <v>1240</v>
      </c>
      <c r="Q223" t="s">
        <v>1241</v>
      </c>
      <c r="R223" t="s">
        <v>1242</v>
      </c>
      <c r="S223" s="49" t="str">
        <f>CONCATENATE(Tabla_Datos[[#This Row],[Nombre_Cliente]]," ",Tabla_Datos[[#This Row],[ApellidoPaterno_Cliente]]," ",Tabla_Datos[[#This Row],[ApellidoMaterno_Cliente]])</f>
        <v>MAURA  MANDUJANO  ISTAY DE ARROYO</v>
      </c>
      <c r="T223" s="53">
        <f>DATE(Tabla_Datos[[#This Row],[tAnio]],Tabla_Datos[[#This Row],[tMes]],Tabla_Datos[[#This Row],[tDia]])</f>
        <v>40779</v>
      </c>
      <c r="U223" s="53" t="str">
        <f>IF(Tabla_Datos[[#This Row],[cProvincia]]="LIMA","LIMA","PROVINCIA")</f>
        <v>LIMA</v>
      </c>
      <c r="V223" s="53" t="str">
        <f>MID(Tabla_Datos[[#This Row],[pTelefono]],1,SEARCH("-",Tabla_Datos[[#This Row],[pTelefono]],1)-1)</f>
        <v>1</v>
      </c>
      <c r="W223" s="53" t="str">
        <f>MID(Tabla_Datos[[#This Row],[pTelefono]],SEARCH("-",Tabla_Datos[[#This Row],[pTelefono]],1)+1,LEN(Tabla_Datos[[#This Row],[pTelefono]]))</f>
        <v>2855304</v>
      </c>
      <c r="X223" s="53" t="str">
        <f>CONCATENATE(Tabla_Datos[[#This Row],[TipUrb]]," ",Tabla_Datos[[#This Row],[Calle]]," ",Tabla_Datos[[#This Row],[NumCalle]])</f>
        <v>UR NUEVO HORIZONTE 0</v>
      </c>
      <c r="Y223" t="s">
        <v>92</v>
      </c>
      <c r="Z223" t="s">
        <v>122</v>
      </c>
      <c r="AA223" t="s">
        <v>123</v>
      </c>
      <c r="AB223" t="s">
        <v>95</v>
      </c>
      <c r="AC223" t="s">
        <v>95</v>
      </c>
      <c r="AD223" t="s">
        <v>161</v>
      </c>
      <c r="AE223">
        <v>20</v>
      </c>
      <c r="AF223">
        <v>9</v>
      </c>
      <c r="AG223" s="51">
        <v>9587140</v>
      </c>
      <c r="AI223">
        <v>1</v>
      </c>
      <c r="AJ223">
        <v>1</v>
      </c>
      <c r="AK223" t="s">
        <v>1243</v>
      </c>
      <c r="AL223">
        <v>0</v>
      </c>
    </row>
    <row r="224" spans="1:38">
      <c r="A224">
        <v>3287539</v>
      </c>
      <c r="B224" t="s">
        <v>1244</v>
      </c>
      <c r="C224" t="s">
        <v>19</v>
      </c>
      <c r="D224" t="s">
        <v>85</v>
      </c>
      <c r="E224">
        <v>2011</v>
      </c>
      <c r="F224">
        <v>8</v>
      </c>
      <c r="G224">
        <v>24</v>
      </c>
      <c r="H224" t="s">
        <v>86</v>
      </c>
      <c r="I224" t="s">
        <v>16</v>
      </c>
      <c r="J224" t="s">
        <v>16</v>
      </c>
      <c r="K224" t="s">
        <v>177</v>
      </c>
      <c r="L224" t="s">
        <v>86</v>
      </c>
      <c r="M224" t="s">
        <v>88</v>
      </c>
      <c r="N224" s="50">
        <v>44887016</v>
      </c>
      <c r="O224" s="51">
        <v>1916315</v>
      </c>
      <c r="P224" t="s">
        <v>1245</v>
      </c>
      <c r="Q224" t="s">
        <v>1246</v>
      </c>
      <c r="R224" t="s">
        <v>1247</v>
      </c>
      <c r="S224" s="49" t="str">
        <f>CONCATENATE(Tabla_Datos[[#This Row],[Nombre_Cliente]]," ",Tabla_Datos[[#This Row],[ApellidoPaterno_Cliente]]," ",Tabla_Datos[[#This Row],[ApellidoMaterno_Cliente]])</f>
        <v>ANAMARIA  LAURA REYES  CHANG</v>
      </c>
      <c r="T224" s="53">
        <f>DATE(Tabla_Datos[[#This Row],[tAnio]],Tabla_Datos[[#This Row],[tMes]],Tabla_Datos[[#This Row],[tDia]])</f>
        <v>40779</v>
      </c>
      <c r="U224" s="53" t="str">
        <f>IF(Tabla_Datos[[#This Row],[cProvincia]]="LIMA","LIMA","PROVINCIA")</f>
        <v>LIMA</v>
      </c>
      <c r="V224" s="53" t="str">
        <f>MID(Tabla_Datos[[#This Row],[pTelefono]],1,SEARCH("-",Tabla_Datos[[#This Row],[pTelefono]],1)-1)</f>
        <v>1</v>
      </c>
      <c r="W224" s="53" t="str">
        <f>MID(Tabla_Datos[[#This Row],[pTelefono]],SEARCH("-",Tabla_Datos[[#This Row],[pTelefono]],1)+1,LEN(Tabla_Datos[[#This Row],[pTelefono]]))</f>
        <v>4233835</v>
      </c>
      <c r="X224" s="53" t="str">
        <f>CONCATENATE(Tabla_Datos[[#This Row],[TipUrb]]," ",Tabla_Datos[[#This Row],[Calle]]," ",Tabla_Datos[[#This Row],[NumCalle]])</f>
        <v xml:space="preserve">  CANTA 0</v>
      </c>
      <c r="Y224" t="s">
        <v>92</v>
      </c>
      <c r="Z224" t="s">
        <v>122</v>
      </c>
      <c r="AA224" t="s">
        <v>123</v>
      </c>
      <c r="AB224" t="s">
        <v>95</v>
      </c>
      <c r="AC224" t="s">
        <v>555</v>
      </c>
      <c r="AD224" t="s">
        <v>95</v>
      </c>
      <c r="AE224" t="s">
        <v>95</v>
      </c>
      <c r="AF224" t="s">
        <v>95</v>
      </c>
      <c r="AG224" s="51">
        <v>25683205</v>
      </c>
      <c r="AI224">
        <v>1</v>
      </c>
      <c r="AJ224">
        <v>1</v>
      </c>
      <c r="AK224" t="s">
        <v>1248</v>
      </c>
      <c r="AL224">
        <v>0</v>
      </c>
    </row>
    <row r="225" spans="1:38">
      <c r="A225">
        <v>3291052</v>
      </c>
      <c r="B225" t="s">
        <v>1249</v>
      </c>
      <c r="C225" t="s">
        <v>19</v>
      </c>
      <c r="D225" t="s">
        <v>143</v>
      </c>
      <c r="E225">
        <v>2011</v>
      </c>
      <c r="F225">
        <v>8</v>
      </c>
      <c r="G225">
        <v>24</v>
      </c>
      <c r="H225" t="s">
        <v>86</v>
      </c>
      <c r="I225" t="s">
        <v>16</v>
      </c>
      <c r="J225" t="s">
        <v>16</v>
      </c>
      <c r="K225" t="s">
        <v>157</v>
      </c>
      <c r="L225" t="s">
        <v>86</v>
      </c>
      <c r="M225" t="s">
        <v>88</v>
      </c>
      <c r="N225" s="50">
        <v>9273154</v>
      </c>
      <c r="O225" s="51">
        <v>2090402</v>
      </c>
      <c r="P225" t="s">
        <v>1250</v>
      </c>
      <c r="Q225" t="s">
        <v>1251</v>
      </c>
      <c r="R225" t="s">
        <v>781</v>
      </c>
      <c r="S225" s="49" t="str">
        <f>CONCATENATE(Tabla_Datos[[#This Row],[Nombre_Cliente]]," ",Tabla_Datos[[#This Row],[ApellidoPaterno_Cliente]]," ",Tabla_Datos[[#This Row],[ApellidoMaterno_Cliente]])</f>
        <v xml:space="preserve"> JOSE MANUEL  SOSA  ROJAS</v>
      </c>
      <c r="T225" s="53">
        <f>DATE(Tabla_Datos[[#This Row],[tAnio]],Tabla_Datos[[#This Row],[tMes]],Tabla_Datos[[#This Row],[tDia]])</f>
        <v>40779</v>
      </c>
      <c r="U225" s="53" t="str">
        <f>IF(Tabla_Datos[[#This Row],[cProvincia]]="LIMA","LIMA","PROVINCIA")</f>
        <v>LIMA</v>
      </c>
      <c r="V225" s="53" t="str">
        <f>MID(Tabla_Datos[[#This Row],[pTelefono]],1,SEARCH("-",Tabla_Datos[[#This Row],[pTelefono]],1)-1)</f>
        <v>1</v>
      </c>
      <c r="W225" s="53" t="str">
        <f>MID(Tabla_Datos[[#This Row],[pTelefono]],SEARCH("-",Tabla_Datos[[#This Row],[pTelefono]],1)+1,LEN(Tabla_Datos[[#This Row],[pTelefono]]))</f>
        <v>992978113</v>
      </c>
      <c r="X225" s="53" t="str">
        <f>CONCATENATE(Tabla_Datos[[#This Row],[TipUrb]]," ",Tabla_Datos[[#This Row],[Calle]]," ",Tabla_Datos[[#This Row],[NumCalle]])</f>
        <v>UR LOS GIRASOLES 0</v>
      </c>
      <c r="Y225" t="s">
        <v>92</v>
      </c>
      <c r="Z225" t="s">
        <v>152</v>
      </c>
      <c r="AA225" t="s">
        <v>153</v>
      </c>
      <c r="AB225" t="s">
        <v>95</v>
      </c>
      <c r="AC225" t="s">
        <v>95</v>
      </c>
      <c r="AD225" t="s">
        <v>161</v>
      </c>
      <c r="AE225" t="s">
        <v>353</v>
      </c>
      <c r="AF225" t="s">
        <v>1252</v>
      </c>
      <c r="AG225" s="51">
        <v>70541417</v>
      </c>
      <c r="AI225">
        <v>1</v>
      </c>
      <c r="AJ225">
        <v>1</v>
      </c>
      <c r="AK225" t="s">
        <v>1253</v>
      </c>
      <c r="AL225">
        <v>0</v>
      </c>
    </row>
    <row r="226" spans="1:38">
      <c r="A226">
        <v>3293814</v>
      </c>
      <c r="B226" t="s">
        <v>1254</v>
      </c>
      <c r="C226" t="s">
        <v>18</v>
      </c>
      <c r="D226" t="s">
        <v>85</v>
      </c>
      <c r="E226">
        <v>2011</v>
      </c>
      <c r="F226">
        <v>8</v>
      </c>
      <c r="G226">
        <v>24</v>
      </c>
      <c r="H226" t="s">
        <v>86</v>
      </c>
      <c r="I226" t="s">
        <v>16</v>
      </c>
      <c r="J226" t="s">
        <v>16</v>
      </c>
      <c r="K226" t="s">
        <v>308</v>
      </c>
      <c r="L226" t="s">
        <v>144</v>
      </c>
      <c r="M226" t="s">
        <v>88</v>
      </c>
      <c r="N226" s="50">
        <v>43501827</v>
      </c>
      <c r="O226" s="51">
        <v>2137034</v>
      </c>
      <c r="P226" t="s">
        <v>1255</v>
      </c>
      <c r="Q226" t="s">
        <v>1256</v>
      </c>
      <c r="R226" t="s">
        <v>1257</v>
      </c>
      <c r="S226" s="49" t="str">
        <f>CONCATENATE(Tabla_Datos[[#This Row],[Nombre_Cliente]]," ",Tabla_Datos[[#This Row],[ApellidoPaterno_Cliente]]," ",Tabla_Datos[[#This Row],[ApellidoMaterno_Cliente]])</f>
        <v xml:space="preserve">ANDRES CHAMPI BONIFACIO </v>
      </c>
      <c r="T226" s="53">
        <f>DATE(Tabla_Datos[[#This Row],[tAnio]],Tabla_Datos[[#This Row],[tMes]],Tabla_Datos[[#This Row],[tDia]])</f>
        <v>40779</v>
      </c>
      <c r="U226" s="53" t="str">
        <f>IF(Tabla_Datos[[#This Row],[cProvincia]]="LIMA","LIMA","PROVINCIA")</f>
        <v>LIMA</v>
      </c>
      <c r="V226" s="53" t="str">
        <f>MID(Tabla_Datos[[#This Row],[pTelefono]],1,SEARCH("-",Tabla_Datos[[#This Row],[pTelefono]],1)-1)</f>
        <v>1</v>
      </c>
      <c r="W226" s="53" t="str">
        <f>MID(Tabla_Datos[[#This Row],[pTelefono]],SEARCH("-",Tabla_Datos[[#This Row],[pTelefono]],1)+1,LEN(Tabla_Datos[[#This Row],[pTelefono]]))</f>
        <v>999052552</v>
      </c>
      <c r="X226" s="53" t="str">
        <f>CONCATENATE(Tabla_Datos[[#This Row],[TipUrb]]," ",Tabla_Datos[[#This Row],[Calle]]," ",Tabla_Datos[[#This Row],[NumCalle]])</f>
        <v>UR FANNING 185</v>
      </c>
      <c r="Y226" t="s">
        <v>92</v>
      </c>
      <c r="Z226" t="s">
        <v>93</v>
      </c>
      <c r="AA226" t="s">
        <v>94</v>
      </c>
      <c r="AB226" t="s">
        <v>95</v>
      </c>
      <c r="AC226" t="s">
        <v>95</v>
      </c>
      <c r="AD226" t="s">
        <v>161</v>
      </c>
      <c r="AE226" t="s">
        <v>95</v>
      </c>
      <c r="AG226" s="51">
        <v>9299870</v>
      </c>
      <c r="AI226" t="s">
        <v>1258</v>
      </c>
      <c r="AJ226" t="s">
        <v>1258</v>
      </c>
      <c r="AK226" t="s">
        <v>1259</v>
      </c>
      <c r="AL226">
        <v>185</v>
      </c>
    </row>
    <row r="227" spans="1:38">
      <c r="A227">
        <v>3291380</v>
      </c>
      <c r="B227" t="s">
        <v>1260</v>
      </c>
      <c r="C227" t="s">
        <v>18</v>
      </c>
      <c r="D227" t="s">
        <v>143</v>
      </c>
      <c r="E227">
        <v>2011</v>
      </c>
      <c r="F227">
        <v>8</v>
      </c>
      <c r="G227">
        <v>24</v>
      </c>
      <c r="H227" t="s">
        <v>86</v>
      </c>
      <c r="I227" t="s">
        <v>241</v>
      </c>
      <c r="J227" t="s">
        <v>242</v>
      </c>
      <c r="K227" t="s">
        <v>259</v>
      </c>
      <c r="L227" t="s">
        <v>86</v>
      </c>
      <c r="M227" t="s">
        <v>148</v>
      </c>
      <c r="N227" s="50">
        <v>18211628</v>
      </c>
      <c r="O227" s="51">
        <v>2181337</v>
      </c>
      <c r="P227" t="s">
        <v>1261</v>
      </c>
      <c r="Q227" t="s">
        <v>1262</v>
      </c>
      <c r="R227" t="s">
        <v>1263</v>
      </c>
      <c r="S227" s="49" t="str">
        <f>CONCATENATE(Tabla_Datos[[#This Row],[Nombre_Cliente]]," ",Tabla_Datos[[#This Row],[ApellidoPaterno_Cliente]]," ",Tabla_Datos[[#This Row],[ApellidoMaterno_Cliente]])</f>
        <v>JUAN FRANCISCO  SOTO  HOYOS</v>
      </c>
      <c r="T227" s="53">
        <f>DATE(Tabla_Datos[[#This Row],[tAnio]],Tabla_Datos[[#This Row],[tMes]],Tabla_Datos[[#This Row],[tDia]])</f>
        <v>40779</v>
      </c>
      <c r="U227" s="53" t="str">
        <f>IF(Tabla_Datos[[#This Row],[cProvincia]]="LIMA","LIMA","PROVINCIA")</f>
        <v>PROVINCIA</v>
      </c>
      <c r="V227" s="53" t="str">
        <f>MID(Tabla_Datos[[#This Row],[pTelefono]],1,SEARCH("-",Tabla_Datos[[#This Row],[pTelefono]],1)-1)</f>
        <v>44</v>
      </c>
      <c r="W227" s="53" t="str">
        <f>MID(Tabla_Datos[[#This Row],[pTelefono]],SEARCH("-",Tabla_Datos[[#This Row],[pTelefono]],1)+1,LEN(Tabla_Datos[[#This Row],[pTelefono]]))</f>
        <v>999679029</v>
      </c>
      <c r="X227" s="53" t="str">
        <f>CONCATENATE(Tabla_Datos[[#This Row],[TipUrb]]," ",Tabla_Datos[[#This Row],[Calle]]," ",Tabla_Datos[[#This Row],[NumCalle]])</f>
        <v>UR MA.4 8</v>
      </c>
      <c r="Y227" t="s">
        <v>246</v>
      </c>
      <c r="Z227" t="s">
        <v>181</v>
      </c>
      <c r="AA227" t="s">
        <v>182</v>
      </c>
      <c r="AB227" t="s">
        <v>95</v>
      </c>
      <c r="AC227" t="s">
        <v>95</v>
      </c>
      <c r="AD227" t="s">
        <v>161</v>
      </c>
      <c r="AE227" t="s">
        <v>95</v>
      </c>
      <c r="AG227" s="51">
        <v>16460215</v>
      </c>
      <c r="AI227" t="s">
        <v>1264</v>
      </c>
      <c r="AJ227" t="s">
        <v>1264</v>
      </c>
      <c r="AK227" t="s">
        <v>1265</v>
      </c>
      <c r="AL227">
        <v>8</v>
      </c>
    </row>
    <row r="228" spans="1:38">
      <c r="A228">
        <v>3281960</v>
      </c>
      <c r="B228" t="s">
        <v>1266</v>
      </c>
      <c r="C228" t="s">
        <v>20</v>
      </c>
      <c r="D228" t="s">
        <v>85</v>
      </c>
      <c r="E228">
        <v>2011</v>
      </c>
      <c r="F228">
        <v>8</v>
      </c>
      <c r="G228">
        <v>24</v>
      </c>
      <c r="H228" t="s">
        <v>86</v>
      </c>
      <c r="I228" t="s">
        <v>141</v>
      </c>
      <c r="J228" t="s">
        <v>521</v>
      </c>
      <c r="K228" t="s">
        <v>869</v>
      </c>
      <c r="L228" t="s">
        <v>86</v>
      </c>
      <c r="M228" t="s">
        <v>294</v>
      </c>
      <c r="N228" s="50">
        <v>20117583</v>
      </c>
      <c r="O228" s="51">
        <v>2219695</v>
      </c>
      <c r="P228" t="s">
        <v>1267</v>
      </c>
      <c r="Q228" t="s">
        <v>1268</v>
      </c>
      <c r="R228" t="s">
        <v>422</v>
      </c>
      <c r="S228" s="49" t="str">
        <f>CONCATENATE(Tabla_Datos[[#This Row],[Nombre_Cliente]]," ",Tabla_Datos[[#This Row],[ApellidoPaterno_Cliente]]," ",Tabla_Datos[[#This Row],[ApellidoMaterno_Cliente]])</f>
        <v>YENY GABRIELA ARAUCO CORDOVA</v>
      </c>
      <c r="T228" s="53">
        <f>DATE(Tabla_Datos[[#This Row],[tAnio]],Tabla_Datos[[#This Row],[tMes]],Tabla_Datos[[#This Row],[tDia]])</f>
        <v>40779</v>
      </c>
      <c r="U228" s="53" t="str">
        <f>IF(Tabla_Datos[[#This Row],[cProvincia]]="LIMA","LIMA","PROVINCIA")</f>
        <v>PROVINCIA</v>
      </c>
      <c r="V228" s="53" t="str">
        <f>MID(Tabla_Datos[[#This Row],[pTelefono]],1,SEARCH("-",Tabla_Datos[[#This Row],[pTelefono]],1)-1)</f>
        <v>64</v>
      </c>
      <c r="W228" s="53" t="str">
        <f>MID(Tabla_Datos[[#This Row],[pTelefono]],SEARCH("-",Tabla_Datos[[#This Row],[pTelefono]],1)+1,LEN(Tabla_Datos[[#This Row],[pTelefono]]))</f>
        <v>964459004</v>
      </c>
      <c r="X228" s="53" t="str">
        <f>CONCATENATE(Tabla_Datos[[#This Row],[TipUrb]]," ",Tabla_Datos[[#This Row],[Calle]]," ",Tabla_Datos[[#This Row],[NumCalle]])</f>
        <v>- NEMESIO RAEZ 918</v>
      </c>
      <c r="Y228" t="s">
        <v>525</v>
      </c>
      <c r="Z228" t="s">
        <v>122</v>
      </c>
      <c r="AA228" t="s">
        <v>123</v>
      </c>
      <c r="AB228" t="s">
        <v>95</v>
      </c>
      <c r="AC228" t="s">
        <v>95</v>
      </c>
      <c r="AD228" t="s">
        <v>109</v>
      </c>
      <c r="AE228" t="s">
        <v>95</v>
      </c>
      <c r="AG228" s="51">
        <v>20112340</v>
      </c>
      <c r="AH228" t="s">
        <v>95</v>
      </c>
      <c r="AI228">
        <v>1</v>
      </c>
      <c r="AJ228">
        <v>1</v>
      </c>
      <c r="AK228" t="s">
        <v>1269</v>
      </c>
      <c r="AL228">
        <v>918</v>
      </c>
    </row>
    <row r="229" spans="1:38">
      <c r="A229">
        <v>3295330</v>
      </c>
      <c r="B229" t="s">
        <v>1270</v>
      </c>
      <c r="C229" t="s">
        <v>18</v>
      </c>
      <c r="D229" t="s">
        <v>143</v>
      </c>
      <c r="E229">
        <v>2011</v>
      </c>
      <c r="F229">
        <v>8</v>
      </c>
      <c r="G229">
        <v>24</v>
      </c>
      <c r="H229" t="s">
        <v>86</v>
      </c>
      <c r="I229" t="s">
        <v>16</v>
      </c>
      <c r="J229" t="s">
        <v>16</v>
      </c>
      <c r="K229" t="s">
        <v>438</v>
      </c>
      <c r="L229" t="s">
        <v>86</v>
      </c>
      <c r="M229" t="s">
        <v>88</v>
      </c>
      <c r="O229" s="51">
        <v>2260183</v>
      </c>
      <c r="P229" t="s">
        <v>1271</v>
      </c>
      <c r="Q229" t="s">
        <v>1272</v>
      </c>
      <c r="R229" t="s">
        <v>1273</v>
      </c>
      <c r="S229" s="49" t="str">
        <f>CONCATENATE(Tabla_Datos[[#This Row],[Nombre_Cliente]]," ",Tabla_Datos[[#This Row],[ApellidoPaterno_Cliente]]," ",Tabla_Datos[[#This Row],[ApellidoMaterno_Cliente]])</f>
        <v>ROSA GONZALO ESCUDERO</v>
      </c>
      <c r="T229" s="53">
        <f>DATE(Tabla_Datos[[#This Row],[tAnio]],Tabla_Datos[[#This Row],[tMes]],Tabla_Datos[[#This Row],[tDia]])</f>
        <v>40779</v>
      </c>
      <c r="U229" s="53" t="str">
        <f>IF(Tabla_Datos[[#This Row],[cProvincia]]="LIMA","LIMA","PROVINCIA")</f>
        <v>LIMA</v>
      </c>
      <c r="V229" s="53" t="str">
        <f>MID(Tabla_Datos[[#This Row],[pTelefono]],1,SEARCH("-",Tabla_Datos[[#This Row],[pTelefono]],1)-1)</f>
        <v>1</v>
      </c>
      <c r="W229" s="53" t="str">
        <f>MID(Tabla_Datos[[#This Row],[pTelefono]],SEARCH("-",Tabla_Datos[[#This Row],[pTelefono]],1)+1,LEN(Tabla_Datos[[#This Row],[pTelefono]]))</f>
        <v>999355778</v>
      </c>
      <c r="X229" s="53" t="str">
        <f>CONCATENATE(Tabla_Datos[[#This Row],[TipUrb]]," ",Tabla_Datos[[#This Row],[Calle]]," ",Tabla_Datos[[#This Row],[NumCalle]])</f>
        <v>UR 6 0</v>
      </c>
      <c r="Y229" t="s">
        <v>92</v>
      </c>
      <c r="Z229" t="s">
        <v>188</v>
      </c>
      <c r="AA229" t="s">
        <v>189</v>
      </c>
      <c r="AB229" t="s">
        <v>95</v>
      </c>
      <c r="AC229" t="s">
        <v>95</v>
      </c>
      <c r="AD229" t="s">
        <v>161</v>
      </c>
      <c r="AE229" t="s">
        <v>500</v>
      </c>
      <c r="AF229">
        <v>28</v>
      </c>
      <c r="AG229" s="51">
        <v>22863013</v>
      </c>
      <c r="AH229" t="s">
        <v>95</v>
      </c>
      <c r="AI229">
        <v>1</v>
      </c>
      <c r="AJ229">
        <v>1</v>
      </c>
      <c r="AK229">
        <v>6</v>
      </c>
      <c r="AL229">
        <v>0</v>
      </c>
    </row>
    <row r="230" spans="1:38">
      <c r="A230">
        <v>3285535</v>
      </c>
      <c r="B230" t="s">
        <v>1274</v>
      </c>
      <c r="C230" t="s">
        <v>20</v>
      </c>
      <c r="D230" t="s">
        <v>85</v>
      </c>
      <c r="E230">
        <v>2011</v>
      </c>
      <c r="F230">
        <v>8</v>
      </c>
      <c r="G230">
        <v>24</v>
      </c>
      <c r="H230" t="s">
        <v>86</v>
      </c>
      <c r="I230" t="s">
        <v>16</v>
      </c>
      <c r="J230" t="s">
        <v>16</v>
      </c>
      <c r="K230" t="s">
        <v>492</v>
      </c>
      <c r="L230" t="s">
        <v>86</v>
      </c>
      <c r="M230" t="s">
        <v>88</v>
      </c>
      <c r="N230" s="50">
        <v>20000021</v>
      </c>
      <c r="O230" s="51">
        <v>2263573</v>
      </c>
      <c r="P230" t="s">
        <v>1275</v>
      </c>
      <c r="Q230" t="s">
        <v>1276</v>
      </c>
      <c r="R230" t="s">
        <v>1277</v>
      </c>
      <c r="S230" s="49" t="str">
        <f>CONCATENATE(Tabla_Datos[[#This Row],[Nombre_Cliente]]," ",Tabla_Datos[[#This Row],[ApellidoPaterno_Cliente]]," ",Tabla_Datos[[#This Row],[ApellidoMaterno_Cliente]])</f>
        <v>ANTONIO MELITON  ORMEÑO  MIRANDA</v>
      </c>
      <c r="T230" s="53">
        <f>DATE(Tabla_Datos[[#This Row],[tAnio]],Tabla_Datos[[#This Row],[tMes]],Tabla_Datos[[#This Row],[tDia]])</f>
        <v>40779</v>
      </c>
      <c r="U230" s="53" t="str">
        <f>IF(Tabla_Datos[[#This Row],[cProvincia]]="LIMA","LIMA","PROVINCIA")</f>
        <v>LIMA</v>
      </c>
      <c r="V230" s="53" t="str">
        <f>MID(Tabla_Datos[[#This Row],[pTelefono]],1,SEARCH("-",Tabla_Datos[[#This Row],[pTelefono]],1)-1)</f>
        <v>1</v>
      </c>
      <c r="W230" s="53" t="str">
        <f>MID(Tabla_Datos[[#This Row],[pTelefono]],SEARCH("-",Tabla_Datos[[#This Row],[pTelefono]],1)+1,LEN(Tabla_Datos[[#This Row],[pTelefono]]))</f>
        <v>2437690</v>
      </c>
      <c r="X230" s="53" t="str">
        <f>CONCATENATE(Tabla_Datos[[#This Row],[TipUrb]]," ",Tabla_Datos[[#This Row],[Calle]]," ",Tabla_Datos[[#This Row],[NumCalle]])</f>
        <v>- SHELL 597</v>
      </c>
      <c r="Y230" t="s">
        <v>92</v>
      </c>
      <c r="Z230" t="s">
        <v>122</v>
      </c>
      <c r="AA230" t="s">
        <v>123</v>
      </c>
      <c r="AB230" t="s">
        <v>95</v>
      </c>
      <c r="AC230">
        <v>702</v>
      </c>
      <c r="AD230" t="s">
        <v>109</v>
      </c>
      <c r="AE230" t="s">
        <v>95</v>
      </c>
      <c r="AF230" t="s">
        <v>95</v>
      </c>
      <c r="AG230" s="51">
        <v>6704371</v>
      </c>
      <c r="AI230">
        <v>1</v>
      </c>
      <c r="AJ230">
        <v>1</v>
      </c>
      <c r="AK230" t="s">
        <v>1278</v>
      </c>
      <c r="AL230">
        <v>597</v>
      </c>
    </row>
    <row r="231" spans="1:38">
      <c r="A231">
        <v>3295645</v>
      </c>
      <c r="B231" t="s">
        <v>1279</v>
      </c>
      <c r="C231" t="s">
        <v>18</v>
      </c>
      <c r="D231" t="s">
        <v>143</v>
      </c>
      <c r="E231">
        <v>2011</v>
      </c>
      <c r="F231">
        <v>8</v>
      </c>
      <c r="G231">
        <v>24</v>
      </c>
      <c r="H231" t="s">
        <v>86</v>
      </c>
      <c r="I231" t="s">
        <v>1280</v>
      </c>
      <c r="J231" t="s">
        <v>1281</v>
      </c>
      <c r="K231" t="s">
        <v>1282</v>
      </c>
      <c r="L231" t="s">
        <v>86</v>
      </c>
      <c r="M231" t="s">
        <v>88</v>
      </c>
      <c r="N231" s="50">
        <v>11111252</v>
      </c>
      <c r="O231" s="51">
        <v>2263651</v>
      </c>
      <c r="P231" t="s">
        <v>1283</v>
      </c>
      <c r="Q231" t="s">
        <v>953</v>
      </c>
      <c r="R231" t="s">
        <v>1284</v>
      </c>
      <c r="S231" s="49" t="str">
        <f>CONCATENATE(Tabla_Datos[[#This Row],[Nombre_Cliente]]," ",Tabla_Datos[[#This Row],[ApellidoPaterno_Cliente]]," ",Tabla_Datos[[#This Row],[ApellidoMaterno_Cliente]])</f>
        <v>ELVIA PEÑA PORTOCARRERO</v>
      </c>
      <c r="T231" s="53">
        <f>DATE(Tabla_Datos[[#This Row],[tAnio]],Tabla_Datos[[#This Row],[tMes]],Tabla_Datos[[#This Row],[tDia]])</f>
        <v>40779</v>
      </c>
      <c r="U231" s="53" t="str">
        <f>IF(Tabla_Datos[[#This Row],[cProvincia]]="LIMA","LIMA","PROVINCIA")</f>
        <v>PROVINCIA</v>
      </c>
      <c r="V231" s="53" t="str">
        <f>MID(Tabla_Datos[[#This Row],[pTelefono]],1,SEARCH("-",Tabla_Datos[[#This Row],[pTelefono]],1)-1)</f>
        <v>72</v>
      </c>
      <c r="W231" s="53" t="str">
        <f>MID(Tabla_Datos[[#This Row],[pTelefono]],SEARCH("-",Tabla_Datos[[#This Row],[pTelefono]],1)+1,LEN(Tabla_Datos[[#This Row],[pTelefono]]))</f>
        <v>500688</v>
      </c>
      <c r="X231" s="53" t="str">
        <f>CONCATENATE(Tabla_Datos[[#This Row],[TipUrb]]," ",Tabla_Datos[[#This Row],[Calle]]," ",Tabla_Datos[[#This Row],[NumCalle]])</f>
        <v>- FAUSTINO PIAGGIO 174</v>
      </c>
      <c r="Y231" t="s">
        <v>1285</v>
      </c>
      <c r="Z231" t="s">
        <v>188</v>
      </c>
      <c r="AA231" t="s">
        <v>189</v>
      </c>
      <c r="AB231" t="s">
        <v>95</v>
      </c>
      <c r="AC231" t="s">
        <v>95</v>
      </c>
      <c r="AD231" t="s">
        <v>109</v>
      </c>
      <c r="AE231" t="s">
        <v>95</v>
      </c>
      <c r="AF231" t="s">
        <v>95</v>
      </c>
      <c r="AG231" s="51">
        <v>80516178</v>
      </c>
      <c r="AH231" t="s">
        <v>95</v>
      </c>
      <c r="AI231">
        <v>1</v>
      </c>
      <c r="AJ231">
        <v>1</v>
      </c>
      <c r="AK231" t="s">
        <v>1286</v>
      </c>
      <c r="AL231">
        <v>174</v>
      </c>
    </row>
    <row r="232" spans="1:38">
      <c r="A232">
        <v>3285516</v>
      </c>
      <c r="B232" t="s">
        <v>1287</v>
      </c>
      <c r="C232" t="s">
        <v>18</v>
      </c>
      <c r="D232" t="s">
        <v>143</v>
      </c>
      <c r="E232">
        <v>2011</v>
      </c>
      <c r="F232">
        <v>8</v>
      </c>
      <c r="G232">
        <v>24</v>
      </c>
      <c r="H232" t="s">
        <v>86</v>
      </c>
      <c r="I232" t="s">
        <v>300</v>
      </c>
      <c r="J232" t="s">
        <v>535</v>
      </c>
      <c r="K232" t="s">
        <v>916</v>
      </c>
      <c r="L232" t="s">
        <v>86</v>
      </c>
      <c r="M232" t="s">
        <v>148</v>
      </c>
      <c r="N232" s="50">
        <v>71113485</v>
      </c>
      <c r="O232" s="51">
        <v>2282688</v>
      </c>
      <c r="P232" t="s">
        <v>1288</v>
      </c>
      <c r="Q232" t="s">
        <v>1289</v>
      </c>
      <c r="R232" t="s">
        <v>512</v>
      </c>
      <c r="S232" s="49" t="str">
        <f>CONCATENATE(Tabla_Datos[[#This Row],[Nombre_Cliente]]," ",Tabla_Datos[[#This Row],[ApellidoPaterno_Cliente]]," ",Tabla_Datos[[#This Row],[ApellidoMaterno_Cliente]])</f>
        <v>JORGE ELIAS TAPIA BARRETO</v>
      </c>
      <c r="T232" s="53">
        <f>DATE(Tabla_Datos[[#This Row],[tAnio]],Tabla_Datos[[#This Row],[tMes]],Tabla_Datos[[#This Row],[tDia]])</f>
        <v>40779</v>
      </c>
      <c r="U232" s="53" t="str">
        <f>IF(Tabla_Datos[[#This Row],[cProvincia]]="LIMA","LIMA","PROVINCIA")</f>
        <v>PROVINCIA</v>
      </c>
      <c r="V232" s="53" t="str">
        <f>MID(Tabla_Datos[[#This Row],[pTelefono]],1,SEARCH("-",Tabla_Datos[[#This Row],[pTelefono]],1)-1)</f>
        <v>65</v>
      </c>
      <c r="W232" s="53" t="str">
        <f>MID(Tabla_Datos[[#This Row],[pTelefono]],SEARCH("-",Tabla_Datos[[#This Row],[pTelefono]],1)+1,LEN(Tabla_Datos[[#This Row],[pTelefono]]))</f>
        <v>965650255</v>
      </c>
      <c r="X232" s="53" t="str">
        <f>CONCATENATE(Tabla_Datos[[#This Row],[TipUrb]]," ",Tabla_Datos[[#This Row],[Calle]]," ",Tabla_Datos[[#This Row],[NumCalle]])</f>
        <v>UR AZUCENAS 0</v>
      </c>
      <c r="Y232" t="s">
        <v>305</v>
      </c>
      <c r="Z232" t="s">
        <v>181</v>
      </c>
      <c r="AA232" t="s">
        <v>182</v>
      </c>
      <c r="AB232" t="s">
        <v>95</v>
      </c>
      <c r="AC232" t="s">
        <v>95</v>
      </c>
      <c r="AD232" t="s">
        <v>161</v>
      </c>
      <c r="AE232" t="s">
        <v>116</v>
      </c>
      <c r="AF232">
        <v>15</v>
      </c>
      <c r="AG232" s="51">
        <v>5237344</v>
      </c>
      <c r="AH232" t="s">
        <v>95</v>
      </c>
      <c r="AI232">
        <v>26</v>
      </c>
      <c r="AJ232">
        <v>26</v>
      </c>
      <c r="AK232" t="s">
        <v>1290</v>
      </c>
      <c r="AL232">
        <v>0</v>
      </c>
    </row>
    <row r="233" spans="1:38">
      <c r="A233">
        <v>3244389</v>
      </c>
      <c r="B233" t="s">
        <v>1291</v>
      </c>
      <c r="C233" t="s">
        <v>19</v>
      </c>
      <c r="D233" t="s">
        <v>85</v>
      </c>
      <c r="E233">
        <v>2011</v>
      </c>
      <c r="F233">
        <v>8</v>
      </c>
      <c r="G233">
        <v>24</v>
      </c>
      <c r="H233" t="s">
        <v>144</v>
      </c>
      <c r="I233" t="s">
        <v>16</v>
      </c>
      <c r="J233" t="s">
        <v>16</v>
      </c>
      <c r="K233" t="s">
        <v>157</v>
      </c>
      <c r="L233" t="s">
        <v>144</v>
      </c>
      <c r="M233" t="s">
        <v>88</v>
      </c>
      <c r="O233" s="51">
        <v>2304161</v>
      </c>
      <c r="P233" t="s">
        <v>1292</v>
      </c>
      <c r="Q233" t="s">
        <v>1293</v>
      </c>
      <c r="R233" t="s">
        <v>1294</v>
      </c>
      <c r="S233" s="49" t="str">
        <f>CONCATENATE(Tabla_Datos[[#This Row],[Nombre_Cliente]]," ",Tabla_Datos[[#This Row],[ApellidoPaterno_Cliente]]," ",Tabla_Datos[[#This Row],[ApellidoMaterno_Cliente]])</f>
        <v>OLGA TERESA CANAL TORRES DE CRUZADO</v>
      </c>
      <c r="T233" s="53">
        <f>DATE(Tabla_Datos[[#This Row],[tAnio]],Tabla_Datos[[#This Row],[tMes]],Tabla_Datos[[#This Row],[tDia]])</f>
        <v>40779</v>
      </c>
      <c r="U233" s="53" t="str">
        <f>IF(Tabla_Datos[[#This Row],[cProvincia]]="LIMA","LIMA","PROVINCIA")</f>
        <v>LIMA</v>
      </c>
      <c r="V233" s="53" t="str">
        <f>MID(Tabla_Datos[[#This Row],[pTelefono]],1,SEARCH("-",Tabla_Datos[[#This Row],[pTelefono]],1)-1)</f>
        <v>1</v>
      </c>
      <c r="W233" s="53" t="str">
        <f>MID(Tabla_Datos[[#This Row],[pTelefono]],SEARCH("-",Tabla_Datos[[#This Row],[pTelefono]],1)+1,LEN(Tabla_Datos[[#This Row],[pTelefono]]))</f>
        <v>15677170</v>
      </c>
      <c r="X233" s="53" t="str">
        <f>CONCATENATE(Tabla_Datos[[#This Row],[TipUrb]]," ",Tabla_Datos[[#This Row],[Calle]]," ",Tabla_Datos[[#This Row],[NumCalle]])</f>
        <v xml:space="preserve">  HUANUCO 3108</v>
      </c>
      <c r="Y233" t="s">
        <v>92</v>
      </c>
      <c r="Z233" t="s">
        <v>196</v>
      </c>
      <c r="AA233" t="s">
        <v>197</v>
      </c>
      <c r="AB233" t="s">
        <v>95</v>
      </c>
      <c r="AC233" t="s">
        <v>116</v>
      </c>
      <c r="AD233" t="s">
        <v>95</v>
      </c>
      <c r="AE233" t="s">
        <v>95</v>
      </c>
      <c r="AF233" t="s">
        <v>95</v>
      </c>
      <c r="AG233" s="51">
        <v>6732490</v>
      </c>
      <c r="AH233" t="s">
        <v>95</v>
      </c>
      <c r="AI233">
        <v>1</v>
      </c>
      <c r="AJ233">
        <v>1</v>
      </c>
      <c r="AK233" t="s">
        <v>314</v>
      </c>
      <c r="AL233">
        <v>3108</v>
      </c>
    </row>
    <row r="234" spans="1:38">
      <c r="A234">
        <v>3248525</v>
      </c>
      <c r="B234" t="s">
        <v>1295</v>
      </c>
      <c r="C234" t="s">
        <v>20</v>
      </c>
      <c r="D234" t="s">
        <v>85</v>
      </c>
      <c r="E234">
        <v>2011</v>
      </c>
      <c r="F234">
        <v>8</v>
      </c>
      <c r="G234">
        <v>24</v>
      </c>
      <c r="H234" t="s">
        <v>86</v>
      </c>
      <c r="I234" t="s">
        <v>16</v>
      </c>
      <c r="J234" t="s">
        <v>16</v>
      </c>
      <c r="K234" t="s">
        <v>374</v>
      </c>
      <c r="L234" t="s">
        <v>86</v>
      </c>
      <c r="M234" t="s">
        <v>88</v>
      </c>
      <c r="N234" s="50">
        <v>9045629</v>
      </c>
      <c r="O234" s="51">
        <v>2307006</v>
      </c>
      <c r="P234" t="s">
        <v>1296</v>
      </c>
      <c r="Q234" t="s">
        <v>780</v>
      </c>
      <c r="R234" t="s">
        <v>504</v>
      </c>
      <c r="S234" s="49" t="str">
        <f>CONCATENATE(Tabla_Datos[[#This Row],[Nombre_Cliente]]," ",Tabla_Datos[[#This Row],[ApellidoPaterno_Cliente]]," ",Tabla_Datos[[#This Row],[ApellidoMaterno_Cliente]])</f>
        <v>KAREN SANCHEZ MOGOLLON</v>
      </c>
      <c r="T234" s="53">
        <f>DATE(Tabla_Datos[[#This Row],[tAnio]],Tabla_Datos[[#This Row],[tMes]],Tabla_Datos[[#This Row],[tDia]])</f>
        <v>40779</v>
      </c>
      <c r="U234" s="53" t="str">
        <f>IF(Tabla_Datos[[#This Row],[cProvincia]]="LIMA","LIMA","PROVINCIA")</f>
        <v>LIMA</v>
      </c>
      <c r="V234" s="53" t="str">
        <f>MID(Tabla_Datos[[#This Row],[pTelefono]],1,SEARCH("-",Tabla_Datos[[#This Row],[pTelefono]],1)-1)</f>
        <v>1</v>
      </c>
      <c r="W234" s="53" t="str">
        <f>MID(Tabla_Datos[[#This Row],[pTelefono]],SEARCH("-",Tabla_Datos[[#This Row],[pTelefono]],1)+1,LEN(Tabla_Datos[[#This Row],[pTelefono]]))</f>
        <v>986195169</v>
      </c>
      <c r="X234" s="53" t="str">
        <f>CONCATENATE(Tabla_Datos[[#This Row],[TipUrb]]," ",Tabla_Datos[[#This Row],[Calle]]," ",Tabla_Datos[[#This Row],[NumCalle]])</f>
        <v>UR SAN FRANCISCO 1078</v>
      </c>
      <c r="Y234" t="s">
        <v>92</v>
      </c>
      <c r="Z234" t="s">
        <v>122</v>
      </c>
      <c r="AA234" t="s">
        <v>123</v>
      </c>
      <c r="AB234">
        <v>2</v>
      </c>
      <c r="AC234" t="s">
        <v>95</v>
      </c>
      <c r="AD234" t="s">
        <v>161</v>
      </c>
      <c r="AE234" t="s">
        <v>95</v>
      </c>
      <c r="AF234" t="s">
        <v>95</v>
      </c>
      <c r="AG234" s="51">
        <v>48187824</v>
      </c>
      <c r="AH234" t="s">
        <v>95</v>
      </c>
      <c r="AI234">
        <v>1</v>
      </c>
      <c r="AJ234">
        <v>1</v>
      </c>
      <c r="AK234" t="s">
        <v>1297</v>
      </c>
      <c r="AL234">
        <v>1078</v>
      </c>
    </row>
    <row r="235" spans="1:38">
      <c r="A235">
        <v>3250834</v>
      </c>
      <c r="B235" t="s">
        <v>1298</v>
      </c>
      <c r="C235" t="s">
        <v>20</v>
      </c>
      <c r="D235" t="s">
        <v>85</v>
      </c>
      <c r="E235">
        <v>2011</v>
      </c>
      <c r="F235">
        <v>8</v>
      </c>
      <c r="G235">
        <v>24</v>
      </c>
      <c r="H235" t="s">
        <v>86</v>
      </c>
      <c r="I235" t="s">
        <v>132</v>
      </c>
      <c r="J235" t="s">
        <v>132</v>
      </c>
      <c r="K235" t="s">
        <v>1299</v>
      </c>
      <c r="L235" t="s">
        <v>86</v>
      </c>
      <c r="M235" t="s">
        <v>133</v>
      </c>
      <c r="N235" s="50">
        <v>2608919</v>
      </c>
      <c r="O235" s="51">
        <v>2308309</v>
      </c>
      <c r="P235" t="s">
        <v>1300</v>
      </c>
      <c r="Q235" t="s">
        <v>853</v>
      </c>
      <c r="R235" t="s">
        <v>1301</v>
      </c>
      <c r="S235" s="49" t="str">
        <f>CONCATENATE(Tabla_Datos[[#This Row],[Nombre_Cliente]]," ",Tabla_Datos[[#This Row],[ApellidoPaterno_Cliente]]," ",Tabla_Datos[[#This Row],[ApellidoMaterno_Cliente]])</f>
        <v>BARBARITA CASTRO DE LUDEÑA</v>
      </c>
      <c r="T235" s="53">
        <f>DATE(Tabla_Datos[[#This Row],[tAnio]],Tabla_Datos[[#This Row],[tMes]],Tabla_Datos[[#This Row],[tDia]])</f>
        <v>40779</v>
      </c>
      <c r="U235" s="53" t="str">
        <f>IF(Tabla_Datos[[#This Row],[cProvincia]]="LIMA","LIMA","PROVINCIA")</f>
        <v>PROVINCIA</v>
      </c>
      <c r="V235" s="53" t="str">
        <f>MID(Tabla_Datos[[#This Row],[pTelefono]],1,SEARCH("-",Tabla_Datos[[#This Row],[pTelefono]],1)-1)</f>
        <v>73</v>
      </c>
      <c r="W235" s="53" t="str">
        <f>MID(Tabla_Datos[[#This Row],[pTelefono]],SEARCH("-",Tabla_Datos[[#This Row],[pTelefono]],1)+1,LEN(Tabla_Datos[[#This Row],[pTelefono]]))</f>
        <v>73342796</v>
      </c>
      <c r="X235" s="53" t="str">
        <f>CONCATENATE(Tabla_Datos[[#This Row],[TipUrb]]," ",Tabla_Datos[[#This Row],[Calle]]," ",Tabla_Datos[[#This Row],[NumCalle]])</f>
        <v>- . 0</v>
      </c>
      <c r="Y235" t="s">
        <v>137</v>
      </c>
      <c r="Z235" t="s">
        <v>196</v>
      </c>
      <c r="AA235" t="s">
        <v>197</v>
      </c>
      <c r="AB235" t="s">
        <v>95</v>
      </c>
      <c r="AC235" t="s">
        <v>95</v>
      </c>
      <c r="AD235" t="s">
        <v>109</v>
      </c>
      <c r="AE235" t="s">
        <v>1302</v>
      </c>
      <c r="AF235">
        <v>16</v>
      </c>
      <c r="AG235" s="51">
        <v>2780223</v>
      </c>
      <c r="AH235" t="s">
        <v>95</v>
      </c>
      <c r="AI235">
        <v>1</v>
      </c>
      <c r="AJ235">
        <v>1</v>
      </c>
      <c r="AK235" t="s">
        <v>221</v>
      </c>
      <c r="AL235">
        <v>0</v>
      </c>
    </row>
    <row r="236" spans="1:38">
      <c r="A236">
        <v>3289819</v>
      </c>
      <c r="B236" t="s">
        <v>1303</v>
      </c>
      <c r="C236" t="s">
        <v>19</v>
      </c>
      <c r="D236" t="s">
        <v>143</v>
      </c>
      <c r="E236">
        <v>2011</v>
      </c>
      <c r="F236">
        <v>8</v>
      </c>
      <c r="G236">
        <v>24</v>
      </c>
      <c r="H236" t="s">
        <v>86</v>
      </c>
      <c r="I236" t="s">
        <v>355</v>
      </c>
      <c r="J236" t="s">
        <v>355</v>
      </c>
      <c r="K236" t="s">
        <v>1304</v>
      </c>
      <c r="L236" t="s">
        <v>86</v>
      </c>
      <c r="M236" t="s">
        <v>594</v>
      </c>
      <c r="N236" s="50">
        <v>44596270</v>
      </c>
      <c r="O236" s="51">
        <v>2308884</v>
      </c>
      <c r="P236" t="s">
        <v>1305</v>
      </c>
      <c r="Q236" t="s">
        <v>1277</v>
      </c>
      <c r="R236" t="s">
        <v>1306</v>
      </c>
      <c r="S236" s="49" t="str">
        <f>CONCATENATE(Tabla_Datos[[#This Row],[Nombre_Cliente]]," ",Tabla_Datos[[#This Row],[ApellidoPaterno_Cliente]]," ",Tabla_Datos[[#This Row],[ApellidoMaterno_Cliente]])</f>
        <v>DORIS MATILDE MIRANDA GUZMAN DE GUZMAN</v>
      </c>
      <c r="T236" s="53">
        <f>DATE(Tabla_Datos[[#This Row],[tAnio]],Tabla_Datos[[#This Row],[tMes]],Tabla_Datos[[#This Row],[tDia]])</f>
        <v>40779</v>
      </c>
      <c r="U236" s="53" t="str">
        <f>IF(Tabla_Datos[[#This Row],[cProvincia]]="LIMA","LIMA","PROVINCIA")</f>
        <v>PROVINCIA</v>
      </c>
      <c r="V236" s="53" t="str">
        <f>MID(Tabla_Datos[[#This Row],[pTelefono]],1,SEARCH("-",Tabla_Datos[[#This Row],[pTelefono]],1)-1)</f>
        <v>84</v>
      </c>
      <c r="W236" s="53" t="str">
        <f>MID(Tabla_Datos[[#This Row],[pTelefono]],SEARCH("-",Tabla_Datos[[#This Row],[pTelefono]],1)+1,LEN(Tabla_Datos[[#This Row],[pTelefono]]))</f>
        <v>984619384</v>
      </c>
      <c r="X236" s="53" t="str">
        <f>CONCATENATE(Tabla_Datos[[#This Row],[TipUrb]]," ",Tabla_Datos[[#This Row],[Calle]]," ",Tabla_Datos[[#This Row],[NumCalle]])</f>
        <v>- MANCO CAPAC 173</v>
      </c>
      <c r="Y236" t="s">
        <v>360</v>
      </c>
      <c r="Z236" t="s">
        <v>152</v>
      </c>
      <c r="AA236" t="s">
        <v>153</v>
      </c>
      <c r="AB236" t="s">
        <v>95</v>
      </c>
      <c r="AC236" t="s">
        <v>95</v>
      </c>
      <c r="AD236" t="s">
        <v>109</v>
      </c>
      <c r="AE236" t="s">
        <v>95</v>
      </c>
      <c r="AF236" t="s">
        <v>95</v>
      </c>
      <c r="AG236" s="51">
        <v>23816440</v>
      </c>
      <c r="AH236" t="s">
        <v>95</v>
      </c>
      <c r="AI236">
        <v>1</v>
      </c>
      <c r="AJ236">
        <v>1</v>
      </c>
      <c r="AK236" t="s">
        <v>275</v>
      </c>
      <c r="AL236">
        <v>173</v>
      </c>
    </row>
    <row r="237" spans="1:38">
      <c r="A237">
        <v>3255234</v>
      </c>
      <c r="B237" t="s">
        <v>1307</v>
      </c>
      <c r="C237" t="s">
        <v>19</v>
      </c>
      <c r="D237" t="s">
        <v>143</v>
      </c>
      <c r="E237">
        <v>2011</v>
      </c>
      <c r="F237">
        <v>8</v>
      </c>
      <c r="G237">
        <v>24</v>
      </c>
      <c r="H237" t="s">
        <v>86</v>
      </c>
      <c r="I237" t="s">
        <v>16</v>
      </c>
      <c r="J237" t="s">
        <v>16</v>
      </c>
      <c r="K237" t="s">
        <v>438</v>
      </c>
      <c r="L237" t="s">
        <v>86</v>
      </c>
      <c r="M237" t="s">
        <v>88</v>
      </c>
      <c r="N237" s="50">
        <v>8604516</v>
      </c>
      <c r="O237" s="51">
        <v>2311150</v>
      </c>
      <c r="P237" t="s">
        <v>1308</v>
      </c>
      <c r="Q237" t="s">
        <v>1309</v>
      </c>
      <c r="R237" t="s">
        <v>785</v>
      </c>
      <c r="S237" s="49" t="str">
        <f>CONCATENATE(Tabla_Datos[[#This Row],[Nombre_Cliente]]," ",Tabla_Datos[[#This Row],[ApellidoPaterno_Cliente]]," ",Tabla_Datos[[#This Row],[ApellidoMaterno_Cliente]])</f>
        <v>ABEL CESAR SANDOVAL SALAZAR</v>
      </c>
      <c r="T237" s="53">
        <f>DATE(Tabla_Datos[[#This Row],[tAnio]],Tabla_Datos[[#This Row],[tMes]],Tabla_Datos[[#This Row],[tDia]])</f>
        <v>40779</v>
      </c>
      <c r="U237" s="53" t="str">
        <f>IF(Tabla_Datos[[#This Row],[cProvincia]]="LIMA","LIMA","PROVINCIA")</f>
        <v>LIMA</v>
      </c>
      <c r="V237" s="53" t="str">
        <f>MID(Tabla_Datos[[#This Row],[pTelefono]],1,SEARCH("-",Tabla_Datos[[#This Row],[pTelefono]],1)-1)</f>
        <v>1</v>
      </c>
      <c r="W237" s="53" t="str">
        <f>MID(Tabla_Datos[[#This Row],[pTelefono]],SEARCH("-",Tabla_Datos[[#This Row],[pTelefono]],1)+1,LEN(Tabla_Datos[[#This Row],[pTelefono]]))</f>
        <v>998192582</v>
      </c>
      <c r="X237" s="53" t="str">
        <f>CONCATENATE(Tabla_Datos[[#This Row],[TipUrb]]," ",Tabla_Datos[[#This Row],[Calle]]," ",Tabla_Datos[[#This Row],[NumCalle]])</f>
        <v>- WASHINTON 659</v>
      </c>
      <c r="Y237" t="s">
        <v>92</v>
      </c>
      <c r="Z237" t="s">
        <v>152</v>
      </c>
      <c r="AA237" t="s">
        <v>153</v>
      </c>
      <c r="AB237" t="s">
        <v>95</v>
      </c>
      <c r="AC237">
        <v>9</v>
      </c>
      <c r="AD237" t="s">
        <v>109</v>
      </c>
      <c r="AE237" t="s">
        <v>95</v>
      </c>
      <c r="AF237" t="s">
        <v>95</v>
      </c>
      <c r="AG237" s="51">
        <v>80116588</v>
      </c>
      <c r="AH237" t="s">
        <v>95</v>
      </c>
      <c r="AI237">
        <v>1</v>
      </c>
      <c r="AJ237">
        <v>1</v>
      </c>
      <c r="AK237" t="s">
        <v>1310</v>
      </c>
      <c r="AL237">
        <v>659</v>
      </c>
    </row>
    <row r="238" spans="1:38">
      <c r="A238">
        <v>3262592</v>
      </c>
      <c r="B238" t="s">
        <v>1311</v>
      </c>
      <c r="C238" t="s">
        <v>19</v>
      </c>
      <c r="D238" t="s">
        <v>85</v>
      </c>
      <c r="E238">
        <v>2011</v>
      </c>
      <c r="F238">
        <v>8</v>
      </c>
      <c r="G238">
        <v>24</v>
      </c>
      <c r="H238" t="s">
        <v>86</v>
      </c>
      <c r="I238" t="s">
        <v>16</v>
      </c>
      <c r="J238" t="s">
        <v>16</v>
      </c>
      <c r="K238" t="s">
        <v>16</v>
      </c>
      <c r="L238" t="s">
        <v>86</v>
      </c>
      <c r="M238" t="s">
        <v>88</v>
      </c>
      <c r="N238" s="50">
        <v>8304230</v>
      </c>
      <c r="O238" s="51">
        <v>2315524</v>
      </c>
      <c r="P238" t="s">
        <v>1312</v>
      </c>
      <c r="Q238" t="s">
        <v>1273</v>
      </c>
      <c r="R238" t="s">
        <v>482</v>
      </c>
      <c r="S238" s="49" t="str">
        <f>CONCATENATE(Tabla_Datos[[#This Row],[Nombre_Cliente]]," ",Tabla_Datos[[#This Row],[ApellidoPaterno_Cliente]]," ",Tabla_Datos[[#This Row],[ApellidoMaterno_Cliente]])</f>
        <v>MABEL ESCUDERO VASQUEZ</v>
      </c>
      <c r="T238" s="53">
        <f>DATE(Tabla_Datos[[#This Row],[tAnio]],Tabla_Datos[[#This Row],[tMes]],Tabla_Datos[[#This Row],[tDia]])</f>
        <v>40779</v>
      </c>
      <c r="U238" s="53" t="str">
        <f>IF(Tabla_Datos[[#This Row],[cProvincia]]="LIMA","LIMA","PROVINCIA")</f>
        <v>LIMA</v>
      </c>
      <c r="V238" s="53" t="str">
        <f>MID(Tabla_Datos[[#This Row],[pTelefono]],1,SEARCH("-",Tabla_Datos[[#This Row],[pTelefono]],1)-1)</f>
        <v>1</v>
      </c>
      <c r="W238" s="53" t="str">
        <f>MID(Tabla_Datos[[#This Row],[pTelefono]],SEARCH("-",Tabla_Datos[[#This Row],[pTelefono]],1)+1,LEN(Tabla_Datos[[#This Row],[pTelefono]]))</f>
        <v>954177745</v>
      </c>
      <c r="X238" s="53" t="str">
        <f>CONCATENATE(Tabla_Datos[[#This Row],[TipUrb]]," ",Tabla_Datos[[#This Row],[Calle]]," ",Tabla_Datos[[#This Row],[NumCalle]])</f>
        <v xml:space="preserve">  ABANCAY 225</v>
      </c>
      <c r="Y238" t="s">
        <v>92</v>
      </c>
      <c r="Z238" t="s">
        <v>122</v>
      </c>
      <c r="AA238" t="s">
        <v>123</v>
      </c>
      <c r="AB238" t="s">
        <v>95</v>
      </c>
      <c r="AC238" t="s">
        <v>95</v>
      </c>
      <c r="AD238" t="s">
        <v>95</v>
      </c>
      <c r="AE238" t="s">
        <v>95</v>
      </c>
      <c r="AF238" t="s">
        <v>95</v>
      </c>
      <c r="AG238" s="51">
        <v>10886474</v>
      </c>
      <c r="AH238" t="s">
        <v>95</v>
      </c>
      <c r="AI238">
        <v>1</v>
      </c>
      <c r="AJ238">
        <v>1</v>
      </c>
      <c r="AK238" t="s">
        <v>1313</v>
      </c>
      <c r="AL238">
        <v>225</v>
      </c>
    </row>
    <row r="239" spans="1:38">
      <c r="A239">
        <v>3264524</v>
      </c>
      <c r="B239" t="s">
        <v>1314</v>
      </c>
      <c r="C239" t="s">
        <v>20</v>
      </c>
      <c r="D239" t="s">
        <v>85</v>
      </c>
      <c r="E239">
        <v>2011</v>
      </c>
      <c r="F239">
        <v>8</v>
      </c>
      <c r="G239">
        <v>24</v>
      </c>
      <c r="H239" t="s">
        <v>86</v>
      </c>
      <c r="I239" t="s">
        <v>16</v>
      </c>
      <c r="J239" t="s">
        <v>16</v>
      </c>
      <c r="K239" t="s">
        <v>277</v>
      </c>
      <c r="L239" t="s">
        <v>86</v>
      </c>
      <c r="M239" t="s">
        <v>88</v>
      </c>
      <c r="N239" s="50">
        <v>11111138</v>
      </c>
      <c r="O239" s="51">
        <v>2316891</v>
      </c>
      <c r="P239" t="s">
        <v>1315</v>
      </c>
      <c r="Q239" t="s">
        <v>1316</v>
      </c>
      <c r="R239" t="s">
        <v>1317</v>
      </c>
      <c r="S239" s="49" t="str">
        <f>CONCATENATE(Tabla_Datos[[#This Row],[Nombre_Cliente]]," ",Tabla_Datos[[#This Row],[ApellidoPaterno_Cliente]]," ",Tabla_Datos[[#This Row],[ApellidoMaterno_Cliente]])</f>
        <v>CECILIA DEL ROSARIO LAREDO TORRE BLANCA</v>
      </c>
      <c r="T239" s="53">
        <f>DATE(Tabla_Datos[[#This Row],[tAnio]],Tabla_Datos[[#This Row],[tMes]],Tabla_Datos[[#This Row],[tDia]])</f>
        <v>40779</v>
      </c>
      <c r="U239" s="53" t="str">
        <f>IF(Tabla_Datos[[#This Row],[cProvincia]]="LIMA","LIMA","PROVINCIA")</f>
        <v>LIMA</v>
      </c>
      <c r="V239" s="53" t="str">
        <f>MID(Tabla_Datos[[#This Row],[pTelefono]],1,SEARCH("-",Tabla_Datos[[#This Row],[pTelefono]],1)-1)</f>
        <v>1</v>
      </c>
      <c r="W239" s="53" t="str">
        <f>MID(Tabla_Datos[[#This Row],[pTelefono]],SEARCH("-",Tabla_Datos[[#This Row],[pTelefono]],1)+1,LEN(Tabla_Datos[[#This Row],[pTelefono]]))</f>
        <v>998317735</v>
      </c>
      <c r="X239" s="53" t="str">
        <f>CONCATENATE(Tabla_Datos[[#This Row],[TipUrb]]," ",Tabla_Datos[[#This Row],[Calle]]," ",Tabla_Datos[[#This Row],[NumCalle]])</f>
        <v xml:space="preserve">  OLGUIN, MANUEL 0</v>
      </c>
      <c r="Y239" t="s">
        <v>92</v>
      </c>
      <c r="Z239" t="s">
        <v>122</v>
      </c>
      <c r="AA239" t="s">
        <v>123</v>
      </c>
      <c r="AB239" t="s">
        <v>95</v>
      </c>
      <c r="AC239">
        <v>5</v>
      </c>
      <c r="AD239" t="s">
        <v>95</v>
      </c>
      <c r="AE239">
        <v>0</v>
      </c>
      <c r="AF239">
        <v>0</v>
      </c>
      <c r="AG239" s="51">
        <v>10022592</v>
      </c>
      <c r="AH239" t="s">
        <v>95</v>
      </c>
      <c r="AI239">
        <v>1</v>
      </c>
      <c r="AJ239">
        <v>1</v>
      </c>
      <c r="AK239" t="s">
        <v>1318</v>
      </c>
      <c r="AL239">
        <v>0</v>
      </c>
    </row>
    <row r="240" spans="1:38">
      <c r="A240">
        <v>3265710</v>
      </c>
      <c r="B240" t="s">
        <v>1319</v>
      </c>
      <c r="C240" t="s">
        <v>19</v>
      </c>
      <c r="D240" t="s">
        <v>85</v>
      </c>
      <c r="E240">
        <v>2011</v>
      </c>
      <c r="F240">
        <v>8</v>
      </c>
      <c r="G240">
        <v>24</v>
      </c>
      <c r="H240" t="s">
        <v>86</v>
      </c>
      <c r="I240" t="s">
        <v>16</v>
      </c>
      <c r="J240" t="s">
        <v>16</v>
      </c>
      <c r="K240" t="s">
        <v>696</v>
      </c>
      <c r="L240" t="s">
        <v>86</v>
      </c>
      <c r="M240" t="s">
        <v>88</v>
      </c>
      <c r="N240" s="50">
        <v>41146465</v>
      </c>
      <c r="O240" s="51">
        <v>2317837</v>
      </c>
      <c r="P240" t="s">
        <v>1320</v>
      </c>
      <c r="Q240" t="s">
        <v>441</v>
      </c>
      <c r="R240" t="s">
        <v>1321</v>
      </c>
      <c r="S240" s="49" t="str">
        <f>CONCATENATE(Tabla_Datos[[#This Row],[Nombre_Cliente]]," ",Tabla_Datos[[#This Row],[ApellidoPaterno_Cliente]]," ",Tabla_Datos[[#This Row],[ApellidoMaterno_Cliente]])</f>
        <v>WILFREDO OLMEDO CAMPOS CUADRO</v>
      </c>
      <c r="T240" s="53">
        <f>DATE(Tabla_Datos[[#This Row],[tAnio]],Tabla_Datos[[#This Row],[tMes]],Tabla_Datos[[#This Row],[tDia]])</f>
        <v>40779</v>
      </c>
      <c r="U240" s="53" t="str">
        <f>IF(Tabla_Datos[[#This Row],[cProvincia]]="LIMA","LIMA","PROVINCIA")</f>
        <v>LIMA</v>
      </c>
      <c r="V240" s="53" t="str">
        <f>MID(Tabla_Datos[[#This Row],[pTelefono]],1,SEARCH("-",Tabla_Datos[[#This Row],[pTelefono]],1)-1)</f>
        <v>1</v>
      </c>
      <c r="W240" s="53" t="str">
        <f>MID(Tabla_Datos[[#This Row],[pTelefono]],SEARCH("-",Tabla_Datos[[#This Row],[pTelefono]],1)+1,LEN(Tabla_Datos[[#This Row],[pTelefono]]))</f>
        <v>986140462</v>
      </c>
      <c r="X240" s="53" t="str">
        <f>CONCATENATE(Tabla_Datos[[#This Row],[TipUrb]]," ",Tabla_Datos[[#This Row],[Calle]]," ",Tabla_Datos[[#This Row],[NumCalle]])</f>
        <v>RS BOSOVICH 0</v>
      </c>
      <c r="Y240" t="s">
        <v>92</v>
      </c>
      <c r="Z240" t="s">
        <v>122</v>
      </c>
      <c r="AA240" t="s">
        <v>123</v>
      </c>
      <c r="AB240" t="s">
        <v>95</v>
      </c>
      <c r="AC240">
        <v>102</v>
      </c>
      <c r="AD240" t="s">
        <v>435</v>
      </c>
      <c r="AE240" t="s">
        <v>1322</v>
      </c>
      <c r="AF240" t="s">
        <v>221</v>
      </c>
      <c r="AG240" s="51">
        <v>32789898</v>
      </c>
      <c r="AH240" t="s">
        <v>95</v>
      </c>
      <c r="AI240">
        <v>1</v>
      </c>
      <c r="AJ240">
        <v>1</v>
      </c>
      <c r="AK240" t="s">
        <v>1323</v>
      </c>
      <c r="AL240">
        <v>0</v>
      </c>
    </row>
    <row r="241" spans="1:38">
      <c r="A241">
        <v>3268949</v>
      </c>
      <c r="B241" t="s">
        <v>1324</v>
      </c>
      <c r="C241" t="s">
        <v>18</v>
      </c>
      <c r="D241" t="s">
        <v>85</v>
      </c>
      <c r="E241">
        <v>2011</v>
      </c>
      <c r="F241">
        <v>8</v>
      </c>
      <c r="G241">
        <v>24</v>
      </c>
      <c r="H241" t="s">
        <v>86</v>
      </c>
      <c r="I241" t="s">
        <v>16</v>
      </c>
      <c r="J241" t="s">
        <v>16</v>
      </c>
      <c r="K241" t="s">
        <v>496</v>
      </c>
      <c r="L241" t="s">
        <v>86</v>
      </c>
      <c r="M241" t="s">
        <v>88</v>
      </c>
      <c r="N241" s="50">
        <v>6114179</v>
      </c>
      <c r="O241" s="51">
        <v>2319906</v>
      </c>
      <c r="P241" t="s">
        <v>1325</v>
      </c>
      <c r="Q241" t="s">
        <v>1326</v>
      </c>
      <c r="R241" t="s">
        <v>1327</v>
      </c>
      <c r="S241" s="49" t="str">
        <f>CONCATENATE(Tabla_Datos[[#This Row],[Nombre_Cliente]]," ",Tabla_Datos[[#This Row],[ApellidoPaterno_Cliente]]," ",Tabla_Datos[[#This Row],[ApellidoMaterno_Cliente]])</f>
        <v xml:space="preserve">MARSA ELISA  ANTON  MARQUEZ </v>
      </c>
      <c r="T241" s="53">
        <f>DATE(Tabla_Datos[[#This Row],[tAnio]],Tabla_Datos[[#This Row],[tMes]],Tabla_Datos[[#This Row],[tDia]])</f>
        <v>40779</v>
      </c>
      <c r="U241" s="53" t="str">
        <f>IF(Tabla_Datos[[#This Row],[cProvincia]]="LIMA","LIMA","PROVINCIA")</f>
        <v>LIMA</v>
      </c>
      <c r="V241" s="53" t="str">
        <f>MID(Tabla_Datos[[#This Row],[pTelefono]],1,SEARCH("-",Tabla_Datos[[#This Row],[pTelefono]],1)-1)</f>
        <v>1</v>
      </c>
      <c r="W241" s="53" t="str">
        <f>MID(Tabla_Datos[[#This Row],[pTelefono]],SEARCH("-",Tabla_Datos[[#This Row],[pTelefono]],1)+1,LEN(Tabla_Datos[[#This Row],[pTelefono]]))</f>
        <v>986039494</v>
      </c>
      <c r="X241" s="53" t="str">
        <f>CONCATENATE(Tabla_Datos[[#This Row],[TipUrb]]," ",Tabla_Datos[[#This Row],[Calle]]," ",Tabla_Datos[[#This Row],[NumCalle]])</f>
        <v>-   0</v>
      </c>
      <c r="Y241" t="s">
        <v>92</v>
      </c>
      <c r="Z241" t="s">
        <v>93</v>
      </c>
      <c r="AA241" t="s">
        <v>94</v>
      </c>
      <c r="AB241" t="s">
        <v>95</v>
      </c>
      <c r="AC241" t="s">
        <v>95</v>
      </c>
      <c r="AD241" t="s">
        <v>109</v>
      </c>
      <c r="AE241" t="s">
        <v>1043</v>
      </c>
      <c r="AF241">
        <v>15</v>
      </c>
      <c r="AG241" s="51">
        <v>9688411</v>
      </c>
      <c r="AI241">
        <v>36</v>
      </c>
      <c r="AJ241">
        <v>36</v>
      </c>
      <c r="AK241" t="s">
        <v>95</v>
      </c>
      <c r="AL241">
        <v>0</v>
      </c>
    </row>
    <row r="242" spans="1:38">
      <c r="A242">
        <v>3270272</v>
      </c>
      <c r="B242" t="s">
        <v>1328</v>
      </c>
      <c r="C242" t="s">
        <v>19</v>
      </c>
      <c r="D242" t="s">
        <v>85</v>
      </c>
      <c r="E242">
        <v>2011</v>
      </c>
      <c r="F242">
        <v>8</v>
      </c>
      <c r="G242">
        <v>24</v>
      </c>
      <c r="H242" t="s">
        <v>144</v>
      </c>
      <c r="I242" t="s">
        <v>16</v>
      </c>
      <c r="J242" t="s">
        <v>16</v>
      </c>
      <c r="K242" t="s">
        <v>277</v>
      </c>
      <c r="L242" t="s">
        <v>86</v>
      </c>
      <c r="M242" t="s">
        <v>88</v>
      </c>
      <c r="N242" s="50">
        <v>9854201</v>
      </c>
      <c r="O242" s="51">
        <v>2320530</v>
      </c>
      <c r="P242" t="s">
        <v>1329</v>
      </c>
      <c r="Q242" t="s">
        <v>95</v>
      </c>
      <c r="R242" t="s">
        <v>95</v>
      </c>
      <c r="S242" s="49" t="str">
        <f>CONCATENATE(Tabla_Datos[[#This Row],[Nombre_Cliente]]," ",Tabla_Datos[[#This Row],[ApellidoPaterno_Cliente]]," ",Tabla_Datos[[#This Row],[ApellidoMaterno_Cliente]])</f>
        <v xml:space="preserve">BLACK TOWER S.A.C.    </v>
      </c>
      <c r="T242" s="53">
        <f>DATE(Tabla_Datos[[#This Row],[tAnio]],Tabla_Datos[[#This Row],[tMes]],Tabla_Datos[[#This Row],[tDia]])</f>
        <v>40779</v>
      </c>
      <c r="U242" s="53" t="str">
        <f>IF(Tabla_Datos[[#This Row],[cProvincia]]="LIMA","LIMA","PROVINCIA")</f>
        <v>LIMA</v>
      </c>
      <c r="V242" s="53" t="str">
        <f>MID(Tabla_Datos[[#This Row],[pTelefono]],1,SEARCH("-",Tabla_Datos[[#This Row],[pTelefono]],1)-1)</f>
        <v>1</v>
      </c>
      <c r="W242" s="53" t="str">
        <f>MID(Tabla_Datos[[#This Row],[pTelefono]],SEARCH("-",Tabla_Datos[[#This Row],[pTelefono]],1)+1,LEN(Tabla_Datos[[#This Row],[pTelefono]]))</f>
        <v>993506566</v>
      </c>
      <c r="X242" s="53" t="str">
        <f>CONCATENATE(Tabla_Datos[[#This Row],[TipUrb]]," ",Tabla_Datos[[#This Row],[Calle]]," ",Tabla_Datos[[#This Row],[NumCalle]])</f>
        <v xml:space="preserve">  CAMINOS DEL INCA 1971</v>
      </c>
      <c r="Y242" t="s">
        <v>92</v>
      </c>
      <c r="Z242" t="s">
        <v>196</v>
      </c>
      <c r="AA242" t="s">
        <v>197</v>
      </c>
      <c r="AB242">
        <v>1</v>
      </c>
      <c r="AC242" t="s">
        <v>95</v>
      </c>
      <c r="AD242" t="s">
        <v>95</v>
      </c>
      <c r="AE242" t="s">
        <v>95</v>
      </c>
      <c r="AF242" t="s">
        <v>95</v>
      </c>
      <c r="AG242" s="51" t="s">
        <v>95</v>
      </c>
      <c r="AH242">
        <v>2050548333</v>
      </c>
      <c r="AI242">
        <v>1</v>
      </c>
      <c r="AJ242">
        <v>1</v>
      </c>
      <c r="AK242" t="s">
        <v>1330</v>
      </c>
      <c r="AL242">
        <v>1971</v>
      </c>
    </row>
    <row r="243" spans="1:38">
      <c r="A243">
        <v>3293784</v>
      </c>
      <c r="B243" t="s">
        <v>1331</v>
      </c>
      <c r="C243" t="s">
        <v>18</v>
      </c>
      <c r="D243" t="s">
        <v>85</v>
      </c>
      <c r="E243">
        <v>2011</v>
      </c>
      <c r="F243">
        <v>8</v>
      </c>
      <c r="G243">
        <v>24</v>
      </c>
      <c r="H243" t="s">
        <v>86</v>
      </c>
      <c r="I243" t="s">
        <v>16</v>
      </c>
      <c r="J243" t="s">
        <v>16</v>
      </c>
      <c r="K243" t="s">
        <v>1332</v>
      </c>
      <c r="L243" t="s">
        <v>86</v>
      </c>
      <c r="M243" t="s">
        <v>88</v>
      </c>
      <c r="N243" s="50">
        <v>10725261</v>
      </c>
      <c r="O243" s="51">
        <v>2322192</v>
      </c>
      <c r="P243" t="s">
        <v>1333</v>
      </c>
      <c r="Q243" t="s">
        <v>1334</v>
      </c>
      <c r="R243" t="s">
        <v>1335</v>
      </c>
      <c r="S243" s="49" t="str">
        <f>CONCATENATE(Tabla_Datos[[#This Row],[Nombre_Cliente]]," ",Tabla_Datos[[#This Row],[ApellidoPaterno_Cliente]]," ",Tabla_Datos[[#This Row],[ApellidoMaterno_Cliente]])</f>
        <v xml:space="preserve">SILVIA CECILIA CENTENO  MALQUE </v>
      </c>
      <c r="T243" s="53">
        <f>DATE(Tabla_Datos[[#This Row],[tAnio]],Tabla_Datos[[#This Row],[tMes]],Tabla_Datos[[#This Row],[tDia]])</f>
        <v>40779</v>
      </c>
      <c r="U243" s="53" t="str">
        <f>IF(Tabla_Datos[[#This Row],[cProvincia]]="LIMA","LIMA","PROVINCIA")</f>
        <v>LIMA</v>
      </c>
      <c r="V243" s="53" t="str">
        <f>MID(Tabla_Datos[[#This Row],[pTelefono]],1,SEARCH("-",Tabla_Datos[[#This Row],[pTelefono]],1)-1)</f>
        <v>1</v>
      </c>
      <c r="W243" s="53" t="str">
        <f>MID(Tabla_Datos[[#This Row],[pTelefono]],SEARCH("-",Tabla_Datos[[#This Row],[pTelefono]],1)+1,LEN(Tabla_Datos[[#This Row],[pTelefono]]))</f>
        <v>985430759</v>
      </c>
      <c r="X243" s="53" t="str">
        <f>CONCATENATE(Tabla_Datos[[#This Row],[TipUrb]]," ",Tabla_Datos[[#This Row],[Calle]]," ",Tabla_Datos[[#This Row],[NumCalle]])</f>
        <v xml:space="preserve">  VIGIL 565</v>
      </c>
      <c r="Y243" t="s">
        <v>92</v>
      </c>
      <c r="Z243" t="s">
        <v>138</v>
      </c>
      <c r="AA243" t="s">
        <v>139</v>
      </c>
      <c r="AB243" t="s">
        <v>95</v>
      </c>
      <c r="AC243">
        <v>7</v>
      </c>
      <c r="AD243" t="s">
        <v>95</v>
      </c>
      <c r="AE243" t="s">
        <v>95</v>
      </c>
      <c r="AG243" s="51">
        <v>41994758</v>
      </c>
      <c r="AI243">
        <v>11</v>
      </c>
      <c r="AJ243">
        <v>11</v>
      </c>
      <c r="AK243" t="s">
        <v>1336</v>
      </c>
      <c r="AL243">
        <v>565</v>
      </c>
    </row>
    <row r="244" spans="1:38">
      <c r="A244">
        <v>3275295</v>
      </c>
      <c r="B244" t="s">
        <v>1337</v>
      </c>
      <c r="C244" t="s">
        <v>19</v>
      </c>
      <c r="D244" t="s">
        <v>143</v>
      </c>
      <c r="E244">
        <v>2011</v>
      </c>
      <c r="F244">
        <v>8</v>
      </c>
      <c r="G244">
        <v>24</v>
      </c>
      <c r="H244" t="s">
        <v>86</v>
      </c>
      <c r="I244" t="s">
        <v>16</v>
      </c>
      <c r="J244" t="s">
        <v>16</v>
      </c>
      <c r="K244" t="s">
        <v>308</v>
      </c>
      <c r="L244" t="s">
        <v>86</v>
      </c>
      <c r="M244" t="s">
        <v>88</v>
      </c>
      <c r="N244" s="50">
        <v>20000021</v>
      </c>
      <c r="O244" s="51">
        <v>2324066</v>
      </c>
      <c r="P244" t="s">
        <v>1338</v>
      </c>
      <c r="Q244" t="s">
        <v>1339</v>
      </c>
      <c r="R244" t="s">
        <v>542</v>
      </c>
      <c r="S244" s="49" t="str">
        <f>CONCATENATE(Tabla_Datos[[#This Row],[Nombre_Cliente]]," ",Tabla_Datos[[#This Row],[ApellidoPaterno_Cliente]]," ",Tabla_Datos[[#This Row],[ApellidoMaterno_Cliente]])</f>
        <v>GIAN FRANCO GUILLEN RAMIREZ</v>
      </c>
      <c r="T244" s="53">
        <f>DATE(Tabla_Datos[[#This Row],[tAnio]],Tabla_Datos[[#This Row],[tMes]],Tabla_Datos[[#This Row],[tDia]])</f>
        <v>40779</v>
      </c>
      <c r="U244" s="53" t="str">
        <f>IF(Tabla_Datos[[#This Row],[cProvincia]]="LIMA","LIMA","PROVINCIA")</f>
        <v>LIMA</v>
      </c>
      <c r="V244" s="53" t="str">
        <f>MID(Tabla_Datos[[#This Row],[pTelefono]],1,SEARCH("-",Tabla_Datos[[#This Row],[pTelefono]],1)-1)</f>
        <v>1</v>
      </c>
      <c r="W244" s="53" t="str">
        <f>MID(Tabla_Datos[[#This Row],[pTelefono]],SEARCH("-",Tabla_Datos[[#This Row],[pTelefono]],1)+1,LEN(Tabla_Datos[[#This Row],[pTelefono]]))</f>
        <v>997834054</v>
      </c>
      <c r="X244" s="53" t="str">
        <f>CONCATENATE(Tabla_Datos[[#This Row],[TipUrb]]," ",Tabla_Datos[[#This Row],[Calle]]," ",Tabla_Datos[[#This Row],[NumCalle]])</f>
        <v>UR SAN JOSE 0</v>
      </c>
      <c r="Y244" t="s">
        <v>92</v>
      </c>
      <c r="Z244" t="s">
        <v>152</v>
      </c>
      <c r="AA244" t="s">
        <v>153</v>
      </c>
      <c r="AB244">
        <v>1</v>
      </c>
      <c r="AC244" t="s">
        <v>95</v>
      </c>
      <c r="AD244" t="s">
        <v>161</v>
      </c>
      <c r="AE244" t="s">
        <v>1340</v>
      </c>
      <c r="AF244" t="s">
        <v>1341</v>
      </c>
      <c r="AG244" s="51">
        <v>47487284</v>
      </c>
      <c r="AH244" t="s">
        <v>95</v>
      </c>
      <c r="AI244">
        <v>1</v>
      </c>
      <c r="AJ244">
        <v>1</v>
      </c>
      <c r="AK244" t="s">
        <v>1342</v>
      </c>
      <c r="AL244">
        <v>0</v>
      </c>
    </row>
    <row r="245" spans="1:38">
      <c r="A245">
        <v>3273507</v>
      </c>
      <c r="B245" t="s">
        <v>1343</v>
      </c>
      <c r="C245" t="s">
        <v>18</v>
      </c>
      <c r="D245" t="s">
        <v>143</v>
      </c>
      <c r="E245">
        <v>2011</v>
      </c>
      <c r="F245">
        <v>8</v>
      </c>
      <c r="G245">
        <v>24</v>
      </c>
      <c r="H245" t="s">
        <v>86</v>
      </c>
      <c r="I245" t="s">
        <v>16</v>
      </c>
      <c r="J245" t="s">
        <v>16</v>
      </c>
      <c r="K245" t="s">
        <v>87</v>
      </c>
      <c r="L245" t="s">
        <v>86</v>
      </c>
      <c r="M245" t="s">
        <v>88</v>
      </c>
      <c r="N245" s="50">
        <v>99999999</v>
      </c>
      <c r="O245" s="51">
        <v>2322743</v>
      </c>
      <c r="P245" t="s">
        <v>1344</v>
      </c>
      <c r="Q245" t="s">
        <v>1345</v>
      </c>
      <c r="R245" t="s">
        <v>1346</v>
      </c>
      <c r="S245" s="49" t="str">
        <f>CONCATENATE(Tabla_Datos[[#This Row],[Nombre_Cliente]]," ",Tabla_Datos[[#This Row],[ApellidoPaterno_Cliente]]," ",Tabla_Datos[[#This Row],[ApellidoMaterno_Cliente]])</f>
        <v xml:space="preserve">ANGEL JESUS LA TORRE  SAMAYANI </v>
      </c>
      <c r="T245" s="53">
        <f>DATE(Tabla_Datos[[#This Row],[tAnio]],Tabla_Datos[[#This Row],[tMes]],Tabla_Datos[[#This Row],[tDia]])</f>
        <v>40779</v>
      </c>
      <c r="U245" s="53" t="str">
        <f>IF(Tabla_Datos[[#This Row],[cProvincia]]="LIMA","LIMA","PROVINCIA")</f>
        <v>LIMA</v>
      </c>
      <c r="V245" s="53" t="str">
        <f>MID(Tabla_Datos[[#This Row],[pTelefono]],1,SEARCH("-",Tabla_Datos[[#This Row],[pTelefono]],1)-1)</f>
        <v>1</v>
      </c>
      <c r="W245" s="53" t="str">
        <f>MID(Tabla_Datos[[#This Row],[pTelefono]],SEARCH("-",Tabla_Datos[[#This Row],[pTelefono]],1)+1,LEN(Tabla_Datos[[#This Row],[pTelefono]]))</f>
        <v>972842717</v>
      </c>
      <c r="X245" s="53" t="str">
        <f>CONCATENATE(Tabla_Datos[[#This Row],[TipUrb]]," ",Tabla_Datos[[#This Row],[Calle]]," ",Tabla_Datos[[#This Row],[NumCalle]])</f>
        <v>AH CARRETERA CENTRAL  KM3 0</v>
      </c>
      <c r="Y245" t="s">
        <v>92</v>
      </c>
      <c r="Z245" t="s">
        <v>181</v>
      </c>
      <c r="AA245" t="s">
        <v>182</v>
      </c>
      <c r="AB245" t="s">
        <v>95</v>
      </c>
      <c r="AC245" t="s">
        <v>95</v>
      </c>
      <c r="AD245" t="s">
        <v>96</v>
      </c>
      <c r="AE245" t="s">
        <v>413</v>
      </c>
      <c r="AF245">
        <v>10</v>
      </c>
      <c r="AG245" s="51">
        <v>10051676</v>
      </c>
      <c r="AI245">
        <v>26</v>
      </c>
      <c r="AJ245">
        <v>26</v>
      </c>
      <c r="AK245" t="s">
        <v>1347</v>
      </c>
      <c r="AL245">
        <v>0</v>
      </c>
    </row>
    <row r="246" spans="1:38">
      <c r="A246">
        <v>3274830</v>
      </c>
      <c r="B246" t="s">
        <v>1348</v>
      </c>
      <c r="C246" t="s">
        <v>18</v>
      </c>
      <c r="D246" t="s">
        <v>143</v>
      </c>
      <c r="E246">
        <v>2011</v>
      </c>
      <c r="F246">
        <v>8</v>
      </c>
      <c r="G246">
        <v>24</v>
      </c>
      <c r="H246" t="s">
        <v>86</v>
      </c>
      <c r="I246" t="s">
        <v>1280</v>
      </c>
      <c r="J246" t="s">
        <v>1281</v>
      </c>
      <c r="K246" t="s">
        <v>1349</v>
      </c>
      <c r="L246" t="s">
        <v>86</v>
      </c>
      <c r="M246" t="s">
        <v>133</v>
      </c>
      <c r="N246" s="50">
        <v>44286568</v>
      </c>
      <c r="O246" s="51">
        <v>2323694</v>
      </c>
      <c r="P246" t="s">
        <v>1350</v>
      </c>
      <c r="Q246" t="s">
        <v>1351</v>
      </c>
      <c r="R246" t="s">
        <v>1352</v>
      </c>
      <c r="S246" s="49" t="str">
        <f>CONCATENATE(Tabla_Datos[[#This Row],[Nombre_Cliente]]," ",Tabla_Datos[[#This Row],[ApellidoPaterno_Cliente]]," ",Tabla_Datos[[#This Row],[ApellidoMaterno_Cliente]])</f>
        <v>YAIR ALBERTO COVOS AGURTO</v>
      </c>
      <c r="T246" s="53">
        <f>DATE(Tabla_Datos[[#This Row],[tAnio]],Tabla_Datos[[#This Row],[tMes]],Tabla_Datos[[#This Row],[tDia]])</f>
        <v>40779</v>
      </c>
      <c r="U246" s="53" t="str">
        <f>IF(Tabla_Datos[[#This Row],[cProvincia]]="LIMA","LIMA","PROVINCIA")</f>
        <v>PROVINCIA</v>
      </c>
      <c r="V246" s="53" t="str">
        <f>MID(Tabla_Datos[[#This Row],[pTelefono]],1,SEARCH("-",Tabla_Datos[[#This Row],[pTelefono]],1)-1)</f>
        <v>72</v>
      </c>
      <c r="W246" s="53" t="str">
        <f>MID(Tabla_Datos[[#This Row],[pTelefono]],SEARCH("-",Tabla_Datos[[#This Row],[pTelefono]],1)+1,LEN(Tabla_Datos[[#This Row],[pTelefono]]))</f>
        <v>811008</v>
      </c>
      <c r="X246" s="53" t="str">
        <f>CONCATENATE(Tabla_Datos[[#This Row],[TipUrb]]," ",Tabla_Datos[[#This Row],[Calle]]," ",Tabla_Datos[[#This Row],[NumCalle]])</f>
        <v>CA PRINCIPAL 104</v>
      </c>
      <c r="Y246" t="s">
        <v>1285</v>
      </c>
      <c r="Z246" t="s">
        <v>320</v>
      </c>
      <c r="AA246" t="s">
        <v>321</v>
      </c>
      <c r="AB246" t="s">
        <v>95</v>
      </c>
      <c r="AC246" t="s">
        <v>95</v>
      </c>
      <c r="AD246" t="s">
        <v>1353</v>
      </c>
      <c r="AE246" t="s">
        <v>95</v>
      </c>
      <c r="AG246" s="51">
        <v>42038641</v>
      </c>
      <c r="AI246" t="s">
        <v>1354</v>
      </c>
      <c r="AJ246" t="s">
        <v>1354</v>
      </c>
      <c r="AK246" t="s">
        <v>1355</v>
      </c>
      <c r="AL246">
        <v>104</v>
      </c>
    </row>
    <row r="247" spans="1:38">
      <c r="A247">
        <v>3275257</v>
      </c>
      <c r="B247" t="s">
        <v>1356</v>
      </c>
      <c r="C247" t="s">
        <v>19</v>
      </c>
      <c r="D247" t="s">
        <v>85</v>
      </c>
      <c r="E247">
        <v>2011</v>
      </c>
      <c r="F247">
        <v>8</v>
      </c>
      <c r="G247">
        <v>24</v>
      </c>
      <c r="H247" t="s">
        <v>144</v>
      </c>
      <c r="I247" t="s">
        <v>16</v>
      </c>
      <c r="J247" t="s">
        <v>16</v>
      </c>
      <c r="K247" t="s">
        <v>646</v>
      </c>
      <c r="L247" t="s">
        <v>144</v>
      </c>
      <c r="M247" t="s">
        <v>88</v>
      </c>
      <c r="O247" s="51">
        <v>2324038</v>
      </c>
      <c r="P247" t="s">
        <v>1357</v>
      </c>
      <c r="Q247" t="s">
        <v>1358</v>
      </c>
      <c r="R247" t="s">
        <v>1359</v>
      </c>
      <c r="S247" s="49" t="str">
        <f>CONCATENATE(Tabla_Datos[[#This Row],[Nombre_Cliente]]," ",Tabla_Datos[[#This Row],[ApellidoPaterno_Cliente]]," ",Tabla_Datos[[#This Row],[ApellidoMaterno_Cliente]])</f>
        <v>DIANA SOFIA CARPIO OSORIO</v>
      </c>
      <c r="T247" s="53">
        <f>DATE(Tabla_Datos[[#This Row],[tAnio]],Tabla_Datos[[#This Row],[tMes]],Tabla_Datos[[#This Row],[tDia]])</f>
        <v>40779</v>
      </c>
      <c r="U247" s="53" t="str">
        <f>IF(Tabla_Datos[[#This Row],[cProvincia]]="LIMA","LIMA","PROVINCIA")</f>
        <v>LIMA</v>
      </c>
      <c r="V247" s="53" t="str">
        <f>MID(Tabla_Datos[[#This Row],[pTelefono]],1,SEARCH("-",Tabla_Datos[[#This Row],[pTelefono]],1)-1)</f>
        <v>1</v>
      </c>
      <c r="W247" s="53" t="str">
        <f>MID(Tabla_Datos[[#This Row],[pTelefono]],SEARCH("-",Tabla_Datos[[#This Row],[pTelefono]],1)+1,LEN(Tabla_Datos[[#This Row],[pTelefono]]))</f>
        <v>995652006</v>
      </c>
      <c r="X247" s="53" t="str">
        <f>CONCATENATE(Tabla_Datos[[#This Row],[TipUrb]]," ",Tabla_Datos[[#This Row],[Calle]]," ",Tabla_Datos[[#This Row],[NumCalle]])</f>
        <v xml:space="preserve">  BRASIL 973</v>
      </c>
      <c r="Y247" t="s">
        <v>92</v>
      </c>
      <c r="Z247" t="s">
        <v>196</v>
      </c>
      <c r="AA247" t="s">
        <v>197</v>
      </c>
      <c r="AB247" t="s">
        <v>95</v>
      </c>
      <c r="AC247">
        <v>103</v>
      </c>
      <c r="AD247" t="s">
        <v>95</v>
      </c>
      <c r="AE247" t="s">
        <v>95</v>
      </c>
      <c r="AF247" t="s">
        <v>95</v>
      </c>
      <c r="AG247" s="51">
        <v>46518445</v>
      </c>
      <c r="AH247" t="s">
        <v>95</v>
      </c>
      <c r="AI247">
        <v>1</v>
      </c>
      <c r="AJ247">
        <v>1</v>
      </c>
      <c r="AK247" t="s">
        <v>1360</v>
      </c>
      <c r="AL247">
        <v>973</v>
      </c>
    </row>
    <row r="248" spans="1:38">
      <c r="A248">
        <v>3276569</v>
      </c>
      <c r="B248" t="s">
        <v>1361</v>
      </c>
      <c r="C248" t="s">
        <v>18</v>
      </c>
      <c r="D248" t="s">
        <v>143</v>
      </c>
      <c r="E248">
        <v>2011</v>
      </c>
      <c r="F248">
        <v>8</v>
      </c>
      <c r="G248">
        <v>24</v>
      </c>
      <c r="H248" t="s">
        <v>86</v>
      </c>
      <c r="I248" t="s">
        <v>16</v>
      </c>
      <c r="J248" t="s">
        <v>1362</v>
      </c>
      <c r="K248" t="s">
        <v>1362</v>
      </c>
      <c r="L248" t="s">
        <v>86</v>
      </c>
      <c r="M248" t="s">
        <v>148</v>
      </c>
      <c r="N248" s="50">
        <v>15595211</v>
      </c>
      <c r="O248" s="51">
        <v>2325005</v>
      </c>
      <c r="P248" t="s">
        <v>1363</v>
      </c>
      <c r="Q248" t="s">
        <v>1364</v>
      </c>
      <c r="R248" t="s">
        <v>1365</v>
      </c>
      <c r="S248" s="49" t="str">
        <f>CONCATENATE(Tabla_Datos[[#This Row],[Nombre_Cliente]]," ",Tabla_Datos[[#This Row],[ApellidoPaterno_Cliente]]," ",Tabla_Datos[[#This Row],[ApellidoMaterno_Cliente]])</f>
        <v xml:space="preserve">GIOVANNA ROCIO PECHO  BERNAL </v>
      </c>
      <c r="T248" s="53">
        <f>DATE(Tabla_Datos[[#This Row],[tAnio]],Tabla_Datos[[#This Row],[tMes]],Tabla_Datos[[#This Row],[tDia]])</f>
        <v>40779</v>
      </c>
      <c r="U248" s="53" t="str">
        <f>IF(Tabla_Datos[[#This Row],[cProvincia]]="LIMA","LIMA","PROVINCIA")</f>
        <v>PROVINCIA</v>
      </c>
      <c r="V248" s="53" t="str">
        <f>MID(Tabla_Datos[[#This Row],[pTelefono]],1,SEARCH("-",Tabla_Datos[[#This Row],[pTelefono]],1)-1)</f>
        <v>1</v>
      </c>
      <c r="W248" s="53" t="str">
        <f>MID(Tabla_Datos[[#This Row],[pTelefono]],SEARCH("-",Tabla_Datos[[#This Row],[pTelefono]],1)+1,LEN(Tabla_Datos[[#This Row],[pTelefono]]))</f>
        <v>991081145</v>
      </c>
      <c r="X248" s="53" t="str">
        <f>CONCATENATE(Tabla_Datos[[#This Row],[TipUrb]]," ",Tabla_Datos[[#This Row],[Calle]]," ",Tabla_Datos[[#This Row],[NumCalle]])</f>
        <v>- EL OLIVAR 5</v>
      </c>
      <c r="Y248" t="s">
        <v>92</v>
      </c>
      <c r="Z248" t="s">
        <v>181</v>
      </c>
      <c r="AA248" t="s">
        <v>182</v>
      </c>
      <c r="AB248" t="s">
        <v>95</v>
      </c>
      <c r="AC248" t="s">
        <v>95</v>
      </c>
      <c r="AD248" t="s">
        <v>109</v>
      </c>
      <c r="AE248" t="s">
        <v>95</v>
      </c>
      <c r="AG248" s="51">
        <v>43484116</v>
      </c>
      <c r="AI248">
        <v>26</v>
      </c>
      <c r="AJ248">
        <v>26</v>
      </c>
      <c r="AK248" t="s">
        <v>1366</v>
      </c>
      <c r="AL248">
        <v>5</v>
      </c>
    </row>
    <row r="249" spans="1:38">
      <c r="A249">
        <v>3277720</v>
      </c>
      <c r="B249" t="s">
        <v>1367</v>
      </c>
      <c r="C249" t="s">
        <v>20</v>
      </c>
      <c r="D249" t="s">
        <v>143</v>
      </c>
      <c r="E249">
        <v>2011</v>
      </c>
      <c r="F249">
        <v>8</v>
      </c>
      <c r="G249">
        <v>24</v>
      </c>
      <c r="H249" t="s">
        <v>86</v>
      </c>
      <c r="I249" t="s">
        <v>202</v>
      </c>
      <c r="J249" t="s">
        <v>202</v>
      </c>
      <c r="K249" t="s">
        <v>202</v>
      </c>
      <c r="L249" t="s">
        <v>86</v>
      </c>
      <c r="M249" t="s">
        <v>133</v>
      </c>
      <c r="O249" s="51">
        <v>2325898</v>
      </c>
      <c r="P249" t="s">
        <v>1368</v>
      </c>
      <c r="Q249" t="s">
        <v>1369</v>
      </c>
      <c r="R249" t="s">
        <v>1370</v>
      </c>
      <c r="S249" s="49" t="str">
        <f>CONCATENATE(Tabla_Datos[[#This Row],[Nombre_Cliente]]," ",Tabla_Datos[[#This Row],[ApellidoPaterno_Cliente]]," ",Tabla_Datos[[#This Row],[ApellidoMaterno_Cliente]])</f>
        <v>VICTORIANO DAMIAN ACOSTA</v>
      </c>
      <c r="T249" s="53">
        <f>DATE(Tabla_Datos[[#This Row],[tAnio]],Tabla_Datos[[#This Row],[tMes]],Tabla_Datos[[#This Row],[tDia]])</f>
        <v>40779</v>
      </c>
      <c r="U249" s="53" t="str">
        <f>IF(Tabla_Datos[[#This Row],[cProvincia]]="LIMA","LIMA","PROVINCIA")</f>
        <v>PROVINCIA</v>
      </c>
      <c r="V249" s="53" t="str">
        <f>MID(Tabla_Datos[[#This Row],[pTelefono]],1,SEARCH("-",Tabla_Datos[[#This Row],[pTelefono]],1)-1)</f>
        <v>74</v>
      </c>
      <c r="W249" s="53" t="str">
        <f>MID(Tabla_Datos[[#This Row],[pTelefono]],SEARCH("-",Tabla_Datos[[#This Row],[pTelefono]],1)+1,LEN(Tabla_Datos[[#This Row],[pTelefono]]))</f>
        <v>74283334</v>
      </c>
      <c r="X249" s="53" t="str">
        <f>CONCATENATE(Tabla_Datos[[#This Row],[TipUrb]]," ",Tabla_Datos[[#This Row],[Calle]]," ",Tabla_Datos[[#This Row],[NumCalle]])</f>
        <v>AH . 0</v>
      </c>
      <c r="Y249" t="s">
        <v>208</v>
      </c>
      <c r="Z249" t="s">
        <v>152</v>
      </c>
      <c r="AA249" t="s">
        <v>153</v>
      </c>
      <c r="AB249" t="s">
        <v>95</v>
      </c>
      <c r="AC249">
        <v>1</v>
      </c>
      <c r="AD249" t="s">
        <v>96</v>
      </c>
      <c r="AE249" t="s">
        <v>95</v>
      </c>
      <c r="AF249" t="s">
        <v>467</v>
      </c>
      <c r="AG249" s="51">
        <v>17525867</v>
      </c>
      <c r="AH249" t="s">
        <v>95</v>
      </c>
      <c r="AI249">
        <v>1</v>
      </c>
      <c r="AJ249">
        <v>1</v>
      </c>
      <c r="AK249" t="s">
        <v>221</v>
      </c>
      <c r="AL249">
        <v>0</v>
      </c>
    </row>
    <row r="250" spans="1:38">
      <c r="A250">
        <v>3279258</v>
      </c>
      <c r="B250" t="s">
        <v>1371</v>
      </c>
      <c r="C250" t="s">
        <v>19</v>
      </c>
      <c r="D250" t="s">
        <v>85</v>
      </c>
      <c r="E250">
        <v>2011</v>
      </c>
      <c r="F250">
        <v>8</v>
      </c>
      <c r="G250">
        <v>24</v>
      </c>
      <c r="H250" t="s">
        <v>144</v>
      </c>
      <c r="I250" t="s">
        <v>16</v>
      </c>
      <c r="J250" t="s">
        <v>16</v>
      </c>
      <c r="K250" t="s">
        <v>277</v>
      </c>
      <c r="L250" t="s">
        <v>144</v>
      </c>
      <c r="M250" t="s">
        <v>88</v>
      </c>
      <c r="O250" s="51">
        <v>2327058</v>
      </c>
      <c r="P250" t="s">
        <v>1372</v>
      </c>
      <c r="Q250" t="s">
        <v>1373</v>
      </c>
      <c r="R250" t="s">
        <v>1374</v>
      </c>
      <c r="S250" s="49" t="str">
        <f>CONCATENATE(Tabla_Datos[[#This Row],[Nombre_Cliente]]," ",Tabla_Datos[[#This Row],[ApellidoPaterno_Cliente]]," ",Tabla_Datos[[#This Row],[ApellidoMaterno_Cliente]])</f>
        <v>GUILLERMO DANTE POLASTRI AGREDA</v>
      </c>
      <c r="T250" s="53">
        <f>DATE(Tabla_Datos[[#This Row],[tAnio]],Tabla_Datos[[#This Row],[tMes]],Tabla_Datos[[#This Row],[tDia]])</f>
        <v>40779</v>
      </c>
      <c r="U250" s="53" t="str">
        <f>IF(Tabla_Datos[[#This Row],[cProvincia]]="LIMA","LIMA","PROVINCIA")</f>
        <v>LIMA</v>
      </c>
      <c r="V250" s="53" t="str">
        <f>MID(Tabla_Datos[[#This Row],[pTelefono]],1,SEARCH("-",Tabla_Datos[[#This Row],[pTelefono]],1)-1)</f>
        <v>1</v>
      </c>
      <c r="W250" s="53" t="str">
        <f>MID(Tabla_Datos[[#This Row],[pTelefono]],SEARCH("-",Tabla_Datos[[#This Row],[pTelefono]],1)+1,LEN(Tabla_Datos[[#This Row],[pTelefono]]))</f>
        <v>981343910</v>
      </c>
      <c r="X250" s="53" t="str">
        <f>CONCATENATE(Tabla_Datos[[#This Row],[TipUrb]]," ",Tabla_Datos[[#This Row],[Calle]]," ",Tabla_Datos[[#This Row],[NumCalle]])</f>
        <v xml:space="preserve">  JUPITER 151</v>
      </c>
      <c r="Y250" t="s">
        <v>92</v>
      </c>
      <c r="Z250" t="s">
        <v>196</v>
      </c>
      <c r="AA250" t="s">
        <v>197</v>
      </c>
      <c r="AB250" t="s">
        <v>95</v>
      </c>
      <c r="AC250" t="s">
        <v>95</v>
      </c>
      <c r="AD250" t="s">
        <v>95</v>
      </c>
      <c r="AE250" t="s">
        <v>95</v>
      </c>
      <c r="AF250" t="s">
        <v>95</v>
      </c>
      <c r="AG250" s="51">
        <v>6389357</v>
      </c>
      <c r="AH250" t="s">
        <v>95</v>
      </c>
      <c r="AI250">
        <v>1</v>
      </c>
      <c r="AJ250">
        <v>1</v>
      </c>
      <c r="AK250" t="s">
        <v>1375</v>
      </c>
      <c r="AL250">
        <v>151</v>
      </c>
    </row>
    <row r="251" spans="1:38">
      <c r="A251">
        <v>3277424</v>
      </c>
      <c r="B251" t="s">
        <v>1376</v>
      </c>
      <c r="C251" t="s">
        <v>19</v>
      </c>
      <c r="D251" t="s">
        <v>85</v>
      </c>
      <c r="E251">
        <v>2011</v>
      </c>
      <c r="F251">
        <v>8</v>
      </c>
      <c r="G251">
        <v>24</v>
      </c>
      <c r="H251" t="s">
        <v>144</v>
      </c>
      <c r="I251" t="s">
        <v>16</v>
      </c>
      <c r="J251" t="s">
        <v>16</v>
      </c>
      <c r="K251" t="s">
        <v>157</v>
      </c>
      <c r="L251" t="s">
        <v>144</v>
      </c>
      <c r="M251" t="s">
        <v>88</v>
      </c>
      <c r="O251" s="51">
        <v>2325641</v>
      </c>
      <c r="P251" t="s">
        <v>1377</v>
      </c>
      <c r="Q251" t="s">
        <v>1378</v>
      </c>
      <c r="R251" t="s">
        <v>836</v>
      </c>
      <c r="S251" s="49" t="str">
        <f>CONCATENATE(Tabla_Datos[[#This Row],[Nombre_Cliente]]," ",Tabla_Datos[[#This Row],[ApellidoPaterno_Cliente]]," ",Tabla_Datos[[#This Row],[ApellidoMaterno_Cliente]])</f>
        <v>SUSY CRISTINA GAMBINI CIRILO</v>
      </c>
      <c r="T251" s="53">
        <f>DATE(Tabla_Datos[[#This Row],[tAnio]],Tabla_Datos[[#This Row],[tMes]],Tabla_Datos[[#This Row],[tDia]])</f>
        <v>40779</v>
      </c>
      <c r="U251" s="53" t="str">
        <f>IF(Tabla_Datos[[#This Row],[cProvincia]]="LIMA","LIMA","PROVINCIA")</f>
        <v>LIMA</v>
      </c>
      <c r="V251" s="53" t="str">
        <f>MID(Tabla_Datos[[#This Row],[pTelefono]],1,SEARCH("-",Tabla_Datos[[#This Row],[pTelefono]],1)-1)</f>
        <v>1</v>
      </c>
      <c r="W251" s="53" t="str">
        <f>MID(Tabla_Datos[[#This Row],[pTelefono]],SEARCH("-",Tabla_Datos[[#This Row],[pTelefono]],1)+1,LEN(Tabla_Datos[[#This Row],[pTelefono]]))</f>
        <v>986875107</v>
      </c>
      <c r="X251" s="53" t="str">
        <f>CONCATENATE(Tabla_Datos[[#This Row],[TipUrb]]," ",Tabla_Datos[[#This Row],[Calle]]," ",Tabla_Datos[[#This Row],[NumCalle]])</f>
        <v>UR . 0</v>
      </c>
      <c r="Y251" t="s">
        <v>92</v>
      </c>
      <c r="Z251" t="s">
        <v>196</v>
      </c>
      <c r="AA251" t="s">
        <v>197</v>
      </c>
      <c r="AB251" t="s">
        <v>95</v>
      </c>
      <c r="AC251" t="s">
        <v>95</v>
      </c>
      <c r="AD251" t="s">
        <v>161</v>
      </c>
      <c r="AE251" t="s">
        <v>897</v>
      </c>
      <c r="AF251">
        <v>10</v>
      </c>
      <c r="AG251" s="51">
        <v>10203791</v>
      </c>
      <c r="AH251" t="s">
        <v>95</v>
      </c>
      <c r="AI251">
        <v>1</v>
      </c>
      <c r="AJ251">
        <v>1</v>
      </c>
      <c r="AK251" t="s">
        <v>221</v>
      </c>
      <c r="AL251">
        <v>0</v>
      </c>
    </row>
    <row r="252" spans="1:38">
      <c r="A252">
        <v>3277966</v>
      </c>
      <c r="B252" t="s">
        <v>1379</v>
      </c>
      <c r="C252" t="s">
        <v>19</v>
      </c>
      <c r="D252" t="s">
        <v>85</v>
      </c>
      <c r="E252">
        <v>2011</v>
      </c>
      <c r="F252">
        <v>8</v>
      </c>
      <c r="G252">
        <v>24</v>
      </c>
      <c r="H252" t="s">
        <v>86</v>
      </c>
      <c r="I252" t="s">
        <v>16</v>
      </c>
      <c r="J252" t="s">
        <v>16</v>
      </c>
      <c r="K252" t="s">
        <v>1380</v>
      </c>
      <c r="L252" t="s">
        <v>86</v>
      </c>
      <c r="M252" t="s">
        <v>88</v>
      </c>
      <c r="N252" s="50">
        <v>43642377</v>
      </c>
      <c r="O252" s="51">
        <v>2326105</v>
      </c>
      <c r="P252" t="s">
        <v>1381</v>
      </c>
      <c r="Q252" t="s">
        <v>1382</v>
      </c>
      <c r="R252" t="s">
        <v>1383</v>
      </c>
      <c r="S252" s="49" t="str">
        <f>CONCATENATE(Tabla_Datos[[#This Row],[Nombre_Cliente]]," ",Tabla_Datos[[#This Row],[ApellidoPaterno_Cliente]]," ",Tabla_Datos[[#This Row],[ApellidoMaterno_Cliente]])</f>
        <v>RONALD FRANCISCO OLAZABAL PAJARES</v>
      </c>
      <c r="T252" s="53">
        <f>DATE(Tabla_Datos[[#This Row],[tAnio]],Tabla_Datos[[#This Row],[tMes]],Tabla_Datos[[#This Row],[tDia]])</f>
        <v>40779</v>
      </c>
      <c r="U252" s="53" t="str">
        <f>IF(Tabla_Datos[[#This Row],[cProvincia]]="LIMA","LIMA","PROVINCIA")</f>
        <v>LIMA</v>
      </c>
      <c r="V252" s="53" t="str">
        <f>MID(Tabla_Datos[[#This Row],[pTelefono]],1,SEARCH("-",Tabla_Datos[[#This Row],[pTelefono]],1)-1)</f>
        <v>1</v>
      </c>
      <c r="W252" s="53" t="str">
        <f>MID(Tabla_Datos[[#This Row],[pTelefono]],SEARCH("-",Tabla_Datos[[#This Row],[pTelefono]],1)+1,LEN(Tabla_Datos[[#This Row],[pTelefono]]))</f>
        <v>981115617</v>
      </c>
      <c r="X252" s="53" t="str">
        <f>CONCATENATE(Tabla_Datos[[#This Row],[TipUrb]]," ",Tabla_Datos[[#This Row],[Calle]]," ",Tabla_Datos[[#This Row],[NumCalle]])</f>
        <v>UR COLINAS DE LOS GIRASOLES 0</v>
      </c>
      <c r="Y252" t="s">
        <v>92</v>
      </c>
      <c r="Z252" t="s">
        <v>122</v>
      </c>
      <c r="AA252" t="s">
        <v>123</v>
      </c>
      <c r="AB252" t="s">
        <v>95</v>
      </c>
      <c r="AC252" t="s">
        <v>95</v>
      </c>
      <c r="AD252" t="s">
        <v>161</v>
      </c>
      <c r="AE252" t="s">
        <v>1384</v>
      </c>
      <c r="AF252">
        <v>3</v>
      </c>
      <c r="AG252" s="51">
        <v>40980890</v>
      </c>
      <c r="AH252" t="s">
        <v>95</v>
      </c>
      <c r="AI252">
        <v>1</v>
      </c>
      <c r="AJ252">
        <v>1</v>
      </c>
      <c r="AK252" t="s">
        <v>1385</v>
      </c>
      <c r="AL252">
        <v>0</v>
      </c>
    </row>
    <row r="253" spans="1:38">
      <c r="A253">
        <v>3279385</v>
      </c>
      <c r="B253" t="s">
        <v>1386</v>
      </c>
      <c r="C253" t="s">
        <v>20</v>
      </c>
      <c r="D253" t="s">
        <v>143</v>
      </c>
      <c r="E253">
        <v>2011</v>
      </c>
      <c r="F253">
        <v>8</v>
      </c>
      <c r="G253">
        <v>24</v>
      </c>
      <c r="H253" t="s">
        <v>86</v>
      </c>
      <c r="I253" t="s">
        <v>202</v>
      </c>
      <c r="J253" t="s">
        <v>203</v>
      </c>
      <c r="K253" t="s">
        <v>1387</v>
      </c>
      <c r="L253" t="s">
        <v>86</v>
      </c>
      <c r="M253" t="s">
        <v>133</v>
      </c>
      <c r="N253" s="50">
        <v>46928704</v>
      </c>
      <c r="O253" s="51">
        <v>2327172</v>
      </c>
      <c r="P253" t="s">
        <v>1388</v>
      </c>
      <c r="Q253" t="s">
        <v>267</v>
      </c>
      <c r="R253" t="s">
        <v>1389</v>
      </c>
      <c r="S253" s="49" t="str">
        <f>CONCATENATE(Tabla_Datos[[#This Row],[Nombre_Cliente]]," ",Tabla_Datos[[#This Row],[ApellidoPaterno_Cliente]]," ",Tabla_Datos[[#This Row],[ApellidoMaterno_Cliente]])</f>
        <v>JUAN ANIBAL MORENO FERNANDEZ</v>
      </c>
      <c r="T253" s="53">
        <f>DATE(Tabla_Datos[[#This Row],[tAnio]],Tabla_Datos[[#This Row],[tMes]],Tabla_Datos[[#This Row],[tDia]])</f>
        <v>40779</v>
      </c>
      <c r="U253" s="53" t="str">
        <f>IF(Tabla_Datos[[#This Row],[cProvincia]]="LIMA","LIMA","PROVINCIA")</f>
        <v>PROVINCIA</v>
      </c>
      <c r="V253" s="53" t="str">
        <f>MID(Tabla_Datos[[#This Row],[pTelefono]],1,SEARCH("-",Tabla_Datos[[#This Row],[pTelefono]],1)-1)</f>
        <v>74</v>
      </c>
      <c r="W253" s="53" t="str">
        <f>MID(Tabla_Datos[[#This Row],[pTelefono]],SEARCH("-",Tabla_Datos[[#This Row],[pTelefono]],1)+1,LEN(Tabla_Datos[[#This Row],[pTelefono]]))</f>
        <v>979111082</v>
      </c>
      <c r="X253" s="53" t="str">
        <f>CONCATENATE(Tabla_Datos[[#This Row],[TipUrb]]," ",Tabla_Datos[[#This Row],[Calle]]," ",Tabla_Datos[[#This Row],[NumCalle]])</f>
        <v>- TRUJILLO 36</v>
      </c>
      <c r="Y253" t="s">
        <v>208</v>
      </c>
      <c r="Z253" t="s">
        <v>152</v>
      </c>
      <c r="AA253" t="s">
        <v>153</v>
      </c>
      <c r="AB253" t="s">
        <v>95</v>
      </c>
      <c r="AC253" t="s">
        <v>95</v>
      </c>
      <c r="AD253" t="s">
        <v>109</v>
      </c>
      <c r="AE253" t="s">
        <v>95</v>
      </c>
      <c r="AF253" t="s">
        <v>95</v>
      </c>
      <c r="AG253" s="51">
        <v>46011468</v>
      </c>
      <c r="AH253" t="s">
        <v>95</v>
      </c>
      <c r="AI253">
        <v>1</v>
      </c>
      <c r="AJ253">
        <v>1</v>
      </c>
      <c r="AK253" t="s">
        <v>242</v>
      </c>
      <c r="AL253">
        <v>36</v>
      </c>
    </row>
    <row r="254" spans="1:38">
      <c r="A254">
        <v>3278093</v>
      </c>
      <c r="B254" t="s">
        <v>1390</v>
      </c>
      <c r="C254" t="s">
        <v>18</v>
      </c>
      <c r="D254" t="s">
        <v>85</v>
      </c>
      <c r="E254">
        <v>2011</v>
      </c>
      <c r="F254">
        <v>8</v>
      </c>
      <c r="G254">
        <v>24</v>
      </c>
      <c r="H254" t="s">
        <v>86</v>
      </c>
      <c r="I254" t="s">
        <v>16</v>
      </c>
      <c r="J254" t="s">
        <v>16</v>
      </c>
      <c r="K254" t="s">
        <v>126</v>
      </c>
      <c r="L254" t="s">
        <v>86</v>
      </c>
      <c r="M254" t="s">
        <v>88</v>
      </c>
      <c r="N254" s="50">
        <v>99999999</v>
      </c>
      <c r="O254" s="51">
        <v>2326189</v>
      </c>
      <c r="P254" t="s">
        <v>1391</v>
      </c>
      <c r="Q254" t="s">
        <v>1392</v>
      </c>
      <c r="R254" t="s">
        <v>1393</v>
      </c>
      <c r="S254" s="49" t="str">
        <f>CONCATENATE(Tabla_Datos[[#This Row],[Nombre_Cliente]]," ",Tabla_Datos[[#This Row],[ApellidoPaterno_Cliente]]," ",Tabla_Datos[[#This Row],[ApellidoMaterno_Cliente]])</f>
        <v xml:space="preserve">EDGAR DAVID  HUILLCA  FERNANDEZ </v>
      </c>
      <c r="T254" s="53">
        <f>DATE(Tabla_Datos[[#This Row],[tAnio]],Tabla_Datos[[#This Row],[tMes]],Tabla_Datos[[#This Row],[tDia]])</f>
        <v>40779</v>
      </c>
      <c r="U254" s="53" t="str">
        <f>IF(Tabla_Datos[[#This Row],[cProvincia]]="LIMA","LIMA","PROVINCIA")</f>
        <v>LIMA</v>
      </c>
      <c r="V254" s="53" t="str">
        <f>MID(Tabla_Datos[[#This Row],[pTelefono]],1,SEARCH("-",Tabla_Datos[[#This Row],[pTelefono]],1)-1)</f>
        <v>1</v>
      </c>
      <c r="W254" s="53" t="str">
        <f>MID(Tabla_Datos[[#This Row],[pTelefono]],SEARCH("-",Tabla_Datos[[#This Row],[pTelefono]],1)+1,LEN(Tabla_Datos[[#This Row],[pTelefono]]))</f>
        <v>2855723</v>
      </c>
      <c r="X254" s="53" t="str">
        <f>CONCATENATE(Tabla_Datos[[#This Row],[TipUrb]]," ",Tabla_Datos[[#This Row],[Calle]]," ",Tabla_Datos[[#This Row],[NumCalle]])</f>
        <v>AH RAMOS, EDILBERTO 0</v>
      </c>
      <c r="Y254" t="s">
        <v>92</v>
      </c>
      <c r="Z254" t="s">
        <v>93</v>
      </c>
      <c r="AA254" t="s">
        <v>94</v>
      </c>
      <c r="AB254" t="s">
        <v>95</v>
      </c>
      <c r="AC254" t="s">
        <v>95</v>
      </c>
      <c r="AD254" t="s">
        <v>96</v>
      </c>
      <c r="AE254" t="s">
        <v>1394</v>
      </c>
      <c r="AF254" s="47">
        <v>0.29166666666666669</v>
      </c>
      <c r="AG254" s="51">
        <v>45292014</v>
      </c>
      <c r="AI254">
        <v>26</v>
      </c>
      <c r="AJ254">
        <v>26</v>
      </c>
      <c r="AK254" t="s">
        <v>1395</v>
      </c>
      <c r="AL254">
        <v>0</v>
      </c>
    </row>
    <row r="255" spans="1:38">
      <c r="A255">
        <v>3280907</v>
      </c>
      <c r="B255" t="s">
        <v>623</v>
      </c>
      <c r="C255" t="s">
        <v>20</v>
      </c>
      <c r="D255" t="s">
        <v>224</v>
      </c>
      <c r="E255">
        <v>2011</v>
      </c>
      <c r="F255">
        <v>8</v>
      </c>
      <c r="G255">
        <v>24</v>
      </c>
      <c r="H255" t="s">
        <v>86</v>
      </c>
      <c r="I255" t="s">
        <v>16</v>
      </c>
      <c r="J255" t="s">
        <v>16</v>
      </c>
      <c r="K255" t="s">
        <v>126</v>
      </c>
      <c r="L255" t="s">
        <v>86</v>
      </c>
      <c r="M255" t="s">
        <v>88</v>
      </c>
      <c r="N255" s="50">
        <v>11111250</v>
      </c>
      <c r="O255" s="51">
        <v>2328099</v>
      </c>
      <c r="P255" t="s">
        <v>1396</v>
      </c>
      <c r="Q255" t="s">
        <v>1397</v>
      </c>
      <c r="R255" t="s">
        <v>1090</v>
      </c>
      <c r="S255" s="49" t="str">
        <f>CONCATENATE(Tabla_Datos[[#This Row],[Nombre_Cliente]]," ",Tabla_Datos[[#This Row],[ApellidoPaterno_Cliente]]," ",Tabla_Datos[[#This Row],[ApellidoMaterno_Cliente]])</f>
        <v>JUAN ROBERT CHACON CABRERA</v>
      </c>
      <c r="T255" s="53">
        <f>DATE(Tabla_Datos[[#This Row],[tAnio]],Tabla_Datos[[#This Row],[tMes]],Tabla_Datos[[#This Row],[tDia]])</f>
        <v>40779</v>
      </c>
      <c r="U255" s="53" t="str">
        <f>IF(Tabla_Datos[[#This Row],[cProvincia]]="LIMA","LIMA","PROVINCIA")</f>
        <v>LIMA</v>
      </c>
      <c r="V255" s="53" t="str">
        <f>MID(Tabla_Datos[[#This Row],[pTelefono]],1,SEARCH("-",Tabla_Datos[[#This Row],[pTelefono]],1)-1)</f>
        <v>1</v>
      </c>
      <c r="W255" s="53" t="str">
        <f>MID(Tabla_Datos[[#This Row],[pTelefono]],SEARCH("-",Tabla_Datos[[#This Row],[pTelefono]],1)+1,LEN(Tabla_Datos[[#This Row],[pTelefono]]))</f>
        <v>000000000</v>
      </c>
      <c r="X255" s="53" t="str">
        <f>CONCATENATE(Tabla_Datos[[#This Row],[TipUrb]]," ",Tabla_Datos[[#This Row],[Calle]]," ",Tabla_Datos[[#This Row],[NumCalle]])</f>
        <v>UR . 0</v>
      </c>
      <c r="Y255" t="s">
        <v>92</v>
      </c>
      <c r="Z255" t="s">
        <v>122</v>
      </c>
      <c r="AA255" t="s">
        <v>123</v>
      </c>
      <c r="AB255" t="s">
        <v>95</v>
      </c>
      <c r="AC255" t="s">
        <v>95</v>
      </c>
      <c r="AD255" t="s">
        <v>161</v>
      </c>
      <c r="AE255" t="s">
        <v>950</v>
      </c>
      <c r="AF255">
        <v>7</v>
      </c>
      <c r="AG255" s="51">
        <v>10653302</v>
      </c>
      <c r="AH255" t="s">
        <v>95</v>
      </c>
      <c r="AI255">
        <v>1</v>
      </c>
      <c r="AJ255">
        <v>1</v>
      </c>
      <c r="AK255" t="s">
        <v>221</v>
      </c>
      <c r="AL255">
        <v>0</v>
      </c>
    </row>
    <row r="256" spans="1:38">
      <c r="A256">
        <v>3279821</v>
      </c>
      <c r="B256" t="s">
        <v>1398</v>
      </c>
      <c r="C256" t="s">
        <v>18</v>
      </c>
      <c r="D256" t="s">
        <v>85</v>
      </c>
      <c r="E256">
        <v>2011</v>
      </c>
      <c r="F256">
        <v>8</v>
      </c>
      <c r="G256">
        <v>24</v>
      </c>
      <c r="H256" t="s">
        <v>86</v>
      </c>
      <c r="I256" t="s">
        <v>16</v>
      </c>
      <c r="J256" t="s">
        <v>16</v>
      </c>
      <c r="K256" t="s">
        <v>308</v>
      </c>
      <c r="L256" t="s">
        <v>86</v>
      </c>
      <c r="M256" t="s">
        <v>88</v>
      </c>
      <c r="N256" s="50">
        <v>99999999</v>
      </c>
      <c r="O256" s="51">
        <v>2327537</v>
      </c>
      <c r="P256" t="s">
        <v>1399</v>
      </c>
      <c r="Q256" t="s">
        <v>1400</v>
      </c>
      <c r="R256" t="s">
        <v>1401</v>
      </c>
      <c r="S256" s="49" t="str">
        <f>CONCATENATE(Tabla_Datos[[#This Row],[Nombre_Cliente]]," ",Tabla_Datos[[#This Row],[ApellidoPaterno_Cliente]]," ",Tabla_Datos[[#This Row],[ApellidoMaterno_Cliente]])</f>
        <v xml:space="preserve">HUMBERTO  PELAEZ  OLGUIN  </v>
      </c>
      <c r="T256" s="53">
        <f>DATE(Tabla_Datos[[#This Row],[tAnio]],Tabla_Datos[[#This Row],[tMes]],Tabla_Datos[[#This Row],[tDia]])</f>
        <v>40779</v>
      </c>
      <c r="U256" s="53" t="str">
        <f>IF(Tabla_Datos[[#This Row],[cProvincia]]="LIMA","LIMA","PROVINCIA")</f>
        <v>LIMA</v>
      </c>
      <c r="V256" s="53" t="str">
        <f>MID(Tabla_Datos[[#This Row],[pTelefono]],1,SEARCH("-",Tabla_Datos[[#This Row],[pTelefono]],1)-1)</f>
        <v>1</v>
      </c>
      <c r="W256" s="53" t="str">
        <f>MID(Tabla_Datos[[#This Row],[pTelefono]],SEARCH("-",Tabla_Datos[[#This Row],[pTelefono]],1)+1,LEN(Tabla_Datos[[#This Row],[pTelefono]]))</f>
        <v>988891778</v>
      </c>
      <c r="X256" s="53" t="str">
        <f>CONCATENATE(Tabla_Datos[[#This Row],[TipUrb]]," ",Tabla_Datos[[#This Row],[Calle]]," ",Tabla_Datos[[#This Row],[NumCalle]])</f>
        <v>- 3 0</v>
      </c>
      <c r="Y256" t="s">
        <v>92</v>
      </c>
      <c r="Z256" t="s">
        <v>93</v>
      </c>
      <c r="AA256" t="s">
        <v>94</v>
      </c>
      <c r="AB256" t="s">
        <v>95</v>
      </c>
      <c r="AC256" t="s">
        <v>95</v>
      </c>
      <c r="AD256" t="s">
        <v>109</v>
      </c>
      <c r="AE256" t="s">
        <v>361</v>
      </c>
      <c r="AF256">
        <v>17</v>
      </c>
      <c r="AG256" s="51">
        <v>6805082</v>
      </c>
      <c r="AI256">
        <v>26</v>
      </c>
      <c r="AJ256">
        <v>26</v>
      </c>
      <c r="AK256">
        <v>3</v>
      </c>
      <c r="AL256">
        <v>0</v>
      </c>
    </row>
    <row r="257" spans="1:38">
      <c r="A257">
        <v>3281152</v>
      </c>
      <c r="B257" t="s">
        <v>1402</v>
      </c>
      <c r="C257" t="s">
        <v>20</v>
      </c>
      <c r="D257" t="s">
        <v>85</v>
      </c>
      <c r="E257">
        <v>2011</v>
      </c>
      <c r="F257">
        <v>8</v>
      </c>
      <c r="G257">
        <v>24</v>
      </c>
      <c r="H257" t="s">
        <v>86</v>
      </c>
      <c r="I257" t="s">
        <v>241</v>
      </c>
      <c r="J257" t="s">
        <v>242</v>
      </c>
      <c r="K257" t="s">
        <v>242</v>
      </c>
      <c r="L257" t="s">
        <v>86</v>
      </c>
      <c r="M257" t="s">
        <v>148</v>
      </c>
      <c r="N257" s="50">
        <v>47476465</v>
      </c>
      <c r="O257" s="51">
        <v>2328323</v>
      </c>
      <c r="P257" t="s">
        <v>1067</v>
      </c>
      <c r="Q257" t="s">
        <v>1403</v>
      </c>
      <c r="R257" t="s">
        <v>159</v>
      </c>
      <c r="S257" s="49" t="str">
        <f>CONCATENATE(Tabla_Datos[[#This Row],[Nombre_Cliente]]," ",Tabla_Datos[[#This Row],[ApellidoPaterno_Cliente]]," ",Tabla_Datos[[#This Row],[ApellidoMaterno_Cliente]])</f>
        <v>JOSE ANTONIO OCC CHAVEZ</v>
      </c>
      <c r="T257" s="53">
        <f>DATE(Tabla_Datos[[#This Row],[tAnio]],Tabla_Datos[[#This Row],[tMes]],Tabla_Datos[[#This Row],[tDia]])</f>
        <v>40779</v>
      </c>
      <c r="U257" s="53" t="str">
        <f>IF(Tabla_Datos[[#This Row],[cProvincia]]="LIMA","LIMA","PROVINCIA")</f>
        <v>PROVINCIA</v>
      </c>
      <c r="V257" s="53" t="str">
        <f>MID(Tabla_Datos[[#This Row],[pTelefono]],1,SEARCH("-",Tabla_Datos[[#This Row],[pTelefono]],1)-1)</f>
        <v>44</v>
      </c>
      <c r="W257" s="53" t="str">
        <f>MID(Tabla_Datos[[#This Row],[pTelefono]],SEARCH("-",Tabla_Datos[[#This Row],[pTelefono]],1)+1,LEN(Tabla_Datos[[#This Row],[pTelefono]]))</f>
        <v>948481962</v>
      </c>
      <c r="X257" s="53" t="str">
        <f>CONCATENATE(Tabla_Datos[[#This Row],[TipUrb]]," ",Tabla_Datos[[#This Row],[Calle]]," ",Tabla_Datos[[#This Row],[NumCalle]])</f>
        <v>PJ SANTA TERESA DE JESUS C 11</v>
      </c>
      <c r="Y257" t="s">
        <v>246</v>
      </c>
      <c r="Z257" t="s">
        <v>122</v>
      </c>
      <c r="AA257" t="s">
        <v>123</v>
      </c>
      <c r="AB257" t="s">
        <v>95</v>
      </c>
      <c r="AC257" t="s">
        <v>95</v>
      </c>
      <c r="AD257" t="s">
        <v>429</v>
      </c>
      <c r="AE257" t="s">
        <v>95</v>
      </c>
      <c r="AF257" t="s">
        <v>95</v>
      </c>
      <c r="AG257" s="51">
        <v>17866050</v>
      </c>
      <c r="AH257" t="s">
        <v>95</v>
      </c>
      <c r="AI257">
        <v>1</v>
      </c>
      <c r="AJ257">
        <v>1</v>
      </c>
      <c r="AK257" t="s">
        <v>1404</v>
      </c>
      <c r="AL257">
        <v>11</v>
      </c>
    </row>
    <row r="258" spans="1:38">
      <c r="A258">
        <v>3281793</v>
      </c>
      <c r="B258" t="s">
        <v>1405</v>
      </c>
      <c r="C258" t="s">
        <v>20</v>
      </c>
      <c r="D258" t="s">
        <v>143</v>
      </c>
      <c r="E258">
        <v>2011</v>
      </c>
      <c r="F258">
        <v>8</v>
      </c>
      <c r="G258">
        <v>24</v>
      </c>
      <c r="H258" t="s">
        <v>86</v>
      </c>
      <c r="I258" t="s">
        <v>16</v>
      </c>
      <c r="J258" t="s">
        <v>16</v>
      </c>
      <c r="K258" t="s">
        <v>157</v>
      </c>
      <c r="L258" t="s">
        <v>86</v>
      </c>
      <c r="M258" t="s">
        <v>88</v>
      </c>
      <c r="N258" s="50">
        <v>32763695</v>
      </c>
      <c r="O258" s="51">
        <v>2328849</v>
      </c>
      <c r="P258" t="s">
        <v>283</v>
      </c>
      <c r="Q258" t="s">
        <v>365</v>
      </c>
      <c r="R258" t="s">
        <v>159</v>
      </c>
      <c r="S258" s="49" t="str">
        <f>CONCATENATE(Tabla_Datos[[#This Row],[Nombre_Cliente]]," ",Tabla_Datos[[#This Row],[ApellidoPaterno_Cliente]]," ",Tabla_Datos[[#This Row],[ApellidoMaterno_Cliente]])</f>
        <v>JUAN CARLOS RODRIGUEZ CHAVEZ</v>
      </c>
      <c r="T258" s="53">
        <f>DATE(Tabla_Datos[[#This Row],[tAnio]],Tabla_Datos[[#This Row],[tMes]],Tabla_Datos[[#This Row],[tDia]])</f>
        <v>40779</v>
      </c>
      <c r="U258" s="53" t="str">
        <f>IF(Tabla_Datos[[#This Row],[cProvincia]]="LIMA","LIMA","PROVINCIA")</f>
        <v>LIMA</v>
      </c>
      <c r="V258" s="53" t="str">
        <f>MID(Tabla_Datos[[#This Row],[pTelefono]],1,SEARCH("-",Tabla_Datos[[#This Row],[pTelefono]],1)-1)</f>
        <v>1</v>
      </c>
      <c r="W258" s="53" t="str">
        <f>MID(Tabla_Datos[[#This Row],[pTelefono]],SEARCH("-",Tabla_Datos[[#This Row],[pTelefono]],1)+1,LEN(Tabla_Datos[[#This Row],[pTelefono]]))</f>
        <v>947101671</v>
      </c>
      <c r="X258" s="53" t="str">
        <f>CONCATENATE(Tabla_Datos[[#This Row],[TipUrb]]," ",Tabla_Datos[[#This Row],[Calle]]," ",Tabla_Datos[[#This Row],[NumCalle]])</f>
        <v>UR LOS ALISOS 0</v>
      </c>
      <c r="Y258" t="s">
        <v>92</v>
      </c>
      <c r="Z258" t="s">
        <v>152</v>
      </c>
      <c r="AA258" t="s">
        <v>153</v>
      </c>
      <c r="AB258" t="s">
        <v>95</v>
      </c>
      <c r="AC258" t="s">
        <v>95</v>
      </c>
      <c r="AD258" t="s">
        <v>161</v>
      </c>
      <c r="AE258" t="s">
        <v>897</v>
      </c>
      <c r="AF258">
        <v>21</v>
      </c>
      <c r="AG258" s="51">
        <v>41563492</v>
      </c>
      <c r="AH258" t="s">
        <v>95</v>
      </c>
      <c r="AI258">
        <v>1</v>
      </c>
      <c r="AJ258">
        <v>1</v>
      </c>
      <c r="AK258" t="s">
        <v>1406</v>
      </c>
      <c r="AL258">
        <v>0</v>
      </c>
    </row>
    <row r="259" spans="1:38">
      <c r="A259">
        <v>3282998</v>
      </c>
      <c r="B259" t="s">
        <v>1407</v>
      </c>
      <c r="C259" t="s">
        <v>20</v>
      </c>
      <c r="D259" t="s">
        <v>143</v>
      </c>
      <c r="E259">
        <v>2011</v>
      </c>
      <c r="F259">
        <v>8</v>
      </c>
      <c r="G259">
        <v>24</v>
      </c>
      <c r="H259" t="s">
        <v>86</v>
      </c>
      <c r="I259" t="s">
        <v>132</v>
      </c>
      <c r="J259" t="s">
        <v>132</v>
      </c>
      <c r="K259" t="s">
        <v>132</v>
      </c>
      <c r="L259" t="s">
        <v>86</v>
      </c>
      <c r="M259" t="s">
        <v>133</v>
      </c>
      <c r="N259" s="50">
        <v>80663126</v>
      </c>
      <c r="O259" s="51">
        <v>2329695</v>
      </c>
      <c r="P259" t="s">
        <v>1408</v>
      </c>
      <c r="Q259" t="s">
        <v>1409</v>
      </c>
      <c r="R259" t="s">
        <v>1410</v>
      </c>
      <c r="S259" s="49" t="str">
        <f>CONCATENATE(Tabla_Datos[[#This Row],[Nombre_Cliente]]," ",Tabla_Datos[[#This Row],[ApellidoPaterno_Cliente]]," ",Tabla_Datos[[#This Row],[ApellidoMaterno_Cliente]])</f>
        <v>FABIOLA ELENA NIZAMA MOREY</v>
      </c>
      <c r="T259" s="53">
        <f>DATE(Tabla_Datos[[#This Row],[tAnio]],Tabla_Datos[[#This Row],[tMes]],Tabla_Datos[[#This Row],[tDia]])</f>
        <v>40779</v>
      </c>
      <c r="U259" s="53" t="str">
        <f>IF(Tabla_Datos[[#This Row],[cProvincia]]="LIMA","LIMA","PROVINCIA")</f>
        <v>PROVINCIA</v>
      </c>
      <c r="V259" s="53" t="str">
        <f>MID(Tabla_Datos[[#This Row],[pTelefono]],1,SEARCH("-",Tabla_Datos[[#This Row],[pTelefono]],1)-1)</f>
        <v>73</v>
      </c>
      <c r="W259" s="53" t="str">
        <f>MID(Tabla_Datos[[#This Row],[pTelefono]],SEARCH("-",Tabla_Datos[[#This Row],[pTelefono]],1)+1,LEN(Tabla_Datos[[#This Row],[pTelefono]]))</f>
        <v>957400717</v>
      </c>
      <c r="X259" s="53" t="str">
        <f>CONCATENATE(Tabla_Datos[[#This Row],[TipUrb]]," ",Tabla_Datos[[#This Row],[Calle]]," ",Tabla_Datos[[#This Row],[NumCalle]])</f>
        <v>AH . 0</v>
      </c>
      <c r="Y259" t="s">
        <v>137</v>
      </c>
      <c r="Z259" t="s">
        <v>152</v>
      </c>
      <c r="AA259" t="s">
        <v>153</v>
      </c>
      <c r="AB259" t="s">
        <v>95</v>
      </c>
      <c r="AC259" t="s">
        <v>95</v>
      </c>
      <c r="AD259" t="s">
        <v>96</v>
      </c>
      <c r="AE259" t="s">
        <v>95</v>
      </c>
      <c r="AF259">
        <v>2</v>
      </c>
      <c r="AG259" s="51">
        <v>44536249</v>
      </c>
      <c r="AH259" t="s">
        <v>95</v>
      </c>
      <c r="AI259">
        <v>1</v>
      </c>
      <c r="AJ259">
        <v>1</v>
      </c>
      <c r="AK259" t="s">
        <v>221</v>
      </c>
      <c r="AL259">
        <v>0</v>
      </c>
    </row>
    <row r="260" spans="1:38">
      <c r="A260">
        <v>3282041</v>
      </c>
      <c r="B260" t="s">
        <v>1411</v>
      </c>
      <c r="C260" t="s">
        <v>20</v>
      </c>
      <c r="D260" t="s">
        <v>143</v>
      </c>
      <c r="E260">
        <v>2011</v>
      </c>
      <c r="F260">
        <v>8</v>
      </c>
      <c r="G260">
        <v>24</v>
      </c>
      <c r="H260" t="s">
        <v>86</v>
      </c>
      <c r="I260" t="s">
        <v>16</v>
      </c>
      <c r="J260" t="s">
        <v>16</v>
      </c>
      <c r="K260" t="s">
        <v>308</v>
      </c>
      <c r="L260" t="s">
        <v>86</v>
      </c>
      <c r="M260" t="s">
        <v>88</v>
      </c>
      <c r="N260" s="50">
        <v>43434414</v>
      </c>
      <c r="O260" s="51">
        <v>2329052</v>
      </c>
      <c r="P260" t="s">
        <v>1412</v>
      </c>
      <c r="Q260" t="s">
        <v>377</v>
      </c>
      <c r="R260" t="s">
        <v>1413</v>
      </c>
      <c r="S260" s="49" t="str">
        <f>CONCATENATE(Tabla_Datos[[#This Row],[Nombre_Cliente]]," ",Tabla_Datos[[#This Row],[ApellidoPaterno_Cliente]]," ",Tabla_Datos[[#This Row],[ApellidoMaterno_Cliente]])</f>
        <v>MONICA ELIZABETH PEREZ ESPIRITU</v>
      </c>
      <c r="T260" s="53">
        <f>DATE(Tabla_Datos[[#This Row],[tAnio]],Tabla_Datos[[#This Row],[tMes]],Tabla_Datos[[#This Row],[tDia]])</f>
        <v>40779</v>
      </c>
      <c r="U260" s="53" t="str">
        <f>IF(Tabla_Datos[[#This Row],[cProvincia]]="LIMA","LIMA","PROVINCIA")</f>
        <v>LIMA</v>
      </c>
      <c r="V260" s="53" t="str">
        <f>MID(Tabla_Datos[[#This Row],[pTelefono]],1,SEARCH("-",Tabla_Datos[[#This Row],[pTelefono]],1)-1)</f>
        <v>1</v>
      </c>
      <c r="W260" s="53" t="str">
        <f>MID(Tabla_Datos[[#This Row],[pTelefono]],SEARCH("-",Tabla_Datos[[#This Row],[pTelefono]],1)+1,LEN(Tabla_Datos[[#This Row],[pTelefono]]))</f>
        <v>971305175</v>
      </c>
      <c r="X260" s="53" t="str">
        <f>CONCATENATE(Tabla_Datos[[#This Row],[TipUrb]]," ",Tabla_Datos[[#This Row],[Calle]]," ",Tabla_Datos[[#This Row],[NumCalle]])</f>
        <v>AH . 0</v>
      </c>
      <c r="Y260" t="s">
        <v>92</v>
      </c>
      <c r="Z260" t="s">
        <v>152</v>
      </c>
      <c r="AA260" t="s">
        <v>153</v>
      </c>
      <c r="AB260" t="s">
        <v>95</v>
      </c>
      <c r="AC260" t="s">
        <v>95</v>
      </c>
      <c r="AD260" t="s">
        <v>96</v>
      </c>
      <c r="AE260" t="s">
        <v>413</v>
      </c>
      <c r="AF260">
        <v>26</v>
      </c>
      <c r="AG260" s="51">
        <v>10345866</v>
      </c>
      <c r="AH260" t="s">
        <v>95</v>
      </c>
      <c r="AI260">
        <v>1</v>
      </c>
      <c r="AJ260">
        <v>1</v>
      </c>
      <c r="AK260" t="s">
        <v>221</v>
      </c>
      <c r="AL260">
        <v>0</v>
      </c>
    </row>
    <row r="261" spans="1:38">
      <c r="A261">
        <v>3281243</v>
      </c>
      <c r="B261" t="s">
        <v>1414</v>
      </c>
      <c r="C261" t="s">
        <v>18</v>
      </c>
      <c r="D261" t="s">
        <v>143</v>
      </c>
      <c r="E261">
        <v>2011</v>
      </c>
      <c r="F261">
        <v>8</v>
      </c>
      <c r="G261">
        <v>24</v>
      </c>
      <c r="H261" t="s">
        <v>86</v>
      </c>
      <c r="I261" t="s">
        <v>132</v>
      </c>
      <c r="J261" t="s">
        <v>1415</v>
      </c>
      <c r="K261" t="s">
        <v>1415</v>
      </c>
      <c r="L261" t="s">
        <v>86</v>
      </c>
      <c r="M261" t="s">
        <v>133</v>
      </c>
      <c r="N261" s="50">
        <v>99999999999</v>
      </c>
      <c r="O261" s="51">
        <v>2328383</v>
      </c>
      <c r="P261" t="s">
        <v>1416</v>
      </c>
      <c r="Q261" t="s">
        <v>878</v>
      </c>
      <c r="R261" t="s">
        <v>1417</v>
      </c>
      <c r="S261" s="49" t="str">
        <f>CONCATENATE(Tabla_Datos[[#This Row],[Nombre_Cliente]]," ",Tabla_Datos[[#This Row],[ApellidoPaterno_Cliente]]," ",Tabla_Datos[[#This Row],[ApellidoMaterno_Cliente]])</f>
        <v xml:space="preserve">ORLANDO VALERIO  CUBAS  SANTOYO </v>
      </c>
      <c r="T261" s="53">
        <f>DATE(Tabla_Datos[[#This Row],[tAnio]],Tabla_Datos[[#This Row],[tMes]],Tabla_Datos[[#This Row],[tDia]])</f>
        <v>40779</v>
      </c>
      <c r="U261" s="53" t="str">
        <f>IF(Tabla_Datos[[#This Row],[cProvincia]]="LIMA","LIMA","PROVINCIA")</f>
        <v>PROVINCIA</v>
      </c>
      <c r="V261" s="53" t="str">
        <f>MID(Tabla_Datos[[#This Row],[pTelefono]],1,SEARCH("-",Tabla_Datos[[#This Row],[pTelefono]],1)-1)</f>
        <v>51</v>
      </c>
      <c r="W261" s="53" t="str">
        <f>MID(Tabla_Datos[[#This Row],[pTelefono]],SEARCH("-",Tabla_Datos[[#This Row],[pTelefono]],1)+1,LEN(Tabla_Datos[[#This Row],[pTelefono]]))</f>
        <v>694077</v>
      </c>
      <c r="X261" s="53" t="str">
        <f>CONCATENATE(Tabla_Datos[[#This Row],[TipUrb]]," ",Tabla_Datos[[#This Row],[Calle]]," ",Tabla_Datos[[#This Row],[NumCalle]])</f>
        <v>- HUASCAR 157</v>
      </c>
      <c r="Y261" t="s">
        <v>137</v>
      </c>
      <c r="Z261" t="s">
        <v>181</v>
      </c>
      <c r="AA261" t="s">
        <v>182</v>
      </c>
      <c r="AB261" t="s">
        <v>95</v>
      </c>
      <c r="AC261" t="s">
        <v>95</v>
      </c>
      <c r="AD261" t="s">
        <v>109</v>
      </c>
      <c r="AE261" t="s">
        <v>95</v>
      </c>
      <c r="AG261" s="51">
        <v>3696512</v>
      </c>
      <c r="AI261">
        <v>1</v>
      </c>
      <c r="AJ261">
        <v>1</v>
      </c>
      <c r="AK261" t="s">
        <v>1418</v>
      </c>
      <c r="AL261">
        <v>157</v>
      </c>
    </row>
    <row r="262" spans="1:38">
      <c r="A262">
        <v>3282270</v>
      </c>
      <c r="B262" t="s">
        <v>1419</v>
      </c>
      <c r="C262" t="s">
        <v>18</v>
      </c>
      <c r="D262" t="s">
        <v>143</v>
      </c>
      <c r="E262">
        <v>2011</v>
      </c>
      <c r="F262">
        <v>8</v>
      </c>
      <c r="G262">
        <v>24</v>
      </c>
      <c r="H262" t="s">
        <v>86</v>
      </c>
      <c r="I262" t="s">
        <v>478</v>
      </c>
      <c r="J262" t="s">
        <v>479</v>
      </c>
      <c r="K262" t="s">
        <v>1420</v>
      </c>
      <c r="L262" t="s">
        <v>86</v>
      </c>
      <c r="M262" t="s">
        <v>148</v>
      </c>
      <c r="N262" s="50">
        <v>1108732</v>
      </c>
      <c r="O262" s="51">
        <v>2329190</v>
      </c>
      <c r="P262" t="s">
        <v>1421</v>
      </c>
      <c r="Q262" t="s">
        <v>1012</v>
      </c>
      <c r="R262" t="s">
        <v>1422</v>
      </c>
      <c r="S262" s="49" t="str">
        <f>CONCATENATE(Tabla_Datos[[#This Row],[Nombre_Cliente]]," ",Tabla_Datos[[#This Row],[ApellidoPaterno_Cliente]]," ",Tabla_Datos[[#This Row],[ApellidoMaterno_Cliente]])</f>
        <v>CLARQUEL FALCON TUANAMA</v>
      </c>
      <c r="T262" s="53">
        <f>DATE(Tabla_Datos[[#This Row],[tAnio]],Tabla_Datos[[#This Row],[tMes]],Tabla_Datos[[#This Row],[tDia]])</f>
        <v>40779</v>
      </c>
      <c r="U262" s="53" t="str">
        <f>IF(Tabla_Datos[[#This Row],[cProvincia]]="LIMA","LIMA","PROVINCIA")</f>
        <v>PROVINCIA</v>
      </c>
      <c r="V262" s="53" t="str">
        <f>MID(Tabla_Datos[[#This Row],[pTelefono]],1,SEARCH("-",Tabla_Datos[[#This Row],[pTelefono]],1)-1)</f>
        <v>42</v>
      </c>
      <c r="W262" s="53" t="str">
        <f>MID(Tabla_Datos[[#This Row],[pTelefono]],SEARCH("-",Tabla_Datos[[#This Row],[pTelefono]],1)+1,LEN(Tabla_Datos[[#This Row],[pTelefono]]))</f>
        <v>813897</v>
      </c>
      <c r="X262" s="53" t="str">
        <f>CONCATENATE(Tabla_Datos[[#This Row],[TipUrb]]," ",Tabla_Datos[[#This Row],[Calle]]," ",Tabla_Datos[[#This Row],[NumCalle]])</f>
        <v>- NUEVO SAN MIGUEL 0</v>
      </c>
      <c r="Y262" t="s">
        <v>484</v>
      </c>
      <c r="Z262" t="s">
        <v>320</v>
      </c>
      <c r="AA262" t="s">
        <v>321</v>
      </c>
      <c r="AB262" t="s">
        <v>95</v>
      </c>
      <c r="AC262" t="s">
        <v>95</v>
      </c>
      <c r="AD262" t="s">
        <v>109</v>
      </c>
      <c r="AE262" t="s">
        <v>95</v>
      </c>
      <c r="AG262" s="51">
        <v>46137857</v>
      </c>
      <c r="AI262">
        <v>10</v>
      </c>
      <c r="AJ262">
        <v>10</v>
      </c>
      <c r="AK262" t="s">
        <v>1423</v>
      </c>
      <c r="AL262">
        <v>0</v>
      </c>
    </row>
    <row r="263" spans="1:38">
      <c r="A263">
        <v>3283048</v>
      </c>
      <c r="B263" t="s">
        <v>1424</v>
      </c>
      <c r="C263" t="s">
        <v>18</v>
      </c>
      <c r="D263" t="s">
        <v>85</v>
      </c>
      <c r="E263">
        <v>2011</v>
      </c>
      <c r="F263">
        <v>8</v>
      </c>
      <c r="G263">
        <v>24</v>
      </c>
      <c r="H263" t="s">
        <v>86</v>
      </c>
      <c r="I263" t="s">
        <v>16</v>
      </c>
      <c r="J263" t="s">
        <v>16</v>
      </c>
      <c r="K263" t="s">
        <v>567</v>
      </c>
      <c r="L263" t="s">
        <v>86</v>
      </c>
      <c r="M263" t="s">
        <v>88</v>
      </c>
      <c r="N263" s="50">
        <v>9332566</v>
      </c>
      <c r="O263" s="51">
        <v>2329738</v>
      </c>
      <c r="P263" t="s">
        <v>1425</v>
      </c>
      <c r="Q263" t="s">
        <v>1426</v>
      </c>
      <c r="R263" t="s">
        <v>1427</v>
      </c>
      <c r="S263" s="49" t="str">
        <f>CONCATENATE(Tabla_Datos[[#This Row],[Nombre_Cliente]]," ",Tabla_Datos[[#This Row],[ApellidoPaterno_Cliente]]," ",Tabla_Datos[[#This Row],[ApellidoMaterno_Cliente]])</f>
        <v xml:space="preserve">ROSA MERCEDES  RAMOS  MEDINA </v>
      </c>
      <c r="T263" s="53">
        <f>DATE(Tabla_Datos[[#This Row],[tAnio]],Tabla_Datos[[#This Row],[tMes]],Tabla_Datos[[#This Row],[tDia]])</f>
        <v>40779</v>
      </c>
      <c r="U263" s="53" t="str">
        <f>IF(Tabla_Datos[[#This Row],[cProvincia]]="LIMA","LIMA","PROVINCIA")</f>
        <v>LIMA</v>
      </c>
      <c r="V263" s="53" t="str">
        <f>MID(Tabla_Datos[[#This Row],[pTelefono]],1,SEARCH("-",Tabla_Datos[[#This Row],[pTelefono]],1)-1)</f>
        <v>1</v>
      </c>
      <c r="W263" s="53" t="str">
        <f>MID(Tabla_Datos[[#This Row],[pTelefono]],SEARCH("-",Tabla_Datos[[#This Row],[pTelefono]],1)+1,LEN(Tabla_Datos[[#This Row],[pTelefono]]))</f>
        <v>985052566</v>
      </c>
      <c r="X263" s="53" t="str">
        <f>CONCATENATE(Tabla_Datos[[#This Row],[TipUrb]]," ",Tabla_Datos[[#This Row],[Calle]]," ",Tabla_Datos[[#This Row],[NumCalle]])</f>
        <v>UR LIBERTAD 515</v>
      </c>
      <c r="Y263" t="s">
        <v>92</v>
      </c>
      <c r="Z263" t="s">
        <v>93</v>
      </c>
      <c r="AA263" t="s">
        <v>94</v>
      </c>
      <c r="AB263" t="s">
        <v>95</v>
      </c>
      <c r="AC263" t="s">
        <v>95</v>
      </c>
      <c r="AD263" t="s">
        <v>161</v>
      </c>
      <c r="AE263" t="s">
        <v>95</v>
      </c>
      <c r="AG263" s="51">
        <v>40603849</v>
      </c>
      <c r="AI263">
        <v>26</v>
      </c>
      <c r="AJ263">
        <v>26</v>
      </c>
      <c r="AK263" t="s">
        <v>1428</v>
      </c>
      <c r="AL263">
        <v>515</v>
      </c>
    </row>
    <row r="264" spans="1:38">
      <c r="A264">
        <v>3283109</v>
      </c>
      <c r="B264" t="s">
        <v>1429</v>
      </c>
      <c r="C264" t="s">
        <v>20</v>
      </c>
      <c r="D264" t="s">
        <v>85</v>
      </c>
      <c r="E264">
        <v>2011</v>
      </c>
      <c r="F264">
        <v>8</v>
      </c>
      <c r="G264">
        <v>24</v>
      </c>
      <c r="H264" t="s">
        <v>86</v>
      </c>
      <c r="I264" t="s">
        <v>16</v>
      </c>
      <c r="J264" t="s">
        <v>16</v>
      </c>
      <c r="K264" t="s">
        <v>562</v>
      </c>
      <c r="L264" t="s">
        <v>86</v>
      </c>
      <c r="M264" t="s">
        <v>88</v>
      </c>
      <c r="N264" s="50">
        <v>42813135</v>
      </c>
      <c r="O264" s="51">
        <v>2329787</v>
      </c>
      <c r="P264" t="s">
        <v>697</v>
      </c>
      <c r="Q264" t="s">
        <v>1430</v>
      </c>
      <c r="R264" t="s">
        <v>1431</v>
      </c>
      <c r="S264" s="49" t="str">
        <f>CONCATENATE(Tabla_Datos[[#This Row],[Nombre_Cliente]]," ",Tabla_Datos[[#This Row],[ApellidoPaterno_Cliente]]," ",Tabla_Datos[[#This Row],[ApellidoMaterno_Cliente]])</f>
        <v>CARMEN ROSA MALAGA MINDANI</v>
      </c>
      <c r="T264" s="53">
        <f>DATE(Tabla_Datos[[#This Row],[tAnio]],Tabla_Datos[[#This Row],[tMes]],Tabla_Datos[[#This Row],[tDia]])</f>
        <v>40779</v>
      </c>
      <c r="U264" s="53" t="str">
        <f>IF(Tabla_Datos[[#This Row],[cProvincia]]="LIMA","LIMA","PROVINCIA")</f>
        <v>LIMA</v>
      </c>
      <c r="V264" s="53" t="str">
        <f>MID(Tabla_Datos[[#This Row],[pTelefono]],1,SEARCH("-",Tabla_Datos[[#This Row],[pTelefono]],1)-1)</f>
        <v>1</v>
      </c>
      <c r="W264" s="53" t="str">
        <f>MID(Tabla_Datos[[#This Row],[pTelefono]],SEARCH("-",Tabla_Datos[[#This Row],[pTelefono]],1)+1,LEN(Tabla_Datos[[#This Row],[pTelefono]]))</f>
        <v>959372509</v>
      </c>
      <c r="X264" s="53" t="str">
        <f>CONCATENATE(Tabla_Datos[[#This Row],[TipUrb]]," ",Tabla_Datos[[#This Row],[Calle]]," ",Tabla_Datos[[#This Row],[NumCalle]])</f>
        <v>AG SINCHI ROCA 2542</v>
      </c>
      <c r="Y264" t="s">
        <v>92</v>
      </c>
      <c r="Z264" t="s">
        <v>122</v>
      </c>
      <c r="AA264" t="s">
        <v>123</v>
      </c>
      <c r="AB264" t="s">
        <v>95</v>
      </c>
      <c r="AC264">
        <v>1302</v>
      </c>
      <c r="AD264" t="s">
        <v>332</v>
      </c>
      <c r="AE264" t="s">
        <v>95</v>
      </c>
      <c r="AF264" t="s">
        <v>95</v>
      </c>
      <c r="AG264" s="51">
        <v>29535607</v>
      </c>
      <c r="AH264" t="s">
        <v>95</v>
      </c>
      <c r="AI264">
        <v>1</v>
      </c>
      <c r="AJ264">
        <v>1</v>
      </c>
      <c r="AK264" t="s">
        <v>1432</v>
      </c>
      <c r="AL264">
        <v>2542</v>
      </c>
    </row>
    <row r="265" spans="1:38">
      <c r="A265">
        <v>3282990</v>
      </c>
      <c r="B265" t="s">
        <v>1433</v>
      </c>
      <c r="C265" t="s">
        <v>20</v>
      </c>
      <c r="D265" t="s">
        <v>143</v>
      </c>
      <c r="E265">
        <v>2011</v>
      </c>
      <c r="F265">
        <v>8</v>
      </c>
      <c r="G265">
        <v>24</v>
      </c>
      <c r="H265" t="s">
        <v>86</v>
      </c>
      <c r="I265" t="s">
        <v>241</v>
      </c>
      <c r="J265" t="s">
        <v>454</v>
      </c>
      <c r="K265" t="s">
        <v>454</v>
      </c>
      <c r="L265" t="s">
        <v>86</v>
      </c>
      <c r="M265" t="s">
        <v>148</v>
      </c>
      <c r="N265" s="50">
        <v>17837549</v>
      </c>
      <c r="O265" s="51">
        <v>2329687</v>
      </c>
      <c r="P265" t="s">
        <v>541</v>
      </c>
      <c r="Q265" t="s">
        <v>365</v>
      </c>
      <c r="R265" t="s">
        <v>1238</v>
      </c>
      <c r="S265" s="49" t="str">
        <f>CONCATENATE(Tabla_Datos[[#This Row],[Nombre_Cliente]]," ",Tabla_Datos[[#This Row],[ApellidoPaterno_Cliente]]," ",Tabla_Datos[[#This Row],[ApellidoMaterno_Cliente]])</f>
        <v>JOSE CARLOS RODRIGUEZ TELLO</v>
      </c>
      <c r="T265" s="53">
        <f>DATE(Tabla_Datos[[#This Row],[tAnio]],Tabla_Datos[[#This Row],[tMes]],Tabla_Datos[[#This Row],[tDia]])</f>
        <v>40779</v>
      </c>
      <c r="U265" s="53" t="str">
        <f>IF(Tabla_Datos[[#This Row],[cProvincia]]="LIMA","LIMA","PROVINCIA")</f>
        <v>PROVINCIA</v>
      </c>
      <c r="V265" s="53" t="str">
        <f>MID(Tabla_Datos[[#This Row],[pTelefono]],1,SEARCH("-",Tabla_Datos[[#This Row],[pTelefono]],1)-1)</f>
        <v>44</v>
      </c>
      <c r="W265" s="53" t="str">
        <f>MID(Tabla_Datos[[#This Row],[pTelefono]],SEARCH("-",Tabla_Datos[[#This Row],[pTelefono]],1)+1,LEN(Tabla_Datos[[#This Row],[pTelefono]]))</f>
        <v>952073136</v>
      </c>
      <c r="X265" s="53" t="str">
        <f>CONCATENATE(Tabla_Datos[[#This Row],[TipUrb]]," ",Tabla_Datos[[#This Row],[Calle]]," ",Tabla_Datos[[#This Row],[NumCalle]])</f>
        <v>UR . 0</v>
      </c>
      <c r="Y265" t="s">
        <v>246</v>
      </c>
      <c r="Z265" t="s">
        <v>152</v>
      </c>
      <c r="AA265" t="s">
        <v>153</v>
      </c>
      <c r="AB265" t="s">
        <v>95</v>
      </c>
      <c r="AC265" t="s">
        <v>95</v>
      </c>
      <c r="AD265" t="s">
        <v>161</v>
      </c>
      <c r="AE265" t="s">
        <v>95</v>
      </c>
      <c r="AF265" t="s">
        <v>467</v>
      </c>
      <c r="AG265" s="51">
        <v>19197664</v>
      </c>
      <c r="AH265" t="s">
        <v>95</v>
      </c>
      <c r="AI265">
        <v>1</v>
      </c>
      <c r="AJ265">
        <v>1</v>
      </c>
      <c r="AK265" t="s">
        <v>221</v>
      </c>
      <c r="AL265">
        <v>0</v>
      </c>
    </row>
    <row r="266" spans="1:38">
      <c r="A266">
        <v>3283748</v>
      </c>
      <c r="B266" t="s">
        <v>1434</v>
      </c>
      <c r="C266" t="s">
        <v>19</v>
      </c>
      <c r="D266" t="s">
        <v>85</v>
      </c>
      <c r="E266">
        <v>2011</v>
      </c>
      <c r="F266">
        <v>8</v>
      </c>
      <c r="G266">
        <v>24</v>
      </c>
      <c r="H266" t="s">
        <v>144</v>
      </c>
      <c r="I266" t="s">
        <v>16</v>
      </c>
      <c r="J266" t="s">
        <v>16</v>
      </c>
      <c r="K266" t="s">
        <v>16</v>
      </c>
      <c r="L266" t="s">
        <v>144</v>
      </c>
      <c r="M266" t="s">
        <v>88</v>
      </c>
      <c r="O266" s="51">
        <v>2330350</v>
      </c>
      <c r="P266" t="s">
        <v>1435</v>
      </c>
      <c r="Q266" t="s">
        <v>718</v>
      </c>
      <c r="R266" t="s">
        <v>1436</v>
      </c>
      <c r="S266" s="49" t="str">
        <f>CONCATENATE(Tabla_Datos[[#This Row],[Nombre_Cliente]]," ",Tabla_Datos[[#This Row],[ApellidoPaterno_Cliente]]," ",Tabla_Datos[[#This Row],[ApellidoMaterno_Cliente]])</f>
        <v>MARIA DEL CARMEN SALDARRIAGA DELGADO</v>
      </c>
      <c r="T266" s="53">
        <f>DATE(Tabla_Datos[[#This Row],[tAnio]],Tabla_Datos[[#This Row],[tMes]],Tabla_Datos[[#This Row],[tDia]])</f>
        <v>40779</v>
      </c>
      <c r="U266" s="53" t="str">
        <f>IF(Tabla_Datos[[#This Row],[cProvincia]]="LIMA","LIMA","PROVINCIA")</f>
        <v>LIMA</v>
      </c>
      <c r="V266" s="53" t="str">
        <f>MID(Tabla_Datos[[#This Row],[pTelefono]],1,SEARCH("-",Tabla_Datos[[#This Row],[pTelefono]],1)-1)</f>
        <v>1</v>
      </c>
      <c r="W266" s="53" t="str">
        <f>MID(Tabla_Datos[[#This Row],[pTelefono]],SEARCH("-",Tabla_Datos[[#This Row],[pTelefono]],1)+1,LEN(Tabla_Datos[[#This Row],[pTelefono]]))</f>
        <v>14332763</v>
      </c>
      <c r="X266" s="53" t="str">
        <f>CONCATENATE(Tabla_Datos[[#This Row],[TipUrb]]," ",Tabla_Datos[[#This Row],[Calle]]," ",Tabla_Datos[[#This Row],[NumCalle]])</f>
        <v xml:space="preserve">  ANGARAES 316</v>
      </c>
      <c r="Y266" t="s">
        <v>92</v>
      </c>
      <c r="Z266" t="s">
        <v>196</v>
      </c>
      <c r="AA266" t="s">
        <v>197</v>
      </c>
      <c r="AB266">
        <v>2</v>
      </c>
      <c r="AC266" t="s">
        <v>95</v>
      </c>
      <c r="AD266" t="s">
        <v>95</v>
      </c>
      <c r="AE266" t="s">
        <v>95</v>
      </c>
      <c r="AF266" t="s">
        <v>95</v>
      </c>
      <c r="AG266" s="51">
        <v>73368546</v>
      </c>
      <c r="AH266" t="s">
        <v>95</v>
      </c>
      <c r="AI266">
        <v>1</v>
      </c>
      <c r="AJ266">
        <v>1</v>
      </c>
      <c r="AK266" t="s">
        <v>1437</v>
      </c>
      <c r="AL266">
        <v>316</v>
      </c>
    </row>
    <row r="267" spans="1:38">
      <c r="A267">
        <v>3284900</v>
      </c>
      <c r="B267" t="s">
        <v>1438</v>
      </c>
      <c r="C267" t="s">
        <v>18</v>
      </c>
      <c r="D267" t="s">
        <v>143</v>
      </c>
      <c r="E267">
        <v>2011</v>
      </c>
      <c r="F267">
        <v>8</v>
      </c>
      <c r="G267">
        <v>24</v>
      </c>
      <c r="H267" t="s">
        <v>86</v>
      </c>
      <c r="I267" t="s">
        <v>145</v>
      </c>
      <c r="J267" t="s">
        <v>469</v>
      </c>
      <c r="K267" t="s">
        <v>470</v>
      </c>
      <c r="L267" t="s">
        <v>86</v>
      </c>
      <c r="M267" t="s">
        <v>148</v>
      </c>
      <c r="N267" s="50">
        <v>40563915</v>
      </c>
      <c r="O267" s="51">
        <v>2331337</v>
      </c>
      <c r="P267" t="s">
        <v>1439</v>
      </c>
      <c r="Q267" t="s">
        <v>412</v>
      </c>
      <c r="R267" t="s">
        <v>1440</v>
      </c>
      <c r="S267" s="49" t="str">
        <f>CONCATENATE(Tabla_Datos[[#This Row],[Nombre_Cliente]]," ",Tabla_Datos[[#This Row],[ApellidoPaterno_Cliente]]," ",Tabla_Datos[[#This Row],[ApellidoMaterno_Cliente]])</f>
        <v>ELIAS NOE GONZALES REYES</v>
      </c>
      <c r="T267" s="53">
        <f>DATE(Tabla_Datos[[#This Row],[tAnio]],Tabla_Datos[[#This Row],[tMes]],Tabla_Datos[[#This Row],[tDia]])</f>
        <v>40779</v>
      </c>
      <c r="U267" s="53" t="str">
        <f>IF(Tabla_Datos[[#This Row],[cProvincia]]="LIMA","LIMA","PROVINCIA")</f>
        <v>PROVINCIA</v>
      </c>
      <c r="V267" s="53" t="str">
        <f>MID(Tabla_Datos[[#This Row],[pTelefono]],1,SEARCH("-",Tabla_Datos[[#This Row],[pTelefono]],1)-1)</f>
        <v>43</v>
      </c>
      <c r="W267" s="53" t="str">
        <f>MID(Tabla_Datos[[#This Row],[pTelefono]],SEARCH("-",Tabla_Datos[[#This Row],[pTelefono]],1)+1,LEN(Tabla_Datos[[#This Row],[pTelefono]]))</f>
        <v>943208720</v>
      </c>
      <c r="X267" s="53" t="str">
        <f>CONCATENATE(Tabla_Datos[[#This Row],[TipUrb]]," ",Tabla_Datos[[#This Row],[Calle]]," ",Tabla_Datos[[#This Row],[NumCalle]])</f>
        <v>- PASANDO CHINECAS 0</v>
      </c>
      <c r="Y267" t="s">
        <v>151</v>
      </c>
      <c r="Z267" t="s">
        <v>181</v>
      </c>
      <c r="AA267" t="s">
        <v>182</v>
      </c>
      <c r="AB267" t="s">
        <v>95</v>
      </c>
      <c r="AC267" t="s">
        <v>95</v>
      </c>
      <c r="AD267" t="s">
        <v>109</v>
      </c>
      <c r="AE267" t="s">
        <v>1441</v>
      </c>
      <c r="AF267">
        <v>39</v>
      </c>
      <c r="AG267" s="51">
        <v>47218552</v>
      </c>
      <c r="AI267" t="s">
        <v>475</v>
      </c>
      <c r="AJ267" t="s">
        <v>475</v>
      </c>
      <c r="AK267" t="s">
        <v>1442</v>
      </c>
      <c r="AL267">
        <v>0</v>
      </c>
    </row>
    <row r="268" spans="1:38">
      <c r="A268">
        <v>3284233</v>
      </c>
      <c r="B268" t="s">
        <v>1443</v>
      </c>
      <c r="C268" t="s">
        <v>19</v>
      </c>
      <c r="D268" t="s">
        <v>85</v>
      </c>
      <c r="E268">
        <v>2011</v>
      </c>
      <c r="F268">
        <v>8</v>
      </c>
      <c r="G268">
        <v>24</v>
      </c>
      <c r="H268" t="s">
        <v>86</v>
      </c>
      <c r="I268" t="s">
        <v>16</v>
      </c>
      <c r="J268" t="s">
        <v>16</v>
      </c>
      <c r="K268" t="s">
        <v>236</v>
      </c>
      <c r="L268" t="s">
        <v>86</v>
      </c>
      <c r="M268" t="s">
        <v>88</v>
      </c>
      <c r="N268" s="50">
        <v>41687699</v>
      </c>
      <c r="O268" s="51">
        <v>2330740</v>
      </c>
      <c r="P268" t="s">
        <v>1444</v>
      </c>
      <c r="Q268" t="s">
        <v>1445</v>
      </c>
      <c r="R268" t="s">
        <v>451</v>
      </c>
      <c r="S268" s="49" t="str">
        <f>CONCATENATE(Tabla_Datos[[#This Row],[Nombre_Cliente]]," ",Tabla_Datos[[#This Row],[ApellidoPaterno_Cliente]]," ",Tabla_Datos[[#This Row],[ApellidoMaterno_Cliente]])</f>
        <v>VERONICA ROXANA BERROCAL FLORES</v>
      </c>
      <c r="T268" s="53">
        <f>DATE(Tabla_Datos[[#This Row],[tAnio]],Tabla_Datos[[#This Row],[tMes]],Tabla_Datos[[#This Row],[tDia]])</f>
        <v>40779</v>
      </c>
      <c r="U268" s="53" t="str">
        <f>IF(Tabla_Datos[[#This Row],[cProvincia]]="LIMA","LIMA","PROVINCIA")</f>
        <v>LIMA</v>
      </c>
      <c r="V268" s="53" t="str">
        <f>MID(Tabla_Datos[[#This Row],[pTelefono]],1,SEARCH("-",Tabla_Datos[[#This Row],[pTelefono]],1)-1)</f>
        <v>1</v>
      </c>
      <c r="W268" s="53" t="str">
        <f>MID(Tabla_Datos[[#This Row],[pTelefono]],SEARCH("-",Tabla_Datos[[#This Row],[pTelefono]],1)+1,LEN(Tabla_Datos[[#This Row],[pTelefono]]))</f>
        <v>975375942</v>
      </c>
      <c r="X268" s="53" t="str">
        <f>CONCATENATE(Tabla_Datos[[#This Row],[TipUrb]]," ",Tabla_Datos[[#This Row],[Calle]]," ",Tabla_Datos[[#This Row],[NumCalle]])</f>
        <v xml:space="preserve">  SURCO 386</v>
      </c>
      <c r="Y268" t="s">
        <v>92</v>
      </c>
      <c r="Z268" t="s">
        <v>122</v>
      </c>
      <c r="AA268" t="s">
        <v>123</v>
      </c>
      <c r="AB268" t="s">
        <v>95</v>
      </c>
      <c r="AC268" t="s">
        <v>950</v>
      </c>
      <c r="AD268" t="s">
        <v>95</v>
      </c>
      <c r="AE268" t="s">
        <v>95</v>
      </c>
      <c r="AF268" t="s">
        <v>95</v>
      </c>
      <c r="AG268" s="51">
        <v>6674604</v>
      </c>
      <c r="AH268" t="s">
        <v>95</v>
      </c>
      <c r="AI268">
        <v>1</v>
      </c>
      <c r="AJ268">
        <v>1</v>
      </c>
      <c r="AK268" t="s">
        <v>1446</v>
      </c>
      <c r="AL268">
        <v>386</v>
      </c>
    </row>
    <row r="269" spans="1:38">
      <c r="A269">
        <v>3284019</v>
      </c>
      <c r="B269" t="s">
        <v>1447</v>
      </c>
      <c r="C269" t="s">
        <v>18</v>
      </c>
      <c r="D269" t="s">
        <v>143</v>
      </c>
      <c r="E269">
        <v>2011</v>
      </c>
      <c r="F269">
        <v>8</v>
      </c>
      <c r="G269">
        <v>24</v>
      </c>
      <c r="H269" t="s">
        <v>86</v>
      </c>
      <c r="I269" t="s">
        <v>300</v>
      </c>
      <c r="J269" t="s">
        <v>535</v>
      </c>
      <c r="K269" t="s">
        <v>536</v>
      </c>
      <c r="L269" t="s">
        <v>86</v>
      </c>
      <c r="M269" t="s">
        <v>148</v>
      </c>
      <c r="N269" s="50">
        <v>99999999</v>
      </c>
      <c r="O269" s="51">
        <v>2330535</v>
      </c>
      <c r="P269" t="s">
        <v>1448</v>
      </c>
      <c r="Q269" t="s">
        <v>1449</v>
      </c>
      <c r="R269" t="s">
        <v>1450</v>
      </c>
      <c r="S269" s="49" t="str">
        <f>CONCATENATE(Tabla_Datos[[#This Row],[Nombre_Cliente]]," ",Tabla_Datos[[#This Row],[ApellidoPaterno_Cliente]]," ",Tabla_Datos[[#This Row],[ApellidoMaterno_Cliente]])</f>
        <v>KARINAN JANET DEL AGUILA  TANCHIVA</v>
      </c>
      <c r="T269" s="53">
        <f>DATE(Tabla_Datos[[#This Row],[tAnio]],Tabla_Datos[[#This Row],[tMes]],Tabla_Datos[[#This Row],[tDia]])</f>
        <v>40779</v>
      </c>
      <c r="U269" s="53" t="str">
        <f>IF(Tabla_Datos[[#This Row],[cProvincia]]="LIMA","LIMA","PROVINCIA")</f>
        <v>PROVINCIA</v>
      </c>
      <c r="V269" s="53" t="str">
        <f>MID(Tabla_Datos[[#This Row],[pTelefono]],1,SEARCH("-",Tabla_Datos[[#This Row],[pTelefono]],1)-1)</f>
        <v>65</v>
      </c>
      <c r="W269" s="53" t="str">
        <f>MID(Tabla_Datos[[#This Row],[pTelefono]],SEARCH("-",Tabla_Datos[[#This Row],[pTelefono]],1)+1,LEN(Tabla_Datos[[#This Row],[pTelefono]]))</f>
        <v>965861732</v>
      </c>
      <c r="X269" s="53" t="str">
        <f>CONCATENATE(Tabla_Datos[[#This Row],[TipUrb]]," ",Tabla_Datos[[#This Row],[Calle]]," ",Tabla_Datos[[#This Row],[NumCalle]])</f>
        <v>AH 9 DE MARZO 0</v>
      </c>
      <c r="Y269" t="s">
        <v>305</v>
      </c>
      <c r="Z269" t="s">
        <v>181</v>
      </c>
      <c r="AA269" t="s">
        <v>182</v>
      </c>
      <c r="AB269" t="s">
        <v>95</v>
      </c>
      <c r="AC269" t="s">
        <v>95</v>
      </c>
      <c r="AD269" t="s">
        <v>96</v>
      </c>
      <c r="AE269" t="s">
        <v>413</v>
      </c>
      <c r="AF269">
        <v>15</v>
      </c>
      <c r="AG269" s="51">
        <v>47147756</v>
      </c>
      <c r="AI269">
        <v>26</v>
      </c>
      <c r="AJ269">
        <v>26</v>
      </c>
      <c r="AK269" t="s">
        <v>1451</v>
      </c>
      <c r="AL269">
        <v>0</v>
      </c>
    </row>
    <row r="270" spans="1:38">
      <c r="A270">
        <v>3285358</v>
      </c>
      <c r="B270" t="s">
        <v>1452</v>
      </c>
      <c r="C270" t="s">
        <v>19</v>
      </c>
      <c r="D270" t="s">
        <v>85</v>
      </c>
      <c r="E270">
        <v>2011</v>
      </c>
      <c r="F270">
        <v>8</v>
      </c>
      <c r="G270">
        <v>24</v>
      </c>
      <c r="H270" t="s">
        <v>86</v>
      </c>
      <c r="I270" t="s">
        <v>16</v>
      </c>
      <c r="J270" t="s">
        <v>16</v>
      </c>
      <c r="K270" t="s">
        <v>386</v>
      </c>
      <c r="L270" t="s">
        <v>86</v>
      </c>
      <c r="M270" t="s">
        <v>88</v>
      </c>
      <c r="N270" s="50">
        <v>11111968</v>
      </c>
      <c r="O270" s="51">
        <v>2331860</v>
      </c>
      <c r="P270" t="s">
        <v>1453</v>
      </c>
      <c r="Q270" t="s">
        <v>365</v>
      </c>
      <c r="R270" t="s">
        <v>543</v>
      </c>
      <c r="S270" s="49" t="str">
        <f>CONCATENATE(Tabla_Datos[[#This Row],[Nombre_Cliente]]," ",Tabla_Datos[[#This Row],[ApellidoPaterno_Cliente]]," ",Tabla_Datos[[#This Row],[ApellidoMaterno_Cliente]])</f>
        <v>MARIANA GRACIELA RODRIGUEZ RISCO</v>
      </c>
      <c r="T270" s="53">
        <f>DATE(Tabla_Datos[[#This Row],[tAnio]],Tabla_Datos[[#This Row],[tMes]],Tabla_Datos[[#This Row],[tDia]])</f>
        <v>40779</v>
      </c>
      <c r="U270" s="53" t="str">
        <f>IF(Tabla_Datos[[#This Row],[cProvincia]]="LIMA","LIMA","PROVINCIA")</f>
        <v>LIMA</v>
      </c>
      <c r="V270" s="53" t="str">
        <f>MID(Tabla_Datos[[#This Row],[pTelefono]],1,SEARCH("-",Tabla_Datos[[#This Row],[pTelefono]],1)-1)</f>
        <v>1</v>
      </c>
      <c r="W270" s="53" t="str">
        <f>MID(Tabla_Datos[[#This Row],[pTelefono]],SEARCH("-",Tabla_Datos[[#This Row],[pTelefono]],1)+1,LEN(Tabla_Datos[[#This Row],[pTelefono]]))</f>
        <v>997544769</v>
      </c>
      <c r="X270" s="53" t="str">
        <f>CONCATENATE(Tabla_Datos[[#This Row],[TipUrb]]," ",Tabla_Datos[[#This Row],[Calle]]," ",Tabla_Datos[[#This Row],[NumCalle]])</f>
        <v xml:space="preserve">  DE BEAUDIEZ, TENIENTE PAUL 305</v>
      </c>
      <c r="Y270" t="s">
        <v>92</v>
      </c>
      <c r="Z270" t="s">
        <v>1454</v>
      </c>
      <c r="AA270" t="s">
        <v>1455</v>
      </c>
      <c r="AB270" t="s">
        <v>95</v>
      </c>
      <c r="AC270" t="s">
        <v>95</v>
      </c>
      <c r="AD270" t="s">
        <v>95</v>
      </c>
      <c r="AE270" t="s">
        <v>95</v>
      </c>
      <c r="AF270" t="s">
        <v>95</v>
      </c>
      <c r="AG270" s="51">
        <v>7277817</v>
      </c>
      <c r="AH270" t="s">
        <v>95</v>
      </c>
      <c r="AI270">
        <v>1</v>
      </c>
      <c r="AJ270">
        <v>1</v>
      </c>
      <c r="AK270" t="s">
        <v>1456</v>
      </c>
      <c r="AL270">
        <v>305</v>
      </c>
    </row>
    <row r="271" spans="1:38">
      <c r="A271">
        <v>3285778</v>
      </c>
      <c r="B271" t="s">
        <v>1457</v>
      </c>
      <c r="C271" t="s">
        <v>18</v>
      </c>
      <c r="D271" t="s">
        <v>143</v>
      </c>
      <c r="E271">
        <v>2011</v>
      </c>
      <c r="F271">
        <v>8</v>
      </c>
      <c r="G271">
        <v>24</v>
      </c>
      <c r="H271" t="s">
        <v>86</v>
      </c>
      <c r="I271" t="s">
        <v>145</v>
      </c>
      <c r="J271" t="s">
        <v>1458</v>
      </c>
      <c r="K271" t="s">
        <v>1458</v>
      </c>
      <c r="L271" t="s">
        <v>86</v>
      </c>
      <c r="M271" t="s">
        <v>148</v>
      </c>
      <c r="O271" s="51">
        <v>2332208</v>
      </c>
      <c r="P271" t="s">
        <v>1459</v>
      </c>
      <c r="Q271" t="s">
        <v>1460</v>
      </c>
      <c r="R271" t="s">
        <v>1172</v>
      </c>
      <c r="S271" s="49" t="str">
        <f>CONCATENATE(Tabla_Datos[[#This Row],[Nombre_Cliente]]," ",Tabla_Datos[[#This Row],[ApellidoPaterno_Cliente]]," ",Tabla_Datos[[#This Row],[ApellidoMaterno_Cliente]])</f>
        <v>BERTHA MAURA VILLACORTA HUERTA</v>
      </c>
      <c r="T271" s="53">
        <f>DATE(Tabla_Datos[[#This Row],[tAnio]],Tabla_Datos[[#This Row],[tMes]],Tabla_Datos[[#This Row],[tDia]])</f>
        <v>40779</v>
      </c>
      <c r="U271" s="53" t="str">
        <f>IF(Tabla_Datos[[#This Row],[cProvincia]]="LIMA","LIMA","PROVINCIA")</f>
        <v>PROVINCIA</v>
      </c>
      <c r="V271" s="53" t="str">
        <f>MID(Tabla_Datos[[#This Row],[pTelefono]],1,SEARCH("-",Tabla_Datos[[#This Row],[pTelefono]],1)-1)</f>
        <v>43</v>
      </c>
      <c r="W271" s="53" t="str">
        <f>MID(Tabla_Datos[[#This Row],[pTelefono]],SEARCH("-",Tabla_Datos[[#This Row],[pTelefono]],1)+1,LEN(Tabla_Datos[[#This Row],[pTelefono]]))</f>
        <v>943428412</v>
      </c>
      <c r="X271" s="53" t="str">
        <f>CONCATENATE(Tabla_Datos[[#This Row],[TipUrb]]," ",Tabla_Datos[[#This Row],[Calle]]," ",Tabla_Datos[[#This Row],[NumCalle]])</f>
        <v>- LA LIBERTAD 250</v>
      </c>
      <c r="Y271" t="s">
        <v>151</v>
      </c>
      <c r="Z271" t="s">
        <v>320</v>
      </c>
      <c r="AA271" t="s">
        <v>321</v>
      </c>
      <c r="AB271" t="s">
        <v>95</v>
      </c>
      <c r="AC271" t="s">
        <v>95</v>
      </c>
      <c r="AD271" t="s">
        <v>109</v>
      </c>
      <c r="AE271" t="s">
        <v>95</v>
      </c>
      <c r="AG271" s="51">
        <v>32643510</v>
      </c>
      <c r="AI271">
        <v>26</v>
      </c>
      <c r="AJ271">
        <v>26</v>
      </c>
      <c r="AK271" t="s">
        <v>241</v>
      </c>
      <c r="AL271">
        <v>250</v>
      </c>
    </row>
    <row r="272" spans="1:38">
      <c r="A272">
        <v>3285528</v>
      </c>
      <c r="B272" t="s">
        <v>1461</v>
      </c>
      <c r="C272" t="s">
        <v>19</v>
      </c>
      <c r="D272" t="s">
        <v>85</v>
      </c>
      <c r="E272">
        <v>2011</v>
      </c>
      <c r="F272">
        <v>8</v>
      </c>
      <c r="G272">
        <v>24</v>
      </c>
      <c r="H272" t="s">
        <v>86</v>
      </c>
      <c r="I272" t="s">
        <v>16</v>
      </c>
      <c r="J272" t="s">
        <v>16</v>
      </c>
      <c r="K272" t="s">
        <v>228</v>
      </c>
      <c r="L272" t="s">
        <v>86</v>
      </c>
      <c r="M272" t="s">
        <v>88</v>
      </c>
      <c r="O272" s="51">
        <v>2332017</v>
      </c>
      <c r="P272" t="s">
        <v>1462</v>
      </c>
      <c r="Q272" t="s">
        <v>1463</v>
      </c>
      <c r="R272" t="s">
        <v>1464</v>
      </c>
      <c r="S272" s="49" t="str">
        <f>CONCATENATE(Tabla_Datos[[#This Row],[Nombre_Cliente]]," ",Tabla_Datos[[#This Row],[ApellidoPaterno_Cliente]]," ",Tabla_Datos[[#This Row],[ApellidoMaterno_Cliente]])</f>
        <v>VICTOR HUGO CENEPO OCHAVANO</v>
      </c>
      <c r="T272" s="53">
        <f>DATE(Tabla_Datos[[#This Row],[tAnio]],Tabla_Datos[[#This Row],[tMes]],Tabla_Datos[[#This Row],[tDia]])</f>
        <v>40779</v>
      </c>
      <c r="U272" s="53" t="str">
        <f>IF(Tabla_Datos[[#This Row],[cProvincia]]="LIMA","LIMA","PROVINCIA")</f>
        <v>LIMA</v>
      </c>
      <c r="V272" s="53" t="str">
        <f>MID(Tabla_Datos[[#This Row],[pTelefono]],1,SEARCH("-",Tabla_Datos[[#This Row],[pTelefono]],1)-1)</f>
        <v>1</v>
      </c>
      <c r="W272" s="53" t="str">
        <f>MID(Tabla_Datos[[#This Row],[pTelefono]],SEARCH("-",Tabla_Datos[[#This Row],[pTelefono]],1)+1,LEN(Tabla_Datos[[#This Row],[pTelefono]]))</f>
        <v>954718250</v>
      </c>
      <c r="X272" s="53" t="str">
        <f>CONCATENATE(Tabla_Datos[[#This Row],[TipUrb]]," ",Tabla_Datos[[#This Row],[Calle]]," ",Tabla_Datos[[#This Row],[NumCalle]])</f>
        <v>AG . 0</v>
      </c>
      <c r="Y272" t="s">
        <v>92</v>
      </c>
      <c r="Z272" t="s">
        <v>122</v>
      </c>
      <c r="AA272" t="s">
        <v>123</v>
      </c>
      <c r="AB272" t="s">
        <v>95</v>
      </c>
      <c r="AC272" t="s">
        <v>95</v>
      </c>
      <c r="AD272" t="s">
        <v>332</v>
      </c>
      <c r="AE272" t="s">
        <v>1465</v>
      </c>
      <c r="AF272">
        <v>34</v>
      </c>
      <c r="AG272" s="51">
        <v>40111877</v>
      </c>
      <c r="AH272" t="s">
        <v>95</v>
      </c>
      <c r="AI272">
        <v>1</v>
      </c>
      <c r="AJ272">
        <v>1</v>
      </c>
      <c r="AK272" t="s">
        <v>221</v>
      </c>
      <c r="AL272">
        <v>0</v>
      </c>
    </row>
    <row r="273" spans="1:38">
      <c r="A273">
        <v>3285586</v>
      </c>
      <c r="B273" t="s">
        <v>1466</v>
      </c>
      <c r="C273" t="s">
        <v>20</v>
      </c>
      <c r="D273" t="s">
        <v>85</v>
      </c>
      <c r="E273">
        <v>2011</v>
      </c>
      <c r="F273">
        <v>8</v>
      </c>
      <c r="G273">
        <v>24</v>
      </c>
      <c r="H273" t="s">
        <v>86</v>
      </c>
      <c r="I273" t="s">
        <v>16</v>
      </c>
      <c r="J273" t="s">
        <v>16</v>
      </c>
      <c r="K273" t="s">
        <v>680</v>
      </c>
      <c r="L273" t="s">
        <v>86</v>
      </c>
      <c r="M273" t="s">
        <v>88</v>
      </c>
      <c r="N273" s="50">
        <v>11111252</v>
      </c>
      <c r="O273" s="51">
        <v>2332061</v>
      </c>
      <c r="P273" t="s">
        <v>1467</v>
      </c>
      <c r="Q273" t="s">
        <v>1468</v>
      </c>
      <c r="R273" t="s">
        <v>1469</v>
      </c>
      <c r="S273" s="49" t="str">
        <f>CONCATENATE(Tabla_Datos[[#This Row],[Nombre_Cliente]]," ",Tabla_Datos[[#This Row],[ApellidoPaterno_Cliente]]," ",Tabla_Datos[[#This Row],[ApellidoMaterno_Cliente]])</f>
        <v>PEDRO ANTONIO EGUES LARA</v>
      </c>
      <c r="T273" s="53">
        <f>DATE(Tabla_Datos[[#This Row],[tAnio]],Tabla_Datos[[#This Row],[tMes]],Tabla_Datos[[#This Row],[tDia]])</f>
        <v>40779</v>
      </c>
      <c r="U273" s="53" t="str">
        <f>IF(Tabla_Datos[[#This Row],[cProvincia]]="LIMA","LIMA","PROVINCIA")</f>
        <v>LIMA</v>
      </c>
      <c r="V273" s="53" t="str">
        <f>MID(Tabla_Datos[[#This Row],[pTelefono]],1,SEARCH("-",Tabla_Datos[[#This Row],[pTelefono]],1)-1)</f>
        <v>1</v>
      </c>
      <c r="W273" s="53" t="str">
        <f>MID(Tabla_Datos[[#This Row],[pTelefono]],SEARCH("-",Tabla_Datos[[#This Row],[pTelefono]],1)+1,LEN(Tabla_Datos[[#This Row],[pTelefono]]))</f>
        <v>999699854</v>
      </c>
      <c r="X273" s="53" t="str">
        <f>CONCATENATE(Tabla_Datos[[#This Row],[TipUrb]]," ",Tabla_Datos[[#This Row],[Calle]]," ",Tabla_Datos[[#This Row],[NumCalle]])</f>
        <v>UR SAN JUAN 293</v>
      </c>
      <c r="Y273" t="s">
        <v>92</v>
      </c>
      <c r="Z273" t="s">
        <v>122</v>
      </c>
      <c r="AA273" t="s">
        <v>123</v>
      </c>
      <c r="AB273" t="s">
        <v>95</v>
      </c>
      <c r="AC273" t="s">
        <v>95</v>
      </c>
      <c r="AD273" t="s">
        <v>161</v>
      </c>
      <c r="AE273" t="s">
        <v>95</v>
      </c>
      <c r="AF273" t="s">
        <v>95</v>
      </c>
      <c r="AG273" s="51">
        <v>7451667</v>
      </c>
      <c r="AH273" t="s">
        <v>95</v>
      </c>
      <c r="AI273">
        <v>1</v>
      </c>
      <c r="AJ273">
        <v>1</v>
      </c>
      <c r="AK273" t="s">
        <v>1470</v>
      </c>
      <c r="AL273">
        <v>293</v>
      </c>
    </row>
    <row r="274" spans="1:38">
      <c r="A274">
        <v>3287090</v>
      </c>
      <c r="B274" t="s">
        <v>1471</v>
      </c>
      <c r="C274" t="s">
        <v>19</v>
      </c>
      <c r="D274" t="s">
        <v>143</v>
      </c>
      <c r="E274">
        <v>2011</v>
      </c>
      <c r="F274">
        <v>8</v>
      </c>
      <c r="G274">
        <v>24</v>
      </c>
      <c r="H274" t="s">
        <v>144</v>
      </c>
      <c r="I274" t="s">
        <v>141</v>
      </c>
      <c r="J274" t="s">
        <v>521</v>
      </c>
      <c r="K274" t="s">
        <v>869</v>
      </c>
      <c r="L274" t="s">
        <v>86</v>
      </c>
      <c r="M274" t="s">
        <v>294</v>
      </c>
      <c r="N274" s="50">
        <v>47479309</v>
      </c>
      <c r="O274" s="51">
        <v>2333099</v>
      </c>
      <c r="P274" t="s">
        <v>1472</v>
      </c>
      <c r="Q274" t="s">
        <v>1473</v>
      </c>
      <c r="R274" t="s">
        <v>1474</v>
      </c>
      <c r="S274" s="49" t="str">
        <f>CONCATENATE(Tabla_Datos[[#This Row],[Nombre_Cliente]]," ",Tabla_Datos[[#This Row],[ApellidoPaterno_Cliente]]," ",Tabla_Datos[[#This Row],[ApellidoMaterno_Cliente]])</f>
        <v>NEOFILA BECERRA ZUÑIGA</v>
      </c>
      <c r="T274" s="53">
        <f>DATE(Tabla_Datos[[#This Row],[tAnio]],Tabla_Datos[[#This Row],[tMes]],Tabla_Datos[[#This Row],[tDia]])</f>
        <v>40779</v>
      </c>
      <c r="U274" s="53" t="str">
        <f>IF(Tabla_Datos[[#This Row],[cProvincia]]="LIMA","LIMA","PROVINCIA")</f>
        <v>PROVINCIA</v>
      </c>
      <c r="V274" s="53" t="str">
        <f>MID(Tabla_Datos[[#This Row],[pTelefono]],1,SEARCH("-",Tabla_Datos[[#This Row],[pTelefono]],1)-1)</f>
        <v>64</v>
      </c>
      <c r="W274" s="53" t="str">
        <f>MID(Tabla_Datos[[#This Row],[pTelefono]],SEARCH("-",Tabla_Datos[[#This Row],[pTelefono]],1)+1,LEN(Tabla_Datos[[#This Row],[pTelefono]]))</f>
        <v>981915210</v>
      </c>
      <c r="X274" s="53" t="str">
        <f>CONCATENATE(Tabla_Datos[[#This Row],[TipUrb]]," ",Tabla_Datos[[#This Row],[Calle]]," ",Tabla_Datos[[#This Row],[NumCalle]])</f>
        <v>- LAS BEGONIAS MZ J 97</v>
      </c>
      <c r="Y274" t="s">
        <v>525</v>
      </c>
      <c r="Z274" t="s">
        <v>152</v>
      </c>
      <c r="AA274" t="s">
        <v>153</v>
      </c>
      <c r="AB274" t="s">
        <v>95</v>
      </c>
      <c r="AC274" t="s">
        <v>95</v>
      </c>
      <c r="AD274" t="s">
        <v>109</v>
      </c>
      <c r="AE274" t="s">
        <v>95</v>
      </c>
      <c r="AF274" t="s">
        <v>95</v>
      </c>
      <c r="AG274" s="51">
        <v>20991232</v>
      </c>
      <c r="AH274" t="s">
        <v>95</v>
      </c>
      <c r="AI274">
        <v>1</v>
      </c>
      <c r="AJ274">
        <v>1</v>
      </c>
      <c r="AK274" t="s">
        <v>1475</v>
      </c>
      <c r="AL274">
        <v>97</v>
      </c>
    </row>
    <row r="275" spans="1:38">
      <c r="A275">
        <v>3286749</v>
      </c>
      <c r="B275" t="s">
        <v>1476</v>
      </c>
      <c r="C275" t="s">
        <v>20</v>
      </c>
      <c r="D275" t="s">
        <v>224</v>
      </c>
      <c r="E275">
        <v>2011</v>
      </c>
      <c r="F275">
        <v>8</v>
      </c>
      <c r="G275">
        <v>24</v>
      </c>
      <c r="H275" t="s">
        <v>86</v>
      </c>
      <c r="I275" t="s">
        <v>16</v>
      </c>
      <c r="J275" t="s">
        <v>16</v>
      </c>
      <c r="K275" t="s">
        <v>112</v>
      </c>
      <c r="L275" t="s">
        <v>86</v>
      </c>
      <c r="M275" t="s">
        <v>88</v>
      </c>
      <c r="N275" s="50">
        <v>11111250</v>
      </c>
      <c r="O275" s="51">
        <v>2332817</v>
      </c>
      <c r="P275" t="s">
        <v>1477</v>
      </c>
      <c r="Q275" t="s">
        <v>780</v>
      </c>
      <c r="R275" t="s">
        <v>953</v>
      </c>
      <c r="S275" s="49" t="str">
        <f>CONCATENATE(Tabla_Datos[[#This Row],[Nombre_Cliente]]," ",Tabla_Datos[[#This Row],[ApellidoPaterno_Cliente]]," ",Tabla_Datos[[#This Row],[ApellidoMaterno_Cliente]])</f>
        <v>MARIA NELLY SANCHEZ PEÑA</v>
      </c>
      <c r="T275" s="53">
        <f>DATE(Tabla_Datos[[#This Row],[tAnio]],Tabla_Datos[[#This Row],[tMes]],Tabla_Datos[[#This Row],[tDia]])</f>
        <v>40779</v>
      </c>
      <c r="U275" s="53" t="str">
        <f>IF(Tabla_Datos[[#This Row],[cProvincia]]="LIMA","LIMA","PROVINCIA")</f>
        <v>LIMA</v>
      </c>
      <c r="V275" s="53" t="str">
        <f>MID(Tabla_Datos[[#This Row],[pTelefono]],1,SEARCH("-",Tabla_Datos[[#This Row],[pTelefono]],1)-1)</f>
        <v>1</v>
      </c>
      <c r="W275" s="53" t="str">
        <f>MID(Tabla_Datos[[#This Row],[pTelefono]],SEARCH("-",Tabla_Datos[[#This Row],[pTelefono]],1)+1,LEN(Tabla_Datos[[#This Row],[pTelefono]]))</f>
        <v>998495541</v>
      </c>
      <c r="X275" s="53" t="str">
        <f>CONCATENATE(Tabla_Datos[[#This Row],[TipUrb]]," ",Tabla_Datos[[#This Row],[Calle]]," ",Tabla_Datos[[#This Row],[NumCalle]])</f>
        <v>UR PUERTO PIZARRO 0</v>
      </c>
      <c r="Y275" t="s">
        <v>92</v>
      </c>
      <c r="Z275" t="s">
        <v>122</v>
      </c>
      <c r="AA275" t="s">
        <v>123</v>
      </c>
      <c r="AB275" t="s">
        <v>95</v>
      </c>
      <c r="AC275" t="s">
        <v>95</v>
      </c>
      <c r="AD275" t="s">
        <v>161</v>
      </c>
      <c r="AE275" t="s">
        <v>1478</v>
      </c>
      <c r="AF275">
        <v>15</v>
      </c>
      <c r="AG275" s="51">
        <v>40691220</v>
      </c>
      <c r="AH275" t="s">
        <v>95</v>
      </c>
      <c r="AI275">
        <v>1</v>
      </c>
      <c r="AJ275">
        <v>1</v>
      </c>
      <c r="AK275" t="s">
        <v>1479</v>
      </c>
      <c r="AL275">
        <v>0</v>
      </c>
    </row>
    <row r="276" spans="1:38">
      <c r="A276">
        <v>3286557</v>
      </c>
      <c r="B276" t="s">
        <v>1480</v>
      </c>
      <c r="C276" t="s">
        <v>20</v>
      </c>
      <c r="D276" t="s">
        <v>85</v>
      </c>
      <c r="E276">
        <v>2011</v>
      </c>
      <c r="F276">
        <v>8</v>
      </c>
      <c r="G276">
        <v>24</v>
      </c>
      <c r="H276" t="s">
        <v>86</v>
      </c>
      <c r="I276" t="s">
        <v>16</v>
      </c>
      <c r="J276" t="s">
        <v>16</v>
      </c>
      <c r="K276" t="s">
        <v>567</v>
      </c>
      <c r="L276" t="s">
        <v>86</v>
      </c>
      <c r="M276" t="s">
        <v>88</v>
      </c>
      <c r="N276" s="50">
        <v>41865013</v>
      </c>
      <c r="O276" s="51">
        <v>2332664</v>
      </c>
      <c r="P276" t="s">
        <v>1481</v>
      </c>
      <c r="Q276" t="s">
        <v>95</v>
      </c>
      <c r="R276" t="s">
        <v>95</v>
      </c>
      <c r="S276" s="49" t="str">
        <f>CONCATENATE(Tabla_Datos[[#This Row],[Nombre_Cliente]]," ",Tabla_Datos[[#This Row],[ApellidoPaterno_Cliente]]," ",Tabla_Datos[[#This Row],[ApellidoMaterno_Cliente]])</f>
        <v xml:space="preserve">SUPERVISORES DE INTE    </v>
      </c>
      <c r="T276" s="53">
        <f>DATE(Tabla_Datos[[#This Row],[tAnio]],Tabla_Datos[[#This Row],[tMes]],Tabla_Datos[[#This Row],[tDia]])</f>
        <v>40779</v>
      </c>
      <c r="U276" s="53" t="str">
        <f>IF(Tabla_Datos[[#This Row],[cProvincia]]="LIMA","LIMA","PROVINCIA")</f>
        <v>LIMA</v>
      </c>
      <c r="V276" s="53" t="str">
        <f>MID(Tabla_Datos[[#This Row],[pTelefono]],1,SEARCH("-",Tabla_Datos[[#This Row],[pTelefono]],1)-1)</f>
        <v>1</v>
      </c>
      <c r="W276" s="53" t="str">
        <f>MID(Tabla_Datos[[#This Row],[pTelefono]],SEARCH("-",Tabla_Datos[[#This Row],[pTelefono]],1)+1,LEN(Tabla_Datos[[#This Row],[pTelefono]]))</f>
        <v>980142723</v>
      </c>
      <c r="X276" s="53" t="str">
        <f>CONCATENATE(Tabla_Datos[[#This Row],[TipUrb]]," ",Tabla_Datos[[#This Row],[Calle]]," ",Tabla_Datos[[#This Row],[NumCalle]])</f>
        <v>CO CASTILLA RAMON 520</v>
      </c>
      <c r="Y276" t="s">
        <v>92</v>
      </c>
      <c r="Z276" t="s">
        <v>122</v>
      </c>
      <c r="AA276" t="s">
        <v>123</v>
      </c>
      <c r="AB276" t="s">
        <v>95</v>
      </c>
      <c r="AC276" t="s">
        <v>95</v>
      </c>
      <c r="AD276" t="s">
        <v>198</v>
      </c>
      <c r="AE276" t="s">
        <v>95</v>
      </c>
      <c r="AF276" t="s">
        <v>95</v>
      </c>
      <c r="AG276" s="51" t="s">
        <v>95</v>
      </c>
      <c r="AH276">
        <v>2052505453</v>
      </c>
      <c r="AI276">
        <v>1</v>
      </c>
      <c r="AJ276">
        <v>1</v>
      </c>
      <c r="AK276" t="s">
        <v>1482</v>
      </c>
      <c r="AL276">
        <v>520</v>
      </c>
    </row>
    <row r="277" spans="1:38">
      <c r="A277">
        <v>3286295</v>
      </c>
      <c r="B277" t="s">
        <v>1483</v>
      </c>
      <c r="C277" t="s">
        <v>19</v>
      </c>
      <c r="D277" t="s">
        <v>143</v>
      </c>
      <c r="E277">
        <v>2011</v>
      </c>
      <c r="F277">
        <v>8</v>
      </c>
      <c r="G277">
        <v>24</v>
      </c>
      <c r="H277" t="s">
        <v>86</v>
      </c>
      <c r="I277" t="s">
        <v>759</v>
      </c>
      <c r="J277" t="s">
        <v>1484</v>
      </c>
      <c r="K277" t="s">
        <v>1484</v>
      </c>
      <c r="L277" t="s">
        <v>86</v>
      </c>
      <c r="M277" t="s">
        <v>294</v>
      </c>
      <c r="N277" s="50">
        <v>41886208</v>
      </c>
      <c r="O277" s="51">
        <v>2332442</v>
      </c>
      <c r="P277" t="s">
        <v>1485</v>
      </c>
      <c r="Q277" t="s">
        <v>853</v>
      </c>
      <c r="R277" t="s">
        <v>1486</v>
      </c>
      <c r="S277" s="49" t="str">
        <f>CONCATENATE(Tabla_Datos[[#This Row],[Nombre_Cliente]]," ",Tabla_Datos[[#This Row],[ApellidoPaterno_Cliente]]," ",Tabla_Datos[[#This Row],[ApellidoMaterno_Cliente]])</f>
        <v>JOSE VICTOR CASTRO MANCINI</v>
      </c>
      <c r="T277" s="53">
        <f>DATE(Tabla_Datos[[#This Row],[tAnio]],Tabla_Datos[[#This Row],[tMes]],Tabla_Datos[[#This Row],[tDia]])</f>
        <v>40779</v>
      </c>
      <c r="U277" s="53" t="str">
        <f>IF(Tabla_Datos[[#This Row],[cProvincia]]="LIMA","LIMA","PROVINCIA")</f>
        <v>PROVINCIA</v>
      </c>
      <c r="V277" s="53" t="str">
        <f>MID(Tabla_Datos[[#This Row],[pTelefono]],1,SEARCH("-",Tabla_Datos[[#This Row],[pTelefono]],1)-1)</f>
        <v>56</v>
      </c>
      <c r="W277" s="53" t="str">
        <f>MID(Tabla_Datos[[#This Row],[pTelefono]],SEARCH("-",Tabla_Datos[[#This Row],[pTelefono]],1)+1,LEN(Tabla_Datos[[#This Row],[pTelefono]]))</f>
        <v>994157816</v>
      </c>
      <c r="X277" s="53" t="str">
        <f>CONCATENATE(Tabla_Datos[[#This Row],[TipUrb]]," ",Tabla_Datos[[#This Row],[Calle]]," ",Tabla_Datos[[#This Row],[NumCalle]])</f>
        <v>UR . 0</v>
      </c>
      <c r="Y277" t="s">
        <v>759</v>
      </c>
      <c r="Z277" t="s">
        <v>152</v>
      </c>
      <c r="AA277" t="s">
        <v>153</v>
      </c>
      <c r="AB277" t="s">
        <v>95</v>
      </c>
      <c r="AC277" t="s">
        <v>95</v>
      </c>
      <c r="AD277" t="s">
        <v>161</v>
      </c>
      <c r="AE277" t="s">
        <v>1487</v>
      </c>
      <c r="AF277">
        <v>1</v>
      </c>
      <c r="AG277" s="51">
        <v>73259549</v>
      </c>
      <c r="AH277" t="s">
        <v>95</v>
      </c>
      <c r="AI277">
        <v>1</v>
      </c>
      <c r="AJ277">
        <v>1</v>
      </c>
      <c r="AK277" t="s">
        <v>221</v>
      </c>
      <c r="AL277">
        <v>0</v>
      </c>
    </row>
    <row r="278" spans="1:38">
      <c r="A278">
        <v>3292958</v>
      </c>
      <c r="B278" t="s">
        <v>1488</v>
      </c>
      <c r="C278" t="s">
        <v>18</v>
      </c>
      <c r="D278" t="s">
        <v>143</v>
      </c>
      <c r="E278">
        <v>2011</v>
      </c>
      <c r="F278">
        <v>8</v>
      </c>
      <c r="G278">
        <v>24</v>
      </c>
      <c r="H278" t="s">
        <v>86</v>
      </c>
      <c r="I278" t="s">
        <v>292</v>
      </c>
      <c r="J278" t="s">
        <v>293</v>
      </c>
      <c r="K278" t="s">
        <v>292</v>
      </c>
      <c r="L278" t="s">
        <v>86</v>
      </c>
      <c r="M278" t="s">
        <v>294</v>
      </c>
      <c r="N278" s="50">
        <v>43344236</v>
      </c>
      <c r="O278" s="51">
        <v>2331952</v>
      </c>
      <c r="P278" t="s">
        <v>959</v>
      </c>
      <c r="Q278" t="s">
        <v>1489</v>
      </c>
      <c r="R278" t="s">
        <v>542</v>
      </c>
      <c r="S278" s="49" t="str">
        <f>CONCATENATE(Tabla_Datos[[#This Row],[Nombre_Cliente]]," ",Tabla_Datos[[#This Row],[ApellidoPaterno_Cliente]]," ",Tabla_Datos[[#This Row],[ApellidoMaterno_Cliente]])</f>
        <v>YOLANDA CARDENAS RAMIREZ</v>
      </c>
      <c r="T278" s="53">
        <f>DATE(Tabla_Datos[[#This Row],[tAnio]],Tabla_Datos[[#This Row],[tMes]],Tabla_Datos[[#This Row],[tDia]])</f>
        <v>40779</v>
      </c>
      <c r="U278" s="53" t="str">
        <f>IF(Tabla_Datos[[#This Row],[cProvincia]]="LIMA","LIMA","PROVINCIA")</f>
        <v>PROVINCIA</v>
      </c>
      <c r="V278" s="53" t="str">
        <f>MID(Tabla_Datos[[#This Row],[pTelefono]],1,SEARCH("-",Tabla_Datos[[#This Row],[pTelefono]],1)-1)</f>
        <v>1</v>
      </c>
      <c r="W278" s="53" t="str">
        <f>MID(Tabla_Datos[[#This Row],[pTelefono]],SEARCH("-",Tabla_Datos[[#This Row],[pTelefono]],1)+1,LEN(Tabla_Datos[[#This Row],[pTelefono]]))</f>
        <v>989880386</v>
      </c>
      <c r="X278" s="53" t="str">
        <f>CONCATENATE(Tabla_Datos[[#This Row],[TipUrb]]," ",Tabla_Datos[[#This Row],[Calle]]," ",Tabla_Datos[[#This Row],[NumCalle]])</f>
        <v>BA TACNA 198</v>
      </c>
      <c r="Y278" t="s">
        <v>298</v>
      </c>
      <c r="Z278" t="s">
        <v>181</v>
      </c>
      <c r="AA278" t="s">
        <v>182</v>
      </c>
      <c r="AB278" t="s">
        <v>95</v>
      </c>
      <c r="AC278" t="s">
        <v>95</v>
      </c>
      <c r="AD278" t="s">
        <v>274</v>
      </c>
      <c r="AE278" t="s">
        <v>95</v>
      </c>
      <c r="AG278" s="51">
        <v>42697293</v>
      </c>
      <c r="AI278">
        <v>1</v>
      </c>
      <c r="AJ278">
        <v>1</v>
      </c>
      <c r="AK278" t="s">
        <v>587</v>
      </c>
      <c r="AL278">
        <v>198</v>
      </c>
    </row>
    <row r="279" spans="1:38">
      <c r="A279">
        <v>3287701</v>
      </c>
      <c r="B279" t="s">
        <v>1490</v>
      </c>
      <c r="C279" t="s">
        <v>19</v>
      </c>
      <c r="D279" t="s">
        <v>85</v>
      </c>
      <c r="E279">
        <v>2011</v>
      </c>
      <c r="F279">
        <v>8</v>
      </c>
      <c r="G279">
        <v>24</v>
      </c>
      <c r="H279" t="s">
        <v>86</v>
      </c>
      <c r="I279" t="s">
        <v>16</v>
      </c>
      <c r="J279" t="s">
        <v>16</v>
      </c>
      <c r="K279" t="s">
        <v>147</v>
      </c>
      <c r="L279" t="s">
        <v>86</v>
      </c>
      <c r="M279" t="s">
        <v>88</v>
      </c>
      <c r="O279" s="51">
        <v>2333546</v>
      </c>
      <c r="P279" t="s">
        <v>1491</v>
      </c>
      <c r="Q279" t="s">
        <v>1492</v>
      </c>
      <c r="R279" t="s">
        <v>1493</v>
      </c>
      <c r="S279" s="49" t="str">
        <f>CONCATENATE(Tabla_Datos[[#This Row],[Nombre_Cliente]]," ",Tabla_Datos[[#This Row],[ApellidoPaterno_Cliente]]," ",Tabla_Datos[[#This Row],[ApellidoMaterno_Cliente]])</f>
        <v>HENRY JOSE SUAREZ BARRIENTOS</v>
      </c>
      <c r="T279" s="53">
        <f>DATE(Tabla_Datos[[#This Row],[tAnio]],Tabla_Datos[[#This Row],[tMes]],Tabla_Datos[[#This Row],[tDia]])</f>
        <v>40779</v>
      </c>
      <c r="U279" s="53" t="str">
        <f>IF(Tabla_Datos[[#This Row],[cProvincia]]="LIMA","LIMA","PROVINCIA")</f>
        <v>LIMA</v>
      </c>
      <c r="V279" s="53" t="str">
        <f>MID(Tabla_Datos[[#This Row],[pTelefono]],1,SEARCH("-",Tabla_Datos[[#This Row],[pTelefono]],1)-1)</f>
        <v>1</v>
      </c>
      <c r="W279" s="53" t="str">
        <f>MID(Tabla_Datos[[#This Row],[pTelefono]],SEARCH("-",Tabla_Datos[[#This Row],[pTelefono]],1)+1,LEN(Tabla_Datos[[#This Row],[pTelefono]]))</f>
        <v>995854288</v>
      </c>
      <c r="X279" s="53" t="str">
        <f>CONCATENATE(Tabla_Datos[[#This Row],[TipUrb]]," ",Tabla_Datos[[#This Row],[Calle]]," ",Tabla_Datos[[#This Row],[NumCalle]])</f>
        <v>AG . 0</v>
      </c>
      <c r="Y279" t="s">
        <v>92</v>
      </c>
      <c r="Z279" t="s">
        <v>122</v>
      </c>
      <c r="AA279" t="s">
        <v>123</v>
      </c>
      <c r="AB279" t="s">
        <v>95</v>
      </c>
      <c r="AC279" t="s">
        <v>95</v>
      </c>
      <c r="AD279" t="s">
        <v>332</v>
      </c>
      <c r="AE279" t="s">
        <v>500</v>
      </c>
      <c r="AF279">
        <v>8</v>
      </c>
      <c r="AG279" s="51">
        <v>45626218</v>
      </c>
      <c r="AH279" t="s">
        <v>95</v>
      </c>
      <c r="AI279">
        <v>1</v>
      </c>
      <c r="AJ279">
        <v>1</v>
      </c>
      <c r="AK279" t="s">
        <v>221</v>
      </c>
      <c r="AL279">
        <v>0</v>
      </c>
    </row>
    <row r="280" spans="1:38">
      <c r="A280">
        <v>3288120</v>
      </c>
      <c r="B280" t="s">
        <v>1494</v>
      </c>
      <c r="C280" t="s">
        <v>20</v>
      </c>
      <c r="D280" t="s">
        <v>143</v>
      </c>
      <c r="E280">
        <v>2011</v>
      </c>
      <c r="F280">
        <v>8</v>
      </c>
      <c r="G280">
        <v>24</v>
      </c>
      <c r="H280" t="s">
        <v>86</v>
      </c>
      <c r="I280" t="s">
        <v>132</v>
      </c>
      <c r="J280" t="s">
        <v>132</v>
      </c>
      <c r="K280" t="s">
        <v>132</v>
      </c>
      <c r="L280" t="s">
        <v>86</v>
      </c>
      <c r="M280" t="s">
        <v>133</v>
      </c>
      <c r="N280" s="50">
        <v>2685787</v>
      </c>
      <c r="O280" s="51">
        <v>2333947</v>
      </c>
      <c r="P280" t="s">
        <v>387</v>
      </c>
      <c r="Q280" t="s">
        <v>1495</v>
      </c>
      <c r="R280" t="s">
        <v>666</v>
      </c>
      <c r="S280" s="49" t="str">
        <f>CONCATENATE(Tabla_Datos[[#This Row],[Nombre_Cliente]]," ",Tabla_Datos[[#This Row],[ApellidoPaterno_Cliente]]," ",Tabla_Datos[[#This Row],[ApellidoMaterno_Cliente]])</f>
        <v>ALFREDO EGUIZABAL FIGUEROA</v>
      </c>
      <c r="T280" s="53">
        <f>DATE(Tabla_Datos[[#This Row],[tAnio]],Tabla_Datos[[#This Row],[tMes]],Tabla_Datos[[#This Row],[tDia]])</f>
        <v>40779</v>
      </c>
      <c r="U280" s="53" t="str">
        <f>IF(Tabla_Datos[[#This Row],[cProvincia]]="LIMA","LIMA","PROVINCIA")</f>
        <v>PROVINCIA</v>
      </c>
      <c r="V280" s="53" t="str">
        <f>MID(Tabla_Datos[[#This Row],[pTelefono]],1,SEARCH("-",Tabla_Datos[[#This Row],[pTelefono]],1)-1)</f>
        <v>73</v>
      </c>
      <c r="W280" s="53" t="str">
        <f>MID(Tabla_Datos[[#This Row],[pTelefono]],SEARCH("-",Tabla_Datos[[#This Row],[pTelefono]],1)+1,LEN(Tabla_Datos[[#This Row],[pTelefono]]))</f>
        <v>968187888</v>
      </c>
      <c r="X280" s="53" t="str">
        <f>CONCATENATE(Tabla_Datos[[#This Row],[TipUrb]]," ",Tabla_Datos[[#This Row],[Calle]]," ",Tabla_Datos[[#This Row],[NumCalle]])</f>
        <v>AH . 0</v>
      </c>
      <c r="Y280" t="s">
        <v>137</v>
      </c>
      <c r="Z280" t="s">
        <v>152</v>
      </c>
      <c r="AA280" t="s">
        <v>153</v>
      </c>
      <c r="AB280" t="s">
        <v>95</v>
      </c>
      <c r="AC280" t="s">
        <v>95</v>
      </c>
      <c r="AD280" t="s">
        <v>96</v>
      </c>
      <c r="AE280" t="s">
        <v>1496</v>
      </c>
      <c r="AF280">
        <v>36</v>
      </c>
      <c r="AG280" s="51">
        <v>9748228</v>
      </c>
      <c r="AH280" t="s">
        <v>95</v>
      </c>
      <c r="AI280">
        <v>1</v>
      </c>
      <c r="AJ280">
        <v>1</v>
      </c>
      <c r="AK280" t="s">
        <v>221</v>
      </c>
      <c r="AL280">
        <v>0</v>
      </c>
    </row>
    <row r="281" spans="1:38">
      <c r="A281">
        <v>3286606</v>
      </c>
      <c r="B281" t="s">
        <v>1497</v>
      </c>
      <c r="C281" t="s">
        <v>19</v>
      </c>
      <c r="D281" t="s">
        <v>143</v>
      </c>
      <c r="E281">
        <v>2011</v>
      </c>
      <c r="F281">
        <v>8</v>
      </c>
      <c r="G281">
        <v>24</v>
      </c>
      <c r="H281" t="s">
        <v>86</v>
      </c>
      <c r="I281" t="s">
        <v>202</v>
      </c>
      <c r="J281" t="s">
        <v>203</v>
      </c>
      <c r="K281" t="s">
        <v>204</v>
      </c>
      <c r="L281" t="s">
        <v>86</v>
      </c>
      <c r="M281" t="s">
        <v>133</v>
      </c>
      <c r="N281" s="50">
        <v>16753797</v>
      </c>
      <c r="O281" s="51">
        <v>2332705</v>
      </c>
      <c r="P281" t="s">
        <v>1498</v>
      </c>
      <c r="Q281" t="s">
        <v>1499</v>
      </c>
      <c r="R281" t="s">
        <v>1500</v>
      </c>
      <c r="S281" s="49" t="str">
        <f>CONCATENATE(Tabla_Datos[[#This Row],[Nombre_Cliente]]," ",Tabla_Datos[[#This Row],[ApellidoPaterno_Cliente]]," ",Tabla_Datos[[#This Row],[ApellidoMaterno_Cliente]])</f>
        <v>ELIZABETH ALEJANDRIN VILCHEZ CARBONEL</v>
      </c>
      <c r="T281" s="53">
        <f>DATE(Tabla_Datos[[#This Row],[tAnio]],Tabla_Datos[[#This Row],[tMes]],Tabla_Datos[[#This Row],[tDia]])</f>
        <v>40779</v>
      </c>
      <c r="U281" s="53" t="str">
        <f>IF(Tabla_Datos[[#This Row],[cProvincia]]="LIMA","LIMA","PROVINCIA")</f>
        <v>PROVINCIA</v>
      </c>
      <c r="V281" s="53" t="str">
        <f>MID(Tabla_Datos[[#This Row],[pTelefono]],1,SEARCH("-",Tabla_Datos[[#This Row],[pTelefono]],1)-1)</f>
        <v>74</v>
      </c>
      <c r="W281" s="53" t="str">
        <f>MID(Tabla_Datos[[#This Row],[pTelefono]],SEARCH("-",Tabla_Datos[[#This Row],[pTelefono]],1)+1,LEN(Tabla_Datos[[#This Row],[pTelefono]]))</f>
        <v>74257534</v>
      </c>
      <c r="X281" s="53" t="str">
        <f>CONCATENATE(Tabla_Datos[[#This Row],[TipUrb]]," ",Tabla_Datos[[#This Row],[Calle]]," ",Tabla_Datos[[#This Row],[NumCalle]])</f>
        <v>UR LAGUNAS 170</v>
      </c>
      <c r="Y281" t="s">
        <v>208</v>
      </c>
      <c r="Z281" t="s">
        <v>152</v>
      </c>
      <c r="AA281" t="s">
        <v>153</v>
      </c>
      <c r="AB281" t="s">
        <v>95</v>
      </c>
      <c r="AC281" t="s">
        <v>95</v>
      </c>
      <c r="AD281" t="s">
        <v>161</v>
      </c>
      <c r="AE281" t="s">
        <v>95</v>
      </c>
      <c r="AF281" t="s">
        <v>95</v>
      </c>
      <c r="AG281" s="51">
        <v>16632214</v>
      </c>
      <c r="AH281" t="s">
        <v>95</v>
      </c>
      <c r="AI281">
        <v>1</v>
      </c>
      <c r="AJ281">
        <v>1</v>
      </c>
      <c r="AK281" t="s">
        <v>1501</v>
      </c>
      <c r="AL281">
        <v>170</v>
      </c>
    </row>
    <row r="282" spans="1:38">
      <c r="A282">
        <v>3289120</v>
      </c>
      <c r="B282" t="s">
        <v>1502</v>
      </c>
      <c r="C282" t="s">
        <v>18</v>
      </c>
      <c r="D282" t="s">
        <v>143</v>
      </c>
      <c r="E282">
        <v>2011</v>
      </c>
      <c r="F282">
        <v>8</v>
      </c>
      <c r="G282">
        <v>24</v>
      </c>
      <c r="H282" t="s">
        <v>86</v>
      </c>
      <c r="I282" t="s">
        <v>314</v>
      </c>
      <c r="J282" t="s">
        <v>314</v>
      </c>
      <c r="K282" t="s">
        <v>1503</v>
      </c>
      <c r="L282" t="s">
        <v>86</v>
      </c>
      <c r="M282" t="s">
        <v>294</v>
      </c>
      <c r="N282" s="50">
        <v>6574632</v>
      </c>
      <c r="O282" s="51">
        <v>2333390</v>
      </c>
      <c r="P282" t="s">
        <v>1504</v>
      </c>
      <c r="Q282" t="s">
        <v>1505</v>
      </c>
      <c r="R282" t="s">
        <v>1506</v>
      </c>
      <c r="S282" s="49" t="str">
        <f>CONCATENATE(Tabla_Datos[[#This Row],[Nombre_Cliente]]," ",Tabla_Datos[[#This Row],[ApellidoPaterno_Cliente]]," ",Tabla_Datos[[#This Row],[ApellidoMaterno_Cliente]])</f>
        <v>MILUSHKA BRIGITH  DAVILA  ORDOÑEZ</v>
      </c>
      <c r="T282" s="53">
        <f>DATE(Tabla_Datos[[#This Row],[tAnio]],Tabla_Datos[[#This Row],[tMes]],Tabla_Datos[[#This Row],[tDia]])</f>
        <v>40779</v>
      </c>
      <c r="U282" s="53" t="str">
        <f>IF(Tabla_Datos[[#This Row],[cProvincia]]="LIMA","LIMA","PROVINCIA")</f>
        <v>PROVINCIA</v>
      </c>
      <c r="V282" s="53" t="str">
        <f>MID(Tabla_Datos[[#This Row],[pTelefono]],1,SEARCH("-",Tabla_Datos[[#This Row],[pTelefono]],1)-1)</f>
        <v>62</v>
      </c>
      <c r="W282" s="53" t="str">
        <f>MID(Tabla_Datos[[#This Row],[pTelefono]],SEARCH("-",Tabla_Datos[[#This Row],[pTelefono]],1)+1,LEN(Tabla_Datos[[#This Row],[pTelefono]]))</f>
        <v>962940707</v>
      </c>
      <c r="X282" s="53" t="str">
        <f>CONCATENATE(Tabla_Datos[[#This Row],[TipUrb]]," ",Tabla_Datos[[#This Row],[Calle]]," ",Tabla_Datos[[#This Row],[NumCalle]])</f>
        <v>UR JOSE OLAYA 222</v>
      </c>
      <c r="Y282" t="s">
        <v>319</v>
      </c>
      <c r="Z282" t="s">
        <v>181</v>
      </c>
      <c r="AA282" t="s">
        <v>182</v>
      </c>
      <c r="AB282" t="s">
        <v>95</v>
      </c>
      <c r="AC282" t="s">
        <v>95</v>
      </c>
      <c r="AD282" t="s">
        <v>161</v>
      </c>
      <c r="AE282" t="s">
        <v>95</v>
      </c>
      <c r="AG282" s="51">
        <v>42051184</v>
      </c>
      <c r="AI282" t="s">
        <v>1507</v>
      </c>
      <c r="AJ282" t="s">
        <v>1507</v>
      </c>
      <c r="AK282" t="s">
        <v>110</v>
      </c>
      <c r="AL282">
        <v>222</v>
      </c>
    </row>
    <row r="283" spans="1:38">
      <c r="A283">
        <v>3287713</v>
      </c>
      <c r="B283" t="s">
        <v>1508</v>
      </c>
      <c r="C283" t="s">
        <v>20</v>
      </c>
      <c r="D283" t="s">
        <v>85</v>
      </c>
      <c r="E283">
        <v>2011</v>
      </c>
      <c r="F283">
        <v>8</v>
      </c>
      <c r="G283">
        <v>24</v>
      </c>
      <c r="H283" t="s">
        <v>86</v>
      </c>
      <c r="I283" t="s">
        <v>100</v>
      </c>
      <c r="J283" t="s">
        <v>100</v>
      </c>
      <c r="K283" t="s">
        <v>1509</v>
      </c>
      <c r="L283" t="s">
        <v>86</v>
      </c>
      <c r="M283" t="s">
        <v>102</v>
      </c>
      <c r="N283" s="50">
        <v>46161645</v>
      </c>
      <c r="O283" s="51">
        <v>2333557</v>
      </c>
      <c r="P283" t="s">
        <v>1510</v>
      </c>
      <c r="Q283" t="s">
        <v>1511</v>
      </c>
      <c r="R283" t="s">
        <v>1512</v>
      </c>
      <c r="S283" s="49" t="str">
        <f>CONCATENATE(Tabla_Datos[[#This Row],[Nombre_Cliente]]," ",Tabla_Datos[[#This Row],[ApellidoPaterno_Cliente]]," ",Tabla_Datos[[#This Row],[ApellidoMaterno_Cliente]])</f>
        <v>VITALIA ANGELA YAURI DE NEIRA</v>
      </c>
      <c r="T283" s="53">
        <f>DATE(Tabla_Datos[[#This Row],[tAnio]],Tabla_Datos[[#This Row],[tMes]],Tabla_Datos[[#This Row],[tDia]])</f>
        <v>40779</v>
      </c>
      <c r="U283" s="53" t="str">
        <f>IF(Tabla_Datos[[#This Row],[cProvincia]]="LIMA","LIMA","PROVINCIA")</f>
        <v>PROVINCIA</v>
      </c>
      <c r="V283" s="53" t="str">
        <f>MID(Tabla_Datos[[#This Row],[pTelefono]],1,SEARCH("-",Tabla_Datos[[#This Row],[pTelefono]],1)-1)</f>
        <v>54</v>
      </c>
      <c r="W283" s="53" t="str">
        <f>MID(Tabla_Datos[[#This Row],[pTelefono]],SEARCH("-",Tabla_Datos[[#This Row],[pTelefono]],1)+1,LEN(Tabla_Datos[[#This Row],[pTelefono]]))</f>
        <v>54454764</v>
      </c>
      <c r="X283" s="53" t="str">
        <f>CONCATENATE(Tabla_Datos[[#This Row],[TipUrb]]," ",Tabla_Datos[[#This Row],[Calle]]," ",Tabla_Datos[[#This Row],[NumCalle]])</f>
        <v>- PIURA 1418</v>
      </c>
      <c r="Y283" t="s">
        <v>106</v>
      </c>
      <c r="Z283" t="s">
        <v>122</v>
      </c>
      <c r="AA283" t="s">
        <v>123</v>
      </c>
      <c r="AB283" t="s">
        <v>95</v>
      </c>
      <c r="AC283" t="s">
        <v>95</v>
      </c>
      <c r="AD283" t="s">
        <v>109</v>
      </c>
      <c r="AE283" t="s">
        <v>95</v>
      </c>
      <c r="AF283" t="s">
        <v>95</v>
      </c>
      <c r="AG283" s="51">
        <v>30776898</v>
      </c>
      <c r="AH283" t="s">
        <v>95</v>
      </c>
      <c r="AI283">
        <v>1</v>
      </c>
      <c r="AJ283">
        <v>1</v>
      </c>
      <c r="AK283" t="s">
        <v>132</v>
      </c>
      <c r="AL283">
        <v>1418</v>
      </c>
    </row>
    <row r="284" spans="1:38">
      <c r="A284">
        <v>3285489</v>
      </c>
      <c r="B284" t="s">
        <v>1513</v>
      </c>
      <c r="C284" t="s">
        <v>19</v>
      </c>
      <c r="D284" t="s">
        <v>85</v>
      </c>
      <c r="E284">
        <v>2011</v>
      </c>
      <c r="F284">
        <v>8</v>
      </c>
      <c r="G284">
        <v>24</v>
      </c>
      <c r="H284" t="s">
        <v>86</v>
      </c>
      <c r="I284" t="s">
        <v>16</v>
      </c>
      <c r="J284" t="s">
        <v>16</v>
      </c>
      <c r="K284" t="s">
        <v>646</v>
      </c>
      <c r="L284" t="s">
        <v>86</v>
      </c>
      <c r="M284" t="s">
        <v>88</v>
      </c>
      <c r="N284" s="50">
        <v>20000021</v>
      </c>
      <c r="O284" s="51">
        <v>2331979</v>
      </c>
      <c r="P284" t="s">
        <v>1514</v>
      </c>
      <c r="Q284" t="s">
        <v>1515</v>
      </c>
      <c r="R284" t="s">
        <v>1516</v>
      </c>
      <c r="S284" s="49" t="str">
        <f>CONCATENATE(Tabla_Datos[[#This Row],[Nombre_Cliente]]," ",Tabla_Datos[[#This Row],[ApellidoPaterno_Cliente]]," ",Tabla_Datos[[#This Row],[ApellidoMaterno_Cliente]])</f>
        <v>MAYCOL DOUGLAS PEREA BARDALEZ</v>
      </c>
      <c r="T284" s="53">
        <f>DATE(Tabla_Datos[[#This Row],[tAnio]],Tabla_Datos[[#This Row],[tMes]],Tabla_Datos[[#This Row],[tDia]])</f>
        <v>40779</v>
      </c>
      <c r="U284" s="53" t="str">
        <f>IF(Tabla_Datos[[#This Row],[cProvincia]]="LIMA","LIMA","PROVINCIA")</f>
        <v>LIMA</v>
      </c>
      <c r="V284" s="53" t="str">
        <f>MID(Tabla_Datos[[#This Row],[pTelefono]],1,SEARCH("-",Tabla_Datos[[#This Row],[pTelefono]],1)-1)</f>
        <v>1</v>
      </c>
      <c r="W284" s="53" t="str">
        <f>MID(Tabla_Datos[[#This Row],[pTelefono]],SEARCH("-",Tabla_Datos[[#This Row],[pTelefono]],1)+1,LEN(Tabla_Datos[[#This Row],[pTelefono]]))</f>
        <v>942738645</v>
      </c>
      <c r="X284" s="53" t="str">
        <f>CONCATENATE(Tabla_Datos[[#This Row],[TipUrb]]," ",Tabla_Datos[[#This Row],[Calle]]," ",Tabla_Datos[[#This Row],[NumCalle]])</f>
        <v xml:space="preserve">  CANTERAC GENERAL 177</v>
      </c>
      <c r="Y284" t="s">
        <v>92</v>
      </c>
      <c r="Z284" t="s">
        <v>122</v>
      </c>
      <c r="AA284" t="s">
        <v>123</v>
      </c>
      <c r="AB284" t="s">
        <v>95</v>
      </c>
      <c r="AC284" t="s">
        <v>95</v>
      </c>
      <c r="AD284" t="s">
        <v>95</v>
      </c>
      <c r="AE284" t="s">
        <v>95</v>
      </c>
      <c r="AF284" t="s">
        <v>95</v>
      </c>
      <c r="AG284" s="51">
        <v>70467339</v>
      </c>
      <c r="AH284" t="s">
        <v>95</v>
      </c>
      <c r="AI284">
        <v>1</v>
      </c>
      <c r="AJ284">
        <v>1</v>
      </c>
      <c r="AK284" t="s">
        <v>1517</v>
      </c>
      <c r="AL284">
        <v>177</v>
      </c>
    </row>
    <row r="285" spans="1:38">
      <c r="A285">
        <v>3286809</v>
      </c>
      <c r="B285" t="s">
        <v>1518</v>
      </c>
      <c r="C285" t="s">
        <v>19</v>
      </c>
      <c r="D285" t="s">
        <v>85</v>
      </c>
      <c r="E285">
        <v>2011</v>
      </c>
      <c r="F285">
        <v>8</v>
      </c>
      <c r="G285">
        <v>24</v>
      </c>
      <c r="H285" t="s">
        <v>86</v>
      </c>
      <c r="I285" t="s">
        <v>16</v>
      </c>
      <c r="J285" t="s">
        <v>16</v>
      </c>
      <c r="K285" t="s">
        <v>126</v>
      </c>
      <c r="L285" t="s">
        <v>86</v>
      </c>
      <c r="M285" t="s">
        <v>88</v>
      </c>
      <c r="N285" s="50">
        <v>10077949</v>
      </c>
      <c r="O285" s="51">
        <v>2332863</v>
      </c>
      <c r="P285" t="s">
        <v>1519</v>
      </c>
      <c r="Q285" t="s">
        <v>194</v>
      </c>
      <c r="R285" t="s">
        <v>167</v>
      </c>
      <c r="S285" s="49" t="str">
        <f>CONCATENATE(Tabla_Datos[[#This Row],[Nombre_Cliente]]," ",Tabla_Datos[[#This Row],[ApellidoPaterno_Cliente]]," ",Tabla_Datos[[#This Row],[ApellidoMaterno_Cliente]])</f>
        <v>DANTE LUIS ORTEGA SOLIS</v>
      </c>
      <c r="T285" s="53">
        <f>DATE(Tabla_Datos[[#This Row],[tAnio]],Tabla_Datos[[#This Row],[tMes]],Tabla_Datos[[#This Row],[tDia]])</f>
        <v>40779</v>
      </c>
      <c r="U285" s="53" t="str">
        <f>IF(Tabla_Datos[[#This Row],[cProvincia]]="LIMA","LIMA","PROVINCIA")</f>
        <v>LIMA</v>
      </c>
      <c r="V285" s="53" t="str">
        <f>MID(Tabla_Datos[[#This Row],[pTelefono]],1,SEARCH("-",Tabla_Datos[[#This Row],[pTelefono]],1)-1)</f>
        <v>1</v>
      </c>
      <c r="W285" s="53" t="str">
        <f>MID(Tabla_Datos[[#This Row],[pTelefono]],SEARCH("-",Tabla_Datos[[#This Row],[pTelefono]],1)+1,LEN(Tabla_Datos[[#This Row],[pTelefono]]))</f>
        <v>986497482</v>
      </c>
      <c r="X285" s="53" t="str">
        <f>CONCATENATE(Tabla_Datos[[#This Row],[TipUrb]]," ",Tabla_Datos[[#This Row],[Calle]]," ",Tabla_Datos[[#This Row],[NumCalle]])</f>
        <v>UR PEDRO MIOTA 336</v>
      </c>
      <c r="Y285" t="s">
        <v>92</v>
      </c>
      <c r="Z285" t="s">
        <v>122</v>
      </c>
      <c r="AA285" t="s">
        <v>123</v>
      </c>
      <c r="AB285" t="s">
        <v>95</v>
      </c>
      <c r="AC285" t="s">
        <v>95</v>
      </c>
      <c r="AD285" t="s">
        <v>161</v>
      </c>
      <c r="AE285" t="s">
        <v>95</v>
      </c>
      <c r="AF285" t="s">
        <v>95</v>
      </c>
      <c r="AG285" s="51">
        <v>19819826</v>
      </c>
      <c r="AH285" t="s">
        <v>95</v>
      </c>
      <c r="AI285">
        <v>1</v>
      </c>
      <c r="AJ285">
        <v>1</v>
      </c>
      <c r="AK285" t="s">
        <v>1520</v>
      </c>
      <c r="AL285">
        <v>336</v>
      </c>
    </row>
    <row r="286" spans="1:38">
      <c r="A286">
        <v>3287908</v>
      </c>
      <c r="B286" t="s">
        <v>1521</v>
      </c>
      <c r="C286" t="s">
        <v>20</v>
      </c>
      <c r="D286" t="s">
        <v>224</v>
      </c>
      <c r="E286">
        <v>2011</v>
      </c>
      <c r="F286">
        <v>8</v>
      </c>
      <c r="G286">
        <v>24</v>
      </c>
      <c r="H286" t="s">
        <v>144</v>
      </c>
      <c r="I286" t="s">
        <v>16</v>
      </c>
      <c r="J286" t="s">
        <v>16</v>
      </c>
      <c r="K286" t="s">
        <v>171</v>
      </c>
      <c r="L286" t="s">
        <v>144</v>
      </c>
      <c r="M286" t="s">
        <v>88</v>
      </c>
      <c r="N286" s="50">
        <v>20000130</v>
      </c>
      <c r="O286" s="51">
        <v>2333751</v>
      </c>
      <c r="P286" t="s">
        <v>1522</v>
      </c>
      <c r="Q286" t="s">
        <v>114</v>
      </c>
      <c r="R286" t="s">
        <v>1523</v>
      </c>
      <c r="S286" s="49" t="str">
        <f>CONCATENATE(Tabla_Datos[[#This Row],[Nombre_Cliente]]," ",Tabla_Datos[[#This Row],[ApellidoPaterno_Cliente]]," ",Tabla_Datos[[#This Row],[ApellidoMaterno_Cliente]])</f>
        <v>SAMUEL RIVERA PIÑEDO</v>
      </c>
      <c r="T286" s="53">
        <f>DATE(Tabla_Datos[[#This Row],[tAnio]],Tabla_Datos[[#This Row],[tMes]],Tabla_Datos[[#This Row],[tDia]])</f>
        <v>40779</v>
      </c>
      <c r="U286" s="53" t="str">
        <f>IF(Tabla_Datos[[#This Row],[cProvincia]]="LIMA","LIMA","PROVINCIA")</f>
        <v>LIMA</v>
      </c>
      <c r="V286" s="53" t="str">
        <f>MID(Tabla_Datos[[#This Row],[pTelefono]],1,SEARCH("-",Tabla_Datos[[#This Row],[pTelefono]],1)-1)</f>
        <v>1</v>
      </c>
      <c r="W286" s="53" t="str">
        <f>MID(Tabla_Datos[[#This Row],[pTelefono]],SEARCH("-",Tabla_Datos[[#This Row],[pTelefono]],1)+1,LEN(Tabla_Datos[[#This Row],[pTelefono]]))</f>
        <v>994666509</v>
      </c>
      <c r="X286" s="53" t="str">
        <f>CONCATENATE(Tabla_Datos[[#This Row],[TipUrb]]," ",Tabla_Datos[[#This Row],[Calle]]," ",Tabla_Datos[[#This Row],[NumCalle]])</f>
        <v>UR SMITH ADAM 181</v>
      </c>
      <c r="Y286" t="s">
        <v>92</v>
      </c>
      <c r="Z286" t="s">
        <v>122</v>
      </c>
      <c r="AA286" t="s">
        <v>123</v>
      </c>
      <c r="AB286" t="s">
        <v>95</v>
      </c>
      <c r="AC286" t="s">
        <v>95</v>
      </c>
      <c r="AD286" t="s">
        <v>161</v>
      </c>
      <c r="AE286" t="s">
        <v>1496</v>
      </c>
      <c r="AF286">
        <v>9</v>
      </c>
      <c r="AG286" s="51">
        <v>8880679</v>
      </c>
      <c r="AH286" t="s">
        <v>95</v>
      </c>
      <c r="AI286">
        <v>1</v>
      </c>
      <c r="AJ286">
        <v>1</v>
      </c>
      <c r="AK286" t="s">
        <v>1524</v>
      </c>
      <c r="AL286">
        <v>181</v>
      </c>
    </row>
    <row r="287" spans="1:38">
      <c r="A287">
        <v>3288974</v>
      </c>
      <c r="B287" t="s">
        <v>1525</v>
      </c>
      <c r="C287" t="s">
        <v>18</v>
      </c>
      <c r="D287" t="s">
        <v>143</v>
      </c>
      <c r="E287">
        <v>2011</v>
      </c>
      <c r="F287">
        <v>8</v>
      </c>
      <c r="G287">
        <v>24</v>
      </c>
      <c r="H287" t="s">
        <v>86</v>
      </c>
      <c r="I287" t="s">
        <v>514</v>
      </c>
      <c r="J287" t="s">
        <v>1526</v>
      </c>
      <c r="K287" t="s">
        <v>1526</v>
      </c>
      <c r="L287" t="s">
        <v>86</v>
      </c>
      <c r="M287" t="s">
        <v>133</v>
      </c>
      <c r="N287" s="50">
        <v>99999999</v>
      </c>
      <c r="O287" s="51">
        <v>2332234</v>
      </c>
      <c r="P287" t="s">
        <v>1527</v>
      </c>
      <c r="Q287" t="s">
        <v>1528</v>
      </c>
      <c r="R287" t="s">
        <v>1529</v>
      </c>
      <c r="S287" s="49" t="str">
        <f>CONCATENATE(Tabla_Datos[[#This Row],[Nombre_Cliente]]," ",Tabla_Datos[[#This Row],[ApellidoPaterno_Cliente]]," ",Tabla_Datos[[#This Row],[ApellidoMaterno_Cliente]])</f>
        <v>ANITA CIEZA  DE AGUILAR</v>
      </c>
      <c r="T287" s="53">
        <f>DATE(Tabla_Datos[[#This Row],[tAnio]],Tabla_Datos[[#This Row],[tMes]],Tabla_Datos[[#This Row],[tDia]])</f>
        <v>40779</v>
      </c>
      <c r="U287" s="53" t="str">
        <f>IF(Tabla_Datos[[#This Row],[cProvincia]]="LIMA","LIMA","PROVINCIA")</f>
        <v>PROVINCIA</v>
      </c>
      <c r="V287" s="53" t="str">
        <f>MID(Tabla_Datos[[#This Row],[pTelefono]],1,SEARCH("-",Tabla_Datos[[#This Row],[pTelefono]],1)-1)</f>
        <v>76</v>
      </c>
      <c r="W287" s="53" t="str">
        <f>MID(Tabla_Datos[[#This Row],[pTelefono]],SEARCH("-",Tabla_Datos[[#This Row],[pTelefono]],1)+1,LEN(Tabla_Datos[[#This Row],[pTelefono]]))</f>
        <v>431449</v>
      </c>
      <c r="X287" s="53" t="str">
        <f>CONCATENATE(Tabla_Datos[[#This Row],[TipUrb]]," ",Tabla_Datos[[#This Row],[Calle]]," ",Tabla_Datos[[#This Row],[NumCalle]])</f>
        <v>- LAS BETANIAS 204</v>
      </c>
      <c r="Y287" t="s">
        <v>517</v>
      </c>
      <c r="Z287" t="s">
        <v>320</v>
      </c>
      <c r="AA287" t="s">
        <v>321</v>
      </c>
      <c r="AB287" t="s">
        <v>95</v>
      </c>
      <c r="AC287" t="s">
        <v>95</v>
      </c>
      <c r="AD287" t="s">
        <v>109</v>
      </c>
      <c r="AE287" t="s">
        <v>95</v>
      </c>
      <c r="AG287" s="51">
        <v>16447155</v>
      </c>
      <c r="AI287">
        <v>36</v>
      </c>
      <c r="AJ287">
        <v>36</v>
      </c>
      <c r="AK287" t="s">
        <v>1530</v>
      </c>
      <c r="AL287">
        <v>204</v>
      </c>
    </row>
    <row r="288" spans="1:38">
      <c r="A288">
        <v>3285743</v>
      </c>
      <c r="B288" t="s">
        <v>1531</v>
      </c>
      <c r="C288" t="s">
        <v>19</v>
      </c>
      <c r="D288" t="s">
        <v>85</v>
      </c>
      <c r="E288">
        <v>2011</v>
      </c>
      <c r="F288">
        <v>8</v>
      </c>
      <c r="G288">
        <v>24</v>
      </c>
      <c r="H288" t="s">
        <v>86</v>
      </c>
      <c r="I288" t="s">
        <v>16</v>
      </c>
      <c r="J288" t="s">
        <v>16</v>
      </c>
      <c r="K288" t="s">
        <v>492</v>
      </c>
      <c r="L288" t="s">
        <v>86</v>
      </c>
      <c r="M288" t="s">
        <v>88</v>
      </c>
      <c r="O288" s="51">
        <v>2332185</v>
      </c>
      <c r="P288" t="s">
        <v>1532</v>
      </c>
      <c r="Q288" t="s">
        <v>1533</v>
      </c>
      <c r="R288" t="s">
        <v>1534</v>
      </c>
      <c r="S288" s="49" t="str">
        <f>CONCATENATE(Tabla_Datos[[#This Row],[Nombre_Cliente]]," ",Tabla_Datos[[#This Row],[ApellidoPaterno_Cliente]]," ",Tabla_Datos[[#This Row],[ApellidoMaterno_Cliente]])</f>
        <v>EVARISTO ASCENCIO LUCIANI</v>
      </c>
      <c r="T288" s="53">
        <f>DATE(Tabla_Datos[[#This Row],[tAnio]],Tabla_Datos[[#This Row],[tMes]],Tabla_Datos[[#This Row],[tDia]])</f>
        <v>40779</v>
      </c>
      <c r="U288" s="53" t="str">
        <f>IF(Tabla_Datos[[#This Row],[cProvincia]]="LIMA","LIMA","PROVINCIA")</f>
        <v>LIMA</v>
      </c>
      <c r="V288" s="53" t="str">
        <f>MID(Tabla_Datos[[#This Row],[pTelefono]],1,SEARCH("-",Tabla_Datos[[#This Row],[pTelefono]],1)-1)</f>
        <v>1</v>
      </c>
      <c r="W288" s="53" t="str">
        <f>MID(Tabla_Datos[[#This Row],[pTelefono]],SEARCH("-",Tabla_Datos[[#This Row],[pTelefono]],1)+1,LEN(Tabla_Datos[[#This Row],[pTelefono]]))</f>
        <v>963509695</v>
      </c>
      <c r="X288" s="53" t="str">
        <f>CONCATENATE(Tabla_Datos[[#This Row],[TipUrb]]," ",Tabla_Datos[[#This Row],[Calle]]," ",Tabla_Datos[[#This Row],[NumCalle]])</f>
        <v>- PORTA 215</v>
      </c>
      <c r="Y288" t="s">
        <v>92</v>
      </c>
      <c r="Z288" t="s">
        <v>196</v>
      </c>
      <c r="AA288" t="s">
        <v>197</v>
      </c>
      <c r="AB288">
        <v>3</v>
      </c>
      <c r="AC288">
        <v>301</v>
      </c>
      <c r="AD288" t="s">
        <v>109</v>
      </c>
      <c r="AE288" t="s">
        <v>95</v>
      </c>
      <c r="AF288" t="s">
        <v>95</v>
      </c>
      <c r="AG288" s="51">
        <v>16316408</v>
      </c>
      <c r="AH288" t="s">
        <v>95</v>
      </c>
      <c r="AI288">
        <v>1</v>
      </c>
      <c r="AJ288">
        <v>1</v>
      </c>
      <c r="AK288" t="s">
        <v>1535</v>
      </c>
      <c r="AL288">
        <v>215</v>
      </c>
    </row>
    <row r="289" spans="1:38">
      <c r="A289">
        <v>3286597</v>
      </c>
      <c r="B289" t="s">
        <v>1536</v>
      </c>
      <c r="C289" t="s">
        <v>20</v>
      </c>
      <c r="D289" t="s">
        <v>143</v>
      </c>
      <c r="E289">
        <v>2011</v>
      </c>
      <c r="F289">
        <v>8</v>
      </c>
      <c r="G289">
        <v>24</v>
      </c>
      <c r="H289" t="s">
        <v>86</v>
      </c>
      <c r="I289" t="s">
        <v>241</v>
      </c>
      <c r="J289" t="s">
        <v>454</v>
      </c>
      <c r="K289" t="s">
        <v>454</v>
      </c>
      <c r="L289" t="s">
        <v>86</v>
      </c>
      <c r="M289" t="s">
        <v>148</v>
      </c>
      <c r="N289" s="50">
        <v>18445956</v>
      </c>
      <c r="O289" s="51">
        <v>2332697</v>
      </c>
      <c r="P289" t="s">
        <v>1537</v>
      </c>
      <c r="Q289" t="s">
        <v>1538</v>
      </c>
      <c r="R289" t="s">
        <v>1539</v>
      </c>
      <c r="S289" s="49" t="str">
        <f>CONCATENATE(Tabla_Datos[[#This Row],[Nombre_Cliente]]," ",Tabla_Datos[[#This Row],[ApellidoPaterno_Cliente]]," ",Tabla_Datos[[#This Row],[ApellidoMaterno_Cliente]])</f>
        <v>CRISTHIAN ENRIQUE BALAREZO FARRO</v>
      </c>
      <c r="T289" s="53">
        <f>DATE(Tabla_Datos[[#This Row],[tAnio]],Tabla_Datos[[#This Row],[tMes]],Tabla_Datos[[#This Row],[tDia]])</f>
        <v>40779</v>
      </c>
      <c r="U289" s="53" t="str">
        <f>IF(Tabla_Datos[[#This Row],[cProvincia]]="LIMA","LIMA","PROVINCIA")</f>
        <v>PROVINCIA</v>
      </c>
      <c r="V289" s="53" t="str">
        <f>MID(Tabla_Datos[[#This Row],[pTelefono]],1,SEARCH("-",Tabla_Datos[[#This Row],[pTelefono]],1)-1)</f>
        <v>44</v>
      </c>
      <c r="W289" s="53" t="str">
        <f>MID(Tabla_Datos[[#This Row],[pTelefono]],SEARCH("-",Tabla_Datos[[#This Row],[pTelefono]],1)+1,LEN(Tabla_Datos[[#This Row],[pTelefono]]))</f>
        <v>948500717</v>
      </c>
      <c r="X289" s="53" t="str">
        <f>CONCATENATE(Tabla_Datos[[#This Row],[TipUrb]]," ",Tabla_Datos[[#This Row],[Calle]]," ",Tabla_Datos[[#This Row],[NumCalle]])</f>
        <v>- TRUJILLO 967</v>
      </c>
      <c r="Y289" t="s">
        <v>246</v>
      </c>
      <c r="Z289" t="s">
        <v>152</v>
      </c>
      <c r="AA289" t="s">
        <v>153</v>
      </c>
      <c r="AB289" t="s">
        <v>95</v>
      </c>
      <c r="AC289" t="s">
        <v>95</v>
      </c>
      <c r="AD289" t="s">
        <v>109</v>
      </c>
      <c r="AE289" t="s">
        <v>95</v>
      </c>
      <c r="AF289" t="s">
        <v>95</v>
      </c>
      <c r="AG289" s="51">
        <v>47122035</v>
      </c>
      <c r="AH289" t="s">
        <v>95</v>
      </c>
      <c r="AI289">
        <v>1</v>
      </c>
      <c r="AJ289">
        <v>1</v>
      </c>
      <c r="AK289" t="s">
        <v>242</v>
      </c>
      <c r="AL289">
        <v>967</v>
      </c>
    </row>
    <row r="290" spans="1:38">
      <c r="A290">
        <v>3287452</v>
      </c>
      <c r="B290" t="s">
        <v>1540</v>
      </c>
      <c r="C290" t="s">
        <v>19</v>
      </c>
      <c r="D290" t="s">
        <v>85</v>
      </c>
      <c r="E290">
        <v>2011</v>
      </c>
      <c r="F290">
        <v>8</v>
      </c>
      <c r="G290">
        <v>24</v>
      </c>
      <c r="H290" t="s">
        <v>86</v>
      </c>
      <c r="I290" t="s">
        <v>16</v>
      </c>
      <c r="J290" t="s">
        <v>16</v>
      </c>
      <c r="K290" t="s">
        <v>171</v>
      </c>
      <c r="L290" t="s">
        <v>86</v>
      </c>
      <c r="M290" t="s">
        <v>88</v>
      </c>
      <c r="N290" s="50">
        <v>41453942</v>
      </c>
      <c r="O290" s="51">
        <v>2333340</v>
      </c>
      <c r="P290" t="s">
        <v>1541</v>
      </c>
      <c r="Q290" t="s">
        <v>1542</v>
      </c>
      <c r="R290" t="s">
        <v>114</v>
      </c>
      <c r="S290" s="49" t="str">
        <f>CONCATENATE(Tabla_Datos[[#This Row],[Nombre_Cliente]]," ",Tabla_Datos[[#This Row],[ApellidoPaterno_Cliente]]," ",Tabla_Datos[[#This Row],[ApellidoMaterno_Cliente]])</f>
        <v>CECILIA ADRIANA CHIRIF RIVERA</v>
      </c>
      <c r="T290" s="53">
        <f>DATE(Tabla_Datos[[#This Row],[tAnio]],Tabla_Datos[[#This Row],[tMes]],Tabla_Datos[[#This Row],[tDia]])</f>
        <v>40779</v>
      </c>
      <c r="U290" s="53" t="str">
        <f>IF(Tabla_Datos[[#This Row],[cProvincia]]="LIMA","LIMA","PROVINCIA")</f>
        <v>LIMA</v>
      </c>
      <c r="V290" s="53" t="str">
        <f>MID(Tabla_Datos[[#This Row],[pTelefono]],1,SEARCH("-",Tabla_Datos[[#This Row],[pTelefono]],1)-1)</f>
        <v>1</v>
      </c>
      <c r="W290" s="53" t="str">
        <f>MID(Tabla_Datos[[#This Row],[pTelefono]],SEARCH("-",Tabla_Datos[[#This Row],[pTelefono]],1)+1,LEN(Tabla_Datos[[#This Row],[pTelefono]]))</f>
        <v>12422084</v>
      </c>
      <c r="X290" s="53" t="str">
        <f>CONCATENATE(Tabla_Datos[[#This Row],[TipUrb]]," ",Tabla_Datos[[#This Row],[Calle]]," ",Tabla_Datos[[#This Row],[NumCalle]])</f>
        <v xml:space="preserve">  RIZO PATRON ANTENOR 164</v>
      </c>
      <c r="Y290" t="s">
        <v>92</v>
      </c>
      <c r="Z290" t="s">
        <v>122</v>
      </c>
      <c r="AA290" t="s">
        <v>123</v>
      </c>
      <c r="AB290" t="s">
        <v>95</v>
      </c>
      <c r="AC290">
        <v>201</v>
      </c>
      <c r="AD290" t="s">
        <v>95</v>
      </c>
      <c r="AE290" t="s">
        <v>95</v>
      </c>
      <c r="AF290" t="s">
        <v>95</v>
      </c>
      <c r="AG290" s="51">
        <v>9271789</v>
      </c>
      <c r="AH290" t="s">
        <v>95</v>
      </c>
      <c r="AI290">
        <v>1</v>
      </c>
      <c r="AJ290">
        <v>1</v>
      </c>
      <c r="AK290" t="s">
        <v>1543</v>
      </c>
      <c r="AL290">
        <v>164</v>
      </c>
    </row>
    <row r="291" spans="1:38">
      <c r="A291">
        <v>3286473</v>
      </c>
      <c r="B291" t="s">
        <v>1544</v>
      </c>
      <c r="C291" t="s">
        <v>20</v>
      </c>
      <c r="D291" t="s">
        <v>143</v>
      </c>
      <c r="E291">
        <v>2011</v>
      </c>
      <c r="F291">
        <v>8</v>
      </c>
      <c r="G291">
        <v>24</v>
      </c>
      <c r="H291" t="s">
        <v>86</v>
      </c>
      <c r="I291" t="s">
        <v>100</v>
      </c>
      <c r="J291" t="s">
        <v>1066</v>
      </c>
      <c r="K291" t="s">
        <v>1066</v>
      </c>
      <c r="L291" t="s">
        <v>86</v>
      </c>
      <c r="M291" t="s">
        <v>102</v>
      </c>
      <c r="N291" s="50">
        <v>10562747</v>
      </c>
      <c r="O291" s="51">
        <v>2332594</v>
      </c>
      <c r="P291" t="s">
        <v>1545</v>
      </c>
      <c r="Q291" t="s">
        <v>160</v>
      </c>
      <c r="R291" t="s">
        <v>1546</v>
      </c>
      <c r="S291" s="49" t="str">
        <f>CONCATENATE(Tabla_Datos[[#This Row],[Nombre_Cliente]]," ",Tabla_Datos[[#This Row],[ApellidoPaterno_Cliente]]," ",Tabla_Datos[[#This Row],[ApellidoMaterno_Cliente]])</f>
        <v>ANA FLORA VEGA CUBA</v>
      </c>
      <c r="T291" s="53">
        <f>DATE(Tabla_Datos[[#This Row],[tAnio]],Tabla_Datos[[#This Row],[tMes]],Tabla_Datos[[#This Row],[tDia]])</f>
        <v>40779</v>
      </c>
      <c r="U291" s="53" t="str">
        <f>IF(Tabla_Datos[[#This Row],[cProvincia]]="LIMA","LIMA","PROVINCIA")</f>
        <v>PROVINCIA</v>
      </c>
      <c r="V291" s="53" t="str">
        <f>MID(Tabla_Datos[[#This Row],[pTelefono]],1,SEARCH("-",Tabla_Datos[[#This Row],[pTelefono]],1)-1)</f>
        <v>54</v>
      </c>
      <c r="W291" s="53" t="str">
        <f>MID(Tabla_Datos[[#This Row],[pTelefono]],SEARCH("-",Tabla_Datos[[#This Row],[pTelefono]],1)+1,LEN(Tabla_Datos[[#This Row],[pTelefono]]))</f>
        <v>950793940</v>
      </c>
      <c r="X291" s="53" t="str">
        <f>CONCATENATE(Tabla_Datos[[#This Row],[TipUrb]]," ",Tabla_Datos[[#This Row],[Calle]]," ",Tabla_Datos[[#This Row],[NumCalle]])</f>
        <v>- CAMANA 133</v>
      </c>
      <c r="Y291" t="s">
        <v>106</v>
      </c>
      <c r="Z291" t="s">
        <v>152</v>
      </c>
      <c r="AA291" t="s">
        <v>153</v>
      </c>
      <c r="AB291" t="s">
        <v>95</v>
      </c>
      <c r="AC291" t="s">
        <v>95</v>
      </c>
      <c r="AD291" t="s">
        <v>109</v>
      </c>
      <c r="AE291" t="s">
        <v>95</v>
      </c>
      <c r="AF291" t="s">
        <v>95</v>
      </c>
      <c r="AG291" s="51">
        <v>44359629</v>
      </c>
      <c r="AH291" t="s">
        <v>95</v>
      </c>
      <c r="AI291">
        <v>1</v>
      </c>
      <c r="AJ291">
        <v>1</v>
      </c>
      <c r="AK291" t="s">
        <v>1066</v>
      </c>
      <c r="AL291">
        <v>133</v>
      </c>
    </row>
    <row r="292" spans="1:38">
      <c r="A292">
        <v>3287623</v>
      </c>
      <c r="B292" t="s">
        <v>1547</v>
      </c>
      <c r="C292" t="s">
        <v>19</v>
      </c>
      <c r="D292" t="s">
        <v>143</v>
      </c>
      <c r="E292">
        <v>2011</v>
      </c>
      <c r="F292">
        <v>8</v>
      </c>
      <c r="G292">
        <v>24</v>
      </c>
      <c r="H292" t="s">
        <v>86</v>
      </c>
      <c r="I292" t="s">
        <v>16</v>
      </c>
      <c r="J292" t="s">
        <v>16</v>
      </c>
      <c r="K292" t="s">
        <v>438</v>
      </c>
      <c r="L292" t="s">
        <v>86</v>
      </c>
      <c r="M292" t="s">
        <v>88</v>
      </c>
      <c r="O292" s="51">
        <v>2333478</v>
      </c>
      <c r="P292" t="s">
        <v>1548</v>
      </c>
      <c r="Q292" t="s">
        <v>1549</v>
      </c>
      <c r="R292" t="s">
        <v>781</v>
      </c>
      <c r="S292" s="49" t="str">
        <f>CONCATENATE(Tabla_Datos[[#This Row],[Nombre_Cliente]]," ",Tabla_Datos[[#This Row],[ApellidoPaterno_Cliente]]," ",Tabla_Datos[[#This Row],[ApellidoMaterno_Cliente]])</f>
        <v>GLORIA MARIA QUISPE ROJAS</v>
      </c>
      <c r="T292" s="53">
        <f>DATE(Tabla_Datos[[#This Row],[tAnio]],Tabla_Datos[[#This Row],[tMes]],Tabla_Datos[[#This Row],[tDia]])</f>
        <v>40779</v>
      </c>
      <c r="U292" s="53" t="str">
        <f>IF(Tabla_Datos[[#This Row],[cProvincia]]="LIMA","LIMA","PROVINCIA")</f>
        <v>LIMA</v>
      </c>
      <c r="V292" s="53" t="str">
        <f>MID(Tabla_Datos[[#This Row],[pTelefono]],1,SEARCH("-",Tabla_Datos[[#This Row],[pTelefono]],1)-1)</f>
        <v>1</v>
      </c>
      <c r="W292" s="53" t="str">
        <f>MID(Tabla_Datos[[#This Row],[pTelefono]],SEARCH("-",Tabla_Datos[[#This Row],[pTelefono]],1)+1,LEN(Tabla_Datos[[#This Row],[pTelefono]]))</f>
        <v>978511265</v>
      </c>
      <c r="X292" s="53" t="str">
        <f>CONCATENATE(Tabla_Datos[[#This Row],[TipUrb]]," ",Tabla_Datos[[#This Row],[Calle]]," ",Tabla_Datos[[#This Row],[NumCalle]])</f>
        <v>UR . 0</v>
      </c>
      <c r="Y292" t="s">
        <v>92</v>
      </c>
      <c r="Z292" t="s">
        <v>152</v>
      </c>
      <c r="AA292" t="s">
        <v>153</v>
      </c>
      <c r="AB292" t="s">
        <v>95</v>
      </c>
      <c r="AC292" t="s">
        <v>95</v>
      </c>
      <c r="AD292" t="s">
        <v>161</v>
      </c>
      <c r="AE292" t="s">
        <v>500</v>
      </c>
      <c r="AF292">
        <v>9</v>
      </c>
      <c r="AG292" s="51">
        <v>15425660</v>
      </c>
      <c r="AH292" t="s">
        <v>95</v>
      </c>
      <c r="AI292">
        <v>1</v>
      </c>
      <c r="AJ292">
        <v>1</v>
      </c>
      <c r="AK292" t="s">
        <v>221</v>
      </c>
      <c r="AL292">
        <v>0</v>
      </c>
    </row>
    <row r="293" spans="1:38">
      <c r="A293">
        <v>3286953</v>
      </c>
      <c r="B293" t="s">
        <v>1550</v>
      </c>
      <c r="C293" t="s">
        <v>18</v>
      </c>
      <c r="D293" t="s">
        <v>85</v>
      </c>
      <c r="E293">
        <v>2011</v>
      </c>
      <c r="F293">
        <v>8</v>
      </c>
      <c r="G293">
        <v>24</v>
      </c>
      <c r="H293" t="s">
        <v>86</v>
      </c>
      <c r="I293" t="s">
        <v>16</v>
      </c>
      <c r="J293" t="s">
        <v>16</v>
      </c>
      <c r="K293" t="s">
        <v>386</v>
      </c>
      <c r="L293" t="s">
        <v>86</v>
      </c>
      <c r="M293" t="s">
        <v>88</v>
      </c>
      <c r="O293" s="51">
        <v>2332714</v>
      </c>
      <c r="P293" t="s">
        <v>1551</v>
      </c>
      <c r="Q293" t="s">
        <v>95</v>
      </c>
      <c r="R293" t="s">
        <v>95</v>
      </c>
      <c r="S293" s="49" t="str">
        <f>CONCATENATE(Tabla_Datos[[#This Row],[Nombre_Cliente]]," ",Tabla_Datos[[#This Row],[ApellidoPaterno_Cliente]]," ",Tabla_Datos[[#This Row],[ApellidoMaterno_Cliente]])</f>
        <v xml:space="preserve">NEWMONT PERU SRL    </v>
      </c>
      <c r="T293" s="53">
        <f>DATE(Tabla_Datos[[#This Row],[tAnio]],Tabla_Datos[[#This Row],[tMes]],Tabla_Datos[[#This Row],[tDia]])</f>
        <v>40779</v>
      </c>
      <c r="U293" s="53" t="str">
        <f>IF(Tabla_Datos[[#This Row],[cProvincia]]="LIMA","LIMA","PROVINCIA")</f>
        <v>LIMA</v>
      </c>
      <c r="V293" s="53" t="str">
        <f>MID(Tabla_Datos[[#This Row],[pTelefono]],1,SEARCH("-",Tabla_Datos[[#This Row],[pTelefono]],1)-1)</f>
        <v>1</v>
      </c>
      <c r="W293" s="53" t="str">
        <f>MID(Tabla_Datos[[#This Row],[pTelefono]],SEARCH("-",Tabla_Datos[[#This Row],[pTelefono]],1)+1,LEN(Tabla_Datos[[#This Row],[pTelefono]]))</f>
        <v>989278007 (0)</v>
      </c>
      <c r="X293" s="53" t="str">
        <f>CONCATENATE(Tabla_Datos[[#This Row],[TipUrb]]," ",Tabla_Datos[[#This Row],[Calle]]," ",Tabla_Datos[[#This Row],[NumCalle]])</f>
        <v>UR JACINTO LARA 331</v>
      </c>
      <c r="Y293" t="s">
        <v>92</v>
      </c>
      <c r="Z293" t="s">
        <v>138</v>
      </c>
      <c r="AA293" t="s">
        <v>139</v>
      </c>
      <c r="AB293" t="s">
        <v>95</v>
      </c>
      <c r="AC293">
        <v>401</v>
      </c>
      <c r="AD293" t="s">
        <v>161</v>
      </c>
      <c r="AE293" t="s">
        <v>95</v>
      </c>
      <c r="AH293">
        <v>20110345519</v>
      </c>
      <c r="AI293">
        <v>1</v>
      </c>
      <c r="AJ293">
        <v>1</v>
      </c>
      <c r="AK293" t="s">
        <v>1552</v>
      </c>
      <c r="AL293">
        <v>331</v>
      </c>
    </row>
    <row r="294" spans="1:38">
      <c r="A294">
        <v>3288350</v>
      </c>
      <c r="B294" t="s">
        <v>1553</v>
      </c>
      <c r="C294" t="s">
        <v>20</v>
      </c>
      <c r="D294" t="s">
        <v>224</v>
      </c>
      <c r="E294">
        <v>2011</v>
      </c>
      <c r="F294">
        <v>8</v>
      </c>
      <c r="G294">
        <v>24</v>
      </c>
      <c r="H294" t="s">
        <v>144</v>
      </c>
      <c r="I294" t="s">
        <v>16</v>
      </c>
      <c r="J294" t="s">
        <v>16</v>
      </c>
      <c r="K294" t="s">
        <v>680</v>
      </c>
      <c r="L294" t="s">
        <v>144</v>
      </c>
      <c r="M294" t="s">
        <v>88</v>
      </c>
      <c r="N294" s="50">
        <v>20000130</v>
      </c>
      <c r="O294" s="51">
        <v>2334138</v>
      </c>
      <c r="P294" t="s">
        <v>1554</v>
      </c>
      <c r="Q294" t="s">
        <v>194</v>
      </c>
      <c r="R294" t="s">
        <v>1555</v>
      </c>
      <c r="S294" s="49" t="str">
        <f>CONCATENATE(Tabla_Datos[[#This Row],[Nombre_Cliente]]," ",Tabla_Datos[[#This Row],[ApellidoPaterno_Cliente]]," ",Tabla_Datos[[#This Row],[ApellidoMaterno_Cliente]])</f>
        <v>MARIANGELLA FIORELLA ORTEGA CASAS</v>
      </c>
      <c r="T294" s="53">
        <f>DATE(Tabla_Datos[[#This Row],[tAnio]],Tabla_Datos[[#This Row],[tMes]],Tabla_Datos[[#This Row],[tDia]])</f>
        <v>40779</v>
      </c>
      <c r="U294" s="53" t="str">
        <f>IF(Tabla_Datos[[#This Row],[cProvincia]]="LIMA","LIMA","PROVINCIA")</f>
        <v>LIMA</v>
      </c>
      <c r="V294" s="53" t="str">
        <f>MID(Tabla_Datos[[#This Row],[pTelefono]],1,SEARCH("-",Tabla_Datos[[#This Row],[pTelefono]],1)-1)</f>
        <v>1</v>
      </c>
      <c r="W294" s="53" t="str">
        <f>MID(Tabla_Datos[[#This Row],[pTelefono]],SEARCH("-",Tabla_Datos[[#This Row],[pTelefono]],1)+1,LEN(Tabla_Datos[[#This Row],[pTelefono]]))</f>
        <v>998274288</v>
      </c>
      <c r="X294" s="53" t="str">
        <f>CONCATENATE(Tabla_Datos[[#This Row],[TipUrb]]," ",Tabla_Datos[[#This Row],[Calle]]," ",Tabla_Datos[[#This Row],[NumCalle]])</f>
        <v xml:space="preserve">  CANADA 3579</v>
      </c>
      <c r="Y294" t="s">
        <v>92</v>
      </c>
      <c r="Z294" t="s">
        <v>122</v>
      </c>
      <c r="AA294" t="s">
        <v>123</v>
      </c>
      <c r="AB294" t="s">
        <v>95</v>
      </c>
      <c r="AC294" t="s">
        <v>95</v>
      </c>
      <c r="AD294" t="s">
        <v>95</v>
      </c>
      <c r="AE294" t="s">
        <v>95</v>
      </c>
      <c r="AF294" t="s">
        <v>95</v>
      </c>
      <c r="AG294" s="51">
        <v>70848180</v>
      </c>
      <c r="AH294" t="s">
        <v>95</v>
      </c>
      <c r="AI294">
        <v>1</v>
      </c>
      <c r="AJ294">
        <v>1</v>
      </c>
      <c r="AK294" t="s">
        <v>1556</v>
      </c>
      <c r="AL294">
        <v>3579</v>
      </c>
    </row>
    <row r="295" spans="1:38">
      <c r="A295">
        <v>3287838</v>
      </c>
      <c r="B295" t="s">
        <v>1557</v>
      </c>
      <c r="C295" t="s">
        <v>20</v>
      </c>
      <c r="D295" t="s">
        <v>224</v>
      </c>
      <c r="E295">
        <v>2011</v>
      </c>
      <c r="F295">
        <v>8</v>
      </c>
      <c r="G295">
        <v>24</v>
      </c>
      <c r="H295" t="s">
        <v>144</v>
      </c>
      <c r="I295" t="s">
        <v>16</v>
      </c>
      <c r="J295" t="s">
        <v>16</v>
      </c>
      <c r="K295" t="s">
        <v>277</v>
      </c>
      <c r="L295" t="s">
        <v>144</v>
      </c>
      <c r="M295" t="s">
        <v>88</v>
      </c>
      <c r="N295" s="50">
        <v>20000130</v>
      </c>
      <c r="O295" s="51">
        <v>2333681</v>
      </c>
      <c r="P295" t="s">
        <v>1558</v>
      </c>
      <c r="Q295" t="s">
        <v>1559</v>
      </c>
      <c r="R295" t="s">
        <v>1560</v>
      </c>
      <c r="S295" s="49" t="str">
        <f>CONCATENATE(Tabla_Datos[[#This Row],[Nombre_Cliente]]," ",Tabla_Datos[[#This Row],[ApellidoPaterno_Cliente]]," ",Tabla_Datos[[#This Row],[ApellidoMaterno_Cliente]])</f>
        <v>MARIA DEL PILAR VENTO DE SILVA</v>
      </c>
      <c r="T295" s="53">
        <f>DATE(Tabla_Datos[[#This Row],[tAnio]],Tabla_Datos[[#This Row],[tMes]],Tabla_Datos[[#This Row],[tDia]])</f>
        <v>40779</v>
      </c>
      <c r="U295" s="53" t="str">
        <f>IF(Tabla_Datos[[#This Row],[cProvincia]]="LIMA","LIMA","PROVINCIA")</f>
        <v>LIMA</v>
      </c>
      <c r="V295" s="53" t="str">
        <f>MID(Tabla_Datos[[#This Row],[pTelefono]],1,SEARCH("-",Tabla_Datos[[#This Row],[pTelefono]],1)-1)</f>
        <v>1</v>
      </c>
      <c r="W295" s="53" t="str">
        <f>MID(Tabla_Datos[[#This Row],[pTelefono]],SEARCH("-",Tabla_Datos[[#This Row],[pTelefono]],1)+1,LEN(Tabla_Datos[[#This Row],[pTelefono]]))</f>
        <v>995575780</v>
      </c>
      <c r="X295" s="53" t="str">
        <f>CONCATENATE(Tabla_Datos[[#This Row],[TipUrb]]," ",Tabla_Datos[[#This Row],[Calle]]," ",Tabla_Datos[[#This Row],[NumCalle]])</f>
        <v>UR VILLARAN MANUEL VICENTE 184</v>
      </c>
      <c r="Y295" t="s">
        <v>92</v>
      </c>
      <c r="Z295" t="s">
        <v>122</v>
      </c>
      <c r="AA295" t="s">
        <v>123</v>
      </c>
      <c r="AB295" t="s">
        <v>95</v>
      </c>
      <c r="AC295" t="s">
        <v>95</v>
      </c>
      <c r="AD295" t="s">
        <v>161</v>
      </c>
      <c r="AE295" t="s">
        <v>95</v>
      </c>
      <c r="AF295" t="s">
        <v>95</v>
      </c>
      <c r="AG295" s="51">
        <v>7731565</v>
      </c>
      <c r="AH295" t="s">
        <v>95</v>
      </c>
      <c r="AI295">
        <v>1</v>
      </c>
      <c r="AJ295">
        <v>1</v>
      </c>
      <c r="AK295" t="s">
        <v>1561</v>
      </c>
      <c r="AL295">
        <v>184</v>
      </c>
    </row>
    <row r="296" spans="1:38">
      <c r="A296">
        <v>3287950</v>
      </c>
      <c r="B296" t="s">
        <v>1562</v>
      </c>
      <c r="C296" t="s">
        <v>19</v>
      </c>
      <c r="D296" t="s">
        <v>85</v>
      </c>
      <c r="E296">
        <v>2011</v>
      </c>
      <c r="F296">
        <v>8</v>
      </c>
      <c r="G296">
        <v>24</v>
      </c>
      <c r="H296" t="s">
        <v>86</v>
      </c>
      <c r="I296" t="s">
        <v>100</v>
      </c>
      <c r="J296" t="s">
        <v>100</v>
      </c>
      <c r="K296" t="s">
        <v>651</v>
      </c>
      <c r="L296" t="s">
        <v>86</v>
      </c>
      <c r="M296" t="s">
        <v>102</v>
      </c>
      <c r="N296" s="50">
        <v>29653835</v>
      </c>
      <c r="O296" s="51">
        <v>2333790</v>
      </c>
      <c r="P296" t="s">
        <v>1563</v>
      </c>
      <c r="Q296" t="s">
        <v>630</v>
      </c>
      <c r="R296" t="s">
        <v>1564</v>
      </c>
      <c r="S296" s="49" t="str">
        <f>CONCATENATE(Tabla_Datos[[#This Row],[Nombre_Cliente]]," ",Tabla_Datos[[#This Row],[ApellidoPaterno_Cliente]]," ",Tabla_Datos[[#This Row],[ApellidoMaterno_Cliente]])</f>
        <v>JOSE ALFREDO TEJADA ROSSELL</v>
      </c>
      <c r="T296" s="53">
        <f>DATE(Tabla_Datos[[#This Row],[tAnio]],Tabla_Datos[[#This Row],[tMes]],Tabla_Datos[[#This Row],[tDia]])</f>
        <v>40779</v>
      </c>
      <c r="U296" s="53" t="str">
        <f>IF(Tabla_Datos[[#This Row],[cProvincia]]="LIMA","LIMA","PROVINCIA")</f>
        <v>PROVINCIA</v>
      </c>
      <c r="V296" s="53" t="str">
        <f>MID(Tabla_Datos[[#This Row],[pTelefono]],1,SEARCH("-",Tabla_Datos[[#This Row],[pTelefono]],1)-1)</f>
        <v>54</v>
      </c>
      <c r="W296" s="53" t="str">
        <f>MID(Tabla_Datos[[#This Row],[pTelefono]],SEARCH("-",Tabla_Datos[[#This Row],[pTelefono]],1)+1,LEN(Tabla_Datos[[#This Row],[pTelefono]]))</f>
        <v>958809272</v>
      </c>
      <c r="X296" s="53" t="str">
        <f>CONCATENATE(Tabla_Datos[[#This Row],[TipUrb]]," ",Tabla_Datos[[#This Row],[Calle]]," ",Tabla_Datos[[#This Row],[NumCalle]])</f>
        <v>AH LUNA PIZARRO 216</v>
      </c>
      <c r="Y296" t="s">
        <v>106</v>
      </c>
      <c r="Z296" t="s">
        <v>349</v>
      </c>
      <c r="AA296" t="s">
        <v>350</v>
      </c>
      <c r="AB296">
        <v>2</v>
      </c>
      <c r="AC296" t="s">
        <v>95</v>
      </c>
      <c r="AD296" t="s">
        <v>96</v>
      </c>
      <c r="AE296" t="s">
        <v>95</v>
      </c>
      <c r="AF296" t="s">
        <v>95</v>
      </c>
      <c r="AG296" s="51">
        <v>29267172</v>
      </c>
      <c r="AH296" t="s">
        <v>95</v>
      </c>
      <c r="AI296">
        <v>1</v>
      </c>
      <c r="AJ296">
        <v>1</v>
      </c>
      <c r="AK296" t="s">
        <v>1565</v>
      </c>
      <c r="AL296">
        <v>216</v>
      </c>
    </row>
    <row r="297" spans="1:38">
      <c r="A297">
        <v>3287429</v>
      </c>
      <c r="B297" t="s">
        <v>1566</v>
      </c>
      <c r="C297" t="s">
        <v>19</v>
      </c>
      <c r="D297" t="s">
        <v>85</v>
      </c>
      <c r="E297">
        <v>2011</v>
      </c>
      <c r="F297">
        <v>8</v>
      </c>
      <c r="G297">
        <v>24</v>
      </c>
      <c r="H297" t="s">
        <v>86</v>
      </c>
      <c r="I297" t="s">
        <v>16</v>
      </c>
      <c r="J297" t="s">
        <v>16</v>
      </c>
      <c r="K297" t="s">
        <v>277</v>
      </c>
      <c r="L297" t="s">
        <v>86</v>
      </c>
      <c r="M297" t="s">
        <v>88</v>
      </c>
      <c r="N297" s="50">
        <v>40501628</v>
      </c>
      <c r="O297" s="51">
        <v>2333318</v>
      </c>
      <c r="P297" t="s">
        <v>1567</v>
      </c>
      <c r="Q297" t="s">
        <v>1568</v>
      </c>
      <c r="R297" t="s">
        <v>250</v>
      </c>
      <c r="S297" s="49" t="str">
        <f>CONCATENATE(Tabla_Datos[[#This Row],[Nombre_Cliente]]," ",Tabla_Datos[[#This Row],[ApellidoPaterno_Cliente]]," ",Tabla_Datos[[#This Row],[ApellidoMaterno_Cliente]])</f>
        <v>JESSICA MOROCHO ESPINOZA</v>
      </c>
      <c r="T297" s="53">
        <f>DATE(Tabla_Datos[[#This Row],[tAnio]],Tabla_Datos[[#This Row],[tMes]],Tabla_Datos[[#This Row],[tDia]])</f>
        <v>40779</v>
      </c>
      <c r="U297" s="53" t="str">
        <f>IF(Tabla_Datos[[#This Row],[cProvincia]]="LIMA","LIMA","PROVINCIA")</f>
        <v>LIMA</v>
      </c>
      <c r="V297" s="53" t="str">
        <f>MID(Tabla_Datos[[#This Row],[pTelefono]],1,SEARCH("-",Tabla_Datos[[#This Row],[pTelefono]],1)-1)</f>
        <v>1</v>
      </c>
      <c r="W297" s="53" t="str">
        <f>MID(Tabla_Datos[[#This Row],[pTelefono]],SEARCH("-",Tabla_Datos[[#This Row],[pTelefono]],1)+1,LEN(Tabla_Datos[[#This Row],[pTelefono]]))</f>
        <v>955106715</v>
      </c>
      <c r="X297" s="53" t="str">
        <f>CONCATENATE(Tabla_Datos[[#This Row],[TipUrb]]," ",Tabla_Datos[[#This Row],[Calle]]," ",Tabla_Datos[[#This Row],[NumCalle]])</f>
        <v>UR LOS JADES 155</v>
      </c>
      <c r="Y297" t="s">
        <v>92</v>
      </c>
      <c r="Z297" t="s">
        <v>122</v>
      </c>
      <c r="AA297" t="s">
        <v>123</v>
      </c>
      <c r="AB297" t="s">
        <v>95</v>
      </c>
      <c r="AC297">
        <v>502</v>
      </c>
      <c r="AD297" t="s">
        <v>161</v>
      </c>
      <c r="AE297" t="s">
        <v>95</v>
      </c>
      <c r="AF297" t="s">
        <v>95</v>
      </c>
      <c r="AG297" s="51">
        <v>47837229</v>
      </c>
      <c r="AH297" t="s">
        <v>95</v>
      </c>
      <c r="AI297">
        <v>1</v>
      </c>
      <c r="AJ297">
        <v>1</v>
      </c>
      <c r="AK297" t="s">
        <v>1569</v>
      </c>
      <c r="AL297">
        <v>155</v>
      </c>
    </row>
    <row r="298" spans="1:38">
      <c r="A298">
        <v>3288676</v>
      </c>
      <c r="B298" t="s">
        <v>1570</v>
      </c>
      <c r="C298" t="s">
        <v>20</v>
      </c>
      <c r="D298" t="s">
        <v>85</v>
      </c>
      <c r="E298">
        <v>2011</v>
      </c>
      <c r="F298">
        <v>8</v>
      </c>
      <c r="G298">
        <v>24</v>
      </c>
      <c r="H298" t="s">
        <v>86</v>
      </c>
      <c r="I298" t="s">
        <v>16</v>
      </c>
      <c r="J298" t="s">
        <v>16</v>
      </c>
      <c r="K298" t="s">
        <v>1039</v>
      </c>
      <c r="L298" t="s">
        <v>86</v>
      </c>
      <c r="M298" t="s">
        <v>88</v>
      </c>
      <c r="N298" s="50">
        <v>40554336</v>
      </c>
      <c r="O298" s="51">
        <v>2334433</v>
      </c>
      <c r="P298" t="s">
        <v>1571</v>
      </c>
      <c r="Q298" t="s">
        <v>1042</v>
      </c>
      <c r="R298" t="s">
        <v>1277</v>
      </c>
      <c r="S298" s="49" t="str">
        <f>CONCATENATE(Tabla_Datos[[#This Row],[Nombre_Cliente]]," ",Tabla_Datos[[#This Row],[ApellidoPaterno_Cliente]]," ",Tabla_Datos[[#This Row],[ApellidoMaterno_Cliente]])</f>
        <v>CESAR AUGUSTO SAAVEDRA MIRANDA</v>
      </c>
      <c r="T298" s="53">
        <f>DATE(Tabla_Datos[[#This Row],[tAnio]],Tabla_Datos[[#This Row],[tMes]],Tabla_Datos[[#This Row],[tDia]])</f>
        <v>40779</v>
      </c>
      <c r="U298" s="53" t="str">
        <f>IF(Tabla_Datos[[#This Row],[cProvincia]]="LIMA","LIMA","PROVINCIA")</f>
        <v>LIMA</v>
      </c>
      <c r="V298" s="53" t="str">
        <f>MID(Tabla_Datos[[#This Row],[pTelefono]],1,SEARCH("-",Tabla_Datos[[#This Row],[pTelefono]],1)-1)</f>
        <v>1</v>
      </c>
      <c r="W298" s="53" t="str">
        <f>MID(Tabla_Datos[[#This Row],[pTelefono]],SEARCH("-",Tabla_Datos[[#This Row],[pTelefono]],1)+1,LEN(Tabla_Datos[[#This Row],[pTelefono]]))</f>
        <v>991977655</v>
      </c>
      <c r="X298" s="53" t="str">
        <f>CONCATENATE(Tabla_Datos[[#This Row],[TipUrb]]," ",Tabla_Datos[[#This Row],[Calle]]," ",Tabla_Datos[[#This Row],[NumCalle]])</f>
        <v>UR . 0</v>
      </c>
      <c r="Y298" t="s">
        <v>92</v>
      </c>
      <c r="Z298" t="s">
        <v>122</v>
      </c>
      <c r="AA298" t="s">
        <v>123</v>
      </c>
      <c r="AB298" t="s">
        <v>95</v>
      </c>
      <c r="AC298" t="s">
        <v>95</v>
      </c>
      <c r="AD298" t="s">
        <v>161</v>
      </c>
      <c r="AE298" t="s">
        <v>1034</v>
      </c>
      <c r="AF298">
        <v>8</v>
      </c>
      <c r="AG298" s="51">
        <v>70079110</v>
      </c>
      <c r="AH298" t="s">
        <v>95</v>
      </c>
      <c r="AI298">
        <v>1</v>
      </c>
      <c r="AJ298">
        <v>1</v>
      </c>
      <c r="AK298" t="s">
        <v>221</v>
      </c>
      <c r="AL298">
        <v>0</v>
      </c>
    </row>
    <row r="299" spans="1:38">
      <c r="A299">
        <v>3287504</v>
      </c>
      <c r="B299" t="s">
        <v>1572</v>
      </c>
      <c r="C299" t="s">
        <v>19</v>
      </c>
      <c r="D299" t="s">
        <v>85</v>
      </c>
      <c r="E299">
        <v>2011</v>
      </c>
      <c r="F299">
        <v>8</v>
      </c>
      <c r="G299">
        <v>24</v>
      </c>
      <c r="H299" t="s">
        <v>86</v>
      </c>
      <c r="I299" t="s">
        <v>16</v>
      </c>
      <c r="J299" t="s">
        <v>16</v>
      </c>
      <c r="K299" t="s">
        <v>562</v>
      </c>
      <c r="L299" t="s">
        <v>86</v>
      </c>
      <c r="M299" t="s">
        <v>88</v>
      </c>
      <c r="N299" s="50">
        <v>20000021</v>
      </c>
      <c r="O299" s="51">
        <v>2333385</v>
      </c>
      <c r="P299" t="s">
        <v>1573</v>
      </c>
      <c r="Q299" t="s">
        <v>1440</v>
      </c>
      <c r="R299" t="s">
        <v>896</v>
      </c>
      <c r="S299" s="49" t="str">
        <f>CONCATENATE(Tabla_Datos[[#This Row],[Nombre_Cliente]]," ",Tabla_Datos[[#This Row],[ApellidoPaterno_Cliente]]," ",Tabla_Datos[[#This Row],[ApellidoMaterno_Cliente]])</f>
        <v>ALFONSO REYES SOSA</v>
      </c>
      <c r="T299" s="53">
        <f>DATE(Tabla_Datos[[#This Row],[tAnio]],Tabla_Datos[[#This Row],[tMes]],Tabla_Datos[[#This Row],[tDia]])</f>
        <v>40779</v>
      </c>
      <c r="U299" s="53" t="str">
        <f>IF(Tabla_Datos[[#This Row],[cProvincia]]="LIMA","LIMA","PROVINCIA")</f>
        <v>LIMA</v>
      </c>
      <c r="V299" s="53" t="str">
        <f>MID(Tabla_Datos[[#This Row],[pTelefono]],1,SEARCH("-",Tabla_Datos[[#This Row],[pTelefono]],1)-1)</f>
        <v>1</v>
      </c>
      <c r="W299" s="53" t="str">
        <f>MID(Tabla_Datos[[#This Row],[pTelefono]],SEARCH("-",Tabla_Datos[[#This Row],[pTelefono]],1)+1,LEN(Tabla_Datos[[#This Row],[pTelefono]]))</f>
        <v>991607165</v>
      </c>
      <c r="X299" s="53" t="str">
        <f>CONCATENATE(Tabla_Datos[[#This Row],[TipUrb]]," ",Tabla_Datos[[#This Row],[Calle]]," ",Tabla_Datos[[#This Row],[NumCalle]])</f>
        <v>- MILLER MARISCAL 2418</v>
      </c>
      <c r="Y299" t="s">
        <v>92</v>
      </c>
      <c r="Z299" t="s">
        <v>122</v>
      </c>
      <c r="AA299" t="s">
        <v>123</v>
      </c>
      <c r="AB299">
        <v>3</v>
      </c>
      <c r="AC299" t="s">
        <v>95</v>
      </c>
      <c r="AD299" t="s">
        <v>109</v>
      </c>
      <c r="AE299" t="s">
        <v>95</v>
      </c>
      <c r="AF299" t="s">
        <v>95</v>
      </c>
      <c r="AG299" s="51">
        <v>80154139</v>
      </c>
      <c r="AH299" t="s">
        <v>95</v>
      </c>
      <c r="AI299">
        <v>1</v>
      </c>
      <c r="AJ299">
        <v>1</v>
      </c>
      <c r="AK299" t="s">
        <v>1574</v>
      </c>
      <c r="AL299">
        <v>2418</v>
      </c>
    </row>
    <row r="300" spans="1:38">
      <c r="A300">
        <v>3289913</v>
      </c>
      <c r="B300" t="s">
        <v>1575</v>
      </c>
      <c r="C300" t="s">
        <v>18</v>
      </c>
      <c r="D300" t="s">
        <v>143</v>
      </c>
      <c r="E300">
        <v>2011</v>
      </c>
      <c r="F300">
        <v>8</v>
      </c>
      <c r="G300">
        <v>24</v>
      </c>
      <c r="H300" t="s">
        <v>86</v>
      </c>
      <c r="I300" t="s">
        <v>300</v>
      </c>
      <c r="J300" t="s">
        <v>535</v>
      </c>
      <c r="K300" t="s">
        <v>536</v>
      </c>
      <c r="L300" t="s">
        <v>86</v>
      </c>
      <c r="M300" t="s">
        <v>294</v>
      </c>
      <c r="N300" s="50">
        <v>5415272</v>
      </c>
      <c r="O300" s="51">
        <v>2334759</v>
      </c>
      <c r="P300" t="s">
        <v>1576</v>
      </c>
      <c r="Q300" t="s">
        <v>1577</v>
      </c>
      <c r="R300" t="s">
        <v>1238</v>
      </c>
      <c r="S300" s="49" t="str">
        <f>CONCATENATE(Tabla_Datos[[#This Row],[Nombre_Cliente]]," ",Tabla_Datos[[#This Row],[ApellidoPaterno_Cliente]]," ",Tabla_Datos[[#This Row],[ApellidoMaterno_Cliente]])</f>
        <v>AURINDA CULQUI TELLO</v>
      </c>
      <c r="T300" s="53">
        <f>DATE(Tabla_Datos[[#This Row],[tAnio]],Tabla_Datos[[#This Row],[tMes]],Tabla_Datos[[#This Row],[tDia]])</f>
        <v>40779</v>
      </c>
      <c r="U300" s="53" t="str">
        <f>IF(Tabla_Datos[[#This Row],[cProvincia]]="LIMA","LIMA","PROVINCIA")</f>
        <v>PROVINCIA</v>
      </c>
      <c r="V300" s="53" t="str">
        <f>MID(Tabla_Datos[[#This Row],[pTelefono]],1,SEARCH("-",Tabla_Datos[[#This Row],[pTelefono]],1)-1)</f>
        <v>65</v>
      </c>
      <c r="W300" s="53" t="str">
        <f>MID(Tabla_Datos[[#This Row],[pTelefono]],SEARCH("-",Tabla_Datos[[#This Row],[pTelefono]],1)+1,LEN(Tabla_Datos[[#This Row],[pTelefono]]))</f>
        <v>761153</v>
      </c>
      <c r="X300" s="53" t="str">
        <f>CONCATENATE(Tabla_Datos[[#This Row],[TipUrb]]," ",Tabla_Datos[[#This Row],[Calle]]," ",Tabla_Datos[[#This Row],[NumCalle]])</f>
        <v xml:space="preserve">  14 DE FEBRERO 0</v>
      </c>
      <c r="Y300" t="s">
        <v>305</v>
      </c>
      <c r="Z300" t="s">
        <v>181</v>
      </c>
      <c r="AA300" t="s">
        <v>182</v>
      </c>
      <c r="AB300" t="s">
        <v>95</v>
      </c>
      <c r="AC300" t="s">
        <v>95</v>
      </c>
      <c r="AD300" t="s">
        <v>95</v>
      </c>
      <c r="AE300" t="s">
        <v>361</v>
      </c>
      <c r="AF300">
        <v>26</v>
      </c>
      <c r="AG300" s="51">
        <v>5223203</v>
      </c>
      <c r="AI300" t="s">
        <v>538</v>
      </c>
      <c r="AJ300" t="s">
        <v>538</v>
      </c>
      <c r="AK300" t="s">
        <v>1578</v>
      </c>
      <c r="AL300">
        <v>0</v>
      </c>
    </row>
    <row r="301" spans="1:38">
      <c r="A301">
        <v>3292831</v>
      </c>
      <c r="B301" t="s">
        <v>1579</v>
      </c>
      <c r="C301" t="s">
        <v>18</v>
      </c>
      <c r="D301" t="s">
        <v>85</v>
      </c>
      <c r="E301">
        <v>2011</v>
      </c>
      <c r="F301">
        <v>8</v>
      </c>
      <c r="G301">
        <v>24</v>
      </c>
      <c r="H301" t="s">
        <v>86</v>
      </c>
      <c r="I301" t="s">
        <v>16</v>
      </c>
      <c r="J301" t="s">
        <v>16</v>
      </c>
      <c r="K301" t="s">
        <v>16</v>
      </c>
      <c r="L301" t="s">
        <v>86</v>
      </c>
      <c r="M301" t="s">
        <v>88</v>
      </c>
      <c r="N301" s="50">
        <v>99999999</v>
      </c>
      <c r="O301" s="51">
        <v>2336107</v>
      </c>
      <c r="P301" t="s">
        <v>1580</v>
      </c>
      <c r="Q301" t="s">
        <v>1581</v>
      </c>
      <c r="R301" t="s">
        <v>1582</v>
      </c>
      <c r="S301" s="49" t="str">
        <f>CONCATENATE(Tabla_Datos[[#This Row],[Nombre_Cliente]]," ",Tabla_Datos[[#This Row],[ApellidoPaterno_Cliente]]," ",Tabla_Datos[[#This Row],[ApellidoMaterno_Cliente]])</f>
        <v xml:space="preserve">CARLOS ALBERTO BALLARDO  JAPAN </v>
      </c>
      <c r="T301" s="53">
        <f>DATE(Tabla_Datos[[#This Row],[tAnio]],Tabla_Datos[[#This Row],[tMes]],Tabla_Datos[[#This Row],[tDia]])</f>
        <v>40779</v>
      </c>
      <c r="U301" s="53" t="str">
        <f>IF(Tabla_Datos[[#This Row],[cProvincia]]="LIMA","LIMA","PROVINCIA")</f>
        <v>LIMA</v>
      </c>
      <c r="V301" s="53" t="str">
        <f>MID(Tabla_Datos[[#This Row],[pTelefono]],1,SEARCH("-",Tabla_Datos[[#This Row],[pTelefono]],1)-1)</f>
        <v>1</v>
      </c>
      <c r="W301" s="53" t="str">
        <f>MID(Tabla_Datos[[#This Row],[pTelefono]],SEARCH("-",Tabla_Datos[[#This Row],[pTelefono]],1)+1,LEN(Tabla_Datos[[#This Row],[pTelefono]]))</f>
        <v>945518026</v>
      </c>
      <c r="X301" s="53" t="str">
        <f>CONCATENATE(Tabla_Datos[[#This Row],[TipUrb]]," ",Tabla_Datos[[#This Row],[Calle]]," ",Tabla_Datos[[#This Row],[NumCalle]])</f>
        <v xml:space="preserve">  SANDIA 350</v>
      </c>
      <c r="Y301" t="s">
        <v>92</v>
      </c>
      <c r="Z301" t="s">
        <v>138</v>
      </c>
      <c r="AA301" t="s">
        <v>139</v>
      </c>
      <c r="AB301" t="s">
        <v>95</v>
      </c>
      <c r="AC301" t="s">
        <v>95</v>
      </c>
      <c r="AD301" t="s">
        <v>95</v>
      </c>
      <c r="AE301" t="s">
        <v>95</v>
      </c>
      <c r="AG301" s="51">
        <v>41583848</v>
      </c>
      <c r="AI301">
        <v>26</v>
      </c>
      <c r="AJ301">
        <v>26</v>
      </c>
      <c r="AK301" t="s">
        <v>124</v>
      </c>
      <c r="AL301">
        <v>350</v>
      </c>
    </row>
    <row r="302" spans="1:38">
      <c r="A302">
        <v>3288059</v>
      </c>
      <c r="B302" t="s">
        <v>1583</v>
      </c>
      <c r="C302" t="s">
        <v>20</v>
      </c>
      <c r="D302" t="s">
        <v>143</v>
      </c>
      <c r="E302">
        <v>2011</v>
      </c>
      <c r="F302">
        <v>8</v>
      </c>
      <c r="G302">
        <v>24</v>
      </c>
      <c r="H302" t="s">
        <v>86</v>
      </c>
      <c r="I302" t="s">
        <v>132</v>
      </c>
      <c r="J302" t="s">
        <v>425</v>
      </c>
      <c r="K302" t="s">
        <v>425</v>
      </c>
      <c r="L302" t="s">
        <v>86</v>
      </c>
      <c r="M302" t="s">
        <v>133</v>
      </c>
      <c r="N302" s="50">
        <v>40193238</v>
      </c>
      <c r="O302" s="51">
        <v>2333891</v>
      </c>
      <c r="P302" t="s">
        <v>1584</v>
      </c>
      <c r="Q302" t="s">
        <v>1585</v>
      </c>
      <c r="R302" t="s">
        <v>159</v>
      </c>
      <c r="S302" s="49" t="str">
        <f>CONCATENATE(Tabla_Datos[[#This Row],[Nombre_Cliente]]," ",Tabla_Datos[[#This Row],[ApellidoPaterno_Cliente]]," ",Tabla_Datos[[#This Row],[ApellidoMaterno_Cliente]])</f>
        <v>JAVIER ALEXANDER VILLEGAS CHAVEZ</v>
      </c>
      <c r="T302" s="53">
        <f>DATE(Tabla_Datos[[#This Row],[tAnio]],Tabla_Datos[[#This Row],[tMes]],Tabla_Datos[[#This Row],[tDia]])</f>
        <v>40779</v>
      </c>
      <c r="U302" s="53" t="str">
        <f>IF(Tabla_Datos[[#This Row],[cProvincia]]="LIMA","LIMA","PROVINCIA")</f>
        <v>PROVINCIA</v>
      </c>
      <c r="V302" s="53" t="str">
        <f>MID(Tabla_Datos[[#This Row],[pTelefono]],1,SEARCH("-",Tabla_Datos[[#This Row],[pTelefono]],1)-1)</f>
        <v>73</v>
      </c>
      <c r="W302" s="53" t="str">
        <f>MID(Tabla_Datos[[#This Row],[pTelefono]],SEARCH("-",Tabla_Datos[[#This Row],[pTelefono]],1)+1,LEN(Tabla_Datos[[#This Row],[pTelefono]]))</f>
        <v>943699581</v>
      </c>
      <c r="X302" s="53" t="str">
        <f>CONCATENATE(Tabla_Datos[[#This Row],[TipUrb]]," ",Tabla_Datos[[#This Row],[Calle]]," ",Tabla_Datos[[#This Row],[NumCalle]])</f>
        <v>- LORETO 800</v>
      </c>
      <c r="Y302" t="s">
        <v>137</v>
      </c>
      <c r="Z302" t="s">
        <v>152</v>
      </c>
      <c r="AA302" t="s">
        <v>153</v>
      </c>
      <c r="AB302" t="s">
        <v>95</v>
      </c>
      <c r="AC302" t="s">
        <v>95</v>
      </c>
      <c r="AD302" t="s">
        <v>109</v>
      </c>
      <c r="AE302" t="s">
        <v>95</v>
      </c>
      <c r="AF302" t="s">
        <v>95</v>
      </c>
      <c r="AG302" s="51">
        <v>3675687</v>
      </c>
      <c r="AH302" t="s">
        <v>95</v>
      </c>
      <c r="AI302">
        <v>1</v>
      </c>
      <c r="AJ302">
        <v>1</v>
      </c>
      <c r="AK302" t="s">
        <v>300</v>
      </c>
      <c r="AL302">
        <v>800</v>
      </c>
    </row>
    <row r="303" spans="1:38">
      <c r="A303">
        <v>3288787</v>
      </c>
      <c r="B303" t="s">
        <v>1586</v>
      </c>
      <c r="C303" t="s">
        <v>19</v>
      </c>
      <c r="D303" t="s">
        <v>85</v>
      </c>
      <c r="E303">
        <v>2011</v>
      </c>
      <c r="F303">
        <v>8</v>
      </c>
      <c r="G303">
        <v>24</v>
      </c>
      <c r="H303" t="s">
        <v>86</v>
      </c>
      <c r="I303" t="s">
        <v>16</v>
      </c>
      <c r="J303" t="s">
        <v>16</v>
      </c>
      <c r="K303" t="s">
        <v>277</v>
      </c>
      <c r="L303" t="s">
        <v>86</v>
      </c>
      <c r="M303" t="s">
        <v>88</v>
      </c>
      <c r="N303" s="50">
        <v>45308617</v>
      </c>
      <c r="O303" s="51">
        <v>2334537</v>
      </c>
      <c r="P303" t="s">
        <v>1587</v>
      </c>
      <c r="Q303" t="s">
        <v>1588</v>
      </c>
      <c r="R303" t="s">
        <v>91</v>
      </c>
      <c r="S303" s="49" t="str">
        <f>CONCATENATE(Tabla_Datos[[#This Row],[Nombre_Cliente]]," ",Tabla_Datos[[#This Row],[ApellidoPaterno_Cliente]]," ",Tabla_Datos[[#This Row],[ApellidoMaterno_Cliente]])</f>
        <v>LINO MORA TOLEDO</v>
      </c>
      <c r="T303" s="53">
        <f>DATE(Tabla_Datos[[#This Row],[tAnio]],Tabla_Datos[[#This Row],[tMes]],Tabla_Datos[[#This Row],[tDia]])</f>
        <v>40779</v>
      </c>
      <c r="U303" s="53" t="str">
        <f>IF(Tabla_Datos[[#This Row],[cProvincia]]="LIMA","LIMA","PROVINCIA")</f>
        <v>LIMA</v>
      </c>
      <c r="V303" s="53" t="str">
        <f>MID(Tabla_Datos[[#This Row],[pTelefono]],1,SEARCH("-",Tabla_Datos[[#This Row],[pTelefono]],1)-1)</f>
        <v>1</v>
      </c>
      <c r="W303" s="53" t="str">
        <f>MID(Tabla_Datos[[#This Row],[pTelefono]],SEARCH("-",Tabla_Datos[[#This Row],[pTelefono]],1)+1,LEN(Tabla_Datos[[#This Row],[pTelefono]]))</f>
        <v>987744080</v>
      </c>
      <c r="X303" s="53" t="str">
        <f>CONCATENATE(Tabla_Datos[[#This Row],[TipUrb]]," ",Tabla_Datos[[#This Row],[Calle]]," ",Tabla_Datos[[#This Row],[NumCalle]])</f>
        <v>- ROOSVELT 430</v>
      </c>
      <c r="Y303" t="s">
        <v>92</v>
      </c>
      <c r="Z303" t="s">
        <v>122</v>
      </c>
      <c r="AA303" t="s">
        <v>123</v>
      </c>
      <c r="AB303" t="s">
        <v>95</v>
      </c>
      <c r="AC303" t="s">
        <v>95</v>
      </c>
      <c r="AD303" t="s">
        <v>109</v>
      </c>
      <c r="AE303" t="s">
        <v>95</v>
      </c>
      <c r="AF303" t="s">
        <v>95</v>
      </c>
      <c r="AG303" s="51">
        <v>8797156</v>
      </c>
      <c r="AH303" t="s">
        <v>95</v>
      </c>
      <c r="AI303">
        <v>1</v>
      </c>
      <c r="AJ303">
        <v>1</v>
      </c>
      <c r="AK303" t="s">
        <v>1589</v>
      </c>
      <c r="AL303">
        <v>430</v>
      </c>
    </row>
    <row r="304" spans="1:38">
      <c r="A304">
        <v>3287546</v>
      </c>
      <c r="B304" t="s">
        <v>1590</v>
      </c>
      <c r="C304" t="s">
        <v>20</v>
      </c>
      <c r="D304" t="s">
        <v>85</v>
      </c>
      <c r="E304">
        <v>2011</v>
      </c>
      <c r="F304">
        <v>8</v>
      </c>
      <c r="G304">
        <v>24</v>
      </c>
      <c r="H304" t="s">
        <v>86</v>
      </c>
      <c r="I304" t="s">
        <v>16</v>
      </c>
      <c r="J304" t="s">
        <v>16</v>
      </c>
      <c r="K304" t="s">
        <v>126</v>
      </c>
      <c r="L304" t="s">
        <v>86</v>
      </c>
      <c r="M304" t="s">
        <v>88</v>
      </c>
      <c r="N304" s="50">
        <v>10077949</v>
      </c>
      <c r="O304" s="51">
        <v>2333427</v>
      </c>
      <c r="P304" t="s">
        <v>1591</v>
      </c>
      <c r="Q304" t="s">
        <v>1592</v>
      </c>
      <c r="R304" t="s">
        <v>974</v>
      </c>
      <c r="S304" s="49" t="str">
        <f>CONCATENATE(Tabla_Datos[[#This Row],[Nombre_Cliente]]," ",Tabla_Datos[[#This Row],[ApellidoPaterno_Cliente]]," ",Tabla_Datos[[#This Row],[ApellidoMaterno_Cliente]])</f>
        <v>JOSE LUIS HUANCA SOLANO</v>
      </c>
      <c r="T304" s="53">
        <f>DATE(Tabla_Datos[[#This Row],[tAnio]],Tabla_Datos[[#This Row],[tMes]],Tabla_Datos[[#This Row],[tDia]])</f>
        <v>40779</v>
      </c>
      <c r="U304" s="53" t="str">
        <f>IF(Tabla_Datos[[#This Row],[cProvincia]]="LIMA","LIMA","PROVINCIA")</f>
        <v>LIMA</v>
      </c>
      <c r="V304" s="53" t="str">
        <f>MID(Tabla_Datos[[#This Row],[pTelefono]],1,SEARCH("-",Tabla_Datos[[#This Row],[pTelefono]],1)-1)</f>
        <v>1</v>
      </c>
      <c r="W304" s="53" t="str">
        <f>MID(Tabla_Datos[[#This Row],[pTelefono]],SEARCH("-",Tabla_Datos[[#This Row],[pTelefono]],1)+1,LEN(Tabla_Datos[[#This Row],[pTelefono]]))</f>
        <v>986043841</v>
      </c>
      <c r="X304" s="53" t="str">
        <f>CONCATENATE(Tabla_Datos[[#This Row],[TipUrb]]," ",Tabla_Datos[[#This Row],[Calle]]," ",Tabla_Datos[[#This Row],[NumCalle]])</f>
        <v>AH TORRES PAZ JOSE 657</v>
      </c>
      <c r="Y304" t="s">
        <v>92</v>
      </c>
      <c r="Z304" t="s">
        <v>122</v>
      </c>
      <c r="AA304" t="s">
        <v>123</v>
      </c>
      <c r="AB304">
        <v>2</v>
      </c>
      <c r="AC304" t="s">
        <v>95</v>
      </c>
      <c r="AD304" t="s">
        <v>96</v>
      </c>
      <c r="AE304">
        <v>93</v>
      </c>
      <c r="AF304">
        <v>24</v>
      </c>
      <c r="AG304" s="51">
        <v>10648669</v>
      </c>
      <c r="AH304" t="s">
        <v>95</v>
      </c>
      <c r="AI304">
        <v>1</v>
      </c>
      <c r="AJ304">
        <v>1</v>
      </c>
      <c r="AK304" t="s">
        <v>1593</v>
      </c>
      <c r="AL304">
        <v>657</v>
      </c>
    </row>
    <row r="305" spans="1:38">
      <c r="A305">
        <v>3287979</v>
      </c>
      <c r="B305" t="s">
        <v>1594</v>
      </c>
      <c r="C305" t="s">
        <v>20</v>
      </c>
      <c r="D305" t="s">
        <v>143</v>
      </c>
      <c r="E305">
        <v>2011</v>
      </c>
      <c r="F305">
        <v>8</v>
      </c>
      <c r="G305">
        <v>24</v>
      </c>
      <c r="H305" t="s">
        <v>86</v>
      </c>
      <c r="I305" t="s">
        <v>141</v>
      </c>
      <c r="J305" t="s">
        <v>521</v>
      </c>
      <c r="K305" t="s">
        <v>869</v>
      </c>
      <c r="L305" t="s">
        <v>86</v>
      </c>
      <c r="M305" t="s">
        <v>294</v>
      </c>
      <c r="O305" s="51">
        <v>2333817</v>
      </c>
      <c r="P305" t="s">
        <v>1595</v>
      </c>
      <c r="Q305" t="s">
        <v>1596</v>
      </c>
      <c r="R305" t="s">
        <v>1597</v>
      </c>
      <c r="S305" s="49" t="str">
        <f>CONCATENATE(Tabla_Datos[[#This Row],[Nombre_Cliente]]," ",Tabla_Datos[[#This Row],[ApellidoPaterno_Cliente]]," ",Tabla_Datos[[#This Row],[ApellidoMaterno_Cliente]])</f>
        <v>NESTOR CESAR AQUINO SALVATIERRA</v>
      </c>
      <c r="T305" s="53">
        <f>DATE(Tabla_Datos[[#This Row],[tAnio]],Tabla_Datos[[#This Row],[tMes]],Tabla_Datos[[#This Row],[tDia]])</f>
        <v>40779</v>
      </c>
      <c r="U305" s="53" t="str">
        <f>IF(Tabla_Datos[[#This Row],[cProvincia]]="LIMA","LIMA","PROVINCIA")</f>
        <v>PROVINCIA</v>
      </c>
      <c r="V305" s="53" t="str">
        <f>MID(Tabla_Datos[[#This Row],[pTelefono]],1,SEARCH("-",Tabla_Datos[[#This Row],[pTelefono]],1)-1)</f>
        <v>64</v>
      </c>
      <c r="W305" s="53" t="str">
        <f>MID(Tabla_Datos[[#This Row],[pTelefono]],SEARCH("-",Tabla_Datos[[#This Row],[pTelefono]],1)+1,LEN(Tabla_Datos[[#This Row],[pTelefono]]))</f>
        <v>995488192</v>
      </c>
      <c r="X305" s="53" t="str">
        <f>CONCATENATE(Tabla_Datos[[#This Row],[TipUrb]]," ",Tabla_Datos[[#This Row],[Calle]]," ",Tabla_Datos[[#This Row],[NumCalle]])</f>
        <v>AH 17 DE SETIEMBRE MZ M 10</v>
      </c>
      <c r="Y305" t="s">
        <v>525</v>
      </c>
      <c r="Z305" t="s">
        <v>152</v>
      </c>
      <c r="AA305" t="s">
        <v>153</v>
      </c>
      <c r="AB305" t="s">
        <v>95</v>
      </c>
      <c r="AC305" t="s">
        <v>95</v>
      </c>
      <c r="AD305" t="s">
        <v>96</v>
      </c>
      <c r="AE305" t="s">
        <v>95</v>
      </c>
      <c r="AF305" t="s">
        <v>95</v>
      </c>
      <c r="AG305" s="51">
        <v>40490046</v>
      </c>
      <c r="AH305" t="s">
        <v>95</v>
      </c>
      <c r="AI305">
        <v>1</v>
      </c>
      <c r="AJ305">
        <v>1</v>
      </c>
      <c r="AK305" t="s">
        <v>1598</v>
      </c>
      <c r="AL305">
        <v>10</v>
      </c>
    </row>
    <row r="306" spans="1:38">
      <c r="A306">
        <v>3288926</v>
      </c>
      <c r="B306" t="s">
        <v>1599</v>
      </c>
      <c r="C306" t="s">
        <v>20</v>
      </c>
      <c r="D306" t="s">
        <v>143</v>
      </c>
      <c r="E306">
        <v>2011</v>
      </c>
      <c r="F306">
        <v>8</v>
      </c>
      <c r="G306">
        <v>24</v>
      </c>
      <c r="H306" t="s">
        <v>86</v>
      </c>
      <c r="I306" t="s">
        <v>202</v>
      </c>
      <c r="J306" t="s">
        <v>203</v>
      </c>
      <c r="K306" t="s">
        <v>203</v>
      </c>
      <c r="L306" t="s">
        <v>86</v>
      </c>
      <c r="M306" t="s">
        <v>133</v>
      </c>
      <c r="N306" s="50">
        <v>41562618</v>
      </c>
      <c r="O306" s="51">
        <v>2334674</v>
      </c>
      <c r="P306" t="s">
        <v>1600</v>
      </c>
      <c r="Q306" t="s">
        <v>1601</v>
      </c>
      <c r="R306" t="s">
        <v>1602</v>
      </c>
      <c r="S306" s="49" t="str">
        <f>CONCATENATE(Tabla_Datos[[#This Row],[Nombre_Cliente]]," ",Tabla_Datos[[#This Row],[ApellidoPaterno_Cliente]]," ",Tabla_Datos[[#This Row],[ApellidoMaterno_Cliente]])</f>
        <v>AGRIPINA FERRE RECUENCO</v>
      </c>
      <c r="T306" s="53">
        <f>DATE(Tabla_Datos[[#This Row],[tAnio]],Tabla_Datos[[#This Row],[tMes]],Tabla_Datos[[#This Row],[tDia]])</f>
        <v>40779</v>
      </c>
      <c r="U306" s="53" t="str">
        <f>IF(Tabla_Datos[[#This Row],[cProvincia]]="LIMA","LIMA","PROVINCIA")</f>
        <v>PROVINCIA</v>
      </c>
      <c r="V306" s="53" t="str">
        <f>MID(Tabla_Datos[[#This Row],[pTelefono]],1,SEARCH("-",Tabla_Datos[[#This Row],[pTelefono]],1)-1)</f>
        <v>74</v>
      </c>
      <c r="W306" s="53" t="str">
        <f>MID(Tabla_Datos[[#This Row],[pTelefono]],SEARCH("-",Tabla_Datos[[#This Row],[pTelefono]],1)+1,LEN(Tabla_Datos[[#This Row],[pTelefono]]))</f>
        <v>979730304</v>
      </c>
      <c r="X306" s="53" t="str">
        <f>CONCATENATE(Tabla_Datos[[#This Row],[TipUrb]]," ",Tabla_Datos[[#This Row],[Calle]]," ",Tabla_Datos[[#This Row],[NumCalle]])</f>
        <v>- BOLIVAR 510</v>
      </c>
      <c r="Y306" t="s">
        <v>208</v>
      </c>
      <c r="Z306" t="s">
        <v>152</v>
      </c>
      <c r="AA306" t="s">
        <v>153</v>
      </c>
      <c r="AB306" t="s">
        <v>95</v>
      </c>
      <c r="AC306" t="s">
        <v>116</v>
      </c>
      <c r="AD306" t="s">
        <v>109</v>
      </c>
      <c r="AE306" t="s">
        <v>95</v>
      </c>
      <c r="AF306" t="s">
        <v>95</v>
      </c>
      <c r="AG306" s="51">
        <v>16417675</v>
      </c>
      <c r="AH306" t="s">
        <v>95</v>
      </c>
      <c r="AI306">
        <v>1</v>
      </c>
      <c r="AJ306">
        <v>1</v>
      </c>
      <c r="AK306" t="s">
        <v>1603</v>
      </c>
      <c r="AL306">
        <v>510</v>
      </c>
    </row>
    <row r="307" spans="1:38">
      <c r="A307">
        <v>3292312</v>
      </c>
      <c r="B307" t="s">
        <v>1604</v>
      </c>
      <c r="C307" t="s">
        <v>19</v>
      </c>
      <c r="D307" t="s">
        <v>143</v>
      </c>
      <c r="E307">
        <v>2011</v>
      </c>
      <c r="F307">
        <v>8</v>
      </c>
      <c r="G307">
        <v>24</v>
      </c>
      <c r="H307" t="s">
        <v>86</v>
      </c>
      <c r="I307" t="s">
        <v>587</v>
      </c>
      <c r="J307" t="s">
        <v>587</v>
      </c>
      <c r="K307" t="s">
        <v>587</v>
      </c>
      <c r="L307" t="s">
        <v>86</v>
      </c>
      <c r="M307" t="s">
        <v>102</v>
      </c>
      <c r="N307" s="50">
        <v>43941703</v>
      </c>
      <c r="O307" s="51">
        <v>2334352</v>
      </c>
      <c r="P307" t="s">
        <v>1563</v>
      </c>
      <c r="Q307" t="s">
        <v>1605</v>
      </c>
      <c r="R307" t="s">
        <v>1606</v>
      </c>
      <c r="S307" s="49" t="str">
        <f>CONCATENATE(Tabla_Datos[[#This Row],[Nombre_Cliente]]," ",Tabla_Datos[[#This Row],[ApellidoPaterno_Cliente]]," ",Tabla_Datos[[#This Row],[ApellidoMaterno_Cliente]])</f>
        <v>JOSE ALFREDO GIL HUALLPA</v>
      </c>
      <c r="T307" s="53">
        <f>DATE(Tabla_Datos[[#This Row],[tAnio]],Tabla_Datos[[#This Row],[tMes]],Tabla_Datos[[#This Row],[tDia]])</f>
        <v>40779</v>
      </c>
      <c r="U307" s="53" t="str">
        <f>IF(Tabla_Datos[[#This Row],[cProvincia]]="LIMA","LIMA","PROVINCIA")</f>
        <v>PROVINCIA</v>
      </c>
      <c r="V307" s="53" t="str">
        <f>MID(Tabla_Datos[[#This Row],[pTelefono]],1,SEARCH("-",Tabla_Datos[[#This Row],[pTelefono]],1)-1)</f>
        <v>52</v>
      </c>
      <c r="W307" s="53" t="str">
        <f>MID(Tabla_Datos[[#This Row],[pTelefono]],SEARCH("-",Tabla_Datos[[#This Row],[pTelefono]],1)+1,LEN(Tabla_Datos[[#This Row],[pTelefono]]))</f>
        <v>952823881</v>
      </c>
      <c r="X307" s="53" t="str">
        <f>CONCATENATE(Tabla_Datos[[#This Row],[TipUrb]]," ",Tabla_Datos[[#This Row],[Calle]]," ",Tabla_Datos[[#This Row],[NumCalle]])</f>
        <v>- . 0</v>
      </c>
      <c r="Y307" t="s">
        <v>590</v>
      </c>
      <c r="Z307" t="s">
        <v>152</v>
      </c>
      <c r="AA307" t="s">
        <v>153</v>
      </c>
      <c r="AB307" t="s">
        <v>95</v>
      </c>
      <c r="AC307" t="s">
        <v>95</v>
      </c>
      <c r="AD307" t="s">
        <v>109</v>
      </c>
      <c r="AE307" t="s">
        <v>1607</v>
      </c>
      <c r="AF307">
        <v>13</v>
      </c>
      <c r="AG307" s="51">
        <v>492281</v>
      </c>
      <c r="AI307">
        <v>1</v>
      </c>
      <c r="AJ307">
        <v>1</v>
      </c>
      <c r="AK307" t="s">
        <v>221</v>
      </c>
      <c r="AL307">
        <v>0</v>
      </c>
    </row>
    <row r="308" spans="1:38">
      <c r="A308">
        <v>3290076</v>
      </c>
      <c r="B308" t="s">
        <v>1608</v>
      </c>
      <c r="C308" t="s">
        <v>19</v>
      </c>
      <c r="D308" t="s">
        <v>85</v>
      </c>
      <c r="E308">
        <v>2011</v>
      </c>
      <c r="F308">
        <v>8</v>
      </c>
      <c r="G308">
        <v>24</v>
      </c>
      <c r="H308" t="s">
        <v>86</v>
      </c>
      <c r="I308" t="s">
        <v>355</v>
      </c>
      <c r="J308" t="s">
        <v>355</v>
      </c>
      <c r="K308" t="s">
        <v>355</v>
      </c>
      <c r="L308" t="s">
        <v>86</v>
      </c>
      <c r="M308" t="s">
        <v>594</v>
      </c>
      <c r="N308" s="50">
        <v>23955051</v>
      </c>
      <c r="O308" s="51">
        <v>2335271</v>
      </c>
      <c r="P308" t="s">
        <v>1609</v>
      </c>
      <c r="Q308" t="s">
        <v>1610</v>
      </c>
      <c r="R308" t="s">
        <v>95</v>
      </c>
      <c r="S308" s="49" t="str">
        <f>CONCATENATE(Tabla_Datos[[#This Row],[Nombre_Cliente]]," ",Tabla_Datos[[#This Row],[ApellidoPaterno_Cliente]]," ",Tabla_Datos[[#This Row],[ApellidoMaterno_Cliente]])</f>
        <v xml:space="preserve">EMPERATRIZ MARGARITA GAMARRA ESPINOZA VDA DE VARGAS  </v>
      </c>
      <c r="T308" s="53">
        <f>DATE(Tabla_Datos[[#This Row],[tAnio]],Tabla_Datos[[#This Row],[tMes]],Tabla_Datos[[#This Row],[tDia]])</f>
        <v>40779</v>
      </c>
      <c r="U308" s="53" t="str">
        <f>IF(Tabla_Datos[[#This Row],[cProvincia]]="LIMA","LIMA","PROVINCIA")</f>
        <v>PROVINCIA</v>
      </c>
      <c r="V308" s="53" t="str">
        <f>MID(Tabla_Datos[[#This Row],[pTelefono]],1,SEARCH("-",Tabla_Datos[[#This Row],[pTelefono]],1)-1)</f>
        <v>84</v>
      </c>
      <c r="W308" s="53" t="str">
        <f>MID(Tabla_Datos[[#This Row],[pTelefono]],SEARCH("-",Tabla_Datos[[#This Row],[pTelefono]],1)+1,LEN(Tabla_Datos[[#This Row],[pTelefono]]))</f>
        <v>984714104</v>
      </c>
      <c r="X308" s="53" t="str">
        <f>CONCATENATE(Tabla_Datos[[#This Row],[TipUrb]]," ",Tabla_Datos[[#This Row],[Calle]]," ",Tabla_Datos[[#This Row],[NumCalle]])</f>
        <v>- . 0</v>
      </c>
      <c r="Y308" t="s">
        <v>360</v>
      </c>
      <c r="Z308" t="s">
        <v>122</v>
      </c>
      <c r="AA308" t="s">
        <v>123</v>
      </c>
      <c r="AB308" t="s">
        <v>95</v>
      </c>
      <c r="AC308" t="s">
        <v>95</v>
      </c>
      <c r="AD308" t="s">
        <v>109</v>
      </c>
      <c r="AE308" t="s">
        <v>1034</v>
      </c>
      <c r="AF308">
        <v>9</v>
      </c>
      <c r="AG308" s="51">
        <v>23840702</v>
      </c>
      <c r="AH308" t="s">
        <v>95</v>
      </c>
      <c r="AI308">
        <v>1</v>
      </c>
      <c r="AJ308">
        <v>1</v>
      </c>
      <c r="AK308" t="s">
        <v>221</v>
      </c>
      <c r="AL308">
        <v>0</v>
      </c>
    </row>
    <row r="309" spans="1:38">
      <c r="A309">
        <v>3288933</v>
      </c>
      <c r="B309" t="s">
        <v>1611</v>
      </c>
      <c r="C309" t="s">
        <v>19</v>
      </c>
      <c r="D309" t="s">
        <v>85</v>
      </c>
      <c r="E309">
        <v>2011</v>
      </c>
      <c r="F309">
        <v>8</v>
      </c>
      <c r="G309">
        <v>24</v>
      </c>
      <c r="H309" t="s">
        <v>86</v>
      </c>
      <c r="I309" t="s">
        <v>355</v>
      </c>
      <c r="J309" t="s">
        <v>355</v>
      </c>
      <c r="K309" t="s">
        <v>1304</v>
      </c>
      <c r="L309" t="s">
        <v>86</v>
      </c>
      <c r="M309" t="s">
        <v>594</v>
      </c>
      <c r="N309" s="50">
        <v>23982339</v>
      </c>
      <c r="O309" s="51">
        <v>2334680</v>
      </c>
      <c r="P309" t="s">
        <v>1612</v>
      </c>
      <c r="Q309" t="s">
        <v>1613</v>
      </c>
      <c r="R309" t="s">
        <v>1614</v>
      </c>
      <c r="S309" s="49" t="str">
        <f>CONCATENATE(Tabla_Datos[[#This Row],[Nombre_Cliente]]," ",Tabla_Datos[[#This Row],[ApellidoPaterno_Cliente]]," ",Tabla_Datos[[#This Row],[ApellidoMaterno_Cliente]])</f>
        <v>AUGUSTO BACA USCAMAYTA</v>
      </c>
      <c r="T309" s="53">
        <f>DATE(Tabla_Datos[[#This Row],[tAnio]],Tabla_Datos[[#This Row],[tMes]],Tabla_Datos[[#This Row],[tDia]])</f>
        <v>40779</v>
      </c>
      <c r="U309" s="53" t="str">
        <f>IF(Tabla_Datos[[#This Row],[cProvincia]]="LIMA","LIMA","PROVINCIA")</f>
        <v>PROVINCIA</v>
      </c>
      <c r="V309" s="53" t="str">
        <f>MID(Tabla_Datos[[#This Row],[pTelefono]],1,SEARCH("-",Tabla_Datos[[#This Row],[pTelefono]],1)-1)</f>
        <v>84</v>
      </c>
      <c r="W309" s="53" t="str">
        <f>MID(Tabla_Datos[[#This Row],[pTelefono]],SEARCH("-",Tabla_Datos[[#This Row],[pTelefono]],1)+1,LEN(Tabla_Datos[[#This Row],[pTelefono]]))</f>
        <v>84273855</v>
      </c>
      <c r="X309" s="53" t="str">
        <f>CONCATENATE(Tabla_Datos[[#This Row],[TipUrb]]," ",Tabla_Datos[[#This Row],[Calle]]," ",Tabla_Datos[[#This Row],[NumCalle]])</f>
        <v>UR . 0</v>
      </c>
      <c r="Y309" t="s">
        <v>360</v>
      </c>
      <c r="Z309" t="s">
        <v>122</v>
      </c>
      <c r="AA309" t="s">
        <v>123</v>
      </c>
      <c r="AB309" t="s">
        <v>95</v>
      </c>
      <c r="AC309" t="s">
        <v>95</v>
      </c>
      <c r="AD309" t="s">
        <v>161</v>
      </c>
      <c r="AE309" t="s">
        <v>116</v>
      </c>
      <c r="AF309">
        <v>12</v>
      </c>
      <c r="AG309" s="51">
        <v>24993940</v>
      </c>
      <c r="AH309" t="s">
        <v>95</v>
      </c>
      <c r="AI309">
        <v>1</v>
      </c>
      <c r="AJ309">
        <v>1</v>
      </c>
      <c r="AK309" t="s">
        <v>221</v>
      </c>
      <c r="AL309">
        <v>0</v>
      </c>
    </row>
    <row r="310" spans="1:38">
      <c r="A310">
        <v>3290335</v>
      </c>
      <c r="B310" t="s">
        <v>1615</v>
      </c>
      <c r="C310" t="s">
        <v>19</v>
      </c>
      <c r="D310" t="s">
        <v>143</v>
      </c>
      <c r="E310">
        <v>2011</v>
      </c>
      <c r="F310">
        <v>8</v>
      </c>
      <c r="G310">
        <v>24</v>
      </c>
      <c r="H310" t="s">
        <v>86</v>
      </c>
      <c r="I310" t="s">
        <v>16</v>
      </c>
      <c r="J310" t="s">
        <v>16</v>
      </c>
      <c r="K310" t="s">
        <v>126</v>
      </c>
      <c r="L310" t="s">
        <v>86</v>
      </c>
      <c r="M310" t="s">
        <v>88</v>
      </c>
      <c r="N310" s="50">
        <v>10153248</v>
      </c>
      <c r="O310" s="51">
        <v>2335470</v>
      </c>
      <c r="P310" t="s">
        <v>1616</v>
      </c>
      <c r="Q310" t="s">
        <v>1617</v>
      </c>
      <c r="R310" t="s">
        <v>1618</v>
      </c>
      <c r="S310" s="49" t="str">
        <f>CONCATENATE(Tabla_Datos[[#This Row],[Nombre_Cliente]]," ",Tabla_Datos[[#This Row],[ApellidoPaterno_Cliente]]," ",Tabla_Datos[[#This Row],[ApellidoMaterno_Cliente]])</f>
        <v>JHON CRISTIAN ORELLANA CAYCHO</v>
      </c>
      <c r="T310" s="53">
        <f>DATE(Tabla_Datos[[#This Row],[tAnio]],Tabla_Datos[[#This Row],[tMes]],Tabla_Datos[[#This Row],[tDia]])</f>
        <v>40779</v>
      </c>
      <c r="U310" s="53" t="str">
        <f>IF(Tabla_Datos[[#This Row],[cProvincia]]="LIMA","LIMA","PROVINCIA")</f>
        <v>LIMA</v>
      </c>
      <c r="V310" s="53" t="str">
        <f>MID(Tabla_Datos[[#This Row],[pTelefono]],1,SEARCH("-",Tabla_Datos[[#This Row],[pTelefono]],1)-1)</f>
        <v>1</v>
      </c>
      <c r="W310" s="53" t="str">
        <f>MID(Tabla_Datos[[#This Row],[pTelefono]],SEARCH("-",Tabla_Datos[[#This Row],[pTelefono]],1)+1,LEN(Tabla_Datos[[#This Row],[pTelefono]]))</f>
        <v>991474925</v>
      </c>
      <c r="X310" s="53" t="str">
        <f>CONCATENATE(Tabla_Datos[[#This Row],[TipUrb]]," ",Tabla_Datos[[#This Row],[Calle]]," ",Tabla_Datos[[#This Row],[NumCalle]])</f>
        <v>CV 4 0</v>
      </c>
      <c r="Y310" t="s">
        <v>92</v>
      </c>
      <c r="Z310" t="s">
        <v>152</v>
      </c>
      <c r="AA310" t="s">
        <v>153</v>
      </c>
      <c r="AB310">
        <v>3</v>
      </c>
      <c r="AC310" t="s">
        <v>95</v>
      </c>
      <c r="AD310" t="s">
        <v>352</v>
      </c>
      <c r="AE310" t="s">
        <v>361</v>
      </c>
      <c r="AF310">
        <v>8</v>
      </c>
      <c r="AG310" s="51">
        <v>10647280</v>
      </c>
      <c r="AH310" t="s">
        <v>95</v>
      </c>
      <c r="AI310">
        <v>1</v>
      </c>
      <c r="AJ310">
        <v>1</v>
      </c>
      <c r="AK310">
        <v>4</v>
      </c>
      <c r="AL310">
        <v>0</v>
      </c>
    </row>
    <row r="311" spans="1:38">
      <c r="A311">
        <v>3293094</v>
      </c>
      <c r="B311" t="s">
        <v>1619</v>
      </c>
      <c r="C311" t="s">
        <v>19</v>
      </c>
      <c r="D311" t="s">
        <v>85</v>
      </c>
      <c r="E311">
        <v>2011</v>
      </c>
      <c r="F311">
        <v>8</v>
      </c>
      <c r="G311">
        <v>24</v>
      </c>
      <c r="H311" t="s">
        <v>86</v>
      </c>
      <c r="I311" t="s">
        <v>16</v>
      </c>
      <c r="J311" t="s">
        <v>16</v>
      </c>
      <c r="K311" t="s">
        <v>438</v>
      </c>
      <c r="L311" t="s">
        <v>86</v>
      </c>
      <c r="M311" t="s">
        <v>88</v>
      </c>
      <c r="N311" s="50">
        <v>70151621</v>
      </c>
      <c r="O311" s="51">
        <v>2337352</v>
      </c>
      <c r="P311" t="s">
        <v>1620</v>
      </c>
      <c r="Q311" t="s">
        <v>780</v>
      </c>
      <c r="R311" t="s">
        <v>473</v>
      </c>
      <c r="S311" s="49" t="str">
        <f>CONCATENATE(Tabla_Datos[[#This Row],[Nombre_Cliente]]," ",Tabla_Datos[[#This Row],[ApellidoPaterno_Cliente]]," ",Tabla_Datos[[#This Row],[ApellidoMaterno_Cliente]])</f>
        <v>CARLOS GUILLERMO SANCHEZ CASTAÑEDA</v>
      </c>
      <c r="T311" s="53">
        <f>DATE(Tabla_Datos[[#This Row],[tAnio]],Tabla_Datos[[#This Row],[tMes]],Tabla_Datos[[#This Row],[tDia]])</f>
        <v>40779</v>
      </c>
      <c r="U311" s="53" t="str">
        <f>IF(Tabla_Datos[[#This Row],[cProvincia]]="LIMA","LIMA","PROVINCIA")</f>
        <v>LIMA</v>
      </c>
      <c r="V311" s="53" t="str">
        <f>MID(Tabla_Datos[[#This Row],[pTelefono]],1,SEARCH("-",Tabla_Datos[[#This Row],[pTelefono]],1)-1)</f>
        <v>1</v>
      </c>
      <c r="W311" s="53" t="str">
        <f>MID(Tabla_Datos[[#This Row],[pTelefono]],SEARCH("-",Tabla_Datos[[#This Row],[pTelefono]],1)+1,LEN(Tabla_Datos[[#This Row],[pTelefono]]))</f>
        <v>992014542</v>
      </c>
      <c r="X311" s="53" t="str">
        <f>CONCATENATE(Tabla_Datos[[#This Row],[TipUrb]]," ",Tabla_Datos[[#This Row],[Calle]]," ",Tabla_Datos[[#This Row],[NumCalle]])</f>
        <v>CS MISIONERO ABAD 215</v>
      </c>
      <c r="Y311" t="s">
        <v>92</v>
      </c>
      <c r="Z311" t="s">
        <v>122</v>
      </c>
      <c r="AA311" t="s">
        <v>123</v>
      </c>
      <c r="AB311" t="s">
        <v>95</v>
      </c>
      <c r="AC311">
        <v>302</v>
      </c>
      <c r="AD311" t="s">
        <v>1621</v>
      </c>
      <c r="AE311" t="s">
        <v>95</v>
      </c>
      <c r="AF311" t="s">
        <v>95</v>
      </c>
      <c r="AG311" s="51">
        <v>8702020</v>
      </c>
      <c r="AH311" t="s">
        <v>95</v>
      </c>
      <c r="AI311">
        <v>1</v>
      </c>
      <c r="AJ311">
        <v>1</v>
      </c>
      <c r="AK311" t="s">
        <v>1622</v>
      </c>
      <c r="AL311">
        <v>215</v>
      </c>
    </row>
    <row r="312" spans="1:38">
      <c r="A312">
        <v>3290291</v>
      </c>
      <c r="B312" t="s">
        <v>1623</v>
      </c>
      <c r="C312" t="s">
        <v>19</v>
      </c>
      <c r="D312" t="s">
        <v>85</v>
      </c>
      <c r="E312">
        <v>2011</v>
      </c>
      <c r="F312">
        <v>8</v>
      </c>
      <c r="G312">
        <v>24</v>
      </c>
      <c r="H312" t="s">
        <v>86</v>
      </c>
      <c r="I312" t="s">
        <v>16</v>
      </c>
      <c r="J312" t="s">
        <v>16</v>
      </c>
      <c r="K312" t="s">
        <v>308</v>
      </c>
      <c r="L312" t="s">
        <v>86</v>
      </c>
      <c r="M312" t="s">
        <v>88</v>
      </c>
      <c r="N312" s="50">
        <v>10634558</v>
      </c>
      <c r="O312" s="51">
        <v>2335423</v>
      </c>
      <c r="P312" t="s">
        <v>1624</v>
      </c>
      <c r="Q312" t="s">
        <v>738</v>
      </c>
      <c r="R312" t="s">
        <v>1625</v>
      </c>
      <c r="S312" s="49" t="str">
        <f>CONCATENATE(Tabla_Datos[[#This Row],[Nombre_Cliente]]," ",Tabla_Datos[[#This Row],[ApellidoPaterno_Cliente]]," ",Tabla_Datos[[#This Row],[ApellidoMaterno_Cliente]])</f>
        <v>GIANCARLO DEL MAR HUARCAYA</v>
      </c>
      <c r="T312" s="53">
        <f>DATE(Tabla_Datos[[#This Row],[tAnio]],Tabla_Datos[[#This Row],[tMes]],Tabla_Datos[[#This Row],[tDia]])</f>
        <v>40779</v>
      </c>
      <c r="U312" s="53" t="str">
        <f>IF(Tabla_Datos[[#This Row],[cProvincia]]="LIMA","LIMA","PROVINCIA")</f>
        <v>LIMA</v>
      </c>
      <c r="V312" s="53" t="str">
        <f>MID(Tabla_Datos[[#This Row],[pTelefono]],1,SEARCH("-",Tabla_Datos[[#This Row],[pTelefono]],1)-1)</f>
        <v>1</v>
      </c>
      <c r="W312" s="53" t="str">
        <f>MID(Tabla_Datos[[#This Row],[pTelefono]],SEARCH("-",Tabla_Datos[[#This Row],[pTelefono]],1)+1,LEN(Tabla_Datos[[#This Row],[pTelefono]]))</f>
        <v>996012293</v>
      </c>
      <c r="X312" s="53" t="str">
        <f>CONCATENATE(Tabla_Datos[[#This Row],[TipUrb]]," ",Tabla_Datos[[#This Row],[Calle]]," ",Tabla_Datos[[#This Row],[NumCalle]])</f>
        <v>UR ELECTRA 165</v>
      </c>
      <c r="Y312" t="s">
        <v>92</v>
      </c>
      <c r="Z312" t="s">
        <v>122</v>
      </c>
      <c r="AA312" t="s">
        <v>123</v>
      </c>
      <c r="AB312">
        <v>2</v>
      </c>
      <c r="AC312">
        <v>201</v>
      </c>
      <c r="AD312" t="s">
        <v>161</v>
      </c>
      <c r="AE312" t="s">
        <v>95</v>
      </c>
      <c r="AF312" t="s">
        <v>95</v>
      </c>
      <c r="AG312" s="51">
        <v>47624829</v>
      </c>
      <c r="AH312" t="s">
        <v>95</v>
      </c>
      <c r="AI312">
        <v>1</v>
      </c>
      <c r="AJ312">
        <v>1</v>
      </c>
      <c r="AK312" t="s">
        <v>1136</v>
      </c>
      <c r="AL312">
        <v>165</v>
      </c>
    </row>
    <row r="313" spans="1:38">
      <c r="A313">
        <v>3290611</v>
      </c>
      <c r="B313" t="s">
        <v>1626</v>
      </c>
      <c r="C313" t="s">
        <v>20</v>
      </c>
      <c r="D313" t="s">
        <v>85</v>
      </c>
      <c r="E313">
        <v>2011</v>
      </c>
      <c r="F313">
        <v>8</v>
      </c>
      <c r="G313">
        <v>24</v>
      </c>
      <c r="H313" t="s">
        <v>86</v>
      </c>
      <c r="I313" t="s">
        <v>16</v>
      </c>
      <c r="J313" t="s">
        <v>16</v>
      </c>
      <c r="K313" t="s">
        <v>16</v>
      </c>
      <c r="L313" t="s">
        <v>86</v>
      </c>
      <c r="M313" t="s">
        <v>88</v>
      </c>
      <c r="N313" s="50">
        <v>11111252</v>
      </c>
      <c r="O313" s="51">
        <v>2335607</v>
      </c>
      <c r="P313" t="s">
        <v>1627</v>
      </c>
      <c r="Q313" t="s">
        <v>822</v>
      </c>
      <c r="R313" t="s">
        <v>1628</v>
      </c>
      <c r="S313" s="49" t="str">
        <f>CONCATENATE(Tabla_Datos[[#This Row],[Nombre_Cliente]]," ",Tabla_Datos[[#This Row],[ApellidoPaterno_Cliente]]," ",Tabla_Datos[[#This Row],[ApellidoMaterno_Cliente]])</f>
        <v>JOSE SALVADOR PALOMINO PORRAS</v>
      </c>
      <c r="T313" s="53">
        <f>DATE(Tabla_Datos[[#This Row],[tAnio]],Tabla_Datos[[#This Row],[tMes]],Tabla_Datos[[#This Row],[tDia]])</f>
        <v>40779</v>
      </c>
      <c r="U313" s="53" t="str">
        <f>IF(Tabla_Datos[[#This Row],[cProvincia]]="LIMA","LIMA","PROVINCIA")</f>
        <v>LIMA</v>
      </c>
      <c r="V313" s="53" t="str">
        <f>MID(Tabla_Datos[[#This Row],[pTelefono]],1,SEARCH("-",Tabla_Datos[[#This Row],[pTelefono]],1)-1)</f>
        <v>1</v>
      </c>
      <c r="W313" s="53" t="str">
        <f>MID(Tabla_Datos[[#This Row],[pTelefono]],SEARCH("-",Tabla_Datos[[#This Row],[pTelefono]],1)+1,LEN(Tabla_Datos[[#This Row],[pTelefono]]))</f>
        <v>989889823</v>
      </c>
      <c r="X313" s="53" t="str">
        <f>CONCATENATE(Tabla_Datos[[#This Row],[TipUrb]]," ",Tabla_Datos[[#This Row],[Calle]]," ",Tabla_Datos[[#This Row],[NumCalle]])</f>
        <v>RS ZORRITOS 1399</v>
      </c>
      <c r="Y313" t="s">
        <v>92</v>
      </c>
      <c r="Z313" t="s">
        <v>122</v>
      </c>
      <c r="AA313" t="s">
        <v>123</v>
      </c>
      <c r="AB313" t="s">
        <v>95</v>
      </c>
      <c r="AC313">
        <v>102</v>
      </c>
      <c r="AD313" t="s">
        <v>435</v>
      </c>
      <c r="AE313" t="s">
        <v>95</v>
      </c>
      <c r="AF313" t="s">
        <v>95</v>
      </c>
      <c r="AG313" s="51">
        <v>45901056</v>
      </c>
      <c r="AH313" t="s">
        <v>95</v>
      </c>
      <c r="AI313">
        <v>1</v>
      </c>
      <c r="AJ313">
        <v>1</v>
      </c>
      <c r="AK313" t="s">
        <v>1282</v>
      </c>
      <c r="AL313">
        <v>1399</v>
      </c>
    </row>
    <row r="314" spans="1:38">
      <c r="A314">
        <v>3289641</v>
      </c>
      <c r="B314" t="s">
        <v>1629</v>
      </c>
      <c r="C314" t="s">
        <v>18</v>
      </c>
      <c r="D314" t="s">
        <v>85</v>
      </c>
      <c r="E314">
        <v>2011</v>
      </c>
      <c r="F314">
        <v>8</v>
      </c>
      <c r="G314">
        <v>24</v>
      </c>
      <c r="H314" t="s">
        <v>86</v>
      </c>
      <c r="I314" t="s">
        <v>16</v>
      </c>
      <c r="J314" t="s">
        <v>16</v>
      </c>
      <c r="K314" t="s">
        <v>87</v>
      </c>
      <c r="L314" t="s">
        <v>86</v>
      </c>
      <c r="M314" t="s">
        <v>88</v>
      </c>
      <c r="N314" s="50">
        <v>41774616</v>
      </c>
      <c r="O314" s="51">
        <v>2334945</v>
      </c>
      <c r="P314" t="s">
        <v>1630</v>
      </c>
      <c r="Q314" t="s">
        <v>1631</v>
      </c>
      <c r="R314" t="s">
        <v>1632</v>
      </c>
      <c r="S314" s="49" t="str">
        <f>CONCATENATE(Tabla_Datos[[#This Row],[Nombre_Cliente]]," ",Tabla_Datos[[#This Row],[ApellidoPaterno_Cliente]]," ",Tabla_Datos[[#This Row],[ApellidoMaterno_Cliente]])</f>
        <v xml:space="preserve">MARCO ANTONIO  CANDIA  MENOR </v>
      </c>
      <c r="T314" s="53">
        <f>DATE(Tabla_Datos[[#This Row],[tAnio]],Tabla_Datos[[#This Row],[tMes]],Tabla_Datos[[#This Row],[tDia]])</f>
        <v>40779</v>
      </c>
      <c r="U314" s="53" t="str">
        <f>IF(Tabla_Datos[[#This Row],[cProvincia]]="LIMA","LIMA","PROVINCIA")</f>
        <v>LIMA</v>
      </c>
      <c r="V314" s="53" t="str">
        <f>MID(Tabla_Datos[[#This Row],[pTelefono]],1,SEARCH("-",Tabla_Datos[[#This Row],[pTelefono]],1)-1)</f>
        <v>1</v>
      </c>
      <c r="W314" s="53" t="str">
        <f>MID(Tabla_Datos[[#This Row],[pTelefono]],SEARCH("-",Tabla_Datos[[#This Row],[pTelefono]],1)+1,LEN(Tabla_Datos[[#This Row],[pTelefono]]))</f>
        <v>3630444</v>
      </c>
      <c r="X314" s="53" t="str">
        <f>CONCATENATE(Tabla_Datos[[#This Row],[TipUrb]]," ",Tabla_Datos[[#This Row],[Calle]]," ",Tabla_Datos[[#This Row],[NumCalle]])</f>
        <v>UR LOS JILGEROS 117</v>
      </c>
      <c r="Y314" t="s">
        <v>92</v>
      </c>
      <c r="Z314" t="s">
        <v>93</v>
      </c>
      <c r="AA314" t="s">
        <v>94</v>
      </c>
      <c r="AB314" t="s">
        <v>95</v>
      </c>
      <c r="AC314" t="s">
        <v>95</v>
      </c>
      <c r="AD314" t="s">
        <v>161</v>
      </c>
      <c r="AE314" t="s">
        <v>95</v>
      </c>
      <c r="AG314" s="51">
        <v>6593188</v>
      </c>
      <c r="AI314" t="s">
        <v>97</v>
      </c>
      <c r="AJ314" t="s">
        <v>97</v>
      </c>
      <c r="AK314" t="s">
        <v>1633</v>
      </c>
      <c r="AL314">
        <v>117</v>
      </c>
    </row>
    <row r="315" spans="1:38">
      <c r="A315">
        <v>3289754</v>
      </c>
      <c r="B315" t="s">
        <v>1634</v>
      </c>
      <c r="C315" t="s">
        <v>20</v>
      </c>
      <c r="D315" t="s">
        <v>85</v>
      </c>
      <c r="E315">
        <v>2011</v>
      </c>
      <c r="F315">
        <v>8</v>
      </c>
      <c r="G315">
        <v>24</v>
      </c>
      <c r="H315" t="s">
        <v>86</v>
      </c>
      <c r="I315" t="s">
        <v>16</v>
      </c>
      <c r="J315" t="s">
        <v>16</v>
      </c>
      <c r="K315" t="s">
        <v>696</v>
      </c>
      <c r="L315" t="s">
        <v>86</v>
      </c>
      <c r="M315" t="s">
        <v>88</v>
      </c>
      <c r="N315" s="50">
        <v>10762376</v>
      </c>
      <c r="O315" s="51">
        <v>2335045</v>
      </c>
      <c r="P315" t="s">
        <v>1635</v>
      </c>
      <c r="Q315" t="s">
        <v>1636</v>
      </c>
      <c r="R315" t="s">
        <v>1474</v>
      </c>
      <c r="S315" s="49" t="str">
        <f>CONCATENATE(Tabla_Datos[[#This Row],[Nombre_Cliente]]," ",Tabla_Datos[[#This Row],[ApellidoPaterno_Cliente]]," ",Tabla_Datos[[#This Row],[ApellidoMaterno_Cliente]])</f>
        <v>ELISA AMELIA MONDOÑEDO ZUÑIGA</v>
      </c>
      <c r="T315" s="53">
        <f>DATE(Tabla_Datos[[#This Row],[tAnio]],Tabla_Datos[[#This Row],[tMes]],Tabla_Datos[[#This Row],[tDia]])</f>
        <v>40779</v>
      </c>
      <c r="U315" s="53" t="str">
        <f>IF(Tabla_Datos[[#This Row],[cProvincia]]="LIMA","LIMA","PROVINCIA")</f>
        <v>LIMA</v>
      </c>
      <c r="V315" s="53" t="str">
        <f>MID(Tabla_Datos[[#This Row],[pTelefono]],1,SEARCH("-",Tabla_Datos[[#This Row],[pTelefono]],1)-1)</f>
        <v>1</v>
      </c>
      <c r="W315" s="53" t="str">
        <f>MID(Tabla_Datos[[#This Row],[pTelefono]],SEARCH("-",Tabla_Datos[[#This Row],[pTelefono]],1)+1,LEN(Tabla_Datos[[#This Row],[pTelefono]]))</f>
        <v>989912496</v>
      </c>
      <c r="X315" s="53" t="str">
        <f>CONCATENATE(Tabla_Datos[[#This Row],[TipUrb]]," ",Tabla_Datos[[#This Row],[Calle]]," ",Tabla_Datos[[#This Row],[NumCalle]])</f>
        <v xml:space="preserve">  PASEO DEL BOSQUE 810</v>
      </c>
      <c r="Y315" t="s">
        <v>92</v>
      </c>
      <c r="Z315" t="s">
        <v>196</v>
      </c>
      <c r="AA315" t="s">
        <v>197</v>
      </c>
      <c r="AB315">
        <v>3</v>
      </c>
      <c r="AC315" t="s">
        <v>95</v>
      </c>
      <c r="AD315" t="s">
        <v>95</v>
      </c>
      <c r="AE315" t="s">
        <v>95</v>
      </c>
      <c r="AF315" t="s">
        <v>95</v>
      </c>
      <c r="AG315" s="51">
        <v>8195175</v>
      </c>
      <c r="AH315" t="s">
        <v>95</v>
      </c>
      <c r="AI315">
        <v>1</v>
      </c>
      <c r="AJ315">
        <v>1</v>
      </c>
      <c r="AK315" t="s">
        <v>1637</v>
      </c>
      <c r="AL315">
        <v>810</v>
      </c>
    </row>
    <row r="316" spans="1:38">
      <c r="A316">
        <v>3293050</v>
      </c>
      <c r="B316" t="s">
        <v>1638</v>
      </c>
      <c r="C316" t="s">
        <v>20</v>
      </c>
      <c r="D316" t="s">
        <v>85</v>
      </c>
      <c r="E316">
        <v>2011</v>
      </c>
      <c r="F316">
        <v>8</v>
      </c>
      <c r="G316">
        <v>24</v>
      </c>
      <c r="H316" t="s">
        <v>86</v>
      </c>
      <c r="I316" t="s">
        <v>100</v>
      </c>
      <c r="J316" t="s">
        <v>100</v>
      </c>
      <c r="K316" t="s">
        <v>582</v>
      </c>
      <c r="L316" t="s">
        <v>86</v>
      </c>
      <c r="M316" t="s">
        <v>88</v>
      </c>
      <c r="N316" s="50">
        <v>20000021</v>
      </c>
      <c r="O316" s="51">
        <v>2337311</v>
      </c>
      <c r="P316" t="s">
        <v>1639</v>
      </c>
      <c r="Q316" t="s">
        <v>290</v>
      </c>
      <c r="R316" t="s">
        <v>1640</v>
      </c>
      <c r="S316" s="49" t="str">
        <f>CONCATENATE(Tabla_Datos[[#This Row],[Nombre_Cliente]]," ",Tabla_Datos[[#This Row],[ApellidoPaterno_Cliente]]," ",Tabla_Datos[[#This Row],[ApellidoMaterno_Cliente]])</f>
        <v>JESSICA PAOLA VIDAL GALINDO</v>
      </c>
      <c r="T316" s="53">
        <f>DATE(Tabla_Datos[[#This Row],[tAnio]],Tabla_Datos[[#This Row],[tMes]],Tabla_Datos[[#This Row],[tDia]])</f>
        <v>40779</v>
      </c>
      <c r="U316" s="53" t="str">
        <f>IF(Tabla_Datos[[#This Row],[cProvincia]]="LIMA","LIMA","PROVINCIA")</f>
        <v>PROVINCIA</v>
      </c>
      <c r="V316" s="53" t="str">
        <f>MID(Tabla_Datos[[#This Row],[pTelefono]],1,SEARCH("-",Tabla_Datos[[#This Row],[pTelefono]],1)-1)</f>
        <v>54</v>
      </c>
      <c r="W316" s="53" t="str">
        <f>MID(Tabla_Datos[[#This Row],[pTelefono]],SEARCH("-",Tabla_Datos[[#This Row],[pTelefono]],1)+1,LEN(Tabla_Datos[[#This Row],[pTelefono]]))</f>
        <v>958522264</v>
      </c>
      <c r="X316" s="53" t="str">
        <f>CONCATENATE(Tabla_Datos[[#This Row],[TipUrb]]," ",Tabla_Datos[[#This Row],[Calle]]," ",Tabla_Datos[[#This Row],[NumCalle]])</f>
        <v xml:space="preserve">  LAS ORQUIDEAS 103</v>
      </c>
      <c r="Y316" t="s">
        <v>106</v>
      </c>
      <c r="Z316" t="s">
        <v>349</v>
      </c>
      <c r="AA316" t="s">
        <v>350</v>
      </c>
      <c r="AB316" t="s">
        <v>95</v>
      </c>
      <c r="AC316" t="s">
        <v>95</v>
      </c>
      <c r="AD316" t="s">
        <v>95</v>
      </c>
      <c r="AE316" t="s">
        <v>95</v>
      </c>
      <c r="AF316" t="s">
        <v>95</v>
      </c>
      <c r="AG316" s="51">
        <v>29692302</v>
      </c>
      <c r="AH316" t="s">
        <v>95</v>
      </c>
      <c r="AI316">
        <v>1</v>
      </c>
      <c r="AJ316">
        <v>1</v>
      </c>
      <c r="AK316" t="s">
        <v>1641</v>
      </c>
      <c r="AL316">
        <v>103</v>
      </c>
    </row>
    <row r="317" spans="1:38">
      <c r="A317">
        <v>3292370</v>
      </c>
      <c r="B317" t="s">
        <v>1642</v>
      </c>
      <c r="C317" t="s">
        <v>19</v>
      </c>
      <c r="D317" t="s">
        <v>85</v>
      </c>
      <c r="E317">
        <v>2011</v>
      </c>
      <c r="F317">
        <v>8</v>
      </c>
      <c r="G317">
        <v>24</v>
      </c>
      <c r="H317" t="s">
        <v>86</v>
      </c>
      <c r="I317" t="s">
        <v>16</v>
      </c>
      <c r="J317" t="s">
        <v>16</v>
      </c>
      <c r="K317" t="s">
        <v>444</v>
      </c>
      <c r="L317" t="s">
        <v>86</v>
      </c>
      <c r="M317" t="s">
        <v>88</v>
      </c>
      <c r="N317" s="50">
        <v>20000021</v>
      </c>
      <c r="O317" s="51">
        <v>2336871</v>
      </c>
      <c r="P317" t="s">
        <v>1643</v>
      </c>
      <c r="Q317" t="s">
        <v>451</v>
      </c>
      <c r="R317" t="s">
        <v>569</v>
      </c>
      <c r="S317" s="49" t="str">
        <f>CONCATENATE(Tabla_Datos[[#This Row],[Nombre_Cliente]]," ",Tabla_Datos[[#This Row],[ApellidoPaterno_Cliente]]," ",Tabla_Datos[[#This Row],[ApellidoMaterno_Cliente]])</f>
        <v>NOHELY MARIBEL FLORES QUIÑONES</v>
      </c>
      <c r="T317" s="53">
        <f>DATE(Tabla_Datos[[#This Row],[tAnio]],Tabla_Datos[[#This Row],[tMes]],Tabla_Datos[[#This Row],[tDia]])</f>
        <v>40779</v>
      </c>
      <c r="U317" s="53" t="str">
        <f>IF(Tabla_Datos[[#This Row],[cProvincia]]="LIMA","LIMA","PROVINCIA")</f>
        <v>LIMA</v>
      </c>
      <c r="V317" s="53" t="str">
        <f>MID(Tabla_Datos[[#This Row],[pTelefono]],1,SEARCH("-",Tabla_Datos[[#This Row],[pTelefono]],1)-1)</f>
        <v>1</v>
      </c>
      <c r="W317" s="53" t="str">
        <f>MID(Tabla_Datos[[#This Row],[pTelefono]],SEARCH("-",Tabla_Datos[[#This Row],[pTelefono]],1)+1,LEN(Tabla_Datos[[#This Row],[pTelefono]]))</f>
        <v>990808273</v>
      </c>
      <c r="X317" s="53" t="str">
        <f>CONCATENATE(Tabla_Datos[[#This Row],[TipUrb]]," ",Tabla_Datos[[#This Row],[Calle]]," ",Tabla_Datos[[#This Row],[NumCalle]])</f>
        <v>UR COCHAS 0</v>
      </c>
      <c r="Y317" t="s">
        <v>92</v>
      </c>
      <c r="Z317" t="s">
        <v>122</v>
      </c>
      <c r="AA317" t="s">
        <v>123</v>
      </c>
      <c r="AB317" t="s">
        <v>95</v>
      </c>
      <c r="AC317" t="s">
        <v>95</v>
      </c>
      <c r="AD317" t="s">
        <v>161</v>
      </c>
      <c r="AE317" t="s">
        <v>1644</v>
      </c>
      <c r="AF317">
        <v>8</v>
      </c>
      <c r="AG317" s="51">
        <v>44218000</v>
      </c>
      <c r="AH317" t="s">
        <v>95</v>
      </c>
      <c r="AI317">
        <v>1</v>
      </c>
      <c r="AJ317">
        <v>1</v>
      </c>
      <c r="AK317" t="s">
        <v>1645</v>
      </c>
      <c r="AL317">
        <v>0</v>
      </c>
    </row>
    <row r="318" spans="1:38">
      <c r="A318">
        <v>3288183</v>
      </c>
      <c r="B318" t="s">
        <v>1646</v>
      </c>
      <c r="C318" t="s">
        <v>20</v>
      </c>
      <c r="D318" t="s">
        <v>143</v>
      </c>
      <c r="E318">
        <v>2011</v>
      </c>
      <c r="F318">
        <v>8</v>
      </c>
      <c r="G318">
        <v>24</v>
      </c>
      <c r="H318" t="s">
        <v>86</v>
      </c>
      <c r="I318" t="s">
        <v>759</v>
      </c>
      <c r="J318" t="s">
        <v>759</v>
      </c>
      <c r="K318" t="s">
        <v>759</v>
      </c>
      <c r="L318" t="s">
        <v>86</v>
      </c>
      <c r="M318" t="s">
        <v>294</v>
      </c>
      <c r="N318" s="50">
        <v>45291098</v>
      </c>
      <c r="O318" s="51">
        <v>2334010</v>
      </c>
      <c r="P318" t="s">
        <v>1647</v>
      </c>
      <c r="Q318" t="s">
        <v>441</v>
      </c>
      <c r="R318" t="s">
        <v>1648</v>
      </c>
      <c r="S318" s="49" t="str">
        <f>CONCATENATE(Tabla_Datos[[#This Row],[Nombre_Cliente]]," ",Tabla_Datos[[#This Row],[ApellidoPaterno_Cliente]]," ",Tabla_Datos[[#This Row],[ApellidoMaterno_Cliente]])</f>
        <v>MARIA JESUS CAMPOS DE ROJAS</v>
      </c>
      <c r="T318" s="53">
        <f>DATE(Tabla_Datos[[#This Row],[tAnio]],Tabla_Datos[[#This Row],[tMes]],Tabla_Datos[[#This Row],[tDia]])</f>
        <v>40779</v>
      </c>
      <c r="U318" s="53" t="str">
        <f>IF(Tabla_Datos[[#This Row],[cProvincia]]="LIMA","LIMA","PROVINCIA")</f>
        <v>PROVINCIA</v>
      </c>
      <c r="V318" s="53" t="str">
        <f>MID(Tabla_Datos[[#This Row],[pTelefono]],1,SEARCH("-",Tabla_Datos[[#This Row],[pTelefono]],1)-1)</f>
        <v>56</v>
      </c>
      <c r="W318" s="53" t="str">
        <f>MID(Tabla_Datos[[#This Row],[pTelefono]],SEARCH("-",Tabla_Datos[[#This Row],[pTelefono]],1)+1,LEN(Tabla_Datos[[#This Row],[pTelefono]]))</f>
        <v>961521599</v>
      </c>
      <c r="X318" s="53" t="str">
        <f>CONCATENATE(Tabla_Datos[[#This Row],[TipUrb]]," ",Tabla_Datos[[#This Row],[Calle]]," ",Tabla_Datos[[#This Row],[NumCalle]])</f>
        <v>UR . 0</v>
      </c>
      <c r="Y318" t="s">
        <v>759</v>
      </c>
      <c r="Z318" t="s">
        <v>152</v>
      </c>
      <c r="AA318" t="s">
        <v>153</v>
      </c>
      <c r="AB318">
        <v>2</v>
      </c>
      <c r="AC318" t="s">
        <v>95</v>
      </c>
      <c r="AD318" t="s">
        <v>161</v>
      </c>
      <c r="AE318" t="s">
        <v>1034</v>
      </c>
      <c r="AF318">
        <v>8</v>
      </c>
      <c r="AG318" s="51">
        <v>21431390</v>
      </c>
      <c r="AH318" t="s">
        <v>95</v>
      </c>
      <c r="AI318">
        <v>1</v>
      </c>
      <c r="AJ318">
        <v>1</v>
      </c>
      <c r="AK318" t="s">
        <v>221</v>
      </c>
      <c r="AL318">
        <v>0</v>
      </c>
    </row>
    <row r="319" spans="1:38">
      <c r="A319">
        <v>3291309</v>
      </c>
      <c r="B319" t="s">
        <v>1649</v>
      </c>
      <c r="C319" t="s">
        <v>19</v>
      </c>
      <c r="D319" t="s">
        <v>143</v>
      </c>
      <c r="E319">
        <v>2011</v>
      </c>
      <c r="F319">
        <v>8</v>
      </c>
      <c r="G319">
        <v>24</v>
      </c>
      <c r="H319" t="s">
        <v>86</v>
      </c>
      <c r="I319" t="s">
        <v>759</v>
      </c>
      <c r="J319" t="s">
        <v>759</v>
      </c>
      <c r="K319" t="s">
        <v>759</v>
      </c>
      <c r="L319" t="s">
        <v>86</v>
      </c>
      <c r="M319" t="s">
        <v>294</v>
      </c>
      <c r="N319" s="50">
        <v>41534321</v>
      </c>
      <c r="O319" s="51">
        <v>2336031</v>
      </c>
      <c r="P319" t="s">
        <v>1650</v>
      </c>
      <c r="Q319" t="s">
        <v>1651</v>
      </c>
      <c r="R319" t="s">
        <v>900</v>
      </c>
      <c r="S319" s="49" t="str">
        <f>CONCATENATE(Tabla_Datos[[#This Row],[Nombre_Cliente]]," ",Tabla_Datos[[#This Row],[ApellidoPaterno_Cliente]]," ",Tabla_Datos[[#This Row],[ApellidoMaterno_Cliente]])</f>
        <v>YILDO ALFREDO URIBE RAMOS</v>
      </c>
      <c r="T319" s="53">
        <f>DATE(Tabla_Datos[[#This Row],[tAnio]],Tabla_Datos[[#This Row],[tMes]],Tabla_Datos[[#This Row],[tDia]])</f>
        <v>40779</v>
      </c>
      <c r="U319" s="53" t="str">
        <f>IF(Tabla_Datos[[#This Row],[cProvincia]]="LIMA","LIMA","PROVINCIA")</f>
        <v>PROVINCIA</v>
      </c>
      <c r="V319" s="53" t="str">
        <f>MID(Tabla_Datos[[#This Row],[pTelefono]],1,SEARCH("-",Tabla_Datos[[#This Row],[pTelefono]],1)-1)</f>
        <v>56</v>
      </c>
      <c r="W319" s="53" t="str">
        <f>MID(Tabla_Datos[[#This Row],[pTelefono]],SEARCH("-",Tabla_Datos[[#This Row],[pTelefono]],1)+1,LEN(Tabla_Datos[[#This Row],[pTelefono]]))</f>
        <v>956920404</v>
      </c>
      <c r="X319" s="53" t="str">
        <f>CONCATENATE(Tabla_Datos[[#This Row],[TipUrb]]," ",Tabla_Datos[[#This Row],[Calle]]," ",Tabla_Datos[[#This Row],[NumCalle]])</f>
        <v>- EL MEDANO  MZ L 9</v>
      </c>
      <c r="Y319" t="s">
        <v>759</v>
      </c>
      <c r="Z319" t="s">
        <v>152</v>
      </c>
      <c r="AA319" t="s">
        <v>153</v>
      </c>
      <c r="AB319" t="s">
        <v>95</v>
      </c>
      <c r="AC319" t="s">
        <v>95</v>
      </c>
      <c r="AD319" t="s">
        <v>109</v>
      </c>
      <c r="AE319" t="s">
        <v>95</v>
      </c>
      <c r="AF319" t="s">
        <v>95</v>
      </c>
      <c r="AG319" s="51">
        <v>21524009</v>
      </c>
      <c r="AH319" t="s">
        <v>95</v>
      </c>
      <c r="AI319">
        <v>1</v>
      </c>
      <c r="AJ319">
        <v>1</v>
      </c>
      <c r="AK319" t="s">
        <v>1652</v>
      </c>
      <c r="AL319">
        <v>9</v>
      </c>
    </row>
    <row r="320" spans="1:38">
      <c r="A320">
        <v>3292168</v>
      </c>
      <c r="B320" t="s">
        <v>1653</v>
      </c>
      <c r="C320" t="s">
        <v>20</v>
      </c>
      <c r="D320" t="s">
        <v>143</v>
      </c>
      <c r="E320">
        <v>2011</v>
      </c>
      <c r="F320">
        <v>8</v>
      </c>
      <c r="G320">
        <v>24</v>
      </c>
      <c r="H320" t="s">
        <v>86</v>
      </c>
      <c r="I320" t="s">
        <v>132</v>
      </c>
      <c r="J320" t="s">
        <v>425</v>
      </c>
      <c r="K320" t="s">
        <v>425</v>
      </c>
      <c r="L320" t="s">
        <v>86</v>
      </c>
      <c r="M320" t="s">
        <v>133</v>
      </c>
      <c r="N320" s="50">
        <v>80224752</v>
      </c>
      <c r="O320" s="51">
        <v>2336716</v>
      </c>
      <c r="P320" t="s">
        <v>1654</v>
      </c>
      <c r="Q320" t="s">
        <v>365</v>
      </c>
      <c r="R320" t="s">
        <v>1042</v>
      </c>
      <c r="S320" s="49" t="str">
        <f>CONCATENATE(Tabla_Datos[[#This Row],[Nombre_Cliente]]," ",Tabla_Datos[[#This Row],[ApellidoPaterno_Cliente]]," ",Tabla_Datos[[#This Row],[ApellidoMaterno_Cliente]])</f>
        <v>OMAIRA RODRIGUEZ SAAVEDRA</v>
      </c>
      <c r="T320" s="53">
        <f>DATE(Tabla_Datos[[#This Row],[tAnio]],Tabla_Datos[[#This Row],[tMes]],Tabla_Datos[[#This Row],[tDia]])</f>
        <v>40779</v>
      </c>
      <c r="U320" s="53" t="str">
        <f>IF(Tabla_Datos[[#This Row],[cProvincia]]="LIMA","LIMA","PROVINCIA")</f>
        <v>PROVINCIA</v>
      </c>
      <c r="V320" s="53" t="str">
        <f>MID(Tabla_Datos[[#This Row],[pTelefono]],1,SEARCH("-",Tabla_Datos[[#This Row],[pTelefono]],1)-1)</f>
        <v>73</v>
      </c>
      <c r="W320" s="53" t="str">
        <f>MID(Tabla_Datos[[#This Row],[pTelefono]],SEARCH("-",Tabla_Datos[[#This Row],[pTelefono]],1)+1,LEN(Tabla_Datos[[#This Row],[pTelefono]]))</f>
        <v>968028274</v>
      </c>
      <c r="X320" s="53" t="str">
        <f>CONCATENATE(Tabla_Datos[[#This Row],[TipUrb]]," ",Tabla_Datos[[#This Row],[Calle]]," ",Tabla_Datos[[#This Row],[NumCalle]])</f>
        <v>PJ 2 406</v>
      </c>
      <c r="Y320" t="s">
        <v>137</v>
      </c>
      <c r="Z320" t="s">
        <v>152</v>
      </c>
      <c r="AA320" t="s">
        <v>153</v>
      </c>
      <c r="AB320" t="s">
        <v>95</v>
      </c>
      <c r="AC320" t="s">
        <v>95</v>
      </c>
      <c r="AD320" t="s">
        <v>429</v>
      </c>
      <c r="AE320" t="s">
        <v>95</v>
      </c>
      <c r="AF320" t="s">
        <v>95</v>
      </c>
      <c r="AG320" s="51">
        <v>44197604</v>
      </c>
      <c r="AH320" t="s">
        <v>95</v>
      </c>
      <c r="AI320">
        <v>1</v>
      </c>
      <c r="AJ320">
        <v>1</v>
      </c>
      <c r="AK320">
        <v>2</v>
      </c>
      <c r="AL320">
        <v>406</v>
      </c>
    </row>
    <row r="321" spans="1:38">
      <c r="A321">
        <v>3293771</v>
      </c>
      <c r="B321" t="s">
        <v>1655</v>
      </c>
      <c r="C321" t="s">
        <v>18</v>
      </c>
      <c r="D321" t="s">
        <v>143</v>
      </c>
      <c r="E321">
        <v>2011</v>
      </c>
      <c r="F321">
        <v>8</v>
      </c>
      <c r="G321">
        <v>24</v>
      </c>
      <c r="H321" t="s">
        <v>86</v>
      </c>
      <c r="I321" t="s">
        <v>314</v>
      </c>
      <c r="J321" t="s">
        <v>314</v>
      </c>
      <c r="L321" t="s">
        <v>86</v>
      </c>
      <c r="M321" t="s">
        <v>294</v>
      </c>
      <c r="N321" s="50">
        <v>40425947</v>
      </c>
      <c r="O321" s="51">
        <v>2337898</v>
      </c>
      <c r="P321" t="s">
        <v>1656</v>
      </c>
      <c r="Q321" t="s">
        <v>781</v>
      </c>
      <c r="R321" t="s">
        <v>1657</v>
      </c>
      <c r="S321" s="49" t="str">
        <f>CONCATENATE(Tabla_Datos[[#This Row],[Nombre_Cliente]]," ",Tabla_Datos[[#This Row],[ApellidoPaterno_Cliente]]," ",Tabla_Datos[[#This Row],[ApellidoMaterno_Cliente]])</f>
        <v>VICENTA ROJAS DE OSORIO</v>
      </c>
      <c r="T321" s="53">
        <f>DATE(Tabla_Datos[[#This Row],[tAnio]],Tabla_Datos[[#This Row],[tMes]],Tabla_Datos[[#This Row],[tDia]])</f>
        <v>40779</v>
      </c>
      <c r="U321" s="53" t="str">
        <f>IF(Tabla_Datos[[#This Row],[cProvincia]]="LIMA","LIMA","PROVINCIA")</f>
        <v>PROVINCIA</v>
      </c>
      <c r="V321" s="53" t="str">
        <f>MID(Tabla_Datos[[#This Row],[pTelefono]],1,SEARCH("-",Tabla_Datos[[#This Row],[pTelefono]],1)-1)</f>
        <v>62</v>
      </c>
      <c r="W321" s="53" t="str">
        <f>MID(Tabla_Datos[[#This Row],[pTelefono]],SEARCH("-",Tabla_Datos[[#This Row],[pTelefono]],1)+1,LEN(Tabla_Datos[[#This Row],[pTelefono]]))</f>
        <v>962757072</v>
      </c>
      <c r="X321" s="53" t="str">
        <f>CONCATENATE(Tabla_Datos[[#This Row],[TipUrb]]," ",Tabla_Datos[[#This Row],[Calle]]," ",Tabla_Datos[[#This Row],[NumCalle]])</f>
        <v>PO   0</v>
      </c>
      <c r="Y321" t="s">
        <v>319</v>
      </c>
      <c r="Z321" t="s">
        <v>320</v>
      </c>
      <c r="AA321" t="s">
        <v>321</v>
      </c>
      <c r="AB321" t="s">
        <v>95</v>
      </c>
      <c r="AC321" t="s">
        <v>95</v>
      </c>
      <c r="AD321" t="s">
        <v>1658</v>
      </c>
      <c r="AE321" t="s">
        <v>116</v>
      </c>
      <c r="AF321">
        <v>10</v>
      </c>
      <c r="AG321" s="51">
        <v>4084707</v>
      </c>
      <c r="AI321">
        <v>7</v>
      </c>
      <c r="AJ321">
        <v>7</v>
      </c>
      <c r="AK321" t="s">
        <v>95</v>
      </c>
      <c r="AL321">
        <v>0</v>
      </c>
    </row>
    <row r="322" spans="1:38">
      <c r="A322">
        <v>3290225</v>
      </c>
      <c r="B322" t="s">
        <v>1659</v>
      </c>
      <c r="C322" t="s">
        <v>20</v>
      </c>
      <c r="D322" t="s">
        <v>85</v>
      </c>
      <c r="E322">
        <v>2011</v>
      </c>
      <c r="F322">
        <v>8</v>
      </c>
      <c r="G322">
        <v>24</v>
      </c>
      <c r="H322" t="s">
        <v>144</v>
      </c>
      <c r="I322" t="s">
        <v>16</v>
      </c>
      <c r="J322" t="s">
        <v>16</v>
      </c>
      <c r="K322" t="s">
        <v>444</v>
      </c>
      <c r="L322" t="s">
        <v>144</v>
      </c>
      <c r="M322" t="s">
        <v>88</v>
      </c>
      <c r="N322" s="50">
        <v>20000030</v>
      </c>
      <c r="O322" s="51">
        <v>2335370</v>
      </c>
      <c r="P322" t="s">
        <v>1660</v>
      </c>
      <c r="Q322" t="s">
        <v>95</v>
      </c>
      <c r="R322" t="s">
        <v>95</v>
      </c>
      <c r="S322" s="49" t="str">
        <f>CONCATENATE(Tabla_Datos[[#This Row],[Nombre_Cliente]]," ",Tabla_Datos[[#This Row],[ApellidoPaterno_Cliente]]," ",Tabla_Datos[[#This Row],[ApellidoMaterno_Cliente]])</f>
        <v xml:space="preserve">CIA NELLS EMPRESA IN    </v>
      </c>
      <c r="T322" s="53">
        <f>DATE(Tabla_Datos[[#This Row],[tAnio]],Tabla_Datos[[#This Row],[tMes]],Tabla_Datos[[#This Row],[tDia]])</f>
        <v>40779</v>
      </c>
      <c r="U322" s="53" t="str">
        <f>IF(Tabla_Datos[[#This Row],[cProvincia]]="LIMA","LIMA","PROVINCIA")</f>
        <v>LIMA</v>
      </c>
      <c r="V322" s="53" t="str">
        <f>MID(Tabla_Datos[[#This Row],[pTelefono]],1,SEARCH("-",Tabla_Datos[[#This Row],[pTelefono]],1)-1)</f>
        <v>1</v>
      </c>
      <c r="W322" s="53" t="str">
        <f>MID(Tabla_Datos[[#This Row],[pTelefono]],SEARCH("-",Tabla_Datos[[#This Row],[pTelefono]],1)+1,LEN(Tabla_Datos[[#This Row],[pTelefono]]))</f>
        <v>990448742</v>
      </c>
      <c r="X322" s="53" t="str">
        <f>CONCATENATE(Tabla_Datos[[#This Row],[TipUrb]]," ",Tabla_Datos[[#This Row],[Calle]]," ",Tabla_Datos[[#This Row],[NumCalle]])</f>
        <v>AH . 0</v>
      </c>
      <c r="Y322" t="s">
        <v>92</v>
      </c>
      <c r="Z322" t="s">
        <v>122</v>
      </c>
      <c r="AA322" t="s">
        <v>123</v>
      </c>
      <c r="AB322" t="s">
        <v>95</v>
      </c>
      <c r="AC322" t="s">
        <v>95</v>
      </c>
      <c r="AD322" t="s">
        <v>96</v>
      </c>
      <c r="AE322" t="s">
        <v>366</v>
      </c>
      <c r="AF322">
        <v>2</v>
      </c>
      <c r="AG322" s="51" t="s">
        <v>95</v>
      </c>
      <c r="AH322">
        <v>2053626793</v>
      </c>
      <c r="AI322">
        <v>1</v>
      </c>
      <c r="AJ322">
        <v>1</v>
      </c>
      <c r="AK322" t="s">
        <v>221</v>
      </c>
      <c r="AL322">
        <v>0</v>
      </c>
    </row>
    <row r="323" spans="1:38">
      <c r="A323">
        <v>3290168</v>
      </c>
      <c r="B323" t="s">
        <v>1661</v>
      </c>
      <c r="C323" t="s">
        <v>19</v>
      </c>
      <c r="D323" t="s">
        <v>85</v>
      </c>
      <c r="E323">
        <v>2011</v>
      </c>
      <c r="F323">
        <v>8</v>
      </c>
      <c r="G323">
        <v>24</v>
      </c>
      <c r="H323" t="s">
        <v>86</v>
      </c>
      <c r="I323" t="s">
        <v>16</v>
      </c>
      <c r="J323" t="s">
        <v>16</v>
      </c>
      <c r="K323" t="s">
        <v>633</v>
      </c>
      <c r="L323" t="s">
        <v>86</v>
      </c>
      <c r="M323" t="s">
        <v>88</v>
      </c>
      <c r="N323" s="50">
        <v>40501628</v>
      </c>
      <c r="O323" s="51">
        <v>2335324</v>
      </c>
      <c r="P323" t="s">
        <v>1662</v>
      </c>
      <c r="Q323" t="s">
        <v>1663</v>
      </c>
      <c r="R323" t="s">
        <v>341</v>
      </c>
      <c r="S323" s="49" t="str">
        <f>CONCATENATE(Tabla_Datos[[#This Row],[Nombre_Cliente]]," ",Tabla_Datos[[#This Row],[ApellidoPaterno_Cliente]]," ",Tabla_Datos[[#This Row],[ApellidoMaterno_Cliente]])</f>
        <v>EDWIN VALLEJOS ALVARADO</v>
      </c>
      <c r="T323" s="53">
        <f>DATE(Tabla_Datos[[#This Row],[tAnio]],Tabla_Datos[[#This Row],[tMes]],Tabla_Datos[[#This Row],[tDia]])</f>
        <v>40779</v>
      </c>
      <c r="U323" s="53" t="str">
        <f>IF(Tabla_Datos[[#This Row],[cProvincia]]="LIMA","LIMA","PROVINCIA")</f>
        <v>LIMA</v>
      </c>
      <c r="V323" s="53" t="str">
        <f>MID(Tabla_Datos[[#This Row],[pTelefono]],1,SEARCH("-",Tabla_Datos[[#This Row],[pTelefono]],1)-1)</f>
        <v>1</v>
      </c>
      <c r="W323" s="53" t="str">
        <f>MID(Tabla_Datos[[#This Row],[pTelefono]],SEARCH("-",Tabla_Datos[[#This Row],[pTelefono]],1)+1,LEN(Tabla_Datos[[#This Row],[pTelefono]]))</f>
        <v>946014419</v>
      </c>
      <c r="X323" s="53" t="str">
        <f>CONCATENATE(Tabla_Datos[[#This Row],[TipUrb]]," ",Tabla_Datos[[#This Row],[Calle]]," ",Tabla_Datos[[#This Row],[NumCalle]])</f>
        <v>UR CL ESTOCOLMO 133</v>
      </c>
      <c r="Y323" t="s">
        <v>92</v>
      </c>
      <c r="Z323" t="s">
        <v>122</v>
      </c>
      <c r="AA323" t="s">
        <v>123</v>
      </c>
      <c r="AB323" t="s">
        <v>95</v>
      </c>
      <c r="AC323" t="s">
        <v>95</v>
      </c>
      <c r="AD323" t="s">
        <v>161</v>
      </c>
      <c r="AE323" t="s">
        <v>95</v>
      </c>
      <c r="AF323" t="s">
        <v>95</v>
      </c>
      <c r="AG323" s="51">
        <v>42252631</v>
      </c>
      <c r="AH323" t="s">
        <v>95</v>
      </c>
      <c r="AI323">
        <v>1</v>
      </c>
      <c r="AJ323">
        <v>1</v>
      </c>
      <c r="AK323" t="s">
        <v>1664</v>
      </c>
      <c r="AL323">
        <v>133</v>
      </c>
    </row>
    <row r="324" spans="1:38">
      <c r="A324">
        <v>3292008</v>
      </c>
      <c r="B324" t="s">
        <v>1665</v>
      </c>
      <c r="C324" t="s">
        <v>19</v>
      </c>
      <c r="D324" t="s">
        <v>143</v>
      </c>
      <c r="E324">
        <v>2011</v>
      </c>
      <c r="F324">
        <v>8</v>
      </c>
      <c r="G324">
        <v>24</v>
      </c>
      <c r="H324" t="s">
        <v>86</v>
      </c>
      <c r="I324" t="s">
        <v>202</v>
      </c>
      <c r="J324" t="s">
        <v>203</v>
      </c>
      <c r="K324" t="s">
        <v>203</v>
      </c>
      <c r="L324" t="s">
        <v>86</v>
      </c>
      <c r="M324" t="s">
        <v>133</v>
      </c>
      <c r="N324" s="50">
        <v>16733810</v>
      </c>
      <c r="O324" s="51">
        <v>2336587</v>
      </c>
      <c r="P324" t="s">
        <v>1666</v>
      </c>
      <c r="Q324" t="s">
        <v>1667</v>
      </c>
      <c r="R324" t="s">
        <v>1668</v>
      </c>
      <c r="S324" s="49" t="str">
        <f>CONCATENATE(Tabla_Datos[[#This Row],[Nombre_Cliente]]," ",Tabla_Datos[[#This Row],[ApellidoPaterno_Cliente]]," ",Tabla_Datos[[#This Row],[ApellidoMaterno_Cliente]])</f>
        <v>ROSA MARIANA BAUTISTA LARREA</v>
      </c>
      <c r="T324" s="53">
        <f>DATE(Tabla_Datos[[#This Row],[tAnio]],Tabla_Datos[[#This Row],[tMes]],Tabla_Datos[[#This Row],[tDia]])</f>
        <v>40779</v>
      </c>
      <c r="U324" s="53" t="str">
        <f>IF(Tabla_Datos[[#This Row],[cProvincia]]="LIMA","LIMA","PROVINCIA")</f>
        <v>PROVINCIA</v>
      </c>
      <c r="V324" s="53" t="str">
        <f>MID(Tabla_Datos[[#This Row],[pTelefono]],1,SEARCH("-",Tabla_Datos[[#This Row],[pTelefono]],1)-1)</f>
        <v>74</v>
      </c>
      <c r="W324" s="53" t="str">
        <f>MID(Tabla_Datos[[#This Row],[pTelefono]],SEARCH("-",Tabla_Datos[[#This Row],[pTelefono]],1)+1,LEN(Tabla_Datos[[#This Row],[pTelefono]]))</f>
        <v>979337192</v>
      </c>
      <c r="X324" s="53" t="str">
        <f>CONCATENATE(Tabla_Datos[[#This Row],[TipUrb]]," ",Tabla_Datos[[#This Row],[Calle]]," ",Tabla_Datos[[#This Row],[NumCalle]])</f>
        <v>AH . 0</v>
      </c>
      <c r="Y324" t="s">
        <v>208</v>
      </c>
      <c r="Z324" t="s">
        <v>152</v>
      </c>
      <c r="AA324" t="s">
        <v>153</v>
      </c>
      <c r="AB324" t="s">
        <v>95</v>
      </c>
      <c r="AC324" t="s">
        <v>95</v>
      </c>
      <c r="AD324" t="s">
        <v>96</v>
      </c>
      <c r="AE324" t="s">
        <v>95</v>
      </c>
      <c r="AF324">
        <v>20</v>
      </c>
      <c r="AG324" s="51">
        <v>16415767</v>
      </c>
      <c r="AH324" t="s">
        <v>95</v>
      </c>
      <c r="AI324">
        <v>1</v>
      </c>
      <c r="AJ324">
        <v>1</v>
      </c>
      <c r="AK324" t="s">
        <v>221</v>
      </c>
      <c r="AL324">
        <v>0</v>
      </c>
    </row>
    <row r="325" spans="1:38">
      <c r="A325">
        <v>3291349</v>
      </c>
      <c r="B325" t="s">
        <v>1669</v>
      </c>
      <c r="C325" t="s">
        <v>19</v>
      </c>
      <c r="D325" t="s">
        <v>85</v>
      </c>
      <c r="E325">
        <v>2011</v>
      </c>
      <c r="F325">
        <v>8</v>
      </c>
      <c r="G325">
        <v>24</v>
      </c>
      <c r="H325" t="s">
        <v>86</v>
      </c>
      <c r="I325" t="s">
        <v>16</v>
      </c>
      <c r="J325" t="s">
        <v>16</v>
      </c>
      <c r="K325" t="s">
        <v>16</v>
      </c>
      <c r="L325" t="s">
        <v>86</v>
      </c>
      <c r="M325" t="s">
        <v>88</v>
      </c>
      <c r="N325" s="50">
        <v>43659090</v>
      </c>
      <c r="O325" s="51">
        <v>2336069</v>
      </c>
      <c r="P325" t="s">
        <v>1670</v>
      </c>
      <c r="Q325" t="s">
        <v>1671</v>
      </c>
      <c r="R325" t="s">
        <v>1436</v>
      </c>
      <c r="S325" s="49" t="str">
        <f>CONCATENATE(Tabla_Datos[[#This Row],[Nombre_Cliente]]," ",Tabla_Datos[[#This Row],[ApellidoPaterno_Cliente]]," ",Tabla_Datos[[#This Row],[ApellidoMaterno_Cliente]])</f>
        <v>MINDY DEL ROCIO CUEVA DELGADO</v>
      </c>
      <c r="T325" s="53">
        <f>DATE(Tabla_Datos[[#This Row],[tAnio]],Tabla_Datos[[#This Row],[tMes]],Tabla_Datos[[#This Row],[tDia]])</f>
        <v>40779</v>
      </c>
      <c r="U325" s="53" t="str">
        <f>IF(Tabla_Datos[[#This Row],[cProvincia]]="LIMA","LIMA","PROVINCIA")</f>
        <v>LIMA</v>
      </c>
      <c r="V325" s="53" t="str">
        <f>MID(Tabla_Datos[[#This Row],[pTelefono]],1,SEARCH("-",Tabla_Datos[[#This Row],[pTelefono]],1)-1)</f>
        <v>1</v>
      </c>
      <c r="W325" s="53" t="str">
        <f>MID(Tabla_Datos[[#This Row],[pTelefono]],SEARCH("-",Tabla_Datos[[#This Row],[pTelefono]],1)+1,LEN(Tabla_Datos[[#This Row],[pTelefono]]))</f>
        <v>989426458</v>
      </c>
      <c r="X325" s="53" t="str">
        <f>CONCATENATE(Tabla_Datos[[#This Row],[TipUrb]]," ",Tabla_Datos[[#This Row],[Calle]]," ",Tabla_Datos[[#This Row],[NumCalle]])</f>
        <v xml:space="preserve">  GAREZON PEDRO 1651</v>
      </c>
      <c r="Y325" t="s">
        <v>92</v>
      </c>
      <c r="Z325" t="s">
        <v>122</v>
      </c>
      <c r="AA325" t="s">
        <v>123</v>
      </c>
      <c r="AB325" t="s">
        <v>95</v>
      </c>
      <c r="AC325">
        <v>101</v>
      </c>
      <c r="AD325" t="s">
        <v>95</v>
      </c>
      <c r="AE325" t="s">
        <v>95</v>
      </c>
      <c r="AF325" t="s">
        <v>95</v>
      </c>
      <c r="AG325" s="51">
        <v>45392844</v>
      </c>
      <c r="AH325" t="s">
        <v>95</v>
      </c>
      <c r="AI325">
        <v>1</v>
      </c>
      <c r="AJ325">
        <v>1</v>
      </c>
      <c r="AK325" t="s">
        <v>1672</v>
      </c>
      <c r="AL325">
        <v>1651</v>
      </c>
    </row>
    <row r="326" spans="1:38">
      <c r="A326">
        <v>3293897</v>
      </c>
      <c r="B326" t="s">
        <v>1673</v>
      </c>
      <c r="C326" t="s">
        <v>18</v>
      </c>
      <c r="D326" t="s">
        <v>85</v>
      </c>
      <c r="E326">
        <v>2011</v>
      </c>
      <c r="F326">
        <v>8</v>
      </c>
      <c r="G326">
        <v>24</v>
      </c>
      <c r="H326" t="s">
        <v>86</v>
      </c>
      <c r="I326" t="s">
        <v>16</v>
      </c>
      <c r="J326" t="s">
        <v>16</v>
      </c>
      <c r="K326" t="s">
        <v>157</v>
      </c>
      <c r="L326" t="s">
        <v>86</v>
      </c>
      <c r="M326" t="s">
        <v>88</v>
      </c>
      <c r="N326" s="50">
        <v>40361446</v>
      </c>
      <c r="O326" s="51">
        <v>2338012</v>
      </c>
      <c r="P326" t="s">
        <v>1674</v>
      </c>
      <c r="Q326" t="s">
        <v>1675</v>
      </c>
      <c r="R326" t="s">
        <v>1676</v>
      </c>
      <c r="S326" s="49" t="str">
        <f>CONCATENATE(Tabla_Datos[[#This Row],[Nombre_Cliente]]," ",Tabla_Datos[[#This Row],[ApellidoPaterno_Cliente]]," ",Tabla_Datos[[#This Row],[ApellidoMaterno_Cliente]])</f>
        <v>CARLOS HUMBERTO MARIN GUARNIZ</v>
      </c>
      <c r="T326" s="53">
        <f>DATE(Tabla_Datos[[#This Row],[tAnio]],Tabla_Datos[[#This Row],[tMes]],Tabla_Datos[[#This Row],[tDia]])</f>
        <v>40779</v>
      </c>
      <c r="U326" s="53" t="str">
        <f>IF(Tabla_Datos[[#This Row],[cProvincia]]="LIMA","LIMA","PROVINCIA")</f>
        <v>LIMA</v>
      </c>
      <c r="V326" s="53" t="str">
        <f>MID(Tabla_Datos[[#This Row],[pTelefono]],1,SEARCH("-",Tabla_Datos[[#This Row],[pTelefono]],1)-1)</f>
        <v>1</v>
      </c>
      <c r="W326" s="53" t="str">
        <f>MID(Tabla_Datos[[#This Row],[pTelefono]],SEARCH("-",Tabla_Datos[[#This Row],[pTelefono]],1)+1,LEN(Tabla_Datos[[#This Row],[pTelefono]]))</f>
        <v>7236575</v>
      </c>
      <c r="X326" s="53" t="str">
        <f>CONCATENATE(Tabla_Datos[[#This Row],[TipUrb]]," ",Tabla_Datos[[#This Row],[Calle]]," ",Tabla_Datos[[#This Row],[NumCalle]])</f>
        <v>UR AYACUCHO 3932</v>
      </c>
      <c r="Y326" t="s">
        <v>92</v>
      </c>
      <c r="Z326" t="s">
        <v>93</v>
      </c>
      <c r="AA326" t="s">
        <v>94</v>
      </c>
      <c r="AB326" t="s">
        <v>95</v>
      </c>
      <c r="AC326" t="s">
        <v>95</v>
      </c>
      <c r="AD326" t="s">
        <v>161</v>
      </c>
      <c r="AE326" t="s">
        <v>95</v>
      </c>
      <c r="AG326" s="51">
        <v>6380551</v>
      </c>
      <c r="AI326">
        <v>30</v>
      </c>
      <c r="AJ326">
        <v>30</v>
      </c>
      <c r="AK326" t="s">
        <v>292</v>
      </c>
      <c r="AL326">
        <v>3932</v>
      </c>
    </row>
    <row r="327" spans="1:38">
      <c r="A327">
        <v>3289769</v>
      </c>
      <c r="B327" t="s">
        <v>1677</v>
      </c>
      <c r="C327" t="s">
        <v>20</v>
      </c>
      <c r="D327" t="s">
        <v>85</v>
      </c>
      <c r="E327">
        <v>2011</v>
      </c>
      <c r="F327">
        <v>8</v>
      </c>
      <c r="G327">
        <v>24</v>
      </c>
      <c r="H327" t="s">
        <v>86</v>
      </c>
      <c r="I327" t="s">
        <v>16</v>
      </c>
      <c r="J327" t="s">
        <v>16</v>
      </c>
      <c r="K327" t="s">
        <v>374</v>
      </c>
      <c r="L327" t="s">
        <v>86</v>
      </c>
      <c r="M327" t="s">
        <v>88</v>
      </c>
      <c r="N327" s="50">
        <v>11111252</v>
      </c>
      <c r="O327" s="51">
        <v>2335055</v>
      </c>
      <c r="P327" t="s">
        <v>1678</v>
      </c>
      <c r="Q327" t="s">
        <v>1679</v>
      </c>
      <c r="R327" t="s">
        <v>1680</v>
      </c>
      <c r="S327" s="49" t="str">
        <f>CONCATENATE(Tabla_Datos[[#This Row],[Nombre_Cliente]]," ",Tabla_Datos[[#This Row],[ApellidoPaterno_Cliente]]," ",Tabla_Datos[[#This Row],[ApellidoMaterno_Cliente]])</f>
        <v>BRUNO ANDREE CAVAGNERI VILLAVICENCIO</v>
      </c>
      <c r="T327" s="53">
        <f>DATE(Tabla_Datos[[#This Row],[tAnio]],Tabla_Datos[[#This Row],[tMes]],Tabla_Datos[[#This Row],[tDia]])</f>
        <v>40779</v>
      </c>
      <c r="U327" s="53" t="str">
        <f>IF(Tabla_Datos[[#This Row],[cProvincia]]="LIMA","LIMA","PROVINCIA")</f>
        <v>LIMA</v>
      </c>
      <c r="V327" s="53" t="str">
        <f>MID(Tabla_Datos[[#This Row],[pTelefono]],1,SEARCH("-",Tabla_Datos[[#This Row],[pTelefono]],1)-1)</f>
        <v>1</v>
      </c>
      <c r="W327" s="53" t="str">
        <f>MID(Tabla_Datos[[#This Row],[pTelefono]],SEARCH("-",Tabla_Datos[[#This Row],[pTelefono]],1)+1,LEN(Tabla_Datos[[#This Row],[pTelefono]]))</f>
        <v>946095577</v>
      </c>
      <c r="X327" s="53" t="str">
        <f>CONCATENATE(Tabla_Datos[[#This Row],[TipUrb]]," ",Tabla_Datos[[#This Row],[Calle]]," ",Tabla_Datos[[#This Row],[NumCalle]])</f>
        <v>AH SAENZ PEÑA 249</v>
      </c>
      <c r="Y327" t="s">
        <v>92</v>
      </c>
      <c r="Z327" t="s">
        <v>122</v>
      </c>
      <c r="AA327" t="s">
        <v>123</v>
      </c>
      <c r="AB327" t="s">
        <v>95</v>
      </c>
      <c r="AC327" t="s">
        <v>95</v>
      </c>
      <c r="AD327" t="s">
        <v>96</v>
      </c>
      <c r="AE327" t="s">
        <v>95</v>
      </c>
      <c r="AF327" t="s">
        <v>95</v>
      </c>
      <c r="AG327" s="51">
        <v>47503273</v>
      </c>
      <c r="AH327" t="s">
        <v>95</v>
      </c>
      <c r="AI327">
        <v>1</v>
      </c>
      <c r="AJ327">
        <v>1</v>
      </c>
      <c r="AK327" t="s">
        <v>384</v>
      </c>
      <c r="AL327">
        <v>249</v>
      </c>
    </row>
    <row r="328" spans="1:38">
      <c r="A328">
        <v>3289840</v>
      </c>
      <c r="B328" t="s">
        <v>1681</v>
      </c>
      <c r="C328" t="s">
        <v>20</v>
      </c>
      <c r="D328" t="s">
        <v>85</v>
      </c>
      <c r="E328">
        <v>2011</v>
      </c>
      <c r="F328">
        <v>8</v>
      </c>
      <c r="G328">
        <v>24</v>
      </c>
      <c r="H328" t="s">
        <v>86</v>
      </c>
      <c r="I328" t="s">
        <v>241</v>
      </c>
      <c r="J328" t="s">
        <v>242</v>
      </c>
      <c r="K328" t="s">
        <v>242</v>
      </c>
      <c r="L328" t="s">
        <v>86</v>
      </c>
      <c r="M328" t="s">
        <v>148</v>
      </c>
      <c r="N328" s="50">
        <v>42203455</v>
      </c>
      <c r="O328" s="51">
        <v>2335110</v>
      </c>
      <c r="P328" t="s">
        <v>1682</v>
      </c>
      <c r="Q328" t="s">
        <v>1683</v>
      </c>
      <c r="R328" t="s">
        <v>1492</v>
      </c>
      <c r="S328" s="49" t="str">
        <f>CONCATENATE(Tabla_Datos[[#This Row],[Nombre_Cliente]]," ",Tabla_Datos[[#This Row],[ApellidoPaterno_Cliente]]," ",Tabla_Datos[[#This Row],[ApellidoMaterno_Cliente]])</f>
        <v>JUAN MARIN POMA SUAREZ</v>
      </c>
      <c r="T328" s="53">
        <f>DATE(Tabla_Datos[[#This Row],[tAnio]],Tabla_Datos[[#This Row],[tMes]],Tabla_Datos[[#This Row],[tDia]])</f>
        <v>40779</v>
      </c>
      <c r="U328" s="53" t="str">
        <f>IF(Tabla_Datos[[#This Row],[cProvincia]]="LIMA","LIMA","PROVINCIA")</f>
        <v>PROVINCIA</v>
      </c>
      <c r="V328" s="53" t="str">
        <f>MID(Tabla_Datos[[#This Row],[pTelefono]],1,SEARCH("-",Tabla_Datos[[#This Row],[pTelefono]],1)-1)</f>
        <v>44</v>
      </c>
      <c r="W328" s="53" t="str">
        <f>MID(Tabla_Datos[[#This Row],[pTelefono]],SEARCH("-",Tabla_Datos[[#This Row],[pTelefono]],1)+1,LEN(Tabla_Datos[[#This Row],[pTelefono]]))</f>
        <v>947816277</v>
      </c>
      <c r="X328" s="53" t="str">
        <f>CONCATENATE(Tabla_Datos[[#This Row],[TipUrb]]," ",Tabla_Datos[[#This Row],[Calle]]," ",Tabla_Datos[[#This Row],[NumCalle]])</f>
        <v>UR JULIA CODESIDO MZ T 10</v>
      </c>
      <c r="Y328" t="s">
        <v>246</v>
      </c>
      <c r="Z328" t="s">
        <v>122</v>
      </c>
      <c r="AA328" t="s">
        <v>123</v>
      </c>
      <c r="AB328" t="s">
        <v>95</v>
      </c>
      <c r="AC328" t="s">
        <v>95</v>
      </c>
      <c r="AD328" t="s">
        <v>161</v>
      </c>
      <c r="AE328" t="s">
        <v>95</v>
      </c>
      <c r="AF328" t="s">
        <v>95</v>
      </c>
      <c r="AG328" s="51">
        <v>18036793</v>
      </c>
      <c r="AH328" t="s">
        <v>95</v>
      </c>
      <c r="AI328">
        <v>1</v>
      </c>
      <c r="AJ328">
        <v>1</v>
      </c>
      <c r="AK328" t="s">
        <v>1684</v>
      </c>
      <c r="AL328">
        <v>10</v>
      </c>
    </row>
    <row r="329" spans="1:38">
      <c r="A329">
        <v>3293436</v>
      </c>
      <c r="B329" t="s">
        <v>1685</v>
      </c>
      <c r="C329" t="s">
        <v>20</v>
      </c>
      <c r="D329" t="s">
        <v>143</v>
      </c>
      <c r="E329">
        <v>2011</v>
      </c>
      <c r="F329">
        <v>8</v>
      </c>
      <c r="G329">
        <v>24</v>
      </c>
      <c r="H329" t="s">
        <v>86</v>
      </c>
      <c r="I329" t="s">
        <v>132</v>
      </c>
      <c r="J329" t="s">
        <v>715</v>
      </c>
      <c r="K329" t="s">
        <v>1686</v>
      </c>
      <c r="L329" t="s">
        <v>86</v>
      </c>
      <c r="M329" t="s">
        <v>133</v>
      </c>
      <c r="N329" s="50">
        <v>2659885</v>
      </c>
      <c r="O329" s="51">
        <v>2337651</v>
      </c>
      <c r="P329" t="s">
        <v>1687</v>
      </c>
      <c r="Q329" t="s">
        <v>1688</v>
      </c>
      <c r="R329" t="s">
        <v>159</v>
      </c>
      <c r="S329" s="49" t="str">
        <f>CONCATENATE(Tabla_Datos[[#This Row],[Nombre_Cliente]]," ",Tabla_Datos[[#This Row],[ApellidoPaterno_Cliente]]," ",Tabla_Datos[[#This Row],[ApellidoMaterno_Cliente]])</f>
        <v>CARLOS EDUARDO SEGOVIA CHAVEZ</v>
      </c>
      <c r="T329" s="53">
        <f>DATE(Tabla_Datos[[#This Row],[tAnio]],Tabla_Datos[[#This Row],[tMes]],Tabla_Datos[[#This Row],[tDia]])</f>
        <v>40779</v>
      </c>
      <c r="U329" s="53" t="str">
        <f>IF(Tabla_Datos[[#This Row],[cProvincia]]="LIMA","LIMA","PROVINCIA")</f>
        <v>PROVINCIA</v>
      </c>
      <c r="V329" s="53" t="str">
        <f>MID(Tabla_Datos[[#This Row],[pTelefono]],1,SEARCH("-",Tabla_Datos[[#This Row],[pTelefono]],1)-1)</f>
        <v>73</v>
      </c>
      <c r="W329" s="53" t="str">
        <f>MID(Tabla_Datos[[#This Row],[pTelefono]],SEARCH("-",Tabla_Datos[[#This Row],[pTelefono]],1)+1,LEN(Tabla_Datos[[#This Row],[pTelefono]]))</f>
        <v>978472712</v>
      </c>
      <c r="X329" s="53" t="str">
        <f>CONCATENATE(Tabla_Datos[[#This Row],[TipUrb]]," ",Tabla_Datos[[#This Row],[Calle]]," ",Tabla_Datos[[#This Row],[NumCalle]])</f>
        <v>UR . 0</v>
      </c>
      <c r="Y329" t="s">
        <v>137</v>
      </c>
      <c r="Z329" t="s">
        <v>152</v>
      </c>
      <c r="AA329" t="s">
        <v>153</v>
      </c>
      <c r="AB329" t="s">
        <v>95</v>
      </c>
      <c r="AC329" t="s">
        <v>95</v>
      </c>
      <c r="AD329" t="s">
        <v>161</v>
      </c>
      <c r="AE329" t="s">
        <v>413</v>
      </c>
      <c r="AF329">
        <v>16</v>
      </c>
      <c r="AG329" s="51">
        <v>3896880</v>
      </c>
      <c r="AH329" t="s">
        <v>95</v>
      </c>
      <c r="AI329">
        <v>1</v>
      </c>
      <c r="AJ329">
        <v>1</v>
      </c>
      <c r="AK329" t="s">
        <v>221</v>
      </c>
      <c r="AL329">
        <v>0</v>
      </c>
    </row>
    <row r="330" spans="1:38">
      <c r="A330">
        <v>3290294</v>
      </c>
      <c r="B330" t="s">
        <v>1689</v>
      </c>
      <c r="C330" t="s">
        <v>19</v>
      </c>
      <c r="D330" t="s">
        <v>85</v>
      </c>
      <c r="E330">
        <v>2011</v>
      </c>
      <c r="F330">
        <v>8</v>
      </c>
      <c r="G330">
        <v>24</v>
      </c>
      <c r="H330" t="s">
        <v>86</v>
      </c>
      <c r="I330" t="s">
        <v>16</v>
      </c>
      <c r="J330" t="s">
        <v>16</v>
      </c>
      <c r="K330" t="s">
        <v>112</v>
      </c>
      <c r="L330" t="s">
        <v>86</v>
      </c>
      <c r="M330" t="s">
        <v>88</v>
      </c>
      <c r="N330" s="50">
        <v>41241606</v>
      </c>
      <c r="O330" s="51">
        <v>2335429</v>
      </c>
      <c r="P330" t="s">
        <v>617</v>
      </c>
      <c r="Q330" t="s">
        <v>440</v>
      </c>
      <c r="R330" t="s">
        <v>159</v>
      </c>
      <c r="S330" s="49" t="str">
        <f>CONCATENATE(Tabla_Datos[[#This Row],[Nombre_Cliente]]," ",Tabla_Datos[[#This Row],[ApellidoPaterno_Cliente]]," ",Tabla_Datos[[#This Row],[ApellidoMaterno_Cliente]])</f>
        <v>ROSA MARIA CANDELA CHAVEZ</v>
      </c>
      <c r="T330" s="53">
        <f>DATE(Tabla_Datos[[#This Row],[tAnio]],Tabla_Datos[[#This Row],[tMes]],Tabla_Datos[[#This Row],[tDia]])</f>
        <v>40779</v>
      </c>
      <c r="U330" s="53" t="str">
        <f>IF(Tabla_Datos[[#This Row],[cProvincia]]="LIMA","LIMA","PROVINCIA")</f>
        <v>LIMA</v>
      </c>
      <c r="V330" s="53" t="str">
        <f>MID(Tabla_Datos[[#This Row],[pTelefono]],1,SEARCH("-",Tabla_Datos[[#This Row],[pTelefono]],1)-1)</f>
        <v>1</v>
      </c>
      <c r="W330" s="53" t="str">
        <f>MID(Tabla_Datos[[#This Row],[pTelefono]],SEARCH("-",Tabla_Datos[[#This Row],[pTelefono]],1)+1,LEN(Tabla_Datos[[#This Row],[pTelefono]]))</f>
        <v>994417646</v>
      </c>
      <c r="X330" s="53" t="str">
        <f>CONCATENATE(Tabla_Datos[[#This Row],[TipUrb]]," ",Tabla_Datos[[#This Row],[Calle]]," ",Tabla_Datos[[#This Row],[NumCalle]])</f>
        <v>UR LAS BAHAMAS 170</v>
      </c>
      <c r="Y330" t="s">
        <v>92</v>
      </c>
      <c r="Z330" t="s">
        <v>122</v>
      </c>
      <c r="AA330" t="s">
        <v>123</v>
      </c>
      <c r="AB330" t="s">
        <v>95</v>
      </c>
      <c r="AC330" t="s">
        <v>413</v>
      </c>
      <c r="AD330" t="s">
        <v>161</v>
      </c>
      <c r="AE330" t="s">
        <v>95</v>
      </c>
      <c r="AF330" t="s">
        <v>95</v>
      </c>
      <c r="AG330" s="51">
        <v>7588443</v>
      </c>
      <c r="AH330" t="s">
        <v>95</v>
      </c>
      <c r="AI330">
        <v>1</v>
      </c>
      <c r="AJ330">
        <v>1</v>
      </c>
      <c r="AK330" t="s">
        <v>1690</v>
      </c>
      <c r="AL330">
        <v>170</v>
      </c>
    </row>
    <row r="331" spans="1:38">
      <c r="A331">
        <v>3290825</v>
      </c>
      <c r="B331" t="s">
        <v>1691</v>
      </c>
      <c r="C331" t="s">
        <v>19</v>
      </c>
      <c r="D331" t="s">
        <v>85</v>
      </c>
      <c r="E331">
        <v>2011</v>
      </c>
      <c r="F331">
        <v>8</v>
      </c>
      <c r="G331">
        <v>24</v>
      </c>
      <c r="H331" t="s">
        <v>86</v>
      </c>
      <c r="I331" t="s">
        <v>16</v>
      </c>
      <c r="J331" t="s">
        <v>16</v>
      </c>
      <c r="K331" t="s">
        <v>192</v>
      </c>
      <c r="L331" t="s">
        <v>86</v>
      </c>
      <c r="M331" t="s">
        <v>88</v>
      </c>
      <c r="N331" s="50">
        <v>10625698</v>
      </c>
      <c r="O331" s="51">
        <v>2335749</v>
      </c>
      <c r="P331" t="s">
        <v>1692</v>
      </c>
      <c r="Q331" t="s">
        <v>896</v>
      </c>
      <c r="R331" t="s">
        <v>421</v>
      </c>
      <c r="S331" s="49" t="str">
        <f>CONCATENATE(Tabla_Datos[[#This Row],[Nombre_Cliente]]," ",Tabla_Datos[[#This Row],[ApellidoPaterno_Cliente]]," ",Tabla_Datos[[#This Row],[ApellidoMaterno_Cliente]])</f>
        <v>JUAN ALBERTO SOSA LOPEZ</v>
      </c>
      <c r="T331" s="53">
        <f>DATE(Tabla_Datos[[#This Row],[tAnio]],Tabla_Datos[[#This Row],[tMes]],Tabla_Datos[[#This Row],[tDia]])</f>
        <v>40779</v>
      </c>
      <c r="U331" s="53" t="str">
        <f>IF(Tabla_Datos[[#This Row],[cProvincia]]="LIMA","LIMA","PROVINCIA")</f>
        <v>LIMA</v>
      </c>
      <c r="V331" s="53" t="str">
        <f>MID(Tabla_Datos[[#This Row],[pTelefono]],1,SEARCH("-",Tabla_Datos[[#This Row],[pTelefono]],1)-1)</f>
        <v>1</v>
      </c>
      <c r="W331" s="53" t="str">
        <f>MID(Tabla_Datos[[#This Row],[pTelefono]],SEARCH("-",Tabla_Datos[[#This Row],[pTelefono]],1)+1,LEN(Tabla_Datos[[#This Row],[pTelefono]]))</f>
        <v>986715176</v>
      </c>
      <c r="X331" s="53" t="str">
        <f>CONCATENATE(Tabla_Datos[[#This Row],[TipUrb]]," ",Tabla_Datos[[#This Row],[Calle]]," ",Tabla_Datos[[#This Row],[NumCalle]])</f>
        <v>CO ANCASH 0</v>
      </c>
      <c r="Y331" t="s">
        <v>92</v>
      </c>
      <c r="Z331" t="s">
        <v>122</v>
      </c>
      <c r="AA331" t="s">
        <v>123</v>
      </c>
      <c r="AB331" t="s">
        <v>95</v>
      </c>
      <c r="AC331">
        <v>501</v>
      </c>
      <c r="AD331" t="s">
        <v>198</v>
      </c>
      <c r="AE331" t="s">
        <v>95</v>
      </c>
      <c r="AF331" t="s">
        <v>95</v>
      </c>
      <c r="AG331" s="51">
        <v>6059298</v>
      </c>
      <c r="AH331" t="s">
        <v>95</v>
      </c>
      <c r="AI331">
        <v>1</v>
      </c>
      <c r="AJ331">
        <v>1</v>
      </c>
      <c r="AK331" t="s">
        <v>145</v>
      </c>
      <c r="AL331">
        <v>0</v>
      </c>
    </row>
    <row r="332" spans="1:38">
      <c r="A332">
        <v>3293597</v>
      </c>
      <c r="B332" t="s">
        <v>1693</v>
      </c>
      <c r="C332" t="s">
        <v>20</v>
      </c>
      <c r="D332" t="s">
        <v>143</v>
      </c>
      <c r="E332">
        <v>2011</v>
      </c>
      <c r="F332">
        <v>8</v>
      </c>
      <c r="G332">
        <v>24</v>
      </c>
      <c r="H332" t="s">
        <v>86</v>
      </c>
      <c r="I332" t="s">
        <v>546</v>
      </c>
      <c r="J332" t="s">
        <v>926</v>
      </c>
      <c r="K332" t="s">
        <v>927</v>
      </c>
      <c r="L332" t="s">
        <v>86</v>
      </c>
      <c r="M332" t="s">
        <v>294</v>
      </c>
      <c r="N332" s="50">
        <v>78112</v>
      </c>
      <c r="O332" s="51">
        <v>2337779</v>
      </c>
      <c r="P332" t="s">
        <v>1694</v>
      </c>
      <c r="Q332" t="s">
        <v>179</v>
      </c>
      <c r="R332" t="s">
        <v>537</v>
      </c>
      <c r="S332" s="49" t="str">
        <f>CONCATENATE(Tabla_Datos[[#This Row],[Nombre_Cliente]]," ",Tabla_Datos[[#This Row],[ApellidoPaterno_Cliente]]," ",Tabla_Datos[[#This Row],[ApellidoMaterno_Cliente]])</f>
        <v>RAUL VARGAS PIÑA</v>
      </c>
      <c r="T332" s="53">
        <f>DATE(Tabla_Datos[[#This Row],[tAnio]],Tabla_Datos[[#This Row],[tMes]],Tabla_Datos[[#This Row],[tDia]])</f>
        <v>40779</v>
      </c>
      <c r="U332" s="53" t="str">
        <f>IF(Tabla_Datos[[#This Row],[cProvincia]]="LIMA","LIMA","PROVINCIA")</f>
        <v>PROVINCIA</v>
      </c>
      <c r="V332" s="53" t="str">
        <f>MID(Tabla_Datos[[#This Row],[pTelefono]],1,SEARCH("-",Tabla_Datos[[#This Row],[pTelefono]],1)-1)</f>
        <v>61</v>
      </c>
      <c r="W332" s="53" t="str">
        <f>MID(Tabla_Datos[[#This Row],[pTelefono]],SEARCH("-",Tabla_Datos[[#This Row],[pTelefono]],1)+1,LEN(Tabla_Datos[[#This Row],[pTelefono]]))</f>
        <v>961595790</v>
      </c>
      <c r="X332" s="53" t="str">
        <f>CONCATENATE(Tabla_Datos[[#This Row],[TipUrb]]," ",Tabla_Datos[[#This Row],[Calle]]," ",Tabla_Datos[[#This Row],[NumCalle]])</f>
        <v>AH CEDROS MZ 264 12</v>
      </c>
      <c r="Y332" t="s">
        <v>930</v>
      </c>
      <c r="Z332" t="s">
        <v>152</v>
      </c>
      <c r="AA332" t="s">
        <v>153</v>
      </c>
      <c r="AB332" t="s">
        <v>95</v>
      </c>
      <c r="AC332" t="s">
        <v>95</v>
      </c>
      <c r="AD332" t="s">
        <v>96</v>
      </c>
      <c r="AE332" t="s">
        <v>95</v>
      </c>
      <c r="AF332" t="s">
        <v>95</v>
      </c>
      <c r="AG332" s="51">
        <v>46145718</v>
      </c>
      <c r="AH332" t="s">
        <v>95</v>
      </c>
      <c r="AI332">
        <v>1</v>
      </c>
      <c r="AJ332">
        <v>1</v>
      </c>
      <c r="AK332" t="s">
        <v>1695</v>
      </c>
      <c r="AL332">
        <v>12</v>
      </c>
    </row>
    <row r="333" spans="1:38">
      <c r="A333">
        <v>3290148</v>
      </c>
      <c r="B333" t="s">
        <v>1696</v>
      </c>
      <c r="C333" t="s">
        <v>19</v>
      </c>
      <c r="D333" t="s">
        <v>85</v>
      </c>
      <c r="E333">
        <v>2011</v>
      </c>
      <c r="F333">
        <v>8</v>
      </c>
      <c r="G333">
        <v>24</v>
      </c>
      <c r="H333" t="s">
        <v>86</v>
      </c>
      <c r="I333" t="s">
        <v>16</v>
      </c>
      <c r="J333" t="s">
        <v>16</v>
      </c>
      <c r="K333" t="s">
        <v>177</v>
      </c>
      <c r="L333" t="s">
        <v>86</v>
      </c>
      <c r="M333" t="s">
        <v>88</v>
      </c>
      <c r="N333" s="50">
        <v>40563519</v>
      </c>
      <c r="O333" s="51">
        <v>2335310</v>
      </c>
      <c r="P333" t="s">
        <v>1697</v>
      </c>
      <c r="Q333" t="s">
        <v>1460</v>
      </c>
      <c r="R333" t="s">
        <v>1698</v>
      </c>
      <c r="S333" s="49" t="str">
        <f>CONCATENATE(Tabla_Datos[[#This Row],[Nombre_Cliente]]," ",Tabla_Datos[[#This Row],[ApellidoPaterno_Cliente]]," ",Tabla_Datos[[#This Row],[ApellidoMaterno_Cliente]])</f>
        <v>BENITO VILLACORTA ZUTA</v>
      </c>
      <c r="T333" s="53">
        <f>DATE(Tabla_Datos[[#This Row],[tAnio]],Tabla_Datos[[#This Row],[tMes]],Tabla_Datos[[#This Row],[tDia]])</f>
        <v>40779</v>
      </c>
      <c r="U333" s="53" t="str">
        <f>IF(Tabla_Datos[[#This Row],[cProvincia]]="LIMA","LIMA","PROVINCIA")</f>
        <v>LIMA</v>
      </c>
      <c r="V333" s="53" t="str">
        <f>MID(Tabla_Datos[[#This Row],[pTelefono]],1,SEARCH("-",Tabla_Datos[[#This Row],[pTelefono]],1)-1)</f>
        <v>1</v>
      </c>
      <c r="W333" s="53" t="str">
        <f>MID(Tabla_Datos[[#This Row],[pTelefono]],SEARCH("-",Tabla_Datos[[#This Row],[pTelefono]],1)+1,LEN(Tabla_Datos[[#This Row],[pTelefono]]))</f>
        <v>979752365</v>
      </c>
      <c r="X333" s="53" t="str">
        <f>CONCATENATE(Tabla_Datos[[#This Row],[TipUrb]]," ",Tabla_Datos[[#This Row],[Calle]]," ",Tabla_Datos[[#This Row],[NumCalle]])</f>
        <v xml:space="preserve">  MANCO CAPAC 330</v>
      </c>
      <c r="Y333" t="s">
        <v>92</v>
      </c>
      <c r="Z333" t="s">
        <v>122</v>
      </c>
      <c r="AA333" t="s">
        <v>123</v>
      </c>
      <c r="AB333" t="s">
        <v>95</v>
      </c>
      <c r="AC333">
        <v>209</v>
      </c>
      <c r="AD333" t="s">
        <v>95</v>
      </c>
      <c r="AE333" t="s">
        <v>95</v>
      </c>
      <c r="AF333" t="s">
        <v>95</v>
      </c>
      <c r="AG333" s="51">
        <v>16562869</v>
      </c>
      <c r="AH333" t="s">
        <v>95</v>
      </c>
      <c r="AI333">
        <v>1</v>
      </c>
      <c r="AJ333">
        <v>1</v>
      </c>
      <c r="AK333" t="s">
        <v>275</v>
      </c>
      <c r="AL333">
        <v>330</v>
      </c>
    </row>
    <row r="334" spans="1:38">
      <c r="A334">
        <v>3292712</v>
      </c>
      <c r="B334" t="s">
        <v>1699</v>
      </c>
      <c r="C334" t="s">
        <v>18</v>
      </c>
      <c r="D334" t="s">
        <v>85</v>
      </c>
      <c r="E334">
        <v>2011</v>
      </c>
      <c r="F334">
        <v>8</v>
      </c>
      <c r="G334">
        <v>24</v>
      </c>
      <c r="H334" t="s">
        <v>86</v>
      </c>
      <c r="I334" t="s">
        <v>241</v>
      </c>
      <c r="J334" t="s">
        <v>242</v>
      </c>
      <c r="K334" t="s">
        <v>242</v>
      </c>
      <c r="L334" t="s">
        <v>86</v>
      </c>
      <c r="M334" t="s">
        <v>88</v>
      </c>
      <c r="O334" s="51">
        <v>2336630</v>
      </c>
      <c r="P334" t="s">
        <v>1700</v>
      </c>
      <c r="Q334" t="s">
        <v>1701</v>
      </c>
      <c r="R334" t="s">
        <v>1702</v>
      </c>
      <c r="S334" s="49" t="str">
        <f>CONCATENATE(Tabla_Datos[[#This Row],[Nombre_Cliente]]," ",Tabla_Datos[[#This Row],[ApellidoPaterno_Cliente]]," ",Tabla_Datos[[#This Row],[ApellidoMaterno_Cliente]])</f>
        <v>ROSA CRISTINA CENAS  CASAMAYOR</v>
      </c>
      <c r="T334" s="53">
        <f>DATE(Tabla_Datos[[#This Row],[tAnio]],Tabla_Datos[[#This Row],[tMes]],Tabla_Datos[[#This Row],[tDia]])</f>
        <v>40779</v>
      </c>
      <c r="U334" s="53" t="str">
        <f>IF(Tabla_Datos[[#This Row],[cProvincia]]="LIMA","LIMA","PROVINCIA")</f>
        <v>PROVINCIA</v>
      </c>
      <c r="V334" s="53" t="str">
        <f>MID(Tabla_Datos[[#This Row],[pTelefono]],1,SEARCH("-",Tabla_Datos[[#This Row],[pTelefono]],1)-1)</f>
        <v>44</v>
      </c>
      <c r="W334" s="53" t="str">
        <f>MID(Tabla_Datos[[#This Row],[pTelefono]],SEARCH("-",Tabla_Datos[[#This Row],[pTelefono]],1)+1,LEN(Tabla_Datos[[#This Row],[pTelefono]]))</f>
        <v>633020</v>
      </c>
      <c r="X334" s="53" t="str">
        <f>CONCATENATE(Tabla_Datos[[#This Row],[TipUrb]]," ",Tabla_Datos[[#This Row],[Calle]]," ",Tabla_Datos[[#This Row],[NumCalle]])</f>
        <v>UR SALVADOR LARA 1362</v>
      </c>
      <c r="Y334" t="s">
        <v>246</v>
      </c>
      <c r="Z334" t="s">
        <v>107</v>
      </c>
      <c r="AA334" t="s">
        <v>108</v>
      </c>
      <c r="AB334" t="s">
        <v>95</v>
      </c>
      <c r="AC334" t="s">
        <v>95</v>
      </c>
      <c r="AD334" t="s">
        <v>161</v>
      </c>
      <c r="AE334" t="s">
        <v>95</v>
      </c>
      <c r="AG334" s="51">
        <v>7754822</v>
      </c>
      <c r="AI334">
        <v>26</v>
      </c>
      <c r="AJ334">
        <v>26</v>
      </c>
      <c r="AK334" t="s">
        <v>1703</v>
      </c>
      <c r="AL334">
        <v>1362</v>
      </c>
    </row>
    <row r="335" spans="1:38">
      <c r="A335">
        <v>3292430</v>
      </c>
      <c r="B335" t="s">
        <v>1704</v>
      </c>
      <c r="C335" t="s">
        <v>20</v>
      </c>
      <c r="D335" t="s">
        <v>143</v>
      </c>
      <c r="E335">
        <v>2011</v>
      </c>
      <c r="F335">
        <v>8</v>
      </c>
      <c r="G335">
        <v>24</v>
      </c>
      <c r="H335" t="s">
        <v>86</v>
      </c>
      <c r="I335" t="s">
        <v>241</v>
      </c>
      <c r="J335" t="s">
        <v>242</v>
      </c>
      <c r="K335" t="s">
        <v>242</v>
      </c>
      <c r="L335" t="s">
        <v>86</v>
      </c>
      <c r="M335" t="s">
        <v>148</v>
      </c>
      <c r="N335" s="50">
        <v>17834827</v>
      </c>
      <c r="O335" s="51">
        <v>2336919</v>
      </c>
      <c r="P335" t="s">
        <v>1705</v>
      </c>
      <c r="Q335" t="s">
        <v>660</v>
      </c>
      <c r="R335" t="s">
        <v>1706</v>
      </c>
      <c r="S335" s="49" t="str">
        <f>CONCATENATE(Tabla_Datos[[#This Row],[Nombre_Cliente]]," ",Tabla_Datos[[#This Row],[ApellidoPaterno_Cliente]]," ",Tabla_Datos[[#This Row],[ApellidoMaterno_Cliente]])</f>
        <v>LAURA JANETTE GUTIERREZ DIESTRA</v>
      </c>
      <c r="T335" s="53">
        <f>DATE(Tabla_Datos[[#This Row],[tAnio]],Tabla_Datos[[#This Row],[tMes]],Tabla_Datos[[#This Row],[tDia]])</f>
        <v>40779</v>
      </c>
      <c r="U335" s="53" t="str">
        <f>IF(Tabla_Datos[[#This Row],[cProvincia]]="LIMA","LIMA","PROVINCIA")</f>
        <v>PROVINCIA</v>
      </c>
      <c r="V335" s="53" t="str">
        <f>MID(Tabla_Datos[[#This Row],[pTelefono]],1,SEARCH("-",Tabla_Datos[[#This Row],[pTelefono]],1)-1)</f>
        <v>44</v>
      </c>
      <c r="W335" s="53" t="str">
        <f>MID(Tabla_Datos[[#This Row],[pTelefono]],SEARCH("-",Tabla_Datos[[#This Row],[pTelefono]],1)+1,LEN(Tabla_Datos[[#This Row],[pTelefono]]))</f>
        <v>973848413</v>
      </c>
      <c r="X335" s="53" t="str">
        <f>CONCATENATE(Tabla_Datos[[#This Row],[TipUrb]]," ",Tabla_Datos[[#This Row],[Calle]]," ",Tabla_Datos[[#This Row],[NumCalle]])</f>
        <v xml:space="preserve">  ORBEGOSO 834</v>
      </c>
      <c r="Y335" t="s">
        <v>246</v>
      </c>
      <c r="Z335" t="s">
        <v>152</v>
      </c>
      <c r="AA335" t="s">
        <v>153</v>
      </c>
      <c r="AB335" t="s">
        <v>95</v>
      </c>
      <c r="AC335" t="s">
        <v>95</v>
      </c>
      <c r="AD335" t="s">
        <v>95</v>
      </c>
      <c r="AE335" t="s">
        <v>95</v>
      </c>
      <c r="AF335" t="s">
        <v>95</v>
      </c>
      <c r="AG335" s="51">
        <v>18085553</v>
      </c>
      <c r="AH335" t="s">
        <v>95</v>
      </c>
      <c r="AI335">
        <v>1</v>
      </c>
      <c r="AJ335">
        <v>1</v>
      </c>
      <c r="AK335" t="s">
        <v>1707</v>
      </c>
      <c r="AL335">
        <v>834</v>
      </c>
    </row>
    <row r="336" spans="1:38">
      <c r="A336">
        <v>3291385</v>
      </c>
      <c r="B336" t="s">
        <v>1708</v>
      </c>
      <c r="C336" t="s">
        <v>19</v>
      </c>
      <c r="D336" t="s">
        <v>143</v>
      </c>
      <c r="E336">
        <v>2011</v>
      </c>
      <c r="F336">
        <v>8</v>
      </c>
      <c r="G336">
        <v>24</v>
      </c>
      <c r="H336" t="s">
        <v>86</v>
      </c>
      <c r="I336" t="s">
        <v>241</v>
      </c>
      <c r="J336" t="s">
        <v>242</v>
      </c>
      <c r="K336" t="s">
        <v>242</v>
      </c>
      <c r="L336" t="s">
        <v>86</v>
      </c>
      <c r="M336" t="s">
        <v>148</v>
      </c>
      <c r="N336" s="50">
        <v>45969539</v>
      </c>
      <c r="O336" s="51">
        <v>2336100</v>
      </c>
      <c r="P336" t="s">
        <v>1709</v>
      </c>
      <c r="Q336" t="s">
        <v>610</v>
      </c>
      <c r="R336" t="s">
        <v>1710</v>
      </c>
      <c r="S336" s="49" t="str">
        <f>CONCATENATE(Tabla_Datos[[#This Row],[Nombre_Cliente]]," ",Tabla_Datos[[#This Row],[ApellidoPaterno_Cliente]]," ",Tabla_Datos[[#This Row],[ApellidoMaterno_Cliente]])</f>
        <v>LUIS JEANCARLO MARTINEZ HAWKINS</v>
      </c>
      <c r="T336" s="53">
        <f>DATE(Tabla_Datos[[#This Row],[tAnio]],Tabla_Datos[[#This Row],[tMes]],Tabla_Datos[[#This Row],[tDia]])</f>
        <v>40779</v>
      </c>
      <c r="U336" s="53" t="str">
        <f>IF(Tabla_Datos[[#This Row],[cProvincia]]="LIMA","LIMA","PROVINCIA")</f>
        <v>PROVINCIA</v>
      </c>
      <c r="V336" s="53" t="str">
        <f>MID(Tabla_Datos[[#This Row],[pTelefono]],1,SEARCH("-",Tabla_Datos[[#This Row],[pTelefono]],1)-1)</f>
        <v>44</v>
      </c>
      <c r="W336" s="53" t="str">
        <f>MID(Tabla_Datos[[#This Row],[pTelefono]],SEARCH("-",Tabla_Datos[[#This Row],[pTelefono]],1)+1,LEN(Tabla_Datos[[#This Row],[pTelefono]]))</f>
        <v>948810293</v>
      </c>
      <c r="X336" s="53" t="str">
        <f>CONCATENATE(Tabla_Datos[[#This Row],[TipUrb]]," ",Tabla_Datos[[#This Row],[Calle]]," ",Tabla_Datos[[#This Row],[NumCalle]])</f>
        <v>PO . 0</v>
      </c>
      <c r="Y336" t="s">
        <v>246</v>
      </c>
      <c r="Z336" t="s">
        <v>152</v>
      </c>
      <c r="AA336" t="s">
        <v>153</v>
      </c>
      <c r="AB336" t="s">
        <v>95</v>
      </c>
      <c r="AC336" t="s">
        <v>95</v>
      </c>
      <c r="AD336" t="s">
        <v>1658</v>
      </c>
      <c r="AE336" t="s">
        <v>95</v>
      </c>
      <c r="AF336" t="s">
        <v>221</v>
      </c>
      <c r="AG336" s="51">
        <v>46344298</v>
      </c>
      <c r="AH336" t="s">
        <v>95</v>
      </c>
      <c r="AI336">
        <v>1</v>
      </c>
      <c r="AJ336">
        <v>1</v>
      </c>
      <c r="AK336" t="s">
        <v>221</v>
      </c>
      <c r="AL336">
        <v>0</v>
      </c>
    </row>
    <row r="337" spans="1:38">
      <c r="A337">
        <v>3290403</v>
      </c>
      <c r="B337" t="s">
        <v>1711</v>
      </c>
      <c r="C337" t="s">
        <v>20</v>
      </c>
      <c r="D337" t="s">
        <v>85</v>
      </c>
      <c r="E337">
        <v>2011</v>
      </c>
      <c r="F337">
        <v>8</v>
      </c>
      <c r="G337">
        <v>24</v>
      </c>
      <c r="H337" t="s">
        <v>86</v>
      </c>
      <c r="I337" t="s">
        <v>16</v>
      </c>
      <c r="J337" t="s">
        <v>16</v>
      </c>
      <c r="K337" t="s">
        <v>308</v>
      </c>
      <c r="L337" t="s">
        <v>86</v>
      </c>
      <c r="M337" t="s">
        <v>88</v>
      </c>
      <c r="N337" s="50">
        <v>20000021</v>
      </c>
      <c r="O337" s="51">
        <v>2335523</v>
      </c>
      <c r="P337" t="s">
        <v>1712</v>
      </c>
      <c r="Q337" t="s">
        <v>1713</v>
      </c>
      <c r="R337" t="s">
        <v>1714</v>
      </c>
      <c r="S337" s="49" t="str">
        <f>CONCATENATE(Tabla_Datos[[#This Row],[Nombre_Cliente]]," ",Tabla_Datos[[#This Row],[ApellidoPaterno_Cliente]]," ",Tabla_Datos[[#This Row],[ApellidoMaterno_Cliente]])</f>
        <v>ROLANDO DELGADILLO TINOCO</v>
      </c>
      <c r="T337" s="53">
        <f>DATE(Tabla_Datos[[#This Row],[tAnio]],Tabla_Datos[[#This Row],[tMes]],Tabla_Datos[[#This Row],[tDia]])</f>
        <v>40779</v>
      </c>
      <c r="U337" s="53" t="str">
        <f>IF(Tabla_Datos[[#This Row],[cProvincia]]="LIMA","LIMA","PROVINCIA")</f>
        <v>LIMA</v>
      </c>
      <c r="V337" s="53" t="str">
        <f>MID(Tabla_Datos[[#This Row],[pTelefono]],1,SEARCH("-",Tabla_Datos[[#This Row],[pTelefono]],1)-1)</f>
        <v>1</v>
      </c>
      <c r="W337" s="53" t="str">
        <f>MID(Tabla_Datos[[#This Row],[pTelefono]],SEARCH("-",Tabla_Datos[[#This Row],[pTelefono]],1)+1,LEN(Tabla_Datos[[#This Row],[pTelefono]]))</f>
        <v>991587995</v>
      </c>
      <c r="X337" s="53" t="str">
        <f>CONCATENATE(Tabla_Datos[[#This Row],[TipUrb]]," ",Tabla_Datos[[#This Row],[Calle]]," ",Tabla_Datos[[#This Row],[NumCalle]])</f>
        <v>UR GUARDIA CIVIL 608</v>
      </c>
      <c r="Y337" t="s">
        <v>92</v>
      </c>
      <c r="Z337" t="s">
        <v>122</v>
      </c>
      <c r="AA337" t="s">
        <v>123</v>
      </c>
      <c r="AB337" t="s">
        <v>95</v>
      </c>
      <c r="AC337">
        <v>401</v>
      </c>
      <c r="AD337" t="s">
        <v>161</v>
      </c>
      <c r="AE337" t="s">
        <v>95</v>
      </c>
      <c r="AF337" t="s">
        <v>95</v>
      </c>
      <c r="AG337" s="51">
        <v>10323265</v>
      </c>
      <c r="AH337" t="s">
        <v>95</v>
      </c>
      <c r="AI337">
        <v>1</v>
      </c>
      <c r="AJ337">
        <v>1</v>
      </c>
      <c r="AK337" t="s">
        <v>1715</v>
      </c>
      <c r="AL337">
        <v>608</v>
      </c>
    </row>
    <row r="338" spans="1:38">
      <c r="A338">
        <v>3290265</v>
      </c>
      <c r="B338" t="s">
        <v>1716</v>
      </c>
      <c r="C338" t="s">
        <v>19</v>
      </c>
      <c r="D338" t="s">
        <v>85</v>
      </c>
      <c r="E338">
        <v>2011</v>
      </c>
      <c r="F338">
        <v>8</v>
      </c>
      <c r="G338">
        <v>24</v>
      </c>
      <c r="H338" t="s">
        <v>86</v>
      </c>
      <c r="I338" t="s">
        <v>355</v>
      </c>
      <c r="J338" t="s">
        <v>355</v>
      </c>
      <c r="K338" t="s">
        <v>593</v>
      </c>
      <c r="L338" t="s">
        <v>86</v>
      </c>
      <c r="M338" t="s">
        <v>594</v>
      </c>
      <c r="N338" s="50">
        <v>46931878</v>
      </c>
      <c r="O338" s="51">
        <v>2335401</v>
      </c>
      <c r="P338" t="s">
        <v>1067</v>
      </c>
      <c r="Q338" t="s">
        <v>1717</v>
      </c>
      <c r="R338" t="s">
        <v>251</v>
      </c>
      <c r="S338" s="49" t="str">
        <f>CONCATENATE(Tabla_Datos[[#This Row],[Nombre_Cliente]]," ",Tabla_Datos[[#This Row],[ApellidoPaterno_Cliente]]," ",Tabla_Datos[[#This Row],[ApellidoMaterno_Cliente]])</f>
        <v>JOSE ANTONIO LACUTA FARFAN</v>
      </c>
      <c r="T338" s="53">
        <f>DATE(Tabla_Datos[[#This Row],[tAnio]],Tabla_Datos[[#This Row],[tMes]],Tabla_Datos[[#This Row],[tDia]])</f>
        <v>40779</v>
      </c>
      <c r="U338" s="53" t="str">
        <f>IF(Tabla_Datos[[#This Row],[cProvincia]]="LIMA","LIMA","PROVINCIA")</f>
        <v>PROVINCIA</v>
      </c>
      <c r="V338" s="53" t="str">
        <f>MID(Tabla_Datos[[#This Row],[pTelefono]],1,SEARCH("-",Tabla_Datos[[#This Row],[pTelefono]],1)-1)</f>
        <v>84</v>
      </c>
      <c r="W338" s="53" t="str">
        <f>MID(Tabla_Datos[[#This Row],[pTelefono]],SEARCH("-",Tabla_Datos[[#This Row],[pTelefono]],1)+1,LEN(Tabla_Datos[[#This Row],[pTelefono]]))</f>
        <v>984647462</v>
      </c>
      <c r="X338" s="53" t="str">
        <f>CONCATENATE(Tabla_Datos[[#This Row],[TipUrb]]," ",Tabla_Datos[[#This Row],[Calle]]," ",Tabla_Datos[[#This Row],[NumCalle]])</f>
        <v>- MANCO CAPAC MZ E LT. 12</v>
      </c>
      <c r="Y338" t="s">
        <v>360</v>
      </c>
      <c r="Z338" t="s">
        <v>122</v>
      </c>
      <c r="AA338" t="s">
        <v>123</v>
      </c>
      <c r="AB338" t="s">
        <v>95</v>
      </c>
      <c r="AC338" t="s">
        <v>95</v>
      </c>
      <c r="AD338" t="s">
        <v>109</v>
      </c>
      <c r="AE338" t="s">
        <v>95</v>
      </c>
      <c r="AF338" t="s">
        <v>95</v>
      </c>
      <c r="AG338" s="51">
        <v>23977649</v>
      </c>
      <c r="AH338" t="s">
        <v>95</v>
      </c>
      <c r="AI338">
        <v>1</v>
      </c>
      <c r="AJ338">
        <v>1</v>
      </c>
      <c r="AK338" t="s">
        <v>1718</v>
      </c>
      <c r="AL338">
        <v>12</v>
      </c>
    </row>
    <row r="339" spans="1:38">
      <c r="A339">
        <v>3289666</v>
      </c>
      <c r="B339" t="s">
        <v>1719</v>
      </c>
      <c r="C339" t="s">
        <v>18</v>
      </c>
      <c r="D339" t="s">
        <v>143</v>
      </c>
      <c r="E339">
        <v>2011</v>
      </c>
      <c r="F339">
        <v>8</v>
      </c>
      <c r="G339">
        <v>24</v>
      </c>
      <c r="H339" t="s">
        <v>86</v>
      </c>
      <c r="I339" t="s">
        <v>300</v>
      </c>
      <c r="J339" t="s">
        <v>535</v>
      </c>
      <c r="K339" t="s">
        <v>536</v>
      </c>
      <c r="L339" t="s">
        <v>86</v>
      </c>
      <c r="M339" t="s">
        <v>294</v>
      </c>
      <c r="N339" s="50">
        <v>42090987</v>
      </c>
      <c r="O339" s="51">
        <v>2334953</v>
      </c>
      <c r="P339" t="s">
        <v>1720</v>
      </c>
      <c r="Q339" t="s">
        <v>1721</v>
      </c>
      <c r="R339" t="s">
        <v>542</v>
      </c>
      <c r="S339" s="49" t="str">
        <f>CONCATENATE(Tabla_Datos[[#This Row],[Nombre_Cliente]]," ",Tabla_Datos[[#This Row],[ApellidoPaterno_Cliente]]," ",Tabla_Datos[[#This Row],[ApellidoMaterno_Cliente]])</f>
        <v>LIZ JANETH CHOTA RAMIREZ</v>
      </c>
      <c r="T339" s="53">
        <f>DATE(Tabla_Datos[[#This Row],[tAnio]],Tabla_Datos[[#This Row],[tMes]],Tabla_Datos[[#This Row],[tDia]])</f>
        <v>40779</v>
      </c>
      <c r="U339" s="53" t="str">
        <f>IF(Tabla_Datos[[#This Row],[cProvincia]]="LIMA","LIMA","PROVINCIA")</f>
        <v>PROVINCIA</v>
      </c>
      <c r="V339" s="53" t="str">
        <f>MID(Tabla_Datos[[#This Row],[pTelefono]],1,SEARCH("-",Tabla_Datos[[#This Row],[pTelefono]],1)-1)</f>
        <v>65</v>
      </c>
      <c r="W339" s="53" t="str">
        <f>MID(Tabla_Datos[[#This Row],[pTelefono]],SEARCH("-",Tabla_Datos[[#This Row],[pTelefono]],1)+1,LEN(Tabla_Datos[[#This Row],[pTelefono]]))</f>
        <v>613725</v>
      </c>
      <c r="X339" s="53" t="str">
        <f>CONCATENATE(Tabla_Datos[[#This Row],[TipUrb]]," ",Tabla_Datos[[#This Row],[Calle]]," ",Tabla_Datos[[#This Row],[NumCalle]])</f>
        <v xml:space="preserve">  LAS VIOLETAS 122</v>
      </c>
      <c r="Y339" t="s">
        <v>305</v>
      </c>
      <c r="Z339" t="s">
        <v>181</v>
      </c>
      <c r="AA339" t="s">
        <v>182</v>
      </c>
      <c r="AB339" t="s">
        <v>95</v>
      </c>
      <c r="AC339" t="s">
        <v>95</v>
      </c>
      <c r="AD339" t="s">
        <v>95</v>
      </c>
      <c r="AE339" t="s">
        <v>95</v>
      </c>
      <c r="AG339" s="51">
        <v>44952788</v>
      </c>
      <c r="AI339" t="s">
        <v>538</v>
      </c>
      <c r="AJ339" t="s">
        <v>538</v>
      </c>
      <c r="AK339" t="s">
        <v>1722</v>
      </c>
      <c r="AL339">
        <v>122</v>
      </c>
    </row>
    <row r="340" spans="1:38">
      <c r="A340">
        <v>3293051</v>
      </c>
      <c r="B340" t="s">
        <v>1723</v>
      </c>
      <c r="C340" t="s">
        <v>18</v>
      </c>
      <c r="D340" t="s">
        <v>85</v>
      </c>
      <c r="E340">
        <v>2011</v>
      </c>
      <c r="F340">
        <v>8</v>
      </c>
      <c r="G340">
        <v>24</v>
      </c>
      <c r="H340" t="s">
        <v>86</v>
      </c>
      <c r="I340" t="s">
        <v>100</v>
      </c>
      <c r="J340" t="s">
        <v>100</v>
      </c>
      <c r="K340" t="s">
        <v>1724</v>
      </c>
      <c r="L340" t="s">
        <v>86</v>
      </c>
      <c r="M340" t="s">
        <v>102</v>
      </c>
      <c r="N340" s="50">
        <v>41206212</v>
      </c>
      <c r="O340" s="51">
        <v>2337263</v>
      </c>
      <c r="P340" t="s">
        <v>1725</v>
      </c>
      <c r="Q340" t="s">
        <v>1726</v>
      </c>
      <c r="R340" t="s">
        <v>296</v>
      </c>
      <c r="S340" s="49" t="str">
        <f>CONCATENATE(Tabla_Datos[[#This Row],[Nombre_Cliente]]," ",Tabla_Datos[[#This Row],[ApellidoPaterno_Cliente]]," ",Tabla_Datos[[#This Row],[ApellidoMaterno_Cliente]])</f>
        <v>KARLA DAYANA URIZAR MEDINA</v>
      </c>
      <c r="T340" s="53">
        <f>DATE(Tabla_Datos[[#This Row],[tAnio]],Tabla_Datos[[#This Row],[tMes]],Tabla_Datos[[#This Row],[tDia]])</f>
        <v>40779</v>
      </c>
      <c r="U340" s="53" t="str">
        <f>IF(Tabla_Datos[[#This Row],[cProvincia]]="LIMA","LIMA","PROVINCIA")</f>
        <v>PROVINCIA</v>
      </c>
      <c r="V340" s="53" t="str">
        <f>MID(Tabla_Datos[[#This Row],[pTelefono]],1,SEARCH("-",Tabla_Datos[[#This Row],[pTelefono]],1)-1)</f>
        <v>54</v>
      </c>
      <c r="W340" s="53" t="str">
        <f>MID(Tabla_Datos[[#This Row],[pTelefono]],SEARCH("-",Tabla_Datos[[#This Row],[pTelefono]],1)+1,LEN(Tabla_Datos[[#This Row],[pTelefono]]))</f>
        <v>998334419</v>
      </c>
      <c r="X340" s="53" t="str">
        <f>CONCATENATE(Tabla_Datos[[#This Row],[TipUrb]]," ",Tabla_Datos[[#This Row],[Calle]]," ",Tabla_Datos[[#This Row],[NumCalle]])</f>
        <v xml:space="preserve">  FRANCISCO MOSTAJO 309</v>
      </c>
      <c r="Y340" t="s">
        <v>106</v>
      </c>
      <c r="Z340" t="s">
        <v>107</v>
      </c>
      <c r="AA340" t="s">
        <v>108</v>
      </c>
      <c r="AB340">
        <v>1</v>
      </c>
      <c r="AC340" t="s">
        <v>95</v>
      </c>
      <c r="AD340" t="s">
        <v>95</v>
      </c>
      <c r="AE340" t="s">
        <v>95</v>
      </c>
      <c r="AG340" s="51">
        <v>42909250</v>
      </c>
      <c r="AI340" t="s">
        <v>1727</v>
      </c>
      <c r="AJ340" t="s">
        <v>1727</v>
      </c>
      <c r="AK340" t="s">
        <v>1728</v>
      </c>
      <c r="AL340">
        <v>309</v>
      </c>
    </row>
    <row r="341" spans="1:38">
      <c r="A341">
        <v>3289896</v>
      </c>
      <c r="B341" t="s">
        <v>1729</v>
      </c>
      <c r="C341" t="s">
        <v>19</v>
      </c>
      <c r="D341" t="s">
        <v>85</v>
      </c>
      <c r="E341">
        <v>2011</v>
      </c>
      <c r="F341">
        <v>8</v>
      </c>
      <c r="G341">
        <v>24</v>
      </c>
      <c r="H341" t="s">
        <v>144</v>
      </c>
      <c r="I341" t="s">
        <v>16</v>
      </c>
      <c r="J341" t="s">
        <v>16</v>
      </c>
      <c r="K341" t="s">
        <v>16</v>
      </c>
      <c r="L341" t="s">
        <v>144</v>
      </c>
      <c r="M341" t="s">
        <v>88</v>
      </c>
      <c r="O341" s="51">
        <v>2335169</v>
      </c>
      <c r="P341" t="s">
        <v>1730</v>
      </c>
      <c r="Q341" t="s">
        <v>1731</v>
      </c>
      <c r="R341" t="s">
        <v>1732</v>
      </c>
      <c r="S341" s="49" t="str">
        <f>CONCATENATE(Tabla_Datos[[#This Row],[Nombre_Cliente]]," ",Tabla_Datos[[#This Row],[ApellidoPaterno_Cliente]]," ",Tabla_Datos[[#This Row],[ApellidoMaterno_Cliente]])</f>
        <v>WILLY TAGLE BALLON</v>
      </c>
      <c r="T341" s="53">
        <f>DATE(Tabla_Datos[[#This Row],[tAnio]],Tabla_Datos[[#This Row],[tMes]],Tabla_Datos[[#This Row],[tDia]])</f>
        <v>40779</v>
      </c>
      <c r="U341" s="53" t="str">
        <f>IF(Tabla_Datos[[#This Row],[cProvincia]]="LIMA","LIMA","PROVINCIA")</f>
        <v>LIMA</v>
      </c>
      <c r="V341" s="53" t="str">
        <f>MID(Tabla_Datos[[#This Row],[pTelefono]],1,SEARCH("-",Tabla_Datos[[#This Row],[pTelefono]],1)-1)</f>
        <v>1</v>
      </c>
      <c r="W341" s="53" t="str">
        <f>MID(Tabla_Datos[[#This Row],[pTelefono]],SEARCH("-",Tabla_Datos[[#This Row],[pTelefono]],1)+1,LEN(Tabla_Datos[[#This Row],[pTelefono]]))</f>
        <v>123123123</v>
      </c>
      <c r="X341" s="53" t="str">
        <f>CONCATENATE(Tabla_Datos[[#This Row],[TipUrb]]," ",Tabla_Datos[[#This Row],[Calle]]," ",Tabla_Datos[[#This Row],[NumCalle]])</f>
        <v>UV S/N 0</v>
      </c>
      <c r="Y341" t="s">
        <v>92</v>
      </c>
      <c r="Z341" t="s">
        <v>196</v>
      </c>
      <c r="AA341" t="s">
        <v>197</v>
      </c>
      <c r="AB341" t="s">
        <v>95</v>
      </c>
      <c r="AC341" t="s">
        <v>1733</v>
      </c>
      <c r="AD341" t="s">
        <v>1734</v>
      </c>
      <c r="AE341" t="s">
        <v>95</v>
      </c>
      <c r="AF341" t="s">
        <v>95</v>
      </c>
      <c r="AG341" s="51">
        <v>7237745</v>
      </c>
      <c r="AH341" t="s">
        <v>95</v>
      </c>
      <c r="AI341">
        <v>1</v>
      </c>
      <c r="AJ341">
        <v>1</v>
      </c>
      <c r="AK341" t="s">
        <v>1146</v>
      </c>
      <c r="AL341">
        <v>0</v>
      </c>
    </row>
    <row r="342" spans="1:38">
      <c r="A342">
        <v>3292084</v>
      </c>
      <c r="B342" t="s">
        <v>1735</v>
      </c>
      <c r="C342" t="s">
        <v>20</v>
      </c>
      <c r="D342" t="s">
        <v>85</v>
      </c>
      <c r="E342">
        <v>2011</v>
      </c>
      <c r="F342">
        <v>8</v>
      </c>
      <c r="G342">
        <v>24</v>
      </c>
      <c r="H342" t="s">
        <v>86</v>
      </c>
      <c r="I342" t="s">
        <v>355</v>
      </c>
      <c r="J342" t="s">
        <v>355</v>
      </c>
      <c r="K342" t="s">
        <v>1304</v>
      </c>
      <c r="L342" t="s">
        <v>86</v>
      </c>
      <c r="M342" t="s">
        <v>594</v>
      </c>
      <c r="N342" s="50">
        <v>40416640</v>
      </c>
      <c r="O342" s="51">
        <v>2336652</v>
      </c>
      <c r="P342" t="s">
        <v>1736</v>
      </c>
      <c r="Q342" t="s">
        <v>1737</v>
      </c>
      <c r="R342" t="s">
        <v>550</v>
      </c>
      <c r="S342" s="49" t="str">
        <f>CONCATENATE(Tabla_Datos[[#This Row],[Nombre_Cliente]]," ",Tabla_Datos[[#This Row],[ApellidoPaterno_Cliente]]," ",Tabla_Datos[[#This Row],[ApellidoMaterno_Cliente]])</f>
        <v>MARIA LOURDES ACURIO MENDOZA</v>
      </c>
      <c r="T342" s="53">
        <f>DATE(Tabla_Datos[[#This Row],[tAnio]],Tabla_Datos[[#This Row],[tMes]],Tabla_Datos[[#This Row],[tDia]])</f>
        <v>40779</v>
      </c>
      <c r="U342" s="53" t="str">
        <f>IF(Tabla_Datos[[#This Row],[cProvincia]]="LIMA","LIMA","PROVINCIA")</f>
        <v>PROVINCIA</v>
      </c>
      <c r="V342" s="53" t="str">
        <f>MID(Tabla_Datos[[#This Row],[pTelefono]],1,SEARCH("-",Tabla_Datos[[#This Row],[pTelefono]],1)-1)</f>
        <v>84</v>
      </c>
      <c r="W342" s="53" t="str">
        <f>MID(Tabla_Datos[[#This Row],[pTelefono]],SEARCH("-",Tabla_Datos[[#This Row],[pTelefono]],1)+1,LEN(Tabla_Datos[[#This Row],[pTelefono]]))</f>
        <v>994929877</v>
      </c>
      <c r="X342" s="53" t="str">
        <f>CONCATENATE(Tabla_Datos[[#This Row],[TipUrb]]," ",Tabla_Datos[[#This Row],[Calle]]," ",Tabla_Datos[[#This Row],[NumCalle]])</f>
        <v>- . 0</v>
      </c>
      <c r="Y342" t="s">
        <v>360</v>
      </c>
      <c r="Z342" t="s">
        <v>122</v>
      </c>
      <c r="AA342" t="s">
        <v>123</v>
      </c>
      <c r="AB342" t="s">
        <v>95</v>
      </c>
      <c r="AC342" t="s">
        <v>95</v>
      </c>
      <c r="AD342" t="s">
        <v>109</v>
      </c>
      <c r="AE342" t="s">
        <v>353</v>
      </c>
      <c r="AF342">
        <v>4</v>
      </c>
      <c r="AG342" s="51">
        <v>23922988</v>
      </c>
      <c r="AH342" t="s">
        <v>95</v>
      </c>
      <c r="AI342">
        <v>1</v>
      </c>
      <c r="AJ342">
        <v>1</v>
      </c>
      <c r="AK342" t="s">
        <v>221</v>
      </c>
      <c r="AL342">
        <v>0</v>
      </c>
    </row>
    <row r="343" spans="1:38">
      <c r="A343">
        <v>3290214</v>
      </c>
      <c r="B343" t="s">
        <v>1738</v>
      </c>
      <c r="C343" t="s">
        <v>20</v>
      </c>
      <c r="D343" t="s">
        <v>143</v>
      </c>
      <c r="E343">
        <v>2011</v>
      </c>
      <c r="F343">
        <v>8</v>
      </c>
      <c r="G343">
        <v>24</v>
      </c>
      <c r="H343" t="s">
        <v>86</v>
      </c>
      <c r="I343" t="s">
        <v>759</v>
      </c>
      <c r="J343" t="s">
        <v>1484</v>
      </c>
      <c r="K343" t="s">
        <v>1484</v>
      </c>
      <c r="L343" t="s">
        <v>86</v>
      </c>
      <c r="M343" t="s">
        <v>294</v>
      </c>
      <c r="N343" s="50">
        <v>42911400</v>
      </c>
      <c r="O343" s="51">
        <v>2335362</v>
      </c>
      <c r="P343" t="s">
        <v>1739</v>
      </c>
      <c r="Q343" t="s">
        <v>1740</v>
      </c>
      <c r="R343" t="s">
        <v>1741</v>
      </c>
      <c r="S343" s="49" t="str">
        <f>CONCATENATE(Tabla_Datos[[#This Row],[Nombre_Cliente]]," ",Tabla_Datos[[#This Row],[ApellidoPaterno_Cliente]]," ",Tabla_Datos[[#This Row],[ApellidoMaterno_Cliente]])</f>
        <v>BLANCA ZULLY LIENDO JAYO</v>
      </c>
      <c r="T343" s="53">
        <f>DATE(Tabla_Datos[[#This Row],[tAnio]],Tabla_Datos[[#This Row],[tMes]],Tabla_Datos[[#This Row],[tDia]])</f>
        <v>40779</v>
      </c>
      <c r="U343" s="53" t="str">
        <f>IF(Tabla_Datos[[#This Row],[cProvincia]]="LIMA","LIMA","PROVINCIA")</f>
        <v>PROVINCIA</v>
      </c>
      <c r="V343" s="53" t="str">
        <f>MID(Tabla_Datos[[#This Row],[pTelefono]],1,SEARCH("-",Tabla_Datos[[#This Row],[pTelefono]],1)-1)</f>
        <v>56</v>
      </c>
      <c r="W343" s="53" t="str">
        <f>MID(Tabla_Datos[[#This Row],[pTelefono]],SEARCH("-",Tabla_Datos[[#This Row],[pTelefono]],1)+1,LEN(Tabla_Datos[[#This Row],[pTelefono]]))</f>
        <v>950652312</v>
      </c>
      <c r="X343" s="53" t="str">
        <f>CONCATENATE(Tabla_Datos[[#This Row],[TipUrb]]," ",Tabla_Datos[[#This Row],[Calle]]," ",Tabla_Datos[[#This Row],[NumCalle]])</f>
        <v>- SAN MIGUEL 348</v>
      </c>
      <c r="Y343" t="s">
        <v>759</v>
      </c>
      <c r="Z343" t="s">
        <v>152</v>
      </c>
      <c r="AA343" t="s">
        <v>153</v>
      </c>
      <c r="AB343" t="s">
        <v>95</v>
      </c>
      <c r="AC343" t="s">
        <v>95</v>
      </c>
      <c r="AD343" t="s">
        <v>109</v>
      </c>
      <c r="AE343" t="s">
        <v>95</v>
      </c>
      <c r="AF343" t="s">
        <v>95</v>
      </c>
      <c r="AG343" s="51">
        <v>22299924</v>
      </c>
      <c r="AH343" t="s">
        <v>95</v>
      </c>
      <c r="AI343">
        <v>1</v>
      </c>
      <c r="AJ343">
        <v>1</v>
      </c>
      <c r="AK343" t="s">
        <v>567</v>
      </c>
      <c r="AL343">
        <v>348</v>
      </c>
    </row>
    <row r="344" spans="1:38">
      <c r="A344">
        <v>3289846</v>
      </c>
      <c r="B344" t="s">
        <v>1742</v>
      </c>
      <c r="C344" t="s">
        <v>20</v>
      </c>
      <c r="D344" t="s">
        <v>143</v>
      </c>
      <c r="E344">
        <v>2011</v>
      </c>
      <c r="F344">
        <v>8</v>
      </c>
      <c r="G344">
        <v>24</v>
      </c>
      <c r="H344" t="s">
        <v>86</v>
      </c>
      <c r="I344" t="s">
        <v>202</v>
      </c>
      <c r="J344" t="s">
        <v>772</v>
      </c>
      <c r="K344" t="s">
        <v>772</v>
      </c>
      <c r="L344" t="s">
        <v>86</v>
      </c>
      <c r="M344" t="s">
        <v>88</v>
      </c>
      <c r="N344" s="50">
        <v>20000021</v>
      </c>
      <c r="O344" s="51">
        <v>2335116</v>
      </c>
      <c r="P344" t="s">
        <v>1743</v>
      </c>
      <c r="Q344" t="s">
        <v>900</v>
      </c>
      <c r="R344" t="s">
        <v>1744</v>
      </c>
      <c r="S344" s="49" t="str">
        <f>CONCATENATE(Tabla_Datos[[#This Row],[Nombre_Cliente]]," ",Tabla_Datos[[#This Row],[ApellidoPaterno_Cliente]]," ",Tabla_Datos[[#This Row],[ApellidoMaterno_Cliente]])</f>
        <v>MARIA ESTHER RAMOS DE FERNANDEZ</v>
      </c>
      <c r="T344" s="53">
        <f>DATE(Tabla_Datos[[#This Row],[tAnio]],Tabla_Datos[[#This Row],[tMes]],Tabla_Datos[[#This Row],[tDia]])</f>
        <v>40779</v>
      </c>
      <c r="U344" s="53" t="str">
        <f>IF(Tabla_Datos[[#This Row],[cProvincia]]="LIMA","LIMA","PROVINCIA")</f>
        <v>PROVINCIA</v>
      </c>
      <c r="V344" s="53" t="str">
        <f>MID(Tabla_Datos[[#This Row],[pTelefono]],1,SEARCH("-",Tabla_Datos[[#This Row],[pTelefono]],1)-1)</f>
        <v>74</v>
      </c>
      <c r="W344" s="53" t="str">
        <f>MID(Tabla_Datos[[#This Row],[pTelefono]],SEARCH("-",Tabla_Datos[[#This Row],[pTelefono]],1)+1,LEN(Tabla_Datos[[#This Row],[pTelefono]]))</f>
        <v>74316408</v>
      </c>
      <c r="X344" s="53" t="str">
        <f>CONCATENATE(Tabla_Datos[[#This Row],[TipUrb]]," ",Tabla_Datos[[#This Row],[Calle]]," ",Tabla_Datos[[#This Row],[NumCalle]])</f>
        <v>- LIBERTAD 611</v>
      </c>
      <c r="Y344" t="s">
        <v>208</v>
      </c>
      <c r="Z344" t="s">
        <v>152</v>
      </c>
      <c r="AA344" t="s">
        <v>153</v>
      </c>
      <c r="AB344" t="s">
        <v>95</v>
      </c>
      <c r="AC344" t="s">
        <v>95</v>
      </c>
      <c r="AD344" t="s">
        <v>109</v>
      </c>
      <c r="AE344" t="s">
        <v>95</v>
      </c>
      <c r="AF344" t="s">
        <v>95</v>
      </c>
      <c r="AG344" s="51">
        <v>17405052</v>
      </c>
      <c r="AH344" t="s">
        <v>95</v>
      </c>
      <c r="AI344">
        <v>1</v>
      </c>
      <c r="AJ344">
        <v>1</v>
      </c>
      <c r="AK344" t="s">
        <v>1428</v>
      </c>
      <c r="AL344">
        <v>611</v>
      </c>
    </row>
    <row r="345" spans="1:38">
      <c r="A345">
        <v>3293511</v>
      </c>
      <c r="B345" t="s">
        <v>1745</v>
      </c>
      <c r="C345" t="s">
        <v>19</v>
      </c>
      <c r="D345" t="s">
        <v>143</v>
      </c>
      <c r="E345">
        <v>2011</v>
      </c>
      <c r="F345">
        <v>8</v>
      </c>
      <c r="G345">
        <v>24</v>
      </c>
      <c r="H345" t="s">
        <v>86</v>
      </c>
      <c r="I345" t="s">
        <v>16</v>
      </c>
      <c r="J345" t="s">
        <v>16</v>
      </c>
      <c r="K345" t="s">
        <v>87</v>
      </c>
      <c r="L345" t="s">
        <v>509</v>
      </c>
      <c r="M345" t="s">
        <v>88</v>
      </c>
      <c r="O345" s="51">
        <v>2337705</v>
      </c>
      <c r="P345" t="s">
        <v>1746</v>
      </c>
      <c r="Q345" t="s">
        <v>1747</v>
      </c>
      <c r="R345" t="s">
        <v>805</v>
      </c>
      <c r="S345" s="49" t="str">
        <f>CONCATENATE(Tabla_Datos[[#This Row],[Nombre_Cliente]]," ",Tabla_Datos[[#This Row],[ApellidoPaterno_Cliente]]," ",Tabla_Datos[[#This Row],[ApellidoMaterno_Cliente]])</f>
        <v>MARIA MARCELA BENITES GUEVARA</v>
      </c>
      <c r="T345" s="53">
        <f>DATE(Tabla_Datos[[#This Row],[tAnio]],Tabla_Datos[[#This Row],[tMes]],Tabla_Datos[[#This Row],[tDia]])</f>
        <v>40779</v>
      </c>
      <c r="U345" s="53" t="str">
        <f>IF(Tabla_Datos[[#This Row],[cProvincia]]="LIMA","LIMA","PROVINCIA")</f>
        <v>LIMA</v>
      </c>
      <c r="V345" s="53" t="str">
        <f>MID(Tabla_Datos[[#This Row],[pTelefono]],1,SEARCH("-",Tabla_Datos[[#This Row],[pTelefono]],1)-1)</f>
        <v>1</v>
      </c>
      <c r="W345" s="53" t="str">
        <f>MID(Tabla_Datos[[#This Row],[pTelefono]],SEARCH("-",Tabla_Datos[[#This Row],[pTelefono]],1)+1,LEN(Tabla_Datos[[#This Row],[pTelefono]]))</f>
        <v>980534899</v>
      </c>
      <c r="X345" s="53" t="str">
        <f>CONCATENATE(Tabla_Datos[[#This Row],[TipUrb]]," ",Tabla_Datos[[#This Row],[Calle]]," ",Tabla_Datos[[#This Row],[NumCalle]])</f>
        <v>RS . 0</v>
      </c>
      <c r="Y345" t="s">
        <v>92</v>
      </c>
      <c r="Z345" t="s">
        <v>152</v>
      </c>
      <c r="AA345" t="s">
        <v>153</v>
      </c>
      <c r="AB345" t="s">
        <v>95</v>
      </c>
      <c r="AC345" t="s">
        <v>95</v>
      </c>
      <c r="AD345" t="s">
        <v>435</v>
      </c>
      <c r="AE345" t="s">
        <v>1748</v>
      </c>
      <c r="AF345">
        <v>32</v>
      </c>
      <c r="AG345" s="51">
        <v>3473714</v>
      </c>
      <c r="AH345" t="s">
        <v>95</v>
      </c>
      <c r="AI345">
        <v>1</v>
      </c>
      <c r="AJ345">
        <v>1</v>
      </c>
      <c r="AK345" t="s">
        <v>221</v>
      </c>
      <c r="AL345">
        <v>0</v>
      </c>
    </row>
    <row r="346" spans="1:38">
      <c r="A346">
        <v>3293981</v>
      </c>
      <c r="B346" t="s">
        <v>1749</v>
      </c>
      <c r="C346" t="s">
        <v>18</v>
      </c>
      <c r="D346" t="s">
        <v>892</v>
      </c>
      <c r="E346">
        <v>2011</v>
      </c>
      <c r="F346">
        <v>8</v>
      </c>
      <c r="G346">
        <v>24</v>
      </c>
      <c r="H346" t="s">
        <v>86</v>
      </c>
      <c r="I346" t="s">
        <v>100</v>
      </c>
      <c r="J346" t="s">
        <v>100</v>
      </c>
      <c r="K346" t="s">
        <v>345</v>
      </c>
      <c r="L346" t="s">
        <v>86</v>
      </c>
      <c r="M346" t="s">
        <v>102</v>
      </c>
      <c r="O346" s="51">
        <v>2338057</v>
      </c>
      <c r="P346" t="s">
        <v>1750</v>
      </c>
      <c r="Q346" t="s">
        <v>1751</v>
      </c>
      <c r="R346" t="s">
        <v>1752</v>
      </c>
      <c r="S346" s="49" t="str">
        <f>CONCATENATE(Tabla_Datos[[#This Row],[Nombre_Cliente]]," ",Tabla_Datos[[#This Row],[ApellidoPaterno_Cliente]]," ",Tabla_Datos[[#This Row],[ApellidoMaterno_Cliente]])</f>
        <v xml:space="preserve">OSWALDO EDGAR  ECHAVE  ROSADO </v>
      </c>
      <c r="T346" s="53">
        <f>DATE(Tabla_Datos[[#This Row],[tAnio]],Tabla_Datos[[#This Row],[tMes]],Tabla_Datos[[#This Row],[tDia]])</f>
        <v>40779</v>
      </c>
      <c r="U346" s="53" t="str">
        <f>IF(Tabla_Datos[[#This Row],[cProvincia]]="LIMA","LIMA","PROVINCIA")</f>
        <v>PROVINCIA</v>
      </c>
      <c r="V346" s="53" t="str">
        <f>MID(Tabla_Datos[[#This Row],[pTelefono]],1,SEARCH("-",Tabla_Datos[[#This Row],[pTelefono]],1)-1)</f>
        <v>1</v>
      </c>
      <c r="W346" s="53" t="str">
        <f>MID(Tabla_Datos[[#This Row],[pTelefono]],SEARCH("-",Tabla_Datos[[#This Row],[pTelefono]],1)+1,LEN(Tabla_Datos[[#This Row],[pTelefono]]))</f>
        <v>959501067</v>
      </c>
      <c r="X346" s="53" t="str">
        <f>CONCATENATE(Tabla_Datos[[#This Row],[TipUrb]]," ",Tabla_Datos[[#This Row],[Calle]]," ",Tabla_Datos[[#This Row],[NumCalle]])</f>
        <v>UP   0</v>
      </c>
      <c r="Y346" t="s">
        <v>106</v>
      </c>
      <c r="Z346" t="s">
        <v>93</v>
      </c>
      <c r="AA346" t="s">
        <v>94</v>
      </c>
      <c r="AB346" t="s">
        <v>95</v>
      </c>
      <c r="AC346">
        <v>201</v>
      </c>
      <c r="AD346" t="s">
        <v>286</v>
      </c>
      <c r="AE346" t="s">
        <v>555</v>
      </c>
      <c r="AF346">
        <v>2</v>
      </c>
      <c r="AG346" s="51">
        <v>29239708</v>
      </c>
      <c r="AI346">
        <v>26</v>
      </c>
      <c r="AJ346">
        <v>26</v>
      </c>
      <c r="AK346" t="s">
        <v>95</v>
      </c>
      <c r="AL346">
        <v>0</v>
      </c>
    </row>
    <row r="347" spans="1:38">
      <c r="A347">
        <v>3294056</v>
      </c>
      <c r="B347" t="s">
        <v>1753</v>
      </c>
      <c r="C347" t="s">
        <v>18</v>
      </c>
      <c r="D347" t="s">
        <v>143</v>
      </c>
      <c r="E347">
        <v>2011</v>
      </c>
      <c r="F347">
        <v>8</v>
      </c>
      <c r="G347">
        <v>24</v>
      </c>
      <c r="H347" t="s">
        <v>86</v>
      </c>
      <c r="I347" t="s">
        <v>759</v>
      </c>
      <c r="J347" t="s">
        <v>760</v>
      </c>
      <c r="K347" t="s">
        <v>1754</v>
      </c>
      <c r="L347" t="s">
        <v>86</v>
      </c>
      <c r="M347" t="s">
        <v>294</v>
      </c>
      <c r="N347" s="50">
        <v>21867171</v>
      </c>
      <c r="O347" s="51">
        <v>2338121</v>
      </c>
      <c r="P347" t="s">
        <v>1755</v>
      </c>
      <c r="Q347" t="s">
        <v>1756</v>
      </c>
      <c r="R347" t="s">
        <v>1757</v>
      </c>
      <c r="S347" s="49" t="str">
        <f>CONCATENATE(Tabla_Datos[[#This Row],[Nombre_Cliente]]," ",Tabla_Datos[[#This Row],[ApellidoPaterno_Cliente]]," ",Tabla_Datos[[#This Row],[ApellidoMaterno_Cliente]])</f>
        <v>EDSON MARIO TRILLO MEDIINA</v>
      </c>
      <c r="T347" s="53">
        <f>DATE(Tabla_Datos[[#This Row],[tAnio]],Tabla_Datos[[#This Row],[tMes]],Tabla_Datos[[#This Row],[tDia]])</f>
        <v>40779</v>
      </c>
      <c r="U347" s="53" t="str">
        <f>IF(Tabla_Datos[[#This Row],[cProvincia]]="LIMA","LIMA","PROVINCIA")</f>
        <v>PROVINCIA</v>
      </c>
      <c r="V347" s="53" t="str">
        <f>MID(Tabla_Datos[[#This Row],[pTelefono]],1,SEARCH("-",Tabla_Datos[[#This Row],[pTelefono]],1)-1)</f>
        <v>56</v>
      </c>
      <c r="W347" s="53" t="str">
        <f>MID(Tabla_Datos[[#This Row],[pTelefono]],SEARCH("-",Tabla_Datos[[#This Row],[pTelefono]],1)+1,LEN(Tabla_Datos[[#This Row],[pTelefono]]))</f>
        <v>261460</v>
      </c>
      <c r="X347" s="53" t="str">
        <f>CONCATENATE(Tabla_Datos[[#This Row],[TipUrb]]," ",Tabla_Datos[[#This Row],[Calle]]," ",Tabla_Datos[[#This Row],[NumCalle]])</f>
        <v>UP   0</v>
      </c>
      <c r="Y347" t="s">
        <v>759</v>
      </c>
      <c r="Z347" t="s">
        <v>181</v>
      </c>
      <c r="AA347" t="s">
        <v>182</v>
      </c>
      <c r="AB347" t="s">
        <v>95</v>
      </c>
      <c r="AC347" t="s">
        <v>95</v>
      </c>
      <c r="AD347" t="s">
        <v>286</v>
      </c>
      <c r="AE347" t="s">
        <v>1758</v>
      </c>
      <c r="AF347">
        <v>5</v>
      </c>
      <c r="AG347" s="51">
        <v>21808721</v>
      </c>
      <c r="AI347" t="s">
        <v>1759</v>
      </c>
      <c r="AJ347" t="s">
        <v>1759</v>
      </c>
      <c r="AK347" t="s">
        <v>95</v>
      </c>
      <c r="AL347">
        <v>0</v>
      </c>
    </row>
    <row r="348" spans="1:38">
      <c r="A348">
        <v>3292481</v>
      </c>
      <c r="B348" t="s">
        <v>1760</v>
      </c>
      <c r="C348" t="s">
        <v>20</v>
      </c>
      <c r="D348" t="s">
        <v>85</v>
      </c>
      <c r="E348">
        <v>2011</v>
      </c>
      <c r="F348">
        <v>8</v>
      </c>
      <c r="G348">
        <v>24</v>
      </c>
      <c r="H348" t="s">
        <v>86</v>
      </c>
      <c r="I348" t="s">
        <v>16</v>
      </c>
      <c r="J348" t="s">
        <v>16</v>
      </c>
      <c r="K348" t="s">
        <v>147</v>
      </c>
      <c r="L348" t="s">
        <v>86</v>
      </c>
      <c r="M348" t="s">
        <v>88</v>
      </c>
      <c r="N348" s="50">
        <v>18115605</v>
      </c>
      <c r="O348" s="51">
        <v>2336959</v>
      </c>
      <c r="P348" t="s">
        <v>472</v>
      </c>
      <c r="Q348" t="s">
        <v>1761</v>
      </c>
      <c r="R348" t="s">
        <v>136</v>
      </c>
      <c r="S348" s="49" t="str">
        <f>CONCATENATE(Tabla_Datos[[#This Row],[Nombre_Cliente]]," ",Tabla_Datos[[#This Row],[ApellidoPaterno_Cliente]]," ",Tabla_Datos[[#This Row],[ApellidoMaterno_Cliente]])</f>
        <v>ANGEL BORJAS SORIA</v>
      </c>
      <c r="T348" s="53">
        <f>DATE(Tabla_Datos[[#This Row],[tAnio]],Tabla_Datos[[#This Row],[tMes]],Tabla_Datos[[#This Row],[tDia]])</f>
        <v>40779</v>
      </c>
      <c r="U348" s="53" t="str">
        <f>IF(Tabla_Datos[[#This Row],[cProvincia]]="LIMA","LIMA","PROVINCIA")</f>
        <v>LIMA</v>
      </c>
      <c r="V348" s="53" t="str">
        <f>MID(Tabla_Datos[[#This Row],[pTelefono]],1,SEARCH("-",Tabla_Datos[[#This Row],[pTelefono]],1)-1)</f>
        <v>1</v>
      </c>
      <c r="W348" s="53" t="str">
        <f>MID(Tabla_Datos[[#This Row],[pTelefono]],SEARCH("-",Tabla_Datos[[#This Row],[pTelefono]],1)+1,LEN(Tabla_Datos[[#This Row],[pTelefono]]))</f>
        <v>961600936</v>
      </c>
      <c r="X348" s="53" t="str">
        <f>CONCATENATE(Tabla_Datos[[#This Row],[TipUrb]]," ",Tabla_Datos[[#This Row],[Calle]]," ",Tabla_Datos[[#This Row],[NumCalle]])</f>
        <v>UR CELENDIN 169</v>
      </c>
      <c r="Y348" t="s">
        <v>92</v>
      </c>
      <c r="Z348" t="s">
        <v>122</v>
      </c>
      <c r="AA348" t="s">
        <v>123</v>
      </c>
      <c r="AB348" t="s">
        <v>95</v>
      </c>
      <c r="AC348" t="s">
        <v>95</v>
      </c>
      <c r="AD348" t="s">
        <v>161</v>
      </c>
      <c r="AE348" t="s">
        <v>95</v>
      </c>
      <c r="AF348" t="s">
        <v>95</v>
      </c>
      <c r="AG348" s="51">
        <v>45919118</v>
      </c>
      <c r="AH348" t="s">
        <v>95</v>
      </c>
      <c r="AI348">
        <v>1</v>
      </c>
      <c r="AJ348">
        <v>1</v>
      </c>
      <c r="AK348" t="s">
        <v>1762</v>
      </c>
      <c r="AL348">
        <v>169</v>
      </c>
    </row>
    <row r="349" spans="1:38">
      <c r="A349">
        <v>3294327</v>
      </c>
      <c r="B349" t="s">
        <v>1763</v>
      </c>
      <c r="C349" t="s">
        <v>20</v>
      </c>
      <c r="D349" t="s">
        <v>224</v>
      </c>
      <c r="E349">
        <v>2011</v>
      </c>
      <c r="F349">
        <v>8</v>
      </c>
      <c r="G349">
        <v>24</v>
      </c>
      <c r="H349" t="s">
        <v>144</v>
      </c>
      <c r="I349" t="s">
        <v>16</v>
      </c>
      <c r="J349" t="s">
        <v>16</v>
      </c>
      <c r="K349" t="s">
        <v>308</v>
      </c>
      <c r="L349" t="s">
        <v>144</v>
      </c>
      <c r="M349" t="s">
        <v>88</v>
      </c>
      <c r="N349" s="50">
        <v>20000130</v>
      </c>
      <c r="O349" s="51">
        <v>2338328</v>
      </c>
      <c r="P349" t="s">
        <v>1764</v>
      </c>
      <c r="Q349" t="s">
        <v>95</v>
      </c>
      <c r="R349" t="s">
        <v>95</v>
      </c>
      <c r="S349" s="49" t="str">
        <f>CONCATENATE(Tabla_Datos[[#This Row],[Nombre_Cliente]]," ",Tabla_Datos[[#This Row],[ApellidoPaterno_Cliente]]," ",Tabla_Datos[[#This Row],[ApellidoMaterno_Cliente]])</f>
        <v xml:space="preserve">CECAMA SAC    </v>
      </c>
      <c r="T349" s="53">
        <f>DATE(Tabla_Datos[[#This Row],[tAnio]],Tabla_Datos[[#This Row],[tMes]],Tabla_Datos[[#This Row],[tDia]])</f>
        <v>40779</v>
      </c>
      <c r="U349" s="53" t="str">
        <f>IF(Tabla_Datos[[#This Row],[cProvincia]]="LIMA","LIMA","PROVINCIA")</f>
        <v>LIMA</v>
      </c>
      <c r="V349" s="53" t="str">
        <f>MID(Tabla_Datos[[#This Row],[pTelefono]],1,SEARCH("-",Tabla_Datos[[#This Row],[pTelefono]],1)-1)</f>
        <v>1</v>
      </c>
      <c r="W349" s="53" t="str">
        <f>MID(Tabla_Datos[[#This Row],[pTelefono]],SEARCH("-",Tabla_Datos[[#This Row],[pTelefono]],1)+1,LEN(Tabla_Datos[[#This Row],[pTelefono]]))</f>
        <v>12555350</v>
      </c>
      <c r="X349" s="53" t="str">
        <f>CONCATENATE(Tabla_Datos[[#This Row],[TipUrb]]," ",Tabla_Datos[[#This Row],[Calle]]," ",Tabla_Datos[[#This Row],[NumCalle]])</f>
        <v>AS LOS PINOS 0</v>
      </c>
      <c r="Y349" t="s">
        <v>92</v>
      </c>
      <c r="Z349" t="s">
        <v>122</v>
      </c>
      <c r="AA349" t="s">
        <v>123</v>
      </c>
      <c r="AB349" t="s">
        <v>95</v>
      </c>
      <c r="AC349" t="s">
        <v>95</v>
      </c>
      <c r="AD349" t="s">
        <v>215</v>
      </c>
      <c r="AE349" t="s">
        <v>1765</v>
      </c>
      <c r="AF349">
        <v>1</v>
      </c>
      <c r="AG349" s="51" t="s">
        <v>95</v>
      </c>
      <c r="AH349">
        <v>2047802369</v>
      </c>
      <c r="AI349">
        <v>1</v>
      </c>
      <c r="AJ349">
        <v>1</v>
      </c>
      <c r="AK349" t="s">
        <v>841</v>
      </c>
      <c r="AL349">
        <v>0</v>
      </c>
    </row>
    <row r="350" spans="1:38">
      <c r="A350">
        <v>3290274</v>
      </c>
      <c r="B350" t="s">
        <v>1766</v>
      </c>
      <c r="C350" t="s">
        <v>19</v>
      </c>
      <c r="D350" t="s">
        <v>85</v>
      </c>
      <c r="E350">
        <v>2011</v>
      </c>
      <c r="F350">
        <v>8</v>
      </c>
      <c r="G350">
        <v>24</v>
      </c>
      <c r="H350" t="s">
        <v>86</v>
      </c>
      <c r="I350" t="s">
        <v>16</v>
      </c>
      <c r="J350" t="s">
        <v>16</v>
      </c>
      <c r="K350" t="s">
        <v>112</v>
      </c>
      <c r="L350" t="s">
        <v>86</v>
      </c>
      <c r="M350" t="s">
        <v>88</v>
      </c>
      <c r="N350" s="50">
        <v>41691046</v>
      </c>
      <c r="O350" s="51">
        <v>2335410</v>
      </c>
      <c r="P350" t="s">
        <v>1767</v>
      </c>
      <c r="Q350" t="s">
        <v>1768</v>
      </c>
      <c r="R350" t="s">
        <v>1769</v>
      </c>
      <c r="S350" s="49" t="str">
        <f>CONCATENATE(Tabla_Datos[[#This Row],[Nombre_Cliente]]," ",Tabla_Datos[[#This Row],[ApellidoPaterno_Cliente]]," ",Tabla_Datos[[#This Row],[ApellidoMaterno_Cliente]])</f>
        <v>KARINA BEATRIZ WONG CURIMONZON</v>
      </c>
      <c r="T350" s="53">
        <f>DATE(Tabla_Datos[[#This Row],[tAnio]],Tabla_Datos[[#This Row],[tMes]],Tabla_Datos[[#This Row],[tDia]])</f>
        <v>40779</v>
      </c>
      <c r="U350" s="53" t="str">
        <f>IF(Tabla_Datos[[#This Row],[cProvincia]]="LIMA","LIMA","PROVINCIA")</f>
        <v>LIMA</v>
      </c>
      <c r="V350" s="53" t="str">
        <f>MID(Tabla_Datos[[#This Row],[pTelefono]],1,SEARCH("-",Tabla_Datos[[#This Row],[pTelefono]],1)-1)</f>
        <v>1</v>
      </c>
      <c r="W350" s="53" t="str">
        <f>MID(Tabla_Datos[[#This Row],[pTelefono]],SEARCH("-",Tabla_Datos[[#This Row],[pTelefono]],1)+1,LEN(Tabla_Datos[[#This Row],[pTelefono]]))</f>
        <v>966522139</v>
      </c>
      <c r="X350" s="53" t="str">
        <f>CONCATENATE(Tabla_Datos[[#This Row],[TipUrb]]," ",Tabla_Datos[[#This Row],[Calle]]," ",Tabla_Datos[[#This Row],[NumCalle]])</f>
        <v>UR LOS ANALISTAS 105</v>
      </c>
      <c r="Y350" t="s">
        <v>92</v>
      </c>
      <c r="Z350" t="s">
        <v>122</v>
      </c>
      <c r="AA350" t="s">
        <v>123</v>
      </c>
      <c r="AB350" t="s">
        <v>95</v>
      </c>
      <c r="AC350">
        <v>301</v>
      </c>
      <c r="AD350" t="s">
        <v>161</v>
      </c>
      <c r="AE350" t="s">
        <v>95</v>
      </c>
      <c r="AF350" t="s">
        <v>95</v>
      </c>
      <c r="AG350" s="51">
        <v>113032</v>
      </c>
      <c r="AH350" t="s">
        <v>95</v>
      </c>
      <c r="AI350">
        <v>1</v>
      </c>
      <c r="AJ350">
        <v>1</v>
      </c>
      <c r="AK350" t="s">
        <v>1770</v>
      </c>
      <c r="AL350">
        <v>105</v>
      </c>
    </row>
    <row r="351" spans="1:38">
      <c r="A351">
        <v>3290833</v>
      </c>
      <c r="B351" t="s">
        <v>1771</v>
      </c>
      <c r="C351" t="s">
        <v>19</v>
      </c>
      <c r="D351" t="s">
        <v>85</v>
      </c>
      <c r="E351">
        <v>2011</v>
      </c>
      <c r="F351">
        <v>8</v>
      </c>
      <c r="G351">
        <v>24</v>
      </c>
      <c r="H351" t="s">
        <v>86</v>
      </c>
      <c r="I351" t="s">
        <v>16</v>
      </c>
      <c r="J351" t="s">
        <v>16</v>
      </c>
      <c r="K351" t="s">
        <v>374</v>
      </c>
      <c r="L351" t="s">
        <v>86</v>
      </c>
      <c r="M351" t="s">
        <v>88</v>
      </c>
      <c r="N351" s="50">
        <v>41077540</v>
      </c>
      <c r="O351" s="51">
        <v>2335756</v>
      </c>
      <c r="P351" t="s">
        <v>1772</v>
      </c>
      <c r="Q351" t="s">
        <v>660</v>
      </c>
      <c r="R351" t="s">
        <v>412</v>
      </c>
      <c r="S351" s="49" t="str">
        <f>CONCATENATE(Tabla_Datos[[#This Row],[Nombre_Cliente]]," ",Tabla_Datos[[#This Row],[ApellidoPaterno_Cliente]]," ",Tabla_Datos[[#This Row],[ApellidoMaterno_Cliente]])</f>
        <v>IRWIN BILL GUTIERREZ GONZALES</v>
      </c>
      <c r="T351" s="53">
        <f>DATE(Tabla_Datos[[#This Row],[tAnio]],Tabla_Datos[[#This Row],[tMes]],Tabla_Datos[[#This Row],[tDia]])</f>
        <v>40779</v>
      </c>
      <c r="U351" s="53" t="str">
        <f>IF(Tabla_Datos[[#This Row],[cProvincia]]="LIMA","LIMA","PROVINCIA")</f>
        <v>LIMA</v>
      </c>
      <c r="V351" s="53" t="str">
        <f>MID(Tabla_Datos[[#This Row],[pTelefono]],1,SEARCH("-",Tabla_Datos[[#This Row],[pTelefono]],1)-1)</f>
        <v>1</v>
      </c>
      <c r="W351" s="53" t="str">
        <f>MID(Tabla_Datos[[#This Row],[pTelefono]],SEARCH("-",Tabla_Datos[[#This Row],[pTelefono]],1)+1,LEN(Tabla_Datos[[#This Row],[pTelefono]]))</f>
        <v>975389811</v>
      </c>
      <c r="X351" s="53" t="str">
        <f>CONCATENATE(Tabla_Datos[[#This Row],[TipUrb]]," ",Tabla_Datos[[#This Row],[Calle]]," ",Tabla_Datos[[#This Row],[NumCalle]])</f>
        <v>RS ANDRES AVELINO CACERES 183</v>
      </c>
      <c r="Y351" t="s">
        <v>92</v>
      </c>
      <c r="Z351" t="s">
        <v>122</v>
      </c>
      <c r="AA351" t="s">
        <v>123</v>
      </c>
      <c r="AB351" t="s">
        <v>95</v>
      </c>
      <c r="AC351" t="s">
        <v>95</v>
      </c>
      <c r="AD351" t="s">
        <v>435</v>
      </c>
      <c r="AE351" t="s">
        <v>95</v>
      </c>
      <c r="AF351" t="s">
        <v>95</v>
      </c>
      <c r="AG351" s="51">
        <v>44934745</v>
      </c>
      <c r="AH351" t="s">
        <v>95</v>
      </c>
      <c r="AI351">
        <v>1</v>
      </c>
      <c r="AJ351">
        <v>1</v>
      </c>
      <c r="AK351" t="s">
        <v>1773</v>
      </c>
      <c r="AL351">
        <v>183</v>
      </c>
    </row>
    <row r="352" spans="1:38">
      <c r="A352">
        <v>3292234</v>
      </c>
      <c r="B352" t="s">
        <v>1774</v>
      </c>
      <c r="C352" t="s">
        <v>19</v>
      </c>
      <c r="D352" t="s">
        <v>85</v>
      </c>
      <c r="E352">
        <v>2011</v>
      </c>
      <c r="F352">
        <v>8</v>
      </c>
      <c r="G352">
        <v>24</v>
      </c>
      <c r="H352" t="s">
        <v>86</v>
      </c>
      <c r="I352" t="s">
        <v>355</v>
      </c>
      <c r="J352" t="s">
        <v>355</v>
      </c>
      <c r="K352" t="s">
        <v>355</v>
      </c>
      <c r="L352" t="s">
        <v>86</v>
      </c>
      <c r="M352" t="s">
        <v>594</v>
      </c>
      <c r="N352" s="50">
        <v>40416640</v>
      </c>
      <c r="O352" s="51">
        <v>2336773</v>
      </c>
      <c r="P352" t="s">
        <v>1775</v>
      </c>
      <c r="Q352" t="s">
        <v>1776</v>
      </c>
      <c r="R352" t="s">
        <v>1777</v>
      </c>
      <c r="S352" s="49" t="str">
        <f>CONCATENATE(Tabla_Datos[[#This Row],[Nombre_Cliente]]," ",Tabla_Datos[[#This Row],[ApellidoPaterno_Cliente]]," ",Tabla_Datos[[#This Row],[ApellidoMaterno_Cliente]])</f>
        <v>ZENAIDA ESPERANZA SAMANEZ DE VALDEIGLESIAS</v>
      </c>
      <c r="T352" s="53">
        <f>DATE(Tabla_Datos[[#This Row],[tAnio]],Tabla_Datos[[#This Row],[tMes]],Tabla_Datos[[#This Row],[tDia]])</f>
        <v>40779</v>
      </c>
      <c r="U352" s="53" t="str">
        <f>IF(Tabla_Datos[[#This Row],[cProvincia]]="LIMA","LIMA","PROVINCIA")</f>
        <v>PROVINCIA</v>
      </c>
      <c r="V352" s="53" t="str">
        <f>MID(Tabla_Datos[[#This Row],[pTelefono]],1,SEARCH("-",Tabla_Datos[[#This Row],[pTelefono]],1)-1)</f>
        <v>84</v>
      </c>
      <c r="W352" s="53" t="str">
        <f>MID(Tabla_Datos[[#This Row],[pTelefono]],SEARCH("-",Tabla_Datos[[#This Row],[pTelefono]],1)+1,LEN(Tabla_Datos[[#This Row],[pTelefono]]))</f>
        <v>958145251</v>
      </c>
      <c r="X352" s="53" t="str">
        <f>CONCATENATE(Tabla_Datos[[#This Row],[TipUrb]]," ",Tabla_Datos[[#This Row],[Calle]]," ",Tabla_Datos[[#This Row],[NumCalle]])</f>
        <v>- NUEVA ALTA 487</v>
      </c>
      <c r="Y352" t="s">
        <v>360</v>
      </c>
      <c r="Z352" t="s">
        <v>122</v>
      </c>
      <c r="AA352" t="s">
        <v>123</v>
      </c>
      <c r="AB352" t="s">
        <v>95</v>
      </c>
      <c r="AC352" t="s">
        <v>95</v>
      </c>
      <c r="AD352" t="s">
        <v>109</v>
      </c>
      <c r="AE352" t="s">
        <v>95</v>
      </c>
      <c r="AF352" t="s">
        <v>95</v>
      </c>
      <c r="AG352" s="51">
        <v>23821350</v>
      </c>
      <c r="AH352" t="s">
        <v>95</v>
      </c>
      <c r="AI352">
        <v>1</v>
      </c>
      <c r="AJ352">
        <v>1</v>
      </c>
      <c r="AK352" t="s">
        <v>1778</v>
      </c>
      <c r="AL352">
        <v>487</v>
      </c>
    </row>
    <row r="353" spans="1:38">
      <c r="A353">
        <v>3295290</v>
      </c>
      <c r="B353" t="s">
        <v>1779</v>
      </c>
      <c r="C353" t="s">
        <v>18</v>
      </c>
      <c r="D353" t="s">
        <v>156</v>
      </c>
      <c r="E353">
        <v>2011</v>
      </c>
      <c r="F353">
        <v>8</v>
      </c>
      <c r="G353">
        <v>24</v>
      </c>
      <c r="H353" t="s">
        <v>86</v>
      </c>
      <c r="I353" t="s">
        <v>16</v>
      </c>
      <c r="J353" t="s">
        <v>16</v>
      </c>
      <c r="K353" t="s">
        <v>126</v>
      </c>
      <c r="L353" t="s">
        <v>86</v>
      </c>
      <c r="M353" t="s">
        <v>88</v>
      </c>
      <c r="N353" s="50">
        <v>99999999</v>
      </c>
      <c r="O353" s="51">
        <v>2338960</v>
      </c>
      <c r="P353" t="s">
        <v>1780</v>
      </c>
      <c r="Q353" t="s">
        <v>1781</v>
      </c>
      <c r="R353" t="s">
        <v>1782</v>
      </c>
      <c r="S353" s="49" t="str">
        <f>CONCATENATE(Tabla_Datos[[#This Row],[Nombre_Cliente]]," ",Tabla_Datos[[#This Row],[ApellidoPaterno_Cliente]]," ",Tabla_Datos[[#This Row],[ApellidoMaterno_Cliente]])</f>
        <v xml:space="preserve">PERLA RODITH   DEL AGUILA    USHIÑAHUA  </v>
      </c>
      <c r="T353" s="53">
        <f>DATE(Tabla_Datos[[#This Row],[tAnio]],Tabla_Datos[[#This Row],[tMes]],Tabla_Datos[[#This Row],[tDia]])</f>
        <v>40779</v>
      </c>
      <c r="U353" s="53" t="str">
        <f>IF(Tabla_Datos[[#This Row],[cProvincia]]="LIMA","LIMA","PROVINCIA")</f>
        <v>LIMA</v>
      </c>
      <c r="V353" s="53" t="str">
        <f>MID(Tabla_Datos[[#This Row],[pTelefono]],1,SEARCH("-",Tabla_Datos[[#This Row],[pTelefono]],1)-1)</f>
        <v>1</v>
      </c>
      <c r="W353" s="53" t="str">
        <f>MID(Tabla_Datos[[#This Row],[pTelefono]],SEARCH("-",Tabla_Datos[[#This Row],[pTelefono]],1)+1,LEN(Tabla_Datos[[#This Row],[pTelefono]]))</f>
        <v>7951250</v>
      </c>
      <c r="X353" s="53" t="str">
        <f>CONCATENATE(Tabla_Datos[[#This Row],[TipUrb]]," ",Tabla_Datos[[#This Row],[Calle]]," ",Tabla_Datos[[#This Row],[NumCalle]])</f>
        <v>UR ARIAS ARAQUEZ, JULIAN 283</v>
      </c>
      <c r="Y353" t="s">
        <v>92</v>
      </c>
      <c r="Z353" t="s">
        <v>93</v>
      </c>
      <c r="AA353" t="s">
        <v>94</v>
      </c>
      <c r="AB353">
        <v>2</v>
      </c>
      <c r="AC353" t="s">
        <v>95</v>
      </c>
      <c r="AD353" t="s">
        <v>161</v>
      </c>
      <c r="AE353" t="s">
        <v>95</v>
      </c>
      <c r="AG353" s="51">
        <v>9139472</v>
      </c>
      <c r="AI353">
        <v>26</v>
      </c>
      <c r="AJ353">
        <v>26</v>
      </c>
      <c r="AK353" t="s">
        <v>1783</v>
      </c>
      <c r="AL353">
        <v>283</v>
      </c>
    </row>
    <row r="354" spans="1:38">
      <c r="A354">
        <v>3293249</v>
      </c>
      <c r="B354" t="s">
        <v>1784</v>
      </c>
      <c r="C354" t="s">
        <v>18</v>
      </c>
      <c r="D354" t="s">
        <v>143</v>
      </c>
      <c r="E354">
        <v>2011</v>
      </c>
      <c r="F354">
        <v>8</v>
      </c>
      <c r="G354">
        <v>24</v>
      </c>
      <c r="H354" t="s">
        <v>86</v>
      </c>
      <c r="I354" t="s">
        <v>202</v>
      </c>
      <c r="J354" t="s">
        <v>202</v>
      </c>
      <c r="K354" t="s">
        <v>1342</v>
      </c>
      <c r="L354" t="s">
        <v>86</v>
      </c>
      <c r="M354" t="s">
        <v>133</v>
      </c>
      <c r="N354" s="50">
        <v>16805668</v>
      </c>
      <c r="O354" s="51">
        <v>2337443</v>
      </c>
      <c r="P354" t="s">
        <v>1785</v>
      </c>
      <c r="Q354" t="s">
        <v>542</v>
      </c>
      <c r="R354" t="s">
        <v>1786</v>
      </c>
      <c r="S354" s="49" t="str">
        <f>CONCATENATE(Tabla_Datos[[#This Row],[Nombre_Cliente]]," ",Tabla_Datos[[#This Row],[ApellidoPaterno_Cliente]]," ",Tabla_Datos[[#This Row],[ApellidoMaterno_Cliente]])</f>
        <v>NANCY  RAMIREZ FIESTAS DE TEQUE</v>
      </c>
      <c r="T354" s="53">
        <f>DATE(Tabla_Datos[[#This Row],[tAnio]],Tabla_Datos[[#This Row],[tMes]],Tabla_Datos[[#This Row],[tDia]])</f>
        <v>40779</v>
      </c>
      <c r="U354" s="53" t="str">
        <f>IF(Tabla_Datos[[#This Row],[cProvincia]]="LIMA","LIMA","PROVINCIA")</f>
        <v>PROVINCIA</v>
      </c>
      <c r="V354" s="53" t="str">
        <f>MID(Tabla_Datos[[#This Row],[pTelefono]],1,SEARCH("-",Tabla_Datos[[#This Row],[pTelefono]],1)-1)</f>
        <v>74</v>
      </c>
      <c r="W354" s="53" t="str">
        <f>MID(Tabla_Datos[[#This Row],[pTelefono]],SEARCH("-",Tabla_Datos[[#This Row],[pTelefono]],1)+1,LEN(Tabla_Datos[[#This Row],[pTelefono]]))</f>
        <v>962879328</v>
      </c>
      <c r="X354" s="53" t="str">
        <f>CONCATENATE(Tabla_Datos[[#This Row],[TipUrb]]," ",Tabla_Datos[[#This Row],[Calle]]," ",Tabla_Datos[[#This Row],[NumCalle]])</f>
        <v>- DIEGO FERRE 1</v>
      </c>
      <c r="Y354" t="s">
        <v>208</v>
      </c>
      <c r="Z354" t="s">
        <v>188</v>
      </c>
      <c r="AA354" t="s">
        <v>189</v>
      </c>
      <c r="AB354" t="s">
        <v>95</v>
      </c>
      <c r="AC354" t="s">
        <v>95</v>
      </c>
      <c r="AD354" t="s">
        <v>109</v>
      </c>
      <c r="AE354">
        <v>54</v>
      </c>
      <c r="AF354">
        <v>40</v>
      </c>
      <c r="AG354" s="51">
        <v>17595882</v>
      </c>
      <c r="AI354" t="s">
        <v>1787</v>
      </c>
      <c r="AJ354" t="s">
        <v>1787</v>
      </c>
      <c r="AK354" t="s">
        <v>1788</v>
      </c>
      <c r="AL354">
        <v>1</v>
      </c>
    </row>
    <row r="355" spans="1:38">
      <c r="A355">
        <v>3291183</v>
      </c>
      <c r="B355" t="s">
        <v>1789</v>
      </c>
      <c r="C355" t="s">
        <v>20</v>
      </c>
      <c r="D355" t="s">
        <v>85</v>
      </c>
      <c r="E355">
        <v>2011</v>
      </c>
      <c r="F355">
        <v>8</v>
      </c>
      <c r="G355">
        <v>24</v>
      </c>
      <c r="H355" t="s">
        <v>86</v>
      </c>
      <c r="I355" t="s">
        <v>241</v>
      </c>
      <c r="J355" t="s">
        <v>242</v>
      </c>
      <c r="K355" t="s">
        <v>242</v>
      </c>
      <c r="L355" t="s">
        <v>86</v>
      </c>
      <c r="M355" t="s">
        <v>148</v>
      </c>
      <c r="N355" s="50">
        <v>18172091</v>
      </c>
      <c r="O355" s="51">
        <v>2335926</v>
      </c>
      <c r="P355" t="s">
        <v>1790</v>
      </c>
      <c r="Q355" t="s">
        <v>365</v>
      </c>
      <c r="R355" t="s">
        <v>1791</v>
      </c>
      <c r="S355" s="49" t="str">
        <f>CONCATENATE(Tabla_Datos[[#This Row],[Nombre_Cliente]]," ",Tabla_Datos[[#This Row],[ApellidoPaterno_Cliente]]," ",Tabla_Datos[[#This Row],[ApellidoMaterno_Cliente]])</f>
        <v>GLORIA MARLEM RODRIGUEZ DE GUZMAN</v>
      </c>
      <c r="T355" s="53">
        <f>DATE(Tabla_Datos[[#This Row],[tAnio]],Tabla_Datos[[#This Row],[tMes]],Tabla_Datos[[#This Row],[tDia]])</f>
        <v>40779</v>
      </c>
      <c r="U355" s="53" t="str">
        <f>IF(Tabla_Datos[[#This Row],[cProvincia]]="LIMA","LIMA","PROVINCIA")</f>
        <v>PROVINCIA</v>
      </c>
      <c r="V355" s="53" t="str">
        <f>MID(Tabla_Datos[[#This Row],[pTelefono]],1,SEARCH("-",Tabla_Datos[[#This Row],[pTelefono]],1)-1)</f>
        <v>44</v>
      </c>
      <c r="W355" s="53" t="str">
        <f>MID(Tabla_Datos[[#This Row],[pTelefono]],SEARCH("-",Tabla_Datos[[#This Row],[pTelefono]],1)+1,LEN(Tabla_Datos[[#This Row],[pTelefono]]))</f>
        <v>948823158</v>
      </c>
      <c r="X355" s="53" t="str">
        <f>CONCATENATE(Tabla_Datos[[#This Row],[TipUrb]]," ",Tabla_Datos[[#This Row],[Calle]]," ",Tabla_Datos[[#This Row],[NumCalle]])</f>
        <v>UR NUEZ URETA 525</v>
      </c>
      <c r="Y355" t="s">
        <v>246</v>
      </c>
      <c r="Z355" t="s">
        <v>349</v>
      </c>
      <c r="AA355" t="s">
        <v>350</v>
      </c>
      <c r="AB355" t="s">
        <v>95</v>
      </c>
      <c r="AC355">
        <v>202</v>
      </c>
      <c r="AD355" t="s">
        <v>161</v>
      </c>
      <c r="AE355" t="s">
        <v>95</v>
      </c>
      <c r="AF355" t="s">
        <v>95</v>
      </c>
      <c r="AG355" s="51">
        <v>17924627</v>
      </c>
      <c r="AH355" t="s">
        <v>95</v>
      </c>
      <c r="AI355">
        <v>1</v>
      </c>
      <c r="AJ355">
        <v>1</v>
      </c>
      <c r="AK355" t="s">
        <v>1792</v>
      </c>
      <c r="AL355">
        <v>525</v>
      </c>
    </row>
    <row r="356" spans="1:38">
      <c r="A356">
        <v>3293039</v>
      </c>
      <c r="B356" t="s">
        <v>1793</v>
      </c>
      <c r="C356" t="s">
        <v>18</v>
      </c>
      <c r="D356" t="s">
        <v>143</v>
      </c>
      <c r="E356">
        <v>2011</v>
      </c>
      <c r="F356">
        <v>8</v>
      </c>
      <c r="G356">
        <v>24</v>
      </c>
      <c r="H356" t="s">
        <v>86</v>
      </c>
      <c r="I356" t="s">
        <v>292</v>
      </c>
      <c r="J356" t="s">
        <v>293</v>
      </c>
      <c r="K356" t="s">
        <v>536</v>
      </c>
      <c r="L356" t="s">
        <v>86</v>
      </c>
      <c r="M356" t="s">
        <v>294</v>
      </c>
      <c r="N356" s="50">
        <v>47975369</v>
      </c>
      <c r="O356" s="51">
        <v>2337295</v>
      </c>
      <c r="P356" t="s">
        <v>1794</v>
      </c>
      <c r="Q356" t="s">
        <v>1795</v>
      </c>
      <c r="R356" t="s">
        <v>95</v>
      </c>
      <c r="S356" s="49" t="str">
        <f>CONCATENATE(Tabla_Datos[[#This Row],[Nombre_Cliente]]," ",Tabla_Datos[[#This Row],[ApellidoPaterno_Cliente]]," ",Tabla_Datos[[#This Row],[ApellidoMaterno_Cliente]])</f>
        <v xml:space="preserve">LIDIA PALOMINO  BORDA   </v>
      </c>
      <c r="T356" s="53">
        <f>DATE(Tabla_Datos[[#This Row],[tAnio]],Tabla_Datos[[#This Row],[tMes]],Tabla_Datos[[#This Row],[tDia]])</f>
        <v>40779</v>
      </c>
      <c r="U356" s="53" t="str">
        <f>IF(Tabla_Datos[[#This Row],[cProvincia]]="LIMA","LIMA","PROVINCIA")</f>
        <v>PROVINCIA</v>
      </c>
      <c r="V356" s="53" t="str">
        <f>MID(Tabla_Datos[[#This Row],[pTelefono]],1,SEARCH("-",Tabla_Datos[[#This Row],[pTelefono]],1)-1)</f>
        <v>66</v>
      </c>
      <c r="W356" s="53" t="str">
        <f>MID(Tabla_Datos[[#This Row],[pTelefono]],SEARCH("-",Tabla_Datos[[#This Row],[pTelefono]],1)+1,LEN(Tabla_Datos[[#This Row],[pTelefono]]))</f>
        <v>9738988889</v>
      </c>
      <c r="X356" s="53" t="str">
        <f>CONCATENATE(Tabla_Datos[[#This Row],[TipUrb]]," ",Tabla_Datos[[#This Row],[Calle]]," ",Tabla_Datos[[#This Row],[NumCalle]])</f>
        <v xml:space="preserve">  BRASIL 234</v>
      </c>
      <c r="Y356" t="s">
        <v>298</v>
      </c>
      <c r="Z356" t="s">
        <v>188</v>
      </c>
      <c r="AA356" t="s">
        <v>189</v>
      </c>
      <c r="AB356" t="s">
        <v>95</v>
      </c>
      <c r="AC356" t="s">
        <v>95</v>
      </c>
      <c r="AD356" t="s">
        <v>95</v>
      </c>
      <c r="AE356" t="s">
        <v>95</v>
      </c>
      <c r="AG356" s="51">
        <v>44861083</v>
      </c>
      <c r="AI356">
        <v>1</v>
      </c>
      <c r="AJ356">
        <v>1</v>
      </c>
      <c r="AK356" t="s">
        <v>1360</v>
      </c>
      <c r="AL356">
        <v>234</v>
      </c>
    </row>
    <row r="357" spans="1:38">
      <c r="A357">
        <v>3293338</v>
      </c>
      <c r="B357" t="s">
        <v>1796</v>
      </c>
      <c r="C357" t="s">
        <v>19</v>
      </c>
      <c r="D357" t="s">
        <v>85</v>
      </c>
      <c r="E357">
        <v>2011</v>
      </c>
      <c r="F357">
        <v>8</v>
      </c>
      <c r="G357">
        <v>24</v>
      </c>
      <c r="H357" t="s">
        <v>86</v>
      </c>
      <c r="I357" t="s">
        <v>355</v>
      </c>
      <c r="J357" t="s">
        <v>355</v>
      </c>
      <c r="K357" t="s">
        <v>982</v>
      </c>
      <c r="L357" t="s">
        <v>86</v>
      </c>
      <c r="M357" t="s">
        <v>594</v>
      </c>
      <c r="N357" s="50">
        <v>43447847</v>
      </c>
      <c r="O357" s="51">
        <v>2337514</v>
      </c>
      <c r="P357" t="s">
        <v>1797</v>
      </c>
      <c r="Q357" t="s">
        <v>953</v>
      </c>
      <c r="R357" t="s">
        <v>822</v>
      </c>
      <c r="S357" s="49" t="str">
        <f>CONCATENATE(Tabla_Datos[[#This Row],[Nombre_Cliente]]," ",Tabla_Datos[[#This Row],[ApellidoPaterno_Cliente]]," ",Tabla_Datos[[#This Row],[ApellidoMaterno_Cliente]])</f>
        <v>EDGAR ALI PEÑA PALOMINO</v>
      </c>
      <c r="T357" s="53">
        <f>DATE(Tabla_Datos[[#This Row],[tAnio]],Tabla_Datos[[#This Row],[tMes]],Tabla_Datos[[#This Row],[tDia]])</f>
        <v>40779</v>
      </c>
      <c r="U357" s="53" t="str">
        <f>IF(Tabla_Datos[[#This Row],[cProvincia]]="LIMA","LIMA","PROVINCIA")</f>
        <v>PROVINCIA</v>
      </c>
      <c r="V357" s="53" t="str">
        <f>MID(Tabla_Datos[[#This Row],[pTelefono]],1,SEARCH("-",Tabla_Datos[[#This Row],[pTelefono]],1)-1)</f>
        <v>84</v>
      </c>
      <c r="W357" s="53" t="str">
        <f>MID(Tabla_Datos[[#This Row],[pTelefono]],SEARCH("-",Tabla_Datos[[#This Row],[pTelefono]],1)+1,LEN(Tabla_Datos[[#This Row],[pTelefono]]))</f>
        <v>232397</v>
      </c>
      <c r="X357" s="53" t="str">
        <f>CONCATENATE(Tabla_Datos[[#This Row],[TipUrb]]," ",Tabla_Datos[[#This Row],[Calle]]," ",Tabla_Datos[[#This Row],[NumCalle]])</f>
        <v>UR CUSCO  J 12</v>
      </c>
      <c r="Y357" t="s">
        <v>360</v>
      </c>
      <c r="Z357" t="s">
        <v>122</v>
      </c>
      <c r="AA357" t="s">
        <v>123</v>
      </c>
      <c r="AB357">
        <v>3</v>
      </c>
      <c r="AC357" t="s">
        <v>95</v>
      </c>
      <c r="AD357" t="s">
        <v>161</v>
      </c>
      <c r="AE357" t="s">
        <v>95</v>
      </c>
      <c r="AF357" t="s">
        <v>95</v>
      </c>
      <c r="AG357" s="51">
        <v>44751075</v>
      </c>
      <c r="AI357">
        <v>1</v>
      </c>
      <c r="AJ357">
        <v>1</v>
      </c>
      <c r="AK357" t="s">
        <v>1798</v>
      </c>
      <c r="AL357">
        <v>12</v>
      </c>
    </row>
    <row r="358" spans="1:38">
      <c r="A358">
        <v>3291966</v>
      </c>
      <c r="B358" t="s">
        <v>1799</v>
      </c>
      <c r="C358" t="s">
        <v>20</v>
      </c>
      <c r="D358" t="s">
        <v>143</v>
      </c>
      <c r="E358">
        <v>2011</v>
      </c>
      <c r="F358">
        <v>8</v>
      </c>
      <c r="G358">
        <v>24</v>
      </c>
      <c r="H358" t="s">
        <v>86</v>
      </c>
      <c r="I358" t="s">
        <v>292</v>
      </c>
      <c r="J358" t="s">
        <v>293</v>
      </c>
      <c r="K358" t="s">
        <v>292</v>
      </c>
      <c r="L358" t="s">
        <v>86</v>
      </c>
      <c r="M358" t="s">
        <v>294</v>
      </c>
      <c r="N358" s="50">
        <v>43523699</v>
      </c>
      <c r="O358" s="51">
        <v>2336558</v>
      </c>
      <c r="P358" t="s">
        <v>1800</v>
      </c>
      <c r="Q358" t="s">
        <v>1801</v>
      </c>
      <c r="R358" t="s">
        <v>1802</v>
      </c>
      <c r="S358" s="49" t="str">
        <f>CONCATENATE(Tabla_Datos[[#This Row],[Nombre_Cliente]]," ",Tabla_Datos[[#This Row],[ApellidoPaterno_Cliente]]," ",Tabla_Datos[[#This Row],[ApellidoMaterno_Cliente]])</f>
        <v>FERNANDO EMILIO CURI YUPANQUI</v>
      </c>
      <c r="T358" s="53">
        <f>DATE(Tabla_Datos[[#This Row],[tAnio]],Tabla_Datos[[#This Row],[tMes]],Tabla_Datos[[#This Row],[tDia]])</f>
        <v>40779</v>
      </c>
      <c r="U358" s="53" t="str">
        <f>IF(Tabla_Datos[[#This Row],[cProvincia]]="LIMA","LIMA","PROVINCIA")</f>
        <v>PROVINCIA</v>
      </c>
      <c r="V358" s="53" t="str">
        <f>MID(Tabla_Datos[[#This Row],[pTelefono]],1,SEARCH("-",Tabla_Datos[[#This Row],[pTelefono]],1)-1)</f>
        <v>66</v>
      </c>
      <c r="W358" s="53" t="str">
        <f>MID(Tabla_Datos[[#This Row],[pTelefono]],SEARCH("-",Tabla_Datos[[#This Row],[pTelefono]],1)+1,LEN(Tabla_Datos[[#This Row],[pTelefono]]))</f>
        <v>966976704</v>
      </c>
      <c r="X358" s="53" t="str">
        <f>CONCATENATE(Tabla_Datos[[#This Row],[TipUrb]]," ",Tabla_Datos[[#This Row],[Calle]]," ",Tabla_Datos[[#This Row],[NumCalle]])</f>
        <v xml:space="preserve">  MARIA ARGUEDAS 475</v>
      </c>
      <c r="Y358" t="s">
        <v>298</v>
      </c>
      <c r="Z358" t="s">
        <v>152</v>
      </c>
      <c r="AA358" t="s">
        <v>153</v>
      </c>
      <c r="AB358" t="s">
        <v>95</v>
      </c>
      <c r="AC358" t="s">
        <v>95</v>
      </c>
      <c r="AD358" t="s">
        <v>95</v>
      </c>
      <c r="AE358" t="s">
        <v>95</v>
      </c>
      <c r="AF358" t="s">
        <v>95</v>
      </c>
      <c r="AG358" s="51">
        <v>28237312</v>
      </c>
      <c r="AH358" t="s">
        <v>95</v>
      </c>
      <c r="AI358">
        <v>1</v>
      </c>
      <c r="AJ358">
        <v>1</v>
      </c>
      <c r="AK358" t="s">
        <v>1803</v>
      </c>
      <c r="AL358">
        <v>475</v>
      </c>
    </row>
    <row r="359" spans="1:38">
      <c r="A359">
        <v>3293041</v>
      </c>
      <c r="B359" t="s">
        <v>1804</v>
      </c>
      <c r="C359" t="s">
        <v>18</v>
      </c>
      <c r="D359" t="s">
        <v>85</v>
      </c>
      <c r="E359">
        <v>2011</v>
      </c>
      <c r="F359">
        <v>8</v>
      </c>
      <c r="G359">
        <v>24</v>
      </c>
      <c r="H359" t="s">
        <v>86</v>
      </c>
      <c r="I359" t="s">
        <v>16</v>
      </c>
      <c r="J359" t="s">
        <v>16</v>
      </c>
      <c r="K359" t="s">
        <v>633</v>
      </c>
      <c r="L359" t="s">
        <v>86</v>
      </c>
      <c r="M359" t="s">
        <v>88</v>
      </c>
      <c r="N359" s="50">
        <v>44311184</v>
      </c>
      <c r="O359" s="51">
        <v>2337253</v>
      </c>
      <c r="P359" t="s">
        <v>1805</v>
      </c>
      <c r="Q359" t="s">
        <v>1806</v>
      </c>
      <c r="R359" t="s">
        <v>377</v>
      </c>
      <c r="S359" s="49" t="str">
        <f>CONCATENATE(Tabla_Datos[[#This Row],[Nombre_Cliente]]," ",Tabla_Datos[[#This Row],[ApellidoPaterno_Cliente]]," ",Tabla_Datos[[#This Row],[ApellidoMaterno_Cliente]])</f>
        <v>JHONNY ALBINO CORONADO PEREZ</v>
      </c>
      <c r="T359" s="53">
        <f>DATE(Tabla_Datos[[#This Row],[tAnio]],Tabla_Datos[[#This Row],[tMes]],Tabla_Datos[[#This Row],[tDia]])</f>
        <v>40779</v>
      </c>
      <c r="U359" s="53" t="str">
        <f>IF(Tabla_Datos[[#This Row],[cProvincia]]="LIMA","LIMA","PROVINCIA")</f>
        <v>LIMA</v>
      </c>
      <c r="V359" s="53" t="str">
        <f>MID(Tabla_Datos[[#This Row],[pTelefono]],1,SEARCH("-",Tabla_Datos[[#This Row],[pTelefono]],1)-1)</f>
        <v>1</v>
      </c>
      <c r="W359" s="53" t="str">
        <f>MID(Tabla_Datos[[#This Row],[pTelefono]],SEARCH("-",Tabla_Datos[[#This Row],[pTelefono]],1)+1,LEN(Tabla_Datos[[#This Row],[pTelefono]]))</f>
        <v>997310809</v>
      </c>
      <c r="X359" s="53" t="str">
        <f>CONCATENATE(Tabla_Datos[[#This Row],[TipUrb]]," ",Tabla_Datos[[#This Row],[Calle]]," ",Tabla_Datos[[#This Row],[NumCalle]])</f>
        <v>AG   0</v>
      </c>
      <c r="Y359" t="s">
        <v>92</v>
      </c>
      <c r="Z359" t="s">
        <v>93</v>
      </c>
      <c r="AA359" t="s">
        <v>94</v>
      </c>
      <c r="AB359" t="s">
        <v>95</v>
      </c>
      <c r="AC359" t="s">
        <v>95</v>
      </c>
      <c r="AD359" t="s">
        <v>332</v>
      </c>
      <c r="AE359" t="s">
        <v>555</v>
      </c>
      <c r="AF359">
        <v>2</v>
      </c>
      <c r="AG359" s="51">
        <v>10874426</v>
      </c>
      <c r="AI359" t="s">
        <v>636</v>
      </c>
      <c r="AJ359" t="s">
        <v>636</v>
      </c>
      <c r="AK359" t="s">
        <v>95</v>
      </c>
      <c r="AL359">
        <v>0</v>
      </c>
    </row>
    <row r="360" spans="1:38">
      <c r="A360">
        <v>3292845</v>
      </c>
      <c r="B360" t="s">
        <v>1807</v>
      </c>
      <c r="C360" t="s">
        <v>18</v>
      </c>
      <c r="D360" t="s">
        <v>85</v>
      </c>
      <c r="E360">
        <v>2011</v>
      </c>
      <c r="F360">
        <v>8</v>
      </c>
      <c r="G360">
        <v>24</v>
      </c>
      <c r="H360" t="s">
        <v>86</v>
      </c>
      <c r="I360" t="s">
        <v>16</v>
      </c>
      <c r="J360" t="s">
        <v>16</v>
      </c>
      <c r="K360" t="s">
        <v>16</v>
      </c>
      <c r="L360" t="s">
        <v>86</v>
      </c>
      <c r="M360" t="s">
        <v>88</v>
      </c>
      <c r="N360" s="50">
        <v>99999999</v>
      </c>
      <c r="O360" s="51">
        <v>2335695</v>
      </c>
      <c r="P360" t="s">
        <v>1808</v>
      </c>
      <c r="Q360" t="s">
        <v>1809</v>
      </c>
      <c r="R360" t="s">
        <v>1810</v>
      </c>
      <c r="S360" s="49" t="str">
        <f>CONCATENATE(Tabla_Datos[[#This Row],[Nombre_Cliente]]," ",Tabla_Datos[[#This Row],[ApellidoPaterno_Cliente]]," ",Tabla_Datos[[#This Row],[ApellidoMaterno_Cliente]])</f>
        <v>PERCY JESUS FISANCHO  COLLANTES</v>
      </c>
      <c r="T360" s="53">
        <f>DATE(Tabla_Datos[[#This Row],[tAnio]],Tabla_Datos[[#This Row],[tMes]],Tabla_Datos[[#This Row],[tDia]])</f>
        <v>40779</v>
      </c>
      <c r="U360" s="53" t="str">
        <f>IF(Tabla_Datos[[#This Row],[cProvincia]]="LIMA","LIMA","PROVINCIA")</f>
        <v>LIMA</v>
      </c>
      <c r="V360" s="53" t="str">
        <f>MID(Tabla_Datos[[#This Row],[pTelefono]],1,SEARCH("-",Tabla_Datos[[#This Row],[pTelefono]],1)-1)</f>
        <v>1</v>
      </c>
      <c r="W360" s="53" t="str">
        <f>MID(Tabla_Datos[[#This Row],[pTelefono]],SEARCH("-",Tabla_Datos[[#This Row],[pTelefono]],1)+1,LEN(Tabla_Datos[[#This Row],[pTelefono]]))</f>
        <v>2962147</v>
      </c>
      <c r="X360" s="53" t="str">
        <f>CONCATENATE(Tabla_Datos[[#This Row],[TipUrb]]," ",Tabla_Datos[[#This Row],[Calle]]," ",Tabla_Datos[[#This Row],[NumCalle]])</f>
        <v xml:space="preserve">  COTABAMBAS 239</v>
      </c>
      <c r="Y360" t="s">
        <v>92</v>
      </c>
      <c r="Z360" t="s">
        <v>138</v>
      </c>
      <c r="AA360" t="s">
        <v>139</v>
      </c>
      <c r="AB360" t="s">
        <v>95</v>
      </c>
      <c r="AC360" t="s">
        <v>95</v>
      </c>
      <c r="AD360" t="s">
        <v>95</v>
      </c>
      <c r="AE360" t="s">
        <v>95</v>
      </c>
      <c r="AG360" s="51">
        <v>41814221</v>
      </c>
      <c r="AI360">
        <v>26</v>
      </c>
      <c r="AJ360">
        <v>26</v>
      </c>
      <c r="AK360" t="s">
        <v>1811</v>
      </c>
      <c r="AL360">
        <v>239</v>
      </c>
    </row>
    <row r="361" spans="1:38">
      <c r="A361">
        <v>3293733</v>
      </c>
      <c r="B361" t="s">
        <v>1812</v>
      </c>
      <c r="C361" t="s">
        <v>18</v>
      </c>
      <c r="D361" t="s">
        <v>85</v>
      </c>
      <c r="E361">
        <v>2011</v>
      </c>
      <c r="F361">
        <v>8</v>
      </c>
      <c r="G361">
        <v>24</v>
      </c>
      <c r="H361" t="s">
        <v>86</v>
      </c>
      <c r="I361" t="s">
        <v>16</v>
      </c>
      <c r="J361" t="s">
        <v>16</v>
      </c>
      <c r="K361" t="s">
        <v>177</v>
      </c>
      <c r="L361" t="s">
        <v>86</v>
      </c>
      <c r="M361" t="s">
        <v>88</v>
      </c>
      <c r="N361" s="50">
        <v>44029624</v>
      </c>
      <c r="O361" s="51">
        <v>2337748</v>
      </c>
      <c r="P361" t="s">
        <v>1813</v>
      </c>
      <c r="Q361" t="s">
        <v>1113</v>
      </c>
      <c r="R361" t="s">
        <v>1814</v>
      </c>
      <c r="S361" s="49" t="str">
        <f>CONCATENATE(Tabla_Datos[[#This Row],[Nombre_Cliente]]," ",Tabla_Datos[[#This Row],[ApellidoPaterno_Cliente]]," ",Tabla_Datos[[#This Row],[ApellidoMaterno_Cliente]])</f>
        <v xml:space="preserve">PEDRO ARMANDO LAZO LAZO </v>
      </c>
      <c r="T361" s="53">
        <f>DATE(Tabla_Datos[[#This Row],[tAnio]],Tabla_Datos[[#This Row],[tMes]],Tabla_Datos[[#This Row],[tDia]])</f>
        <v>40779</v>
      </c>
      <c r="U361" s="53" t="str">
        <f>IF(Tabla_Datos[[#This Row],[cProvincia]]="LIMA","LIMA","PROVINCIA")</f>
        <v>LIMA</v>
      </c>
      <c r="V361" s="53" t="str">
        <f>MID(Tabla_Datos[[#This Row],[pTelefono]],1,SEARCH("-",Tabla_Datos[[#This Row],[pTelefono]],1)-1)</f>
        <v>1</v>
      </c>
      <c r="W361" s="53" t="str">
        <f>MID(Tabla_Datos[[#This Row],[pTelefono]],SEARCH("-",Tabla_Datos[[#This Row],[pTelefono]],1)+1,LEN(Tabla_Datos[[#This Row],[pTelefono]]))</f>
        <v>7734431</v>
      </c>
      <c r="X361" s="53" t="str">
        <f>CONCATENATE(Tabla_Datos[[#This Row],[TipUrb]]," ",Tabla_Datos[[#This Row],[Calle]]," ",Tabla_Datos[[#This Row],[NumCalle]])</f>
        <v xml:space="preserve">  GARCIA NARANJO 1176</v>
      </c>
      <c r="Y361" t="s">
        <v>92</v>
      </c>
      <c r="Z361" t="s">
        <v>138</v>
      </c>
      <c r="AA361" t="s">
        <v>139</v>
      </c>
      <c r="AB361" t="s">
        <v>95</v>
      </c>
      <c r="AC361" t="s">
        <v>95</v>
      </c>
      <c r="AD361" t="s">
        <v>95</v>
      </c>
      <c r="AE361" t="s">
        <v>95</v>
      </c>
      <c r="AG361" s="51">
        <v>19999391</v>
      </c>
      <c r="AI361" t="s">
        <v>1815</v>
      </c>
      <c r="AJ361" t="s">
        <v>1815</v>
      </c>
      <c r="AK361" t="s">
        <v>1816</v>
      </c>
      <c r="AL361">
        <v>1176</v>
      </c>
    </row>
    <row r="362" spans="1:38">
      <c r="A362">
        <v>3291774</v>
      </c>
      <c r="B362" t="s">
        <v>1817</v>
      </c>
      <c r="C362" t="s">
        <v>19</v>
      </c>
      <c r="D362" t="s">
        <v>143</v>
      </c>
      <c r="E362">
        <v>2011</v>
      </c>
      <c r="F362">
        <v>8</v>
      </c>
      <c r="G362">
        <v>24</v>
      </c>
      <c r="H362" t="s">
        <v>86</v>
      </c>
      <c r="I362" t="s">
        <v>202</v>
      </c>
      <c r="J362" t="s">
        <v>203</v>
      </c>
      <c r="K362" t="s">
        <v>177</v>
      </c>
      <c r="L362" t="s">
        <v>86</v>
      </c>
      <c r="M362" t="s">
        <v>133</v>
      </c>
      <c r="N362" s="50">
        <v>46221200</v>
      </c>
      <c r="O362" s="51">
        <v>2336405</v>
      </c>
      <c r="P362" t="s">
        <v>1818</v>
      </c>
      <c r="Q362" t="s">
        <v>1819</v>
      </c>
      <c r="R362" t="s">
        <v>1820</v>
      </c>
      <c r="S362" s="49" t="str">
        <f>CONCATENATE(Tabla_Datos[[#This Row],[Nombre_Cliente]]," ",Tabla_Datos[[#This Row],[ApellidoPaterno_Cliente]]," ",Tabla_Datos[[#This Row],[ApellidoMaterno_Cliente]])</f>
        <v>NILDA FLOR BRAVO NUÑEZ</v>
      </c>
      <c r="T362" s="53">
        <f>DATE(Tabla_Datos[[#This Row],[tAnio]],Tabla_Datos[[#This Row],[tMes]],Tabla_Datos[[#This Row],[tDia]])</f>
        <v>40779</v>
      </c>
      <c r="U362" s="53" t="str">
        <f>IF(Tabla_Datos[[#This Row],[cProvincia]]="LIMA","LIMA","PROVINCIA")</f>
        <v>PROVINCIA</v>
      </c>
      <c r="V362" s="53" t="str">
        <f>MID(Tabla_Datos[[#This Row],[pTelefono]],1,SEARCH("-",Tabla_Datos[[#This Row],[pTelefono]],1)-1)</f>
        <v>74</v>
      </c>
      <c r="W362" s="53" t="str">
        <f>MID(Tabla_Datos[[#This Row],[pTelefono]],SEARCH("-",Tabla_Datos[[#This Row],[pTelefono]],1)+1,LEN(Tabla_Datos[[#This Row],[pTelefono]]))</f>
        <v>979332323</v>
      </c>
      <c r="X362" s="53" t="str">
        <f>CONCATENATE(Tabla_Datos[[#This Row],[TipUrb]]," ",Tabla_Datos[[#This Row],[Calle]]," ",Tabla_Datos[[#This Row],[NumCalle]])</f>
        <v>UR . 0</v>
      </c>
      <c r="Y362" t="s">
        <v>208</v>
      </c>
      <c r="Z362" t="s">
        <v>152</v>
      </c>
      <c r="AA362" t="s">
        <v>153</v>
      </c>
      <c r="AB362" t="s">
        <v>95</v>
      </c>
      <c r="AC362" t="s">
        <v>95</v>
      </c>
      <c r="AD362" t="s">
        <v>161</v>
      </c>
      <c r="AE362" t="s">
        <v>950</v>
      </c>
      <c r="AF362">
        <v>6</v>
      </c>
      <c r="AG362" s="51">
        <v>42959286</v>
      </c>
      <c r="AH362" t="s">
        <v>95</v>
      </c>
      <c r="AI362">
        <v>1</v>
      </c>
      <c r="AJ362">
        <v>1</v>
      </c>
      <c r="AK362" t="s">
        <v>221</v>
      </c>
      <c r="AL362">
        <v>0</v>
      </c>
    </row>
    <row r="363" spans="1:38">
      <c r="A363">
        <v>3291513</v>
      </c>
      <c r="B363" t="s">
        <v>1821</v>
      </c>
      <c r="C363" t="s">
        <v>19</v>
      </c>
      <c r="D363" t="s">
        <v>85</v>
      </c>
      <c r="E363">
        <v>2011</v>
      </c>
      <c r="F363">
        <v>8</v>
      </c>
      <c r="G363">
        <v>24</v>
      </c>
      <c r="H363" t="s">
        <v>144</v>
      </c>
      <c r="I363" t="s">
        <v>16</v>
      </c>
      <c r="J363" t="s">
        <v>16</v>
      </c>
      <c r="K363" t="s">
        <v>696</v>
      </c>
      <c r="L363" t="s">
        <v>86</v>
      </c>
      <c r="M363" t="s">
        <v>88</v>
      </c>
      <c r="N363" s="50">
        <v>6947852</v>
      </c>
      <c r="O363" s="51">
        <v>2336194</v>
      </c>
      <c r="P363" t="s">
        <v>1822</v>
      </c>
      <c r="Q363" t="s">
        <v>1823</v>
      </c>
      <c r="R363" t="s">
        <v>1824</v>
      </c>
      <c r="S363" s="49" t="str">
        <f>CONCATENATE(Tabla_Datos[[#This Row],[Nombre_Cliente]]," ",Tabla_Datos[[#This Row],[ApellidoPaterno_Cliente]]," ",Tabla_Datos[[#This Row],[ApellidoMaterno_Cliente]])</f>
        <v>RAUL TEODORO CONTRERAS BASURCO</v>
      </c>
      <c r="T363" s="53">
        <f>DATE(Tabla_Datos[[#This Row],[tAnio]],Tabla_Datos[[#This Row],[tMes]],Tabla_Datos[[#This Row],[tDia]])</f>
        <v>40779</v>
      </c>
      <c r="U363" s="53" t="str">
        <f>IF(Tabla_Datos[[#This Row],[cProvincia]]="LIMA","LIMA","PROVINCIA")</f>
        <v>LIMA</v>
      </c>
      <c r="V363" s="53" t="str">
        <f>MID(Tabla_Datos[[#This Row],[pTelefono]],1,SEARCH("-",Tabla_Datos[[#This Row],[pTelefono]],1)-1)</f>
        <v>1</v>
      </c>
      <c r="W363" s="53" t="str">
        <f>MID(Tabla_Datos[[#This Row],[pTelefono]],SEARCH("-",Tabla_Datos[[#This Row],[pTelefono]],1)+1,LEN(Tabla_Datos[[#This Row],[pTelefono]]))</f>
        <v>999929507</v>
      </c>
      <c r="X363" s="53" t="str">
        <f>CONCATENATE(Tabla_Datos[[#This Row],[TipUrb]]," ",Tabla_Datos[[#This Row],[Calle]]," ",Tabla_Datos[[#This Row],[NumCalle]])</f>
        <v>UR MANN THOMAS 680</v>
      </c>
      <c r="Y363" t="s">
        <v>92</v>
      </c>
      <c r="Z363" t="s">
        <v>196</v>
      </c>
      <c r="AA363" t="s">
        <v>197</v>
      </c>
      <c r="AB363" t="s">
        <v>95</v>
      </c>
      <c r="AC363">
        <v>802</v>
      </c>
      <c r="AD363" t="s">
        <v>161</v>
      </c>
      <c r="AE363" t="s">
        <v>95</v>
      </c>
      <c r="AF363" t="s">
        <v>95</v>
      </c>
      <c r="AG363" s="51">
        <v>8214828</v>
      </c>
      <c r="AH363" t="s">
        <v>95</v>
      </c>
      <c r="AI363">
        <v>1</v>
      </c>
      <c r="AJ363">
        <v>1</v>
      </c>
      <c r="AK363" t="s">
        <v>1825</v>
      </c>
      <c r="AL363">
        <v>680</v>
      </c>
    </row>
    <row r="364" spans="1:38">
      <c r="A364">
        <v>3293394</v>
      </c>
      <c r="B364" t="s">
        <v>1826</v>
      </c>
      <c r="C364" t="s">
        <v>20</v>
      </c>
      <c r="D364" t="s">
        <v>143</v>
      </c>
      <c r="E364">
        <v>2011</v>
      </c>
      <c r="F364">
        <v>8</v>
      </c>
      <c r="G364">
        <v>24</v>
      </c>
      <c r="H364" t="s">
        <v>86</v>
      </c>
      <c r="I364" t="s">
        <v>202</v>
      </c>
      <c r="J364" t="s">
        <v>203</v>
      </c>
      <c r="K364" t="s">
        <v>203</v>
      </c>
      <c r="L364" t="s">
        <v>86</v>
      </c>
      <c r="M364" t="s">
        <v>133</v>
      </c>
      <c r="N364" s="50">
        <v>16759380</v>
      </c>
      <c r="O364" s="51">
        <v>2337615</v>
      </c>
      <c r="P364" t="s">
        <v>1827</v>
      </c>
      <c r="Q364" t="s">
        <v>1828</v>
      </c>
      <c r="R364" t="s">
        <v>1829</v>
      </c>
      <c r="S364" s="49" t="str">
        <f>CONCATENATE(Tabla_Datos[[#This Row],[Nombre_Cliente]]," ",Tabla_Datos[[#This Row],[ApellidoPaterno_Cliente]]," ",Tabla_Datos[[#This Row],[ApellidoMaterno_Cliente]])</f>
        <v>VERONICA DEL PILAR VILELA REQUEJO</v>
      </c>
      <c r="T364" s="53">
        <f>DATE(Tabla_Datos[[#This Row],[tAnio]],Tabla_Datos[[#This Row],[tMes]],Tabla_Datos[[#This Row],[tDia]])</f>
        <v>40779</v>
      </c>
      <c r="U364" s="53" t="str">
        <f>IF(Tabla_Datos[[#This Row],[cProvincia]]="LIMA","LIMA","PROVINCIA")</f>
        <v>PROVINCIA</v>
      </c>
      <c r="V364" s="53" t="str">
        <f>MID(Tabla_Datos[[#This Row],[pTelefono]],1,SEARCH("-",Tabla_Datos[[#This Row],[pTelefono]],1)-1)</f>
        <v>74</v>
      </c>
      <c r="W364" s="53" t="str">
        <f>MID(Tabla_Datos[[#This Row],[pTelefono]],SEARCH("-",Tabla_Datos[[#This Row],[pTelefono]],1)+1,LEN(Tabla_Datos[[#This Row],[pTelefono]]))</f>
        <v>979100305</v>
      </c>
      <c r="X364" s="53" t="str">
        <f>CONCATENATE(Tabla_Datos[[#This Row],[TipUrb]]," ",Tabla_Datos[[#This Row],[Calle]]," ",Tabla_Datos[[#This Row],[NumCalle]])</f>
        <v>PJ LOS GORRIONES 226</v>
      </c>
      <c r="Y364" t="s">
        <v>208</v>
      </c>
      <c r="Z364" t="s">
        <v>152</v>
      </c>
      <c r="AA364" t="s">
        <v>153</v>
      </c>
      <c r="AB364" t="s">
        <v>95</v>
      </c>
      <c r="AC364" t="s">
        <v>95</v>
      </c>
      <c r="AD364" t="s">
        <v>429</v>
      </c>
      <c r="AE364" t="s">
        <v>95</v>
      </c>
      <c r="AF364" t="s">
        <v>95</v>
      </c>
      <c r="AG364" s="51">
        <v>44731127</v>
      </c>
      <c r="AH364" t="s">
        <v>95</v>
      </c>
      <c r="AI364">
        <v>1</v>
      </c>
      <c r="AJ364">
        <v>1</v>
      </c>
      <c r="AK364" t="s">
        <v>1830</v>
      </c>
      <c r="AL364">
        <v>226</v>
      </c>
    </row>
    <row r="365" spans="1:38">
      <c r="A365">
        <v>3292417</v>
      </c>
      <c r="B365" t="s">
        <v>1831</v>
      </c>
      <c r="C365" t="s">
        <v>18</v>
      </c>
      <c r="D365" t="s">
        <v>143</v>
      </c>
      <c r="E365">
        <v>2011</v>
      </c>
      <c r="F365">
        <v>8</v>
      </c>
      <c r="G365">
        <v>24</v>
      </c>
      <c r="H365" t="s">
        <v>86</v>
      </c>
      <c r="I365" t="s">
        <v>141</v>
      </c>
      <c r="J365" t="s">
        <v>521</v>
      </c>
      <c r="K365" t="s">
        <v>1832</v>
      </c>
      <c r="L365" t="s">
        <v>86</v>
      </c>
      <c r="M365" t="s">
        <v>294</v>
      </c>
      <c r="N365" s="50">
        <v>41577463</v>
      </c>
      <c r="O365" s="51">
        <v>2336890</v>
      </c>
      <c r="P365" t="s">
        <v>1833</v>
      </c>
      <c r="Q365" t="s">
        <v>1834</v>
      </c>
      <c r="R365" t="s">
        <v>250</v>
      </c>
      <c r="S365" s="49" t="str">
        <f>CONCATENATE(Tabla_Datos[[#This Row],[Nombre_Cliente]]," ",Tabla_Datos[[#This Row],[ApellidoPaterno_Cliente]]," ",Tabla_Datos[[#This Row],[ApellidoMaterno_Cliente]])</f>
        <v>EDGAR  RIVAS ESPINOZA</v>
      </c>
      <c r="T365" s="53">
        <f>DATE(Tabla_Datos[[#This Row],[tAnio]],Tabla_Datos[[#This Row],[tMes]],Tabla_Datos[[#This Row],[tDia]])</f>
        <v>40779</v>
      </c>
      <c r="U365" s="53" t="str">
        <f>IF(Tabla_Datos[[#This Row],[cProvincia]]="LIMA","LIMA","PROVINCIA")</f>
        <v>PROVINCIA</v>
      </c>
      <c r="V365" s="53" t="str">
        <f>MID(Tabla_Datos[[#This Row],[pTelefono]],1,SEARCH("-",Tabla_Datos[[#This Row],[pTelefono]],1)-1)</f>
        <v>64</v>
      </c>
      <c r="W365" s="53" t="str">
        <f>MID(Tabla_Datos[[#This Row],[pTelefono]],SEARCH("-",Tabla_Datos[[#This Row],[pTelefono]],1)+1,LEN(Tabla_Datos[[#This Row],[pTelefono]]))</f>
        <v>954602228</v>
      </c>
      <c r="X365" s="53" t="str">
        <f>CONCATENATE(Tabla_Datos[[#This Row],[TipUrb]]," ",Tabla_Datos[[#This Row],[Calle]]," ",Tabla_Datos[[#This Row],[NumCalle]])</f>
        <v xml:space="preserve">  MARISCAL CASTILLA 115</v>
      </c>
      <c r="Y365" t="s">
        <v>525</v>
      </c>
      <c r="Z365" t="s">
        <v>181</v>
      </c>
      <c r="AA365" t="s">
        <v>182</v>
      </c>
      <c r="AB365" t="s">
        <v>95</v>
      </c>
      <c r="AC365" t="s">
        <v>95</v>
      </c>
      <c r="AD365" t="s">
        <v>95</v>
      </c>
      <c r="AE365" t="s">
        <v>95</v>
      </c>
      <c r="AG365" s="51">
        <v>41570861</v>
      </c>
      <c r="AI365">
        <v>17</v>
      </c>
      <c r="AJ365">
        <v>17</v>
      </c>
      <c r="AK365" t="s">
        <v>1835</v>
      </c>
      <c r="AL365">
        <v>115</v>
      </c>
    </row>
    <row r="366" spans="1:38">
      <c r="A366">
        <v>3295868</v>
      </c>
      <c r="B366" t="s">
        <v>1836</v>
      </c>
      <c r="C366" t="s">
        <v>18</v>
      </c>
      <c r="D366" t="s">
        <v>156</v>
      </c>
      <c r="E366">
        <v>2011</v>
      </c>
      <c r="F366">
        <v>8</v>
      </c>
      <c r="G366">
        <v>24</v>
      </c>
      <c r="H366" t="s">
        <v>86</v>
      </c>
      <c r="I366" t="s">
        <v>16</v>
      </c>
      <c r="J366" t="s">
        <v>16</v>
      </c>
      <c r="K366" t="s">
        <v>147</v>
      </c>
      <c r="L366" t="s">
        <v>86</v>
      </c>
      <c r="M366" t="s">
        <v>88</v>
      </c>
      <c r="N366" s="50">
        <v>99999999</v>
      </c>
      <c r="O366" s="51">
        <v>2339467</v>
      </c>
      <c r="P366" t="s">
        <v>1837</v>
      </c>
      <c r="Q366" t="s">
        <v>1838</v>
      </c>
      <c r="R366" t="s">
        <v>1839</v>
      </c>
      <c r="S366" s="49" t="str">
        <f>CONCATENATE(Tabla_Datos[[#This Row],[Nombre_Cliente]]," ",Tabla_Datos[[#This Row],[ApellidoPaterno_Cliente]]," ",Tabla_Datos[[#This Row],[ApellidoMaterno_Cliente]])</f>
        <v xml:space="preserve">LUZ SUNILDA  ABANTO  TARAZONA </v>
      </c>
      <c r="T366" s="53">
        <f>DATE(Tabla_Datos[[#This Row],[tAnio]],Tabla_Datos[[#This Row],[tMes]],Tabla_Datos[[#This Row],[tDia]])</f>
        <v>40779</v>
      </c>
      <c r="U366" s="53" t="str">
        <f>IF(Tabla_Datos[[#This Row],[cProvincia]]="LIMA","LIMA","PROVINCIA")</f>
        <v>LIMA</v>
      </c>
      <c r="V366" s="53" t="str">
        <f>MID(Tabla_Datos[[#This Row],[pTelefono]],1,SEARCH("-",Tabla_Datos[[#This Row],[pTelefono]],1)-1)</f>
        <v>1</v>
      </c>
      <c r="W366" s="53" t="str">
        <f>MID(Tabla_Datos[[#This Row],[pTelefono]],SEARCH("-",Tabla_Datos[[#This Row],[pTelefono]],1)+1,LEN(Tabla_Datos[[#This Row],[pTelefono]]))</f>
        <v>5266922</v>
      </c>
      <c r="X366" s="53" t="str">
        <f>CONCATENATE(Tabla_Datos[[#This Row],[TipUrb]]," ",Tabla_Datos[[#This Row],[Calle]]," ",Tabla_Datos[[#This Row],[NumCalle]])</f>
        <v>UR CALCA 175</v>
      </c>
      <c r="Y366" t="s">
        <v>92</v>
      </c>
      <c r="Z366" t="s">
        <v>93</v>
      </c>
      <c r="AA366" t="s">
        <v>94</v>
      </c>
      <c r="AB366">
        <v>2</v>
      </c>
      <c r="AC366" t="s">
        <v>95</v>
      </c>
      <c r="AD366" t="s">
        <v>161</v>
      </c>
      <c r="AE366" t="s">
        <v>95</v>
      </c>
      <c r="AG366" s="51">
        <v>42995242</v>
      </c>
      <c r="AI366">
        <v>26</v>
      </c>
      <c r="AJ366">
        <v>26</v>
      </c>
      <c r="AK366" t="s">
        <v>1840</v>
      </c>
      <c r="AL366">
        <v>175</v>
      </c>
    </row>
    <row r="367" spans="1:38">
      <c r="A367">
        <v>3294300</v>
      </c>
      <c r="B367" t="s">
        <v>1841</v>
      </c>
      <c r="C367" t="s">
        <v>20</v>
      </c>
      <c r="D367" t="s">
        <v>85</v>
      </c>
      <c r="E367">
        <v>2011</v>
      </c>
      <c r="F367">
        <v>8</v>
      </c>
      <c r="G367">
        <v>24</v>
      </c>
      <c r="H367" t="s">
        <v>86</v>
      </c>
      <c r="I367" t="s">
        <v>16</v>
      </c>
      <c r="J367" t="s">
        <v>16</v>
      </c>
      <c r="K367" t="s">
        <v>438</v>
      </c>
      <c r="L367" t="s">
        <v>86</v>
      </c>
      <c r="M367" t="s">
        <v>88</v>
      </c>
      <c r="N367" s="50">
        <v>21815914</v>
      </c>
      <c r="O367" s="51">
        <v>2338310</v>
      </c>
      <c r="P367" t="s">
        <v>1842</v>
      </c>
      <c r="Q367" t="s">
        <v>285</v>
      </c>
      <c r="R367" t="s">
        <v>1359</v>
      </c>
      <c r="S367" s="49" t="str">
        <f>CONCATENATE(Tabla_Datos[[#This Row],[Nombre_Cliente]]," ",Tabla_Datos[[#This Row],[ApellidoPaterno_Cliente]]," ",Tabla_Datos[[#This Row],[ApellidoMaterno_Cliente]])</f>
        <v>FRIDA ALICIA CALDERON OSORIO</v>
      </c>
      <c r="T367" s="53">
        <f>DATE(Tabla_Datos[[#This Row],[tAnio]],Tabla_Datos[[#This Row],[tMes]],Tabla_Datos[[#This Row],[tDia]])</f>
        <v>40779</v>
      </c>
      <c r="U367" s="53" t="str">
        <f>IF(Tabla_Datos[[#This Row],[cProvincia]]="LIMA","LIMA","PROVINCIA")</f>
        <v>LIMA</v>
      </c>
      <c r="V367" s="53" t="str">
        <f>MID(Tabla_Datos[[#This Row],[pTelefono]],1,SEARCH("-",Tabla_Datos[[#This Row],[pTelefono]],1)-1)</f>
        <v>1</v>
      </c>
      <c r="W367" s="53" t="str">
        <f>MID(Tabla_Datos[[#This Row],[pTelefono]],SEARCH("-",Tabla_Datos[[#This Row],[pTelefono]],1)+1,LEN(Tabla_Datos[[#This Row],[pTelefono]]))</f>
        <v>971091271</v>
      </c>
      <c r="X367" s="53" t="str">
        <f>CONCATENATE(Tabla_Datos[[#This Row],[TipUrb]]," ",Tabla_Datos[[#This Row],[Calle]]," ",Tabla_Datos[[#This Row],[NumCalle]])</f>
        <v>UR LOS DIAMANTES 242</v>
      </c>
      <c r="Y367" t="s">
        <v>92</v>
      </c>
      <c r="Z367" t="s">
        <v>122</v>
      </c>
      <c r="AA367" t="s">
        <v>123</v>
      </c>
      <c r="AB367" t="s">
        <v>95</v>
      </c>
      <c r="AC367" t="s">
        <v>95</v>
      </c>
      <c r="AD367" t="s">
        <v>161</v>
      </c>
      <c r="AE367" t="s">
        <v>95</v>
      </c>
      <c r="AF367" t="s">
        <v>95</v>
      </c>
      <c r="AG367" s="51">
        <v>25509098</v>
      </c>
      <c r="AH367" t="s">
        <v>95</v>
      </c>
      <c r="AI367">
        <v>1</v>
      </c>
      <c r="AJ367">
        <v>1</v>
      </c>
      <c r="AK367" t="s">
        <v>1843</v>
      </c>
      <c r="AL367">
        <v>242</v>
      </c>
    </row>
    <row r="368" spans="1:38">
      <c r="A368">
        <v>3293529</v>
      </c>
      <c r="B368" t="s">
        <v>1844</v>
      </c>
      <c r="C368" t="s">
        <v>20</v>
      </c>
      <c r="D368" t="s">
        <v>85</v>
      </c>
      <c r="E368">
        <v>2011</v>
      </c>
      <c r="F368">
        <v>8</v>
      </c>
      <c r="G368">
        <v>24</v>
      </c>
      <c r="H368" t="s">
        <v>86</v>
      </c>
      <c r="I368" t="s">
        <v>16</v>
      </c>
      <c r="J368" t="s">
        <v>16</v>
      </c>
      <c r="K368" t="s">
        <v>112</v>
      </c>
      <c r="L368" t="s">
        <v>86</v>
      </c>
      <c r="M368" t="s">
        <v>88</v>
      </c>
      <c r="N368" s="50">
        <v>10725261</v>
      </c>
      <c r="O368" s="51">
        <v>2337715</v>
      </c>
      <c r="P368" t="s">
        <v>1845</v>
      </c>
      <c r="Q368" t="s">
        <v>705</v>
      </c>
      <c r="R368" t="s">
        <v>1846</v>
      </c>
      <c r="S368" s="49" t="str">
        <f>CONCATENATE(Tabla_Datos[[#This Row],[Nombre_Cliente]]," ",Tabla_Datos[[#This Row],[ApellidoPaterno_Cliente]]," ",Tabla_Datos[[#This Row],[ApellidoMaterno_Cliente]])</f>
        <v>DANTE BERNARDO SARAVIA ZARATE</v>
      </c>
      <c r="T368" s="53">
        <f>DATE(Tabla_Datos[[#This Row],[tAnio]],Tabla_Datos[[#This Row],[tMes]],Tabla_Datos[[#This Row],[tDia]])</f>
        <v>40779</v>
      </c>
      <c r="U368" s="53" t="str">
        <f>IF(Tabla_Datos[[#This Row],[cProvincia]]="LIMA","LIMA","PROVINCIA")</f>
        <v>LIMA</v>
      </c>
      <c r="V368" s="53" t="str">
        <f>MID(Tabla_Datos[[#This Row],[pTelefono]],1,SEARCH("-",Tabla_Datos[[#This Row],[pTelefono]],1)-1)</f>
        <v>1</v>
      </c>
      <c r="W368" s="53" t="str">
        <f>MID(Tabla_Datos[[#This Row],[pTelefono]],SEARCH("-",Tabla_Datos[[#This Row],[pTelefono]],1)+1,LEN(Tabla_Datos[[#This Row],[pTelefono]]))</f>
        <v>994017076</v>
      </c>
      <c r="X368" s="53" t="str">
        <f>CONCATENATE(Tabla_Datos[[#This Row],[TipUrb]]," ",Tabla_Datos[[#This Row],[Calle]]," ",Tabla_Datos[[#This Row],[NumCalle]])</f>
        <v>UR LAS PALMERAS 0</v>
      </c>
      <c r="Y368" t="s">
        <v>92</v>
      </c>
      <c r="Z368" t="s">
        <v>196</v>
      </c>
      <c r="AA368" t="s">
        <v>197</v>
      </c>
      <c r="AB368" t="s">
        <v>95</v>
      </c>
      <c r="AC368" t="s">
        <v>95</v>
      </c>
      <c r="AD368" t="s">
        <v>161</v>
      </c>
      <c r="AE368" t="s">
        <v>1847</v>
      </c>
      <c r="AF368">
        <v>30</v>
      </c>
      <c r="AG368" s="51">
        <v>9166635</v>
      </c>
      <c r="AH368" t="s">
        <v>95</v>
      </c>
      <c r="AI368">
        <v>1</v>
      </c>
      <c r="AJ368">
        <v>1</v>
      </c>
      <c r="AK368" t="s">
        <v>1848</v>
      </c>
      <c r="AL368">
        <v>0</v>
      </c>
    </row>
    <row r="369" spans="1:38">
      <c r="A369">
        <v>3294829</v>
      </c>
      <c r="B369" t="s">
        <v>1729</v>
      </c>
      <c r="C369" t="s">
        <v>20</v>
      </c>
      <c r="D369" t="s">
        <v>85</v>
      </c>
      <c r="E369">
        <v>2011</v>
      </c>
      <c r="F369">
        <v>8</v>
      </c>
      <c r="G369">
        <v>24</v>
      </c>
      <c r="H369" t="s">
        <v>86</v>
      </c>
      <c r="I369" t="s">
        <v>16</v>
      </c>
      <c r="J369" t="s">
        <v>16</v>
      </c>
      <c r="K369" t="s">
        <v>438</v>
      </c>
      <c r="L369" t="s">
        <v>86</v>
      </c>
      <c r="M369" t="s">
        <v>88</v>
      </c>
      <c r="N369" s="50">
        <v>10762376</v>
      </c>
      <c r="O369" s="51">
        <v>2338594</v>
      </c>
      <c r="P369" t="s">
        <v>1849</v>
      </c>
      <c r="Q369" t="s">
        <v>412</v>
      </c>
      <c r="R369" t="s">
        <v>1850</v>
      </c>
      <c r="S369" s="49" t="str">
        <f>CONCATENATE(Tabla_Datos[[#This Row],[Nombre_Cliente]]," ",Tabla_Datos[[#This Row],[ApellidoPaterno_Cliente]]," ",Tabla_Datos[[#This Row],[ApellidoMaterno_Cliente]])</f>
        <v>NORMA LUZ GONZALES DE GARAY</v>
      </c>
      <c r="T369" s="53">
        <f>DATE(Tabla_Datos[[#This Row],[tAnio]],Tabla_Datos[[#This Row],[tMes]],Tabla_Datos[[#This Row],[tDia]])</f>
        <v>40779</v>
      </c>
      <c r="U369" s="53" t="str">
        <f>IF(Tabla_Datos[[#This Row],[cProvincia]]="LIMA","LIMA","PROVINCIA")</f>
        <v>LIMA</v>
      </c>
      <c r="V369" s="53" t="str">
        <f>MID(Tabla_Datos[[#This Row],[pTelefono]],1,SEARCH("-",Tabla_Datos[[#This Row],[pTelefono]],1)-1)</f>
        <v>1</v>
      </c>
      <c r="W369" s="53" t="str">
        <f>MID(Tabla_Datos[[#This Row],[pTelefono]],SEARCH("-",Tabla_Datos[[#This Row],[pTelefono]],1)+1,LEN(Tabla_Datos[[#This Row],[pTelefono]]))</f>
        <v>123123123</v>
      </c>
      <c r="X369" s="53" t="str">
        <f>CONCATENATE(Tabla_Datos[[#This Row],[TipUrb]]," ",Tabla_Datos[[#This Row],[Calle]]," ",Tabla_Datos[[#This Row],[NumCalle]])</f>
        <v>UR 2 DE MAYO 333</v>
      </c>
      <c r="Y369" t="s">
        <v>92</v>
      </c>
      <c r="Z369" t="s">
        <v>196</v>
      </c>
      <c r="AA369" t="s">
        <v>197</v>
      </c>
      <c r="AB369" t="s">
        <v>95</v>
      </c>
      <c r="AC369" t="s">
        <v>95</v>
      </c>
      <c r="AD369" t="s">
        <v>161</v>
      </c>
      <c r="AE369" t="s">
        <v>95</v>
      </c>
      <c r="AF369" t="s">
        <v>95</v>
      </c>
      <c r="AG369" s="51">
        <v>25453881</v>
      </c>
      <c r="AH369" t="s">
        <v>95</v>
      </c>
      <c r="AI369">
        <v>1</v>
      </c>
      <c r="AJ369">
        <v>1</v>
      </c>
      <c r="AK369" t="s">
        <v>1851</v>
      </c>
      <c r="AL369">
        <v>333</v>
      </c>
    </row>
    <row r="370" spans="1:38">
      <c r="A370">
        <v>3296064</v>
      </c>
      <c r="B370" t="s">
        <v>1852</v>
      </c>
      <c r="C370" t="s">
        <v>18</v>
      </c>
      <c r="D370" t="s">
        <v>156</v>
      </c>
      <c r="E370">
        <v>2011</v>
      </c>
      <c r="F370">
        <v>8</v>
      </c>
      <c r="G370">
        <v>24</v>
      </c>
      <c r="H370" t="s">
        <v>86</v>
      </c>
      <c r="I370" t="s">
        <v>202</v>
      </c>
      <c r="J370" t="s">
        <v>203</v>
      </c>
      <c r="K370" t="s">
        <v>203</v>
      </c>
      <c r="L370" t="s">
        <v>86</v>
      </c>
      <c r="M370" t="s">
        <v>133</v>
      </c>
      <c r="N370" s="50">
        <v>99999999</v>
      </c>
      <c r="O370" s="51">
        <v>2339647</v>
      </c>
      <c r="P370" t="s">
        <v>1853</v>
      </c>
      <c r="Q370" t="s">
        <v>749</v>
      </c>
      <c r="R370" t="s">
        <v>731</v>
      </c>
      <c r="S370" s="49" t="str">
        <f>CONCATENATE(Tabla_Datos[[#This Row],[Nombre_Cliente]]," ",Tabla_Datos[[#This Row],[ApellidoPaterno_Cliente]]," ",Tabla_Datos[[#This Row],[ApellidoMaterno_Cliente]])</f>
        <v xml:space="preserve">CASTORINO IV MARTIN TORRES  PASTOR </v>
      </c>
      <c r="T370" s="53">
        <f>DATE(Tabla_Datos[[#This Row],[tAnio]],Tabla_Datos[[#This Row],[tMes]],Tabla_Datos[[#This Row],[tDia]])</f>
        <v>40779</v>
      </c>
      <c r="U370" s="53" t="str">
        <f>IF(Tabla_Datos[[#This Row],[cProvincia]]="LIMA","LIMA","PROVINCIA")</f>
        <v>PROVINCIA</v>
      </c>
      <c r="V370" s="53" t="str">
        <f>MID(Tabla_Datos[[#This Row],[pTelefono]],1,SEARCH("-",Tabla_Datos[[#This Row],[pTelefono]],1)-1)</f>
        <v>74</v>
      </c>
      <c r="W370" s="53" t="str">
        <f>MID(Tabla_Datos[[#This Row],[pTelefono]],SEARCH("-",Tabla_Datos[[#This Row],[pTelefono]],1)+1,LEN(Tabla_Datos[[#This Row],[pTelefono]]))</f>
        <v>979694263</v>
      </c>
      <c r="X370" s="53" t="str">
        <f>CONCATENATE(Tabla_Datos[[#This Row],[TipUrb]]," ",Tabla_Datos[[#This Row],[Calle]]," ",Tabla_Datos[[#This Row],[NumCalle]])</f>
        <v>UR JOSE PARDO Y MIGUEL 225</v>
      </c>
      <c r="Y370" t="s">
        <v>208</v>
      </c>
      <c r="Z370" t="s">
        <v>107</v>
      </c>
      <c r="AA370" t="s">
        <v>108</v>
      </c>
      <c r="AB370" t="s">
        <v>95</v>
      </c>
      <c r="AC370" t="s">
        <v>95</v>
      </c>
      <c r="AD370" t="s">
        <v>161</v>
      </c>
      <c r="AE370" t="s">
        <v>95</v>
      </c>
      <c r="AG370" s="51">
        <v>16708066</v>
      </c>
      <c r="AI370">
        <v>26</v>
      </c>
      <c r="AJ370">
        <v>26</v>
      </c>
      <c r="AK370" t="s">
        <v>1854</v>
      </c>
      <c r="AL370">
        <v>225</v>
      </c>
    </row>
    <row r="371" spans="1:38">
      <c r="A371">
        <v>3292187</v>
      </c>
      <c r="B371" t="s">
        <v>1855</v>
      </c>
      <c r="C371" t="s">
        <v>19</v>
      </c>
      <c r="D371" t="s">
        <v>85</v>
      </c>
      <c r="E371">
        <v>2011</v>
      </c>
      <c r="F371">
        <v>8</v>
      </c>
      <c r="G371">
        <v>24</v>
      </c>
      <c r="H371" t="s">
        <v>86</v>
      </c>
      <c r="I371" t="s">
        <v>16</v>
      </c>
      <c r="J371" t="s">
        <v>16</v>
      </c>
      <c r="K371" t="s">
        <v>157</v>
      </c>
      <c r="L371" t="s">
        <v>86</v>
      </c>
      <c r="M371" t="s">
        <v>88</v>
      </c>
      <c r="N371" s="50">
        <v>43067493</v>
      </c>
      <c r="O371" s="51">
        <v>2336732</v>
      </c>
      <c r="P371" t="s">
        <v>1856</v>
      </c>
      <c r="Q371" t="s">
        <v>1820</v>
      </c>
      <c r="R371" t="s">
        <v>1857</v>
      </c>
      <c r="S371" s="49" t="str">
        <f>CONCATENATE(Tabla_Datos[[#This Row],[Nombre_Cliente]]," ",Tabla_Datos[[#This Row],[ApellidoPaterno_Cliente]]," ",Tabla_Datos[[#This Row],[ApellidoMaterno_Cliente]])</f>
        <v>JUANA ISIDORA ISIDOR NUÑEZ ODAR DE LORA</v>
      </c>
      <c r="T371" s="53">
        <f>DATE(Tabla_Datos[[#This Row],[tAnio]],Tabla_Datos[[#This Row],[tMes]],Tabla_Datos[[#This Row],[tDia]])</f>
        <v>40779</v>
      </c>
      <c r="U371" s="53" t="str">
        <f>IF(Tabla_Datos[[#This Row],[cProvincia]]="LIMA","LIMA","PROVINCIA")</f>
        <v>LIMA</v>
      </c>
      <c r="V371" s="53" t="str">
        <f>MID(Tabla_Datos[[#This Row],[pTelefono]],1,SEARCH("-",Tabla_Datos[[#This Row],[pTelefono]],1)-1)</f>
        <v>1</v>
      </c>
      <c r="W371" s="53" t="str">
        <f>MID(Tabla_Datos[[#This Row],[pTelefono]],SEARCH("-",Tabla_Datos[[#This Row],[pTelefono]],1)+1,LEN(Tabla_Datos[[#This Row],[pTelefono]]))</f>
        <v>15740391</v>
      </c>
      <c r="X371" s="53" t="str">
        <f>CONCATENATE(Tabla_Datos[[#This Row],[TipUrb]]," ",Tabla_Datos[[#This Row],[Calle]]," ",Tabla_Datos[[#This Row],[NumCalle]])</f>
        <v xml:space="preserve">  AREQUIPA 4096</v>
      </c>
      <c r="Y371" t="s">
        <v>92</v>
      </c>
      <c r="Z371" t="s">
        <v>122</v>
      </c>
      <c r="AA371" t="s">
        <v>123</v>
      </c>
      <c r="AB371" t="s">
        <v>95</v>
      </c>
      <c r="AC371" t="s">
        <v>95</v>
      </c>
      <c r="AD371" t="s">
        <v>95</v>
      </c>
      <c r="AE371" t="s">
        <v>95</v>
      </c>
      <c r="AF371" t="s">
        <v>95</v>
      </c>
      <c r="AG371" s="51">
        <v>6679165</v>
      </c>
      <c r="AH371" t="s">
        <v>95</v>
      </c>
      <c r="AI371">
        <v>1</v>
      </c>
      <c r="AJ371">
        <v>1</v>
      </c>
      <c r="AK371" t="s">
        <v>100</v>
      </c>
      <c r="AL371">
        <v>4096</v>
      </c>
    </row>
    <row r="372" spans="1:38">
      <c r="A372">
        <v>3292502</v>
      </c>
      <c r="B372" t="s">
        <v>1858</v>
      </c>
      <c r="C372" t="s">
        <v>20</v>
      </c>
      <c r="D372" t="s">
        <v>85</v>
      </c>
      <c r="E372">
        <v>2011</v>
      </c>
      <c r="F372">
        <v>8</v>
      </c>
      <c r="G372">
        <v>24</v>
      </c>
      <c r="H372" t="s">
        <v>86</v>
      </c>
      <c r="I372" t="s">
        <v>16</v>
      </c>
      <c r="J372" t="s">
        <v>16</v>
      </c>
      <c r="K372" t="s">
        <v>165</v>
      </c>
      <c r="L372" t="s">
        <v>86</v>
      </c>
      <c r="M372" t="s">
        <v>88</v>
      </c>
      <c r="O372" s="51">
        <v>2336973</v>
      </c>
      <c r="P372" t="s">
        <v>1859</v>
      </c>
      <c r="Q372" t="s">
        <v>953</v>
      </c>
      <c r="R372" t="s">
        <v>1860</v>
      </c>
      <c r="S372" s="49" t="str">
        <f>CONCATENATE(Tabla_Datos[[#This Row],[Nombre_Cliente]]," ",Tabla_Datos[[#This Row],[ApellidoPaterno_Cliente]]," ",Tabla_Datos[[#This Row],[ApellidoMaterno_Cliente]])</f>
        <v>ARMANDO PEÑA ZEVALLOS</v>
      </c>
      <c r="T372" s="53">
        <f>DATE(Tabla_Datos[[#This Row],[tAnio]],Tabla_Datos[[#This Row],[tMes]],Tabla_Datos[[#This Row],[tDia]])</f>
        <v>40779</v>
      </c>
      <c r="U372" s="53" t="str">
        <f>IF(Tabla_Datos[[#This Row],[cProvincia]]="LIMA","LIMA","PROVINCIA")</f>
        <v>LIMA</v>
      </c>
      <c r="V372" s="53" t="str">
        <f>MID(Tabla_Datos[[#This Row],[pTelefono]],1,SEARCH("-",Tabla_Datos[[#This Row],[pTelefono]],1)-1)</f>
        <v>1</v>
      </c>
      <c r="W372" s="53" t="str">
        <f>MID(Tabla_Datos[[#This Row],[pTelefono]],SEARCH("-",Tabla_Datos[[#This Row],[pTelefono]],1)+1,LEN(Tabla_Datos[[#This Row],[pTelefono]]))</f>
        <v>971580276</v>
      </c>
      <c r="X372" s="53" t="str">
        <f>CONCATENATE(Tabla_Datos[[#This Row],[TipUrb]]," ",Tabla_Datos[[#This Row],[Calle]]," ",Tabla_Datos[[#This Row],[NumCalle]])</f>
        <v>UR LIMA 393</v>
      </c>
      <c r="Y372" t="s">
        <v>92</v>
      </c>
      <c r="Z372" t="s">
        <v>122</v>
      </c>
      <c r="AA372" t="s">
        <v>123</v>
      </c>
      <c r="AB372" t="s">
        <v>95</v>
      </c>
      <c r="AC372" t="s">
        <v>95</v>
      </c>
      <c r="AD372" t="s">
        <v>161</v>
      </c>
      <c r="AE372" t="s">
        <v>95</v>
      </c>
      <c r="AF372" t="s">
        <v>95</v>
      </c>
      <c r="AG372" s="51">
        <v>6714981</v>
      </c>
      <c r="AH372" t="s">
        <v>95</v>
      </c>
      <c r="AI372">
        <v>1</v>
      </c>
      <c r="AJ372">
        <v>1</v>
      </c>
      <c r="AK372" t="s">
        <v>16</v>
      </c>
      <c r="AL372">
        <v>393</v>
      </c>
    </row>
    <row r="373" spans="1:38">
      <c r="A373">
        <v>3293248</v>
      </c>
      <c r="B373" t="s">
        <v>1861</v>
      </c>
      <c r="C373" t="s">
        <v>18</v>
      </c>
      <c r="D373" t="s">
        <v>85</v>
      </c>
      <c r="E373">
        <v>2011</v>
      </c>
      <c r="F373">
        <v>8</v>
      </c>
      <c r="G373">
        <v>24</v>
      </c>
      <c r="H373" t="s">
        <v>86</v>
      </c>
      <c r="I373" t="s">
        <v>16</v>
      </c>
      <c r="J373" t="s">
        <v>16</v>
      </c>
      <c r="K373" t="s">
        <v>157</v>
      </c>
      <c r="L373" t="s">
        <v>86</v>
      </c>
      <c r="M373" t="s">
        <v>88</v>
      </c>
      <c r="N373" s="50">
        <v>21815914</v>
      </c>
      <c r="O373" s="51">
        <v>2337460</v>
      </c>
      <c r="P373" t="s">
        <v>1862</v>
      </c>
      <c r="Q373" t="s">
        <v>1863</v>
      </c>
      <c r="R373" t="s">
        <v>1864</v>
      </c>
      <c r="S373" s="49" t="str">
        <f>CONCATENATE(Tabla_Datos[[#This Row],[Nombre_Cliente]]," ",Tabla_Datos[[#This Row],[ApellidoPaterno_Cliente]]," ",Tabla_Datos[[#This Row],[ApellidoMaterno_Cliente]])</f>
        <v xml:space="preserve">EDGARDO JESUS  VILCARROMERO  ALVAREZ </v>
      </c>
      <c r="T373" s="53">
        <f>DATE(Tabla_Datos[[#This Row],[tAnio]],Tabla_Datos[[#This Row],[tMes]],Tabla_Datos[[#This Row],[tDia]])</f>
        <v>40779</v>
      </c>
      <c r="U373" s="53" t="str">
        <f>IF(Tabla_Datos[[#This Row],[cProvincia]]="LIMA","LIMA","PROVINCIA")</f>
        <v>LIMA</v>
      </c>
      <c r="V373" s="53" t="str">
        <f>MID(Tabla_Datos[[#This Row],[pTelefono]],1,SEARCH("-",Tabla_Datos[[#This Row],[pTelefono]],1)-1)</f>
        <v>1</v>
      </c>
      <c r="W373" s="53" t="str">
        <f>MID(Tabla_Datos[[#This Row],[pTelefono]],SEARCH("-",Tabla_Datos[[#This Row],[pTelefono]],1)+1,LEN(Tabla_Datos[[#This Row],[pTelefono]]))</f>
        <v>5680655</v>
      </c>
      <c r="X373" s="53" t="str">
        <f>CONCATENATE(Tabla_Datos[[#This Row],[TipUrb]]," ",Tabla_Datos[[#This Row],[Calle]]," ",Tabla_Datos[[#This Row],[NumCalle]])</f>
        <v>AS PRADO, LEONCIO 859</v>
      </c>
      <c r="Y373" t="s">
        <v>92</v>
      </c>
      <c r="Z373" t="s">
        <v>93</v>
      </c>
      <c r="AA373" t="s">
        <v>94</v>
      </c>
      <c r="AB373">
        <v>2</v>
      </c>
      <c r="AC373" t="s">
        <v>95</v>
      </c>
      <c r="AD373" t="s">
        <v>215</v>
      </c>
      <c r="AE373" t="s">
        <v>95</v>
      </c>
      <c r="AG373" s="51">
        <v>47236046</v>
      </c>
      <c r="AI373">
        <v>36</v>
      </c>
      <c r="AJ373">
        <v>36</v>
      </c>
      <c r="AK373" t="s">
        <v>1865</v>
      </c>
      <c r="AL373">
        <v>859</v>
      </c>
    </row>
    <row r="374" spans="1:38">
      <c r="A374">
        <v>3294878</v>
      </c>
      <c r="B374" t="s">
        <v>1866</v>
      </c>
      <c r="C374" t="s">
        <v>18</v>
      </c>
      <c r="D374" t="s">
        <v>156</v>
      </c>
      <c r="E374">
        <v>2011</v>
      </c>
      <c r="F374">
        <v>8</v>
      </c>
      <c r="G374">
        <v>24</v>
      </c>
      <c r="H374" t="s">
        <v>86</v>
      </c>
      <c r="I374" t="s">
        <v>16</v>
      </c>
      <c r="J374" t="s">
        <v>16</v>
      </c>
      <c r="K374" t="s">
        <v>374</v>
      </c>
      <c r="L374" t="s">
        <v>86</v>
      </c>
      <c r="M374" t="s">
        <v>88</v>
      </c>
      <c r="N374" s="50">
        <v>99999999</v>
      </c>
      <c r="O374" s="51">
        <v>2338606</v>
      </c>
      <c r="P374" t="s">
        <v>1867</v>
      </c>
      <c r="Q374" t="s">
        <v>1868</v>
      </c>
      <c r="R374" t="s">
        <v>1869</v>
      </c>
      <c r="S374" s="49" t="str">
        <f>CONCATENATE(Tabla_Datos[[#This Row],[Nombre_Cliente]]," ",Tabla_Datos[[#This Row],[ApellidoPaterno_Cliente]]," ",Tabla_Datos[[#This Row],[ApellidoMaterno_Cliente]])</f>
        <v xml:space="preserve"> RAUL  ALTAMIRANO   BAUTISTA  </v>
      </c>
      <c r="T374" s="53">
        <f>DATE(Tabla_Datos[[#This Row],[tAnio]],Tabla_Datos[[#This Row],[tMes]],Tabla_Datos[[#This Row],[tDia]])</f>
        <v>40779</v>
      </c>
      <c r="U374" s="53" t="str">
        <f>IF(Tabla_Datos[[#This Row],[cProvincia]]="LIMA","LIMA","PROVINCIA")</f>
        <v>LIMA</v>
      </c>
      <c r="V374" s="53" t="str">
        <f>MID(Tabla_Datos[[#This Row],[pTelefono]],1,SEARCH("-",Tabla_Datos[[#This Row],[pTelefono]],1)-1)</f>
        <v>1</v>
      </c>
      <c r="W374" s="53" t="str">
        <f>MID(Tabla_Datos[[#This Row],[pTelefono]],SEARCH("-",Tabla_Datos[[#This Row],[pTelefono]],1)+1,LEN(Tabla_Datos[[#This Row],[pTelefono]]))</f>
        <v>980900113</v>
      </c>
      <c r="X374" s="53" t="str">
        <f>CONCATENATE(Tabla_Datos[[#This Row],[TipUrb]]," ",Tabla_Datos[[#This Row],[Calle]]," ",Tabla_Datos[[#This Row],[NumCalle]])</f>
        <v>UR VILLA MARIA 222</v>
      </c>
      <c r="Y374" t="s">
        <v>92</v>
      </c>
      <c r="Z374" t="s">
        <v>93</v>
      </c>
      <c r="AA374" t="s">
        <v>94</v>
      </c>
      <c r="AB374">
        <v>2</v>
      </c>
      <c r="AC374" t="s">
        <v>95</v>
      </c>
      <c r="AD374" t="s">
        <v>161</v>
      </c>
      <c r="AE374" t="s">
        <v>95</v>
      </c>
      <c r="AG374" s="51">
        <v>10090957</v>
      </c>
      <c r="AI374">
        <v>26</v>
      </c>
      <c r="AJ374">
        <v>26</v>
      </c>
      <c r="AK374" t="s">
        <v>1870</v>
      </c>
      <c r="AL374">
        <v>222</v>
      </c>
    </row>
    <row r="375" spans="1:38">
      <c r="A375">
        <v>3293675</v>
      </c>
      <c r="B375" t="s">
        <v>1871</v>
      </c>
      <c r="C375" t="s">
        <v>18</v>
      </c>
      <c r="D375" t="s">
        <v>85</v>
      </c>
      <c r="E375">
        <v>2011</v>
      </c>
      <c r="F375">
        <v>8</v>
      </c>
      <c r="G375">
        <v>24</v>
      </c>
      <c r="H375" t="s">
        <v>86</v>
      </c>
      <c r="I375" t="s">
        <v>16</v>
      </c>
      <c r="J375" t="s">
        <v>16</v>
      </c>
      <c r="K375" t="s">
        <v>438</v>
      </c>
      <c r="L375" t="s">
        <v>86</v>
      </c>
      <c r="M375" t="s">
        <v>88</v>
      </c>
      <c r="N375" s="50">
        <v>25617068</v>
      </c>
      <c r="O375" s="51">
        <v>2337831</v>
      </c>
      <c r="P375" t="s">
        <v>1872</v>
      </c>
      <c r="Q375" t="s">
        <v>1873</v>
      </c>
      <c r="R375" t="s">
        <v>1874</v>
      </c>
      <c r="S375" s="49" t="str">
        <f>CONCATENATE(Tabla_Datos[[#This Row],[Nombre_Cliente]]," ",Tabla_Datos[[#This Row],[ApellidoPaterno_Cliente]]," ",Tabla_Datos[[#This Row],[ApellidoMaterno_Cliente]])</f>
        <v>PEDRO  FARCEQUE  MINGA</v>
      </c>
      <c r="T375" s="53">
        <f>DATE(Tabla_Datos[[#This Row],[tAnio]],Tabla_Datos[[#This Row],[tMes]],Tabla_Datos[[#This Row],[tDia]])</f>
        <v>40779</v>
      </c>
      <c r="U375" s="53" t="str">
        <f>IF(Tabla_Datos[[#This Row],[cProvincia]]="LIMA","LIMA","PROVINCIA")</f>
        <v>LIMA</v>
      </c>
      <c r="V375" s="53" t="str">
        <f>MID(Tabla_Datos[[#This Row],[pTelefono]],1,SEARCH("-",Tabla_Datos[[#This Row],[pTelefono]],1)-1)</f>
        <v>1</v>
      </c>
      <c r="W375" s="53" t="str">
        <f>MID(Tabla_Datos[[#This Row],[pTelefono]],SEARCH("-",Tabla_Datos[[#This Row],[pTelefono]],1)+1,LEN(Tabla_Datos[[#This Row],[pTelefono]]))</f>
        <v>5941323</v>
      </c>
      <c r="X375" s="53" t="str">
        <f>CONCATENATE(Tabla_Datos[[#This Row],[TipUrb]]," ",Tabla_Datos[[#This Row],[Calle]]," ",Tabla_Datos[[#This Row],[NumCalle]])</f>
        <v>CO ALAMEDA LOS MISIONEROS 164</v>
      </c>
      <c r="Y375" t="s">
        <v>92</v>
      </c>
      <c r="Z375" t="s">
        <v>93</v>
      </c>
      <c r="AA375" t="s">
        <v>94</v>
      </c>
      <c r="AB375">
        <v>1</v>
      </c>
      <c r="AC375">
        <v>101</v>
      </c>
      <c r="AD375" t="s">
        <v>198</v>
      </c>
      <c r="AE375" t="s">
        <v>95</v>
      </c>
      <c r="AG375" s="51">
        <v>3227601</v>
      </c>
      <c r="AI375">
        <v>36</v>
      </c>
      <c r="AJ375">
        <v>36</v>
      </c>
      <c r="AK375" t="s">
        <v>1875</v>
      </c>
      <c r="AL375">
        <v>164</v>
      </c>
    </row>
    <row r="376" spans="1:38">
      <c r="A376">
        <v>3291740</v>
      </c>
      <c r="B376" t="s">
        <v>1876</v>
      </c>
      <c r="C376" t="s">
        <v>20</v>
      </c>
      <c r="D376" t="s">
        <v>85</v>
      </c>
      <c r="E376">
        <v>2011</v>
      </c>
      <c r="F376">
        <v>8</v>
      </c>
      <c r="G376">
        <v>24</v>
      </c>
      <c r="H376" t="s">
        <v>86</v>
      </c>
      <c r="I376" t="s">
        <v>16</v>
      </c>
      <c r="J376" t="s">
        <v>16</v>
      </c>
      <c r="K376" t="s">
        <v>1877</v>
      </c>
      <c r="L376" t="s">
        <v>86</v>
      </c>
      <c r="M376" t="s">
        <v>88</v>
      </c>
      <c r="N376" s="50">
        <v>8176084</v>
      </c>
      <c r="O376" s="51">
        <v>2336379</v>
      </c>
      <c r="P376" t="s">
        <v>1878</v>
      </c>
      <c r="Q376" t="s">
        <v>1879</v>
      </c>
      <c r="R376" t="s">
        <v>1880</v>
      </c>
      <c r="S376" s="49" t="str">
        <f>CONCATENATE(Tabla_Datos[[#This Row],[Nombre_Cliente]]," ",Tabla_Datos[[#This Row],[ApellidoPaterno_Cliente]]," ",Tabla_Datos[[#This Row],[ApellidoMaterno_Cliente]])</f>
        <v>CAROLINA PAMELA SANTANDER PERALTA</v>
      </c>
      <c r="T376" s="53">
        <f>DATE(Tabla_Datos[[#This Row],[tAnio]],Tabla_Datos[[#This Row],[tMes]],Tabla_Datos[[#This Row],[tDia]])</f>
        <v>40779</v>
      </c>
      <c r="U376" s="53" t="str">
        <f>IF(Tabla_Datos[[#This Row],[cProvincia]]="LIMA","LIMA","PROVINCIA")</f>
        <v>LIMA</v>
      </c>
      <c r="V376" s="53" t="str">
        <f>MID(Tabla_Datos[[#This Row],[pTelefono]],1,SEARCH("-",Tabla_Datos[[#This Row],[pTelefono]],1)-1)</f>
        <v>1</v>
      </c>
      <c r="W376" s="53" t="str">
        <f>MID(Tabla_Datos[[#This Row],[pTelefono]],SEARCH("-",Tabla_Datos[[#This Row],[pTelefono]],1)+1,LEN(Tabla_Datos[[#This Row],[pTelefono]]))</f>
        <v>949391952</v>
      </c>
      <c r="X376" s="53" t="str">
        <f>CONCATENATE(Tabla_Datos[[#This Row],[TipUrb]]," ",Tabla_Datos[[#This Row],[Calle]]," ",Tabla_Datos[[#This Row],[NumCalle]])</f>
        <v>- PILCOMAYO 377</v>
      </c>
      <c r="Y376" t="s">
        <v>92</v>
      </c>
      <c r="Z376" t="s">
        <v>122</v>
      </c>
      <c r="AA376" t="s">
        <v>123</v>
      </c>
      <c r="AB376" t="s">
        <v>95</v>
      </c>
      <c r="AC376">
        <v>304</v>
      </c>
      <c r="AD376" t="s">
        <v>109</v>
      </c>
      <c r="AE376" t="s">
        <v>95</v>
      </c>
      <c r="AF376" t="s">
        <v>95</v>
      </c>
      <c r="AG376" s="51">
        <v>40716182</v>
      </c>
      <c r="AH376" t="s">
        <v>95</v>
      </c>
      <c r="AI376">
        <v>1</v>
      </c>
      <c r="AJ376">
        <v>1</v>
      </c>
      <c r="AK376" t="s">
        <v>1881</v>
      </c>
      <c r="AL376">
        <v>377</v>
      </c>
    </row>
    <row r="377" spans="1:38">
      <c r="A377">
        <v>3293382</v>
      </c>
      <c r="B377" t="s">
        <v>1882</v>
      </c>
      <c r="C377" t="s">
        <v>20</v>
      </c>
      <c r="D377" t="s">
        <v>85</v>
      </c>
      <c r="E377">
        <v>2011</v>
      </c>
      <c r="F377">
        <v>8</v>
      </c>
      <c r="G377">
        <v>24</v>
      </c>
      <c r="H377" t="s">
        <v>86</v>
      </c>
      <c r="I377" t="s">
        <v>16</v>
      </c>
      <c r="J377" t="s">
        <v>16</v>
      </c>
      <c r="K377" t="s">
        <v>487</v>
      </c>
      <c r="L377" t="s">
        <v>86</v>
      </c>
      <c r="M377" t="s">
        <v>88</v>
      </c>
      <c r="O377" s="51">
        <v>2337601</v>
      </c>
      <c r="P377" t="s">
        <v>1883</v>
      </c>
      <c r="Q377" t="s">
        <v>284</v>
      </c>
      <c r="R377" t="s">
        <v>1884</v>
      </c>
      <c r="S377" s="49" t="str">
        <f>CONCATENATE(Tabla_Datos[[#This Row],[Nombre_Cliente]]," ",Tabla_Datos[[#This Row],[ApellidoPaterno_Cliente]]," ",Tabla_Datos[[#This Row],[ApellidoMaterno_Cliente]])</f>
        <v>MARIA JUSTA RIOS ROSALES</v>
      </c>
      <c r="T377" s="53">
        <f>DATE(Tabla_Datos[[#This Row],[tAnio]],Tabla_Datos[[#This Row],[tMes]],Tabla_Datos[[#This Row],[tDia]])</f>
        <v>40779</v>
      </c>
      <c r="U377" s="53" t="str">
        <f>IF(Tabla_Datos[[#This Row],[cProvincia]]="LIMA","LIMA","PROVINCIA")</f>
        <v>LIMA</v>
      </c>
      <c r="V377" s="53" t="str">
        <f>MID(Tabla_Datos[[#This Row],[pTelefono]],1,SEARCH("-",Tabla_Datos[[#This Row],[pTelefono]],1)-1)</f>
        <v>1</v>
      </c>
      <c r="W377" s="53" t="str">
        <f>MID(Tabla_Datos[[#This Row],[pTelefono]],SEARCH("-",Tabla_Datos[[#This Row],[pTelefono]],1)+1,LEN(Tabla_Datos[[#This Row],[pTelefono]]))</f>
        <v>996714895</v>
      </c>
      <c r="X377" s="53" t="str">
        <f>CONCATENATE(Tabla_Datos[[#This Row],[TipUrb]]," ",Tabla_Datos[[#This Row],[Calle]]," ",Tabla_Datos[[#This Row],[NumCalle]])</f>
        <v xml:space="preserve">  CL LAS ORTIGAS 1035</v>
      </c>
      <c r="Y377" t="s">
        <v>92</v>
      </c>
      <c r="Z377" t="s">
        <v>122</v>
      </c>
      <c r="AA377" t="s">
        <v>123</v>
      </c>
      <c r="AB377" t="s">
        <v>95</v>
      </c>
      <c r="AC377" t="s">
        <v>95</v>
      </c>
      <c r="AD377" t="s">
        <v>95</v>
      </c>
      <c r="AE377" t="s">
        <v>95</v>
      </c>
      <c r="AF377" t="s">
        <v>95</v>
      </c>
      <c r="AG377" s="51">
        <v>6704118</v>
      </c>
      <c r="AH377" t="s">
        <v>95</v>
      </c>
      <c r="AI377">
        <v>1</v>
      </c>
      <c r="AJ377">
        <v>1</v>
      </c>
      <c r="AK377" t="s">
        <v>1885</v>
      </c>
      <c r="AL377">
        <v>1035</v>
      </c>
    </row>
    <row r="378" spans="1:38">
      <c r="A378">
        <v>3291557</v>
      </c>
      <c r="B378" t="s">
        <v>1886</v>
      </c>
      <c r="C378" t="s">
        <v>19</v>
      </c>
      <c r="D378" t="s">
        <v>143</v>
      </c>
      <c r="E378">
        <v>2011</v>
      </c>
      <c r="F378">
        <v>8</v>
      </c>
      <c r="G378">
        <v>24</v>
      </c>
      <c r="H378" t="s">
        <v>86</v>
      </c>
      <c r="I378" t="s">
        <v>759</v>
      </c>
      <c r="J378" t="s">
        <v>759</v>
      </c>
      <c r="K378" t="s">
        <v>759</v>
      </c>
      <c r="L378" t="s">
        <v>86</v>
      </c>
      <c r="M378" t="s">
        <v>294</v>
      </c>
      <c r="N378" s="50">
        <v>44551654</v>
      </c>
      <c r="O378" s="51">
        <v>2336245</v>
      </c>
      <c r="P378" t="s">
        <v>1887</v>
      </c>
      <c r="Q378" t="s">
        <v>1888</v>
      </c>
      <c r="R378" t="s">
        <v>1889</v>
      </c>
      <c r="S378" s="49" t="str">
        <f>CONCATENATE(Tabla_Datos[[#This Row],[Nombre_Cliente]]," ",Tabla_Datos[[#This Row],[ApellidoPaterno_Cliente]]," ",Tabla_Datos[[#This Row],[ApellidoMaterno_Cliente]])</f>
        <v>FRANK LOYOLA JOSE HENRY</v>
      </c>
      <c r="T378" s="53">
        <f>DATE(Tabla_Datos[[#This Row],[tAnio]],Tabla_Datos[[#This Row],[tMes]],Tabla_Datos[[#This Row],[tDia]])</f>
        <v>40779</v>
      </c>
      <c r="U378" s="53" t="str">
        <f>IF(Tabla_Datos[[#This Row],[cProvincia]]="LIMA","LIMA","PROVINCIA")</f>
        <v>PROVINCIA</v>
      </c>
      <c r="V378" s="53" t="str">
        <f>MID(Tabla_Datos[[#This Row],[pTelefono]],1,SEARCH("-",Tabla_Datos[[#This Row],[pTelefono]],1)-1)</f>
        <v>56</v>
      </c>
      <c r="W378" s="53" t="str">
        <f>MID(Tabla_Datos[[#This Row],[pTelefono]],SEARCH("-",Tabla_Datos[[#This Row],[pTelefono]],1)+1,LEN(Tabla_Datos[[#This Row],[pTelefono]]))</f>
        <v>956852829</v>
      </c>
      <c r="X378" s="53" t="str">
        <f>CONCATENATE(Tabla_Datos[[#This Row],[TipUrb]]," ",Tabla_Datos[[#This Row],[Calle]]," ",Tabla_Datos[[#This Row],[NumCalle]])</f>
        <v>RS BLOCK M LT 40 0</v>
      </c>
      <c r="Y378" t="s">
        <v>759</v>
      </c>
      <c r="Z378" t="s">
        <v>152</v>
      </c>
      <c r="AA378" t="s">
        <v>153</v>
      </c>
      <c r="AB378" t="s">
        <v>95</v>
      </c>
      <c r="AC378" t="s">
        <v>95</v>
      </c>
      <c r="AD378" t="s">
        <v>435</v>
      </c>
      <c r="AE378" t="s">
        <v>95</v>
      </c>
      <c r="AF378" t="s">
        <v>95</v>
      </c>
      <c r="AG378" s="51">
        <v>22090336</v>
      </c>
      <c r="AH378" t="s">
        <v>95</v>
      </c>
      <c r="AI378">
        <v>1</v>
      </c>
      <c r="AJ378">
        <v>1</v>
      </c>
      <c r="AK378" t="s">
        <v>1890</v>
      </c>
      <c r="AL378">
        <v>0</v>
      </c>
    </row>
    <row r="379" spans="1:38">
      <c r="A379">
        <v>3295555</v>
      </c>
      <c r="B379" t="s">
        <v>1891</v>
      </c>
      <c r="C379" t="s">
        <v>18</v>
      </c>
      <c r="D379" t="s">
        <v>156</v>
      </c>
      <c r="E379">
        <v>2011</v>
      </c>
      <c r="F379">
        <v>8</v>
      </c>
      <c r="G379">
        <v>24</v>
      </c>
      <c r="H379" t="s">
        <v>86</v>
      </c>
      <c r="I379" t="s">
        <v>16</v>
      </c>
      <c r="J379" t="s">
        <v>16</v>
      </c>
      <c r="K379" t="s">
        <v>633</v>
      </c>
      <c r="L379" t="s">
        <v>86</v>
      </c>
      <c r="M379" t="s">
        <v>88</v>
      </c>
      <c r="N379" s="50">
        <v>99999999</v>
      </c>
      <c r="O379" s="51">
        <v>2339171</v>
      </c>
      <c r="P379" t="s">
        <v>1892</v>
      </c>
      <c r="Q379" t="s">
        <v>1893</v>
      </c>
      <c r="R379" t="s">
        <v>1894</v>
      </c>
      <c r="S379" s="49" t="str">
        <f>CONCATENATE(Tabla_Datos[[#This Row],[Nombre_Cliente]]," ",Tabla_Datos[[#This Row],[ApellidoPaterno_Cliente]]," ",Tabla_Datos[[#This Row],[ApellidoMaterno_Cliente]])</f>
        <v xml:space="preserve">DINA GUILLERMINA  ORTIZ  AMPUERO </v>
      </c>
      <c r="T379" s="53">
        <f>DATE(Tabla_Datos[[#This Row],[tAnio]],Tabla_Datos[[#This Row],[tMes]],Tabla_Datos[[#This Row],[tDia]])</f>
        <v>40779</v>
      </c>
      <c r="U379" s="53" t="str">
        <f>IF(Tabla_Datos[[#This Row],[cProvincia]]="LIMA","LIMA","PROVINCIA")</f>
        <v>LIMA</v>
      </c>
      <c r="V379" s="53" t="str">
        <f>MID(Tabla_Datos[[#This Row],[pTelefono]],1,SEARCH("-",Tabla_Datos[[#This Row],[pTelefono]],1)-1)</f>
        <v>1</v>
      </c>
      <c r="W379" s="53" t="str">
        <f>MID(Tabla_Datos[[#This Row],[pTelefono]],SEARCH("-",Tabla_Datos[[#This Row],[pTelefono]],1)+1,LEN(Tabla_Datos[[#This Row],[pTelefono]]))</f>
        <v>997661063</v>
      </c>
      <c r="X379" s="53" t="str">
        <f>CONCATENATE(Tabla_Datos[[#This Row],[TipUrb]]," ",Tabla_Datos[[#This Row],[Calle]]," ",Tabla_Datos[[#This Row],[NumCalle]])</f>
        <v>UP LOS LIRIOS 423</v>
      </c>
      <c r="Y379" t="s">
        <v>92</v>
      </c>
      <c r="Z379" t="s">
        <v>93</v>
      </c>
      <c r="AA379" t="s">
        <v>94</v>
      </c>
      <c r="AB379">
        <v>2</v>
      </c>
      <c r="AC379" t="s">
        <v>95</v>
      </c>
      <c r="AD379" t="s">
        <v>286</v>
      </c>
      <c r="AE379" t="s">
        <v>95</v>
      </c>
      <c r="AG379" s="51">
        <v>10103704</v>
      </c>
      <c r="AI379">
        <v>26</v>
      </c>
      <c r="AJ379">
        <v>26</v>
      </c>
      <c r="AK379" t="s">
        <v>1895</v>
      </c>
      <c r="AL379">
        <v>423</v>
      </c>
    </row>
    <row r="380" spans="1:38">
      <c r="A380">
        <v>3293857</v>
      </c>
      <c r="B380" t="s">
        <v>1896</v>
      </c>
      <c r="C380" t="s">
        <v>20</v>
      </c>
      <c r="D380" t="s">
        <v>85</v>
      </c>
      <c r="E380">
        <v>2011</v>
      </c>
      <c r="F380">
        <v>8</v>
      </c>
      <c r="G380">
        <v>24</v>
      </c>
      <c r="H380" t="s">
        <v>86</v>
      </c>
      <c r="I380" t="s">
        <v>16</v>
      </c>
      <c r="J380" t="s">
        <v>16</v>
      </c>
      <c r="K380" t="s">
        <v>1213</v>
      </c>
      <c r="L380" t="s">
        <v>86</v>
      </c>
      <c r="M380" t="s">
        <v>88</v>
      </c>
      <c r="N380" s="50">
        <v>44427920</v>
      </c>
      <c r="O380" s="51">
        <v>2337990</v>
      </c>
      <c r="P380" t="s">
        <v>1897</v>
      </c>
      <c r="Q380" t="s">
        <v>104</v>
      </c>
      <c r="R380" t="s">
        <v>1898</v>
      </c>
      <c r="S380" s="49" t="str">
        <f>CONCATENATE(Tabla_Datos[[#This Row],[Nombre_Cliente]]," ",Tabla_Datos[[#This Row],[ApellidoPaterno_Cliente]]," ",Tabla_Datos[[#This Row],[ApellidoMaterno_Cliente]])</f>
        <v>DEWINS VILCA FELIPA</v>
      </c>
      <c r="T380" s="53">
        <f>DATE(Tabla_Datos[[#This Row],[tAnio]],Tabla_Datos[[#This Row],[tMes]],Tabla_Datos[[#This Row],[tDia]])</f>
        <v>40779</v>
      </c>
      <c r="U380" s="53" t="str">
        <f>IF(Tabla_Datos[[#This Row],[cProvincia]]="LIMA","LIMA","PROVINCIA")</f>
        <v>LIMA</v>
      </c>
      <c r="V380" s="53" t="str">
        <f>MID(Tabla_Datos[[#This Row],[pTelefono]],1,SEARCH("-",Tabla_Datos[[#This Row],[pTelefono]],1)-1)</f>
        <v>1</v>
      </c>
      <c r="W380" s="53" t="str">
        <f>MID(Tabla_Datos[[#This Row],[pTelefono]],SEARCH("-",Tabla_Datos[[#This Row],[pTelefono]],1)+1,LEN(Tabla_Datos[[#This Row],[pTelefono]]))</f>
        <v>976828275</v>
      </c>
      <c r="X380" s="53" t="str">
        <f>CONCATENATE(Tabla_Datos[[#This Row],[TipUrb]]," ",Tabla_Datos[[#This Row],[Calle]]," ",Tabla_Datos[[#This Row],[NumCalle]])</f>
        <v>UR SABOGAL JOSE 152</v>
      </c>
      <c r="Y380" t="s">
        <v>92</v>
      </c>
      <c r="Z380" t="s">
        <v>122</v>
      </c>
      <c r="AA380" t="s">
        <v>123</v>
      </c>
      <c r="AB380" t="s">
        <v>95</v>
      </c>
      <c r="AC380" t="s">
        <v>95</v>
      </c>
      <c r="AD380" t="s">
        <v>161</v>
      </c>
      <c r="AE380" t="s">
        <v>95</v>
      </c>
      <c r="AF380" t="s">
        <v>95</v>
      </c>
      <c r="AG380" s="51">
        <v>22194243</v>
      </c>
      <c r="AH380" t="s">
        <v>95</v>
      </c>
      <c r="AI380">
        <v>1</v>
      </c>
      <c r="AJ380">
        <v>1</v>
      </c>
      <c r="AK380" t="s">
        <v>1899</v>
      </c>
      <c r="AL380">
        <v>152</v>
      </c>
    </row>
    <row r="381" spans="1:38">
      <c r="A381">
        <v>3295274</v>
      </c>
      <c r="B381" t="s">
        <v>1900</v>
      </c>
      <c r="C381" t="s">
        <v>18</v>
      </c>
      <c r="D381" t="s">
        <v>156</v>
      </c>
      <c r="E381">
        <v>2011</v>
      </c>
      <c r="F381">
        <v>8</v>
      </c>
      <c r="G381">
        <v>24</v>
      </c>
      <c r="H381" t="s">
        <v>86</v>
      </c>
      <c r="I381" t="s">
        <v>16</v>
      </c>
      <c r="J381" t="s">
        <v>16</v>
      </c>
      <c r="K381" t="s">
        <v>147</v>
      </c>
      <c r="L381" t="s">
        <v>86</v>
      </c>
      <c r="M381" t="s">
        <v>88</v>
      </c>
      <c r="N381" s="50">
        <v>99999999</v>
      </c>
      <c r="O381" s="51">
        <v>2338941</v>
      </c>
      <c r="P381" t="s">
        <v>1901</v>
      </c>
      <c r="Q381" t="s">
        <v>1902</v>
      </c>
      <c r="R381" t="s">
        <v>1903</v>
      </c>
      <c r="S381" s="49" t="str">
        <f>CONCATENATE(Tabla_Datos[[#This Row],[Nombre_Cliente]]," ",Tabla_Datos[[#This Row],[ApellidoPaterno_Cliente]]," ",Tabla_Datos[[#This Row],[ApellidoMaterno_Cliente]])</f>
        <v xml:space="preserve">LAURA DEL PILAR     CASTELLANOS TAFUR  </v>
      </c>
      <c r="T381" s="53">
        <f>DATE(Tabla_Datos[[#This Row],[tAnio]],Tabla_Datos[[#This Row],[tMes]],Tabla_Datos[[#This Row],[tDia]])</f>
        <v>40779</v>
      </c>
      <c r="U381" s="53" t="str">
        <f>IF(Tabla_Datos[[#This Row],[cProvincia]]="LIMA","LIMA","PROVINCIA")</f>
        <v>LIMA</v>
      </c>
      <c r="V381" s="53" t="str">
        <f>MID(Tabla_Datos[[#This Row],[pTelefono]],1,SEARCH("-",Tabla_Datos[[#This Row],[pTelefono]],1)-1)</f>
        <v>1</v>
      </c>
      <c r="W381" s="53" t="str">
        <f>MID(Tabla_Datos[[#This Row],[pTelefono]],SEARCH("-",Tabla_Datos[[#This Row],[pTelefono]],1)+1,LEN(Tabla_Datos[[#This Row],[pTelefono]]))</f>
        <v>5321096</v>
      </c>
      <c r="X381" s="53" t="str">
        <f>CONCATENATE(Tabla_Datos[[#This Row],[TipUrb]]," ",Tabla_Datos[[#This Row],[Calle]]," ",Tabla_Datos[[#This Row],[NumCalle]])</f>
        <v>UR INCA ROCA 532</v>
      </c>
      <c r="Y381" t="s">
        <v>92</v>
      </c>
      <c r="Z381" t="s">
        <v>93</v>
      </c>
      <c r="AA381" t="s">
        <v>94</v>
      </c>
      <c r="AB381" t="s">
        <v>95</v>
      </c>
      <c r="AC381" t="s">
        <v>95</v>
      </c>
      <c r="AD381" t="s">
        <v>161</v>
      </c>
      <c r="AE381" t="s">
        <v>95</v>
      </c>
      <c r="AG381" s="51">
        <v>41084649</v>
      </c>
      <c r="AI381">
        <v>26</v>
      </c>
      <c r="AJ381">
        <v>26</v>
      </c>
      <c r="AK381" t="s">
        <v>1904</v>
      </c>
      <c r="AL381">
        <v>532</v>
      </c>
    </row>
    <row r="382" spans="1:38">
      <c r="A382">
        <v>3293621</v>
      </c>
      <c r="B382" t="s">
        <v>1905</v>
      </c>
      <c r="C382" t="s">
        <v>20</v>
      </c>
      <c r="D382" t="s">
        <v>143</v>
      </c>
      <c r="E382">
        <v>2011</v>
      </c>
      <c r="F382">
        <v>8</v>
      </c>
      <c r="G382">
        <v>24</v>
      </c>
      <c r="H382" t="s">
        <v>86</v>
      </c>
      <c r="I382" t="s">
        <v>546</v>
      </c>
      <c r="J382" t="s">
        <v>926</v>
      </c>
      <c r="K382" t="s">
        <v>927</v>
      </c>
      <c r="L382" t="s">
        <v>86</v>
      </c>
      <c r="M382" t="s">
        <v>294</v>
      </c>
      <c r="N382" s="50">
        <v>41664571</v>
      </c>
      <c r="O382" s="51">
        <v>2337797</v>
      </c>
      <c r="P382" t="s">
        <v>1612</v>
      </c>
      <c r="Q382" t="s">
        <v>1906</v>
      </c>
      <c r="R382" t="s">
        <v>1907</v>
      </c>
      <c r="S382" s="49" t="str">
        <f>CONCATENATE(Tabla_Datos[[#This Row],[Nombre_Cliente]]," ",Tabla_Datos[[#This Row],[ApellidoPaterno_Cliente]]," ",Tabla_Datos[[#This Row],[ApellidoMaterno_Cliente]])</f>
        <v>AUGUSTO NOREÑA LLANOS</v>
      </c>
      <c r="T382" s="53">
        <f>DATE(Tabla_Datos[[#This Row],[tAnio]],Tabla_Datos[[#This Row],[tMes]],Tabla_Datos[[#This Row],[tDia]])</f>
        <v>40779</v>
      </c>
      <c r="U382" s="53" t="str">
        <f>IF(Tabla_Datos[[#This Row],[cProvincia]]="LIMA","LIMA","PROVINCIA")</f>
        <v>PROVINCIA</v>
      </c>
      <c r="V382" s="53" t="str">
        <f>MID(Tabla_Datos[[#This Row],[pTelefono]],1,SEARCH("-",Tabla_Datos[[#This Row],[pTelefono]],1)-1)</f>
        <v>61</v>
      </c>
      <c r="W382" s="53" t="str">
        <f>MID(Tabla_Datos[[#This Row],[pTelefono]],SEARCH("-",Tabla_Datos[[#This Row],[pTelefono]],1)+1,LEN(Tabla_Datos[[#This Row],[pTelefono]]))</f>
        <v>961688525</v>
      </c>
      <c r="X382" s="53" t="str">
        <f>CONCATENATE(Tabla_Datos[[#This Row],[TipUrb]]," ",Tabla_Datos[[#This Row],[Calle]]," ",Tabla_Datos[[#This Row],[NumCalle]])</f>
        <v>- CIRCUNVALACION 303 MZ 10 LT 8</v>
      </c>
      <c r="Y382" t="s">
        <v>930</v>
      </c>
      <c r="Z382" t="s">
        <v>152</v>
      </c>
      <c r="AA382" t="s">
        <v>153</v>
      </c>
      <c r="AB382" t="s">
        <v>95</v>
      </c>
      <c r="AC382" t="s">
        <v>95</v>
      </c>
      <c r="AD382" t="s">
        <v>109</v>
      </c>
      <c r="AE382" t="s">
        <v>95</v>
      </c>
      <c r="AF382" t="s">
        <v>95</v>
      </c>
      <c r="AG382" s="51">
        <v>22403903</v>
      </c>
      <c r="AH382" t="s">
        <v>95</v>
      </c>
      <c r="AI382">
        <v>1</v>
      </c>
      <c r="AJ382">
        <v>1</v>
      </c>
      <c r="AK382" t="s">
        <v>1908</v>
      </c>
      <c r="AL382">
        <v>8</v>
      </c>
    </row>
    <row r="383" spans="1:38">
      <c r="A383">
        <v>3293604</v>
      </c>
      <c r="B383" t="s">
        <v>1909</v>
      </c>
      <c r="C383" t="s">
        <v>20</v>
      </c>
      <c r="D383" t="s">
        <v>85</v>
      </c>
      <c r="E383">
        <v>2011</v>
      </c>
      <c r="F383">
        <v>8</v>
      </c>
      <c r="G383">
        <v>24</v>
      </c>
      <c r="H383" t="s">
        <v>86</v>
      </c>
      <c r="I383" t="s">
        <v>16</v>
      </c>
      <c r="J383" t="s">
        <v>16</v>
      </c>
      <c r="K383" t="s">
        <v>1039</v>
      </c>
      <c r="L383" t="s">
        <v>86</v>
      </c>
      <c r="M383" t="s">
        <v>88</v>
      </c>
      <c r="N383" s="50">
        <v>20000021</v>
      </c>
      <c r="O383" s="51">
        <v>2337786</v>
      </c>
      <c r="P383" t="s">
        <v>1910</v>
      </c>
      <c r="Q383" t="s">
        <v>1911</v>
      </c>
      <c r="R383" t="s">
        <v>1912</v>
      </c>
      <c r="S383" s="49" t="str">
        <f>CONCATENATE(Tabla_Datos[[#This Row],[Nombre_Cliente]]," ",Tabla_Datos[[#This Row],[ApellidoPaterno_Cliente]]," ",Tabla_Datos[[#This Row],[ApellidoMaterno_Cliente]])</f>
        <v>DANIEL YAÑEZ VILLAR</v>
      </c>
      <c r="T383" s="53">
        <f>DATE(Tabla_Datos[[#This Row],[tAnio]],Tabla_Datos[[#This Row],[tMes]],Tabla_Datos[[#This Row],[tDia]])</f>
        <v>40779</v>
      </c>
      <c r="U383" s="53" t="str">
        <f>IF(Tabla_Datos[[#This Row],[cProvincia]]="LIMA","LIMA","PROVINCIA")</f>
        <v>LIMA</v>
      </c>
      <c r="V383" s="53" t="str">
        <f>MID(Tabla_Datos[[#This Row],[pTelefono]],1,SEARCH("-",Tabla_Datos[[#This Row],[pTelefono]],1)-1)</f>
        <v>1</v>
      </c>
      <c r="W383" s="53" t="str">
        <f>MID(Tabla_Datos[[#This Row],[pTelefono]],SEARCH("-",Tabla_Datos[[#This Row],[pTelefono]],1)+1,LEN(Tabla_Datos[[#This Row],[pTelefono]]))</f>
        <v>993726192</v>
      </c>
      <c r="X383" s="53" t="str">
        <f>CONCATENATE(Tabla_Datos[[#This Row],[TipUrb]]," ",Tabla_Datos[[#This Row],[Calle]]," ",Tabla_Datos[[#This Row],[NumCalle]])</f>
        <v>UR ARAMBURU 0</v>
      </c>
      <c r="Y383" t="s">
        <v>92</v>
      </c>
      <c r="Z383" t="s">
        <v>122</v>
      </c>
      <c r="AA383" t="s">
        <v>123</v>
      </c>
      <c r="AB383" t="s">
        <v>95</v>
      </c>
      <c r="AC383" t="s">
        <v>95</v>
      </c>
      <c r="AD383" t="s">
        <v>161</v>
      </c>
      <c r="AE383" t="s">
        <v>413</v>
      </c>
      <c r="AF383">
        <v>5</v>
      </c>
      <c r="AG383" s="51">
        <v>8106705</v>
      </c>
      <c r="AH383" t="s">
        <v>95</v>
      </c>
      <c r="AI383">
        <v>1</v>
      </c>
      <c r="AJ383">
        <v>1</v>
      </c>
      <c r="AK383" t="s">
        <v>1913</v>
      </c>
      <c r="AL383">
        <v>0</v>
      </c>
    </row>
    <row r="384" spans="1:38">
      <c r="A384">
        <v>3293921</v>
      </c>
      <c r="B384" t="s">
        <v>1914</v>
      </c>
      <c r="C384" t="s">
        <v>20</v>
      </c>
      <c r="D384" t="s">
        <v>85</v>
      </c>
      <c r="E384">
        <v>2011</v>
      </c>
      <c r="F384">
        <v>8</v>
      </c>
      <c r="G384">
        <v>24</v>
      </c>
      <c r="H384" t="s">
        <v>86</v>
      </c>
      <c r="I384" t="s">
        <v>16</v>
      </c>
      <c r="J384" t="s">
        <v>16</v>
      </c>
      <c r="K384" t="s">
        <v>487</v>
      </c>
      <c r="L384" t="s">
        <v>86</v>
      </c>
      <c r="M384" t="s">
        <v>88</v>
      </c>
      <c r="N384" s="50">
        <v>20000021</v>
      </c>
      <c r="O384" s="51">
        <v>2338034</v>
      </c>
      <c r="P384" t="s">
        <v>1915</v>
      </c>
      <c r="Q384" t="s">
        <v>1916</v>
      </c>
      <c r="R384" t="s">
        <v>1917</v>
      </c>
      <c r="S384" s="49" t="str">
        <f>CONCATENATE(Tabla_Datos[[#This Row],[Nombre_Cliente]]," ",Tabla_Datos[[#This Row],[ApellidoPaterno_Cliente]]," ",Tabla_Datos[[#This Row],[ApellidoMaterno_Cliente]])</f>
        <v>BENEDICTA TABOADA DE CASTRO</v>
      </c>
      <c r="T384" s="53">
        <f>DATE(Tabla_Datos[[#This Row],[tAnio]],Tabla_Datos[[#This Row],[tMes]],Tabla_Datos[[#This Row],[tDia]])</f>
        <v>40779</v>
      </c>
      <c r="U384" s="53" t="str">
        <f>IF(Tabla_Datos[[#This Row],[cProvincia]]="LIMA","LIMA","PROVINCIA")</f>
        <v>LIMA</v>
      </c>
      <c r="V384" s="53" t="str">
        <f>MID(Tabla_Datos[[#This Row],[pTelefono]],1,SEARCH("-",Tabla_Datos[[#This Row],[pTelefono]],1)-1)</f>
        <v>1</v>
      </c>
      <c r="W384" s="53" t="str">
        <f>MID(Tabla_Datos[[#This Row],[pTelefono]],SEARCH("-",Tabla_Datos[[#This Row],[pTelefono]],1)+1,LEN(Tabla_Datos[[#This Row],[pTelefono]]))</f>
        <v>994839725</v>
      </c>
      <c r="X384" s="53" t="str">
        <f>CONCATENATE(Tabla_Datos[[#This Row],[TipUrb]]," ",Tabla_Datos[[#This Row],[Calle]]," ",Tabla_Datos[[#This Row],[NumCalle]])</f>
        <v>UR CANTO GRANDE 2312</v>
      </c>
      <c r="Y384" t="s">
        <v>92</v>
      </c>
      <c r="Z384" t="s">
        <v>122</v>
      </c>
      <c r="AA384" t="s">
        <v>123</v>
      </c>
      <c r="AB384" t="s">
        <v>95</v>
      </c>
      <c r="AC384" t="s">
        <v>95</v>
      </c>
      <c r="AD384" t="s">
        <v>161</v>
      </c>
      <c r="AE384" t="s">
        <v>95</v>
      </c>
      <c r="AF384" t="s">
        <v>95</v>
      </c>
      <c r="AG384" s="51">
        <v>8286102</v>
      </c>
      <c r="AH384" t="s">
        <v>95</v>
      </c>
      <c r="AI384">
        <v>1</v>
      </c>
      <c r="AJ384">
        <v>1</v>
      </c>
      <c r="AK384" t="s">
        <v>1918</v>
      </c>
      <c r="AL384">
        <v>2312</v>
      </c>
    </row>
    <row r="385" spans="1:38">
      <c r="A385">
        <v>3294187</v>
      </c>
      <c r="B385" t="s">
        <v>1919</v>
      </c>
      <c r="C385" t="s">
        <v>20</v>
      </c>
      <c r="D385" t="s">
        <v>85</v>
      </c>
      <c r="E385">
        <v>2011</v>
      </c>
      <c r="F385">
        <v>8</v>
      </c>
      <c r="G385">
        <v>24</v>
      </c>
      <c r="H385" t="s">
        <v>86</v>
      </c>
      <c r="I385" t="s">
        <v>16</v>
      </c>
      <c r="J385" t="s">
        <v>16</v>
      </c>
      <c r="K385" t="s">
        <v>157</v>
      </c>
      <c r="L385" t="s">
        <v>86</v>
      </c>
      <c r="M385" t="s">
        <v>88</v>
      </c>
      <c r="N385" s="50">
        <v>40164799</v>
      </c>
      <c r="O385" s="51">
        <v>2338222</v>
      </c>
      <c r="P385" t="s">
        <v>1920</v>
      </c>
      <c r="Q385" t="s">
        <v>1921</v>
      </c>
      <c r="R385" t="s">
        <v>318</v>
      </c>
      <c r="S385" s="49" t="str">
        <f>CONCATENATE(Tabla_Datos[[#This Row],[Nombre_Cliente]]," ",Tabla_Datos[[#This Row],[ApellidoPaterno_Cliente]]," ",Tabla_Datos[[#This Row],[ApellidoMaterno_Cliente]])</f>
        <v>PERCY ELORREAGA DE LA CRUZ</v>
      </c>
      <c r="T385" s="53">
        <f>DATE(Tabla_Datos[[#This Row],[tAnio]],Tabla_Datos[[#This Row],[tMes]],Tabla_Datos[[#This Row],[tDia]])</f>
        <v>40779</v>
      </c>
      <c r="U385" s="53" t="str">
        <f>IF(Tabla_Datos[[#This Row],[cProvincia]]="LIMA","LIMA","PROVINCIA")</f>
        <v>LIMA</v>
      </c>
      <c r="V385" s="53" t="str">
        <f>MID(Tabla_Datos[[#This Row],[pTelefono]],1,SEARCH("-",Tabla_Datos[[#This Row],[pTelefono]],1)-1)</f>
        <v>1</v>
      </c>
      <c r="W385" s="53" t="str">
        <f>MID(Tabla_Datos[[#This Row],[pTelefono]],SEARCH("-",Tabla_Datos[[#This Row],[pTelefono]],1)+1,LEN(Tabla_Datos[[#This Row],[pTelefono]]))</f>
        <v>985299593</v>
      </c>
      <c r="X385" s="53" t="str">
        <f>CONCATENATE(Tabla_Datos[[#This Row],[TipUrb]]," ",Tabla_Datos[[#This Row],[Calle]]," ",Tabla_Datos[[#This Row],[NumCalle]])</f>
        <v>AS SAN AMADEO 1333</v>
      </c>
      <c r="Y385" t="s">
        <v>92</v>
      </c>
      <c r="Z385" t="s">
        <v>122</v>
      </c>
      <c r="AA385" t="s">
        <v>123</v>
      </c>
      <c r="AB385" t="s">
        <v>95</v>
      </c>
      <c r="AC385" t="s">
        <v>95</v>
      </c>
      <c r="AD385" t="s">
        <v>215</v>
      </c>
      <c r="AE385" t="s">
        <v>95</v>
      </c>
      <c r="AF385" t="s">
        <v>95</v>
      </c>
      <c r="AG385" s="51">
        <v>17635193</v>
      </c>
      <c r="AH385" t="s">
        <v>95</v>
      </c>
      <c r="AI385">
        <v>1</v>
      </c>
      <c r="AJ385">
        <v>1</v>
      </c>
      <c r="AK385" t="s">
        <v>1922</v>
      </c>
      <c r="AL385">
        <v>1333</v>
      </c>
    </row>
    <row r="386" spans="1:38">
      <c r="A386">
        <v>3296338</v>
      </c>
      <c r="B386" t="s">
        <v>1923</v>
      </c>
      <c r="C386" t="s">
        <v>18</v>
      </c>
      <c r="D386" t="s">
        <v>156</v>
      </c>
      <c r="E386">
        <v>2011</v>
      </c>
      <c r="F386">
        <v>8</v>
      </c>
      <c r="G386">
        <v>24</v>
      </c>
      <c r="H386" t="s">
        <v>86</v>
      </c>
      <c r="I386" t="s">
        <v>202</v>
      </c>
      <c r="J386" t="s">
        <v>203</v>
      </c>
      <c r="K386" t="s">
        <v>203</v>
      </c>
      <c r="L386" t="s">
        <v>86</v>
      </c>
      <c r="M386" t="s">
        <v>133</v>
      </c>
      <c r="N386" s="50">
        <v>99999999</v>
      </c>
      <c r="O386" s="51">
        <v>2339850</v>
      </c>
      <c r="P386" t="s">
        <v>1924</v>
      </c>
      <c r="Q386" t="s">
        <v>961</v>
      </c>
      <c r="R386" t="s">
        <v>1925</v>
      </c>
      <c r="S386" s="49" t="str">
        <f>CONCATENATE(Tabla_Datos[[#This Row],[Nombre_Cliente]]," ",Tabla_Datos[[#This Row],[ApellidoPaterno_Cliente]]," ",Tabla_Datos[[#This Row],[ApellidoMaterno_Cliente]])</f>
        <v xml:space="preserve"> SANDRA ADELAIDA  GARCIA  AMENERO </v>
      </c>
      <c r="T386" s="53">
        <f>DATE(Tabla_Datos[[#This Row],[tAnio]],Tabla_Datos[[#This Row],[tMes]],Tabla_Datos[[#This Row],[tDia]])</f>
        <v>40779</v>
      </c>
      <c r="U386" s="53" t="str">
        <f>IF(Tabla_Datos[[#This Row],[cProvincia]]="LIMA","LIMA","PROVINCIA")</f>
        <v>PROVINCIA</v>
      </c>
      <c r="V386" s="53" t="str">
        <f>MID(Tabla_Datos[[#This Row],[pTelefono]],1,SEARCH("-",Tabla_Datos[[#This Row],[pTelefono]],1)-1)</f>
        <v>74</v>
      </c>
      <c r="W386" s="53" t="str">
        <f>MID(Tabla_Datos[[#This Row],[pTelefono]],SEARCH("-",Tabla_Datos[[#This Row],[pTelefono]],1)+1,LEN(Tabla_Datos[[#This Row],[pTelefono]]))</f>
        <v>979364688</v>
      </c>
      <c r="X386" s="53" t="str">
        <f>CONCATENATE(Tabla_Datos[[#This Row],[TipUrb]]," ",Tabla_Datos[[#This Row],[Calle]]," ",Tabla_Datos[[#This Row],[NumCalle]])</f>
        <v>UR JUAN BUENDIA 494</v>
      </c>
      <c r="Y386" t="s">
        <v>208</v>
      </c>
      <c r="Z386" t="s">
        <v>93</v>
      </c>
      <c r="AA386" t="s">
        <v>94</v>
      </c>
      <c r="AB386" t="s">
        <v>95</v>
      </c>
      <c r="AC386" t="s">
        <v>95</v>
      </c>
      <c r="AD386" t="s">
        <v>161</v>
      </c>
      <c r="AE386" t="s">
        <v>95</v>
      </c>
      <c r="AG386" s="51">
        <v>42016940</v>
      </c>
      <c r="AI386">
        <v>26</v>
      </c>
      <c r="AJ386">
        <v>26</v>
      </c>
      <c r="AK386" t="s">
        <v>1926</v>
      </c>
      <c r="AL386">
        <v>494</v>
      </c>
    </row>
    <row r="387" spans="1:38">
      <c r="A387">
        <v>3293904</v>
      </c>
      <c r="B387" t="s">
        <v>1927</v>
      </c>
      <c r="C387" t="s">
        <v>19</v>
      </c>
      <c r="D387" t="s">
        <v>85</v>
      </c>
      <c r="E387">
        <v>2011</v>
      </c>
      <c r="F387">
        <v>8</v>
      </c>
      <c r="G387">
        <v>24</v>
      </c>
      <c r="H387" t="s">
        <v>86</v>
      </c>
      <c r="I387" t="s">
        <v>16</v>
      </c>
      <c r="J387" t="s">
        <v>16</v>
      </c>
      <c r="K387" t="s">
        <v>562</v>
      </c>
      <c r="L387" t="s">
        <v>86</v>
      </c>
      <c r="M387" t="s">
        <v>88</v>
      </c>
      <c r="N387" s="50">
        <v>11111249</v>
      </c>
      <c r="O387" s="51">
        <v>2338024</v>
      </c>
      <c r="P387" t="s">
        <v>1928</v>
      </c>
      <c r="Q387" t="s">
        <v>1929</v>
      </c>
      <c r="R387" t="s">
        <v>625</v>
      </c>
      <c r="S387" s="49" t="str">
        <f>CONCATENATE(Tabla_Datos[[#This Row],[Nombre_Cliente]]," ",Tabla_Datos[[#This Row],[ApellidoPaterno_Cliente]]," ",Tabla_Datos[[#This Row],[ApellidoMaterno_Cliente]])</f>
        <v>ORGE JOHN CHRISTIAN MOLINA CASTILLO</v>
      </c>
      <c r="T387" s="53">
        <f>DATE(Tabla_Datos[[#This Row],[tAnio]],Tabla_Datos[[#This Row],[tMes]],Tabla_Datos[[#This Row],[tDia]])</f>
        <v>40779</v>
      </c>
      <c r="U387" s="53" t="str">
        <f>IF(Tabla_Datos[[#This Row],[cProvincia]]="LIMA","LIMA","PROVINCIA")</f>
        <v>LIMA</v>
      </c>
      <c r="V387" s="53" t="str">
        <f>MID(Tabla_Datos[[#This Row],[pTelefono]],1,SEARCH("-",Tabla_Datos[[#This Row],[pTelefono]],1)-1)</f>
        <v>1</v>
      </c>
      <c r="W387" s="53" t="str">
        <f>MID(Tabla_Datos[[#This Row],[pTelefono]],SEARCH("-",Tabla_Datos[[#This Row],[pTelefono]],1)+1,LEN(Tabla_Datos[[#This Row],[pTelefono]]))</f>
        <v>971152562</v>
      </c>
      <c r="X387" s="53" t="str">
        <f>CONCATENATE(Tabla_Datos[[#This Row],[TipUrb]]," ",Tabla_Datos[[#This Row],[Calle]]," ",Tabla_Datos[[#This Row],[NumCalle]])</f>
        <v>AG SINCHI ROCA 2532</v>
      </c>
      <c r="Y387" t="s">
        <v>92</v>
      </c>
      <c r="Z387" t="s">
        <v>122</v>
      </c>
      <c r="AA387" t="s">
        <v>123</v>
      </c>
      <c r="AB387" t="s">
        <v>95</v>
      </c>
      <c r="AC387">
        <v>1102</v>
      </c>
      <c r="AD387" t="s">
        <v>332</v>
      </c>
      <c r="AE387" t="s">
        <v>95</v>
      </c>
      <c r="AF387" t="s">
        <v>95</v>
      </c>
      <c r="AG387" s="51">
        <v>10796956</v>
      </c>
      <c r="AH387" t="s">
        <v>95</v>
      </c>
      <c r="AI387">
        <v>1</v>
      </c>
      <c r="AJ387">
        <v>1</v>
      </c>
      <c r="AK387" t="s">
        <v>1432</v>
      </c>
      <c r="AL387">
        <v>2532</v>
      </c>
    </row>
    <row r="388" spans="1:38">
      <c r="A388">
        <v>3294953</v>
      </c>
      <c r="B388" t="s">
        <v>1930</v>
      </c>
      <c r="C388" t="s">
        <v>18</v>
      </c>
      <c r="D388" t="s">
        <v>85</v>
      </c>
      <c r="E388">
        <v>2011</v>
      </c>
      <c r="F388">
        <v>8</v>
      </c>
      <c r="G388">
        <v>24</v>
      </c>
      <c r="H388" t="s">
        <v>86</v>
      </c>
      <c r="I388" t="s">
        <v>16</v>
      </c>
      <c r="J388" t="s">
        <v>16</v>
      </c>
      <c r="K388" t="s">
        <v>192</v>
      </c>
      <c r="L388" t="s">
        <v>86</v>
      </c>
      <c r="M388" t="s">
        <v>88</v>
      </c>
      <c r="O388" s="51">
        <v>2338678</v>
      </c>
      <c r="P388" t="s">
        <v>1692</v>
      </c>
      <c r="Q388" t="s">
        <v>1931</v>
      </c>
      <c r="R388" t="s">
        <v>1932</v>
      </c>
      <c r="S388" s="49" t="str">
        <f>CONCATENATE(Tabla_Datos[[#This Row],[Nombre_Cliente]]," ",Tabla_Datos[[#This Row],[ApellidoPaterno_Cliente]]," ",Tabla_Datos[[#This Row],[ApellidoMaterno_Cliente]])</f>
        <v>JUAN ALBERTO VALDEZ AYAU</v>
      </c>
      <c r="T388" s="53">
        <f>DATE(Tabla_Datos[[#This Row],[tAnio]],Tabla_Datos[[#This Row],[tMes]],Tabla_Datos[[#This Row],[tDia]])</f>
        <v>40779</v>
      </c>
      <c r="U388" s="53" t="str">
        <f>IF(Tabla_Datos[[#This Row],[cProvincia]]="LIMA","LIMA","PROVINCIA")</f>
        <v>LIMA</v>
      </c>
      <c r="V388" s="53" t="str">
        <f>MID(Tabla_Datos[[#This Row],[pTelefono]],1,SEARCH("-",Tabla_Datos[[#This Row],[pTelefono]],1)-1)</f>
        <v>1</v>
      </c>
      <c r="W388" s="53" t="str">
        <f>MID(Tabla_Datos[[#This Row],[pTelefono]],SEARCH("-",Tabla_Datos[[#This Row],[pTelefono]],1)+1,LEN(Tabla_Datos[[#This Row],[pTelefono]]))</f>
        <v>7256867</v>
      </c>
      <c r="X388" s="53" t="str">
        <f>CONCATENATE(Tabla_Datos[[#This Row],[TipUrb]]," ",Tabla_Datos[[#This Row],[Calle]]," ",Tabla_Datos[[#This Row],[NumCalle]])</f>
        <v>BA CHIQUIAN 2321</v>
      </c>
      <c r="Y388" t="s">
        <v>92</v>
      </c>
      <c r="Z388" t="s">
        <v>93</v>
      </c>
      <c r="AA388" t="s">
        <v>94</v>
      </c>
      <c r="AB388" t="s">
        <v>95</v>
      </c>
      <c r="AC388" t="s">
        <v>95</v>
      </c>
      <c r="AD388" t="s">
        <v>274</v>
      </c>
      <c r="AE388" t="s">
        <v>95</v>
      </c>
      <c r="AG388" s="51">
        <v>10640284</v>
      </c>
      <c r="AI388">
        <v>26</v>
      </c>
      <c r="AJ388">
        <v>26</v>
      </c>
      <c r="AK388" t="s">
        <v>1933</v>
      </c>
      <c r="AL388">
        <v>2321</v>
      </c>
    </row>
    <row r="389" spans="1:38">
      <c r="A389">
        <v>3293103</v>
      </c>
      <c r="B389" t="s">
        <v>1934</v>
      </c>
      <c r="C389" t="s">
        <v>18</v>
      </c>
      <c r="D389" t="s">
        <v>85</v>
      </c>
      <c r="E389">
        <v>2011</v>
      </c>
      <c r="F389">
        <v>8</v>
      </c>
      <c r="G389">
        <v>24</v>
      </c>
      <c r="H389" t="s">
        <v>86</v>
      </c>
      <c r="I389" t="s">
        <v>16</v>
      </c>
      <c r="J389" t="s">
        <v>16</v>
      </c>
      <c r="K389" t="s">
        <v>112</v>
      </c>
      <c r="L389" t="s">
        <v>86</v>
      </c>
      <c r="M389" t="s">
        <v>88</v>
      </c>
      <c r="N389" s="50">
        <v>99999999</v>
      </c>
      <c r="O389" s="51">
        <v>2337341</v>
      </c>
      <c r="P389" t="s">
        <v>1935</v>
      </c>
      <c r="Q389" t="s">
        <v>1936</v>
      </c>
      <c r="R389" t="s">
        <v>1937</v>
      </c>
      <c r="S389" s="49" t="str">
        <f>CONCATENATE(Tabla_Datos[[#This Row],[Nombre_Cliente]]," ",Tabla_Datos[[#This Row],[ApellidoPaterno_Cliente]]," ",Tabla_Datos[[#This Row],[ApellidoMaterno_Cliente]])</f>
        <v>CLAUDIA PAOLA SALDAÑA SAMANIEGO</v>
      </c>
      <c r="T389" s="53">
        <f>DATE(Tabla_Datos[[#This Row],[tAnio]],Tabla_Datos[[#This Row],[tMes]],Tabla_Datos[[#This Row],[tDia]])</f>
        <v>40779</v>
      </c>
      <c r="U389" s="53" t="str">
        <f>IF(Tabla_Datos[[#This Row],[cProvincia]]="LIMA","LIMA","PROVINCIA")</f>
        <v>LIMA</v>
      </c>
      <c r="V389" s="53" t="str">
        <f>MID(Tabla_Datos[[#This Row],[pTelefono]],1,SEARCH("-",Tabla_Datos[[#This Row],[pTelefono]],1)-1)</f>
        <v>1</v>
      </c>
      <c r="W389" s="53" t="str">
        <f>MID(Tabla_Datos[[#This Row],[pTelefono]],SEARCH("-",Tabla_Datos[[#This Row],[pTelefono]],1)+1,LEN(Tabla_Datos[[#This Row],[pTelefono]]))</f>
        <v>991025770</v>
      </c>
      <c r="X389" s="53" t="str">
        <f>CONCATENATE(Tabla_Datos[[#This Row],[TipUrb]]," ",Tabla_Datos[[#This Row],[Calle]]," ",Tabla_Datos[[#This Row],[NumCalle]])</f>
        <v>UR LOS INGENIEROS 427</v>
      </c>
      <c r="Y389" t="s">
        <v>92</v>
      </c>
      <c r="Z389" t="s">
        <v>93</v>
      </c>
      <c r="AA389" t="s">
        <v>94</v>
      </c>
      <c r="AB389" t="s">
        <v>95</v>
      </c>
      <c r="AC389">
        <v>102</v>
      </c>
      <c r="AD389" t="s">
        <v>161</v>
      </c>
      <c r="AE389" t="s">
        <v>95</v>
      </c>
      <c r="AG389" s="51">
        <v>40551927</v>
      </c>
      <c r="AI389">
        <v>26</v>
      </c>
      <c r="AJ389">
        <v>26</v>
      </c>
      <c r="AK389" t="s">
        <v>1938</v>
      </c>
      <c r="AL389">
        <v>427</v>
      </c>
    </row>
    <row r="390" spans="1:38">
      <c r="A390">
        <v>3293842</v>
      </c>
      <c r="B390" t="s">
        <v>1939</v>
      </c>
      <c r="C390" t="s">
        <v>18</v>
      </c>
      <c r="D390" t="s">
        <v>892</v>
      </c>
      <c r="E390">
        <v>2011</v>
      </c>
      <c r="F390">
        <v>8</v>
      </c>
      <c r="G390">
        <v>24</v>
      </c>
      <c r="H390" t="s">
        <v>86</v>
      </c>
      <c r="I390" t="s">
        <v>100</v>
      </c>
      <c r="J390" t="s">
        <v>100</v>
      </c>
      <c r="K390" t="s">
        <v>345</v>
      </c>
      <c r="L390" t="s">
        <v>86</v>
      </c>
      <c r="M390" t="s">
        <v>102</v>
      </c>
      <c r="O390" s="51">
        <v>2337950</v>
      </c>
      <c r="P390" t="s">
        <v>1940</v>
      </c>
      <c r="Q390" t="s">
        <v>1941</v>
      </c>
      <c r="R390" t="s">
        <v>1942</v>
      </c>
      <c r="S390" s="49" t="str">
        <f>CONCATENATE(Tabla_Datos[[#This Row],[Nombre_Cliente]]," ",Tabla_Datos[[#This Row],[ApellidoPaterno_Cliente]]," ",Tabla_Datos[[#This Row],[ApellidoMaterno_Cliente]])</f>
        <v xml:space="preserve">MAURICIO GERMAN  CACERES  BECERRA </v>
      </c>
      <c r="T390" s="53">
        <f>DATE(Tabla_Datos[[#This Row],[tAnio]],Tabla_Datos[[#This Row],[tMes]],Tabla_Datos[[#This Row],[tDia]])</f>
        <v>40779</v>
      </c>
      <c r="U390" s="53" t="str">
        <f>IF(Tabla_Datos[[#This Row],[cProvincia]]="LIMA","LIMA","PROVINCIA")</f>
        <v>PROVINCIA</v>
      </c>
      <c r="V390" s="53" t="str">
        <f>MID(Tabla_Datos[[#This Row],[pTelefono]],1,SEARCH("-",Tabla_Datos[[#This Row],[pTelefono]],1)-1)</f>
        <v>1</v>
      </c>
      <c r="W390" s="53" t="str">
        <f>MID(Tabla_Datos[[#This Row],[pTelefono]],SEARCH("-",Tabla_Datos[[#This Row],[pTelefono]],1)+1,LEN(Tabla_Datos[[#This Row],[pTelefono]]))</f>
        <v>958313424</v>
      </c>
      <c r="X390" s="53" t="str">
        <f>CONCATENATE(Tabla_Datos[[#This Row],[TipUrb]]," ",Tabla_Datos[[#This Row],[Calle]]," ",Tabla_Datos[[#This Row],[NumCalle]])</f>
        <v>UR   0</v>
      </c>
      <c r="Y390" t="s">
        <v>106</v>
      </c>
      <c r="Z390" t="s">
        <v>93</v>
      </c>
      <c r="AA390" t="s">
        <v>94</v>
      </c>
      <c r="AB390" t="s">
        <v>95</v>
      </c>
      <c r="AC390">
        <v>201</v>
      </c>
      <c r="AD390" t="s">
        <v>161</v>
      </c>
      <c r="AE390" t="s">
        <v>1034</v>
      </c>
      <c r="AF390">
        <v>1</v>
      </c>
      <c r="AG390" s="51">
        <v>42497542</v>
      </c>
      <c r="AI390">
        <v>26</v>
      </c>
      <c r="AJ390">
        <v>26</v>
      </c>
      <c r="AK390" t="s">
        <v>95</v>
      </c>
      <c r="AL390">
        <v>0</v>
      </c>
    </row>
    <row r="391" spans="1:38">
      <c r="A391">
        <v>3294392</v>
      </c>
      <c r="B391" t="s">
        <v>1943</v>
      </c>
      <c r="C391" t="s">
        <v>18</v>
      </c>
      <c r="D391" t="s">
        <v>85</v>
      </c>
      <c r="E391">
        <v>2011</v>
      </c>
      <c r="F391">
        <v>8</v>
      </c>
      <c r="G391">
        <v>24</v>
      </c>
      <c r="H391" t="s">
        <v>86</v>
      </c>
      <c r="I391" t="s">
        <v>16</v>
      </c>
      <c r="J391" t="s">
        <v>16</v>
      </c>
      <c r="K391" t="s">
        <v>157</v>
      </c>
      <c r="L391" t="s">
        <v>86</v>
      </c>
      <c r="M391" t="s">
        <v>88</v>
      </c>
      <c r="N391" s="50">
        <v>10862231</v>
      </c>
      <c r="O391" s="51">
        <v>2338356</v>
      </c>
      <c r="P391" t="s">
        <v>1944</v>
      </c>
      <c r="Q391" t="s">
        <v>1945</v>
      </c>
      <c r="R391" t="s">
        <v>1946</v>
      </c>
      <c r="S391" s="49" t="str">
        <f>CONCATENATE(Tabla_Datos[[#This Row],[Nombre_Cliente]]," ",Tabla_Datos[[#This Row],[ApellidoPaterno_Cliente]]," ",Tabla_Datos[[#This Row],[ApellidoMaterno_Cliente]])</f>
        <v xml:space="preserve">ALEJANDRINO  RETAMOZO  ALANYA </v>
      </c>
      <c r="T391" s="53">
        <f>DATE(Tabla_Datos[[#This Row],[tAnio]],Tabla_Datos[[#This Row],[tMes]],Tabla_Datos[[#This Row],[tDia]])</f>
        <v>40779</v>
      </c>
      <c r="U391" s="53" t="str">
        <f>IF(Tabla_Datos[[#This Row],[cProvincia]]="LIMA","LIMA","PROVINCIA")</f>
        <v>LIMA</v>
      </c>
      <c r="V391" s="53" t="str">
        <f>MID(Tabla_Datos[[#This Row],[pTelefono]],1,SEARCH("-",Tabla_Datos[[#This Row],[pTelefono]],1)-1)</f>
        <v>1</v>
      </c>
      <c r="W391" s="53" t="str">
        <f>MID(Tabla_Datos[[#This Row],[pTelefono]],SEARCH("-",Tabla_Datos[[#This Row],[pTelefono]],1)+1,LEN(Tabla_Datos[[#This Row],[pTelefono]]))</f>
        <v>989884810</v>
      </c>
      <c r="X391" s="53" t="str">
        <f>CONCATENATE(Tabla_Datos[[#This Row],[TipUrb]]," ",Tabla_Datos[[#This Row],[Calle]]," ",Tabla_Datos[[#This Row],[NumCalle]])</f>
        <v>AS   0</v>
      </c>
      <c r="Y391" t="s">
        <v>92</v>
      </c>
      <c r="Z391" t="s">
        <v>93</v>
      </c>
      <c r="AA391" t="s">
        <v>94</v>
      </c>
      <c r="AB391" t="s">
        <v>95</v>
      </c>
      <c r="AC391" t="s">
        <v>95</v>
      </c>
      <c r="AD391" t="s">
        <v>215</v>
      </c>
      <c r="AE391" t="s">
        <v>1302</v>
      </c>
      <c r="AF391">
        <v>7</v>
      </c>
      <c r="AG391" s="51">
        <v>6032052</v>
      </c>
      <c r="AI391" t="s">
        <v>598</v>
      </c>
      <c r="AJ391" t="s">
        <v>598</v>
      </c>
      <c r="AK391" t="s">
        <v>95</v>
      </c>
      <c r="AL391">
        <v>0</v>
      </c>
    </row>
    <row r="392" spans="1:38">
      <c r="A392">
        <v>3294676</v>
      </c>
      <c r="B392" t="s">
        <v>1947</v>
      </c>
      <c r="C392" t="s">
        <v>20</v>
      </c>
      <c r="D392" t="s">
        <v>85</v>
      </c>
      <c r="E392">
        <v>2011</v>
      </c>
      <c r="F392">
        <v>8</v>
      </c>
      <c r="G392">
        <v>24</v>
      </c>
      <c r="H392" t="s">
        <v>86</v>
      </c>
      <c r="I392" t="s">
        <v>16</v>
      </c>
      <c r="J392" t="s">
        <v>16</v>
      </c>
      <c r="K392" t="s">
        <v>157</v>
      </c>
      <c r="L392" t="s">
        <v>86</v>
      </c>
      <c r="M392" t="s">
        <v>88</v>
      </c>
      <c r="O392" s="51">
        <v>2338472</v>
      </c>
      <c r="P392" t="s">
        <v>1948</v>
      </c>
      <c r="Q392" t="s">
        <v>1445</v>
      </c>
      <c r="R392" t="s">
        <v>498</v>
      </c>
      <c r="S392" s="49" t="str">
        <f>CONCATENATE(Tabla_Datos[[#This Row],[Nombre_Cliente]]," ",Tabla_Datos[[#This Row],[ApellidoPaterno_Cliente]]," ",Tabla_Datos[[#This Row],[ApellidoMaterno_Cliente]])</f>
        <v>AURORA MALENA BERROCAL VILLANUEVA</v>
      </c>
      <c r="T392" s="53">
        <f>DATE(Tabla_Datos[[#This Row],[tAnio]],Tabla_Datos[[#This Row],[tMes]],Tabla_Datos[[#This Row],[tDia]])</f>
        <v>40779</v>
      </c>
      <c r="U392" s="53" t="str">
        <f>IF(Tabla_Datos[[#This Row],[cProvincia]]="LIMA","LIMA","PROVINCIA")</f>
        <v>LIMA</v>
      </c>
      <c r="V392" s="53" t="str">
        <f>MID(Tabla_Datos[[#This Row],[pTelefono]],1,SEARCH("-",Tabla_Datos[[#This Row],[pTelefono]],1)-1)</f>
        <v>1</v>
      </c>
      <c r="W392" s="53" t="str">
        <f>MID(Tabla_Datos[[#This Row],[pTelefono]],SEARCH("-",Tabla_Datos[[#This Row],[pTelefono]],1)+1,LEN(Tabla_Datos[[#This Row],[pTelefono]]))</f>
        <v>993032872</v>
      </c>
      <c r="X392" s="53" t="str">
        <f>CONCATENATE(Tabla_Datos[[#This Row],[TipUrb]]," ",Tabla_Datos[[#This Row],[Calle]]," ",Tabla_Datos[[#This Row],[NumCalle]])</f>
        <v>UR DE ALCALA SAN DIEGO 0</v>
      </c>
      <c r="Y392" t="s">
        <v>92</v>
      </c>
      <c r="Z392" t="s">
        <v>196</v>
      </c>
      <c r="AA392" t="s">
        <v>197</v>
      </c>
      <c r="AB392" t="s">
        <v>95</v>
      </c>
      <c r="AC392" t="s">
        <v>95</v>
      </c>
      <c r="AD392" t="s">
        <v>161</v>
      </c>
      <c r="AE392" t="s">
        <v>1949</v>
      </c>
      <c r="AF392">
        <v>15</v>
      </c>
      <c r="AG392" s="51">
        <v>9657041</v>
      </c>
      <c r="AH392" t="s">
        <v>95</v>
      </c>
      <c r="AI392">
        <v>1</v>
      </c>
      <c r="AJ392">
        <v>1</v>
      </c>
      <c r="AK392" t="s">
        <v>1950</v>
      </c>
      <c r="AL392">
        <v>0</v>
      </c>
    </row>
    <row r="393" spans="1:38">
      <c r="A393">
        <v>3293655</v>
      </c>
      <c r="B393" t="s">
        <v>1951</v>
      </c>
      <c r="C393" t="s">
        <v>18</v>
      </c>
      <c r="D393" t="s">
        <v>85</v>
      </c>
      <c r="E393">
        <v>2011</v>
      </c>
      <c r="F393">
        <v>8</v>
      </c>
      <c r="G393">
        <v>24</v>
      </c>
      <c r="H393" t="s">
        <v>86</v>
      </c>
      <c r="I393" t="s">
        <v>16</v>
      </c>
      <c r="J393" t="s">
        <v>16</v>
      </c>
      <c r="K393" t="s">
        <v>16</v>
      </c>
      <c r="L393" t="s">
        <v>144</v>
      </c>
      <c r="M393" t="s">
        <v>88</v>
      </c>
      <c r="N393" s="50">
        <v>99999999</v>
      </c>
      <c r="O393" s="51">
        <v>2337812</v>
      </c>
      <c r="P393" t="s">
        <v>1952</v>
      </c>
      <c r="Q393" t="s">
        <v>1953</v>
      </c>
      <c r="R393" t="s">
        <v>1954</v>
      </c>
      <c r="S393" s="49" t="str">
        <f>CONCATENATE(Tabla_Datos[[#This Row],[Nombre_Cliente]]," ",Tabla_Datos[[#This Row],[ApellidoPaterno_Cliente]]," ",Tabla_Datos[[#This Row],[ApellidoMaterno_Cliente]])</f>
        <v xml:space="preserve">SARA VICTORIA MORANTE  VELIZ   </v>
      </c>
      <c r="T393" s="53">
        <f>DATE(Tabla_Datos[[#This Row],[tAnio]],Tabla_Datos[[#This Row],[tMes]],Tabla_Datos[[#This Row],[tDia]])</f>
        <v>40779</v>
      </c>
      <c r="U393" s="53" t="str">
        <f>IF(Tabla_Datos[[#This Row],[cProvincia]]="LIMA","LIMA","PROVINCIA")</f>
        <v>LIMA</v>
      </c>
      <c r="V393" s="53" t="str">
        <f>MID(Tabla_Datos[[#This Row],[pTelefono]],1,SEARCH("-",Tabla_Datos[[#This Row],[pTelefono]],1)-1)</f>
        <v>1</v>
      </c>
      <c r="W393" s="53" t="str">
        <f>MID(Tabla_Datos[[#This Row],[pTelefono]],SEARCH("-",Tabla_Datos[[#This Row],[pTelefono]],1)+1,LEN(Tabla_Datos[[#This Row],[pTelefono]]))</f>
        <v>990817616</v>
      </c>
      <c r="X393" s="53" t="str">
        <f>CONCATENATE(Tabla_Datos[[#This Row],[TipUrb]]," ",Tabla_Datos[[#This Row],[Calle]]," ",Tabla_Datos[[#This Row],[NumCalle]])</f>
        <v xml:space="preserve">  LORENTE, SEBASTIAN 584</v>
      </c>
      <c r="Y393" t="s">
        <v>92</v>
      </c>
      <c r="Z393" t="s">
        <v>93</v>
      </c>
      <c r="AA393" t="s">
        <v>94</v>
      </c>
      <c r="AB393" t="s">
        <v>95</v>
      </c>
      <c r="AC393" t="s">
        <v>950</v>
      </c>
      <c r="AD393" t="s">
        <v>95</v>
      </c>
      <c r="AE393" t="s">
        <v>95</v>
      </c>
      <c r="AG393" s="51">
        <v>42011258</v>
      </c>
      <c r="AI393">
        <v>26</v>
      </c>
      <c r="AJ393">
        <v>26</v>
      </c>
      <c r="AK393" t="s">
        <v>1955</v>
      </c>
      <c r="AL393">
        <v>584</v>
      </c>
    </row>
    <row r="394" spans="1:38">
      <c r="A394">
        <v>3294011</v>
      </c>
      <c r="B394" t="s">
        <v>1956</v>
      </c>
      <c r="C394" t="s">
        <v>19</v>
      </c>
      <c r="D394" t="s">
        <v>85</v>
      </c>
      <c r="E394">
        <v>2011</v>
      </c>
      <c r="F394">
        <v>8</v>
      </c>
      <c r="G394">
        <v>24</v>
      </c>
      <c r="H394" t="s">
        <v>86</v>
      </c>
      <c r="I394" t="s">
        <v>16</v>
      </c>
      <c r="J394" t="s">
        <v>16</v>
      </c>
      <c r="K394" t="s">
        <v>157</v>
      </c>
      <c r="L394" t="s">
        <v>86</v>
      </c>
      <c r="M394" t="s">
        <v>88</v>
      </c>
      <c r="N394" s="50">
        <v>20000021</v>
      </c>
      <c r="O394" s="51">
        <v>2338103</v>
      </c>
      <c r="P394" t="s">
        <v>1957</v>
      </c>
      <c r="Q394" t="s">
        <v>574</v>
      </c>
      <c r="R394" t="s">
        <v>1413</v>
      </c>
      <c r="S394" s="49" t="str">
        <f>CONCATENATE(Tabla_Datos[[#This Row],[Nombre_Cliente]]," ",Tabla_Datos[[#This Row],[ApellidoPaterno_Cliente]]," ",Tabla_Datos[[#This Row],[ApellidoMaterno_Cliente]])</f>
        <v>LOURDES AGUSTINA LEON ESPIRITU</v>
      </c>
      <c r="T394" s="53">
        <f>DATE(Tabla_Datos[[#This Row],[tAnio]],Tabla_Datos[[#This Row],[tMes]],Tabla_Datos[[#This Row],[tDia]])</f>
        <v>40779</v>
      </c>
      <c r="U394" s="53" t="str">
        <f>IF(Tabla_Datos[[#This Row],[cProvincia]]="LIMA","LIMA","PROVINCIA")</f>
        <v>LIMA</v>
      </c>
      <c r="V394" s="53" t="str">
        <f>MID(Tabla_Datos[[#This Row],[pTelefono]],1,SEARCH("-",Tabla_Datos[[#This Row],[pTelefono]],1)-1)</f>
        <v>1</v>
      </c>
      <c r="W394" s="53" t="str">
        <f>MID(Tabla_Datos[[#This Row],[pTelefono]],SEARCH("-",Tabla_Datos[[#This Row],[pTelefono]],1)+1,LEN(Tabla_Datos[[#This Row],[pTelefono]]))</f>
        <v>998302019</v>
      </c>
      <c r="X394" s="53" t="str">
        <f>CONCATENATE(Tabla_Datos[[#This Row],[TipUrb]]," ",Tabla_Datos[[#This Row],[Calle]]," ",Tabla_Datos[[#This Row],[NumCalle]])</f>
        <v>UR DE LAS CASAS BARTOLOME 251</v>
      </c>
      <c r="Y394" t="s">
        <v>92</v>
      </c>
      <c r="Z394" t="s">
        <v>122</v>
      </c>
      <c r="AA394" t="s">
        <v>123</v>
      </c>
      <c r="AB394" t="s">
        <v>95</v>
      </c>
      <c r="AC394" t="s">
        <v>95</v>
      </c>
      <c r="AD394" t="s">
        <v>161</v>
      </c>
      <c r="AE394" t="s">
        <v>95</v>
      </c>
      <c r="AF394" t="s">
        <v>95</v>
      </c>
      <c r="AG394" s="51">
        <v>8578832</v>
      </c>
      <c r="AH394" t="s">
        <v>95</v>
      </c>
      <c r="AI394">
        <v>1</v>
      </c>
      <c r="AJ394">
        <v>1</v>
      </c>
      <c r="AK394" t="s">
        <v>1958</v>
      </c>
      <c r="AL394">
        <v>251</v>
      </c>
    </row>
    <row r="395" spans="1:38">
      <c r="A395">
        <v>3295709</v>
      </c>
      <c r="B395" t="s">
        <v>1959</v>
      </c>
      <c r="C395" t="s">
        <v>18</v>
      </c>
      <c r="D395" t="s">
        <v>892</v>
      </c>
      <c r="E395">
        <v>2011</v>
      </c>
      <c r="F395">
        <v>8</v>
      </c>
      <c r="G395">
        <v>24</v>
      </c>
      <c r="H395" t="s">
        <v>86</v>
      </c>
      <c r="I395" t="s">
        <v>16</v>
      </c>
      <c r="J395" t="s">
        <v>16</v>
      </c>
      <c r="K395" t="s">
        <v>112</v>
      </c>
      <c r="L395" t="s">
        <v>86</v>
      </c>
      <c r="M395" t="s">
        <v>88</v>
      </c>
      <c r="N395" s="50">
        <v>40634546</v>
      </c>
      <c r="O395" s="51">
        <v>2339251</v>
      </c>
      <c r="P395" t="s">
        <v>1960</v>
      </c>
      <c r="Q395" t="s">
        <v>1961</v>
      </c>
      <c r="R395" t="s">
        <v>1962</v>
      </c>
      <c r="S395" s="49" t="str">
        <f>CONCATENATE(Tabla_Datos[[#This Row],[Nombre_Cliente]]," ",Tabla_Datos[[#This Row],[ApellidoPaterno_Cliente]]," ",Tabla_Datos[[#This Row],[ApellidoMaterno_Cliente]])</f>
        <v xml:space="preserve">CESAR MANUEL RAMIREZ   ROMAN </v>
      </c>
      <c r="T395" s="53">
        <f>DATE(Tabla_Datos[[#This Row],[tAnio]],Tabla_Datos[[#This Row],[tMes]],Tabla_Datos[[#This Row],[tDia]])</f>
        <v>40779</v>
      </c>
      <c r="U395" s="53" t="str">
        <f>IF(Tabla_Datos[[#This Row],[cProvincia]]="LIMA","LIMA","PROVINCIA")</f>
        <v>LIMA</v>
      </c>
      <c r="V395" s="53" t="str">
        <f>MID(Tabla_Datos[[#This Row],[pTelefono]],1,SEARCH("-",Tabla_Datos[[#This Row],[pTelefono]],1)-1)</f>
        <v>1</v>
      </c>
      <c r="W395" s="53" t="str">
        <f>MID(Tabla_Datos[[#This Row],[pTelefono]],SEARCH("-",Tabla_Datos[[#This Row],[pTelefono]],1)+1,LEN(Tabla_Datos[[#This Row],[pTelefono]]))</f>
        <v>998221574</v>
      </c>
      <c r="X395" s="53" t="str">
        <f>CONCATENATE(Tabla_Datos[[#This Row],[TipUrb]]," ",Tabla_Datos[[#This Row],[Calle]]," ",Tabla_Datos[[#This Row],[NumCalle]])</f>
        <v>UR LAS OLMOS 211</v>
      </c>
      <c r="Y395" t="s">
        <v>92</v>
      </c>
      <c r="Z395" t="s">
        <v>93</v>
      </c>
      <c r="AA395" t="s">
        <v>94</v>
      </c>
      <c r="AB395" t="s">
        <v>95</v>
      </c>
      <c r="AC395" t="s">
        <v>95</v>
      </c>
      <c r="AD395" t="s">
        <v>161</v>
      </c>
      <c r="AE395" t="s">
        <v>95</v>
      </c>
      <c r="AG395" s="51">
        <v>42163803</v>
      </c>
      <c r="AI395">
        <v>26</v>
      </c>
      <c r="AJ395">
        <v>26</v>
      </c>
      <c r="AK395" t="s">
        <v>1963</v>
      </c>
      <c r="AL395">
        <v>211</v>
      </c>
    </row>
    <row r="396" spans="1:38">
      <c r="A396">
        <v>3293782</v>
      </c>
      <c r="B396" t="s">
        <v>1964</v>
      </c>
      <c r="C396" t="s">
        <v>19</v>
      </c>
      <c r="D396" t="s">
        <v>85</v>
      </c>
      <c r="E396">
        <v>2011</v>
      </c>
      <c r="F396">
        <v>8</v>
      </c>
      <c r="G396">
        <v>24</v>
      </c>
      <c r="H396" t="s">
        <v>86</v>
      </c>
      <c r="I396" t="s">
        <v>355</v>
      </c>
      <c r="J396" t="s">
        <v>355</v>
      </c>
      <c r="K396" t="s">
        <v>355</v>
      </c>
      <c r="L396" t="s">
        <v>86</v>
      </c>
      <c r="M396" t="s">
        <v>594</v>
      </c>
      <c r="N396" s="50">
        <v>23982339</v>
      </c>
      <c r="O396" s="51">
        <v>2337920</v>
      </c>
      <c r="P396" t="s">
        <v>1965</v>
      </c>
      <c r="Q396" t="s">
        <v>1966</v>
      </c>
      <c r="R396" t="s">
        <v>460</v>
      </c>
      <c r="S396" s="49" t="str">
        <f>CONCATENATE(Tabla_Datos[[#This Row],[Nombre_Cliente]]," ",Tabla_Datos[[#This Row],[ApellidoPaterno_Cliente]]," ",Tabla_Datos[[#This Row],[ApellidoMaterno_Cliente]])</f>
        <v>NILDA CALLANAUPA ALVAREZ</v>
      </c>
      <c r="T396" s="53">
        <f>DATE(Tabla_Datos[[#This Row],[tAnio]],Tabla_Datos[[#This Row],[tMes]],Tabla_Datos[[#This Row],[tDia]])</f>
        <v>40779</v>
      </c>
      <c r="U396" s="53" t="str">
        <f>IF(Tabla_Datos[[#This Row],[cProvincia]]="LIMA","LIMA","PROVINCIA")</f>
        <v>PROVINCIA</v>
      </c>
      <c r="V396" s="53" t="str">
        <f>MID(Tabla_Datos[[#This Row],[pTelefono]],1,SEARCH("-",Tabla_Datos[[#This Row],[pTelefono]],1)-1)</f>
        <v>84</v>
      </c>
      <c r="W396" s="53" t="str">
        <f>MID(Tabla_Datos[[#This Row],[pTelefono]],SEARCH("-",Tabla_Datos[[#This Row],[pTelefono]],1)+1,LEN(Tabla_Datos[[#This Row],[pTelefono]]))</f>
        <v>984632375</v>
      </c>
      <c r="X396" s="53" t="str">
        <f>CONCATENATE(Tabla_Datos[[#This Row],[TipUrb]]," ",Tabla_Datos[[#This Row],[Calle]]," ",Tabla_Datos[[#This Row],[NumCalle]])</f>
        <v>UR . 0</v>
      </c>
      <c r="Y396" t="s">
        <v>360</v>
      </c>
      <c r="Z396" t="s">
        <v>349</v>
      </c>
      <c r="AA396" t="s">
        <v>350</v>
      </c>
      <c r="AB396" t="s">
        <v>95</v>
      </c>
      <c r="AC396" t="s">
        <v>95</v>
      </c>
      <c r="AD396" t="s">
        <v>161</v>
      </c>
      <c r="AE396" t="s">
        <v>353</v>
      </c>
      <c r="AF396">
        <v>17</v>
      </c>
      <c r="AG396" s="51" t="s">
        <v>95</v>
      </c>
      <c r="AH396" t="s">
        <v>221</v>
      </c>
      <c r="AI396">
        <v>1</v>
      </c>
      <c r="AJ396">
        <v>1</v>
      </c>
      <c r="AK396" t="s">
        <v>221</v>
      </c>
      <c r="AL396">
        <v>0</v>
      </c>
    </row>
    <row r="397" spans="1:38">
      <c r="A397">
        <v>3295087</v>
      </c>
      <c r="B397" t="s">
        <v>1967</v>
      </c>
      <c r="C397" t="s">
        <v>20</v>
      </c>
      <c r="D397" t="s">
        <v>224</v>
      </c>
      <c r="E397">
        <v>2011</v>
      </c>
      <c r="F397">
        <v>8</v>
      </c>
      <c r="G397">
        <v>24</v>
      </c>
      <c r="H397" t="s">
        <v>86</v>
      </c>
      <c r="I397" t="s">
        <v>16</v>
      </c>
      <c r="J397" t="s">
        <v>16</v>
      </c>
      <c r="K397" t="s">
        <v>487</v>
      </c>
      <c r="L397" t="s">
        <v>86</v>
      </c>
      <c r="M397" t="s">
        <v>88</v>
      </c>
      <c r="N397" s="50">
        <v>11111250</v>
      </c>
      <c r="O397" s="51">
        <v>2338805</v>
      </c>
      <c r="P397" t="s">
        <v>1968</v>
      </c>
      <c r="Q397" t="s">
        <v>304</v>
      </c>
      <c r="R397" t="s">
        <v>648</v>
      </c>
      <c r="S397" s="49" t="str">
        <f>CONCATENATE(Tabla_Datos[[#This Row],[Nombre_Cliente]]," ",Tabla_Datos[[#This Row],[ApellidoPaterno_Cliente]]," ",Tabla_Datos[[#This Row],[ApellidoMaterno_Cliente]])</f>
        <v>IRIS GISSELA ROMAN LUNA</v>
      </c>
      <c r="T397" s="53">
        <f>DATE(Tabla_Datos[[#This Row],[tAnio]],Tabla_Datos[[#This Row],[tMes]],Tabla_Datos[[#This Row],[tDia]])</f>
        <v>40779</v>
      </c>
      <c r="U397" s="53" t="str">
        <f>IF(Tabla_Datos[[#This Row],[cProvincia]]="LIMA","LIMA","PROVINCIA")</f>
        <v>LIMA</v>
      </c>
      <c r="V397" s="53" t="str">
        <f>MID(Tabla_Datos[[#This Row],[pTelefono]],1,SEARCH("-",Tabla_Datos[[#This Row],[pTelefono]],1)-1)</f>
        <v>1</v>
      </c>
      <c r="W397" s="53" t="str">
        <f>MID(Tabla_Datos[[#This Row],[pTelefono]],SEARCH("-",Tabla_Datos[[#This Row],[pTelefono]],1)+1,LEN(Tabla_Datos[[#This Row],[pTelefono]]))</f>
        <v>14582216</v>
      </c>
      <c r="X397" s="53" t="str">
        <f>CONCATENATE(Tabla_Datos[[#This Row],[TipUrb]]," ",Tabla_Datos[[#This Row],[Calle]]," ",Tabla_Datos[[#This Row],[NumCalle]])</f>
        <v>UR EL LANZON 227</v>
      </c>
      <c r="Y397" t="s">
        <v>92</v>
      </c>
      <c r="Z397" t="s">
        <v>122</v>
      </c>
      <c r="AA397" t="s">
        <v>123</v>
      </c>
      <c r="AB397" t="s">
        <v>95</v>
      </c>
      <c r="AC397" t="s">
        <v>95</v>
      </c>
      <c r="AD397" t="s">
        <v>161</v>
      </c>
      <c r="AE397" t="s">
        <v>95</v>
      </c>
      <c r="AF397" t="s">
        <v>95</v>
      </c>
      <c r="AG397" s="51">
        <v>40484759</v>
      </c>
      <c r="AH397" t="s">
        <v>95</v>
      </c>
      <c r="AI397">
        <v>1</v>
      </c>
      <c r="AJ397">
        <v>1</v>
      </c>
      <c r="AK397" t="s">
        <v>1969</v>
      </c>
      <c r="AL397">
        <v>227</v>
      </c>
    </row>
    <row r="398" spans="1:38">
      <c r="A398">
        <v>3293423</v>
      </c>
      <c r="B398" t="s">
        <v>1970</v>
      </c>
      <c r="C398" t="s">
        <v>20</v>
      </c>
      <c r="D398" t="s">
        <v>143</v>
      </c>
      <c r="E398">
        <v>2011</v>
      </c>
      <c r="F398">
        <v>8</v>
      </c>
      <c r="G398">
        <v>24</v>
      </c>
      <c r="H398" t="s">
        <v>86</v>
      </c>
      <c r="I398" t="s">
        <v>145</v>
      </c>
      <c r="J398" t="s">
        <v>469</v>
      </c>
      <c r="K398" t="s">
        <v>991</v>
      </c>
      <c r="L398" t="s">
        <v>86</v>
      </c>
      <c r="M398" t="s">
        <v>148</v>
      </c>
      <c r="N398" s="50">
        <v>45125810</v>
      </c>
      <c r="O398" s="51">
        <v>2337637</v>
      </c>
      <c r="P398" t="s">
        <v>1971</v>
      </c>
      <c r="Q398" t="s">
        <v>482</v>
      </c>
      <c r="R398" t="s">
        <v>1972</v>
      </c>
      <c r="S398" s="49" t="str">
        <f>CONCATENATE(Tabla_Datos[[#This Row],[Nombre_Cliente]]," ",Tabla_Datos[[#This Row],[ApellidoPaterno_Cliente]]," ",Tabla_Datos[[#This Row],[ApellidoMaterno_Cliente]])</f>
        <v>TABITA ELIZABETH VASQUEZ PAREDES</v>
      </c>
      <c r="T398" s="53">
        <f>DATE(Tabla_Datos[[#This Row],[tAnio]],Tabla_Datos[[#This Row],[tMes]],Tabla_Datos[[#This Row],[tDia]])</f>
        <v>40779</v>
      </c>
      <c r="U398" s="53" t="str">
        <f>IF(Tabla_Datos[[#This Row],[cProvincia]]="LIMA","LIMA","PROVINCIA")</f>
        <v>PROVINCIA</v>
      </c>
      <c r="V398" s="53" t="str">
        <f>MID(Tabla_Datos[[#This Row],[pTelefono]],1,SEARCH("-",Tabla_Datos[[#This Row],[pTelefono]],1)-1)</f>
        <v>43</v>
      </c>
      <c r="W398" s="53" t="str">
        <f>MID(Tabla_Datos[[#This Row],[pTelefono]],SEARCH("-",Tabla_Datos[[#This Row],[pTelefono]],1)+1,LEN(Tabla_Datos[[#This Row],[pTelefono]]))</f>
        <v>971026712</v>
      </c>
      <c r="X398" s="53" t="str">
        <f>CONCATENATE(Tabla_Datos[[#This Row],[TipUrb]]," ",Tabla_Datos[[#This Row],[Calle]]," ",Tabla_Datos[[#This Row],[NumCalle]])</f>
        <v>AH TRUJILLO 386</v>
      </c>
      <c r="Y398" t="s">
        <v>151</v>
      </c>
      <c r="Z398" t="s">
        <v>152</v>
      </c>
      <c r="AA398" t="s">
        <v>153</v>
      </c>
      <c r="AB398" t="s">
        <v>95</v>
      </c>
      <c r="AC398" t="s">
        <v>95</v>
      </c>
      <c r="AD398" t="s">
        <v>96</v>
      </c>
      <c r="AE398" t="s">
        <v>95</v>
      </c>
      <c r="AF398" t="s">
        <v>95</v>
      </c>
      <c r="AG398" s="51">
        <v>41397757</v>
      </c>
      <c r="AH398" t="s">
        <v>95</v>
      </c>
      <c r="AI398">
        <v>1</v>
      </c>
      <c r="AJ398">
        <v>1</v>
      </c>
      <c r="AK398" t="s">
        <v>242</v>
      </c>
      <c r="AL398">
        <v>386</v>
      </c>
    </row>
    <row r="399" spans="1:38">
      <c r="A399">
        <v>3294155</v>
      </c>
      <c r="B399" t="s">
        <v>1973</v>
      </c>
      <c r="C399" t="s">
        <v>19</v>
      </c>
      <c r="D399" t="s">
        <v>143</v>
      </c>
      <c r="E399">
        <v>2011</v>
      </c>
      <c r="F399">
        <v>8</v>
      </c>
      <c r="G399">
        <v>24</v>
      </c>
      <c r="H399" t="s">
        <v>86</v>
      </c>
      <c r="I399" t="s">
        <v>132</v>
      </c>
      <c r="J399" t="s">
        <v>132</v>
      </c>
      <c r="K399" t="s">
        <v>132</v>
      </c>
      <c r="L399" t="s">
        <v>86</v>
      </c>
      <c r="M399" t="s">
        <v>133</v>
      </c>
      <c r="N399" s="50">
        <v>41259489</v>
      </c>
      <c r="O399" s="51">
        <v>2338201</v>
      </c>
      <c r="P399" t="s">
        <v>1974</v>
      </c>
      <c r="Q399" t="s">
        <v>1975</v>
      </c>
      <c r="R399" t="s">
        <v>412</v>
      </c>
      <c r="S399" s="49" t="str">
        <f>CONCATENATE(Tabla_Datos[[#This Row],[Nombre_Cliente]]," ",Tabla_Datos[[#This Row],[ApellidoPaterno_Cliente]]," ",Tabla_Datos[[#This Row],[ApellidoMaterno_Cliente]])</f>
        <v>TOMAS FIESTAS GONZALES</v>
      </c>
      <c r="T399" s="53">
        <f>DATE(Tabla_Datos[[#This Row],[tAnio]],Tabla_Datos[[#This Row],[tMes]],Tabla_Datos[[#This Row],[tDia]])</f>
        <v>40779</v>
      </c>
      <c r="U399" s="53" t="str">
        <f>IF(Tabla_Datos[[#This Row],[cProvincia]]="LIMA","LIMA","PROVINCIA")</f>
        <v>PROVINCIA</v>
      </c>
      <c r="V399" s="53" t="str">
        <f>MID(Tabla_Datos[[#This Row],[pTelefono]],1,SEARCH("-",Tabla_Datos[[#This Row],[pTelefono]],1)-1)</f>
        <v>73</v>
      </c>
      <c r="W399" s="53" t="str">
        <f>MID(Tabla_Datos[[#This Row],[pTelefono]],SEARCH("-",Tabla_Datos[[#This Row],[pTelefono]],1)+1,LEN(Tabla_Datos[[#This Row],[pTelefono]]))</f>
        <v>968079316</v>
      </c>
      <c r="X399" s="53" t="str">
        <f>CONCATENATE(Tabla_Datos[[#This Row],[TipUrb]]," ",Tabla_Datos[[#This Row],[Calle]]," ",Tabla_Datos[[#This Row],[NumCalle]])</f>
        <v>- . 0</v>
      </c>
      <c r="Y399" t="s">
        <v>137</v>
      </c>
      <c r="Z399" t="s">
        <v>152</v>
      </c>
      <c r="AA399" t="s">
        <v>153</v>
      </c>
      <c r="AB399" t="s">
        <v>95</v>
      </c>
      <c r="AC399" t="s">
        <v>95</v>
      </c>
      <c r="AD399" t="s">
        <v>109</v>
      </c>
      <c r="AE399" t="s">
        <v>1976</v>
      </c>
      <c r="AF399">
        <v>21</v>
      </c>
      <c r="AG399" s="51">
        <v>16744010</v>
      </c>
      <c r="AH399" t="s">
        <v>95</v>
      </c>
      <c r="AI399">
        <v>1</v>
      </c>
      <c r="AJ399">
        <v>1</v>
      </c>
      <c r="AK399" t="s">
        <v>221</v>
      </c>
      <c r="AL399">
        <v>0</v>
      </c>
    </row>
    <row r="400" spans="1:38">
      <c r="A400">
        <v>3295390</v>
      </c>
      <c r="B400" t="s">
        <v>1977</v>
      </c>
      <c r="C400" t="s">
        <v>18</v>
      </c>
      <c r="D400" t="s">
        <v>892</v>
      </c>
      <c r="E400">
        <v>2011</v>
      </c>
      <c r="F400">
        <v>8</v>
      </c>
      <c r="G400">
        <v>24</v>
      </c>
      <c r="H400" t="s">
        <v>86</v>
      </c>
      <c r="I400" t="s">
        <v>16</v>
      </c>
      <c r="J400" t="s">
        <v>16</v>
      </c>
      <c r="K400" t="s">
        <v>177</v>
      </c>
      <c r="L400" t="s">
        <v>86</v>
      </c>
      <c r="M400" t="s">
        <v>88</v>
      </c>
      <c r="N400" s="50">
        <v>7544056</v>
      </c>
      <c r="O400" s="51">
        <v>2339032</v>
      </c>
      <c r="P400" t="s">
        <v>1978</v>
      </c>
      <c r="Q400" t="s">
        <v>1979</v>
      </c>
      <c r="R400" t="s">
        <v>1980</v>
      </c>
      <c r="S400" s="49" t="str">
        <f>CONCATENATE(Tabla_Datos[[#This Row],[Nombre_Cliente]]," ",Tabla_Datos[[#This Row],[ApellidoPaterno_Cliente]]," ",Tabla_Datos[[#This Row],[ApellidoMaterno_Cliente]])</f>
        <v>MARCO ANTONIO ORDOÑEZ  CARAZAS</v>
      </c>
      <c r="T400" s="53">
        <f>DATE(Tabla_Datos[[#This Row],[tAnio]],Tabla_Datos[[#This Row],[tMes]],Tabla_Datos[[#This Row],[tDia]])</f>
        <v>40779</v>
      </c>
      <c r="U400" s="53" t="str">
        <f>IF(Tabla_Datos[[#This Row],[cProvincia]]="LIMA","LIMA","PROVINCIA")</f>
        <v>LIMA</v>
      </c>
      <c r="V400" s="53" t="str">
        <f>MID(Tabla_Datos[[#This Row],[pTelefono]],1,SEARCH("-",Tabla_Datos[[#This Row],[pTelefono]],1)-1)</f>
        <v>1</v>
      </c>
      <c r="W400" s="53" t="str">
        <f>MID(Tabla_Datos[[#This Row],[pTelefono]],SEARCH("-",Tabla_Datos[[#This Row],[pTelefono]],1)+1,LEN(Tabla_Datos[[#This Row],[pTelefono]]))</f>
        <v>981134866</v>
      </c>
      <c r="X400" s="53" t="str">
        <f>CONCATENATE(Tabla_Datos[[#This Row],[TipUrb]]," ",Tabla_Datos[[#This Row],[Calle]]," ",Tabla_Datos[[#This Row],[NumCalle]])</f>
        <v xml:space="preserve">  ABTAO 1389</v>
      </c>
      <c r="Y400" t="s">
        <v>92</v>
      </c>
      <c r="Z400" t="s">
        <v>93</v>
      </c>
      <c r="AA400" t="s">
        <v>94</v>
      </c>
      <c r="AB400" t="s">
        <v>95</v>
      </c>
      <c r="AC400" t="s">
        <v>95</v>
      </c>
      <c r="AD400" t="s">
        <v>95</v>
      </c>
      <c r="AE400" t="s">
        <v>95</v>
      </c>
      <c r="AG400" s="51">
        <v>9102816</v>
      </c>
      <c r="AI400">
        <v>26</v>
      </c>
      <c r="AJ400">
        <v>26</v>
      </c>
      <c r="AK400" t="s">
        <v>1981</v>
      </c>
      <c r="AL400">
        <v>1389</v>
      </c>
    </row>
    <row r="401" spans="1:38">
      <c r="A401">
        <v>3295990</v>
      </c>
      <c r="B401" t="s">
        <v>1982</v>
      </c>
      <c r="C401" t="s">
        <v>18</v>
      </c>
      <c r="D401" t="s">
        <v>156</v>
      </c>
      <c r="E401">
        <v>2011</v>
      </c>
      <c r="F401">
        <v>8</v>
      </c>
      <c r="G401">
        <v>24</v>
      </c>
      <c r="H401" t="s">
        <v>86</v>
      </c>
      <c r="I401" t="s">
        <v>16</v>
      </c>
      <c r="J401" t="s">
        <v>16</v>
      </c>
      <c r="K401" t="s">
        <v>633</v>
      </c>
      <c r="L401" t="s">
        <v>86</v>
      </c>
      <c r="M401" t="s">
        <v>88</v>
      </c>
      <c r="N401" s="50">
        <v>99999999</v>
      </c>
      <c r="O401" s="51">
        <v>2339583</v>
      </c>
      <c r="P401" t="s">
        <v>1983</v>
      </c>
      <c r="Q401" t="s">
        <v>1984</v>
      </c>
      <c r="R401" t="s">
        <v>1985</v>
      </c>
      <c r="S401" s="49" t="str">
        <f>CONCATENATE(Tabla_Datos[[#This Row],[Nombre_Cliente]]," ",Tabla_Datos[[#This Row],[ApellidoPaterno_Cliente]]," ",Tabla_Datos[[#This Row],[ApellidoMaterno_Cliente]])</f>
        <v xml:space="preserve">GUSTAVO  GAMBOA  OBREGON </v>
      </c>
      <c r="T401" s="53">
        <f>DATE(Tabla_Datos[[#This Row],[tAnio]],Tabla_Datos[[#This Row],[tMes]],Tabla_Datos[[#This Row],[tDia]])</f>
        <v>40779</v>
      </c>
      <c r="U401" s="53" t="str">
        <f>IF(Tabla_Datos[[#This Row],[cProvincia]]="LIMA","LIMA","PROVINCIA")</f>
        <v>LIMA</v>
      </c>
      <c r="V401" s="53" t="str">
        <f>MID(Tabla_Datos[[#This Row],[pTelefono]],1,SEARCH("-",Tabla_Datos[[#This Row],[pTelefono]],1)-1)</f>
        <v>1</v>
      </c>
      <c r="W401" s="53" t="str">
        <f>MID(Tabla_Datos[[#This Row],[pTelefono]],SEARCH("-",Tabla_Datos[[#This Row],[pTelefono]],1)+1,LEN(Tabla_Datos[[#This Row],[pTelefono]]))</f>
        <v>988805926</v>
      </c>
      <c r="X401" s="53" t="str">
        <f>CONCATENATE(Tabla_Datos[[#This Row],[TipUrb]]," ",Tabla_Datos[[#This Row],[Calle]]," ",Tabla_Datos[[#This Row],[NumCalle]])</f>
        <v>UR RIVADAVIA 0</v>
      </c>
      <c r="Y401" t="s">
        <v>92</v>
      </c>
      <c r="Z401" t="s">
        <v>93</v>
      </c>
      <c r="AA401" t="s">
        <v>94</v>
      </c>
      <c r="AB401">
        <v>2</v>
      </c>
      <c r="AC401">
        <v>205</v>
      </c>
      <c r="AD401" t="s">
        <v>161</v>
      </c>
      <c r="AE401" t="s">
        <v>1034</v>
      </c>
      <c r="AF401">
        <v>11</v>
      </c>
      <c r="AG401" s="51">
        <v>42462245</v>
      </c>
      <c r="AI401">
        <v>26</v>
      </c>
      <c r="AJ401">
        <v>26</v>
      </c>
      <c r="AK401" t="s">
        <v>1986</v>
      </c>
      <c r="AL401">
        <v>0</v>
      </c>
    </row>
    <row r="402" spans="1:38">
      <c r="A402">
        <v>3293732</v>
      </c>
      <c r="B402" t="s">
        <v>1987</v>
      </c>
      <c r="C402" t="s">
        <v>19</v>
      </c>
      <c r="D402" t="s">
        <v>143</v>
      </c>
      <c r="E402">
        <v>2011</v>
      </c>
      <c r="F402">
        <v>8</v>
      </c>
      <c r="G402">
        <v>24</v>
      </c>
      <c r="H402" t="s">
        <v>86</v>
      </c>
      <c r="I402" t="s">
        <v>132</v>
      </c>
      <c r="J402" t="s">
        <v>281</v>
      </c>
      <c r="K402" t="s">
        <v>1988</v>
      </c>
      <c r="L402" t="s">
        <v>86</v>
      </c>
      <c r="M402" t="s">
        <v>88</v>
      </c>
      <c r="N402" s="50">
        <v>20000021</v>
      </c>
      <c r="O402" s="51">
        <v>2337891</v>
      </c>
      <c r="P402" t="s">
        <v>1989</v>
      </c>
      <c r="Q402" t="s">
        <v>1990</v>
      </c>
      <c r="R402" t="s">
        <v>1440</v>
      </c>
      <c r="S402" s="49" t="str">
        <f>CONCATENATE(Tabla_Datos[[#This Row],[Nombre_Cliente]]," ",Tabla_Datos[[#This Row],[ApellidoPaterno_Cliente]]," ",Tabla_Datos[[#This Row],[ApellidoMaterno_Cliente]])</f>
        <v>GEOVANI PULACHE REYES</v>
      </c>
      <c r="T402" s="53">
        <f>DATE(Tabla_Datos[[#This Row],[tAnio]],Tabla_Datos[[#This Row],[tMes]],Tabla_Datos[[#This Row],[tDia]])</f>
        <v>40779</v>
      </c>
      <c r="U402" s="53" t="str">
        <f>IF(Tabla_Datos[[#This Row],[cProvincia]]="LIMA","LIMA","PROVINCIA")</f>
        <v>PROVINCIA</v>
      </c>
      <c r="V402" s="53" t="str">
        <f>MID(Tabla_Datos[[#This Row],[pTelefono]],1,SEARCH("-",Tabla_Datos[[#This Row],[pTelefono]],1)-1)</f>
        <v>73</v>
      </c>
      <c r="W402" s="53" t="str">
        <f>MID(Tabla_Datos[[#This Row],[pTelefono]],SEARCH("-",Tabla_Datos[[#This Row],[pTelefono]],1)+1,LEN(Tabla_Datos[[#This Row],[pTelefono]]))</f>
        <v>969892562</v>
      </c>
      <c r="X402" s="53" t="str">
        <f>CONCATENATE(Tabla_Datos[[#This Row],[TipUrb]]," ",Tabla_Datos[[#This Row],[Calle]]," ",Tabla_Datos[[#This Row],[NumCalle]])</f>
        <v>- CALLAO 693</v>
      </c>
      <c r="Y402" t="s">
        <v>137</v>
      </c>
      <c r="Z402" t="s">
        <v>152</v>
      </c>
      <c r="AA402" t="s">
        <v>153</v>
      </c>
      <c r="AB402" t="s">
        <v>95</v>
      </c>
      <c r="AC402" t="s">
        <v>95</v>
      </c>
      <c r="AD402" t="s">
        <v>109</v>
      </c>
      <c r="AE402" t="s">
        <v>95</v>
      </c>
      <c r="AF402" t="s">
        <v>95</v>
      </c>
      <c r="AG402" s="51">
        <v>3357185</v>
      </c>
      <c r="AH402" t="s">
        <v>95</v>
      </c>
      <c r="AI402">
        <v>1</v>
      </c>
      <c r="AJ402">
        <v>1</v>
      </c>
      <c r="AK402" t="s">
        <v>1991</v>
      </c>
      <c r="AL402">
        <v>693</v>
      </c>
    </row>
    <row r="403" spans="1:38">
      <c r="A403">
        <v>3292873</v>
      </c>
      <c r="B403" t="s">
        <v>1992</v>
      </c>
      <c r="C403" t="s">
        <v>18</v>
      </c>
      <c r="D403" t="s">
        <v>85</v>
      </c>
      <c r="E403">
        <v>2011</v>
      </c>
      <c r="F403">
        <v>8</v>
      </c>
      <c r="G403">
        <v>24</v>
      </c>
      <c r="H403" t="s">
        <v>86</v>
      </c>
      <c r="I403" t="s">
        <v>16</v>
      </c>
      <c r="J403" t="s">
        <v>16</v>
      </c>
      <c r="K403" t="s">
        <v>633</v>
      </c>
      <c r="L403" t="s">
        <v>86</v>
      </c>
      <c r="M403" t="s">
        <v>88</v>
      </c>
      <c r="N403" s="50">
        <v>99999999</v>
      </c>
      <c r="O403" s="51">
        <v>2337137</v>
      </c>
      <c r="P403" t="s">
        <v>1993</v>
      </c>
      <c r="Q403" t="s">
        <v>1994</v>
      </c>
      <c r="R403" t="s">
        <v>115</v>
      </c>
      <c r="S403" s="49" t="str">
        <f>CONCATENATE(Tabla_Datos[[#This Row],[Nombre_Cliente]]," ",Tabla_Datos[[#This Row],[ApellidoPaterno_Cliente]]," ",Tabla_Datos[[#This Row],[ApellidoMaterno_Cliente]])</f>
        <v>ALEJANDRO HANS RAMIREZ  MUÑOZ</v>
      </c>
      <c r="T403" s="53">
        <f>DATE(Tabla_Datos[[#This Row],[tAnio]],Tabla_Datos[[#This Row],[tMes]],Tabla_Datos[[#This Row],[tDia]])</f>
        <v>40779</v>
      </c>
      <c r="U403" s="53" t="str">
        <f>IF(Tabla_Datos[[#This Row],[cProvincia]]="LIMA","LIMA","PROVINCIA")</f>
        <v>LIMA</v>
      </c>
      <c r="V403" s="53" t="str">
        <f>MID(Tabla_Datos[[#This Row],[pTelefono]],1,SEARCH("-",Tabla_Datos[[#This Row],[pTelefono]],1)-1)</f>
        <v>1</v>
      </c>
      <c r="W403" s="53" t="str">
        <f>MID(Tabla_Datos[[#This Row],[pTelefono]],SEARCH("-",Tabla_Datos[[#This Row],[pTelefono]],1)+1,LEN(Tabla_Datos[[#This Row],[pTelefono]]))</f>
        <v>988999230</v>
      </c>
      <c r="X403" s="53" t="str">
        <f>CONCATENATE(Tabla_Datos[[#This Row],[TipUrb]]," ",Tabla_Datos[[#This Row],[Calle]]," ",Tabla_Datos[[#This Row],[NumCalle]])</f>
        <v>UR MARTE 159</v>
      </c>
      <c r="Y403" t="s">
        <v>92</v>
      </c>
      <c r="Z403" t="s">
        <v>93</v>
      </c>
      <c r="AA403" t="s">
        <v>94</v>
      </c>
      <c r="AB403" t="s">
        <v>95</v>
      </c>
      <c r="AC403">
        <v>302</v>
      </c>
      <c r="AD403" t="s">
        <v>161</v>
      </c>
      <c r="AE403" t="s">
        <v>95</v>
      </c>
      <c r="AG403" s="51">
        <v>21547976</v>
      </c>
      <c r="AI403">
        <v>26</v>
      </c>
      <c r="AJ403">
        <v>26</v>
      </c>
      <c r="AK403" t="s">
        <v>1995</v>
      </c>
      <c r="AL403">
        <v>159</v>
      </c>
    </row>
    <row r="404" spans="1:38">
      <c r="A404">
        <v>3293589</v>
      </c>
      <c r="B404" t="s">
        <v>1996</v>
      </c>
      <c r="C404" t="s">
        <v>19</v>
      </c>
      <c r="D404" t="s">
        <v>85</v>
      </c>
      <c r="E404">
        <v>2011</v>
      </c>
      <c r="F404">
        <v>8</v>
      </c>
      <c r="G404">
        <v>24</v>
      </c>
      <c r="H404" t="s">
        <v>86</v>
      </c>
      <c r="I404" t="s">
        <v>241</v>
      </c>
      <c r="J404" t="s">
        <v>242</v>
      </c>
      <c r="K404" t="s">
        <v>242</v>
      </c>
      <c r="L404" t="s">
        <v>86</v>
      </c>
      <c r="M404" t="s">
        <v>148</v>
      </c>
      <c r="N404" s="50">
        <v>80289745</v>
      </c>
      <c r="O404" s="51">
        <v>2337771</v>
      </c>
      <c r="P404" t="s">
        <v>1997</v>
      </c>
      <c r="Q404" t="s">
        <v>326</v>
      </c>
      <c r="R404" t="s">
        <v>1549</v>
      </c>
      <c r="S404" s="49" t="str">
        <f>CONCATENATE(Tabla_Datos[[#This Row],[Nombre_Cliente]]," ",Tabla_Datos[[#This Row],[ApellidoPaterno_Cliente]]," ",Tabla_Datos[[#This Row],[ApellidoMaterno_Cliente]])</f>
        <v>YOVANY HAYDEE HERNANDEZ QUISPE</v>
      </c>
      <c r="T404" s="53">
        <f>DATE(Tabla_Datos[[#This Row],[tAnio]],Tabla_Datos[[#This Row],[tMes]],Tabla_Datos[[#This Row],[tDia]])</f>
        <v>40779</v>
      </c>
      <c r="U404" s="53" t="str">
        <f>IF(Tabla_Datos[[#This Row],[cProvincia]]="LIMA","LIMA","PROVINCIA")</f>
        <v>PROVINCIA</v>
      </c>
      <c r="V404" s="53" t="str">
        <f>MID(Tabla_Datos[[#This Row],[pTelefono]],1,SEARCH("-",Tabla_Datos[[#This Row],[pTelefono]],1)-1)</f>
        <v>44</v>
      </c>
      <c r="W404" s="53" t="str">
        <f>MID(Tabla_Datos[[#This Row],[pTelefono]],SEARCH("-",Tabla_Datos[[#This Row],[pTelefono]],1)+1,LEN(Tabla_Datos[[#This Row],[pTelefono]]))</f>
        <v>950613513</v>
      </c>
      <c r="X404" s="53" t="str">
        <f>CONCATENATE(Tabla_Datos[[#This Row],[TipUrb]]," ",Tabla_Datos[[#This Row],[Calle]]," ",Tabla_Datos[[#This Row],[NumCalle]])</f>
        <v>- LOS PINOS MZ 9 LT 10</v>
      </c>
      <c r="Y404" t="s">
        <v>246</v>
      </c>
      <c r="Z404" t="s">
        <v>122</v>
      </c>
      <c r="AA404" t="s">
        <v>123</v>
      </c>
      <c r="AB404" t="s">
        <v>95</v>
      </c>
      <c r="AC404" t="s">
        <v>95</v>
      </c>
      <c r="AD404" t="s">
        <v>109</v>
      </c>
      <c r="AE404" t="s">
        <v>95</v>
      </c>
      <c r="AF404" t="s">
        <v>95</v>
      </c>
      <c r="AG404" s="51">
        <v>46914422</v>
      </c>
      <c r="AH404" t="s">
        <v>95</v>
      </c>
      <c r="AI404">
        <v>1</v>
      </c>
      <c r="AJ404">
        <v>1</v>
      </c>
      <c r="AK404" t="s">
        <v>1998</v>
      </c>
      <c r="AL404">
        <v>10</v>
      </c>
    </row>
    <row r="405" spans="1:38">
      <c r="A405">
        <v>3294091</v>
      </c>
      <c r="B405" t="s">
        <v>1999</v>
      </c>
      <c r="C405" t="s">
        <v>18</v>
      </c>
      <c r="D405" t="s">
        <v>85</v>
      </c>
      <c r="E405">
        <v>2011</v>
      </c>
      <c r="F405">
        <v>8</v>
      </c>
      <c r="G405">
        <v>24</v>
      </c>
      <c r="H405" t="s">
        <v>86</v>
      </c>
      <c r="I405" t="s">
        <v>141</v>
      </c>
      <c r="J405" t="s">
        <v>521</v>
      </c>
      <c r="K405" t="s">
        <v>521</v>
      </c>
      <c r="L405" t="s">
        <v>86</v>
      </c>
      <c r="M405" t="s">
        <v>294</v>
      </c>
      <c r="N405" s="50">
        <v>46991697</v>
      </c>
      <c r="O405" s="51">
        <v>2336754</v>
      </c>
      <c r="P405" t="s">
        <v>2000</v>
      </c>
      <c r="Q405" t="s">
        <v>2001</v>
      </c>
      <c r="R405" t="s">
        <v>2002</v>
      </c>
      <c r="S405" s="49" t="str">
        <f>CONCATENATE(Tabla_Datos[[#This Row],[Nombre_Cliente]]," ",Tabla_Datos[[#This Row],[ApellidoPaterno_Cliente]]," ",Tabla_Datos[[#This Row],[ApellidoMaterno_Cliente]])</f>
        <v>ANA ESTHER PAITAMPOMA BRAVO DE RECUAY</v>
      </c>
      <c r="T405" s="53">
        <f>DATE(Tabla_Datos[[#This Row],[tAnio]],Tabla_Datos[[#This Row],[tMes]],Tabla_Datos[[#This Row],[tDia]])</f>
        <v>40779</v>
      </c>
      <c r="U405" s="53" t="str">
        <f>IF(Tabla_Datos[[#This Row],[cProvincia]]="LIMA","LIMA","PROVINCIA")</f>
        <v>PROVINCIA</v>
      </c>
      <c r="V405" s="53" t="str">
        <f>MID(Tabla_Datos[[#This Row],[pTelefono]],1,SEARCH("-",Tabla_Datos[[#This Row],[pTelefono]],1)-1)</f>
        <v>64</v>
      </c>
      <c r="W405" s="53" t="str">
        <f>MID(Tabla_Datos[[#This Row],[pTelefono]],SEARCH("-",Tabla_Datos[[#This Row],[pTelefono]],1)+1,LEN(Tabla_Datos[[#This Row],[pTelefono]]))</f>
        <v>954057534</v>
      </c>
      <c r="X405" s="53" t="str">
        <f>CONCATENATE(Tabla_Datos[[#This Row],[TipUrb]]," ",Tabla_Datos[[#This Row],[Calle]]," ",Tabla_Datos[[#This Row],[NumCalle]])</f>
        <v>UR SAN JOSE 780</v>
      </c>
      <c r="Y405" t="s">
        <v>525</v>
      </c>
      <c r="Z405" t="s">
        <v>93</v>
      </c>
      <c r="AA405" t="s">
        <v>94</v>
      </c>
      <c r="AB405" t="s">
        <v>95</v>
      </c>
      <c r="AC405" t="s">
        <v>95</v>
      </c>
      <c r="AD405" t="s">
        <v>161</v>
      </c>
      <c r="AE405" t="s">
        <v>95</v>
      </c>
      <c r="AG405" s="51">
        <v>20020678</v>
      </c>
      <c r="AH405" t="s">
        <v>95</v>
      </c>
      <c r="AI405">
        <v>17</v>
      </c>
      <c r="AJ405">
        <v>17</v>
      </c>
      <c r="AK405" t="s">
        <v>1342</v>
      </c>
      <c r="AL405">
        <v>780</v>
      </c>
    </row>
    <row r="406" spans="1:38">
      <c r="A406">
        <v>3294725</v>
      </c>
      <c r="B406" t="s">
        <v>2003</v>
      </c>
      <c r="C406" t="s">
        <v>18</v>
      </c>
      <c r="D406" t="s">
        <v>156</v>
      </c>
      <c r="E406">
        <v>2011</v>
      </c>
      <c r="F406">
        <v>8</v>
      </c>
      <c r="G406">
        <v>24</v>
      </c>
      <c r="H406" t="s">
        <v>86</v>
      </c>
      <c r="I406" t="s">
        <v>202</v>
      </c>
      <c r="J406" t="s">
        <v>203</v>
      </c>
      <c r="K406" t="s">
        <v>203</v>
      </c>
      <c r="L406" t="s">
        <v>86</v>
      </c>
      <c r="M406" t="s">
        <v>133</v>
      </c>
      <c r="N406" s="50">
        <v>99999999</v>
      </c>
      <c r="O406" s="51">
        <v>2338499</v>
      </c>
      <c r="P406" t="s">
        <v>744</v>
      </c>
      <c r="Q406" t="s">
        <v>2004</v>
      </c>
      <c r="R406" t="s">
        <v>2005</v>
      </c>
      <c r="S406" s="49" t="str">
        <f>CONCATENATE(Tabla_Datos[[#This Row],[Nombre_Cliente]]," ",Tabla_Datos[[#This Row],[ApellidoPaterno_Cliente]]," ",Tabla_Datos[[#This Row],[ApellidoMaterno_Cliente]])</f>
        <v xml:space="preserve">JUANA  TOLENTINO   BELTRAN  </v>
      </c>
      <c r="T406" s="53">
        <f>DATE(Tabla_Datos[[#This Row],[tAnio]],Tabla_Datos[[#This Row],[tMes]],Tabla_Datos[[#This Row],[tDia]])</f>
        <v>40779</v>
      </c>
      <c r="U406" s="53" t="str">
        <f>IF(Tabla_Datos[[#This Row],[cProvincia]]="LIMA","LIMA","PROVINCIA")</f>
        <v>PROVINCIA</v>
      </c>
      <c r="V406" s="53" t="str">
        <f>MID(Tabla_Datos[[#This Row],[pTelefono]],1,SEARCH("-",Tabla_Datos[[#This Row],[pTelefono]],1)-1)</f>
        <v>1</v>
      </c>
      <c r="W406" s="53" t="str">
        <f>MID(Tabla_Datos[[#This Row],[pTelefono]],SEARCH("-",Tabla_Datos[[#This Row],[pTelefono]],1)+1,LEN(Tabla_Datos[[#This Row],[pTelefono]]))</f>
        <v>979422803</v>
      </c>
      <c r="X406" s="53" t="str">
        <f>CONCATENATE(Tabla_Datos[[#This Row],[TipUrb]]," ",Tabla_Datos[[#This Row],[Calle]]," ",Tabla_Datos[[#This Row],[NumCalle]])</f>
        <v>UR ARICA 495</v>
      </c>
      <c r="Y406" t="s">
        <v>208</v>
      </c>
      <c r="Z406" t="s">
        <v>93</v>
      </c>
      <c r="AA406" t="s">
        <v>94</v>
      </c>
      <c r="AB406">
        <v>2</v>
      </c>
      <c r="AC406" t="s">
        <v>95</v>
      </c>
      <c r="AD406" t="s">
        <v>161</v>
      </c>
      <c r="AE406" t="s">
        <v>95</v>
      </c>
      <c r="AG406" s="51">
        <v>16631539</v>
      </c>
      <c r="AI406">
        <v>26</v>
      </c>
      <c r="AJ406">
        <v>26</v>
      </c>
      <c r="AK406" t="s">
        <v>954</v>
      </c>
      <c r="AL406">
        <v>495</v>
      </c>
    </row>
    <row r="407" spans="1:38">
      <c r="A407">
        <v>3293372</v>
      </c>
      <c r="B407" t="s">
        <v>2006</v>
      </c>
      <c r="C407" t="s">
        <v>20</v>
      </c>
      <c r="D407" t="s">
        <v>85</v>
      </c>
      <c r="E407">
        <v>2011</v>
      </c>
      <c r="F407">
        <v>8</v>
      </c>
      <c r="G407">
        <v>24</v>
      </c>
      <c r="H407" t="s">
        <v>86</v>
      </c>
      <c r="I407" t="s">
        <v>16</v>
      </c>
      <c r="J407" t="s">
        <v>16</v>
      </c>
      <c r="K407" t="s">
        <v>177</v>
      </c>
      <c r="L407" t="s">
        <v>86</v>
      </c>
      <c r="M407" t="s">
        <v>88</v>
      </c>
      <c r="N407" s="50">
        <v>20000021</v>
      </c>
      <c r="O407" s="51">
        <v>2337589</v>
      </c>
      <c r="P407" t="s">
        <v>2007</v>
      </c>
      <c r="Q407" t="s">
        <v>255</v>
      </c>
      <c r="R407" t="s">
        <v>2008</v>
      </c>
      <c r="S407" s="49" t="str">
        <f>CONCATENATE(Tabla_Datos[[#This Row],[Nombre_Cliente]]," ",Tabla_Datos[[#This Row],[ApellidoPaterno_Cliente]]," ",Tabla_Datos[[#This Row],[ApellidoMaterno_Cliente]])</f>
        <v>ENRIQUETA CONDORI ALCA DE GUERRERO</v>
      </c>
      <c r="T407" s="53">
        <f>DATE(Tabla_Datos[[#This Row],[tAnio]],Tabla_Datos[[#This Row],[tMes]],Tabla_Datos[[#This Row],[tDia]])</f>
        <v>40779</v>
      </c>
      <c r="U407" s="53" t="str">
        <f>IF(Tabla_Datos[[#This Row],[cProvincia]]="LIMA","LIMA","PROVINCIA")</f>
        <v>LIMA</v>
      </c>
      <c r="V407" s="53" t="str">
        <f>MID(Tabla_Datos[[#This Row],[pTelefono]],1,SEARCH("-",Tabla_Datos[[#This Row],[pTelefono]],1)-1)</f>
        <v>1</v>
      </c>
      <c r="W407" s="53" t="str">
        <f>MID(Tabla_Datos[[#This Row],[pTelefono]],SEARCH("-",Tabla_Datos[[#This Row],[pTelefono]],1)+1,LEN(Tabla_Datos[[#This Row],[pTelefono]]))</f>
        <v>994415117</v>
      </c>
      <c r="X407" s="53" t="str">
        <f>CONCATENATE(Tabla_Datos[[#This Row],[TipUrb]]," ",Tabla_Datos[[#This Row],[Calle]]," ",Tabla_Datos[[#This Row],[NumCalle]])</f>
        <v xml:space="preserve">  PISAGUA 1015</v>
      </c>
      <c r="Y407" t="s">
        <v>92</v>
      </c>
      <c r="Z407" t="s">
        <v>122</v>
      </c>
      <c r="AA407" t="s">
        <v>123</v>
      </c>
      <c r="AB407" t="s">
        <v>95</v>
      </c>
      <c r="AC407" t="s">
        <v>116</v>
      </c>
      <c r="AD407" t="s">
        <v>95</v>
      </c>
      <c r="AE407" t="s">
        <v>95</v>
      </c>
      <c r="AF407" t="s">
        <v>95</v>
      </c>
      <c r="AG407" s="51">
        <v>7379396</v>
      </c>
      <c r="AH407" t="s">
        <v>95</v>
      </c>
      <c r="AI407">
        <v>1</v>
      </c>
      <c r="AJ407">
        <v>1</v>
      </c>
      <c r="AK407" t="s">
        <v>2009</v>
      </c>
      <c r="AL407">
        <v>1015</v>
      </c>
    </row>
    <row r="408" spans="1:38">
      <c r="A408">
        <v>3295315</v>
      </c>
      <c r="B408" t="s">
        <v>2010</v>
      </c>
      <c r="C408" t="s">
        <v>18</v>
      </c>
      <c r="D408" t="s">
        <v>156</v>
      </c>
      <c r="E408">
        <v>2011</v>
      </c>
      <c r="F408">
        <v>8</v>
      </c>
      <c r="G408">
        <v>24</v>
      </c>
      <c r="H408" t="s">
        <v>86</v>
      </c>
      <c r="I408" t="s">
        <v>202</v>
      </c>
      <c r="J408" t="s">
        <v>203</v>
      </c>
      <c r="K408" t="s">
        <v>203</v>
      </c>
      <c r="L408" t="s">
        <v>86</v>
      </c>
      <c r="M408" t="s">
        <v>133</v>
      </c>
      <c r="N408" s="50">
        <v>99999999</v>
      </c>
      <c r="O408" s="51">
        <v>2338989</v>
      </c>
      <c r="P408" t="s">
        <v>2011</v>
      </c>
      <c r="Q408" t="s">
        <v>2012</v>
      </c>
      <c r="R408" t="s">
        <v>2013</v>
      </c>
      <c r="S408" s="49" t="str">
        <f>CONCATENATE(Tabla_Datos[[#This Row],[Nombre_Cliente]]," ",Tabla_Datos[[#This Row],[ApellidoPaterno_Cliente]]," ",Tabla_Datos[[#This Row],[ApellidoMaterno_Cliente]])</f>
        <v>MARIA ROSA  DELGADO   DE QUIÑONES</v>
      </c>
      <c r="T408" s="53">
        <f>DATE(Tabla_Datos[[#This Row],[tAnio]],Tabla_Datos[[#This Row],[tMes]],Tabla_Datos[[#This Row],[tDia]])</f>
        <v>40779</v>
      </c>
      <c r="U408" s="53" t="str">
        <f>IF(Tabla_Datos[[#This Row],[cProvincia]]="LIMA","LIMA","PROVINCIA")</f>
        <v>PROVINCIA</v>
      </c>
      <c r="V408" s="53" t="str">
        <f>MID(Tabla_Datos[[#This Row],[pTelefono]],1,SEARCH("-",Tabla_Datos[[#This Row],[pTelefono]],1)-1)</f>
        <v>74</v>
      </c>
      <c r="W408" s="53" t="str">
        <f>MID(Tabla_Datos[[#This Row],[pTelefono]],SEARCH("-",Tabla_Datos[[#This Row],[pTelefono]],1)+1,LEN(Tabla_Datos[[#This Row],[pTelefono]]))</f>
        <v>507862</v>
      </c>
      <c r="X408" s="53" t="str">
        <f>CONCATENATE(Tabla_Datos[[#This Row],[TipUrb]]," ",Tabla_Datos[[#This Row],[Calle]]," ",Tabla_Datos[[#This Row],[NumCalle]])</f>
        <v>UR JUDA 0</v>
      </c>
      <c r="Y408" t="s">
        <v>208</v>
      </c>
      <c r="Z408" t="s">
        <v>93</v>
      </c>
      <c r="AA408" t="s">
        <v>94</v>
      </c>
      <c r="AB408" t="s">
        <v>95</v>
      </c>
      <c r="AC408" t="s">
        <v>95</v>
      </c>
      <c r="AD408" t="s">
        <v>161</v>
      </c>
      <c r="AE408" t="s">
        <v>897</v>
      </c>
      <c r="AF408">
        <v>4</v>
      </c>
      <c r="AG408" s="51">
        <v>27663252</v>
      </c>
      <c r="AI408">
        <v>26</v>
      </c>
      <c r="AJ408">
        <v>26</v>
      </c>
      <c r="AK408" t="s">
        <v>2014</v>
      </c>
      <c r="AL408">
        <v>0</v>
      </c>
    </row>
    <row r="409" spans="1:38">
      <c r="A409">
        <v>3293544</v>
      </c>
      <c r="B409" t="s">
        <v>2015</v>
      </c>
      <c r="C409" t="s">
        <v>20</v>
      </c>
      <c r="D409" t="s">
        <v>143</v>
      </c>
      <c r="E409">
        <v>2011</v>
      </c>
      <c r="F409">
        <v>8</v>
      </c>
      <c r="G409">
        <v>24</v>
      </c>
      <c r="H409" t="s">
        <v>86</v>
      </c>
      <c r="I409" t="s">
        <v>132</v>
      </c>
      <c r="J409" t="s">
        <v>132</v>
      </c>
      <c r="K409" t="s">
        <v>2016</v>
      </c>
      <c r="L409" t="s">
        <v>86</v>
      </c>
      <c r="M409" t="s">
        <v>133</v>
      </c>
      <c r="N409" s="50">
        <v>80176950</v>
      </c>
      <c r="O409" s="51">
        <v>2337729</v>
      </c>
      <c r="P409" t="s">
        <v>2017</v>
      </c>
      <c r="Q409" t="s">
        <v>2018</v>
      </c>
      <c r="R409" t="s">
        <v>422</v>
      </c>
      <c r="S409" s="49" t="str">
        <f>CONCATENATE(Tabla_Datos[[#This Row],[Nombre_Cliente]]," ",Tabla_Datos[[#This Row],[ApellidoPaterno_Cliente]]," ",Tabla_Datos[[#This Row],[ApellidoMaterno_Cliente]])</f>
        <v>OSCAR FERNANDO CARRILLO CORDOVA</v>
      </c>
      <c r="T409" s="53">
        <f>DATE(Tabla_Datos[[#This Row],[tAnio]],Tabla_Datos[[#This Row],[tMes]],Tabla_Datos[[#This Row],[tDia]])</f>
        <v>40779</v>
      </c>
      <c r="U409" s="53" t="str">
        <f>IF(Tabla_Datos[[#This Row],[cProvincia]]="LIMA","LIMA","PROVINCIA")</f>
        <v>PROVINCIA</v>
      </c>
      <c r="V409" s="53" t="str">
        <f>MID(Tabla_Datos[[#This Row],[pTelefono]],1,SEARCH("-",Tabla_Datos[[#This Row],[pTelefono]],1)-1)</f>
        <v>73</v>
      </c>
      <c r="W409" s="53" t="str">
        <f>MID(Tabla_Datos[[#This Row],[pTelefono]],SEARCH("-",Tabla_Datos[[#This Row],[pTelefono]],1)+1,LEN(Tabla_Datos[[#This Row],[pTelefono]]))</f>
        <v>63492040</v>
      </c>
      <c r="X409" s="53" t="str">
        <f>CONCATENATE(Tabla_Datos[[#This Row],[TipUrb]]," ",Tabla_Datos[[#This Row],[Calle]]," ",Tabla_Datos[[#This Row],[NumCalle]])</f>
        <v>AH TUPAC AMARU 310</v>
      </c>
      <c r="Y409" t="s">
        <v>137</v>
      </c>
      <c r="Z409" t="s">
        <v>152</v>
      </c>
      <c r="AA409" t="s">
        <v>153</v>
      </c>
      <c r="AB409" t="s">
        <v>95</v>
      </c>
      <c r="AC409" t="s">
        <v>95</v>
      </c>
      <c r="AD409" t="s">
        <v>96</v>
      </c>
      <c r="AE409" t="s">
        <v>95</v>
      </c>
      <c r="AF409" t="s">
        <v>95</v>
      </c>
      <c r="AG409" s="51">
        <v>2765037</v>
      </c>
      <c r="AH409" t="s">
        <v>95</v>
      </c>
      <c r="AI409">
        <v>1</v>
      </c>
      <c r="AJ409">
        <v>1</v>
      </c>
      <c r="AK409" t="s">
        <v>485</v>
      </c>
      <c r="AL409">
        <v>310</v>
      </c>
    </row>
    <row r="410" spans="1:38">
      <c r="A410">
        <v>3293815</v>
      </c>
      <c r="B410" t="s">
        <v>2019</v>
      </c>
      <c r="C410" t="s">
        <v>18</v>
      </c>
      <c r="D410" t="s">
        <v>85</v>
      </c>
      <c r="E410">
        <v>2011</v>
      </c>
      <c r="F410">
        <v>8</v>
      </c>
      <c r="G410">
        <v>24</v>
      </c>
      <c r="H410" t="s">
        <v>86</v>
      </c>
      <c r="I410" t="s">
        <v>16</v>
      </c>
      <c r="J410" t="s">
        <v>16</v>
      </c>
      <c r="K410" t="s">
        <v>147</v>
      </c>
      <c r="L410" t="s">
        <v>86</v>
      </c>
      <c r="M410" t="s">
        <v>88</v>
      </c>
      <c r="N410" s="50">
        <v>99999999</v>
      </c>
      <c r="O410" s="51">
        <v>2337933</v>
      </c>
      <c r="P410" t="s">
        <v>2020</v>
      </c>
      <c r="Q410" t="s">
        <v>2021</v>
      </c>
      <c r="R410" t="s">
        <v>2022</v>
      </c>
      <c r="S410" s="49" t="str">
        <f>CONCATENATE(Tabla_Datos[[#This Row],[Nombre_Cliente]]," ",Tabla_Datos[[#This Row],[ApellidoPaterno_Cliente]]," ",Tabla_Datos[[#This Row],[ApellidoMaterno_Cliente]])</f>
        <v>ISOLINA  SOLIS  PEREDA</v>
      </c>
      <c r="T410" s="53">
        <f>DATE(Tabla_Datos[[#This Row],[tAnio]],Tabla_Datos[[#This Row],[tMes]],Tabla_Datos[[#This Row],[tDia]])</f>
        <v>40779</v>
      </c>
      <c r="U410" s="53" t="str">
        <f>IF(Tabla_Datos[[#This Row],[cProvincia]]="LIMA","LIMA","PROVINCIA")</f>
        <v>LIMA</v>
      </c>
      <c r="V410" s="53" t="str">
        <f>MID(Tabla_Datos[[#This Row],[pTelefono]],1,SEARCH("-",Tabla_Datos[[#This Row],[pTelefono]],1)-1)</f>
        <v>1</v>
      </c>
      <c r="W410" s="53" t="str">
        <f>MID(Tabla_Datos[[#This Row],[pTelefono]],SEARCH("-",Tabla_Datos[[#This Row],[pTelefono]],1)+1,LEN(Tabla_Datos[[#This Row],[pTelefono]]))</f>
        <v>986976860</v>
      </c>
      <c r="X410" s="53" t="str">
        <f>CONCATENATE(Tabla_Datos[[#This Row],[TipUrb]]," ",Tabla_Datos[[#This Row],[Calle]]," ",Tabla_Datos[[#This Row],[NumCalle]])</f>
        <v xml:space="preserve">  LAS GLADIOLAS 366</v>
      </c>
      <c r="Y410" t="s">
        <v>92</v>
      </c>
      <c r="Z410" t="s">
        <v>93</v>
      </c>
      <c r="AA410" t="s">
        <v>94</v>
      </c>
      <c r="AB410" t="s">
        <v>95</v>
      </c>
      <c r="AC410" t="s">
        <v>95</v>
      </c>
      <c r="AD410" t="s">
        <v>95</v>
      </c>
      <c r="AE410" t="s">
        <v>95</v>
      </c>
      <c r="AG410" s="51">
        <v>9037793</v>
      </c>
      <c r="AI410">
        <v>26</v>
      </c>
      <c r="AJ410">
        <v>26</v>
      </c>
      <c r="AK410" t="s">
        <v>2023</v>
      </c>
      <c r="AL410">
        <v>366</v>
      </c>
    </row>
    <row r="411" spans="1:38">
      <c r="A411">
        <v>3294143</v>
      </c>
      <c r="B411" t="s">
        <v>2024</v>
      </c>
      <c r="C411" t="s">
        <v>18</v>
      </c>
      <c r="D411" t="s">
        <v>85</v>
      </c>
      <c r="E411">
        <v>2011</v>
      </c>
      <c r="F411">
        <v>8</v>
      </c>
      <c r="G411">
        <v>24</v>
      </c>
      <c r="H411" t="s">
        <v>86</v>
      </c>
      <c r="I411" t="s">
        <v>16</v>
      </c>
      <c r="J411" t="s">
        <v>16</v>
      </c>
      <c r="K411" t="s">
        <v>87</v>
      </c>
      <c r="L411" t="s">
        <v>86</v>
      </c>
      <c r="M411" t="s">
        <v>88</v>
      </c>
      <c r="N411" s="50">
        <v>41816576</v>
      </c>
      <c r="O411" s="51">
        <v>2338182</v>
      </c>
      <c r="P411" t="s">
        <v>2025</v>
      </c>
      <c r="Q411" t="s">
        <v>2026</v>
      </c>
      <c r="R411" t="s">
        <v>2027</v>
      </c>
      <c r="S411" s="49" t="str">
        <f>CONCATENATE(Tabla_Datos[[#This Row],[Nombre_Cliente]]," ",Tabla_Datos[[#This Row],[ApellidoPaterno_Cliente]]," ",Tabla_Datos[[#This Row],[ApellidoMaterno_Cliente]])</f>
        <v xml:space="preserve">EDWIN DAVID  MAYTA  FLORES </v>
      </c>
      <c r="T411" s="53">
        <f>DATE(Tabla_Datos[[#This Row],[tAnio]],Tabla_Datos[[#This Row],[tMes]],Tabla_Datos[[#This Row],[tDia]])</f>
        <v>40779</v>
      </c>
      <c r="U411" s="53" t="str">
        <f>IF(Tabla_Datos[[#This Row],[cProvincia]]="LIMA","LIMA","PROVINCIA")</f>
        <v>LIMA</v>
      </c>
      <c r="V411" s="53" t="str">
        <f>MID(Tabla_Datos[[#This Row],[pTelefono]],1,SEARCH("-",Tabla_Datos[[#This Row],[pTelefono]],1)-1)</f>
        <v>1</v>
      </c>
      <c r="W411" s="53" t="str">
        <f>MID(Tabla_Datos[[#This Row],[pTelefono]],SEARCH("-",Tabla_Datos[[#This Row],[pTelefono]],1)+1,LEN(Tabla_Datos[[#This Row],[pTelefono]]))</f>
        <v>993596313</v>
      </c>
      <c r="X411" s="53" t="str">
        <f>CONCATENATE(Tabla_Datos[[#This Row],[TipUrb]]," ",Tabla_Datos[[#This Row],[Calle]]," ",Tabla_Datos[[#This Row],[NumCalle]])</f>
        <v>- FORTALEZA 257</v>
      </c>
      <c r="Y411" t="s">
        <v>92</v>
      </c>
      <c r="Z411" t="s">
        <v>93</v>
      </c>
      <c r="AA411" t="s">
        <v>94</v>
      </c>
      <c r="AB411" t="s">
        <v>95</v>
      </c>
      <c r="AC411" t="s">
        <v>95</v>
      </c>
      <c r="AD411" t="s">
        <v>109</v>
      </c>
      <c r="AE411" t="s">
        <v>95</v>
      </c>
      <c r="AG411" s="51">
        <v>10874947</v>
      </c>
      <c r="AI411">
        <v>36</v>
      </c>
      <c r="AJ411">
        <v>36</v>
      </c>
      <c r="AK411" t="s">
        <v>2028</v>
      </c>
      <c r="AL411">
        <v>257</v>
      </c>
    </row>
    <row r="412" spans="1:38">
      <c r="A412">
        <v>3292954</v>
      </c>
      <c r="B412" t="s">
        <v>2029</v>
      </c>
      <c r="C412" t="s">
        <v>19</v>
      </c>
      <c r="D412" t="s">
        <v>85</v>
      </c>
      <c r="E412">
        <v>2011</v>
      </c>
      <c r="F412">
        <v>8</v>
      </c>
      <c r="G412">
        <v>24</v>
      </c>
      <c r="H412" t="s">
        <v>86</v>
      </c>
      <c r="I412" t="s">
        <v>16</v>
      </c>
      <c r="J412" t="s">
        <v>16</v>
      </c>
      <c r="K412" t="s">
        <v>438</v>
      </c>
      <c r="L412" t="s">
        <v>86</v>
      </c>
      <c r="M412" t="s">
        <v>88</v>
      </c>
      <c r="N412" s="50">
        <v>10776827</v>
      </c>
      <c r="O412" s="51">
        <v>2337223</v>
      </c>
      <c r="P412" t="s">
        <v>1125</v>
      </c>
      <c r="Q412" t="s">
        <v>2030</v>
      </c>
      <c r="R412" t="s">
        <v>2031</v>
      </c>
      <c r="S412" s="49" t="str">
        <f>CONCATENATE(Tabla_Datos[[#This Row],[Nombre_Cliente]]," ",Tabla_Datos[[#This Row],[ApellidoPaterno_Cliente]]," ",Tabla_Datos[[#This Row],[ApellidoMaterno_Cliente]])</f>
        <v>LAURA CHAVELON SALINAS</v>
      </c>
      <c r="T412" s="53">
        <f>DATE(Tabla_Datos[[#This Row],[tAnio]],Tabla_Datos[[#This Row],[tMes]],Tabla_Datos[[#This Row],[tDia]])</f>
        <v>40779</v>
      </c>
      <c r="U412" s="53" t="str">
        <f>IF(Tabla_Datos[[#This Row],[cProvincia]]="LIMA","LIMA","PROVINCIA")</f>
        <v>LIMA</v>
      </c>
      <c r="V412" s="53" t="str">
        <f>MID(Tabla_Datos[[#This Row],[pTelefono]],1,SEARCH("-",Tabla_Datos[[#This Row],[pTelefono]],1)-1)</f>
        <v>1</v>
      </c>
      <c r="W412" s="53" t="str">
        <f>MID(Tabla_Datos[[#This Row],[pTelefono]],SEARCH("-",Tabla_Datos[[#This Row],[pTelefono]],1)+1,LEN(Tabla_Datos[[#This Row],[pTelefono]]))</f>
        <v>14291794</v>
      </c>
      <c r="X412" s="53" t="str">
        <f>CONCATENATE(Tabla_Datos[[#This Row],[TipUrb]]," ",Tabla_Datos[[#This Row],[Calle]]," ",Tabla_Datos[[#This Row],[NumCalle]])</f>
        <v>UR NAZCA 174</v>
      </c>
      <c r="Y412" t="s">
        <v>92</v>
      </c>
      <c r="Z412" t="s">
        <v>122</v>
      </c>
      <c r="AA412" t="s">
        <v>123</v>
      </c>
      <c r="AB412" t="s">
        <v>95</v>
      </c>
      <c r="AC412" t="s">
        <v>95</v>
      </c>
      <c r="AD412" t="s">
        <v>161</v>
      </c>
      <c r="AE412" t="s">
        <v>95</v>
      </c>
      <c r="AF412" t="s">
        <v>95</v>
      </c>
      <c r="AG412" s="51">
        <v>25552350</v>
      </c>
      <c r="AH412" t="s">
        <v>95</v>
      </c>
      <c r="AI412">
        <v>1</v>
      </c>
      <c r="AJ412">
        <v>1</v>
      </c>
      <c r="AK412" t="s">
        <v>2032</v>
      </c>
      <c r="AL412">
        <v>174</v>
      </c>
    </row>
    <row r="413" spans="1:38">
      <c r="A413">
        <v>3293694</v>
      </c>
      <c r="B413" t="s">
        <v>2033</v>
      </c>
      <c r="C413" t="s">
        <v>19</v>
      </c>
      <c r="D413" t="s">
        <v>85</v>
      </c>
      <c r="E413">
        <v>2011</v>
      </c>
      <c r="F413">
        <v>8</v>
      </c>
      <c r="G413">
        <v>24</v>
      </c>
      <c r="H413" t="s">
        <v>144</v>
      </c>
      <c r="I413" t="s">
        <v>241</v>
      </c>
      <c r="J413" t="s">
        <v>242</v>
      </c>
      <c r="K413" t="s">
        <v>242</v>
      </c>
      <c r="L413" t="s">
        <v>144</v>
      </c>
      <c r="M413" t="s">
        <v>148</v>
      </c>
      <c r="O413" s="51">
        <v>2337866</v>
      </c>
      <c r="P413" t="s">
        <v>2034</v>
      </c>
      <c r="Q413" t="s">
        <v>2035</v>
      </c>
      <c r="R413" t="s">
        <v>2036</v>
      </c>
      <c r="S413" s="49" t="str">
        <f>CONCATENATE(Tabla_Datos[[#This Row],[Nombre_Cliente]]," ",Tabla_Datos[[#This Row],[ApellidoPaterno_Cliente]]," ",Tabla_Datos[[#This Row],[ApellidoMaterno_Cliente]])</f>
        <v>MARIA TERESA QUEVEDO SILVA</v>
      </c>
      <c r="T413" s="53">
        <f>DATE(Tabla_Datos[[#This Row],[tAnio]],Tabla_Datos[[#This Row],[tMes]],Tabla_Datos[[#This Row],[tDia]])</f>
        <v>40779</v>
      </c>
      <c r="U413" s="53" t="str">
        <f>IF(Tabla_Datos[[#This Row],[cProvincia]]="LIMA","LIMA","PROVINCIA")</f>
        <v>PROVINCIA</v>
      </c>
      <c r="V413" s="53" t="str">
        <f>MID(Tabla_Datos[[#This Row],[pTelefono]],1,SEARCH("-",Tabla_Datos[[#This Row],[pTelefono]],1)-1)</f>
        <v>44</v>
      </c>
      <c r="W413" s="53" t="str">
        <f>MID(Tabla_Datos[[#This Row],[pTelefono]],SEARCH("-",Tabla_Datos[[#This Row],[pTelefono]],1)+1,LEN(Tabla_Datos[[#This Row],[pTelefono]]))</f>
        <v>973856475</v>
      </c>
      <c r="X413" s="53" t="str">
        <f>CONCATENATE(Tabla_Datos[[#This Row],[TipUrb]]," ",Tabla_Datos[[#This Row],[Calle]]," ",Tabla_Datos[[#This Row],[NumCalle]])</f>
        <v>UR SANTA MARIA 379</v>
      </c>
      <c r="Y413" t="s">
        <v>246</v>
      </c>
      <c r="Z413" t="s">
        <v>349</v>
      </c>
      <c r="AA413" t="s">
        <v>350</v>
      </c>
      <c r="AB413" t="s">
        <v>95</v>
      </c>
      <c r="AC413">
        <v>402</v>
      </c>
      <c r="AD413" t="s">
        <v>161</v>
      </c>
      <c r="AE413" t="s">
        <v>95</v>
      </c>
      <c r="AF413" t="s">
        <v>95</v>
      </c>
      <c r="AG413" s="51">
        <v>17857921</v>
      </c>
      <c r="AH413" t="s">
        <v>95</v>
      </c>
      <c r="AI413">
        <v>1</v>
      </c>
      <c r="AJ413">
        <v>1</v>
      </c>
      <c r="AK413" t="s">
        <v>2037</v>
      </c>
      <c r="AL413">
        <v>379</v>
      </c>
    </row>
    <row r="414" spans="1:38">
      <c r="A414">
        <v>3294231</v>
      </c>
      <c r="B414" t="s">
        <v>2038</v>
      </c>
      <c r="C414" t="s">
        <v>18</v>
      </c>
      <c r="D414" t="s">
        <v>156</v>
      </c>
      <c r="E414">
        <v>2011</v>
      </c>
      <c r="F414">
        <v>8</v>
      </c>
      <c r="G414">
        <v>24</v>
      </c>
      <c r="H414" t="s">
        <v>86</v>
      </c>
      <c r="I414" t="s">
        <v>202</v>
      </c>
      <c r="J414" t="s">
        <v>203</v>
      </c>
      <c r="K414" t="s">
        <v>203</v>
      </c>
      <c r="L414" t="s">
        <v>86</v>
      </c>
      <c r="M414" t="s">
        <v>133</v>
      </c>
      <c r="N414" s="50">
        <v>99999999</v>
      </c>
      <c r="O414" s="51">
        <v>2338257</v>
      </c>
      <c r="P414" t="s">
        <v>2039</v>
      </c>
      <c r="Q414" t="s">
        <v>1018</v>
      </c>
      <c r="R414" t="s">
        <v>2040</v>
      </c>
      <c r="S414" s="49" t="str">
        <f>CONCATENATE(Tabla_Datos[[#This Row],[Nombre_Cliente]]," ",Tabla_Datos[[#This Row],[ApellidoPaterno_Cliente]]," ",Tabla_Datos[[#This Row],[ApellidoMaterno_Cliente]])</f>
        <v xml:space="preserve">MARIA DAYSER  LOPEZ  RIMARACHIN </v>
      </c>
      <c r="T414" s="53">
        <f>DATE(Tabla_Datos[[#This Row],[tAnio]],Tabla_Datos[[#This Row],[tMes]],Tabla_Datos[[#This Row],[tDia]])</f>
        <v>40779</v>
      </c>
      <c r="U414" s="53" t="str">
        <f>IF(Tabla_Datos[[#This Row],[cProvincia]]="LIMA","LIMA","PROVINCIA")</f>
        <v>PROVINCIA</v>
      </c>
      <c r="V414" s="53" t="str">
        <f>MID(Tabla_Datos[[#This Row],[pTelefono]],1,SEARCH("-",Tabla_Datos[[#This Row],[pTelefono]],1)-1)</f>
        <v>1</v>
      </c>
      <c r="W414" s="53" t="str">
        <f>MID(Tabla_Datos[[#This Row],[pTelefono]],SEARCH("-",Tabla_Datos[[#This Row],[pTelefono]],1)+1,LEN(Tabla_Datos[[#This Row],[pTelefono]]))</f>
        <v>978508407</v>
      </c>
      <c r="X414" s="53" t="str">
        <f>CONCATENATE(Tabla_Datos[[#This Row],[TipUrb]]," ",Tabla_Datos[[#This Row],[Calle]]," ",Tabla_Datos[[#This Row],[NumCalle]])</f>
        <v>UR MANUEL CONDE 135</v>
      </c>
      <c r="Y414" t="s">
        <v>208</v>
      </c>
      <c r="Z414" t="s">
        <v>93</v>
      </c>
      <c r="AA414" t="s">
        <v>94</v>
      </c>
      <c r="AB414" t="s">
        <v>95</v>
      </c>
      <c r="AC414" t="s">
        <v>95</v>
      </c>
      <c r="AD414" t="s">
        <v>161</v>
      </c>
      <c r="AE414" t="s">
        <v>95</v>
      </c>
      <c r="AG414" s="51">
        <v>16582684</v>
      </c>
      <c r="AI414">
        <v>26</v>
      </c>
      <c r="AJ414">
        <v>26</v>
      </c>
      <c r="AK414" t="s">
        <v>2041</v>
      </c>
      <c r="AL414">
        <v>135</v>
      </c>
    </row>
    <row r="415" spans="1:38">
      <c r="A415">
        <v>3291535</v>
      </c>
      <c r="B415" t="s">
        <v>2042</v>
      </c>
      <c r="C415" t="s">
        <v>20</v>
      </c>
      <c r="D415" t="s">
        <v>143</v>
      </c>
      <c r="E415">
        <v>2011</v>
      </c>
      <c r="F415">
        <v>8</v>
      </c>
      <c r="G415">
        <v>24</v>
      </c>
      <c r="H415" t="s">
        <v>144</v>
      </c>
      <c r="I415" t="s">
        <v>759</v>
      </c>
      <c r="J415" t="s">
        <v>760</v>
      </c>
      <c r="K415" t="s">
        <v>1754</v>
      </c>
      <c r="L415" t="s">
        <v>144</v>
      </c>
      <c r="M415" t="s">
        <v>294</v>
      </c>
      <c r="N415" s="50">
        <v>40573016</v>
      </c>
      <c r="O415" s="51">
        <v>2336217</v>
      </c>
      <c r="P415" t="s">
        <v>2043</v>
      </c>
      <c r="Q415" t="s">
        <v>1549</v>
      </c>
      <c r="R415" t="s">
        <v>2044</v>
      </c>
      <c r="S415" s="49" t="str">
        <f>CONCATENATE(Tabla_Datos[[#This Row],[Nombre_Cliente]]," ",Tabla_Datos[[#This Row],[ApellidoPaterno_Cliente]]," ",Tabla_Datos[[#This Row],[ApellidoMaterno_Cliente]])</f>
        <v>SULMIRA QUISPE PAUCAR</v>
      </c>
      <c r="T415" s="53">
        <f>DATE(Tabla_Datos[[#This Row],[tAnio]],Tabla_Datos[[#This Row],[tMes]],Tabla_Datos[[#This Row],[tDia]])</f>
        <v>40779</v>
      </c>
      <c r="U415" s="53" t="str">
        <f>IF(Tabla_Datos[[#This Row],[cProvincia]]="LIMA","LIMA","PROVINCIA")</f>
        <v>PROVINCIA</v>
      </c>
      <c r="V415" s="53" t="str">
        <f>MID(Tabla_Datos[[#This Row],[pTelefono]],1,SEARCH("-",Tabla_Datos[[#This Row],[pTelefono]],1)-1)</f>
        <v>56</v>
      </c>
      <c r="W415" s="53" t="str">
        <f>MID(Tabla_Datos[[#This Row],[pTelefono]],SEARCH("-",Tabla_Datos[[#This Row],[pTelefono]],1)+1,LEN(Tabla_Datos[[#This Row],[pTelefono]]))</f>
        <v>956233893</v>
      </c>
      <c r="X415" s="53" t="str">
        <f>CONCATENATE(Tabla_Datos[[#This Row],[TipUrb]]," ",Tabla_Datos[[#This Row],[Calle]]," ",Tabla_Datos[[#This Row],[NumCalle]])</f>
        <v>- SAN MARTIN 198</v>
      </c>
      <c r="Y415" t="s">
        <v>759</v>
      </c>
      <c r="Z415" t="s">
        <v>152</v>
      </c>
      <c r="AA415" t="s">
        <v>153</v>
      </c>
      <c r="AB415" t="s">
        <v>95</v>
      </c>
      <c r="AC415" t="s">
        <v>95</v>
      </c>
      <c r="AD415" t="s">
        <v>109</v>
      </c>
      <c r="AE415" t="s">
        <v>95</v>
      </c>
      <c r="AF415" t="s">
        <v>95</v>
      </c>
      <c r="AG415" s="51">
        <v>43034773</v>
      </c>
      <c r="AH415" t="s">
        <v>95</v>
      </c>
      <c r="AI415">
        <v>1</v>
      </c>
      <c r="AJ415">
        <v>1</v>
      </c>
      <c r="AK415" t="s">
        <v>478</v>
      </c>
      <c r="AL415">
        <v>198</v>
      </c>
    </row>
    <row r="416" spans="1:38">
      <c r="A416">
        <v>3293830</v>
      </c>
      <c r="B416" t="s">
        <v>2045</v>
      </c>
      <c r="C416" t="s">
        <v>20</v>
      </c>
      <c r="D416" t="s">
        <v>143</v>
      </c>
      <c r="E416">
        <v>2011</v>
      </c>
      <c r="F416">
        <v>8</v>
      </c>
      <c r="G416">
        <v>24</v>
      </c>
      <c r="H416" t="s">
        <v>86</v>
      </c>
      <c r="I416" t="s">
        <v>202</v>
      </c>
      <c r="J416" t="s">
        <v>203</v>
      </c>
      <c r="K416" t="s">
        <v>2046</v>
      </c>
      <c r="L416" t="s">
        <v>86</v>
      </c>
      <c r="M416" t="s">
        <v>133</v>
      </c>
      <c r="N416" s="50">
        <v>40412615</v>
      </c>
      <c r="O416" s="51">
        <v>2337965</v>
      </c>
      <c r="P416" t="s">
        <v>2047</v>
      </c>
      <c r="Q416" t="s">
        <v>2048</v>
      </c>
      <c r="R416" t="s">
        <v>2049</v>
      </c>
      <c r="S416" s="49" t="str">
        <f>CONCATENATE(Tabla_Datos[[#This Row],[Nombre_Cliente]]," ",Tabla_Datos[[#This Row],[ApellidoPaterno_Cliente]]," ",Tabla_Datos[[#This Row],[ApellidoMaterno_Cliente]])</f>
        <v>MANUEL CHAFLOQUE ESQUECHE</v>
      </c>
      <c r="T416" s="53">
        <f>DATE(Tabla_Datos[[#This Row],[tAnio]],Tabla_Datos[[#This Row],[tMes]],Tabla_Datos[[#This Row],[tDia]])</f>
        <v>40779</v>
      </c>
      <c r="U416" s="53" t="str">
        <f>IF(Tabla_Datos[[#This Row],[cProvincia]]="LIMA","LIMA","PROVINCIA")</f>
        <v>PROVINCIA</v>
      </c>
      <c r="V416" s="53" t="str">
        <f>MID(Tabla_Datos[[#This Row],[pTelefono]],1,SEARCH("-",Tabla_Datos[[#This Row],[pTelefono]],1)-1)</f>
        <v>74</v>
      </c>
      <c r="W416" s="53" t="str">
        <f>MID(Tabla_Datos[[#This Row],[pTelefono]],SEARCH("-",Tabla_Datos[[#This Row],[pTelefono]],1)+1,LEN(Tabla_Datos[[#This Row],[pTelefono]]))</f>
        <v>988842789</v>
      </c>
      <c r="X416" s="53" t="str">
        <f>CONCATENATE(Tabla_Datos[[#This Row],[TipUrb]]," ",Tabla_Datos[[#This Row],[Calle]]," ",Tabla_Datos[[#This Row],[NumCalle]])</f>
        <v>- HUASCAR 711</v>
      </c>
      <c r="Y416" t="s">
        <v>208</v>
      </c>
      <c r="Z416" t="s">
        <v>152</v>
      </c>
      <c r="AA416" t="s">
        <v>153</v>
      </c>
      <c r="AB416" t="s">
        <v>95</v>
      </c>
      <c r="AC416" t="s">
        <v>95</v>
      </c>
      <c r="AD416" t="s">
        <v>109</v>
      </c>
      <c r="AE416" t="s">
        <v>95</v>
      </c>
      <c r="AF416" t="s">
        <v>95</v>
      </c>
      <c r="AG416" s="51">
        <v>16517448</v>
      </c>
      <c r="AH416" t="s">
        <v>95</v>
      </c>
      <c r="AI416">
        <v>1</v>
      </c>
      <c r="AJ416">
        <v>1</v>
      </c>
      <c r="AK416" t="s">
        <v>1418</v>
      </c>
      <c r="AL416">
        <v>711</v>
      </c>
    </row>
    <row r="417" spans="1:38">
      <c r="A417">
        <v>3292467</v>
      </c>
      <c r="B417" t="s">
        <v>2050</v>
      </c>
      <c r="C417" t="s">
        <v>18</v>
      </c>
      <c r="D417" t="s">
        <v>143</v>
      </c>
      <c r="E417">
        <v>2011</v>
      </c>
      <c r="F417">
        <v>8</v>
      </c>
      <c r="G417">
        <v>24</v>
      </c>
      <c r="H417" t="s">
        <v>86</v>
      </c>
      <c r="I417" t="s">
        <v>355</v>
      </c>
      <c r="J417" t="s">
        <v>2051</v>
      </c>
      <c r="K417" t="s">
        <v>2052</v>
      </c>
      <c r="L417" t="s">
        <v>86</v>
      </c>
      <c r="M417" t="s">
        <v>594</v>
      </c>
      <c r="N417" s="50">
        <v>23991006</v>
      </c>
      <c r="O417" s="51">
        <v>2336938</v>
      </c>
      <c r="P417" t="s">
        <v>2053</v>
      </c>
      <c r="Q417" t="s">
        <v>2054</v>
      </c>
      <c r="R417" t="s">
        <v>2055</v>
      </c>
      <c r="S417" s="49" t="str">
        <f>CONCATENATE(Tabla_Datos[[#This Row],[Nombre_Cliente]]," ",Tabla_Datos[[#This Row],[ApellidoPaterno_Cliente]]," ",Tabla_Datos[[#This Row],[ApellidoMaterno_Cliente]])</f>
        <v>FERNANDO   MEZA LA TORRE</v>
      </c>
      <c r="T417" s="53">
        <f>DATE(Tabla_Datos[[#This Row],[tAnio]],Tabla_Datos[[#This Row],[tMes]],Tabla_Datos[[#This Row],[tDia]])</f>
        <v>40779</v>
      </c>
      <c r="U417" s="53" t="str">
        <f>IF(Tabla_Datos[[#This Row],[cProvincia]]="LIMA","LIMA","PROVINCIA")</f>
        <v>PROVINCIA</v>
      </c>
      <c r="V417" s="53" t="str">
        <f>MID(Tabla_Datos[[#This Row],[pTelefono]],1,SEARCH("-",Tabla_Datos[[#This Row],[pTelefono]],1)-1)</f>
        <v>1</v>
      </c>
      <c r="W417" s="53" t="str">
        <f>MID(Tabla_Datos[[#This Row],[pTelefono]],SEARCH("-",Tabla_Datos[[#This Row],[pTelefono]],1)+1,LEN(Tabla_Datos[[#This Row],[pTelefono]]))</f>
        <v>984252035</v>
      </c>
      <c r="X417" s="53" t="str">
        <f>CONCATENATE(Tabla_Datos[[#This Row],[TipUrb]]," ",Tabla_Datos[[#This Row],[Calle]]," ",Tabla_Datos[[#This Row],[NumCalle]])</f>
        <v xml:space="preserve">  OCABAMBILLA 1</v>
      </c>
      <c r="Y417" t="s">
        <v>360</v>
      </c>
      <c r="Z417" t="s">
        <v>181</v>
      </c>
      <c r="AA417" t="s">
        <v>182</v>
      </c>
      <c r="AB417" t="s">
        <v>95</v>
      </c>
      <c r="AC417" t="s">
        <v>95</v>
      </c>
      <c r="AD417" t="s">
        <v>95</v>
      </c>
      <c r="AE417" t="s">
        <v>95</v>
      </c>
      <c r="AG417" s="51">
        <v>24005715</v>
      </c>
      <c r="AI417">
        <v>36</v>
      </c>
      <c r="AJ417">
        <v>36</v>
      </c>
      <c r="AK417" t="s">
        <v>2056</v>
      </c>
      <c r="AL417">
        <v>1</v>
      </c>
    </row>
    <row r="418" spans="1:38">
      <c r="A418">
        <v>3292124</v>
      </c>
      <c r="B418" t="s">
        <v>2057</v>
      </c>
      <c r="C418" t="s">
        <v>20</v>
      </c>
      <c r="D418" t="s">
        <v>224</v>
      </c>
      <c r="E418">
        <v>2011</v>
      </c>
      <c r="F418">
        <v>8</v>
      </c>
      <c r="G418">
        <v>24</v>
      </c>
      <c r="H418" t="s">
        <v>86</v>
      </c>
      <c r="I418" t="s">
        <v>16</v>
      </c>
      <c r="J418" t="s">
        <v>16</v>
      </c>
      <c r="K418" t="s">
        <v>438</v>
      </c>
      <c r="L418" t="s">
        <v>86</v>
      </c>
      <c r="M418" t="s">
        <v>88</v>
      </c>
      <c r="N418" s="50">
        <v>99999999</v>
      </c>
      <c r="O418" s="51">
        <v>2336683</v>
      </c>
      <c r="P418" t="s">
        <v>2058</v>
      </c>
      <c r="Q418" t="s">
        <v>1042</v>
      </c>
      <c r="R418" t="s">
        <v>2059</v>
      </c>
      <c r="S418" s="49" t="str">
        <f>CONCATENATE(Tabla_Datos[[#This Row],[Nombre_Cliente]]," ",Tabla_Datos[[#This Row],[ApellidoPaterno_Cliente]]," ",Tabla_Datos[[#This Row],[ApellidoMaterno_Cliente]])</f>
        <v>ROSSEMERY SAAVEDRA CANCAN</v>
      </c>
      <c r="T418" s="53">
        <f>DATE(Tabla_Datos[[#This Row],[tAnio]],Tabla_Datos[[#This Row],[tMes]],Tabla_Datos[[#This Row],[tDia]])</f>
        <v>40779</v>
      </c>
      <c r="U418" s="53" t="str">
        <f>IF(Tabla_Datos[[#This Row],[cProvincia]]="LIMA","LIMA","PROVINCIA")</f>
        <v>LIMA</v>
      </c>
      <c r="V418" s="53" t="str">
        <f>MID(Tabla_Datos[[#This Row],[pTelefono]],1,SEARCH("-",Tabla_Datos[[#This Row],[pTelefono]],1)-1)</f>
        <v>1</v>
      </c>
      <c r="W418" s="53" t="str">
        <f>MID(Tabla_Datos[[#This Row],[pTelefono]],SEARCH("-",Tabla_Datos[[#This Row],[pTelefono]],1)+1,LEN(Tabla_Datos[[#This Row],[pTelefono]]))</f>
        <v>15721306</v>
      </c>
      <c r="X418" s="53" t="str">
        <f>CONCATENATE(Tabla_Datos[[#This Row],[TipUrb]]," ",Tabla_Datos[[#This Row],[Calle]]," ",Tabla_Datos[[#This Row],[NumCalle]])</f>
        <v>UR . 0</v>
      </c>
      <c r="Y418" t="s">
        <v>92</v>
      </c>
      <c r="Z418" t="s">
        <v>122</v>
      </c>
      <c r="AA418" t="s">
        <v>123</v>
      </c>
      <c r="AB418" t="s">
        <v>95</v>
      </c>
      <c r="AC418" t="s">
        <v>95</v>
      </c>
      <c r="AD418" t="s">
        <v>161</v>
      </c>
      <c r="AE418" t="s">
        <v>950</v>
      </c>
      <c r="AF418">
        <v>3</v>
      </c>
      <c r="AG418" s="51">
        <v>25714941</v>
      </c>
      <c r="AH418" t="s">
        <v>95</v>
      </c>
      <c r="AI418">
        <v>1</v>
      </c>
      <c r="AJ418">
        <v>1</v>
      </c>
      <c r="AK418" t="s">
        <v>221</v>
      </c>
      <c r="AL418">
        <v>0</v>
      </c>
    </row>
    <row r="419" spans="1:38">
      <c r="A419">
        <v>3291669</v>
      </c>
      <c r="B419" t="s">
        <v>2060</v>
      </c>
      <c r="C419" t="s">
        <v>18</v>
      </c>
      <c r="D419" t="s">
        <v>85</v>
      </c>
      <c r="E419">
        <v>2011</v>
      </c>
      <c r="F419">
        <v>8</v>
      </c>
      <c r="G419">
        <v>24</v>
      </c>
      <c r="H419" t="s">
        <v>86</v>
      </c>
      <c r="I419" t="s">
        <v>16</v>
      </c>
      <c r="J419" t="s">
        <v>16</v>
      </c>
      <c r="K419" t="s">
        <v>171</v>
      </c>
      <c r="L419" t="s">
        <v>86</v>
      </c>
      <c r="M419" t="s">
        <v>88</v>
      </c>
      <c r="N419" s="50">
        <v>99999999</v>
      </c>
      <c r="O419" s="51">
        <v>2336326</v>
      </c>
      <c r="P419" t="s">
        <v>987</v>
      </c>
      <c r="Q419" t="s">
        <v>2061</v>
      </c>
      <c r="R419" t="s">
        <v>2062</v>
      </c>
      <c r="S419" s="49" t="str">
        <f>CONCATENATE(Tabla_Datos[[#This Row],[Nombre_Cliente]]," ",Tabla_Datos[[#This Row],[ApellidoPaterno_Cliente]]," ",Tabla_Datos[[#This Row],[ApellidoMaterno_Cliente]])</f>
        <v>HERMELINDA  AREVALO  COSME</v>
      </c>
      <c r="T419" s="53">
        <f>DATE(Tabla_Datos[[#This Row],[tAnio]],Tabla_Datos[[#This Row],[tMes]],Tabla_Datos[[#This Row],[tDia]])</f>
        <v>40779</v>
      </c>
      <c r="U419" s="53" t="str">
        <f>IF(Tabla_Datos[[#This Row],[cProvincia]]="LIMA","LIMA","PROVINCIA")</f>
        <v>LIMA</v>
      </c>
      <c r="V419" s="53" t="str">
        <f>MID(Tabla_Datos[[#This Row],[pTelefono]],1,SEARCH("-",Tabla_Datos[[#This Row],[pTelefono]],1)-1)</f>
        <v>1</v>
      </c>
      <c r="W419" s="53" t="str">
        <f>MID(Tabla_Datos[[#This Row],[pTelefono]],SEARCH("-",Tabla_Datos[[#This Row],[pTelefono]],1)+1,LEN(Tabla_Datos[[#This Row],[pTelefono]]))</f>
        <v>986546044</v>
      </c>
      <c r="X419" s="53" t="str">
        <f>CONCATENATE(Tabla_Datos[[#This Row],[TipUrb]]," ",Tabla_Datos[[#This Row],[Calle]]," ",Tabla_Datos[[#This Row],[NumCalle]])</f>
        <v>UR   0</v>
      </c>
      <c r="Y419" t="s">
        <v>92</v>
      </c>
      <c r="Z419" t="s">
        <v>93</v>
      </c>
      <c r="AA419" t="s">
        <v>94</v>
      </c>
      <c r="AB419" t="s">
        <v>95</v>
      </c>
      <c r="AC419" t="s">
        <v>95</v>
      </c>
      <c r="AD419" t="s">
        <v>161</v>
      </c>
      <c r="AE419" t="s">
        <v>500</v>
      </c>
      <c r="AF419">
        <v>2</v>
      </c>
      <c r="AG419" s="51">
        <v>8820578</v>
      </c>
      <c r="AI419">
        <v>26</v>
      </c>
      <c r="AJ419">
        <v>26</v>
      </c>
      <c r="AK419" t="s">
        <v>95</v>
      </c>
      <c r="AL419">
        <v>0</v>
      </c>
    </row>
    <row r="420" spans="1:38">
      <c r="A420">
        <v>3295480</v>
      </c>
      <c r="B420" t="s">
        <v>2063</v>
      </c>
      <c r="C420" t="s">
        <v>20</v>
      </c>
      <c r="D420" t="s">
        <v>143</v>
      </c>
      <c r="E420">
        <v>2011</v>
      </c>
      <c r="F420">
        <v>8</v>
      </c>
      <c r="G420">
        <v>24</v>
      </c>
      <c r="H420" t="s">
        <v>86</v>
      </c>
      <c r="I420" t="s">
        <v>132</v>
      </c>
      <c r="J420" t="s">
        <v>132</v>
      </c>
      <c r="K420" t="s">
        <v>132</v>
      </c>
      <c r="L420" t="s">
        <v>509</v>
      </c>
      <c r="M420" t="s">
        <v>133</v>
      </c>
      <c r="O420" s="51">
        <v>2339120</v>
      </c>
      <c r="P420" t="s">
        <v>2064</v>
      </c>
      <c r="Q420" t="s">
        <v>2065</v>
      </c>
      <c r="R420" t="s">
        <v>2066</v>
      </c>
      <c r="S420" s="49" t="str">
        <f>CONCATENATE(Tabla_Datos[[#This Row],[Nombre_Cliente]]," ",Tabla_Datos[[#This Row],[ApellidoPaterno_Cliente]]," ",Tabla_Datos[[#This Row],[ApellidoMaterno_Cliente]])</f>
        <v>TERESA DEL PILAR MORAN CHUMACERO</v>
      </c>
      <c r="T420" s="53">
        <f>DATE(Tabla_Datos[[#This Row],[tAnio]],Tabla_Datos[[#This Row],[tMes]],Tabla_Datos[[#This Row],[tDia]])</f>
        <v>40779</v>
      </c>
      <c r="U420" s="53" t="str">
        <f>IF(Tabla_Datos[[#This Row],[cProvincia]]="LIMA","LIMA","PROVINCIA")</f>
        <v>PROVINCIA</v>
      </c>
      <c r="V420" s="53" t="str">
        <f>MID(Tabla_Datos[[#This Row],[pTelefono]],1,SEARCH("-",Tabla_Datos[[#This Row],[pTelefono]],1)-1)</f>
        <v>73</v>
      </c>
      <c r="W420" s="53" t="str">
        <f>MID(Tabla_Datos[[#This Row],[pTelefono]],SEARCH("-",Tabla_Datos[[#This Row],[pTelefono]],1)+1,LEN(Tabla_Datos[[#This Row],[pTelefono]]))</f>
        <v>73399089</v>
      </c>
      <c r="X420" s="53" t="str">
        <f>CONCATENATE(Tabla_Datos[[#This Row],[TipUrb]]," ",Tabla_Datos[[#This Row],[Calle]]," ",Tabla_Datos[[#This Row],[NumCalle]])</f>
        <v>AH . 0</v>
      </c>
      <c r="Y420" t="s">
        <v>137</v>
      </c>
      <c r="Z420" t="s">
        <v>152</v>
      </c>
      <c r="AA420" t="s">
        <v>153</v>
      </c>
      <c r="AB420" t="s">
        <v>95</v>
      </c>
      <c r="AC420" t="s">
        <v>95</v>
      </c>
      <c r="AD420" t="s">
        <v>96</v>
      </c>
      <c r="AE420" t="s">
        <v>1034</v>
      </c>
      <c r="AF420">
        <v>17</v>
      </c>
      <c r="AG420" s="51">
        <v>40658796</v>
      </c>
      <c r="AH420" t="s">
        <v>95</v>
      </c>
      <c r="AI420">
        <v>1</v>
      </c>
      <c r="AJ420">
        <v>1</v>
      </c>
      <c r="AK420" t="s">
        <v>221</v>
      </c>
      <c r="AL420">
        <v>0</v>
      </c>
    </row>
    <row r="421" spans="1:38">
      <c r="A421">
        <v>3293449</v>
      </c>
      <c r="B421" t="s">
        <v>2067</v>
      </c>
      <c r="C421" t="s">
        <v>20</v>
      </c>
      <c r="D421" t="s">
        <v>143</v>
      </c>
      <c r="E421">
        <v>2011</v>
      </c>
      <c r="F421">
        <v>8</v>
      </c>
      <c r="G421">
        <v>24</v>
      </c>
      <c r="H421" t="s">
        <v>86</v>
      </c>
      <c r="I421" t="s">
        <v>241</v>
      </c>
      <c r="J421" t="s">
        <v>242</v>
      </c>
      <c r="K421" t="s">
        <v>259</v>
      </c>
      <c r="L421" t="s">
        <v>86</v>
      </c>
      <c r="M421" t="s">
        <v>148</v>
      </c>
      <c r="N421" s="50">
        <v>41379825</v>
      </c>
      <c r="O421" s="51">
        <v>2337662</v>
      </c>
      <c r="P421" t="s">
        <v>2068</v>
      </c>
      <c r="Q421" t="s">
        <v>793</v>
      </c>
      <c r="R421" t="s">
        <v>194</v>
      </c>
      <c r="S421" s="49" t="str">
        <f>CONCATENATE(Tabla_Datos[[#This Row],[Nombre_Cliente]]," ",Tabla_Datos[[#This Row],[ApellidoPaterno_Cliente]]," ",Tabla_Datos[[#This Row],[ApellidoMaterno_Cliente]])</f>
        <v>REBECA ALICIA CRUZ ORTEGA</v>
      </c>
      <c r="T421" s="53">
        <f>DATE(Tabla_Datos[[#This Row],[tAnio]],Tabla_Datos[[#This Row],[tMes]],Tabla_Datos[[#This Row],[tDia]])</f>
        <v>40779</v>
      </c>
      <c r="U421" s="53" t="str">
        <f>IF(Tabla_Datos[[#This Row],[cProvincia]]="LIMA","LIMA","PROVINCIA")</f>
        <v>PROVINCIA</v>
      </c>
      <c r="V421" s="53" t="str">
        <f>MID(Tabla_Datos[[#This Row],[pTelefono]],1,SEARCH("-",Tabla_Datos[[#This Row],[pTelefono]],1)-1)</f>
        <v>44</v>
      </c>
      <c r="W421" s="53" t="str">
        <f>MID(Tabla_Datos[[#This Row],[pTelefono]],SEARCH("-",Tabla_Datos[[#This Row],[pTelefono]],1)+1,LEN(Tabla_Datos[[#This Row],[pTelefono]]))</f>
        <v>44257154</v>
      </c>
      <c r="X421" s="53" t="str">
        <f>CONCATENATE(Tabla_Datos[[#This Row],[TipUrb]]," ",Tabla_Datos[[#This Row],[Calle]]," ",Tabla_Datos[[#This Row],[NumCalle]])</f>
        <v>UR BOLIVAR SIMON 136</v>
      </c>
      <c r="Y421" t="s">
        <v>246</v>
      </c>
      <c r="Z421" t="s">
        <v>152</v>
      </c>
      <c r="AA421" t="s">
        <v>153</v>
      </c>
      <c r="AB421" t="s">
        <v>95</v>
      </c>
      <c r="AC421" t="s">
        <v>95</v>
      </c>
      <c r="AD421" t="s">
        <v>161</v>
      </c>
      <c r="AE421" t="s">
        <v>95</v>
      </c>
      <c r="AF421" t="s">
        <v>95</v>
      </c>
      <c r="AG421" s="51">
        <v>18176304</v>
      </c>
      <c r="AH421" t="s">
        <v>95</v>
      </c>
      <c r="AI421">
        <v>1</v>
      </c>
      <c r="AJ421">
        <v>1</v>
      </c>
      <c r="AK421" t="s">
        <v>2069</v>
      </c>
      <c r="AL421">
        <v>136</v>
      </c>
    </row>
    <row r="422" spans="1:38">
      <c r="A422">
        <v>3295411</v>
      </c>
      <c r="B422" t="s">
        <v>2070</v>
      </c>
      <c r="C422" t="s">
        <v>18</v>
      </c>
      <c r="D422" t="s">
        <v>156</v>
      </c>
      <c r="E422">
        <v>2011</v>
      </c>
      <c r="F422">
        <v>8</v>
      </c>
      <c r="G422">
        <v>24</v>
      </c>
      <c r="H422" t="s">
        <v>86</v>
      </c>
      <c r="I422" t="s">
        <v>16</v>
      </c>
      <c r="J422" t="s">
        <v>16</v>
      </c>
      <c r="K422" t="s">
        <v>308</v>
      </c>
      <c r="L422" t="s">
        <v>86</v>
      </c>
      <c r="M422" t="s">
        <v>88</v>
      </c>
      <c r="N422" s="50">
        <v>99999999</v>
      </c>
      <c r="O422" s="51">
        <v>2339056</v>
      </c>
      <c r="P422" t="s">
        <v>2071</v>
      </c>
      <c r="Q422" t="s">
        <v>2072</v>
      </c>
      <c r="R422" t="s">
        <v>2073</v>
      </c>
      <c r="S422" s="49" t="str">
        <f>CONCATENATE(Tabla_Datos[[#This Row],[Nombre_Cliente]]," ",Tabla_Datos[[#This Row],[ApellidoPaterno_Cliente]]," ",Tabla_Datos[[#This Row],[ApellidoMaterno_Cliente]])</f>
        <v xml:space="preserve">MILKO RAFAEL  TOVAR  VERA </v>
      </c>
      <c r="T422" s="53">
        <f>DATE(Tabla_Datos[[#This Row],[tAnio]],Tabla_Datos[[#This Row],[tMes]],Tabla_Datos[[#This Row],[tDia]])</f>
        <v>40779</v>
      </c>
      <c r="U422" s="53" t="str">
        <f>IF(Tabla_Datos[[#This Row],[cProvincia]]="LIMA","LIMA","PROVINCIA")</f>
        <v>LIMA</v>
      </c>
      <c r="V422" s="53" t="str">
        <f>MID(Tabla_Datos[[#This Row],[pTelefono]],1,SEARCH("-",Tabla_Datos[[#This Row],[pTelefono]],1)-1)</f>
        <v>1</v>
      </c>
      <c r="W422" s="53" t="str">
        <f>MID(Tabla_Datos[[#This Row],[pTelefono]],SEARCH("-",Tabla_Datos[[#This Row],[pTelefono]],1)+1,LEN(Tabla_Datos[[#This Row],[pTelefono]]))</f>
        <v>989059670</v>
      </c>
      <c r="X422" s="53" t="str">
        <f>CONCATENATE(Tabla_Datos[[#This Row],[TipUrb]]," ",Tabla_Datos[[#This Row],[Calle]]," ",Tabla_Datos[[#This Row],[NumCalle]])</f>
        <v>UR FRAY DE PASTOR, ELENA 46</v>
      </c>
      <c r="Y422" t="s">
        <v>92</v>
      </c>
      <c r="Z422" t="s">
        <v>93</v>
      </c>
      <c r="AA422" t="s">
        <v>94</v>
      </c>
      <c r="AB422" t="s">
        <v>95</v>
      </c>
      <c r="AC422" t="s">
        <v>95</v>
      </c>
      <c r="AD422" t="s">
        <v>161</v>
      </c>
      <c r="AE422" t="s">
        <v>95</v>
      </c>
      <c r="AG422" s="51">
        <v>43698860</v>
      </c>
      <c r="AI422">
        <v>24</v>
      </c>
      <c r="AJ422">
        <v>24</v>
      </c>
      <c r="AK422" t="s">
        <v>2074</v>
      </c>
      <c r="AL422">
        <v>46</v>
      </c>
    </row>
    <row r="423" spans="1:38">
      <c r="A423">
        <v>3296176</v>
      </c>
      <c r="B423" t="s">
        <v>1060</v>
      </c>
      <c r="C423" t="s">
        <v>18</v>
      </c>
      <c r="D423" t="s">
        <v>1061</v>
      </c>
      <c r="E423">
        <v>2011</v>
      </c>
      <c r="F423">
        <v>8</v>
      </c>
      <c r="G423">
        <v>24</v>
      </c>
      <c r="H423" t="s">
        <v>86</v>
      </c>
      <c r="I423" t="s">
        <v>16</v>
      </c>
      <c r="J423" t="s">
        <v>16</v>
      </c>
      <c r="K423" t="s">
        <v>277</v>
      </c>
      <c r="L423" t="s">
        <v>86</v>
      </c>
      <c r="M423" t="s">
        <v>88</v>
      </c>
      <c r="N423" s="50">
        <v>99999999</v>
      </c>
      <c r="O423" s="51">
        <v>2339728</v>
      </c>
      <c r="P423" t="s">
        <v>1062</v>
      </c>
      <c r="Q423" t="s">
        <v>1063</v>
      </c>
      <c r="R423" t="s">
        <v>95</v>
      </c>
      <c r="S423" s="49" t="str">
        <f>CONCATENATE(Tabla_Datos[[#This Row],[Nombre_Cliente]]," ",Tabla_Datos[[#This Row],[ApellidoPaterno_Cliente]]," ",Tabla_Datos[[#This Row],[ApellidoMaterno_Cliente]])</f>
        <v xml:space="preserve">INVERSIONES DEL SUR JAA E.I.R.L.  </v>
      </c>
      <c r="T423" s="53">
        <f>DATE(Tabla_Datos[[#This Row],[tAnio]],Tabla_Datos[[#This Row],[tMes]],Tabla_Datos[[#This Row],[tDia]])</f>
        <v>40779</v>
      </c>
      <c r="U423" s="53" t="str">
        <f>IF(Tabla_Datos[[#This Row],[cProvincia]]="LIMA","LIMA","PROVINCIA")</f>
        <v>LIMA</v>
      </c>
      <c r="V423" s="53" t="str">
        <f>MID(Tabla_Datos[[#This Row],[pTelefono]],1,SEARCH("-",Tabla_Datos[[#This Row],[pTelefono]],1)-1)</f>
        <v>1</v>
      </c>
      <c r="W423" s="53" t="str">
        <f>MID(Tabla_Datos[[#This Row],[pTelefono]],SEARCH("-",Tabla_Datos[[#This Row],[pTelefono]],1)+1,LEN(Tabla_Datos[[#This Row],[pTelefono]]))</f>
        <v>983681200</v>
      </c>
      <c r="X423" s="53" t="str">
        <f>CONCATENATE(Tabla_Datos[[#This Row],[TipUrb]]," ",Tabla_Datos[[#This Row],[Calle]]," ",Tabla_Datos[[#This Row],[NumCalle]])</f>
        <v>UR CIRCUNVALACION 0</v>
      </c>
      <c r="Y423" t="s">
        <v>92</v>
      </c>
      <c r="Z423" t="s">
        <v>93</v>
      </c>
      <c r="AA423" t="s">
        <v>94</v>
      </c>
      <c r="AB423" t="s">
        <v>95</v>
      </c>
      <c r="AC423" t="s">
        <v>95</v>
      </c>
      <c r="AD423" t="s">
        <v>161</v>
      </c>
      <c r="AE423" t="s">
        <v>500</v>
      </c>
      <c r="AF423">
        <v>27</v>
      </c>
      <c r="AH423">
        <v>20392983687</v>
      </c>
      <c r="AI423">
        <v>26</v>
      </c>
      <c r="AJ423">
        <v>26</v>
      </c>
      <c r="AK423" t="s">
        <v>1064</v>
      </c>
      <c r="AL423">
        <v>0</v>
      </c>
    </row>
    <row r="424" spans="1:38">
      <c r="A424">
        <v>3294015</v>
      </c>
      <c r="B424" t="s">
        <v>2075</v>
      </c>
      <c r="C424" t="s">
        <v>18</v>
      </c>
      <c r="D424" t="s">
        <v>143</v>
      </c>
      <c r="E424">
        <v>2011</v>
      </c>
      <c r="F424">
        <v>8</v>
      </c>
      <c r="G424">
        <v>24</v>
      </c>
      <c r="H424" t="s">
        <v>86</v>
      </c>
      <c r="I424" t="s">
        <v>759</v>
      </c>
      <c r="J424" t="s">
        <v>760</v>
      </c>
      <c r="K424" t="s">
        <v>761</v>
      </c>
      <c r="L424" t="s">
        <v>86</v>
      </c>
      <c r="M424" t="s">
        <v>294</v>
      </c>
      <c r="N424" s="50">
        <v>21867171</v>
      </c>
      <c r="O424" s="51">
        <v>2338092</v>
      </c>
      <c r="P424" t="s">
        <v>2076</v>
      </c>
      <c r="Q424" t="s">
        <v>629</v>
      </c>
      <c r="R424" t="s">
        <v>2077</v>
      </c>
      <c r="S424" s="49" t="str">
        <f>CONCATENATE(Tabla_Datos[[#This Row],[Nombre_Cliente]]," ",Tabla_Datos[[#This Row],[ApellidoPaterno_Cliente]]," ",Tabla_Datos[[#This Row],[ApellidoMaterno_Cliente]])</f>
        <v>JONSER JOE HERRERA MUNARRIZ</v>
      </c>
      <c r="T424" s="53">
        <f>DATE(Tabla_Datos[[#This Row],[tAnio]],Tabla_Datos[[#This Row],[tMes]],Tabla_Datos[[#This Row],[tDia]])</f>
        <v>40779</v>
      </c>
      <c r="U424" s="53" t="str">
        <f>IF(Tabla_Datos[[#This Row],[cProvincia]]="LIMA","LIMA","PROVINCIA")</f>
        <v>PROVINCIA</v>
      </c>
      <c r="V424" s="53" t="str">
        <f>MID(Tabla_Datos[[#This Row],[pTelefono]],1,SEARCH("-",Tabla_Datos[[#This Row],[pTelefono]],1)-1)</f>
        <v>56</v>
      </c>
      <c r="W424" s="53" t="str">
        <f>MID(Tabla_Datos[[#This Row],[pTelefono]],SEARCH("-",Tabla_Datos[[#This Row],[pTelefono]],1)+1,LEN(Tabla_Datos[[#This Row],[pTelefono]]))</f>
        <v>956113452</v>
      </c>
      <c r="X424" s="53" t="str">
        <f>CONCATENATE(Tabla_Datos[[#This Row],[TipUrb]]," ",Tabla_Datos[[#This Row],[Calle]]," ",Tabla_Datos[[#This Row],[NumCalle]])</f>
        <v xml:space="preserve">  LOS ANGELES 296</v>
      </c>
      <c r="Y424" t="s">
        <v>759</v>
      </c>
      <c r="Z424" t="s">
        <v>181</v>
      </c>
      <c r="AA424" t="s">
        <v>182</v>
      </c>
      <c r="AB424" t="s">
        <v>95</v>
      </c>
      <c r="AC424" t="s">
        <v>95</v>
      </c>
      <c r="AD424" t="s">
        <v>95</v>
      </c>
      <c r="AE424" t="s">
        <v>95</v>
      </c>
      <c r="AG424" s="51">
        <v>21857641</v>
      </c>
      <c r="AI424" t="s">
        <v>1759</v>
      </c>
      <c r="AJ424" t="s">
        <v>1759</v>
      </c>
      <c r="AK424" t="s">
        <v>2078</v>
      </c>
      <c r="AL424">
        <v>296</v>
      </c>
    </row>
    <row r="425" spans="1:38">
      <c r="A425">
        <v>3296324</v>
      </c>
      <c r="B425" t="s">
        <v>1194</v>
      </c>
      <c r="C425" t="s">
        <v>18</v>
      </c>
      <c r="D425" t="s">
        <v>1061</v>
      </c>
      <c r="E425">
        <v>2011</v>
      </c>
      <c r="F425">
        <v>8</v>
      </c>
      <c r="G425">
        <v>24</v>
      </c>
      <c r="H425" t="s">
        <v>86</v>
      </c>
      <c r="I425" t="s">
        <v>16</v>
      </c>
      <c r="J425" t="s">
        <v>16</v>
      </c>
      <c r="K425" t="s">
        <v>562</v>
      </c>
      <c r="L425" t="s">
        <v>86</v>
      </c>
      <c r="M425" t="s">
        <v>88</v>
      </c>
      <c r="N425" s="50">
        <v>99999999</v>
      </c>
      <c r="O425" s="51">
        <v>2339831</v>
      </c>
      <c r="P425" t="s">
        <v>1195</v>
      </c>
      <c r="Q425" t="s">
        <v>1196</v>
      </c>
      <c r="R425" t="s">
        <v>1197</v>
      </c>
      <c r="S425" s="49" t="str">
        <f>CONCATENATE(Tabla_Datos[[#This Row],[Nombre_Cliente]]," ",Tabla_Datos[[#This Row],[ApellidoPaterno_Cliente]]," ",Tabla_Datos[[#This Row],[ApellidoMaterno_Cliente]])</f>
        <v xml:space="preserve">CORAL JUSTINA  GRANADOS   HUYHUA </v>
      </c>
      <c r="T425" s="53">
        <f>DATE(Tabla_Datos[[#This Row],[tAnio]],Tabla_Datos[[#This Row],[tMes]],Tabla_Datos[[#This Row],[tDia]])</f>
        <v>40779</v>
      </c>
      <c r="U425" s="53" t="str">
        <f>IF(Tabla_Datos[[#This Row],[cProvincia]]="LIMA","LIMA","PROVINCIA")</f>
        <v>LIMA</v>
      </c>
      <c r="V425" s="53" t="str">
        <f>MID(Tabla_Datos[[#This Row],[pTelefono]],1,SEARCH("-",Tabla_Datos[[#This Row],[pTelefono]],1)-1)</f>
        <v>1</v>
      </c>
      <c r="W425" s="53" t="str">
        <f>MID(Tabla_Datos[[#This Row],[pTelefono]],SEARCH("-",Tabla_Datos[[#This Row],[pTelefono]],1)+1,LEN(Tabla_Datos[[#This Row],[pTelefono]]))</f>
        <v>996187782</v>
      </c>
      <c r="X425" s="53" t="str">
        <f>CONCATENATE(Tabla_Datos[[#This Row],[TipUrb]]," ",Tabla_Datos[[#This Row],[Calle]]," ",Tabla_Datos[[#This Row],[NumCalle]])</f>
        <v xml:space="preserve">  AREQUIPA 2022</v>
      </c>
      <c r="Y425" t="s">
        <v>92</v>
      </c>
      <c r="Z425" t="s">
        <v>93</v>
      </c>
      <c r="AA425" t="s">
        <v>94</v>
      </c>
      <c r="AB425" t="s">
        <v>95</v>
      </c>
      <c r="AC425" t="s">
        <v>95</v>
      </c>
      <c r="AD425" t="s">
        <v>95</v>
      </c>
      <c r="AE425" t="s">
        <v>95</v>
      </c>
      <c r="AG425" s="51">
        <v>9972920</v>
      </c>
      <c r="AH425">
        <v>10099729207</v>
      </c>
      <c r="AI425">
        <v>26</v>
      </c>
      <c r="AJ425">
        <v>26</v>
      </c>
      <c r="AK425" t="s">
        <v>100</v>
      </c>
      <c r="AL425">
        <v>2022</v>
      </c>
    </row>
    <row r="426" spans="1:38">
      <c r="A426">
        <v>3295985</v>
      </c>
      <c r="B426" t="s">
        <v>2079</v>
      </c>
      <c r="C426" t="s">
        <v>18</v>
      </c>
      <c r="D426" t="s">
        <v>156</v>
      </c>
      <c r="E426">
        <v>2011</v>
      </c>
      <c r="F426">
        <v>8</v>
      </c>
      <c r="G426">
        <v>24</v>
      </c>
      <c r="H426" t="s">
        <v>86</v>
      </c>
      <c r="I426" t="s">
        <v>16</v>
      </c>
      <c r="J426" t="s">
        <v>16</v>
      </c>
      <c r="K426" t="s">
        <v>374</v>
      </c>
      <c r="L426" t="s">
        <v>86</v>
      </c>
      <c r="M426" t="s">
        <v>88</v>
      </c>
      <c r="N426" s="50">
        <v>99999999</v>
      </c>
      <c r="O426" s="51">
        <v>2339506</v>
      </c>
      <c r="P426" t="s">
        <v>2080</v>
      </c>
      <c r="Q426" t="s">
        <v>2081</v>
      </c>
      <c r="R426" t="s">
        <v>2082</v>
      </c>
      <c r="S426" s="49" t="str">
        <f>CONCATENATE(Tabla_Datos[[#This Row],[Nombre_Cliente]]," ",Tabla_Datos[[#This Row],[ApellidoPaterno_Cliente]]," ",Tabla_Datos[[#This Row],[ApellidoMaterno_Cliente]])</f>
        <v xml:space="preserve">ZANDALEE  DELGADILLO  SALAS </v>
      </c>
      <c r="T426" s="53">
        <f>DATE(Tabla_Datos[[#This Row],[tAnio]],Tabla_Datos[[#This Row],[tMes]],Tabla_Datos[[#This Row],[tDia]])</f>
        <v>40779</v>
      </c>
      <c r="U426" s="53" t="str">
        <f>IF(Tabla_Datos[[#This Row],[cProvincia]]="LIMA","LIMA","PROVINCIA")</f>
        <v>LIMA</v>
      </c>
      <c r="V426" s="53" t="str">
        <f>MID(Tabla_Datos[[#This Row],[pTelefono]],1,SEARCH("-",Tabla_Datos[[#This Row],[pTelefono]],1)-1)</f>
        <v>1</v>
      </c>
      <c r="W426" s="53" t="str">
        <f>MID(Tabla_Datos[[#This Row],[pTelefono]],SEARCH("-",Tabla_Datos[[#This Row],[pTelefono]],1)+1,LEN(Tabla_Datos[[#This Row],[pTelefono]]))</f>
        <v>991307399</v>
      </c>
      <c r="X426" s="53" t="str">
        <f>CONCATENATE(Tabla_Datos[[#This Row],[TipUrb]]," ",Tabla_Datos[[#This Row],[Calle]]," ",Tabla_Datos[[#This Row],[NumCalle]])</f>
        <v>UR MIGUEL GRAU 400</v>
      </c>
      <c r="Y426" t="s">
        <v>92</v>
      </c>
      <c r="Z426" t="s">
        <v>93</v>
      </c>
      <c r="AA426" t="s">
        <v>94</v>
      </c>
      <c r="AB426">
        <v>3</v>
      </c>
      <c r="AC426" t="s">
        <v>95</v>
      </c>
      <c r="AD426" t="s">
        <v>161</v>
      </c>
      <c r="AE426" t="s">
        <v>95</v>
      </c>
      <c r="AG426" s="51">
        <v>47595646</v>
      </c>
      <c r="AI426">
        <v>26</v>
      </c>
      <c r="AJ426">
        <v>26</v>
      </c>
      <c r="AK426" t="s">
        <v>2083</v>
      </c>
      <c r="AL426">
        <v>400</v>
      </c>
    </row>
    <row r="427" spans="1:38">
      <c r="A427">
        <v>3294086</v>
      </c>
      <c r="B427" t="s">
        <v>2084</v>
      </c>
      <c r="C427" t="s">
        <v>18</v>
      </c>
      <c r="D427" t="s">
        <v>85</v>
      </c>
      <c r="E427">
        <v>2011</v>
      </c>
      <c r="F427">
        <v>8</v>
      </c>
      <c r="G427">
        <v>24</v>
      </c>
      <c r="H427" t="s">
        <v>86</v>
      </c>
      <c r="I427" t="s">
        <v>100</v>
      </c>
      <c r="J427" t="s">
        <v>100</v>
      </c>
      <c r="K427" t="s">
        <v>893</v>
      </c>
      <c r="L427" t="s">
        <v>86</v>
      </c>
      <c r="M427" t="s">
        <v>102</v>
      </c>
      <c r="N427" s="50">
        <v>45550330</v>
      </c>
      <c r="O427" s="51">
        <v>2338146</v>
      </c>
      <c r="P427" t="s">
        <v>2085</v>
      </c>
      <c r="Q427" t="s">
        <v>250</v>
      </c>
      <c r="R427" t="s">
        <v>2086</v>
      </c>
      <c r="S427" s="49" t="str">
        <f>CONCATENATE(Tabla_Datos[[#This Row],[Nombre_Cliente]]," ",Tabla_Datos[[#This Row],[ApellidoPaterno_Cliente]]," ",Tabla_Datos[[#This Row],[ApellidoMaterno_Cliente]])</f>
        <v>MIGUEL ESPINOZA CONCHA</v>
      </c>
      <c r="T427" s="53">
        <f>DATE(Tabla_Datos[[#This Row],[tAnio]],Tabla_Datos[[#This Row],[tMes]],Tabla_Datos[[#This Row],[tDia]])</f>
        <v>40779</v>
      </c>
      <c r="U427" s="53" t="str">
        <f>IF(Tabla_Datos[[#This Row],[cProvincia]]="LIMA","LIMA","PROVINCIA")</f>
        <v>PROVINCIA</v>
      </c>
      <c r="V427" s="53" t="str">
        <f>MID(Tabla_Datos[[#This Row],[pTelefono]],1,SEARCH("-",Tabla_Datos[[#This Row],[pTelefono]],1)-1)</f>
        <v>54</v>
      </c>
      <c r="W427" s="53" t="str">
        <f>MID(Tabla_Datos[[#This Row],[pTelefono]],SEARCH("-",Tabla_Datos[[#This Row],[pTelefono]],1)+1,LEN(Tabla_Datos[[#This Row],[pTelefono]]))</f>
        <v>942130870</v>
      </c>
      <c r="X427" s="53" t="str">
        <f>CONCATENATE(Tabla_Datos[[#This Row],[TipUrb]]," ",Tabla_Datos[[#This Row],[Calle]]," ",Tabla_Datos[[#This Row],[NumCalle]])</f>
        <v>-   0</v>
      </c>
      <c r="Y427" t="s">
        <v>106</v>
      </c>
      <c r="Z427" t="s">
        <v>93</v>
      </c>
      <c r="AA427" t="s">
        <v>94</v>
      </c>
      <c r="AB427" t="s">
        <v>95</v>
      </c>
      <c r="AC427" t="s">
        <v>95</v>
      </c>
      <c r="AD427" t="s">
        <v>109</v>
      </c>
      <c r="AE427" t="s">
        <v>116</v>
      </c>
      <c r="AF427">
        <v>12</v>
      </c>
      <c r="AG427" s="51">
        <v>29286083</v>
      </c>
      <c r="AI427" t="s">
        <v>1727</v>
      </c>
      <c r="AJ427" t="s">
        <v>1727</v>
      </c>
      <c r="AK427" t="s">
        <v>95</v>
      </c>
      <c r="AL427">
        <v>0</v>
      </c>
    </row>
    <row r="428" spans="1:38">
      <c r="A428">
        <v>3294886</v>
      </c>
      <c r="B428" t="s">
        <v>2087</v>
      </c>
      <c r="C428" t="s">
        <v>18</v>
      </c>
      <c r="D428" t="s">
        <v>85</v>
      </c>
      <c r="E428">
        <v>2011</v>
      </c>
      <c r="F428">
        <v>8</v>
      </c>
      <c r="G428">
        <v>24</v>
      </c>
      <c r="H428" t="s">
        <v>86</v>
      </c>
      <c r="I428" t="s">
        <v>16</v>
      </c>
      <c r="J428" t="s">
        <v>16</v>
      </c>
      <c r="K428" t="s">
        <v>438</v>
      </c>
      <c r="L428" t="s">
        <v>86</v>
      </c>
      <c r="M428" t="s">
        <v>88</v>
      </c>
      <c r="N428" s="50">
        <v>7155824</v>
      </c>
      <c r="O428" s="51">
        <v>2338627</v>
      </c>
      <c r="P428" t="s">
        <v>2088</v>
      </c>
      <c r="Q428" t="s">
        <v>2089</v>
      </c>
      <c r="R428" t="s">
        <v>2090</v>
      </c>
      <c r="S428" s="49" t="str">
        <f>CONCATENATE(Tabla_Datos[[#This Row],[Nombre_Cliente]]," ",Tabla_Datos[[#This Row],[ApellidoPaterno_Cliente]]," ",Tabla_Datos[[#This Row],[ApellidoMaterno_Cliente]])</f>
        <v xml:space="preserve">NELLY GLORIA  PASCUAL  DIAZ </v>
      </c>
      <c r="T428" s="53">
        <f>DATE(Tabla_Datos[[#This Row],[tAnio]],Tabla_Datos[[#This Row],[tMes]],Tabla_Datos[[#This Row],[tDia]])</f>
        <v>40779</v>
      </c>
      <c r="U428" s="53" t="str">
        <f>IF(Tabla_Datos[[#This Row],[cProvincia]]="LIMA","LIMA","PROVINCIA")</f>
        <v>LIMA</v>
      </c>
      <c r="V428" s="53" t="str">
        <f>MID(Tabla_Datos[[#This Row],[pTelefono]],1,SEARCH("-",Tabla_Datos[[#This Row],[pTelefono]],1)-1)</f>
        <v>1</v>
      </c>
      <c r="W428" s="53" t="str">
        <f>MID(Tabla_Datos[[#This Row],[pTelefono]],SEARCH("-",Tabla_Datos[[#This Row],[pTelefono]],1)+1,LEN(Tabla_Datos[[#This Row],[pTelefono]]))</f>
        <v>6577009</v>
      </c>
      <c r="X428" s="53" t="str">
        <f>CONCATENATE(Tabla_Datos[[#This Row],[TipUrb]]," ",Tabla_Datos[[#This Row],[Calle]]," ",Tabla_Datos[[#This Row],[NumCalle]])</f>
        <v>UR TOMAS VALLE 0</v>
      </c>
      <c r="Y428" t="s">
        <v>92</v>
      </c>
      <c r="Z428" t="s">
        <v>93</v>
      </c>
      <c r="AA428" t="s">
        <v>94</v>
      </c>
      <c r="AB428" t="s">
        <v>95</v>
      </c>
      <c r="AC428" t="s">
        <v>95</v>
      </c>
      <c r="AD428" t="s">
        <v>161</v>
      </c>
      <c r="AE428" t="s">
        <v>378</v>
      </c>
      <c r="AF428">
        <v>55</v>
      </c>
      <c r="AG428" s="51">
        <v>9551370</v>
      </c>
      <c r="AI428">
        <v>36</v>
      </c>
      <c r="AJ428">
        <v>36</v>
      </c>
      <c r="AK428" t="s">
        <v>2091</v>
      </c>
      <c r="AL428">
        <v>0</v>
      </c>
    </row>
    <row r="429" spans="1:38">
      <c r="A429">
        <v>3293331</v>
      </c>
      <c r="B429" t="s">
        <v>2092</v>
      </c>
      <c r="C429" t="s">
        <v>20</v>
      </c>
      <c r="D429" t="s">
        <v>143</v>
      </c>
      <c r="E429">
        <v>2011</v>
      </c>
      <c r="F429">
        <v>8</v>
      </c>
      <c r="G429">
        <v>24</v>
      </c>
      <c r="H429" t="s">
        <v>86</v>
      </c>
      <c r="I429" t="s">
        <v>16</v>
      </c>
      <c r="J429" t="s">
        <v>16</v>
      </c>
      <c r="K429" t="s">
        <v>886</v>
      </c>
      <c r="L429" t="s">
        <v>86</v>
      </c>
      <c r="M429" t="s">
        <v>88</v>
      </c>
      <c r="N429" s="50">
        <v>10623291</v>
      </c>
      <c r="O429" s="51">
        <v>2337560</v>
      </c>
      <c r="P429" t="s">
        <v>2093</v>
      </c>
      <c r="Q429" t="s">
        <v>2094</v>
      </c>
      <c r="R429" t="s">
        <v>1972</v>
      </c>
      <c r="S429" s="49" t="str">
        <f>CONCATENATE(Tabla_Datos[[#This Row],[Nombre_Cliente]]," ",Tabla_Datos[[#This Row],[ApellidoPaterno_Cliente]]," ",Tabla_Datos[[#This Row],[ApellidoMaterno_Cliente]])</f>
        <v>NANCY APCHO PAREDES</v>
      </c>
      <c r="T429" s="53">
        <f>DATE(Tabla_Datos[[#This Row],[tAnio]],Tabla_Datos[[#This Row],[tMes]],Tabla_Datos[[#This Row],[tDia]])</f>
        <v>40779</v>
      </c>
      <c r="U429" s="53" t="str">
        <f>IF(Tabla_Datos[[#This Row],[cProvincia]]="LIMA","LIMA","PROVINCIA")</f>
        <v>LIMA</v>
      </c>
      <c r="V429" s="53" t="str">
        <f>MID(Tabla_Datos[[#This Row],[pTelefono]],1,SEARCH("-",Tabla_Datos[[#This Row],[pTelefono]],1)-1)</f>
        <v>1</v>
      </c>
      <c r="W429" s="53" t="str">
        <f>MID(Tabla_Datos[[#This Row],[pTelefono]],SEARCH("-",Tabla_Datos[[#This Row],[pTelefono]],1)+1,LEN(Tabla_Datos[[#This Row],[pTelefono]]))</f>
        <v>13692592</v>
      </c>
      <c r="X429" s="53" t="str">
        <f>CONCATENATE(Tabla_Datos[[#This Row],[TipUrb]]," ",Tabla_Datos[[#This Row],[Calle]]," ",Tabla_Datos[[#This Row],[NumCalle]])</f>
        <v>AS . 0</v>
      </c>
      <c r="Y429" t="s">
        <v>92</v>
      </c>
      <c r="Z429" t="s">
        <v>152</v>
      </c>
      <c r="AA429" t="s">
        <v>153</v>
      </c>
      <c r="AB429" t="s">
        <v>95</v>
      </c>
      <c r="AC429" t="s">
        <v>95</v>
      </c>
      <c r="AD429" t="s">
        <v>215</v>
      </c>
      <c r="AE429" t="s">
        <v>474</v>
      </c>
      <c r="AF429">
        <v>11</v>
      </c>
      <c r="AG429" s="51">
        <v>10073045</v>
      </c>
      <c r="AH429" t="s">
        <v>95</v>
      </c>
      <c r="AI429">
        <v>1</v>
      </c>
      <c r="AJ429">
        <v>1</v>
      </c>
      <c r="AK429" t="s">
        <v>221</v>
      </c>
      <c r="AL429">
        <v>0</v>
      </c>
    </row>
    <row r="430" spans="1:38">
      <c r="A430">
        <v>3294817</v>
      </c>
      <c r="B430" t="s">
        <v>2095</v>
      </c>
      <c r="C430" t="s">
        <v>20</v>
      </c>
      <c r="D430" t="s">
        <v>224</v>
      </c>
      <c r="E430">
        <v>2011</v>
      </c>
      <c r="F430">
        <v>8</v>
      </c>
      <c r="G430">
        <v>24</v>
      </c>
      <c r="H430" t="s">
        <v>86</v>
      </c>
      <c r="I430" t="s">
        <v>16</v>
      </c>
      <c r="J430" t="s">
        <v>16</v>
      </c>
      <c r="K430" t="s">
        <v>165</v>
      </c>
      <c r="L430" t="s">
        <v>86</v>
      </c>
      <c r="M430" t="s">
        <v>88</v>
      </c>
      <c r="N430" s="50">
        <v>11111250</v>
      </c>
      <c r="O430" s="51">
        <v>2338582</v>
      </c>
      <c r="P430" t="s">
        <v>2096</v>
      </c>
      <c r="Q430" t="s">
        <v>1929</v>
      </c>
      <c r="R430" t="s">
        <v>1032</v>
      </c>
      <c r="S430" s="49" t="str">
        <f>CONCATENATE(Tabla_Datos[[#This Row],[Nombre_Cliente]]," ",Tabla_Datos[[#This Row],[ApellidoPaterno_Cliente]]," ",Tabla_Datos[[#This Row],[ApellidoMaterno_Cliente]])</f>
        <v>TEODORA BERTHA MOLINA LAZARTE</v>
      </c>
      <c r="T430" s="53">
        <f>DATE(Tabla_Datos[[#This Row],[tAnio]],Tabla_Datos[[#This Row],[tMes]],Tabla_Datos[[#This Row],[tDia]])</f>
        <v>40779</v>
      </c>
      <c r="U430" s="53" t="str">
        <f>IF(Tabla_Datos[[#This Row],[cProvincia]]="LIMA","LIMA","PROVINCIA")</f>
        <v>LIMA</v>
      </c>
      <c r="V430" s="53" t="str">
        <f>MID(Tabla_Datos[[#This Row],[pTelefono]],1,SEARCH("-",Tabla_Datos[[#This Row],[pTelefono]],1)-1)</f>
        <v>1</v>
      </c>
      <c r="W430" s="53" t="str">
        <f>MID(Tabla_Datos[[#This Row],[pTelefono]],SEARCH("-",Tabla_Datos[[#This Row],[pTelefono]],1)+1,LEN(Tabla_Datos[[#This Row],[pTelefono]]))</f>
        <v>15251850</v>
      </c>
      <c r="X430" s="53" t="str">
        <f>CONCATENATE(Tabla_Datos[[#This Row],[TipUrb]]," ",Tabla_Datos[[#This Row],[Calle]]," ",Tabla_Datos[[#This Row],[NumCalle]])</f>
        <v>UR 23 DE SETIEMBRE 0</v>
      </c>
      <c r="Y430" t="s">
        <v>92</v>
      </c>
      <c r="Z430" t="s">
        <v>122</v>
      </c>
      <c r="AA430" t="s">
        <v>123</v>
      </c>
      <c r="AB430" t="s">
        <v>95</v>
      </c>
      <c r="AC430" t="s">
        <v>95</v>
      </c>
      <c r="AD430" t="s">
        <v>161</v>
      </c>
      <c r="AE430" t="s">
        <v>474</v>
      </c>
      <c r="AF430">
        <v>31</v>
      </c>
      <c r="AG430" s="51">
        <v>8244996</v>
      </c>
      <c r="AH430" t="s">
        <v>95</v>
      </c>
      <c r="AI430">
        <v>1</v>
      </c>
      <c r="AJ430">
        <v>1</v>
      </c>
      <c r="AK430" t="s">
        <v>2097</v>
      </c>
      <c r="AL430">
        <v>0</v>
      </c>
    </row>
    <row r="431" spans="1:38">
      <c r="A431">
        <v>3294778</v>
      </c>
      <c r="B431" t="s">
        <v>2098</v>
      </c>
      <c r="C431" t="s">
        <v>18</v>
      </c>
      <c r="D431" t="s">
        <v>85</v>
      </c>
      <c r="E431">
        <v>2011</v>
      </c>
      <c r="F431">
        <v>8</v>
      </c>
      <c r="G431">
        <v>24</v>
      </c>
      <c r="H431" t="s">
        <v>86</v>
      </c>
      <c r="I431" t="s">
        <v>16</v>
      </c>
      <c r="J431" t="s">
        <v>16</v>
      </c>
      <c r="K431" t="s">
        <v>2099</v>
      </c>
      <c r="L431" t="s">
        <v>86</v>
      </c>
      <c r="M431" t="s">
        <v>88</v>
      </c>
      <c r="N431" s="50">
        <v>99999999</v>
      </c>
      <c r="O431" s="51">
        <v>2338525</v>
      </c>
      <c r="P431" t="s">
        <v>2100</v>
      </c>
      <c r="Q431" t="s">
        <v>2101</v>
      </c>
      <c r="R431" t="s">
        <v>2102</v>
      </c>
      <c r="S431" s="49" t="str">
        <f>CONCATENATE(Tabla_Datos[[#This Row],[Nombre_Cliente]]," ",Tabla_Datos[[#This Row],[ApellidoPaterno_Cliente]]," ",Tabla_Datos[[#This Row],[ApellidoMaterno_Cliente]])</f>
        <v>MIRIAN KATHERINE BACA  TORREJON</v>
      </c>
      <c r="T431" s="53">
        <f>DATE(Tabla_Datos[[#This Row],[tAnio]],Tabla_Datos[[#This Row],[tMes]],Tabla_Datos[[#This Row],[tDia]])</f>
        <v>40779</v>
      </c>
      <c r="U431" s="53" t="str">
        <f>IF(Tabla_Datos[[#This Row],[cProvincia]]="LIMA","LIMA","PROVINCIA")</f>
        <v>LIMA</v>
      </c>
      <c r="V431" s="53" t="str">
        <f>MID(Tabla_Datos[[#This Row],[pTelefono]],1,SEARCH("-",Tabla_Datos[[#This Row],[pTelefono]],1)-1)</f>
        <v>1</v>
      </c>
      <c r="W431" s="53" t="str">
        <f>MID(Tabla_Datos[[#This Row],[pTelefono]],SEARCH("-",Tabla_Datos[[#This Row],[pTelefono]],1)+1,LEN(Tabla_Datos[[#This Row],[pTelefono]]))</f>
        <v>999303255</v>
      </c>
      <c r="X431" s="53" t="str">
        <f>CONCATENATE(Tabla_Datos[[#This Row],[TipUrb]]," ",Tabla_Datos[[#This Row],[Calle]]," ",Tabla_Datos[[#This Row],[NumCalle]])</f>
        <v xml:space="preserve">  MANCO CAPAC 781</v>
      </c>
      <c r="Y431" t="s">
        <v>92</v>
      </c>
      <c r="Z431" t="s">
        <v>93</v>
      </c>
      <c r="AA431" t="s">
        <v>94</v>
      </c>
      <c r="AB431">
        <v>2</v>
      </c>
      <c r="AC431" t="s">
        <v>95</v>
      </c>
      <c r="AD431" t="s">
        <v>95</v>
      </c>
      <c r="AE431" t="s">
        <v>95</v>
      </c>
      <c r="AG431" s="51">
        <v>25796135</v>
      </c>
      <c r="AI431">
        <v>26</v>
      </c>
      <c r="AJ431">
        <v>26</v>
      </c>
      <c r="AK431" t="s">
        <v>275</v>
      </c>
      <c r="AL431">
        <v>781</v>
      </c>
    </row>
    <row r="432" spans="1:38">
      <c r="A432">
        <v>3294106</v>
      </c>
      <c r="B432" t="s">
        <v>2103</v>
      </c>
      <c r="C432" t="s">
        <v>18</v>
      </c>
      <c r="D432" t="s">
        <v>85</v>
      </c>
      <c r="E432">
        <v>2011</v>
      </c>
      <c r="F432">
        <v>8</v>
      </c>
      <c r="G432">
        <v>24</v>
      </c>
      <c r="H432" t="s">
        <v>86</v>
      </c>
      <c r="I432" t="s">
        <v>16</v>
      </c>
      <c r="J432" t="s">
        <v>16</v>
      </c>
      <c r="K432" t="s">
        <v>308</v>
      </c>
      <c r="L432" t="s">
        <v>86</v>
      </c>
      <c r="M432" t="s">
        <v>88</v>
      </c>
      <c r="N432" s="50">
        <v>99999999</v>
      </c>
      <c r="O432" s="51">
        <v>2338163</v>
      </c>
      <c r="P432" t="s">
        <v>2104</v>
      </c>
      <c r="Q432" t="s">
        <v>2105</v>
      </c>
      <c r="R432" t="s">
        <v>2106</v>
      </c>
      <c r="S432" s="49" t="str">
        <f>CONCATENATE(Tabla_Datos[[#This Row],[Nombre_Cliente]]," ",Tabla_Datos[[#This Row],[ApellidoPaterno_Cliente]]," ",Tabla_Datos[[#This Row],[ApellidoMaterno_Cliente]])</f>
        <v>DANIEL GUSTAVO  SANTOS  HIYO</v>
      </c>
      <c r="T432" s="53">
        <f>DATE(Tabla_Datos[[#This Row],[tAnio]],Tabla_Datos[[#This Row],[tMes]],Tabla_Datos[[#This Row],[tDia]])</f>
        <v>40779</v>
      </c>
      <c r="U432" s="53" t="str">
        <f>IF(Tabla_Datos[[#This Row],[cProvincia]]="LIMA","LIMA","PROVINCIA")</f>
        <v>LIMA</v>
      </c>
      <c r="V432" s="53" t="str">
        <f>MID(Tabla_Datos[[#This Row],[pTelefono]],1,SEARCH("-",Tabla_Datos[[#This Row],[pTelefono]],1)-1)</f>
        <v>1</v>
      </c>
      <c r="W432" s="53" t="str">
        <f>MID(Tabla_Datos[[#This Row],[pTelefono]],SEARCH("-",Tabla_Datos[[#This Row],[pTelefono]],1)+1,LEN(Tabla_Datos[[#This Row],[pTelefono]]))</f>
        <v>992343737</v>
      </c>
      <c r="X432" s="53" t="str">
        <f>CONCATENATE(Tabla_Datos[[#This Row],[TipUrb]]," ",Tabla_Datos[[#This Row],[Calle]]," ",Tabla_Datos[[#This Row],[NumCalle]])</f>
        <v>UR ANDROMEDA 937</v>
      </c>
      <c r="Y432" t="s">
        <v>92</v>
      </c>
      <c r="Z432" t="s">
        <v>93</v>
      </c>
      <c r="AA432" t="s">
        <v>94</v>
      </c>
      <c r="AB432" t="s">
        <v>95</v>
      </c>
      <c r="AC432" t="s">
        <v>95</v>
      </c>
      <c r="AD432" t="s">
        <v>161</v>
      </c>
      <c r="AE432" t="s">
        <v>95</v>
      </c>
      <c r="AG432" s="51">
        <v>45706020</v>
      </c>
      <c r="AI432">
        <v>26</v>
      </c>
      <c r="AJ432">
        <v>26</v>
      </c>
      <c r="AK432" t="s">
        <v>2107</v>
      </c>
      <c r="AL432">
        <v>937</v>
      </c>
    </row>
    <row r="433" spans="1:38">
      <c r="A433">
        <v>3294176</v>
      </c>
      <c r="B433" t="s">
        <v>2108</v>
      </c>
      <c r="C433" t="s">
        <v>20</v>
      </c>
      <c r="D433" t="s">
        <v>143</v>
      </c>
      <c r="E433">
        <v>2011</v>
      </c>
      <c r="F433">
        <v>8</v>
      </c>
      <c r="G433">
        <v>24</v>
      </c>
      <c r="H433" t="s">
        <v>86</v>
      </c>
      <c r="I433" t="s">
        <v>132</v>
      </c>
      <c r="J433" t="s">
        <v>132</v>
      </c>
      <c r="K433" t="s">
        <v>132</v>
      </c>
      <c r="L433" t="s">
        <v>86</v>
      </c>
      <c r="M433" t="s">
        <v>133</v>
      </c>
      <c r="N433" s="50">
        <v>3693653</v>
      </c>
      <c r="O433" s="51">
        <v>2338211</v>
      </c>
      <c r="P433" t="s">
        <v>2109</v>
      </c>
      <c r="Q433" t="s">
        <v>503</v>
      </c>
      <c r="R433" t="s">
        <v>853</v>
      </c>
      <c r="S433" s="49" t="str">
        <f>CONCATENATE(Tabla_Datos[[#This Row],[Nombre_Cliente]]," ",Tabla_Datos[[#This Row],[ApellidoPaterno_Cliente]]," ",Tabla_Datos[[#This Row],[ApellidoMaterno_Cliente]])</f>
        <v>ANA MARIA TERESA CORTEZ CASTRO</v>
      </c>
      <c r="T433" s="53">
        <f>DATE(Tabla_Datos[[#This Row],[tAnio]],Tabla_Datos[[#This Row],[tMes]],Tabla_Datos[[#This Row],[tDia]])</f>
        <v>40779</v>
      </c>
      <c r="U433" s="53" t="str">
        <f>IF(Tabla_Datos[[#This Row],[cProvincia]]="LIMA","LIMA","PROVINCIA")</f>
        <v>PROVINCIA</v>
      </c>
      <c r="V433" s="53" t="str">
        <f>MID(Tabla_Datos[[#This Row],[pTelefono]],1,SEARCH("-",Tabla_Datos[[#This Row],[pTelefono]],1)-1)</f>
        <v>73</v>
      </c>
      <c r="W433" s="53" t="str">
        <f>MID(Tabla_Datos[[#This Row],[pTelefono]],SEARCH("-",Tabla_Datos[[#This Row],[pTelefono]],1)+1,LEN(Tabla_Datos[[#This Row],[pTelefono]]))</f>
        <v>968040144</v>
      </c>
      <c r="X433" s="53" t="str">
        <f>CONCATENATE(Tabla_Datos[[#This Row],[TipUrb]]," ",Tabla_Datos[[#This Row],[Calle]]," ",Tabla_Datos[[#This Row],[NumCalle]])</f>
        <v>AH . 0</v>
      </c>
      <c r="Y433" t="s">
        <v>137</v>
      </c>
      <c r="Z433" t="s">
        <v>152</v>
      </c>
      <c r="AA433" t="s">
        <v>153</v>
      </c>
      <c r="AB433" t="s">
        <v>95</v>
      </c>
      <c r="AC433" t="s">
        <v>95</v>
      </c>
      <c r="AD433" t="s">
        <v>96</v>
      </c>
      <c r="AE433" t="s">
        <v>935</v>
      </c>
      <c r="AF433">
        <v>10</v>
      </c>
      <c r="AG433" s="51">
        <v>2899679</v>
      </c>
      <c r="AH433" t="s">
        <v>95</v>
      </c>
      <c r="AI433">
        <v>1</v>
      </c>
      <c r="AJ433">
        <v>1</v>
      </c>
      <c r="AK433" t="s">
        <v>221</v>
      </c>
      <c r="AL433">
        <v>0</v>
      </c>
    </row>
    <row r="434" spans="1:38">
      <c r="A434">
        <v>3295815</v>
      </c>
      <c r="B434" t="s">
        <v>2110</v>
      </c>
      <c r="C434" t="s">
        <v>18</v>
      </c>
      <c r="D434" t="s">
        <v>156</v>
      </c>
      <c r="E434">
        <v>2011</v>
      </c>
      <c r="F434">
        <v>8</v>
      </c>
      <c r="G434">
        <v>24</v>
      </c>
      <c r="H434" t="s">
        <v>86</v>
      </c>
      <c r="I434" t="s">
        <v>16</v>
      </c>
      <c r="J434" t="s">
        <v>16</v>
      </c>
      <c r="K434" t="s">
        <v>633</v>
      </c>
      <c r="L434" t="s">
        <v>86</v>
      </c>
      <c r="M434" t="s">
        <v>88</v>
      </c>
      <c r="N434" s="50">
        <v>99999999</v>
      </c>
      <c r="O434" s="51">
        <v>2339370</v>
      </c>
      <c r="P434" t="s">
        <v>2111</v>
      </c>
      <c r="Q434" t="s">
        <v>2112</v>
      </c>
      <c r="R434" t="s">
        <v>1105</v>
      </c>
      <c r="S434" s="49" t="str">
        <f>CONCATENATE(Tabla_Datos[[#This Row],[Nombre_Cliente]]," ",Tabla_Datos[[#This Row],[ApellidoPaterno_Cliente]]," ",Tabla_Datos[[#This Row],[ApellidoMaterno_Cliente]])</f>
        <v xml:space="preserve">MARILUZ   GONZALO   ROJAS </v>
      </c>
      <c r="T434" s="53">
        <f>DATE(Tabla_Datos[[#This Row],[tAnio]],Tabla_Datos[[#This Row],[tMes]],Tabla_Datos[[#This Row],[tDia]])</f>
        <v>40779</v>
      </c>
      <c r="U434" s="53" t="str">
        <f>IF(Tabla_Datos[[#This Row],[cProvincia]]="LIMA","LIMA","PROVINCIA")</f>
        <v>LIMA</v>
      </c>
      <c r="V434" s="53" t="str">
        <f>MID(Tabla_Datos[[#This Row],[pTelefono]],1,SEARCH("-",Tabla_Datos[[#This Row],[pTelefono]],1)-1)</f>
        <v>1</v>
      </c>
      <c r="W434" s="53" t="str">
        <f>MID(Tabla_Datos[[#This Row],[pTelefono]],SEARCH("-",Tabla_Datos[[#This Row],[pTelefono]],1)+1,LEN(Tabla_Datos[[#This Row],[pTelefono]]))</f>
        <v>985545075</v>
      </c>
      <c r="X434" s="53" t="str">
        <f>CONCATENATE(Tabla_Datos[[#This Row],[TipUrb]]," ",Tabla_Datos[[#This Row],[Calle]]," ",Tabla_Datos[[#This Row],[NumCalle]])</f>
        <v>AS   0</v>
      </c>
      <c r="Y434" t="s">
        <v>92</v>
      </c>
      <c r="Z434" t="s">
        <v>93</v>
      </c>
      <c r="AA434" t="s">
        <v>94</v>
      </c>
      <c r="AB434" t="s">
        <v>95</v>
      </c>
      <c r="AC434" t="s">
        <v>95</v>
      </c>
      <c r="AD434" t="s">
        <v>215</v>
      </c>
      <c r="AE434" t="s">
        <v>116</v>
      </c>
      <c r="AF434">
        <v>6</v>
      </c>
      <c r="AG434" s="51">
        <v>10597177</v>
      </c>
      <c r="AI434">
        <v>26</v>
      </c>
      <c r="AJ434">
        <v>26</v>
      </c>
      <c r="AK434" t="s">
        <v>95</v>
      </c>
      <c r="AL434">
        <v>0</v>
      </c>
    </row>
    <row r="435" spans="1:38">
      <c r="A435">
        <v>3295053</v>
      </c>
      <c r="B435" t="s">
        <v>2113</v>
      </c>
      <c r="C435" t="s">
        <v>18</v>
      </c>
      <c r="D435" t="s">
        <v>156</v>
      </c>
      <c r="E435">
        <v>2011</v>
      </c>
      <c r="F435">
        <v>8</v>
      </c>
      <c r="G435">
        <v>24</v>
      </c>
      <c r="H435" t="s">
        <v>86</v>
      </c>
      <c r="I435" t="s">
        <v>16</v>
      </c>
      <c r="J435" t="s">
        <v>16</v>
      </c>
      <c r="K435" t="s">
        <v>126</v>
      </c>
      <c r="L435" t="s">
        <v>86</v>
      </c>
      <c r="M435" t="s">
        <v>88</v>
      </c>
      <c r="N435" s="50">
        <v>99999999</v>
      </c>
      <c r="O435" s="51">
        <v>2338732</v>
      </c>
      <c r="P435" t="s">
        <v>2114</v>
      </c>
      <c r="Q435" t="s">
        <v>2115</v>
      </c>
      <c r="R435" t="s">
        <v>2116</v>
      </c>
      <c r="S435" s="49" t="str">
        <f>CONCATENATE(Tabla_Datos[[#This Row],[Nombre_Cliente]]," ",Tabla_Datos[[#This Row],[ApellidoPaterno_Cliente]]," ",Tabla_Datos[[#This Row],[ApellidoMaterno_Cliente]])</f>
        <v xml:space="preserve">  YANINA PAMELA  ALFARO   CHIRINOS  </v>
      </c>
      <c r="T435" s="53">
        <f>DATE(Tabla_Datos[[#This Row],[tAnio]],Tabla_Datos[[#This Row],[tMes]],Tabla_Datos[[#This Row],[tDia]])</f>
        <v>40779</v>
      </c>
      <c r="U435" s="53" t="str">
        <f>IF(Tabla_Datos[[#This Row],[cProvincia]]="LIMA","LIMA","PROVINCIA")</f>
        <v>LIMA</v>
      </c>
      <c r="V435" s="53" t="str">
        <f>MID(Tabla_Datos[[#This Row],[pTelefono]],1,SEARCH("-",Tabla_Datos[[#This Row],[pTelefono]],1)-1)</f>
        <v>1</v>
      </c>
      <c r="W435" s="53" t="str">
        <f>MID(Tabla_Datos[[#This Row],[pTelefono]],SEARCH("-",Tabla_Datos[[#This Row],[pTelefono]],1)+1,LEN(Tabla_Datos[[#This Row],[pTelefono]]))</f>
        <v>4500138</v>
      </c>
      <c r="X435" s="53" t="str">
        <f>CONCATENATE(Tabla_Datos[[#This Row],[TipUrb]]," ",Tabla_Datos[[#This Row],[Calle]]," ",Tabla_Datos[[#This Row],[NumCalle]])</f>
        <v>UR MANUEL GARCIA 273</v>
      </c>
      <c r="Y435" t="s">
        <v>92</v>
      </c>
      <c r="Z435" t="s">
        <v>93</v>
      </c>
      <c r="AA435" t="s">
        <v>94</v>
      </c>
      <c r="AB435" t="s">
        <v>95</v>
      </c>
      <c r="AC435" t="s">
        <v>95</v>
      </c>
      <c r="AD435" t="s">
        <v>161</v>
      </c>
      <c r="AE435" t="s">
        <v>95</v>
      </c>
      <c r="AG435" s="51">
        <v>10011026</v>
      </c>
      <c r="AI435">
        <v>26</v>
      </c>
      <c r="AJ435">
        <v>26</v>
      </c>
      <c r="AK435" t="s">
        <v>2117</v>
      </c>
      <c r="AL435">
        <v>273</v>
      </c>
    </row>
    <row r="436" spans="1:38">
      <c r="A436">
        <v>3295229</v>
      </c>
      <c r="B436" t="s">
        <v>2118</v>
      </c>
      <c r="C436" t="s">
        <v>18</v>
      </c>
      <c r="D436" t="s">
        <v>156</v>
      </c>
      <c r="E436">
        <v>2011</v>
      </c>
      <c r="F436">
        <v>8</v>
      </c>
      <c r="G436">
        <v>24</v>
      </c>
      <c r="H436" t="s">
        <v>86</v>
      </c>
      <c r="I436" t="s">
        <v>16</v>
      </c>
      <c r="J436" t="s">
        <v>16</v>
      </c>
      <c r="K436" t="s">
        <v>147</v>
      </c>
      <c r="L436" t="s">
        <v>86</v>
      </c>
      <c r="M436" t="s">
        <v>88</v>
      </c>
      <c r="N436" s="50">
        <v>99999999</v>
      </c>
      <c r="O436" s="51">
        <v>2338898</v>
      </c>
      <c r="P436" t="s">
        <v>2119</v>
      </c>
      <c r="Q436" t="s">
        <v>2120</v>
      </c>
      <c r="R436" t="s">
        <v>2121</v>
      </c>
      <c r="S436" s="49" t="str">
        <f>CONCATENATE(Tabla_Datos[[#This Row],[Nombre_Cliente]]," ",Tabla_Datos[[#This Row],[ApellidoPaterno_Cliente]]," ",Tabla_Datos[[#This Row],[ApellidoMaterno_Cliente]])</f>
        <v>KELY MARGOT VELEZ DE VILLA CAMONES</v>
      </c>
      <c r="T436" s="53">
        <f>DATE(Tabla_Datos[[#This Row],[tAnio]],Tabla_Datos[[#This Row],[tMes]],Tabla_Datos[[#This Row],[tDia]])</f>
        <v>40779</v>
      </c>
      <c r="U436" s="53" t="str">
        <f>IF(Tabla_Datos[[#This Row],[cProvincia]]="LIMA","LIMA","PROVINCIA")</f>
        <v>LIMA</v>
      </c>
      <c r="V436" s="53" t="str">
        <f>MID(Tabla_Datos[[#This Row],[pTelefono]],1,SEARCH("-",Tabla_Datos[[#This Row],[pTelefono]],1)-1)</f>
        <v>1</v>
      </c>
      <c r="W436" s="53" t="str">
        <f>MID(Tabla_Datos[[#This Row],[pTelefono]],SEARCH("-",Tabla_Datos[[#This Row],[pTelefono]],1)+1,LEN(Tabla_Datos[[#This Row],[pTelefono]]))</f>
        <v>994929701</v>
      </c>
      <c r="X436" s="53" t="str">
        <f>CONCATENATE(Tabla_Datos[[#This Row],[TipUrb]]," ",Tabla_Datos[[#This Row],[Calle]]," ",Tabla_Datos[[#This Row],[NumCalle]])</f>
        <v>UR INCA ROCA 526</v>
      </c>
      <c r="Y436" t="s">
        <v>92</v>
      </c>
      <c r="Z436" t="s">
        <v>93</v>
      </c>
      <c r="AA436" t="s">
        <v>94</v>
      </c>
      <c r="AB436" t="s">
        <v>95</v>
      </c>
      <c r="AC436" t="s">
        <v>95</v>
      </c>
      <c r="AD436" t="s">
        <v>161</v>
      </c>
      <c r="AE436" t="s">
        <v>95</v>
      </c>
      <c r="AG436" s="51">
        <v>45252097</v>
      </c>
      <c r="AI436">
        <v>26</v>
      </c>
      <c r="AJ436">
        <v>26</v>
      </c>
      <c r="AK436" t="s">
        <v>1904</v>
      </c>
      <c r="AL436">
        <v>526</v>
      </c>
    </row>
    <row r="437" spans="1:38">
      <c r="A437">
        <v>3295243</v>
      </c>
      <c r="B437" t="s">
        <v>2122</v>
      </c>
      <c r="C437" t="s">
        <v>18</v>
      </c>
      <c r="D437" t="s">
        <v>156</v>
      </c>
      <c r="E437">
        <v>2011</v>
      </c>
      <c r="F437">
        <v>8</v>
      </c>
      <c r="G437">
        <v>24</v>
      </c>
      <c r="H437" t="s">
        <v>86</v>
      </c>
      <c r="I437" t="s">
        <v>16</v>
      </c>
      <c r="J437" t="s">
        <v>16</v>
      </c>
      <c r="K437" t="s">
        <v>126</v>
      </c>
      <c r="L437" t="s">
        <v>86</v>
      </c>
      <c r="M437" t="s">
        <v>88</v>
      </c>
      <c r="N437" s="50">
        <v>99999999</v>
      </c>
      <c r="O437" s="51">
        <v>2338774</v>
      </c>
      <c r="P437" t="s">
        <v>2123</v>
      </c>
      <c r="Q437" t="s">
        <v>2124</v>
      </c>
      <c r="R437" t="s">
        <v>2125</v>
      </c>
      <c r="S437" s="49" t="str">
        <f>CONCATENATE(Tabla_Datos[[#This Row],[Nombre_Cliente]]," ",Tabla_Datos[[#This Row],[ApellidoPaterno_Cliente]]," ",Tabla_Datos[[#This Row],[ApellidoMaterno_Cliente]])</f>
        <v xml:space="preserve">JULIO  SERNA  GUERREROS </v>
      </c>
      <c r="T437" s="53">
        <f>DATE(Tabla_Datos[[#This Row],[tAnio]],Tabla_Datos[[#This Row],[tMes]],Tabla_Datos[[#This Row],[tDia]])</f>
        <v>40779</v>
      </c>
      <c r="U437" s="53" t="str">
        <f>IF(Tabla_Datos[[#This Row],[cProvincia]]="LIMA","LIMA","PROVINCIA")</f>
        <v>LIMA</v>
      </c>
      <c r="V437" s="53" t="str">
        <f>MID(Tabla_Datos[[#This Row],[pTelefono]],1,SEARCH("-",Tabla_Datos[[#This Row],[pTelefono]],1)-1)</f>
        <v>1</v>
      </c>
      <c r="W437" s="53" t="str">
        <f>MID(Tabla_Datos[[#This Row],[pTelefono]],SEARCH("-",Tabla_Datos[[#This Row],[pTelefono]],1)+1,LEN(Tabla_Datos[[#This Row],[pTelefono]]))</f>
        <v>991407660</v>
      </c>
      <c r="X437" s="53" t="str">
        <f>CONCATENATE(Tabla_Datos[[#This Row],[TipUrb]]," ",Tabla_Datos[[#This Row],[Calle]]," ",Tabla_Datos[[#This Row],[NumCalle]])</f>
        <v>UR LAS LILAS 329</v>
      </c>
      <c r="Y437" t="s">
        <v>92</v>
      </c>
      <c r="Z437" t="s">
        <v>93</v>
      </c>
      <c r="AA437" t="s">
        <v>94</v>
      </c>
      <c r="AB437" t="s">
        <v>95</v>
      </c>
      <c r="AC437" t="s">
        <v>95</v>
      </c>
      <c r="AD437" t="s">
        <v>161</v>
      </c>
      <c r="AE437" t="s">
        <v>95</v>
      </c>
      <c r="AG437" s="51">
        <v>41882932</v>
      </c>
      <c r="AI437">
        <v>26</v>
      </c>
      <c r="AJ437">
        <v>26</v>
      </c>
      <c r="AK437" t="s">
        <v>2126</v>
      </c>
      <c r="AL437">
        <v>329</v>
      </c>
    </row>
    <row r="438" spans="1:38">
      <c r="A438">
        <v>3294278</v>
      </c>
      <c r="B438" t="s">
        <v>2127</v>
      </c>
      <c r="C438" t="s">
        <v>20</v>
      </c>
      <c r="D438" t="s">
        <v>85</v>
      </c>
      <c r="E438">
        <v>2011</v>
      </c>
      <c r="F438">
        <v>8</v>
      </c>
      <c r="G438">
        <v>24</v>
      </c>
      <c r="H438" t="s">
        <v>144</v>
      </c>
      <c r="I438" t="s">
        <v>16</v>
      </c>
      <c r="J438" t="s">
        <v>16</v>
      </c>
      <c r="K438" t="s">
        <v>236</v>
      </c>
      <c r="L438" t="s">
        <v>86</v>
      </c>
      <c r="M438" t="s">
        <v>88</v>
      </c>
      <c r="N438" s="50">
        <v>9854201</v>
      </c>
      <c r="O438" s="51">
        <v>2338288</v>
      </c>
      <c r="P438" t="s">
        <v>2128</v>
      </c>
      <c r="Q438" t="s">
        <v>2129</v>
      </c>
      <c r="R438" t="s">
        <v>2130</v>
      </c>
      <c r="S438" s="49" t="str">
        <f>CONCATENATE(Tabla_Datos[[#This Row],[Nombre_Cliente]]," ",Tabla_Datos[[#This Row],[ApellidoPaterno_Cliente]]," ",Tabla_Datos[[#This Row],[ApellidoMaterno_Cliente]])</f>
        <v>ADOLFO CHANCO FERRO</v>
      </c>
      <c r="T438" s="53">
        <f>DATE(Tabla_Datos[[#This Row],[tAnio]],Tabla_Datos[[#This Row],[tMes]],Tabla_Datos[[#This Row],[tDia]])</f>
        <v>40779</v>
      </c>
      <c r="U438" s="53" t="str">
        <f>IF(Tabla_Datos[[#This Row],[cProvincia]]="LIMA","LIMA","PROVINCIA")</f>
        <v>LIMA</v>
      </c>
      <c r="V438" s="53" t="str">
        <f>MID(Tabla_Datos[[#This Row],[pTelefono]],1,SEARCH("-",Tabla_Datos[[#This Row],[pTelefono]],1)-1)</f>
        <v>1</v>
      </c>
      <c r="W438" s="53" t="str">
        <f>MID(Tabla_Datos[[#This Row],[pTelefono]],SEARCH("-",Tabla_Datos[[#This Row],[pTelefono]],1)+1,LEN(Tabla_Datos[[#This Row],[pTelefono]]))</f>
        <v>949690987</v>
      </c>
      <c r="X438" s="53" t="str">
        <f>CONCATENATE(Tabla_Datos[[#This Row],[TipUrb]]," ",Tabla_Datos[[#This Row],[Calle]]," ",Tabla_Datos[[#This Row],[NumCalle]])</f>
        <v>UR MIRANDA CATALINO 516</v>
      </c>
      <c r="Y438" t="s">
        <v>92</v>
      </c>
      <c r="Z438" t="s">
        <v>196</v>
      </c>
      <c r="AA438" t="s">
        <v>197</v>
      </c>
      <c r="AB438" t="s">
        <v>95</v>
      </c>
      <c r="AC438" t="s">
        <v>413</v>
      </c>
      <c r="AD438" t="s">
        <v>161</v>
      </c>
      <c r="AE438" t="s">
        <v>95</v>
      </c>
      <c r="AF438" t="s">
        <v>95</v>
      </c>
      <c r="AG438" s="51">
        <v>42973053</v>
      </c>
      <c r="AH438" t="s">
        <v>95</v>
      </c>
      <c r="AI438">
        <v>1</v>
      </c>
      <c r="AJ438">
        <v>1</v>
      </c>
      <c r="AK438" t="s">
        <v>2131</v>
      </c>
      <c r="AL438">
        <v>516</v>
      </c>
    </row>
    <row r="439" spans="1:38">
      <c r="A439">
        <v>3267456</v>
      </c>
      <c r="B439" t="s">
        <v>2132</v>
      </c>
      <c r="C439" t="s">
        <v>18</v>
      </c>
      <c r="D439" t="s">
        <v>85</v>
      </c>
      <c r="E439">
        <v>2011</v>
      </c>
      <c r="F439">
        <v>8</v>
      </c>
      <c r="G439">
        <v>24</v>
      </c>
      <c r="H439" t="s">
        <v>86</v>
      </c>
      <c r="I439" t="s">
        <v>16</v>
      </c>
      <c r="J439" t="s">
        <v>16</v>
      </c>
      <c r="K439" t="s">
        <v>126</v>
      </c>
      <c r="L439" t="s">
        <v>86</v>
      </c>
      <c r="M439" t="s">
        <v>88</v>
      </c>
      <c r="N439" s="50">
        <v>44426689</v>
      </c>
      <c r="O439" s="51">
        <v>140459</v>
      </c>
      <c r="P439" t="s">
        <v>2133</v>
      </c>
      <c r="Q439" t="s">
        <v>2134</v>
      </c>
      <c r="R439" t="s">
        <v>95</v>
      </c>
      <c r="S439" s="49" t="str">
        <f>CONCATENATE(Tabla_Datos[[#This Row],[Nombre_Cliente]]," ",Tabla_Datos[[#This Row],[ApellidoPaterno_Cliente]]," ",Tabla_Datos[[#This Row],[ApellidoMaterno_Cliente]])</f>
        <v xml:space="preserve">ABEL CORALES GALLARDAY  </v>
      </c>
      <c r="T439" s="53">
        <f>DATE(Tabla_Datos[[#This Row],[tAnio]],Tabla_Datos[[#This Row],[tMes]],Tabla_Datos[[#This Row],[tDia]])</f>
        <v>40779</v>
      </c>
      <c r="U439" s="53" t="str">
        <f>IF(Tabla_Datos[[#This Row],[cProvincia]]="LIMA","LIMA","PROVINCIA")</f>
        <v>LIMA</v>
      </c>
      <c r="V439" s="53" t="str">
        <f>MID(Tabla_Datos[[#This Row],[pTelefono]],1,SEARCH("-",Tabla_Datos[[#This Row],[pTelefono]],1)-1)</f>
        <v>1</v>
      </c>
      <c r="W439" s="53" t="str">
        <f>MID(Tabla_Datos[[#This Row],[pTelefono]],SEARCH("-",Tabla_Datos[[#This Row],[pTelefono]],1)+1,LEN(Tabla_Datos[[#This Row],[pTelefono]]))</f>
        <v>2851757</v>
      </c>
      <c r="X439" s="53" t="str">
        <f>CONCATENATE(Tabla_Datos[[#This Row],[TipUrb]]," ",Tabla_Datos[[#This Row],[Calle]]," ",Tabla_Datos[[#This Row],[NumCalle]])</f>
        <v>AH . 0</v>
      </c>
      <c r="Y439" t="s">
        <v>92</v>
      </c>
      <c r="Z439" t="s">
        <v>122</v>
      </c>
      <c r="AA439" t="s">
        <v>123</v>
      </c>
      <c r="AB439" t="s">
        <v>95</v>
      </c>
      <c r="AC439" t="s">
        <v>95</v>
      </c>
      <c r="AD439" t="s">
        <v>96</v>
      </c>
      <c r="AE439" t="s">
        <v>2135</v>
      </c>
      <c r="AF439">
        <v>5</v>
      </c>
      <c r="AG439" s="51">
        <v>8366360</v>
      </c>
      <c r="AI439">
        <v>1</v>
      </c>
      <c r="AJ439">
        <v>1</v>
      </c>
      <c r="AK439" t="s">
        <v>221</v>
      </c>
      <c r="AL439">
        <v>0</v>
      </c>
    </row>
    <row r="440" spans="1:38">
      <c r="A440">
        <v>3280113</v>
      </c>
      <c r="B440" t="s">
        <v>2136</v>
      </c>
      <c r="C440" t="s">
        <v>20</v>
      </c>
      <c r="D440" t="s">
        <v>224</v>
      </c>
      <c r="E440">
        <v>2011</v>
      </c>
      <c r="F440">
        <v>8</v>
      </c>
      <c r="G440">
        <v>24</v>
      </c>
      <c r="H440" t="s">
        <v>144</v>
      </c>
      <c r="I440" t="s">
        <v>16</v>
      </c>
      <c r="J440" t="s">
        <v>16</v>
      </c>
      <c r="K440" t="s">
        <v>562</v>
      </c>
      <c r="L440" t="s">
        <v>144</v>
      </c>
      <c r="M440" t="s">
        <v>88</v>
      </c>
      <c r="N440" s="50">
        <v>20000130</v>
      </c>
      <c r="O440" s="51">
        <v>40817</v>
      </c>
      <c r="P440" t="s">
        <v>2137</v>
      </c>
      <c r="Q440" t="s">
        <v>542</v>
      </c>
      <c r="R440" t="s">
        <v>284</v>
      </c>
      <c r="S440" s="49" t="str">
        <f>CONCATENATE(Tabla_Datos[[#This Row],[Nombre_Cliente]]," ",Tabla_Datos[[#This Row],[ApellidoPaterno_Cliente]]," ",Tabla_Datos[[#This Row],[ApellidoMaterno_Cliente]])</f>
        <v>LUCIO RAMIREZ RIOS</v>
      </c>
      <c r="T440" s="53">
        <f>DATE(Tabla_Datos[[#This Row],[tAnio]],Tabla_Datos[[#This Row],[tMes]],Tabla_Datos[[#This Row],[tDia]])</f>
        <v>40779</v>
      </c>
      <c r="U440" s="53" t="str">
        <f>IF(Tabla_Datos[[#This Row],[cProvincia]]="LIMA","LIMA","PROVINCIA")</f>
        <v>LIMA</v>
      </c>
      <c r="V440" s="53" t="str">
        <f>MID(Tabla_Datos[[#This Row],[pTelefono]],1,SEARCH("-",Tabla_Datos[[#This Row],[pTelefono]],1)-1)</f>
        <v>1</v>
      </c>
      <c r="W440" s="53" t="str">
        <f>MID(Tabla_Datos[[#This Row],[pTelefono]],SEARCH("-",Tabla_Datos[[#This Row],[pTelefono]],1)+1,LEN(Tabla_Datos[[#This Row],[pTelefono]]))</f>
        <v>4363295</v>
      </c>
      <c r="X440" s="53" t="str">
        <f>CONCATENATE(Tabla_Datos[[#This Row],[TipUrb]]," ",Tabla_Datos[[#This Row],[Calle]]," ",Tabla_Datos[[#This Row],[NumCalle]])</f>
        <v xml:space="preserve">  TELLO JULIO CESAR 460</v>
      </c>
      <c r="Y440" t="s">
        <v>92</v>
      </c>
      <c r="Z440" t="s">
        <v>122</v>
      </c>
      <c r="AA440" t="s">
        <v>123</v>
      </c>
      <c r="AB440" t="s">
        <v>95</v>
      </c>
      <c r="AC440">
        <v>401</v>
      </c>
      <c r="AD440" t="s">
        <v>95</v>
      </c>
      <c r="AE440" t="s">
        <v>95</v>
      </c>
      <c r="AF440" t="s">
        <v>95</v>
      </c>
      <c r="AG440" s="51">
        <v>6604943</v>
      </c>
      <c r="AI440">
        <v>1</v>
      </c>
      <c r="AJ440">
        <v>1</v>
      </c>
      <c r="AK440" t="s">
        <v>2138</v>
      </c>
      <c r="AL440">
        <v>460</v>
      </c>
    </row>
    <row r="441" spans="1:38">
      <c r="A441">
        <v>3294111</v>
      </c>
      <c r="B441" t="s">
        <v>2139</v>
      </c>
      <c r="C441" t="s">
        <v>18</v>
      </c>
      <c r="D441" t="s">
        <v>85</v>
      </c>
      <c r="E441">
        <v>2011</v>
      </c>
      <c r="F441">
        <v>8</v>
      </c>
      <c r="G441">
        <v>24</v>
      </c>
      <c r="H441" t="s">
        <v>86</v>
      </c>
      <c r="I441" t="s">
        <v>141</v>
      </c>
      <c r="J441" t="s">
        <v>521</v>
      </c>
      <c r="K441" t="s">
        <v>521</v>
      </c>
      <c r="L441" t="s">
        <v>86</v>
      </c>
      <c r="M441" t="s">
        <v>294</v>
      </c>
      <c r="N441" s="50">
        <v>43061318</v>
      </c>
      <c r="O441" s="51">
        <v>142855</v>
      </c>
      <c r="P441" t="s">
        <v>2140</v>
      </c>
      <c r="Q441" t="s">
        <v>2141</v>
      </c>
      <c r="R441" t="s">
        <v>95</v>
      </c>
      <c r="S441" s="49" t="str">
        <f>CONCATENATE(Tabla_Datos[[#This Row],[Nombre_Cliente]]," ",Tabla_Datos[[#This Row],[ApellidoPaterno_Cliente]]," ",Tabla_Datos[[#This Row],[ApellidoMaterno_Cliente]])</f>
        <v xml:space="preserve">HUGO  RODRIGUEZ RAMOS  </v>
      </c>
      <c r="T441" s="53">
        <f>DATE(Tabla_Datos[[#This Row],[tAnio]],Tabla_Datos[[#This Row],[tMes]],Tabla_Datos[[#This Row],[tDia]])</f>
        <v>40779</v>
      </c>
      <c r="U441" s="53" t="str">
        <f>IF(Tabla_Datos[[#This Row],[cProvincia]]="LIMA","LIMA","PROVINCIA")</f>
        <v>PROVINCIA</v>
      </c>
      <c r="V441" s="53" t="str">
        <f>MID(Tabla_Datos[[#This Row],[pTelefono]],1,SEARCH("-",Tabla_Datos[[#This Row],[pTelefono]],1)-1)</f>
        <v>1</v>
      </c>
      <c r="W441" s="53" t="str">
        <f>MID(Tabla_Datos[[#This Row],[pTelefono]],SEARCH("-",Tabla_Datos[[#This Row],[pTelefono]],1)+1,LEN(Tabla_Datos[[#This Row],[pTelefono]]))</f>
        <v>4810995</v>
      </c>
      <c r="X441" s="53" t="str">
        <f>CONCATENATE(Tabla_Datos[[#This Row],[TipUrb]]," ",Tabla_Datos[[#This Row],[Calle]]," ",Tabla_Datos[[#This Row],[NumCalle]])</f>
        <v>UR PARAISO 168</v>
      </c>
      <c r="Y441" t="s">
        <v>525</v>
      </c>
      <c r="Z441" t="s">
        <v>93</v>
      </c>
      <c r="AA441" t="s">
        <v>94</v>
      </c>
      <c r="AB441" t="s">
        <v>95</v>
      </c>
      <c r="AC441" t="s">
        <v>95</v>
      </c>
      <c r="AD441" t="s">
        <v>161</v>
      </c>
      <c r="AE441" t="s">
        <v>95</v>
      </c>
      <c r="AG441" s="51">
        <v>20051957</v>
      </c>
      <c r="AI441">
        <v>17</v>
      </c>
      <c r="AJ441">
        <v>17</v>
      </c>
      <c r="AK441" t="s">
        <v>2142</v>
      </c>
      <c r="AL441">
        <v>168</v>
      </c>
    </row>
    <row r="442" spans="1:38">
      <c r="A442">
        <v>3277823</v>
      </c>
      <c r="B442" t="s">
        <v>2143</v>
      </c>
      <c r="C442" t="s">
        <v>19</v>
      </c>
      <c r="D442" t="s">
        <v>85</v>
      </c>
      <c r="E442">
        <v>2011</v>
      </c>
      <c r="F442">
        <v>8</v>
      </c>
      <c r="G442">
        <v>24</v>
      </c>
      <c r="H442" t="s">
        <v>86</v>
      </c>
      <c r="I442" t="s">
        <v>16</v>
      </c>
      <c r="J442" t="s">
        <v>16</v>
      </c>
      <c r="K442" t="s">
        <v>646</v>
      </c>
      <c r="L442" t="s">
        <v>86</v>
      </c>
      <c r="M442" t="s">
        <v>88</v>
      </c>
      <c r="N442" s="50">
        <v>10762376</v>
      </c>
      <c r="O442" s="51">
        <v>369184</v>
      </c>
      <c r="P442" t="s">
        <v>2144</v>
      </c>
      <c r="Q442" t="s">
        <v>2145</v>
      </c>
      <c r="R442" t="s">
        <v>95</v>
      </c>
      <c r="S442" s="49" t="str">
        <f>CONCATENATE(Tabla_Datos[[#This Row],[Nombre_Cliente]]," ",Tabla_Datos[[#This Row],[ApellidoPaterno_Cliente]]," ",Tabla_Datos[[#This Row],[ApellidoMaterno_Cliente]])</f>
        <v xml:space="preserve">RICARDO NAKASOME CHINEN  </v>
      </c>
      <c r="T442" s="53">
        <f>DATE(Tabla_Datos[[#This Row],[tAnio]],Tabla_Datos[[#This Row],[tMes]],Tabla_Datos[[#This Row],[tDia]])</f>
        <v>40779</v>
      </c>
      <c r="U442" s="53" t="str">
        <f>IF(Tabla_Datos[[#This Row],[cProvincia]]="LIMA","LIMA","PROVINCIA")</f>
        <v>LIMA</v>
      </c>
      <c r="V442" s="53" t="str">
        <f>MID(Tabla_Datos[[#This Row],[pTelefono]],1,SEARCH("-",Tabla_Datos[[#This Row],[pTelefono]],1)-1)</f>
        <v>1</v>
      </c>
      <c r="W442" s="53" t="str">
        <f>MID(Tabla_Datos[[#This Row],[pTelefono]],SEARCH("-",Tabla_Datos[[#This Row],[pTelefono]],1)+1,LEN(Tabla_Datos[[#This Row],[pTelefono]]))</f>
        <v>4732173</v>
      </c>
      <c r="X442" s="53" t="str">
        <f>CONCATENATE(Tabla_Datos[[#This Row],[TipUrb]]," ",Tabla_Datos[[#This Row],[Calle]]," ",Tabla_Datos[[#This Row],[NumCalle]])</f>
        <v>UR ESCOBEDO GREGORIO 864</v>
      </c>
      <c r="Y442" t="s">
        <v>92</v>
      </c>
      <c r="Z442" t="s">
        <v>122</v>
      </c>
      <c r="AA442" t="s">
        <v>123</v>
      </c>
      <c r="AB442" t="s">
        <v>95</v>
      </c>
      <c r="AC442" t="s">
        <v>95</v>
      </c>
      <c r="AD442" t="s">
        <v>161</v>
      </c>
      <c r="AE442" t="s">
        <v>95</v>
      </c>
      <c r="AF442" t="s">
        <v>95</v>
      </c>
      <c r="AG442" s="51">
        <v>7922095</v>
      </c>
      <c r="AI442">
        <v>1</v>
      </c>
      <c r="AJ442">
        <v>1</v>
      </c>
      <c r="AK442" t="s">
        <v>2146</v>
      </c>
      <c r="AL442">
        <v>864</v>
      </c>
    </row>
    <row r="443" spans="1:38">
      <c r="A443">
        <v>3288705</v>
      </c>
      <c r="B443" t="s">
        <v>2147</v>
      </c>
      <c r="C443" t="s">
        <v>20</v>
      </c>
      <c r="D443" t="s">
        <v>85</v>
      </c>
      <c r="E443">
        <v>2011</v>
      </c>
      <c r="F443">
        <v>8</v>
      </c>
      <c r="G443">
        <v>24</v>
      </c>
      <c r="H443" t="s">
        <v>86</v>
      </c>
      <c r="I443" t="s">
        <v>16</v>
      </c>
      <c r="J443" t="s">
        <v>16</v>
      </c>
      <c r="K443" t="s">
        <v>374</v>
      </c>
      <c r="L443" t="s">
        <v>86</v>
      </c>
      <c r="M443" t="s">
        <v>88</v>
      </c>
      <c r="N443" s="50">
        <v>40164799</v>
      </c>
      <c r="O443" s="51">
        <v>488797</v>
      </c>
      <c r="P443" t="s">
        <v>1271</v>
      </c>
      <c r="Q443" t="s">
        <v>2148</v>
      </c>
      <c r="R443" t="s">
        <v>95</v>
      </c>
      <c r="S443" s="49" t="str">
        <f>CONCATENATE(Tabla_Datos[[#This Row],[Nombre_Cliente]]," ",Tabla_Datos[[#This Row],[ApellidoPaterno_Cliente]]," ",Tabla_Datos[[#This Row],[ApellidoMaterno_Cliente]])</f>
        <v xml:space="preserve">ROSA RAZO HERRERA  </v>
      </c>
      <c r="T443" s="53">
        <f>DATE(Tabla_Datos[[#This Row],[tAnio]],Tabla_Datos[[#This Row],[tMes]],Tabla_Datos[[#This Row],[tDia]])</f>
        <v>40779</v>
      </c>
      <c r="U443" s="53" t="str">
        <f>IF(Tabla_Datos[[#This Row],[cProvincia]]="LIMA","LIMA","PROVINCIA")</f>
        <v>LIMA</v>
      </c>
      <c r="V443" s="53" t="str">
        <f>MID(Tabla_Datos[[#This Row],[pTelefono]],1,SEARCH("-",Tabla_Datos[[#This Row],[pTelefono]],1)-1)</f>
        <v>1</v>
      </c>
      <c r="W443" s="53" t="str">
        <f>MID(Tabla_Datos[[#This Row],[pTelefono]],SEARCH("-",Tabla_Datos[[#This Row],[pTelefono]],1)+1,LEN(Tabla_Datos[[#This Row],[pTelefono]]))</f>
        <v>2811356</v>
      </c>
      <c r="X443" s="53" t="str">
        <f>CONCATENATE(Tabla_Datos[[#This Row],[TipUrb]]," ",Tabla_Datos[[#This Row],[Calle]]," ",Tabla_Datos[[#This Row],[NumCalle]])</f>
        <v>UR SAN JOSE 941</v>
      </c>
      <c r="Y443" t="s">
        <v>92</v>
      </c>
      <c r="Z443" t="s">
        <v>196</v>
      </c>
      <c r="AA443" t="s">
        <v>197</v>
      </c>
      <c r="AB443" t="s">
        <v>95</v>
      </c>
      <c r="AC443" t="s">
        <v>95</v>
      </c>
      <c r="AD443" t="s">
        <v>161</v>
      </c>
      <c r="AE443" t="s">
        <v>95</v>
      </c>
      <c r="AF443" t="s">
        <v>95</v>
      </c>
      <c r="AG443" s="51">
        <v>8974648</v>
      </c>
      <c r="AI443">
        <v>1</v>
      </c>
      <c r="AJ443">
        <v>1</v>
      </c>
      <c r="AK443" t="s">
        <v>1342</v>
      </c>
      <c r="AL443">
        <v>941</v>
      </c>
    </row>
    <row r="444" spans="1:38">
      <c r="A444">
        <v>3292222</v>
      </c>
      <c r="B444" t="s">
        <v>2149</v>
      </c>
      <c r="C444" t="s">
        <v>18</v>
      </c>
      <c r="D444" t="s">
        <v>892</v>
      </c>
      <c r="E444">
        <v>2011</v>
      </c>
      <c r="F444">
        <v>8</v>
      </c>
      <c r="G444">
        <v>24</v>
      </c>
      <c r="H444" t="s">
        <v>86</v>
      </c>
      <c r="I444" t="s">
        <v>16</v>
      </c>
      <c r="J444" t="s">
        <v>16</v>
      </c>
      <c r="K444" t="s">
        <v>438</v>
      </c>
      <c r="L444" t="s">
        <v>86</v>
      </c>
      <c r="M444" t="s">
        <v>88</v>
      </c>
      <c r="N444" s="50">
        <v>18115605</v>
      </c>
      <c r="O444" s="51">
        <v>516058</v>
      </c>
      <c r="P444" t="s">
        <v>2150</v>
      </c>
      <c r="Q444" t="s">
        <v>815</v>
      </c>
      <c r="R444" t="s">
        <v>2151</v>
      </c>
      <c r="S444" s="49" t="str">
        <f>CONCATENATE(Tabla_Datos[[#This Row],[Nombre_Cliente]]," ",Tabla_Datos[[#This Row],[ApellidoPaterno_Cliente]]," ",Tabla_Datos[[#This Row],[ApellidoMaterno_Cliente]])</f>
        <v>RENEE SATURNINA MACEDO CHALCO DE SANCHEZ</v>
      </c>
      <c r="T444" s="53">
        <f>DATE(Tabla_Datos[[#This Row],[tAnio]],Tabla_Datos[[#This Row],[tMes]],Tabla_Datos[[#This Row],[tDia]])</f>
        <v>40779</v>
      </c>
      <c r="U444" s="53" t="str">
        <f>IF(Tabla_Datos[[#This Row],[cProvincia]]="LIMA","LIMA","PROVINCIA")</f>
        <v>LIMA</v>
      </c>
      <c r="V444" s="53" t="str">
        <f>MID(Tabla_Datos[[#This Row],[pTelefono]],1,SEARCH("-",Tabla_Datos[[#This Row],[pTelefono]],1)-1)</f>
        <v>1</v>
      </c>
      <c r="W444" s="53" t="str">
        <f>MID(Tabla_Datos[[#This Row],[pTelefono]],SEARCH("-",Tabla_Datos[[#This Row],[pTelefono]],1)+1,LEN(Tabla_Datos[[#This Row],[pTelefono]]))</f>
        <v>4841251</v>
      </c>
      <c r="X444" s="53" t="str">
        <f>CONCATENATE(Tabla_Datos[[#This Row],[TipUrb]]," ",Tabla_Datos[[#This Row],[Calle]]," ",Tabla_Datos[[#This Row],[NumCalle]])</f>
        <v>CO PACASMAYO 205</v>
      </c>
      <c r="Y444" t="s">
        <v>92</v>
      </c>
      <c r="Z444" t="s">
        <v>93</v>
      </c>
      <c r="AA444" t="s">
        <v>94</v>
      </c>
      <c r="AB444" t="s">
        <v>95</v>
      </c>
      <c r="AC444">
        <v>301</v>
      </c>
      <c r="AD444" t="s">
        <v>198</v>
      </c>
      <c r="AE444" t="s">
        <v>95</v>
      </c>
      <c r="AG444" s="51">
        <v>19816036</v>
      </c>
      <c r="AI444">
        <v>26</v>
      </c>
      <c r="AJ444">
        <v>26</v>
      </c>
      <c r="AK444" t="s">
        <v>2152</v>
      </c>
      <c r="AL444">
        <v>205</v>
      </c>
    </row>
    <row r="445" spans="1:38">
      <c r="A445">
        <v>3290364</v>
      </c>
      <c r="B445" t="s">
        <v>2153</v>
      </c>
      <c r="C445" t="s">
        <v>18</v>
      </c>
      <c r="D445" t="s">
        <v>85</v>
      </c>
      <c r="E445">
        <v>2011</v>
      </c>
      <c r="F445">
        <v>8</v>
      </c>
      <c r="G445">
        <v>24</v>
      </c>
      <c r="H445" t="s">
        <v>86</v>
      </c>
      <c r="I445" t="s">
        <v>16</v>
      </c>
      <c r="J445" t="s">
        <v>16</v>
      </c>
      <c r="K445" t="s">
        <v>277</v>
      </c>
      <c r="L445" t="s">
        <v>86</v>
      </c>
      <c r="M445" t="s">
        <v>88</v>
      </c>
      <c r="N445" s="50">
        <v>44801314</v>
      </c>
      <c r="O445" s="51">
        <v>500482</v>
      </c>
      <c r="P445" t="s">
        <v>2154</v>
      </c>
      <c r="Q445" t="s">
        <v>2155</v>
      </c>
      <c r="R445" t="s">
        <v>2156</v>
      </c>
      <c r="S445" s="49" t="str">
        <f>CONCATENATE(Tabla_Datos[[#This Row],[Nombre_Cliente]]," ",Tabla_Datos[[#This Row],[ApellidoPaterno_Cliente]]," ",Tabla_Datos[[#This Row],[ApellidoMaterno_Cliente]])</f>
        <v>IRENE CISNEROS SARANGO</v>
      </c>
      <c r="T445" s="53">
        <f>DATE(Tabla_Datos[[#This Row],[tAnio]],Tabla_Datos[[#This Row],[tMes]],Tabla_Datos[[#This Row],[tDia]])</f>
        <v>40779</v>
      </c>
      <c r="U445" s="53" t="str">
        <f>IF(Tabla_Datos[[#This Row],[cProvincia]]="LIMA","LIMA","PROVINCIA")</f>
        <v>LIMA</v>
      </c>
      <c r="V445" s="53" t="str">
        <f>MID(Tabla_Datos[[#This Row],[pTelefono]],1,SEARCH("-",Tabla_Datos[[#This Row],[pTelefono]],1)-1)</f>
        <v>1</v>
      </c>
      <c r="W445" s="53" t="str">
        <f>MID(Tabla_Datos[[#This Row],[pTelefono]],SEARCH("-",Tabla_Datos[[#This Row],[pTelefono]],1)+1,LEN(Tabla_Datos[[#This Row],[pTelefono]]))</f>
        <v>999316464</v>
      </c>
      <c r="X445" s="53" t="str">
        <f>CONCATENATE(Tabla_Datos[[#This Row],[TipUrb]]," ",Tabla_Datos[[#This Row],[Calle]]," ",Tabla_Datos[[#This Row],[NumCalle]])</f>
        <v>UR CONDE DE LA VEGA DEL REN 104</v>
      </c>
      <c r="Y445" t="s">
        <v>92</v>
      </c>
      <c r="Z445" t="s">
        <v>138</v>
      </c>
      <c r="AA445" t="s">
        <v>139</v>
      </c>
      <c r="AB445">
        <v>1</v>
      </c>
      <c r="AC445">
        <v>101</v>
      </c>
      <c r="AD445" t="s">
        <v>161</v>
      </c>
      <c r="AE445" t="s">
        <v>95</v>
      </c>
      <c r="AG445" s="51">
        <v>6436280</v>
      </c>
      <c r="AI445" t="s">
        <v>2157</v>
      </c>
      <c r="AJ445" t="s">
        <v>2157</v>
      </c>
      <c r="AK445" t="s">
        <v>2158</v>
      </c>
      <c r="AL445">
        <v>104</v>
      </c>
    </row>
    <row r="446" spans="1:38">
      <c r="A446">
        <v>3293965</v>
      </c>
      <c r="B446" t="s">
        <v>2159</v>
      </c>
      <c r="C446" t="s">
        <v>18</v>
      </c>
      <c r="D446" t="s">
        <v>85</v>
      </c>
      <c r="E446">
        <v>2011</v>
      </c>
      <c r="F446">
        <v>8</v>
      </c>
      <c r="G446">
        <v>24</v>
      </c>
      <c r="H446" t="s">
        <v>86</v>
      </c>
      <c r="I446" t="s">
        <v>100</v>
      </c>
      <c r="J446" t="s">
        <v>100</v>
      </c>
      <c r="K446" t="s">
        <v>1724</v>
      </c>
      <c r="L446" t="s">
        <v>86</v>
      </c>
      <c r="M446" t="s">
        <v>102</v>
      </c>
      <c r="N446" s="50">
        <v>41087214</v>
      </c>
      <c r="O446" s="51">
        <v>598072</v>
      </c>
      <c r="P446" t="s">
        <v>2160</v>
      </c>
      <c r="Q446" t="s">
        <v>2161</v>
      </c>
      <c r="R446" t="s">
        <v>2162</v>
      </c>
      <c r="S446" s="49" t="str">
        <f>CONCATENATE(Tabla_Datos[[#This Row],[Nombre_Cliente]]," ",Tabla_Datos[[#This Row],[ApellidoPaterno_Cliente]]," ",Tabla_Datos[[#This Row],[ApellidoMaterno_Cliente]])</f>
        <v>EDGAR FRANCO ARRISUEÑO</v>
      </c>
      <c r="T446" s="53">
        <f>DATE(Tabla_Datos[[#This Row],[tAnio]],Tabla_Datos[[#This Row],[tMes]],Tabla_Datos[[#This Row],[tDia]])</f>
        <v>40779</v>
      </c>
      <c r="U446" s="53" t="str">
        <f>IF(Tabla_Datos[[#This Row],[cProvincia]]="LIMA","LIMA","PROVINCIA")</f>
        <v>PROVINCIA</v>
      </c>
      <c r="V446" s="53" t="str">
        <f>MID(Tabla_Datos[[#This Row],[pTelefono]],1,SEARCH("-",Tabla_Datos[[#This Row],[pTelefono]],1)-1)</f>
        <v>54</v>
      </c>
      <c r="W446" s="53" t="str">
        <f>MID(Tabla_Datos[[#This Row],[pTelefono]],SEARCH("-",Tabla_Datos[[#This Row],[pTelefono]],1)+1,LEN(Tabla_Datos[[#This Row],[pTelefono]]))</f>
        <v>255122</v>
      </c>
      <c r="X446" s="53" t="str">
        <f>CONCATENATE(Tabla_Datos[[#This Row],[TipUrb]]," ",Tabla_Datos[[#This Row],[Calle]]," ",Tabla_Datos[[#This Row],[NumCalle]])</f>
        <v xml:space="preserve">  VICTOR ANDRES BELAUNDE 201</v>
      </c>
      <c r="Y446" t="s">
        <v>106</v>
      </c>
      <c r="Z446" t="s">
        <v>93</v>
      </c>
      <c r="AA446" t="s">
        <v>94</v>
      </c>
      <c r="AB446">
        <v>3</v>
      </c>
      <c r="AC446" t="s">
        <v>95</v>
      </c>
      <c r="AD446" t="s">
        <v>95</v>
      </c>
      <c r="AE446" t="s">
        <v>95</v>
      </c>
      <c r="AG446" s="51">
        <v>29699015</v>
      </c>
      <c r="AI446" t="s">
        <v>2163</v>
      </c>
      <c r="AJ446" t="s">
        <v>2163</v>
      </c>
      <c r="AK446" t="s">
        <v>2164</v>
      </c>
      <c r="AL446">
        <v>201</v>
      </c>
    </row>
    <row r="447" spans="1:38">
      <c r="A447">
        <v>3293480</v>
      </c>
      <c r="B447" t="s">
        <v>2165</v>
      </c>
      <c r="C447" t="s">
        <v>18</v>
      </c>
      <c r="D447" t="s">
        <v>892</v>
      </c>
      <c r="E447">
        <v>2011</v>
      </c>
      <c r="F447">
        <v>8</v>
      </c>
      <c r="G447">
        <v>24</v>
      </c>
      <c r="H447" t="s">
        <v>86</v>
      </c>
      <c r="I447" t="s">
        <v>100</v>
      </c>
      <c r="J447" t="s">
        <v>100</v>
      </c>
      <c r="K447" t="s">
        <v>893</v>
      </c>
      <c r="L447" t="s">
        <v>86</v>
      </c>
      <c r="M447" t="s">
        <v>102</v>
      </c>
      <c r="O447" s="51">
        <v>852641</v>
      </c>
      <c r="P447" t="s">
        <v>2166</v>
      </c>
      <c r="Q447" t="s">
        <v>451</v>
      </c>
      <c r="R447" t="s">
        <v>2167</v>
      </c>
      <c r="S447" s="49" t="str">
        <f>CONCATENATE(Tabla_Datos[[#This Row],[Nombre_Cliente]]," ",Tabla_Datos[[#This Row],[ApellidoPaterno_Cliente]]," ",Tabla_Datos[[#This Row],[ApellidoMaterno_Cliente]])</f>
        <v>EVA ROS MARIA FLORES DE ZUÑIGA</v>
      </c>
      <c r="T447" s="53">
        <f>DATE(Tabla_Datos[[#This Row],[tAnio]],Tabla_Datos[[#This Row],[tMes]],Tabla_Datos[[#This Row],[tDia]])</f>
        <v>40779</v>
      </c>
      <c r="U447" s="53" t="str">
        <f>IF(Tabla_Datos[[#This Row],[cProvincia]]="LIMA","LIMA","PROVINCIA")</f>
        <v>PROVINCIA</v>
      </c>
      <c r="V447" s="53" t="str">
        <f>MID(Tabla_Datos[[#This Row],[pTelefono]],1,SEARCH("-",Tabla_Datos[[#This Row],[pTelefono]],1)-1)</f>
        <v>54</v>
      </c>
      <c r="W447" s="53" t="str">
        <f>MID(Tabla_Datos[[#This Row],[pTelefono]],SEARCH("-",Tabla_Datos[[#This Row],[pTelefono]],1)+1,LEN(Tabla_Datos[[#This Row],[pTelefono]]))</f>
        <v>201980</v>
      </c>
      <c r="X447" s="53" t="str">
        <f>CONCATENATE(Tabla_Datos[[#This Row],[TipUrb]]," ",Tabla_Datos[[#This Row],[Calle]]," ",Tabla_Datos[[#This Row],[NumCalle]])</f>
        <v>UP . 0</v>
      </c>
      <c r="Y447" t="s">
        <v>106</v>
      </c>
      <c r="Z447" t="s">
        <v>93</v>
      </c>
      <c r="AA447" t="s">
        <v>94</v>
      </c>
      <c r="AB447" t="s">
        <v>95</v>
      </c>
      <c r="AC447" t="s">
        <v>95</v>
      </c>
      <c r="AD447" t="s">
        <v>286</v>
      </c>
      <c r="AE447" t="s">
        <v>1074</v>
      </c>
      <c r="AF447">
        <v>18</v>
      </c>
      <c r="AG447" s="51">
        <v>29284176</v>
      </c>
      <c r="AI447">
        <v>26</v>
      </c>
      <c r="AJ447">
        <v>26</v>
      </c>
      <c r="AK447" t="s">
        <v>221</v>
      </c>
      <c r="AL447">
        <v>0</v>
      </c>
    </row>
    <row r="448" spans="1:38">
      <c r="A448">
        <v>3288567</v>
      </c>
      <c r="B448" t="s">
        <v>2168</v>
      </c>
      <c r="C448" t="s">
        <v>18</v>
      </c>
      <c r="D448" t="s">
        <v>85</v>
      </c>
      <c r="E448">
        <v>2011</v>
      </c>
      <c r="F448">
        <v>8</v>
      </c>
      <c r="G448">
        <v>24</v>
      </c>
      <c r="H448" t="s">
        <v>86</v>
      </c>
      <c r="I448" t="s">
        <v>16</v>
      </c>
      <c r="J448" t="s">
        <v>16</v>
      </c>
      <c r="K448" t="s">
        <v>386</v>
      </c>
      <c r="L448" t="s">
        <v>86</v>
      </c>
      <c r="M448" t="s">
        <v>88</v>
      </c>
      <c r="N448" s="50">
        <v>99999999</v>
      </c>
      <c r="O448" s="51">
        <v>760435</v>
      </c>
      <c r="P448" t="s">
        <v>2169</v>
      </c>
      <c r="Q448" t="s">
        <v>2170</v>
      </c>
      <c r="R448" t="s">
        <v>2171</v>
      </c>
      <c r="S448" s="49" t="str">
        <f>CONCATENATE(Tabla_Datos[[#This Row],[Nombre_Cliente]]," ",Tabla_Datos[[#This Row],[ApellidoPaterno_Cliente]]," ",Tabla_Datos[[#This Row],[ApellidoMaterno_Cliente]])</f>
        <v>GINO JORGE REVELLI PAZOS</v>
      </c>
      <c r="T448" s="53">
        <f>DATE(Tabla_Datos[[#This Row],[tAnio]],Tabla_Datos[[#This Row],[tMes]],Tabla_Datos[[#This Row],[tDia]])</f>
        <v>40779</v>
      </c>
      <c r="U448" s="53" t="str">
        <f>IF(Tabla_Datos[[#This Row],[cProvincia]]="LIMA","LIMA","PROVINCIA")</f>
        <v>LIMA</v>
      </c>
      <c r="V448" s="53" t="str">
        <f>MID(Tabla_Datos[[#This Row],[pTelefono]],1,SEARCH("-",Tabla_Datos[[#This Row],[pTelefono]],1)-1)</f>
        <v>1</v>
      </c>
      <c r="W448" s="53" t="str">
        <f>MID(Tabla_Datos[[#This Row],[pTelefono]],SEARCH("-",Tabla_Datos[[#This Row],[pTelefono]],1)+1,LEN(Tabla_Datos[[#This Row],[pTelefono]]))</f>
        <v>3587414</v>
      </c>
      <c r="X448" s="53" t="str">
        <f>CONCATENATE(Tabla_Datos[[#This Row],[TipUrb]]," ",Tabla_Datos[[#This Row],[Calle]]," ",Tabla_Datos[[#This Row],[NumCalle]])</f>
        <v>UR 25 276</v>
      </c>
      <c r="Y448" t="s">
        <v>92</v>
      </c>
      <c r="Z448" t="s">
        <v>93</v>
      </c>
      <c r="AA448" t="s">
        <v>94</v>
      </c>
      <c r="AB448" t="s">
        <v>95</v>
      </c>
      <c r="AC448">
        <v>101</v>
      </c>
      <c r="AD448" t="s">
        <v>161</v>
      </c>
      <c r="AE448" t="s">
        <v>95</v>
      </c>
      <c r="AG448" s="51">
        <v>8263054</v>
      </c>
      <c r="AI448">
        <v>26</v>
      </c>
      <c r="AJ448">
        <v>26</v>
      </c>
      <c r="AK448">
        <v>25</v>
      </c>
      <c r="AL448">
        <v>276</v>
      </c>
    </row>
    <row r="449" spans="1:38">
      <c r="A449">
        <v>3293390</v>
      </c>
      <c r="B449" t="s">
        <v>2172</v>
      </c>
      <c r="C449" t="s">
        <v>18</v>
      </c>
      <c r="D449" t="s">
        <v>85</v>
      </c>
      <c r="E449">
        <v>2011</v>
      </c>
      <c r="F449">
        <v>8</v>
      </c>
      <c r="G449">
        <v>24</v>
      </c>
      <c r="H449" t="s">
        <v>86</v>
      </c>
      <c r="I449" t="s">
        <v>202</v>
      </c>
      <c r="J449" t="s">
        <v>203</v>
      </c>
      <c r="K449" t="s">
        <v>203</v>
      </c>
      <c r="L449" t="s">
        <v>86</v>
      </c>
      <c r="M449" t="s">
        <v>133</v>
      </c>
      <c r="N449" s="50">
        <v>43509356</v>
      </c>
      <c r="O449" s="51">
        <v>889602</v>
      </c>
      <c r="P449" t="s">
        <v>2173</v>
      </c>
      <c r="Q449" t="s">
        <v>1289</v>
      </c>
      <c r="R449" t="s">
        <v>482</v>
      </c>
      <c r="S449" s="49" t="str">
        <f>CONCATENATE(Tabla_Datos[[#This Row],[Nombre_Cliente]]," ",Tabla_Datos[[#This Row],[ApellidoPaterno_Cliente]]," ",Tabla_Datos[[#This Row],[ApellidoMaterno_Cliente]])</f>
        <v>LILIA MARINA TAPIA VASQUEZ</v>
      </c>
      <c r="T449" s="53">
        <f>DATE(Tabla_Datos[[#This Row],[tAnio]],Tabla_Datos[[#This Row],[tMes]],Tabla_Datos[[#This Row],[tDia]])</f>
        <v>40779</v>
      </c>
      <c r="U449" s="53" t="str">
        <f>IF(Tabla_Datos[[#This Row],[cProvincia]]="LIMA","LIMA","PROVINCIA")</f>
        <v>PROVINCIA</v>
      </c>
      <c r="V449" s="53" t="str">
        <f>MID(Tabla_Datos[[#This Row],[pTelefono]],1,SEARCH("-",Tabla_Datos[[#This Row],[pTelefono]],1)-1)</f>
        <v>74</v>
      </c>
      <c r="W449" s="53" t="str">
        <f>MID(Tabla_Datos[[#This Row],[pTelefono]],SEARCH("-",Tabla_Datos[[#This Row],[pTelefono]],1)+1,LEN(Tabla_Datos[[#This Row],[pTelefono]]))</f>
        <v>978004738</v>
      </c>
      <c r="X449" s="53" t="str">
        <f>CONCATENATE(Tabla_Datos[[#This Row],[TipUrb]]," ",Tabla_Datos[[#This Row],[Calle]]," ",Tabla_Datos[[#This Row],[NumCalle]])</f>
        <v>UR LOS ANGELES 295</v>
      </c>
      <c r="Y449" t="s">
        <v>208</v>
      </c>
      <c r="Z449" t="s">
        <v>93</v>
      </c>
      <c r="AA449" t="s">
        <v>94</v>
      </c>
      <c r="AB449">
        <v>2</v>
      </c>
      <c r="AC449" t="s">
        <v>95</v>
      </c>
      <c r="AD449" t="s">
        <v>161</v>
      </c>
      <c r="AE449" t="s">
        <v>95</v>
      </c>
      <c r="AG449" s="51">
        <v>16670707</v>
      </c>
      <c r="AI449" t="s">
        <v>598</v>
      </c>
      <c r="AJ449" t="s">
        <v>598</v>
      </c>
      <c r="AK449" t="s">
        <v>2078</v>
      </c>
      <c r="AL449">
        <v>295</v>
      </c>
    </row>
    <row r="450" spans="1:38">
      <c r="A450">
        <v>3294188</v>
      </c>
      <c r="B450" t="s">
        <v>2174</v>
      </c>
      <c r="C450" t="s">
        <v>18</v>
      </c>
      <c r="D450" t="s">
        <v>85</v>
      </c>
      <c r="E450">
        <v>2011</v>
      </c>
      <c r="F450">
        <v>8</v>
      </c>
      <c r="G450">
        <v>24</v>
      </c>
      <c r="H450" t="s">
        <v>86</v>
      </c>
      <c r="I450" t="s">
        <v>16</v>
      </c>
      <c r="J450" t="s">
        <v>16</v>
      </c>
      <c r="K450" t="s">
        <v>157</v>
      </c>
      <c r="L450" t="s">
        <v>86</v>
      </c>
      <c r="M450" t="s">
        <v>88</v>
      </c>
      <c r="N450" s="50">
        <v>99999999</v>
      </c>
      <c r="O450" s="51">
        <v>1057045</v>
      </c>
      <c r="P450" t="s">
        <v>2175</v>
      </c>
      <c r="Q450" t="s">
        <v>2176</v>
      </c>
      <c r="R450" t="s">
        <v>1549</v>
      </c>
      <c r="S450" s="49" t="str">
        <f>CONCATENATE(Tabla_Datos[[#This Row],[Nombre_Cliente]]," ",Tabla_Datos[[#This Row],[ApellidoPaterno_Cliente]]," ",Tabla_Datos[[#This Row],[ApellidoMaterno_Cliente]])</f>
        <v>EMMA LUZ MANRIQUE QUISPE</v>
      </c>
      <c r="T450" s="53">
        <f>DATE(Tabla_Datos[[#This Row],[tAnio]],Tabla_Datos[[#This Row],[tMes]],Tabla_Datos[[#This Row],[tDia]])</f>
        <v>40779</v>
      </c>
      <c r="U450" s="53" t="str">
        <f>IF(Tabla_Datos[[#This Row],[cProvincia]]="LIMA","LIMA","PROVINCIA")</f>
        <v>LIMA</v>
      </c>
      <c r="V450" s="53" t="str">
        <f>MID(Tabla_Datos[[#This Row],[pTelefono]],1,SEARCH("-",Tabla_Datos[[#This Row],[pTelefono]],1)-1)</f>
        <v>1</v>
      </c>
      <c r="W450" s="53" t="str">
        <f>MID(Tabla_Datos[[#This Row],[pTelefono]],SEARCH("-",Tabla_Datos[[#This Row],[pTelefono]],1)+1,LEN(Tabla_Datos[[#This Row],[pTelefono]]))</f>
        <v>5341650</v>
      </c>
      <c r="X450" s="53" t="str">
        <f>CONCATENATE(Tabla_Datos[[#This Row],[TipUrb]]," ",Tabla_Datos[[#This Row],[Calle]]," ",Tabla_Datos[[#This Row],[NumCalle]])</f>
        <v>UR GARLAND, ANTONIO 1050</v>
      </c>
      <c r="Y450" t="s">
        <v>92</v>
      </c>
      <c r="Z450" t="s">
        <v>93</v>
      </c>
      <c r="AA450" t="s">
        <v>94</v>
      </c>
      <c r="AB450">
        <v>2</v>
      </c>
      <c r="AC450" t="s">
        <v>95</v>
      </c>
      <c r="AD450" t="s">
        <v>161</v>
      </c>
      <c r="AE450" t="s">
        <v>95</v>
      </c>
      <c r="AG450" s="51">
        <v>8451640</v>
      </c>
      <c r="AI450">
        <v>26</v>
      </c>
      <c r="AJ450">
        <v>26</v>
      </c>
      <c r="AK450" t="s">
        <v>2177</v>
      </c>
      <c r="AL450">
        <v>1050</v>
      </c>
    </row>
    <row r="451" spans="1:38">
      <c r="A451">
        <v>3288615</v>
      </c>
      <c r="B451" t="s">
        <v>2178</v>
      </c>
      <c r="C451" t="s">
        <v>18</v>
      </c>
      <c r="D451" t="s">
        <v>143</v>
      </c>
      <c r="E451">
        <v>2011</v>
      </c>
      <c r="F451">
        <v>8</v>
      </c>
      <c r="G451">
        <v>24</v>
      </c>
      <c r="H451" t="s">
        <v>86</v>
      </c>
      <c r="I451" t="s">
        <v>145</v>
      </c>
      <c r="J451" t="s">
        <v>469</v>
      </c>
      <c r="K451" t="s">
        <v>991</v>
      </c>
      <c r="L451" t="s">
        <v>86</v>
      </c>
      <c r="M451" t="s">
        <v>148</v>
      </c>
      <c r="N451" s="50">
        <v>40563915</v>
      </c>
      <c r="O451" s="51">
        <v>1027934</v>
      </c>
      <c r="P451" t="s">
        <v>2179</v>
      </c>
      <c r="Q451" t="s">
        <v>2180</v>
      </c>
      <c r="R451" t="s">
        <v>358</v>
      </c>
      <c r="S451" s="49" t="str">
        <f>CONCATENATE(Tabla_Datos[[#This Row],[Nombre_Cliente]]," ",Tabla_Datos[[#This Row],[ApellidoPaterno_Cliente]]," ",Tabla_Datos[[#This Row],[ApellidoMaterno_Cliente]])</f>
        <v>TOMAS G ESTRADA SALAS</v>
      </c>
      <c r="T451" s="53">
        <f>DATE(Tabla_Datos[[#This Row],[tAnio]],Tabla_Datos[[#This Row],[tMes]],Tabla_Datos[[#This Row],[tDia]])</f>
        <v>40779</v>
      </c>
      <c r="U451" s="53" t="str">
        <f>IF(Tabla_Datos[[#This Row],[cProvincia]]="LIMA","LIMA","PROVINCIA")</f>
        <v>PROVINCIA</v>
      </c>
      <c r="V451" s="53" t="str">
        <f>MID(Tabla_Datos[[#This Row],[pTelefono]],1,SEARCH("-",Tabla_Datos[[#This Row],[pTelefono]],1)-1)</f>
        <v>43</v>
      </c>
      <c r="W451" s="53" t="str">
        <f>MID(Tabla_Datos[[#This Row],[pTelefono]],SEARCH("-",Tabla_Datos[[#This Row],[pTelefono]],1)+1,LEN(Tabla_Datos[[#This Row],[pTelefono]]))</f>
        <v>342287</v>
      </c>
      <c r="X451" s="53" t="str">
        <f>CONCATENATE(Tabla_Datos[[#This Row],[TipUrb]]," ",Tabla_Datos[[#This Row],[Calle]]," ",Tabla_Datos[[#This Row],[NumCalle]])</f>
        <v>PJ LOS ANDES 128</v>
      </c>
      <c r="Y451" t="s">
        <v>151</v>
      </c>
      <c r="Z451" t="s">
        <v>181</v>
      </c>
      <c r="AA451" t="s">
        <v>182</v>
      </c>
      <c r="AB451" t="s">
        <v>95</v>
      </c>
      <c r="AC451" t="s">
        <v>95</v>
      </c>
      <c r="AD451" t="s">
        <v>429</v>
      </c>
      <c r="AE451" t="s">
        <v>95</v>
      </c>
      <c r="AG451" s="51">
        <v>32861177</v>
      </c>
      <c r="AI451" t="s">
        <v>475</v>
      </c>
      <c r="AJ451" t="s">
        <v>475</v>
      </c>
      <c r="AK451" t="s">
        <v>2181</v>
      </c>
      <c r="AL451">
        <v>128</v>
      </c>
    </row>
    <row r="452" spans="1:38">
      <c r="A452">
        <v>3293366</v>
      </c>
      <c r="B452" t="s">
        <v>2182</v>
      </c>
      <c r="C452" t="s">
        <v>18</v>
      </c>
      <c r="D452" t="s">
        <v>85</v>
      </c>
      <c r="E452">
        <v>2011</v>
      </c>
      <c r="F452">
        <v>8</v>
      </c>
      <c r="G452">
        <v>24</v>
      </c>
      <c r="H452" t="s">
        <v>86</v>
      </c>
      <c r="I452" t="s">
        <v>16</v>
      </c>
      <c r="J452" t="s">
        <v>16</v>
      </c>
      <c r="K452" t="s">
        <v>567</v>
      </c>
      <c r="L452" t="s">
        <v>86</v>
      </c>
      <c r="M452" t="s">
        <v>88</v>
      </c>
      <c r="N452" s="50">
        <v>42654935</v>
      </c>
      <c r="O452" s="51">
        <v>1214291</v>
      </c>
      <c r="P452" t="s">
        <v>2183</v>
      </c>
      <c r="Q452" t="s">
        <v>267</v>
      </c>
      <c r="R452" t="s">
        <v>2184</v>
      </c>
      <c r="S452" s="49" t="str">
        <f>CONCATENATE(Tabla_Datos[[#This Row],[Nombre_Cliente]]," ",Tabla_Datos[[#This Row],[ApellidoPaterno_Cliente]]," ",Tabla_Datos[[#This Row],[ApellidoMaterno_Cliente]])</f>
        <v>MANUEL EXEQUIEL MORENO REATEGUI</v>
      </c>
      <c r="T452" s="53">
        <f>DATE(Tabla_Datos[[#This Row],[tAnio]],Tabla_Datos[[#This Row],[tMes]],Tabla_Datos[[#This Row],[tDia]])</f>
        <v>40779</v>
      </c>
      <c r="U452" s="53" t="str">
        <f>IF(Tabla_Datos[[#This Row],[cProvincia]]="LIMA","LIMA","PROVINCIA")</f>
        <v>LIMA</v>
      </c>
      <c r="V452" s="53" t="str">
        <f>MID(Tabla_Datos[[#This Row],[pTelefono]],1,SEARCH("-",Tabla_Datos[[#This Row],[pTelefono]],1)-1)</f>
        <v>1</v>
      </c>
      <c r="W452" s="53" t="str">
        <f>MID(Tabla_Datos[[#This Row],[pTelefono]],SEARCH("-",Tabla_Datos[[#This Row],[pTelefono]],1)+1,LEN(Tabla_Datos[[#This Row],[pTelefono]]))</f>
        <v>5784018</v>
      </c>
      <c r="X452" s="53" t="str">
        <f>CONCATENATE(Tabla_Datos[[#This Row],[TipUrb]]," ",Tabla_Datos[[#This Row],[Calle]]," ",Tabla_Datos[[#This Row],[NumCalle]])</f>
        <v>UR LAREDO 289</v>
      </c>
      <c r="Y452" t="s">
        <v>92</v>
      </c>
      <c r="Z452" t="s">
        <v>93</v>
      </c>
      <c r="AA452" t="s">
        <v>94</v>
      </c>
      <c r="AB452">
        <v>2</v>
      </c>
      <c r="AC452" t="s">
        <v>95</v>
      </c>
      <c r="AD452" t="s">
        <v>161</v>
      </c>
      <c r="AE452" t="s">
        <v>95</v>
      </c>
      <c r="AG452" s="51">
        <v>8726355</v>
      </c>
      <c r="AI452">
        <v>26</v>
      </c>
      <c r="AJ452">
        <v>26</v>
      </c>
      <c r="AK452" t="s">
        <v>1316</v>
      </c>
      <c r="AL452">
        <v>289</v>
      </c>
    </row>
    <row r="453" spans="1:38">
      <c r="A453">
        <v>3294969</v>
      </c>
      <c r="B453" t="s">
        <v>2185</v>
      </c>
      <c r="C453" t="s">
        <v>18</v>
      </c>
      <c r="D453" t="s">
        <v>156</v>
      </c>
      <c r="E453">
        <v>2011</v>
      </c>
      <c r="F453">
        <v>8</v>
      </c>
      <c r="G453">
        <v>24</v>
      </c>
      <c r="H453" t="s">
        <v>86</v>
      </c>
      <c r="I453" t="s">
        <v>16</v>
      </c>
      <c r="J453" t="s">
        <v>16</v>
      </c>
      <c r="K453" t="s">
        <v>308</v>
      </c>
      <c r="L453" t="s">
        <v>86</v>
      </c>
      <c r="M453" t="s">
        <v>88</v>
      </c>
      <c r="N453" s="50">
        <v>99999999</v>
      </c>
      <c r="O453" s="51">
        <v>1118881</v>
      </c>
      <c r="P453" t="s">
        <v>2186</v>
      </c>
      <c r="Q453" t="s">
        <v>2187</v>
      </c>
      <c r="R453" t="s">
        <v>2188</v>
      </c>
      <c r="S453" s="49" t="str">
        <f>CONCATENATE(Tabla_Datos[[#This Row],[Nombre_Cliente]]," ",Tabla_Datos[[#This Row],[ApellidoPaterno_Cliente]]," ",Tabla_Datos[[#This Row],[ApellidoMaterno_Cliente]])</f>
        <v>MARTIN ZAMBRANO PINEDA</v>
      </c>
      <c r="T453" s="53">
        <f>DATE(Tabla_Datos[[#This Row],[tAnio]],Tabla_Datos[[#This Row],[tMes]],Tabla_Datos[[#This Row],[tDia]])</f>
        <v>40779</v>
      </c>
      <c r="U453" s="53" t="str">
        <f>IF(Tabla_Datos[[#This Row],[cProvincia]]="LIMA","LIMA","PROVINCIA")</f>
        <v>LIMA</v>
      </c>
      <c r="V453" s="53" t="str">
        <f>MID(Tabla_Datos[[#This Row],[pTelefono]],1,SEARCH("-",Tabla_Datos[[#This Row],[pTelefono]],1)-1)</f>
        <v>44</v>
      </c>
      <c r="W453" s="53" t="str">
        <f>MID(Tabla_Datos[[#This Row],[pTelefono]],SEARCH("-",Tabla_Datos[[#This Row],[pTelefono]],1)+1,LEN(Tabla_Datos[[#This Row],[pTelefono]]))</f>
        <v>202140</v>
      </c>
      <c r="X453" s="53" t="str">
        <f>CONCATENATE(Tabla_Datos[[#This Row],[TipUrb]]," ",Tabla_Datos[[#This Row],[Calle]]," ",Tabla_Datos[[#This Row],[NumCalle]])</f>
        <v>UR ALAMEDA LOS HORIZONTES 1294</v>
      </c>
      <c r="Y453" t="s">
        <v>92</v>
      </c>
      <c r="Z453" t="s">
        <v>93</v>
      </c>
      <c r="AA453" t="s">
        <v>94</v>
      </c>
      <c r="AB453">
        <v>3</v>
      </c>
      <c r="AC453" t="s">
        <v>95</v>
      </c>
      <c r="AD453" t="s">
        <v>161</v>
      </c>
      <c r="AE453" t="s">
        <v>2189</v>
      </c>
      <c r="AG453" s="51">
        <v>16686558</v>
      </c>
      <c r="AI453">
        <v>26</v>
      </c>
      <c r="AJ453">
        <v>26</v>
      </c>
      <c r="AK453" t="s">
        <v>2190</v>
      </c>
      <c r="AL453">
        <v>1294</v>
      </c>
    </row>
    <row r="454" spans="1:38">
      <c r="A454">
        <v>3289131</v>
      </c>
      <c r="B454" t="s">
        <v>2191</v>
      </c>
      <c r="C454" t="s">
        <v>20</v>
      </c>
      <c r="D454" t="s">
        <v>85</v>
      </c>
      <c r="E454">
        <v>2011</v>
      </c>
      <c r="F454">
        <v>8</v>
      </c>
      <c r="G454">
        <v>24</v>
      </c>
      <c r="H454" t="s">
        <v>86</v>
      </c>
      <c r="I454" t="s">
        <v>16</v>
      </c>
      <c r="J454" t="s">
        <v>16</v>
      </c>
      <c r="K454" t="s">
        <v>126</v>
      </c>
      <c r="L454" t="s">
        <v>86</v>
      </c>
      <c r="M454" t="s">
        <v>88</v>
      </c>
      <c r="O454" s="51">
        <v>1253144</v>
      </c>
      <c r="P454" t="s">
        <v>2192</v>
      </c>
      <c r="Q454" t="s">
        <v>159</v>
      </c>
      <c r="R454" t="s">
        <v>2193</v>
      </c>
      <c r="S454" s="49" t="str">
        <f>CONCATENATE(Tabla_Datos[[#This Row],[Nombre_Cliente]]," ",Tabla_Datos[[#This Row],[ApellidoPaterno_Cliente]]," ",Tabla_Datos[[#This Row],[ApellidoMaterno_Cliente]])</f>
        <v>JUAN PABLO CHAVEZ ARMAS</v>
      </c>
      <c r="T454" s="53">
        <f>DATE(Tabla_Datos[[#This Row],[tAnio]],Tabla_Datos[[#This Row],[tMes]],Tabla_Datos[[#This Row],[tDia]])</f>
        <v>40779</v>
      </c>
      <c r="U454" s="53" t="str">
        <f>IF(Tabla_Datos[[#This Row],[cProvincia]]="LIMA","LIMA","PROVINCIA")</f>
        <v>LIMA</v>
      </c>
      <c r="V454" s="53" t="str">
        <f>MID(Tabla_Datos[[#This Row],[pTelefono]],1,SEARCH("-",Tabla_Datos[[#This Row],[pTelefono]],1)-1)</f>
        <v>1</v>
      </c>
      <c r="W454" s="53" t="str">
        <f>MID(Tabla_Datos[[#This Row],[pTelefono]],SEARCH("-",Tabla_Datos[[#This Row],[pTelefono]],1)+1,LEN(Tabla_Datos[[#This Row],[pTelefono]]))</f>
        <v>3666830</v>
      </c>
      <c r="X454" s="53" t="str">
        <f>CONCATENATE(Tabla_Datos[[#This Row],[TipUrb]]," ",Tabla_Datos[[#This Row],[Calle]]," ",Tabla_Datos[[#This Row],[NumCalle]])</f>
        <v>UR MORALES JOSE ANTONIO 660</v>
      </c>
      <c r="Y454" t="s">
        <v>92</v>
      </c>
      <c r="Z454" t="s">
        <v>122</v>
      </c>
      <c r="AA454" t="s">
        <v>123</v>
      </c>
      <c r="AB454">
        <v>2</v>
      </c>
      <c r="AC454" t="s">
        <v>95</v>
      </c>
      <c r="AD454" t="s">
        <v>161</v>
      </c>
      <c r="AE454" t="s">
        <v>95</v>
      </c>
      <c r="AF454" t="s">
        <v>95</v>
      </c>
      <c r="AG454" s="51">
        <v>44242503</v>
      </c>
      <c r="AI454">
        <v>1</v>
      </c>
      <c r="AJ454">
        <v>1</v>
      </c>
      <c r="AK454" t="s">
        <v>2194</v>
      </c>
      <c r="AL454">
        <v>660</v>
      </c>
    </row>
    <row r="455" spans="1:38">
      <c r="A455">
        <v>3283104</v>
      </c>
      <c r="B455" t="s">
        <v>2195</v>
      </c>
      <c r="C455" t="s">
        <v>18</v>
      </c>
      <c r="D455" t="s">
        <v>1061</v>
      </c>
      <c r="E455">
        <v>2011</v>
      </c>
      <c r="F455">
        <v>8</v>
      </c>
      <c r="G455">
        <v>24</v>
      </c>
      <c r="H455" t="s">
        <v>86</v>
      </c>
      <c r="I455" t="s">
        <v>355</v>
      </c>
      <c r="J455" t="s">
        <v>355</v>
      </c>
      <c r="K455" t="s">
        <v>356</v>
      </c>
      <c r="L455" t="s">
        <v>86</v>
      </c>
      <c r="M455" t="s">
        <v>594</v>
      </c>
      <c r="O455" s="51">
        <v>1546135</v>
      </c>
      <c r="Q455" t="s">
        <v>2196</v>
      </c>
      <c r="S455" s="49" t="str">
        <f>CONCATENATE(Tabla_Datos[[#This Row],[Nombre_Cliente]]," ",Tabla_Datos[[#This Row],[ApellidoPaterno_Cliente]]," ",Tabla_Datos[[#This Row],[ApellidoMaterno_Cliente]])</f>
        <v xml:space="preserve">  LUZ DEL SUR S.A.A. </v>
      </c>
      <c r="T455" s="53">
        <f>DATE(Tabla_Datos[[#This Row],[tAnio]],Tabla_Datos[[#This Row],[tMes]],Tabla_Datos[[#This Row],[tDia]])</f>
        <v>40779</v>
      </c>
      <c r="U455" s="53" t="str">
        <f>IF(Tabla_Datos[[#This Row],[cProvincia]]="LIMA","LIMA","PROVINCIA")</f>
        <v>PROVINCIA</v>
      </c>
      <c r="V455" s="53" t="str">
        <f>MID(Tabla_Datos[[#This Row],[pTelefono]],1,SEARCH("-",Tabla_Datos[[#This Row],[pTelefono]],1)-1)</f>
        <v>1</v>
      </c>
      <c r="W455" s="53" t="str">
        <f>MID(Tabla_Datos[[#This Row],[pTelefono]],SEARCH("-",Tabla_Datos[[#This Row],[pTelefono]],1)+1,LEN(Tabla_Datos[[#This Row],[pTelefono]]))</f>
        <v>2719000 (6565)</v>
      </c>
      <c r="X455" s="53" t="str">
        <f>CONCATENATE(Tabla_Datos[[#This Row],[TipUrb]]," ",Tabla_Datos[[#This Row],[Calle]]," ",Tabla_Datos[[#This Row],[NumCalle]])</f>
        <v>UR S/N 0</v>
      </c>
      <c r="Y455" t="s">
        <v>360</v>
      </c>
      <c r="Z455" t="s">
        <v>188</v>
      </c>
      <c r="AA455" t="s">
        <v>189</v>
      </c>
      <c r="AB455" t="s">
        <v>95</v>
      </c>
      <c r="AC455" t="s">
        <v>95</v>
      </c>
      <c r="AD455" t="s">
        <v>161</v>
      </c>
      <c r="AE455" t="s">
        <v>474</v>
      </c>
      <c r="AF455">
        <v>5</v>
      </c>
      <c r="AH455">
        <v>20331898008</v>
      </c>
      <c r="AI455">
        <v>26</v>
      </c>
      <c r="AJ455">
        <v>26</v>
      </c>
      <c r="AK455" t="s">
        <v>1146</v>
      </c>
      <c r="AL455">
        <v>0</v>
      </c>
    </row>
    <row r="456" spans="1:38">
      <c r="A456">
        <v>3294856</v>
      </c>
      <c r="B456" t="s">
        <v>2197</v>
      </c>
      <c r="C456" t="s">
        <v>18</v>
      </c>
      <c r="D456" t="s">
        <v>892</v>
      </c>
      <c r="E456">
        <v>2011</v>
      </c>
      <c r="F456">
        <v>8</v>
      </c>
      <c r="G456">
        <v>24</v>
      </c>
      <c r="H456" t="s">
        <v>86</v>
      </c>
      <c r="I456" t="s">
        <v>100</v>
      </c>
      <c r="J456" t="s">
        <v>100</v>
      </c>
      <c r="K456" t="s">
        <v>2198</v>
      </c>
      <c r="L456" t="s">
        <v>86</v>
      </c>
      <c r="M456" t="s">
        <v>102</v>
      </c>
      <c r="O456" s="51">
        <v>1487524</v>
      </c>
      <c r="P456" t="s">
        <v>2199</v>
      </c>
      <c r="Q456" t="s">
        <v>2200</v>
      </c>
      <c r="R456" t="s">
        <v>2201</v>
      </c>
      <c r="S456" s="49" t="str">
        <f>CONCATENATE(Tabla_Datos[[#This Row],[Nombre_Cliente]]," ",Tabla_Datos[[#This Row],[ApellidoPaterno_Cliente]]," ",Tabla_Datos[[#This Row],[ApellidoMaterno_Cliente]])</f>
        <v>DAYSI DELIA SOTO QUISPE DE QUISPE</v>
      </c>
      <c r="T456" s="53">
        <f>DATE(Tabla_Datos[[#This Row],[tAnio]],Tabla_Datos[[#This Row],[tMes]],Tabla_Datos[[#This Row],[tDia]])</f>
        <v>40779</v>
      </c>
      <c r="U456" s="53" t="str">
        <f>IF(Tabla_Datos[[#This Row],[cProvincia]]="LIMA","LIMA","PROVINCIA")</f>
        <v>PROVINCIA</v>
      </c>
      <c r="V456" s="53" t="str">
        <f>MID(Tabla_Datos[[#This Row],[pTelefono]],1,SEARCH("-",Tabla_Datos[[#This Row],[pTelefono]],1)-1)</f>
        <v>54</v>
      </c>
      <c r="W456" s="53" t="str">
        <f>MID(Tabla_Datos[[#This Row],[pTelefono]],SEARCH("-",Tabla_Datos[[#This Row],[pTelefono]],1)+1,LEN(Tabla_Datos[[#This Row],[pTelefono]]))</f>
        <v>9560712</v>
      </c>
      <c r="X456" s="53" t="str">
        <f>CONCATENATE(Tabla_Datos[[#This Row],[TipUrb]]," ",Tabla_Datos[[#This Row],[Calle]]," ",Tabla_Datos[[#This Row],[NumCalle]])</f>
        <v xml:space="preserve">  HAITI 107</v>
      </c>
      <c r="Y456" t="s">
        <v>106</v>
      </c>
      <c r="Z456" t="s">
        <v>93</v>
      </c>
      <c r="AA456" t="s">
        <v>94</v>
      </c>
      <c r="AB456" t="s">
        <v>95</v>
      </c>
      <c r="AC456" t="s">
        <v>95</v>
      </c>
      <c r="AD456" t="s">
        <v>95</v>
      </c>
      <c r="AE456" t="s">
        <v>95</v>
      </c>
      <c r="AG456" s="51">
        <v>41037468</v>
      </c>
      <c r="AI456">
        <v>26</v>
      </c>
      <c r="AJ456">
        <v>26</v>
      </c>
      <c r="AK456" t="s">
        <v>2202</v>
      </c>
      <c r="AL456">
        <v>107</v>
      </c>
    </row>
    <row r="457" spans="1:38">
      <c r="A457">
        <v>3293406</v>
      </c>
      <c r="B457" t="s">
        <v>2203</v>
      </c>
      <c r="C457" t="s">
        <v>19</v>
      </c>
      <c r="D457" t="s">
        <v>143</v>
      </c>
      <c r="E457">
        <v>2011</v>
      </c>
      <c r="F457">
        <v>8</v>
      </c>
      <c r="G457">
        <v>24</v>
      </c>
      <c r="H457" t="s">
        <v>86</v>
      </c>
      <c r="I457" t="s">
        <v>145</v>
      </c>
      <c r="J457" t="s">
        <v>469</v>
      </c>
      <c r="K457" t="s">
        <v>991</v>
      </c>
      <c r="L457" t="s">
        <v>86</v>
      </c>
      <c r="M457" t="s">
        <v>148</v>
      </c>
      <c r="N457" s="50">
        <v>40205055</v>
      </c>
      <c r="O457" s="51">
        <v>1485656</v>
      </c>
      <c r="P457" t="s">
        <v>2204</v>
      </c>
      <c r="Q457" t="s">
        <v>2205</v>
      </c>
      <c r="R457" t="s">
        <v>2206</v>
      </c>
      <c r="S457" s="49" t="str">
        <f>CONCATENATE(Tabla_Datos[[#This Row],[Nombre_Cliente]]," ",Tabla_Datos[[#This Row],[ApellidoPaterno_Cliente]]," ",Tabla_Datos[[#This Row],[ApellidoMaterno_Cliente]])</f>
        <v>LUZ ROSALIA CANO MENDEZ</v>
      </c>
      <c r="T457" s="53">
        <f>DATE(Tabla_Datos[[#This Row],[tAnio]],Tabla_Datos[[#This Row],[tMes]],Tabla_Datos[[#This Row],[tDia]])</f>
        <v>40779</v>
      </c>
      <c r="U457" s="53" t="str">
        <f>IF(Tabla_Datos[[#This Row],[cProvincia]]="LIMA","LIMA","PROVINCIA")</f>
        <v>PROVINCIA</v>
      </c>
      <c r="V457" s="53" t="str">
        <f>MID(Tabla_Datos[[#This Row],[pTelefono]],1,SEARCH("-",Tabla_Datos[[#This Row],[pTelefono]],1)-1)</f>
        <v>43</v>
      </c>
      <c r="W457" s="53" t="str">
        <f>MID(Tabla_Datos[[#This Row],[pTelefono]],SEARCH("-",Tabla_Datos[[#This Row],[pTelefono]],1)+1,LEN(Tabla_Datos[[#This Row],[pTelefono]]))</f>
        <v>467865</v>
      </c>
      <c r="X457" s="53" t="str">
        <f>CONCATENATE(Tabla_Datos[[#This Row],[TipUrb]]," ",Tabla_Datos[[#This Row],[Calle]]," ",Tabla_Datos[[#This Row],[NumCalle]])</f>
        <v>- UNION 283</v>
      </c>
      <c r="Y457" t="s">
        <v>151</v>
      </c>
      <c r="Z457" t="s">
        <v>152</v>
      </c>
      <c r="AA457" t="s">
        <v>153</v>
      </c>
      <c r="AB457" t="s">
        <v>95</v>
      </c>
      <c r="AC457" t="s">
        <v>95</v>
      </c>
      <c r="AD457" t="s">
        <v>109</v>
      </c>
      <c r="AE457" t="s">
        <v>95</v>
      </c>
      <c r="AF457" t="s">
        <v>95</v>
      </c>
      <c r="AG457" s="51">
        <v>32972379</v>
      </c>
      <c r="AI457">
        <v>1</v>
      </c>
      <c r="AJ457">
        <v>1</v>
      </c>
      <c r="AK457" t="s">
        <v>1003</v>
      </c>
      <c r="AL457">
        <v>283</v>
      </c>
    </row>
    <row r="458" spans="1:38">
      <c r="A458">
        <v>3293898</v>
      </c>
      <c r="B458" t="s">
        <v>2207</v>
      </c>
      <c r="C458" t="s">
        <v>18</v>
      </c>
      <c r="D458" t="s">
        <v>85</v>
      </c>
      <c r="E458">
        <v>2011</v>
      </c>
      <c r="F458">
        <v>8</v>
      </c>
      <c r="G458">
        <v>24</v>
      </c>
      <c r="H458" t="s">
        <v>86</v>
      </c>
      <c r="I458" t="s">
        <v>16</v>
      </c>
      <c r="J458" t="s">
        <v>16</v>
      </c>
      <c r="K458" t="s">
        <v>487</v>
      </c>
      <c r="L458" t="s">
        <v>86</v>
      </c>
      <c r="M458" t="s">
        <v>88</v>
      </c>
      <c r="N458" s="50">
        <v>99999999</v>
      </c>
      <c r="O458" s="51">
        <v>1678193</v>
      </c>
      <c r="P458" t="s">
        <v>103</v>
      </c>
      <c r="Q458" t="s">
        <v>610</v>
      </c>
      <c r="R458" t="s">
        <v>2031</v>
      </c>
      <c r="S458" s="49" t="str">
        <f>CONCATENATE(Tabla_Datos[[#This Row],[Nombre_Cliente]]," ",Tabla_Datos[[#This Row],[ApellidoPaterno_Cliente]]," ",Tabla_Datos[[#This Row],[ApellidoMaterno_Cliente]])</f>
        <v>ALEJANDRO MARTINEZ SALINAS</v>
      </c>
      <c r="T458" s="53">
        <f>DATE(Tabla_Datos[[#This Row],[tAnio]],Tabla_Datos[[#This Row],[tMes]],Tabla_Datos[[#This Row],[tDia]])</f>
        <v>40779</v>
      </c>
      <c r="U458" s="53" t="str">
        <f>IF(Tabla_Datos[[#This Row],[cProvincia]]="LIMA","LIMA","PROVINCIA")</f>
        <v>LIMA</v>
      </c>
      <c r="V458" s="53" t="str">
        <f>MID(Tabla_Datos[[#This Row],[pTelefono]],1,SEARCH("-",Tabla_Datos[[#This Row],[pTelefono]],1)-1)</f>
        <v>1</v>
      </c>
      <c r="W458" s="53" t="str">
        <f>MID(Tabla_Datos[[#This Row],[pTelefono]],SEARCH("-",Tabla_Datos[[#This Row],[pTelefono]],1)+1,LEN(Tabla_Datos[[#This Row],[pTelefono]]))</f>
        <v>4677889</v>
      </c>
      <c r="X458" s="53" t="str">
        <f>CONCATENATE(Tabla_Datos[[#This Row],[TipUrb]]," ",Tabla_Datos[[#This Row],[Calle]]," ",Tabla_Datos[[#This Row],[NumCalle]])</f>
        <v xml:space="preserve">  GRAN CHIMU 1436</v>
      </c>
      <c r="Y458" t="s">
        <v>92</v>
      </c>
      <c r="Z458" t="s">
        <v>93</v>
      </c>
      <c r="AA458" t="s">
        <v>94</v>
      </c>
      <c r="AB458" t="s">
        <v>95</v>
      </c>
      <c r="AC458" t="s">
        <v>95</v>
      </c>
      <c r="AD458" t="s">
        <v>95</v>
      </c>
      <c r="AE458" t="s">
        <v>95</v>
      </c>
      <c r="AG458" s="51">
        <v>6043777</v>
      </c>
      <c r="AI458">
        <v>26</v>
      </c>
      <c r="AJ458">
        <v>26</v>
      </c>
      <c r="AK458" t="s">
        <v>863</v>
      </c>
      <c r="AL458">
        <v>1436</v>
      </c>
    </row>
    <row r="459" spans="1:38">
      <c r="A459">
        <v>3292768</v>
      </c>
      <c r="B459" t="s">
        <v>2208</v>
      </c>
      <c r="C459" t="s">
        <v>18</v>
      </c>
      <c r="D459" t="s">
        <v>85</v>
      </c>
      <c r="E459">
        <v>2011</v>
      </c>
      <c r="F459">
        <v>8</v>
      </c>
      <c r="G459">
        <v>24</v>
      </c>
      <c r="H459" t="s">
        <v>86</v>
      </c>
      <c r="I459" t="s">
        <v>241</v>
      </c>
      <c r="J459" t="s">
        <v>242</v>
      </c>
      <c r="K459" t="s">
        <v>937</v>
      </c>
      <c r="L459" t="s">
        <v>86</v>
      </c>
      <c r="M459" t="s">
        <v>148</v>
      </c>
      <c r="O459" s="51">
        <v>1726973</v>
      </c>
      <c r="P459" t="s">
        <v>2209</v>
      </c>
      <c r="Q459" t="s">
        <v>2210</v>
      </c>
      <c r="R459" t="s">
        <v>2211</v>
      </c>
      <c r="S459" s="49" t="str">
        <f>CONCATENATE(Tabla_Datos[[#This Row],[Nombre_Cliente]]," ",Tabla_Datos[[#This Row],[ApellidoPaterno_Cliente]]," ",Tabla_Datos[[#This Row],[ApellidoMaterno_Cliente]])</f>
        <v>KATERINE  ROBLES  URIOL</v>
      </c>
      <c r="T459" s="53">
        <f>DATE(Tabla_Datos[[#This Row],[tAnio]],Tabla_Datos[[#This Row],[tMes]],Tabla_Datos[[#This Row],[tDia]])</f>
        <v>40779</v>
      </c>
      <c r="U459" s="53" t="str">
        <f>IF(Tabla_Datos[[#This Row],[cProvincia]]="LIMA","LIMA","PROVINCIA")</f>
        <v>PROVINCIA</v>
      </c>
      <c r="V459" s="53" t="str">
        <f>MID(Tabla_Datos[[#This Row],[pTelefono]],1,SEARCH("-",Tabla_Datos[[#This Row],[pTelefono]],1)-1)</f>
        <v>44</v>
      </c>
      <c r="W459" s="53" t="str">
        <f>MID(Tabla_Datos[[#This Row],[pTelefono]],SEARCH("-",Tabla_Datos[[#This Row],[pTelefono]],1)+1,LEN(Tabla_Datos[[#This Row],[pTelefono]]))</f>
        <v>401888</v>
      </c>
      <c r="X459" s="53" t="str">
        <f>CONCATENATE(Tabla_Datos[[#This Row],[TipUrb]]," ",Tabla_Datos[[#This Row],[Calle]]," ",Tabla_Datos[[#This Row],[NumCalle]])</f>
        <v xml:space="preserve">  PUMACAHUAS 1165</v>
      </c>
      <c r="Y459" t="s">
        <v>246</v>
      </c>
      <c r="Z459" t="s">
        <v>93</v>
      </c>
      <c r="AA459" t="s">
        <v>94</v>
      </c>
      <c r="AB459" t="s">
        <v>95</v>
      </c>
      <c r="AC459" t="s">
        <v>95</v>
      </c>
      <c r="AD459" t="s">
        <v>95</v>
      </c>
      <c r="AE459" t="s">
        <v>95</v>
      </c>
      <c r="AG459" s="51">
        <v>46342526</v>
      </c>
      <c r="AI459">
        <v>26</v>
      </c>
      <c r="AJ459">
        <v>26</v>
      </c>
      <c r="AK459" t="s">
        <v>2212</v>
      </c>
      <c r="AL459">
        <v>1165</v>
      </c>
    </row>
    <row r="460" spans="1:38">
      <c r="A460">
        <v>3293896</v>
      </c>
      <c r="B460" t="s">
        <v>2213</v>
      </c>
      <c r="C460" t="s">
        <v>18</v>
      </c>
      <c r="D460" t="s">
        <v>85</v>
      </c>
      <c r="E460">
        <v>2011</v>
      </c>
      <c r="F460">
        <v>8</v>
      </c>
      <c r="G460">
        <v>24</v>
      </c>
      <c r="H460" t="s">
        <v>86</v>
      </c>
      <c r="I460" t="s">
        <v>16</v>
      </c>
      <c r="J460" t="s">
        <v>16</v>
      </c>
      <c r="K460" t="s">
        <v>308</v>
      </c>
      <c r="L460" t="s">
        <v>86</v>
      </c>
      <c r="M460" t="s">
        <v>88</v>
      </c>
      <c r="N460" s="50">
        <v>99999999</v>
      </c>
      <c r="O460" s="51">
        <v>1990978</v>
      </c>
      <c r="P460" t="s">
        <v>2214</v>
      </c>
      <c r="Q460" t="s">
        <v>2215</v>
      </c>
      <c r="R460" t="s">
        <v>2216</v>
      </c>
      <c r="S460" s="49" t="str">
        <f>CONCATENATE(Tabla_Datos[[#This Row],[Nombre_Cliente]]," ",Tabla_Datos[[#This Row],[ApellidoPaterno_Cliente]]," ",Tabla_Datos[[#This Row],[ApellidoMaterno_Cliente]])</f>
        <v xml:space="preserve">DANIEL MARCELINO MURGA  CARBAJAL </v>
      </c>
      <c r="T460" s="53">
        <f>DATE(Tabla_Datos[[#This Row],[tAnio]],Tabla_Datos[[#This Row],[tMes]],Tabla_Datos[[#This Row],[tDia]])</f>
        <v>40779</v>
      </c>
      <c r="U460" s="53" t="str">
        <f>IF(Tabla_Datos[[#This Row],[cProvincia]]="LIMA","LIMA","PROVINCIA")</f>
        <v>LIMA</v>
      </c>
      <c r="V460" s="53" t="str">
        <f>MID(Tabla_Datos[[#This Row],[pTelefono]],1,SEARCH("-",Tabla_Datos[[#This Row],[pTelefono]],1)-1)</f>
        <v>1</v>
      </c>
      <c r="W460" s="53" t="str">
        <f>MID(Tabla_Datos[[#This Row],[pTelefono]],SEARCH("-",Tabla_Datos[[#This Row],[pTelefono]],1)+1,LEN(Tabla_Datos[[#This Row],[pTelefono]]))</f>
        <v>3816387</v>
      </c>
      <c r="X460" s="53" t="str">
        <f>CONCATENATE(Tabla_Datos[[#This Row],[TipUrb]]," ",Tabla_Datos[[#This Row],[Calle]]," ",Tabla_Datos[[#This Row],[NumCalle]])</f>
        <v>UR SANTA TERESA 621</v>
      </c>
      <c r="Y460" t="s">
        <v>92</v>
      </c>
      <c r="Z460" t="s">
        <v>93</v>
      </c>
      <c r="AA460" t="s">
        <v>94</v>
      </c>
      <c r="AB460" t="s">
        <v>95</v>
      </c>
      <c r="AC460" t="s">
        <v>95</v>
      </c>
      <c r="AD460" t="s">
        <v>161</v>
      </c>
      <c r="AE460" t="s">
        <v>95</v>
      </c>
      <c r="AG460" s="51">
        <v>8062823</v>
      </c>
      <c r="AI460">
        <v>26</v>
      </c>
      <c r="AJ460">
        <v>26</v>
      </c>
      <c r="AK460" t="s">
        <v>2217</v>
      </c>
      <c r="AL460">
        <v>621</v>
      </c>
    </row>
    <row r="461" spans="1:38">
      <c r="A461">
        <v>3287298</v>
      </c>
      <c r="B461" t="s">
        <v>2218</v>
      </c>
      <c r="C461" t="s">
        <v>20</v>
      </c>
      <c r="D461" t="s">
        <v>143</v>
      </c>
      <c r="E461">
        <v>2011</v>
      </c>
      <c r="F461">
        <v>8</v>
      </c>
      <c r="G461">
        <v>24</v>
      </c>
      <c r="H461" t="s">
        <v>86</v>
      </c>
      <c r="I461" t="s">
        <v>16</v>
      </c>
      <c r="J461" t="s">
        <v>16</v>
      </c>
      <c r="K461" t="s">
        <v>165</v>
      </c>
      <c r="L461" t="s">
        <v>86</v>
      </c>
      <c r="M461" t="s">
        <v>88</v>
      </c>
      <c r="N461" s="50">
        <v>25846002</v>
      </c>
      <c r="O461" s="51">
        <v>1872177</v>
      </c>
      <c r="P461" t="s">
        <v>2219</v>
      </c>
      <c r="Q461" t="s">
        <v>194</v>
      </c>
      <c r="R461" t="s">
        <v>1235</v>
      </c>
      <c r="S461" s="49" t="str">
        <f>CONCATENATE(Tabla_Datos[[#This Row],[Nombre_Cliente]]," ",Tabla_Datos[[#This Row],[ApellidoPaterno_Cliente]]," ",Tabla_Datos[[#This Row],[ApellidoMaterno_Cliente]])</f>
        <v>MARIHELA ORTEGA POZO</v>
      </c>
      <c r="T461" s="53">
        <f>DATE(Tabla_Datos[[#This Row],[tAnio]],Tabla_Datos[[#This Row],[tMes]],Tabla_Datos[[#This Row],[tDia]])</f>
        <v>40779</v>
      </c>
      <c r="U461" s="53" t="str">
        <f>IF(Tabla_Datos[[#This Row],[cProvincia]]="LIMA","LIMA","PROVINCIA")</f>
        <v>LIMA</v>
      </c>
      <c r="V461" s="53" t="str">
        <f>MID(Tabla_Datos[[#This Row],[pTelefono]],1,SEARCH("-",Tabla_Datos[[#This Row],[pTelefono]],1)-1)</f>
        <v>1</v>
      </c>
      <c r="W461" s="53" t="str">
        <f>MID(Tabla_Datos[[#This Row],[pTelefono]],SEARCH("-",Tabla_Datos[[#This Row],[pTelefono]],1)+1,LEN(Tabla_Datos[[#This Row],[pTelefono]]))</f>
        <v>980418740</v>
      </c>
      <c r="X461" s="53" t="str">
        <f>CONCATENATE(Tabla_Datos[[#This Row],[TipUrb]]," ",Tabla_Datos[[#This Row],[Calle]]," ",Tabla_Datos[[#This Row],[NumCalle]])</f>
        <v>AH TUPAC AMARU 4762</v>
      </c>
      <c r="Y461" t="s">
        <v>92</v>
      </c>
      <c r="Z461" t="s">
        <v>152</v>
      </c>
      <c r="AA461" t="s">
        <v>153</v>
      </c>
      <c r="AB461" t="s">
        <v>95</v>
      </c>
      <c r="AC461" t="s">
        <v>95</v>
      </c>
      <c r="AD461" t="s">
        <v>96</v>
      </c>
      <c r="AE461" t="s">
        <v>95</v>
      </c>
      <c r="AF461" t="s">
        <v>95</v>
      </c>
      <c r="AG461" s="51">
        <v>47234476</v>
      </c>
      <c r="AI461">
        <v>1</v>
      </c>
      <c r="AJ461">
        <v>1</v>
      </c>
      <c r="AK461" t="s">
        <v>485</v>
      </c>
      <c r="AL461">
        <v>4762</v>
      </c>
    </row>
    <row r="462" spans="1:38">
      <c r="A462">
        <v>3295897</v>
      </c>
      <c r="B462" t="s">
        <v>2220</v>
      </c>
      <c r="C462" t="s">
        <v>18</v>
      </c>
      <c r="D462" t="s">
        <v>156</v>
      </c>
      <c r="E462">
        <v>2011</v>
      </c>
      <c r="F462">
        <v>8</v>
      </c>
      <c r="G462">
        <v>24</v>
      </c>
      <c r="H462" t="s">
        <v>86</v>
      </c>
      <c r="I462" t="s">
        <v>16</v>
      </c>
      <c r="J462" t="s">
        <v>16</v>
      </c>
      <c r="K462" t="s">
        <v>147</v>
      </c>
      <c r="L462" t="s">
        <v>86</v>
      </c>
      <c r="M462" t="s">
        <v>88</v>
      </c>
      <c r="N462" s="50">
        <v>99999999</v>
      </c>
      <c r="O462" s="51">
        <v>2030304</v>
      </c>
      <c r="P462" t="s">
        <v>2221</v>
      </c>
      <c r="Q462" t="s">
        <v>2222</v>
      </c>
      <c r="R462" t="s">
        <v>2223</v>
      </c>
      <c r="S462" s="49" t="str">
        <f>CONCATENATE(Tabla_Datos[[#This Row],[Nombre_Cliente]]," ",Tabla_Datos[[#This Row],[ApellidoPaterno_Cliente]]," ",Tabla_Datos[[#This Row],[ApellidoMaterno_Cliente]])</f>
        <v xml:space="preserve">IDA VANESSA  HUASUPOMA   TAUMA </v>
      </c>
      <c r="T462" s="53">
        <f>DATE(Tabla_Datos[[#This Row],[tAnio]],Tabla_Datos[[#This Row],[tMes]],Tabla_Datos[[#This Row],[tDia]])</f>
        <v>40779</v>
      </c>
      <c r="U462" s="53" t="str">
        <f>IF(Tabla_Datos[[#This Row],[cProvincia]]="LIMA","LIMA","PROVINCIA")</f>
        <v>LIMA</v>
      </c>
      <c r="V462" s="53" t="str">
        <f>MID(Tabla_Datos[[#This Row],[pTelefono]],1,SEARCH("-",Tabla_Datos[[#This Row],[pTelefono]],1)-1)</f>
        <v>1</v>
      </c>
      <c r="W462" s="53" t="str">
        <f>MID(Tabla_Datos[[#This Row],[pTelefono]],SEARCH("-",Tabla_Datos[[#This Row],[pTelefono]],1)+1,LEN(Tabla_Datos[[#This Row],[pTelefono]]))</f>
        <v>5260361</v>
      </c>
      <c r="X462" s="53" t="str">
        <f>CONCATENATE(Tabla_Datos[[#This Row],[TipUrb]]," ",Tabla_Datos[[#This Row],[Calle]]," ",Tabla_Datos[[#This Row],[NumCalle]])</f>
        <v>UR INCA ROCA 575</v>
      </c>
      <c r="Y462" t="s">
        <v>92</v>
      </c>
      <c r="Z462" t="s">
        <v>93</v>
      </c>
      <c r="AA462" t="s">
        <v>94</v>
      </c>
      <c r="AB462" t="s">
        <v>95</v>
      </c>
      <c r="AC462" t="s">
        <v>95</v>
      </c>
      <c r="AD462" t="s">
        <v>161</v>
      </c>
      <c r="AE462" t="s">
        <v>95</v>
      </c>
      <c r="AG462" s="51">
        <v>41169237</v>
      </c>
      <c r="AI462">
        <v>26</v>
      </c>
      <c r="AJ462">
        <v>26</v>
      </c>
      <c r="AK462" t="s">
        <v>1904</v>
      </c>
      <c r="AL462">
        <v>575</v>
      </c>
    </row>
    <row r="463" spans="1:38">
      <c r="A463">
        <v>3294784</v>
      </c>
      <c r="B463" t="s">
        <v>2224</v>
      </c>
      <c r="C463" t="s">
        <v>18</v>
      </c>
      <c r="D463" t="s">
        <v>156</v>
      </c>
      <c r="E463">
        <v>2011</v>
      </c>
      <c r="F463">
        <v>8</v>
      </c>
      <c r="G463">
        <v>24</v>
      </c>
      <c r="H463" t="s">
        <v>86</v>
      </c>
      <c r="I463" t="s">
        <v>16</v>
      </c>
      <c r="J463" t="s">
        <v>16</v>
      </c>
      <c r="K463" t="s">
        <v>147</v>
      </c>
      <c r="L463" t="s">
        <v>86</v>
      </c>
      <c r="M463" t="s">
        <v>88</v>
      </c>
      <c r="N463" s="50">
        <v>99999999</v>
      </c>
      <c r="O463" s="51">
        <v>2032931</v>
      </c>
      <c r="P463" t="s">
        <v>2225</v>
      </c>
      <c r="Q463" t="s">
        <v>2226</v>
      </c>
      <c r="R463" t="s">
        <v>2227</v>
      </c>
      <c r="S463" s="49" t="str">
        <f>CONCATENATE(Tabla_Datos[[#This Row],[Nombre_Cliente]]," ",Tabla_Datos[[#This Row],[ApellidoPaterno_Cliente]]," ",Tabla_Datos[[#This Row],[ApellidoMaterno_Cliente]])</f>
        <v>JUAN DE DIOS  ZAMORA MAZA</v>
      </c>
      <c r="T463" s="53">
        <f>DATE(Tabla_Datos[[#This Row],[tAnio]],Tabla_Datos[[#This Row],[tMes]],Tabla_Datos[[#This Row],[tDia]])</f>
        <v>40779</v>
      </c>
      <c r="U463" s="53" t="str">
        <f>IF(Tabla_Datos[[#This Row],[cProvincia]]="LIMA","LIMA","PROVINCIA")</f>
        <v>LIMA</v>
      </c>
      <c r="V463" s="53" t="str">
        <f>MID(Tabla_Datos[[#This Row],[pTelefono]],1,SEARCH("-",Tabla_Datos[[#This Row],[pTelefono]],1)-1)</f>
        <v>1</v>
      </c>
      <c r="W463" s="53" t="str">
        <f>MID(Tabla_Datos[[#This Row],[pTelefono]],SEARCH("-",Tabla_Datos[[#This Row],[pTelefono]],1)+1,LEN(Tabla_Datos[[#This Row],[pTelefono]]))</f>
        <v>2504460</v>
      </c>
      <c r="X463" s="53" t="str">
        <f>CONCATENATE(Tabla_Datos[[#This Row],[TipUrb]]," ",Tabla_Datos[[#This Row],[Calle]]," ",Tabla_Datos[[#This Row],[NumCalle]])</f>
        <v>UR QUIPAYPAMPA 218</v>
      </c>
      <c r="Y463" t="s">
        <v>92</v>
      </c>
      <c r="Z463" t="s">
        <v>93</v>
      </c>
      <c r="AA463" t="s">
        <v>94</v>
      </c>
      <c r="AB463" t="s">
        <v>95</v>
      </c>
      <c r="AC463" t="s">
        <v>116</v>
      </c>
      <c r="AD463" t="s">
        <v>161</v>
      </c>
      <c r="AE463" t="s">
        <v>95</v>
      </c>
      <c r="AG463" s="51">
        <v>9052543</v>
      </c>
      <c r="AI463">
        <v>26</v>
      </c>
      <c r="AJ463">
        <v>26</v>
      </c>
      <c r="AK463" t="s">
        <v>2228</v>
      </c>
      <c r="AL463">
        <v>218</v>
      </c>
    </row>
    <row r="464" spans="1:38">
      <c r="A464">
        <v>3293264</v>
      </c>
      <c r="B464" t="s">
        <v>2229</v>
      </c>
      <c r="C464" t="s">
        <v>20</v>
      </c>
      <c r="D464" t="s">
        <v>85</v>
      </c>
      <c r="E464">
        <v>2011</v>
      </c>
      <c r="F464">
        <v>8</v>
      </c>
      <c r="G464">
        <v>24</v>
      </c>
      <c r="H464" t="s">
        <v>86</v>
      </c>
      <c r="I464" t="s">
        <v>16</v>
      </c>
      <c r="J464" t="s">
        <v>16</v>
      </c>
      <c r="K464" t="s">
        <v>126</v>
      </c>
      <c r="L464" t="s">
        <v>86</v>
      </c>
      <c r="M464" t="s">
        <v>88</v>
      </c>
      <c r="N464" s="50">
        <v>25765394</v>
      </c>
      <c r="O464" s="51">
        <v>2114349</v>
      </c>
      <c r="P464" t="s">
        <v>2230</v>
      </c>
      <c r="Q464" t="s">
        <v>589</v>
      </c>
      <c r="R464" t="s">
        <v>1585</v>
      </c>
      <c r="S464" s="49" t="str">
        <f>CONCATENATE(Tabla_Datos[[#This Row],[Nombre_Cliente]]," ",Tabla_Datos[[#This Row],[ApellidoPaterno_Cliente]]," ",Tabla_Datos[[#This Row],[ApellidoMaterno_Cliente]])</f>
        <v>BRUNO GUERRERO VILLEGAS</v>
      </c>
      <c r="T464" s="53">
        <f>DATE(Tabla_Datos[[#This Row],[tAnio]],Tabla_Datos[[#This Row],[tMes]],Tabla_Datos[[#This Row],[tDia]])</f>
        <v>40779</v>
      </c>
      <c r="U464" s="53" t="str">
        <f>IF(Tabla_Datos[[#This Row],[cProvincia]]="LIMA","LIMA","PROVINCIA")</f>
        <v>LIMA</v>
      </c>
      <c r="V464" s="53" t="str">
        <f>MID(Tabla_Datos[[#This Row],[pTelefono]],1,SEARCH("-",Tabla_Datos[[#This Row],[pTelefono]],1)-1)</f>
        <v>1</v>
      </c>
      <c r="W464" s="53" t="str">
        <f>MID(Tabla_Datos[[#This Row],[pTelefono]],SEARCH("-",Tabla_Datos[[#This Row],[pTelefono]],1)+1,LEN(Tabla_Datos[[#This Row],[pTelefono]]))</f>
        <v>4503496</v>
      </c>
      <c r="X464" s="53" t="str">
        <f>CONCATENATE(Tabla_Datos[[#This Row],[TipUrb]]," ",Tabla_Datos[[#This Row],[Calle]]," ",Tabla_Datos[[#This Row],[NumCalle]])</f>
        <v xml:space="preserve">  DULANTO MARTIN 925</v>
      </c>
      <c r="Y464" t="s">
        <v>92</v>
      </c>
      <c r="Z464" t="s">
        <v>196</v>
      </c>
      <c r="AA464" t="s">
        <v>197</v>
      </c>
      <c r="AB464" t="s">
        <v>95</v>
      </c>
      <c r="AC464" t="s">
        <v>95</v>
      </c>
      <c r="AD464" t="s">
        <v>95</v>
      </c>
      <c r="AE464" t="s">
        <v>95</v>
      </c>
      <c r="AF464" t="s">
        <v>95</v>
      </c>
      <c r="AG464" s="51">
        <v>8861875</v>
      </c>
      <c r="AI464">
        <v>1</v>
      </c>
      <c r="AJ464">
        <v>1</v>
      </c>
      <c r="AK464" t="s">
        <v>2231</v>
      </c>
      <c r="AL464">
        <v>925</v>
      </c>
    </row>
    <row r="465" spans="1:38">
      <c r="A465">
        <v>3291201</v>
      </c>
      <c r="B465" t="s">
        <v>2232</v>
      </c>
      <c r="C465" t="s">
        <v>20</v>
      </c>
      <c r="D465" t="s">
        <v>143</v>
      </c>
      <c r="E465">
        <v>2011</v>
      </c>
      <c r="F465">
        <v>8</v>
      </c>
      <c r="G465">
        <v>24</v>
      </c>
      <c r="H465" t="s">
        <v>86</v>
      </c>
      <c r="I465" t="s">
        <v>132</v>
      </c>
      <c r="J465" t="s">
        <v>425</v>
      </c>
      <c r="K465" t="s">
        <v>425</v>
      </c>
      <c r="L465" t="s">
        <v>86</v>
      </c>
      <c r="M465" t="s">
        <v>133</v>
      </c>
      <c r="N465" s="50">
        <v>3576776</v>
      </c>
      <c r="O465" s="51">
        <v>2155362</v>
      </c>
      <c r="P465" t="s">
        <v>2233</v>
      </c>
      <c r="Q465" t="s">
        <v>2234</v>
      </c>
      <c r="R465" t="s">
        <v>2235</v>
      </c>
      <c r="S465" s="49" t="str">
        <f>CONCATENATE(Tabla_Datos[[#This Row],[Nombre_Cliente]]," ",Tabla_Datos[[#This Row],[ApellidoPaterno_Cliente]]," ",Tabla_Datos[[#This Row],[ApellidoMaterno_Cliente]])</f>
        <v>MARIA IRENE GARRIDO  DE CASTILLO</v>
      </c>
      <c r="T465" s="53">
        <f>DATE(Tabla_Datos[[#This Row],[tAnio]],Tabla_Datos[[#This Row],[tMes]],Tabla_Datos[[#This Row],[tDia]])</f>
        <v>40779</v>
      </c>
      <c r="U465" s="53" t="str">
        <f>IF(Tabla_Datos[[#This Row],[cProvincia]]="LIMA","LIMA","PROVINCIA")</f>
        <v>PROVINCIA</v>
      </c>
      <c r="V465" s="53" t="str">
        <f>MID(Tabla_Datos[[#This Row],[pTelefono]],1,SEARCH("-",Tabla_Datos[[#This Row],[pTelefono]],1)-1)</f>
        <v>1</v>
      </c>
      <c r="W465" s="53" t="str">
        <f>MID(Tabla_Datos[[#This Row],[pTelefono]],SEARCH("-",Tabla_Datos[[#This Row],[pTelefono]],1)+1,LEN(Tabla_Datos[[#This Row],[pTelefono]]))</f>
        <v>911131925</v>
      </c>
      <c r="X465" s="53" t="str">
        <f>CONCATENATE(Tabla_Datos[[#This Row],[TipUrb]]," ",Tabla_Datos[[#This Row],[Calle]]," ",Tabla_Datos[[#This Row],[NumCalle]])</f>
        <v>UR SAN MATEO 740</v>
      </c>
      <c r="Y465" t="s">
        <v>137</v>
      </c>
      <c r="Z465" t="s">
        <v>152</v>
      </c>
      <c r="AA465" t="s">
        <v>153</v>
      </c>
      <c r="AB465" t="s">
        <v>95</v>
      </c>
      <c r="AC465" t="s">
        <v>95</v>
      </c>
      <c r="AD465" t="s">
        <v>161</v>
      </c>
      <c r="AE465" t="s">
        <v>95</v>
      </c>
      <c r="AF465" t="s">
        <v>95</v>
      </c>
      <c r="AG465" s="51">
        <v>3658425</v>
      </c>
      <c r="AI465">
        <v>1</v>
      </c>
      <c r="AJ465">
        <v>1</v>
      </c>
      <c r="AK465" t="s">
        <v>2236</v>
      </c>
      <c r="AL465">
        <v>740</v>
      </c>
    </row>
    <row r="466" spans="1:38">
      <c r="A466">
        <v>3295955</v>
      </c>
      <c r="B466" t="s">
        <v>2237</v>
      </c>
      <c r="C466" t="s">
        <v>18</v>
      </c>
      <c r="D466" t="s">
        <v>143</v>
      </c>
      <c r="E466">
        <v>2011</v>
      </c>
      <c r="F466">
        <v>8</v>
      </c>
      <c r="G466">
        <v>24</v>
      </c>
      <c r="H466" t="s">
        <v>86</v>
      </c>
      <c r="I466" t="s">
        <v>202</v>
      </c>
      <c r="J466" t="s">
        <v>203</v>
      </c>
      <c r="K466" t="s">
        <v>2238</v>
      </c>
      <c r="L466" t="s">
        <v>86</v>
      </c>
      <c r="M466" t="s">
        <v>88</v>
      </c>
      <c r="N466" s="50">
        <v>11111252</v>
      </c>
      <c r="O466" s="51">
        <v>2235284</v>
      </c>
      <c r="P466" t="s">
        <v>2239</v>
      </c>
      <c r="Q466" t="s">
        <v>2240</v>
      </c>
      <c r="R466" t="s">
        <v>871</v>
      </c>
      <c r="S466" s="49" t="str">
        <f>CONCATENATE(Tabla_Datos[[#This Row],[Nombre_Cliente]]," ",Tabla_Datos[[#This Row],[ApellidoPaterno_Cliente]]," ",Tabla_Datos[[#This Row],[ApellidoMaterno_Cliente]])</f>
        <v>LORENZA CUSTODIO ANGELES</v>
      </c>
      <c r="T466" s="53">
        <f>DATE(Tabla_Datos[[#This Row],[tAnio]],Tabla_Datos[[#This Row],[tMes]],Tabla_Datos[[#This Row],[tDia]])</f>
        <v>40779</v>
      </c>
      <c r="U466" s="53" t="str">
        <f>IF(Tabla_Datos[[#This Row],[cProvincia]]="LIMA","LIMA","PROVINCIA")</f>
        <v>PROVINCIA</v>
      </c>
      <c r="V466" s="53" t="str">
        <f>MID(Tabla_Datos[[#This Row],[pTelefono]],1,SEARCH("-",Tabla_Datos[[#This Row],[pTelefono]],1)-1)</f>
        <v>74</v>
      </c>
      <c r="W466" s="53" t="str">
        <f>MID(Tabla_Datos[[#This Row],[pTelefono]],SEARCH("-",Tabla_Datos[[#This Row],[pTelefono]],1)+1,LEN(Tabla_Datos[[#This Row],[pTelefono]]))</f>
        <v>978395337</v>
      </c>
      <c r="X466" s="53" t="str">
        <f>CONCATENATE(Tabla_Datos[[#This Row],[TipUrb]]," ",Tabla_Datos[[#This Row],[Calle]]," ",Tabla_Datos[[#This Row],[NumCalle]])</f>
        <v>- LA MAR  379 0</v>
      </c>
      <c r="Y466" t="s">
        <v>208</v>
      </c>
      <c r="Z466" t="s">
        <v>188</v>
      </c>
      <c r="AA466" t="s">
        <v>189</v>
      </c>
      <c r="AB466" t="s">
        <v>95</v>
      </c>
      <c r="AC466" t="s">
        <v>95</v>
      </c>
      <c r="AD466" t="s">
        <v>109</v>
      </c>
      <c r="AE466" t="s">
        <v>95</v>
      </c>
      <c r="AF466" t="s">
        <v>95</v>
      </c>
      <c r="AG466" s="51">
        <v>80603717</v>
      </c>
      <c r="AH466" t="s">
        <v>95</v>
      </c>
      <c r="AI466">
        <v>1</v>
      </c>
      <c r="AJ466">
        <v>1</v>
      </c>
      <c r="AK466" t="s">
        <v>2241</v>
      </c>
      <c r="AL466">
        <v>0</v>
      </c>
    </row>
    <row r="467" spans="1:38">
      <c r="A467">
        <v>3295050</v>
      </c>
      <c r="B467" t="s">
        <v>2242</v>
      </c>
      <c r="C467" t="s">
        <v>18</v>
      </c>
      <c r="D467" t="s">
        <v>85</v>
      </c>
      <c r="E467">
        <v>2011</v>
      </c>
      <c r="F467">
        <v>8</v>
      </c>
      <c r="G467">
        <v>24</v>
      </c>
      <c r="H467" t="s">
        <v>86</v>
      </c>
      <c r="I467" t="s">
        <v>16</v>
      </c>
      <c r="J467" t="s">
        <v>16</v>
      </c>
      <c r="K467" t="s">
        <v>147</v>
      </c>
      <c r="L467" t="s">
        <v>86</v>
      </c>
      <c r="M467" t="s">
        <v>88</v>
      </c>
      <c r="N467" s="50">
        <v>7161087</v>
      </c>
      <c r="O467" s="51">
        <v>2269137</v>
      </c>
      <c r="P467" t="s">
        <v>2243</v>
      </c>
      <c r="Q467" t="s">
        <v>2244</v>
      </c>
      <c r="R467" t="s">
        <v>2245</v>
      </c>
      <c r="S467" s="49" t="str">
        <f>CONCATENATE(Tabla_Datos[[#This Row],[Nombre_Cliente]]," ",Tabla_Datos[[#This Row],[ApellidoPaterno_Cliente]]," ",Tabla_Datos[[#This Row],[ApellidoMaterno_Cliente]])</f>
        <v xml:space="preserve">ARTEMIO  ASENJO  VILLALOBOS </v>
      </c>
      <c r="T467" s="53">
        <f>DATE(Tabla_Datos[[#This Row],[tAnio]],Tabla_Datos[[#This Row],[tMes]],Tabla_Datos[[#This Row],[tDia]])</f>
        <v>40779</v>
      </c>
      <c r="U467" s="53" t="str">
        <f>IF(Tabla_Datos[[#This Row],[cProvincia]]="LIMA","LIMA","PROVINCIA")</f>
        <v>LIMA</v>
      </c>
      <c r="V467" s="53" t="str">
        <f>MID(Tabla_Datos[[#This Row],[pTelefono]],1,SEARCH("-",Tabla_Datos[[#This Row],[pTelefono]],1)-1)</f>
        <v>1</v>
      </c>
      <c r="W467" s="53" t="str">
        <f>MID(Tabla_Datos[[#This Row],[pTelefono]],SEARCH("-",Tabla_Datos[[#This Row],[pTelefono]],1)+1,LEN(Tabla_Datos[[#This Row],[pTelefono]]))</f>
        <v>5514300</v>
      </c>
      <c r="X467" s="53" t="str">
        <f>CONCATENATE(Tabla_Datos[[#This Row],[TipUrb]]," ",Tabla_Datos[[#This Row],[Calle]]," ",Tabla_Datos[[#This Row],[NumCalle]])</f>
        <v>UR CONDORCANQUI, JOSE GABRIEL 829</v>
      </c>
      <c r="Y467" t="s">
        <v>92</v>
      </c>
      <c r="Z467" t="s">
        <v>93</v>
      </c>
      <c r="AA467" t="s">
        <v>94</v>
      </c>
      <c r="AB467" t="s">
        <v>95</v>
      </c>
      <c r="AC467" t="s">
        <v>95</v>
      </c>
      <c r="AD467" t="s">
        <v>161</v>
      </c>
      <c r="AE467" t="s">
        <v>95</v>
      </c>
      <c r="AG467" s="51">
        <v>43430982</v>
      </c>
      <c r="AI467">
        <v>36</v>
      </c>
      <c r="AJ467">
        <v>36</v>
      </c>
      <c r="AK467" t="s">
        <v>2246</v>
      </c>
      <c r="AL467">
        <v>829</v>
      </c>
    </row>
    <row r="468" spans="1:38">
      <c r="A468">
        <v>3284043</v>
      </c>
      <c r="B468" t="s">
        <v>2247</v>
      </c>
      <c r="C468" t="s">
        <v>18</v>
      </c>
      <c r="D468" t="s">
        <v>143</v>
      </c>
      <c r="E468">
        <v>2011</v>
      </c>
      <c r="F468">
        <v>8</v>
      </c>
      <c r="G468">
        <v>24</v>
      </c>
      <c r="H468" t="s">
        <v>86</v>
      </c>
      <c r="I468" t="s">
        <v>514</v>
      </c>
      <c r="J468" t="s">
        <v>1526</v>
      </c>
      <c r="K468" t="s">
        <v>479</v>
      </c>
      <c r="L468" t="s">
        <v>86</v>
      </c>
      <c r="M468" t="s">
        <v>133</v>
      </c>
      <c r="N468" s="50">
        <v>99999999</v>
      </c>
      <c r="O468" s="51">
        <v>2283477</v>
      </c>
      <c r="P468" t="s">
        <v>2248</v>
      </c>
      <c r="Q468" t="s">
        <v>2249</v>
      </c>
      <c r="R468" t="s">
        <v>2250</v>
      </c>
      <c r="S468" s="49" t="str">
        <f>CONCATENATE(Tabla_Datos[[#This Row],[Nombre_Cliente]]," ",Tabla_Datos[[#This Row],[ApellidoPaterno_Cliente]]," ",Tabla_Datos[[#This Row],[ApellidoMaterno_Cliente]])</f>
        <v>LUIS BIALY NIÑO CHINININ</v>
      </c>
      <c r="T468" s="53">
        <f>DATE(Tabla_Datos[[#This Row],[tAnio]],Tabla_Datos[[#This Row],[tMes]],Tabla_Datos[[#This Row],[tDia]])</f>
        <v>40779</v>
      </c>
      <c r="U468" s="53" t="str">
        <f>IF(Tabla_Datos[[#This Row],[cProvincia]]="LIMA","LIMA","PROVINCIA")</f>
        <v>PROVINCIA</v>
      </c>
      <c r="V468" s="53" t="str">
        <f>MID(Tabla_Datos[[#This Row],[pTelefono]],1,SEARCH("-",Tabla_Datos[[#This Row],[pTelefono]],1)-1)</f>
        <v>76</v>
      </c>
      <c r="W468" s="53" t="str">
        <f>MID(Tabla_Datos[[#This Row],[pTelefono]],SEARCH("-",Tabla_Datos[[#This Row],[pTelefono]],1)+1,LEN(Tabla_Datos[[#This Row],[pTelefono]]))</f>
        <v>813684</v>
      </c>
      <c r="X468" s="53" t="str">
        <f>CONCATENATE(Tabla_Datos[[#This Row],[TipUrb]]," ",Tabla_Datos[[#This Row],[Calle]]," ",Tabla_Datos[[#This Row],[NumCalle]])</f>
        <v>PO SN 0</v>
      </c>
      <c r="Y468" t="s">
        <v>517</v>
      </c>
      <c r="Z468" t="s">
        <v>320</v>
      </c>
      <c r="AA468" t="s">
        <v>321</v>
      </c>
      <c r="AB468" t="s">
        <v>95</v>
      </c>
      <c r="AC468" t="s">
        <v>95</v>
      </c>
      <c r="AD468" t="s">
        <v>1658</v>
      </c>
      <c r="AE468" t="s">
        <v>95</v>
      </c>
      <c r="AG468" s="51">
        <v>46591686</v>
      </c>
      <c r="AI468">
        <v>10</v>
      </c>
      <c r="AJ468">
        <v>10</v>
      </c>
      <c r="AK468" t="s">
        <v>467</v>
      </c>
      <c r="AL468">
        <v>0</v>
      </c>
    </row>
    <row r="469" spans="1:38">
      <c r="A469">
        <v>3288087</v>
      </c>
      <c r="B469" t="s">
        <v>2251</v>
      </c>
      <c r="C469" t="s">
        <v>18</v>
      </c>
      <c r="D469" t="s">
        <v>85</v>
      </c>
      <c r="E469">
        <v>2011</v>
      </c>
      <c r="F469">
        <v>8</v>
      </c>
      <c r="G469">
        <v>24</v>
      </c>
      <c r="H469" t="s">
        <v>86</v>
      </c>
      <c r="I469" t="s">
        <v>202</v>
      </c>
      <c r="J469" t="s">
        <v>203</v>
      </c>
      <c r="K469" t="s">
        <v>203</v>
      </c>
      <c r="L469" t="s">
        <v>86</v>
      </c>
      <c r="M469" t="s">
        <v>133</v>
      </c>
      <c r="N469" s="50">
        <v>41284181</v>
      </c>
      <c r="O469" s="51">
        <v>2304581</v>
      </c>
      <c r="P469" t="s">
        <v>2252</v>
      </c>
      <c r="Q469" t="s">
        <v>238</v>
      </c>
      <c r="R469" t="s">
        <v>2037</v>
      </c>
      <c r="S469" s="49" t="str">
        <f>CONCATENATE(Tabla_Datos[[#This Row],[Nombre_Cliente]]," ",Tabla_Datos[[#This Row],[ApellidoPaterno_Cliente]]," ",Tabla_Datos[[#This Row],[ApellidoMaterno_Cliente]])</f>
        <v>HAYDEE HUAMAN SANTA MARIA</v>
      </c>
      <c r="T469" s="53">
        <f>DATE(Tabla_Datos[[#This Row],[tAnio]],Tabla_Datos[[#This Row],[tMes]],Tabla_Datos[[#This Row],[tDia]])</f>
        <v>40779</v>
      </c>
      <c r="U469" s="53" t="str">
        <f>IF(Tabla_Datos[[#This Row],[cProvincia]]="LIMA","LIMA","PROVINCIA")</f>
        <v>PROVINCIA</v>
      </c>
      <c r="V469" s="53" t="str">
        <f>MID(Tabla_Datos[[#This Row],[pTelefono]],1,SEARCH("-",Tabla_Datos[[#This Row],[pTelefono]],1)-1)</f>
        <v>74</v>
      </c>
      <c r="W469" s="53" t="str">
        <f>MID(Tabla_Datos[[#This Row],[pTelefono]],SEARCH("-",Tabla_Datos[[#This Row],[pTelefono]],1)+1,LEN(Tabla_Datos[[#This Row],[pTelefono]]))</f>
        <v>979654144</v>
      </c>
      <c r="X469" s="53" t="str">
        <f>CONCATENATE(Tabla_Datos[[#This Row],[TipUrb]]," ",Tabla_Datos[[#This Row],[Calle]]," ",Tabla_Datos[[#This Row],[NumCalle]])</f>
        <v>UR EL CARMEN 0</v>
      </c>
      <c r="Y469" t="s">
        <v>208</v>
      </c>
      <c r="Z469" t="s">
        <v>107</v>
      </c>
      <c r="AA469" t="s">
        <v>108</v>
      </c>
      <c r="AB469" t="s">
        <v>95</v>
      </c>
      <c r="AC469" t="s">
        <v>95</v>
      </c>
      <c r="AD469" t="s">
        <v>161</v>
      </c>
      <c r="AE469" t="s">
        <v>413</v>
      </c>
      <c r="AF469">
        <v>12</v>
      </c>
      <c r="AG469" s="51">
        <v>16788014</v>
      </c>
      <c r="AH469" t="s">
        <v>95</v>
      </c>
      <c r="AI469" t="s">
        <v>1787</v>
      </c>
      <c r="AJ469" t="s">
        <v>1787</v>
      </c>
      <c r="AK469" t="s">
        <v>1029</v>
      </c>
      <c r="AL469">
        <v>0</v>
      </c>
    </row>
    <row r="470" spans="1:38">
      <c r="A470">
        <v>3277115</v>
      </c>
      <c r="B470" t="s">
        <v>2253</v>
      </c>
      <c r="C470" t="s">
        <v>18</v>
      </c>
      <c r="D470" t="s">
        <v>143</v>
      </c>
      <c r="E470">
        <v>2011</v>
      </c>
      <c r="F470">
        <v>8</v>
      </c>
      <c r="G470">
        <v>24</v>
      </c>
      <c r="H470" t="s">
        <v>86</v>
      </c>
      <c r="I470" t="s">
        <v>16</v>
      </c>
      <c r="J470" t="s">
        <v>16</v>
      </c>
      <c r="K470" t="s">
        <v>1039</v>
      </c>
      <c r="L470" t="s">
        <v>86</v>
      </c>
      <c r="M470" t="s">
        <v>88</v>
      </c>
      <c r="N470" s="50">
        <v>99999999</v>
      </c>
      <c r="O470" s="51">
        <v>2306756</v>
      </c>
      <c r="P470" t="s">
        <v>1571</v>
      </c>
      <c r="Q470" t="s">
        <v>2254</v>
      </c>
      <c r="R470" t="s">
        <v>2255</v>
      </c>
      <c r="S470" s="49" t="str">
        <f>CONCATENATE(Tabla_Datos[[#This Row],[Nombre_Cliente]]," ",Tabla_Datos[[#This Row],[ApellidoPaterno_Cliente]]," ",Tabla_Datos[[#This Row],[ApellidoMaterno_Cliente]])</f>
        <v xml:space="preserve">CESAR AUGUSTO SALDAÑA  ESCUDERO </v>
      </c>
      <c r="T470" s="53">
        <f>DATE(Tabla_Datos[[#This Row],[tAnio]],Tabla_Datos[[#This Row],[tMes]],Tabla_Datos[[#This Row],[tDia]])</f>
        <v>40779</v>
      </c>
      <c r="U470" s="53" t="str">
        <f>IF(Tabla_Datos[[#This Row],[cProvincia]]="LIMA","LIMA","PROVINCIA")</f>
        <v>LIMA</v>
      </c>
      <c r="V470" s="53" t="str">
        <f>MID(Tabla_Datos[[#This Row],[pTelefono]],1,SEARCH("-",Tabla_Datos[[#This Row],[pTelefono]],1)-1)</f>
        <v>1</v>
      </c>
      <c r="W470" s="53" t="str">
        <f>MID(Tabla_Datos[[#This Row],[pTelefono]],SEARCH("-",Tabla_Datos[[#This Row],[pTelefono]],1)+1,LEN(Tabla_Datos[[#This Row],[pTelefono]]))</f>
        <v>3812156</v>
      </c>
      <c r="X470" s="53" t="str">
        <f>CONCATENATE(Tabla_Datos[[#This Row],[TipUrb]]," ",Tabla_Datos[[#This Row],[Calle]]," ",Tabla_Datos[[#This Row],[NumCalle]])</f>
        <v>AH 6 0</v>
      </c>
      <c r="Y470" t="s">
        <v>92</v>
      </c>
      <c r="Z470" t="s">
        <v>188</v>
      </c>
      <c r="AA470" t="s">
        <v>189</v>
      </c>
      <c r="AB470" t="s">
        <v>95</v>
      </c>
      <c r="AC470" t="s">
        <v>95</v>
      </c>
      <c r="AD470" t="s">
        <v>96</v>
      </c>
      <c r="AE470" t="s">
        <v>116</v>
      </c>
      <c r="AF470">
        <v>17</v>
      </c>
      <c r="AG470" s="51">
        <v>10764308</v>
      </c>
      <c r="AI470">
        <v>36</v>
      </c>
      <c r="AJ470">
        <v>36</v>
      </c>
      <c r="AK470">
        <v>6</v>
      </c>
      <c r="AL470">
        <v>0</v>
      </c>
    </row>
    <row r="471" spans="1:38">
      <c r="A471">
        <v>3254078</v>
      </c>
      <c r="B471" t="s">
        <v>2256</v>
      </c>
      <c r="C471" t="s">
        <v>19</v>
      </c>
      <c r="D471" t="s">
        <v>85</v>
      </c>
      <c r="E471">
        <v>2011</v>
      </c>
      <c r="F471">
        <v>8</v>
      </c>
      <c r="G471">
        <v>24</v>
      </c>
      <c r="H471" t="s">
        <v>86</v>
      </c>
      <c r="I471" t="s">
        <v>16</v>
      </c>
      <c r="J471" t="s">
        <v>16</v>
      </c>
      <c r="K471" t="s">
        <v>171</v>
      </c>
      <c r="L471" t="s">
        <v>86</v>
      </c>
      <c r="M471" t="s">
        <v>88</v>
      </c>
      <c r="N471" s="50">
        <v>7536380</v>
      </c>
      <c r="O471" s="51">
        <v>2310342</v>
      </c>
      <c r="P471" t="s">
        <v>2257</v>
      </c>
      <c r="Q471" t="s">
        <v>370</v>
      </c>
      <c r="R471" t="s">
        <v>2188</v>
      </c>
      <c r="S471" s="49" t="str">
        <f>CONCATENATE(Tabla_Datos[[#This Row],[Nombre_Cliente]]," ",Tabla_Datos[[#This Row],[ApellidoPaterno_Cliente]]," ",Tabla_Datos[[#This Row],[ApellidoMaterno_Cliente]])</f>
        <v>JUAN ANTONIO TORRES PINEDA</v>
      </c>
      <c r="T471" s="53">
        <f>DATE(Tabla_Datos[[#This Row],[tAnio]],Tabla_Datos[[#This Row],[tMes]],Tabla_Datos[[#This Row],[tDia]])</f>
        <v>40779</v>
      </c>
      <c r="U471" s="53" t="str">
        <f>IF(Tabla_Datos[[#This Row],[cProvincia]]="LIMA","LIMA","PROVINCIA")</f>
        <v>LIMA</v>
      </c>
      <c r="V471" s="53" t="str">
        <f>MID(Tabla_Datos[[#This Row],[pTelefono]],1,SEARCH("-",Tabla_Datos[[#This Row],[pTelefono]],1)-1)</f>
        <v>1</v>
      </c>
      <c r="W471" s="53" t="str">
        <f>MID(Tabla_Datos[[#This Row],[pTelefono]],SEARCH("-",Tabla_Datos[[#This Row],[pTelefono]],1)+1,LEN(Tabla_Datos[[#This Row],[pTelefono]]))</f>
        <v>954180384</v>
      </c>
      <c r="X471" s="53" t="str">
        <f>CONCATENATE(Tabla_Datos[[#This Row],[TipUrb]]," ",Tabla_Datos[[#This Row],[Calle]]," ",Tabla_Datos[[#This Row],[NumCalle]])</f>
        <v xml:space="preserve">  JR PEREZ ARANIBAR 290</v>
      </c>
      <c r="Y471" t="s">
        <v>92</v>
      </c>
      <c r="Z471" t="s">
        <v>196</v>
      </c>
      <c r="AA471" t="s">
        <v>197</v>
      </c>
      <c r="AB471">
        <v>2</v>
      </c>
      <c r="AC471">
        <v>201</v>
      </c>
      <c r="AD471" t="s">
        <v>95</v>
      </c>
      <c r="AE471" t="s">
        <v>95</v>
      </c>
      <c r="AF471" t="s">
        <v>95</v>
      </c>
      <c r="AG471" s="51">
        <v>6650478</v>
      </c>
      <c r="AH471" t="s">
        <v>95</v>
      </c>
      <c r="AI471">
        <v>1</v>
      </c>
      <c r="AJ471">
        <v>1</v>
      </c>
      <c r="AK471" t="s">
        <v>2258</v>
      </c>
      <c r="AL471">
        <v>290</v>
      </c>
    </row>
    <row r="472" spans="1:38">
      <c r="A472">
        <v>3294570</v>
      </c>
      <c r="B472" t="s">
        <v>2259</v>
      </c>
      <c r="C472" t="s">
        <v>18</v>
      </c>
      <c r="D472" t="s">
        <v>85</v>
      </c>
      <c r="E472">
        <v>2011</v>
      </c>
      <c r="F472">
        <v>8</v>
      </c>
      <c r="G472">
        <v>24</v>
      </c>
      <c r="H472" t="s">
        <v>86</v>
      </c>
      <c r="I472" t="s">
        <v>16</v>
      </c>
      <c r="J472" t="s">
        <v>16</v>
      </c>
      <c r="K472" t="s">
        <v>112</v>
      </c>
      <c r="L472" t="s">
        <v>86</v>
      </c>
      <c r="M472" t="s">
        <v>88</v>
      </c>
      <c r="O472" s="51">
        <v>2310734</v>
      </c>
      <c r="P472" t="s">
        <v>2260</v>
      </c>
      <c r="Q472" t="s">
        <v>2261</v>
      </c>
      <c r="R472" t="s">
        <v>1135</v>
      </c>
      <c r="S472" s="49" t="str">
        <f>CONCATENATE(Tabla_Datos[[#This Row],[Nombre_Cliente]]," ",Tabla_Datos[[#This Row],[ApellidoPaterno_Cliente]]," ",Tabla_Datos[[#This Row],[ApellidoMaterno_Cliente]])</f>
        <v>RAUL  VITTOR ALFARO</v>
      </c>
      <c r="T472" s="53">
        <f>DATE(Tabla_Datos[[#This Row],[tAnio]],Tabla_Datos[[#This Row],[tMes]],Tabla_Datos[[#This Row],[tDia]])</f>
        <v>40779</v>
      </c>
      <c r="U472" s="53" t="str">
        <f>IF(Tabla_Datos[[#This Row],[cProvincia]]="LIMA","LIMA","PROVINCIA")</f>
        <v>LIMA</v>
      </c>
      <c r="V472" s="53" t="str">
        <f>MID(Tabla_Datos[[#This Row],[pTelefono]],1,SEARCH("-",Tabla_Datos[[#This Row],[pTelefono]],1)-1)</f>
        <v>1</v>
      </c>
      <c r="W472" s="53" t="str">
        <f>MID(Tabla_Datos[[#This Row],[pTelefono]],SEARCH("-",Tabla_Datos[[#This Row],[pTelefono]],1)+1,LEN(Tabla_Datos[[#This Row],[pTelefono]]))</f>
        <v>4371241</v>
      </c>
      <c r="X472" s="53" t="str">
        <f>CONCATENATE(Tabla_Datos[[#This Row],[TipUrb]]," ",Tabla_Datos[[#This Row],[Calle]]," ",Tabla_Datos[[#This Row],[NumCalle]])</f>
        <v>UR LAS PALMERAS 380</v>
      </c>
      <c r="Y472" t="s">
        <v>92</v>
      </c>
      <c r="Z472" t="s">
        <v>1454</v>
      </c>
      <c r="AA472" t="s">
        <v>1455</v>
      </c>
      <c r="AB472" t="s">
        <v>95</v>
      </c>
      <c r="AC472" t="s">
        <v>95</v>
      </c>
      <c r="AD472" t="s">
        <v>161</v>
      </c>
      <c r="AE472" t="s">
        <v>95</v>
      </c>
      <c r="AF472" t="s">
        <v>95</v>
      </c>
      <c r="AG472" s="51">
        <v>10493739</v>
      </c>
      <c r="AI472">
        <v>1</v>
      </c>
      <c r="AJ472">
        <v>1</v>
      </c>
      <c r="AK472" t="s">
        <v>1848</v>
      </c>
      <c r="AL472">
        <v>380</v>
      </c>
    </row>
    <row r="473" spans="1:38">
      <c r="A473">
        <v>3274299</v>
      </c>
      <c r="B473" t="s">
        <v>2262</v>
      </c>
      <c r="C473" t="s">
        <v>18</v>
      </c>
      <c r="D473" t="s">
        <v>143</v>
      </c>
      <c r="E473">
        <v>2011</v>
      </c>
      <c r="F473">
        <v>8</v>
      </c>
      <c r="G473">
        <v>24</v>
      </c>
      <c r="H473" t="s">
        <v>86</v>
      </c>
      <c r="I473" t="s">
        <v>2263</v>
      </c>
      <c r="J473" t="s">
        <v>2264</v>
      </c>
      <c r="K473" t="s">
        <v>2265</v>
      </c>
      <c r="L473" t="s">
        <v>86</v>
      </c>
      <c r="M473" t="s">
        <v>88</v>
      </c>
      <c r="N473" s="50">
        <v>99999999</v>
      </c>
      <c r="O473" s="51">
        <v>2311583</v>
      </c>
      <c r="P473" t="s">
        <v>2266</v>
      </c>
      <c r="Q473" t="s">
        <v>2267</v>
      </c>
      <c r="R473" t="s">
        <v>2268</v>
      </c>
      <c r="S473" s="49" t="str">
        <f>CONCATENATE(Tabla_Datos[[#This Row],[Nombre_Cliente]]," ",Tabla_Datos[[#This Row],[ApellidoPaterno_Cliente]]," ",Tabla_Datos[[#This Row],[ApellidoMaterno_Cliente]])</f>
        <v>ESDRAS MARIO  CARRANZA  MIRABAL</v>
      </c>
      <c r="T473" s="53">
        <f>DATE(Tabla_Datos[[#This Row],[tAnio]],Tabla_Datos[[#This Row],[tMes]],Tabla_Datos[[#This Row],[tDia]])</f>
        <v>40779</v>
      </c>
      <c r="U473" s="53" t="str">
        <f>IF(Tabla_Datos[[#This Row],[cProvincia]]="LIMA","LIMA","PROVINCIA")</f>
        <v>PROVINCIA</v>
      </c>
      <c r="V473" s="53" t="str">
        <f>MID(Tabla_Datos[[#This Row],[pTelefono]],1,SEARCH("-",Tabla_Datos[[#This Row],[pTelefono]],1)-1)</f>
        <v>1</v>
      </c>
      <c r="W473" s="53" t="str">
        <f>MID(Tabla_Datos[[#This Row],[pTelefono]],SEARCH("-",Tabla_Datos[[#This Row],[pTelefono]],1)+1,LEN(Tabla_Datos[[#This Row],[pTelefono]]))</f>
        <v>997687743</v>
      </c>
      <c r="X473" s="53" t="str">
        <f>CONCATENATE(Tabla_Datos[[#This Row],[TipUrb]]," ",Tabla_Datos[[#This Row],[Calle]]," ",Tabla_Datos[[#This Row],[NumCalle]])</f>
        <v>- CUSCO CDRA 2 0</v>
      </c>
      <c r="Y473" t="s">
        <v>2269</v>
      </c>
      <c r="Z473" t="s">
        <v>181</v>
      </c>
      <c r="AA473" t="s">
        <v>182</v>
      </c>
      <c r="AB473" t="s">
        <v>95</v>
      </c>
      <c r="AC473" t="s">
        <v>95</v>
      </c>
      <c r="AD473" t="s">
        <v>109</v>
      </c>
      <c r="AE473" t="s">
        <v>95</v>
      </c>
      <c r="AG473" s="51">
        <v>44025351</v>
      </c>
      <c r="AI473">
        <v>26</v>
      </c>
      <c r="AJ473">
        <v>26</v>
      </c>
      <c r="AK473" t="s">
        <v>2270</v>
      </c>
      <c r="AL473">
        <v>0</v>
      </c>
    </row>
    <row r="474" spans="1:38">
      <c r="A474">
        <v>3270950</v>
      </c>
      <c r="B474" t="s">
        <v>2271</v>
      </c>
      <c r="C474" t="s">
        <v>18</v>
      </c>
      <c r="D474" t="s">
        <v>85</v>
      </c>
      <c r="E474">
        <v>2011</v>
      </c>
      <c r="F474">
        <v>8</v>
      </c>
      <c r="G474">
        <v>24</v>
      </c>
      <c r="H474" t="s">
        <v>86</v>
      </c>
      <c r="I474" t="s">
        <v>16</v>
      </c>
      <c r="J474" t="s">
        <v>16</v>
      </c>
      <c r="K474" t="s">
        <v>265</v>
      </c>
      <c r="L474" t="s">
        <v>86</v>
      </c>
      <c r="M474" t="s">
        <v>88</v>
      </c>
      <c r="O474" s="51">
        <v>2313470</v>
      </c>
      <c r="P474" t="s">
        <v>2272</v>
      </c>
      <c r="Q474" t="s">
        <v>2273</v>
      </c>
      <c r="R474" t="s">
        <v>2274</v>
      </c>
      <c r="S474" s="49" t="str">
        <f>CONCATENATE(Tabla_Datos[[#This Row],[Nombre_Cliente]]," ",Tabla_Datos[[#This Row],[ApellidoPaterno_Cliente]]," ",Tabla_Datos[[#This Row],[ApellidoMaterno_Cliente]])</f>
        <v xml:space="preserve">PAUL  LAZARTE  HERRERA </v>
      </c>
      <c r="T474" s="53">
        <f>DATE(Tabla_Datos[[#This Row],[tAnio]],Tabla_Datos[[#This Row],[tMes]],Tabla_Datos[[#This Row],[tDia]])</f>
        <v>40779</v>
      </c>
      <c r="U474" s="53" t="str">
        <f>IF(Tabla_Datos[[#This Row],[cProvincia]]="LIMA","LIMA","PROVINCIA")</f>
        <v>LIMA</v>
      </c>
      <c r="V474" s="53" t="str">
        <f>MID(Tabla_Datos[[#This Row],[pTelefono]],1,SEARCH("-",Tabla_Datos[[#This Row],[pTelefono]],1)-1)</f>
        <v>1</v>
      </c>
      <c r="W474" s="53" t="str">
        <f>MID(Tabla_Datos[[#This Row],[pTelefono]],SEARCH("-",Tabla_Datos[[#This Row],[pTelefono]],1)+1,LEN(Tabla_Datos[[#This Row],[pTelefono]]))</f>
        <v>6204434</v>
      </c>
      <c r="X474" s="53" t="str">
        <f>CONCATENATE(Tabla_Datos[[#This Row],[TipUrb]]," ",Tabla_Datos[[#This Row],[Calle]]," ",Tabla_Datos[[#This Row],[NumCalle]])</f>
        <v>RS BRASIL 2988</v>
      </c>
      <c r="Y474" t="s">
        <v>92</v>
      </c>
      <c r="Z474" t="s">
        <v>93</v>
      </c>
      <c r="AA474" t="s">
        <v>94</v>
      </c>
      <c r="AB474">
        <v>5</v>
      </c>
      <c r="AC474">
        <v>501</v>
      </c>
      <c r="AD474" t="s">
        <v>435</v>
      </c>
      <c r="AE474" t="s">
        <v>95</v>
      </c>
      <c r="AG474" s="51">
        <v>6783307</v>
      </c>
      <c r="AI474">
        <v>36</v>
      </c>
      <c r="AJ474">
        <v>36</v>
      </c>
      <c r="AK474" t="s">
        <v>1360</v>
      </c>
      <c r="AL474">
        <v>2988</v>
      </c>
    </row>
    <row r="475" spans="1:38">
      <c r="A475">
        <v>3273661</v>
      </c>
      <c r="B475" t="s">
        <v>2275</v>
      </c>
      <c r="C475" t="s">
        <v>18</v>
      </c>
      <c r="D475" t="s">
        <v>143</v>
      </c>
      <c r="E475">
        <v>2011</v>
      </c>
      <c r="F475">
        <v>8</v>
      </c>
      <c r="G475">
        <v>24</v>
      </c>
      <c r="H475" t="s">
        <v>86</v>
      </c>
      <c r="I475" t="s">
        <v>300</v>
      </c>
      <c r="J475" t="s">
        <v>301</v>
      </c>
      <c r="K475" t="s">
        <v>301</v>
      </c>
      <c r="L475" t="s">
        <v>86</v>
      </c>
      <c r="M475" t="s">
        <v>148</v>
      </c>
      <c r="N475" s="50">
        <v>65</v>
      </c>
      <c r="O475" s="51">
        <v>2321501</v>
      </c>
      <c r="P475" t="s">
        <v>2276</v>
      </c>
      <c r="Q475" t="s">
        <v>451</v>
      </c>
      <c r="R475" t="s">
        <v>2277</v>
      </c>
      <c r="S475" s="49" t="str">
        <f>CONCATENATE(Tabla_Datos[[#This Row],[Nombre_Cliente]]," ",Tabla_Datos[[#This Row],[ApellidoPaterno_Cliente]]," ",Tabla_Datos[[#This Row],[ApellidoMaterno_Cliente]])</f>
        <v>LUZGARDA FLORES RIMACHI</v>
      </c>
      <c r="T475" s="53">
        <f>DATE(Tabla_Datos[[#This Row],[tAnio]],Tabla_Datos[[#This Row],[tMes]],Tabla_Datos[[#This Row],[tDia]])</f>
        <v>40779</v>
      </c>
      <c r="U475" s="53" t="str">
        <f>IF(Tabla_Datos[[#This Row],[cProvincia]]="LIMA","LIMA","PROVINCIA")</f>
        <v>PROVINCIA</v>
      </c>
      <c r="V475" s="53" t="str">
        <f>MID(Tabla_Datos[[#This Row],[pTelefono]],1,SEARCH("-",Tabla_Datos[[#This Row],[pTelefono]],1)-1)</f>
        <v>65</v>
      </c>
      <c r="W475" s="53" t="str">
        <f>MID(Tabla_Datos[[#This Row],[pTelefono]],SEARCH("-",Tabla_Datos[[#This Row],[pTelefono]],1)+1,LEN(Tabla_Datos[[#This Row],[pTelefono]]))</f>
        <v>771047</v>
      </c>
      <c r="X475" s="53" t="str">
        <f>CONCATENATE(Tabla_Datos[[#This Row],[TipUrb]]," ",Tabla_Datos[[#This Row],[Calle]]," ",Tabla_Datos[[#This Row],[NumCalle]])</f>
        <v>- AYACUCHO 314</v>
      </c>
      <c r="Y475" t="s">
        <v>305</v>
      </c>
      <c r="Z475" t="s">
        <v>181</v>
      </c>
      <c r="AA475" t="s">
        <v>182</v>
      </c>
      <c r="AB475" t="s">
        <v>95</v>
      </c>
      <c r="AC475" t="s">
        <v>95</v>
      </c>
      <c r="AD475" t="s">
        <v>109</v>
      </c>
      <c r="AE475" t="s">
        <v>95</v>
      </c>
      <c r="AG475" s="51">
        <v>5783469</v>
      </c>
      <c r="AI475">
        <v>26</v>
      </c>
      <c r="AJ475">
        <v>26</v>
      </c>
      <c r="AK475" t="s">
        <v>292</v>
      </c>
      <c r="AL475">
        <v>314</v>
      </c>
    </row>
    <row r="476" spans="1:38">
      <c r="A476">
        <v>3270633</v>
      </c>
      <c r="B476" t="s">
        <v>2278</v>
      </c>
      <c r="C476" t="s">
        <v>20</v>
      </c>
      <c r="D476" t="s">
        <v>85</v>
      </c>
      <c r="E476">
        <v>2011</v>
      </c>
      <c r="F476">
        <v>8</v>
      </c>
      <c r="G476">
        <v>24</v>
      </c>
      <c r="H476" t="s">
        <v>86</v>
      </c>
      <c r="I476" t="s">
        <v>16</v>
      </c>
      <c r="J476" t="s">
        <v>16</v>
      </c>
      <c r="K476" t="s">
        <v>496</v>
      </c>
      <c r="L476" t="s">
        <v>86</v>
      </c>
      <c r="M476" t="s">
        <v>88</v>
      </c>
      <c r="O476" s="51">
        <v>2320811</v>
      </c>
      <c r="P476" t="s">
        <v>2279</v>
      </c>
      <c r="Q476" t="s">
        <v>1135</v>
      </c>
      <c r="R476" t="s">
        <v>2280</v>
      </c>
      <c r="S476" s="49" t="str">
        <f>CONCATENATE(Tabla_Datos[[#This Row],[Nombre_Cliente]]," ",Tabla_Datos[[#This Row],[ApellidoPaterno_Cliente]]," ",Tabla_Datos[[#This Row],[ApellidoMaterno_Cliente]])</f>
        <v>MAURO ALFARO CANCHARI</v>
      </c>
      <c r="T476" s="53">
        <f>DATE(Tabla_Datos[[#This Row],[tAnio]],Tabla_Datos[[#This Row],[tMes]],Tabla_Datos[[#This Row],[tDia]])</f>
        <v>40779</v>
      </c>
      <c r="U476" s="53" t="str">
        <f>IF(Tabla_Datos[[#This Row],[cProvincia]]="LIMA","LIMA","PROVINCIA")</f>
        <v>LIMA</v>
      </c>
      <c r="V476" s="53" t="str">
        <f>MID(Tabla_Datos[[#This Row],[pTelefono]],1,SEARCH("-",Tabla_Datos[[#This Row],[pTelefono]],1)-1)</f>
        <v>1</v>
      </c>
      <c r="W476" s="53" t="str">
        <f>MID(Tabla_Datos[[#This Row],[pTelefono]],SEARCH("-",Tabla_Datos[[#This Row],[pTelefono]],1)+1,LEN(Tabla_Datos[[#This Row],[pTelefono]]))</f>
        <v>995088463</v>
      </c>
      <c r="X476" s="53" t="str">
        <f>CONCATENATE(Tabla_Datos[[#This Row],[TipUrb]]," ",Tabla_Datos[[#This Row],[Calle]]," ",Tabla_Datos[[#This Row],[NumCalle]])</f>
        <v>GR . 0</v>
      </c>
      <c r="Y476" t="s">
        <v>92</v>
      </c>
      <c r="Z476" t="s">
        <v>122</v>
      </c>
      <c r="AA476" t="s">
        <v>123</v>
      </c>
      <c r="AB476" t="s">
        <v>95</v>
      </c>
      <c r="AC476" t="s">
        <v>95</v>
      </c>
      <c r="AD476" t="s">
        <v>811</v>
      </c>
      <c r="AE476" t="s">
        <v>1043</v>
      </c>
      <c r="AF476">
        <v>11</v>
      </c>
      <c r="AG476" s="51">
        <v>8900075</v>
      </c>
      <c r="AH476" t="s">
        <v>95</v>
      </c>
      <c r="AI476">
        <v>1</v>
      </c>
      <c r="AJ476">
        <v>1</v>
      </c>
      <c r="AK476" t="s">
        <v>221</v>
      </c>
      <c r="AL476">
        <v>0</v>
      </c>
    </row>
    <row r="477" spans="1:38">
      <c r="A477">
        <v>3286045</v>
      </c>
      <c r="B477" t="s">
        <v>2281</v>
      </c>
      <c r="C477" t="s">
        <v>18</v>
      </c>
      <c r="D477" t="s">
        <v>143</v>
      </c>
      <c r="E477">
        <v>2011</v>
      </c>
      <c r="F477">
        <v>8</v>
      </c>
      <c r="G477">
        <v>24</v>
      </c>
      <c r="H477" t="s">
        <v>86</v>
      </c>
      <c r="I477" t="s">
        <v>514</v>
      </c>
      <c r="J477" t="s">
        <v>1526</v>
      </c>
      <c r="K477" t="s">
        <v>1526</v>
      </c>
      <c r="L477" t="s">
        <v>86</v>
      </c>
      <c r="M477" t="s">
        <v>133</v>
      </c>
      <c r="N477" s="50">
        <v>43869319</v>
      </c>
      <c r="O477" s="51">
        <v>2322876</v>
      </c>
      <c r="P477" t="s">
        <v>2282</v>
      </c>
      <c r="Q477" t="s">
        <v>2283</v>
      </c>
      <c r="R477" t="s">
        <v>457</v>
      </c>
      <c r="S477" s="49" t="str">
        <f>CONCATENATE(Tabla_Datos[[#This Row],[Nombre_Cliente]]," ",Tabla_Datos[[#This Row],[ApellidoPaterno_Cliente]]," ",Tabla_Datos[[#This Row],[ApellidoMaterno_Cliente]])</f>
        <v>ANTONIO ALARCON DAVILA</v>
      </c>
      <c r="T477" s="53">
        <f>DATE(Tabla_Datos[[#This Row],[tAnio]],Tabla_Datos[[#This Row],[tMes]],Tabla_Datos[[#This Row],[tDia]])</f>
        <v>40779</v>
      </c>
      <c r="U477" s="53" t="str">
        <f>IF(Tabla_Datos[[#This Row],[cProvincia]]="LIMA","LIMA","PROVINCIA")</f>
        <v>PROVINCIA</v>
      </c>
      <c r="V477" s="53" t="str">
        <f>MID(Tabla_Datos[[#This Row],[pTelefono]],1,SEARCH("-",Tabla_Datos[[#This Row],[pTelefono]],1)-1)</f>
        <v>76</v>
      </c>
      <c r="W477" s="53" t="str">
        <f>MID(Tabla_Datos[[#This Row],[pTelefono]],SEARCH("-",Tabla_Datos[[#This Row],[pTelefono]],1)+1,LEN(Tabla_Datos[[#This Row],[pTelefono]]))</f>
        <v>830645</v>
      </c>
      <c r="X477" s="53" t="str">
        <f>CONCATENATE(Tabla_Datos[[#This Row],[TipUrb]]," ",Tabla_Datos[[#This Row],[Calle]]," ",Tabla_Datos[[#This Row],[NumCalle]])</f>
        <v>- LA QUINUA 0</v>
      </c>
      <c r="Y477" t="s">
        <v>517</v>
      </c>
      <c r="Z477" t="s">
        <v>320</v>
      </c>
      <c r="AA477" t="s">
        <v>321</v>
      </c>
      <c r="AB477">
        <v>1</v>
      </c>
      <c r="AC477" t="s">
        <v>95</v>
      </c>
      <c r="AD477" t="s">
        <v>109</v>
      </c>
      <c r="AE477" t="s">
        <v>95</v>
      </c>
      <c r="AG477" s="51">
        <v>27672903</v>
      </c>
      <c r="AI477">
        <v>10</v>
      </c>
      <c r="AJ477">
        <v>10</v>
      </c>
      <c r="AK477" t="s">
        <v>2284</v>
      </c>
      <c r="AL477">
        <v>0</v>
      </c>
    </row>
    <row r="478" spans="1:38">
      <c r="A478">
        <v>3290066</v>
      </c>
      <c r="B478" t="s">
        <v>2285</v>
      </c>
      <c r="C478" t="s">
        <v>19</v>
      </c>
      <c r="D478" t="s">
        <v>143</v>
      </c>
      <c r="E478">
        <v>2011</v>
      </c>
      <c r="F478">
        <v>8</v>
      </c>
      <c r="G478">
        <v>24</v>
      </c>
      <c r="H478" t="s">
        <v>86</v>
      </c>
      <c r="I478" t="s">
        <v>587</v>
      </c>
      <c r="J478" t="s">
        <v>587</v>
      </c>
      <c r="K478" t="s">
        <v>587</v>
      </c>
      <c r="L478" t="s">
        <v>86</v>
      </c>
      <c r="M478" t="s">
        <v>102</v>
      </c>
      <c r="N478" s="50">
        <v>42697041</v>
      </c>
      <c r="O478" s="51">
        <v>2322271</v>
      </c>
      <c r="P478" t="s">
        <v>2286</v>
      </c>
      <c r="Q478" t="s">
        <v>2287</v>
      </c>
      <c r="R478" t="s">
        <v>2288</v>
      </c>
      <c r="S478" s="49" t="str">
        <f>CONCATENATE(Tabla_Datos[[#This Row],[Nombre_Cliente]]," ",Tabla_Datos[[#This Row],[ApellidoPaterno_Cliente]]," ",Tabla_Datos[[#This Row],[ApellidoMaterno_Cliente]])</f>
        <v>HEBER LUCREZ LERMA AQUISE</v>
      </c>
      <c r="T478" s="53">
        <f>DATE(Tabla_Datos[[#This Row],[tAnio]],Tabla_Datos[[#This Row],[tMes]],Tabla_Datos[[#This Row],[tDia]])</f>
        <v>40779</v>
      </c>
      <c r="U478" s="53" t="str">
        <f>IF(Tabla_Datos[[#This Row],[cProvincia]]="LIMA","LIMA","PROVINCIA")</f>
        <v>PROVINCIA</v>
      </c>
      <c r="V478" s="53" t="str">
        <f>MID(Tabla_Datos[[#This Row],[pTelefono]],1,SEARCH("-",Tabla_Datos[[#This Row],[pTelefono]],1)-1)</f>
        <v>52</v>
      </c>
      <c r="W478" s="53" t="str">
        <f>MID(Tabla_Datos[[#This Row],[pTelefono]],SEARCH("-",Tabla_Datos[[#This Row],[pTelefono]],1)+1,LEN(Tabla_Datos[[#This Row],[pTelefono]]))</f>
        <v>950024647</v>
      </c>
      <c r="X478" s="53" t="str">
        <f>CONCATENATE(Tabla_Datos[[#This Row],[TipUrb]]," ",Tabla_Datos[[#This Row],[Calle]]," ",Tabla_Datos[[#This Row],[NumCalle]])</f>
        <v>PJ LAS VILCAS 2</v>
      </c>
      <c r="Y478" t="s">
        <v>590</v>
      </c>
      <c r="Z478" t="s">
        <v>152</v>
      </c>
      <c r="AA478" t="s">
        <v>153</v>
      </c>
      <c r="AB478" t="s">
        <v>95</v>
      </c>
      <c r="AC478" t="s">
        <v>95</v>
      </c>
      <c r="AD478" t="s">
        <v>429</v>
      </c>
      <c r="AE478" t="s">
        <v>95</v>
      </c>
      <c r="AF478" t="s">
        <v>95</v>
      </c>
      <c r="AG478" s="51">
        <v>10019405</v>
      </c>
      <c r="AI478">
        <v>1</v>
      </c>
      <c r="AJ478">
        <v>1</v>
      </c>
      <c r="AK478" t="s">
        <v>2289</v>
      </c>
      <c r="AL478">
        <v>2</v>
      </c>
    </row>
    <row r="479" spans="1:38">
      <c r="A479">
        <v>3273518</v>
      </c>
      <c r="B479" t="s">
        <v>2290</v>
      </c>
      <c r="C479" t="s">
        <v>19</v>
      </c>
      <c r="D479" t="s">
        <v>85</v>
      </c>
      <c r="E479">
        <v>2011</v>
      </c>
      <c r="F479">
        <v>8</v>
      </c>
      <c r="G479">
        <v>24</v>
      </c>
      <c r="H479" t="s">
        <v>86</v>
      </c>
      <c r="I479" t="s">
        <v>16</v>
      </c>
      <c r="J479" t="s">
        <v>16</v>
      </c>
      <c r="K479" t="s">
        <v>277</v>
      </c>
      <c r="L479" t="s">
        <v>86</v>
      </c>
      <c r="M479" t="s">
        <v>88</v>
      </c>
      <c r="N479" s="50">
        <v>44344377</v>
      </c>
      <c r="O479" s="51">
        <v>2322759</v>
      </c>
      <c r="P479" t="s">
        <v>2291</v>
      </c>
      <c r="Q479" t="s">
        <v>2292</v>
      </c>
      <c r="R479" t="s">
        <v>2293</v>
      </c>
      <c r="S479" s="49" t="str">
        <f>CONCATENATE(Tabla_Datos[[#This Row],[Nombre_Cliente]]," ",Tabla_Datos[[#This Row],[ApellidoPaterno_Cliente]]," ",Tabla_Datos[[#This Row],[ApellidoMaterno_Cliente]])</f>
        <v>FREDDY GUSTAVO VICENTE ACASIETE</v>
      </c>
      <c r="T479" s="53">
        <f>DATE(Tabla_Datos[[#This Row],[tAnio]],Tabla_Datos[[#This Row],[tMes]],Tabla_Datos[[#This Row],[tDia]])</f>
        <v>40779</v>
      </c>
      <c r="U479" s="53" t="str">
        <f>IF(Tabla_Datos[[#This Row],[cProvincia]]="LIMA","LIMA","PROVINCIA")</f>
        <v>LIMA</v>
      </c>
      <c r="V479" s="53" t="str">
        <f>MID(Tabla_Datos[[#This Row],[pTelefono]],1,SEARCH("-",Tabla_Datos[[#This Row],[pTelefono]],1)-1)</f>
        <v>1</v>
      </c>
      <c r="W479" s="53" t="str">
        <f>MID(Tabla_Datos[[#This Row],[pTelefono]],SEARCH("-",Tabla_Datos[[#This Row],[pTelefono]],1)+1,LEN(Tabla_Datos[[#This Row],[pTelefono]]))</f>
        <v>990868104</v>
      </c>
      <c r="X479" s="53" t="str">
        <f>CONCATENATE(Tabla_Datos[[#This Row],[TipUrb]]," ",Tabla_Datos[[#This Row],[Calle]]," ",Tabla_Datos[[#This Row],[NumCalle]])</f>
        <v>UR JOSE PENZA VENTOCILLA 0</v>
      </c>
      <c r="Y479" t="s">
        <v>92</v>
      </c>
      <c r="Z479" t="s">
        <v>122</v>
      </c>
      <c r="AA479" t="s">
        <v>123</v>
      </c>
      <c r="AB479" t="s">
        <v>95</v>
      </c>
      <c r="AC479">
        <v>201</v>
      </c>
      <c r="AD479" t="s">
        <v>161</v>
      </c>
      <c r="AE479" t="s">
        <v>935</v>
      </c>
      <c r="AF479">
        <v>20</v>
      </c>
      <c r="AG479" s="51">
        <v>21460179</v>
      </c>
      <c r="AH479" t="s">
        <v>95</v>
      </c>
      <c r="AI479">
        <v>1</v>
      </c>
      <c r="AJ479">
        <v>1</v>
      </c>
      <c r="AK479" t="s">
        <v>2294</v>
      </c>
      <c r="AL479">
        <v>0</v>
      </c>
    </row>
    <row r="480" spans="1:38">
      <c r="A480">
        <v>3273991</v>
      </c>
      <c r="B480" t="s">
        <v>2295</v>
      </c>
      <c r="C480" t="s">
        <v>19</v>
      </c>
      <c r="D480" t="s">
        <v>85</v>
      </c>
      <c r="E480">
        <v>2011</v>
      </c>
      <c r="F480">
        <v>8</v>
      </c>
      <c r="G480">
        <v>24</v>
      </c>
      <c r="H480" t="s">
        <v>86</v>
      </c>
      <c r="I480" t="s">
        <v>16</v>
      </c>
      <c r="J480" t="s">
        <v>16</v>
      </c>
      <c r="K480" t="s">
        <v>165</v>
      </c>
      <c r="L480" t="s">
        <v>86</v>
      </c>
      <c r="M480" t="s">
        <v>88</v>
      </c>
      <c r="N480" s="50">
        <v>11111249</v>
      </c>
      <c r="O480" s="51">
        <v>2323016</v>
      </c>
      <c r="P480" t="s">
        <v>1580</v>
      </c>
      <c r="Q480" t="s">
        <v>238</v>
      </c>
      <c r="R480" t="s">
        <v>2296</v>
      </c>
      <c r="S480" s="49" t="str">
        <f>CONCATENATE(Tabla_Datos[[#This Row],[Nombre_Cliente]]," ",Tabla_Datos[[#This Row],[ApellidoPaterno_Cliente]]," ",Tabla_Datos[[#This Row],[ApellidoMaterno_Cliente]])</f>
        <v>CARLOS ALBERTO HUAMAN CACHAY</v>
      </c>
      <c r="T480" s="53">
        <f>DATE(Tabla_Datos[[#This Row],[tAnio]],Tabla_Datos[[#This Row],[tMes]],Tabla_Datos[[#This Row],[tDia]])</f>
        <v>40779</v>
      </c>
      <c r="U480" s="53" t="str">
        <f>IF(Tabla_Datos[[#This Row],[cProvincia]]="LIMA","LIMA","PROVINCIA")</f>
        <v>LIMA</v>
      </c>
      <c r="V480" s="53" t="str">
        <f>MID(Tabla_Datos[[#This Row],[pTelefono]],1,SEARCH("-",Tabla_Datos[[#This Row],[pTelefono]],1)-1)</f>
        <v>1</v>
      </c>
      <c r="W480" s="53" t="str">
        <f>MID(Tabla_Datos[[#This Row],[pTelefono]],SEARCH("-",Tabla_Datos[[#This Row],[pTelefono]],1)+1,LEN(Tabla_Datos[[#This Row],[pTelefono]]))</f>
        <v>988049014</v>
      </c>
      <c r="X480" s="53" t="str">
        <f>CONCATENATE(Tabla_Datos[[#This Row],[TipUrb]]," ",Tabla_Datos[[#This Row],[Calle]]," ",Tabla_Datos[[#This Row],[NumCalle]])</f>
        <v>CO T.RODRIGUEZ DE MENDOZA (EX CL. 0</v>
      </c>
      <c r="Y480" t="s">
        <v>92</v>
      </c>
      <c r="Z480" t="s">
        <v>122</v>
      </c>
      <c r="AA480" t="s">
        <v>123</v>
      </c>
      <c r="AB480" t="s">
        <v>95</v>
      </c>
      <c r="AC480" t="s">
        <v>95</v>
      </c>
      <c r="AD480" t="s">
        <v>198</v>
      </c>
      <c r="AE480" t="s">
        <v>95</v>
      </c>
      <c r="AF480" t="s">
        <v>95</v>
      </c>
      <c r="AG480" s="51">
        <v>25751546</v>
      </c>
      <c r="AH480" t="s">
        <v>95</v>
      </c>
      <c r="AI480">
        <v>1</v>
      </c>
      <c r="AJ480">
        <v>1</v>
      </c>
      <c r="AK480" t="s">
        <v>2297</v>
      </c>
      <c r="AL480">
        <v>0</v>
      </c>
    </row>
    <row r="481" spans="1:38">
      <c r="A481">
        <v>3274541</v>
      </c>
      <c r="B481" t="s">
        <v>2298</v>
      </c>
      <c r="C481" t="s">
        <v>20</v>
      </c>
      <c r="D481" t="s">
        <v>224</v>
      </c>
      <c r="E481">
        <v>2011</v>
      </c>
      <c r="F481">
        <v>8</v>
      </c>
      <c r="G481">
        <v>24</v>
      </c>
      <c r="H481" t="s">
        <v>86</v>
      </c>
      <c r="I481" t="s">
        <v>100</v>
      </c>
      <c r="J481" t="s">
        <v>100</v>
      </c>
      <c r="K481" t="s">
        <v>2299</v>
      </c>
      <c r="L481" t="s">
        <v>86</v>
      </c>
      <c r="M481" t="s">
        <v>88</v>
      </c>
      <c r="N481" s="50">
        <v>20000040</v>
      </c>
      <c r="O481" s="51">
        <v>2323478</v>
      </c>
      <c r="P481" t="s">
        <v>2300</v>
      </c>
      <c r="Q481" t="s">
        <v>2301</v>
      </c>
      <c r="R481" t="s">
        <v>2302</v>
      </c>
      <c r="S481" s="49" t="str">
        <f>CONCATENATE(Tabla_Datos[[#This Row],[Nombre_Cliente]]," ",Tabla_Datos[[#This Row],[ApellidoPaterno_Cliente]]," ",Tabla_Datos[[#This Row],[ApellidoMaterno_Cliente]])</f>
        <v>ANA MARIA SOTELO ARCE</v>
      </c>
      <c r="T481" s="53">
        <f>DATE(Tabla_Datos[[#This Row],[tAnio]],Tabla_Datos[[#This Row],[tMes]],Tabla_Datos[[#This Row],[tDia]])</f>
        <v>40779</v>
      </c>
      <c r="U481" s="53" t="str">
        <f>IF(Tabla_Datos[[#This Row],[cProvincia]]="LIMA","LIMA","PROVINCIA")</f>
        <v>PROVINCIA</v>
      </c>
      <c r="V481" s="53" t="str">
        <f>MID(Tabla_Datos[[#This Row],[pTelefono]],1,SEARCH("-",Tabla_Datos[[#This Row],[pTelefono]],1)-1)</f>
        <v>54</v>
      </c>
      <c r="W481" s="53" t="str">
        <f>MID(Tabla_Datos[[#This Row],[pTelefono]],SEARCH("-",Tabla_Datos[[#This Row],[pTelefono]],1)+1,LEN(Tabla_Datos[[#This Row],[pTelefono]]))</f>
        <v>123123123</v>
      </c>
      <c r="X481" s="53" t="str">
        <f>CONCATENATE(Tabla_Datos[[#This Row],[TipUrb]]," ",Tabla_Datos[[#This Row],[Calle]]," ",Tabla_Datos[[#This Row],[NumCalle]])</f>
        <v>- RONDA RECOLETA 206</v>
      </c>
      <c r="Y481" t="s">
        <v>106</v>
      </c>
      <c r="Z481" t="s">
        <v>122</v>
      </c>
      <c r="AA481" t="s">
        <v>123</v>
      </c>
      <c r="AB481" t="s">
        <v>95</v>
      </c>
      <c r="AC481" t="s">
        <v>95</v>
      </c>
      <c r="AD481" t="s">
        <v>109</v>
      </c>
      <c r="AE481" t="s">
        <v>95</v>
      </c>
      <c r="AF481" t="s">
        <v>95</v>
      </c>
      <c r="AG481" s="51">
        <v>29671747</v>
      </c>
      <c r="AH481" t="s">
        <v>95</v>
      </c>
      <c r="AI481">
        <v>1</v>
      </c>
      <c r="AJ481">
        <v>1</v>
      </c>
      <c r="AK481" t="s">
        <v>2303</v>
      </c>
      <c r="AL481">
        <v>206</v>
      </c>
    </row>
    <row r="482" spans="1:38">
      <c r="A482">
        <v>3274716</v>
      </c>
      <c r="B482" t="s">
        <v>2304</v>
      </c>
      <c r="C482" t="s">
        <v>20</v>
      </c>
      <c r="D482" t="s">
        <v>85</v>
      </c>
      <c r="E482">
        <v>2011</v>
      </c>
      <c r="F482">
        <v>8</v>
      </c>
      <c r="G482">
        <v>24</v>
      </c>
      <c r="H482" t="s">
        <v>86</v>
      </c>
      <c r="I482" t="s">
        <v>16</v>
      </c>
      <c r="J482" t="s">
        <v>16</v>
      </c>
      <c r="K482" t="s">
        <v>277</v>
      </c>
      <c r="L482" t="s">
        <v>86</v>
      </c>
      <c r="M482" t="s">
        <v>88</v>
      </c>
      <c r="N482" s="50">
        <v>72208112</v>
      </c>
      <c r="O482" s="51">
        <v>2323615</v>
      </c>
      <c r="P482" t="s">
        <v>933</v>
      </c>
      <c r="Q482" t="s">
        <v>1049</v>
      </c>
      <c r="R482" t="s">
        <v>2305</v>
      </c>
      <c r="S482" s="49" t="str">
        <f>CONCATENATE(Tabla_Datos[[#This Row],[Nombre_Cliente]]," ",Tabla_Datos[[#This Row],[ApellidoPaterno_Cliente]]," ",Tabla_Datos[[#This Row],[ApellidoMaterno_Cliente]])</f>
        <v>JORGE BENAVIDES CHIPANA</v>
      </c>
      <c r="T482" s="53">
        <f>DATE(Tabla_Datos[[#This Row],[tAnio]],Tabla_Datos[[#This Row],[tMes]],Tabla_Datos[[#This Row],[tDia]])</f>
        <v>40779</v>
      </c>
      <c r="U482" s="53" t="str">
        <f>IF(Tabla_Datos[[#This Row],[cProvincia]]="LIMA","LIMA","PROVINCIA")</f>
        <v>LIMA</v>
      </c>
      <c r="V482" s="53" t="str">
        <f>MID(Tabla_Datos[[#This Row],[pTelefono]],1,SEARCH("-",Tabla_Datos[[#This Row],[pTelefono]],1)-1)</f>
        <v>1</v>
      </c>
      <c r="W482" s="53" t="str">
        <f>MID(Tabla_Datos[[#This Row],[pTelefono]],SEARCH("-",Tabla_Datos[[#This Row],[pTelefono]],1)+1,LEN(Tabla_Datos[[#This Row],[pTelefono]]))</f>
        <v>981147429</v>
      </c>
      <c r="X482" s="53" t="str">
        <f>CONCATENATE(Tabla_Datos[[#This Row],[TipUrb]]," ",Tabla_Datos[[#This Row],[Calle]]," ",Tabla_Datos[[#This Row],[NumCalle]])</f>
        <v>UR AYACUCHO 192</v>
      </c>
      <c r="Y482" t="s">
        <v>92</v>
      </c>
      <c r="Z482" t="s">
        <v>122</v>
      </c>
      <c r="AA482" t="s">
        <v>123</v>
      </c>
      <c r="AB482" t="s">
        <v>95</v>
      </c>
      <c r="AC482" t="s">
        <v>1043</v>
      </c>
      <c r="AD482" t="s">
        <v>161</v>
      </c>
      <c r="AE482" t="s">
        <v>95</v>
      </c>
      <c r="AF482" t="s">
        <v>95</v>
      </c>
      <c r="AG482" s="51">
        <v>46970732</v>
      </c>
      <c r="AH482" t="s">
        <v>95</v>
      </c>
      <c r="AI482">
        <v>1</v>
      </c>
      <c r="AJ482">
        <v>1</v>
      </c>
      <c r="AK482" t="s">
        <v>292</v>
      </c>
      <c r="AL482">
        <v>192</v>
      </c>
    </row>
    <row r="483" spans="1:38">
      <c r="A483">
        <v>3275959</v>
      </c>
      <c r="B483" t="s">
        <v>2306</v>
      </c>
      <c r="C483" t="s">
        <v>20</v>
      </c>
      <c r="D483" t="s">
        <v>143</v>
      </c>
      <c r="E483">
        <v>2011</v>
      </c>
      <c r="F483">
        <v>8</v>
      </c>
      <c r="G483">
        <v>24</v>
      </c>
      <c r="H483" t="s">
        <v>86</v>
      </c>
      <c r="I483" t="s">
        <v>100</v>
      </c>
      <c r="J483" t="s">
        <v>2307</v>
      </c>
      <c r="K483" t="s">
        <v>2308</v>
      </c>
      <c r="L483" t="s">
        <v>86</v>
      </c>
      <c r="M483" t="s">
        <v>102</v>
      </c>
      <c r="N483" s="50">
        <v>44452868</v>
      </c>
      <c r="O483" s="51">
        <v>2324518</v>
      </c>
      <c r="P483" t="s">
        <v>2309</v>
      </c>
      <c r="Q483" t="s">
        <v>2310</v>
      </c>
      <c r="R483" t="s">
        <v>1114</v>
      </c>
      <c r="S483" s="49" t="str">
        <f>CONCATENATE(Tabla_Datos[[#This Row],[Nombre_Cliente]]," ",Tabla_Datos[[#This Row],[ApellidoPaterno_Cliente]]," ",Tabla_Datos[[#This Row],[ApellidoMaterno_Cliente]])</f>
        <v>JHURY OMAR QUICAÑO BERNAL</v>
      </c>
      <c r="T483" s="53">
        <f>DATE(Tabla_Datos[[#This Row],[tAnio]],Tabla_Datos[[#This Row],[tMes]],Tabla_Datos[[#This Row],[tDia]])</f>
        <v>40779</v>
      </c>
      <c r="U483" s="53" t="str">
        <f>IF(Tabla_Datos[[#This Row],[cProvincia]]="LIMA","LIMA","PROVINCIA")</f>
        <v>PROVINCIA</v>
      </c>
      <c r="V483" s="53" t="str">
        <f>MID(Tabla_Datos[[#This Row],[pTelefono]],1,SEARCH("-",Tabla_Datos[[#This Row],[pTelefono]],1)-1)</f>
        <v>54</v>
      </c>
      <c r="W483" s="53" t="str">
        <f>MID(Tabla_Datos[[#This Row],[pTelefono]],SEARCH("-",Tabla_Datos[[#This Row],[pTelefono]],1)+1,LEN(Tabla_Datos[[#This Row],[pTelefono]]))</f>
        <v>958084487</v>
      </c>
      <c r="X483" s="53" t="str">
        <f>CONCATENATE(Tabla_Datos[[#This Row],[TipUrb]]," ",Tabla_Datos[[#This Row],[Calle]]," ",Tabla_Datos[[#This Row],[NumCalle]])</f>
        <v>- CE FRANCISCO FLORES BERRUESO 0</v>
      </c>
      <c r="Y483" t="s">
        <v>106</v>
      </c>
      <c r="Z483" t="s">
        <v>152</v>
      </c>
      <c r="AA483" t="s">
        <v>153</v>
      </c>
      <c r="AB483" t="s">
        <v>95</v>
      </c>
      <c r="AC483" t="s">
        <v>95</v>
      </c>
      <c r="AD483" t="s">
        <v>109</v>
      </c>
      <c r="AE483" t="s">
        <v>95</v>
      </c>
      <c r="AF483" t="s">
        <v>95</v>
      </c>
      <c r="AG483" s="51">
        <v>40124614</v>
      </c>
      <c r="AH483" t="s">
        <v>95</v>
      </c>
      <c r="AI483">
        <v>1</v>
      </c>
      <c r="AJ483">
        <v>1</v>
      </c>
      <c r="AK483" t="s">
        <v>2311</v>
      </c>
      <c r="AL483">
        <v>0</v>
      </c>
    </row>
    <row r="484" spans="1:38">
      <c r="A484">
        <v>3275777</v>
      </c>
      <c r="B484" t="s">
        <v>2312</v>
      </c>
      <c r="C484" t="s">
        <v>18</v>
      </c>
      <c r="D484" t="s">
        <v>143</v>
      </c>
      <c r="E484">
        <v>2011</v>
      </c>
      <c r="F484">
        <v>8</v>
      </c>
      <c r="G484">
        <v>24</v>
      </c>
      <c r="H484" t="s">
        <v>86</v>
      </c>
      <c r="I484" t="s">
        <v>241</v>
      </c>
      <c r="J484" t="s">
        <v>242</v>
      </c>
      <c r="K484" t="s">
        <v>242</v>
      </c>
      <c r="L484" t="s">
        <v>86</v>
      </c>
      <c r="M484" t="s">
        <v>88</v>
      </c>
      <c r="N484" s="50">
        <v>99999999</v>
      </c>
      <c r="O484" s="51">
        <v>2324299</v>
      </c>
      <c r="P484" t="s">
        <v>1462</v>
      </c>
      <c r="Q484" t="s">
        <v>2313</v>
      </c>
      <c r="R484" t="s">
        <v>2314</v>
      </c>
      <c r="S484" s="49" t="str">
        <f>CONCATENATE(Tabla_Datos[[#This Row],[Nombre_Cliente]]," ",Tabla_Datos[[#This Row],[ApellidoPaterno_Cliente]]," ",Tabla_Datos[[#This Row],[ApellidoMaterno_Cliente]])</f>
        <v xml:space="preserve">VICTOR HUGO CONTRERAS  MORAN </v>
      </c>
      <c r="T484" s="53">
        <f>DATE(Tabla_Datos[[#This Row],[tAnio]],Tabla_Datos[[#This Row],[tMes]],Tabla_Datos[[#This Row],[tDia]])</f>
        <v>40779</v>
      </c>
      <c r="U484" s="53" t="str">
        <f>IF(Tabla_Datos[[#This Row],[cProvincia]]="LIMA","LIMA","PROVINCIA")</f>
        <v>PROVINCIA</v>
      </c>
      <c r="V484" s="53" t="str">
        <f>MID(Tabla_Datos[[#This Row],[pTelefono]],1,SEARCH("-",Tabla_Datos[[#This Row],[pTelefono]],1)-1)</f>
        <v>1</v>
      </c>
      <c r="W484" s="53" t="str">
        <f>MID(Tabla_Datos[[#This Row],[pTelefono]],SEARCH("-",Tabla_Datos[[#This Row],[pTelefono]],1)+1,LEN(Tabla_Datos[[#This Row],[pTelefono]]))</f>
        <v>986046179</v>
      </c>
      <c r="X484" s="53" t="str">
        <f>CONCATENATE(Tabla_Datos[[#This Row],[TipUrb]]," ",Tabla_Datos[[#This Row],[Calle]]," ",Tabla_Datos[[#This Row],[NumCalle]])</f>
        <v>- AVELINO CACERES 507</v>
      </c>
      <c r="Y484" t="s">
        <v>246</v>
      </c>
      <c r="Z484" t="s">
        <v>181</v>
      </c>
      <c r="AA484" t="s">
        <v>182</v>
      </c>
      <c r="AB484" t="s">
        <v>95</v>
      </c>
      <c r="AC484" t="s">
        <v>95</v>
      </c>
      <c r="AD484" t="s">
        <v>109</v>
      </c>
      <c r="AE484" t="s">
        <v>95</v>
      </c>
      <c r="AG484" s="51">
        <v>10005341</v>
      </c>
      <c r="AI484">
        <v>26</v>
      </c>
      <c r="AJ484">
        <v>26</v>
      </c>
      <c r="AK484" t="s">
        <v>2315</v>
      </c>
      <c r="AL484">
        <v>507</v>
      </c>
    </row>
    <row r="485" spans="1:38">
      <c r="A485">
        <v>3275242</v>
      </c>
      <c r="B485" t="s">
        <v>2316</v>
      </c>
      <c r="C485" t="s">
        <v>19</v>
      </c>
      <c r="D485" t="s">
        <v>85</v>
      </c>
      <c r="E485">
        <v>2011</v>
      </c>
      <c r="F485">
        <v>8</v>
      </c>
      <c r="G485">
        <v>24</v>
      </c>
      <c r="H485" t="s">
        <v>86</v>
      </c>
      <c r="I485" t="s">
        <v>16</v>
      </c>
      <c r="J485" t="s">
        <v>16</v>
      </c>
      <c r="K485" t="s">
        <v>1877</v>
      </c>
      <c r="L485" t="s">
        <v>86</v>
      </c>
      <c r="M485" t="s">
        <v>88</v>
      </c>
      <c r="N485" s="50">
        <v>10218268</v>
      </c>
      <c r="O485" s="51">
        <v>2324022</v>
      </c>
      <c r="P485" t="s">
        <v>2317</v>
      </c>
      <c r="Q485" t="s">
        <v>2318</v>
      </c>
      <c r="R485" t="s">
        <v>370</v>
      </c>
      <c r="S485" s="49" t="str">
        <f>CONCATENATE(Tabla_Datos[[#This Row],[Nombre_Cliente]]," ",Tabla_Datos[[#This Row],[ApellidoPaterno_Cliente]]," ",Tabla_Datos[[#This Row],[ApellidoMaterno_Cliente]])</f>
        <v>AGUSTIN APAZA TORRES</v>
      </c>
      <c r="T485" s="53">
        <f>DATE(Tabla_Datos[[#This Row],[tAnio]],Tabla_Datos[[#This Row],[tMes]],Tabla_Datos[[#This Row],[tDia]])</f>
        <v>40779</v>
      </c>
      <c r="U485" s="53" t="str">
        <f>IF(Tabla_Datos[[#This Row],[cProvincia]]="LIMA","LIMA","PROVINCIA")</f>
        <v>LIMA</v>
      </c>
      <c r="V485" s="53" t="str">
        <f>MID(Tabla_Datos[[#This Row],[pTelefono]],1,SEARCH("-",Tabla_Datos[[#This Row],[pTelefono]],1)-1)</f>
        <v>1</v>
      </c>
      <c r="W485" s="53" t="str">
        <f>MID(Tabla_Datos[[#This Row],[pTelefono]],SEARCH("-",Tabla_Datos[[#This Row],[pTelefono]],1)+1,LEN(Tabla_Datos[[#This Row],[pTelefono]]))</f>
        <v>962855452</v>
      </c>
      <c r="X485" s="53" t="str">
        <f>CONCATENATE(Tabla_Datos[[#This Row],[TipUrb]]," ",Tabla_Datos[[#This Row],[Calle]]," ",Tabla_Datos[[#This Row],[NumCalle]])</f>
        <v>UR HUANCABAMBA 1258</v>
      </c>
      <c r="Y485" t="s">
        <v>92</v>
      </c>
      <c r="Z485" t="s">
        <v>122</v>
      </c>
      <c r="AA485" t="s">
        <v>123</v>
      </c>
      <c r="AB485" t="s">
        <v>95</v>
      </c>
      <c r="AC485" t="s">
        <v>95</v>
      </c>
      <c r="AD485" t="s">
        <v>161</v>
      </c>
      <c r="AE485" t="s">
        <v>95</v>
      </c>
      <c r="AF485" t="s">
        <v>95</v>
      </c>
      <c r="AG485" s="51">
        <v>29512550</v>
      </c>
      <c r="AH485" t="s">
        <v>95</v>
      </c>
      <c r="AI485">
        <v>1</v>
      </c>
      <c r="AJ485">
        <v>1</v>
      </c>
      <c r="AK485" t="s">
        <v>2319</v>
      </c>
      <c r="AL485">
        <v>1258</v>
      </c>
    </row>
    <row r="486" spans="1:38">
      <c r="A486">
        <v>3277627</v>
      </c>
      <c r="B486" t="s">
        <v>2320</v>
      </c>
      <c r="C486" t="s">
        <v>19</v>
      </c>
      <c r="D486" t="s">
        <v>85</v>
      </c>
      <c r="E486">
        <v>2011</v>
      </c>
      <c r="F486">
        <v>8</v>
      </c>
      <c r="G486">
        <v>24</v>
      </c>
      <c r="H486" t="s">
        <v>86</v>
      </c>
      <c r="I486" t="s">
        <v>16</v>
      </c>
      <c r="J486" t="s">
        <v>16</v>
      </c>
      <c r="K486" t="s">
        <v>487</v>
      </c>
      <c r="L486" t="s">
        <v>86</v>
      </c>
      <c r="M486" t="s">
        <v>88</v>
      </c>
      <c r="N486" s="50">
        <v>44344377</v>
      </c>
      <c r="O486" s="51">
        <v>2325815</v>
      </c>
      <c r="P486" t="s">
        <v>2321</v>
      </c>
      <c r="Q486" t="s">
        <v>1972</v>
      </c>
      <c r="R486" t="s">
        <v>114</v>
      </c>
      <c r="S486" s="49" t="str">
        <f>CONCATENATE(Tabla_Datos[[#This Row],[Nombre_Cliente]]," ",Tabla_Datos[[#This Row],[ApellidoPaterno_Cliente]]," ",Tabla_Datos[[#This Row],[ApellidoMaterno_Cliente]])</f>
        <v>ROSA GLADYS PAREDES RIVERA</v>
      </c>
      <c r="T486" s="53">
        <f>DATE(Tabla_Datos[[#This Row],[tAnio]],Tabla_Datos[[#This Row],[tMes]],Tabla_Datos[[#This Row],[tDia]])</f>
        <v>40779</v>
      </c>
      <c r="U486" s="53" t="str">
        <f>IF(Tabla_Datos[[#This Row],[cProvincia]]="LIMA","LIMA","PROVINCIA")</f>
        <v>LIMA</v>
      </c>
      <c r="V486" s="53" t="str">
        <f>MID(Tabla_Datos[[#This Row],[pTelefono]],1,SEARCH("-",Tabla_Datos[[#This Row],[pTelefono]],1)-1)</f>
        <v>1</v>
      </c>
      <c r="W486" s="53" t="str">
        <f>MID(Tabla_Datos[[#This Row],[pTelefono]],SEARCH("-",Tabla_Datos[[#This Row],[pTelefono]],1)+1,LEN(Tabla_Datos[[#This Row],[pTelefono]]))</f>
        <v>990170156</v>
      </c>
      <c r="X486" s="53" t="str">
        <f>CONCATENATE(Tabla_Datos[[#This Row],[TipUrb]]," ",Tabla_Datos[[#This Row],[Calle]]," ",Tabla_Datos[[#This Row],[NumCalle]])</f>
        <v>UR 2 0</v>
      </c>
      <c r="Y486" t="s">
        <v>92</v>
      </c>
      <c r="Z486" t="s">
        <v>122</v>
      </c>
      <c r="AA486" t="s">
        <v>123</v>
      </c>
      <c r="AB486">
        <v>4</v>
      </c>
      <c r="AC486" t="s">
        <v>95</v>
      </c>
      <c r="AD486" t="s">
        <v>161</v>
      </c>
      <c r="AE486" t="s">
        <v>338</v>
      </c>
      <c r="AF486">
        <v>22</v>
      </c>
      <c r="AG486" s="51">
        <v>40624605</v>
      </c>
      <c r="AH486" t="s">
        <v>95</v>
      </c>
      <c r="AI486">
        <v>1</v>
      </c>
      <c r="AJ486">
        <v>1</v>
      </c>
      <c r="AK486">
        <v>2</v>
      </c>
      <c r="AL486">
        <v>0</v>
      </c>
    </row>
    <row r="487" spans="1:38">
      <c r="A487">
        <v>3277984</v>
      </c>
      <c r="B487" t="s">
        <v>2322</v>
      </c>
      <c r="C487" t="s">
        <v>20</v>
      </c>
      <c r="D487" t="s">
        <v>143</v>
      </c>
      <c r="E487">
        <v>2011</v>
      </c>
      <c r="F487">
        <v>8</v>
      </c>
      <c r="G487">
        <v>24</v>
      </c>
      <c r="H487" t="s">
        <v>86</v>
      </c>
      <c r="I487" t="s">
        <v>16</v>
      </c>
      <c r="J487" t="s">
        <v>16</v>
      </c>
      <c r="K487" t="s">
        <v>680</v>
      </c>
      <c r="L487" t="s">
        <v>86</v>
      </c>
      <c r="M487" t="s">
        <v>88</v>
      </c>
      <c r="N487" s="50">
        <v>11111335</v>
      </c>
      <c r="O487" s="51">
        <v>2326121</v>
      </c>
      <c r="P487" t="s">
        <v>2323</v>
      </c>
      <c r="Q487" t="s">
        <v>2324</v>
      </c>
      <c r="R487" t="s">
        <v>2325</v>
      </c>
      <c r="S487" s="49" t="str">
        <f>CONCATENATE(Tabla_Datos[[#This Row],[Nombre_Cliente]]," ",Tabla_Datos[[#This Row],[ApellidoPaterno_Cliente]]," ",Tabla_Datos[[#This Row],[ApellidoMaterno_Cliente]])</f>
        <v>SUNILDA ISABEL PIZANGO LANCHA</v>
      </c>
      <c r="T487" s="53">
        <f>DATE(Tabla_Datos[[#This Row],[tAnio]],Tabla_Datos[[#This Row],[tMes]],Tabla_Datos[[#This Row],[tDia]])</f>
        <v>40779</v>
      </c>
      <c r="U487" s="53" t="str">
        <f>IF(Tabla_Datos[[#This Row],[cProvincia]]="LIMA","LIMA","PROVINCIA")</f>
        <v>LIMA</v>
      </c>
      <c r="V487" s="53" t="str">
        <f>MID(Tabla_Datos[[#This Row],[pTelefono]],1,SEARCH("-",Tabla_Datos[[#This Row],[pTelefono]],1)-1)</f>
        <v>1</v>
      </c>
      <c r="W487" s="53" t="str">
        <f>MID(Tabla_Datos[[#This Row],[pTelefono]],SEARCH("-",Tabla_Datos[[#This Row],[pTelefono]],1)+1,LEN(Tabla_Datos[[#This Row],[pTelefono]]))</f>
        <v>986869921</v>
      </c>
      <c r="X487" s="53" t="str">
        <f>CONCATENATE(Tabla_Datos[[#This Row],[TipUrb]]," ",Tabla_Datos[[#This Row],[Calle]]," ",Tabla_Datos[[#This Row],[NumCalle]])</f>
        <v>UR 1 DE MAYO 154</v>
      </c>
      <c r="Y487" t="s">
        <v>92</v>
      </c>
      <c r="Z487" t="s">
        <v>152</v>
      </c>
      <c r="AA487" t="s">
        <v>153</v>
      </c>
      <c r="AB487" t="s">
        <v>95</v>
      </c>
      <c r="AC487" t="s">
        <v>95</v>
      </c>
      <c r="AD487" t="s">
        <v>161</v>
      </c>
      <c r="AE487" t="s">
        <v>95</v>
      </c>
      <c r="AF487" t="s">
        <v>95</v>
      </c>
      <c r="AG487" s="51">
        <v>45707722</v>
      </c>
      <c r="AH487" t="s">
        <v>95</v>
      </c>
      <c r="AI487">
        <v>1</v>
      </c>
      <c r="AJ487">
        <v>1</v>
      </c>
      <c r="AK487" t="s">
        <v>2326</v>
      </c>
      <c r="AL487">
        <v>154</v>
      </c>
    </row>
    <row r="488" spans="1:38">
      <c r="A488">
        <v>3277757</v>
      </c>
      <c r="B488" t="s">
        <v>2327</v>
      </c>
      <c r="C488" t="s">
        <v>18</v>
      </c>
      <c r="D488" t="s">
        <v>85</v>
      </c>
      <c r="E488">
        <v>2011</v>
      </c>
      <c r="F488">
        <v>8</v>
      </c>
      <c r="G488">
        <v>24</v>
      </c>
      <c r="H488" t="s">
        <v>86</v>
      </c>
      <c r="I488" t="s">
        <v>16</v>
      </c>
      <c r="J488" t="s">
        <v>16</v>
      </c>
      <c r="K488" t="s">
        <v>126</v>
      </c>
      <c r="L488" t="s">
        <v>86</v>
      </c>
      <c r="M488" t="s">
        <v>88</v>
      </c>
      <c r="N488" s="50">
        <v>6654982</v>
      </c>
      <c r="O488" s="51">
        <v>2325916</v>
      </c>
      <c r="P488" t="s">
        <v>2328</v>
      </c>
      <c r="Q488" t="s">
        <v>2329</v>
      </c>
      <c r="R488" t="s">
        <v>2330</v>
      </c>
      <c r="S488" s="49" t="str">
        <f>CONCATENATE(Tabla_Datos[[#This Row],[Nombre_Cliente]]," ",Tabla_Datos[[#This Row],[ApellidoPaterno_Cliente]]," ",Tabla_Datos[[#This Row],[ApellidoMaterno_Cliente]])</f>
        <v xml:space="preserve">LUIS ENRIQUE  APAZA  CONDORI </v>
      </c>
      <c r="T488" s="53">
        <f>DATE(Tabla_Datos[[#This Row],[tAnio]],Tabla_Datos[[#This Row],[tMes]],Tabla_Datos[[#This Row],[tDia]])</f>
        <v>40779</v>
      </c>
      <c r="U488" s="53" t="str">
        <f>IF(Tabla_Datos[[#This Row],[cProvincia]]="LIMA","LIMA","PROVINCIA")</f>
        <v>LIMA</v>
      </c>
      <c r="V488" s="53" t="str">
        <f>MID(Tabla_Datos[[#This Row],[pTelefono]],1,SEARCH("-",Tabla_Datos[[#This Row],[pTelefono]],1)-1)</f>
        <v>1</v>
      </c>
      <c r="W488" s="53" t="str">
        <f>MID(Tabla_Datos[[#This Row],[pTelefono]],SEARCH("-",Tabla_Datos[[#This Row],[pTelefono]],1)+1,LEN(Tabla_Datos[[#This Row],[pTelefono]]))</f>
        <v>999461215</v>
      </c>
      <c r="X488" s="53" t="str">
        <f>CONCATENATE(Tabla_Datos[[#This Row],[TipUrb]]," ",Tabla_Datos[[#This Row],[Calle]]," ",Tabla_Datos[[#This Row],[NumCalle]])</f>
        <v>AH   0</v>
      </c>
      <c r="Y488" t="s">
        <v>92</v>
      </c>
      <c r="Z488" t="s">
        <v>93</v>
      </c>
      <c r="AA488" t="s">
        <v>94</v>
      </c>
      <c r="AB488" t="s">
        <v>95</v>
      </c>
      <c r="AC488" t="s">
        <v>95</v>
      </c>
      <c r="AD488" t="s">
        <v>96</v>
      </c>
      <c r="AE488" t="s">
        <v>2331</v>
      </c>
      <c r="AF488">
        <v>12</v>
      </c>
      <c r="AG488" s="51">
        <v>10022468</v>
      </c>
      <c r="AI488">
        <v>36</v>
      </c>
      <c r="AJ488">
        <v>36</v>
      </c>
      <c r="AK488" t="s">
        <v>95</v>
      </c>
      <c r="AL488">
        <v>0</v>
      </c>
    </row>
    <row r="489" spans="1:38">
      <c r="A489">
        <v>3278614</v>
      </c>
      <c r="B489" t="s">
        <v>2332</v>
      </c>
      <c r="C489" t="s">
        <v>20</v>
      </c>
      <c r="D489" t="s">
        <v>85</v>
      </c>
      <c r="E489">
        <v>2011</v>
      </c>
      <c r="F489">
        <v>8</v>
      </c>
      <c r="G489">
        <v>24</v>
      </c>
      <c r="H489" t="s">
        <v>86</v>
      </c>
      <c r="I489" t="s">
        <v>145</v>
      </c>
      <c r="J489" t="s">
        <v>469</v>
      </c>
      <c r="K489" t="s">
        <v>991</v>
      </c>
      <c r="L489" t="s">
        <v>86</v>
      </c>
      <c r="M489" t="s">
        <v>148</v>
      </c>
      <c r="N489" s="50">
        <v>40307418</v>
      </c>
      <c r="O489" s="51">
        <v>2326628</v>
      </c>
      <c r="P489" t="s">
        <v>2333</v>
      </c>
      <c r="Q489" t="s">
        <v>451</v>
      </c>
      <c r="R489" t="s">
        <v>801</v>
      </c>
      <c r="S489" s="49" t="str">
        <f>CONCATENATE(Tabla_Datos[[#This Row],[Nombre_Cliente]]," ",Tabla_Datos[[#This Row],[ApellidoPaterno_Cliente]]," ",Tabla_Datos[[#This Row],[ApellidoMaterno_Cliente]])</f>
        <v>JESSICA MARIELLA FLORES GOMEZ</v>
      </c>
      <c r="T489" s="53">
        <f>DATE(Tabla_Datos[[#This Row],[tAnio]],Tabla_Datos[[#This Row],[tMes]],Tabla_Datos[[#This Row],[tDia]])</f>
        <v>40779</v>
      </c>
      <c r="U489" s="53" t="str">
        <f>IF(Tabla_Datos[[#This Row],[cProvincia]]="LIMA","LIMA","PROVINCIA")</f>
        <v>PROVINCIA</v>
      </c>
      <c r="V489" s="53" t="str">
        <f>MID(Tabla_Datos[[#This Row],[pTelefono]],1,SEARCH("-",Tabla_Datos[[#This Row],[pTelefono]],1)-1)</f>
        <v>43</v>
      </c>
      <c r="W489" s="53" t="str">
        <f>MID(Tabla_Datos[[#This Row],[pTelefono]],SEARCH("-",Tabla_Datos[[#This Row],[pTelefono]],1)+1,LEN(Tabla_Datos[[#This Row],[pTelefono]]))</f>
        <v>943966196</v>
      </c>
      <c r="X489" s="53" t="str">
        <f>CONCATENATE(Tabla_Datos[[#This Row],[TipUrb]]," ",Tabla_Datos[[#This Row],[Calle]]," ",Tabla_Datos[[#This Row],[NumCalle]])</f>
        <v>UR LEONCIO PRADO  MANZ  B   LOTE 0</v>
      </c>
      <c r="Y489" t="s">
        <v>151</v>
      </c>
      <c r="Z489" t="s">
        <v>122</v>
      </c>
      <c r="AA489" t="s">
        <v>123</v>
      </c>
      <c r="AB489" t="s">
        <v>95</v>
      </c>
      <c r="AC489" t="s">
        <v>116</v>
      </c>
      <c r="AD489" t="s">
        <v>161</v>
      </c>
      <c r="AE489" t="s">
        <v>95</v>
      </c>
      <c r="AF489" t="s">
        <v>95</v>
      </c>
      <c r="AG489" s="51">
        <v>80281092</v>
      </c>
      <c r="AH489" t="s">
        <v>95</v>
      </c>
      <c r="AI489">
        <v>1</v>
      </c>
      <c r="AJ489">
        <v>1</v>
      </c>
      <c r="AK489" t="s">
        <v>2334</v>
      </c>
      <c r="AL489">
        <v>0</v>
      </c>
    </row>
    <row r="490" spans="1:38">
      <c r="A490">
        <v>3291527</v>
      </c>
      <c r="B490" t="s">
        <v>2335</v>
      </c>
      <c r="C490" t="s">
        <v>18</v>
      </c>
      <c r="D490" t="s">
        <v>85</v>
      </c>
      <c r="E490">
        <v>2011</v>
      </c>
      <c r="F490">
        <v>8</v>
      </c>
      <c r="G490">
        <v>24</v>
      </c>
      <c r="H490" t="s">
        <v>86</v>
      </c>
      <c r="I490" t="s">
        <v>241</v>
      </c>
      <c r="J490" t="s">
        <v>242</v>
      </c>
      <c r="K490" t="s">
        <v>242</v>
      </c>
      <c r="L490" t="s">
        <v>86</v>
      </c>
      <c r="M490" t="s">
        <v>148</v>
      </c>
      <c r="N490" s="50">
        <v>18163056</v>
      </c>
      <c r="O490" s="51">
        <v>2328901</v>
      </c>
      <c r="P490" t="s">
        <v>2336</v>
      </c>
      <c r="Q490" t="s">
        <v>2337</v>
      </c>
      <c r="R490" t="s">
        <v>2022</v>
      </c>
      <c r="S490" s="49" t="str">
        <f>CONCATENATE(Tabla_Datos[[#This Row],[Nombre_Cliente]]," ",Tabla_Datos[[#This Row],[ApellidoPaterno_Cliente]]," ",Tabla_Datos[[#This Row],[ApellidoMaterno_Cliente]])</f>
        <v>KARINA VIVIANNA CABALLERO PEREDA</v>
      </c>
      <c r="T490" s="53">
        <f>DATE(Tabla_Datos[[#This Row],[tAnio]],Tabla_Datos[[#This Row],[tMes]],Tabla_Datos[[#This Row],[tDia]])</f>
        <v>40779</v>
      </c>
      <c r="U490" s="53" t="str">
        <f>IF(Tabla_Datos[[#This Row],[cProvincia]]="LIMA","LIMA","PROVINCIA")</f>
        <v>PROVINCIA</v>
      </c>
      <c r="V490" s="53" t="str">
        <f>MID(Tabla_Datos[[#This Row],[pTelefono]],1,SEARCH("-",Tabla_Datos[[#This Row],[pTelefono]],1)-1)</f>
        <v>44</v>
      </c>
      <c r="W490" s="53" t="str">
        <f>MID(Tabla_Datos[[#This Row],[pTelefono]],SEARCH("-",Tabla_Datos[[#This Row],[pTelefono]],1)+1,LEN(Tabla_Datos[[#This Row],[pTelefono]]))</f>
        <v>971503747</v>
      </c>
      <c r="X490" s="53" t="str">
        <f>CONCATENATE(Tabla_Datos[[#This Row],[TipUrb]]," ",Tabla_Datos[[#This Row],[Calle]]," ",Tabla_Datos[[#This Row],[NumCalle]])</f>
        <v>PO ALFONSO UGARTE 614</v>
      </c>
      <c r="Y490" t="s">
        <v>246</v>
      </c>
      <c r="Z490" t="s">
        <v>93</v>
      </c>
      <c r="AA490" t="s">
        <v>94</v>
      </c>
      <c r="AB490">
        <v>4</v>
      </c>
      <c r="AC490" t="s">
        <v>2338</v>
      </c>
      <c r="AD490" t="s">
        <v>1658</v>
      </c>
      <c r="AE490" t="s">
        <v>95</v>
      </c>
      <c r="AG490" s="51">
        <v>18084733</v>
      </c>
      <c r="AH490" t="s">
        <v>95</v>
      </c>
      <c r="AI490" t="s">
        <v>1264</v>
      </c>
      <c r="AJ490" t="s">
        <v>1264</v>
      </c>
      <c r="AK490" t="s">
        <v>2339</v>
      </c>
      <c r="AL490">
        <v>614</v>
      </c>
    </row>
    <row r="491" spans="1:38">
      <c r="A491">
        <v>3278163</v>
      </c>
      <c r="B491" t="s">
        <v>2340</v>
      </c>
      <c r="C491" t="s">
        <v>20</v>
      </c>
      <c r="D491" t="s">
        <v>85</v>
      </c>
      <c r="E491">
        <v>2011</v>
      </c>
      <c r="F491">
        <v>8</v>
      </c>
      <c r="G491">
        <v>24</v>
      </c>
      <c r="H491" t="s">
        <v>86</v>
      </c>
      <c r="I491" t="s">
        <v>16</v>
      </c>
      <c r="J491" t="s">
        <v>16</v>
      </c>
      <c r="K491" t="s">
        <v>492</v>
      </c>
      <c r="L491" t="s">
        <v>86</v>
      </c>
      <c r="M491" t="s">
        <v>88</v>
      </c>
      <c r="O491" s="51">
        <v>2326259</v>
      </c>
      <c r="P491" t="s">
        <v>2341</v>
      </c>
      <c r="Q491" t="s">
        <v>179</v>
      </c>
      <c r="R491" t="s">
        <v>2342</v>
      </c>
      <c r="S491" s="49" t="str">
        <f>CONCATENATE(Tabla_Datos[[#This Row],[Nombre_Cliente]]," ",Tabla_Datos[[#This Row],[ApellidoPaterno_Cliente]]," ",Tabla_Datos[[#This Row],[ApellidoMaterno_Cliente]])</f>
        <v>ALFREDO MARTIN VARGAS ROTTA</v>
      </c>
      <c r="T491" s="53">
        <f>DATE(Tabla_Datos[[#This Row],[tAnio]],Tabla_Datos[[#This Row],[tMes]],Tabla_Datos[[#This Row],[tDia]])</f>
        <v>40779</v>
      </c>
      <c r="U491" s="53" t="str">
        <f>IF(Tabla_Datos[[#This Row],[cProvincia]]="LIMA","LIMA","PROVINCIA")</f>
        <v>LIMA</v>
      </c>
      <c r="V491" s="53" t="str">
        <f>MID(Tabla_Datos[[#This Row],[pTelefono]],1,SEARCH("-",Tabla_Datos[[#This Row],[pTelefono]],1)-1)</f>
        <v>1</v>
      </c>
      <c r="W491" s="53" t="str">
        <f>MID(Tabla_Datos[[#This Row],[pTelefono]],SEARCH("-",Tabla_Datos[[#This Row],[pTelefono]],1)+1,LEN(Tabla_Datos[[#This Row],[pTelefono]]))</f>
        <v>999573918</v>
      </c>
      <c r="X491" s="53" t="str">
        <f>CONCATENATE(Tabla_Datos[[#This Row],[TipUrb]]," ",Tabla_Datos[[#This Row],[Calle]]," ",Tabla_Datos[[#This Row],[NumCalle]])</f>
        <v>- ANGAMOS OESTE 1569</v>
      </c>
      <c r="Y491" t="s">
        <v>92</v>
      </c>
      <c r="Z491" t="s">
        <v>196</v>
      </c>
      <c r="AA491" t="s">
        <v>197</v>
      </c>
      <c r="AB491">
        <v>6</v>
      </c>
      <c r="AC491">
        <v>602</v>
      </c>
      <c r="AD491" t="s">
        <v>109</v>
      </c>
      <c r="AE491" t="s">
        <v>95</v>
      </c>
      <c r="AF491" t="s">
        <v>95</v>
      </c>
      <c r="AG491" s="51">
        <v>9277170</v>
      </c>
      <c r="AH491" t="s">
        <v>95</v>
      </c>
      <c r="AI491">
        <v>1</v>
      </c>
      <c r="AJ491">
        <v>1</v>
      </c>
      <c r="AK491" t="s">
        <v>2343</v>
      </c>
      <c r="AL491">
        <v>1569</v>
      </c>
    </row>
    <row r="492" spans="1:38">
      <c r="A492">
        <v>3279884</v>
      </c>
      <c r="B492" t="s">
        <v>2344</v>
      </c>
      <c r="C492" t="s">
        <v>20</v>
      </c>
      <c r="D492" t="s">
        <v>85</v>
      </c>
      <c r="E492">
        <v>2011</v>
      </c>
      <c r="F492">
        <v>8</v>
      </c>
      <c r="G492">
        <v>24</v>
      </c>
      <c r="H492" t="s">
        <v>86</v>
      </c>
      <c r="I492" t="s">
        <v>16</v>
      </c>
      <c r="J492" t="s">
        <v>16</v>
      </c>
      <c r="K492" t="s">
        <v>1332</v>
      </c>
      <c r="L492" t="s">
        <v>86</v>
      </c>
      <c r="M492" t="s">
        <v>88</v>
      </c>
      <c r="N492" s="50">
        <v>25528411</v>
      </c>
      <c r="O492" s="51">
        <v>2327595</v>
      </c>
      <c r="P492" t="s">
        <v>2345</v>
      </c>
      <c r="Q492" t="s">
        <v>2346</v>
      </c>
      <c r="R492" t="s">
        <v>1747</v>
      </c>
      <c r="S492" s="49" t="str">
        <f>CONCATENATE(Tabla_Datos[[#This Row],[Nombre_Cliente]]," ",Tabla_Datos[[#This Row],[ApellidoPaterno_Cliente]]," ",Tabla_Datos[[#This Row],[ApellidoMaterno_Cliente]])</f>
        <v>TOSA LILIANA BERNALES BENITES</v>
      </c>
      <c r="T492" s="53">
        <f>DATE(Tabla_Datos[[#This Row],[tAnio]],Tabla_Datos[[#This Row],[tMes]],Tabla_Datos[[#This Row],[tDia]])</f>
        <v>40779</v>
      </c>
      <c r="U492" s="53" t="str">
        <f>IF(Tabla_Datos[[#This Row],[cProvincia]]="LIMA","LIMA","PROVINCIA")</f>
        <v>LIMA</v>
      </c>
      <c r="V492" s="53" t="str">
        <f>MID(Tabla_Datos[[#This Row],[pTelefono]],1,SEARCH("-",Tabla_Datos[[#This Row],[pTelefono]],1)-1)</f>
        <v>1</v>
      </c>
      <c r="W492" s="53" t="str">
        <f>MID(Tabla_Datos[[#This Row],[pTelefono]],SEARCH("-",Tabla_Datos[[#This Row],[pTelefono]],1)+1,LEN(Tabla_Datos[[#This Row],[pTelefono]]))</f>
        <v>994080820</v>
      </c>
      <c r="X492" s="53" t="str">
        <f>CONCATENATE(Tabla_Datos[[#This Row],[TipUrb]]," ",Tabla_Datos[[#This Row],[Calle]]," ",Tabla_Datos[[#This Row],[NumCalle]])</f>
        <v>UR . 0</v>
      </c>
      <c r="Y492" t="s">
        <v>92</v>
      </c>
      <c r="Z492" t="s">
        <v>122</v>
      </c>
      <c r="AA492" t="s">
        <v>123</v>
      </c>
      <c r="AB492" t="s">
        <v>95</v>
      </c>
      <c r="AC492" t="s">
        <v>95</v>
      </c>
      <c r="AD492" t="s">
        <v>161</v>
      </c>
      <c r="AE492" t="s">
        <v>2347</v>
      </c>
      <c r="AF492">
        <v>21</v>
      </c>
      <c r="AG492" s="51">
        <v>25742145</v>
      </c>
      <c r="AH492" t="s">
        <v>95</v>
      </c>
      <c r="AI492">
        <v>1</v>
      </c>
      <c r="AJ492">
        <v>1</v>
      </c>
      <c r="AK492" t="s">
        <v>221</v>
      </c>
      <c r="AL492">
        <v>0</v>
      </c>
    </row>
    <row r="493" spans="1:38">
      <c r="A493">
        <v>3278177</v>
      </c>
      <c r="B493" t="s">
        <v>2348</v>
      </c>
      <c r="C493" t="s">
        <v>19</v>
      </c>
      <c r="D493" t="s">
        <v>85</v>
      </c>
      <c r="E493">
        <v>2011</v>
      </c>
      <c r="F493">
        <v>8</v>
      </c>
      <c r="G493">
        <v>24</v>
      </c>
      <c r="H493" t="s">
        <v>86</v>
      </c>
      <c r="I493" t="s">
        <v>16</v>
      </c>
      <c r="J493" t="s">
        <v>16</v>
      </c>
      <c r="K493" t="s">
        <v>374</v>
      </c>
      <c r="L493" t="s">
        <v>86</v>
      </c>
      <c r="M493" t="s">
        <v>88</v>
      </c>
      <c r="N493" s="50">
        <v>20000021</v>
      </c>
      <c r="O493" s="51">
        <v>2326275</v>
      </c>
      <c r="P493" t="s">
        <v>2349</v>
      </c>
      <c r="Q493" t="s">
        <v>2350</v>
      </c>
      <c r="R493" t="s">
        <v>564</v>
      </c>
      <c r="S493" s="49" t="str">
        <f>CONCATENATE(Tabla_Datos[[#This Row],[Nombre_Cliente]]," ",Tabla_Datos[[#This Row],[ApellidoPaterno_Cliente]]," ",Tabla_Datos[[#This Row],[ApellidoMaterno_Cliente]])</f>
        <v>IRMA JESUS ARRUE GARCIA</v>
      </c>
      <c r="T493" s="53">
        <f>DATE(Tabla_Datos[[#This Row],[tAnio]],Tabla_Datos[[#This Row],[tMes]],Tabla_Datos[[#This Row],[tDia]])</f>
        <v>40779</v>
      </c>
      <c r="U493" s="53" t="str">
        <f>IF(Tabla_Datos[[#This Row],[cProvincia]]="LIMA","LIMA","PROVINCIA")</f>
        <v>LIMA</v>
      </c>
      <c r="V493" s="53" t="str">
        <f>MID(Tabla_Datos[[#This Row],[pTelefono]],1,SEARCH("-",Tabla_Datos[[#This Row],[pTelefono]],1)-1)</f>
        <v>1</v>
      </c>
      <c r="W493" s="53" t="str">
        <f>MID(Tabla_Datos[[#This Row],[pTelefono]],SEARCH("-",Tabla_Datos[[#This Row],[pTelefono]],1)+1,LEN(Tabla_Datos[[#This Row],[pTelefono]]))</f>
        <v>45069501</v>
      </c>
      <c r="X493" s="53" t="str">
        <f>CONCATENATE(Tabla_Datos[[#This Row],[TipUrb]]," ",Tabla_Datos[[#This Row],[Calle]]," ",Tabla_Datos[[#This Row],[NumCalle]])</f>
        <v>UR INTERNO 130</v>
      </c>
      <c r="Y493" t="s">
        <v>92</v>
      </c>
      <c r="Z493" t="s">
        <v>196</v>
      </c>
      <c r="AA493" t="s">
        <v>197</v>
      </c>
      <c r="AB493" t="s">
        <v>95</v>
      </c>
      <c r="AC493" t="s">
        <v>95</v>
      </c>
      <c r="AD493" t="s">
        <v>161</v>
      </c>
      <c r="AE493" t="s">
        <v>2351</v>
      </c>
      <c r="AF493" t="s">
        <v>2352</v>
      </c>
      <c r="AG493" s="51">
        <v>7739079</v>
      </c>
      <c r="AH493" t="s">
        <v>95</v>
      </c>
      <c r="AI493">
        <v>1</v>
      </c>
      <c r="AJ493">
        <v>1</v>
      </c>
      <c r="AK493" t="s">
        <v>2353</v>
      </c>
      <c r="AL493">
        <v>130</v>
      </c>
    </row>
    <row r="494" spans="1:38">
      <c r="A494">
        <v>3280937</v>
      </c>
      <c r="B494" t="s">
        <v>2354</v>
      </c>
      <c r="C494" t="s">
        <v>20</v>
      </c>
      <c r="D494" t="s">
        <v>85</v>
      </c>
      <c r="E494">
        <v>2011</v>
      </c>
      <c r="F494">
        <v>8</v>
      </c>
      <c r="G494">
        <v>24</v>
      </c>
      <c r="H494" t="s">
        <v>86</v>
      </c>
      <c r="I494" t="s">
        <v>16</v>
      </c>
      <c r="J494" t="s">
        <v>16</v>
      </c>
      <c r="K494" t="s">
        <v>157</v>
      </c>
      <c r="L494" t="s">
        <v>86</v>
      </c>
      <c r="M494" t="s">
        <v>88</v>
      </c>
      <c r="N494" s="50">
        <v>20000021</v>
      </c>
      <c r="O494" s="51">
        <v>2328137</v>
      </c>
      <c r="P494" t="s">
        <v>2355</v>
      </c>
      <c r="Q494" t="s">
        <v>2356</v>
      </c>
      <c r="R494" t="s">
        <v>2357</v>
      </c>
      <c r="S494" s="49" t="str">
        <f>CONCATENATE(Tabla_Datos[[#This Row],[Nombre_Cliente]]," ",Tabla_Datos[[#This Row],[ApellidoPaterno_Cliente]]," ",Tabla_Datos[[#This Row],[ApellidoMaterno_Cliente]])</f>
        <v>MAX YANAC POMALAZA</v>
      </c>
      <c r="T494" s="53">
        <f>DATE(Tabla_Datos[[#This Row],[tAnio]],Tabla_Datos[[#This Row],[tMes]],Tabla_Datos[[#This Row],[tDia]])</f>
        <v>40779</v>
      </c>
      <c r="U494" s="53" t="str">
        <f>IF(Tabla_Datos[[#This Row],[cProvincia]]="LIMA","LIMA","PROVINCIA")</f>
        <v>LIMA</v>
      </c>
      <c r="V494" s="53" t="str">
        <f>MID(Tabla_Datos[[#This Row],[pTelefono]],1,SEARCH("-",Tabla_Datos[[#This Row],[pTelefono]],1)-1)</f>
        <v>1</v>
      </c>
      <c r="W494" s="53" t="str">
        <f>MID(Tabla_Datos[[#This Row],[pTelefono]],SEARCH("-",Tabla_Datos[[#This Row],[pTelefono]],1)+1,LEN(Tabla_Datos[[#This Row],[pTelefono]]))</f>
        <v>981363346</v>
      </c>
      <c r="X494" s="53" t="str">
        <f>CONCATENATE(Tabla_Datos[[#This Row],[TipUrb]]," ",Tabla_Datos[[#This Row],[Calle]]," ",Tabla_Datos[[#This Row],[NumCalle]])</f>
        <v>UR LOBITOS 496</v>
      </c>
      <c r="Y494" t="s">
        <v>92</v>
      </c>
      <c r="Z494" t="s">
        <v>122</v>
      </c>
      <c r="AA494" t="s">
        <v>123</v>
      </c>
      <c r="AB494" t="s">
        <v>95</v>
      </c>
      <c r="AC494" t="s">
        <v>95</v>
      </c>
      <c r="AD494" t="s">
        <v>161</v>
      </c>
      <c r="AE494" t="s">
        <v>95</v>
      </c>
      <c r="AF494" t="s">
        <v>95</v>
      </c>
      <c r="AG494" s="51">
        <v>44746601</v>
      </c>
      <c r="AH494" t="s">
        <v>95</v>
      </c>
      <c r="AI494">
        <v>1</v>
      </c>
      <c r="AJ494">
        <v>1</v>
      </c>
      <c r="AK494" t="s">
        <v>2358</v>
      </c>
      <c r="AL494">
        <v>496</v>
      </c>
    </row>
    <row r="495" spans="1:38">
      <c r="A495">
        <v>3281065</v>
      </c>
      <c r="B495" t="s">
        <v>2359</v>
      </c>
      <c r="C495" t="s">
        <v>20</v>
      </c>
      <c r="D495" t="s">
        <v>85</v>
      </c>
      <c r="E495">
        <v>2011</v>
      </c>
      <c r="F495">
        <v>8</v>
      </c>
      <c r="G495">
        <v>24</v>
      </c>
      <c r="H495" t="s">
        <v>144</v>
      </c>
      <c r="I495" t="s">
        <v>16</v>
      </c>
      <c r="J495" t="s">
        <v>16</v>
      </c>
      <c r="K495" t="s">
        <v>374</v>
      </c>
      <c r="L495" t="s">
        <v>144</v>
      </c>
      <c r="M495" t="s">
        <v>88</v>
      </c>
      <c r="O495" s="51">
        <v>2328243</v>
      </c>
      <c r="P495" t="s">
        <v>2360</v>
      </c>
      <c r="Q495" t="s">
        <v>2361</v>
      </c>
      <c r="R495" t="s">
        <v>115</v>
      </c>
      <c r="S495" s="49" t="str">
        <f>CONCATENATE(Tabla_Datos[[#This Row],[Nombre_Cliente]]," ",Tabla_Datos[[#This Row],[ApellidoPaterno_Cliente]]," ",Tabla_Datos[[#This Row],[ApellidoMaterno_Cliente]])</f>
        <v>LUIS MATHEW STEVE BARRERA MUÑOZ</v>
      </c>
      <c r="T495" s="53">
        <f>DATE(Tabla_Datos[[#This Row],[tAnio]],Tabla_Datos[[#This Row],[tMes]],Tabla_Datos[[#This Row],[tDia]])</f>
        <v>40779</v>
      </c>
      <c r="U495" s="53" t="str">
        <f>IF(Tabla_Datos[[#This Row],[cProvincia]]="LIMA","LIMA","PROVINCIA")</f>
        <v>LIMA</v>
      </c>
      <c r="V495" s="53" t="str">
        <f>MID(Tabla_Datos[[#This Row],[pTelefono]],1,SEARCH("-",Tabla_Datos[[#This Row],[pTelefono]],1)-1)</f>
        <v>1</v>
      </c>
      <c r="W495" s="53" t="str">
        <f>MID(Tabla_Datos[[#This Row],[pTelefono]],SEARCH("-",Tabla_Datos[[#This Row],[pTelefono]],1)+1,LEN(Tabla_Datos[[#This Row],[pTelefono]]))</f>
        <v>995256025</v>
      </c>
      <c r="X495" s="53" t="str">
        <f>CONCATENATE(Tabla_Datos[[#This Row],[TipUrb]]," ",Tabla_Datos[[#This Row],[Calle]]," ",Tabla_Datos[[#This Row],[NumCalle]])</f>
        <v xml:space="preserve">  LEGUIA AUGUSTO B. 1114</v>
      </c>
      <c r="Y495" t="s">
        <v>92</v>
      </c>
      <c r="Z495" t="s">
        <v>122</v>
      </c>
      <c r="AA495" t="s">
        <v>123</v>
      </c>
      <c r="AB495" t="s">
        <v>95</v>
      </c>
      <c r="AC495" t="s">
        <v>95</v>
      </c>
      <c r="AD495" t="s">
        <v>95</v>
      </c>
      <c r="AE495" t="s">
        <v>95</v>
      </c>
      <c r="AF495" t="s">
        <v>95</v>
      </c>
      <c r="AG495" s="51">
        <v>71464057</v>
      </c>
      <c r="AH495" t="s">
        <v>95</v>
      </c>
      <c r="AI495">
        <v>1</v>
      </c>
      <c r="AJ495">
        <v>1</v>
      </c>
      <c r="AK495" t="s">
        <v>2362</v>
      </c>
      <c r="AL495">
        <v>1114</v>
      </c>
    </row>
    <row r="496" spans="1:38">
      <c r="A496">
        <v>3281605</v>
      </c>
      <c r="B496" t="s">
        <v>2363</v>
      </c>
      <c r="C496" t="s">
        <v>18</v>
      </c>
      <c r="D496" t="s">
        <v>143</v>
      </c>
      <c r="E496">
        <v>2011</v>
      </c>
      <c r="F496">
        <v>8</v>
      </c>
      <c r="G496">
        <v>24</v>
      </c>
      <c r="H496" t="s">
        <v>86</v>
      </c>
      <c r="I496" t="s">
        <v>16</v>
      </c>
      <c r="J496" t="s">
        <v>16</v>
      </c>
      <c r="K496" t="s">
        <v>230</v>
      </c>
      <c r="L496" t="s">
        <v>86</v>
      </c>
      <c r="M496" t="s">
        <v>88</v>
      </c>
      <c r="N496" s="50">
        <v>10189326</v>
      </c>
      <c r="O496" s="51">
        <v>2328001</v>
      </c>
      <c r="P496" t="s">
        <v>2364</v>
      </c>
      <c r="Q496" t="s">
        <v>2365</v>
      </c>
      <c r="R496" t="s">
        <v>2366</v>
      </c>
      <c r="S496" s="49" t="str">
        <f>CONCATENATE(Tabla_Datos[[#This Row],[Nombre_Cliente]]," ",Tabla_Datos[[#This Row],[ApellidoPaterno_Cliente]]," ",Tabla_Datos[[#This Row],[ApellidoMaterno_Cliente]])</f>
        <v xml:space="preserve">MANUEL LUIS  CALDERON  TELLO </v>
      </c>
      <c r="T496" s="53">
        <f>DATE(Tabla_Datos[[#This Row],[tAnio]],Tabla_Datos[[#This Row],[tMes]],Tabla_Datos[[#This Row],[tDia]])</f>
        <v>40779</v>
      </c>
      <c r="U496" s="53" t="str">
        <f>IF(Tabla_Datos[[#This Row],[cProvincia]]="LIMA","LIMA","PROVINCIA")</f>
        <v>LIMA</v>
      </c>
      <c r="V496" s="53" t="str">
        <f>MID(Tabla_Datos[[#This Row],[pTelefono]],1,SEARCH("-",Tabla_Datos[[#This Row],[pTelefono]],1)-1)</f>
        <v>1</v>
      </c>
      <c r="W496" s="53" t="str">
        <f>MID(Tabla_Datos[[#This Row],[pTelefono]],SEARCH("-",Tabla_Datos[[#This Row],[pTelefono]],1)+1,LEN(Tabla_Datos[[#This Row],[pTelefono]]))</f>
        <v>945578528</v>
      </c>
      <c r="X496" s="53" t="str">
        <f>CONCATENATE(Tabla_Datos[[#This Row],[TipUrb]]," ",Tabla_Datos[[#This Row],[Calle]]," ",Tabla_Datos[[#This Row],[NumCalle]])</f>
        <v>AS   0</v>
      </c>
      <c r="Y496" t="s">
        <v>92</v>
      </c>
      <c r="Z496" t="s">
        <v>320</v>
      </c>
      <c r="AA496" t="s">
        <v>321</v>
      </c>
      <c r="AB496" t="s">
        <v>95</v>
      </c>
      <c r="AC496" t="s">
        <v>95</v>
      </c>
      <c r="AD496" t="s">
        <v>215</v>
      </c>
      <c r="AE496" t="s">
        <v>2367</v>
      </c>
      <c r="AF496">
        <v>23</v>
      </c>
      <c r="AG496" s="51">
        <v>8930957</v>
      </c>
      <c r="AI496">
        <v>36</v>
      </c>
      <c r="AJ496">
        <v>36</v>
      </c>
      <c r="AK496" t="s">
        <v>95</v>
      </c>
      <c r="AL496">
        <v>0</v>
      </c>
    </row>
    <row r="497" spans="1:38">
      <c r="A497">
        <v>3281630</v>
      </c>
      <c r="B497" t="s">
        <v>2368</v>
      </c>
      <c r="C497" t="s">
        <v>20</v>
      </c>
      <c r="D497" t="s">
        <v>85</v>
      </c>
      <c r="E497">
        <v>2011</v>
      </c>
      <c r="F497">
        <v>8</v>
      </c>
      <c r="G497">
        <v>24</v>
      </c>
      <c r="H497" t="s">
        <v>144</v>
      </c>
      <c r="I497" t="s">
        <v>16</v>
      </c>
      <c r="J497" t="s">
        <v>16</v>
      </c>
      <c r="K497" t="s">
        <v>16</v>
      </c>
      <c r="L497" t="s">
        <v>144</v>
      </c>
      <c r="M497" t="s">
        <v>88</v>
      </c>
      <c r="N497" s="50">
        <v>20000030</v>
      </c>
      <c r="O497" s="51">
        <v>2328705</v>
      </c>
      <c r="P497" t="s">
        <v>2369</v>
      </c>
      <c r="Q497" t="s">
        <v>95</v>
      </c>
      <c r="R497" t="s">
        <v>95</v>
      </c>
      <c r="S497" s="49" t="str">
        <f>CONCATENATE(Tabla_Datos[[#This Row],[Nombre_Cliente]]," ",Tabla_Datos[[#This Row],[ApellidoPaterno_Cliente]]," ",Tabla_Datos[[#This Row],[ApellidoMaterno_Cliente]])</f>
        <v xml:space="preserve">CORPORACION ECOMODA     </v>
      </c>
      <c r="T497" s="53">
        <f>DATE(Tabla_Datos[[#This Row],[tAnio]],Tabla_Datos[[#This Row],[tMes]],Tabla_Datos[[#This Row],[tDia]])</f>
        <v>40779</v>
      </c>
      <c r="U497" s="53" t="str">
        <f>IF(Tabla_Datos[[#This Row],[cProvincia]]="LIMA","LIMA","PROVINCIA")</f>
        <v>LIMA</v>
      </c>
      <c r="V497" s="53" t="str">
        <f>MID(Tabla_Datos[[#This Row],[pTelefono]],1,SEARCH("-",Tabla_Datos[[#This Row],[pTelefono]],1)-1)</f>
        <v>1</v>
      </c>
      <c r="W497" s="53" t="str">
        <f>MID(Tabla_Datos[[#This Row],[pTelefono]],SEARCH("-",Tabla_Datos[[#This Row],[pTelefono]],1)+1,LEN(Tabla_Datos[[#This Row],[pTelefono]]))</f>
        <v>992316759</v>
      </c>
      <c r="X497" s="53" t="str">
        <f>CONCATENATE(Tabla_Datos[[#This Row],[TipUrb]]," ",Tabla_Datos[[#This Row],[Calle]]," ",Tabla_Datos[[#This Row],[NumCalle]])</f>
        <v xml:space="preserve">  LAMPA 349</v>
      </c>
      <c r="Y497" t="s">
        <v>92</v>
      </c>
      <c r="Z497" t="s">
        <v>122</v>
      </c>
      <c r="AA497" t="s">
        <v>123</v>
      </c>
      <c r="AB497" t="s">
        <v>95</v>
      </c>
      <c r="AC497">
        <v>301</v>
      </c>
      <c r="AD497" t="s">
        <v>95</v>
      </c>
      <c r="AE497" t="s">
        <v>95</v>
      </c>
      <c r="AF497" t="s">
        <v>95</v>
      </c>
      <c r="AG497" s="51" t="s">
        <v>95</v>
      </c>
      <c r="AH497">
        <v>2051827082</v>
      </c>
      <c r="AI497">
        <v>1</v>
      </c>
      <c r="AJ497">
        <v>1</v>
      </c>
      <c r="AK497" t="s">
        <v>2370</v>
      </c>
      <c r="AL497">
        <v>349</v>
      </c>
    </row>
    <row r="498" spans="1:38">
      <c r="A498">
        <v>3280235</v>
      </c>
      <c r="B498" t="s">
        <v>2371</v>
      </c>
      <c r="C498" t="s">
        <v>19</v>
      </c>
      <c r="D498" t="s">
        <v>85</v>
      </c>
      <c r="E498">
        <v>2011</v>
      </c>
      <c r="F498">
        <v>8</v>
      </c>
      <c r="G498">
        <v>24</v>
      </c>
      <c r="H498" t="s">
        <v>86</v>
      </c>
      <c r="I498" t="s">
        <v>16</v>
      </c>
      <c r="J498" t="s">
        <v>16</v>
      </c>
      <c r="K498" t="s">
        <v>1094</v>
      </c>
      <c r="L498" t="s">
        <v>86</v>
      </c>
      <c r="M498" t="s">
        <v>88</v>
      </c>
      <c r="N498" s="50">
        <v>10762376</v>
      </c>
      <c r="O498" s="51">
        <v>2327722</v>
      </c>
      <c r="P498" t="s">
        <v>2372</v>
      </c>
      <c r="Q498" t="s">
        <v>2373</v>
      </c>
      <c r="R498" t="s">
        <v>2374</v>
      </c>
      <c r="S498" s="49" t="str">
        <f>CONCATENATE(Tabla_Datos[[#This Row],[Nombre_Cliente]]," ",Tabla_Datos[[#This Row],[ApellidoPaterno_Cliente]]," ",Tabla_Datos[[#This Row],[ApellidoMaterno_Cliente]])</f>
        <v>ARTURO ERNESTO OLIVEROS CORNEJO</v>
      </c>
      <c r="T498" s="53">
        <f>DATE(Tabla_Datos[[#This Row],[tAnio]],Tabla_Datos[[#This Row],[tMes]],Tabla_Datos[[#This Row],[tDia]])</f>
        <v>40779</v>
      </c>
      <c r="U498" s="53" t="str">
        <f>IF(Tabla_Datos[[#This Row],[cProvincia]]="LIMA","LIMA","PROVINCIA")</f>
        <v>LIMA</v>
      </c>
      <c r="V498" s="53" t="str">
        <f>MID(Tabla_Datos[[#This Row],[pTelefono]],1,SEARCH("-",Tabla_Datos[[#This Row],[pTelefono]],1)-1)</f>
        <v>1</v>
      </c>
      <c r="W498" s="53" t="str">
        <f>MID(Tabla_Datos[[#This Row],[pTelefono]],SEARCH("-",Tabla_Datos[[#This Row],[pTelefono]],1)+1,LEN(Tabla_Datos[[#This Row],[pTelefono]]))</f>
        <v>991769545</v>
      </c>
      <c r="X498" s="53" t="str">
        <f>CONCATENATE(Tabla_Datos[[#This Row],[TipUrb]]," ",Tabla_Datos[[#This Row],[Calle]]," ",Tabla_Datos[[#This Row],[NumCalle]])</f>
        <v xml:space="preserve">  GRANADA 285</v>
      </c>
      <c r="Y498" t="s">
        <v>92</v>
      </c>
      <c r="Z498" t="s">
        <v>196</v>
      </c>
      <c r="AA498" t="s">
        <v>197</v>
      </c>
      <c r="AB498" t="s">
        <v>95</v>
      </c>
      <c r="AC498">
        <v>201</v>
      </c>
      <c r="AD498" t="s">
        <v>95</v>
      </c>
      <c r="AE498" t="s">
        <v>95</v>
      </c>
      <c r="AF498" t="s">
        <v>95</v>
      </c>
      <c r="AG498" s="51">
        <v>10187146</v>
      </c>
      <c r="AH498" t="s">
        <v>95</v>
      </c>
      <c r="AI498">
        <v>1</v>
      </c>
      <c r="AJ498">
        <v>1</v>
      </c>
      <c r="AK498" t="s">
        <v>2375</v>
      </c>
      <c r="AL498">
        <v>285</v>
      </c>
    </row>
    <row r="499" spans="1:38">
      <c r="A499">
        <v>3280943</v>
      </c>
      <c r="B499" t="s">
        <v>2376</v>
      </c>
      <c r="C499" t="s">
        <v>20</v>
      </c>
      <c r="D499" t="s">
        <v>143</v>
      </c>
      <c r="E499">
        <v>2011</v>
      </c>
      <c r="F499">
        <v>8</v>
      </c>
      <c r="G499">
        <v>24</v>
      </c>
      <c r="H499" t="s">
        <v>86</v>
      </c>
      <c r="I499" t="s">
        <v>202</v>
      </c>
      <c r="J499" t="s">
        <v>203</v>
      </c>
      <c r="K499" t="s">
        <v>2238</v>
      </c>
      <c r="L499" t="s">
        <v>86</v>
      </c>
      <c r="M499" t="s">
        <v>133</v>
      </c>
      <c r="N499" s="50">
        <v>16748387</v>
      </c>
      <c r="O499" s="51">
        <v>2328143</v>
      </c>
      <c r="P499" t="s">
        <v>2377</v>
      </c>
      <c r="Q499" t="s">
        <v>2378</v>
      </c>
      <c r="R499" t="s">
        <v>2379</v>
      </c>
      <c r="S499" s="49" t="str">
        <f>CONCATENATE(Tabla_Datos[[#This Row],[Nombre_Cliente]]," ",Tabla_Datos[[#This Row],[ApellidoPaterno_Cliente]]," ",Tabla_Datos[[#This Row],[ApellidoMaterno_Cliente]])</f>
        <v>MARIO HENRY SAMPEN RELUZ</v>
      </c>
      <c r="T499" s="53">
        <f>DATE(Tabla_Datos[[#This Row],[tAnio]],Tabla_Datos[[#This Row],[tMes]],Tabla_Datos[[#This Row],[tDia]])</f>
        <v>40779</v>
      </c>
      <c r="U499" s="53" t="str">
        <f>IF(Tabla_Datos[[#This Row],[cProvincia]]="LIMA","LIMA","PROVINCIA")</f>
        <v>PROVINCIA</v>
      </c>
      <c r="V499" s="53" t="str">
        <f>MID(Tabla_Datos[[#This Row],[pTelefono]],1,SEARCH("-",Tabla_Datos[[#This Row],[pTelefono]],1)-1)</f>
        <v>74</v>
      </c>
      <c r="W499" s="53" t="str">
        <f>MID(Tabla_Datos[[#This Row],[pTelefono]],SEARCH("-",Tabla_Datos[[#This Row],[pTelefono]],1)+1,LEN(Tabla_Datos[[#This Row],[pTelefono]]))</f>
        <v>958873855</v>
      </c>
      <c r="X499" s="53" t="str">
        <f>CONCATENATE(Tabla_Datos[[#This Row],[TipUrb]]," ",Tabla_Datos[[#This Row],[Calle]]," ",Tabla_Datos[[#This Row],[NumCalle]])</f>
        <v>- TACNA 649</v>
      </c>
      <c r="Y499" t="s">
        <v>208</v>
      </c>
      <c r="Z499" t="s">
        <v>152</v>
      </c>
      <c r="AA499" t="s">
        <v>153</v>
      </c>
      <c r="AB499" t="s">
        <v>95</v>
      </c>
      <c r="AC499" t="s">
        <v>95</v>
      </c>
      <c r="AD499" t="s">
        <v>109</v>
      </c>
      <c r="AE499" t="s">
        <v>95</v>
      </c>
      <c r="AF499" t="s">
        <v>95</v>
      </c>
      <c r="AG499" s="51">
        <v>43576302</v>
      </c>
      <c r="AH499" t="s">
        <v>95</v>
      </c>
      <c r="AI499">
        <v>1</v>
      </c>
      <c r="AJ499">
        <v>1</v>
      </c>
      <c r="AK499" t="s">
        <v>587</v>
      </c>
      <c r="AL499">
        <v>649</v>
      </c>
    </row>
    <row r="500" spans="1:38">
      <c r="A500">
        <v>3281688</v>
      </c>
      <c r="B500" t="s">
        <v>2380</v>
      </c>
      <c r="C500" t="s">
        <v>18</v>
      </c>
      <c r="D500" t="s">
        <v>85</v>
      </c>
      <c r="E500">
        <v>2011</v>
      </c>
      <c r="F500">
        <v>8</v>
      </c>
      <c r="G500">
        <v>24</v>
      </c>
      <c r="H500" t="s">
        <v>86</v>
      </c>
      <c r="I500" t="s">
        <v>16</v>
      </c>
      <c r="J500" t="s">
        <v>16</v>
      </c>
      <c r="K500" t="s">
        <v>646</v>
      </c>
      <c r="L500" t="s">
        <v>86</v>
      </c>
      <c r="M500" t="s">
        <v>88</v>
      </c>
      <c r="N500" s="50">
        <v>10797276</v>
      </c>
      <c r="O500" s="51">
        <v>2328719</v>
      </c>
      <c r="P500" t="s">
        <v>2381</v>
      </c>
      <c r="Q500" t="s">
        <v>2382</v>
      </c>
      <c r="R500" t="s">
        <v>2383</v>
      </c>
      <c r="S500" s="49" t="str">
        <f>CONCATENATE(Tabla_Datos[[#This Row],[Nombre_Cliente]]," ",Tabla_Datos[[#This Row],[ApellidoPaterno_Cliente]]," ",Tabla_Datos[[#This Row],[ApellidoMaterno_Cliente]])</f>
        <v xml:space="preserve">CANDELARIA FORTUNATA BEGAZO  VALENCIA </v>
      </c>
      <c r="T500" s="53">
        <f>DATE(Tabla_Datos[[#This Row],[tAnio]],Tabla_Datos[[#This Row],[tMes]],Tabla_Datos[[#This Row],[tDia]])</f>
        <v>40779</v>
      </c>
      <c r="U500" s="53" t="str">
        <f>IF(Tabla_Datos[[#This Row],[cProvincia]]="LIMA","LIMA","PROVINCIA")</f>
        <v>LIMA</v>
      </c>
      <c r="V500" s="53" t="str">
        <f>MID(Tabla_Datos[[#This Row],[pTelefono]],1,SEARCH("-",Tabla_Datos[[#This Row],[pTelefono]],1)-1)</f>
        <v>1</v>
      </c>
      <c r="W500" s="53" t="str">
        <f>MID(Tabla_Datos[[#This Row],[pTelefono]],SEARCH("-",Tabla_Datos[[#This Row],[pTelefono]],1)+1,LEN(Tabla_Datos[[#This Row],[pTelefono]]))</f>
        <v>2637202</v>
      </c>
      <c r="X500" s="53" t="str">
        <f>CONCATENATE(Tabla_Datos[[#This Row],[TipUrb]]," ",Tabla_Datos[[#This Row],[Calle]]," ",Tabla_Datos[[#This Row],[NumCalle]])</f>
        <v>FU HEREDIA, CAYETANO 310</v>
      </c>
      <c r="Y500" t="s">
        <v>92</v>
      </c>
      <c r="Z500" t="s">
        <v>93</v>
      </c>
      <c r="AA500" t="s">
        <v>94</v>
      </c>
      <c r="AB500" t="s">
        <v>95</v>
      </c>
      <c r="AC500">
        <v>403</v>
      </c>
      <c r="AD500" t="s">
        <v>2384</v>
      </c>
      <c r="AE500" t="s">
        <v>95</v>
      </c>
      <c r="AG500" s="51">
        <v>10146854</v>
      </c>
      <c r="AI500">
        <v>5</v>
      </c>
      <c r="AJ500">
        <v>5</v>
      </c>
      <c r="AK500" t="s">
        <v>2385</v>
      </c>
      <c r="AL500">
        <v>310</v>
      </c>
    </row>
    <row r="501" spans="1:38">
      <c r="A501">
        <v>3281104</v>
      </c>
      <c r="B501" t="s">
        <v>2386</v>
      </c>
      <c r="C501" t="s">
        <v>20</v>
      </c>
      <c r="D501" t="s">
        <v>85</v>
      </c>
      <c r="E501">
        <v>2011</v>
      </c>
      <c r="F501">
        <v>8</v>
      </c>
      <c r="G501">
        <v>24</v>
      </c>
      <c r="H501" t="s">
        <v>86</v>
      </c>
      <c r="I501" t="s">
        <v>16</v>
      </c>
      <c r="J501" t="s">
        <v>16</v>
      </c>
      <c r="K501" t="s">
        <v>492</v>
      </c>
      <c r="L501" t="s">
        <v>86</v>
      </c>
      <c r="M501" t="s">
        <v>88</v>
      </c>
      <c r="N501" s="50">
        <v>20000021</v>
      </c>
      <c r="O501" s="51">
        <v>2328282</v>
      </c>
      <c r="P501" t="s">
        <v>2387</v>
      </c>
      <c r="Q501" t="s">
        <v>473</v>
      </c>
      <c r="R501" t="s">
        <v>2388</v>
      </c>
      <c r="S501" s="49" t="str">
        <f>CONCATENATE(Tabla_Datos[[#This Row],[Nombre_Cliente]]," ",Tabla_Datos[[#This Row],[ApellidoPaterno_Cliente]]," ",Tabla_Datos[[#This Row],[ApellidoMaterno_Cliente]])</f>
        <v>HERNAN ABEL CASTAÑEDA CAMACHO</v>
      </c>
      <c r="T501" s="53">
        <f>DATE(Tabla_Datos[[#This Row],[tAnio]],Tabla_Datos[[#This Row],[tMes]],Tabla_Datos[[#This Row],[tDia]])</f>
        <v>40779</v>
      </c>
      <c r="U501" s="53" t="str">
        <f>IF(Tabla_Datos[[#This Row],[cProvincia]]="LIMA","LIMA","PROVINCIA")</f>
        <v>LIMA</v>
      </c>
      <c r="V501" s="53" t="str">
        <f>MID(Tabla_Datos[[#This Row],[pTelefono]],1,SEARCH("-",Tabla_Datos[[#This Row],[pTelefono]],1)-1)</f>
        <v>1</v>
      </c>
      <c r="W501" s="53" t="str">
        <f>MID(Tabla_Datos[[#This Row],[pTelefono]],SEARCH("-",Tabla_Datos[[#This Row],[pTelefono]],1)+1,LEN(Tabla_Datos[[#This Row],[pTelefono]]))</f>
        <v>987717145</v>
      </c>
      <c r="X501" s="53" t="str">
        <f>CONCATENATE(Tabla_Datos[[#This Row],[TipUrb]]," ",Tabla_Datos[[#This Row],[Calle]]," ",Tabla_Datos[[#This Row],[NumCalle]])</f>
        <v>UR JR DEL LLANO ZAPATA JOSE 331</v>
      </c>
      <c r="Y501" t="s">
        <v>92</v>
      </c>
      <c r="Z501" t="s">
        <v>122</v>
      </c>
      <c r="AA501" t="s">
        <v>123</v>
      </c>
      <c r="AB501" t="s">
        <v>95</v>
      </c>
      <c r="AC501">
        <v>606</v>
      </c>
      <c r="AD501" t="s">
        <v>161</v>
      </c>
      <c r="AE501" t="s">
        <v>95</v>
      </c>
      <c r="AF501" t="s">
        <v>95</v>
      </c>
      <c r="AG501" s="51">
        <v>43098380</v>
      </c>
      <c r="AH501" t="s">
        <v>95</v>
      </c>
      <c r="AI501">
        <v>1</v>
      </c>
      <c r="AJ501">
        <v>1</v>
      </c>
      <c r="AK501" t="s">
        <v>2389</v>
      </c>
      <c r="AL501">
        <v>331</v>
      </c>
    </row>
    <row r="502" spans="1:38">
      <c r="A502">
        <v>3282583</v>
      </c>
      <c r="B502" t="s">
        <v>2390</v>
      </c>
      <c r="C502" t="s">
        <v>19</v>
      </c>
      <c r="D502" t="s">
        <v>85</v>
      </c>
      <c r="E502">
        <v>2011</v>
      </c>
      <c r="F502">
        <v>8</v>
      </c>
      <c r="G502">
        <v>24</v>
      </c>
      <c r="H502" t="s">
        <v>86</v>
      </c>
      <c r="I502" t="s">
        <v>16</v>
      </c>
      <c r="J502" t="s">
        <v>16</v>
      </c>
      <c r="K502" t="s">
        <v>438</v>
      </c>
      <c r="L502" t="s">
        <v>86</v>
      </c>
      <c r="M502" t="s">
        <v>88</v>
      </c>
      <c r="N502" s="50">
        <v>43589735</v>
      </c>
      <c r="O502" s="51">
        <v>2329359</v>
      </c>
      <c r="P502" t="s">
        <v>2391</v>
      </c>
      <c r="Q502" t="s">
        <v>2392</v>
      </c>
      <c r="R502" t="s">
        <v>2393</v>
      </c>
      <c r="S502" s="49" t="str">
        <f>CONCATENATE(Tabla_Datos[[#This Row],[Nombre_Cliente]]," ",Tabla_Datos[[#This Row],[ApellidoPaterno_Cliente]]," ",Tabla_Datos[[#This Row],[ApellidoMaterno_Cliente]])</f>
        <v>JORGE ANTONIO URBINA CORREA</v>
      </c>
      <c r="T502" s="53">
        <f>DATE(Tabla_Datos[[#This Row],[tAnio]],Tabla_Datos[[#This Row],[tMes]],Tabla_Datos[[#This Row],[tDia]])</f>
        <v>40779</v>
      </c>
      <c r="U502" s="53" t="str">
        <f>IF(Tabla_Datos[[#This Row],[cProvincia]]="LIMA","LIMA","PROVINCIA")</f>
        <v>LIMA</v>
      </c>
      <c r="V502" s="53" t="str">
        <f>MID(Tabla_Datos[[#This Row],[pTelefono]],1,SEARCH("-",Tabla_Datos[[#This Row],[pTelefono]],1)-1)</f>
        <v>1</v>
      </c>
      <c r="W502" s="53" t="str">
        <f>MID(Tabla_Datos[[#This Row],[pTelefono]],SEARCH("-",Tabla_Datos[[#This Row],[pTelefono]],1)+1,LEN(Tabla_Datos[[#This Row],[pTelefono]]))</f>
        <v>997831216</v>
      </c>
      <c r="X502" s="53" t="str">
        <f>CONCATENATE(Tabla_Datos[[#This Row],[TipUrb]]," ",Tabla_Datos[[#This Row],[Calle]]," ",Tabla_Datos[[#This Row],[NumCalle]])</f>
        <v xml:space="preserve">  LA PAZ 292</v>
      </c>
      <c r="Y502" t="s">
        <v>92</v>
      </c>
      <c r="Z502" t="s">
        <v>122</v>
      </c>
      <c r="AA502" t="s">
        <v>123</v>
      </c>
      <c r="AB502">
        <v>2</v>
      </c>
      <c r="AC502" t="s">
        <v>95</v>
      </c>
      <c r="AD502" t="s">
        <v>95</v>
      </c>
      <c r="AE502" t="s">
        <v>95</v>
      </c>
      <c r="AF502" t="s">
        <v>95</v>
      </c>
      <c r="AG502" s="51">
        <v>44148213</v>
      </c>
      <c r="AH502" t="s">
        <v>95</v>
      </c>
      <c r="AI502">
        <v>1</v>
      </c>
      <c r="AJ502">
        <v>1</v>
      </c>
      <c r="AK502" t="s">
        <v>1008</v>
      </c>
      <c r="AL502">
        <v>292</v>
      </c>
    </row>
    <row r="503" spans="1:38">
      <c r="A503">
        <v>3282638</v>
      </c>
      <c r="B503" t="s">
        <v>2394</v>
      </c>
      <c r="C503" t="s">
        <v>19</v>
      </c>
      <c r="D503" t="s">
        <v>85</v>
      </c>
      <c r="E503">
        <v>2011</v>
      </c>
      <c r="F503">
        <v>8</v>
      </c>
      <c r="G503">
        <v>24</v>
      </c>
      <c r="H503" t="s">
        <v>86</v>
      </c>
      <c r="I503" t="s">
        <v>16</v>
      </c>
      <c r="J503" t="s">
        <v>16</v>
      </c>
      <c r="K503" t="s">
        <v>562</v>
      </c>
      <c r="L503" t="s">
        <v>86</v>
      </c>
      <c r="M503" t="s">
        <v>88</v>
      </c>
      <c r="N503" s="50">
        <v>20000021</v>
      </c>
      <c r="O503" s="51">
        <v>2329399</v>
      </c>
      <c r="P503" t="s">
        <v>2395</v>
      </c>
      <c r="Q503" t="s">
        <v>2396</v>
      </c>
      <c r="R503" t="s">
        <v>2397</v>
      </c>
      <c r="S503" s="49" t="str">
        <f>CONCATENATE(Tabla_Datos[[#This Row],[Nombre_Cliente]]," ",Tabla_Datos[[#This Row],[ApellidoPaterno_Cliente]]," ",Tabla_Datos[[#This Row],[ApellidoMaterno_Cliente]])</f>
        <v>ELIO ANTONIO BALTODANO NOVOA</v>
      </c>
      <c r="T503" s="53">
        <f>DATE(Tabla_Datos[[#This Row],[tAnio]],Tabla_Datos[[#This Row],[tMes]],Tabla_Datos[[#This Row],[tDia]])</f>
        <v>40779</v>
      </c>
      <c r="U503" s="53" t="str">
        <f>IF(Tabla_Datos[[#This Row],[cProvincia]]="LIMA","LIMA","PROVINCIA")</f>
        <v>LIMA</v>
      </c>
      <c r="V503" s="53" t="str">
        <f>MID(Tabla_Datos[[#This Row],[pTelefono]],1,SEARCH("-",Tabla_Datos[[#This Row],[pTelefono]],1)-1)</f>
        <v>1</v>
      </c>
      <c r="W503" s="53" t="str">
        <f>MID(Tabla_Datos[[#This Row],[pTelefono]],SEARCH("-",Tabla_Datos[[#This Row],[pTelefono]],1)+1,LEN(Tabla_Datos[[#This Row],[pTelefono]]))</f>
        <v>995755500</v>
      </c>
      <c r="X503" s="53" t="str">
        <f>CONCATENATE(Tabla_Datos[[#This Row],[TipUrb]]," ",Tabla_Datos[[#This Row],[Calle]]," ",Tabla_Datos[[#This Row],[NumCalle]])</f>
        <v xml:space="preserve">  SINCHI ROCA 2145</v>
      </c>
      <c r="Y503" t="s">
        <v>92</v>
      </c>
      <c r="Z503" t="s">
        <v>122</v>
      </c>
      <c r="AA503" t="s">
        <v>123</v>
      </c>
      <c r="AB503">
        <v>2</v>
      </c>
      <c r="AC503" t="s">
        <v>95</v>
      </c>
      <c r="AD503" t="s">
        <v>95</v>
      </c>
      <c r="AE503" t="s">
        <v>95</v>
      </c>
      <c r="AF503" t="s">
        <v>95</v>
      </c>
      <c r="AG503" s="51">
        <v>7443675</v>
      </c>
      <c r="AH503" t="s">
        <v>95</v>
      </c>
      <c r="AI503">
        <v>1</v>
      </c>
      <c r="AJ503">
        <v>1</v>
      </c>
      <c r="AK503" t="s">
        <v>1432</v>
      </c>
      <c r="AL503">
        <v>2145</v>
      </c>
    </row>
    <row r="504" spans="1:38">
      <c r="A504">
        <v>3281171</v>
      </c>
      <c r="B504" t="s">
        <v>2398</v>
      </c>
      <c r="C504" t="s">
        <v>20</v>
      </c>
      <c r="D504" t="s">
        <v>143</v>
      </c>
      <c r="E504">
        <v>2011</v>
      </c>
      <c r="F504">
        <v>8</v>
      </c>
      <c r="G504">
        <v>24</v>
      </c>
      <c r="H504" t="s">
        <v>86</v>
      </c>
      <c r="I504" t="s">
        <v>16</v>
      </c>
      <c r="J504" t="s">
        <v>16</v>
      </c>
      <c r="K504" t="s">
        <v>236</v>
      </c>
      <c r="L504" t="s">
        <v>86</v>
      </c>
      <c r="M504" t="s">
        <v>88</v>
      </c>
      <c r="N504" s="50">
        <v>10623291</v>
      </c>
      <c r="O504" s="51">
        <v>2328342</v>
      </c>
      <c r="P504" t="s">
        <v>2399</v>
      </c>
      <c r="Q504" t="s">
        <v>365</v>
      </c>
      <c r="R504" t="s">
        <v>1846</v>
      </c>
      <c r="S504" s="49" t="str">
        <f>CONCATENATE(Tabla_Datos[[#This Row],[Nombre_Cliente]]," ",Tabla_Datos[[#This Row],[ApellidoPaterno_Cliente]]," ",Tabla_Datos[[#This Row],[ApellidoMaterno_Cliente]])</f>
        <v>CARLOS ANTONIO RODRIGUEZ ZARATE</v>
      </c>
      <c r="T504" s="53">
        <f>DATE(Tabla_Datos[[#This Row],[tAnio]],Tabla_Datos[[#This Row],[tMes]],Tabla_Datos[[#This Row],[tDia]])</f>
        <v>40779</v>
      </c>
      <c r="U504" s="53" t="str">
        <f>IF(Tabla_Datos[[#This Row],[cProvincia]]="LIMA","LIMA","PROVINCIA")</f>
        <v>LIMA</v>
      </c>
      <c r="V504" s="53" t="str">
        <f>MID(Tabla_Datos[[#This Row],[pTelefono]],1,SEARCH("-",Tabla_Datos[[#This Row],[pTelefono]],1)-1)</f>
        <v>1</v>
      </c>
      <c r="W504" s="53" t="str">
        <f>MID(Tabla_Datos[[#This Row],[pTelefono]],SEARCH("-",Tabla_Datos[[#This Row],[pTelefono]],1)+1,LEN(Tabla_Datos[[#This Row],[pTelefono]]))</f>
        <v>994605911</v>
      </c>
      <c r="X504" s="53" t="str">
        <f>CONCATENATE(Tabla_Datos[[#This Row],[TipUrb]]," ",Tabla_Datos[[#This Row],[Calle]]," ",Tabla_Datos[[#This Row],[NumCalle]])</f>
        <v>UR MARIATEGUI IGNACIO 291</v>
      </c>
      <c r="Y504" t="s">
        <v>92</v>
      </c>
      <c r="Z504" t="s">
        <v>152</v>
      </c>
      <c r="AA504" t="s">
        <v>153</v>
      </c>
      <c r="AB504" t="s">
        <v>95</v>
      </c>
      <c r="AC504" t="s">
        <v>2400</v>
      </c>
      <c r="AD504" t="s">
        <v>161</v>
      </c>
      <c r="AE504" t="s">
        <v>95</v>
      </c>
      <c r="AF504" t="s">
        <v>95</v>
      </c>
      <c r="AG504" s="51">
        <v>40710170</v>
      </c>
      <c r="AH504" t="s">
        <v>95</v>
      </c>
      <c r="AI504">
        <v>1</v>
      </c>
      <c r="AJ504">
        <v>1</v>
      </c>
      <c r="AK504" t="s">
        <v>2401</v>
      </c>
      <c r="AL504">
        <v>291</v>
      </c>
    </row>
    <row r="505" spans="1:38">
      <c r="A505">
        <v>3282464</v>
      </c>
      <c r="B505" t="s">
        <v>2402</v>
      </c>
      <c r="C505" t="s">
        <v>19</v>
      </c>
      <c r="D505" t="s">
        <v>85</v>
      </c>
      <c r="E505">
        <v>2011</v>
      </c>
      <c r="F505">
        <v>8</v>
      </c>
      <c r="G505">
        <v>24</v>
      </c>
      <c r="H505" t="s">
        <v>86</v>
      </c>
      <c r="I505" t="s">
        <v>16</v>
      </c>
      <c r="J505" t="s">
        <v>16</v>
      </c>
      <c r="K505" t="s">
        <v>87</v>
      </c>
      <c r="L505" t="s">
        <v>86</v>
      </c>
      <c r="M505" t="s">
        <v>88</v>
      </c>
      <c r="N505" s="50">
        <v>7451074</v>
      </c>
      <c r="O505" s="51">
        <v>2329260</v>
      </c>
      <c r="P505" t="s">
        <v>2403</v>
      </c>
      <c r="Q505" t="s">
        <v>304</v>
      </c>
      <c r="R505" t="s">
        <v>422</v>
      </c>
      <c r="S505" s="49" t="str">
        <f>CONCATENATE(Tabla_Datos[[#This Row],[Nombre_Cliente]]," ",Tabla_Datos[[#This Row],[ApellidoPaterno_Cliente]]," ",Tabla_Datos[[#This Row],[ApellidoMaterno_Cliente]])</f>
        <v>JULIO CESAR ROMAN CORDOVA</v>
      </c>
      <c r="T505" s="53">
        <f>DATE(Tabla_Datos[[#This Row],[tAnio]],Tabla_Datos[[#This Row],[tMes]],Tabla_Datos[[#This Row],[tDia]])</f>
        <v>40779</v>
      </c>
      <c r="U505" s="53" t="str">
        <f>IF(Tabla_Datos[[#This Row],[cProvincia]]="LIMA","LIMA","PROVINCIA")</f>
        <v>LIMA</v>
      </c>
      <c r="V505" s="53" t="str">
        <f>MID(Tabla_Datos[[#This Row],[pTelefono]],1,SEARCH("-",Tabla_Datos[[#This Row],[pTelefono]],1)-1)</f>
        <v>1</v>
      </c>
      <c r="W505" s="53" t="str">
        <f>MID(Tabla_Datos[[#This Row],[pTelefono]],SEARCH("-",Tabla_Datos[[#This Row],[pTelefono]],1)+1,LEN(Tabla_Datos[[#This Row],[pTelefono]]))</f>
        <v>989958114</v>
      </c>
      <c r="X505" s="53" t="str">
        <f>CONCATENATE(Tabla_Datos[[#This Row],[TipUrb]]," ",Tabla_Datos[[#This Row],[Calle]]," ",Tabla_Datos[[#This Row],[NumCalle]])</f>
        <v>- GRAN CHIMU 184</v>
      </c>
      <c r="Y505" t="s">
        <v>92</v>
      </c>
      <c r="Z505" t="s">
        <v>196</v>
      </c>
      <c r="AA505" t="s">
        <v>197</v>
      </c>
      <c r="AB505">
        <v>2</v>
      </c>
      <c r="AC505" t="s">
        <v>116</v>
      </c>
      <c r="AD505" t="s">
        <v>109</v>
      </c>
      <c r="AE505" t="s">
        <v>95</v>
      </c>
      <c r="AF505" t="s">
        <v>95</v>
      </c>
      <c r="AG505" s="51">
        <v>44314986</v>
      </c>
      <c r="AH505" t="s">
        <v>95</v>
      </c>
      <c r="AI505">
        <v>1</v>
      </c>
      <c r="AJ505">
        <v>1</v>
      </c>
      <c r="AK505" t="s">
        <v>863</v>
      </c>
      <c r="AL505">
        <v>184</v>
      </c>
    </row>
    <row r="506" spans="1:38">
      <c r="A506">
        <v>3283742</v>
      </c>
      <c r="B506" t="s">
        <v>2404</v>
      </c>
      <c r="C506" t="s">
        <v>18</v>
      </c>
      <c r="D506" t="s">
        <v>85</v>
      </c>
      <c r="E506">
        <v>2011</v>
      </c>
      <c r="F506">
        <v>8</v>
      </c>
      <c r="G506">
        <v>24</v>
      </c>
      <c r="H506" t="s">
        <v>86</v>
      </c>
      <c r="I506" t="s">
        <v>16</v>
      </c>
      <c r="J506" t="s">
        <v>16</v>
      </c>
      <c r="K506" t="s">
        <v>277</v>
      </c>
      <c r="L506" t="s">
        <v>86</v>
      </c>
      <c r="M506" t="s">
        <v>88</v>
      </c>
      <c r="N506" s="50">
        <v>9255063</v>
      </c>
      <c r="O506" s="51">
        <v>2330198</v>
      </c>
      <c r="P506" t="s">
        <v>2405</v>
      </c>
      <c r="Q506" t="s">
        <v>2406</v>
      </c>
      <c r="R506" t="s">
        <v>2407</v>
      </c>
      <c r="S506" s="49" t="str">
        <f>CONCATENATE(Tabla_Datos[[#This Row],[Nombre_Cliente]]," ",Tabla_Datos[[#This Row],[ApellidoPaterno_Cliente]]," ",Tabla_Datos[[#This Row],[ApellidoMaterno_Cliente]])</f>
        <v xml:space="preserve">BASILIO  ALVARO  RIVAS </v>
      </c>
      <c r="T506" s="53">
        <f>DATE(Tabla_Datos[[#This Row],[tAnio]],Tabla_Datos[[#This Row],[tMes]],Tabla_Datos[[#This Row],[tDia]])</f>
        <v>40779</v>
      </c>
      <c r="U506" s="53" t="str">
        <f>IF(Tabla_Datos[[#This Row],[cProvincia]]="LIMA","LIMA","PROVINCIA")</f>
        <v>LIMA</v>
      </c>
      <c r="V506" s="53" t="str">
        <f>MID(Tabla_Datos[[#This Row],[pTelefono]],1,SEARCH("-",Tabla_Datos[[#This Row],[pTelefono]],1)-1)</f>
        <v>1</v>
      </c>
      <c r="W506" s="53" t="str">
        <f>MID(Tabla_Datos[[#This Row],[pTelefono]],SEARCH("-",Tabla_Datos[[#This Row],[pTelefono]],1)+1,LEN(Tabla_Datos[[#This Row],[pTelefono]]))</f>
        <v>994877663</v>
      </c>
      <c r="X506" s="53" t="str">
        <f>CONCATENATE(Tabla_Datos[[#This Row],[TipUrb]]," ",Tabla_Datos[[#This Row],[Calle]]," ",Tabla_Datos[[#This Row],[NumCalle]])</f>
        <v>AH MICAELA BASTIDAS 0</v>
      </c>
      <c r="Y506" t="s">
        <v>92</v>
      </c>
      <c r="Z506" t="s">
        <v>93</v>
      </c>
      <c r="AA506" t="s">
        <v>94</v>
      </c>
      <c r="AB506" t="s">
        <v>95</v>
      </c>
      <c r="AC506" t="s">
        <v>95</v>
      </c>
      <c r="AD506" t="s">
        <v>96</v>
      </c>
      <c r="AE506" t="s">
        <v>500</v>
      </c>
      <c r="AF506">
        <v>1</v>
      </c>
      <c r="AG506" s="51">
        <v>10555836</v>
      </c>
      <c r="AI506">
        <v>36</v>
      </c>
      <c r="AJ506">
        <v>36</v>
      </c>
      <c r="AK506" t="s">
        <v>2408</v>
      </c>
      <c r="AL506">
        <v>0</v>
      </c>
    </row>
    <row r="507" spans="1:38">
      <c r="A507">
        <v>3283665</v>
      </c>
      <c r="B507" t="s">
        <v>2409</v>
      </c>
      <c r="C507" t="s">
        <v>19</v>
      </c>
      <c r="D507" t="s">
        <v>85</v>
      </c>
      <c r="E507">
        <v>2011</v>
      </c>
      <c r="F507">
        <v>8</v>
      </c>
      <c r="G507">
        <v>24</v>
      </c>
      <c r="H507" t="s">
        <v>86</v>
      </c>
      <c r="I507" t="s">
        <v>16</v>
      </c>
      <c r="J507" t="s">
        <v>16</v>
      </c>
      <c r="K507" t="s">
        <v>386</v>
      </c>
      <c r="L507" t="s">
        <v>86</v>
      </c>
      <c r="M507" t="s">
        <v>88</v>
      </c>
      <c r="N507" s="50">
        <v>43494183</v>
      </c>
      <c r="O507" s="51">
        <v>2330293</v>
      </c>
      <c r="P507" t="s">
        <v>2410</v>
      </c>
      <c r="Q507" t="s">
        <v>2411</v>
      </c>
      <c r="R507" t="s">
        <v>2412</v>
      </c>
      <c r="S507" s="49" t="str">
        <f>CONCATENATE(Tabla_Datos[[#This Row],[Nombre_Cliente]]," ",Tabla_Datos[[#This Row],[ApellidoPaterno_Cliente]]," ",Tabla_Datos[[#This Row],[ApellidoMaterno_Cliente]])</f>
        <v>DORIS ENORI LARRABURE MAZUELOS DE VAN OORD</v>
      </c>
      <c r="T507" s="53">
        <f>DATE(Tabla_Datos[[#This Row],[tAnio]],Tabla_Datos[[#This Row],[tMes]],Tabla_Datos[[#This Row],[tDia]])</f>
        <v>40779</v>
      </c>
      <c r="U507" s="53" t="str">
        <f>IF(Tabla_Datos[[#This Row],[cProvincia]]="LIMA","LIMA","PROVINCIA")</f>
        <v>LIMA</v>
      </c>
      <c r="V507" s="53" t="str">
        <f>MID(Tabla_Datos[[#This Row],[pTelefono]],1,SEARCH("-",Tabla_Datos[[#This Row],[pTelefono]],1)-1)</f>
        <v>1</v>
      </c>
      <c r="W507" s="53" t="str">
        <f>MID(Tabla_Datos[[#This Row],[pTelefono]],SEARCH("-",Tabla_Datos[[#This Row],[pTelefono]],1)+1,LEN(Tabla_Datos[[#This Row],[pTelefono]]))</f>
        <v>998114943</v>
      </c>
      <c r="X507" s="53" t="str">
        <f>CONCATENATE(Tabla_Datos[[#This Row],[TipUrb]]," ",Tabla_Datos[[#This Row],[Calle]]," ",Tabla_Datos[[#This Row],[NumCalle]])</f>
        <v xml:space="preserve">  PEZET JUAN A. 543</v>
      </c>
      <c r="Y507" t="s">
        <v>92</v>
      </c>
      <c r="Z507" t="s">
        <v>196</v>
      </c>
      <c r="AA507" t="s">
        <v>197</v>
      </c>
      <c r="AB507" t="s">
        <v>95</v>
      </c>
      <c r="AC507">
        <v>11</v>
      </c>
      <c r="AD507" t="s">
        <v>95</v>
      </c>
      <c r="AE507" t="s">
        <v>95</v>
      </c>
      <c r="AF507" t="s">
        <v>95</v>
      </c>
      <c r="AG507" s="51">
        <v>8257546</v>
      </c>
      <c r="AH507" t="s">
        <v>95</v>
      </c>
      <c r="AI507">
        <v>1</v>
      </c>
      <c r="AJ507">
        <v>1</v>
      </c>
      <c r="AK507" t="s">
        <v>2413</v>
      </c>
      <c r="AL507">
        <v>543</v>
      </c>
    </row>
    <row r="508" spans="1:38">
      <c r="A508">
        <v>3283347</v>
      </c>
      <c r="B508" t="s">
        <v>2414</v>
      </c>
      <c r="C508" t="s">
        <v>20</v>
      </c>
      <c r="D508" t="s">
        <v>143</v>
      </c>
      <c r="E508">
        <v>2011</v>
      </c>
      <c r="F508">
        <v>8</v>
      </c>
      <c r="G508">
        <v>24</v>
      </c>
      <c r="H508" t="s">
        <v>86</v>
      </c>
      <c r="I508" t="s">
        <v>546</v>
      </c>
      <c r="J508" t="s">
        <v>926</v>
      </c>
      <c r="K508" t="s">
        <v>2415</v>
      </c>
      <c r="L508" t="s">
        <v>86</v>
      </c>
      <c r="M508" t="s">
        <v>294</v>
      </c>
      <c r="N508" s="50">
        <v>46122665</v>
      </c>
      <c r="O508" s="51">
        <v>2330004</v>
      </c>
      <c r="P508" t="s">
        <v>2416</v>
      </c>
      <c r="Q508" t="s">
        <v>2417</v>
      </c>
      <c r="R508" t="s">
        <v>2418</v>
      </c>
      <c r="S508" s="49" t="str">
        <f>CONCATENATE(Tabla_Datos[[#This Row],[Nombre_Cliente]]," ",Tabla_Datos[[#This Row],[ApellidoPaterno_Cliente]]," ",Tabla_Datos[[#This Row],[ApellidoMaterno_Cliente]])</f>
        <v>ERINEO ELI VALDIVIA MALLQUI</v>
      </c>
      <c r="T508" s="53">
        <f>DATE(Tabla_Datos[[#This Row],[tAnio]],Tabla_Datos[[#This Row],[tMes]],Tabla_Datos[[#This Row],[tDia]])</f>
        <v>40779</v>
      </c>
      <c r="U508" s="53" t="str">
        <f>IF(Tabla_Datos[[#This Row],[cProvincia]]="LIMA","LIMA","PROVINCIA")</f>
        <v>PROVINCIA</v>
      </c>
      <c r="V508" s="53" t="str">
        <f>MID(Tabla_Datos[[#This Row],[pTelefono]],1,SEARCH("-",Tabla_Datos[[#This Row],[pTelefono]],1)-1)</f>
        <v>61</v>
      </c>
      <c r="W508" s="53" t="str">
        <f>MID(Tabla_Datos[[#This Row],[pTelefono]],SEARCH("-",Tabla_Datos[[#This Row],[pTelefono]],1)+1,LEN(Tabla_Datos[[#This Row],[pTelefono]]))</f>
        <v>962860772</v>
      </c>
      <c r="X508" s="53" t="str">
        <f>CONCATENATE(Tabla_Datos[[#This Row],[TipUrb]]," ",Tabla_Datos[[#This Row],[Calle]]," ",Tabla_Datos[[#This Row],[NumCalle]])</f>
        <v>- MAYA DE BRITO 699</v>
      </c>
      <c r="Y508" t="s">
        <v>930</v>
      </c>
      <c r="Z508" t="s">
        <v>152</v>
      </c>
      <c r="AA508" t="s">
        <v>153</v>
      </c>
      <c r="AB508" t="s">
        <v>95</v>
      </c>
      <c r="AC508" t="s">
        <v>95</v>
      </c>
      <c r="AD508" t="s">
        <v>109</v>
      </c>
      <c r="AE508" t="s">
        <v>95</v>
      </c>
      <c r="AF508" t="s">
        <v>95</v>
      </c>
      <c r="AG508" s="51">
        <v>43648821</v>
      </c>
      <c r="AH508" t="s">
        <v>95</v>
      </c>
      <c r="AI508">
        <v>1</v>
      </c>
      <c r="AJ508">
        <v>1</v>
      </c>
      <c r="AK508" t="s">
        <v>2419</v>
      </c>
      <c r="AL508">
        <v>699</v>
      </c>
    </row>
    <row r="509" spans="1:38">
      <c r="A509">
        <v>3282836</v>
      </c>
      <c r="B509" t="s">
        <v>2420</v>
      </c>
      <c r="C509" t="s">
        <v>20</v>
      </c>
      <c r="D509" t="s">
        <v>143</v>
      </c>
      <c r="E509">
        <v>2011</v>
      </c>
      <c r="F509">
        <v>8</v>
      </c>
      <c r="G509">
        <v>24</v>
      </c>
      <c r="H509" t="s">
        <v>86</v>
      </c>
      <c r="I509" t="s">
        <v>514</v>
      </c>
      <c r="J509" t="s">
        <v>514</v>
      </c>
      <c r="K509" t="s">
        <v>514</v>
      </c>
      <c r="L509" t="s">
        <v>86</v>
      </c>
      <c r="M509" t="s">
        <v>88</v>
      </c>
      <c r="N509" s="50">
        <v>20000021</v>
      </c>
      <c r="O509" s="51">
        <v>2329558</v>
      </c>
      <c r="P509" t="s">
        <v>2421</v>
      </c>
      <c r="Q509" t="s">
        <v>221</v>
      </c>
      <c r="R509" t="s">
        <v>95</v>
      </c>
      <c r="S509" s="49" t="str">
        <f>CONCATENATE(Tabla_Datos[[#This Row],[Nombre_Cliente]]," ",Tabla_Datos[[#This Row],[ApellidoPaterno_Cliente]]," ",Tabla_Datos[[#This Row],[ApellidoMaterno_Cliente]])</f>
        <v xml:space="preserve">MELENDEZ LEON MARTHA .  </v>
      </c>
      <c r="T509" s="53">
        <f>DATE(Tabla_Datos[[#This Row],[tAnio]],Tabla_Datos[[#This Row],[tMes]],Tabla_Datos[[#This Row],[tDia]])</f>
        <v>40779</v>
      </c>
      <c r="U509" s="53" t="str">
        <f>IF(Tabla_Datos[[#This Row],[cProvincia]]="LIMA","LIMA","PROVINCIA")</f>
        <v>PROVINCIA</v>
      </c>
      <c r="V509" s="53" t="str">
        <f>MID(Tabla_Datos[[#This Row],[pTelefono]],1,SEARCH("-",Tabla_Datos[[#This Row],[pTelefono]],1)-1)</f>
        <v>76</v>
      </c>
      <c r="W509" s="53" t="str">
        <f>MID(Tabla_Datos[[#This Row],[pTelefono]],SEARCH("-",Tabla_Datos[[#This Row],[pTelefono]],1)+1,LEN(Tabla_Datos[[#This Row],[pTelefono]]))</f>
        <v>976509206</v>
      </c>
      <c r="X509" s="53" t="str">
        <f>CONCATENATE(Tabla_Datos[[#This Row],[TipUrb]]," ",Tabla_Datos[[#This Row],[Calle]]," ",Tabla_Datos[[#This Row],[NumCalle]])</f>
        <v>UR CAMILO BLAS 248</v>
      </c>
      <c r="Y509" t="s">
        <v>517</v>
      </c>
      <c r="Z509" t="s">
        <v>152</v>
      </c>
      <c r="AA509" t="s">
        <v>153</v>
      </c>
      <c r="AB509" t="s">
        <v>95</v>
      </c>
      <c r="AC509" t="s">
        <v>95</v>
      </c>
      <c r="AD509" t="s">
        <v>161</v>
      </c>
      <c r="AE509" t="s">
        <v>95</v>
      </c>
      <c r="AF509" t="s">
        <v>95</v>
      </c>
      <c r="AG509" s="51">
        <v>16596028</v>
      </c>
      <c r="AH509" t="s">
        <v>95</v>
      </c>
      <c r="AI509">
        <v>1</v>
      </c>
      <c r="AJ509">
        <v>1</v>
      </c>
      <c r="AK509" t="s">
        <v>2422</v>
      </c>
      <c r="AL509">
        <v>248</v>
      </c>
    </row>
    <row r="510" spans="1:38">
      <c r="A510">
        <v>3284057</v>
      </c>
      <c r="B510" t="s">
        <v>2423</v>
      </c>
      <c r="C510" t="s">
        <v>20</v>
      </c>
      <c r="D510" t="s">
        <v>143</v>
      </c>
      <c r="E510">
        <v>2011</v>
      </c>
      <c r="F510">
        <v>8</v>
      </c>
      <c r="G510">
        <v>24</v>
      </c>
      <c r="H510" t="s">
        <v>86</v>
      </c>
      <c r="I510" t="s">
        <v>16</v>
      </c>
      <c r="J510" t="s">
        <v>16</v>
      </c>
      <c r="K510" t="s">
        <v>496</v>
      </c>
      <c r="L510" t="s">
        <v>86</v>
      </c>
      <c r="M510" t="s">
        <v>88</v>
      </c>
      <c r="N510" s="50">
        <v>42775530</v>
      </c>
      <c r="O510" s="51">
        <v>2330577</v>
      </c>
      <c r="P510" t="s">
        <v>2424</v>
      </c>
      <c r="Q510" t="s">
        <v>2425</v>
      </c>
      <c r="R510" t="s">
        <v>2426</v>
      </c>
      <c r="S510" s="49" t="str">
        <f>CONCATENATE(Tabla_Datos[[#This Row],[Nombre_Cliente]]," ",Tabla_Datos[[#This Row],[ApellidoPaterno_Cliente]]," ",Tabla_Datos[[#This Row],[ApellidoMaterno_Cliente]])</f>
        <v>MILENA HUAMANI VALVERDE</v>
      </c>
      <c r="T510" s="53">
        <f>DATE(Tabla_Datos[[#This Row],[tAnio]],Tabla_Datos[[#This Row],[tMes]],Tabla_Datos[[#This Row],[tDia]])</f>
        <v>40779</v>
      </c>
      <c r="U510" s="53" t="str">
        <f>IF(Tabla_Datos[[#This Row],[cProvincia]]="LIMA","LIMA","PROVINCIA")</f>
        <v>LIMA</v>
      </c>
      <c r="V510" s="53" t="str">
        <f>MID(Tabla_Datos[[#This Row],[pTelefono]],1,SEARCH("-",Tabla_Datos[[#This Row],[pTelefono]],1)-1)</f>
        <v>1</v>
      </c>
      <c r="W510" s="53" t="str">
        <f>MID(Tabla_Datos[[#This Row],[pTelefono]],SEARCH("-",Tabla_Datos[[#This Row],[pTelefono]],1)+1,LEN(Tabla_Datos[[#This Row],[pTelefono]]))</f>
        <v>994241751</v>
      </c>
      <c r="X510" s="53" t="str">
        <f>CONCATENATE(Tabla_Datos[[#This Row],[TipUrb]]," ",Tabla_Datos[[#This Row],[Calle]]," ",Tabla_Datos[[#This Row],[NumCalle]])</f>
        <v>- . 0</v>
      </c>
      <c r="Y510" t="s">
        <v>92</v>
      </c>
      <c r="Z510" t="s">
        <v>152</v>
      </c>
      <c r="AA510" t="s">
        <v>153</v>
      </c>
      <c r="AB510" t="s">
        <v>95</v>
      </c>
      <c r="AC510" t="s">
        <v>95</v>
      </c>
      <c r="AD510" t="s">
        <v>109</v>
      </c>
      <c r="AE510" t="s">
        <v>950</v>
      </c>
      <c r="AF510">
        <v>3</v>
      </c>
      <c r="AG510" s="51">
        <v>42074706</v>
      </c>
      <c r="AH510" t="s">
        <v>95</v>
      </c>
      <c r="AI510">
        <v>1</v>
      </c>
      <c r="AJ510">
        <v>1</v>
      </c>
      <c r="AK510" t="s">
        <v>221</v>
      </c>
      <c r="AL510">
        <v>0</v>
      </c>
    </row>
    <row r="511" spans="1:38">
      <c r="A511">
        <v>3284491</v>
      </c>
      <c r="B511" t="s">
        <v>2427</v>
      </c>
      <c r="C511" t="s">
        <v>19</v>
      </c>
      <c r="D511" t="s">
        <v>85</v>
      </c>
      <c r="E511">
        <v>2011</v>
      </c>
      <c r="F511">
        <v>8</v>
      </c>
      <c r="G511">
        <v>24</v>
      </c>
      <c r="H511" t="s">
        <v>86</v>
      </c>
      <c r="I511" t="s">
        <v>16</v>
      </c>
      <c r="J511" t="s">
        <v>16</v>
      </c>
      <c r="K511" t="s">
        <v>562</v>
      </c>
      <c r="L511" t="s">
        <v>86</v>
      </c>
      <c r="M511" t="s">
        <v>88</v>
      </c>
      <c r="N511" s="50">
        <v>8274209</v>
      </c>
      <c r="O511" s="51">
        <v>2330994</v>
      </c>
      <c r="P511" t="s">
        <v>2428</v>
      </c>
      <c r="Q511" t="s">
        <v>358</v>
      </c>
      <c r="R511" t="s">
        <v>2429</v>
      </c>
      <c r="S511" s="49" t="str">
        <f>CONCATENATE(Tabla_Datos[[#This Row],[Nombre_Cliente]]," ",Tabla_Datos[[#This Row],[ApellidoPaterno_Cliente]]," ",Tabla_Datos[[#This Row],[ApellidoMaterno_Cliente]])</f>
        <v>JORGE LUIS SALAS ARTEAGA</v>
      </c>
      <c r="T511" s="53">
        <f>DATE(Tabla_Datos[[#This Row],[tAnio]],Tabla_Datos[[#This Row],[tMes]],Tabla_Datos[[#This Row],[tDia]])</f>
        <v>40779</v>
      </c>
      <c r="U511" s="53" t="str">
        <f>IF(Tabla_Datos[[#This Row],[cProvincia]]="LIMA","LIMA","PROVINCIA")</f>
        <v>LIMA</v>
      </c>
      <c r="V511" s="53" t="str">
        <f>MID(Tabla_Datos[[#This Row],[pTelefono]],1,SEARCH("-",Tabla_Datos[[#This Row],[pTelefono]],1)-1)</f>
        <v>1</v>
      </c>
      <c r="W511" s="53" t="str">
        <f>MID(Tabla_Datos[[#This Row],[pTelefono]],SEARCH("-",Tabla_Datos[[#This Row],[pTelefono]],1)+1,LEN(Tabla_Datos[[#This Row],[pTelefono]]))</f>
        <v>971333337</v>
      </c>
      <c r="X511" s="53" t="str">
        <f>CONCATENATE(Tabla_Datos[[#This Row],[TipUrb]]," ",Tabla_Datos[[#This Row],[Calle]]," ",Tabla_Datos[[#This Row],[NumCalle]])</f>
        <v xml:space="preserve">  JOSE PEZET Y MONET 2065</v>
      </c>
      <c r="Y511" t="s">
        <v>92</v>
      </c>
      <c r="Z511" t="s">
        <v>122</v>
      </c>
      <c r="AA511" t="s">
        <v>123</v>
      </c>
      <c r="AB511" t="s">
        <v>95</v>
      </c>
      <c r="AC511">
        <v>201</v>
      </c>
      <c r="AD511" t="s">
        <v>95</v>
      </c>
      <c r="AE511" t="s">
        <v>95</v>
      </c>
      <c r="AF511" t="s">
        <v>95</v>
      </c>
      <c r="AG511" s="51">
        <v>45585462</v>
      </c>
      <c r="AH511" t="s">
        <v>95</v>
      </c>
      <c r="AI511">
        <v>1</v>
      </c>
      <c r="AJ511">
        <v>1</v>
      </c>
      <c r="AK511" t="s">
        <v>2430</v>
      </c>
      <c r="AL511">
        <v>2065</v>
      </c>
    </row>
    <row r="512" spans="1:38">
      <c r="A512">
        <v>3283787</v>
      </c>
      <c r="B512" t="s">
        <v>2431</v>
      </c>
      <c r="C512" t="s">
        <v>20</v>
      </c>
      <c r="D512" t="s">
        <v>85</v>
      </c>
      <c r="E512">
        <v>2011</v>
      </c>
      <c r="F512">
        <v>8</v>
      </c>
      <c r="G512">
        <v>24</v>
      </c>
      <c r="H512" t="s">
        <v>144</v>
      </c>
      <c r="I512" t="s">
        <v>16</v>
      </c>
      <c r="J512" t="s">
        <v>16</v>
      </c>
      <c r="K512" t="s">
        <v>562</v>
      </c>
      <c r="L512" t="s">
        <v>86</v>
      </c>
      <c r="M512" t="s">
        <v>88</v>
      </c>
      <c r="N512" s="50">
        <v>44793236</v>
      </c>
      <c r="O512" s="51">
        <v>2330366</v>
      </c>
      <c r="P512" t="s">
        <v>2432</v>
      </c>
      <c r="Q512" t="s">
        <v>280</v>
      </c>
      <c r="R512" t="s">
        <v>95</v>
      </c>
      <c r="S512" s="49" t="str">
        <f>CONCATENATE(Tabla_Datos[[#This Row],[Nombre_Cliente]]," ",Tabla_Datos[[#This Row],[ApellidoPaterno_Cliente]]," ",Tabla_Datos[[#This Row],[ApellidoMaterno_Cliente]])</f>
        <v xml:space="preserve">ISABEL SILVIA HURTADO  </v>
      </c>
      <c r="T512" s="53">
        <f>DATE(Tabla_Datos[[#This Row],[tAnio]],Tabla_Datos[[#This Row],[tMes]],Tabla_Datos[[#This Row],[tDia]])</f>
        <v>40779</v>
      </c>
      <c r="U512" s="53" t="str">
        <f>IF(Tabla_Datos[[#This Row],[cProvincia]]="LIMA","LIMA","PROVINCIA")</f>
        <v>LIMA</v>
      </c>
      <c r="V512" s="53" t="str">
        <f>MID(Tabla_Datos[[#This Row],[pTelefono]],1,SEARCH("-",Tabla_Datos[[#This Row],[pTelefono]],1)-1)</f>
        <v>1</v>
      </c>
      <c r="W512" s="53" t="str">
        <f>MID(Tabla_Datos[[#This Row],[pTelefono]],SEARCH("-",Tabla_Datos[[#This Row],[pTelefono]],1)+1,LEN(Tabla_Datos[[#This Row],[pTelefono]]))</f>
        <v>991045056</v>
      </c>
      <c r="X512" s="53" t="str">
        <f>CONCATENATE(Tabla_Datos[[#This Row],[TipUrb]]," ",Tabla_Datos[[#This Row],[Calle]]," ",Tabla_Datos[[#This Row],[NumCalle]])</f>
        <v>AG MAMA OCLLO 1951</v>
      </c>
      <c r="Y512" t="s">
        <v>92</v>
      </c>
      <c r="Z512" t="s">
        <v>122</v>
      </c>
      <c r="AA512" t="s">
        <v>123</v>
      </c>
      <c r="AB512" t="s">
        <v>95</v>
      </c>
      <c r="AC512">
        <v>4</v>
      </c>
      <c r="AD512" t="s">
        <v>332</v>
      </c>
      <c r="AE512" t="s">
        <v>95</v>
      </c>
      <c r="AF512" t="s">
        <v>95</v>
      </c>
      <c r="AG512" s="51">
        <v>45594214</v>
      </c>
      <c r="AH512" t="s">
        <v>95</v>
      </c>
      <c r="AI512">
        <v>1</v>
      </c>
      <c r="AJ512">
        <v>1</v>
      </c>
      <c r="AK512" t="s">
        <v>2433</v>
      </c>
      <c r="AL512">
        <v>1951</v>
      </c>
    </row>
    <row r="513" spans="1:38">
      <c r="A513">
        <v>3285312</v>
      </c>
      <c r="B513" t="s">
        <v>2434</v>
      </c>
      <c r="C513" t="s">
        <v>19</v>
      </c>
      <c r="D513" t="s">
        <v>85</v>
      </c>
      <c r="E513">
        <v>2011</v>
      </c>
      <c r="F513">
        <v>8</v>
      </c>
      <c r="G513">
        <v>24</v>
      </c>
      <c r="H513" t="s">
        <v>86</v>
      </c>
      <c r="I513" t="s">
        <v>16</v>
      </c>
      <c r="J513" t="s">
        <v>16</v>
      </c>
      <c r="K513" t="s">
        <v>236</v>
      </c>
      <c r="L513" t="s">
        <v>86</v>
      </c>
      <c r="M513" t="s">
        <v>88</v>
      </c>
      <c r="N513" s="50">
        <v>45459917</v>
      </c>
      <c r="O513" s="51">
        <v>2331816</v>
      </c>
      <c r="P513" t="s">
        <v>2435</v>
      </c>
      <c r="Q513" t="s">
        <v>542</v>
      </c>
      <c r="R513" t="s">
        <v>2436</v>
      </c>
      <c r="S513" s="49" t="str">
        <f>CONCATENATE(Tabla_Datos[[#This Row],[Nombre_Cliente]]," ",Tabla_Datos[[#This Row],[ApellidoPaterno_Cliente]]," ",Tabla_Datos[[#This Row],[ApellidoMaterno_Cliente]])</f>
        <v>LUIS ALFREDO RAMIREZ ECHEVARRIA</v>
      </c>
      <c r="T513" s="53">
        <f>DATE(Tabla_Datos[[#This Row],[tAnio]],Tabla_Datos[[#This Row],[tMes]],Tabla_Datos[[#This Row],[tDia]])</f>
        <v>40779</v>
      </c>
      <c r="U513" s="53" t="str">
        <f>IF(Tabla_Datos[[#This Row],[cProvincia]]="LIMA","LIMA","PROVINCIA")</f>
        <v>LIMA</v>
      </c>
      <c r="V513" s="53" t="str">
        <f>MID(Tabla_Datos[[#This Row],[pTelefono]],1,SEARCH("-",Tabla_Datos[[#This Row],[pTelefono]],1)-1)</f>
        <v>1</v>
      </c>
      <c r="W513" s="53" t="str">
        <f>MID(Tabla_Datos[[#This Row],[pTelefono]],SEARCH("-",Tabla_Datos[[#This Row],[pTelefono]],1)+1,LEN(Tabla_Datos[[#This Row],[pTelefono]]))</f>
        <v>12300000</v>
      </c>
      <c r="X513" s="53" t="str">
        <f>CONCATENATE(Tabla_Datos[[#This Row],[TipUrb]]," ",Tabla_Datos[[#This Row],[Calle]]," ",Tabla_Datos[[#This Row],[NumCalle]])</f>
        <v xml:space="preserve">  CARAZ 112</v>
      </c>
      <c r="Y513" t="s">
        <v>92</v>
      </c>
      <c r="Z513" t="s">
        <v>122</v>
      </c>
      <c r="AA513" t="s">
        <v>123</v>
      </c>
      <c r="AB513" t="s">
        <v>95</v>
      </c>
      <c r="AC513" t="s">
        <v>95</v>
      </c>
      <c r="AD513" t="s">
        <v>95</v>
      </c>
      <c r="AE513" t="s">
        <v>95</v>
      </c>
      <c r="AF513" t="s">
        <v>95</v>
      </c>
      <c r="AG513" s="51">
        <v>10548280</v>
      </c>
      <c r="AH513" t="s">
        <v>95</v>
      </c>
      <c r="AI513">
        <v>1</v>
      </c>
      <c r="AJ513">
        <v>1</v>
      </c>
      <c r="AK513" t="s">
        <v>2437</v>
      </c>
      <c r="AL513">
        <v>112</v>
      </c>
    </row>
    <row r="514" spans="1:38">
      <c r="A514">
        <v>3284167</v>
      </c>
      <c r="B514" t="s">
        <v>2438</v>
      </c>
      <c r="C514" t="s">
        <v>20</v>
      </c>
      <c r="D514" t="s">
        <v>85</v>
      </c>
      <c r="E514">
        <v>2011</v>
      </c>
      <c r="F514">
        <v>8</v>
      </c>
      <c r="G514">
        <v>24</v>
      </c>
      <c r="H514" t="s">
        <v>86</v>
      </c>
      <c r="I514" t="s">
        <v>16</v>
      </c>
      <c r="J514" t="s">
        <v>16</v>
      </c>
      <c r="K514" t="s">
        <v>277</v>
      </c>
      <c r="L514" t="s">
        <v>86</v>
      </c>
      <c r="M514" t="s">
        <v>88</v>
      </c>
      <c r="N514" s="50">
        <v>46714257</v>
      </c>
      <c r="O514" s="51">
        <v>2330704</v>
      </c>
      <c r="P514" t="s">
        <v>1887</v>
      </c>
      <c r="Q514" t="s">
        <v>115</v>
      </c>
      <c r="R514" t="s">
        <v>2439</v>
      </c>
      <c r="S514" s="49" t="str">
        <f>CONCATENATE(Tabla_Datos[[#This Row],[Nombre_Cliente]]," ",Tabla_Datos[[#This Row],[ApellidoPaterno_Cliente]]," ",Tabla_Datos[[#This Row],[ApellidoMaterno_Cliente]])</f>
        <v>FRANK MUÑOZ SCHARF</v>
      </c>
      <c r="T514" s="53">
        <f>DATE(Tabla_Datos[[#This Row],[tAnio]],Tabla_Datos[[#This Row],[tMes]],Tabla_Datos[[#This Row],[tDia]])</f>
        <v>40779</v>
      </c>
      <c r="U514" s="53" t="str">
        <f>IF(Tabla_Datos[[#This Row],[cProvincia]]="LIMA","LIMA","PROVINCIA")</f>
        <v>LIMA</v>
      </c>
      <c r="V514" s="53" t="str">
        <f>MID(Tabla_Datos[[#This Row],[pTelefono]],1,SEARCH("-",Tabla_Datos[[#This Row],[pTelefono]],1)-1)</f>
        <v>1</v>
      </c>
      <c r="W514" s="53" t="str">
        <f>MID(Tabla_Datos[[#This Row],[pTelefono]],SEARCH("-",Tabla_Datos[[#This Row],[pTelefono]],1)+1,LEN(Tabla_Datos[[#This Row],[pTelefono]]))</f>
        <v>985091053</v>
      </c>
      <c r="X514" s="53" t="str">
        <f>CONCATENATE(Tabla_Datos[[#This Row],[TipUrb]]," ",Tabla_Datos[[#This Row],[Calle]]," ",Tabla_Datos[[#This Row],[NumCalle]])</f>
        <v xml:space="preserve">  AYACUCHO 1682</v>
      </c>
      <c r="Y514" t="s">
        <v>92</v>
      </c>
      <c r="Z514" t="s">
        <v>122</v>
      </c>
      <c r="AA514" t="s">
        <v>123</v>
      </c>
      <c r="AB514" t="s">
        <v>95</v>
      </c>
      <c r="AC514" t="s">
        <v>95</v>
      </c>
      <c r="AD514" t="s">
        <v>95</v>
      </c>
      <c r="AE514" t="s">
        <v>95</v>
      </c>
      <c r="AF514" t="s">
        <v>95</v>
      </c>
      <c r="AG514" s="51">
        <v>42203668</v>
      </c>
      <c r="AH514" t="s">
        <v>95</v>
      </c>
      <c r="AI514">
        <v>1</v>
      </c>
      <c r="AJ514">
        <v>1</v>
      </c>
      <c r="AK514" t="s">
        <v>292</v>
      </c>
      <c r="AL514">
        <v>1682</v>
      </c>
    </row>
    <row r="515" spans="1:38">
      <c r="A515">
        <v>3285352</v>
      </c>
      <c r="B515" t="s">
        <v>2440</v>
      </c>
      <c r="C515" t="s">
        <v>19</v>
      </c>
      <c r="D515" t="s">
        <v>143</v>
      </c>
      <c r="E515">
        <v>2011</v>
      </c>
      <c r="F515">
        <v>8</v>
      </c>
      <c r="G515">
        <v>24</v>
      </c>
      <c r="H515" t="s">
        <v>86</v>
      </c>
      <c r="I515" t="s">
        <v>202</v>
      </c>
      <c r="J515" t="s">
        <v>203</v>
      </c>
      <c r="K515" t="s">
        <v>204</v>
      </c>
      <c r="L515" t="s">
        <v>86</v>
      </c>
      <c r="M515" t="s">
        <v>133</v>
      </c>
      <c r="N515" s="50">
        <v>16541595</v>
      </c>
      <c r="O515" s="51">
        <v>2331856</v>
      </c>
      <c r="P515" t="s">
        <v>2441</v>
      </c>
      <c r="Q515" t="s">
        <v>297</v>
      </c>
      <c r="R515" t="s">
        <v>2442</v>
      </c>
      <c r="S515" s="49" t="str">
        <f>CONCATENATE(Tabla_Datos[[#This Row],[Nombre_Cliente]]," ",Tabla_Datos[[#This Row],[ApellidoPaterno_Cliente]]," ",Tabla_Datos[[#This Row],[ApellidoMaterno_Cliente]])</f>
        <v>WILDER ARTEMIO CARRASCO PAZ</v>
      </c>
      <c r="T515" s="53">
        <f>DATE(Tabla_Datos[[#This Row],[tAnio]],Tabla_Datos[[#This Row],[tMes]],Tabla_Datos[[#This Row],[tDia]])</f>
        <v>40779</v>
      </c>
      <c r="U515" s="53" t="str">
        <f>IF(Tabla_Datos[[#This Row],[cProvincia]]="LIMA","LIMA","PROVINCIA")</f>
        <v>PROVINCIA</v>
      </c>
      <c r="V515" s="53" t="str">
        <f>MID(Tabla_Datos[[#This Row],[pTelefono]],1,SEARCH("-",Tabla_Datos[[#This Row],[pTelefono]],1)-1)</f>
        <v>74</v>
      </c>
      <c r="W515" s="53" t="str">
        <f>MID(Tabla_Datos[[#This Row],[pTelefono]],SEARCH("-",Tabla_Datos[[#This Row],[pTelefono]],1)+1,LEN(Tabla_Datos[[#This Row],[pTelefono]]))</f>
        <v>978317900</v>
      </c>
      <c r="X515" s="53" t="str">
        <f>CONCATENATE(Tabla_Datos[[#This Row],[TipUrb]]," ",Tabla_Datos[[#This Row],[Calle]]," ",Tabla_Datos[[#This Row],[NumCalle]])</f>
        <v>PJ CASTAÑEDA CARLOS 545</v>
      </c>
      <c r="Y515" t="s">
        <v>208</v>
      </c>
      <c r="Z515" t="s">
        <v>152</v>
      </c>
      <c r="AA515" t="s">
        <v>153</v>
      </c>
      <c r="AB515">
        <v>2</v>
      </c>
      <c r="AC515" t="s">
        <v>95</v>
      </c>
      <c r="AD515" t="s">
        <v>429</v>
      </c>
      <c r="AE515" t="s">
        <v>95</v>
      </c>
      <c r="AF515" t="s">
        <v>95</v>
      </c>
      <c r="AG515" s="51">
        <v>80240394</v>
      </c>
      <c r="AH515" t="s">
        <v>95</v>
      </c>
      <c r="AI515">
        <v>1</v>
      </c>
      <c r="AJ515">
        <v>1</v>
      </c>
      <c r="AK515" t="s">
        <v>2443</v>
      </c>
      <c r="AL515">
        <v>545</v>
      </c>
    </row>
    <row r="516" spans="1:38">
      <c r="A516">
        <v>3284181</v>
      </c>
      <c r="B516" t="s">
        <v>2444</v>
      </c>
      <c r="C516" t="s">
        <v>19</v>
      </c>
      <c r="D516" t="s">
        <v>143</v>
      </c>
      <c r="E516">
        <v>2011</v>
      </c>
      <c r="F516">
        <v>8</v>
      </c>
      <c r="G516">
        <v>24</v>
      </c>
      <c r="H516" t="s">
        <v>86</v>
      </c>
      <c r="I516" t="s">
        <v>16</v>
      </c>
      <c r="J516" t="s">
        <v>16</v>
      </c>
      <c r="K516" t="s">
        <v>308</v>
      </c>
      <c r="L516" t="s">
        <v>509</v>
      </c>
      <c r="M516" t="s">
        <v>88</v>
      </c>
      <c r="O516" s="51">
        <v>2330720</v>
      </c>
      <c r="P516" t="s">
        <v>2445</v>
      </c>
      <c r="Q516" t="s">
        <v>2446</v>
      </c>
      <c r="R516" t="s">
        <v>2447</v>
      </c>
      <c r="S516" s="49" t="str">
        <f>CONCATENATE(Tabla_Datos[[#This Row],[Nombre_Cliente]]," ",Tabla_Datos[[#This Row],[ApellidoPaterno_Cliente]]," ",Tabla_Datos[[#This Row],[ApellidoMaterno_Cliente]])</f>
        <v>LUCIANO TOCTO SALVADOR</v>
      </c>
      <c r="T516" s="53">
        <f>DATE(Tabla_Datos[[#This Row],[tAnio]],Tabla_Datos[[#This Row],[tMes]],Tabla_Datos[[#This Row],[tDia]])</f>
        <v>40779</v>
      </c>
      <c r="U516" s="53" t="str">
        <f>IF(Tabla_Datos[[#This Row],[cProvincia]]="LIMA","LIMA","PROVINCIA")</f>
        <v>LIMA</v>
      </c>
      <c r="V516" s="53" t="str">
        <f>MID(Tabla_Datos[[#This Row],[pTelefono]],1,SEARCH("-",Tabla_Datos[[#This Row],[pTelefono]],1)-1)</f>
        <v>1</v>
      </c>
      <c r="W516" s="53" t="str">
        <f>MID(Tabla_Datos[[#This Row],[pTelefono]],SEARCH("-",Tabla_Datos[[#This Row],[pTelefono]],1)+1,LEN(Tabla_Datos[[#This Row],[pTelefono]]))</f>
        <v>990768518</v>
      </c>
      <c r="X516" s="53" t="str">
        <f>CONCATENATE(Tabla_Datos[[#This Row],[TipUrb]]," ",Tabla_Datos[[#This Row],[Calle]]," ",Tabla_Datos[[#This Row],[NumCalle]])</f>
        <v>AH . 0</v>
      </c>
      <c r="Y516" t="s">
        <v>92</v>
      </c>
      <c r="Z516" t="s">
        <v>152</v>
      </c>
      <c r="AA516" t="s">
        <v>153</v>
      </c>
      <c r="AB516" t="s">
        <v>95</v>
      </c>
      <c r="AC516" t="s">
        <v>95</v>
      </c>
      <c r="AD516" t="s">
        <v>96</v>
      </c>
      <c r="AE516" t="s">
        <v>950</v>
      </c>
      <c r="AF516">
        <v>11</v>
      </c>
      <c r="AG516" s="51">
        <v>9490246</v>
      </c>
      <c r="AH516" t="s">
        <v>95</v>
      </c>
      <c r="AI516">
        <v>1</v>
      </c>
      <c r="AJ516">
        <v>1</v>
      </c>
      <c r="AK516" t="s">
        <v>221</v>
      </c>
      <c r="AL516">
        <v>0</v>
      </c>
    </row>
    <row r="517" spans="1:38">
      <c r="A517">
        <v>3285362</v>
      </c>
      <c r="B517" t="s">
        <v>2448</v>
      </c>
      <c r="C517" t="s">
        <v>18</v>
      </c>
      <c r="D517" t="s">
        <v>143</v>
      </c>
      <c r="E517">
        <v>2011</v>
      </c>
      <c r="F517">
        <v>8</v>
      </c>
      <c r="G517">
        <v>24</v>
      </c>
      <c r="H517" t="s">
        <v>86</v>
      </c>
      <c r="I517" t="s">
        <v>1280</v>
      </c>
      <c r="J517" t="s">
        <v>1280</v>
      </c>
      <c r="K517" t="s">
        <v>1280</v>
      </c>
      <c r="L517" t="s">
        <v>86</v>
      </c>
      <c r="M517" t="s">
        <v>133</v>
      </c>
      <c r="N517" s="50">
        <v>44286568</v>
      </c>
      <c r="O517" s="51">
        <v>2331831</v>
      </c>
      <c r="P517" t="s">
        <v>2449</v>
      </c>
      <c r="Q517" t="s">
        <v>365</v>
      </c>
      <c r="R517" t="s">
        <v>2450</v>
      </c>
      <c r="S517" s="49" t="str">
        <f>CONCATENATE(Tabla_Datos[[#This Row],[Nombre_Cliente]]," ",Tabla_Datos[[#This Row],[ApellidoPaterno_Cliente]]," ",Tabla_Datos[[#This Row],[ApellidoMaterno_Cliente]])</f>
        <v>JUAN MARVEL RODRIGUEZ OYOLA</v>
      </c>
      <c r="T517" s="53">
        <f>DATE(Tabla_Datos[[#This Row],[tAnio]],Tabla_Datos[[#This Row],[tMes]],Tabla_Datos[[#This Row],[tDia]])</f>
        <v>40779</v>
      </c>
      <c r="U517" s="53" t="str">
        <f>IF(Tabla_Datos[[#This Row],[cProvincia]]="LIMA","LIMA","PROVINCIA")</f>
        <v>PROVINCIA</v>
      </c>
      <c r="V517" s="53" t="str">
        <f>MID(Tabla_Datos[[#This Row],[pTelefono]],1,SEARCH("-",Tabla_Datos[[#This Row],[pTelefono]],1)-1)</f>
        <v>72</v>
      </c>
      <c r="W517" s="53" t="str">
        <f>MID(Tabla_Datos[[#This Row],[pTelefono]],SEARCH("-",Tabla_Datos[[#This Row],[pTelefono]],1)+1,LEN(Tabla_Datos[[#This Row],[pTelefono]]))</f>
        <v>972954521</v>
      </c>
      <c r="X517" s="53" t="str">
        <f>CONCATENATE(Tabla_Datos[[#This Row],[TipUrb]]," ",Tabla_Datos[[#This Row],[Calle]]," ",Tabla_Datos[[#This Row],[NumCalle]])</f>
        <v xml:space="preserve">  JAEN 310</v>
      </c>
      <c r="Y517" t="s">
        <v>1285</v>
      </c>
      <c r="Z517" t="s">
        <v>181</v>
      </c>
      <c r="AA517" t="s">
        <v>182</v>
      </c>
      <c r="AB517" t="s">
        <v>95</v>
      </c>
      <c r="AC517" t="s">
        <v>95</v>
      </c>
      <c r="AD517" t="s">
        <v>95</v>
      </c>
      <c r="AE517" t="s">
        <v>95</v>
      </c>
      <c r="AG517" s="51">
        <v>245639</v>
      </c>
      <c r="AI517" t="s">
        <v>1354</v>
      </c>
      <c r="AJ517" t="s">
        <v>1354</v>
      </c>
      <c r="AK517" t="s">
        <v>1526</v>
      </c>
      <c r="AL517">
        <v>310</v>
      </c>
    </row>
    <row r="518" spans="1:38">
      <c r="A518">
        <v>3287168</v>
      </c>
      <c r="B518" t="s">
        <v>2451</v>
      </c>
      <c r="C518" t="s">
        <v>19</v>
      </c>
      <c r="D518" t="s">
        <v>85</v>
      </c>
      <c r="E518">
        <v>2011</v>
      </c>
      <c r="F518">
        <v>8</v>
      </c>
      <c r="G518">
        <v>24</v>
      </c>
      <c r="H518" t="s">
        <v>86</v>
      </c>
      <c r="I518" t="s">
        <v>16</v>
      </c>
      <c r="J518" t="s">
        <v>16</v>
      </c>
      <c r="K518" t="s">
        <v>157</v>
      </c>
      <c r="L518" t="s">
        <v>86</v>
      </c>
      <c r="M518" t="s">
        <v>88</v>
      </c>
      <c r="N518" s="50">
        <v>9930046</v>
      </c>
      <c r="O518" s="51">
        <v>2333153</v>
      </c>
      <c r="P518" t="s">
        <v>2452</v>
      </c>
      <c r="Q518" t="s">
        <v>159</v>
      </c>
      <c r="R518" t="s">
        <v>2453</v>
      </c>
      <c r="S518" s="49" t="str">
        <f>CONCATENATE(Tabla_Datos[[#This Row],[Nombre_Cliente]]," ",Tabla_Datos[[#This Row],[ApellidoPaterno_Cliente]]," ",Tabla_Datos[[#This Row],[ApellidoMaterno_Cliente]])</f>
        <v>MYRIAM SOLEDAD CHAVEZ ANTICONA</v>
      </c>
      <c r="T518" s="53">
        <f>DATE(Tabla_Datos[[#This Row],[tAnio]],Tabla_Datos[[#This Row],[tMes]],Tabla_Datos[[#This Row],[tDia]])</f>
        <v>40779</v>
      </c>
      <c r="U518" s="53" t="str">
        <f>IF(Tabla_Datos[[#This Row],[cProvincia]]="LIMA","LIMA","PROVINCIA")</f>
        <v>LIMA</v>
      </c>
      <c r="V518" s="53" t="str">
        <f>MID(Tabla_Datos[[#This Row],[pTelefono]],1,SEARCH("-",Tabla_Datos[[#This Row],[pTelefono]],1)-1)</f>
        <v>1</v>
      </c>
      <c r="W518" s="53" t="str">
        <f>MID(Tabla_Datos[[#This Row],[pTelefono]],SEARCH("-",Tabla_Datos[[#This Row],[pTelefono]],1)+1,LEN(Tabla_Datos[[#This Row],[pTelefono]]))</f>
        <v>990126812</v>
      </c>
      <c r="X518" s="53" t="str">
        <f>CONCATENATE(Tabla_Datos[[#This Row],[TipUrb]]," ",Tabla_Datos[[#This Row],[Calle]]," ",Tabla_Datos[[#This Row],[NumCalle]])</f>
        <v xml:space="preserve">  PERU 1892</v>
      </c>
      <c r="Y518" t="s">
        <v>92</v>
      </c>
      <c r="Z518" t="s">
        <v>122</v>
      </c>
      <c r="AA518" t="s">
        <v>123</v>
      </c>
      <c r="AB518" t="s">
        <v>95</v>
      </c>
      <c r="AC518" t="s">
        <v>95</v>
      </c>
      <c r="AD518" t="s">
        <v>95</v>
      </c>
      <c r="AE518" t="s">
        <v>95</v>
      </c>
      <c r="AF518" t="s">
        <v>95</v>
      </c>
      <c r="AG518" s="51">
        <v>18121481</v>
      </c>
      <c r="AH518" t="s">
        <v>95</v>
      </c>
      <c r="AI518">
        <v>1</v>
      </c>
      <c r="AJ518">
        <v>1</v>
      </c>
      <c r="AK518" t="s">
        <v>2454</v>
      </c>
      <c r="AL518">
        <v>1892</v>
      </c>
    </row>
    <row r="519" spans="1:38">
      <c r="A519">
        <v>3286604</v>
      </c>
      <c r="B519" t="s">
        <v>2455</v>
      </c>
      <c r="C519" t="s">
        <v>19</v>
      </c>
      <c r="D519" t="s">
        <v>143</v>
      </c>
      <c r="E519">
        <v>2011</v>
      </c>
      <c r="F519">
        <v>8</v>
      </c>
      <c r="G519">
        <v>24</v>
      </c>
      <c r="H519" t="s">
        <v>86</v>
      </c>
      <c r="I519" t="s">
        <v>202</v>
      </c>
      <c r="J519" t="s">
        <v>203</v>
      </c>
      <c r="K519" t="s">
        <v>177</v>
      </c>
      <c r="L519" t="s">
        <v>86</v>
      </c>
      <c r="M519" t="s">
        <v>88</v>
      </c>
      <c r="N519" s="50">
        <v>20000021</v>
      </c>
      <c r="O519" s="51">
        <v>2332703</v>
      </c>
      <c r="P519" t="s">
        <v>2456</v>
      </c>
      <c r="Q519" t="s">
        <v>2457</v>
      </c>
      <c r="R519" t="s">
        <v>533</v>
      </c>
      <c r="S519" s="49" t="str">
        <f>CONCATENATE(Tabla_Datos[[#This Row],[Nombre_Cliente]]," ",Tabla_Datos[[#This Row],[ApellidoPaterno_Cliente]]," ",Tabla_Datos[[#This Row],[ApellidoMaterno_Cliente]])</f>
        <v>OLIVER ALFREDO VERTIZ VERA</v>
      </c>
      <c r="T519" s="53">
        <f>DATE(Tabla_Datos[[#This Row],[tAnio]],Tabla_Datos[[#This Row],[tMes]],Tabla_Datos[[#This Row],[tDia]])</f>
        <v>40779</v>
      </c>
      <c r="U519" s="53" t="str">
        <f>IF(Tabla_Datos[[#This Row],[cProvincia]]="LIMA","LIMA","PROVINCIA")</f>
        <v>PROVINCIA</v>
      </c>
      <c r="V519" s="53" t="str">
        <f>MID(Tabla_Datos[[#This Row],[pTelefono]],1,SEARCH("-",Tabla_Datos[[#This Row],[pTelefono]],1)-1)</f>
        <v>74</v>
      </c>
      <c r="W519" s="53" t="str">
        <f>MID(Tabla_Datos[[#This Row],[pTelefono]],SEARCH("-",Tabla_Datos[[#This Row],[pTelefono]],1)+1,LEN(Tabla_Datos[[#This Row],[pTelefono]]))</f>
        <v>978449697</v>
      </c>
      <c r="X519" s="53" t="str">
        <f>CONCATENATE(Tabla_Datos[[#This Row],[TipUrb]]," ",Tabla_Datos[[#This Row],[Calle]]," ",Tabla_Datos[[#This Row],[NumCalle]])</f>
        <v>- CORICANCHA 650</v>
      </c>
      <c r="Y519" t="s">
        <v>208</v>
      </c>
      <c r="Z519" t="s">
        <v>152</v>
      </c>
      <c r="AA519" t="s">
        <v>153</v>
      </c>
      <c r="AB519" t="s">
        <v>95</v>
      </c>
      <c r="AC519">
        <v>103</v>
      </c>
      <c r="AD519" t="s">
        <v>109</v>
      </c>
      <c r="AE519" t="s">
        <v>95</v>
      </c>
      <c r="AF519" t="s">
        <v>95</v>
      </c>
      <c r="AG519" s="51">
        <v>46859090</v>
      </c>
      <c r="AH519" t="s">
        <v>95</v>
      </c>
      <c r="AI519">
        <v>1</v>
      </c>
      <c r="AJ519">
        <v>1</v>
      </c>
      <c r="AK519" t="s">
        <v>2458</v>
      </c>
      <c r="AL519">
        <v>650</v>
      </c>
    </row>
    <row r="520" spans="1:38">
      <c r="A520">
        <v>3288671</v>
      </c>
      <c r="B520" t="s">
        <v>2459</v>
      </c>
      <c r="C520" t="s">
        <v>18</v>
      </c>
      <c r="D520" t="s">
        <v>85</v>
      </c>
      <c r="E520">
        <v>2011</v>
      </c>
      <c r="F520">
        <v>8</v>
      </c>
      <c r="G520">
        <v>24</v>
      </c>
      <c r="H520" t="s">
        <v>86</v>
      </c>
      <c r="I520" t="s">
        <v>16</v>
      </c>
      <c r="J520" t="s">
        <v>16</v>
      </c>
      <c r="K520" t="s">
        <v>308</v>
      </c>
      <c r="L520" t="s">
        <v>86</v>
      </c>
      <c r="M520" t="s">
        <v>88</v>
      </c>
      <c r="N520" s="50">
        <v>99999999</v>
      </c>
      <c r="O520" s="51">
        <v>2332452</v>
      </c>
      <c r="P520" t="s">
        <v>2460</v>
      </c>
      <c r="Q520" t="s">
        <v>2461</v>
      </c>
      <c r="R520" t="s">
        <v>2462</v>
      </c>
      <c r="S520" s="49" t="str">
        <f>CONCATENATE(Tabla_Datos[[#This Row],[Nombre_Cliente]]," ",Tabla_Datos[[#This Row],[ApellidoPaterno_Cliente]]," ",Tabla_Datos[[#This Row],[ApellidoMaterno_Cliente]])</f>
        <v xml:space="preserve">LIZBETH AMELI    MATOS  GALLEGO </v>
      </c>
      <c r="T520" s="53">
        <f>DATE(Tabla_Datos[[#This Row],[tAnio]],Tabla_Datos[[#This Row],[tMes]],Tabla_Datos[[#This Row],[tDia]])</f>
        <v>40779</v>
      </c>
      <c r="U520" s="53" t="str">
        <f>IF(Tabla_Datos[[#This Row],[cProvincia]]="LIMA","LIMA","PROVINCIA")</f>
        <v>LIMA</v>
      </c>
      <c r="V520" s="53" t="str">
        <f>MID(Tabla_Datos[[#This Row],[pTelefono]],1,SEARCH("-",Tabla_Datos[[#This Row],[pTelefono]],1)-1)</f>
        <v>1</v>
      </c>
      <c r="W520" s="53" t="str">
        <f>MID(Tabla_Datos[[#This Row],[pTelefono]],SEARCH("-",Tabla_Datos[[#This Row],[pTelefono]],1)+1,LEN(Tabla_Datos[[#This Row],[pTelefono]]))</f>
        <v>966423656</v>
      </c>
      <c r="X520" s="53" t="str">
        <f>CONCATENATE(Tabla_Datos[[#This Row],[TipUrb]]," ",Tabla_Datos[[#This Row],[Calle]]," ",Tabla_Datos[[#This Row],[NumCalle]])</f>
        <v>UR PARADO DE BELLIDO, MARIA 0</v>
      </c>
      <c r="Y520" t="s">
        <v>92</v>
      </c>
      <c r="Z520" t="s">
        <v>93</v>
      </c>
      <c r="AA520" t="s">
        <v>94</v>
      </c>
      <c r="AB520" t="s">
        <v>95</v>
      </c>
      <c r="AC520" t="s">
        <v>95</v>
      </c>
      <c r="AD520" t="s">
        <v>161</v>
      </c>
      <c r="AE520">
        <v>10</v>
      </c>
      <c r="AF520">
        <v>5</v>
      </c>
      <c r="AG520" s="51">
        <v>46793770</v>
      </c>
      <c r="AI520">
        <v>26</v>
      </c>
      <c r="AJ520">
        <v>26</v>
      </c>
      <c r="AK520" t="s">
        <v>2463</v>
      </c>
      <c r="AL520">
        <v>0</v>
      </c>
    </row>
    <row r="521" spans="1:38">
      <c r="A521">
        <v>3286493</v>
      </c>
      <c r="B521" t="s">
        <v>2464</v>
      </c>
      <c r="C521" t="s">
        <v>19</v>
      </c>
      <c r="D521" t="s">
        <v>143</v>
      </c>
      <c r="E521">
        <v>2011</v>
      </c>
      <c r="F521">
        <v>8</v>
      </c>
      <c r="G521">
        <v>24</v>
      </c>
      <c r="H521" t="s">
        <v>86</v>
      </c>
      <c r="I521" t="s">
        <v>16</v>
      </c>
      <c r="J521" t="s">
        <v>16</v>
      </c>
      <c r="K521" t="s">
        <v>16</v>
      </c>
      <c r="L521" t="s">
        <v>86</v>
      </c>
      <c r="M521" t="s">
        <v>88</v>
      </c>
      <c r="N521" s="50">
        <v>10045446</v>
      </c>
      <c r="O521" s="51">
        <v>2332612</v>
      </c>
      <c r="P521" t="s">
        <v>2465</v>
      </c>
      <c r="Q521" t="s">
        <v>2200</v>
      </c>
      <c r="R521" t="s">
        <v>550</v>
      </c>
      <c r="S521" s="49" t="str">
        <f>CONCATENATE(Tabla_Datos[[#This Row],[Nombre_Cliente]]," ",Tabla_Datos[[#This Row],[ApellidoPaterno_Cliente]]," ",Tabla_Datos[[#This Row],[ApellidoMaterno_Cliente]])</f>
        <v>RODOLFO SOTO MENDOZA</v>
      </c>
      <c r="T521" s="53">
        <f>DATE(Tabla_Datos[[#This Row],[tAnio]],Tabla_Datos[[#This Row],[tMes]],Tabla_Datos[[#This Row],[tDia]])</f>
        <v>40779</v>
      </c>
      <c r="U521" s="53" t="str">
        <f>IF(Tabla_Datos[[#This Row],[cProvincia]]="LIMA","LIMA","PROVINCIA")</f>
        <v>LIMA</v>
      </c>
      <c r="V521" s="53" t="str">
        <f>MID(Tabla_Datos[[#This Row],[pTelefono]],1,SEARCH("-",Tabla_Datos[[#This Row],[pTelefono]],1)-1)</f>
        <v>1</v>
      </c>
      <c r="W521" s="53" t="str">
        <f>MID(Tabla_Datos[[#This Row],[pTelefono]],SEARCH("-",Tabla_Datos[[#This Row],[pTelefono]],1)+1,LEN(Tabla_Datos[[#This Row],[pTelefono]]))</f>
        <v>14322176</v>
      </c>
      <c r="X521" s="53" t="str">
        <f>CONCATENATE(Tabla_Datos[[#This Row],[TipUrb]]," ",Tabla_Datos[[#This Row],[Calle]]," ",Tabla_Datos[[#This Row],[NumCalle]])</f>
        <v xml:space="preserve">  ANCASH 1268</v>
      </c>
      <c r="Y521" t="s">
        <v>92</v>
      </c>
      <c r="Z521" t="s">
        <v>152</v>
      </c>
      <c r="AA521" t="s">
        <v>153</v>
      </c>
      <c r="AB521" t="s">
        <v>95</v>
      </c>
      <c r="AC521" t="s">
        <v>95</v>
      </c>
      <c r="AD521" t="s">
        <v>95</v>
      </c>
      <c r="AE521" t="s">
        <v>95</v>
      </c>
      <c r="AF521" t="s">
        <v>95</v>
      </c>
      <c r="AG521" s="51">
        <v>43646956</v>
      </c>
      <c r="AH521" t="s">
        <v>95</v>
      </c>
      <c r="AI521">
        <v>1</v>
      </c>
      <c r="AJ521">
        <v>1</v>
      </c>
      <c r="AK521" t="s">
        <v>145</v>
      </c>
      <c r="AL521">
        <v>1268</v>
      </c>
    </row>
    <row r="522" spans="1:38">
      <c r="A522">
        <v>3287509</v>
      </c>
      <c r="B522" t="s">
        <v>2466</v>
      </c>
      <c r="C522" t="s">
        <v>18</v>
      </c>
      <c r="D522" t="s">
        <v>85</v>
      </c>
      <c r="E522">
        <v>2011</v>
      </c>
      <c r="F522">
        <v>8</v>
      </c>
      <c r="G522">
        <v>24</v>
      </c>
      <c r="H522" t="s">
        <v>86</v>
      </c>
      <c r="I522" t="s">
        <v>16</v>
      </c>
      <c r="J522" t="s">
        <v>16</v>
      </c>
      <c r="K522" t="s">
        <v>1094</v>
      </c>
      <c r="L522" t="s">
        <v>144</v>
      </c>
      <c r="M522" t="s">
        <v>88</v>
      </c>
      <c r="N522" s="50">
        <v>99999999</v>
      </c>
      <c r="O522" s="51">
        <v>2333344</v>
      </c>
      <c r="P522" t="s">
        <v>2467</v>
      </c>
      <c r="Q522" t="s">
        <v>2468</v>
      </c>
      <c r="R522" t="s">
        <v>2469</v>
      </c>
      <c r="S522" s="49" t="str">
        <f>CONCATENATE(Tabla_Datos[[#This Row],[Nombre_Cliente]]," ",Tabla_Datos[[#This Row],[ApellidoPaterno_Cliente]]," ",Tabla_Datos[[#This Row],[ApellidoMaterno_Cliente]])</f>
        <v>SONIA KARIN CHIPANA  INCAQUIHUI</v>
      </c>
      <c r="T522" s="53">
        <f>DATE(Tabla_Datos[[#This Row],[tAnio]],Tabla_Datos[[#This Row],[tMes]],Tabla_Datos[[#This Row],[tDia]])</f>
        <v>40779</v>
      </c>
      <c r="U522" s="53" t="str">
        <f>IF(Tabla_Datos[[#This Row],[cProvincia]]="LIMA","LIMA","PROVINCIA")</f>
        <v>LIMA</v>
      </c>
      <c r="V522" s="53" t="str">
        <f>MID(Tabla_Datos[[#This Row],[pTelefono]],1,SEARCH("-",Tabla_Datos[[#This Row],[pTelefono]],1)-1)</f>
        <v>1</v>
      </c>
      <c r="W522" s="53" t="str">
        <f>MID(Tabla_Datos[[#This Row],[pTelefono]],SEARCH("-",Tabla_Datos[[#This Row],[pTelefono]],1)+1,LEN(Tabla_Datos[[#This Row],[pTelefono]]))</f>
        <v>971132870</v>
      </c>
      <c r="X522" s="53" t="str">
        <f>CONCATENATE(Tabla_Datos[[#This Row],[TipUrb]]," ",Tabla_Datos[[#This Row],[Calle]]," ",Tabla_Datos[[#This Row],[NumCalle]])</f>
        <v>AH CUEVA 794</v>
      </c>
      <c r="Y522" t="s">
        <v>92</v>
      </c>
      <c r="Z522" t="s">
        <v>93</v>
      </c>
      <c r="AA522" t="s">
        <v>94</v>
      </c>
      <c r="AB522" t="s">
        <v>95</v>
      </c>
      <c r="AC522" t="s">
        <v>95</v>
      </c>
      <c r="AD522" t="s">
        <v>96</v>
      </c>
      <c r="AE522" t="s">
        <v>361</v>
      </c>
      <c r="AF522">
        <v>8</v>
      </c>
      <c r="AG522" s="51">
        <v>40913524</v>
      </c>
      <c r="AI522">
        <v>26</v>
      </c>
      <c r="AJ522">
        <v>26</v>
      </c>
      <c r="AK522" t="s">
        <v>1671</v>
      </c>
      <c r="AL522">
        <v>794</v>
      </c>
    </row>
    <row r="523" spans="1:38">
      <c r="A523">
        <v>3287923</v>
      </c>
      <c r="B523" t="s">
        <v>2470</v>
      </c>
      <c r="C523" t="s">
        <v>20</v>
      </c>
      <c r="D523" t="s">
        <v>85</v>
      </c>
      <c r="E523">
        <v>2011</v>
      </c>
      <c r="F523">
        <v>8</v>
      </c>
      <c r="G523">
        <v>24</v>
      </c>
      <c r="H523" t="s">
        <v>144</v>
      </c>
      <c r="I523" t="s">
        <v>16</v>
      </c>
      <c r="J523" t="s">
        <v>16</v>
      </c>
      <c r="K523" t="s">
        <v>562</v>
      </c>
      <c r="L523" t="s">
        <v>86</v>
      </c>
      <c r="M523" t="s">
        <v>88</v>
      </c>
      <c r="N523" s="50">
        <v>42997557</v>
      </c>
      <c r="O523" s="51">
        <v>2333768</v>
      </c>
      <c r="P523" t="s">
        <v>2471</v>
      </c>
      <c r="Q523" t="s">
        <v>2472</v>
      </c>
      <c r="R523" t="s">
        <v>2337</v>
      </c>
      <c r="S523" s="49" t="str">
        <f>CONCATENATE(Tabla_Datos[[#This Row],[Nombre_Cliente]]," ",Tabla_Datos[[#This Row],[ApellidoPaterno_Cliente]]," ",Tabla_Datos[[#This Row],[ApellidoMaterno_Cliente]])</f>
        <v>GUILLERMO AUGUSTO BODE CABALLERO</v>
      </c>
      <c r="T523" s="53">
        <f>DATE(Tabla_Datos[[#This Row],[tAnio]],Tabla_Datos[[#This Row],[tMes]],Tabla_Datos[[#This Row],[tDia]])</f>
        <v>40779</v>
      </c>
      <c r="U523" s="53" t="str">
        <f>IF(Tabla_Datos[[#This Row],[cProvincia]]="LIMA","LIMA","PROVINCIA")</f>
        <v>LIMA</v>
      </c>
      <c r="V523" s="53" t="str">
        <f>MID(Tabla_Datos[[#This Row],[pTelefono]],1,SEARCH("-",Tabla_Datos[[#This Row],[pTelefono]],1)-1)</f>
        <v>1</v>
      </c>
      <c r="W523" s="53" t="str">
        <f>MID(Tabla_Datos[[#This Row],[pTelefono]],SEARCH("-",Tabla_Datos[[#This Row],[pTelefono]],1)+1,LEN(Tabla_Datos[[#This Row],[pTelefono]]))</f>
        <v>996703505</v>
      </c>
      <c r="X523" s="53" t="str">
        <f>CONCATENATE(Tabla_Datos[[#This Row],[TipUrb]]," ",Tabla_Datos[[#This Row],[Calle]]," ",Tabla_Datos[[#This Row],[NumCalle]])</f>
        <v xml:space="preserve">  CONDE PEDRO 139</v>
      </c>
      <c r="Y523" t="s">
        <v>92</v>
      </c>
      <c r="Z523" t="s">
        <v>196</v>
      </c>
      <c r="AA523" t="s">
        <v>197</v>
      </c>
      <c r="AB523" t="s">
        <v>95</v>
      </c>
      <c r="AC523">
        <v>201</v>
      </c>
      <c r="AD523" t="s">
        <v>95</v>
      </c>
      <c r="AE523" t="s">
        <v>95</v>
      </c>
      <c r="AF523" t="s">
        <v>95</v>
      </c>
      <c r="AG523" s="51">
        <v>7804842</v>
      </c>
      <c r="AH523" t="s">
        <v>95</v>
      </c>
      <c r="AI523">
        <v>1</v>
      </c>
      <c r="AJ523">
        <v>1</v>
      </c>
      <c r="AK523" t="s">
        <v>2473</v>
      </c>
      <c r="AL523">
        <v>139</v>
      </c>
    </row>
    <row r="524" spans="1:38">
      <c r="A524">
        <v>3286522</v>
      </c>
      <c r="B524" t="s">
        <v>2474</v>
      </c>
      <c r="C524" t="s">
        <v>20</v>
      </c>
      <c r="D524" t="s">
        <v>85</v>
      </c>
      <c r="E524">
        <v>2011</v>
      </c>
      <c r="F524">
        <v>8</v>
      </c>
      <c r="G524">
        <v>24</v>
      </c>
      <c r="H524" t="s">
        <v>86</v>
      </c>
      <c r="I524" t="s">
        <v>16</v>
      </c>
      <c r="J524" t="s">
        <v>16</v>
      </c>
      <c r="K524" t="s">
        <v>374</v>
      </c>
      <c r="L524" t="s">
        <v>86</v>
      </c>
      <c r="M524" t="s">
        <v>88</v>
      </c>
      <c r="N524" s="50">
        <v>40164799</v>
      </c>
      <c r="O524" s="51">
        <v>2332636</v>
      </c>
      <c r="P524" t="s">
        <v>2475</v>
      </c>
      <c r="Q524" t="s">
        <v>341</v>
      </c>
      <c r="R524" t="s">
        <v>781</v>
      </c>
      <c r="S524" s="49" t="str">
        <f>CONCATENATE(Tabla_Datos[[#This Row],[Nombre_Cliente]]," ",Tabla_Datos[[#This Row],[ApellidoPaterno_Cliente]]," ",Tabla_Datos[[#This Row],[ApellidoMaterno_Cliente]])</f>
        <v>CARMEN VICTORIA ALVARADO ROJAS</v>
      </c>
      <c r="T524" s="53">
        <f>DATE(Tabla_Datos[[#This Row],[tAnio]],Tabla_Datos[[#This Row],[tMes]],Tabla_Datos[[#This Row],[tDia]])</f>
        <v>40779</v>
      </c>
      <c r="U524" s="53" t="str">
        <f>IF(Tabla_Datos[[#This Row],[cProvincia]]="LIMA","LIMA","PROVINCIA")</f>
        <v>LIMA</v>
      </c>
      <c r="V524" s="53" t="str">
        <f>MID(Tabla_Datos[[#This Row],[pTelefono]],1,SEARCH("-",Tabla_Datos[[#This Row],[pTelefono]],1)-1)</f>
        <v>1</v>
      </c>
      <c r="W524" s="53" t="str">
        <f>MID(Tabla_Datos[[#This Row],[pTelefono]],SEARCH("-",Tabla_Datos[[#This Row],[pTelefono]],1)+1,LEN(Tabla_Datos[[#This Row],[pTelefono]]))</f>
        <v>12834592</v>
      </c>
      <c r="X524" s="53" t="str">
        <f>CONCATENATE(Tabla_Datos[[#This Row],[TipUrb]]," ",Tabla_Datos[[#This Row],[Calle]]," ",Tabla_Datos[[#This Row],[NumCalle]])</f>
        <v>UR AMANCAES 503</v>
      </c>
      <c r="Y524" t="s">
        <v>92</v>
      </c>
      <c r="Z524" t="s">
        <v>122</v>
      </c>
      <c r="AA524" t="s">
        <v>123</v>
      </c>
      <c r="AB524" t="s">
        <v>95</v>
      </c>
      <c r="AC524" t="s">
        <v>95</v>
      </c>
      <c r="AD524" t="s">
        <v>161</v>
      </c>
      <c r="AE524" t="s">
        <v>95</v>
      </c>
      <c r="AF524" t="s">
        <v>95</v>
      </c>
      <c r="AG524" s="51">
        <v>9871081</v>
      </c>
      <c r="AH524" t="s">
        <v>95</v>
      </c>
      <c r="AI524">
        <v>1</v>
      </c>
      <c r="AJ524">
        <v>1</v>
      </c>
      <c r="AK524" t="s">
        <v>2476</v>
      </c>
      <c r="AL524">
        <v>503</v>
      </c>
    </row>
    <row r="525" spans="1:38">
      <c r="A525">
        <v>3287481</v>
      </c>
      <c r="B525" t="s">
        <v>2477</v>
      </c>
      <c r="C525" t="s">
        <v>18</v>
      </c>
      <c r="D525" t="s">
        <v>85</v>
      </c>
      <c r="E525">
        <v>2011</v>
      </c>
      <c r="F525">
        <v>8</v>
      </c>
      <c r="G525">
        <v>24</v>
      </c>
      <c r="H525" t="s">
        <v>86</v>
      </c>
      <c r="I525" t="s">
        <v>16</v>
      </c>
      <c r="J525" t="s">
        <v>16</v>
      </c>
      <c r="K525" t="s">
        <v>157</v>
      </c>
      <c r="L525" t="s">
        <v>86</v>
      </c>
      <c r="M525" t="s">
        <v>88</v>
      </c>
      <c r="N525" s="50">
        <v>8139812</v>
      </c>
      <c r="O525" s="51">
        <v>2333362</v>
      </c>
      <c r="P525" t="s">
        <v>2478</v>
      </c>
      <c r="Q525" t="s">
        <v>2479</v>
      </c>
      <c r="R525" t="s">
        <v>1549</v>
      </c>
      <c r="S525" s="49" t="str">
        <f>CONCATENATE(Tabla_Datos[[#This Row],[Nombre_Cliente]]," ",Tabla_Datos[[#This Row],[ApellidoPaterno_Cliente]]," ",Tabla_Datos[[#This Row],[ApellidoMaterno_Cliente]])</f>
        <v>CLORINDA  HUALLPA  QUISPE</v>
      </c>
      <c r="T525" s="53">
        <f>DATE(Tabla_Datos[[#This Row],[tAnio]],Tabla_Datos[[#This Row],[tMes]],Tabla_Datos[[#This Row],[tDia]])</f>
        <v>40779</v>
      </c>
      <c r="U525" s="53" t="str">
        <f>IF(Tabla_Datos[[#This Row],[cProvincia]]="LIMA","LIMA","PROVINCIA")</f>
        <v>LIMA</v>
      </c>
      <c r="V525" s="53" t="str">
        <f>MID(Tabla_Datos[[#This Row],[pTelefono]],1,SEARCH("-",Tabla_Datos[[#This Row],[pTelefono]],1)-1)</f>
        <v>1</v>
      </c>
      <c r="W525" s="53" t="str">
        <f>MID(Tabla_Datos[[#This Row],[pTelefono]],SEARCH("-",Tabla_Datos[[#This Row],[pTelefono]],1)+1,LEN(Tabla_Datos[[#This Row],[pTelefono]]))</f>
        <v>5362599</v>
      </c>
      <c r="X525" s="53" t="str">
        <f>CONCATENATE(Tabla_Datos[[#This Row],[TipUrb]]," ",Tabla_Datos[[#This Row],[Calle]]," ",Tabla_Datos[[#This Row],[NumCalle]])</f>
        <v>UR   0</v>
      </c>
      <c r="Y525" t="s">
        <v>92</v>
      </c>
      <c r="Z525" t="s">
        <v>93</v>
      </c>
      <c r="AA525" t="s">
        <v>94</v>
      </c>
      <c r="AB525" t="s">
        <v>95</v>
      </c>
      <c r="AC525" t="s">
        <v>95</v>
      </c>
      <c r="AD525" t="s">
        <v>161</v>
      </c>
      <c r="AE525" t="s">
        <v>474</v>
      </c>
      <c r="AF525" t="s">
        <v>2480</v>
      </c>
      <c r="AG525" s="51">
        <v>40239493</v>
      </c>
      <c r="AI525">
        <v>36</v>
      </c>
      <c r="AJ525">
        <v>36</v>
      </c>
      <c r="AK525" t="s">
        <v>95</v>
      </c>
      <c r="AL525">
        <v>0</v>
      </c>
    </row>
    <row r="526" spans="1:38">
      <c r="A526">
        <v>3288119</v>
      </c>
      <c r="B526" t="s">
        <v>2481</v>
      </c>
      <c r="C526" t="s">
        <v>19</v>
      </c>
      <c r="D526" t="s">
        <v>85</v>
      </c>
      <c r="E526">
        <v>2011</v>
      </c>
      <c r="F526">
        <v>8</v>
      </c>
      <c r="G526">
        <v>24</v>
      </c>
      <c r="H526" t="s">
        <v>86</v>
      </c>
      <c r="I526" t="s">
        <v>16</v>
      </c>
      <c r="J526" t="s">
        <v>16</v>
      </c>
      <c r="K526" t="s">
        <v>177</v>
      </c>
      <c r="L526" t="s">
        <v>86</v>
      </c>
      <c r="M526" t="s">
        <v>88</v>
      </c>
      <c r="N526" s="50">
        <v>44029624</v>
      </c>
      <c r="O526" s="51">
        <v>2333882</v>
      </c>
      <c r="P526" t="s">
        <v>2482</v>
      </c>
      <c r="Q526" t="s">
        <v>821</v>
      </c>
      <c r="R526" t="s">
        <v>1651</v>
      </c>
      <c r="S526" s="49" t="str">
        <f>CONCATENATE(Tabla_Datos[[#This Row],[Nombre_Cliente]]," ",Tabla_Datos[[#This Row],[ApellidoPaterno_Cliente]]," ",Tabla_Datos[[#This Row],[ApellidoMaterno_Cliente]])</f>
        <v>NADINNE YOVANI STEPH SIFUENTES URIBE</v>
      </c>
      <c r="T526" s="53">
        <f>DATE(Tabla_Datos[[#This Row],[tAnio]],Tabla_Datos[[#This Row],[tMes]],Tabla_Datos[[#This Row],[tDia]])</f>
        <v>40779</v>
      </c>
      <c r="U526" s="53" t="str">
        <f>IF(Tabla_Datos[[#This Row],[cProvincia]]="LIMA","LIMA","PROVINCIA")</f>
        <v>LIMA</v>
      </c>
      <c r="V526" s="53" t="str">
        <f>MID(Tabla_Datos[[#This Row],[pTelefono]],1,SEARCH("-",Tabla_Datos[[#This Row],[pTelefono]],1)-1)</f>
        <v>1</v>
      </c>
      <c r="W526" s="53" t="str">
        <f>MID(Tabla_Datos[[#This Row],[pTelefono]],SEARCH("-",Tabla_Datos[[#This Row],[pTelefono]],1)+1,LEN(Tabla_Datos[[#This Row],[pTelefono]]))</f>
        <v>987168195</v>
      </c>
      <c r="X526" s="53" t="str">
        <f>CONCATENATE(Tabla_Datos[[#This Row],[TipUrb]]," ",Tabla_Datos[[#This Row],[Calle]]," ",Tabla_Datos[[#This Row],[NumCalle]])</f>
        <v xml:space="preserve">  GALVEZ JOSE 115</v>
      </c>
      <c r="Y526" t="s">
        <v>92</v>
      </c>
      <c r="Z526" t="s">
        <v>196</v>
      </c>
      <c r="AA526" t="s">
        <v>197</v>
      </c>
      <c r="AB526" t="s">
        <v>95</v>
      </c>
      <c r="AC526" t="s">
        <v>116</v>
      </c>
      <c r="AD526" t="s">
        <v>95</v>
      </c>
      <c r="AE526" t="s">
        <v>95</v>
      </c>
      <c r="AF526" t="s">
        <v>95</v>
      </c>
      <c r="AG526" s="51">
        <v>70470242</v>
      </c>
      <c r="AI526">
        <v>1</v>
      </c>
      <c r="AJ526">
        <v>1</v>
      </c>
      <c r="AK526" t="s">
        <v>2483</v>
      </c>
      <c r="AL526">
        <v>115</v>
      </c>
    </row>
    <row r="527" spans="1:38">
      <c r="A527">
        <v>3287038</v>
      </c>
      <c r="B527" t="s">
        <v>2484</v>
      </c>
      <c r="C527" t="s">
        <v>20</v>
      </c>
      <c r="D527" t="s">
        <v>143</v>
      </c>
      <c r="E527">
        <v>2011</v>
      </c>
      <c r="F527">
        <v>8</v>
      </c>
      <c r="G527">
        <v>24</v>
      </c>
      <c r="H527" t="s">
        <v>86</v>
      </c>
      <c r="I527" t="s">
        <v>300</v>
      </c>
      <c r="J527" t="s">
        <v>535</v>
      </c>
      <c r="K527" t="s">
        <v>916</v>
      </c>
      <c r="L527" t="s">
        <v>86</v>
      </c>
      <c r="M527" t="s">
        <v>148</v>
      </c>
      <c r="N527" s="50">
        <v>44774440</v>
      </c>
      <c r="O527" s="51">
        <v>2333051</v>
      </c>
      <c r="P527" t="s">
        <v>2485</v>
      </c>
      <c r="Q527" t="s">
        <v>1972</v>
      </c>
      <c r="R527" t="s">
        <v>365</v>
      </c>
      <c r="S527" s="49" t="str">
        <f>CONCATENATE(Tabla_Datos[[#This Row],[Nombre_Cliente]]," ",Tabla_Datos[[#This Row],[ApellidoPaterno_Cliente]]," ",Tabla_Datos[[#This Row],[ApellidoMaterno_Cliente]])</f>
        <v>LEYLA PAREDES RODRIGUEZ</v>
      </c>
      <c r="T527" s="53">
        <f>DATE(Tabla_Datos[[#This Row],[tAnio]],Tabla_Datos[[#This Row],[tMes]],Tabla_Datos[[#This Row],[tDia]])</f>
        <v>40779</v>
      </c>
      <c r="U527" s="53" t="str">
        <f>IF(Tabla_Datos[[#This Row],[cProvincia]]="LIMA","LIMA","PROVINCIA")</f>
        <v>PROVINCIA</v>
      </c>
      <c r="V527" s="53" t="str">
        <f>MID(Tabla_Datos[[#This Row],[pTelefono]],1,SEARCH("-",Tabla_Datos[[#This Row],[pTelefono]],1)-1)</f>
        <v>65</v>
      </c>
      <c r="W527" s="53" t="str">
        <f>MID(Tabla_Datos[[#This Row],[pTelefono]],SEARCH("-",Tabla_Datos[[#This Row],[pTelefono]],1)+1,LEN(Tabla_Datos[[#This Row],[pTelefono]]))</f>
        <v>965823653</v>
      </c>
      <c r="X527" s="53" t="str">
        <f>CONCATENATE(Tabla_Datos[[#This Row],[TipUrb]]," ",Tabla_Datos[[#This Row],[Calle]]," ",Tabla_Datos[[#This Row],[NumCalle]])</f>
        <v>- ARICA 783</v>
      </c>
      <c r="Y527" t="s">
        <v>305</v>
      </c>
      <c r="Z527" t="s">
        <v>152</v>
      </c>
      <c r="AA527" t="s">
        <v>153</v>
      </c>
      <c r="AB527" t="s">
        <v>95</v>
      </c>
      <c r="AC527" t="s">
        <v>95</v>
      </c>
      <c r="AD527" t="s">
        <v>109</v>
      </c>
      <c r="AE527" t="s">
        <v>95</v>
      </c>
      <c r="AF527" t="s">
        <v>95</v>
      </c>
      <c r="AG527" s="51">
        <v>25838103</v>
      </c>
      <c r="AH527" t="s">
        <v>95</v>
      </c>
      <c r="AI527">
        <v>1</v>
      </c>
      <c r="AJ527">
        <v>1</v>
      </c>
      <c r="AK527" t="s">
        <v>954</v>
      </c>
      <c r="AL527">
        <v>783</v>
      </c>
    </row>
    <row r="528" spans="1:38">
      <c r="A528">
        <v>3288135</v>
      </c>
      <c r="B528" t="s">
        <v>2486</v>
      </c>
      <c r="C528" t="s">
        <v>19</v>
      </c>
      <c r="D528" t="s">
        <v>143</v>
      </c>
      <c r="E528">
        <v>2011</v>
      </c>
      <c r="F528">
        <v>8</v>
      </c>
      <c r="G528">
        <v>24</v>
      </c>
      <c r="H528" t="s">
        <v>86</v>
      </c>
      <c r="I528" t="s">
        <v>241</v>
      </c>
      <c r="J528" t="s">
        <v>454</v>
      </c>
      <c r="K528" t="s">
        <v>454</v>
      </c>
      <c r="L528" t="s">
        <v>86</v>
      </c>
      <c r="M528" t="s">
        <v>148</v>
      </c>
      <c r="N528" s="50">
        <v>40360981</v>
      </c>
      <c r="O528" s="51">
        <v>2333961</v>
      </c>
      <c r="P528" t="s">
        <v>2487</v>
      </c>
      <c r="Q528" t="s">
        <v>625</v>
      </c>
      <c r="R528" t="s">
        <v>1118</v>
      </c>
      <c r="S528" s="49" t="str">
        <f>CONCATENATE(Tabla_Datos[[#This Row],[Nombre_Cliente]]," ",Tabla_Datos[[#This Row],[ApellidoPaterno_Cliente]]," ",Tabla_Datos[[#This Row],[ApellidoMaterno_Cliente]])</f>
        <v>NELSON LEONCIO CASTILLO BURGOS</v>
      </c>
      <c r="T528" s="53">
        <f>DATE(Tabla_Datos[[#This Row],[tAnio]],Tabla_Datos[[#This Row],[tMes]],Tabla_Datos[[#This Row],[tDia]])</f>
        <v>40779</v>
      </c>
      <c r="U528" s="53" t="str">
        <f>IF(Tabla_Datos[[#This Row],[cProvincia]]="LIMA","LIMA","PROVINCIA")</f>
        <v>PROVINCIA</v>
      </c>
      <c r="V528" s="53" t="str">
        <f>MID(Tabla_Datos[[#This Row],[pTelefono]],1,SEARCH("-",Tabla_Datos[[#This Row],[pTelefono]],1)-1)</f>
        <v>44</v>
      </c>
      <c r="W528" s="53" t="str">
        <f>MID(Tabla_Datos[[#This Row],[pTelefono]],SEARCH("-",Tabla_Datos[[#This Row],[pTelefono]],1)+1,LEN(Tabla_Datos[[#This Row],[pTelefono]]))</f>
        <v>44327477</v>
      </c>
      <c r="X528" s="53" t="str">
        <f>CONCATENATE(Tabla_Datos[[#This Row],[TipUrb]]," ",Tabla_Datos[[#This Row],[Calle]]," ",Tabla_Datos[[#This Row],[NumCalle]])</f>
        <v>- LA RIVERA 200</v>
      </c>
      <c r="Y528" t="s">
        <v>246</v>
      </c>
      <c r="Z528" t="s">
        <v>152</v>
      </c>
      <c r="AA528" t="s">
        <v>153</v>
      </c>
      <c r="AB528" t="s">
        <v>95</v>
      </c>
      <c r="AC528" t="s">
        <v>95</v>
      </c>
      <c r="AD528" t="s">
        <v>109</v>
      </c>
      <c r="AE528" t="s">
        <v>95</v>
      </c>
      <c r="AF528" t="s">
        <v>95</v>
      </c>
      <c r="AG528" s="51">
        <v>16458155</v>
      </c>
      <c r="AH528" t="s">
        <v>95</v>
      </c>
      <c r="AI528">
        <v>1</v>
      </c>
      <c r="AJ528">
        <v>1</v>
      </c>
      <c r="AK528" t="s">
        <v>2488</v>
      </c>
      <c r="AL528">
        <v>200</v>
      </c>
    </row>
    <row r="529" spans="1:38">
      <c r="A529">
        <v>3285734</v>
      </c>
      <c r="B529" t="s">
        <v>2489</v>
      </c>
      <c r="C529" t="s">
        <v>19</v>
      </c>
      <c r="D529" t="s">
        <v>143</v>
      </c>
      <c r="E529">
        <v>2011</v>
      </c>
      <c r="F529">
        <v>8</v>
      </c>
      <c r="G529">
        <v>24</v>
      </c>
      <c r="H529" t="s">
        <v>86</v>
      </c>
      <c r="I529" t="s">
        <v>600</v>
      </c>
      <c r="J529" t="s">
        <v>601</v>
      </c>
      <c r="K529" t="s">
        <v>602</v>
      </c>
      <c r="L529" t="s">
        <v>86</v>
      </c>
      <c r="M529" t="s">
        <v>594</v>
      </c>
      <c r="N529" s="50">
        <v>40074685</v>
      </c>
      <c r="O529" s="51">
        <v>2332180</v>
      </c>
      <c r="P529" t="s">
        <v>2490</v>
      </c>
      <c r="Q529" t="s">
        <v>2130</v>
      </c>
      <c r="R529" t="s">
        <v>1549</v>
      </c>
      <c r="S529" s="49" t="str">
        <f>CONCATENATE(Tabla_Datos[[#This Row],[Nombre_Cliente]]," ",Tabla_Datos[[#This Row],[ApellidoPaterno_Cliente]]," ",Tabla_Datos[[#This Row],[ApellidoMaterno_Cliente]])</f>
        <v>ANAHI ZELMA FERRO QUISPE</v>
      </c>
      <c r="T529" s="53">
        <f>DATE(Tabla_Datos[[#This Row],[tAnio]],Tabla_Datos[[#This Row],[tMes]],Tabla_Datos[[#This Row],[tDia]])</f>
        <v>40779</v>
      </c>
      <c r="U529" s="53" t="str">
        <f>IF(Tabla_Datos[[#This Row],[cProvincia]]="LIMA","LIMA","PROVINCIA")</f>
        <v>PROVINCIA</v>
      </c>
      <c r="V529" s="53" t="str">
        <f>MID(Tabla_Datos[[#This Row],[pTelefono]],1,SEARCH("-",Tabla_Datos[[#This Row],[pTelefono]],1)-1)</f>
        <v>51</v>
      </c>
      <c r="W529" s="53" t="str">
        <f>MID(Tabla_Datos[[#This Row],[pTelefono]],SEARCH("-",Tabla_Datos[[#This Row],[pTelefono]],1)+1,LEN(Tabla_Datos[[#This Row],[pTelefono]]))</f>
        <v>950881214</v>
      </c>
      <c r="X529" s="53" t="str">
        <f>CONCATENATE(Tabla_Datos[[#This Row],[TipUrb]]," ",Tabla_Datos[[#This Row],[Calle]]," ",Tabla_Datos[[#This Row],[NumCalle]])</f>
        <v>- JAUREGUI 423</v>
      </c>
      <c r="Y529" t="s">
        <v>606</v>
      </c>
      <c r="Z529" t="s">
        <v>152</v>
      </c>
      <c r="AA529" t="s">
        <v>153</v>
      </c>
      <c r="AB529" t="s">
        <v>95</v>
      </c>
      <c r="AC529" t="s">
        <v>95</v>
      </c>
      <c r="AD529" t="s">
        <v>109</v>
      </c>
      <c r="AE529" t="s">
        <v>95</v>
      </c>
      <c r="AF529" t="s">
        <v>95</v>
      </c>
      <c r="AG529" s="51">
        <v>40097525</v>
      </c>
      <c r="AH529" t="s">
        <v>95</v>
      </c>
      <c r="AI529">
        <v>1</v>
      </c>
      <c r="AJ529">
        <v>1</v>
      </c>
      <c r="AK529" t="s">
        <v>2491</v>
      </c>
      <c r="AL529">
        <v>423</v>
      </c>
    </row>
    <row r="530" spans="1:38">
      <c r="A530">
        <v>3288298</v>
      </c>
      <c r="B530" t="s">
        <v>2492</v>
      </c>
      <c r="C530" t="s">
        <v>20</v>
      </c>
      <c r="D530" t="s">
        <v>85</v>
      </c>
      <c r="E530">
        <v>2011</v>
      </c>
      <c r="F530">
        <v>8</v>
      </c>
      <c r="G530">
        <v>24</v>
      </c>
      <c r="H530" t="s">
        <v>86</v>
      </c>
      <c r="I530" t="s">
        <v>202</v>
      </c>
      <c r="J530" t="s">
        <v>203</v>
      </c>
      <c r="K530" t="s">
        <v>203</v>
      </c>
      <c r="L530" t="s">
        <v>86</v>
      </c>
      <c r="M530" t="s">
        <v>133</v>
      </c>
      <c r="N530" s="50">
        <v>16805668</v>
      </c>
      <c r="O530" s="51">
        <v>2334107</v>
      </c>
      <c r="P530" t="s">
        <v>617</v>
      </c>
      <c r="Q530" t="s">
        <v>900</v>
      </c>
      <c r="R530" t="s">
        <v>482</v>
      </c>
      <c r="S530" s="49" t="str">
        <f>CONCATENATE(Tabla_Datos[[#This Row],[Nombre_Cliente]]," ",Tabla_Datos[[#This Row],[ApellidoPaterno_Cliente]]," ",Tabla_Datos[[#This Row],[ApellidoMaterno_Cliente]])</f>
        <v>ROSA MARIA RAMOS VASQUEZ</v>
      </c>
      <c r="T530" s="53">
        <f>DATE(Tabla_Datos[[#This Row],[tAnio]],Tabla_Datos[[#This Row],[tMes]],Tabla_Datos[[#This Row],[tDia]])</f>
        <v>40779</v>
      </c>
      <c r="U530" s="53" t="str">
        <f>IF(Tabla_Datos[[#This Row],[cProvincia]]="LIMA","LIMA","PROVINCIA")</f>
        <v>PROVINCIA</v>
      </c>
      <c r="V530" s="53" t="str">
        <f>MID(Tabla_Datos[[#This Row],[pTelefono]],1,SEARCH("-",Tabla_Datos[[#This Row],[pTelefono]],1)-1)</f>
        <v>74</v>
      </c>
      <c r="W530" s="53" t="str">
        <f>MID(Tabla_Datos[[#This Row],[pTelefono]],SEARCH("-",Tabla_Datos[[#This Row],[pTelefono]],1)+1,LEN(Tabla_Datos[[#This Row],[pTelefono]]))</f>
        <v>74282336</v>
      </c>
      <c r="X530" s="53" t="str">
        <f>CONCATENATE(Tabla_Datos[[#This Row],[TipUrb]]," ",Tabla_Datos[[#This Row],[Calle]]," ",Tabla_Datos[[#This Row],[NumCalle]])</f>
        <v>- 29 DE MAYO 154</v>
      </c>
      <c r="Y530" t="s">
        <v>208</v>
      </c>
      <c r="Z530" t="s">
        <v>349</v>
      </c>
      <c r="AA530" t="s">
        <v>350</v>
      </c>
      <c r="AB530" t="s">
        <v>95</v>
      </c>
      <c r="AC530" t="s">
        <v>95</v>
      </c>
      <c r="AD530" t="s">
        <v>109</v>
      </c>
      <c r="AE530" t="s">
        <v>95</v>
      </c>
      <c r="AG530" s="51">
        <v>17537807</v>
      </c>
      <c r="AH530" t="s">
        <v>95</v>
      </c>
      <c r="AI530">
        <v>1</v>
      </c>
      <c r="AJ530">
        <v>1</v>
      </c>
      <c r="AK530" t="s">
        <v>2493</v>
      </c>
      <c r="AL530">
        <v>154</v>
      </c>
    </row>
    <row r="531" spans="1:38">
      <c r="A531">
        <v>3288495</v>
      </c>
      <c r="B531" t="s">
        <v>2494</v>
      </c>
      <c r="C531" t="s">
        <v>20</v>
      </c>
      <c r="D531" t="s">
        <v>85</v>
      </c>
      <c r="E531">
        <v>2011</v>
      </c>
      <c r="F531">
        <v>8</v>
      </c>
      <c r="G531">
        <v>24</v>
      </c>
      <c r="H531" t="s">
        <v>86</v>
      </c>
      <c r="I531" t="s">
        <v>16</v>
      </c>
      <c r="J531" t="s">
        <v>16</v>
      </c>
      <c r="K531" t="s">
        <v>487</v>
      </c>
      <c r="L531" t="s">
        <v>86</v>
      </c>
      <c r="M531" t="s">
        <v>88</v>
      </c>
      <c r="N531" s="50">
        <v>16509638</v>
      </c>
      <c r="O531" s="51">
        <v>2334269</v>
      </c>
      <c r="P531" t="s">
        <v>2495</v>
      </c>
      <c r="Q531" t="s">
        <v>421</v>
      </c>
      <c r="R531" t="s">
        <v>2161</v>
      </c>
      <c r="S531" s="49" t="str">
        <f>CONCATENATE(Tabla_Datos[[#This Row],[Nombre_Cliente]]," ",Tabla_Datos[[#This Row],[ApellidoPaterno_Cliente]]," ",Tabla_Datos[[#This Row],[ApellidoMaterno_Cliente]])</f>
        <v>JULIO BALTAZAR LOPEZ FRANCO</v>
      </c>
      <c r="T531" s="53">
        <f>DATE(Tabla_Datos[[#This Row],[tAnio]],Tabla_Datos[[#This Row],[tMes]],Tabla_Datos[[#This Row],[tDia]])</f>
        <v>40779</v>
      </c>
      <c r="U531" s="53" t="str">
        <f>IF(Tabla_Datos[[#This Row],[cProvincia]]="LIMA","LIMA","PROVINCIA")</f>
        <v>LIMA</v>
      </c>
      <c r="V531" s="53" t="str">
        <f>MID(Tabla_Datos[[#This Row],[pTelefono]],1,SEARCH("-",Tabla_Datos[[#This Row],[pTelefono]],1)-1)</f>
        <v>1</v>
      </c>
      <c r="W531" s="53" t="str">
        <f>MID(Tabla_Datos[[#This Row],[pTelefono]],SEARCH("-",Tabla_Datos[[#This Row],[pTelefono]],1)+1,LEN(Tabla_Datos[[#This Row],[pTelefono]]))</f>
        <v>987406623</v>
      </c>
      <c r="X531" s="53" t="str">
        <f>CONCATENATE(Tabla_Datos[[#This Row],[TipUrb]]," ",Tabla_Datos[[#This Row],[Calle]]," ",Tabla_Datos[[#This Row],[NumCalle]])</f>
        <v>AH . 0</v>
      </c>
      <c r="Y531" t="s">
        <v>92</v>
      </c>
      <c r="Z531" t="s">
        <v>122</v>
      </c>
      <c r="AA531" t="s">
        <v>123</v>
      </c>
      <c r="AB531" t="s">
        <v>95</v>
      </c>
      <c r="AC531" t="s">
        <v>95</v>
      </c>
      <c r="AD531" t="s">
        <v>96</v>
      </c>
      <c r="AE531">
        <v>20</v>
      </c>
      <c r="AF531">
        <v>5</v>
      </c>
      <c r="AG531" s="51">
        <v>7023167</v>
      </c>
      <c r="AH531" t="s">
        <v>95</v>
      </c>
      <c r="AI531">
        <v>1</v>
      </c>
      <c r="AJ531">
        <v>1</v>
      </c>
      <c r="AK531" t="s">
        <v>221</v>
      </c>
      <c r="AL531">
        <v>0</v>
      </c>
    </row>
    <row r="532" spans="1:38">
      <c r="A532">
        <v>3287883</v>
      </c>
      <c r="B532" t="s">
        <v>2496</v>
      </c>
      <c r="C532" t="s">
        <v>20</v>
      </c>
      <c r="D532" t="s">
        <v>224</v>
      </c>
      <c r="E532">
        <v>2011</v>
      </c>
      <c r="F532">
        <v>8</v>
      </c>
      <c r="G532">
        <v>24</v>
      </c>
      <c r="H532" t="s">
        <v>144</v>
      </c>
      <c r="I532" t="s">
        <v>16</v>
      </c>
      <c r="J532" t="s">
        <v>16</v>
      </c>
      <c r="K532" t="s">
        <v>696</v>
      </c>
      <c r="L532" t="s">
        <v>144</v>
      </c>
      <c r="M532" t="s">
        <v>88</v>
      </c>
      <c r="N532" s="50">
        <v>20000130</v>
      </c>
      <c r="O532" s="51">
        <v>2333723</v>
      </c>
      <c r="P532" t="s">
        <v>2497</v>
      </c>
      <c r="Q532" t="s">
        <v>853</v>
      </c>
      <c r="R532" t="s">
        <v>610</v>
      </c>
      <c r="S532" s="49" t="str">
        <f>CONCATENATE(Tabla_Datos[[#This Row],[Nombre_Cliente]]," ",Tabla_Datos[[#This Row],[ApellidoPaterno_Cliente]]," ",Tabla_Datos[[#This Row],[ApellidoMaterno_Cliente]])</f>
        <v>MONICA PATRICIA CASTRO MARTINEZ</v>
      </c>
      <c r="T532" s="53">
        <f>DATE(Tabla_Datos[[#This Row],[tAnio]],Tabla_Datos[[#This Row],[tMes]],Tabla_Datos[[#This Row],[tDia]])</f>
        <v>40779</v>
      </c>
      <c r="U532" s="53" t="str">
        <f>IF(Tabla_Datos[[#This Row],[cProvincia]]="LIMA","LIMA","PROVINCIA")</f>
        <v>LIMA</v>
      </c>
      <c r="V532" s="53" t="str">
        <f>MID(Tabla_Datos[[#This Row],[pTelefono]],1,SEARCH("-",Tabla_Datos[[#This Row],[pTelefono]],1)-1)</f>
        <v>1</v>
      </c>
      <c r="W532" s="53" t="str">
        <f>MID(Tabla_Datos[[#This Row],[pTelefono]],SEARCH("-",Tabla_Datos[[#This Row],[pTelefono]],1)+1,LEN(Tabla_Datos[[#This Row],[pTelefono]]))</f>
        <v>12240576</v>
      </c>
      <c r="X532" s="53" t="str">
        <f>CONCATENATE(Tabla_Datos[[#This Row],[TipUrb]]," ",Tabla_Datos[[#This Row],[Calle]]," ",Tabla_Datos[[#This Row],[NumCalle]])</f>
        <v>UR SIMONI 150</v>
      </c>
      <c r="Y532" t="s">
        <v>92</v>
      </c>
      <c r="Z532" t="s">
        <v>122</v>
      </c>
      <c r="AA532" t="s">
        <v>123</v>
      </c>
      <c r="AB532" t="s">
        <v>95</v>
      </c>
      <c r="AC532">
        <v>202</v>
      </c>
      <c r="AD532" t="s">
        <v>161</v>
      </c>
      <c r="AE532" t="s">
        <v>95</v>
      </c>
      <c r="AF532" t="s">
        <v>95</v>
      </c>
      <c r="AG532" s="51">
        <v>21519468</v>
      </c>
      <c r="AH532" t="s">
        <v>95</v>
      </c>
      <c r="AI532">
        <v>1</v>
      </c>
      <c r="AJ532">
        <v>1</v>
      </c>
      <c r="AK532" t="s">
        <v>2498</v>
      </c>
      <c r="AL532">
        <v>150</v>
      </c>
    </row>
    <row r="533" spans="1:38">
      <c r="A533">
        <v>3288402</v>
      </c>
      <c r="B533" t="s">
        <v>2499</v>
      </c>
      <c r="C533" t="s">
        <v>20</v>
      </c>
      <c r="D533" t="s">
        <v>143</v>
      </c>
      <c r="E533">
        <v>2011</v>
      </c>
      <c r="F533">
        <v>8</v>
      </c>
      <c r="G533">
        <v>24</v>
      </c>
      <c r="H533" t="s">
        <v>144</v>
      </c>
      <c r="I533" t="s">
        <v>241</v>
      </c>
      <c r="J533" t="s">
        <v>242</v>
      </c>
      <c r="K533" t="s">
        <v>242</v>
      </c>
      <c r="L533" t="s">
        <v>144</v>
      </c>
      <c r="M533" t="s">
        <v>88</v>
      </c>
      <c r="O533" s="51">
        <v>2334182</v>
      </c>
      <c r="P533" t="s">
        <v>2500</v>
      </c>
      <c r="Q533" t="s">
        <v>262</v>
      </c>
      <c r="R533" t="s">
        <v>2501</v>
      </c>
      <c r="S533" s="49" t="str">
        <f>CONCATENATE(Tabla_Datos[[#This Row],[Nombre_Cliente]]," ",Tabla_Datos[[#This Row],[ApellidoPaterno_Cliente]]," ",Tabla_Datos[[#This Row],[ApellidoMaterno_Cliente]])</f>
        <v>NESTOR ORLANDO CESIAS JARA</v>
      </c>
      <c r="T533" s="53">
        <f>DATE(Tabla_Datos[[#This Row],[tAnio]],Tabla_Datos[[#This Row],[tMes]],Tabla_Datos[[#This Row],[tDia]])</f>
        <v>40779</v>
      </c>
      <c r="U533" s="53" t="str">
        <f>IF(Tabla_Datos[[#This Row],[cProvincia]]="LIMA","LIMA","PROVINCIA")</f>
        <v>PROVINCIA</v>
      </c>
      <c r="V533" s="53" t="str">
        <f>MID(Tabla_Datos[[#This Row],[pTelefono]],1,SEARCH("-",Tabla_Datos[[#This Row],[pTelefono]],1)-1)</f>
        <v>44</v>
      </c>
      <c r="W533" s="53" t="str">
        <f>MID(Tabla_Datos[[#This Row],[pTelefono]],SEARCH("-",Tabla_Datos[[#This Row],[pTelefono]],1)+1,LEN(Tabla_Datos[[#This Row],[pTelefono]]))</f>
        <v>948555487</v>
      </c>
      <c r="X533" s="53" t="str">
        <f>CONCATENATE(Tabla_Datos[[#This Row],[TipUrb]]," ",Tabla_Datos[[#This Row],[Calle]]," ",Tabla_Datos[[#This Row],[NumCalle]])</f>
        <v xml:space="preserve">  5 DE ABRIL MZ 17    LTE 3A 0</v>
      </c>
      <c r="Y533" t="s">
        <v>246</v>
      </c>
      <c r="Z533" t="s">
        <v>152</v>
      </c>
      <c r="AA533" t="s">
        <v>153</v>
      </c>
      <c r="AB533" t="s">
        <v>95</v>
      </c>
      <c r="AC533" t="s">
        <v>95</v>
      </c>
      <c r="AD533" t="s">
        <v>95</v>
      </c>
      <c r="AE533" t="s">
        <v>95</v>
      </c>
      <c r="AF533" t="s">
        <v>95</v>
      </c>
      <c r="AG533" s="51">
        <v>44929010</v>
      </c>
      <c r="AH533" t="s">
        <v>95</v>
      </c>
      <c r="AI533">
        <v>1</v>
      </c>
      <c r="AJ533">
        <v>1</v>
      </c>
      <c r="AK533" t="s">
        <v>2502</v>
      </c>
      <c r="AL533">
        <v>0</v>
      </c>
    </row>
    <row r="534" spans="1:38">
      <c r="A534">
        <v>3287016</v>
      </c>
      <c r="B534" t="s">
        <v>2503</v>
      </c>
      <c r="C534" t="s">
        <v>20</v>
      </c>
      <c r="D534" t="s">
        <v>85</v>
      </c>
      <c r="E534">
        <v>2011</v>
      </c>
      <c r="F534">
        <v>8</v>
      </c>
      <c r="G534">
        <v>24</v>
      </c>
      <c r="H534" t="s">
        <v>86</v>
      </c>
      <c r="I534" t="s">
        <v>16</v>
      </c>
      <c r="J534" t="s">
        <v>16</v>
      </c>
      <c r="K534" t="s">
        <v>496</v>
      </c>
      <c r="L534" t="s">
        <v>86</v>
      </c>
      <c r="M534" t="s">
        <v>88</v>
      </c>
      <c r="N534" s="50">
        <v>10634558</v>
      </c>
      <c r="O534" s="51">
        <v>2333038</v>
      </c>
      <c r="P534" t="s">
        <v>2504</v>
      </c>
      <c r="Q534" t="s">
        <v>815</v>
      </c>
      <c r="R534" t="s">
        <v>1597</v>
      </c>
      <c r="S534" s="49" t="str">
        <f>CONCATENATE(Tabla_Datos[[#This Row],[Nombre_Cliente]]," ",Tabla_Datos[[#This Row],[ApellidoPaterno_Cliente]]," ",Tabla_Datos[[#This Row],[ApellidoMaterno_Cliente]])</f>
        <v>ROBERT MACEDO SALVATIERRA</v>
      </c>
      <c r="T534" s="53">
        <f>DATE(Tabla_Datos[[#This Row],[tAnio]],Tabla_Datos[[#This Row],[tMes]],Tabla_Datos[[#This Row],[tDia]])</f>
        <v>40779</v>
      </c>
      <c r="U534" s="53" t="str">
        <f>IF(Tabla_Datos[[#This Row],[cProvincia]]="LIMA","LIMA","PROVINCIA")</f>
        <v>LIMA</v>
      </c>
      <c r="V534" s="53" t="str">
        <f>MID(Tabla_Datos[[#This Row],[pTelefono]],1,SEARCH("-",Tabla_Datos[[#This Row],[pTelefono]],1)-1)</f>
        <v>1</v>
      </c>
      <c r="W534" s="53" t="str">
        <f>MID(Tabla_Datos[[#This Row],[pTelefono]],SEARCH("-",Tabla_Datos[[#This Row],[pTelefono]],1)+1,LEN(Tabla_Datos[[#This Row],[pTelefono]]))</f>
        <v>12879475</v>
      </c>
      <c r="X534" s="53" t="str">
        <f>CONCATENATE(Tabla_Datos[[#This Row],[TipUrb]]," ",Tabla_Datos[[#This Row],[Calle]]," ",Tabla_Datos[[#This Row],[NumCalle]])</f>
        <v>- . 0</v>
      </c>
      <c r="Y534" t="s">
        <v>92</v>
      </c>
      <c r="Z534" t="s">
        <v>122</v>
      </c>
      <c r="AA534" t="s">
        <v>123</v>
      </c>
      <c r="AB534" t="s">
        <v>95</v>
      </c>
      <c r="AC534" t="s">
        <v>95</v>
      </c>
      <c r="AD534" t="s">
        <v>109</v>
      </c>
      <c r="AE534" t="s">
        <v>2505</v>
      </c>
      <c r="AF534">
        <v>1</v>
      </c>
      <c r="AG534" s="51">
        <v>41980224</v>
      </c>
      <c r="AH534" t="s">
        <v>95</v>
      </c>
      <c r="AI534">
        <v>1</v>
      </c>
      <c r="AJ534">
        <v>1</v>
      </c>
      <c r="AK534" t="s">
        <v>221</v>
      </c>
      <c r="AL534">
        <v>0</v>
      </c>
    </row>
    <row r="535" spans="1:38">
      <c r="A535">
        <v>3287337</v>
      </c>
      <c r="B535" t="s">
        <v>2506</v>
      </c>
      <c r="C535" t="s">
        <v>19</v>
      </c>
      <c r="D535" t="s">
        <v>85</v>
      </c>
      <c r="E535">
        <v>2011</v>
      </c>
      <c r="F535">
        <v>8</v>
      </c>
      <c r="G535">
        <v>24</v>
      </c>
      <c r="H535" t="s">
        <v>144</v>
      </c>
      <c r="I535" t="s">
        <v>16</v>
      </c>
      <c r="J535" t="s">
        <v>16</v>
      </c>
      <c r="K535" t="s">
        <v>487</v>
      </c>
      <c r="L535" t="s">
        <v>144</v>
      </c>
      <c r="M535" t="s">
        <v>88</v>
      </c>
      <c r="O535" s="51">
        <v>2333277</v>
      </c>
      <c r="P535" t="s">
        <v>2507</v>
      </c>
      <c r="Q535" t="s">
        <v>801</v>
      </c>
      <c r="R535" t="s">
        <v>2508</v>
      </c>
      <c r="S535" s="49" t="str">
        <f>CONCATENATE(Tabla_Datos[[#This Row],[Nombre_Cliente]]," ",Tabla_Datos[[#This Row],[ApellidoPaterno_Cliente]]," ",Tabla_Datos[[#This Row],[ApellidoMaterno_Cliente]])</f>
        <v>MIRIAM CONSUELO GOMEZ ROBLES DE VEGA</v>
      </c>
      <c r="T535" s="53">
        <f>DATE(Tabla_Datos[[#This Row],[tAnio]],Tabla_Datos[[#This Row],[tMes]],Tabla_Datos[[#This Row],[tDia]])</f>
        <v>40779</v>
      </c>
      <c r="U535" s="53" t="str">
        <f>IF(Tabla_Datos[[#This Row],[cProvincia]]="LIMA","LIMA","PROVINCIA")</f>
        <v>LIMA</v>
      </c>
      <c r="V535" s="53" t="str">
        <f>MID(Tabla_Datos[[#This Row],[pTelefono]],1,SEARCH("-",Tabla_Datos[[#This Row],[pTelefono]],1)-1)</f>
        <v>1</v>
      </c>
      <c r="W535" s="53" t="str">
        <f>MID(Tabla_Datos[[#This Row],[pTelefono]],SEARCH("-",Tabla_Datos[[#This Row],[pTelefono]],1)+1,LEN(Tabla_Datos[[#This Row],[pTelefono]]))</f>
        <v>994798330</v>
      </c>
      <c r="X535" s="53" t="str">
        <f>CONCATENATE(Tabla_Datos[[#This Row],[TipUrb]]," ",Tabla_Datos[[#This Row],[Calle]]," ",Tabla_Datos[[#This Row],[NumCalle]])</f>
        <v>UR LAS RIMARIMAS 301</v>
      </c>
      <c r="Y535" t="s">
        <v>92</v>
      </c>
      <c r="Z535" t="s">
        <v>196</v>
      </c>
      <c r="AA535" t="s">
        <v>197</v>
      </c>
      <c r="AB535">
        <v>1</v>
      </c>
      <c r="AC535" t="s">
        <v>95</v>
      </c>
      <c r="AD535" t="s">
        <v>161</v>
      </c>
      <c r="AE535" t="s">
        <v>95</v>
      </c>
      <c r="AF535" t="s">
        <v>95</v>
      </c>
      <c r="AG535" s="51">
        <v>9201982</v>
      </c>
      <c r="AH535" t="s">
        <v>95</v>
      </c>
      <c r="AI535">
        <v>1</v>
      </c>
      <c r="AJ535">
        <v>1</v>
      </c>
      <c r="AK535" t="s">
        <v>2509</v>
      </c>
      <c r="AL535">
        <v>301</v>
      </c>
    </row>
    <row r="536" spans="1:38">
      <c r="A536">
        <v>3287997</v>
      </c>
      <c r="B536" t="s">
        <v>2510</v>
      </c>
      <c r="C536" t="s">
        <v>20</v>
      </c>
      <c r="D536" t="s">
        <v>143</v>
      </c>
      <c r="E536">
        <v>2011</v>
      </c>
      <c r="F536">
        <v>8</v>
      </c>
      <c r="G536">
        <v>24</v>
      </c>
      <c r="H536" t="s">
        <v>86</v>
      </c>
      <c r="I536" t="s">
        <v>241</v>
      </c>
      <c r="J536" t="s">
        <v>242</v>
      </c>
      <c r="K536" t="s">
        <v>937</v>
      </c>
      <c r="L536" t="s">
        <v>86</v>
      </c>
      <c r="M536" t="s">
        <v>148</v>
      </c>
      <c r="N536" s="50">
        <v>41741180</v>
      </c>
      <c r="O536" s="51">
        <v>2333829</v>
      </c>
      <c r="P536" t="s">
        <v>2511</v>
      </c>
      <c r="Q536" t="s">
        <v>2512</v>
      </c>
      <c r="R536" t="s">
        <v>2513</v>
      </c>
      <c r="S536" s="49" t="str">
        <f>CONCATENATE(Tabla_Datos[[#This Row],[Nombre_Cliente]]," ",Tabla_Datos[[#This Row],[ApellidoPaterno_Cliente]]," ",Tabla_Datos[[#This Row],[ApellidoMaterno_Cliente]])</f>
        <v>TATI YESENIA SOBRADO SEGURA</v>
      </c>
      <c r="T536" s="53">
        <f>DATE(Tabla_Datos[[#This Row],[tAnio]],Tabla_Datos[[#This Row],[tMes]],Tabla_Datos[[#This Row],[tDia]])</f>
        <v>40779</v>
      </c>
      <c r="U536" s="53" t="str">
        <f>IF(Tabla_Datos[[#This Row],[cProvincia]]="LIMA","LIMA","PROVINCIA")</f>
        <v>PROVINCIA</v>
      </c>
      <c r="V536" s="53" t="str">
        <f>MID(Tabla_Datos[[#This Row],[pTelefono]],1,SEARCH("-",Tabla_Datos[[#This Row],[pTelefono]],1)-1)</f>
        <v>44</v>
      </c>
      <c r="W536" s="53" t="str">
        <f>MID(Tabla_Datos[[#This Row],[pTelefono]],SEARCH("-",Tabla_Datos[[#This Row],[pTelefono]],1)+1,LEN(Tabla_Datos[[#This Row],[pTelefono]]))</f>
        <v>44315184</v>
      </c>
      <c r="X536" s="53" t="str">
        <f>CONCATENATE(Tabla_Datos[[#This Row],[TipUrb]]," ",Tabla_Datos[[#This Row],[Calle]]," ",Tabla_Datos[[#This Row],[NumCalle]])</f>
        <v xml:space="preserve">  INDEPENDENCIA 2153</v>
      </c>
      <c r="Y536" t="s">
        <v>246</v>
      </c>
      <c r="Z536" t="s">
        <v>152</v>
      </c>
      <c r="AA536" t="s">
        <v>153</v>
      </c>
      <c r="AB536" t="s">
        <v>95</v>
      </c>
      <c r="AC536" t="s">
        <v>95</v>
      </c>
      <c r="AD536" t="s">
        <v>95</v>
      </c>
      <c r="AE536" t="s">
        <v>95</v>
      </c>
      <c r="AF536" t="s">
        <v>95</v>
      </c>
      <c r="AG536" s="51">
        <v>45517048</v>
      </c>
      <c r="AH536" t="s">
        <v>95</v>
      </c>
      <c r="AI536">
        <v>1</v>
      </c>
      <c r="AJ536">
        <v>1</v>
      </c>
      <c r="AK536" t="s">
        <v>147</v>
      </c>
      <c r="AL536">
        <v>2153</v>
      </c>
    </row>
    <row r="537" spans="1:38">
      <c r="A537">
        <v>3287874</v>
      </c>
      <c r="B537" t="s">
        <v>2514</v>
      </c>
      <c r="C537" t="s">
        <v>19</v>
      </c>
      <c r="D537" t="s">
        <v>85</v>
      </c>
      <c r="E537">
        <v>2011</v>
      </c>
      <c r="F537">
        <v>8</v>
      </c>
      <c r="G537">
        <v>24</v>
      </c>
      <c r="H537" t="s">
        <v>86</v>
      </c>
      <c r="I537" t="s">
        <v>16</v>
      </c>
      <c r="J537" t="s">
        <v>16</v>
      </c>
      <c r="K537" t="s">
        <v>165</v>
      </c>
      <c r="L537" t="s">
        <v>86</v>
      </c>
      <c r="M537" t="s">
        <v>88</v>
      </c>
      <c r="N537" s="50">
        <v>7641860</v>
      </c>
      <c r="O537" s="51">
        <v>2333714</v>
      </c>
      <c r="P537" t="s">
        <v>2515</v>
      </c>
      <c r="Q537" t="s">
        <v>2516</v>
      </c>
      <c r="R537" t="s">
        <v>250</v>
      </c>
      <c r="S537" s="49" t="str">
        <f>CONCATENATE(Tabla_Datos[[#This Row],[Nombre_Cliente]]," ",Tabla_Datos[[#This Row],[ApellidoPaterno_Cliente]]," ",Tabla_Datos[[#This Row],[ApellidoMaterno_Cliente]])</f>
        <v>ESTEFANI FELIPE ESPINOZA</v>
      </c>
      <c r="T537" s="53">
        <f>DATE(Tabla_Datos[[#This Row],[tAnio]],Tabla_Datos[[#This Row],[tMes]],Tabla_Datos[[#This Row],[tDia]])</f>
        <v>40779</v>
      </c>
      <c r="U537" s="53" t="str">
        <f>IF(Tabla_Datos[[#This Row],[cProvincia]]="LIMA","LIMA","PROVINCIA")</f>
        <v>LIMA</v>
      </c>
      <c r="V537" s="53" t="str">
        <f>MID(Tabla_Datos[[#This Row],[pTelefono]],1,SEARCH("-",Tabla_Datos[[#This Row],[pTelefono]],1)-1)</f>
        <v>1</v>
      </c>
      <c r="W537" s="53" t="str">
        <f>MID(Tabla_Datos[[#This Row],[pTelefono]],SEARCH("-",Tabla_Datos[[#This Row],[pTelefono]],1)+1,LEN(Tabla_Datos[[#This Row],[pTelefono]]))</f>
        <v>985223877</v>
      </c>
      <c r="X537" s="53" t="str">
        <f>CONCATENATE(Tabla_Datos[[#This Row],[TipUrb]]," ",Tabla_Datos[[#This Row],[Calle]]," ",Tabla_Datos[[#This Row],[NumCalle]])</f>
        <v>UR ABRAHAM VALDEROMAR 300</v>
      </c>
      <c r="Y537" t="s">
        <v>92</v>
      </c>
      <c r="Z537" t="s">
        <v>122</v>
      </c>
      <c r="AA537" t="s">
        <v>123</v>
      </c>
      <c r="AB537" t="s">
        <v>95</v>
      </c>
      <c r="AC537" t="s">
        <v>95</v>
      </c>
      <c r="AD537" t="s">
        <v>161</v>
      </c>
      <c r="AE537" t="s">
        <v>95</v>
      </c>
      <c r="AF537" t="s">
        <v>95</v>
      </c>
      <c r="AG537" s="51">
        <v>70749592</v>
      </c>
      <c r="AH537" t="s">
        <v>95</v>
      </c>
      <c r="AI537">
        <v>1</v>
      </c>
      <c r="AJ537">
        <v>1</v>
      </c>
      <c r="AK537" t="s">
        <v>2517</v>
      </c>
      <c r="AL537">
        <v>300</v>
      </c>
    </row>
    <row r="538" spans="1:38">
      <c r="A538">
        <v>3286728</v>
      </c>
      <c r="B538" t="s">
        <v>2518</v>
      </c>
      <c r="C538" t="s">
        <v>18</v>
      </c>
      <c r="D538" t="s">
        <v>143</v>
      </c>
      <c r="E538">
        <v>2011</v>
      </c>
      <c r="F538">
        <v>8</v>
      </c>
      <c r="G538">
        <v>24</v>
      </c>
      <c r="H538" t="s">
        <v>86</v>
      </c>
      <c r="I538" t="s">
        <v>16</v>
      </c>
      <c r="J538" t="s">
        <v>16</v>
      </c>
      <c r="K538" t="s">
        <v>277</v>
      </c>
      <c r="L538" t="s">
        <v>86</v>
      </c>
      <c r="M538" t="s">
        <v>88</v>
      </c>
      <c r="O538" s="51">
        <v>2332796</v>
      </c>
      <c r="P538" t="s">
        <v>2519</v>
      </c>
      <c r="Q538" t="s">
        <v>1105</v>
      </c>
      <c r="R538" t="s">
        <v>2520</v>
      </c>
      <c r="S538" s="49" t="str">
        <f>CONCATENATE(Tabla_Datos[[#This Row],[Nombre_Cliente]]," ",Tabla_Datos[[#This Row],[ApellidoPaterno_Cliente]]," ",Tabla_Datos[[#This Row],[ApellidoMaterno_Cliente]])</f>
        <v xml:space="preserve">ANTHONY WILLIAM  ROJAS  ZEGARRA </v>
      </c>
      <c r="T538" s="53">
        <f>DATE(Tabla_Datos[[#This Row],[tAnio]],Tabla_Datos[[#This Row],[tMes]],Tabla_Datos[[#This Row],[tDia]])</f>
        <v>40779</v>
      </c>
      <c r="U538" s="53" t="str">
        <f>IF(Tabla_Datos[[#This Row],[cProvincia]]="LIMA","LIMA","PROVINCIA")</f>
        <v>LIMA</v>
      </c>
      <c r="V538" s="53" t="str">
        <f>MID(Tabla_Datos[[#This Row],[pTelefono]],1,SEARCH("-",Tabla_Datos[[#This Row],[pTelefono]],1)-1)</f>
        <v>1</v>
      </c>
      <c r="W538" s="53" t="str">
        <f>MID(Tabla_Datos[[#This Row],[pTelefono]],SEARCH("-",Tabla_Datos[[#This Row],[pTelefono]],1)+1,LEN(Tabla_Datos[[#This Row],[pTelefono]]))</f>
        <v>987748301</v>
      </c>
      <c r="X538" s="53" t="str">
        <f>CONCATENATE(Tabla_Datos[[#This Row],[TipUrb]]," ",Tabla_Datos[[#This Row],[Calle]]," ",Tabla_Datos[[#This Row],[NumCalle]])</f>
        <v>RS LAS UVAS 0</v>
      </c>
      <c r="Y538" t="s">
        <v>92</v>
      </c>
      <c r="Z538" t="s">
        <v>188</v>
      </c>
      <c r="AA538" t="s">
        <v>189</v>
      </c>
      <c r="AB538" t="s">
        <v>95</v>
      </c>
      <c r="AC538">
        <v>507</v>
      </c>
      <c r="AD538" t="s">
        <v>435</v>
      </c>
      <c r="AE538" t="s">
        <v>95</v>
      </c>
      <c r="AG538" s="51">
        <v>40794155</v>
      </c>
      <c r="AI538">
        <v>36</v>
      </c>
      <c r="AJ538">
        <v>36</v>
      </c>
      <c r="AK538" t="s">
        <v>2521</v>
      </c>
      <c r="AL538">
        <v>0</v>
      </c>
    </row>
    <row r="539" spans="1:38">
      <c r="A539">
        <v>3288522</v>
      </c>
      <c r="B539" t="s">
        <v>2522</v>
      </c>
      <c r="C539" t="s">
        <v>20</v>
      </c>
      <c r="D539" t="s">
        <v>143</v>
      </c>
      <c r="E539">
        <v>2011</v>
      </c>
      <c r="F539">
        <v>8</v>
      </c>
      <c r="G539">
        <v>24</v>
      </c>
      <c r="H539" t="s">
        <v>86</v>
      </c>
      <c r="I539" t="s">
        <v>300</v>
      </c>
      <c r="J539" t="s">
        <v>546</v>
      </c>
      <c r="K539" t="s">
        <v>547</v>
      </c>
      <c r="L539" t="s">
        <v>86</v>
      </c>
      <c r="M539" t="s">
        <v>148</v>
      </c>
      <c r="O539" s="51">
        <v>2334289</v>
      </c>
      <c r="P539" t="s">
        <v>2523</v>
      </c>
      <c r="Q539" t="s">
        <v>2524</v>
      </c>
      <c r="R539" t="s">
        <v>2525</v>
      </c>
      <c r="S539" s="49" t="str">
        <f>CONCATENATE(Tabla_Datos[[#This Row],[Nombre_Cliente]]," ",Tabla_Datos[[#This Row],[ApellidoPaterno_Cliente]]," ",Tabla_Datos[[#This Row],[ApellidoMaterno_Cliente]])</f>
        <v>NELSON PANDURO VALLES</v>
      </c>
      <c r="T539" s="53">
        <f>DATE(Tabla_Datos[[#This Row],[tAnio]],Tabla_Datos[[#This Row],[tMes]],Tabla_Datos[[#This Row],[tDia]])</f>
        <v>40779</v>
      </c>
      <c r="U539" s="53" t="str">
        <f>IF(Tabla_Datos[[#This Row],[cProvincia]]="LIMA","LIMA","PROVINCIA")</f>
        <v>PROVINCIA</v>
      </c>
      <c r="V539" s="53" t="str">
        <f>MID(Tabla_Datos[[#This Row],[pTelefono]],1,SEARCH("-",Tabla_Datos[[#This Row],[pTelefono]],1)-1)</f>
        <v>65</v>
      </c>
      <c r="W539" s="53" t="str">
        <f>MID(Tabla_Datos[[#This Row],[pTelefono]],SEARCH("-",Tabla_Datos[[#This Row],[pTelefono]],1)+1,LEN(Tabla_Datos[[#This Row],[pTelefono]]))</f>
        <v>65502789</v>
      </c>
      <c r="X539" s="53" t="str">
        <f>CONCATENATE(Tabla_Datos[[#This Row],[TipUrb]]," ",Tabla_Datos[[#This Row],[Calle]]," ",Tabla_Datos[[#This Row],[NumCalle]])</f>
        <v>- AMAZONAS 5</v>
      </c>
      <c r="Y539" t="s">
        <v>305</v>
      </c>
      <c r="Z539" t="s">
        <v>152</v>
      </c>
      <c r="AA539" t="s">
        <v>153</v>
      </c>
      <c r="AB539" t="s">
        <v>95</v>
      </c>
      <c r="AC539" t="s">
        <v>95</v>
      </c>
      <c r="AD539" t="s">
        <v>109</v>
      </c>
      <c r="AE539" t="s">
        <v>95</v>
      </c>
      <c r="AF539" t="s">
        <v>95</v>
      </c>
      <c r="AG539" s="51">
        <v>45683935</v>
      </c>
      <c r="AH539" t="s">
        <v>95</v>
      </c>
      <c r="AI539">
        <v>1</v>
      </c>
      <c r="AJ539">
        <v>1</v>
      </c>
      <c r="AK539" t="s">
        <v>98</v>
      </c>
      <c r="AL539">
        <v>5</v>
      </c>
    </row>
    <row r="540" spans="1:38">
      <c r="A540">
        <v>3289954</v>
      </c>
      <c r="B540" t="s">
        <v>2526</v>
      </c>
      <c r="C540" t="s">
        <v>20</v>
      </c>
      <c r="D540" t="s">
        <v>143</v>
      </c>
      <c r="E540">
        <v>2011</v>
      </c>
      <c r="F540">
        <v>8</v>
      </c>
      <c r="G540">
        <v>24</v>
      </c>
      <c r="H540" t="s">
        <v>86</v>
      </c>
      <c r="I540" t="s">
        <v>202</v>
      </c>
      <c r="J540" t="s">
        <v>203</v>
      </c>
      <c r="K540" t="s">
        <v>204</v>
      </c>
      <c r="L540" t="s">
        <v>86</v>
      </c>
      <c r="M540" t="s">
        <v>133</v>
      </c>
      <c r="N540" s="50">
        <v>43728323</v>
      </c>
      <c r="O540" s="51">
        <v>2335212</v>
      </c>
      <c r="P540" t="s">
        <v>2527</v>
      </c>
      <c r="Q540" t="s">
        <v>2528</v>
      </c>
      <c r="R540" t="s">
        <v>801</v>
      </c>
      <c r="S540" s="49" t="str">
        <f>CONCATENATE(Tabla_Datos[[#This Row],[Nombre_Cliente]]," ",Tabla_Datos[[#This Row],[ApellidoPaterno_Cliente]]," ",Tabla_Datos[[#This Row],[ApellidoMaterno_Cliente]])</f>
        <v>WALTER VIRGILIO CHANAME GOMEZ</v>
      </c>
      <c r="T540" s="53">
        <f>DATE(Tabla_Datos[[#This Row],[tAnio]],Tabla_Datos[[#This Row],[tMes]],Tabla_Datos[[#This Row],[tDia]])</f>
        <v>40779</v>
      </c>
      <c r="U540" s="53" t="str">
        <f>IF(Tabla_Datos[[#This Row],[cProvincia]]="LIMA","LIMA","PROVINCIA")</f>
        <v>PROVINCIA</v>
      </c>
      <c r="V540" s="53" t="str">
        <f>MID(Tabla_Datos[[#This Row],[pTelefono]],1,SEARCH("-",Tabla_Datos[[#This Row],[pTelefono]],1)-1)</f>
        <v>74</v>
      </c>
      <c r="W540" s="53" t="str">
        <f>MID(Tabla_Datos[[#This Row],[pTelefono]],SEARCH("-",Tabla_Datos[[#This Row],[pTelefono]],1)+1,LEN(Tabla_Datos[[#This Row],[pTelefono]]))</f>
        <v>979547933</v>
      </c>
      <c r="X540" s="53" t="str">
        <f>CONCATENATE(Tabla_Datos[[#This Row],[TipUrb]]," ",Tabla_Datos[[#This Row],[Calle]]," ",Tabla_Datos[[#This Row],[NumCalle]])</f>
        <v>UR LAS CASCADAS 320</v>
      </c>
      <c r="Y540" t="s">
        <v>208</v>
      </c>
      <c r="Z540" t="s">
        <v>152</v>
      </c>
      <c r="AA540" t="s">
        <v>153</v>
      </c>
      <c r="AB540">
        <v>1</v>
      </c>
      <c r="AC540" t="s">
        <v>95</v>
      </c>
      <c r="AD540" t="s">
        <v>161</v>
      </c>
      <c r="AE540" t="s">
        <v>95</v>
      </c>
      <c r="AF540" t="s">
        <v>95</v>
      </c>
      <c r="AG540" s="51">
        <v>6435911</v>
      </c>
      <c r="AH540" t="s">
        <v>95</v>
      </c>
      <c r="AI540">
        <v>1</v>
      </c>
      <c r="AJ540">
        <v>1</v>
      </c>
      <c r="AK540" t="s">
        <v>2529</v>
      </c>
      <c r="AL540">
        <v>320</v>
      </c>
    </row>
    <row r="541" spans="1:38">
      <c r="A541">
        <v>3287359</v>
      </c>
      <c r="B541" t="s">
        <v>2530</v>
      </c>
      <c r="C541" t="s">
        <v>19</v>
      </c>
      <c r="D541" t="s">
        <v>85</v>
      </c>
      <c r="E541">
        <v>2011</v>
      </c>
      <c r="F541">
        <v>8</v>
      </c>
      <c r="G541">
        <v>24</v>
      </c>
      <c r="H541" t="s">
        <v>86</v>
      </c>
      <c r="I541" t="s">
        <v>16</v>
      </c>
      <c r="J541" t="s">
        <v>16</v>
      </c>
      <c r="K541" t="s">
        <v>177</v>
      </c>
      <c r="L541" t="s">
        <v>86</v>
      </c>
      <c r="M541" t="s">
        <v>88</v>
      </c>
      <c r="N541" s="50">
        <v>11111249</v>
      </c>
      <c r="O541" s="51">
        <v>2333289</v>
      </c>
      <c r="P541" t="s">
        <v>1048</v>
      </c>
      <c r="Q541" t="s">
        <v>2531</v>
      </c>
      <c r="R541" t="s">
        <v>2531</v>
      </c>
      <c r="S541" s="49" t="str">
        <f>CONCATENATE(Tabla_Datos[[#This Row],[Nombre_Cliente]]," ",Tabla_Datos[[#This Row],[ApellidoPaterno_Cliente]]," ",Tabla_Datos[[#This Row],[ApellidoMaterno_Cliente]])</f>
        <v>VICTOR MONTES MONTES</v>
      </c>
      <c r="T541" s="53">
        <f>DATE(Tabla_Datos[[#This Row],[tAnio]],Tabla_Datos[[#This Row],[tMes]],Tabla_Datos[[#This Row],[tDia]])</f>
        <v>40779</v>
      </c>
      <c r="U541" s="53" t="str">
        <f>IF(Tabla_Datos[[#This Row],[cProvincia]]="LIMA","LIMA","PROVINCIA")</f>
        <v>LIMA</v>
      </c>
      <c r="V541" s="53" t="str">
        <f>MID(Tabla_Datos[[#This Row],[pTelefono]],1,SEARCH("-",Tabla_Datos[[#This Row],[pTelefono]],1)-1)</f>
        <v>1</v>
      </c>
      <c r="W541" s="53" t="str">
        <f>MID(Tabla_Datos[[#This Row],[pTelefono]],SEARCH("-",Tabla_Datos[[#This Row],[pTelefono]],1)+1,LEN(Tabla_Datos[[#This Row],[pTelefono]]))</f>
        <v>998681174</v>
      </c>
      <c r="X541" s="53" t="str">
        <f>CONCATENATE(Tabla_Datos[[#This Row],[TipUrb]]," ",Tabla_Datos[[#This Row],[Calle]]," ",Tabla_Datos[[#This Row],[NumCalle]])</f>
        <v>AH JUANJUI 176</v>
      </c>
      <c r="Y541" t="s">
        <v>92</v>
      </c>
      <c r="Z541" t="s">
        <v>122</v>
      </c>
      <c r="AA541" t="s">
        <v>123</v>
      </c>
      <c r="AB541" t="s">
        <v>95</v>
      </c>
      <c r="AC541" t="s">
        <v>95</v>
      </c>
      <c r="AD541" t="s">
        <v>96</v>
      </c>
      <c r="AE541" t="s">
        <v>95</v>
      </c>
      <c r="AF541" t="s">
        <v>95</v>
      </c>
      <c r="AG541" s="51">
        <v>7312438</v>
      </c>
      <c r="AH541" t="s">
        <v>95</v>
      </c>
      <c r="AI541">
        <v>1</v>
      </c>
      <c r="AJ541">
        <v>1</v>
      </c>
      <c r="AK541" t="s">
        <v>2532</v>
      </c>
      <c r="AL541">
        <v>176</v>
      </c>
    </row>
    <row r="542" spans="1:38">
      <c r="A542">
        <v>3286944</v>
      </c>
      <c r="B542" t="s">
        <v>2533</v>
      </c>
      <c r="C542" t="s">
        <v>20</v>
      </c>
      <c r="D542" t="s">
        <v>143</v>
      </c>
      <c r="E542">
        <v>2011</v>
      </c>
      <c r="F542">
        <v>8</v>
      </c>
      <c r="G542">
        <v>24</v>
      </c>
      <c r="H542" t="s">
        <v>86</v>
      </c>
      <c r="I542" t="s">
        <v>202</v>
      </c>
      <c r="J542" t="s">
        <v>203</v>
      </c>
      <c r="K542" t="s">
        <v>2534</v>
      </c>
      <c r="L542" t="s">
        <v>86</v>
      </c>
      <c r="M542" t="s">
        <v>133</v>
      </c>
      <c r="N542" s="50">
        <v>42890067</v>
      </c>
      <c r="O542" s="51">
        <v>2332976</v>
      </c>
      <c r="P542" t="s">
        <v>2535</v>
      </c>
      <c r="Q542" t="s">
        <v>805</v>
      </c>
      <c r="R542" t="s">
        <v>780</v>
      </c>
      <c r="S542" s="49" t="str">
        <f>CONCATENATE(Tabla_Datos[[#This Row],[Nombre_Cliente]]," ",Tabla_Datos[[#This Row],[ApellidoPaterno_Cliente]]," ",Tabla_Datos[[#This Row],[ApellidoMaterno_Cliente]])</f>
        <v>MARIA HILDA GUEVARA SANCHEZ</v>
      </c>
      <c r="T542" s="53">
        <f>DATE(Tabla_Datos[[#This Row],[tAnio]],Tabla_Datos[[#This Row],[tMes]],Tabla_Datos[[#This Row],[tDia]])</f>
        <v>40779</v>
      </c>
      <c r="U542" s="53" t="str">
        <f>IF(Tabla_Datos[[#This Row],[cProvincia]]="LIMA","LIMA","PROVINCIA")</f>
        <v>PROVINCIA</v>
      </c>
      <c r="V542" s="53" t="str">
        <f>MID(Tabla_Datos[[#This Row],[pTelefono]],1,SEARCH("-",Tabla_Datos[[#This Row],[pTelefono]],1)-1)</f>
        <v>74</v>
      </c>
      <c r="W542" s="53" t="str">
        <f>MID(Tabla_Datos[[#This Row],[pTelefono]],SEARCH("-",Tabla_Datos[[#This Row],[pTelefono]],1)+1,LEN(Tabla_Datos[[#This Row],[pTelefono]]))</f>
        <v>979632464</v>
      </c>
      <c r="X542" s="53" t="str">
        <f>CONCATENATE(Tabla_Datos[[#This Row],[TipUrb]]," ",Tabla_Datos[[#This Row],[Calle]]," ",Tabla_Datos[[#This Row],[NumCalle]])</f>
        <v>- PIEDRA BLANCA MZA 59 6</v>
      </c>
      <c r="Y542" t="s">
        <v>208</v>
      </c>
      <c r="Z542" t="s">
        <v>152</v>
      </c>
      <c r="AA542" t="s">
        <v>153</v>
      </c>
      <c r="AB542" t="s">
        <v>95</v>
      </c>
      <c r="AC542" t="s">
        <v>95</v>
      </c>
      <c r="AD542" t="s">
        <v>109</v>
      </c>
      <c r="AE542" t="s">
        <v>95</v>
      </c>
      <c r="AF542" t="s">
        <v>95</v>
      </c>
      <c r="AG542" s="51">
        <v>16583101</v>
      </c>
      <c r="AH542" t="s">
        <v>95</v>
      </c>
      <c r="AI542">
        <v>1</v>
      </c>
      <c r="AJ542">
        <v>1</v>
      </c>
      <c r="AK542" t="s">
        <v>2536</v>
      </c>
      <c r="AL542">
        <v>6</v>
      </c>
    </row>
    <row r="543" spans="1:38">
      <c r="A543">
        <v>3287812</v>
      </c>
      <c r="B543" t="s">
        <v>2537</v>
      </c>
      <c r="C543" t="s">
        <v>20</v>
      </c>
      <c r="D543" t="s">
        <v>224</v>
      </c>
      <c r="E543">
        <v>2011</v>
      </c>
      <c r="F543">
        <v>8</v>
      </c>
      <c r="G543">
        <v>24</v>
      </c>
      <c r="H543" t="s">
        <v>144</v>
      </c>
      <c r="I543" t="s">
        <v>16</v>
      </c>
      <c r="J543" t="s">
        <v>16</v>
      </c>
      <c r="K543" t="s">
        <v>277</v>
      </c>
      <c r="L543" t="s">
        <v>144</v>
      </c>
      <c r="M543" t="s">
        <v>88</v>
      </c>
      <c r="N543" s="50">
        <v>20000130</v>
      </c>
      <c r="O543" s="51">
        <v>2333653</v>
      </c>
      <c r="P543" t="s">
        <v>2538</v>
      </c>
      <c r="Q543" t="s">
        <v>95</v>
      </c>
      <c r="R543" t="s">
        <v>95</v>
      </c>
      <c r="S543" s="49" t="str">
        <f>CONCATENATE(Tabla_Datos[[#This Row],[Nombre_Cliente]]," ",Tabla_Datos[[#This Row],[ApellidoPaterno_Cliente]]," ",Tabla_Datos[[#This Row],[ApellidoMaterno_Cliente]])</f>
        <v xml:space="preserve">LAUMAYER ELECTRICA P    </v>
      </c>
      <c r="T543" s="53">
        <f>DATE(Tabla_Datos[[#This Row],[tAnio]],Tabla_Datos[[#This Row],[tMes]],Tabla_Datos[[#This Row],[tDia]])</f>
        <v>40779</v>
      </c>
      <c r="U543" s="53" t="str">
        <f>IF(Tabla_Datos[[#This Row],[cProvincia]]="LIMA","LIMA","PROVINCIA")</f>
        <v>LIMA</v>
      </c>
      <c r="V543" s="53" t="str">
        <f>MID(Tabla_Datos[[#This Row],[pTelefono]],1,SEARCH("-",Tabla_Datos[[#This Row],[pTelefono]],1)-1)</f>
        <v>1</v>
      </c>
      <c r="W543" s="53" t="str">
        <f>MID(Tabla_Datos[[#This Row],[pTelefono]],SEARCH("-",Tabla_Datos[[#This Row],[pTelefono]],1)+1,LEN(Tabla_Datos[[#This Row],[pTelefono]]))</f>
        <v>989324759</v>
      </c>
      <c r="X543" s="53" t="str">
        <f>CONCATENATE(Tabla_Datos[[#This Row],[TipUrb]]," ",Tabla_Datos[[#This Row],[Calle]]," ",Tabla_Datos[[#This Row],[NumCalle]])</f>
        <v xml:space="preserve">  BENAVIDES ALFREDO 4549</v>
      </c>
      <c r="Y543" t="s">
        <v>92</v>
      </c>
      <c r="Z543" t="s">
        <v>122</v>
      </c>
      <c r="AA543" t="s">
        <v>123</v>
      </c>
      <c r="AB543" t="s">
        <v>95</v>
      </c>
      <c r="AC543" t="s">
        <v>95</v>
      </c>
      <c r="AD543" t="s">
        <v>95</v>
      </c>
      <c r="AE543" t="s">
        <v>95</v>
      </c>
      <c r="AF543" t="s">
        <v>95</v>
      </c>
      <c r="AG543" s="51" t="s">
        <v>95</v>
      </c>
      <c r="AH543">
        <v>2045166929</v>
      </c>
      <c r="AI543">
        <v>1</v>
      </c>
      <c r="AJ543">
        <v>1</v>
      </c>
      <c r="AK543" t="s">
        <v>2539</v>
      </c>
      <c r="AL543">
        <v>4549</v>
      </c>
    </row>
    <row r="544" spans="1:38">
      <c r="A544">
        <v>3288574</v>
      </c>
      <c r="B544" t="s">
        <v>2540</v>
      </c>
      <c r="C544" t="s">
        <v>20</v>
      </c>
      <c r="D544" t="s">
        <v>143</v>
      </c>
      <c r="E544">
        <v>2011</v>
      </c>
      <c r="F544">
        <v>8</v>
      </c>
      <c r="G544">
        <v>24</v>
      </c>
      <c r="H544" t="s">
        <v>144</v>
      </c>
      <c r="I544" t="s">
        <v>202</v>
      </c>
      <c r="J544" t="s">
        <v>203</v>
      </c>
      <c r="K544" t="s">
        <v>2541</v>
      </c>
      <c r="L544" t="s">
        <v>86</v>
      </c>
      <c r="M544" t="s">
        <v>133</v>
      </c>
      <c r="N544" s="50">
        <v>40429318</v>
      </c>
      <c r="O544" s="51">
        <v>2334337</v>
      </c>
      <c r="P544" t="s">
        <v>2542</v>
      </c>
      <c r="Q544" t="s">
        <v>719</v>
      </c>
      <c r="R544" t="s">
        <v>2543</v>
      </c>
      <c r="S544" s="49" t="str">
        <f>CONCATENATE(Tabla_Datos[[#This Row],[Nombre_Cliente]]," ",Tabla_Datos[[#This Row],[ApellidoPaterno_Cliente]]," ",Tabla_Datos[[#This Row],[ApellidoMaterno_Cliente]])</f>
        <v>ALBERTO FUENTES IDROGO</v>
      </c>
      <c r="T544" s="53">
        <f>DATE(Tabla_Datos[[#This Row],[tAnio]],Tabla_Datos[[#This Row],[tMes]],Tabla_Datos[[#This Row],[tDia]])</f>
        <v>40779</v>
      </c>
      <c r="U544" s="53" t="str">
        <f>IF(Tabla_Datos[[#This Row],[cProvincia]]="LIMA","LIMA","PROVINCIA")</f>
        <v>PROVINCIA</v>
      </c>
      <c r="V544" s="53" t="str">
        <f>MID(Tabla_Datos[[#This Row],[pTelefono]],1,SEARCH("-",Tabla_Datos[[#This Row],[pTelefono]],1)-1)</f>
        <v>74</v>
      </c>
      <c r="W544" s="53" t="str">
        <f>MID(Tabla_Datos[[#This Row],[pTelefono]],SEARCH("-",Tabla_Datos[[#This Row],[pTelefono]],1)+1,LEN(Tabla_Datos[[#This Row],[pTelefono]]))</f>
        <v>979381601</v>
      </c>
      <c r="X544" s="53" t="str">
        <f>CONCATENATE(Tabla_Datos[[#This Row],[TipUrb]]," ",Tabla_Datos[[#This Row],[Calle]]," ",Tabla_Datos[[#This Row],[NumCalle]])</f>
        <v>- . 0</v>
      </c>
      <c r="Y544" t="s">
        <v>208</v>
      </c>
      <c r="Z544" t="s">
        <v>152</v>
      </c>
      <c r="AA544" t="s">
        <v>153</v>
      </c>
      <c r="AB544" t="s">
        <v>95</v>
      </c>
      <c r="AC544">
        <v>1736</v>
      </c>
      <c r="AD544" t="s">
        <v>109</v>
      </c>
      <c r="AE544" t="s">
        <v>95</v>
      </c>
      <c r="AF544" t="s">
        <v>95</v>
      </c>
      <c r="AG544" s="51">
        <v>16574207</v>
      </c>
      <c r="AH544" t="s">
        <v>95</v>
      </c>
      <c r="AI544">
        <v>1</v>
      </c>
      <c r="AJ544">
        <v>1</v>
      </c>
      <c r="AK544" t="s">
        <v>221</v>
      </c>
      <c r="AL544">
        <v>0</v>
      </c>
    </row>
    <row r="545" spans="1:38">
      <c r="A545">
        <v>3288125</v>
      </c>
      <c r="B545" t="s">
        <v>2544</v>
      </c>
      <c r="C545" t="s">
        <v>19</v>
      </c>
      <c r="D545" t="s">
        <v>85</v>
      </c>
      <c r="E545">
        <v>2011</v>
      </c>
      <c r="F545">
        <v>8</v>
      </c>
      <c r="G545">
        <v>24</v>
      </c>
      <c r="H545" t="s">
        <v>144</v>
      </c>
      <c r="I545" t="s">
        <v>355</v>
      </c>
      <c r="J545" t="s">
        <v>355</v>
      </c>
      <c r="K545" t="s">
        <v>593</v>
      </c>
      <c r="L545" t="s">
        <v>144</v>
      </c>
      <c r="M545" t="s">
        <v>594</v>
      </c>
      <c r="O545" s="51">
        <v>2333951</v>
      </c>
      <c r="P545" t="s">
        <v>2545</v>
      </c>
      <c r="Q545" t="s">
        <v>2546</v>
      </c>
      <c r="R545" t="s">
        <v>2547</v>
      </c>
      <c r="S545" s="49" t="str">
        <f>CONCATENATE(Tabla_Datos[[#This Row],[Nombre_Cliente]]," ",Tabla_Datos[[#This Row],[ApellidoPaterno_Cliente]]," ",Tabla_Datos[[#This Row],[ApellidoMaterno_Cliente]])</f>
        <v>ALEX PAVEL MEJIA PUMA</v>
      </c>
      <c r="T545" s="53">
        <f>DATE(Tabla_Datos[[#This Row],[tAnio]],Tabla_Datos[[#This Row],[tMes]],Tabla_Datos[[#This Row],[tDia]])</f>
        <v>40779</v>
      </c>
      <c r="U545" s="53" t="str">
        <f>IF(Tabla_Datos[[#This Row],[cProvincia]]="LIMA","LIMA","PROVINCIA")</f>
        <v>PROVINCIA</v>
      </c>
      <c r="V545" s="53" t="str">
        <f>MID(Tabla_Datos[[#This Row],[pTelefono]],1,SEARCH("-",Tabla_Datos[[#This Row],[pTelefono]],1)-1)</f>
        <v>84</v>
      </c>
      <c r="W545" s="53" t="str">
        <f>MID(Tabla_Datos[[#This Row],[pTelefono]],SEARCH("-",Tabla_Datos[[#This Row],[pTelefono]],1)+1,LEN(Tabla_Datos[[#This Row],[pTelefono]]))</f>
        <v>984066342</v>
      </c>
      <c r="X545" s="53" t="str">
        <f>CONCATENATE(Tabla_Datos[[#This Row],[TipUrb]]," ",Tabla_Datos[[#This Row],[Calle]]," ",Tabla_Datos[[#This Row],[NumCalle]])</f>
        <v>UR . 0</v>
      </c>
      <c r="Y545" t="s">
        <v>360</v>
      </c>
      <c r="Z545" t="s">
        <v>122</v>
      </c>
      <c r="AA545" t="s">
        <v>123</v>
      </c>
      <c r="AB545" t="s">
        <v>95</v>
      </c>
      <c r="AC545" t="s">
        <v>95</v>
      </c>
      <c r="AD545" t="s">
        <v>161</v>
      </c>
      <c r="AE545" t="s">
        <v>950</v>
      </c>
      <c r="AF545">
        <v>15</v>
      </c>
      <c r="AG545" s="51">
        <v>23992991</v>
      </c>
      <c r="AH545" t="s">
        <v>95</v>
      </c>
      <c r="AI545">
        <v>1</v>
      </c>
      <c r="AJ545">
        <v>1</v>
      </c>
      <c r="AK545" t="s">
        <v>221</v>
      </c>
      <c r="AL545">
        <v>0</v>
      </c>
    </row>
    <row r="546" spans="1:38">
      <c r="A546">
        <v>3287693</v>
      </c>
      <c r="B546" t="s">
        <v>2548</v>
      </c>
      <c r="C546" t="s">
        <v>19</v>
      </c>
      <c r="D546" t="s">
        <v>85</v>
      </c>
      <c r="E546">
        <v>2011</v>
      </c>
      <c r="F546">
        <v>8</v>
      </c>
      <c r="G546">
        <v>24</v>
      </c>
      <c r="H546" t="s">
        <v>86</v>
      </c>
      <c r="I546" t="s">
        <v>16</v>
      </c>
      <c r="J546" t="s">
        <v>16</v>
      </c>
      <c r="K546" t="s">
        <v>415</v>
      </c>
      <c r="L546" t="s">
        <v>86</v>
      </c>
      <c r="M546" t="s">
        <v>88</v>
      </c>
      <c r="N546" s="50">
        <v>9078015</v>
      </c>
      <c r="O546" s="51">
        <v>2333538</v>
      </c>
      <c r="P546" t="s">
        <v>2549</v>
      </c>
      <c r="Q546" t="s">
        <v>2550</v>
      </c>
      <c r="R546" t="s">
        <v>2551</v>
      </c>
      <c r="S546" s="49" t="str">
        <f>CONCATENATE(Tabla_Datos[[#This Row],[Nombre_Cliente]]," ",Tabla_Datos[[#This Row],[ApellidoPaterno_Cliente]]," ",Tabla_Datos[[#This Row],[ApellidoMaterno_Cliente]])</f>
        <v>EVELYN ARACELY RASSA CHANCAFE</v>
      </c>
      <c r="T546" s="53">
        <f>DATE(Tabla_Datos[[#This Row],[tAnio]],Tabla_Datos[[#This Row],[tMes]],Tabla_Datos[[#This Row],[tDia]])</f>
        <v>40779</v>
      </c>
      <c r="U546" s="53" t="str">
        <f>IF(Tabla_Datos[[#This Row],[cProvincia]]="LIMA","LIMA","PROVINCIA")</f>
        <v>LIMA</v>
      </c>
      <c r="V546" s="53" t="str">
        <f>MID(Tabla_Datos[[#This Row],[pTelefono]],1,SEARCH("-",Tabla_Datos[[#This Row],[pTelefono]],1)-1)</f>
        <v>1</v>
      </c>
      <c r="W546" s="53" t="str">
        <f>MID(Tabla_Datos[[#This Row],[pTelefono]],SEARCH("-",Tabla_Datos[[#This Row],[pTelefono]],1)+1,LEN(Tabla_Datos[[#This Row],[pTelefono]]))</f>
        <v>990255759</v>
      </c>
      <c r="X546" s="53" t="str">
        <f>CONCATENATE(Tabla_Datos[[#This Row],[TipUrb]]," ",Tabla_Datos[[#This Row],[Calle]]," ",Tabla_Datos[[#This Row],[NumCalle]])</f>
        <v>UR CAHUIDE 0</v>
      </c>
      <c r="Y546" t="s">
        <v>92</v>
      </c>
      <c r="Z546" t="s">
        <v>122</v>
      </c>
      <c r="AA546" t="s">
        <v>123</v>
      </c>
      <c r="AB546" t="s">
        <v>95</v>
      </c>
      <c r="AC546" t="s">
        <v>95</v>
      </c>
      <c r="AD546" t="s">
        <v>161</v>
      </c>
      <c r="AE546" t="s">
        <v>353</v>
      </c>
      <c r="AF546">
        <v>19</v>
      </c>
      <c r="AG546" s="51">
        <v>25771087</v>
      </c>
      <c r="AH546" t="s">
        <v>95</v>
      </c>
      <c r="AI546">
        <v>1</v>
      </c>
      <c r="AJ546">
        <v>1</v>
      </c>
      <c r="AK546" t="s">
        <v>1083</v>
      </c>
      <c r="AL546">
        <v>0</v>
      </c>
    </row>
    <row r="547" spans="1:38">
      <c r="A547">
        <v>3292775</v>
      </c>
      <c r="B547" t="s">
        <v>2552</v>
      </c>
      <c r="C547" t="s">
        <v>18</v>
      </c>
      <c r="D547" t="s">
        <v>85</v>
      </c>
      <c r="E547">
        <v>2011</v>
      </c>
      <c r="F547">
        <v>8</v>
      </c>
      <c r="G547">
        <v>24</v>
      </c>
      <c r="H547" t="s">
        <v>86</v>
      </c>
      <c r="I547" t="s">
        <v>355</v>
      </c>
      <c r="J547" t="s">
        <v>355</v>
      </c>
      <c r="K547" t="s">
        <v>982</v>
      </c>
      <c r="L547" t="s">
        <v>86</v>
      </c>
      <c r="M547" t="s">
        <v>594</v>
      </c>
      <c r="N547" s="50">
        <v>23982339</v>
      </c>
      <c r="O547" s="51">
        <v>2335028</v>
      </c>
      <c r="P547" t="s">
        <v>1978</v>
      </c>
      <c r="Q547" t="s">
        <v>2374</v>
      </c>
      <c r="R547" t="s">
        <v>2553</v>
      </c>
      <c r="S547" s="49" t="str">
        <f>CONCATENATE(Tabla_Datos[[#This Row],[Nombre_Cliente]]," ",Tabla_Datos[[#This Row],[ApellidoPaterno_Cliente]]," ",Tabla_Datos[[#This Row],[ApellidoMaterno_Cliente]])</f>
        <v>MARCO ANTONIO CORNEJO DIOSES</v>
      </c>
      <c r="T547" s="53">
        <f>DATE(Tabla_Datos[[#This Row],[tAnio]],Tabla_Datos[[#This Row],[tMes]],Tabla_Datos[[#This Row],[tDia]])</f>
        <v>40779</v>
      </c>
      <c r="U547" s="53" t="str">
        <f>IF(Tabla_Datos[[#This Row],[cProvincia]]="LIMA","LIMA","PROVINCIA")</f>
        <v>PROVINCIA</v>
      </c>
      <c r="V547" s="53" t="str">
        <f>MID(Tabla_Datos[[#This Row],[pTelefono]],1,SEARCH("-",Tabla_Datos[[#This Row],[pTelefono]],1)-1)</f>
        <v>84</v>
      </c>
      <c r="W547" s="53" t="str">
        <f>MID(Tabla_Datos[[#This Row],[pTelefono]],SEARCH("-",Tabla_Datos[[#This Row],[pTelefono]],1)+1,LEN(Tabla_Datos[[#This Row],[pTelefono]]))</f>
        <v>950300826</v>
      </c>
      <c r="X547" s="53" t="str">
        <f>CONCATENATE(Tabla_Datos[[#This Row],[TipUrb]]," ",Tabla_Datos[[#This Row],[Calle]]," ",Tabla_Datos[[#This Row],[NumCalle]])</f>
        <v>UR GUTIERRES CANDIA 257</v>
      </c>
      <c r="Y547" t="s">
        <v>360</v>
      </c>
      <c r="Z547" t="s">
        <v>93</v>
      </c>
      <c r="AA547" t="s">
        <v>94</v>
      </c>
      <c r="AB547">
        <v>2</v>
      </c>
      <c r="AC547" t="s">
        <v>95</v>
      </c>
      <c r="AD547" t="s">
        <v>161</v>
      </c>
      <c r="AE547" t="s">
        <v>95</v>
      </c>
      <c r="AG547" s="51">
        <v>3882225</v>
      </c>
      <c r="AI547" t="s">
        <v>867</v>
      </c>
      <c r="AJ547" t="s">
        <v>867</v>
      </c>
      <c r="AK547" t="s">
        <v>2554</v>
      </c>
      <c r="AL547">
        <v>257</v>
      </c>
    </row>
    <row r="548" spans="1:38">
      <c r="A548">
        <v>3287487</v>
      </c>
      <c r="B548" t="s">
        <v>2555</v>
      </c>
      <c r="C548" t="s">
        <v>20</v>
      </c>
      <c r="D548" t="s">
        <v>143</v>
      </c>
      <c r="E548">
        <v>2011</v>
      </c>
      <c r="F548">
        <v>8</v>
      </c>
      <c r="G548">
        <v>24</v>
      </c>
      <c r="H548" t="s">
        <v>86</v>
      </c>
      <c r="I548" t="s">
        <v>132</v>
      </c>
      <c r="J548" t="s">
        <v>425</v>
      </c>
      <c r="K548" t="s">
        <v>425</v>
      </c>
      <c r="L548" t="s">
        <v>86</v>
      </c>
      <c r="M548" t="s">
        <v>133</v>
      </c>
      <c r="N548" s="50">
        <v>2890890</v>
      </c>
      <c r="O548" s="51">
        <v>2333368</v>
      </c>
      <c r="P548" t="s">
        <v>2556</v>
      </c>
      <c r="Q548" t="s">
        <v>2557</v>
      </c>
      <c r="R548" t="s">
        <v>610</v>
      </c>
      <c r="S548" s="49" t="str">
        <f>CONCATENATE(Tabla_Datos[[#This Row],[Nombre_Cliente]]," ",Tabla_Datos[[#This Row],[ApellidoPaterno_Cliente]]," ",Tabla_Datos[[#This Row],[ApellidoMaterno_Cliente]])</f>
        <v>FANNY SILUPU MARTINEZ</v>
      </c>
      <c r="T548" s="53">
        <f>DATE(Tabla_Datos[[#This Row],[tAnio]],Tabla_Datos[[#This Row],[tMes]],Tabla_Datos[[#This Row],[tDia]])</f>
        <v>40779</v>
      </c>
      <c r="U548" s="53" t="str">
        <f>IF(Tabla_Datos[[#This Row],[cProvincia]]="LIMA","LIMA","PROVINCIA")</f>
        <v>PROVINCIA</v>
      </c>
      <c r="V548" s="53" t="str">
        <f>MID(Tabla_Datos[[#This Row],[pTelefono]],1,SEARCH("-",Tabla_Datos[[#This Row],[pTelefono]],1)-1)</f>
        <v>73</v>
      </c>
      <c r="W548" s="53" t="str">
        <f>MID(Tabla_Datos[[#This Row],[pTelefono]],SEARCH("-",Tabla_Datos[[#This Row],[pTelefono]],1)+1,LEN(Tabla_Datos[[#This Row],[pTelefono]]))</f>
        <v>969871509</v>
      </c>
      <c r="X548" s="53" t="str">
        <f>CONCATENATE(Tabla_Datos[[#This Row],[TipUrb]]," ",Tabla_Datos[[#This Row],[Calle]]," ",Tabla_Datos[[#This Row],[NumCalle]])</f>
        <v>PJ TRES 721</v>
      </c>
      <c r="Y548" t="s">
        <v>137</v>
      </c>
      <c r="Z548" t="s">
        <v>152</v>
      </c>
      <c r="AA548" t="s">
        <v>153</v>
      </c>
      <c r="AB548" t="s">
        <v>95</v>
      </c>
      <c r="AC548" t="s">
        <v>95</v>
      </c>
      <c r="AD548" t="s">
        <v>429</v>
      </c>
      <c r="AE548" t="s">
        <v>95</v>
      </c>
      <c r="AF548" t="s">
        <v>95</v>
      </c>
      <c r="AG548" s="51">
        <v>3580538</v>
      </c>
      <c r="AH548" t="s">
        <v>95</v>
      </c>
      <c r="AI548">
        <v>1</v>
      </c>
      <c r="AJ548">
        <v>1</v>
      </c>
      <c r="AK548" t="s">
        <v>2558</v>
      </c>
      <c r="AL548">
        <v>721</v>
      </c>
    </row>
    <row r="549" spans="1:38">
      <c r="A549">
        <v>3289099</v>
      </c>
      <c r="B549" t="s">
        <v>2559</v>
      </c>
      <c r="C549" t="s">
        <v>19</v>
      </c>
      <c r="D549" t="s">
        <v>143</v>
      </c>
      <c r="E549">
        <v>2011</v>
      </c>
      <c r="F549">
        <v>8</v>
      </c>
      <c r="G549">
        <v>24</v>
      </c>
      <c r="H549" t="s">
        <v>86</v>
      </c>
      <c r="I549" t="s">
        <v>16</v>
      </c>
      <c r="J549" t="s">
        <v>16</v>
      </c>
      <c r="K549" t="s">
        <v>165</v>
      </c>
      <c r="L549" t="s">
        <v>86</v>
      </c>
      <c r="M549" t="s">
        <v>88</v>
      </c>
      <c r="O549" s="51">
        <v>2334823</v>
      </c>
      <c r="P549" t="s">
        <v>2560</v>
      </c>
      <c r="Q549" t="s">
        <v>2561</v>
      </c>
      <c r="R549" t="s">
        <v>284</v>
      </c>
      <c r="S549" s="49" t="str">
        <f>CONCATENATE(Tabla_Datos[[#This Row],[Nombre_Cliente]]," ",Tabla_Datos[[#This Row],[ApellidoPaterno_Cliente]]," ",Tabla_Datos[[#This Row],[ApellidoMaterno_Cliente]])</f>
        <v>ROSA RAQUEL ESPINO RIOS</v>
      </c>
      <c r="T549" s="53">
        <f>DATE(Tabla_Datos[[#This Row],[tAnio]],Tabla_Datos[[#This Row],[tMes]],Tabla_Datos[[#This Row],[tDia]])</f>
        <v>40779</v>
      </c>
      <c r="U549" s="53" t="str">
        <f>IF(Tabla_Datos[[#This Row],[cProvincia]]="LIMA","LIMA","PROVINCIA")</f>
        <v>LIMA</v>
      </c>
      <c r="V549" s="53" t="str">
        <f>MID(Tabla_Datos[[#This Row],[pTelefono]],1,SEARCH("-",Tabla_Datos[[#This Row],[pTelefono]],1)-1)</f>
        <v>1</v>
      </c>
      <c r="W549" s="53" t="str">
        <f>MID(Tabla_Datos[[#This Row],[pTelefono]],SEARCH("-",Tabla_Datos[[#This Row],[pTelefono]],1)+1,LEN(Tabla_Datos[[#This Row],[pTelefono]]))</f>
        <v>989936317</v>
      </c>
      <c r="X549" s="53" t="str">
        <f>CONCATENATE(Tabla_Datos[[#This Row],[TipUrb]]," ",Tabla_Datos[[#This Row],[Calle]]," ",Tabla_Datos[[#This Row],[NumCalle]])</f>
        <v>UR LOS ALAMOS 135</v>
      </c>
      <c r="Y549" t="s">
        <v>92</v>
      </c>
      <c r="Z549" t="s">
        <v>152</v>
      </c>
      <c r="AA549" t="s">
        <v>153</v>
      </c>
      <c r="AB549" t="s">
        <v>95</v>
      </c>
      <c r="AC549" t="s">
        <v>95</v>
      </c>
      <c r="AD549" t="s">
        <v>161</v>
      </c>
      <c r="AE549" t="s">
        <v>95</v>
      </c>
      <c r="AF549" t="s">
        <v>95</v>
      </c>
      <c r="AG549" s="51">
        <v>6793680</v>
      </c>
      <c r="AH549" t="s">
        <v>95</v>
      </c>
      <c r="AI549">
        <v>1</v>
      </c>
      <c r="AJ549">
        <v>1</v>
      </c>
      <c r="AK549" t="s">
        <v>2562</v>
      </c>
      <c r="AL549">
        <v>135</v>
      </c>
    </row>
    <row r="550" spans="1:38">
      <c r="A550">
        <v>3288860</v>
      </c>
      <c r="B550" t="s">
        <v>2563</v>
      </c>
      <c r="C550" t="s">
        <v>19</v>
      </c>
      <c r="D550" t="s">
        <v>85</v>
      </c>
      <c r="E550">
        <v>2011</v>
      </c>
      <c r="F550">
        <v>8</v>
      </c>
      <c r="G550">
        <v>24</v>
      </c>
      <c r="H550" t="s">
        <v>86</v>
      </c>
      <c r="I550" t="s">
        <v>16</v>
      </c>
      <c r="J550" t="s">
        <v>16</v>
      </c>
      <c r="K550" t="s">
        <v>126</v>
      </c>
      <c r="L550" t="s">
        <v>86</v>
      </c>
      <c r="M550" t="s">
        <v>88</v>
      </c>
      <c r="N550" s="50">
        <v>20000021</v>
      </c>
      <c r="O550" s="51">
        <v>2334615</v>
      </c>
      <c r="P550" t="s">
        <v>2564</v>
      </c>
      <c r="Q550" t="s">
        <v>2565</v>
      </c>
      <c r="R550" t="s">
        <v>2566</v>
      </c>
      <c r="S550" s="49" t="str">
        <f>CONCATENATE(Tabla_Datos[[#This Row],[Nombre_Cliente]]," ",Tabla_Datos[[#This Row],[ApellidoPaterno_Cliente]]," ",Tabla_Datos[[#This Row],[ApellidoMaterno_Cliente]])</f>
        <v>RONALN JESUS MUCHA ISIDRO</v>
      </c>
      <c r="T550" s="53">
        <f>DATE(Tabla_Datos[[#This Row],[tAnio]],Tabla_Datos[[#This Row],[tMes]],Tabla_Datos[[#This Row],[tDia]])</f>
        <v>40779</v>
      </c>
      <c r="U550" s="53" t="str">
        <f>IF(Tabla_Datos[[#This Row],[cProvincia]]="LIMA","LIMA","PROVINCIA")</f>
        <v>LIMA</v>
      </c>
      <c r="V550" s="53" t="str">
        <f>MID(Tabla_Datos[[#This Row],[pTelefono]],1,SEARCH("-",Tabla_Datos[[#This Row],[pTelefono]],1)-1)</f>
        <v>1</v>
      </c>
      <c r="W550" s="53" t="str">
        <f>MID(Tabla_Datos[[#This Row],[pTelefono]],SEARCH("-",Tabla_Datos[[#This Row],[pTelefono]],1)+1,LEN(Tabla_Datos[[#This Row],[pTelefono]]))</f>
        <v>992846631</v>
      </c>
      <c r="X550" s="53" t="str">
        <f>CONCATENATE(Tabla_Datos[[#This Row],[TipUrb]]," ",Tabla_Datos[[#This Row],[Calle]]," ",Tabla_Datos[[#This Row],[NumCalle]])</f>
        <v>AH S/N 0</v>
      </c>
      <c r="Y550" t="s">
        <v>92</v>
      </c>
      <c r="Z550" t="s">
        <v>122</v>
      </c>
      <c r="AA550" t="s">
        <v>123</v>
      </c>
      <c r="AB550" t="s">
        <v>95</v>
      </c>
      <c r="AC550" t="s">
        <v>95</v>
      </c>
      <c r="AD550" t="s">
        <v>96</v>
      </c>
      <c r="AE550" t="s">
        <v>1034</v>
      </c>
      <c r="AF550">
        <v>17</v>
      </c>
      <c r="AG550" s="51">
        <v>45347470</v>
      </c>
      <c r="AH550" t="s">
        <v>95</v>
      </c>
      <c r="AI550">
        <v>1</v>
      </c>
      <c r="AJ550">
        <v>1</v>
      </c>
      <c r="AK550" t="s">
        <v>1146</v>
      </c>
      <c r="AL550">
        <v>0</v>
      </c>
    </row>
    <row r="551" spans="1:38">
      <c r="A551">
        <v>3290374</v>
      </c>
      <c r="B551" t="s">
        <v>2567</v>
      </c>
      <c r="C551" t="s">
        <v>20</v>
      </c>
      <c r="D551" t="s">
        <v>143</v>
      </c>
      <c r="E551">
        <v>2011</v>
      </c>
      <c r="F551">
        <v>8</v>
      </c>
      <c r="G551">
        <v>24</v>
      </c>
      <c r="H551" t="s">
        <v>86</v>
      </c>
      <c r="I551" t="s">
        <v>300</v>
      </c>
      <c r="J551" t="s">
        <v>535</v>
      </c>
      <c r="K551" t="s">
        <v>1010</v>
      </c>
      <c r="L551" t="s">
        <v>86</v>
      </c>
      <c r="M551" t="s">
        <v>148</v>
      </c>
      <c r="N551" s="50">
        <v>43640671</v>
      </c>
      <c r="O551" s="51">
        <v>2335504</v>
      </c>
      <c r="P551" t="s">
        <v>2568</v>
      </c>
      <c r="Q551" t="s">
        <v>900</v>
      </c>
      <c r="R551" t="s">
        <v>2569</v>
      </c>
      <c r="S551" s="49" t="str">
        <f>CONCATENATE(Tabla_Datos[[#This Row],[Nombre_Cliente]]," ",Tabla_Datos[[#This Row],[ApellidoPaterno_Cliente]]," ",Tabla_Datos[[#This Row],[ApellidoMaterno_Cliente]])</f>
        <v>JOSEFITA RAMOS RAISKI</v>
      </c>
      <c r="T551" s="53">
        <f>DATE(Tabla_Datos[[#This Row],[tAnio]],Tabla_Datos[[#This Row],[tMes]],Tabla_Datos[[#This Row],[tDia]])</f>
        <v>40779</v>
      </c>
      <c r="U551" s="53" t="str">
        <f>IF(Tabla_Datos[[#This Row],[cProvincia]]="LIMA","LIMA","PROVINCIA")</f>
        <v>PROVINCIA</v>
      </c>
      <c r="V551" s="53" t="str">
        <f>MID(Tabla_Datos[[#This Row],[pTelefono]],1,SEARCH("-",Tabla_Datos[[#This Row],[pTelefono]],1)-1)</f>
        <v>65</v>
      </c>
      <c r="W551" s="53" t="str">
        <f>MID(Tabla_Datos[[#This Row],[pTelefono]],SEARCH("-",Tabla_Datos[[#This Row],[pTelefono]],1)+1,LEN(Tabla_Datos[[#This Row],[pTelefono]]))</f>
        <v>957519670</v>
      </c>
      <c r="X551" s="53" t="str">
        <f>CONCATENATE(Tabla_Datos[[#This Row],[TipUrb]]," ",Tabla_Datos[[#This Row],[Calle]]," ",Tabla_Datos[[#This Row],[NumCalle]])</f>
        <v>PJ INDEPENDENCIA 1173</v>
      </c>
      <c r="Y551" t="s">
        <v>305</v>
      </c>
      <c r="Z551" t="s">
        <v>152</v>
      </c>
      <c r="AA551" t="s">
        <v>153</v>
      </c>
      <c r="AB551" t="s">
        <v>95</v>
      </c>
      <c r="AC551" t="s">
        <v>95</v>
      </c>
      <c r="AD551" t="s">
        <v>429</v>
      </c>
      <c r="AE551" t="s">
        <v>95</v>
      </c>
      <c r="AF551" t="s">
        <v>95</v>
      </c>
      <c r="AG551" s="51">
        <v>5228109</v>
      </c>
      <c r="AH551" t="s">
        <v>95</v>
      </c>
      <c r="AI551">
        <v>1</v>
      </c>
      <c r="AJ551">
        <v>1</v>
      </c>
      <c r="AK551" t="s">
        <v>147</v>
      </c>
      <c r="AL551">
        <v>1173</v>
      </c>
    </row>
    <row r="552" spans="1:38">
      <c r="A552">
        <v>3288518</v>
      </c>
      <c r="B552" t="s">
        <v>2570</v>
      </c>
      <c r="C552" t="s">
        <v>19</v>
      </c>
      <c r="D552" t="s">
        <v>143</v>
      </c>
      <c r="E552">
        <v>2011</v>
      </c>
      <c r="F552">
        <v>8</v>
      </c>
      <c r="G552">
        <v>24</v>
      </c>
      <c r="H552" t="s">
        <v>86</v>
      </c>
      <c r="I552" t="s">
        <v>100</v>
      </c>
      <c r="J552" t="s">
        <v>100</v>
      </c>
      <c r="K552" t="s">
        <v>582</v>
      </c>
      <c r="L552" t="s">
        <v>86</v>
      </c>
      <c r="M552" t="s">
        <v>88</v>
      </c>
      <c r="N552" s="50">
        <v>20000021</v>
      </c>
      <c r="O552" s="51">
        <v>2334285</v>
      </c>
      <c r="P552" t="s">
        <v>2571</v>
      </c>
      <c r="Q552" t="s">
        <v>2572</v>
      </c>
      <c r="R552" t="s">
        <v>2573</v>
      </c>
      <c r="S552" s="49" t="str">
        <f>CONCATENATE(Tabla_Datos[[#This Row],[Nombre_Cliente]]," ",Tabla_Datos[[#This Row],[ApellidoPaterno_Cliente]]," ",Tabla_Datos[[#This Row],[ApellidoMaterno_Cliente]])</f>
        <v>VANESSA LUCIA COLQUE ALEGRIA</v>
      </c>
      <c r="T552" s="53">
        <f>DATE(Tabla_Datos[[#This Row],[tAnio]],Tabla_Datos[[#This Row],[tMes]],Tabla_Datos[[#This Row],[tDia]])</f>
        <v>40779</v>
      </c>
      <c r="U552" s="53" t="str">
        <f>IF(Tabla_Datos[[#This Row],[cProvincia]]="LIMA","LIMA","PROVINCIA")</f>
        <v>PROVINCIA</v>
      </c>
      <c r="V552" s="53" t="str">
        <f>MID(Tabla_Datos[[#This Row],[pTelefono]],1,SEARCH("-",Tabla_Datos[[#This Row],[pTelefono]],1)-1)</f>
        <v>54</v>
      </c>
      <c r="W552" s="53" t="str">
        <f>MID(Tabla_Datos[[#This Row],[pTelefono]],SEARCH("-",Tabla_Datos[[#This Row],[pTelefono]],1)+1,LEN(Tabla_Datos[[#This Row],[pTelefono]]))</f>
        <v>957771231</v>
      </c>
      <c r="X552" s="53" t="str">
        <f>CONCATENATE(Tabla_Datos[[#This Row],[TipUrb]]," ",Tabla_Datos[[#This Row],[Calle]]," ",Tabla_Datos[[#This Row],[NumCalle]])</f>
        <v>- . 0</v>
      </c>
      <c r="Y552" t="s">
        <v>106</v>
      </c>
      <c r="Z552" t="s">
        <v>152</v>
      </c>
      <c r="AA552" t="s">
        <v>153</v>
      </c>
      <c r="AB552" t="s">
        <v>95</v>
      </c>
      <c r="AC552" t="s">
        <v>95</v>
      </c>
      <c r="AD552" t="s">
        <v>109</v>
      </c>
      <c r="AE552" t="s">
        <v>413</v>
      </c>
      <c r="AF552">
        <v>6</v>
      </c>
      <c r="AG552" s="51">
        <v>43423838</v>
      </c>
      <c r="AH552" t="s">
        <v>95</v>
      </c>
      <c r="AI552">
        <v>1</v>
      </c>
      <c r="AJ552">
        <v>1</v>
      </c>
      <c r="AK552" t="s">
        <v>221</v>
      </c>
      <c r="AL552">
        <v>0</v>
      </c>
    </row>
    <row r="553" spans="1:38">
      <c r="A553">
        <v>3290280</v>
      </c>
      <c r="B553" t="s">
        <v>2574</v>
      </c>
      <c r="C553" t="s">
        <v>20</v>
      </c>
      <c r="D553" t="s">
        <v>143</v>
      </c>
      <c r="E553">
        <v>2011</v>
      </c>
      <c r="F553">
        <v>8</v>
      </c>
      <c r="G553">
        <v>24</v>
      </c>
      <c r="H553" t="s">
        <v>86</v>
      </c>
      <c r="I553" t="s">
        <v>132</v>
      </c>
      <c r="J553" t="s">
        <v>425</v>
      </c>
      <c r="K553" t="s">
        <v>425</v>
      </c>
      <c r="L553" t="s">
        <v>86</v>
      </c>
      <c r="M553" t="s">
        <v>133</v>
      </c>
      <c r="N553" s="50">
        <v>2608916</v>
      </c>
      <c r="O553" s="51">
        <v>2335414</v>
      </c>
      <c r="P553" t="s">
        <v>2575</v>
      </c>
      <c r="Q553" t="s">
        <v>2576</v>
      </c>
      <c r="R553" t="s">
        <v>2577</v>
      </c>
      <c r="S553" s="49" t="str">
        <f>CONCATENATE(Tabla_Datos[[#This Row],[Nombre_Cliente]]," ",Tabla_Datos[[#This Row],[ApellidoPaterno_Cliente]]," ",Tabla_Datos[[#This Row],[ApellidoMaterno_Cliente]])</f>
        <v>JUAN UVALDO ADRIANZEN CHANTA</v>
      </c>
      <c r="T553" s="53">
        <f>DATE(Tabla_Datos[[#This Row],[tAnio]],Tabla_Datos[[#This Row],[tMes]],Tabla_Datos[[#This Row],[tDia]])</f>
        <v>40779</v>
      </c>
      <c r="U553" s="53" t="str">
        <f>IF(Tabla_Datos[[#This Row],[cProvincia]]="LIMA","LIMA","PROVINCIA")</f>
        <v>PROVINCIA</v>
      </c>
      <c r="V553" s="53" t="str">
        <f>MID(Tabla_Datos[[#This Row],[pTelefono]],1,SEARCH("-",Tabla_Datos[[#This Row],[pTelefono]],1)-1)</f>
        <v>73</v>
      </c>
      <c r="W553" s="53" t="str">
        <f>MID(Tabla_Datos[[#This Row],[pTelefono]],SEARCH("-",Tabla_Datos[[#This Row],[pTelefono]],1)+1,LEN(Tabla_Datos[[#This Row],[pTelefono]]))</f>
        <v>969561752</v>
      </c>
      <c r="X553" s="53" t="str">
        <f>CONCATENATE(Tabla_Datos[[#This Row],[TipUrb]]," ",Tabla_Datos[[#This Row],[Calle]]," ",Tabla_Datos[[#This Row],[NumCalle]])</f>
        <v>UP EL  CONDOR 125</v>
      </c>
      <c r="Y553" t="s">
        <v>137</v>
      </c>
      <c r="Z553" t="s">
        <v>152</v>
      </c>
      <c r="AA553" t="s">
        <v>153</v>
      </c>
      <c r="AB553" t="s">
        <v>95</v>
      </c>
      <c r="AC553" t="s">
        <v>95</v>
      </c>
      <c r="AD553" t="s">
        <v>286</v>
      </c>
      <c r="AE553" t="s">
        <v>95</v>
      </c>
      <c r="AF553" t="s">
        <v>95</v>
      </c>
      <c r="AG553" s="51">
        <v>42107010</v>
      </c>
      <c r="AH553" t="s">
        <v>95</v>
      </c>
      <c r="AI553">
        <v>1</v>
      </c>
      <c r="AJ553">
        <v>1</v>
      </c>
      <c r="AK553" t="s">
        <v>2578</v>
      </c>
      <c r="AL553">
        <v>125</v>
      </c>
    </row>
    <row r="554" spans="1:38">
      <c r="A554">
        <v>3290190</v>
      </c>
      <c r="B554" t="s">
        <v>2579</v>
      </c>
      <c r="C554" t="s">
        <v>19</v>
      </c>
      <c r="D554" t="s">
        <v>85</v>
      </c>
      <c r="E554">
        <v>2011</v>
      </c>
      <c r="F554">
        <v>8</v>
      </c>
      <c r="G554">
        <v>24</v>
      </c>
      <c r="H554" t="s">
        <v>86</v>
      </c>
      <c r="I554" t="s">
        <v>100</v>
      </c>
      <c r="J554" t="s">
        <v>100</v>
      </c>
      <c r="K554" t="s">
        <v>101</v>
      </c>
      <c r="L554" t="s">
        <v>86</v>
      </c>
      <c r="M554" t="s">
        <v>102</v>
      </c>
      <c r="N554" s="50">
        <v>42733095</v>
      </c>
      <c r="O554" s="51">
        <v>2335337</v>
      </c>
      <c r="P554" t="s">
        <v>2580</v>
      </c>
      <c r="Q554" t="s">
        <v>2581</v>
      </c>
      <c r="R554" t="s">
        <v>377</v>
      </c>
      <c r="S554" s="49" t="str">
        <f>CONCATENATE(Tabla_Datos[[#This Row],[Nombre_Cliente]]," ",Tabla_Datos[[#This Row],[ApellidoPaterno_Cliente]]," ",Tabla_Datos[[#This Row],[ApellidoMaterno_Cliente]])</f>
        <v>STEPHANIE SUSANA CYRAN PEREZ</v>
      </c>
      <c r="T554" s="53">
        <f>DATE(Tabla_Datos[[#This Row],[tAnio]],Tabla_Datos[[#This Row],[tMes]],Tabla_Datos[[#This Row],[tDia]])</f>
        <v>40779</v>
      </c>
      <c r="U554" s="53" t="str">
        <f>IF(Tabla_Datos[[#This Row],[cProvincia]]="LIMA","LIMA","PROVINCIA")</f>
        <v>PROVINCIA</v>
      </c>
      <c r="V554" s="53" t="str">
        <f>MID(Tabla_Datos[[#This Row],[pTelefono]],1,SEARCH("-",Tabla_Datos[[#This Row],[pTelefono]],1)-1)</f>
        <v>54</v>
      </c>
      <c r="W554" s="53" t="str">
        <f>MID(Tabla_Datos[[#This Row],[pTelefono]],SEARCH("-",Tabla_Datos[[#This Row],[pTelefono]],1)+1,LEN(Tabla_Datos[[#This Row],[pTelefono]]))</f>
        <v>959157090</v>
      </c>
      <c r="X554" s="53" t="str">
        <f>CONCATENATE(Tabla_Datos[[#This Row],[TipUrb]]," ",Tabla_Datos[[#This Row],[Calle]]," ",Tabla_Datos[[#This Row],[NumCalle]])</f>
        <v>UR SHANUSHI 101</v>
      </c>
      <c r="Y554" t="s">
        <v>106</v>
      </c>
      <c r="Z554" t="s">
        <v>349</v>
      </c>
      <c r="AA554" t="s">
        <v>350</v>
      </c>
      <c r="AB554" t="s">
        <v>95</v>
      </c>
      <c r="AC554" t="s">
        <v>95</v>
      </c>
      <c r="AD554" t="s">
        <v>161</v>
      </c>
      <c r="AE554" t="s">
        <v>95</v>
      </c>
      <c r="AF554" t="s">
        <v>95</v>
      </c>
      <c r="AG554" s="51">
        <v>47444985</v>
      </c>
      <c r="AH554" t="s">
        <v>95</v>
      </c>
      <c r="AI554">
        <v>1</v>
      </c>
      <c r="AJ554">
        <v>1</v>
      </c>
      <c r="AK554" t="s">
        <v>2582</v>
      </c>
      <c r="AL554">
        <v>101</v>
      </c>
    </row>
    <row r="555" spans="1:38">
      <c r="A555">
        <v>3291984</v>
      </c>
      <c r="B555" t="s">
        <v>2583</v>
      </c>
      <c r="C555" t="s">
        <v>18</v>
      </c>
      <c r="D555" t="s">
        <v>85</v>
      </c>
      <c r="E555">
        <v>2011</v>
      </c>
      <c r="F555">
        <v>8</v>
      </c>
      <c r="G555">
        <v>24</v>
      </c>
      <c r="H555" t="s">
        <v>86</v>
      </c>
      <c r="I555" t="s">
        <v>16</v>
      </c>
      <c r="J555" t="s">
        <v>16</v>
      </c>
      <c r="K555" t="s">
        <v>157</v>
      </c>
      <c r="L555" t="s">
        <v>86</v>
      </c>
      <c r="M555" t="s">
        <v>88</v>
      </c>
      <c r="N555" s="50">
        <v>99999999</v>
      </c>
      <c r="O555" s="51">
        <v>2336546</v>
      </c>
      <c r="P555" t="s">
        <v>2584</v>
      </c>
      <c r="Q555" t="s">
        <v>2585</v>
      </c>
      <c r="R555" t="s">
        <v>2586</v>
      </c>
      <c r="S555" s="49" t="str">
        <f>CONCATENATE(Tabla_Datos[[#This Row],[Nombre_Cliente]]," ",Tabla_Datos[[#This Row],[ApellidoPaterno_Cliente]]," ",Tabla_Datos[[#This Row],[ApellidoMaterno_Cliente]])</f>
        <v xml:space="preserve">NOELIA  ARBIETO GARAY </v>
      </c>
      <c r="T555" s="53">
        <f>DATE(Tabla_Datos[[#This Row],[tAnio]],Tabla_Datos[[#This Row],[tMes]],Tabla_Datos[[#This Row],[tDia]])</f>
        <v>40779</v>
      </c>
      <c r="U555" s="53" t="str">
        <f>IF(Tabla_Datos[[#This Row],[cProvincia]]="LIMA","LIMA","PROVINCIA")</f>
        <v>LIMA</v>
      </c>
      <c r="V555" s="53" t="str">
        <f>MID(Tabla_Datos[[#This Row],[pTelefono]],1,SEARCH("-",Tabla_Datos[[#This Row],[pTelefono]],1)-1)</f>
        <v>1</v>
      </c>
      <c r="W555" s="53" t="str">
        <f>MID(Tabla_Datos[[#This Row],[pTelefono]],SEARCH("-",Tabla_Datos[[#This Row],[pTelefono]],1)+1,LEN(Tabla_Datos[[#This Row],[pTelefono]]))</f>
        <v>956438513</v>
      </c>
      <c r="X555" s="53" t="str">
        <f>CONCATENATE(Tabla_Datos[[#This Row],[TipUrb]]," ",Tabla_Datos[[#This Row],[Calle]]," ",Tabla_Datos[[#This Row],[NumCalle]])</f>
        <v>UR   0</v>
      </c>
      <c r="Y555" t="s">
        <v>92</v>
      </c>
      <c r="Z555" t="s">
        <v>93</v>
      </c>
      <c r="AA555" t="s">
        <v>94</v>
      </c>
      <c r="AB555" t="s">
        <v>95</v>
      </c>
      <c r="AC555" t="s">
        <v>95</v>
      </c>
      <c r="AD555" t="s">
        <v>161</v>
      </c>
      <c r="AE555" t="s">
        <v>2587</v>
      </c>
      <c r="AF555">
        <v>13</v>
      </c>
      <c r="AG555" s="51">
        <v>45359529</v>
      </c>
      <c r="AI555">
        <v>26</v>
      </c>
      <c r="AJ555">
        <v>26</v>
      </c>
      <c r="AK555" t="s">
        <v>95</v>
      </c>
      <c r="AL555">
        <v>0</v>
      </c>
    </row>
    <row r="556" spans="1:38">
      <c r="A556">
        <v>3290622</v>
      </c>
      <c r="B556" t="s">
        <v>2588</v>
      </c>
      <c r="C556" t="s">
        <v>20</v>
      </c>
      <c r="D556" t="s">
        <v>224</v>
      </c>
      <c r="E556">
        <v>2011</v>
      </c>
      <c r="F556">
        <v>8</v>
      </c>
      <c r="G556">
        <v>24</v>
      </c>
      <c r="H556" t="s">
        <v>86</v>
      </c>
      <c r="I556" t="s">
        <v>16</v>
      </c>
      <c r="J556" t="s">
        <v>16</v>
      </c>
      <c r="K556" t="s">
        <v>680</v>
      </c>
      <c r="L556" t="s">
        <v>86</v>
      </c>
      <c r="M556" t="s">
        <v>88</v>
      </c>
      <c r="N556" s="50">
        <v>20000040</v>
      </c>
      <c r="O556" s="51">
        <v>2335619</v>
      </c>
      <c r="P556" t="s">
        <v>2589</v>
      </c>
      <c r="Q556" t="s">
        <v>2590</v>
      </c>
      <c r="R556" t="s">
        <v>822</v>
      </c>
      <c r="S556" s="49" t="str">
        <f>CONCATENATE(Tabla_Datos[[#This Row],[Nombre_Cliente]]," ",Tabla_Datos[[#This Row],[ApellidoPaterno_Cliente]]," ",Tabla_Datos[[#This Row],[ApellidoMaterno_Cliente]])</f>
        <v>JOSE YSIDRO ALCOCER PALOMINO</v>
      </c>
      <c r="T556" s="53">
        <f>DATE(Tabla_Datos[[#This Row],[tAnio]],Tabla_Datos[[#This Row],[tMes]],Tabla_Datos[[#This Row],[tDia]])</f>
        <v>40779</v>
      </c>
      <c r="U556" s="53" t="str">
        <f>IF(Tabla_Datos[[#This Row],[cProvincia]]="LIMA","LIMA","PROVINCIA")</f>
        <v>LIMA</v>
      </c>
      <c r="V556" s="53" t="str">
        <f>MID(Tabla_Datos[[#This Row],[pTelefono]],1,SEARCH("-",Tabla_Datos[[#This Row],[pTelefono]],1)-1)</f>
        <v>1</v>
      </c>
      <c r="W556" s="53" t="str">
        <f>MID(Tabla_Datos[[#This Row],[pTelefono]],SEARCH("-",Tabla_Datos[[#This Row],[pTelefono]],1)+1,LEN(Tabla_Datos[[#This Row],[pTelefono]]))</f>
        <v>13248119</v>
      </c>
      <c r="X556" s="53" t="str">
        <f>CONCATENATE(Tabla_Datos[[#This Row],[TipUrb]]," ",Tabla_Datos[[#This Row],[Calle]]," ",Tabla_Datos[[#This Row],[NumCalle]])</f>
        <v>UR 26 DE JULIO 431</v>
      </c>
      <c r="Y556" t="s">
        <v>92</v>
      </c>
      <c r="Z556" t="s">
        <v>196</v>
      </c>
      <c r="AA556" t="s">
        <v>197</v>
      </c>
      <c r="AB556" t="s">
        <v>95</v>
      </c>
      <c r="AC556" t="s">
        <v>95</v>
      </c>
      <c r="AD556" t="s">
        <v>161</v>
      </c>
      <c r="AE556" t="s">
        <v>95</v>
      </c>
      <c r="AF556" t="s">
        <v>95</v>
      </c>
      <c r="AG556" s="51">
        <v>9188951</v>
      </c>
      <c r="AH556" t="s">
        <v>95</v>
      </c>
      <c r="AI556">
        <v>1</v>
      </c>
      <c r="AJ556">
        <v>1</v>
      </c>
      <c r="AK556" t="s">
        <v>2591</v>
      </c>
      <c r="AL556">
        <v>431</v>
      </c>
    </row>
    <row r="557" spans="1:38">
      <c r="A557">
        <v>3291678</v>
      </c>
      <c r="B557" t="s">
        <v>2592</v>
      </c>
      <c r="C557" t="s">
        <v>18</v>
      </c>
      <c r="D557" t="s">
        <v>85</v>
      </c>
      <c r="E557">
        <v>2011</v>
      </c>
      <c r="F557">
        <v>8</v>
      </c>
      <c r="G557">
        <v>24</v>
      </c>
      <c r="H557" t="s">
        <v>86</v>
      </c>
      <c r="I557" t="s">
        <v>16</v>
      </c>
      <c r="J557" t="s">
        <v>16</v>
      </c>
      <c r="K557" t="s">
        <v>165</v>
      </c>
      <c r="L557" t="s">
        <v>86</v>
      </c>
      <c r="M557" t="s">
        <v>88</v>
      </c>
      <c r="N557" s="50">
        <v>99999999</v>
      </c>
      <c r="O557" s="51">
        <v>2336325</v>
      </c>
      <c r="P557" t="s">
        <v>2593</v>
      </c>
      <c r="Q557" t="s">
        <v>2594</v>
      </c>
      <c r="R557" t="s">
        <v>2595</v>
      </c>
      <c r="S557" s="49" t="str">
        <f>CONCATENATE(Tabla_Datos[[#This Row],[Nombre_Cliente]]," ",Tabla_Datos[[#This Row],[ApellidoPaterno_Cliente]]," ",Tabla_Datos[[#This Row],[ApellidoMaterno_Cliente]])</f>
        <v xml:space="preserve">JOSE ANTONIO  ORIHUELA  CERPA </v>
      </c>
      <c r="T557" s="53">
        <f>DATE(Tabla_Datos[[#This Row],[tAnio]],Tabla_Datos[[#This Row],[tMes]],Tabla_Datos[[#This Row],[tDia]])</f>
        <v>40779</v>
      </c>
      <c r="U557" s="53" t="str">
        <f>IF(Tabla_Datos[[#This Row],[cProvincia]]="LIMA","LIMA","PROVINCIA")</f>
        <v>LIMA</v>
      </c>
      <c r="V557" s="53" t="str">
        <f>MID(Tabla_Datos[[#This Row],[pTelefono]],1,SEARCH("-",Tabla_Datos[[#This Row],[pTelefono]],1)-1)</f>
        <v>1</v>
      </c>
      <c r="W557" s="53" t="str">
        <f>MID(Tabla_Datos[[#This Row],[pTelefono]],SEARCH("-",Tabla_Datos[[#This Row],[pTelefono]],1)+1,LEN(Tabla_Datos[[#This Row],[pTelefono]]))</f>
        <v>991270259</v>
      </c>
      <c r="X557" s="53" t="str">
        <f>CONCATENATE(Tabla_Datos[[#This Row],[TipUrb]]," ",Tabla_Datos[[#This Row],[Calle]]," ",Tabla_Datos[[#This Row],[NumCalle]])</f>
        <v>UR CL CORBACHO 453</v>
      </c>
      <c r="Y557" t="s">
        <v>92</v>
      </c>
      <c r="Z557" t="s">
        <v>138</v>
      </c>
      <c r="AA557" t="s">
        <v>139</v>
      </c>
      <c r="AB557" t="s">
        <v>95</v>
      </c>
      <c r="AC557" t="s">
        <v>95</v>
      </c>
      <c r="AD557" t="s">
        <v>161</v>
      </c>
      <c r="AE557" t="s">
        <v>95</v>
      </c>
      <c r="AG557" s="51">
        <v>43212345</v>
      </c>
      <c r="AI557">
        <v>26</v>
      </c>
      <c r="AJ557">
        <v>26</v>
      </c>
      <c r="AK557" t="s">
        <v>2596</v>
      </c>
      <c r="AL557">
        <v>453</v>
      </c>
    </row>
    <row r="558" spans="1:38">
      <c r="A558">
        <v>3289873</v>
      </c>
      <c r="B558" t="s">
        <v>2597</v>
      </c>
      <c r="C558" t="s">
        <v>19</v>
      </c>
      <c r="D558" t="s">
        <v>85</v>
      </c>
      <c r="E558">
        <v>2011</v>
      </c>
      <c r="F558">
        <v>8</v>
      </c>
      <c r="G558">
        <v>24</v>
      </c>
      <c r="H558" t="s">
        <v>86</v>
      </c>
      <c r="I558" t="s">
        <v>16</v>
      </c>
      <c r="J558" t="s">
        <v>16</v>
      </c>
      <c r="K558" t="s">
        <v>487</v>
      </c>
      <c r="L558" t="s">
        <v>86</v>
      </c>
      <c r="M558" t="s">
        <v>88</v>
      </c>
      <c r="O558" s="51">
        <v>2335144</v>
      </c>
      <c r="P558" t="s">
        <v>2598</v>
      </c>
      <c r="Q558" t="s">
        <v>2599</v>
      </c>
      <c r="R558" t="s">
        <v>1972</v>
      </c>
      <c r="S558" s="49" t="str">
        <f>CONCATENATE(Tabla_Datos[[#This Row],[Nombre_Cliente]]," ",Tabla_Datos[[#This Row],[ApellidoPaterno_Cliente]]," ",Tabla_Datos[[#This Row],[ApellidoMaterno_Cliente]])</f>
        <v>BERTHA ESTHER OLIVA PAREDES</v>
      </c>
      <c r="T558" s="53">
        <f>DATE(Tabla_Datos[[#This Row],[tAnio]],Tabla_Datos[[#This Row],[tMes]],Tabla_Datos[[#This Row],[tDia]])</f>
        <v>40779</v>
      </c>
      <c r="U558" s="53" t="str">
        <f>IF(Tabla_Datos[[#This Row],[cProvincia]]="LIMA","LIMA","PROVINCIA")</f>
        <v>LIMA</v>
      </c>
      <c r="V558" s="53" t="str">
        <f>MID(Tabla_Datos[[#This Row],[pTelefono]],1,SEARCH("-",Tabla_Datos[[#This Row],[pTelefono]],1)-1)</f>
        <v>1</v>
      </c>
      <c r="W558" s="53" t="str">
        <f>MID(Tabla_Datos[[#This Row],[pTelefono]],SEARCH("-",Tabla_Datos[[#This Row],[pTelefono]],1)+1,LEN(Tabla_Datos[[#This Row],[pTelefono]]))</f>
        <v>993644210</v>
      </c>
      <c r="X558" s="53" t="str">
        <f>CONCATENATE(Tabla_Datos[[#This Row],[TipUrb]]," ",Tabla_Datos[[#This Row],[Calle]]," ",Tabla_Datos[[#This Row],[NumCalle]])</f>
        <v xml:space="preserve">  RIMAC 161</v>
      </c>
      <c r="Y558" t="s">
        <v>92</v>
      </c>
      <c r="Z558" t="s">
        <v>122</v>
      </c>
      <c r="AA558" t="s">
        <v>123</v>
      </c>
      <c r="AB558" t="s">
        <v>95</v>
      </c>
      <c r="AC558" t="s">
        <v>95</v>
      </c>
      <c r="AD558" t="s">
        <v>95</v>
      </c>
      <c r="AE558" t="s">
        <v>95</v>
      </c>
      <c r="AF558" t="s">
        <v>95</v>
      </c>
      <c r="AG558" s="51">
        <v>9246862</v>
      </c>
      <c r="AH558" t="s">
        <v>95</v>
      </c>
      <c r="AI558">
        <v>1</v>
      </c>
      <c r="AJ558">
        <v>1</v>
      </c>
      <c r="AK558" t="s">
        <v>1039</v>
      </c>
      <c r="AL558">
        <v>161</v>
      </c>
    </row>
    <row r="559" spans="1:38">
      <c r="A559">
        <v>3290183</v>
      </c>
      <c r="B559" t="s">
        <v>2600</v>
      </c>
      <c r="C559" t="s">
        <v>20</v>
      </c>
      <c r="D559" t="s">
        <v>85</v>
      </c>
      <c r="E559">
        <v>2011</v>
      </c>
      <c r="F559">
        <v>8</v>
      </c>
      <c r="G559">
        <v>24</v>
      </c>
      <c r="H559" t="s">
        <v>86</v>
      </c>
      <c r="I559" t="s">
        <v>16</v>
      </c>
      <c r="J559" t="s">
        <v>16</v>
      </c>
      <c r="K559" t="s">
        <v>265</v>
      </c>
      <c r="L559" t="s">
        <v>86</v>
      </c>
      <c r="M559" t="s">
        <v>88</v>
      </c>
      <c r="N559" s="50">
        <v>7712656</v>
      </c>
      <c r="O559" s="51">
        <v>2335332</v>
      </c>
      <c r="P559" t="s">
        <v>2601</v>
      </c>
      <c r="Q559" t="s">
        <v>194</v>
      </c>
      <c r="R559" t="s">
        <v>2602</v>
      </c>
      <c r="S559" s="49" t="str">
        <f>CONCATENATE(Tabla_Datos[[#This Row],[Nombre_Cliente]]," ",Tabla_Datos[[#This Row],[ApellidoPaterno_Cliente]]," ",Tabla_Datos[[#This Row],[ApellidoMaterno_Cliente]])</f>
        <v>THALIA YUBISA ORTEGA CRIOLLO</v>
      </c>
      <c r="T559" s="53">
        <f>DATE(Tabla_Datos[[#This Row],[tAnio]],Tabla_Datos[[#This Row],[tMes]],Tabla_Datos[[#This Row],[tDia]])</f>
        <v>40779</v>
      </c>
      <c r="U559" s="53" t="str">
        <f>IF(Tabla_Datos[[#This Row],[cProvincia]]="LIMA","LIMA","PROVINCIA")</f>
        <v>LIMA</v>
      </c>
      <c r="V559" s="53" t="str">
        <f>MID(Tabla_Datos[[#This Row],[pTelefono]],1,SEARCH("-",Tabla_Datos[[#This Row],[pTelefono]],1)-1)</f>
        <v>1</v>
      </c>
      <c r="W559" s="53" t="str">
        <f>MID(Tabla_Datos[[#This Row],[pTelefono]],SEARCH("-",Tabla_Datos[[#This Row],[pTelefono]],1)+1,LEN(Tabla_Datos[[#This Row],[pTelefono]]))</f>
        <v>999230923</v>
      </c>
      <c r="X559" s="53" t="str">
        <f>CONCATENATE(Tabla_Datos[[#This Row],[TipUrb]]," ",Tabla_Datos[[#This Row],[Calle]]," ",Tabla_Datos[[#This Row],[NumCalle]])</f>
        <v>RS CASTILLA 1143</v>
      </c>
      <c r="Y559" t="s">
        <v>92</v>
      </c>
      <c r="Z559" t="s">
        <v>122</v>
      </c>
      <c r="AA559" t="s">
        <v>123</v>
      </c>
      <c r="AB559" t="s">
        <v>95</v>
      </c>
      <c r="AC559">
        <v>6</v>
      </c>
      <c r="AD559" t="s">
        <v>435</v>
      </c>
      <c r="AE559" t="s">
        <v>95</v>
      </c>
      <c r="AF559" t="s">
        <v>95</v>
      </c>
      <c r="AG559" s="51">
        <v>46695835</v>
      </c>
      <c r="AH559" t="s">
        <v>95</v>
      </c>
      <c r="AI559">
        <v>1</v>
      </c>
      <c r="AJ559">
        <v>1</v>
      </c>
      <c r="AK559" t="s">
        <v>1299</v>
      </c>
      <c r="AL559">
        <v>1143</v>
      </c>
    </row>
    <row r="560" spans="1:38">
      <c r="A560">
        <v>3291397</v>
      </c>
      <c r="B560" t="s">
        <v>2603</v>
      </c>
      <c r="C560" t="s">
        <v>19</v>
      </c>
      <c r="D560" t="s">
        <v>143</v>
      </c>
      <c r="E560">
        <v>2011</v>
      </c>
      <c r="F560">
        <v>8</v>
      </c>
      <c r="G560">
        <v>24</v>
      </c>
      <c r="H560" t="s">
        <v>86</v>
      </c>
      <c r="I560" t="s">
        <v>145</v>
      </c>
      <c r="J560" t="s">
        <v>469</v>
      </c>
      <c r="K560" t="s">
        <v>470</v>
      </c>
      <c r="L560" t="s">
        <v>86</v>
      </c>
      <c r="M560" t="s">
        <v>148</v>
      </c>
      <c r="N560" s="50">
        <v>32910167</v>
      </c>
      <c r="O560" s="51">
        <v>2336106</v>
      </c>
      <c r="P560" t="s">
        <v>2604</v>
      </c>
      <c r="Q560" t="s">
        <v>1676</v>
      </c>
      <c r="R560" t="s">
        <v>482</v>
      </c>
      <c r="S560" s="49" t="str">
        <f>CONCATENATE(Tabla_Datos[[#This Row],[Nombre_Cliente]]," ",Tabla_Datos[[#This Row],[ApellidoPaterno_Cliente]]," ",Tabla_Datos[[#This Row],[ApellidoMaterno_Cliente]])</f>
        <v>JUAN RAMON GUARNIZ VASQUEZ</v>
      </c>
      <c r="T560" s="53">
        <f>DATE(Tabla_Datos[[#This Row],[tAnio]],Tabla_Datos[[#This Row],[tMes]],Tabla_Datos[[#This Row],[tDia]])</f>
        <v>40779</v>
      </c>
      <c r="U560" s="53" t="str">
        <f>IF(Tabla_Datos[[#This Row],[cProvincia]]="LIMA","LIMA","PROVINCIA")</f>
        <v>PROVINCIA</v>
      </c>
      <c r="V560" s="53" t="str">
        <f>MID(Tabla_Datos[[#This Row],[pTelefono]],1,SEARCH("-",Tabla_Datos[[#This Row],[pTelefono]],1)-1)</f>
        <v>43</v>
      </c>
      <c r="W560" s="53" t="str">
        <f>MID(Tabla_Datos[[#This Row],[pTelefono]],SEARCH("-",Tabla_Datos[[#This Row],[pTelefono]],1)+1,LEN(Tabla_Datos[[#This Row],[pTelefono]]))</f>
        <v>943266332</v>
      </c>
      <c r="X560" s="53" t="str">
        <f>CONCATENATE(Tabla_Datos[[#This Row],[TipUrb]]," ",Tabla_Datos[[#This Row],[Calle]]," ",Tabla_Datos[[#This Row],[NumCalle]])</f>
        <v>- . 0</v>
      </c>
      <c r="Y560" t="s">
        <v>151</v>
      </c>
      <c r="Z560" t="s">
        <v>152</v>
      </c>
      <c r="AA560" t="s">
        <v>153</v>
      </c>
      <c r="AB560" t="s">
        <v>95</v>
      </c>
      <c r="AC560" t="s">
        <v>95</v>
      </c>
      <c r="AD560" t="s">
        <v>109</v>
      </c>
      <c r="AE560" t="s">
        <v>950</v>
      </c>
      <c r="AF560">
        <v>18</v>
      </c>
      <c r="AG560" s="51">
        <v>32983139</v>
      </c>
      <c r="AH560" t="s">
        <v>95</v>
      </c>
      <c r="AI560">
        <v>1</v>
      </c>
      <c r="AJ560">
        <v>1</v>
      </c>
      <c r="AK560" t="s">
        <v>221</v>
      </c>
      <c r="AL560">
        <v>0</v>
      </c>
    </row>
    <row r="561" spans="1:38">
      <c r="A561">
        <v>3289020</v>
      </c>
      <c r="B561" t="s">
        <v>2605</v>
      </c>
      <c r="C561" t="s">
        <v>19</v>
      </c>
      <c r="D561" t="s">
        <v>85</v>
      </c>
      <c r="E561">
        <v>2011</v>
      </c>
      <c r="F561">
        <v>8</v>
      </c>
      <c r="G561">
        <v>24</v>
      </c>
      <c r="H561" t="s">
        <v>144</v>
      </c>
      <c r="I561" t="s">
        <v>16</v>
      </c>
      <c r="J561" t="s">
        <v>16</v>
      </c>
      <c r="K561" t="s">
        <v>567</v>
      </c>
      <c r="L561" t="s">
        <v>86</v>
      </c>
      <c r="M561" t="s">
        <v>88</v>
      </c>
      <c r="N561" s="50">
        <v>43430420</v>
      </c>
      <c r="O561" s="51">
        <v>2334715</v>
      </c>
      <c r="P561" t="s">
        <v>2606</v>
      </c>
      <c r="Q561" t="s">
        <v>1086</v>
      </c>
      <c r="R561" t="s">
        <v>2607</v>
      </c>
      <c r="S561" s="49" t="str">
        <f>CONCATENATE(Tabla_Datos[[#This Row],[Nombre_Cliente]]," ",Tabla_Datos[[#This Row],[ApellidoPaterno_Cliente]]," ",Tabla_Datos[[#This Row],[ApellidoMaterno_Cliente]])</f>
        <v>BEQUI TERESA AGUILAR COMETTANT</v>
      </c>
      <c r="T561" s="53">
        <f>DATE(Tabla_Datos[[#This Row],[tAnio]],Tabla_Datos[[#This Row],[tMes]],Tabla_Datos[[#This Row],[tDia]])</f>
        <v>40779</v>
      </c>
      <c r="U561" s="53" t="str">
        <f>IF(Tabla_Datos[[#This Row],[cProvincia]]="LIMA","LIMA","PROVINCIA")</f>
        <v>LIMA</v>
      </c>
      <c r="V561" s="53" t="str">
        <f>MID(Tabla_Datos[[#This Row],[pTelefono]],1,SEARCH("-",Tabla_Datos[[#This Row],[pTelefono]],1)-1)</f>
        <v>1</v>
      </c>
      <c r="W561" s="53" t="str">
        <f>MID(Tabla_Datos[[#This Row],[pTelefono]],SEARCH("-",Tabla_Datos[[#This Row],[pTelefono]],1)+1,LEN(Tabla_Datos[[#This Row],[pTelefono]]))</f>
        <v>956533604</v>
      </c>
      <c r="X561" s="53" t="str">
        <f>CONCATENATE(Tabla_Datos[[#This Row],[TipUrb]]," ",Tabla_Datos[[#This Row],[Calle]]," ",Tabla_Datos[[#This Row],[NumCalle]])</f>
        <v xml:space="preserve">  DE AGUERO DIEGO 275</v>
      </c>
      <c r="Y561" t="s">
        <v>92</v>
      </c>
      <c r="Z561" t="s">
        <v>196</v>
      </c>
      <c r="AA561" t="s">
        <v>197</v>
      </c>
      <c r="AB561" t="s">
        <v>95</v>
      </c>
      <c r="AC561" t="s">
        <v>116</v>
      </c>
      <c r="AD561" t="s">
        <v>95</v>
      </c>
      <c r="AE561" t="s">
        <v>95</v>
      </c>
      <c r="AF561" t="s">
        <v>95</v>
      </c>
      <c r="AG561" s="51">
        <v>42754820</v>
      </c>
      <c r="AI561">
        <v>1</v>
      </c>
      <c r="AJ561">
        <v>1</v>
      </c>
      <c r="AK561" t="s">
        <v>2608</v>
      </c>
      <c r="AL561">
        <v>275</v>
      </c>
    </row>
    <row r="562" spans="1:38">
      <c r="A562">
        <v>3289854</v>
      </c>
      <c r="B562" t="s">
        <v>2609</v>
      </c>
      <c r="C562" t="s">
        <v>19</v>
      </c>
      <c r="D562" t="s">
        <v>85</v>
      </c>
      <c r="E562">
        <v>2011</v>
      </c>
      <c r="F562">
        <v>8</v>
      </c>
      <c r="G562">
        <v>24</v>
      </c>
      <c r="H562" t="s">
        <v>144</v>
      </c>
      <c r="I562" t="s">
        <v>241</v>
      </c>
      <c r="J562" t="s">
        <v>242</v>
      </c>
      <c r="K562" t="s">
        <v>2610</v>
      </c>
      <c r="L562" t="s">
        <v>86</v>
      </c>
      <c r="M562" t="s">
        <v>148</v>
      </c>
      <c r="N562" s="50">
        <v>40306850</v>
      </c>
      <c r="O562" s="51">
        <v>2335123</v>
      </c>
      <c r="P562" t="s">
        <v>2611</v>
      </c>
      <c r="Q562" t="s">
        <v>2612</v>
      </c>
      <c r="R562" t="s">
        <v>2613</v>
      </c>
      <c r="S562" s="49" t="str">
        <f>CONCATENATE(Tabla_Datos[[#This Row],[Nombre_Cliente]]," ",Tabla_Datos[[#This Row],[ApellidoPaterno_Cliente]]," ",Tabla_Datos[[#This Row],[ApellidoMaterno_Cliente]])</f>
        <v>ABEL DARIO VINATEA MARINI</v>
      </c>
      <c r="T562" s="53">
        <f>DATE(Tabla_Datos[[#This Row],[tAnio]],Tabla_Datos[[#This Row],[tMes]],Tabla_Datos[[#This Row],[tDia]])</f>
        <v>40779</v>
      </c>
      <c r="U562" s="53" t="str">
        <f>IF(Tabla_Datos[[#This Row],[cProvincia]]="LIMA","LIMA","PROVINCIA")</f>
        <v>PROVINCIA</v>
      </c>
      <c r="V562" s="53" t="str">
        <f>MID(Tabla_Datos[[#This Row],[pTelefono]],1,SEARCH("-",Tabla_Datos[[#This Row],[pTelefono]],1)-1)</f>
        <v>44</v>
      </c>
      <c r="W562" s="53" t="str">
        <f>MID(Tabla_Datos[[#This Row],[pTelefono]],SEARCH("-",Tabla_Datos[[#This Row],[pTelefono]],1)+1,LEN(Tabla_Datos[[#This Row],[pTelefono]]))</f>
        <v>949777033</v>
      </c>
      <c r="X562" s="53" t="str">
        <f>CONCATENATE(Tabla_Datos[[#This Row],[TipUrb]]," ",Tabla_Datos[[#This Row],[Calle]]," ",Tabla_Datos[[#This Row],[NumCalle]])</f>
        <v>UR LOS FRESNOS 590</v>
      </c>
      <c r="Y562" t="s">
        <v>246</v>
      </c>
      <c r="Z562" t="s">
        <v>122</v>
      </c>
      <c r="AA562" t="s">
        <v>123</v>
      </c>
      <c r="AB562">
        <v>2</v>
      </c>
      <c r="AC562" t="s">
        <v>95</v>
      </c>
      <c r="AD562" t="s">
        <v>161</v>
      </c>
      <c r="AE562" t="s">
        <v>95</v>
      </c>
      <c r="AF562" t="s">
        <v>95</v>
      </c>
      <c r="AG562" s="51">
        <v>17832379</v>
      </c>
      <c r="AH562" t="s">
        <v>95</v>
      </c>
      <c r="AI562">
        <v>1</v>
      </c>
      <c r="AJ562">
        <v>1</v>
      </c>
      <c r="AK562" t="s">
        <v>2614</v>
      </c>
      <c r="AL562">
        <v>590</v>
      </c>
    </row>
    <row r="563" spans="1:38">
      <c r="A563">
        <v>3290824</v>
      </c>
      <c r="B563" t="s">
        <v>2615</v>
      </c>
      <c r="C563" t="s">
        <v>19</v>
      </c>
      <c r="D563" t="s">
        <v>85</v>
      </c>
      <c r="E563">
        <v>2011</v>
      </c>
      <c r="F563">
        <v>8</v>
      </c>
      <c r="G563">
        <v>24</v>
      </c>
      <c r="H563" t="s">
        <v>86</v>
      </c>
      <c r="I563" t="s">
        <v>16</v>
      </c>
      <c r="J563" t="s">
        <v>16</v>
      </c>
      <c r="K563" t="s">
        <v>192</v>
      </c>
      <c r="L563" t="s">
        <v>86</v>
      </c>
      <c r="M563" t="s">
        <v>88</v>
      </c>
      <c r="N563" s="50">
        <v>9346220</v>
      </c>
      <c r="O563" s="51">
        <v>2335748</v>
      </c>
      <c r="P563" t="s">
        <v>2616</v>
      </c>
      <c r="Q563" t="s">
        <v>1640</v>
      </c>
      <c r="R563" t="s">
        <v>2617</v>
      </c>
      <c r="S563" s="49" t="str">
        <f>CONCATENATE(Tabla_Datos[[#This Row],[Nombre_Cliente]]," ",Tabla_Datos[[#This Row],[ApellidoPaterno_Cliente]]," ",Tabla_Datos[[#This Row],[ApellidoMaterno_Cliente]])</f>
        <v>LUIS IVAN GALINDO BONES</v>
      </c>
      <c r="T563" s="53">
        <f>DATE(Tabla_Datos[[#This Row],[tAnio]],Tabla_Datos[[#This Row],[tMes]],Tabla_Datos[[#This Row],[tDia]])</f>
        <v>40779</v>
      </c>
      <c r="U563" s="53" t="str">
        <f>IF(Tabla_Datos[[#This Row],[cProvincia]]="LIMA","LIMA","PROVINCIA")</f>
        <v>LIMA</v>
      </c>
      <c r="V563" s="53" t="str">
        <f>MID(Tabla_Datos[[#This Row],[pTelefono]],1,SEARCH("-",Tabla_Datos[[#This Row],[pTelefono]],1)-1)</f>
        <v>1</v>
      </c>
      <c r="W563" s="53" t="str">
        <f>MID(Tabla_Datos[[#This Row],[pTelefono]],SEARCH("-",Tabla_Datos[[#This Row],[pTelefono]],1)+1,LEN(Tabla_Datos[[#This Row],[pTelefono]]))</f>
        <v>959153856</v>
      </c>
      <c r="X563" s="53" t="str">
        <f>CONCATENATE(Tabla_Datos[[#This Row],[TipUrb]]," ",Tabla_Datos[[#This Row],[Calle]]," ",Tabla_Datos[[#This Row],[NumCalle]])</f>
        <v>CO ANCASH 0</v>
      </c>
      <c r="Y563" t="s">
        <v>92</v>
      </c>
      <c r="Z563" t="s">
        <v>122</v>
      </c>
      <c r="AA563" t="s">
        <v>123</v>
      </c>
      <c r="AB563" t="s">
        <v>95</v>
      </c>
      <c r="AC563">
        <v>302</v>
      </c>
      <c r="AD563" t="s">
        <v>198</v>
      </c>
      <c r="AE563" t="s">
        <v>95</v>
      </c>
      <c r="AF563" t="s">
        <v>95</v>
      </c>
      <c r="AG563" s="51">
        <v>43759598</v>
      </c>
      <c r="AH563" t="s">
        <v>95</v>
      </c>
      <c r="AI563">
        <v>1</v>
      </c>
      <c r="AJ563">
        <v>1</v>
      </c>
      <c r="AK563" t="s">
        <v>145</v>
      </c>
      <c r="AL563">
        <v>0</v>
      </c>
    </row>
    <row r="564" spans="1:38">
      <c r="A564">
        <v>3289899</v>
      </c>
      <c r="B564" t="s">
        <v>2618</v>
      </c>
      <c r="C564" t="s">
        <v>19</v>
      </c>
      <c r="D564" t="s">
        <v>85</v>
      </c>
      <c r="E564">
        <v>2011</v>
      </c>
      <c r="F564">
        <v>8</v>
      </c>
      <c r="G564">
        <v>24</v>
      </c>
      <c r="H564" t="s">
        <v>86</v>
      </c>
      <c r="I564" t="s">
        <v>16</v>
      </c>
      <c r="J564" t="s">
        <v>16</v>
      </c>
      <c r="K564" t="s">
        <v>192</v>
      </c>
      <c r="L564" t="s">
        <v>86</v>
      </c>
      <c r="M564" t="s">
        <v>88</v>
      </c>
      <c r="N564" s="50">
        <v>8569072</v>
      </c>
      <c r="O564" s="51">
        <v>2335172</v>
      </c>
      <c r="P564" t="s">
        <v>2619</v>
      </c>
      <c r="Q564" t="s">
        <v>1489</v>
      </c>
      <c r="R564" t="s">
        <v>2062</v>
      </c>
      <c r="S564" s="49" t="str">
        <f>CONCATENATE(Tabla_Datos[[#This Row],[Nombre_Cliente]]," ",Tabla_Datos[[#This Row],[ApellidoPaterno_Cliente]]," ",Tabla_Datos[[#This Row],[ApellidoMaterno_Cliente]])</f>
        <v>EDMAN ELMER CARDENAS COSME</v>
      </c>
      <c r="T564" s="53">
        <f>DATE(Tabla_Datos[[#This Row],[tAnio]],Tabla_Datos[[#This Row],[tMes]],Tabla_Datos[[#This Row],[tDia]])</f>
        <v>40779</v>
      </c>
      <c r="U564" s="53" t="str">
        <f>IF(Tabla_Datos[[#This Row],[cProvincia]]="LIMA","LIMA","PROVINCIA")</f>
        <v>LIMA</v>
      </c>
      <c r="V564" s="53" t="str">
        <f>MID(Tabla_Datos[[#This Row],[pTelefono]],1,SEARCH("-",Tabla_Datos[[#This Row],[pTelefono]],1)-1)</f>
        <v>1</v>
      </c>
      <c r="W564" s="53" t="str">
        <f>MID(Tabla_Datos[[#This Row],[pTelefono]],SEARCH("-",Tabla_Datos[[#This Row],[pTelefono]],1)+1,LEN(Tabla_Datos[[#This Row],[pTelefono]]))</f>
        <v>998265284</v>
      </c>
      <c r="X564" s="53" t="str">
        <f>CONCATENATE(Tabla_Datos[[#This Row],[TipUrb]]," ",Tabla_Datos[[#This Row],[Calle]]," ",Tabla_Datos[[#This Row],[NumCalle]])</f>
        <v>CO PARQUE A 0</v>
      </c>
      <c r="Y564" t="s">
        <v>92</v>
      </c>
      <c r="Z564" t="s">
        <v>122</v>
      </c>
      <c r="AA564" t="s">
        <v>123</v>
      </c>
      <c r="AB564" t="s">
        <v>95</v>
      </c>
      <c r="AC564">
        <v>301</v>
      </c>
      <c r="AD564" t="s">
        <v>198</v>
      </c>
      <c r="AE564" t="s">
        <v>95</v>
      </c>
      <c r="AF564" t="s">
        <v>95</v>
      </c>
      <c r="AG564" s="51">
        <v>10044661</v>
      </c>
      <c r="AH564" t="s">
        <v>95</v>
      </c>
      <c r="AI564">
        <v>1</v>
      </c>
      <c r="AJ564">
        <v>1</v>
      </c>
      <c r="AK564" t="s">
        <v>2620</v>
      </c>
      <c r="AL564">
        <v>0</v>
      </c>
    </row>
    <row r="565" spans="1:38">
      <c r="A565">
        <v>3290643</v>
      </c>
      <c r="B565" t="s">
        <v>2621</v>
      </c>
      <c r="C565" t="s">
        <v>20</v>
      </c>
      <c r="D565" t="s">
        <v>85</v>
      </c>
      <c r="E565">
        <v>2011</v>
      </c>
      <c r="F565">
        <v>8</v>
      </c>
      <c r="G565">
        <v>24</v>
      </c>
      <c r="H565" t="s">
        <v>86</v>
      </c>
      <c r="I565" t="s">
        <v>16</v>
      </c>
      <c r="J565" t="s">
        <v>16</v>
      </c>
      <c r="K565" t="s">
        <v>277</v>
      </c>
      <c r="L565" t="s">
        <v>86</v>
      </c>
      <c r="M565" t="s">
        <v>88</v>
      </c>
      <c r="N565" s="50">
        <v>20000021</v>
      </c>
      <c r="O565" s="51">
        <v>2335634</v>
      </c>
      <c r="P565" t="s">
        <v>2622</v>
      </c>
      <c r="Q565" t="s">
        <v>564</v>
      </c>
      <c r="R565" t="s">
        <v>511</v>
      </c>
      <c r="S565" s="49" t="str">
        <f>CONCATENATE(Tabla_Datos[[#This Row],[Nombre_Cliente]]," ",Tabla_Datos[[#This Row],[ApellidoPaterno_Cliente]]," ",Tabla_Datos[[#This Row],[ApellidoMaterno_Cliente]])</f>
        <v>NADIUSKA NADIHEZDA GARCIA RUIZ</v>
      </c>
      <c r="T565" s="53">
        <f>DATE(Tabla_Datos[[#This Row],[tAnio]],Tabla_Datos[[#This Row],[tMes]],Tabla_Datos[[#This Row],[tDia]])</f>
        <v>40779</v>
      </c>
      <c r="U565" s="53" t="str">
        <f>IF(Tabla_Datos[[#This Row],[cProvincia]]="LIMA","LIMA","PROVINCIA")</f>
        <v>LIMA</v>
      </c>
      <c r="V565" s="53" t="str">
        <f>MID(Tabla_Datos[[#This Row],[pTelefono]],1,SEARCH("-",Tabla_Datos[[#This Row],[pTelefono]],1)-1)</f>
        <v>1</v>
      </c>
      <c r="W565" s="53" t="str">
        <f>MID(Tabla_Datos[[#This Row],[pTelefono]],SEARCH("-",Tabla_Datos[[#This Row],[pTelefono]],1)+1,LEN(Tabla_Datos[[#This Row],[pTelefono]]))</f>
        <v>12528194</v>
      </c>
      <c r="X565" s="53" t="str">
        <f>CONCATENATE(Tabla_Datos[[#This Row],[TipUrb]]," ",Tabla_Datos[[#This Row],[Calle]]," ",Tabla_Datos[[#This Row],[NumCalle]])</f>
        <v>UR LAS RETAMAS 0</v>
      </c>
      <c r="Y565" t="s">
        <v>92</v>
      </c>
      <c r="Z565" t="s">
        <v>196</v>
      </c>
      <c r="AA565" t="s">
        <v>197</v>
      </c>
      <c r="AB565" t="s">
        <v>95</v>
      </c>
      <c r="AC565" t="s">
        <v>95</v>
      </c>
      <c r="AD565" t="s">
        <v>161</v>
      </c>
      <c r="AE565" t="s">
        <v>1043</v>
      </c>
      <c r="AF565">
        <v>3</v>
      </c>
      <c r="AG565" s="51">
        <v>10813278</v>
      </c>
      <c r="AH565" t="s">
        <v>95</v>
      </c>
      <c r="AI565">
        <v>1</v>
      </c>
      <c r="AJ565">
        <v>1</v>
      </c>
      <c r="AK565" t="s">
        <v>2623</v>
      </c>
      <c r="AL565">
        <v>0</v>
      </c>
    </row>
    <row r="566" spans="1:38">
      <c r="A566">
        <v>3288972</v>
      </c>
      <c r="B566" t="s">
        <v>2624</v>
      </c>
      <c r="C566" t="s">
        <v>20</v>
      </c>
      <c r="D566" t="s">
        <v>85</v>
      </c>
      <c r="E566">
        <v>2011</v>
      </c>
      <c r="F566">
        <v>8</v>
      </c>
      <c r="G566">
        <v>24</v>
      </c>
      <c r="H566" t="s">
        <v>144</v>
      </c>
      <c r="I566" t="s">
        <v>132</v>
      </c>
      <c r="J566" t="s">
        <v>132</v>
      </c>
      <c r="K566" t="s">
        <v>1299</v>
      </c>
      <c r="L566" t="s">
        <v>144</v>
      </c>
      <c r="M566" t="s">
        <v>133</v>
      </c>
      <c r="O566" s="51">
        <v>2334710</v>
      </c>
      <c r="P566" t="s">
        <v>2625</v>
      </c>
      <c r="Q566" t="s">
        <v>2626</v>
      </c>
      <c r="R566" t="s">
        <v>2627</v>
      </c>
      <c r="S566" s="49" t="str">
        <f>CONCATENATE(Tabla_Datos[[#This Row],[Nombre_Cliente]]," ",Tabla_Datos[[#This Row],[ApellidoPaterno_Cliente]]," ",Tabla_Datos[[#This Row],[ApellidoMaterno_Cliente]])</f>
        <v>DAVID DIONISIO QUENAYA BLANCO</v>
      </c>
      <c r="T566" s="53">
        <f>DATE(Tabla_Datos[[#This Row],[tAnio]],Tabla_Datos[[#This Row],[tMes]],Tabla_Datos[[#This Row],[tDia]])</f>
        <v>40779</v>
      </c>
      <c r="U566" s="53" t="str">
        <f>IF(Tabla_Datos[[#This Row],[cProvincia]]="LIMA","LIMA","PROVINCIA")</f>
        <v>PROVINCIA</v>
      </c>
      <c r="V566" s="53" t="str">
        <f>MID(Tabla_Datos[[#This Row],[pTelefono]],1,SEARCH("-",Tabla_Datos[[#This Row],[pTelefono]],1)-1)</f>
        <v>73</v>
      </c>
      <c r="W566" s="53" t="str">
        <f>MID(Tabla_Datos[[#This Row],[pTelefono]],SEARCH("-",Tabla_Datos[[#This Row],[pTelefono]],1)+1,LEN(Tabla_Datos[[#This Row],[pTelefono]]))</f>
        <v>982984963</v>
      </c>
      <c r="X566" s="53" t="str">
        <f>CONCATENATE(Tabla_Datos[[#This Row],[TipUrb]]," ",Tabla_Datos[[#This Row],[Calle]]," ",Tabla_Datos[[#This Row],[NumCalle]])</f>
        <v>- LOS GERANIOS  MZ N LOTE 06 0</v>
      </c>
      <c r="Y566" t="s">
        <v>137</v>
      </c>
      <c r="Z566" t="s">
        <v>122</v>
      </c>
      <c r="AA566" t="s">
        <v>123</v>
      </c>
      <c r="AB566" t="s">
        <v>95</v>
      </c>
      <c r="AC566">
        <v>401</v>
      </c>
      <c r="AD566" t="s">
        <v>109</v>
      </c>
      <c r="AE566" t="s">
        <v>95</v>
      </c>
      <c r="AF566" t="s">
        <v>95</v>
      </c>
      <c r="AG566" s="51">
        <v>1868361</v>
      </c>
      <c r="AH566" t="s">
        <v>95</v>
      </c>
      <c r="AI566">
        <v>1</v>
      </c>
      <c r="AJ566">
        <v>1</v>
      </c>
      <c r="AK566" t="s">
        <v>2628</v>
      </c>
      <c r="AL566">
        <v>0</v>
      </c>
    </row>
    <row r="567" spans="1:38">
      <c r="A567">
        <v>3290635</v>
      </c>
      <c r="B567" t="s">
        <v>2629</v>
      </c>
      <c r="C567" t="s">
        <v>20</v>
      </c>
      <c r="D567" t="s">
        <v>85</v>
      </c>
      <c r="E567">
        <v>2011</v>
      </c>
      <c r="F567">
        <v>8</v>
      </c>
      <c r="G567">
        <v>24</v>
      </c>
      <c r="H567" t="s">
        <v>86</v>
      </c>
      <c r="I567" t="s">
        <v>16</v>
      </c>
      <c r="J567" t="s">
        <v>16</v>
      </c>
      <c r="K567" t="s">
        <v>236</v>
      </c>
      <c r="L567" t="s">
        <v>86</v>
      </c>
      <c r="M567" t="s">
        <v>88</v>
      </c>
      <c r="N567" s="50">
        <v>20000021</v>
      </c>
      <c r="O567" s="51">
        <v>2335628</v>
      </c>
      <c r="P567" t="s">
        <v>2630</v>
      </c>
      <c r="Q567" t="s">
        <v>781</v>
      </c>
      <c r="R567" t="s">
        <v>2631</v>
      </c>
      <c r="S567" s="49" t="str">
        <f>CONCATENATE(Tabla_Datos[[#This Row],[Nombre_Cliente]]," ",Tabla_Datos[[#This Row],[ApellidoPaterno_Cliente]]," ",Tabla_Datos[[#This Row],[ApellidoMaterno_Cliente]])</f>
        <v>ZOILA AURORA ROJAS OLAVE VDA. DE SILVA</v>
      </c>
      <c r="T567" s="53">
        <f>DATE(Tabla_Datos[[#This Row],[tAnio]],Tabla_Datos[[#This Row],[tMes]],Tabla_Datos[[#This Row],[tDia]])</f>
        <v>40779</v>
      </c>
      <c r="U567" s="53" t="str">
        <f>IF(Tabla_Datos[[#This Row],[cProvincia]]="LIMA","LIMA","PROVINCIA")</f>
        <v>LIMA</v>
      </c>
      <c r="V567" s="53" t="str">
        <f>MID(Tabla_Datos[[#This Row],[pTelefono]],1,SEARCH("-",Tabla_Datos[[#This Row],[pTelefono]],1)-1)</f>
        <v>1</v>
      </c>
      <c r="W567" s="53" t="str">
        <f>MID(Tabla_Datos[[#This Row],[pTelefono]],SEARCH("-",Tabla_Datos[[#This Row],[pTelefono]],1)+1,LEN(Tabla_Datos[[#This Row],[pTelefono]]))</f>
        <v>996520735</v>
      </c>
      <c r="X567" s="53" t="str">
        <f>CONCATENATE(Tabla_Datos[[#This Row],[TipUrb]]," ",Tabla_Datos[[#This Row],[Calle]]," ",Tabla_Datos[[#This Row],[NumCalle]])</f>
        <v xml:space="preserve">  TARAPACA 131</v>
      </c>
      <c r="Y567" t="s">
        <v>92</v>
      </c>
      <c r="Z567" t="s">
        <v>122</v>
      </c>
      <c r="AA567" t="s">
        <v>123</v>
      </c>
      <c r="AB567" t="s">
        <v>95</v>
      </c>
      <c r="AC567" t="s">
        <v>95</v>
      </c>
      <c r="AD567" t="s">
        <v>95</v>
      </c>
      <c r="AE567" t="s">
        <v>95</v>
      </c>
      <c r="AF567" t="s">
        <v>95</v>
      </c>
      <c r="AG567" s="51">
        <v>6622899</v>
      </c>
      <c r="AH567" t="s">
        <v>95</v>
      </c>
      <c r="AI567">
        <v>1</v>
      </c>
      <c r="AJ567">
        <v>1</v>
      </c>
      <c r="AK567" t="s">
        <v>2632</v>
      </c>
      <c r="AL567">
        <v>131</v>
      </c>
    </row>
    <row r="568" spans="1:38">
      <c r="A568">
        <v>3290598</v>
      </c>
      <c r="B568" t="s">
        <v>2633</v>
      </c>
      <c r="C568" t="s">
        <v>19</v>
      </c>
      <c r="D568" t="s">
        <v>85</v>
      </c>
      <c r="E568">
        <v>2011</v>
      </c>
      <c r="F568">
        <v>8</v>
      </c>
      <c r="G568">
        <v>24</v>
      </c>
      <c r="H568" t="s">
        <v>144</v>
      </c>
      <c r="I568" t="s">
        <v>355</v>
      </c>
      <c r="J568" t="s">
        <v>355</v>
      </c>
      <c r="K568" t="s">
        <v>593</v>
      </c>
      <c r="L568" t="s">
        <v>86</v>
      </c>
      <c r="M568" t="s">
        <v>594</v>
      </c>
      <c r="N568" s="50">
        <v>41212432</v>
      </c>
      <c r="O568" s="51">
        <v>2335594</v>
      </c>
      <c r="P568" t="s">
        <v>2634</v>
      </c>
      <c r="Q568" t="s">
        <v>2635</v>
      </c>
      <c r="R568" t="s">
        <v>1846</v>
      </c>
      <c r="S568" s="49" t="str">
        <f>CONCATENATE(Tabla_Datos[[#This Row],[Nombre_Cliente]]," ",Tabla_Datos[[#This Row],[ApellidoPaterno_Cliente]]," ",Tabla_Datos[[#This Row],[ApellidoMaterno_Cliente]])</f>
        <v>JUAN MAURICIO MAYORGA ZARATE</v>
      </c>
      <c r="T568" s="53">
        <f>DATE(Tabla_Datos[[#This Row],[tAnio]],Tabla_Datos[[#This Row],[tMes]],Tabla_Datos[[#This Row],[tDia]])</f>
        <v>40779</v>
      </c>
      <c r="U568" s="53" t="str">
        <f>IF(Tabla_Datos[[#This Row],[cProvincia]]="LIMA","LIMA","PROVINCIA")</f>
        <v>PROVINCIA</v>
      </c>
      <c r="V568" s="53" t="str">
        <f>MID(Tabla_Datos[[#This Row],[pTelefono]],1,SEARCH("-",Tabla_Datos[[#This Row],[pTelefono]],1)-1)</f>
        <v>84</v>
      </c>
      <c r="W568" s="53" t="str">
        <f>MID(Tabla_Datos[[#This Row],[pTelefono]],SEARCH("-",Tabla_Datos[[#This Row],[pTelefono]],1)+1,LEN(Tabla_Datos[[#This Row],[pTelefono]]))</f>
        <v>984041371</v>
      </c>
      <c r="X568" s="53" t="str">
        <f>CONCATENATE(Tabla_Datos[[#This Row],[TipUrb]]," ",Tabla_Datos[[#This Row],[Calle]]," ",Tabla_Datos[[#This Row],[NumCalle]])</f>
        <v xml:space="preserve">  . 0</v>
      </c>
      <c r="Y568" t="s">
        <v>360</v>
      </c>
      <c r="Z568" t="s">
        <v>122</v>
      </c>
      <c r="AA568" t="s">
        <v>123</v>
      </c>
      <c r="AB568" t="s">
        <v>95</v>
      </c>
      <c r="AC568" t="s">
        <v>95</v>
      </c>
      <c r="AD568" t="s">
        <v>95</v>
      </c>
      <c r="AE568" t="s">
        <v>1034</v>
      </c>
      <c r="AF568">
        <v>4</v>
      </c>
      <c r="AG568" s="51" t="s">
        <v>95</v>
      </c>
      <c r="AH568">
        <v>1042643860</v>
      </c>
      <c r="AI568">
        <v>1</v>
      </c>
      <c r="AJ568">
        <v>1</v>
      </c>
      <c r="AK568" t="s">
        <v>221</v>
      </c>
      <c r="AL568">
        <v>0</v>
      </c>
    </row>
    <row r="569" spans="1:38">
      <c r="A569">
        <v>3289103</v>
      </c>
      <c r="B569" t="s">
        <v>2636</v>
      </c>
      <c r="C569" t="s">
        <v>18</v>
      </c>
      <c r="D569" t="s">
        <v>85</v>
      </c>
      <c r="E569">
        <v>2011</v>
      </c>
      <c r="F569">
        <v>8</v>
      </c>
      <c r="G569">
        <v>24</v>
      </c>
      <c r="H569" t="s">
        <v>86</v>
      </c>
      <c r="I569" t="s">
        <v>202</v>
      </c>
      <c r="J569" t="s">
        <v>203</v>
      </c>
      <c r="K569" t="s">
        <v>203</v>
      </c>
      <c r="L569" t="s">
        <v>86</v>
      </c>
      <c r="M569" t="s">
        <v>133</v>
      </c>
      <c r="N569" s="50">
        <v>41880433</v>
      </c>
      <c r="O569" s="51">
        <v>2334791</v>
      </c>
      <c r="P569" t="s">
        <v>2637</v>
      </c>
      <c r="Q569" t="s">
        <v>242</v>
      </c>
      <c r="R569" t="s">
        <v>2638</v>
      </c>
      <c r="S569" s="49" t="str">
        <f>CONCATENATE(Tabla_Datos[[#This Row],[Nombre_Cliente]]," ",Tabla_Datos[[#This Row],[ApellidoPaterno_Cliente]]," ",Tabla_Datos[[#This Row],[ApellidoMaterno_Cliente]])</f>
        <v xml:space="preserve"> ALICIA TRUJILLO REYNOSO DE COYANTES </v>
      </c>
      <c r="T569" s="53">
        <f>DATE(Tabla_Datos[[#This Row],[tAnio]],Tabla_Datos[[#This Row],[tMes]],Tabla_Datos[[#This Row],[tDia]])</f>
        <v>40779</v>
      </c>
      <c r="U569" s="53" t="str">
        <f>IF(Tabla_Datos[[#This Row],[cProvincia]]="LIMA","LIMA","PROVINCIA")</f>
        <v>PROVINCIA</v>
      </c>
      <c r="V569" s="53" t="str">
        <f>MID(Tabla_Datos[[#This Row],[pTelefono]],1,SEARCH("-",Tabla_Datos[[#This Row],[pTelefono]],1)-1)</f>
        <v>1</v>
      </c>
      <c r="W569" s="53" t="str">
        <f>MID(Tabla_Datos[[#This Row],[pTelefono]],SEARCH("-",Tabla_Datos[[#This Row],[pTelefono]],1)+1,LEN(Tabla_Datos[[#This Row],[pTelefono]]))</f>
        <v>978991518</v>
      </c>
      <c r="X569" s="53" t="str">
        <f>CONCATENATE(Tabla_Datos[[#This Row],[TipUrb]]," ",Tabla_Datos[[#This Row],[Calle]]," ",Tabla_Datos[[#This Row],[NumCalle]])</f>
        <v>UR FRANCISCO CUNÑO SALAZA 570</v>
      </c>
      <c r="Y569" t="s">
        <v>208</v>
      </c>
      <c r="Z569" t="s">
        <v>93</v>
      </c>
      <c r="AA569" t="s">
        <v>94</v>
      </c>
      <c r="AB569" t="s">
        <v>95</v>
      </c>
      <c r="AC569">
        <v>206</v>
      </c>
      <c r="AD569" t="s">
        <v>161</v>
      </c>
      <c r="AE569" t="s">
        <v>95</v>
      </c>
      <c r="AG569" s="51">
        <v>16612529</v>
      </c>
      <c r="AI569">
        <v>26</v>
      </c>
      <c r="AJ569">
        <v>26</v>
      </c>
      <c r="AK569" t="s">
        <v>2639</v>
      </c>
      <c r="AL569">
        <v>570</v>
      </c>
    </row>
    <row r="570" spans="1:38">
      <c r="A570">
        <v>3290248</v>
      </c>
      <c r="B570" t="s">
        <v>2640</v>
      </c>
      <c r="C570" t="s">
        <v>19</v>
      </c>
      <c r="D570" t="s">
        <v>85</v>
      </c>
      <c r="E570">
        <v>2011</v>
      </c>
      <c r="F570">
        <v>8</v>
      </c>
      <c r="G570">
        <v>24</v>
      </c>
      <c r="H570" t="s">
        <v>86</v>
      </c>
      <c r="I570" t="s">
        <v>16</v>
      </c>
      <c r="J570" t="s">
        <v>16</v>
      </c>
      <c r="K570" t="s">
        <v>567</v>
      </c>
      <c r="L570" t="s">
        <v>86</v>
      </c>
      <c r="M570" t="s">
        <v>88</v>
      </c>
      <c r="N570" s="50">
        <v>9642742</v>
      </c>
      <c r="O570" s="51">
        <v>2335388</v>
      </c>
      <c r="P570" t="s">
        <v>2641</v>
      </c>
      <c r="Q570" t="s">
        <v>2642</v>
      </c>
      <c r="R570" t="s">
        <v>194</v>
      </c>
      <c r="S570" s="49" t="str">
        <f>CONCATENATE(Tabla_Datos[[#This Row],[Nombre_Cliente]]," ",Tabla_Datos[[#This Row],[ApellidoPaterno_Cliente]]," ",Tabla_Datos[[#This Row],[ApellidoMaterno_Cliente]])</f>
        <v>BRYAN ENRIQUE ANTONI CERDA ORTEGA</v>
      </c>
      <c r="T570" s="53">
        <f>DATE(Tabla_Datos[[#This Row],[tAnio]],Tabla_Datos[[#This Row],[tMes]],Tabla_Datos[[#This Row],[tDia]])</f>
        <v>40779</v>
      </c>
      <c r="U570" s="53" t="str">
        <f>IF(Tabla_Datos[[#This Row],[cProvincia]]="LIMA","LIMA","PROVINCIA")</f>
        <v>LIMA</v>
      </c>
      <c r="V570" s="53" t="str">
        <f>MID(Tabla_Datos[[#This Row],[pTelefono]],1,SEARCH("-",Tabla_Datos[[#This Row],[pTelefono]],1)-1)</f>
        <v>1</v>
      </c>
      <c r="W570" s="53" t="str">
        <f>MID(Tabla_Datos[[#This Row],[pTelefono]],SEARCH("-",Tabla_Datos[[#This Row],[pTelefono]],1)+1,LEN(Tabla_Datos[[#This Row],[pTelefono]]))</f>
        <v>945411485</v>
      </c>
      <c r="X570" s="53" t="str">
        <f>CONCATENATE(Tabla_Datos[[#This Row],[TipUrb]]," ",Tabla_Datos[[#This Row],[Calle]]," ",Tabla_Datos[[#This Row],[NumCalle]])</f>
        <v>- MANCO II 0</v>
      </c>
      <c r="Y570" t="s">
        <v>92</v>
      </c>
      <c r="Z570" t="s">
        <v>122</v>
      </c>
      <c r="AA570" t="s">
        <v>123</v>
      </c>
      <c r="AB570" t="s">
        <v>95</v>
      </c>
      <c r="AC570">
        <v>401</v>
      </c>
      <c r="AD570" t="s">
        <v>109</v>
      </c>
      <c r="AE570" t="s">
        <v>413</v>
      </c>
      <c r="AF570">
        <v>3</v>
      </c>
      <c r="AG570" s="51">
        <v>46345838</v>
      </c>
      <c r="AH570" t="s">
        <v>95</v>
      </c>
      <c r="AI570">
        <v>1</v>
      </c>
      <c r="AJ570">
        <v>1</v>
      </c>
      <c r="AK570" t="s">
        <v>709</v>
      </c>
      <c r="AL570">
        <v>0</v>
      </c>
    </row>
    <row r="571" spans="1:38">
      <c r="A571">
        <v>3294607</v>
      </c>
      <c r="B571" t="s">
        <v>2643</v>
      </c>
      <c r="C571" t="s">
        <v>18</v>
      </c>
      <c r="D571" t="s">
        <v>85</v>
      </c>
      <c r="E571">
        <v>2011</v>
      </c>
      <c r="F571">
        <v>8</v>
      </c>
      <c r="G571">
        <v>24</v>
      </c>
      <c r="H571" t="s">
        <v>86</v>
      </c>
      <c r="I571" t="s">
        <v>16</v>
      </c>
      <c r="J571" t="s">
        <v>16</v>
      </c>
      <c r="K571" t="s">
        <v>633</v>
      </c>
      <c r="L571" t="s">
        <v>86</v>
      </c>
      <c r="M571" t="s">
        <v>88</v>
      </c>
      <c r="N571" s="50">
        <v>99999999</v>
      </c>
      <c r="O571" s="51">
        <v>2335979</v>
      </c>
      <c r="P571" t="s">
        <v>2644</v>
      </c>
      <c r="Q571" t="s">
        <v>2645</v>
      </c>
      <c r="R571" t="s">
        <v>2646</v>
      </c>
      <c r="S571" s="49" t="str">
        <f>CONCATENATE(Tabla_Datos[[#This Row],[Nombre_Cliente]]," ",Tabla_Datos[[#This Row],[ApellidoPaterno_Cliente]]," ",Tabla_Datos[[#This Row],[ApellidoMaterno_Cliente]])</f>
        <v>JULISSA PAULINA CHECNES  ORMEÑO</v>
      </c>
      <c r="T571" s="53">
        <f>DATE(Tabla_Datos[[#This Row],[tAnio]],Tabla_Datos[[#This Row],[tMes]],Tabla_Datos[[#This Row],[tDia]])</f>
        <v>40779</v>
      </c>
      <c r="U571" s="53" t="str">
        <f>IF(Tabla_Datos[[#This Row],[cProvincia]]="LIMA","LIMA","PROVINCIA")</f>
        <v>LIMA</v>
      </c>
      <c r="V571" s="53" t="str">
        <f>MID(Tabla_Datos[[#This Row],[pTelefono]],1,SEARCH("-",Tabla_Datos[[#This Row],[pTelefono]],1)-1)</f>
        <v>1</v>
      </c>
      <c r="W571" s="53" t="str">
        <f>MID(Tabla_Datos[[#This Row],[pTelefono]],SEARCH("-",Tabla_Datos[[#This Row],[pTelefono]],1)+1,LEN(Tabla_Datos[[#This Row],[pTelefono]]))</f>
        <v>3560058</v>
      </c>
      <c r="X571" s="53" t="str">
        <f>CONCATENATE(Tabla_Datos[[#This Row],[TipUrb]]," ",Tabla_Datos[[#This Row],[Calle]]," ",Tabla_Datos[[#This Row],[NumCalle]])</f>
        <v>UR INDEPENDENCIA 198</v>
      </c>
      <c r="Y571" t="s">
        <v>92</v>
      </c>
      <c r="Z571" t="s">
        <v>93</v>
      </c>
      <c r="AA571" t="s">
        <v>94</v>
      </c>
      <c r="AB571" t="s">
        <v>95</v>
      </c>
      <c r="AC571" t="s">
        <v>116</v>
      </c>
      <c r="AD571" t="s">
        <v>161</v>
      </c>
      <c r="AE571" t="s">
        <v>95</v>
      </c>
      <c r="AG571" s="51">
        <v>73196647</v>
      </c>
      <c r="AI571">
        <v>26</v>
      </c>
      <c r="AJ571">
        <v>26</v>
      </c>
      <c r="AK571" t="s">
        <v>147</v>
      </c>
      <c r="AL571">
        <v>198</v>
      </c>
    </row>
    <row r="572" spans="1:38">
      <c r="A572">
        <v>3292479</v>
      </c>
      <c r="B572" t="s">
        <v>2647</v>
      </c>
      <c r="C572" t="s">
        <v>20</v>
      </c>
      <c r="D572" t="s">
        <v>85</v>
      </c>
      <c r="E572">
        <v>2011</v>
      </c>
      <c r="F572">
        <v>8</v>
      </c>
      <c r="G572">
        <v>24</v>
      </c>
      <c r="H572" t="s">
        <v>86</v>
      </c>
      <c r="I572" t="s">
        <v>16</v>
      </c>
      <c r="J572" t="s">
        <v>16</v>
      </c>
      <c r="K572" t="s">
        <v>16</v>
      </c>
      <c r="L572" t="s">
        <v>86</v>
      </c>
      <c r="M572" t="s">
        <v>88</v>
      </c>
      <c r="N572" s="50">
        <v>11111249</v>
      </c>
      <c r="O572" s="51">
        <v>2336957</v>
      </c>
      <c r="P572" t="s">
        <v>2648</v>
      </c>
      <c r="Q572" t="s">
        <v>451</v>
      </c>
      <c r="R572" t="s">
        <v>2649</v>
      </c>
      <c r="S572" s="49" t="str">
        <f>CONCATENATE(Tabla_Datos[[#This Row],[Nombre_Cliente]]," ",Tabla_Datos[[#This Row],[ApellidoPaterno_Cliente]]," ",Tabla_Datos[[#This Row],[ApellidoMaterno_Cliente]])</f>
        <v>LUIS ALBERTO FLORES SERPA</v>
      </c>
      <c r="T572" s="53">
        <f>DATE(Tabla_Datos[[#This Row],[tAnio]],Tabla_Datos[[#This Row],[tMes]],Tabla_Datos[[#This Row],[tDia]])</f>
        <v>40779</v>
      </c>
      <c r="U572" s="53" t="str">
        <f>IF(Tabla_Datos[[#This Row],[cProvincia]]="LIMA","LIMA","PROVINCIA")</f>
        <v>LIMA</v>
      </c>
      <c r="V572" s="53" t="str">
        <f>MID(Tabla_Datos[[#This Row],[pTelefono]],1,SEARCH("-",Tabla_Datos[[#This Row],[pTelefono]],1)-1)</f>
        <v>1</v>
      </c>
      <c r="W572" s="53" t="str">
        <f>MID(Tabla_Datos[[#This Row],[pTelefono]],SEARCH("-",Tabla_Datos[[#This Row],[pTelefono]],1)+1,LEN(Tabla_Datos[[#This Row],[pTelefono]]))</f>
        <v>995647139</v>
      </c>
      <c r="X572" s="53" t="str">
        <f>CONCATENATE(Tabla_Datos[[#This Row],[TipUrb]]," ",Tabla_Datos[[#This Row],[Calle]]," ",Tabla_Datos[[#This Row],[NumCalle]])</f>
        <v>RS ZORRITOS 1399</v>
      </c>
      <c r="Y572" t="s">
        <v>92</v>
      </c>
      <c r="Z572" t="s">
        <v>122</v>
      </c>
      <c r="AA572" t="s">
        <v>123</v>
      </c>
      <c r="AB572" t="s">
        <v>95</v>
      </c>
      <c r="AC572">
        <v>402</v>
      </c>
      <c r="AD572" t="s">
        <v>435</v>
      </c>
      <c r="AE572" t="s">
        <v>95</v>
      </c>
      <c r="AF572" t="s">
        <v>95</v>
      </c>
      <c r="AG572" s="51">
        <v>41029822</v>
      </c>
      <c r="AH572" t="s">
        <v>95</v>
      </c>
      <c r="AI572">
        <v>1</v>
      </c>
      <c r="AJ572">
        <v>1</v>
      </c>
      <c r="AK572" t="s">
        <v>1282</v>
      </c>
      <c r="AL572">
        <v>1399</v>
      </c>
    </row>
    <row r="573" spans="1:38">
      <c r="A573">
        <v>3289912</v>
      </c>
      <c r="B573" t="s">
        <v>2650</v>
      </c>
      <c r="C573" t="s">
        <v>20</v>
      </c>
      <c r="D573" t="s">
        <v>85</v>
      </c>
      <c r="E573">
        <v>2011</v>
      </c>
      <c r="F573">
        <v>8</v>
      </c>
      <c r="G573">
        <v>24</v>
      </c>
      <c r="H573" t="s">
        <v>86</v>
      </c>
      <c r="I573" t="s">
        <v>16</v>
      </c>
      <c r="J573" t="s">
        <v>16</v>
      </c>
      <c r="K573" t="s">
        <v>1877</v>
      </c>
      <c r="L573" t="s">
        <v>86</v>
      </c>
      <c r="M573" t="s">
        <v>88</v>
      </c>
      <c r="N573" s="50">
        <v>11111249</v>
      </c>
      <c r="O573" s="51">
        <v>2335185</v>
      </c>
      <c r="P573" t="s">
        <v>2651</v>
      </c>
      <c r="Q573" t="s">
        <v>2652</v>
      </c>
      <c r="R573" t="s">
        <v>2653</v>
      </c>
      <c r="S573" s="49" t="str">
        <f>CONCATENATE(Tabla_Datos[[#This Row],[Nombre_Cliente]]," ",Tabla_Datos[[#This Row],[ApellidoPaterno_Cliente]]," ",Tabla_Datos[[#This Row],[ApellidoMaterno_Cliente]])</f>
        <v>ELIZABETH ALMACHE CHILET</v>
      </c>
      <c r="T573" s="53">
        <f>DATE(Tabla_Datos[[#This Row],[tAnio]],Tabla_Datos[[#This Row],[tMes]],Tabla_Datos[[#This Row],[tDia]])</f>
        <v>40779</v>
      </c>
      <c r="U573" s="53" t="str">
        <f>IF(Tabla_Datos[[#This Row],[cProvincia]]="LIMA","LIMA","PROVINCIA")</f>
        <v>LIMA</v>
      </c>
      <c r="V573" s="53" t="str">
        <f>MID(Tabla_Datos[[#This Row],[pTelefono]],1,SEARCH("-",Tabla_Datos[[#This Row],[pTelefono]],1)-1)</f>
        <v>1</v>
      </c>
      <c r="W573" s="53" t="str">
        <f>MID(Tabla_Datos[[#This Row],[pTelefono]],SEARCH("-",Tabla_Datos[[#This Row],[pTelefono]],1)+1,LEN(Tabla_Datos[[#This Row],[pTelefono]]))</f>
        <v>996735695</v>
      </c>
      <c r="X573" s="53" t="str">
        <f>CONCATENATE(Tabla_Datos[[#This Row],[TipUrb]]," ",Tabla_Datos[[#This Row],[Calle]]," ",Tabla_Datos[[#This Row],[NumCalle]])</f>
        <v>UR VENEZUELA 1724</v>
      </c>
      <c r="Y573" t="s">
        <v>92</v>
      </c>
      <c r="Z573" t="s">
        <v>122</v>
      </c>
      <c r="AA573" t="s">
        <v>123</v>
      </c>
      <c r="AB573" t="s">
        <v>95</v>
      </c>
      <c r="AC573">
        <v>104</v>
      </c>
      <c r="AD573" t="s">
        <v>161</v>
      </c>
      <c r="AE573" t="s">
        <v>95</v>
      </c>
      <c r="AF573" t="s">
        <v>95</v>
      </c>
      <c r="AG573" s="51">
        <v>6734044</v>
      </c>
      <c r="AH573" t="s">
        <v>95</v>
      </c>
      <c r="AI573">
        <v>1</v>
      </c>
      <c r="AJ573">
        <v>1</v>
      </c>
      <c r="AK573" t="s">
        <v>2654</v>
      </c>
      <c r="AL573">
        <v>1724</v>
      </c>
    </row>
    <row r="574" spans="1:38">
      <c r="A574">
        <v>3290350</v>
      </c>
      <c r="B574" t="s">
        <v>2655</v>
      </c>
      <c r="C574" t="s">
        <v>20</v>
      </c>
      <c r="D574" t="s">
        <v>85</v>
      </c>
      <c r="E574">
        <v>2011</v>
      </c>
      <c r="F574">
        <v>8</v>
      </c>
      <c r="G574">
        <v>24</v>
      </c>
      <c r="H574" t="s">
        <v>86</v>
      </c>
      <c r="I574" t="s">
        <v>16</v>
      </c>
      <c r="J574" t="s">
        <v>16</v>
      </c>
      <c r="K574" t="s">
        <v>567</v>
      </c>
      <c r="L574" t="s">
        <v>86</v>
      </c>
      <c r="M574" t="s">
        <v>88</v>
      </c>
      <c r="N574" s="50">
        <v>9642742</v>
      </c>
      <c r="O574" s="51">
        <v>2335481</v>
      </c>
      <c r="P574" t="s">
        <v>1580</v>
      </c>
      <c r="Q574" t="s">
        <v>900</v>
      </c>
      <c r="R574" t="s">
        <v>2656</v>
      </c>
      <c r="S574" s="49" t="str">
        <f>CONCATENATE(Tabla_Datos[[#This Row],[Nombre_Cliente]]," ",Tabla_Datos[[#This Row],[ApellidoPaterno_Cliente]]," ",Tabla_Datos[[#This Row],[ApellidoMaterno_Cliente]])</f>
        <v>CARLOS ALBERTO RAMOS ALOR</v>
      </c>
      <c r="T574" s="53">
        <f>DATE(Tabla_Datos[[#This Row],[tAnio]],Tabla_Datos[[#This Row],[tMes]],Tabla_Datos[[#This Row],[tDia]])</f>
        <v>40779</v>
      </c>
      <c r="U574" s="53" t="str">
        <f>IF(Tabla_Datos[[#This Row],[cProvincia]]="LIMA","LIMA","PROVINCIA")</f>
        <v>LIMA</v>
      </c>
      <c r="V574" s="53" t="str">
        <f>MID(Tabla_Datos[[#This Row],[pTelefono]],1,SEARCH("-",Tabla_Datos[[#This Row],[pTelefono]],1)-1)</f>
        <v>1</v>
      </c>
      <c r="W574" s="53" t="str">
        <f>MID(Tabla_Datos[[#This Row],[pTelefono]],SEARCH("-",Tabla_Datos[[#This Row],[pTelefono]],1)+1,LEN(Tabla_Datos[[#This Row],[pTelefono]]))</f>
        <v>998450940</v>
      </c>
      <c r="X574" s="53" t="str">
        <f>CONCATENATE(Tabla_Datos[[#This Row],[TipUrb]]," ",Tabla_Datos[[#This Row],[Calle]]," ",Tabla_Datos[[#This Row],[NumCalle]])</f>
        <v>RS SILVA DE OCHOA BRIGADA 199</v>
      </c>
      <c r="Y574" t="s">
        <v>92</v>
      </c>
      <c r="Z574" t="s">
        <v>122</v>
      </c>
      <c r="AA574" t="s">
        <v>123</v>
      </c>
      <c r="AB574">
        <v>5</v>
      </c>
      <c r="AC574">
        <v>502</v>
      </c>
      <c r="AD574" t="s">
        <v>435</v>
      </c>
      <c r="AE574" t="s">
        <v>95</v>
      </c>
      <c r="AF574" t="s">
        <v>95</v>
      </c>
      <c r="AG574" s="51">
        <v>43389583</v>
      </c>
      <c r="AH574" t="s">
        <v>95</v>
      </c>
      <c r="AI574">
        <v>1</v>
      </c>
      <c r="AJ574">
        <v>1</v>
      </c>
      <c r="AK574" t="s">
        <v>2657</v>
      </c>
      <c r="AL574">
        <v>199</v>
      </c>
    </row>
    <row r="575" spans="1:38">
      <c r="A575">
        <v>3292924</v>
      </c>
      <c r="B575" t="s">
        <v>2658</v>
      </c>
      <c r="C575" t="s">
        <v>18</v>
      </c>
      <c r="D575" t="s">
        <v>85</v>
      </c>
      <c r="E575">
        <v>2011</v>
      </c>
      <c r="F575">
        <v>8</v>
      </c>
      <c r="G575">
        <v>24</v>
      </c>
      <c r="H575" t="s">
        <v>86</v>
      </c>
      <c r="I575" t="s">
        <v>202</v>
      </c>
      <c r="J575" t="s">
        <v>203</v>
      </c>
      <c r="K575" t="s">
        <v>203</v>
      </c>
      <c r="L575" t="s">
        <v>86</v>
      </c>
      <c r="M575" t="s">
        <v>133</v>
      </c>
      <c r="N575" s="50">
        <v>41914432</v>
      </c>
      <c r="O575" s="51">
        <v>2337195</v>
      </c>
      <c r="P575" t="s">
        <v>2659</v>
      </c>
      <c r="Q575" t="s">
        <v>377</v>
      </c>
      <c r="R575" t="s">
        <v>2660</v>
      </c>
      <c r="S575" s="49" t="str">
        <f>CONCATENATE(Tabla_Datos[[#This Row],[Nombre_Cliente]]," ",Tabla_Datos[[#This Row],[ApellidoPaterno_Cliente]]," ",Tabla_Datos[[#This Row],[ApellidoMaterno_Cliente]])</f>
        <v>MILAGROS ALEXANDER PEREZ BARRANTES</v>
      </c>
      <c r="T575" s="53">
        <f>DATE(Tabla_Datos[[#This Row],[tAnio]],Tabla_Datos[[#This Row],[tMes]],Tabla_Datos[[#This Row],[tDia]])</f>
        <v>40779</v>
      </c>
      <c r="U575" s="53" t="str">
        <f>IF(Tabla_Datos[[#This Row],[cProvincia]]="LIMA","LIMA","PROVINCIA")</f>
        <v>PROVINCIA</v>
      </c>
      <c r="V575" s="53" t="str">
        <f>MID(Tabla_Datos[[#This Row],[pTelefono]],1,SEARCH("-",Tabla_Datos[[#This Row],[pTelefono]],1)-1)</f>
        <v>74</v>
      </c>
      <c r="W575" s="53" t="str">
        <f>MID(Tabla_Datos[[#This Row],[pTelefono]],SEARCH("-",Tabla_Datos[[#This Row],[pTelefono]],1)+1,LEN(Tabla_Datos[[#This Row],[pTelefono]]))</f>
        <v>225748</v>
      </c>
      <c r="X575" s="53" t="str">
        <f>CONCATENATE(Tabla_Datos[[#This Row],[TipUrb]]," ",Tabla_Datos[[#This Row],[Calle]]," ",Tabla_Datos[[#This Row],[NumCalle]])</f>
        <v>- SAENZ PEÑA 1667</v>
      </c>
      <c r="Y575" t="s">
        <v>208</v>
      </c>
      <c r="Z575" t="s">
        <v>107</v>
      </c>
      <c r="AA575" t="s">
        <v>108</v>
      </c>
      <c r="AB575">
        <v>2</v>
      </c>
      <c r="AC575" t="s">
        <v>95</v>
      </c>
      <c r="AD575" t="s">
        <v>109</v>
      </c>
      <c r="AE575" t="s">
        <v>95</v>
      </c>
      <c r="AG575" s="51">
        <v>48183876</v>
      </c>
      <c r="AI575" t="s">
        <v>1787</v>
      </c>
      <c r="AJ575" t="s">
        <v>1787</v>
      </c>
      <c r="AK575" t="s">
        <v>384</v>
      </c>
      <c r="AL575">
        <v>1667</v>
      </c>
    </row>
    <row r="576" spans="1:38">
      <c r="A576">
        <v>3289132</v>
      </c>
      <c r="B576" t="s">
        <v>2661</v>
      </c>
      <c r="C576" t="s">
        <v>19</v>
      </c>
      <c r="D576" t="s">
        <v>143</v>
      </c>
      <c r="E576">
        <v>2011</v>
      </c>
      <c r="F576">
        <v>8</v>
      </c>
      <c r="G576">
        <v>24</v>
      </c>
      <c r="H576" t="s">
        <v>86</v>
      </c>
      <c r="I576" t="s">
        <v>16</v>
      </c>
      <c r="J576" t="s">
        <v>16</v>
      </c>
      <c r="K576" t="s">
        <v>633</v>
      </c>
      <c r="L576" t="s">
        <v>86</v>
      </c>
      <c r="M576" t="s">
        <v>88</v>
      </c>
      <c r="O576" s="51">
        <v>2334850</v>
      </c>
      <c r="P576" t="s">
        <v>2662</v>
      </c>
      <c r="Q576" t="s">
        <v>2642</v>
      </c>
      <c r="R576" t="s">
        <v>2663</v>
      </c>
      <c r="S576" s="49" t="str">
        <f>CONCATENATE(Tabla_Datos[[#This Row],[Nombre_Cliente]]," ",Tabla_Datos[[#This Row],[ApellidoPaterno_Cliente]]," ",Tabla_Datos[[#This Row],[ApellidoMaterno_Cliente]])</f>
        <v>ALBERTO NEMESIO CERDA BALDEON</v>
      </c>
      <c r="T576" s="53">
        <f>DATE(Tabla_Datos[[#This Row],[tAnio]],Tabla_Datos[[#This Row],[tMes]],Tabla_Datos[[#This Row],[tDia]])</f>
        <v>40779</v>
      </c>
      <c r="U576" s="53" t="str">
        <f>IF(Tabla_Datos[[#This Row],[cProvincia]]="LIMA","LIMA","PROVINCIA")</f>
        <v>LIMA</v>
      </c>
      <c r="V576" s="53" t="str">
        <f>MID(Tabla_Datos[[#This Row],[pTelefono]],1,SEARCH("-",Tabla_Datos[[#This Row],[pTelefono]],1)-1)</f>
        <v>1</v>
      </c>
      <c r="W576" s="53" t="str">
        <f>MID(Tabla_Datos[[#This Row],[pTelefono]],SEARCH("-",Tabla_Datos[[#This Row],[pTelefono]],1)+1,LEN(Tabla_Datos[[#This Row],[pTelefono]]))</f>
        <v>990620209</v>
      </c>
      <c r="X576" s="53" t="str">
        <f>CONCATENATE(Tabla_Datos[[#This Row],[TipUrb]]," ",Tabla_Datos[[#This Row],[Calle]]," ",Tabla_Datos[[#This Row],[NumCalle]])</f>
        <v>UR SN 0</v>
      </c>
      <c r="Y576" t="s">
        <v>92</v>
      </c>
      <c r="Z576" t="s">
        <v>152</v>
      </c>
      <c r="AA576" t="s">
        <v>153</v>
      </c>
      <c r="AB576" t="s">
        <v>95</v>
      </c>
      <c r="AC576" t="s">
        <v>413</v>
      </c>
      <c r="AD576" t="s">
        <v>161</v>
      </c>
      <c r="AE576" t="s">
        <v>2664</v>
      </c>
      <c r="AF576">
        <v>11</v>
      </c>
      <c r="AG576" s="51" t="s">
        <v>95</v>
      </c>
      <c r="AH576" t="s">
        <v>221</v>
      </c>
      <c r="AI576">
        <v>1</v>
      </c>
      <c r="AJ576">
        <v>1</v>
      </c>
      <c r="AK576" t="s">
        <v>467</v>
      </c>
      <c r="AL576">
        <v>0</v>
      </c>
    </row>
    <row r="577" spans="1:38">
      <c r="A577">
        <v>3291834</v>
      </c>
      <c r="B577" t="s">
        <v>2665</v>
      </c>
      <c r="C577" t="s">
        <v>18</v>
      </c>
      <c r="D577" t="s">
        <v>85</v>
      </c>
      <c r="E577">
        <v>2011</v>
      </c>
      <c r="F577">
        <v>8</v>
      </c>
      <c r="G577">
        <v>24</v>
      </c>
      <c r="H577" t="s">
        <v>86</v>
      </c>
      <c r="I577" t="s">
        <v>16</v>
      </c>
      <c r="J577" t="s">
        <v>16</v>
      </c>
      <c r="K577" t="s">
        <v>157</v>
      </c>
      <c r="L577" t="s">
        <v>86</v>
      </c>
      <c r="M577" t="s">
        <v>88</v>
      </c>
      <c r="N577" s="50">
        <v>99999999</v>
      </c>
      <c r="O577" s="51">
        <v>2336444</v>
      </c>
      <c r="P577" t="s">
        <v>2666</v>
      </c>
      <c r="Q577" t="s">
        <v>2667</v>
      </c>
      <c r="R577" t="s">
        <v>195</v>
      </c>
      <c r="S577" s="49" t="str">
        <f>CONCATENATE(Tabla_Datos[[#This Row],[Nombre_Cliente]]," ",Tabla_Datos[[#This Row],[ApellidoPaterno_Cliente]]," ",Tabla_Datos[[#This Row],[ApellidoMaterno_Cliente]])</f>
        <v xml:space="preserve">MIGUEL ANGEL  BARRAZA  CHAVEZ </v>
      </c>
      <c r="T577" s="53">
        <f>DATE(Tabla_Datos[[#This Row],[tAnio]],Tabla_Datos[[#This Row],[tMes]],Tabla_Datos[[#This Row],[tDia]])</f>
        <v>40779</v>
      </c>
      <c r="U577" s="53" t="str">
        <f>IF(Tabla_Datos[[#This Row],[cProvincia]]="LIMA","LIMA","PROVINCIA")</f>
        <v>LIMA</v>
      </c>
      <c r="V577" s="53" t="str">
        <f>MID(Tabla_Datos[[#This Row],[pTelefono]],1,SEARCH("-",Tabla_Datos[[#This Row],[pTelefono]],1)-1)</f>
        <v>1</v>
      </c>
      <c r="W577" s="53" t="str">
        <f>MID(Tabla_Datos[[#This Row],[pTelefono]],SEARCH("-",Tabla_Datos[[#This Row],[pTelefono]],1)+1,LEN(Tabla_Datos[[#This Row],[pTelefono]]))</f>
        <v>996137156</v>
      </c>
      <c r="X577" s="53" t="str">
        <f>CONCATENATE(Tabla_Datos[[#This Row],[TipUrb]]," ",Tabla_Datos[[#This Row],[Calle]]," ",Tabla_Datos[[#This Row],[NumCalle]])</f>
        <v>UR LOBITOS 459</v>
      </c>
      <c r="Y577" t="s">
        <v>92</v>
      </c>
      <c r="Z577" t="s">
        <v>93</v>
      </c>
      <c r="AA577" t="s">
        <v>94</v>
      </c>
      <c r="AB577">
        <v>2</v>
      </c>
      <c r="AC577" t="s">
        <v>1302</v>
      </c>
      <c r="AD577" t="s">
        <v>161</v>
      </c>
      <c r="AE577" t="s">
        <v>95</v>
      </c>
      <c r="AG577" s="51">
        <v>8640484</v>
      </c>
      <c r="AI577">
        <v>26</v>
      </c>
      <c r="AJ577">
        <v>26</v>
      </c>
      <c r="AK577" t="s">
        <v>2358</v>
      </c>
      <c r="AL577">
        <v>459</v>
      </c>
    </row>
    <row r="578" spans="1:38">
      <c r="A578">
        <v>3294605</v>
      </c>
      <c r="B578" t="s">
        <v>2668</v>
      </c>
      <c r="C578" t="s">
        <v>18</v>
      </c>
      <c r="D578" t="s">
        <v>156</v>
      </c>
      <c r="E578">
        <v>2011</v>
      </c>
      <c r="F578">
        <v>8</v>
      </c>
      <c r="G578">
        <v>24</v>
      </c>
      <c r="H578" t="s">
        <v>86</v>
      </c>
      <c r="I578" t="s">
        <v>16</v>
      </c>
      <c r="J578" t="s">
        <v>16</v>
      </c>
      <c r="K578" t="s">
        <v>157</v>
      </c>
      <c r="L578" t="s">
        <v>86</v>
      </c>
      <c r="M578" t="s">
        <v>88</v>
      </c>
      <c r="N578" s="50">
        <v>99999999</v>
      </c>
      <c r="O578" s="51">
        <v>2338414</v>
      </c>
      <c r="P578" t="s">
        <v>2669</v>
      </c>
      <c r="Q578" t="s">
        <v>2670</v>
      </c>
      <c r="R578" t="s">
        <v>2671</v>
      </c>
      <c r="S578" s="49" t="str">
        <f>CONCATENATE(Tabla_Datos[[#This Row],[Nombre_Cliente]]," ",Tabla_Datos[[#This Row],[ApellidoPaterno_Cliente]]," ",Tabla_Datos[[#This Row],[ApellidoMaterno_Cliente]])</f>
        <v xml:space="preserve">PAOLA ELIZABETH  TERRONES  ORDINOLA </v>
      </c>
      <c r="T578" s="53">
        <f>DATE(Tabla_Datos[[#This Row],[tAnio]],Tabla_Datos[[#This Row],[tMes]],Tabla_Datos[[#This Row],[tDia]])</f>
        <v>40779</v>
      </c>
      <c r="U578" s="53" t="str">
        <f>IF(Tabla_Datos[[#This Row],[cProvincia]]="LIMA","LIMA","PROVINCIA")</f>
        <v>LIMA</v>
      </c>
      <c r="V578" s="53" t="str">
        <f>MID(Tabla_Datos[[#This Row],[pTelefono]],1,SEARCH("-",Tabla_Datos[[#This Row],[pTelefono]],1)-1)</f>
        <v>1</v>
      </c>
      <c r="W578" s="53" t="str">
        <f>MID(Tabla_Datos[[#This Row],[pTelefono]],SEARCH("-",Tabla_Datos[[#This Row],[pTelefono]],1)+1,LEN(Tabla_Datos[[#This Row],[pTelefono]]))</f>
        <v>995390551</v>
      </c>
      <c r="X578" s="53" t="str">
        <f>CONCATENATE(Tabla_Datos[[#This Row],[TipUrb]]," ",Tabla_Datos[[#This Row],[Calle]]," ",Tabla_Datos[[#This Row],[NumCalle]])</f>
        <v>UR VIRGEN DE LAS MERCEDES 0</v>
      </c>
      <c r="Y578" t="s">
        <v>92</v>
      </c>
      <c r="Z578" t="s">
        <v>93</v>
      </c>
      <c r="AA578" t="s">
        <v>94</v>
      </c>
      <c r="AB578" t="s">
        <v>95</v>
      </c>
      <c r="AC578" t="s">
        <v>95</v>
      </c>
      <c r="AD578" t="s">
        <v>161</v>
      </c>
      <c r="AE578" t="s">
        <v>2672</v>
      </c>
      <c r="AF578">
        <v>38</v>
      </c>
      <c r="AG578" s="51">
        <v>9974637</v>
      </c>
      <c r="AI578">
        <v>26</v>
      </c>
      <c r="AJ578">
        <v>26</v>
      </c>
      <c r="AK578" t="s">
        <v>2673</v>
      </c>
      <c r="AL578">
        <v>0</v>
      </c>
    </row>
    <row r="579" spans="1:38">
      <c r="A579">
        <v>3293885</v>
      </c>
      <c r="B579" t="s">
        <v>2674</v>
      </c>
      <c r="C579" t="s">
        <v>19</v>
      </c>
      <c r="D579" t="s">
        <v>143</v>
      </c>
      <c r="E579">
        <v>2011</v>
      </c>
      <c r="F579">
        <v>8</v>
      </c>
      <c r="G579">
        <v>24</v>
      </c>
      <c r="H579" t="s">
        <v>86</v>
      </c>
      <c r="I579" t="s">
        <v>759</v>
      </c>
      <c r="J579" t="s">
        <v>759</v>
      </c>
      <c r="K579" t="s">
        <v>759</v>
      </c>
      <c r="L579" t="s">
        <v>86</v>
      </c>
      <c r="M579" t="s">
        <v>88</v>
      </c>
      <c r="N579" s="50">
        <v>20000021</v>
      </c>
      <c r="O579" s="51">
        <v>2338011</v>
      </c>
      <c r="P579" t="s">
        <v>593</v>
      </c>
      <c r="Q579" t="s">
        <v>2675</v>
      </c>
      <c r="R579" t="s">
        <v>1585</v>
      </c>
      <c r="S579" s="49" t="str">
        <f>CONCATENATE(Tabla_Datos[[#This Row],[Nombre_Cliente]]," ",Tabla_Datos[[#This Row],[ApellidoPaterno_Cliente]]," ",Tabla_Datos[[#This Row],[ApellidoMaterno_Cliente]])</f>
        <v>SANTIAGO HUAROTO VILLEGAS</v>
      </c>
      <c r="T579" s="53">
        <f>DATE(Tabla_Datos[[#This Row],[tAnio]],Tabla_Datos[[#This Row],[tMes]],Tabla_Datos[[#This Row],[tDia]])</f>
        <v>40779</v>
      </c>
      <c r="U579" s="53" t="str">
        <f>IF(Tabla_Datos[[#This Row],[cProvincia]]="LIMA","LIMA","PROVINCIA")</f>
        <v>PROVINCIA</v>
      </c>
      <c r="V579" s="53" t="str">
        <f>MID(Tabla_Datos[[#This Row],[pTelefono]],1,SEARCH("-",Tabla_Datos[[#This Row],[pTelefono]],1)-1)</f>
        <v>56</v>
      </c>
      <c r="W579" s="53" t="str">
        <f>MID(Tabla_Datos[[#This Row],[pTelefono]],SEARCH("-",Tabla_Datos[[#This Row],[pTelefono]],1)+1,LEN(Tabla_Datos[[#This Row],[pTelefono]]))</f>
        <v>956282209</v>
      </c>
      <c r="X579" s="53" t="str">
        <f>CONCATENATE(Tabla_Datos[[#This Row],[TipUrb]]," ",Tabla_Datos[[#This Row],[Calle]]," ",Tabla_Datos[[#This Row],[NumCalle]])</f>
        <v>- SAN JOAQUIN VIEJO 245</v>
      </c>
      <c r="Y579" t="s">
        <v>759</v>
      </c>
      <c r="Z579" t="s">
        <v>152</v>
      </c>
      <c r="AA579" t="s">
        <v>153</v>
      </c>
      <c r="AB579" t="s">
        <v>95</v>
      </c>
      <c r="AC579" t="s">
        <v>95</v>
      </c>
      <c r="AD579" t="s">
        <v>109</v>
      </c>
      <c r="AE579" t="s">
        <v>95</v>
      </c>
      <c r="AF579" t="s">
        <v>95</v>
      </c>
      <c r="AG579" s="51">
        <v>21426615</v>
      </c>
      <c r="AH579" t="s">
        <v>95</v>
      </c>
      <c r="AI579">
        <v>1</v>
      </c>
      <c r="AJ579">
        <v>1</v>
      </c>
      <c r="AK579" t="s">
        <v>2676</v>
      </c>
      <c r="AL579">
        <v>245</v>
      </c>
    </row>
    <row r="580" spans="1:38">
      <c r="A580">
        <v>3293414</v>
      </c>
      <c r="B580" t="s">
        <v>2677</v>
      </c>
      <c r="C580" t="s">
        <v>19</v>
      </c>
      <c r="D580" t="s">
        <v>143</v>
      </c>
      <c r="E580">
        <v>2011</v>
      </c>
      <c r="F580">
        <v>8</v>
      </c>
      <c r="G580">
        <v>24</v>
      </c>
      <c r="H580" t="s">
        <v>86</v>
      </c>
      <c r="I580" t="s">
        <v>145</v>
      </c>
      <c r="J580" t="s">
        <v>469</v>
      </c>
      <c r="K580" t="s">
        <v>991</v>
      </c>
      <c r="L580" t="s">
        <v>86</v>
      </c>
      <c r="M580" t="s">
        <v>148</v>
      </c>
      <c r="N580" s="50">
        <v>46623639</v>
      </c>
      <c r="O580" s="51">
        <v>2337631</v>
      </c>
      <c r="P580" t="s">
        <v>2678</v>
      </c>
      <c r="Q580" t="s">
        <v>2646</v>
      </c>
      <c r="R580" t="s">
        <v>280</v>
      </c>
      <c r="S580" s="49" t="str">
        <f>CONCATENATE(Tabla_Datos[[#This Row],[Nombre_Cliente]]," ",Tabla_Datos[[#This Row],[ApellidoPaterno_Cliente]]," ",Tabla_Datos[[#This Row],[ApellidoMaterno_Cliente]])</f>
        <v>KARINA ORMEÑO HURTADO</v>
      </c>
      <c r="T580" s="53">
        <f>DATE(Tabla_Datos[[#This Row],[tAnio]],Tabla_Datos[[#This Row],[tMes]],Tabla_Datos[[#This Row],[tDia]])</f>
        <v>40779</v>
      </c>
      <c r="U580" s="53" t="str">
        <f>IF(Tabla_Datos[[#This Row],[cProvincia]]="LIMA","LIMA","PROVINCIA")</f>
        <v>PROVINCIA</v>
      </c>
      <c r="V580" s="53" t="str">
        <f>MID(Tabla_Datos[[#This Row],[pTelefono]],1,SEARCH("-",Tabla_Datos[[#This Row],[pTelefono]],1)-1)</f>
        <v>43</v>
      </c>
      <c r="W580" s="53" t="str">
        <f>MID(Tabla_Datos[[#This Row],[pTelefono]],SEARCH("-",Tabla_Datos[[#This Row],[pTelefono]],1)+1,LEN(Tabla_Datos[[#This Row],[pTelefono]]))</f>
        <v>943475888</v>
      </c>
      <c r="X580" s="53" t="str">
        <f>CONCATENATE(Tabla_Datos[[#This Row],[TipUrb]]," ",Tabla_Datos[[#This Row],[Calle]]," ",Tabla_Datos[[#This Row],[NumCalle]])</f>
        <v>AH JOSE BALTA 1011</v>
      </c>
      <c r="Y580" t="s">
        <v>151</v>
      </c>
      <c r="Z580" t="s">
        <v>152</v>
      </c>
      <c r="AA580" t="s">
        <v>153</v>
      </c>
      <c r="AB580" t="s">
        <v>95</v>
      </c>
      <c r="AC580" t="s">
        <v>95</v>
      </c>
      <c r="AD580" t="s">
        <v>96</v>
      </c>
      <c r="AE580" t="s">
        <v>95</v>
      </c>
      <c r="AF580" t="s">
        <v>95</v>
      </c>
      <c r="AG580" s="51">
        <v>41700803</v>
      </c>
      <c r="AH580" t="s">
        <v>95</v>
      </c>
      <c r="AI580">
        <v>1</v>
      </c>
      <c r="AJ580">
        <v>1</v>
      </c>
      <c r="AK580" t="s">
        <v>2679</v>
      </c>
      <c r="AL580">
        <v>1011</v>
      </c>
    </row>
    <row r="581" spans="1:38">
      <c r="A581">
        <v>3294608</v>
      </c>
      <c r="B581" t="s">
        <v>2680</v>
      </c>
      <c r="C581" t="s">
        <v>18</v>
      </c>
      <c r="D581" t="s">
        <v>892</v>
      </c>
      <c r="E581">
        <v>2011</v>
      </c>
      <c r="F581">
        <v>8</v>
      </c>
      <c r="G581">
        <v>24</v>
      </c>
      <c r="H581" t="s">
        <v>86</v>
      </c>
      <c r="I581" t="s">
        <v>100</v>
      </c>
      <c r="J581" t="s">
        <v>100</v>
      </c>
      <c r="K581" t="s">
        <v>100</v>
      </c>
      <c r="L581" t="s">
        <v>86</v>
      </c>
      <c r="M581" t="s">
        <v>102</v>
      </c>
      <c r="O581" s="51">
        <v>2337811</v>
      </c>
      <c r="P581" t="s">
        <v>2681</v>
      </c>
      <c r="Q581" t="s">
        <v>2682</v>
      </c>
      <c r="R581" t="s">
        <v>377</v>
      </c>
      <c r="S581" s="49" t="str">
        <f>CONCATENATE(Tabla_Datos[[#This Row],[Nombre_Cliente]]," ",Tabla_Datos[[#This Row],[ApellidoPaterno_Cliente]]," ",Tabla_Datos[[#This Row],[ApellidoMaterno_Cliente]])</f>
        <v>ELSA  ELIZABETH DELGADO  PEREZ</v>
      </c>
      <c r="T581" s="53">
        <f>DATE(Tabla_Datos[[#This Row],[tAnio]],Tabla_Datos[[#This Row],[tMes]],Tabla_Datos[[#This Row],[tDia]])</f>
        <v>40779</v>
      </c>
      <c r="U581" s="53" t="str">
        <f>IF(Tabla_Datos[[#This Row],[cProvincia]]="LIMA","LIMA","PROVINCIA")</f>
        <v>PROVINCIA</v>
      </c>
      <c r="V581" s="53" t="str">
        <f>MID(Tabla_Datos[[#This Row],[pTelefono]],1,SEARCH("-",Tabla_Datos[[#This Row],[pTelefono]],1)-1)</f>
        <v>1</v>
      </c>
      <c r="W581" s="53" t="str">
        <f>MID(Tabla_Datos[[#This Row],[pTelefono]],SEARCH("-",Tabla_Datos[[#This Row],[pTelefono]],1)+1,LEN(Tabla_Datos[[#This Row],[pTelefono]]))</f>
        <v>959688948</v>
      </c>
      <c r="X581" s="53" t="str">
        <f>CONCATENATE(Tabla_Datos[[#This Row],[TipUrb]]," ",Tabla_Datos[[#This Row],[Calle]]," ",Tabla_Datos[[#This Row],[NumCalle]])</f>
        <v>UR   0</v>
      </c>
      <c r="Y581" t="s">
        <v>106</v>
      </c>
      <c r="Z581" t="s">
        <v>93</v>
      </c>
      <c r="AA581" t="s">
        <v>94</v>
      </c>
      <c r="AB581" t="s">
        <v>95</v>
      </c>
      <c r="AC581" t="s">
        <v>95</v>
      </c>
      <c r="AD581" t="s">
        <v>161</v>
      </c>
      <c r="AE581" t="s">
        <v>116</v>
      </c>
      <c r="AF581">
        <v>10</v>
      </c>
      <c r="AG581" s="51">
        <v>30837359</v>
      </c>
      <c r="AI581">
        <v>26</v>
      </c>
      <c r="AJ581">
        <v>26</v>
      </c>
      <c r="AK581" t="s">
        <v>95</v>
      </c>
      <c r="AL581">
        <v>0</v>
      </c>
    </row>
    <row r="582" spans="1:38">
      <c r="A582">
        <v>3294840</v>
      </c>
      <c r="B582" t="s">
        <v>2683</v>
      </c>
      <c r="C582" t="s">
        <v>18</v>
      </c>
      <c r="D582" t="s">
        <v>85</v>
      </c>
      <c r="E582">
        <v>2011</v>
      </c>
      <c r="F582">
        <v>8</v>
      </c>
      <c r="G582">
        <v>24</v>
      </c>
      <c r="H582" t="s">
        <v>86</v>
      </c>
      <c r="I582" t="s">
        <v>355</v>
      </c>
      <c r="J582" t="s">
        <v>355</v>
      </c>
      <c r="K582" t="s">
        <v>593</v>
      </c>
      <c r="L582" t="s">
        <v>86</v>
      </c>
      <c r="M582" t="s">
        <v>594</v>
      </c>
      <c r="N582" s="50">
        <v>42488872</v>
      </c>
      <c r="O582" s="51">
        <v>2338591</v>
      </c>
      <c r="P582" t="s">
        <v>2684</v>
      </c>
      <c r="Q582" t="s">
        <v>2685</v>
      </c>
      <c r="R582" t="s">
        <v>2686</v>
      </c>
      <c r="S582" s="49" t="str">
        <f>CONCATENATE(Tabla_Datos[[#This Row],[Nombre_Cliente]]," ",Tabla_Datos[[#This Row],[ApellidoPaterno_Cliente]]," ",Tabla_Datos[[#This Row],[ApellidoMaterno_Cliente]])</f>
        <v>HUGO YOBANI TINTAYA FOLLANA</v>
      </c>
      <c r="T582" s="53">
        <f>DATE(Tabla_Datos[[#This Row],[tAnio]],Tabla_Datos[[#This Row],[tMes]],Tabla_Datos[[#This Row],[tDia]])</f>
        <v>40779</v>
      </c>
      <c r="U582" s="53" t="str">
        <f>IF(Tabla_Datos[[#This Row],[cProvincia]]="LIMA","LIMA","PROVINCIA")</f>
        <v>PROVINCIA</v>
      </c>
      <c r="V582" s="53" t="str">
        <f>MID(Tabla_Datos[[#This Row],[pTelefono]],1,SEARCH("-",Tabla_Datos[[#This Row],[pTelefono]],1)-1)</f>
        <v>84</v>
      </c>
      <c r="W582" s="53" t="str">
        <f>MID(Tabla_Datos[[#This Row],[pTelefono]],SEARCH("-",Tabla_Datos[[#This Row],[pTelefono]],1)+1,LEN(Tabla_Datos[[#This Row],[pTelefono]]))</f>
        <v>974302960</v>
      </c>
      <c r="X582" s="53" t="str">
        <f>CONCATENATE(Tabla_Datos[[#This Row],[TipUrb]]," ",Tabla_Datos[[#This Row],[Calle]]," ",Tabla_Datos[[#This Row],[NumCalle]])</f>
        <v>PJ   0</v>
      </c>
      <c r="Y582" t="s">
        <v>360</v>
      </c>
      <c r="Z582" t="s">
        <v>93</v>
      </c>
      <c r="AA582" t="s">
        <v>94</v>
      </c>
      <c r="AB582" t="s">
        <v>95</v>
      </c>
      <c r="AC582" t="s">
        <v>95</v>
      </c>
      <c r="AD582" t="s">
        <v>429</v>
      </c>
      <c r="AE582" t="s">
        <v>1847</v>
      </c>
      <c r="AF582">
        <v>1</v>
      </c>
      <c r="AG582" s="51">
        <v>43068573</v>
      </c>
      <c r="AI582" t="s">
        <v>867</v>
      </c>
      <c r="AJ582" t="s">
        <v>867</v>
      </c>
      <c r="AK582" t="s">
        <v>95</v>
      </c>
      <c r="AL582">
        <v>0</v>
      </c>
    </row>
    <row r="583" spans="1:38">
      <c r="A583">
        <v>3296175</v>
      </c>
      <c r="B583" t="s">
        <v>1060</v>
      </c>
      <c r="C583" t="s">
        <v>18</v>
      </c>
      <c r="D583" t="s">
        <v>1061</v>
      </c>
      <c r="E583">
        <v>2011</v>
      </c>
      <c r="F583">
        <v>8</v>
      </c>
      <c r="G583">
        <v>24</v>
      </c>
      <c r="H583" t="s">
        <v>86</v>
      </c>
      <c r="I583" t="s">
        <v>16</v>
      </c>
      <c r="J583" t="s">
        <v>16</v>
      </c>
      <c r="K583" t="s">
        <v>277</v>
      </c>
      <c r="L583" t="s">
        <v>86</v>
      </c>
      <c r="M583" t="s">
        <v>88</v>
      </c>
      <c r="N583" s="50">
        <v>99999999</v>
      </c>
      <c r="O583" s="51">
        <v>2339728</v>
      </c>
      <c r="P583" t="s">
        <v>1062</v>
      </c>
      <c r="Q583" t="s">
        <v>1063</v>
      </c>
      <c r="R583" t="s">
        <v>95</v>
      </c>
      <c r="S583" s="49" t="str">
        <f>CONCATENATE(Tabla_Datos[[#This Row],[Nombre_Cliente]]," ",Tabla_Datos[[#This Row],[ApellidoPaterno_Cliente]]," ",Tabla_Datos[[#This Row],[ApellidoMaterno_Cliente]])</f>
        <v xml:space="preserve">INVERSIONES DEL SUR JAA E.I.R.L.  </v>
      </c>
      <c r="T583" s="53">
        <f>DATE(Tabla_Datos[[#This Row],[tAnio]],Tabla_Datos[[#This Row],[tMes]],Tabla_Datos[[#This Row],[tDia]])</f>
        <v>40779</v>
      </c>
      <c r="U583" s="53" t="str">
        <f>IF(Tabla_Datos[[#This Row],[cProvincia]]="LIMA","LIMA","PROVINCIA")</f>
        <v>LIMA</v>
      </c>
      <c r="V583" s="53" t="str">
        <f>MID(Tabla_Datos[[#This Row],[pTelefono]],1,SEARCH("-",Tabla_Datos[[#This Row],[pTelefono]],1)-1)</f>
        <v>1</v>
      </c>
      <c r="W583" s="53" t="str">
        <f>MID(Tabla_Datos[[#This Row],[pTelefono]],SEARCH("-",Tabla_Datos[[#This Row],[pTelefono]],1)+1,LEN(Tabla_Datos[[#This Row],[pTelefono]]))</f>
        <v>983681200</v>
      </c>
      <c r="X583" s="53" t="str">
        <f>CONCATENATE(Tabla_Datos[[#This Row],[TipUrb]]," ",Tabla_Datos[[#This Row],[Calle]]," ",Tabla_Datos[[#This Row],[NumCalle]])</f>
        <v>UR CIRCUNVALACION 0</v>
      </c>
      <c r="Y583" t="s">
        <v>92</v>
      </c>
      <c r="Z583" t="s">
        <v>93</v>
      </c>
      <c r="AA583" t="s">
        <v>94</v>
      </c>
      <c r="AB583" t="s">
        <v>95</v>
      </c>
      <c r="AC583" t="s">
        <v>95</v>
      </c>
      <c r="AD583" t="s">
        <v>161</v>
      </c>
      <c r="AE583" t="s">
        <v>500</v>
      </c>
      <c r="AF583">
        <v>27</v>
      </c>
      <c r="AH583">
        <v>20392983687</v>
      </c>
      <c r="AI583">
        <v>26</v>
      </c>
      <c r="AJ583">
        <v>26</v>
      </c>
      <c r="AK583" t="s">
        <v>1064</v>
      </c>
      <c r="AL583">
        <v>0</v>
      </c>
    </row>
    <row r="584" spans="1:38">
      <c r="A584">
        <v>3295151</v>
      </c>
      <c r="B584" t="s">
        <v>2687</v>
      </c>
      <c r="C584" t="s">
        <v>18</v>
      </c>
      <c r="D584" t="s">
        <v>85</v>
      </c>
      <c r="E584">
        <v>2011</v>
      </c>
      <c r="F584">
        <v>8</v>
      </c>
      <c r="G584">
        <v>24</v>
      </c>
      <c r="H584" t="s">
        <v>86</v>
      </c>
      <c r="I584" t="s">
        <v>16</v>
      </c>
      <c r="J584" t="s">
        <v>16</v>
      </c>
      <c r="K584" t="s">
        <v>567</v>
      </c>
      <c r="L584" t="s">
        <v>86</v>
      </c>
      <c r="M584" t="s">
        <v>88</v>
      </c>
      <c r="N584" s="50">
        <v>8714663</v>
      </c>
      <c r="O584" s="51">
        <v>2338818</v>
      </c>
      <c r="P584" t="s">
        <v>2688</v>
      </c>
      <c r="Q584" t="s">
        <v>2689</v>
      </c>
      <c r="R584" t="s">
        <v>2690</v>
      </c>
      <c r="S584" s="49" t="str">
        <f>CONCATENATE(Tabla_Datos[[#This Row],[Nombre_Cliente]]," ",Tabla_Datos[[#This Row],[ApellidoPaterno_Cliente]]," ",Tabla_Datos[[#This Row],[ApellidoMaterno_Cliente]])</f>
        <v xml:space="preserve">VICTOR ALMANZOR  PLASENCIA  FARRO </v>
      </c>
      <c r="T584" s="53">
        <f>DATE(Tabla_Datos[[#This Row],[tAnio]],Tabla_Datos[[#This Row],[tMes]],Tabla_Datos[[#This Row],[tDia]])</f>
        <v>40779</v>
      </c>
      <c r="U584" s="53" t="str">
        <f>IF(Tabla_Datos[[#This Row],[cProvincia]]="LIMA","LIMA","PROVINCIA")</f>
        <v>LIMA</v>
      </c>
      <c r="V584" s="53" t="str">
        <f>MID(Tabla_Datos[[#This Row],[pTelefono]],1,SEARCH("-",Tabla_Datos[[#This Row],[pTelefono]],1)-1)</f>
        <v>1</v>
      </c>
      <c r="W584" s="53" t="str">
        <f>MID(Tabla_Datos[[#This Row],[pTelefono]],SEARCH("-",Tabla_Datos[[#This Row],[pTelefono]],1)+1,LEN(Tabla_Datos[[#This Row],[pTelefono]]))</f>
        <v>4648063</v>
      </c>
      <c r="X584" s="53" t="str">
        <f>CONCATENATE(Tabla_Datos[[#This Row],[TipUrb]]," ",Tabla_Datos[[#This Row],[Calle]]," ",Tabla_Datos[[#This Row],[NumCalle]])</f>
        <v>UR CARRILLO, CAPITAN DE NAVIO C. 247</v>
      </c>
      <c r="Y584" t="s">
        <v>92</v>
      </c>
      <c r="Z584" t="s">
        <v>138</v>
      </c>
      <c r="AA584" t="s">
        <v>139</v>
      </c>
      <c r="AB584" t="s">
        <v>95</v>
      </c>
      <c r="AC584">
        <v>201</v>
      </c>
      <c r="AD584" t="s">
        <v>161</v>
      </c>
      <c r="AE584" t="s">
        <v>95</v>
      </c>
      <c r="AG584" s="51">
        <v>2668936</v>
      </c>
      <c r="AI584">
        <v>26</v>
      </c>
      <c r="AJ584">
        <v>26</v>
      </c>
      <c r="AK584" t="s">
        <v>2691</v>
      </c>
      <c r="AL584">
        <v>247</v>
      </c>
    </row>
    <row r="585" spans="1:38">
      <c r="A585">
        <v>3291059</v>
      </c>
      <c r="B585" t="s">
        <v>2692</v>
      </c>
      <c r="C585" t="s">
        <v>20</v>
      </c>
      <c r="D585" t="s">
        <v>143</v>
      </c>
      <c r="E585">
        <v>2011</v>
      </c>
      <c r="F585">
        <v>8</v>
      </c>
      <c r="G585">
        <v>24</v>
      </c>
      <c r="H585" t="s">
        <v>86</v>
      </c>
      <c r="I585" t="s">
        <v>16</v>
      </c>
      <c r="J585" t="s">
        <v>16</v>
      </c>
      <c r="K585" t="s">
        <v>633</v>
      </c>
      <c r="L585" t="s">
        <v>86</v>
      </c>
      <c r="M585" t="s">
        <v>88</v>
      </c>
      <c r="N585" s="50">
        <v>9926559</v>
      </c>
      <c r="O585" s="51">
        <v>2335820</v>
      </c>
      <c r="P585" t="s">
        <v>2693</v>
      </c>
      <c r="Q585" t="s">
        <v>2694</v>
      </c>
      <c r="R585" t="s">
        <v>238</v>
      </c>
      <c r="S585" s="49" t="str">
        <f>CONCATENATE(Tabla_Datos[[#This Row],[Nombre_Cliente]]," ",Tabla_Datos[[#This Row],[ApellidoPaterno_Cliente]]," ",Tabla_Datos[[#This Row],[ApellidoMaterno_Cliente]])</f>
        <v>DEIVY ALEX HUACAUSE HUAMAN</v>
      </c>
      <c r="T585" s="53">
        <f>DATE(Tabla_Datos[[#This Row],[tAnio]],Tabla_Datos[[#This Row],[tMes]],Tabla_Datos[[#This Row],[tDia]])</f>
        <v>40779</v>
      </c>
      <c r="U585" s="53" t="str">
        <f>IF(Tabla_Datos[[#This Row],[cProvincia]]="LIMA","LIMA","PROVINCIA")</f>
        <v>LIMA</v>
      </c>
      <c r="V585" s="53" t="str">
        <f>MID(Tabla_Datos[[#This Row],[pTelefono]],1,SEARCH("-",Tabla_Datos[[#This Row],[pTelefono]],1)-1)</f>
        <v>1</v>
      </c>
      <c r="W585" s="53" t="str">
        <f>MID(Tabla_Datos[[#This Row],[pTelefono]],SEARCH("-",Tabla_Datos[[#This Row],[pTelefono]],1)+1,LEN(Tabla_Datos[[#This Row],[pTelefono]]))</f>
        <v>968661734</v>
      </c>
      <c r="X585" s="53" t="str">
        <f>CONCATENATE(Tabla_Datos[[#This Row],[TipUrb]]," ",Tabla_Datos[[#This Row],[Calle]]," ",Tabla_Datos[[#This Row],[NumCalle]])</f>
        <v>- LOS GIRASOLES 0</v>
      </c>
      <c r="Y585" t="s">
        <v>92</v>
      </c>
      <c r="Z585" t="s">
        <v>152</v>
      </c>
      <c r="AA585" t="s">
        <v>153</v>
      </c>
      <c r="AB585" t="s">
        <v>95</v>
      </c>
      <c r="AC585" t="s">
        <v>95</v>
      </c>
      <c r="AD585" t="s">
        <v>109</v>
      </c>
      <c r="AE585" t="s">
        <v>116</v>
      </c>
      <c r="AF585">
        <v>40</v>
      </c>
      <c r="AG585" s="51">
        <v>45403786</v>
      </c>
      <c r="AH585" t="s">
        <v>95</v>
      </c>
      <c r="AI585">
        <v>1</v>
      </c>
      <c r="AJ585">
        <v>1</v>
      </c>
      <c r="AK585" t="s">
        <v>1253</v>
      </c>
      <c r="AL585">
        <v>0</v>
      </c>
    </row>
    <row r="586" spans="1:38">
      <c r="A586">
        <v>3291999</v>
      </c>
      <c r="B586" t="s">
        <v>2695</v>
      </c>
      <c r="C586" t="s">
        <v>20</v>
      </c>
      <c r="D586" t="s">
        <v>85</v>
      </c>
      <c r="E586">
        <v>2011</v>
      </c>
      <c r="F586">
        <v>8</v>
      </c>
      <c r="G586">
        <v>24</v>
      </c>
      <c r="H586" t="s">
        <v>86</v>
      </c>
      <c r="I586" t="s">
        <v>16</v>
      </c>
      <c r="J586" t="s">
        <v>16</v>
      </c>
      <c r="K586" t="s">
        <v>438</v>
      </c>
      <c r="L586" t="s">
        <v>86</v>
      </c>
      <c r="M586" t="s">
        <v>88</v>
      </c>
      <c r="N586" s="50">
        <v>20000021</v>
      </c>
      <c r="O586" s="51">
        <v>2336580</v>
      </c>
      <c r="P586" t="s">
        <v>2696</v>
      </c>
      <c r="Q586" t="s">
        <v>2697</v>
      </c>
      <c r="R586" t="s">
        <v>948</v>
      </c>
      <c r="S586" s="49" t="str">
        <f>CONCATENATE(Tabla_Datos[[#This Row],[Nombre_Cliente]]," ",Tabla_Datos[[#This Row],[ApellidoPaterno_Cliente]]," ",Tabla_Datos[[#This Row],[ApellidoMaterno_Cliente]])</f>
        <v>IVAN WILLY MACHARE SEPULVEDA</v>
      </c>
      <c r="T586" s="53">
        <f>DATE(Tabla_Datos[[#This Row],[tAnio]],Tabla_Datos[[#This Row],[tMes]],Tabla_Datos[[#This Row],[tDia]])</f>
        <v>40779</v>
      </c>
      <c r="U586" s="53" t="str">
        <f>IF(Tabla_Datos[[#This Row],[cProvincia]]="LIMA","LIMA","PROVINCIA")</f>
        <v>LIMA</v>
      </c>
      <c r="V586" s="53" t="str">
        <f>MID(Tabla_Datos[[#This Row],[pTelefono]],1,SEARCH("-",Tabla_Datos[[#This Row],[pTelefono]],1)-1)</f>
        <v>1</v>
      </c>
      <c r="W586" s="53" t="str">
        <f>MID(Tabla_Datos[[#This Row],[pTelefono]],SEARCH("-",Tabla_Datos[[#This Row],[pTelefono]],1)+1,LEN(Tabla_Datos[[#This Row],[pTelefono]]))</f>
        <v>15592836</v>
      </c>
      <c r="X586" s="53" t="str">
        <f>CONCATENATE(Tabla_Datos[[#This Row],[TipUrb]]," ",Tabla_Datos[[#This Row],[Calle]]," ",Tabla_Datos[[#This Row],[NumCalle]])</f>
        <v>AH CHICLAYO 0</v>
      </c>
      <c r="Y586" t="s">
        <v>92</v>
      </c>
      <c r="Z586" t="s">
        <v>122</v>
      </c>
      <c r="AA586" t="s">
        <v>123</v>
      </c>
      <c r="AB586" t="s">
        <v>95</v>
      </c>
      <c r="AC586" t="s">
        <v>95</v>
      </c>
      <c r="AD586" t="s">
        <v>96</v>
      </c>
      <c r="AE586" t="s">
        <v>2698</v>
      </c>
      <c r="AF586">
        <v>44</v>
      </c>
      <c r="AG586" s="51">
        <v>45434805</v>
      </c>
      <c r="AH586" t="s">
        <v>95</v>
      </c>
      <c r="AI586">
        <v>1</v>
      </c>
      <c r="AJ586">
        <v>1</v>
      </c>
      <c r="AK586" t="s">
        <v>203</v>
      </c>
      <c r="AL586">
        <v>0</v>
      </c>
    </row>
    <row r="587" spans="1:38">
      <c r="A587">
        <v>3293417</v>
      </c>
      <c r="B587" t="s">
        <v>2699</v>
      </c>
      <c r="C587" t="s">
        <v>18</v>
      </c>
      <c r="D587" t="s">
        <v>85</v>
      </c>
      <c r="E587">
        <v>2011</v>
      </c>
      <c r="F587">
        <v>8</v>
      </c>
      <c r="G587">
        <v>24</v>
      </c>
      <c r="H587" t="s">
        <v>86</v>
      </c>
      <c r="I587" t="s">
        <v>16</v>
      </c>
      <c r="J587" t="s">
        <v>16</v>
      </c>
      <c r="K587" t="s">
        <v>157</v>
      </c>
      <c r="L587" t="s">
        <v>86</v>
      </c>
      <c r="M587" t="s">
        <v>88</v>
      </c>
      <c r="N587" s="50">
        <v>40242039</v>
      </c>
      <c r="O587" s="51">
        <v>2337612</v>
      </c>
      <c r="P587" t="s">
        <v>2700</v>
      </c>
      <c r="Q587" t="s">
        <v>2701</v>
      </c>
      <c r="R587" t="s">
        <v>2702</v>
      </c>
      <c r="S587" s="49" t="str">
        <f>CONCATENATE(Tabla_Datos[[#This Row],[Nombre_Cliente]]," ",Tabla_Datos[[#This Row],[ApellidoPaterno_Cliente]]," ",Tabla_Datos[[#This Row],[ApellidoMaterno_Cliente]])</f>
        <v xml:space="preserve">NARCISO   OVIEDO   LAVADO </v>
      </c>
      <c r="T587" s="53">
        <f>DATE(Tabla_Datos[[#This Row],[tAnio]],Tabla_Datos[[#This Row],[tMes]],Tabla_Datos[[#This Row],[tDia]])</f>
        <v>40779</v>
      </c>
      <c r="U587" s="53" t="str">
        <f>IF(Tabla_Datos[[#This Row],[cProvincia]]="LIMA","LIMA","PROVINCIA")</f>
        <v>LIMA</v>
      </c>
      <c r="V587" s="53" t="str">
        <f>MID(Tabla_Datos[[#This Row],[pTelefono]],1,SEARCH("-",Tabla_Datos[[#This Row],[pTelefono]],1)-1)</f>
        <v>1</v>
      </c>
      <c r="W587" s="53" t="str">
        <f>MID(Tabla_Datos[[#This Row],[pTelefono]],SEARCH("-",Tabla_Datos[[#This Row],[pTelefono]],1)+1,LEN(Tabla_Datos[[#This Row],[pTelefono]]))</f>
        <v>980592910</v>
      </c>
      <c r="X587" s="53" t="str">
        <f>CONCATENATE(Tabla_Datos[[#This Row],[TipUrb]]," ",Tabla_Datos[[#This Row],[Calle]]," ",Tabla_Datos[[#This Row],[NumCalle]])</f>
        <v>UR LOS PROCERES 1955</v>
      </c>
      <c r="Y587" t="s">
        <v>92</v>
      </c>
      <c r="Z587" t="s">
        <v>93</v>
      </c>
      <c r="AA587" t="s">
        <v>94</v>
      </c>
      <c r="AB587">
        <v>1</v>
      </c>
      <c r="AC587" t="s">
        <v>95</v>
      </c>
      <c r="AD587" t="s">
        <v>161</v>
      </c>
      <c r="AE587" t="s">
        <v>95</v>
      </c>
      <c r="AG587" s="51">
        <v>41879288</v>
      </c>
      <c r="AI587">
        <v>26</v>
      </c>
      <c r="AJ587">
        <v>26</v>
      </c>
      <c r="AK587" t="s">
        <v>2703</v>
      </c>
      <c r="AL587">
        <v>1955</v>
      </c>
    </row>
    <row r="588" spans="1:38">
      <c r="A588">
        <v>3295361</v>
      </c>
      <c r="B588" t="s">
        <v>2704</v>
      </c>
      <c r="C588" t="s">
        <v>18</v>
      </c>
      <c r="D588" t="s">
        <v>156</v>
      </c>
      <c r="E588">
        <v>2011</v>
      </c>
      <c r="F588">
        <v>8</v>
      </c>
      <c r="G588">
        <v>24</v>
      </c>
      <c r="H588" t="s">
        <v>86</v>
      </c>
      <c r="I588" t="s">
        <v>16</v>
      </c>
      <c r="J588" t="s">
        <v>16</v>
      </c>
      <c r="K588" t="s">
        <v>633</v>
      </c>
      <c r="L588" t="s">
        <v>86</v>
      </c>
      <c r="M588" t="s">
        <v>88</v>
      </c>
      <c r="N588" s="50">
        <v>99999999</v>
      </c>
      <c r="O588" s="51">
        <v>2339010</v>
      </c>
      <c r="P588" t="s">
        <v>2705</v>
      </c>
      <c r="Q588" t="s">
        <v>1022</v>
      </c>
      <c r="R588" t="s">
        <v>2706</v>
      </c>
      <c r="S588" s="49" t="str">
        <f>CONCATENATE(Tabla_Datos[[#This Row],[Nombre_Cliente]]," ",Tabla_Datos[[#This Row],[ApellidoPaterno_Cliente]]," ",Tabla_Datos[[#This Row],[ApellidoMaterno_Cliente]])</f>
        <v xml:space="preserve">JHON JARRY  HUAYTA  VALENZUELA </v>
      </c>
      <c r="T588" s="53">
        <f>DATE(Tabla_Datos[[#This Row],[tAnio]],Tabla_Datos[[#This Row],[tMes]],Tabla_Datos[[#This Row],[tDia]])</f>
        <v>40779</v>
      </c>
      <c r="U588" s="53" t="str">
        <f>IF(Tabla_Datos[[#This Row],[cProvincia]]="LIMA","LIMA","PROVINCIA")</f>
        <v>LIMA</v>
      </c>
      <c r="V588" s="53" t="str">
        <f>MID(Tabla_Datos[[#This Row],[pTelefono]],1,SEARCH("-",Tabla_Datos[[#This Row],[pTelefono]],1)-1)</f>
        <v>1</v>
      </c>
      <c r="W588" s="53" t="str">
        <f>MID(Tabla_Datos[[#This Row],[pTelefono]],SEARCH("-",Tabla_Datos[[#This Row],[pTelefono]],1)+1,LEN(Tabla_Datos[[#This Row],[pTelefono]]))</f>
        <v>973328534</v>
      </c>
      <c r="X588" s="53" t="str">
        <f>CONCATENATE(Tabla_Datos[[#This Row],[TipUrb]]," ",Tabla_Datos[[#This Row],[Calle]]," ",Tabla_Datos[[#This Row],[NumCalle]])</f>
        <v>UR JOSE SANTOS CHOCANO 150</v>
      </c>
      <c r="Y588" t="s">
        <v>92</v>
      </c>
      <c r="Z588" t="s">
        <v>93</v>
      </c>
      <c r="AA588" t="s">
        <v>94</v>
      </c>
      <c r="AB588" t="s">
        <v>95</v>
      </c>
      <c r="AC588" t="s">
        <v>95</v>
      </c>
      <c r="AD588" t="s">
        <v>161</v>
      </c>
      <c r="AE588" t="s">
        <v>95</v>
      </c>
      <c r="AG588" s="51">
        <v>44646324</v>
      </c>
      <c r="AI588">
        <v>26</v>
      </c>
      <c r="AJ588">
        <v>26</v>
      </c>
      <c r="AK588" t="s">
        <v>2707</v>
      </c>
      <c r="AL588">
        <v>150</v>
      </c>
    </row>
    <row r="589" spans="1:38">
      <c r="A589">
        <v>3292211</v>
      </c>
      <c r="B589" t="s">
        <v>2708</v>
      </c>
      <c r="C589" t="s">
        <v>19</v>
      </c>
      <c r="D589" t="s">
        <v>85</v>
      </c>
      <c r="E589">
        <v>2011</v>
      </c>
      <c r="F589">
        <v>8</v>
      </c>
      <c r="G589">
        <v>24</v>
      </c>
      <c r="H589" t="s">
        <v>86</v>
      </c>
      <c r="I589" t="s">
        <v>16</v>
      </c>
      <c r="J589" t="s">
        <v>16</v>
      </c>
      <c r="K589" t="s">
        <v>1094</v>
      </c>
      <c r="L589" t="s">
        <v>86</v>
      </c>
      <c r="M589" t="s">
        <v>88</v>
      </c>
      <c r="N589" s="50">
        <v>20000021</v>
      </c>
      <c r="O589" s="51">
        <v>2336753</v>
      </c>
      <c r="P589" t="s">
        <v>2709</v>
      </c>
      <c r="Q589" t="s">
        <v>2710</v>
      </c>
      <c r="R589" t="s">
        <v>2711</v>
      </c>
      <c r="S589" s="49" t="str">
        <f>CONCATENATE(Tabla_Datos[[#This Row],[Nombre_Cliente]]," ",Tabla_Datos[[#This Row],[ApellidoPaterno_Cliente]]," ",Tabla_Datos[[#This Row],[ApellidoMaterno_Cliente]])</f>
        <v>NORMA EUGENIA MONZON ALSOLA</v>
      </c>
      <c r="T589" s="53">
        <f>DATE(Tabla_Datos[[#This Row],[tAnio]],Tabla_Datos[[#This Row],[tMes]],Tabla_Datos[[#This Row],[tDia]])</f>
        <v>40779</v>
      </c>
      <c r="U589" s="53" t="str">
        <f>IF(Tabla_Datos[[#This Row],[cProvincia]]="LIMA","LIMA","PROVINCIA")</f>
        <v>LIMA</v>
      </c>
      <c r="V589" s="53" t="str">
        <f>MID(Tabla_Datos[[#This Row],[pTelefono]],1,SEARCH("-",Tabla_Datos[[#This Row],[pTelefono]],1)-1)</f>
        <v>1</v>
      </c>
      <c r="W589" s="53" t="str">
        <f>MID(Tabla_Datos[[#This Row],[pTelefono]],SEARCH("-",Tabla_Datos[[#This Row],[pTelefono]],1)+1,LEN(Tabla_Datos[[#This Row],[pTelefono]]))</f>
        <v>989591705</v>
      </c>
      <c r="X589" s="53" t="str">
        <f>CONCATENATE(Tabla_Datos[[#This Row],[TipUrb]]," ",Tabla_Datos[[#This Row],[Calle]]," ",Tabla_Datos[[#This Row],[NumCalle]])</f>
        <v xml:space="preserve">  BORGOÑO GENERAL 228</v>
      </c>
      <c r="Y589" t="s">
        <v>92</v>
      </c>
      <c r="Z589" t="s">
        <v>122</v>
      </c>
      <c r="AA589" t="s">
        <v>123</v>
      </c>
      <c r="AB589" t="s">
        <v>95</v>
      </c>
      <c r="AC589" t="s">
        <v>95</v>
      </c>
      <c r="AD589" t="s">
        <v>95</v>
      </c>
      <c r="AE589" t="s">
        <v>95</v>
      </c>
      <c r="AF589" t="s">
        <v>95</v>
      </c>
      <c r="AG589" s="51">
        <v>7923119</v>
      </c>
      <c r="AH589" t="s">
        <v>95</v>
      </c>
      <c r="AI589">
        <v>1</v>
      </c>
      <c r="AJ589">
        <v>1</v>
      </c>
      <c r="AK589" t="s">
        <v>2712</v>
      </c>
      <c r="AL589">
        <v>228</v>
      </c>
    </row>
    <row r="590" spans="1:38">
      <c r="A590">
        <v>3291847</v>
      </c>
      <c r="B590" t="s">
        <v>2713</v>
      </c>
      <c r="C590" t="s">
        <v>18</v>
      </c>
      <c r="D590" t="s">
        <v>143</v>
      </c>
      <c r="E590">
        <v>2011</v>
      </c>
      <c r="F590">
        <v>8</v>
      </c>
      <c r="G590">
        <v>24</v>
      </c>
      <c r="H590" t="s">
        <v>86</v>
      </c>
      <c r="I590" t="s">
        <v>1280</v>
      </c>
      <c r="J590" t="s">
        <v>2714</v>
      </c>
      <c r="K590" t="s">
        <v>2714</v>
      </c>
      <c r="L590" t="s">
        <v>86</v>
      </c>
      <c r="M590" t="s">
        <v>133</v>
      </c>
      <c r="N590" s="50">
        <v>42906839</v>
      </c>
      <c r="O590" s="51">
        <v>2336127</v>
      </c>
      <c r="P590" t="s">
        <v>2715</v>
      </c>
      <c r="Q590" t="s">
        <v>511</v>
      </c>
      <c r="R590" t="s">
        <v>2716</v>
      </c>
      <c r="S590" s="49" t="str">
        <f>CONCATENATE(Tabla_Datos[[#This Row],[Nombre_Cliente]]," ",Tabla_Datos[[#This Row],[ApellidoPaterno_Cliente]]," ",Tabla_Datos[[#This Row],[ApellidoMaterno_Cliente]])</f>
        <v>KARLO JOEL RUIZ ESTELA</v>
      </c>
      <c r="T590" s="53">
        <f>DATE(Tabla_Datos[[#This Row],[tAnio]],Tabla_Datos[[#This Row],[tMes]],Tabla_Datos[[#This Row],[tDia]])</f>
        <v>40779</v>
      </c>
      <c r="U590" s="53" t="str">
        <f>IF(Tabla_Datos[[#This Row],[cProvincia]]="LIMA","LIMA","PROVINCIA")</f>
        <v>PROVINCIA</v>
      </c>
      <c r="V590" s="53" t="str">
        <f>MID(Tabla_Datos[[#This Row],[pTelefono]],1,SEARCH("-",Tabla_Datos[[#This Row],[pTelefono]],1)-1)</f>
        <v>72</v>
      </c>
      <c r="W590" s="53" t="str">
        <f>MID(Tabla_Datos[[#This Row],[pTelefono]],SEARCH("-",Tabla_Datos[[#This Row],[pTelefono]],1)+1,LEN(Tabla_Datos[[#This Row],[pTelefono]]))</f>
        <v>988190115</v>
      </c>
      <c r="X590" s="53" t="str">
        <f>CONCATENATE(Tabla_Datos[[#This Row],[TipUrb]]," ",Tabla_Datos[[#This Row],[Calle]]," ",Tabla_Datos[[#This Row],[NumCalle]])</f>
        <v>AH SECTOR LAS PALMERAS 0</v>
      </c>
      <c r="Y590" t="s">
        <v>1285</v>
      </c>
      <c r="Z590" t="s">
        <v>181</v>
      </c>
      <c r="AA590" t="s">
        <v>182</v>
      </c>
      <c r="AB590" t="s">
        <v>95</v>
      </c>
      <c r="AC590" t="s">
        <v>95</v>
      </c>
      <c r="AD590" t="s">
        <v>96</v>
      </c>
      <c r="AE590" t="s">
        <v>2717</v>
      </c>
      <c r="AF590">
        <v>17</v>
      </c>
      <c r="AG590" s="51">
        <v>374038</v>
      </c>
      <c r="AI590" t="s">
        <v>1354</v>
      </c>
      <c r="AJ590" t="s">
        <v>1354</v>
      </c>
      <c r="AK590" t="s">
        <v>2718</v>
      </c>
      <c r="AL590">
        <v>0</v>
      </c>
    </row>
    <row r="591" spans="1:38">
      <c r="A591">
        <v>3291622</v>
      </c>
      <c r="B591" t="s">
        <v>2719</v>
      </c>
      <c r="C591" t="s">
        <v>19</v>
      </c>
      <c r="D591" t="s">
        <v>85</v>
      </c>
      <c r="E591">
        <v>2011</v>
      </c>
      <c r="F591">
        <v>8</v>
      </c>
      <c r="G591">
        <v>24</v>
      </c>
      <c r="H591" t="s">
        <v>86</v>
      </c>
      <c r="I591" t="s">
        <v>355</v>
      </c>
      <c r="J591" t="s">
        <v>355</v>
      </c>
      <c r="K591" t="s">
        <v>1304</v>
      </c>
      <c r="L591" t="s">
        <v>86</v>
      </c>
      <c r="M591" t="s">
        <v>88</v>
      </c>
      <c r="N591" s="50">
        <v>20000021</v>
      </c>
      <c r="O591" s="51">
        <v>2336301</v>
      </c>
      <c r="P591" t="s">
        <v>2720</v>
      </c>
      <c r="Q591" t="s">
        <v>2721</v>
      </c>
      <c r="R591" t="s">
        <v>1680</v>
      </c>
      <c r="S591" s="49" t="str">
        <f>CONCATENATE(Tabla_Datos[[#This Row],[Nombre_Cliente]]," ",Tabla_Datos[[#This Row],[ApellidoPaterno_Cliente]]," ",Tabla_Datos[[#This Row],[ApellidoMaterno_Cliente]])</f>
        <v>LIDIA ORMACHEA VILLAVICENCIO</v>
      </c>
      <c r="T591" s="53">
        <f>DATE(Tabla_Datos[[#This Row],[tAnio]],Tabla_Datos[[#This Row],[tMes]],Tabla_Datos[[#This Row],[tDia]])</f>
        <v>40779</v>
      </c>
      <c r="U591" s="53" t="str">
        <f>IF(Tabla_Datos[[#This Row],[cProvincia]]="LIMA","LIMA","PROVINCIA")</f>
        <v>PROVINCIA</v>
      </c>
      <c r="V591" s="53" t="str">
        <f>MID(Tabla_Datos[[#This Row],[pTelefono]],1,SEARCH("-",Tabla_Datos[[#This Row],[pTelefono]],1)-1)</f>
        <v>84</v>
      </c>
      <c r="W591" s="53" t="str">
        <f>MID(Tabla_Datos[[#This Row],[pTelefono]],SEARCH("-",Tabla_Datos[[#This Row],[pTelefono]],1)+1,LEN(Tabla_Datos[[#This Row],[pTelefono]]))</f>
        <v>984196946</v>
      </c>
      <c r="X591" s="53" t="str">
        <f>CONCATENATE(Tabla_Datos[[#This Row],[TipUrb]]," ",Tabla_Datos[[#This Row],[Calle]]," ",Tabla_Datos[[#This Row],[NumCalle]])</f>
        <v>UR . 0</v>
      </c>
      <c r="Y591" t="s">
        <v>360</v>
      </c>
      <c r="Z591" t="s">
        <v>122</v>
      </c>
      <c r="AA591" t="s">
        <v>123</v>
      </c>
      <c r="AB591" t="s">
        <v>95</v>
      </c>
      <c r="AC591" t="s">
        <v>95</v>
      </c>
      <c r="AD591" t="s">
        <v>161</v>
      </c>
      <c r="AE591" t="s">
        <v>474</v>
      </c>
      <c r="AF591">
        <v>3</v>
      </c>
      <c r="AG591" s="51">
        <v>23892708</v>
      </c>
      <c r="AH591" t="s">
        <v>95</v>
      </c>
      <c r="AI591">
        <v>1</v>
      </c>
      <c r="AJ591">
        <v>1</v>
      </c>
      <c r="AK591" t="s">
        <v>221</v>
      </c>
      <c r="AL591">
        <v>0</v>
      </c>
    </row>
    <row r="592" spans="1:38">
      <c r="A592">
        <v>3294731</v>
      </c>
      <c r="B592" t="s">
        <v>2722</v>
      </c>
      <c r="C592" t="s">
        <v>18</v>
      </c>
      <c r="D592" t="s">
        <v>892</v>
      </c>
      <c r="E592">
        <v>2011</v>
      </c>
      <c r="F592">
        <v>8</v>
      </c>
      <c r="G592">
        <v>24</v>
      </c>
      <c r="H592" t="s">
        <v>86</v>
      </c>
      <c r="I592" t="s">
        <v>16</v>
      </c>
      <c r="J592" t="s">
        <v>16</v>
      </c>
      <c r="K592" t="s">
        <v>177</v>
      </c>
      <c r="L592" t="s">
        <v>86</v>
      </c>
      <c r="M592" t="s">
        <v>88</v>
      </c>
      <c r="N592" s="50">
        <v>7544056</v>
      </c>
      <c r="O592" s="51">
        <v>2338492</v>
      </c>
      <c r="P592" t="s">
        <v>2723</v>
      </c>
      <c r="Q592" t="s">
        <v>2724</v>
      </c>
      <c r="R592" t="s">
        <v>2725</v>
      </c>
      <c r="S592" s="49" t="str">
        <f>CONCATENATE(Tabla_Datos[[#This Row],[Nombre_Cliente]]," ",Tabla_Datos[[#This Row],[ApellidoPaterno_Cliente]]," ",Tabla_Datos[[#This Row],[ApellidoMaterno_Cliente]])</f>
        <v xml:space="preserve">OLGA FERMINA MAZA  BOLAÑOS DE ARANA </v>
      </c>
      <c r="T592" s="53">
        <f>DATE(Tabla_Datos[[#This Row],[tAnio]],Tabla_Datos[[#This Row],[tMes]],Tabla_Datos[[#This Row],[tDia]])</f>
        <v>40779</v>
      </c>
      <c r="U592" s="53" t="str">
        <f>IF(Tabla_Datos[[#This Row],[cProvincia]]="LIMA","LIMA","PROVINCIA")</f>
        <v>LIMA</v>
      </c>
      <c r="V592" s="53" t="str">
        <f>MID(Tabla_Datos[[#This Row],[pTelefono]],1,SEARCH("-",Tabla_Datos[[#This Row],[pTelefono]],1)-1)</f>
        <v>1</v>
      </c>
      <c r="W592" s="53" t="str">
        <f>MID(Tabla_Datos[[#This Row],[pTelefono]],SEARCH("-",Tabla_Datos[[#This Row],[pTelefono]],1)+1,LEN(Tabla_Datos[[#This Row],[pTelefono]]))</f>
        <v>3230720</v>
      </c>
      <c r="X592" s="53" t="str">
        <f>CONCATENATE(Tabla_Datos[[#This Row],[TipUrb]]," ",Tabla_Datos[[#This Row],[Calle]]," ",Tabla_Datos[[#This Row],[NumCalle]])</f>
        <v>- RIVAS, F. 911</v>
      </c>
      <c r="Y592" t="s">
        <v>92</v>
      </c>
      <c r="Z592" t="s">
        <v>93</v>
      </c>
      <c r="AA592" t="s">
        <v>94</v>
      </c>
      <c r="AB592" t="s">
        <v>95</v>
      </c>
      <c r="AC592">
        <v>304</v>
      </c>
      <c r="AD592" t="s">
        <v>109</v>
      </c>
      <c r="AE592" t="s">
        <v>95</v>
      </c>
      <c r="AG592" s="51">
        <v>7313454</v>
      </c>
      <c r="AI592">
        <v>26</v>
      </c>
      <c r="AJ592">
        <v>26</v>
      </c>
      <c r="AK592" t="s">
        <v>2726</v>
      </c>
      <c r="AL592">
        <v>911</v>
      </c>
    </row>
    <row r="593" spans="1:38">
      <c r="A593">
        <v>3294030</v>
      </c>
      <c r="B593" t="s">
        <v>2727</v>
      </c>
      <c r="C593" t="s">
        <v>18</v>
      </c>
      <c r="D593" t="s">
        <v>85</v>
      </c>
      <c r="E593">
        <v>2011</v>
      </c>
      <c r="F593">
        <v>8</v>
      </c>
      <c r="G593">
        <v>24</v>
      </c>
      <c r="H593" t="s">
        <v>86</v>
      </c>
      <c r="I593" t="s">
        <v>16</v>
      </c>
      <c r="J593" t="s">
        <v>16</v>
      </c>
      <c r="K593" t="s">
        <v>87</v>
      </c>
      <c r="L593" t="s">
        <v>86</v>
      </c>
      <c r="M593" t="s">
        <v>88</v>
      </c>
      <c r="N593" s="50">
        <v>99999999</v>
      </c>
      <c r="O593" s="51">
        <v>2336203</v>
      </c>
      <c r="P593" t="s">
        <v>2728</v>
      </c>
      <c r="Q593" t="s">
        <v>2729</v>
      </c>
      <c r="R593" t="s">
        <v>2730</v>
      </c>
      <c r="S593" s="49" t="str">
        <f>CONCATENATE(Tabla_Datos[[#This Row],[Nombre_Cliente]]," ",Tabla_Datos[[#This Row],[ApellidoPaterno_Cliente]]," ",Tabla_Datos[[#This Row],[ApellidoMaterno_Cliente]])</f>
        <v xml:space="preserve">MILAGROS FATIMA PEÑA  BANDO </v>
      </c>
      <c r="T593" s="53">
        <f>DATE(Tabla_Datos[[#This Row],[tAnio]],Tabla_Datos[[#This Row],[tMes]],Tabla_Datos[[#This Row],[tDia]])</f>
        <v>40779</v>
      </c>
      <c r="U593" s="53" t="str">
        <f>IF(Tabla_Datos[[#This Row],[cProvincia]]="LIMA","LIMA","PROVINCIA")</f>
        <v>LIMA</v>
      </c>
      <c r="V593" s="53" t="str">
        <f>MID(Tabla_Datos[[#This Row],[pTelefono]],1,SEARCH("-",Tabla_Datos[[#This Row],[pTelefono]],1)-1)</f>
        <v>1</v>
      </c>
      <c r="W593" s="53" t="str">
        <f>MID(Tabla_Datos[[#This Row],[pTelefono]],SEARCH("-",Tabla_Datos[[#This Row],[pTelefono]],1)+1,LEN(Tabla_Datos[[#This Row],[pTelefono]]))</f>
        <v>997078694</v>
      </c>
      <c r="X593" s="53" t="str">
        <f>CONCATENATE(Tabla_Datos[[#This Row],[TipUrb]]," ",Tabla_Datos[[#This Row],[Calle]]," ",Tabla_Datos[[#This Row],[NumCalle]])</f>
        <v>UR TAVARA, SANTIAGO 0</v>
      </c>
      <c r="Y593" t="s">
        <v>92</v>
      </c>
      <c r="Z593" t="s">
        <v>93</v>
      </c>
      <c r="AA593" t="s">
        <v>94</v>
      </c>
      <c r="AB593" t="s">
        <v>95</v>
      </c>
      <c r="AC593" t="s">
        <v>95</v>
      </c>
      <c r="AD593" t="s">
        <v>161</v>
      </c>
      <c r="AE593" t="s">
        <v>2731</v>
      </c>
      <c r="AF593">
        <v>36</v>
      </c>
      <c r="AG593" s="51">
        <v>47191319</v>
      </c>
      <c r="AI593">
        <v>26</v>
      </c>
      <c r="AJ593">
        <v>26</v>
      </c>
      <c r="AK593" t="s">
        <v>2732</v>
      </c>
      <c r="AL593">
        <v>0</v>
      </c>
    </row>
    <row r="594" spans="1:38">
      <c r="A594">
        <v>3294008</v>
      </c>
      <c r="B594" t="s">
        <v>2733</v>
      </c>
      <c r="C594" t="s">
        <v>20</v>
      </c>
      <c r="D594" t="s">
        <v>85</v>
      </c>
      <c r="E594">
        <v>2011</v>
      </c>
      <c r="F594">
        <v>8</v>
      </c>
      <c r="G594">
        <v>24</v>
      </c>
      <c r="H594" t="s">
        <v>86</v>
      </c>
      <c r="I594" t="s">
        <v>241</v>
      </c>
      <c r="J594" t="s">
        <v>242</v>
      </c>
      <c r="K594" t="s">
        <v>242</v>
      </c>
      <c r="L594" t="s">
        <v>86</v>
      </c>
      <c r="M594" t="s">
        <v>148</v>
      </c>
      <c r="N594" s="50">
        <v>42203455</v>
      </c>
      <c r="O594" s="51">
        <v>2338101</v>
      </c>
      <c r="P594" t="s">
        <v>2734</v>
      </c>
      <c r="Q594" t="s">
        <v>2735</v>
      </c>
      <c r="R594" t="s">
        <v>1042</v>
      </c>
      <c r="S594" s="49" t="str">
        <f>CONCATENATE(Tabla_Datos[[#This Row],[Nombre_Cliente]]," ",Tabla_Datos[[#This Row],[ApellidoPaterno_Cliente]]," ",Tabla_Datos[[#This Row],[ApellidoMaterno_Cliente]])</f>
        <v>GIOVANA ALVINA MERCADO SAAVEDRA</v>
      </c>
      <c r="T594" s="53">
        <f>DATE(Tabla_Datos[[#This Row],[tAnio]],Tabla_Datos[[#This Row],[tMes]],Tabla_Datos[[#This Row],[tDia]])</f>
        <v>40779</v>
      </c>
      <c r="U594" s="53" t="str">
        <f>IF(Tabla_Datos[[#This Row],[cProvincia]]="LIMA","LIMA","PROVINCIA")</f>
        <v>PROVINCIA</v>
      </c>
      <c r="V594" s="53" t="str">
        <f>MID(Tabla_Datos[[#This Row],[pTelefono]],1,SEARCH("-",Tabla_Datos[[#This Row],[pTelefono]],1)-1)</f>
        <v>44</v>
      </c>
      <c r="W594" s="53" t="str">
        <f>MID(Tabla_Datos[[#This Row],[pTelefono]],SEARCH("-",Tabla_Datos[[#This Row],[pTelefono]],1)+1,LEN(Tabla_Datos[[#This Row],[pTelefono]]))</f>
        <v>949236319</v>
      </c>
      <c r="X594" s="53" t="str">
        <f>CONCATENATE(Tabla_Datos[[#This Row],[TipUrb]]," ",Tabla_Datos[[#This Row],[Calle]]," ",Tabla_Datos[[#This Row],[NumCalle]])</f>
        <v>UR SUAREZ 744</v>
      </c>
      <c r="Y594" t="s">
        <v>246</v>
      </c>
      <c r="Z594" t="s">
        <v>122</v>
      </c>
      <c r="AA594" t="s">
        <v>123</v>
      </c>
      <c r="AB594" t="s">
        <v>95</v>
      </c>
      <c r="AC594" t="s">
        <v>95</v>
      </c>
      <c r="AD594" t="s">
        <v>161</v>
      </c>
      <c r="AE594" t="s">
        <v>95</v>
      </c>
      <c r="AF594" t="s">
        <v>95</v>
      </c>
      <c r="AG594" s="51">
        <v>18196488</v>
      </c>
      <c r="AH594" t="s">
        <v>95</v>
      </c>
      <c r="AI594">
        <v>1</v>
      </c>
      <c r="AJ594">
        <v>1</v>
      </c>
      <c r="AK594" t="s">
        <v>1492</v>
      </c>
      <c r="AL594">
        <v>744</v>
      </c>
    </row>
    <row r="595" spans="1:38">
      <c r="A595">
        <v>3291795</v>
      </c>
      <c r="B595" t="s">
        <v>2736</v>
      </c>
      <c r="C595" t="s">
        <v>20</v>
      </c>
      <c r="D595" t="s">
        <v>143</v>
      </c>
      <c r="E595">
        <v>2011</v>
      </c>
      <c r="F595">
        <v>8</v>
      </c>
      <c r="G595">
        <v>24</v>
      </c>
      <c r="H595" t="s">
        <v>86</v>
      </c>
      <c r="I595" t="s">
        <v>241</v>
      </c>
      <c r="J595" t="s">
        <v>242</v>
      </c>
      <c r="K595" t="s">
        <v>242</v>
      </c>
      <c r="L595" t="s">
        <v>86</v>
      </c>
      <c r="M595" t="s">
        <v>148</v>
      </c>
      <c r="N595" s="50">
        <v>80195232</v>
      </c>
      <c r="O595" s="51">
        <v>2336425</v>
      </c>
      <c r="P595" t="s">
        <v>2648</v>
      </c>
      <c r="Q595" t="s">
        <v>1086</v>
      </c>
      <c r="R595" t="s">
        <v>370</v>
      </c>
      <c r="S595" s="49" t="str">
        <f>CONCATENATE(Tabla_Datos[[#This Row],[Nombre_Cliente]]," ",Tabla_Datos[[#This Row],[ApellidoPaterno_Cliente]]," ",Tabla_Datos[[#This Row],[ApellidoMaterno_Cliente]])</f>
        <v>LUIS ALBERTO AGUILAR TORRES</v>
      </c>
      <c r="T595" s="53">
        <f>DATE(Tabla_Datos[[#This Row],[tAnio]],Tabla_Datos[[#This Row],[tMes]],Tabla_Datos[[#This Row],[tDia]])</f>
        <v>40779</v>
      </c>
      <c r="U595" s="53" t="str">
        <f>IF(Tabla_Datos[[#This Row],[cProvincia]]="LIMA","LIMA","PROVINCIA")</f>
        <v>PROVINCIA</v>
      </c>
      <c r="V595" s="53" t="str">
        <f>MID(Tabla_Datos[[#This Row],[pTelefono]],1,SEARCH("-",Tabla_Datos[[#This Row],[pTelefono]],1)-1)</f>
        <v>44</v>
      </c>
      <c r="W595" s="53" t="str">
        <f>MID(Tabla_Datos[[#This Row],[pTelefono]],SEARCH("-",Tabla_Datos[[#This Row],[pTelefono]],1)+1,LEN(Tabla_Datos[[#This Row],[pTelefono]]))</f>
        <v>971395753</v>
      </c>
      <c r="X595" s="53" t="str">
        <f>CONCATENATE(Tabla_Datos[[#This Row],[TipUrb]]," ",Tabla_Datos[[#This Row],[Calle]]," ",Tabla_Datos[[#This Row],[NumCalle]])</f>
        <v>- . 0</v>
      </c>
      <c r="Y595" t="s">
        <v>246</v>
      </c>
      <c r="Z595" t="s">
        <v>152</v>
      </c>
      <c r="AA595" t="s">
        <v>153</v>
      </c>
      <c r="AB595" t="s">
        <v>95</v>
      </c>
      <c r="AC595" t="s">
        <v>95</v>
      </c>
      <c r="AD595" t="s">
        <v>109</v>
      </c>
      <c r="AE595" t="s">
        <v>353</v>
      </c>
      <c r="AF595">
        <v>9</v>
      </c>
      <c r="AG595" s="51">
        <v>41901204</v>
      </c>
      <c r="AH595" t="s">
        <v>95</v>
      </c>
      <c r="AI595">
        <v>1</v>
      </c>
      <c r="AJ595">
        <v>1</v>
      </c>
      <c r="AK595" t="s">
        <v>221</v>
      </c>
      <c r="AL595">
        <v>0</v>
      </c>
    </row>
    <row r="596" spans="1:38">
      <c r="A596">
        <v>3291938</v>
      </c>
      <c r="B596" t="s">
        <v>2737</v>
      </c>
      <c r="C596" t="s">
        <v>19</v>
      </c>
      <c r="D596" t="s">
        <v>143</v>
      </c>
      <c r="E596">
        <v>2011</v>
      </c>
      <c r="F596">
        <v>8</v>
      </c>
      <c r="G596">
        <v>24</v>
      </c>
      <c r="H596" t="s">
        <v>86</v>
      </c>
      <c r="I596" t="s">
        <v>16</v>
      </c>
      <c r="J596" t="s">
        <v>16</v>
      </c>
      <c r="K596" t="s">
        <v>112</v>
      </c>
      <c r="L596" t="s">
        <v>509</v>
      </c>
      <c r="M596" t="s">
        <v>88</v>
      </c>
      <c r="O596" s="51">
        <v>2336537</v>
      </c>
      <c r="P596" t="s">
        <v>563</v>
      </c>
      <c r="Q596" t="s">
        <v>1549</v>
      </c>
      <c r="R596" t="s">
        <v>1592</v>
      </c>
      <c r="S596" s="49" t="str">
        <f>CONCATENATE(Tabla_Datos[[#This Row],[Nombre_Cliente]]," ",Tabla_Datos[[#This Row],[ApellidoPaterno_Cliente]]," ",Tabla_Datos[[#This Row],[ApellidoMaterno_Cliente]])</f>
        <v>ANA CECILIA QUISPE HUANCA</v>
      </c>
      <c r="T596" s="53">
        <f>DATE(Tabla_Datos[[#This Row],[tAnio]],Tabla_Datos[[#This Row],[tMes]],Tabla_Datos[[#This Row],[tDia]])</f>
        <v>40779</v>
      </c>
      <c r="U596" s="53" t="str">
        <f>IF(Tabla_Datos[[#This Row],[cProvincia]]="LIMA","LIMA","PROVINCIA")</f>
        <v>LIMA</v>
      </c>
      <c r="V596" s="53" t="str">
        <f>MID(Tabla_Datos[[#This Row],[pTelefono]],1,SEARCH("-",Tabla_Datos[[#This Row],[pTelefono]],1)-1)</f>
        <v>1</v>
      </c>
      <c r="W596" s="53" t="str">
        <f>MID(Tabla_Datos[[#This Row],[pTelefono]],SEARCH("-",Tabla_Datos[[#This Row],[pTelefono]],1)+1,LEN(Tabla_Datos[[#This Row],[pTelefono]]))</f>
        <v>981196269</v>
      </c>
      <c r="X596" s="53" t="str">
        <f>CONCATENATE(Tabla_Datos[[#This Row],[TipUrb]]," ",Tabla_Datos[[#This Row],[Calle]]," ",Tabla_Datos[[#This Row],[NumCalle]])</f>
        <v>UR SANTA CRUZ DE TENERIFE 0</v>
      </c>
      <c r="Y596" t="s">
        <v>92</v>
      </c>
      <c r="Z596" t="s">
        <v>152</v>
      </c>
      <c r="AA596" t="s">
        <v>153</v>
      </c>
      <c r="AB596" t="s">
        <v>95</v>
      </c>
      <c r="AC596" t="s">
        <v>95</v>
      </c>
      <c r="AD596" t="s">
        <v>161</v>
      </c>
      <c r="AE596" t="s">
        <v>555</v>
      </c>
      <c r="AF596">
        <v>6</v>
      </c>
      <c r="AG596" s="51">
        <v>44345702</v>
      </c>
      <c r="AH596" t="s">
        <v>95</v>
      </c>
      <c r="AI596">
        <v>1</v>
      </c>
      <c r="AJ596">
        <v>1</v>
      </c>
      <c r="AK596" t="s">
        <v>2738</v>
      </c>
      <c r="AL596">
        <v>0</v>
      </c>
    </row>
    <row r="597" spans="1:38">
      <c r="A597">
        <v>3293691</v>
      </c>
      <c r="B597" t="s">
        <v>2739</v>
      </c>
      <c r="C597" t="s">
        <v>20</v>
      </c>
      <c r="D597" t="s">
        <v>85</v>
      </c>
      <c r="E597">
        <v>2011</v>
      </c>
      <c r="F597">
        <v>8</v>
      </c>
      <c r="G597">
        <v>24</v>
      </c>
      <c r="H597" t="s">
        <v>86</v>
      </c>
      <c r="I597" t="s">
        <v>16</v>
      </c>
      <c r="J597" t="s">
        <v>16</v>
      </c>
      <c r="K597" t="s">
        <v>415</v>
      </c>
      <c r="L597" t="s">
        <v>86</v>
      </c>
      <c r="M597" t="s">
        <v>88</v>
      </c>
      <c r="N597" s="50">
        <v>20000021</v>
      </c>
      <c r="O597" s="51">
        <v>2337863</v>
      </c>
      <c r="P597" t="s">
        <v>2740</v>
      </c>
      <c r="Q597" t="s">
        <v>801</v>
      </c>
      <c r="R597" t="s">
        <v>2741</v>
      </c>
      <c r="S597" s="49" t="str">
        <f>CONCATENATE(Tabla_Datos[[#This Row],[Nombre_Cliente]]," ",Tabla_Datos[[#This Row],[ApellidoPaterno_Cliente]]," ",Tabla_Datos[[#This Row],[ApellidoMaterno_Cliente]])</f>
        <v>JOSE FIDEL GOMEZ SORIANO</v>
      </c>
      <c r="T597" s="53">
        <f>DATE(Tabla_Datos[[#This Row],[tAnio]],Tabla_Datos[[#This Row],[tMes]],Tabla_Datos[[#This Row],[tDia]])</f>
        <v>40779</v>
      </c>
      <c r="U597" s="53" t="str">
        <f>IF(Tabla_Datos[[#This Row],[cProvincia]]="LIMA","LIMA","PROVINCIA")</f>
        <v>LIMA</v>
      </c>
      <c r="V597" s="53" t="str">
        <f>MID(Tabla_Datos[[#This Row],[pTelefono]],1,SEARCH("-",Tabla_Datos[[#This Row],[pTelefono]],1)-1)</f>
        <v>1</v>
      </c>
      <c r="W597" s="53" t="str">
        <f>MID(Tabla_Datos[[#This Row],[pTelefono]],SEARCH("-",Tabla_Datos[[#This Row],[pTelefono]],1)+1,LEN(Tabla_Datos[[#This Row],[pTelefono]]))</f>
        <v>946127136</v>
      </c>
      <c r="X597" s="53" t="str">
        <f>CONCATENATE(Tabla_Datos[[#This Row],[TipUrb]]," ",Tabla_Datos[[#This Row],[Calle]]," ",Tabla_Datos[[#This Row],[NumCalle]])</f>
        <v>UR LAS ESPINELAS 0</v>
      </c>
      <c r="Y597" t="s">
        <v>92</v>
      </c>
      <c r="Z597" t="s">
        <v>196</v>
      </c>
      <c r="AA597" t="s">
        <v>197</v>
      </c>
      <c r="AB597" t="s">
        <v>95</v>
      </c>
      <c r="AC597" t="s">
        <v>95</v>
      </c>
      <c r="AD597" t="s">
        <v>161</v>
      </c>
      <c r="AE597" t="s">
        <v>2742</v>
      </c>
      <c r="AF597">
        <v>9</v>
      </c>
      <c r="AG597" s="51">
        <v>9098377</v>
      </c>
      <c r="AH597" t="s">
        <v>95</v>
      </c>
      <c r="AI597">
        <v>1</v>
      </c>
      <c r="AJ597">
        <v>1</v>
      </c>
      <c r="AK597" t="s">
        <v>2743</v>
      </c>
      <c r="AL597">
        <v>0</v>
      </c>
    </row>
    <row r="598" spans="1:38">
      <c r="A598">
        <v>3290402</v>
      </c>
      <c r="B598" t="s">
        <v>2744</v>
      </c>
      <c r="C598" t="s">
        <v>19</v>
      </c>
      <c r="D598" t="s">
        <v>85</v>
      </c>
      <c r="E598">
        <v>2011</v>
      </c>
      <c r="F598">
        <v>8</v>
      </c>
      <c r="G598">
        <v>24</v>
      </c>
      <c r="H598" t="s">
        <v>86</v>
      </c>
      <c r="I598" t="s">
        <v>16</v>
      </c>
      <c r="J598" t="s">
        <v>16</v>
      </c>
      <c r="K598" t="s">
        <v>487</v>
      </c>
      <c r="L598" t="s">
        <v>86</v>
      </c>
      <c r="M598" t="s">
        <v>88</v>
      </c>
      <c r="N598" s="50">
        <v>20000021</v>
      </c>
      <c r="O598" s="51">
        <v>2335522</v>
      </c>
      <c r="P598" t="s">
        <v>2745</v>
      </c>
      <c r="Q598" t="s">
        <v>2746</v>
      </c>
      <c r="R598" t="s">
        <v>2747</v>
      </c>
      <c r="S598" s="49" t="str">
        <f>CONCATENATE(Tabla_Datos[[#This Row],[Nombre_Cliente]]," ",Tabla_Datos[[#This Row],[ApellidoPaterno_Cliente]]," ",Tabla_Datos[[#This Row],[ApellidoMaterno_Cliente]])</f>
        <v>GLORIA ELIZABETH VELARDE REYNAGA</v>
      </c>
      <c r="T598" s="53">
        <f>DATE(Tabla_Datos[[#This Row],[tAnio]],Tabla_Datos[[#This Row],[tMes]],Tabla_Datos[[#This Row],[tDia]])</f>
        <v>40779</v>
      </c>
      <c r="U598" s="53" t="str">
        <f>IF(Tabla_Datos[[#This Row],[cProvincia]]="LIMA","LIMA","PROVINCIA")</f>
        <v>LIMA</v>
      </c>
      <c r="V598" s="53" t="str">
        <f>MID(Tabla_Datos[[#This Row],[pTelefono]],1,SEARCH("-",Tabla_Datos[[#This Row],[pTelefono]],1)-1)</f>
        <v>1</v>
      </c>
      <c r="W598" s="53" t="str">
        <f>MID(Tabla_Datos[[#This Row],[pTelefono]],SEARCH("-",Tabla_Datos[[#This Row],[pTelefono]],1)+1,LEN(Tabla_Datos[[#This Row],[pTelefono]]))</f>
        <v>975218030</v>
      </c>
      <c r="X598" s="53" t="str">
        <f>CONCATENATE(Tabla_Datos[[#This Row],[TipUrb]]," ",Tabla_Datos[[#This Row],[Calle]]," ",Tabla_Datos[[#This Row],[NumCalle]])</f>
        <v>UR LOS CUARZOS 1764</v>
      </c>
      <c r="Y598" t="s">
        <v>92</v>
      </c>
      <c r="Z598" t="s">
        <v>122</v>
      </c>
      <c r="AA598" t="s">
        <v>123</v>
      </c>
      <c r="AB598">
        <v>2</v>
      </c>
      <c r="AC598" t="s">
        <v>95</v>
      </c>
      <c r="AD598" t="s">
        <v>161</v>
      </c>
      <c r="AE598" t="s">
        <v>95</v>
      </c>
      <c r="AF598" t="s">
        <v>95</v>
      </c>
      <c r="AG598" s="51">
        <v>8295693</v>
      </c>
      <c r="AH598" t="s">
        <v>95</v>
      </c>
      <c r="AI598">
        <v>1</v>
      </c>
      <c r="AJ598">
        <v>1</v>
      </c>
      <c r="AK598" t="s">
        <v>2748</v>
      </c>
      <c r="AL598">
        <v>1764</v>
      </c>
    </row>
    <row r="599" spans="1:38">
      <c r="A599">
        <v>3291764</v>
      </c>
      <c r="B599" t="s">
        <v>2749</v>
      </c>
      <c r="C599" t="s">
        <v>19</v>
      </c>
      <c r="D599" t="s">
        <v>85</v>
      </c>
      <c r="E599">
        <v>2011</v>
      </c>
      <c r="F599">
        <v>8</v>
      </c>
      <c r="G599">
        <v>24</v>
      </c>
      <c r="H599" t="s">
        <v>86</v>
      </c>
      <c r="I599" t="s">
        <v>16</v>
      </c>
      <c r="J599" t="s">
        <v>16</v>
      </c>
      <c r="K599" t="s">
        <v>165</v>
      </c>
      <c r="L599" t="s">
        <v>86</v>
      </c>
      <c r="M599" t="s">
        <v>88</v>
      </c>
      <c r="N599" s="50">
        <v>20035864</v>
      </c>
      <c r="O599" s="51">
        <v>2336397</v>
      </c>
      <c r="P599" t="s">
        <v>2750</v>
      </c>
      <c r="Q599" t="s">
        <v>2751</v>
      </c>
      <c r="R599" t="s">
        <v>1618</v>
      </c>
      <c r="S599" s="49" t="str">
        <f>CONCATENATE(Tabla_Datos[[#This Row],[Nombre_Cliente]]," ",Tabla_Datos[[#This Row],[ApellidoPaterno_Cliente]]," ",Tabla_Datos[[#This Row],[ApellidoMaterno_Cliente]])</f>
        <v>HECTOR JACINTO CHUMPITAZ CAYCHO</v>
      </c>
      <c r="T599" s="53">
        <f>DATE(Tabla_Datos[[#This Row],[tAnio]],Tabla_Datos[[#This Row],[tMes]],Tabla_Datos[[#This Row],[tDia]])</f>
        <v>40779</v>
      </c>
      <c r="U599" s="53" t="str">
        <f>IF(Tabla_Datos[[#This Row],[cProvincia]]="LIMA","LIMA","PROVINCIA")</f>
        <v>LIMA</v>
      </c>
      <c r="V599" s="53" t="str">
        <f>MID(Tabla_Datos[[#This Row],[pTelefono]],1,SEARCH("-",Tabla_Datos[[#This Row],[pTelefono]],1)-1)</f>
        <v>1</v>
      </c>
      <c r="W599" s="53" t="str">
        <f>MID(Tabla_Datos[[#This Row],[pTelefono]],SEARCH("-",Tabla_Datos[[#This Row],[pTelefono]],1)+1,LEN(Tabla_Datos[[#This Row],[pTelefono]]))</f>
        <v>990244830</v>
      </c>
      <c r="X599" s="53" t="str">
        <f>CONCATENATE(Tabla_Datos[[#This Row],[TipUrb]]," ",Tabla_Datos[[#This Row],[Calle]]," ",Tabla_Datos[[#This Row],[NumCalle]])</f>
        <v>UR 2 199</v>
      </c>
      <c r="Y599" t="s">
        <v>92</v>
      </c>
      <c r="Z599" t="s">
        <v>122</v>
      </c>
      <c r="AA599" t="s">
        <v>123</v>
      </c>
      <c r="AB599" t="s">
        <v>95</v>
      </c>
      <c r="AC599">
        <v>401</v>
      </c>
      <c r="AD599" t="s">
        <v>161</v>
      </c>
      <c r="AE599" t="s">
        <v>95</v>
      </c>
      <c r="AF599" t="s">
        <v>95</v>
      </c>
      <c r="AG599" s="51">
        <v>43527720</v>
      </c>
      <c r="AH599" t="s">
        <v>95</v>
      </c>
      <c r="AI599">
        <v>1</v>
      </c>
      <c r="AJ599">
        <v>1</v>
      </c>
      <c r="AK599">
        <v>2</v>
      </c>
      <c r="AL599">
        <v>199</v>
      </c>
    </row>
    <row r="600" spans="1:38">
      <c r="A600">
        <v>3291835</v>
      </c>
      <c r="B600" t="s">
        <v>2752</v>
      </c>
      <c r="C600" t="s">
        <v>19</v>
      </c>
      <c r="D600" t="s">
        <v>85</v>
      </c>
      <c r="E600">
        <v>2011</v>
      </c>
      <c r="F600">
        <v>8</v>
      </c>
      <c r="G600">
        <v>24</v>
      </c>
      <c r="H600" t="s">
        <v>86</v>
      </c>
      <c r="I600" t="s">
        <v>16</v>
      </c>
      <c r="J600" t="s">
        <v>16</v>
      </c>
      <c r="K600" t="s">
        <v>386</v>
      </c>
      <c r="L600" t="s">
        <v>86</v>
      </c>
      <c r="M600" t="s">
        <v>88</v>
      </c>
      <c r="N600" s="50">
        <v>7536380</v>
      </c>
      <c r="O600" s="51">
        <v>2336455</v>
      </c>
      <c r="P600" t="s">
        <v>2753</v>
      </c>
      <c r="Q600" t="s">
        <v>2754</v>
      </c>
      <c r="R600" t="s">
        <v>95</v>
      </c>
      <c r="S600" s="49" t="str">
        <f>CONCATENATE(Tabla_Datos[[#This Row],[Nombre_Cliente]]," ",Tabla_Datos[[#This Row],[ApellidoPaterno_Cliente]]," ",Tabla_Datos[[#This Row],[ApellidoMaterno_Cliente]])</f>
        <v xml:space="preserve">NORIYUKI BABA  </v>
      </c>
      <c r="T600" s="53">
        <f>DATE(Tabla_Datos[[#This Row],[tAnio]],Tabla_Datos[[#This Row],[tMes]],Tabla_Datos[[#This Row],[tDia]])</f>
        <v>40779</v>
      </c>
      <c r="U600" s="53" t="str">
        <f>IF(Tabla_Datos[[#This Row],[cProvincia]]="LIMA","LIMA","PROVINCIA")</f>
        <v>LIMA</v>
      </c>
      <c r="V600" s="53" t="str">
        <f>MID(Tabla_Datos[[#This Row],[pTelefono]],1,SEARCH("-",Tabla_Datos[[#This Row],[pTelefono]],1)-1)</f>
        <v>1</v>
      </c>
      <c r="W600" s="53" t="str">
        <f>MID(Tabla_Datos[[#This Row],[pTelefono]],SEARCH("-",Tabla_Datos[[#This Row],[pTelefono]],1)+1,LEN(Tabla_Datos[[#This Row],[pTelefono]]))</f>
        <v>997560782</v>
      </c>
      <c r="X600" s="53" t="str">
        <f>CONCATENATE(Tabla_Datos[[#This Row],[TipUrb]]," ",Tabla_Datos[[#This Row],[Calle]]," ",Tabla_Datos[[#This Row],[NumCalle]])</f>
        <v xml:space="preserve">  LAS FLORES 665</v>
      </c>
      <c r="Y600" t="s">
        <v>92</v>
      </c>
      <c r="Z600" t="s">
        <v>196</v>
      </c>
      <c r="AA600" t="s">
        <v>197</v>
      </c>
      <c r="AB600">
        <v>3</v>
      </c>
      <c r="AC600">
        <v>302</v>
      </c>
      <c r="AD600" t="s">
        <v>95</v>
      </c>
      <c r="AE600" t="s">
        <v>95</v>
      </c>
      <c r="AF600" t="s">
        <v>95</v>
      </c>
      <c r="AG600" s="51">
        <v>3557233</v>
      </c>
      <c r="AH600" t="s">
        <v>95</v>
      </c>
      <c r="AI600">
        <v>1</v>
      </c>
      <c r="AJ600">
        <v>1</v>
      </c>
      <c r="AK600" t="s">
        <v>2755</v>
      </c>
      <c r="AL600">
        <v>665</v>
      </c>
    </row>
    <row r="601" spans="1:38">
      <c r="A601">
        <v>3292518</v>
      </c>
      <c r="B601" t="s">
        <v>2756</v>
      </c>
      <c r="C601" t="s">
        <v>19</v>
      </c>
      <c r="D601" t="s">
        <v>143</v>
      </c>
      <c r="E601">
        <v>2011</v>
      </c>
      <c r="F601">
        <v>8</v>
      </c>
      <c r="G601">
        <v>24</v>
      </c>
      <c r="H601" t="s">
        <v>86</v>
      </c>
      <c r="I601" t="s">
        <v>16</v>
      </c>
      <c r="J601" t="s">
        <v>16</v>
      </c>
      <c r="K601" t="s">
        <v>487</v>
      </c>
      <c r="L601" t="s">
        <v>86</v>
      </c>
      <c r="M601" t="s">
        <v>88</v>
      </c>
      <c r="N601" s="50">
        <v>20000021</v>
      </c>
      <c r="O601" s="51">
        <v>2336984</v>
      </c>
      <c r="P601" t="s">
        <v>2757</v>
      </c>
      <c r="Q601" t="s">
        <v>2758</v>
      </c>
      <c r="R601" t="s">
        <v>280</v>
      </c>
      <c r="S601" s="49" t="str">
        <f>CONCATENATE(Tabla_Datos[[#This Row],[Nombre_Cliente]]," ",Tabla_Datos[[#This Row],[ApellidoPaterno_Cliente]]," ",Tabla_Datos[[#This Row],[ApellidoMaterno_Cliente]])</f>
        <v>ARMANDO MIGUEL CHOMBO HURTADO</v>
      </c>
      <c r="T601" s="53">
        <f>DATE(Tabla_Datos[[#This Row],[tAnio]],Tabla_Datos[[#This Row],[tMes]],Tabla_Datos[[#This Row],[tDia]])</f>
        <v>40779</v>
      </c>
      <c r="U601" s="53" t="str">
        <f>IF(Tabla_Datos[[#This Row],[cProvincia]]="LIMA","LIMA","PROVINCIA")</f>
        <v>LIMA</v>
      </c>
      <c r="V601" s="53" t="str">
        <f>MID(Tabla_Datos[[#This Row],[pTelefono]],1,SEARCH("-",Tabla_Datos[[#This Row],[pTelefono]],1)-1)</f>
        <v>1</v>
      </c>
      <c r="W601" s="53" t="str">
        <f>MID(Tabla_Datos[[#This Row],[pTelefono]],SEARCH("-",Tabla_Datos[[#This Row],[pTelefono]],1)+1,LEN(Tabla_Datos[[#This Row],[pTelefono]]))</f>
        <v>988006801</v>
      </c>
      <c r="X601" s="53" t="str">
        <f>CONCATENATE(Tabla_Datos[[#This Row],[TipUrb]]," ",Tabla_Datos[[#This Row],[Calle]]," ",Tabla_Datos[[#This Row],[NumCalle]])</f>
        <v>AS LOS PROCERES 0</v>
      </c>
      <c r="Y601" t="s">
        <v>92</v>
      </c>
      <c r="Z601" t="s">
        <v>152</v>
      </c>
      <c r="AA601" t="s">
        <v>153</v>
      </c>
      <c r="AB601" t="s">
        <v>95</v>
      </c>
      <c r="AC601" t="s">
        <v>95</v>
      </c>
      <c r="AD601" t="s">
        <v>215</v>
      </c>
      <c r="AE601" t="s">
        <v>2759</v>
      </c>
      <c r="AF601">
        <v>4</v>
      </c>
      <c r="AG601" s="51">
        <v>8288225</v>
      </c>
      <c r="AH601" t="s">
        <v>95</v>
      </c>
      <c r="AI601">
        <v>1</v>
      </c>
      <c r="AJ601">
        <v>1</v>
      </c>
      <c r="AK601" t="s">
        <v>2703</v>
      </c>
      <c r="AL601">
        <v>0</v>
      </c>
    </row>
    <row r="602" spans="1:38">
      <c r="A602">
        <v>3291159</v>
      </c>
      <c r="B602" t="s">
        <v>2760</v>
      </c>
      <c r="C602" t="s">
        <v>19</v>
      </c>
      <c r="D602" t="s">
        <v>143</v>
      </c>
      <c r="E602">
        <v>2011</v>
      </c>
      <c r="F602">
        <v>8</v>
      </c>
      <c r="G602">
        <v>24</v>
      </c>
      <c r="H602" t="s">
        <v>86</v>
      </c>
      <c r="I602" t="s">
        <v>292</v>
      </c>
      <c r="J602" t="s">
        <v>293</v>
      </c>
      <c r="K602" t="s">
        <v>292</v>
      </c>
      <c r="L602" t="s">
        <v>86</v>
      </c>
      <c r="M602" t="s">
        <v>294</v>
      </c>
      <c r="N602" s="50">
        <v>45061116</v>
      </c>
      <c r="O602" s="51">
        <v>2335908</v>
      </c>
      <c r="P602" t="s">
        <v>2761</v>
      </c>
      <c r="Q602" t="s">
        <v>1549</v>
      </c>
      <c r="R602" t="s">
        <v>1741</v>
      </c>
      <c r="S602" s="49" t="str">
        <f>CONCATENATE(Tabla_Datos[[#This Row],[Nombre_Cliente]]," ",Tabla_Datos[[#This Row],[ApellidoPaterno_Cliente]]," ",Tabla_Datos[[#This Row],[ApellidoMaterno_Cliente]])</f>
        <v>FILEMON DAMASO QUISPE JAYO</v>
      </c>
      <c r="T602" s="53">
        <f>DATE(Tabla_Datos[[#This Row],[tAnio]],Tabla_Datos[[#This Row],[tMes]],Tabla_Datos[[#This Row],[tDia]])</f>
        <v>40779</v>
      </c>
      <c r="U602" s="53" t="str">
        <f>IF(Tabla_Datos[[#This Row],[cProvincia]]="LIMA","LIMA","PROVINCIA")</f>
        <v>PROVINCIA</v>
      </c>
      <c r="V602" s="53" t="str">
        <f>MID(Tabla_Datos[[#This Row],[pTelefono]],1,SEARCH("-",Tabla_Datos[[#This Row],[pTelefono]],1)-1)</f>
        <v>66</v>
      </c>
      <c r="W602" s="53" t="str">
        <f>MID(Tabla_Datos[[#This Row],[pTelefono]],SEARCH("-",Tabla_Datos[[#This Row],[pTelefono]],1)+1,LEN(Tabla_Datos[[#This Row],[pTelefono]]))</f>
        <v>948834781</v>
      </c>
      <c r="X602" s="53" t="str">
        <f>CONCATENATE(Tabla_Datos[[#This Row],[TipUrb]]," ",Tabla_Datos[[#This Row],[Calle]]," ",Tabla_Datos[[#This Row],[NumCalle]])</f>
        <v>AS . 0</v>
      </c>
      <c r="Y602" t="s">
        <v>298</v>
      </c>
      <c r="Z602" t="s">
        <v>152</v>
      </c>
      <c r="AA602" t="s">
        <v>153</v>
      </c>
      <c r="AB602" t="s">
        <v>95</v>
      </c>
      <c r="AC602" t="s">
        <v>95</v>
      </c>
      <c r="AD602" t="s">
        <v>215</v>
      </c>
      <c r="AE602" t="s">
        <v>95</v>
      </c>
      <c r="AF602">
        <v>15</v>
      </c>
      <c r="AG602" s="51">
        <v>70977328</v>
      </c>
      <c r="AH602" t="s">
        <v>95</v>
      </c>
      <c r="AI602">
        <v>1</v>
      </c>
      <c r="AJ602">
        <v>1</v>
      </c>
      <c r="AK602" t="s">
        <v>221</v>
      </c>
      <c r="AL602">
        <v>0</v>
      </c>
    </row>
    <row r="603" spans="1:38">
      <c r="A603">
        <v>3291441</v>
      </c>
      <c r="B603" t="s">
        <v>2762</v>
      </c>
      <c r="C603" t="s">
        <v>20</v>
      </c>
      <c r="D603" t="s">
        <v>85</v>
      </c>
      <c r="E603">
        <v>2011</v>
      </c>
      <c r="F603">
        <v>8</v>
      </c>
      <c r="G603">
        <v>24</v>
      </c>
      <c r="H603" t="s">
        <v>86</v>
      </c>
      <c r="I603" t="s">
        <v>241</v>
      </c>
      <c r="J603" t="s">
        <v>242</v>
      </c>
      <c r="K603" t="s">
        <v>242</v>
      </c>
      <c r="L603" t="s">
        <v>86</v>
      </c>
      <c r="M603" t="s">
        <v>148</v>
      </c>
      <c r="O603" s="51">
        <v>2336142</v>
      </c>
      <c r="P603" t="s">
        <v>2763</v>
      </c>
      <c r="Q603" t="s">
        <v>2764</v>
      </c>
      <c r="R603" t="s">
        <v>1118</v>
      </c>
      <c r="S603" s="49" t="str">
        <f>CONCATENATE(Tabla_Datos[[#This Row],[Nombre_Cliente]]," ",Tabla_Datos[[#This Row],[ApellidoPaterno_Cliente]]," ",Tabla_Datos[[#This Row],[ApellidoMaterno_Cliente]])</f>
        <v>MARGARITA OTINIANO BURGOS</v>
      </c>
      <c r="T603" s="53">
        <f>DATE(Tabla_Datos[[#This Row],[tAnio]],Tabla_Datos[[#This Row],[tMes]],Tabla_Datos[[#This Row],[tDia]])</f>
        <v>40779</v>
      </c>
      <c r="U603" s="53" t="str">
        <f>IF(Tabla_Datos[[#This Row],[cProvincia]]="LIMA","LIMA","PROVINCIA")</f>
        <v>PROVINCIA</v>
      </c>
      <c r="V603" s="53" t="str">
        <f>MID(Tabla_Datos[[#This Row],[pTelefono]],1,SEARCH("-",Tabla_Datos[[#This Row],[pTelefono]],1)-1)</f>
        <v>44</v>
      </c>
      <c r="W603" s="53" t="str">
        <f>MID(Tabla_Datos[[#This Row],[pTelefono]],SEARCH("-",Tabla_Datos[[#This Row],[pTelefono]],1)+1,LEN(Tabla_Datos[[#This Row],[pTelefono]]))</f>
        <v>948571072</v>
      </c>
      <c r="X603" s="53" t="str">
        <f>CONCATENATE(Tabla_Datos[[#This Row],[TipUrb]]," ",Tabla_Datos[[#This Row],[Calle]]," ",Tabla_Datos[[#This Row],[NumCalle]])</f>
        <v>- AMAZONAS 390</v>
      </c>
      <c r="Y603" t="s">
        <v>246</v>
      </c>
      <c r="Z603" t="s">
        <v>122</v>
      </c>
      <c r="AA603" t="s">
        <v>123</v>
      </c>
      <c r="AB603" t="s">
        <v>95</v>
      </c>
      <c r="AC603" t="s">
        <v>95</v>
      </c>
      <c r="AD603" t="s">
        <v>109</v>
      </c>
      <c r="AE603" t="s">
        <v>95</v>
      </c>
      <c r="AF603" t="s">
        <v>95</v>
      </c>
      <c r="AG603" s="51">
        <v>17851941</v>
      </c>
      <c r="AH603" t="s">
        <v>95</v>
      </c>
      <c r="AI603">
        <v>1</v>
      </c>
      <c r="AJ603">
        <v>1</v>
      </c>
      <c r="AK603" t="s">
        <v>98</v>
      </c>
      <c r="AL603">
        <v>390</v>
      </c>
    </row>
    <row r="604" spans="1:38">
      <c r="A604">
        <v>3294078</v>
      </c>
      <c r="B604" t="s">
        <v>2765</v>
      </c>
      <c r="C604" t="s">
        <v>18</v>
      </c>
      <c r="D604" t="s">
        <v>85</v>
      </c>
      <c r="E604">
        <v>2011</v>
      </c>
      <c r="F604">
        <v>8</v>
      </c>
      <c r="G604">
        <v>24</v>
      </c>
      <c r="H604" t="s">
        <v>86</v>
      </c>
      <c r="I604" t="s">
        <v>355</v>
      </c>
      <c r="J604" t="s">
        <v>355</v>
      </c>
      <c r="K604" t="s">
        <v>593</v>
      </c>
      <c r="L604" t="s">
        <v>86</v>
      </c>
      <c r="M604" t="s">
        <v>594</v>
      </c>
      <c r="N604" s="50">
        <v>46939229</v>
      </c>
      <c r="O604" s="51">
        <v>2338145</v>
      </c>
      <c r="P604" t="s">
        <v>2766</v>
      </c>
      <c r="Q604" t="s">
        <v>2767</v>
      </c>
      <c r="R604" t="s">
        <v>2768</v>
      </c>
      <c r="S604" s="49" t="str">
        <f>CONCATENATE(Tabla_Datos[[#This Row],[Nombre_Cliente]]," ",Tabla_Datos[[#This Row],[ApellidoPaterno_Cliente]]," ",Tabla_Datos[[#This Row],[ApellidoMaterno_Cliente]])</f>
        <v xml:space="preserve">ESPERANZA  BOLIVAR  CARTAGENA </v>
      </c>
      <c r="T604" s="53">
        <f>DATE(Tabla_Datos[[#This Row],[tAnio]],Tabla_Datos[[#This Row],[tMes]],Tabla_Datos[[#This Row],[tDia]])</f>
        <v>40779</v>
      </c>
      <c r="U604" s="53" t="str">
        <f>IF(Tabla_Datos[[#This Row],[cProvincia]]="LIMA","LIMA","PROVINCIA")</f>
        <v>PROVINCIA</v>
      </c>
      <c r="V604" s="53" t="str">
        <f>MID(Tabla_Datos[[#This Row],[pTelefono]],1,SEARCH("-",Tabla_Datos[[#This Row],[pTelefono]],1)-1)</f>
        <v>1</v>
      </c>
      <c r="W604" s="53" t="str">
        <f>MID(Tabla_Datos[[#This Row],[pTelefono]],SEARCH("-",Tabla_Datos[[#This Row],[pTelefono]],1)+1,LEN(Tabla_Datos[[#This Row],[pTelefono]]))</f>
        <v>974727062</v>
      </c>
      <c r="X604" s="53" t="str">
        <f>CONCATENATE(Tabla_Datos[[#This Row],[TipUrb]]," ",Tabla_Datos[[#This Row],[Calle]]," ",Tabla_Datos[[#This Row],[NumCalle]])</f>
        <v>PJ   0</v>
      </c>
      <c r="Y604" t="s">
        <v>360</v>
      </c>
      <c r="Z604" t="s">
        <v>93</v>
      </c>
      <c r="AA604" t="s">
        <v>94</v>
      </c>
      <c r="AB604" t="s">
        <v>95</v>
      </c>
      <c r="AC604" t="s">
        <v>95</v>
      </c>
      <c r="AD604" t="s">
        <v>429</v>
      </c>
      <c r="AE604" t="s">
        <v>1644</v>
      </c>
      <c r="AG604" s="51">
        <v>43371409</v>
      </c>
      <c r="AI604">
        <v>26</v>
      </c>
      <c r="AJ604">
        <v>26</v>
      </c>
      <c r="AK604" t="s">
        <v>95</v>
      </c>
      <c r="AL604">
        <v>0</v>
      </c>
    </row>
    <row r="605" spans="1:38">
      <c r="A605">
        <v>3295205</v>
      </c>
      <c r="B605" t="s">
        <v>2769</v>
      </c>
      <c r="C605" t="s">
        <v>18</v>
      </c>
      <c r="D605" t="s">
        <v>156</v>
      </c>
      <c r="E605">
        <v>2011</v>
      </c>
      <c r="F605">
        <v>8</v>
      </c>
      <c r="G605">
        <v>24</v>
      </c>
      <c r="H605" t="s">
        <v>86</v>
      </c>
      <c r="I605" t="s">
        <v>16</v>
      </c>
      <c r="J605" t="s">
        <v>16</v>
      </c>
      <c r="K605" t="s">
        <v>308</v>
      </c>
      <c r="L605" t="s">
        <v>86</v>
      </c>
      <c r="M605" t="s">
        <v>88</v>
      </c>
      <c r="N605" s="50">
        <v>99999999</v>
      </c>
      <c r="O605" s="51">
        <v>2338896</v>
      </c>
      <c r="P605" t="s">
        <v>2770</v>
      </c>
      <c r="Q605" t="s">
        <v>2771</v>
      </c>
      <c r="R605" t="s">
        <v>1327</v>
      </c>
      <c r="S605" s="49" t="str">
        <f>CONCATENATE(Tabla_Datos[[#This Row],[Nombre_Cliente]]," ",Tabla_Datos[[#This Row],[ApellidoPaterno_Cliente]]," ",Tabla_Datos[[#This Row],[ApellidoMaterno_Cliente]])</f>
        <v xml:space="preserve">HUMBERTO JESUS GUERRA  MARQUEZ </v>
      </c>
      <c r="T605" s="53">
        <f>DATE(Tabla_Datos[[#This Row],[tAnio]],Tabla_Datos[[#This Row],[tMes]],Tabla_Datos[[#This Row],[tDia]])</f>
        <v>40779</v>
      </c>
      <c r="U605" s="53" t="str">
        <f>IF(Tabla_Datos[[#This Row],[cProvincia]]="LIMA","LIMA","PROVINCIA")</f>
        <v>LIMA</v>
      </c>
      <c r="V605" s="53" t="str">
        <f>MID(Tabla_Datos[[#This Row],[pTelefono]],1,SEARCH("-",Tabla_Datos[[#This Row],[pTelefono]],1)-1)</f>
        <v>1</v>
      </c>
      <c r="W605" s="53" t="str">
        <f>MID(Tabla_Datos[[#This Row],[pTelefono]],SEARCH("-",Tabla_Datos[[#This Row],[pTelefono]],1)+1,LEN(Tabla_Datos[[#This Row],[pTelefono]]))</f>
        <v>980230734</v>
      </c>
      <c r="X605" s="53" t="str">
        <f>CONCATENATE(Tabla_Datos[[#This Row],[TipUrb]]," ",Tabla_Datos[[#This Row],[Calle]]," ",Tabla_Datos[[#This Row],[NumCalle]])</f>
        <v>UR ARUBA 0</v>
      </c>
      <c r="Y605" t="s">
        <v>92</v>
      </c>
      <c r="Z605" t="s">
        <v>93</v>
      </c>
      <c r="AA605" t="s">
        <v>94</v>
      </c>
      <c r="AB605" t="s">
        <v>95</v>
      </c>
      <c r="AC605" t="s">
        <v>95</v>
      </c>
      <c r="AD605" t="s">
        <v>161</v>
      </c>
      <c r="AE605" t="s">
        <v>2772</v>
      </c>
      <c r="AF605">
        <v>27</v>
      </c>
      <c r="AG605" s="51">
        <v>42683966</v>
      </c>
      <c r="AI605">
        <v>26</v>
      </c>
      <c r="AJ605">
        <v>26</v>
      </c>
      <c r="AK605" t="s">
        <v>2773</v>
      </c>
      <c r="AL605">
        <v>0</v>
      </c>
    </row>
    <row r="606" spans="1:38">
      <c r="A606">
        <v>3291628</v>
      </c>
      <c r="B606" t="s">
        <v>2774</v>
      </c>
      <c r="C606" t="s">
        <v>19</v>
      </c>
      <c r="D606" t="s">
        <v>143</v>
      </c>
      <c r="E606">
        <v>2011</v>
      </c>
      <c r="F606">
        <v>8</v>
      </c>
      <c r="G606">
        <v>24</v>
      </c>
      <c r="H606" t="s">
        <v>86</v>
      </c>
      <c r="I606" t="s">
        <v>241</v>
      </c>
      <c r="J606" t="s">
        <v>242</v>
      </c>
      <c r="K606" t="s">
        <v>937</v>
      </c>
      <c r="L606" t="s">
        <v>86</v>
      </c>
      <c r="M606" t="s">
        <v>148</v>
      </c>
      <c r="N606" s="50">
        <v>9694051</v>
      </c>
      <c r="O606" s="51">
        <v>2336309</v>
      </c>
      <c r="P606" t="s">
        <v>2775</v>
      </c>
      <c r="Q606" t="s">
        <v>1499</v>
      </c>
      <c r="R606" t="s">
        <v>2776</v>
      </c>
      <c r="S606" s="49" t="str">
        <f>CONCATENATE(Tabla_Datos[[#This Row],[Nombre_Cliente]]," ",Tabla_Datos[[#This Row],[ApellidoPaterno_Cliente]]," ",Tabla_Datos[[#This Row],[ApellidoMaterno_Cliente]])</f>
        <v>LORENA ELIZABETH VILCHEZ CORNELIO</v>
      </c>
      <c r="T606" s="53">
        <f>DATE(Tabla_Datos[[#This Row],[tAnio]],Tabla_Datos[[#This Row],[tMes]],Tabla_Datos[[#This Row],[tDia]])</f>
        <v>40779</v>
      </c>
      <c r="U606" s="53" t="str">
        <f>IF(Tabla_Datos[[#This Row],[cProvincia]]="LIMA","LIMA","PROVINCIA")</f>
        <v>PROVINCIA</v>
      </c>
      <c r="V606" s="53" t="str">
        <f>MID(Tabla_Datos[[#This Row],[pTelefono]],1,SEARCH("-",Tabla_Datos[[#This Row],[pTelefono]],1)-1)</f>
        <v>44</v>
      </c>
      <c r="W606" s="53" t="str">
        <f>MID(Tabla_Datos[[#This Row],[pTelefono]],SEARCH("-",Tabla_Datos[[#This Row],[pTelefono]],1)+1,LEN(Tabla_Datos[[#This Row],[pTelefono]]))</f>
        <v>949835104</v>
      </c>
      <c r="X606" s="53" t="str">
        <f>CONCATENATE(Tabla_Datos[[#This Row],[TipUrb]]," ",Tabla_Datos[[#This Row],[Calle]]," ",Tabla_Datos[[#This Row],[NumCalle]])</f>
        <v xml:space="preserve">  WIRACOCHA 826</v>
      </c>
      <c r="Y606" t="s">
        <v>246</v>
      </c>
      <c r="Z606" t="s">
        <v>152</v>
      </c>
      <c r="AA606" t="s">
        <v>153</v>
      </c>
      <c r="AB606" t="s">
        <v>95</v>
      </c>
      <c r="AC606" t="s">
        <v>95</v>
      </c>
      <c r="AD606" t="s">
        <v>95</v>
      </c>
      <c r="AE606" t="s">
        <v>95</v>
      </c>
      <c r="AF606" t="s">
        <v>95</v>
      </c>
      <c r="AG606" s="51">
        <v>45839089</v>
      </c>
      <c r="AH606" t="s">
        <v>95</v>
      </c>
      <c r="AI606">
        <v>1</v>
      </c>
      <c r="AJ606">
        <v>1</v>
      </c>
      <c r="AK606" t="s">
        <v>817</v>
      </c>
      <c r="AL606">
        <v>826</v>
      </c>
    </row>
    <row r="607" spans="1:38">
      <c r="A607">
        <v>3291570</v>
      </c>
      <c r="B607" t="s">
        <v>2777</v>
      </c>
      <c r="C607" t="s">
        <v>20</v>
      </c>
      <c r="D607" t="s">
        <v>143</v>
      </c>
      <c r="E607">
        <v>2011</v>
      </c>
      <c r="F607">
        <v>8</v>
      </c>
      <c r="G607">
        <v>24</v>
      </c>
      <c r="H607" t="s">
        <v>86</v>
      </c>
      <c r="I607" t="s">
        <v>546</v>
      </c>
      <c r="J607" t="s">
        <v>926</v>
      </c>
      <c r="K607" t="s">
        <v>2415</v>
      </c>
      <c r="L607" t="s">
        <v>86</v>
      </c>
      <c r="M607" t="s">
        <v>294</v>
      </c>
      <c r="N607" s="50">
        <v>23113</v>
      </c>
      <c r="O607" s="51">
        <v>2336256</v>
      </c>
      <c r="P607" t="s">
        <v>2778</v>
      </c>
      <c r="Q607" t="s">
        <v>159</v>
      </c>
      <c r="R607" t="s">
        <v>2779</v>
      </c>
      <c r="S607" s="49" t="str">
        <f>CONCATENATE(Tabla_Datos[[#This Row],[Nombre_Cliente]]," ",Tabla_Datos[[#This Row],[ApellidoPaterno_Cliente]]," ",Tabla_Datos[[#This Row],[ApellidoMaterno_Cliente]])</f>
        <v>JANET JOSEFA CHAVEZ GRANDA</v>
      </c>
      <c r="T607" s="53">
        <f>DATE(Tabla_Datos[[#This Row],[tAnio]],Tabla_Datos[[#This Row],[tMes]],Tabla_Datos[[#This Row],[tDia]])</f>
        <v>40779</v>
      </c>
      <c r="U607" s="53" t="str">
        <f>IF(Tabla_Datos[[#This Row],[cProvincia]]="LIMA","LIMA","PROVINCIA")</f>
        <v>PROVINCIA</v>
      </c>
      <c r="V607" s="53" t="str">
        <f>MID(Tabla_Datos[[#This Row],[pTelefono]],1,SEARCH("-",Tabla_Datos[[#This Row],[pTelefono]],1)-1)</f>
        <v>61</v>
      </c>
      <c r="W607" s="53" t="str">
        <f>MID(Tabla_Datos[[#This Row],[pTelefono]],SEARCH("-",Tabla_Datos[[#This Row],[pTelefono]],1)+1,LEN(Tabla_Datos[[#This Row],[pTelefono]]))</f>
        <v>97939216</v>
      </c>
      <c r="X607" s="53" t="str">
        <f>CONCATENATE(Tabla_Datos[[#This Row],[TipUrb]]," ",Tabla_Datos[[#This Row],[Calle]]," ",Tabla_Datos[[#This Row],[NumCalle]])</f>
        <v>- RAYMONDI 980</v>
      </c>
      <c r="Y607" t="s">
        <v>930</v>
      </c>
      <c r="Z607" t="s">
        <v>152</v>
      </c>
      <c r="AA607" t="s">
        <v>153</v>
      </c>
      <c r="AB607" t="s">
        <v>95</v>
      </c>
      <c r="AC607" t="s">
        <v>95</v>
      </c>
      <c r="AD607" t="s">
        <v>109</v>
      </c>
      <c r="AE607" t="s">
        <v>95</v>
      </c>
      <c r="AF607" t="s">
        <v>95</v>
      </c>
      <c r="AG607" s="51">
        <v>7440461</v>
      </c>
      <c r="AH607" t="s">
        <v>95</v>
      </c>
      <c r="AI607">
        <v>1</v>
      </c>
      <c r="AJ607">
        <v>1</v>
      </c>
      <c r="AK607" t="s">
        <v>2780</v>
      </c>
      <c r="AL607">
        <v>980</v>
      </c>
    </row>
    <row r="608" spans="1:38">
      <c r="A608">
        <v>3292146</v>
      </c>
      <c r="B608" t="s">
        <v>2781</v>
      </c>
      <c r="C608" t="s">
        <v>18</v>
      </c>
      <c r="D608" t="s">
        <v>85</v>
      </c>
      <c r="E608">
        <v>2011</v>
      </c>
      <c r="F608">
        <v>8</v>
      </c>
      <c r="G608">
        <v>24</v>
      </c>
      <c r="H608" t="s">
        <v>86</v>
      </c>
      <c r="I608" t="s">
        <v>16</v>
      </c>
      <c r="J608" t="s">
        <v>16</v>
      </c>
      <c r="K608" t="s">
        <v>157</v>
      </c>
      <c r="L608" t="s">
        <v>86</v>
      </c>
      <c r="M608" t="s">
        <v>88</v>
      </c>
      <c r="N608" s="50">
        <v>7198091</v>
      </c>
      <c r="O608" s="51">
        <v>2336700</v>
      </c>
      <c r="P608" t="s">
        <v>2782</v>
      </c>
      <c r="Q608" t="s">
        <v>2783</v>
      </c>
      <c r="R608" t="s">
        <v>2366</v>
      </c>
      <c r="S608" s="49" t="str">
        <f>CONCATENATE(Tabla_Datos[[#This Row],[Nombre_Cliente]]," ",Tabla_Datos[[#This Row],[ApellidoPaterno_Cliente]]," ",Tabla_Datos[[#This Row],[ApellidoMaterno_Cliente]])</f>
        <v xml:space="preserve">JENNIFFER KATHERINE  LOZANO  TELLO </v>
      </c>
      <c r="T608" s="53">
        <f>DATE(Tabla_Datos[[#This Row],[tAnio]],Tabla_Datos[[#This Row],[tMes]],Tabla_Datos[[#This Row],[tDia]])</f>
        <v>40779</v>
      </c>
      <c r="U608" s="53" t="str">
        <f>IF(Tabla_Datos[[#This Row],[cProvincia]]="LIMA","LIMA","PROVINCIA")</f>
        <v>LIMA</v>
      </c>
      <c r="V608" s="53" t="str">
        <f>MID(Tabla_Datos[[#This Row],[pTelefono]],1,SEARCH("-",Tabla_Datos[[#This Row],[pTelefono]],1)-1)</f>
        <v>1</v>
      </c>
      <c r="W608" s="53" t="str">
        <f>MID(Tabla_Datos[[#This Row],[pTelefono]],SEARCH("-",Tabla_Datos[[#This Row],[pTelefono]],1)+1,LEN(Tabla_Datos[[#This Row],[pTelefono]]))</f>
        <v>997437712</v>
      </c>
      <c r="X608" s="53" t="str">
        <f>CONCATENATE(Tabla_Datos[[#This Row],[TipUrb]]," ",Tabla_Datos[[#This Row],[Calle]]," ",Tabla_Datos[[#This Row],[NumCalle]])</f>
        <v>UR HUANUCO 3292</v>
      </c>
      <c r="Y608" t="s">
        <v>92</v>
      </c>
      <c r="Z608" t="s">
        <v>93</v>
      </c>
      <c r="AA608" t="s">
        <v>94</v>
      </c>
      <c r="AB608">
        <v>3</v>
      </c>
      <c r="AC608" t="s">
        <v>95</v>
      </c>
      <c r="AD608" t="s">
        <v>161</v>
      </c>
      <c r="AE608" t="s">
        <v>95</v>
      </c>
      <c r="AG608" s="51">
        <v>47005210</v>
      </c>
      <c r="AI608">
        <v>36</v>
      </c>
      <c r="AJ608">
        <v>36</v>
      </c>
      <c r="AK608" t="s">
        <v>314</v>
      </c>
      <c r="AL608">
        <v>3292</v>
      </c>
    </row>
    <row r="609" spans="1:38">
      <c r="A609">
        <v>3293594</v>
      </c>
      <c r="B609" t="s">
        <v>2784</v>
      </c>
      <c r="C609" t="s">
        <v>18</v>
      </c>
      <c r="D609" t="s">
        <v>892</v>
      </c>
      <c r="E609">
        <v>2011</v>
      </c>
      <c r="F609">
        <v>8</v>
      </c>
      <c r="G609">
        <v>24</v>
      </c>
      <c r="H609" t="s">
        <v>86</v>
      </c>
      <c r="I609" t="s">
        <v>16</v>
      </c>
      <c r="J609" t="s">
        <v>16</v>
      </c>
      <c r="K609" t="s">
        <v>567</v>
      </c>
      <c r="L609" t="s">
        <v>86</v>
      </c>
      <c r="M609" t="s">
        <v>88</v>
      </c>
      <c r="O609" s="51">
        <v>2336567</v>
      </c>
      <c r="P609" t="s">
        <v>2428</v>
      </c>
      <c r="Q609" t="s">
        <v>2785</v>
      </c>
      <c r="R609" t="s">
        <v>2786</v>
      </c>
      <c r="S609" s="49" t="str">
        <f>CONCATENATE(Tabla_Datos[[#This Row],[Nombre_Cliente]]," ",Tabla_Datos[[#This Row],[ApellidoPaterno_Cliente]]," ",Tabla_Datos[[#This Row],[ApellidoMaterno_Cliente]])</f>
        <v xml:space="preserve">JORGE LUIS ROMERO   VERA  </v>
      </c>
      <c r="T609" s="53">
        <f>DATE(Tabla_Datos[[#This Row],[tAnio]],Tabla_Datos[[#This Row],[tMes]],Tabla_Datos[[#This Row],[tDia]])</f>
        <v>40779</v>
      </c>
      <c r="U609" s="53" t="str">
        <f>IF(Tabla_Datos[[#This Row],[cProvincia]]="LIMA","LIMA","PROVINCIA")</f>
        <v>LIMA</v>
      </c>
      <c r="V609" s="53" t="str">
        <f>MID(Tabla_Datos[[#This Row],[pTelefono]],1,SEARCH("-",Tabla_Datos[[#This Row],[pTelefono]],1)-1)</f>
        <v>1</v>
      </c>
      <c r="W609" s="53" t="str">
        <f>MID(Tabla_Datos[[#This Row],[pTelefono]],SEARCH("-",Tabla_Datos[[#This Row],[pTelefono]],1)+1,LEN(Tabla_Datos[[#This Row],[pTelefono]]))</f>
        <v>997749890</v>
      </c>
      <c r="X609" s="53" t="str">
        <f>CONCATENATE(Tabla_Datos[[#This Row],[TipUrb]]," ",Tabla_Datos[[#This Row],[Calle]]," ",Tabla_Datos[[#This Row],[NumCalle]])</f>
        <v>RS SILVA DE OCHOA, BRIGADA 199</v>
      </c>
      <c r="Y609" t="s">
        <v>92</v>
      </c>
      <c r="Z609" t="s">
        <v>93</v>
      </c>
      <c r="AA609" t="s">
        <v>94</v>
      </c>
      <c r="AB609">
        <v>11</v>
      </c>
      <c r="AC609">
        <v>803</v>
      </c>
      <c r="AD609" t="s">
        <v>435</v>
      </c>
      <c r="AE609" t="s">
        <v>95</v>
      </c>
      <c r="AG609" s="51">
        <v>40381535</v>
      </c>
      <c r="AI609">
        <v>26</v>
      </c>
      <c r="AJ609">
        <v>26</v>
      </c>
      <c r="AK609" t="s">
        <v>2787</v>
      </c>
      <c r="AL609">
        <v>199</v>
      </c>
    </row>
    <row r="610" spans="1:38">
      <c r="A610">
        <v>3291416</v>
      </c>
      <c r="B610" t="s">
        <v>2788</v>
      </c>
      <c r="C610" t="s">
        <v>20</v>
      </c>
      <c r="D610" t="s">
        <v>85</v>
      </c>
      <c r="E610">
        <v>2011</v>
      </c>
      <c r="F610">
        <v>8</v>
      </c>
      <c r="G610">
        <v>24</v>
      </c>
      <c r="H610" t="s">
        <v>86</v>
      </c>
      <c r="I610" t="s">
        <v>16</v>
      </c>
      <c r="J610" t="s">
        <v>16</v>
      </c>
      <c r="K610" t="s">
        <v>496</v>
      </c>
      <c r="L610" t="s">
        <v>86</v>
      </c>
      <c r="M610" t="s">
        <v>88</v>
      </c>
      <c r="N610" s="50">
        <v>42775530</v>
      </c>
      <c r="O610" s="51">
        <v>2336120</v>
      </c>
      <c r="P610" t="s">
        <v>2105</v>
      </c>
      <c r="Q610" t="s">
        <v>2789</v>
      </c>
      <c r="R610" t="s">
        <v>2790</v>
      </c>
      <c r="S610" s="49" t="str">
        <f>CONCATENATE(Tabla_Datos[[#This Row],[Nombre_Cliente]]," ",Tabla_Datos[[#This Row],[ApellidoPaterno_Cliente]]," ",Tabla_Datos[[#This Row],[ApellidoMaterno_Cliente]])</f>
        <v>SANTOS JUAREZ SANCARRANCO</v>
      </c>
      <c r="T610" s="53">
        <f>DATE(Tabla_Datos[[#This Row],[tAnio]],Tabla_Datos[[#This Row],[tMes]],Tabla_Datos[[#This Row],[tDia]])</f>
        <v>40779</v>
      </c>
      <c r="U610" s="53" t="str">
        <f>IF(Tabla_Datos[[#This Row],[cProvincia]]="LIMA","LIMA","PROVINCIA")</f>
        <v>LIMA</v>
      </c>
      <c r="V610" s="53" t="str">
        <f>MID(Tabla_Datos[[#This Row],[pTelefono]],1,SEARCH("-",Tabla_Datos[[#This Row],[pTelefono]],1)-1)</f>
        <v>1</v>
      </c>
      <c r="W610" s="53" t="str">
        <f>MID(Tabla_Datos[[#This Row],[pTelefono]],SEARCH("-",Tabla_Datos[[#This Row],[pTelefono]],1)+1,LEN(Tabla_Datos[[#This Row],[pTelefono]]))</f>
        <v>15609602</v>
      </c>
      <c r="X610" s="53" t="str">
        <f>CONCATENATE(Tabla_Datos[[#This Row],[TipUrb]]," ",Tabla_Datos[[#This Row],[Calle]]," ",Tabla_Datos[[#This Row],[NumCalle]])</f>
        <v>- SANTA ROSA 0</v>
      </c>
      <c r="Y610" t="s">
        <v>92</v>
      </c>
      <c r="Z610" t="s">
        <v>122</v>
      </c>
      <c r="AA610" t="s">
        <v>123</v>
      </c>
      <c r="AB610" t="s">
        <v>95</v>
      </c>
      <c r="AC610" t="s">
        <v>95</v>
      </c>
      <c r="AD610" t="s">
        <v>109</v>
      </c>
      <c r="AE610" t="s">
        <v>500</v>
      </c>
      <c r="AF610">
        <v>5</v>
      </c>
      <c r="AG610" s="51">
        <v>8935731</v>
      </c>
      <c r="AH610" t="s">
        <v>95</v>
      </c>
      <c r="AI610">
        <v>1</v>
      </c>
      <c r="AJ610">
        <v>1</v>
      </c>
      <c r="AK610" t="s">
        <v>228</v>
      </c>
      <c r="AL610">
        <v>0</v>
      </c>
    </row>
    <row r="611" spans="1:38">
      <c r="A611">
        <v>3291879</v>
      </c>
      <c r="B611" t="s">
        <v>2791</v>
      </c>
      <c r="C611" t="s">
        <v>19</v>
      </c>
      <c r="D611" t="s">
        <v>85</v>
      </c>
      <c r="E611">
        <v>2011</v>
      </c>
      <c r="F611">
        <v>8</v>
      </c>
      <c r="G611">
        <v>24</v>
      </c>
      <c r="H611" t="s">
        <v>144</v>
      </c>
      <c r="I611" t="s">
        <v>16</v>
      </c>
      <c r="J611" t="s">
        <v>16</v>
      </c>
      <c r="K611" t="s">
        <v>633</v>
      </c>
      <c r="L611" t="s">
        <v>144</v>
      </c>
      <c r="M611" t="s">
        <v>88</v>
      </c>
      <c r="O611" s="51">
        <v>2336496</v>
      </c>
      <c r="P611" t="s">
        <v>2792</v>
      </c>
      <c r="Q611" t="s">
        <v>2793</v>
      </c>
      <c r="R611" t="s">
        <v>2794</v>
      </c>
      <c r="S611" s="49" t="str">
        <f>CONCATENATE(Tabla_Datos[[#This Row],[Nombre_Cliente]]," ",Tabla_Datos[[#This Row],[ApellidoPaterno_Cliente]]," ",Tabla_Datos[[#This Row],[ApellidoMaterno_Cliente]])</f>
        <v>GLADYS OLGA ATUNCAR CAMA DE SANCHEZ</v>
      </c>
      <c r="T611" s="53">
        <f>DATE(Tabla_Datos[[#This Row],[tAnio]],Tabla_Datos[[#This Row],[tMes]],Tabla_Datos[[#This Row],[tDia]])</f>
        <v>40779</v>
      </c>
      <c r="U611" s="53" t="str">
        <f>IF(Tabla_Datos[[#This Row],[cProvincia]]="LIMA","LIMA","PROVINCIA")</f>
        <v>LIMA</v>
      </c>
      <c r="V611" s="53" t="str">
        <f>MID(Tabla_Datos[[#This Row],[pTelefono]],1,SEARCH("-",Tabla_Datos[[#This Row],[pTelefono]],1)-1)</f>
        <v>1</v>
      </c>
      <c r="W611" s="53" t="str">
        <f>MID(Tabla_Datos[[#This Row],[pTelefono]],SEARCH("-",Tabla_Datos[[#This Row],[pTelefono]],1)+1,LEN(Tabla_Datos[[#This Row],[pTelefono]]))</f>
        <v>13488014</v>
      </c>
      <c r="X611" s="53" t="str">
        <f>CONCATENATE(Tabla_Datos[[#This Row],[TipUrb]]," ",Tabla_Datos[[#This Row],[Calle]]," ",Tabla_Datos[[#This Row],[NumCalle]])</f>
        <v>UR CUZCO 146</v>
      </c>
      <c r="Y611" t="s">
        <v>92</v>
      </c>
      <c r="Z611" t="s">
        <v>196</v>
      </c>
      <c r="AA611" t="s">
        <v>197</v>
      </c>
      <c r="AB611" t="s">
        <v>95</v>
      </c>
      <c r="AC611" t="s">
        <v>95</v>
      </c>
      <c r="AD611" t="s">
        <v>161</v>
      </c>
      <c r="AE611" t="s">
        <v>95</v>
      </c>
      <c r="AF611" t="s">
        <v>95</v>
      </c>
      <c r="AG611" s="51">
        <v>8372751</v>
      </c>
      <c r="AH611" t="s">
        <v>95</v>
      </c>
      <c r="AI611">
        <v>1</v>
      </c>
      <c r="AJ611">
        <v>1</v>
      </c>
      <c r="AK611" t="s">
        <v>462</v>
      </c>
      <c r="AL611">
        <v>146</v>
      </c>
    </row>
    <row r="612" spans="1:38">
      <c r="A612">
        <v>3291129</v>
      </c>
      <c r="B612" t="s">
        <v>2795</v>
      </c>
      <c r="C612" t="s">
        <v>20</v>
      </c>
      <c r="D612" t="s">
        <v>143</v>
      </c>
      <c r="E612">
        <v>2011</v>
      </c>
      <c r="F612">
        <v>8</v>
      </c>
      <c r="G612">
        <v>24</v>
      </c>
      <c r="H612" t="s">
        <v>86</v>
      </c>
      <c r="I612" t="s">
        <v>300</v>
      </c>
      <c r="J612" t="s">
        <v>535</v>
      </c>
      <c r="K612" t="s">
        <v>1010</v>
      </c>
      <c r="L612" t="s">
        <v>86</v>
      </c>
      <c r="M612" t="s">
        <v>148</v>
      </c>
      <c r="N612" s="50">
        <v>45866691</v>
      </c>
      <c r="O612" s="51">
        <v>2335883</v>
      </c>
      <c r="P612" t="s">
        <v>2796</v>
      </c>
      <c r="Q612" t="s">
        <v>2797</v>
      </c>
      <c r="R612" t="s">
        <v>2798</v>
      </c>
      <c r="S612" s="49" t="str">
        <f>CONCATENATE(Tabla_Datos[[#This Row],[Nombre_Cliente]]," ",Tabla_Datos[[#This Row],[ApellidoPaterno_Cliente]]," ",Tabla_Datos[[#This Row],[ApellidoMaterno_Cliente]])</f>
        <v>EVA DOLORES HUATATUCA TECCO</v>
      </c>
      <c r="T612" s="53">
        <f>DATE(Tabla_Datos[[#This Row],[tAnio]],Tabla_Datos[[#This Row],[tMes]],Tabla_Datos[[#This Row],[tDia]])</f>
        <v>40779</v>
      </c>
      <c r="U612" s="53" t="str">
        <f>IF(Tabla_Datos[[#This Row],[cProvincia]]="LIMA","LIMA","PROVINCIA")</f>
        <v>PROVINCIA</v>
      </c>
      <c r="V612" s="53" t="str">
        <f>MID(Tabla_Datos[[#This Row],[pTelefono]],1,SEARCH("-",Tabla_Datos[[#This Row],[pTelefono]],1)-1)</f>
        <v>65</v>
      </c>
      <c r="W612" s="53" t="str">
        <f>MID(Tabla_Datos[[#This Row],[pTelefono]],SEARCH("-",Tabla_Datos[[#This Row],[pTelefono]],1)+1,LEN(Tabla_Datos[[#This Row],[pTelefono]]))</f>
        <v>65251509</v>
      </c>
      <c r="X612" s="53" t="str">
        <f>CONCATENATE(Tabla_Datos[[#This Row],[TipUrb]]," ",Tabla_Datos[[#This Row],[Calle]]," ",Tabla_Datos[[#This Row],[NumCalle]])</f>
        <v>PJ CL LOS ROSALES MZ A LT 1 PJ MA 0</v>
      </c>
      <c r="Y612" t="s">
        <v>305</v>
      </c>
      <c r="Z612" t="s">
        <v>152</v>
      </c>
      <c r="AA612" t="s">
        <v>153</v>
      </c>
      <c r="AB612" t="s">
        <v>95</v>
      </c>
      <c r="AC612" t="s">
        <v>95</v>
      </c>
      <c r="AD612" t="s">
        <v>429</v>
      </c>
      <c r="AE612" t="s">
        <v>95</v>
      </c>
      <c r="AF612" t="s">
        <v>95</v>
      </c>
      <c r="AG612" s="51">
        <v>5310684</v>
      </c>
      <c r="AH612" t="s">
        <v>95</v>
      </c>
      <c r="AI612">
        <v>1</v>
      </c>
      <c r="AJ612">
        <v>1</v>
      </c>
      <c r="AK612" t="s">
        <v>2799</v>
      </c>
      <c r="AL612">
        <v>0</v>
      </c>
    </row>
    <row r="613" spans="1:38">
      <c r="A613">
        <v>3291931</v>
      </c>
      <c r="B613" t="s">
        <v>2800</v>
      </c>
      <c r="C613" t="s">
        <v>20</v>
      </c>
      <c r="D613" t="s">
        <v>85</v>
      </c>
      <c r="E613">
        <v>2011</v>
      </c>
      <c r="F613">
        <v>8</v>
      </c>
      <c r="G613">
        <v>24</v>
      </c>
      <c r="H613" t="s">
        <v>86</v>
      </c>
      <c r="I613" t="s">
        <v>16</v>
      </c>
      <c r="J613" t="s">
        <v>16</v>
      </c>
      <c r="K613" t="s">
        <v>147</v>
      </c>
      <c r="L613" t="s">
        <v>86</v>
      </c>
      <c r="M613" t="s">
        <v>88</v>
      </c>
      <c r="N613" s="50">
        <v>25843449</v>
      </c>
      <c r="O613" s="51">
        <v>2336313</v>
      </c>
      <c r="P613" t="s">
        <v>2801</v>
      </c>
      <c r="Q613" t="s">
        <v>2802</v>
      </c>
      <c r="R613" t="s">
        <v>365</v>
      </c>
      <c r="S613" s="49" t="str">
        <f>CONCATENATE(Tabla_Datos[[#This Row],[Nombre_Cliente]]," ",Tabla_Datos[[#This Row],[ApellidoPaterno_Cliente]]," ",Tabla_Datos[[#This Row],[ApellidoMaterno_Cliente]])</f>
        <v>DISELINA TRUJILO RODRIGUEZ</v>
      </c>
      <c r="T613" s="53">
        <f>DATE(Tabla_Datos[[#This Row],[tAnio]],Tabla_Datos[[#This Row],[tMes]],Tabla_Datos[[#This Row],[tDia]])</f>
        <v>40779</v>
      </c>
      <c r="U613" s="53" t="str">
        <f>IF(Tabla_Datos[[#This Row],[cProvincia]]="LIMA","LIMA","PROVINCIA")</f>
        <v>LIMA</v>
      </c>
      <c r="V613" s="53" t="str">
        <f>MID(Tabla_Datos[[#This Row],[pTelefono]],1,SEARCH("-",Tabla_Datos[[#This Row],[pTelefono]],1)-1)</f>
        <v>1</v>
      </c>
      <c r="W613" s="53" t="str">
        <f>MID(Tabla_Datos[[#This Row],[pTelefono]],SEARCH("-",Tabla_Datos[[#This Row],[pTelefono]],1)+1,LEN(Tabla_Datos[[#This Row],[pTelefono]]))</f>
        <v>5343867</v>
      </c>
      <c r="X613" s="53" t="str">
        <f>CONCATENATE(Tabla_Datos[[#This Row],[TipUrb]]," ",Tabla_Datos[[#This Row],[Calle]]," ",Tabla_Datos[[#This Row],[NumCalle]])</f>
        <v>UR VILLA ALTA 123</v>
      </c>
      <c r="Y613" t="s">
        <v>92</v>
      </c>
      <c r="Z613" t="s">
        <v>122</v>
      </c>
      <c r="AA613" t="s">
        <v>123</v>
      </c>
      <c r="AB613">
        <v>2</v>
      </c>
      <c r="AC613" t="s">
        <v>95</v>
      </c>
      <c r="AD613" t="s">
        <v>161</v>
      </c>
      <c r="AE613" t="s">
        <v>95</v>
      </c>
      <c r="AF613" t="s">
        <v>95</v>
      </c>
      <c r="AG613" s="51">
        <v>7164452</v>
      </c>
      <c r="AI613">
        <v>1</v>
      </c>
      <c r="AJ613">
        <v>1</v>
      </c>
      <c r="AK613" t="s">
        <v>2803</v>
      </c>
      <c r="AL613">
        <v>123</v>
      </c>
    </row>
    <row r="614" spans="1:38">
      <c r="A614">
        <v>3292030</v>
      </c>
      <c r="B614" t="s">
        <v>2804</v>
      </c>
      <c r="C614" t="s">
        <v>19</v>
      </c>
      <c r="D614" t="s">
        <v>143</v>
      </c>
      <c r="E614">
        <v>2011</v>
      </c>
      <c r="F614">
        <v>8</v>
      </c>
      <c r="G614">
        <v>24</v>
      </c>
      <c r="H614" t="s">
        <v>86</v>
      </c>
      <c r="I614" t="s">
        <v>314</v>
      </c>
      <c r="J614" t="s">
        <v>314</v>
      </c>
      <c r="K614" t="s">
        <v>1503</v>
      </c>
      <c r="L614" t="s">
        <v>86</v>
      </c>
      <c r="M614" t="s">
        <v>88</v>
      </c>
      <c r="N614" s="50">
        <v>20000021</v>
      </c>
      <c r="O614" s="51">
        <v>2336604</v>
      </c>
      <c r="P614" t="s">
        <v>2805</v>
      </c>
      <c r="Q614" t="s">
        <v>1176</v>
      </c>
      <c r="R614" t="s">
        <v>2806</v>
      </c>
      <c r="S614" s="49" t="str">
        <f>CONCATENATE(Tabla_Datos[[#This Row],[Nombre_Cliente]]," ",Tabla_Datos[[#This Row],[ApellidoPaterno_Cliente]]," ",Tabla_Datos[[#This Row],[ApellidoMaterno_Cliente]])</f>
        <v>ISABEL SANTA CRUZ DE DAVILA</v>
      </c>
      <c r="T614" s="53">
        <f>DATE(Tabla_Datos[[#This Row],[tAnio]],Tabla_Datos[[#This Row],[tMes]],Tabla_Datos[[#This Row],[tDia]])</f>
        <v>40779</v>
      </c>
      <c r="U614" s="53" t="str">
        <f>IF(Tabla_Datos[[#This Row],[cProvincia]]="LIMA","LIMA","PROVINCIA")</f>
        <v>PROVINCIA</v>
      </c>
      <c r="V614" s="53" t="str">
        <f>MID(Tabla_Datos[[#This Row],[pTelefono]],1,SEARCH("-",Tabla_Datos[[#This Row],[pTelefono]],1)-1)</f>
        <v>62</v>
      </c>
      <c r="W614" s="53" t="str">
        <f>MID(Tabla_Datos[[#This Row],[pTelefono]],SEARCH("-",Tabla_Datos[[#This Row],[pTelefono]],1)+1,LEN(Tabla_Datos[[#This Row],[pTelefono]]))</f>
        <v>962870087</v>
      </c>
      <c r="X614" s="53" t="str">
        <f>CONCATENATE(Tabla_Datos[[#This Row],[TipUrb]]," ",Tabla_Datos[[#This Row],[Calle]]," ",Tabla_Datos[[#This Row],[NumCalle]])</f>
        <v>UP . 0</v>
      </c>
      <c r="Y614" t="s">
        <v>319</v>
      </c>
      <c r="Z614" t="s">
        <v>152</v>
      </c>
      <c r="AA614" t="s">
        <v>153</v>
      </c>
      <c r="AB614" t="s">
        <v>95</v>
      </c>
      <c r="AC614" t="s">
        <v>95</v>
      </c>
      <c r="AD614" t="s">
        <v>286</v>
      </c>
      <c r="AE614" t="s">
        <v>95</v>
      </c>
      <c r="AF614">
        <v>21</v>
      </c>
      <c r="AG614" s="51">
        <v>22660852</v>
      </c>
      <c r="AH614" t="s">
        <v>95</v>
      </c>
      <c r="AI614">
        <v>1</v>
      </c>
      <c r="AJ614">
        <v>1</v>
      </c>
      <c r="AK614" t="s">
        <v>221</v>
      </c>
      <c r="AL614">
        <v>0</v>
      </c>
    </row>
    <row r="615" spans="1:38">
      <c r="A615">
        <v>3291866</v>
      </c>
      <c r="B615" t="s">
        <v>2807</v>
      </c>
      <c r="C615" t="s">
        <v>18</v>
      </c>
      <c r="D615" t="s">
        <v>85</v>
      </c>
      <c r="E615">
        <v>2011</v>
      </c>
      <c r="F615">
        <v>8</v>
      </c>
      <c r="G615">
        <v>24</v>
      </c>
      <c r="H615" t="s">
        <v>86</v>
      </c>
      <c r="I615" t="s">
        <v>16</v>
      </c>
      <c r="J615" t="s">
        <v>16</v>
      </c>
      <c r="K615" t="s">
        <v>171</v>
      </c>
      <c r="L615" t="s">
        <v>86</v>
      </c>
      <c r="M615" t="s">
        <v>88</v>
      </c>
      <c r="N615" s="50">
        <v>99999999</v>
      </c>
      <c r="O615" s="51">
        <v>2335645</v>
      </c>
      <c r="P615" t="s">
        <v>2808</v>
      </c>
      <c r="Q615" t="s">
        <v>2254</v>
      </c>
      <c r="R615" t="s">
        <v>483</v>
      </c>
      <c r="S615" s="49" t="str">
        <f>CONCATENATE(Tabla_Datos[[#This Row],[Nombre_Cliente]]," ",Tabla_Datos[[#This Row],[ApellidoPaterno_Cliente]]," ",Tabla_Datos[[#This Row],[ApellidoMaterno_Cliente]])</f>
        <v>SANDRA JESUS SALDAÑA  PINEDO</v>
      </c>
      <c r="T615" s="53">
        <f>DATE(Tabla_Datos[[#This Row],[tAnio]],Tabla_Datos[[#This Row],[tMes]],Tabla_Datos[[#This Row],[tDia]])</f>
        <v>40779</v>
      </c>
      <c r="U615" s="53" t="str">
        <f>IF(Tabla_Datos[[#This Row],[cProvincia]]="LIMA","LIMA","PROVINCIA")</f>
        <v>LIMA</v>
      </c>
      <c r="V615" s="53" t="str">
        <f>MID(Tabla_Datos[[#This Row],[pTelefono]],1,SEARCH("-",Tabla_Datos[[#This Row],[pTelefono]],1)-1)</f>
        <v>1</v>
      </c>
      <c r="W615" s="53" t="str">
        <f>MID(Tabla_Datos[[#This Row],[pTelefono]],SEARCH("-",Tabla_Datos[[#This Row],[pTelefono]],1)+1,LEN(Tabla_Datos[[#This Row],[pTelefono]]))</f>
        <v>994459736</v>
      </c>
      <c r="X615" s="53" t="str">
        <f>CONCATENATE(Tabla_Datos[[#This Row],[TipUrb]]," ",Tabla_Datos[[#This Row],[Calle]]," ",Tabla_Datos[[#This Row],[NumCalle]])</f>
        <v>CO LOS NEGOCIOS 280</v>
      </c>
      <c r="Y615" t="s">
        <v>92</v>
      </c>
      <c r="Z615" t="s">
        <v>93</v>
      </c>
      <c r="AA615" t="s">
        <v>94</v>
      </c>
      <c r="AB615" t="s">
        <v>95</v>
      </c>
      <c r="AC615">
        <v>402</v>
      </c>
      <c r="AD615" t="s">
        <v>198</v>
      </c>
      <c r="AE615" t="s">
        <v>95</v>
      </c>
      <c r="AG615" s="51">
        <v>7967458</v>
      </c>
      <c r="AI615">
        <v>26</v>
      </c>
      <c r="AJ615">
        <v>26</v>
      </c>
      <c r="AK615" t="s">
        <v>2809</v>
      </c>
      <c r="AL615">
        <v>280</v>
      </c>
    </row>
    <row r="616" spans="1:38">
      <c r="A616">
        <v>3294020</v>
      </c>
      <c r="B616" t="s">
        <v>2810</v>
      </c>
      <c r="C616" t="s">
        <v>20</v>
      </c>
      <c r="D616" t="s">
        <v>143</v>
      </c>
      <c r="E616">
        <v>2011</v>
      </c>
      <c r="F616">
        <v>8</v>
      </c>
      <c r="G616">
        <v>24</v>
      </c>
      <c r="H616" t="s">
        <v>86</v>
      </c>
      <c r="I616" t="s">
        <v>100</v>
      </c>
      <c r="J616" t="s">
        <v>100</v>
      </c>
      <c r="K616" t="s">
        <v>651</v>
      </c>
      <c r="L616" t="s">
        <v>86</v>
      </c>
      <c r="M616" t="s">
        <v>102</v>
      </c>
      <c r="N616" s="50">
        <v>29403518</v>
      </c>
      <c r="O616" s="51">
        <v>2338108</v>
      </c>
      <c r="P616" t="s">
        <v>2811</v>
      </c>
      <c r="Q616" t="s">
        <v>255</v>
      </c>
      <c r="R616" t="s">
        <v>2812</v>
      </c>
      <c r="S616" s="49" t="str">
        <f>CONCATENATE(Tabla_Datos[[#This Row],[Nombre_Cliente]]," ",Tabla_Datos[[#This Row],[ApellidoPaterno_Cliente]]," ",Tabla_Datos[[#This Row],[ApellidoMaterno_Cliente]])</f>
        <v>JAIME RENE CONDORI HUANCAVIRE</v>
      </c>
      <c r="T616" s="53">
        <f>DATE(Tabla_Datos[[#This Row],[tAnio]],Tabla_Datos[[#This Row],[tMes]],Tabla_Datos[[#This Row],[tDia]])</f>
        <v>40779</v>
      </c>
      <c r="U616" s="53" t="str">
        <f>IF(Tabla_Datos[[#This Row],[cProvincia]]="LIMA","LIMA","PROVINCIA")</f>
        <v>PROVINCIA</v>
      </c>
      <c r="V616" s="53" t="str">
        <f>MID(Tabla_Datos[[#This Row],[pTelefono]],1,SEARCH("-",Tabla_Datos[[#This Row],[pTelefono]],1)-1)</f>
        <v>54</v>
      </c>
      <c r="W616" s="53" t="str">
        <f>MID(Tabla_Datos[[#This Row],[pTelefono]],SEARCH("-",Tabla_Datos[[#This Row],[pTelefono]],1)+1,LEN(Tabla_Datos[[#This Row],[pTelefono]]))</f>
        <v>957482722</v>
      </c>
      <c r="X616" s="53" t="str">
        <f>CONCATENATE(Tabla_Datos[[#This Row],[TipUrb]]," ",Tabla_Datos[[#This Row],[Calle]]," ",Tabla_Datos[[#This Row],[NumCalle]])</f>
        <v>AH . 0</v>
      </c>
      <c r="Y616" t="s">
        <v>106</v>
      </c>
      <c r="Z616" t="s">
        <v>152</v>
      </c>
      <c r="AA616" t="s">
        <v>153</v>
      </c>
      <c r="AB616" t="s">
        <v>95</v>
      </c>
      <c r="AC616" t="s">
        <v>95</v>
      </c>
      <c r="AD616" t="s">
        <v>96</v>
      </c>
      <c r="AE616" t="s">
        <v>2813</v>
      </c>
      <c r="AF616">
        <v>16</v>
      </c>
      <c r="AG616" s="51">
        <v>44043387</v>
      </c>
      <c r="AH616" t="s">
        <v>95</v>
      </c>
      <c r="AI616">
        <v>1</v>
      </c>
      <c r="AJ616">
        <v>1</v>
      </c>
      <c r="AK616" t="s">
        <v>221</v>
      </c>
      <c r="AL616">
        <v>0</v>
      </c>
    </row>
    <row r="617" spans="1:38">
      <c r="A617">
        <v>3293287</v>
      </c>
      <c r="B617" t="s">
        <v>2814</v>
      </c>
      <c r="C617" t="s">
        <v>19</v>
      </c>
      <c r="D617" t="s">
        <v>85</v>
      </c>
      <c r="E617">
        <v>2011</v>
      </c>
      <c r="F617">
        <v>8</v>
      </c>
      <c r="G617">
        <v>24</v>
      </c>
      <c r="H617" t="s">
        <v>144</v>
      </c>
      <c r="I617" t="s">
        <v>202</v>
      </c>
      <c r="J617" t="s">
        <v>203</v>
      </c>
      <c r="K617" t="s">
        <v>203</v>
      </c>
      <c r="L617" t="s">
        <v>144</v>
      </c>
      <c r="M617" t="s">
        <v>133</v>
      </c>
      <c r="O617" s="51">
        <v>2337526</v>
      </c>
      <c r="P617" t="s">
        <v>2815</v>
      </c>
      <c r="Q617" t="s">
        <v>95</v>
      </c>
      <c r="R617" t="s">
        <v>95</v>
      </c>
      <c r="S617" s="49" t="str">
        <f>CONCATENATE(Tabla_Datos[[#This Row],[Nombre_Cliente]]," ",Tabla_Datos[[#This Row],[ApellidoPaterno_Cliente]]," ",Tabla_Datos[[#This Row],[ApellidoMaterno_Cliente]])</f>
        <v xml:space="preserve">TRANSPORTES IDROGO S    </v>
      </c>
      <c r="T617" s="53">
        <f>DATE(Tabla_Datos[[#This Row],[tAnio]],Tabla_Datos[[#This Row],[tMes]],Tabla_Datos[[#This Row],[tDia]])</f>
        <v>40779</v>
      </c>
      <c r="U617" s="53" t="str">
        <f>IF(Tabla_Datos[[#This Row],[cProvincia]]="LIMA","LIMA","PROVINCIA")</f>
        <v>PROVINCIA</v>
      </c>
      <c r="V617" s="53" t="str">
        <f>MID(Tabla_Datos[[#This Row],[pTelefono]],1,SEARCH("-",Tabla_Datos[[#This Row],[pTelefono]],1)-1)</f>
        <v>74</v>
      </c>
      <c r="W617" s="53" t="str">
        <f>MID(Tabla_Datos[[#This Row],[pTelefono]],SEARCH("-",Tabla_Datos[[#This Row],[pTelefono]],1)+1,LEN(Tabla_Datos[[#This Row],[pTelefono]]))</f>
        <v>979293708</v>
      </c>
      <c r="X617" s="53" t="str">
        <f>CONCATENATE(Tabla_Datos[[#This Row],[TipUrb]]," ",Tabla_Datos[[#This Row],[Calle]]," ",Tabla_Datos[[#This Row],[NumCalle]])</f>
        <v>UR EL VICARIO 140</v>
      </c>
      <c r="Y617" t="s">
        <v>208</v>
      </c>
      <c r="Z617" t="s">
        <v>122</v>
      </c>
      <c r="AA617" t="s">
        <v>123</v>
      </c>
      <c r="AB617" t="s">
        <v>95</v>
      </c>
      <c r="AC617" t="s">
        <v>95</v>
      </c>
      <c r="AD617" t="s">
        <v>161</v>
      </c>
      <c r="AE617" t="s">
        <v>95</v>
      </c>
      <c r="AF617" t="s">
        <v>95</v>
      </c>
      <c r="AG617" s="51" t="s">
        <v>95</v>
      </c>
      <c r="AH617">
        <v>2053135790</v>
      </c>
      <c r="AI617">
        <v>1</v>
      </c>
      <c r="AJ617">
        <v>1</v>
      </c>
      <c r="AK617" t="s">
        <v>2816</v>
      </c>
      <c r="AL617">
        <v>140</v>
      </c>
    </row>
    <row r="618" spans="1:38">
      <c r="A618">
        <v>3291433</v>
      </c>
      <c r="B618" t="s">
        <v>2817</v>
      </c>
      <c r="C618" t="s">
        <v>19</v>
      </c>
      <c r="D618" t="s">
        <v>85</v>
      </c>
      <c r="E618">
        <v>2011</v>
      </c>
      <c r="F618">
        <v>8</v>
      </c>
      <c r="G618">
        <v>24</v>
      </c>
      <c r="H618" t="s">
        <v>86</v>
      </c>
      <c r="I618" t="s">
        <v>16</v>
      </c>
      <c r="J618" t="s">
        <v>16</v>
      </c>
      <c r="K618" t="s">
        <v>492</v>
      </c>
      <c r="L618" t="s">
        <v>86</v>
      </c>
      <c r="M618" t="s">
        <v>88</v>
      </c>
      <c r="N618" s="50">
        <v>45562598</v>
      </c>
      <c r="O618" s="51">
        <v>2336134</v>
      </c>
      <c r="P618" t="s">
        <v>2818</v>
      </c>
      <c r="Q618" t="s">
        <v>2819</v>
      </c>
      <c r="R618" t="s">
        <v>2820</v>
      </c>
      <c r="S618" s="49" t="str">
        <f>CONCATENATE(Tabla_Datos[[#This Row],[Nombre_Cliente]]," ",Tabla_Datos[[#This Row],[ApellidoPaterno_Cliente]]," ",Tabla_Datos[[#This Row],[ApellidoMaterno_Cliente]])</f>
        <v>MARTHA LUCIA CANALES NARANJO</v>
      </c>
      <c r="T618" s="53">
        <f>DATE(Tabla_Datos[[#This Row],[tAnio]],Tabla_Datos[[#This Row],[tMes]],Tabla_Datos[[#This Row],[tDia]])</f>
        <v>40779</v>
      </c>
      <c r="U618" s="53" t="str">
        <f>IF(Tabla_Datos[[#This Row],[cProvincia]]="LIMA","LIMA","PROVINCIA")</f>
        <v>LIMA</v>
      </c>
      <c r="V618" s="53" t="str">
        <f>MID(Tabla_Datos[[#This Row],[pTelefono]],1,SEARCH("-",Tabla_Datos[[#This Row],[pTelefono]],1)-1)</f>
        <v>1</v>
      </c>
      <c r="W618" s="53" t="str">
        <f>MID(Tabla_Datos[[#This Row],[pTelefono]],SEARCH("-",Tabla_Datos[[#This Row],[pTelefono]],1)+1,LEN(Tabla_Datos[[#This Row],[pTelefono]]))</f>
        <v>993478459</v>
      </c>
      <c r="X618" s="53" t="str">
        <f>CONCATENATE(Tabla_Datos[[#This Row],[TipUrb]]," ",Tabla_Datos[[#This Row],[Calle]]," ",Tabla_Datos[[#This Row],[NumCalle]])</f>
        <v xml:space="preserve">  VANDERGHEN JORGE 239</v>
      </c>
      <c r="Y618" t="s">
        <v>92</v>
      </c>
      <c r="Z618" t="s">
        <v>196</v>
      </c>
      <c r="AA618" t="s">
        <v>197</v>
      </c>
      <c r="AB618">
        <v>2</v>
      </c>
      <c r="AC618">
        <v>201</v>
      </c>
      <c r="AD618" t="s">
        <v>95</v>
      </c>
      <c r="AE618" t="s">
        <v>95</v>
      </c>
      <c r="AF618" t="s">
        <v>95</v>
      </c>
      <c r="AG618" s="51">
        <v>7215977</v>
      </c>
      <c r="AH618" t="s">
        <v>95</v>
      </c>
      <c r="AI618">
        <v>1</v>
      </c>
      <c r="AJ618">
        <v>1</v>
      </c>
      <c r="AK618" t="s">
        <v>2821</v>
      </c>
      <c r="AL618">
        <v>239</v>
      </c>
    </row>
    <row r="619" spans="1:38">
      <c r="A619">
        <v>3293871</v>
      </c>
      <c r="B619" t="s">
        <v>2822</v>
      </c>
      <c r="C619" t="s">
        <v>18</v>
      </c>
      <c r="D619" t="s">
        <v>85</v>
      </c>
      <c r="E619">
        <v>2011</v>
      </c>
      <c r="F619">
        <v>8</v>
      </c>
      <c r="G619">
        <v>24</v>
      </c>
      <c r="H619" t="s">
        <v>86</v>
      </c>
      <c r="I619" t="s">
        <v>355</v>
      </c>
      <c r="J619" t="s">
        <v>355</v>
      </c>
      <c r="K619" t="s">
        <v>593</v>
      </c>
      <c r="L619" t="s">
        <v>86</v>
      </c>
      <c r="M619" t="s">
        <v>594</v>
      </c>
      <c r="N619" s="50">
        <v>23982339</v>
      </c>
      <c r="O619" s="51">
        <v>2337910</v>
      </c>
      <c r="P619" t="s">
        <v>2823</v>
      </c>
      <c r="Q619" t="s">
        <v>2824</v>
      </c>
      <c r="R619" t="s">
        <v>2180</v>
      </c>
      <c r="S619" s="49" t="str">
        <f>CONCATENATE(Tabla_Datos[[#This Row],[Nombre_Cliente]]," ",Tabla_Datos[[#This Row],[ApellidoPaterno_Cliente]]," ",Tabla_Datos[[#This Row],[ApellidoMaterno_Cliente]])</f>
        <v>OSCAR PAIVA ESTRADA</v>
      </c>
      <c r="T619" s="53">
        <f>DATE(Tabla_Datos[[#This Row],[tAnio]],Tabla_Datos[[#This Row],[tMes]],Tabla_Datos[[#This Row],[tDia]])</f>
        <v>40779</v>
      </c>
      <c r="U619" s="53" t="str">
        <f>IF(Tabla_Datos[[#This Row],[cProvincia]]="LIMA","LIMA","PROVINCIA")</f>
        <v>PROVINCIA</v>
      </c>
      <c r="V619" s="53" t="str">
        <f>MID(Tabla_Datos[[#This Row],[pTelefono]],1,SEARCH("-",Tabla_Datos[[#This Row],[pTelefono]],1)-1)</f>
        <v>84</v>
      </c>
      <c r="W619" s="53" t="str">
        <f>MID(Tabla_Datos[[#This Row],[pTelefono]],SEARCH("-",Tabla_Datos[[#This Row],[pTelefono]],1)+1,LEN(Tabla_Datos[[#This Row],[pTelefono]]))</f>
        <v>984238846</v>
      </c>
      <c r="X619" s="53" t="str">
        <f>CONCATENATE(Tabla_Datos[[#This Row],[TipUrb]]," ",Tabla_Datos[[#This Row],[Calle]]," ",Tabla_Datos[[#This Row],[NumCalle]])</f>
        <v>UP LUIS NAVARRETE 0</v>
      </c>
      <c r="Y619" t="s">
        <v>360</v>
      </c>
      <c r="Z619" t="s">
        <v>93</v>
      </c>
      <c r="AA619" t="s">
        <v>94</v>
      </c>
      <c r="AB619" t="s">
        <v>95</v>
      </c>
      <c r="AC619" t="s">
        <v>95</v>
      </c>
      <c r="AD619" t="s">
        <v>286</v>
      </c>
      <c r="AE619" t="s">
        <v>950</v>
      </c>
      <c r="AF619">
        <v>4</v>
      </c>
      <c r="AG619" s="51">
        <v>23918241</v>
      </c>
      <c r="AI619" t="s">
        <v>867</v>
      </c>
      <c r="AJ619" t="s">
        <v>867</v>
      </c>
      <c r="AK619" t="s">
        <v>2825</v>
      </c>
      <c r="AL619">
        <v>0</v>
      </c>
    </row>
    <row r="620" spans="1:38">
      <c r="A620">
        <v>3295812</v>
      </c>
      <c r="B620" t="s">
        <v>2826</v>
      </c>
      <c r="C620" t="s">
        <v>18</v>
      </c>
      <c r="D620" t="s">
        <v>156</v>
      </c>
      <c r="E620">
        <v>2011</v>
      </c>
      <c r="F620">
        <v>8</v>
      </c>
      <c r="G620">
        <v>24</v>
      </c>
      <c r="H620" t="s">
        <v>86</v>
      </c>
      <c r="I620" t="s">
        <v>100</v>
      </c>
      <c r="J620" t="s">
        <v>100</v>
      </c>
      <c r="K620" t="s">
        <v>651</v>
      </c>
      <c r="L620" t="s">
        <v>86</v>
      </c>
      <c r="M620" t="s">
        <v>102</v>
      </c>
      <c r="N620" s="50">
        <v>99999999</v>
      </c>
      <c r="O620" s="51">
        <v>2339369</v>
      </c>
      <c r="P620" t="s">
        <v>2827</v>
      </c>
      <c r="Q620" t="s">
        <v>1028</v>
      </c>
      <c r="R620" t="s">
        <v>2828</v>
      </c>
      <c r="S620" s="49" t="str">
        <f>CONCATENATE(Tabla_Datos[[#This Row],[Nombre_Cliente]]," ",Tabla_Datos[[#This Row],[ApellidoPaterno_Cliente]]," ",Tabla_Datos[[#This Row],[ApellidoMaterno_Cliente]])</f>
        <v xml:space="preserve">LUZMILA RUTH  DE LA CRUZ  QUISPE </v>
      </c>
      <c r="T620" s="53">
        <f>DATE(Tabla_Datos[[#This Row],[tAnio]],Tabla_Datos[[#This Row],[tMes]],Tabla_Datos[[#This Row],[tDia]])</f>
        <v>40779</v>
      </c>
      <c r="U620" s="53" t="str">
        <f>IF(Tabla_Datos[[#This Row],[cProvincia]]="LIMA","LIMA","PROVINCIA")</f>
        <v>PROVINCIA</v>
      </c>
      <c r="V620" s="53" t="str">
        <f>MID(Tabla_Datos[[#This Row],[pTelefono]],1,SEARCH("-",Tabla_Datos[[#This Row],[pTelefono]],1)-1)</f>
        <v>54</v>
      </c>
      <c r="W620" s="53" t="str">
        <f>MID(Tabla_Datos[[#This Row],[pTelefono]],SEARCH("-",Tabla_Datos[[#This Row],[pTelefono]],1)+1,LEN(Tabla_Datos[[#This Row],[pTelefono]]))</f>
        <v>630722</v>
      </c>
      <c r="X620" s="53" t="str">
        <f>CONCATENATE(Tabla_Datos[[#This Row],[TipUrb]]," ",Tabla_Datos[[#This Row],[Calle]]," ",Tabla_Datos[[#This Row],[NumCalle]])</f>
        <v>UR ARGENTINA 311</v>
      </c>
      <c r="Y620" t="s">
        <v>106</v>
      </c>
      <c r="Z620" t="s">
        <v>93</v>
      </c>
      <c r="AA620" t="s">
        <v>94</v>
      </c>
      <c r="AB620">
        <v>2</v>
      </c>
      <c r="AC620" t="s">
        <v>95</v>
      </c>
      <c r="AD620" t="s">
        <v>161</v>
      </c>
      <c r="AE620" t="s">
        <v>95</v>
      </c>
      <c r="AG620" s="51">
        <v>29605478</v>
      </c>
      <c r="AI620">
        <v>26</v>
      </c>
      <c r="AJ620">
        <v>26</v>
      </c>
      <c r="AK620" t="s">
        <v>2829</v>
      </c>
      <c r="AL620">
        <v>311</v>
      </c>
    </row>
    <row r="621" spans="1:38">
      <c r="A621">
        <v>3294811</v>
      </c>
      <c r="B621" t="s">
        <v>2830</v>
      </c>
      <c r="C621" t="s">
        <v>20</v>
      </c>
      <c r="D621" t="s">
        <v>224</v>
      </c>
      <c r="E621">
        <v>2011</v>
      </c>
      <c r="F621">
        <v>8</v>
      </c>
      <c r="G621">
        <v>24</v>
      </c>
      <c r="H621" t="s">
        <v>86</v>
      </c>
      <c r="I621" t="s">
        <v>16</v>
      </c>
      <c r="J621" t="s">
        <v>16</v>
      </c>
      <c r="K621" t="s">
        <v>165</v>
      </c>
      <c r="L621" t="s">
        <v>86</v>
      </c>
      <c r="M621" t="s">
        <v>88</v>
      </c>
      <c r="N621" s="50">
        <v>11111250</v>
      </c>
      <c r="O621" s="51">
        <v>2338576</v>
      </c>
      <c r="P621" t="s">
        <v>2831</v>
      </c>
      <c r="Q621" t="s">
        <v>2832</v>
      </c>
      <c r="R621" t="s">
        <v>2833</v>
      </c>
      <c r="S621" s="49" t="str">
        <f>CONCATENATE(Tabla_Datos[[#This Row],[Nombre_Cliente]]," ",Tabla_Datos[[#This Row],[ApellidoPaterno_Cliente]]," ",Tabla_Datos[[#This Row],[ApellidoMaterno_Cliente]])</f>
        <v>HUMBERTO MARCHENA ABRIL</v>
      </c>
      <c r="T621" s="53">
        <f>DATE(Tabla_Datos[[#This Row],[tAnio]],Tabla_Datos[[#This Row],[tMes]],Tabla_Datos[[#This Row],[tDia]])</f>
        <v>40779</v>
      </c>
      <c r="U621" s="53" t="str">
        <f>IF(Tabla_Datos[[#This Row],[cProvincia]]="LIMA","LIMA","PROVINCIA")</f>
        <v>LIMA</v>
      </c>
      <c r="V621" s="53" t="str">
        <f>MID(Tabla_Datos[[#This Row],[pTelefono]],1,SEARCH("-",Tabla_Datos[[#This Row],[pTelefono]],1)-1)</f>
        <v>1</v>
      </c>
      <c r="W621" s="53" t="str">
        <f>MID(Tabla_Datos[[#This Row],[pTelefono]],SEARCH("-",Tabla_Datos[[#This Row],[pTelefono]],1)+1,LEN(Tabla_Datos[[#This Row],[pTelefono]]))</f>
        <v>15325109</v>
      </c>
      <c r="X621" s="53" t="str">
        <f>CONCATENATE(Tabla_Datos[[#This Row],[TipUrb]]," ",Tabla_Datos[[#This Row],[Calle]]," ",Tabla_Datos[[#This Row],[NumCalle]])</f>
        <v>UR TUPAC AMARU 840</v>
      </c>
      <c r="Y621" t="s">
        <v>92</v>
      </c>
      <c r="Z621" t="s">
        <v>122</v>
      </c>
      <c r="AA621" t="s">
        <v>123</v>
      </c>
      <c r="AB621" t="s">
        <v>95</v>
      </c>
      <c r="AC621" t="s">
        <v>95</v>
      </c>
      <c r="AD621" t="s">
        <v>161</v>
      </c>
      <c r="AE621" t="s">
        <v>95</v>
      </c>
      <c r="AF621" t="s">
        <v>95</v>
      </c>
      <c r="AG621" s="51">
        <v>6915428</v>
      </c>
      <c r="AH621" t="s">
        <v>95</v>
      </c>
      <c r="AI621">
        <v>1</v>
      </c>
      <c r="AJ621">
        <v>1</v>
      </c>
      <c r="AK621" t="s">
        <v>485</v>
      </c>
      <c r="AL621">
        <v>840</v>
      </c>
    </row>
    <row r="622" spans="1:38">
      <c r="A622">
        <v>3294214</v>
      </c>
      <c r="B622" t="s">
        <v>2834</v>
      </c>
      <c r="C622" t="s">
        <v>19</v>
      </c>
      <c r="D622" t="s">
        <v>143</v>
      </c>
      <c r="E622">
        <v>2011</v>
      </c>
      <c r="F622">
        <v>8</v>
      </c>
      <c r="G622">
        <v>24</v>
      </c>
      <c r="H622" t="s">
        <v>86</v>
      </c>
      <c r="I622" t="s">
        <v>132</v>
      </c>
      <c r="J622" t="s">
        <v>132</v>
      </c>
      <c r="K622" t="s">
        <v>132</v>
      </c>
      <c r="L622" t="s">
        <v>86</v>
      </c>
      <c r="M622" t="s">
        <v>133</v>
      </c>
      <c r="N622" s="50">
        <v>44466326</v>
      </c>
      <c r="O622" s="51">
        <v>2338251</v>
      </c>
      <c r="P622" t="s">
        <v>2835</v>
      </c>
      <c r="Q622" t="s">
        <v>187</v>
      </c>
      <c r="R622" t="s">
        <v>428</v>
      </c>
      <c r="S622" s="49" t="str">
        <f>CONCATENATE(Tabla_Datos[[#This Row],[Nombre_Cliente]]," ",Tabla_Datos[[#This Row],[ApellidoPaterno_Cliente]]," ",Tabla_Datos[[#This Row],[ApellidoMaterno_Cliente]])</f>
        <v>DUBERLI PALACIOS MARQUEZ</v>
      </c>
      <c r="T622" s="53">
        <f>DATE(Tabla_Datos[[#This Row],[tAnio]],Tabla_Datos[[#This Row],[tMes]],Tabla_Datos[[#This Row],[tDia]])</f>
        <v>40779</v>
      </c>
      <c r="U622" s="53" t="str">
        <f>IF(Tabla_Datos[[#This Row],[cProvincia]]="LIMA","LIMA","PROVINCIA")</f>
        <v>PROVINCIA</v>
      </c>
      <c r="V622" s="53" t="str">
        <f>MID(Tabla_Datos[[#This Row],[pTelefono]],1,SEARCH("-",Tabla_Datos[[#This Row],[pTelefono]],1)-1)</f>
        <v>73</v>
      </c>
      <c r="W622" s="53" t="str">
        <f>MID(Tabla_Datos[[#This Row],[pTelefono]],SEARCH("-",Tabla_Datos[[#This Row],[pTelefono]],1)+1,LEN(Tabla_Datos[[#This Row],[pTelefono]]))</f>
        <v>969885972</v>
      </c>
      <c r="X622" s="53" t="str">
        <f>CONCATENATE(Tabla_Datos[[#This Row],[TipUrb]]," ",Tabla_Datos[[#This Row],[Calle]]," ",Tabla_Datos[[#This Row],[NumCalle]])</f>
        <v>AH . 0</v>
      </c>
      <c r="Y622" t="s">
        <v>137</v>
      </c>
      <c r="Z622" t="s">
        <v>152</v>
      </c>
      <c r="AA622" t="s">
        <v>153</v>
      </c>
      <c r="AB622" t="s">
        <v>95</v>
      </c>
      <c r="AC622" t="s">
        <v>95</v>
      </c>
      <c r="AD622" t="s">
        <v>96</v>
      </c>
      <c r="AE622" t="s">
        <v>413</v>
      </c>
      <c r="AF622">
        <v>29</v>
      </c>
      <c r="AG622" s="51">
        <v>42322361</v>
      </c>
      <c r="AH622" t="s">
        <v>95</v>
      </c>
      <c r="AI622">
        <v>1</v>
      </c>
      <c r="AJ622">
        <v>1</v>
      </c>
      <c r="AK622" t="s">
        <v>221</v>
      </c>
      <c r="AL622">
        <v>0</v>
      </c>
    </row>
    <row r="623" spans="1:38">
      <c r="A623">
        <v>3293651</v>
      </c>
      <c r="B623" t="s">
        <v>2836</v>
      </c>
      <c r="C623" t="s">
        <v>20</v>
      </c>
      <c r="D623" t="s">
        <v>85</v>
      </c>
      <c r="E623">
        <v>2011</v>
      </c>
      <c r="F623">
        <v>8</v>
      </c>
      <c r="G623">
        <v>24</v>
      </c>
      <c r="H623" t="s">
        <v>86</v>
      </c>
      <c r="I623" t="s">
        <v>241</v>
      </c>
      <c r="J623" t="s">
        <v>242</v>
      </c>
      <c r="K623" t="s">
        <v>242</v>
      </c>
      <c r="L623" t="s">
        <v>86</v>
      </c>
      <c r="M623" t="s">
        <v>88</v>
      </c>
      <c r="N623" s="50">
        <v>20000021</v>
      </c>
      <c r="O623" s="51">
        <v>2337824</v>
      </c>
      <c r="P623" t="s">
        <v>2837</v>
      </c>
      <c r="Q623" t="s">
        <v>629</v>
      </c>
      <c r="R623" t="s">
        <v>2838</v>
      </c>
      <c r="S623" s="49" t="str">
        <f>CONCATENATE(Tabla_Datos[[#This Row],[Nombre_Cliente]]," ",Tabla_Datos[[#This Row],[ApellidoPaterno_Cliente]]," ",Tabla_Datos[[#This Row],[ApellidoMaterno_Cliente]])</f>
        <v>EDMUNDO MARTIN HERRERA LAZARO</v>
      </c>
      <c r="T623" s="53">
        <f>DATE(Tabla_Datos[[#This Row],[tAnio]],Tabla_Datos[[#This Row],[tMes]],Tabla_Datos[[#This Row],[tDia]])</f>
        <v>40779</v>
      </c>
      <c r="U623" s="53" t="str">
        <f>IF(Tabla_Datos[[#This Row],[cProvincia]]="LIMA","LIMA","PROVINCIA")</f>
        <v>PROVINCIA</v>
      </c>
      <c r="V623" s="53" t="str">
        <f>MID(Tabla_Datos[[#This Row],[pTelefono]],1,SEARCH("-",Tabla_Datos[[#This Row],[pTelefono]],1)-1)</f>
        <v>44</v>
      </c>
      <c r="W623" s="53" t="str">
        <f>MID(Tabla_Datos[[#This Row],[pTelefono]],SEARCH("-",Tabla_Datos[[#This Row],[pTelefono]],1)+1,LEN(Tabla_Datos[[#This Row],[pTelefono]]))</f>
        <v>949549927</v>
      </c>
      <c r="X623" s="53" t="str">
        <f>CONCATENATE(Tabla_Datos[[#This Row],[TipUrb]]," ",Tabla_Datos[[#This Row],[Calle]]," ",Tabla_Datos[[#This Row],[NumCalle]])</f>
        <v>UR RICARDO PALMA 1167</v>
      </c>
      <c r="Y623" t="s">
        <v>246</v>
      </c>
      <c r="Z623" t="s">
        <v>349</v>
      </c>
      <c r="AA623" t="s">
        <v>350</v>
      </c>
      <c r="AB623" t="s">
        <v>95</v>
      </c>
      <c r="AC623" t="s">
        <v>95</v>
      </c>
      <c r="AD623" t="s">
        <v>161</v>
      </c>
      <c r="AE623" t="s">
        <v>95</v>
      </c>
      <c r="AF623" t="s">
        <v>95</v>
      </c>
      <c r="AG623" s="51">
        <v>17849091</v>
      </c>
      <c r="AH623" t="s">
        <v>95</v>
      </c>
      <c r="AI623">
        <v>1</v>
      </c>
      <c r="AJ623">
        <v>1</v>
      </c>
      <c r="AK623" t="s">
        <v>2839</v>
      </c>
      <c r="AL623">
        <v>1167</v>
      </c>
    </row>
    <row r="624" spans="1:38">
      <c r="A624">
        <v>3293824</v>
      </c>
      <c r="B624" t="s">
        <v>2840</v>
      </c>
      <c r="C624" t="s">
        <v>19</v>
      </c>
      <c r="D624" t="s">
        <v>85</v>
      </c>
      <c r="E624">
        <v>2011</v>
      </c>
      <c r="F624">
        <v>8</v>
      </c>
      <c r="G624">
        <v>24</v>
      </c>
      <c r="H624" t="s">
        <v>86</v>
      </c>
      <c r="I624" t="s">
        <v>100</v>
      </c>
      <c r="J624" t="s">
        <v>100</v>
      </c>
      <c r="K624" t="s">
        <v>669</v>
      </c>
      <c r="L624" t="s">
        <v>86</v>
      </c>
      <c r="M624" t="s">
        <v>102</v>
      </c>
      <c r="N624" s="50">
        <v>42911984</v>
      </c>
      <c r="O624" s="51">
        <v>2337961</v>
      </c>
      <c r="P624" t="s">
        <v>2841</v>
      </c>
      <c r="Q624" t="s">
        <v>2842</v>
      </c>
      <c r="R624" t="s">
        <v>2843</v>
      </c>
      <c r="S624" s="49" t="str">
        <f>CONCATENATE(Tabla_Datos[[#This Row],[Nombre_Cliente]]," ",Tabla_Datos[[#This Row],[ApellidoPaterno_Cliente]]," ",Tabla_Datos[[#This Row],[ApellidoMaterno_Cliente]])</f>
        <v>LAURA ELIZABETH MELGAR CASAPIA</v>
      </c>
      <c r="T624" s="53">
        <f>DATE(Tabla_Datos[[#This Row],[tAnio]],Tabla_Datos[[#This Row],[tMes]],Tabla_Datos[[#This Row],[tDia]])</f>
        <v>40779</v>
      </c>
      <c r="U624" s="53" t="str">
        <f>IF(Tabla_Datos[[#This Row],[cProvincia]]="LIMA","LIMA","PROVINCIA")</f>
        <v>PROVINCIA</v>
      </c>
      <c r="V624" s="53" t="str">
        <f>MID(Tabla_Datos[[#This Row],[pTelefono]],1,SEARCH("-",Tabla_Datos[[#This Row],[pTelefono]],1)-1)</f>
        <v>54</v>
      </c>
      <c r="W624" s="53" t="str">
        <f>MID(Tabla_Datos[[#This Row],[pTelefono]],SEARCH("-",Tabla_Datos[[#This Row],[pTelefono]],1)+1,LEN(Tabla_Datos[[#This Row],[pTelefono]]))</f>
        <v>30821172</v>
      </c>
      <c r="X624" s="53" t="str">
        <f>CONCATENATE(Tabla_Datos[[#This Row],[TipUrb]]," ",Tabla_Datos[[#This Row],[Calle]]," ",Tabla_Datos[[#This Row],[NumCalle]])</f>
        <v>CV VOLGA 206</v>
      </c>
      <c r="Y624" t="s">
        <v>106</v>
      </c>
      <c r="Z624" t="s">
        <v>349</v>
      </c>
      <c r="AA624" t="s">
        <v>350</v>
      </c>
      <c r="AB624" t="s">
        <v>95</v>
      </c>
      <c r="AC624" t="s">
        <v>95</v>
      </c>
      <c r="AD624" t="s">
        <v>352</v>
      </c>
      <c r="AE624" t="s">
        <v>95</v>
      </c>
      <c r="AF624" t="s">
        <v>95</v>
      </c>
      <c r="AG624" s="51">
        <v>30821172</v>
      </c>
      <c r="AH624" t="s">
        <v>95</v>
      </c>
      <c r="AI624">
        <v>1</v>
      </c>
      <c r="AJ624">
        <v>1</v>
      </c>
      <c r="AK624" t="s">
        <v>2844</v>
      </c>
      <c r="AL624">
        <v>206</v>
      </c>
    </row>
    <row r="625" spans="1:38">
      <c r="A625">
        <v>3292050</v>
      </c>
      <c r="B625" t="s">
        <v>2845</v>
      </c>
      <c r="C625" t="s">
        <v>20</v>
      </c>
      <c r="D625" t="s">
        <v>143</v>
      </c>
      <c r="E625">
        <v>2011</v>
      </c>
      <c r="F625">
        <v>8</v>
      </c>
      <c r="G625">
        <v>24</v>
      </c>
      <c r="H625" t="s">
        <v>86</v>
      </c>
      <c r="I625" t="s">
        <v>478</v>
      </c>
      <c r="J625" t="s">
        <v>478</v>
      </c>
      <c r="K625" t="s">
        <v>2846</v>
      </c>
      <c r="L625" t="s">
        <v>86</v>
      </c>
      <c r="M625" t="s">
        <v>148</v>
      </c>
      <c r="N625" s="50">
        <v>7538996</v>
      </c>
      <c r="O625" s="51">
        <v>2336622</v>
      </c>
      <c r="P625" t="s">
        <v>2847</v>
      </c>
      <c r="Q625" t="s">
        <v>482</v>
      </c>
      <c r="R625" t="s">
        <v>482</v>
      </c>
      <c r="S625" s="49" t="str">
        <f>CONCATENATE(Tabla_Datos[[#This Row],[Nombre_Cliente]]," ",Tabla_Datos[[#This Row],[ApellidoPaterno_Cliente]]," ",Tabla_Datos[[#This Row],[ApellidoMaterno_Cliente]])</f>
        <v>RAMIRO VASQUEZ VASQUEZ</v>
      </c>
      <c r="T625" s="53">
        <f>DATE(Tabla_Datos[[#This Row],[tAnio]],Tabla_Datos[[#This Row],[tMes]],Tabla_Datos[[#This Row],[tDia]])</f>
        <v>40779</v>
      </c>
      <c r="U625" s="53" t="str">
        <f>IF(Tabla_Datos[[#This Row],[cProvincia]]="LIMA","LIMA","PROVINCIA")</f>
        <v>PROVINCIA</v>
      </c>
      <c r="V625" s="53" t="str">
        <f>MID(Tabla_Datos[[#This Row],[pTelefono]],1,SEARCH("-",Tabla_Datos[[#This Row],[pTelefono]],1)-1)</f>
        <v>42</v>
      </c>
      <c r="W625" s="53" t="str">
        <f>MID(Tabla_Datos[[#This Row],[pTelefono]],SEARCH("-",Tabla_Datos[[#This Row],[pTelefono]],1)+1,LEN(Tabla_Datos[[#This Row],[pTelefono]]))</f>
        <v>42525244</v>
      </c>
      <c r="X625" s="53" t="str">
        <f>CONCATENATE(Tabla_Datos[[#This Row],[TipUrb]]," ",Tabla_Datos[[#This Row],[Calle]]," ",Tabla_Datos[[#This Row],[NumCalle]])</f>
        <v xml:space="preserve">  VISTA ALEGRE 230</v>
      </c>
      <c r="Y625" t="s">
        <v>484</v>
      </c>
      <c r="Z625" t="s">
        <v>152</v>
      </c>
      <c r="AA625" t="s">
        <v>153</v>
      </c>
      <c r="AB625" t="s">
        <v>95</v>
      </c>
      <c r="AC625" t="s">
        <v>95</v>
      </c>
      <c r="AD625" t="s">
        <v>95</v>
      </c>
      <c r="AE625" t="s">
        <v>95</v>
      </c>
      <c r="AF625" t="s">
        <v>95</v>
      </c>
      <c r="AG625" s="51" t="s">
        <v>95</v>
      </c>
      <c r="AH625">
        <v>1001073878</v>
      </c>
      <c r="AI625">
        <v>1</v>
      </c>
      <c r="AJ625">
        <v>1</v>
      </c>
      <c r="AK625" t="s">
        <v>2848</v>
      </c>
      <c r="AL625">
        <v>230</v>
      </c>
    </row>
    <row r="626" spans="1:38">
      <c r="A626">
        <v>3292681</v>
      </c>
      <c r="B626" t="s">
        <v>2849</v>
      </c>
      <c r="C626" t="s">
        <v>18</v>
      </c>
      <c r="D626" t="s">
        <v>143</v>
      </c>
      <c r="E626">
        <v>2011</v>
      </c>
      <c r="F626">
        <v>8</v>
      </c>
      <c r="G626">
        <v>24</v>
      </c>
      <c r="H626" t="s">
        <v>86</v>
      </c>
      <c r="I626" t="s">
        <v>2263</v>
      </c>
      <c r="J626" t="s">
        <v>2264</v>
      </c>
      <c r="K626" t="s">
        <v>2264</v>
      </c>
      <c r="L626" t="s">
        <v>86</v>
      </c>
      <c r="M626" t="s">
        <v>294</v>
      </c>
      <c r="N626" s="50">
        <v>21077839</v>
      </c>
      <c r="O626" s="51">
        <v>2337002</v>
      </c>
      <c r="P626" t="s">
        <v>2850</v>
      </c>
      <c r="Q626" t="s">
        <v>2851</v>
      </c>
      <c r="R626" t="s">
        <v>2852</v>
      </c>
      <c r="S626" s="49" t="str">
        <f>CONCATENATE(Tabla_Datos[[#This Row],[Nombre_Cliente]]," ",Tabla_Datos[[#This Row],[ApellidoPaterno_Cliente]]," ",Tabla_Datos[[#This Row],[ApellidoMaterno_Cliente]])</f>
        <v>LILIANA FLORINDA BALLESTEROS GUERRA</v>
      </c>
      <c r="T626" s="53">
        <f>DATE(Tabla_Datos[[#This Row],[tAnio]],Tabla_Datos[[#This Row],[tMes]],Tabla_Datos[[#This Row],[tDia]])</f>
        <v>40779</v>
      </c>
      <c r="U626" s="53" t="str">
        <f>IF(Tabla_Datos[[#This Row],[cProvincia]]="LIMA","LIMA","PROVINCIA")</f>
        <v>PROVINCIA</v>
      </c>
      <c r="V626" s="53" t="str">
        <f>MID(Tabla_Datos[[#This Row],[pTelefono]],1,SEARCH("-",Tabla_Datos[[#This Row],[pTelefono]],1)-1)</f>
        <v>63</v>
      </c>
      <c r="W626" s="53" t="str">
        <f>MID(Tabla_Datos[[#This Row],[pTelefono]],SEARCH("-",Tabla_Datos[[#This Row],[pTelefono]],1)+1,LEN(Tabla_Datos[[#This Row],[pTelefono]]))</f>
        <v>963662644</v>
      </c>
      <c r="X626" s="53" t="str">
        <f>CONCATENATE(Tabla_Datos[[#This Row],[TipUrb]]," ",Tabla_Datos[[#This Row],[Calle]]," ",Tabla_Datos[[#This Row],[NumCalle]])</f>
        <v>- POZUZO CDRA 03 0</v>
      </c>
      <c r="Y626" t="s">
        <v>2269</v>
      </c>
      <c r="Z626" t="s">
        <v>181</v>
      </c>
      <c r="AA626" t="s">
        <v>182</v>
      </c>
      <c r="AB626" t="s">
        <v>95</v>
      </c>
      <c r="AC626" t="s">
        <v>95</v>
      </c>
      <c r="AD626" t="s">
        <v>109</v>
      </c>
      <c r="AE626" t="s">
        <v>95</v>
      </c>
      <c r="AG626" s="51">
        <v>4340778</v>
      </c>
      <c r="AI626">
        <v>26</v>
      </c>
      <c r="AJ626">
        <v>26</v>
      </c>
      <c r="AK626" t="s">
        <v>2853</v>
      </c>
      <c r="AL626">
        <v>0</v>
      </c>
    </row>
    <row r="627" spans="1:38">
      <c r="A627">
        <v>3290723</v>
      </c>
      <c r="B627" t="s">
        <v>2854</v>
      </c>
      <c r="C627" t="s">
        <v>19</v>
      </c>
      <c r="D627" t="s">
        <v>85</v>
      </c>
      <c r="E627">
        <v>2011</v>
      </c>
      <c r="F627">
        <v>8</v>
      </c>
      <c r="G627">
        <v>24</v>
      </c>
      <c r="H627" t="s">
        <v>86</v>
      </c>
      <c r="I627" t="s">
        <v>16</v>
      </c>
      <c r="J627" t="s">
        <v>16</v>
      </c>
      <c r="K627" t="s">
        <v>386</v>
      </c>
      <c r="L627" t="s">
        <v>86</v>
      </c>
      <c r="M627" t="s">
        <v>88</v>
      </c>
      <c r="N627" s="50">
        <v>20000021</v>
      </c>
      <c r="O627" s="51">
        <v>2335691</v>
      </c>
      <c r="P627" t="s">
        <v>2855</v>
      </c>
      <c r="Q627" t="s">
        <v>421</v>
      </c>
      <c r="R627" t="s">
        <v>2856</v>
      </c>
      <c r="S627" s="49" t="str">
        <f>CONCATENATE(Tabla_Datos[[#This Row],[Nombre_Cliente]]," ",Tabla_Datos[[#This Row],[ApellidoPaterno_Cliente]]," ",Tabla_Datos[[#This Row],[ApellidoMaterno_Cliente]])</f>
        <v>MARIA EMILIA LOPEZ SANTISTEVAN</v>
      </c>
      <c r="T627" s="53">
        <f>DATE(Tabla_Datos[[#This Row],[tAnio]],Tabla_Datos[[#This Row],[tMes]],Tabla_Datos[[#This Row],[tDia]])</f>
        <v>40779</v>
      </c>
      <c r="U627" s="53" t="str">
        <f>IF(Tabla_Datos[[#This Row],[cProvincia]]="LIMA","LIMA","PROVINCIA")</f>
        <v>LIMA</v>
      </c>
      <c r="V627" s="53" t="str">
        <f>MID(Tabla_Datos[[#This Row],[pTelefono]],1,SEARCH("-",Tabla_Datos[[#This Row],[pTelefono]],1)-1)</f>
        <v>1</v>
      </c>
      <c r="W627" s="53" t="str">
        <f>MID(Tabla_Datos[[#This Row],[pTelefono]],SEARCH("-",Tabla_Datos[[#This Row],[pTelefono]],1)+1,LEN(Tabla_Datos[[#This Row],[pTelefono]]))</f>
        <v>979452745</v>
      </c>
      <c r="X627" s="53" t="str">
        <f>CONCATENATE(Tabla_Datos[[#This Row],[TipUrb]]," ",Tabla_Datos[[#This Row],[Calle]]," ",Tabla_Datos[[#This Row],[NumCalle]])</f>
        <v>UR DEL PARQUE SUR 122</v>
      </c>
      <c r="Y627" t="s">
        <v>92</v>
      </c>
      <c r="Z627" t="s">
        <v>196</v>
      </c>
      <c r="AA627" t="s">
        <v>197</v>
      </c>
      <c r="AB627" t="s">
        <v>95</v>
      </c>
      <c r="AC627">
        <v>302</v>
      </c>
      <c r="AD627" t="s">
        <v>161</v>
      </c>
      <c r="AE627" t="s">
        <v>95</v>
      </c>
      <c r="AF627" t="s">
        <v>95</v>
      </c>
      <c r="AG627" s="51">
        <v>45583573</v>
      </c>
      <c r="AH627" t="s">
        <v>95</v>
      </c>
      <c r="AI627">
        <v>1</v>
      </c>
      <c r="AJ627">
        <v>1</v>
      </c>
      <c r="AK627" t="s">
        <v>2857</v>
      </c>
      <c r="AL627">
        <v>122</v>
      </c>
    </row>
    <row r="628" spans="1:38">
      <c r="A628">
        <v>3291596</v>
      </c>
      <c r="B628" t="s">
        <v>2858</v>
      </c>
      <c r="C628" t="s">
        <v>20</v>
      </c>
      <c r="D628" t="s">
        <v>85</v>
      </c>
      <c r="E628">
        <v>2011</v>
      </c>
      <c r="F628">
        <v>8</v>
      </c>
      <c r="G628">
        <v>24</v>
      </c>
      <c r="H628" t="s">
        <v>86</v>
      </c>
      <c r="I628" t="s">
        <v>16</v>
      </c>
      <c r="J628" t="s">
        <v>16</v>
      </c>
      <c r="K628" t="s">
        <v>438</v>
      </c>
      <c r="L628" t="s">
        <v>86</v>
      </c>
      <c r="M628" t="s">
        <v>88</v>
      </c>
      <c r="N628" s="50">
        <v>11111249</v>
      </c>
      <c r="O628" s="51">
        <v>2336275</v>
      </c>
      <c r="P628" t="s">
        <v>2859</v>
      </c>
      <c r="Q628" t="s">
        <v>2860</v>
      </c>
      <c r="R628" t="s">
        <v>2861</v>
      </c>
      <c r="S628" s="49" t="str">
        <f>CONCATENATE(Tabla_Datos[[#This Row],[Nombre_Cliente]]," ",Tabla_Datos[[#This Row],[ApellidoPaterno_Cliente]]," ",Tabla_Datos[[#This Row],[ApellidoMaterno_Cliente]])</f>
        <v>TANIA AMASIFUEN SANDI</v>
      </c>
      <c r="T628" s="53">
        <f>DATE(Tabla_Datos[[#This Row],[tAnio]],Tabla_Datos[[#This Row],[tMes]],Tabla_Datos[[#This Row],[tDia]])</f>
        <v>40779</v>
      </c>
      <c r="U628" s="53" t="str">
        <f>IF(Tabla_Datos[[#This Row],[cProvincia]]="LIMA","LIMA","PROVINCIA")</f>
        <v>LIMA</v>
      </c>
      <c r="V628" s="53" t="str">
        <f>MID(Tabla_Datos[[#This Row],[pTelefono]],1,SEARCH("-",Tabla_Datos[[#This Row],[pTelefono]],1)-1)</f>
        <v>1</v>
      </c>
      <c r="W628" s="53" t="str">
        <f>MID(Tabla_Datos[[#This Row],[pTelefono]],SEARCH("-",Tabla_Datos[[#This Row],[pTelefono]],1)+1,LEN(Tabla_Datos[[#This Row],[pTelefono]]))</f>
        <v>993101365</v>
      </c>
      <c r="X628" s="53" t="str">
        <f>CONCATENATE(Tabla_Datos[[#This Row],[TipUrb]]," ",Tabla_Datos[[#This Row],[Calle]]," ",Tabla_Datos[[#This Row],[NumCalle]])</f>
        <v>UR PERU 5076</v>
      </c>
      <c r="Y628" t="s">
        <v>92</v>
      </c>
      <c r="Z628" t="s">
        <v>196</v>
      </c>
      <c r="AA628" t="s">
        <v>197</v>
      </c>
      <c r="AB628">
        <v>4</v>
      </c>
      <c r="AC628" t="s">
        <v>95</v>
      </c>
      <c r="AD628" t="s">
        <v>161</v>
      </c>
      <c r="AE628" t="s">
        <v>95</v>
      </c>
      <c r="AF628" t="s">
        <v>95</v>
      </c>
      <c r="AG628" s="51">
        <v>10661141</v>
      </c>
      <c r="AH628" t="s">
        <v>95</v>
      </c>
      <c r="AI628">
        <v>1</v>
      </c>
      <c r="AJ628">
        <v>1</v>
      </c>
      <c r="AK628" t="s">
        <v>2454</v>
      </c>
      <c r="AL628">
        <v>5076</v>
      </c>
    </row>
    <row r="629" spans="1:38">
      <c r="A629">
        <v>3294630</v>
      </c>
      <c r="B629" t="s">
        <v>2862</v>
      </c>
      <c r="C629" t="s">
        <v>18</v>
      </c>
      <c r="D629" t="s">
        <v>156</v>
      </c>
      <c r="E629">
        <v>2011</v>
      </c>
      <c r="F629">
        <v>8</v>
      </c>
      <c r="G629">
        <v>24</v>
      </c>
      <c r="H629" t="s">
        <v>86</v>
      </c>
      <c r="I629" t="s">
        <v>202</v>
      </c>
      <c r="J629" t="s">
        <v>203</v>
      </c>
      <c r="K629" t="s">
        <v>203</v>
      </c>
      <c r="L629" t="s">
        <v>86</v>
      </c>
      <c r="M629" t="s">
        <v>133</v>
      </c>
      <c r="N629" s="50">
        <v>99999999</v>
      </c>
      <c r="O629" s="51">
        <v>2338426</v>
      </c>
      <c r="P629" t="s">
        <v>2863</v>
      </c>
      <c r="Q629" t="s">
        <v>2864</v>
      </c>
      <c r="R629" t="s">
        <v>2865</v>
      </c>
      <c r="S629" s="49" t="str">
        <f>CONCATENATE(Tabla_Datos[[#This Row],[Nombre_Cliente]]," ",Tabla_Datos[[#This Row],[ApellidoPaterno_Cliente]]," ",Tabla_Datos[[#This Row],[ApellidoMaterno_Cliente]])</f>
        <v xml:space="preserve">JUAN LEONIDAS  LEYVA  VENTURA </v>
      </c>
      <c r="T629" s="53">
        <f>DATE(Tabla_Datos[[#This Row],[tAnio]],Tabla_Datos[[#This Row],[tMes]],Tabla_Datos[[#This Row],[tDia]])</f>
        <v>40779</v>
      </c>
      <c r="U629" s="53" t="str">
        <f>IF(Tabla_Datos[[#This Row],[cProvincia]]="LIMA","LIMA","PROVINCIA")</f>
        <v>PROVINCIA</v>
      </c>
      <c r="V629" s="53" t="str">
        <f>MID(Tabla_Datos[[#This Row],[pTelefono]],1,SEARCH("-",Tabla_Datos[[#This Row],[pTelefono]],1)-1)</f>
        <v>74</v>
      </c>
      <c r="W629" s="53" t="str">
        <f>MID(Tabla_Datos[[#This Row],[pTelefono]],SEARCH("-",Tabla_Datos[[#This Row],[pTelefono]],1)+1,LEN(Tabla_Datos[[#This Row],[pTelefono]]))</f>
        <v>979297100</v>
      </c>
      <c r="X629" s="53" t="str">
        <f>CONCATENATE(Tabla_Datos[[#This Row],[TipUrb]]," ",Tabla_Datos[[#This Row],[Calle]]," ",Tabla_Datos[[#This Row],[NumCalle]])</f>
        <v>UR PROGRESO 329</v>
      </c>
      <c r="Y629" t="s">
        <v>208</v>
      </c>
      <c r="Z629" t="s">
        <v>93</v>
      </c>
      <c r="AA629" t="s">
        <v>94</v>
      </c>
      <c r="AB629" t="s">
        <v>95</v>
      </c>
      <c r="AC629" t="s">
        <v>95</v>
      </c>
      <c r="AD629" t="s">
        <v>161</v>
      </c>
      <c r="AE629" t="s">
        <v>95</v>
      </c>
      <c r="AG629" s="51">
        <v>43262536</v>
      </c>
      <c r="AI629">
        <v>26</v>
      </c>
      <c r="AJ629">
        <v>26</v>
      </c>
      <c r="AK629" t="s">
        <v>323</v>
      </c>
      <c r="AL629">
        <v>329</v>
      </c>
    </row>
    <row r="630" spans="1:38">
      <c r="A630">
        <v>3292897</v>
      </c>
      <c r="B630" t="s">
        <v>2866</v>
      </c>
      <c r="C630" t="s">
        <v>18</v>
      </c>
      <c r="D630" t="s">
        <v>143</v>
      </c>
      <c r="E630">
        <v>2011</v>
      </c>
      <c r="F630">
        <v>8</v>
      </c>
      <c r="G630">
        <v>24</v>
      </c>
      <c r="H630" t="s">
        <v>86</v>
      </c>
      <c r="I630" t="s">
        <v>241</v>
      </c>
      <c r="J630" t="s">
        <v>507</v>
      </c>
      <c r="K630" t="s">
        <v>2867</v>
      </c>
      <c r="L630" t="s">
        <v>86</v>
      </c>
      <c r="M630" t="s">
        <v>148</v>
      </c>
      <c r="N630" s="50">
        <v>43544940</v>
      </c>
      <c r="O630" s="51">
        <v>2337122</v>
      </c>
      <c r="P630" t="s">
        <v>2868</v>
      </c>
      <c r="Q630" t="s">
        <v>284</v>
      </c>
      <c r="R630" t="s">
        <v>2869</v>
      </c>
      <c r="S630" s="49" t="str">
        <f>CONCATENATE(Tabla_Datos[[#This Row],[Nombre_Cliente]]," ",Tabla_Datos[[#This Row],[ApellidoPaterno_Cliente]]," ",Tabla_Datos[[#This Row],[ApellidoMaterno_Cliente]])</f>
        <v>GERARDO RIOS ESQUIVEL</v>
      </c>
      <c r="T630" s="53">
        <f>DATE(Tabla_Datos[[#This Row],[tAnio]],Tabla_Datos[[#This Row],[tMes]],Tabla_Datos[[#This Row],[tDia]])</f>
        <v>40779</v>
      </c>
      <c r="U630" s="53" t="str">
        <f>IF(Tabla_Datos[[#This Row],[cProvincia]]="LIMA","LIMA","PROVINCIA")</f>
        <v>PROVINCIA</v>
      </c>
      <c r="V630" s="53" t="str">
        <f>MID(Tabla_Datos[[#This Row],[pTelefono]],1,SEARCH("-",Tabla_Datos[[#This Row],[pTelefono]],1)-1)</f>
        <v>44</v>
      </c>
      <c r="W630" s="53" t="str">
        <f>MID(Tabla_Datos[[#This Row],[pTelefono]],SEARCH("-",Tabla_Datos[[#This Row],[pTelefono]],1)+1,LEN(Tabla_Datos[[#This Row],[pTelefono]]))</f>
        <v>948800340</v>
      </c>
      <c r="X630" s="53" t="str">
        <f>CONCATENATE(Tabla_Datos[[#This Row],[TipUrb]]," ",Tabla_Datos[[#This Row],[Calle]]," ",Tabla_Datos[[#This Row],[NumCalle]])</f>
        <v>- PROGRESO 1197</v>
      </c>
      <c r="Y630" t="s">
        <v>246</v>
      </c>
      <c r="Z630" t="s">
        <v>320</v>
      </c>
      <c r="AA630" t="s">
        <v>321</v>
      </c>
      <c r="AB630" t="s">
        <v>95</v>
      </c>
      <c r="AC630" t="s">
        <v>95</v>
      </c>
      <c r="AD630" t="s">
        <v>109</v>
      </c>
      <c r="AE630" t="s">
        <v>95</v>
      </c>
      <c r="AG630" s="51">
        <v>18055838</v>
      </c>
      <c r="AI630" t="s">
        <v>2870</v>
      </c>
      <c r="AJ630" t="s">
        <v>2870</v>
      </c>
      <c r="AK630" t="s">
        <v>323</v>
      </c>
      <c r="AL630">
        <v>1197</v>
      </c>
    </row>
    <row r="631" spans="1:38">
      <c r="A631">
        <v>3295664</v>
      </c>
      <c r="B631" t="s">
        <v>2871</v>
      </c>
      <c r="C631" t="s">
        <v>18</v>
      </c>
      <c r="D631" t="s">
        <v>892</v>
      </c>
      <c r="E631">
        <v>2011</v>
      </c>
      <c r="F631">
        <v>8</v>
      </c>
      <c r="G631">
        <v>24</v>
      </c>
      <c r="H631" t="s">
        <v>86</v>
      </c>
      <c r="I631" t="s">
        <v>16</v>
      </c>
      <c r="J631" t="s">
        <v>16</v>
      </c>
      <c r="K631" t="s">
        <v>171</v>
      </c>
      <c r="L631" t="s">
        <v>86</v>
      </c>
      <c r="M631" t="s">
        <v>88</v>
      </c>
      <c r="N631" s="50">
        <v>6782397</v>
      </c>
      <c r="O631" s="51">
        <v>2339249</v>
      </c>
      <c r="P631" t="s">
        <v>2872</v>
      </c>
      <c r="Q631" t="s">
        <v>2873</v>
      </c>
      <c r="R631" t="s">
        <v>2874</v>
      </c>
      <c r="S631" s="49" t="str">
        <f>CONCATENATE(Tabla_Datos[[#This Row],[Nombre_Cliente]]," ",Tabla_Datos[[#This Row],[ApellidoPaterno_Cliente]]," ",Tabla_Datos[[#This Row],[ApellidoMaterno_Cliente]])</f>
        <v xml:space="preserve">FELIX TEODOSIO  MERCADO  BUSTAMANTE </v>
      </c>
      <c r="T631" s="53">
        <f>DATE(Tabla_Datos[[#This Row],[tAnio]],Tabla_Datos[[#This Row],[tMes]],Tabla_Datos[[#This Row],[tDia]])</f>
        <v>40779</v>
      </c>
      <c r="U631" s="53" t="str">
        <f>IF(Tabla_Datos[[#This Row],[cProvincia]]="LIMA","LIMA","PROVINCIA")</f>
        <v>LIMA</v>
      </c>
      <c r="V631" s="53" t="str">
        <f>MID(Tabla_Datos[[#This Row],[pTelefono]],1,SEARCH("-",Tabla_Datos[[#This Row],[pTelefono]],1)-1)</f>
        <v>1</v>
      </c>
      <c r="W631" s="53" t="str">
        <f>MID(Tabla_Datos[[#This Row],[pTelefono]],SEARCH("-",Tabla_Datos[[#This Row],[pTelefono]],1)+1,LEN(Tabla_Datos[[#This Row],[pTelefono]]))</f>
        <v>2736172</v>
      </c>
      <c r="X631" s="53" t="str">
        <f>CONCATENATE(Tabla_Datos[[#This Row],[TipUrb]]," ",Tabla_Datos[[#This Row],[Calle]]," ",Tabla_Datos[[#This Row],[NumCalle]])</f>
        <v>CO PEATONAL 117</v>
      </c>
      <c r="Y631" t="s">
        <v>92</v>
      </c>
      <c r="Z631" t="s">
        <v>93</v>
      </c>
      <c r="AA631" t="s">
        <v>94</v>
      </c>
      <c r="AB631" t="s">
        <v>95</v>
      </c>
      <c r="AC631">
        <v>301</v>
      </c>
      <c r="AD631" t="s">
        <v>198</v>
      </c>
      <c r="AE631" t="s">
        <v>95</v>
      </c>
      <c r="AG631" s="51">
        <v>6657182</v>
      </c>
      <c r="AI631">
        <v>26</v>
      </c>
      <c r="AJ631">
        <v>26</v>
      </c>
      <c r="AK631" t="s">
        <v>2875</v>
      </c>
      <c r="AL631">
        <v>117</v>
      </c>
    </row>
    <row r="632" spans="1:38">
      <c r="A632">
        <v>3296191</v>
      </c>
      <c r="B632" t="s">
        <v>1060</v>
      </c>
      <c r="C632" t="s">
        <v>18</v>
      </c>
      <c r="D632" t="s">
        <v>1061</v>
      </c>
      <c r="E632">
        <v>2011</v>
      </c>
      <c r="F632">
        <v>8</v>
      </c>
      <c r="G632">
        <v>24</v>
      </c>
      <c r="H632" t="s">
        <v>86</v>
      </c>
      <c r="I632" t="s">
        <v>16</v>
      </c>
      <c r="J632" t="s">
        <v>16</v>
      </c>
      <c r="K632" t="s">
        <v>277</v>
      </c>
      <c r="L632" t="s">
        <v>86</v>
      </c>
      <c r="M632" t="s">
        <v>88</v>
      </c>
      <c r="N632" s="50">
        <v>99999999</v>
      </c>
      <c r="O632" s="51">
        <v>2339728</v>
      </c>
      <c r="P632" t="s">
        <v>1062</v>
      </c>
      <c r="Q632" t="s">
        <v>1063</v>
      </c>
      <c r="R632" t="s">
        <v>95</v>
      </c>
      <c r="S632" s="49" t="str">
        <f>CONCATENATE(Tabla_Datos[[#This Row],[Nombre_Cliente]]," ",Tabla_Datos[[#This Row],[ApellidoPaterno_Cliente]]," ",Tabla_Datos[[#This Row],[ApellidoMaterno_Cliente]])</f>
        <v xml:space="preserve">INVERSIONES DEL SUR JAA E.I.R.L.  </v>
      </c>
      <c r="T632" s="53">
        <f>DATE(Tabla_Datos[[#This Row],[tAnio]],Tabla_Datos[[#This Row],[tMes]],Tabla_Datos[[#This Row],[tDia]])</f>
        <v>40779</v>
      </c>
      <c r="U632" s="53" t="str">
        <f>IF(Tabla_Datos[[#This Row],[cProvincia]]="LIMA","LIMA","PROVINCIA")</f>
        <v>LIMA</v>
      </c>
      <c r="V632" s="53" t="str">
        <f>MID(Tabla_Datos[[#This Row],[pTelefono]],1,SEARCH("-",Tabla_Datos[[#This Row],[pTelefono]],1)-1)</f>
        <v>1</v>
      </c>
      <c r="W632" s="53" t="str">
        <f>MID(Tabla_Datos[[#This Row],[pTelefono]],SEARCH("-",Tabla_Datos[[#This Row],[pTelefono]],1)+1,LEN(Tabla_Datos[[#This Row],[pTelefono]]))</f>
        <v>983681200</v>
      </c>
      <c r="X632" s="53" t="str">
        <f>CONCATENATE(Tabla_Datos[[#This Row],[TipUrb]]," ",Tabla_Datos[[#This Row],[Calle]]," ",Tabla_Datos[[#This Row],[NumCalle]])</f>
        <v>UR CIRCUNVALACION 0</v>
      </c>
      <c r="Y632" t="s">
        <v>92</v>
      </c>
      <c r="Z632" t="s">
        <v>93</v>
      </c>
      <c r="AA632" t="s">
        <v>94</v>
      </c>
      <c r="AB632" t="s">
        <v>95</v>
      </c>
      <c r="AC632" t="s">
        <v>95</v>
      </c>
      <c r="AD632" t="s">
        <v>161</v>
      </c>
      <c r="AE632" t="s">
        <v>500</v>
      </c>
      <c r="AF632">
        <v>27</v>
      </c>
      <c r="AH632">
        <v>20392983687</v>
      </c>
      <c r="AI632">
        <v>26</v>
      </c>
      <c r="AJ632">
        <v>26</v>
      </c>
      <c r="AK632" t="s">
        <v>1064</v>
      </c>
      <c r="AL632">
        <v>0</v>
      </c>
    </row>
    <row r="633" spans="1:38">
      <c r="A633">
        <v>3293909</v>
      </c>
      <c r="B633" t="s">
        <v>2876</v>
      </c>
      <c r="C633" t="s">
        <v>18</v>
      </c>
      <c r="D633" t="s">
        <v>85</v>
      </c>
      <c r="E633">
        <v>2011</v>
      </c>
      <c r="F633">
        <v>8</v>
      </c>
      <c r="G633">
        <v>24</v>
      </c>
      <c r="H633" t="s">
        <v>86</v>
      </c>
      <c r="I633" t="s">
        <v>16</v>
      </c>
      <c r="J633" t="s">
        <v>16</v>
      </c>
      <c r="K633" t="s">
        <v>16</v>
      </c>
      <c r="L633" t="s">
        <v>86</v>
      </c>
      <c r="M633" t="s">
        <v>88</v>
      </c>
      <c r="N633" s="50">
        <v>99999999</v>
      </c>
      <c r="O633" s="51">
        <v>2336904</v>
      </c>
      <c r="P633" t="s">
        <v>2877</v>
      </c>
      <c r="Q633" t="s">
        <v>232</v>
      </c>
      <c r="R633" t="s">
        <v>422</v>
      </c>
      <c r="S633" s="49" t="str">
        <f>CONCATENATE(Tabla_Datos[[#This Row],[Nombre_Cliente]]," ",Tabla_Datos[[#This Row],[ApellidoPaterno_Cliente]]," ",Tabla_Datos[[#This Row],[ApellidoMaterno_Cliente]])</f>
        <v>MODESTA PRIMITIVA  HEREDIA  CORDOVA</v>
      </c>
      <c r="T633" s="53">
        <f>DATE(Tabla_Datos[[#This Row],[tAnio]],Tabla_Datos[[#This Row],[tMes]],Tabla_Datos[[#This Row],[tDia]])</f>
        <v>40779</v>
      </c>
      <c r="U633" s="53" t="str">
        <f>IF(Tabla_Datos[[#This Row],[cProvincia]]="LIMA","LIMA","PROVINCIA")</f>
        <v>LIMA</v>
      </c>
      <c r="V633" s="53" t="str">
        <f>MID(Tabla_Datos[[#This Row],[pTelefono]],1,SEARCH("-",Tabla_Datos[[#This Row],[pTelefono]],1)-1)</f>
        <v>1</v>
      </c>
      <c r="W633" s="53" t="str">
        <f>MID(Tabla_Datos[[#This Row],[pTelefono]],SEARCH("-",Tabla_Datos[[#This Row],[pTelefono]],1)+1,LEN(Tabla_Datos[[#This Row],[pTelefono]]))</f>
        <v>3300503</v>
      </c>
      <c r="X633" s="53" t="str">
        <f>CONCATENATE(Tabla_Datos[[#This Row],[TipUrb]]," ",Tabla_Datos[[#This Row],[Calle]]," ",Tabla_Datos[[#This Row],[NumCalle]])</f>
        <v>PJ LA ESPERANZA 939</v>
      </c>
      <c r="Y633" t="s">
        <v>92</v>
      </c>
      <c r="Z633" t="s">
        <v>93</v>
      </c>
      <c r="AA633" t="s">
        <v>94</v>
      </c>
      <c r="AB633" t="s">
        <v>95</v>
      </c>
      <c r="AC633" t="s">
        <v>95</v>
      </c>
      <c r="AD633" t="s">
        <v>429</v>
      </c>
      <c r="AE633" t="s">
        <v>95</v>
      </c>
      <c r="AG633" s="51">
        <v>6104768</v>
      </c>
      <c r="AI633">
        <v>26</v>
      </c>
      <c r="AJ633">
        <v>26</v>
      </c>
      <c r="AK633" t="s">
        <v>1099</v>
      </c>
      <c r="AL633">
        <v>939</v>
      </c>
    </row>
    <row r="634" spans="1:38">
      <c r="A634">
        <v>3293082</v>
      </c>
      <c r="B634" t="s">
        <v>2878</v>
      </c>
      <c r="C634" t="s">
        <v>20</v>
      </c>
      <c r="D634" t="s">
        <v>143</v>
      </c>
      <c r="E634">
        <v>2011</v>
      </c>
      <c r="F634">
        <v>8</v>
      </c>
      <c r="G634">
        <v>24</v>
      </c>
      <c r="H634" t="s">
        <v>86</v>
      </c>
      <c r="I634" t="s">
        <v>100</v>
      </c>
      <c r="J634" t="s">
        <v>100</v>
      </c>
      <c r="K634" t="s">
        <v>101</v>
      </c>
      <c r="L634" t="s">
        <v>86</v>
      </c>
      <c r="M634" t="s">
        <v>102</v>
      </c>
      <c r="N634" s="50">
        <v>29653835</v>
      </c>
      <c r="O634" s="51">
        <v>2337337</v>
      </c>
      <c r="P634" t="s">
        <v>1662</v>
      </c>
      <c r="Q634" t="s">
        <v>2879</v>
      </c>
      <c r="R634" t="s">
        <v>2880</v>
      </c>
      <c r="S634" s="49" t="str">
        <f>CONCATENATE(Tabla_Datos[[#This Row],[Nombre_Cliente]]," ",Tabla_Datos[[#This Row],[ApellidoPaterno_Cliente]]," ",Tabla_Datos[[#This Row],[ApellidoMaterno_Cliente]])</f>
        <v>EDWIN AMAO ALCA</v>
      </c>
      <c r="T634" s="53">
        <f>DATE(Tabla_Datos[[#This Row],[tAnio]],Tabla_Datos[[#This Row],[tMes]],Tabla_Datos[[#This Row],[tDia]])</f>
        <v>40779</v>
      </c>
      <c r="U634" s="53" t="str">
        <f>IF(Tabla_Datos[[#This Row],[cProvincia]]="LIMA","LIMA","PROVINCIA")</f>
        <v>PROVINCIA</v>
      </c>
      <c r="V634" s="53" t="str">
        <f>MID(Tabla_Datos[[#This Row],[pTelefono]],1,SEARCH("-",Tabla_Datos[[#This Row],[pTelefono]],1)-1)</f>
        <v>54</v>
      </c>
      <c r="W634" s="53" t="str">
        <f>MID(Tabla_Datos[[#This Row],[pTelefono]],SEARCH("-",Tabla_Datos[[#This Row],[pTelefono]],1)+1,LEN(Tabla_Datos[[#This Row],[pTelefono]]))</f>
        <v>958807735</v>
      </c>
      <c r="X634" s="53" t="str">
        <f>CONCATENATE(Tabla_Datos[[#This Row],[TipUrb]]," ",Tabla_Datos[[#This Row],[Calle]]," ",Tabla_Datos[[#This Row],[NumCalle]])</f>
        <v>- LAS DELICIAS 142</v>
      </c>
      <c r="Y634" t="s">
        <v>106</v>
      </c>
      <c r="Z634" t="s">
        <v>152</v>
      </c>
      <c r="AA634" t="s">
        <v>153</v>
      </c>
      <c r="AB634" t="s">
        <v>95</v>
      </c>
      <c r="AC634" t="s">
        <v>95</v>
      </c>
      <c r="AD634" t="s">
        <v>109</v>
      </c>
      <c r="AE634" t="s">
        <v>95</v>
      </c>
      <c r="AF634" t="s">
        <v>95</v>
      </c>
      <c r="AG634" s="51">
        <v>45967794</v>
      </c>
      <c r="AH634" t="s">
        <v>95</v>
      </c>
      <c r="AI634">
        <v>1</v>
      </c>
      <c r="AJ634">
        <v>1</v>
      </c>
      <c r="AK634" t="s">
        <v>2881</v>
      </c>
      <c r="AL634">
        <v>142</v>
      </c>
    </row>
    <row r="635" spans="1:38">
      <c r="A635">
        <v>3293805</v>
      </c>
      <c r="B635" t="s">
        <v>2882</v>
      </c>
      <c r="C635" t="s">
        <v>20</v>
      </c>
      <c r="D635" t="s">
        <v>143</v>
      </c>
      <c r="E635">
        <v>2011</v>
      </c>
      <c r="F635">
        <v>8</v>
      </c>
      <c r="G635">
        <v>24</v>
      </c>
      <c r="H635" t="s">
        <v>86</v>
      </c>
      <c r="I635" t="s">
        <v>300</v>
      </c>
      <c r="J635" t="s">
        <v>535</v>
      </c>
      <c r="K635" t="s">
        <v>916</v>
      </c>
      <c r="L635" t="s">
        <v>86</v>
      </c>
      <c r="M635" t="s">
        <v>88</v>
      </c>
      <c r="O635" s="51">
        <v>2337943</v>
      </c>
      <c r="P635" t="s">
        <v>2883</v>
      </c>
      <c r="Q635" t="s">
        <v>1489</v>
      </c>
      <c r="R635" t="s">
        <v>574</v>
      </c>
      <c r="S635" s="49" t="str">
        <f>CONCATENATE(Tabla_Datos[[#This Row],[Nombre_Cliente]]," ",Tabla_Datos[[#This Row],[ApellidoPaterno_Cliente]]," ",Tabla_Datos[[#This Row],[ApellidoMaterno_Cliente]])</f>
        <v>EUNICES CARDENAS LEON</v>
      </c>
      <c r="T635" s="53">
        <f>DATE(Tabla_Datos[[#This Row],[tAnio]],Tabla_Datos[[#This Row],[tMes]],Tabla_Datos[[#This Row],[tDia]])</f>
        <v>40779</v>
      </c>
      <c r="U635" s="53" t="str">
        <f>IF(Tabla_Datos[[#This Row],[cProvincia]]="LIMA","LIMA","PROVINCIA")</f>
        <v>PROVINCIA</v>
      </c>
      <c r="V635" s="53" t="str">
        <f>MID(Tabla_Datos[[#This Row],[pTelefono]],1,SEARCH("-",Tabla_Datos[[#This Row],[pTelefono]],1)-1)</f>
        <v>65</v>
      </c>
      <c r="W635" s="53" t="str">
        <f>MID(Tabla_Datos[[#This Row],[pTelefono]],SEARCH("-",Tabla_Datos[[#This Row],[pTelefono]],1)+1,LEN(Tabla_Datos[[#This Row],[pTelefono]]))</f>
        <v>65508464</v>
      </c>
      <c r="X635" s="53" t="str">
        <f>CONCATENATE(Tabla_Datos[[#This Row],[TipUrb]]," ",Tabla_Datos[[#This Row],[Calle]]," ",Tabla_Datos[[#This Row],[NumCalle]])</f>
        <v>AH DE LA PARTICIPACION 658</v>
      </c>
      <c r="Y635" t="s">
        <v>305</v>
      </c>
      <c r="Z635" t="s">
        <v>152</v>
      </c>
      <c r="AA635" t="s">
        <v>153</v>
      </c>
      <c r="AB635" t="s">
        <v>95</v>
      </c>
      <c r="AC635" t="s">
        <v>95</v>
      </c>
      <c r="AD635" t="s">
        <v>96</v>
      </c>
      <c r="AE635" t="s">
        <v>95</v>
      </c>
      <c r="AF635" t="s">
        <v>95</v>
      </c>
      <c r="AG635" s="51">
        <v>45515392</v>
      </c>
      <c r="AH635" t="s">
        <v>95</v>
      </c>
      <c r="AI635">
        <v>1</v>
      </c>
      <c r="AJ635">
        <v>1</v>
      </c>
      <c r="AK635" t="s">
        <v>2884</v>
      </c>
      <c r="AL635">
        <v>658</v>
      </c>
    </row>
    <row r="636" spans="1:38">
      <c r="A636">
        <v>3293559</v>
      </c>
      <c r="B636" t="s">
        <v>2885</v>
      </c>
      <c r="C636" t="s">
        <v>18</v>
      </c>
      <c r="D636" t="s">
        <v>156</v>
      </c>
      <c r="E636">
        <v>2011</v>
      </c>
      <c r="F636">
        <v>8</v>
      </c>
      <c r="G636">
        <v>24</v>
      </c>
      <c r="H636" t="s">
        <v>86</v>
      </c>
      <c r="I636" t="s">
        <v>355</v>
      </c>
      <c r="J636" t="s">
        <v>355</v>
      </c>
      <c r="K636" t="s">
        <v>982</v>
      </c>
      <c r="L636" t="s">
        <v>86</v>
      </c>
      <c r="M636" t="s">
        <v>594</v>
      </c>
      <c r="N636" s="50">
        <v>99999999</v>
      </c>
      <c r="O636" s="51">
        <v>2337726</v>
      </c>
      <c r="P636" t="s">
        <v>2886</v>
      </c>
      <c r="Q636" t="s">
        <v>2887</v>
      </c>
      <c r="R636" t="s">
        <v>2888</v>
      </c>
      <c r="S636" s="49" t="str">
        <f>CONCATENATE(Tabla_Datos[[#This Row],[Nombre_Cliente]]," ",Tabla_Datos[[#This Row],[ApellidoPaterno_Cliente]]," ",Tabla_Datos[[#This Row],[ApellidoMaterno_Cliente]])</f>
        <v xml:space="preserve"> YANET LEONOR  PAUCAR  CARDONA </v>
      </c>
      <c r="T636" s="53">
        <f>DATE(Tabla_Datos[[#This Row],[tAnio]],Tabla_Datos[[#This Row],[tMes]],Tabla_Datos[[#This Row],[tDia]])</f>
        <v>40779</v>
      </c>
      <c r="U636" s="53" t="str">
        <f>IF(Tabla_Datos[[#This Row],[cProvincia]]="LIMA","LIMA","PROVINCIA")</f>
        <v>PROVINCIA</v>
      </c>
      <c r="V636" s="53" t="str">
        <f>MID(Tabla_Datos[[#This Row],[pTelefono]],1,SEARCH("-",Tabla_Datos[[#This Row],[pTelefono]],1)-1)</f>
        <v>84</v>
      </c>
      <c r="W636" s="53" t="str">
        <f>MID(Tabla_Datos[[#This Row],[pTelefono]],SEARCH("-",Tabla_Datos[[#This Row],[pTelefono]],1)+1,LEN(Tabla_Datos[[#This Row],[pTelefono]]))</f>
        <v>245051</v>
      </c>
      <c r="X636" s="53" t="str">
        <f>CONCATENATE(Tabla_Datos[[#This Row],[TipUrb]]," ",Tabla_Datos[[#This Row],[Calle]]," ",Tabla_Datos[[#This Row],[NumCalle]])</f>
        <v>UR . 0</v>
      </c>
      <c r="Y636" t="s">
        <v>360</v>
      </c>
      <c r="Z636" t="s">
        <v>93</v>
      </c>
      <c r="AA636" t="s">
        <v>94</v>
      </c>
      <c r="AB636" t="s">
        <v>95</v>
      </c>
      <c r="AC636" t="s">
        <v>95</v>
      </c>
      <c r="AD636" t="s">
        <v>161</v>
      </c>
      <c r="AE636" t="s">
        <v>413</v>
      </c>
      <c r="AF636">
        <v>14</v>
      </c>
      <c r="AG636" s="51">
        <v>23962138</v>
      </c>
      <c r="AI636">
        <v>26</v>
      </c>
      <c r="AJ636">
        <v>26</v>
      </c>
      <c r="AK636" t="s">
        <v>221</v>
      </c>
      <c r="AL636">
        <v>0</v>
      </c>
    </row>
    <row r="637" spans="1:38">
      <c r="A637">
        <v>3294090</v>
      </c>
      <c r="B637" t="s">
        <v>2889</v>
      </c>
      <c r="C637" t="s">
        <v>18</v>
      </c>
      <c r="D637" t="s">
        <v>85</v>
      </c>
      <c r="E637">
        <v>2011</v>
      </c>
      <c r="F637">
        <v>8</v>
      </c>
      <c r="G637">
        <v>24</v>
      </c>
      <c r="H637" t="s">
        <v>86</v>
      </c>
      <c r="I637" t="s">
        <v>16</v>
      </c>
      <c r="J637" t="s">
        <v>16</v>
      </c>
      <c r="K637" t="s">
        <v>487</v>
      </c>
      <c r="L637" t="s">
        <v>86</v>
      </c>
      <c r="M637" t="s">
        <v>88</v>
      </c>
      <c r="N637" s="50">
        <v>99999999</v>
      </c>
      <c r="O637" s="51">
        <v>2338152</v>
      </c>
      <c r="P637" t="s">
        <v>2890</v>
      </c>
      <c r="Q637" t="s">
        <v>2891</v>
      </c>
      <c r="R637" t="s">
        <v>1549</v>
      </c>
      <c r="S637" s="49" t="str">
        <f>CONCATENATE(Tabla_Datos[[#This Row],[Nombre_Cliente]]," ",Tabla_Datos[[#This Row],[ApellidoPaterno_Cliente]]," ",Tabla_Datos[[#This Row],[ApellidoMaterno_Cliente]])</f>
        <v>RUBEN CORNELIO  CAIRA  QUISPE</v>
      </c>
      <c r="T637" s="53">
        <f>DATE(Tabla_Datos[[#This Row],[tAnio]],Tabla_Datos[[#This Row],[tMes]],Tabla_Datos[[#This Row],[tDia]])</f>
        <v>40779</v>
      </c>
      <c r="U637" s="53" t="str">
        <f>IF(Tabla_Datos[[#This Row],[cProvincia]]="LIMA","LIMA","PROVINCIA")</f>
        <v>LIMA</v>
      </c>
      <c r="V637" s="53" t="str">
        <f>MID(Tabla_Datos[[#This Row],[pTelefono]],1,SEARCH("-",Tabla_Datos[[#This Row],[pTelefono]],1)-1)</f>
        <v>1</v>
      </c>
      <c r="W637" s="53" t="str">
        <f>MID(Tabla_Datos[[#This Row],[pTelefono]],SEARCH("-",Tabla_Datos[[#This Row],[pTelefono]],1)+1,LEN(Tabla_Datos[[#This Row],[pTelefono]]))</f>
        <v>996511176</v>
      </c>
      <c r="X637" s="53" t="str">
        <f>CONCATENATE(Tabla_Datos[[#This Row],[TipUrb]]," ",Tabla_Datos[[#This Row],[Calle]]," ",Tabla_Datos[[#This Row],[NumCalle]])</f>
        <v>UR LAS GRULLAS 1000</v>
      </c>
      <c r="Y637" t="s">
        <v>92</v>
      </c>
      <c r="Z637" t="s">
        <v>93</v>
      </c>
      <c r="AA637" t="s">
        <v>94</v>
      </c>
      <c r="AB637" t="s">
        <v>95</v>
      </c>
      <c r="AC637" t="s">
        <v>95</v>
      </c>
      <c r="AD637" t="s">
        <v>161</v>
      </c>
      <c r="AE637" t="s">
        <v>95</v>
      </c>
      <c r="AG637" s="51">
        <v>10152471</v>
      </c>
      <c r="AI637">
        <v>26</v>
      </c>
      <c r="AJ637">
        <v>26</v>
      </c>
      <c r="AK637" t="s">
        <v>2892</v>
      </c>
      <c r="AL637">
        <v>1000</v>
      </c>
    </row>
    <row r="638" spans="1:38">
      <c r="A638">
        <v>3293504</v>
      </c>
      <c r="B638" t="s">
        <v>2893</v>
      </c>
      <c r="C638" t="s">
        <v>19</v>
      </c>
      <c r="D638" t="s">
        <v>85</v>
      </c>
      <c r="E638">
        <v>2011</v>
      </c>
      <c r="F638">
        <v>8</v>
      </c>
      <c r="G638">
        <v>24</v>
      </c>
      <c r="H638" t="s">
        <v>144</v>
      </c>
      <c r="I638" t="s">
        <v>16</v>
      </c>
      <c r="J638" t="s">
        <v>16</v>
      </c>
      <c r="K638" t="s">
        <v>277</v>
      </c>
      <c r="L638" t="s">
        <v>144</v>
      </c>
      <c r="M638" t="s">
        <v>88</v>
      </c>
      <c r="N638" s="50">
        <v>19861920</v>
      </c>
      <c r="O638" s="51">
        <v>2337699</v>
      </c>
      <c r="P638" t="s">
        <v>2894</v>
      </c>
      <c r="Q638" t="s">
        <v>2895</v>
      </c>
      <c r="R638" t="s">
        <v>785</v>
      </c>
      <c r="S638" s="49" t="str">
        <f>CONCATENATE(Tabla_Datos[[#This Row],[Nombre_Cliente]]," ",Tabla_Datos[[#This Row],[ApellidoPaterno_Cliente]]," ",Tabla_Datos[[#This Row],[ApellidoMaterno_Cliente]])</f>
        <v>JUANA EDITH MANTILLA SALAZAR</v>
      </c>
      <c r="T638" s="53">
        <f>DATE(Tabla_Datos[[#This Row],[tAnio]],Tabla_Datos[[#This Row],[tMes]],Tabla_Datos[[#This Row],[tDia]])</f>
        <v>40779</v>
      </c>
      <c r="U638" s="53" t="str">
        <f>IF(Tabla_Datos[[#This Row],[cProvincia]]="LIMA","LIMA","PROVINCIA")</f>
        <v>LIMA</v>
      </c>
      <c r="V638" s="53" t="str">
        <f>MID(Tabla_Datos[[#This Row],[pTelefono]],1,SEARCH("-",Tabla_Datos[[#This Row],[pTelefono]],1)-1)</f>
        <v>1</v>
      </c>
      <c r="W638" s="53" t="str">
        <f>MID(Tabla_Datos[[#This Row],[pTelefono]],SEARCH("-",Tabla_Datos[[#This Row],[pTelefono]],1)+1,LEN(Tabla_Datos[[#This Row],[pTelefono]]))</f>
        <v>989097155</v>
      </c>
      <c r="X638" s="53" t="str">
        <f>CONCATENATE(Tabla_Datos[[#This Row],[TipUrb]]," ",Tabla_Datos[[#This Row],[Calle]]," ",Tabla_Datos[[#This Row],[NumCalle]])</f>
        <v xml:space="preserve">  VIA LACTEA 290</v>
      </c>
      <c r="Y638" t="s">
        <v>92</v>
      </c>
      <c r="Z638" t="s">
        <v>196</v>
      </c>
      <c r="AA638" t="s">
        <v>197</v>
      </c>
      <c r="AB638" t="s">
        <v>95</v>
      </c>
      <c r="AC638">
        <v>302</v>
      </c>
      <c r="AD638" t="s">
        <v>95</v>
      </c>
      <c r="AE638" t="s">
        <v>95</v>
      </c>
      <c r="AF638" t="s">
        <v>95</v>
      </c>
      <c r="AG638" s="51">
        <v>26691481</v>
      </c>
      <c r="AH638" t="s">
        <v>95</v>
      </c>
      <c r="AI638">
        <v>1</v>
      </c>
      <c r="AJ638">
        <v>1</v>
      </c>
      <c r="AK638" t="s">
        <v>2896</v>
      </c>
      <c r="AL638">
        <v>290</v>
      </c>
    </row>
    <row r="639" spans="1:38">
      <c r="A639">
        <v>3293636</v>
      </c>
      <c r="B639" t="s">
        <v>2897</v>
      </c>
      <c r="C639" t="s">
        <v>18</v>
      </c>
      <c r="D639" t="s">
        <v>156</v>
      </c>
      <c r="E639">
        <v>2011</v>
      </c>
      <c r="F639">
        <v>8</v>
      </c>
      <c r="G639">
        <v>24</v>
      </c>
      <c r="H639" t="s">
        <v>86</v>
      </c>
      <c r="I639" t="s">
        <v>16</v>
      </c>
      <c r="J639" t="s">
        <v>16</v>
      </c>
      <c r="K639" t="s">
        <v>633</v>
      </c>
      <c r="L639" t="s">
        <v>86</v>
      </c>
      <c r="M639" t="s">
        <v>88</v>
      </c>
      <c r="N639" s="50">
        <v>99999999</v>
      </c>
      <c r="O639" s="51">
        <v>2337796</v>
      </c>
      <c r="P639" t="s">
        <v>2898</v>
      </c>
      <c r="Q639" t="s">
        <v>2899</v>
      </c>
      <c r="R639" t="s">
        <v>2900</v>
      </c>
      <c r="S639" s="49" t="str">
        <f>CONCATENATE(Tabla_Datos[[#This Row],[Nombre_Cliente]]," ",Tabla_Datos[[#This Row],[ApellidoPaterno_Cliente]]," ",Tabla_Datos[[#This Row],[ApellidoMaterno_Cliente]])</f>
        <v xml:space="preserve">MONICA  PAIVA  SILUPU </v>
      </c>
      <c r="T639" s="53">
        <f>DATE(Tabla_Datos[[#This Row],[tAnio]],Tabla_Datos[[#This Row],[tMes]],Tabla_Datos[[#This Row],[tDia]])</f>
        <v>40779</v>
      </c>
      <c r="U639" s="53" t="str">
        <f>IF(Tabla_Datos[[#This Row],[cProvincia]]="LIMA","LIMA","PROVINCIA")</f>
        <v>LIMA</v>
      </c>
      <c r="V639" s="53" t="str">
        <f>MID(Tabla_Datos[[#This Row],[pTelefono]],1,SEARCH("-",Tabla_Datos[[#This Row],[pTelefono]],1)-1)</f>
        <v>1</v>
      </c>
      <c r="W639" s="53" t="str">
        <f>MID(Tabla_Datos[[#This Row],[pTelefono]],SEARCH("-",Tabla_Datos[[#This Row],[pTelefono]],1)+1,LEN(Tabla_Datos[[#This Row],[pTelefono]]))</f>
        <v>999432198</v>
      </c>
      <c r="X639" s="53" t="str">
        <f>CONCATENATE(Tabla_Datos[[#This Row],[TipUrb]]," ",Tabla_Datos[[#This Row],[Calle]]," ",Tabla_Datos[[#This Row],[NumCalle]])</f>
        <v>UP AGUIRRE, ELIAS 123</v>
      </c>
      <c r="Y639" t="s">
        <v>92</v>
      </c>
      <c r="Z639" t="s">
        <v>93</v>
      </c>
      <c r="AA639" t="s">
        <v>94</v>
      </c>
      <c r="AB639">
        <v>2</v>
      </c>
      <c r="AC639" t="s">
        <v>95</v>
      </c>
      <c r="AD639" t="s">
        <v>286</v>
      </c>
      <c r="AE639" t="s">
        <v>95</v>
      </c>
      <c r="AG639" s="51">
        <v>3667480</v>
      </c>
      <c r="AI639">
        <v>26</v>
      </c>
      <c r="AJ639">
        <v>26</v>
      </c>
      <c r="AK639" t="s">
        <v>2901</v>
      </c>
      <c r="AL639">
        <v>123</v>
      </c>
    </row>
    <row r="640" spans="1:38">
      <c r="A640">
        <v>3295482</v>
      </c>
      <c r="B640" t="s">
        <v>2902</v>
      </c>
      <c r="C640" t="s">
        <v>18</v>
      </c>
      <c r="D640" t="s">
        <v>156</v>
      </c>
      <c r="E640">
        <v>2011</v>
      </c>
      <c r="F640">
        <v>8</v>
      </c>
      <c r="G640">
        <v>24</v>
      </c>
      <c r="H640" t="s">
        <v>86</v>
      </c>
      <c r="I640" t="s">
        <v>16</v>
      </c>
      <c r="J640" t="s">
        <v>16</v>
      </c>
      <c r="K640" t="s">
        <v>308</v>
      </c>
      <c r="L640" t="s">
        <v>86</v>
      </c>
      <c r="M640" t="s">
        <v>88</v>
      </c>
      <c r="N640" s="50">
        <v>99999999</v>
      </c>
      <c r="O640" s="51">
        <v>2339099</v>
      </c>
      <c r="P640" t="s">
        <v>2903</v>
      </c>
      <c r="Q640" t="s">
        <v>2904</v>
      </c>
      <c r="R640" t="s">
        <v>2905</v>
      </c>
      <c r="S640" s="49" t="str">
        <f>CONCATENATE(Tabla_Datos[[#This Row],[Nombre_Cliente]]," ",Tabla_Datos[[#This Row],[ApellidoPaterno_Cliente]]," ",Tabla_Datos[[#This Row],[ApellidoMaterno_Cliente]])</f>
        <v xml:space="preserve">MOISES ENRIQUE  DE LA CALLE JAUREGUI </v>
      </c>
      <c r="T640" s="53">
        <f>DATE(Tabla_Datos[[#This Row],[tAnio]],Tabla_Datos[[#This Row],[tMes]],Tabla_Datos[[#This Row],[tDia]])</f>
        <v>40779</v>
      </c>
      <c r="U640" s="53" t="str">
        <f>IF(Tabla_Datos[[#This Row],[cProvincia]]="LIMA","LIMA","PROVINCIA")</f>
        <v>LIMA</v>
      </c>
      <c r="V640" s="53" t="str">
        <f>MID(Tabla_Datos[[#This Row],[pTelefono]],1,SEARCH("-",Tabla_Datos[[#This Row],[pTelefono]],1)-1)</f>
        <v>1</v>
      </c>
      <c r="W640" s="53" t="str">
        <f>MID(Tabla_Datos[[#This Row],[pTelefono]],SEARCH("-",Tabla_Datos[[#This Row],[pTelefono]],1)+1,LEN(Tabla_Datos[[#This Row],[pTelefono]]))</f>
        <v>2340496</v>
      </c>
      <c r="X640" s="53" t="str">
        <f>CONCATENATE(Tabla_Datos[[#This Row],[TipUrb]]," ",Tabla_Datos[[#This Row],[Calle]]," ",Tabla_Datos[[#This Row],[NumCalle]])</f>
        <v>UR ELENA FRAY DE PASTOR 73</v>
      </c>
      <c r="Y640" t="s">
        <v>92</v>
      </c>
      <c r="Z640" t="s">
        <v>93</v>
      </c>
      <c r="AA640" t="s">
        <v>94</v>
      </c>
      <c r="AB640" t="s">
        <v>95</v>
      </c>
      <c r="AC640" t="s">
        <v>95</v>
      </c>
      <c r="AD640" t="s">
        <v>161</v>
      </c>
      <c r="AE640" t="s">
        <v>95</v>
      </c>
      <c r="AG640" s="51">
        <v>9491821</v>
      </c>
      <c r="AI640">
        <v>26</v>
      </c>
      <c r="AJ640">
        <v>26</v>
      </c>
      <c r="AK640" t="s">
        <v>2906</v>
      </c>
      <c r="AL640">
        <v>73</v>
      </c>
    </row>
    <row r="641" spans="1:38">
      <c r="A641">
        <v>3295099</v>
      </c>
      <c r="B641" t="s">
        <v>2907</v>
      </c>
      <c r="C641" t="s">
        <v>18</v>
      </c>
      <c r="D641" t="s">
        <v>156</v>
      </c>
      <c r="E641">
        <v>2011</v>
      </c>
      <c r="F641">
        <v>8</v>
      </c>
      <c r="G641">
        <v>24</v>
      </c>
      <c r="H641" t="s">
        <v>86</v>
      </c>
      <c r="I641" t="s">
        <v>16</v>
      </c>
      <c r="J641" t="s">
        <v>16</v>
      </c>
      <c r="K641" t="s">
        <v>633</v>
      </c>
      <c r="L641" t="s">
        <v>86</v>
      </c>
      <c r="M641" t="s">
        <v>88</v>
      </c>
      <c r="N641" s="50">
        <v>99999999</v>
      </c>
      <c r="O641" s="51">
        <v>2338796</v>
      </c>
      <c r="P641" t="s">
        <v>2908</v>
      </c>
      <c r="Q641" t="s">
        <v>2909</v>
      </c>
      <c r="R641" t="s">
        <v>2910</v>
      </c>
      <c r="S641" s="49" t="str">
        <f>CONCATENATE(Tabla_Datos[[#This Row],[Nombre_Cliente]]," ",Tabla_Datos[[#This Row],[ApellidoPaterno_Cliente]]," ",Tabla_Datos[[#This Row],[ApellidoMaterno_Cliente]])</f>
        <v>ANA ELVA MUCHA  DE VILLAVICENCIO</v>
      </c>
      <c r="T641" s="53">
        <f>DATE(Tabla_Datos[[#This Row],[tAnio]],Tabla_Datos[[#This Row],[tMes]],Tabla_Datos[[#This Row],[tDia]])</f>
        <v>40779</v>
      </c>
      <c r="U641" s="53" t="str">
        <f>IF(Tabla_Datos[[#This Row],[cProvincia]]="LIMA","LIMA","PROVINCIA")</f>
        <v>LIMA</v>
      </c>
      <c r="V641" s="53" t="str">
        <f>MID(Tabla_Datos[[#This Row],[pTelefono]],1,SEARCH("-",Tabla_Datos[[#This Row],[pTelefono]],1)-1)</f>
        <v>1</v>
      </c>
      <c r="W641" s="53" t="str">
        <f>MID(Tabla_Datos[[#This Row],[pTelefono]],SEARCH("-",Tabla_Datos[[#This Row],[pTelefono]],1)+1,LEN(Tabla_Datos[[#This Row],[pTelefono]]))</f>
        <v>996504421</v>
      </c>
      <c r="X641" s="53" t="str">
        <f>CONCATENATE(Tabla_Datos[[#This Row],[TipUrb]]," ",Tabla_Datos[[#This Row],[Calle]]," ",Tabla_Datos[[#This Row],[NumCalle]])</f>
        <v>UP AGUIRRE, ELIAS 198</v>
      </c>
      <c r="Y641" t="s">
        <v>92</v>
      </c>
      <c r="Z641" t="s">
        <v>93</v>
      </c>
      <c r="AA641" t="s">
        <v>94</v>
      </c>
      <c r="AB641" t="s">
        <v>95</v>
      </c>
      <c r="AC641" t="s">
        <v>95</v>
      </c>
      <c r="AD641" t="s">
        <v>286</v>
      </c>
      <c r="AE641" t="s">
        <v>95</v>
      </c>
      <c r="AG641" s="51">
        <v>20676127</v>
      </c>
      <c r="AI641">
        <v>26</v>
      </c>
      <c r="AJ641">
        <v>26</v>
      </c>
      <c r="AK641" t="s">
        <v>2901</v>
      </c>
      <c r="AL641">
        <v>198</v>
      </c>
    </row>
    <row r="642" spans="1:38">
      <c r="A642">
        <v>3293090</v>
      </c>
      <c r="B642" t="s">
        <v>2911</v>
      </c>
      <c r="C642" t="s">
        <v>19</v>
      </c>
      <c r="D642" t="s">
        <v>143</v>
      </c>
      <c r="E642">
        <v>2011</v>
      </c>
      <c r="F642">
        <v>8</v>
      </c>
      <c r="G642">
        <v>24</v>
      </c>
      <c r="H642" t="s">
        <v>86</v>
      </c>
      <c r="I642" t="s">
        <v>100</v>
      </c>
      <c r="J642" t="s">
        <v>100</v>
      </c>
      <c r="K642" t="s">
        <v>345</v>
      </c>
      <c r="L642" t="s">
        <v>86</v>
      </c>
      <c r="M642" t="s">
        <v>102</v>
      </c>
      <c r="N642" s="50">
        <v>29574438</v>
      </c>
      <c r="O642" s="51">
        <v>2337347</v>
      </c>
      <c r="P642" t="s">
        <v>2912</v>
      </c>
      <c r="Q642" t="s">
        <v>370</v>
      </c>
      <c r="R642" t="s">
        <v>365</v>
      </c>
      <c r="S642" s="49" t="str">
        <f>CONCATENATE(Tabla_Datos[[#This Row],[Nombre_Cliente]]," ",Tabla_Datos[[#This Row],[ApellidoPaterno_Cliente]]," ",Tabla_Datos[[#This Row],[ApellidoMaterno_Cliente]])</f>
        <v>LOURDES TERESA TORRES RODRIGUEZ</v>
      </c>
      <c r="T642" s="53">
        <f>DATE(Tabla_Datos[[#This Row],[tAnio]],Tabla_Datos[[#This Row],[tMes]],Tabla_Datos[[#This Row],[tDia]])</f>
        <v>40779</v>
      </c>
      <c r="U642" s="53" t="str">
        <f>IF(Tabla_Datos[[#This Row],[cProvincia]]="LIMA","LIMA","PROVINCIA")</f>
        <v>PROVINCIA</v>
      </c>
      <c r="V642" s="53" t="str">
        <f>MID(Tabla_Datos[[#This Row],[pTelefono]],1,SEARCH("-",Tabla_Datos[[#This Row],[pTelefono]],1)-1)</f>
        <v>54</v>
      </c>
      <c r="W642" s="53" t="str">
        <f>MID(Tabla_Datos[[#This Row],[pTelefono]],SEARCH("-",Tabla_Datos[[#This Row],[pTelefono]],1)+1,LEN(Tabla_Datos[[#This Row],[pTelefono]]))</f>
        <v>958459493</v>
      </c>
      <c r="X642" s="53" t="str">
        <f>CONCATENATE(Tabla_Datos[[#This Row],[TipUrb]]," ",Tabla_Datos[[#This Row],[Calle]]," ",Tabla_Datos[[#This Row],[NumCalle]])</f>
        <v>UR RAMON CASTILLA 1201</v>
      </c>
      <c r="Y642" t="s">
        <v>106</v>
      </c>
      <c r="Z642" t="s">
        <v>152</v>
      </c>
      <c r="AA642" t="s">
        <v>153</v>
      </c>
      <c r="AB642" t="s">
        <v>95</v>
      </c>
      <c r="AC642" t="s">
        <v>95</v>
      </c>
      <c r="AD642" t="s">
        <v>161</v>
      </c>
      <c r="AE642" t="s">
        <v>95</v>
      </c>
      <c r="AF642" t="s">
        <v>95</v>
      </c>
      <c r="AG642" s="51">
        <v>40394179</v>
      </c>
      <c r="AH642" t="s">
        <v>95</v>
      </c>
      <c r="AI642">
        <v>1</v>
      </c>
      <c r="AJ642">
        <v>1</v>
      </c>
      <c r="AK642" t="s">
        <v>2913</v>
      </c>
      <c r="AL642">
        <v>1201</v>
      </c>
    </row>
    <row r="643" spans="1:38">
      <c r="A643">
        <v>3296203</v>
      </c>
      <c r="B643" t="s">
        <v>2914</v>
      </c>
      <c r="C643" t="s">
        <v>18</v>
      </c>
      <c r="D643" t="s">
        <v>1061</v>
      </c>
      <c r="E643">
        <v>2011</v>
      </c>
      <c r="F643">
        <v>8</v>
      </c>
      <c r="G643">
        <v>24</v>
      </c>
      <c r="H643" t="s">
        <v>86</v>
      </c>
      <c r="I643" t="s">
        <v>16</v>
      </c>
      <c r="J643" t="s">
        <v>16</v>
      </c>
      <c r="K643" t="s">
        <v>126</v>
      </c>
      <c r="L643" t="s">
        <v>86</v>
      </c>
      <c r="M643" t="s">
        <v>88</v>
      </c>
      <c r="N643" s="50">
        <v>99999999</v>
      </c>
      <c r="O643" s="51">
        <v>2338353</v>
      </c>
      <c r="P643" t="s">
        <v>2915</v>
      </c>
      <c r="Q643" t="s">
        <v>95</v>
      </c>
      <c r="R643" t="s">
        <v>95</v>
      </c>
      <c r="S643" s="49" t="str">
        <f>CONCATENATE(Tabla_Datos[[#This Row],[Nombre_Cliente]]," ",Tabla_Datos[[#This Row],[ApellidoPaterno_Cliente]]," ",Tabla_Datos[[#This Row],[ApellidoMaterno_Cliente]])</f>
        <v xml:space="preserve">HOSTAL RESIDENCIAL SUMMER INN     </v>
      </c>
      <c r="T643" s="53">
        <f>DATE(Tabla_Datos[[#This Row],[tAnio]],Tabla_Datos[[#This Row],[tMes]],Tabla_Datos[[#This Row],[tDia]])</f>
        <v>40779</v>
      </c>
      <c r="U643" s="53" t="str">
        <f>IF(Tabla_Datos[[#This Row],[cProvincia]]="LIMA","LIMA","PROVINCIA")</f>
        <v>LIMA</v>
      </c>
      <c r="V643" s="53" t="str">
        <f>MID(Tabla_Datos[[#This Row],[pTelefono]],1,SEARCH("-",Tabla_Datos[[#This Row],[pTelefono]],1)-1)</f>
        <v>1</v>
      </c>
      <c r="W643" s="53" t="str">
        <f>MID(Tabla_Datos[[#This Row],[pTelefono]],SEARCH("-",Tabla_Datos[[#This Row],[pTelefono]],1)+1,LEN(Tabla_Datos[[#This Row],[pTelefono]]))</f>
        <v>997792085</v>
      </c>
      <c r="X643" s="53" t="str">
        <f>CONCATENATE(Tabla_Datos[[#This Row],[TipUrb]]," ",Tabla_Datos[[#This Row],[Calle]]," ",Tabla_Datos[[#This Row],[NumCalle]])</f>
        <v>UR TORRES, GABRIEL 149</v>
      </c>
      <c r="Y643" t="s">
        <v>92</v>
      </c>
      <c r="Z643" t="s">
        <v>93</v>
      </c>
      <c r="AA643" t="s">
        <v>94</v>
      </c>
      <c r="AB643" t="s">
        <v>95</v>
      </c>
      <c r="AC643" t="s">
        <v>95</v>
      </c>
      <c r="AD643" t="s">
        <v>161</v>
      </c>
      <c r="AE643" t="s">
        <v>95</v>
      </c>
      <c r="AH643">
        <v>20525148514</v>
      </c>
      <c r="AI643">
        <v>26</v>
      </c>
      <c r="AJ643">
        <v>26</v>
      </c>
      <c r="AK643" t="s">
        <v>2916</v>
      </c>
      <c r="AL643">
        <v>149</v>
      </c>
    </row>
    <row r="644" spans="1:38">
      <c r="A644">
        <v>3292219</v>
      </c>
      <c r="B644" t="s">
        <v>2917</v>
      </c>
      <c r="C644" t="s">
        <v>18</v>
      </c>
      <c r="D644" t="s">
        <v>85</v>
      </c>
      <c r="E644">
        <v>2011</v>
      </c>
      <c r="F644">
        <v>8</v>
      </c>
      <c r="G644">
        <v>24</v>
      </c>
      <c r="H644" t="s">
        <v>86</v>
      </c>
      <c r="I644" t="s">
        <v>16</v>
      </c>
      <c r="J644" t="s">
        <v>16</v>
      </c>
      <c r="K644" t="s">
        <v>236</v>
      </c>
      <c r="L644" t="s">
        <v>86</v>
      </c>
      <c r="M644" t="s">
        <v>88</v>
      </c>
      <c r="N644" s="50">
        <v>10813519</v>
      </c>
      <c r="O644" s="51">
        <v>2336727</v>
      </c>
      <c r="P644" t="s">
        <v>2918</v>
      </c>
      <c r="Q644" t="s">
        <v>2919</v>
      </c>
      <c r="R644" t="s">
        <v>95</v>
      </c>
      <c r="S644" s="49" t="str">
        <f>CONCATENATE(Tabla_Datos[[#This Row],[Nombre_Cliente]]," ",Tabla_Datos[[#This Row],[ApellidoPaterno_Cliente]]," ",Tabla_Datos[[#This Row],[ApellidoMaterno_Cliente]])</f>
        <v xml:space="preserve">MARIA GUADALUPE P. REY DE CASTRO  </v>
      </c>
      <c r="T644" s="53">
        <f>DATE(Tabla_Datos[[#This Row],[tAnio]],Tabla_Datos[[#This Row],[tMes]],Tabla_Datos[[#This Row],[tDia]])</f>
        <v>40779</v>
      </c>
      <c r="U644" s="53" t="str">
        <f>IF(Tabla_Datos[[#This Row],[cProvincia]]="LIMA","LIMA","PROVINCIA")</f>
        <v>LIMA</v>
      </c>
      <c r="V644" s="53" t="str">
        <f>MID(Tabla_Datos[[#This Row],[pTelefono]],1,SEARCH("-",Tabla_Datos[[#This Row],[pTelefono]],1)-1)</f>
        <v>1</v>
      </c>
      <c r="W644" s="53" t="str">
        <f>MID(Tabla_Datos[[#This Row],[pTelefono]],SEARCH("-",Tabla_Datos[[#This Row],[pTelefono]],1)+1,LEN(Tabla_Datos[[#This Row],[pTelefono]]))</f>
        <v>2477725</v>
      </c>
      <c r="X644" s="53" t="str">
        <f>CONCATENATE(Tabla_Datos[[#This Row],[TipUrb]]," ",Tabla_Datos[[#This Row],[Calle]]," ",Tabla_Datos[[#This Row],[NumCalle]])</f>
        <v>UR PAZOS 102</v>
      </c>
      <c r="Y644" t="s">
        <v>92</v>
      </c>
      <c r="Z644" t="s">
        <v>138</v>
      </c>
      <c r="AA644" t="s">
        <v>139</v>
      </c>
      <c r="AB644" t="s">
        <v>95</v>
      </c>
      <c r="AC644">
        <v>201</v>
      </c>
      <c r="AD644" t="s">
        <v>161</v>
      </c>
      <c r="AE644" t="s">
        <v>95</v>
      </c>
      <c r="AG644" s="51">
        <v>30849790</v>
      </c>
      <c r="AI644">
        <v>1</v>
      </c>
      <c r="AJ644">
        <v>1</v>
      </c>
      <c r="AK644" t="s">
        <v>2171</v>
      </c>
      <c r="AL644">
        <v>102</v>
      </c>
    </row>
    <row r="645" spans="1:38">
      <c r="A645">
        <v>3294404</v>
      </c>
      <c r="B645" t="s">
        <v>2920</v>
      </c>
      <c r="C645" t="s">
        <v>18</v>
      </c>
      <c r="D645" t="s">
        <v>85</v>
      </c>
      <c r="E645">
        <v>2011</v>
      </c>
      <c r="F645">
        <v>8</v>
      </c>
      <c r="G645">
        <v>24</v>
      </c>
      <c r="H645" t="s">
        <v>86</v>
      </c>
      <c r="I645" t="s">
        <v>16</v>
      </c>
      <c r="J645" t="s">
        <v>16</v>
      </c>
      <c r="K645" t="s">
        <v>444</v>
      </c>
      <c r="L645" t="s">
        <v>86</v>
      </c>
      <c r="M645" t="s">
        <v>88</v>
      </c>
      <c r="N645" s="50">
        <v>99999999</v>
      </c>
      <c r="O645" s="51">
        <v>2338355</v>
      </c>
      <c r="P645" t="s">
        <v>2921</v>
      </c>
      <c r="Q645" t="s">
        <v>2922</v>
      </c>
      <c r="R645" t="s">
        <v>2923</v>
      </c>
      <c r="S645" s="49" t="str">
        <f>CONCATENATE(Tabla_Datos[[#This Row],[Nombre_Cliente]]," ",Tabla_Datos[[#This Row],[ApellidoPaterno_Cliente]]," ",Tabla_Datos[[#This Row],[ApellidoMaterno_Cliente]])</f>
        <v>YOJANI KETTY  LLANOS  AYALA</v>
      </c>
      <c r="T645" s="53">
        <f>DATE(Tabla_Datos[[#This Row],[tAnio]],Tabla_Datos[[#This Row],[tMes]],Tabla_Datos[[#This Row],[tDia]])</f>
        <v>40779</v>
      </c>
      <c r="U645" s="53" t="str">
        <f>IF(Tabla_Datos[[#This Row],[cProvincia]]="LIMA","LIMA","PROVINCIA")</f>
        <v>LIMA</v>
      </c>
      <c r="V645" s="53" t="str">
        <f>MID(Tabla_Datos[[#This Row],[pTelefono]],1,SEARCH("-",Tabla_Datos[[#This Row],[pTelefono]],1)-1)</f>
        <v>1</v>
      </c>
      <c r="W645" s="53" t="str">
        <f>MID(Tabla_Datos[[#This Row],[pTelefono]],SEARCH("-",Tabla_Datos[[#This Row],[pTelefono]],1)+1,LEN(Tabla_Datos[[#This Row],[pTelefono]]))</f>
        <v>986633781</v>
      </c>
      <c r="X645" s="53" t="str">
        <f>CONCATENATE(Tabla_Datos[[#This Row],[TipUrb]]," ",Tabla_Datos[[#This Row],[Calle]]," ",Tabla_Datos[[#This Row],[NumCalle]])</f>
        <v>UR LA PROSPERIDAD 0</v>
      </c>
      <c r="Y645" t="s">
        <v>92</v>
      </c>
      <c r="Z645" t="s">
        <v>2924</v>
      </c>
      <c r="AA645" t="s">
        <v>2925</v>
      </c>
      <c r="AB645" t="s">
        <v>95</v>
      </c>
      <c r="AC645" t="s">
        <v>95</v>
      </c>
      <c r="AD645" t="s">
        <v>161</v>
      </c>
      <c r="AE645" t="s">
        <v>2926</v>
      </c>
      <c r="AF645">
        <v>14</v>
      </c>
      <c r="AG645" s="51">
        <v>10031218</v>
      </c>
      <c r="AI645">
        <v>36</v>
      </c>
      <c r="AJ645">
        <v>36</v>
      </c>
      <c r="AK645" t="s">
        <v>2927</v>
      </c>
      <c r="AL645">
        <v>0</v>
      </c>
    </row>
    <row r="646" spans="1:38">
      <c r="A646">
        <v>3293600</v>
      </c>
      <c r="B646" t="s">
        <v>2928</v>
      </c>
      <c r="C646" t="s">
        <v>20</v>
      </c>
      <c r="D646" t="s">
        <v>143</v>
      </c>
      <c r="E646">
        <v>2011</v>
      </c>
      <c r="F646">
        <v>8</v>
      </c>
      <c r="G646">
        <v>24</v>
      </c>
      <c r="H646" t="s">
        <v>86</v>
      </c>
      <c r="I646" t="s">
        <v>546</v>
      </c>
      <c r="J646" t="s">
        <v>926</v>
      </c>
      <c r="K646" t="s">
        <v>927</v>
      </c>
      <c r="L646" t="s">
        <v>86</v>
      </c>
      <c r="M646" t="s">
        <v>294</v>
      </c>
      <c r="N646" s="50">
        <v>117975</v>
      </c>
      <c r="O646" s="51">
        <v>2337783</v>
      </c>
      <c r="P646" t="s">
        <v>624</v>
      </c>
      <c r="Q646" t="s">
        <v>279</v>
      </c>
      <c r="R646" t="s">
        <v>1605</v>
      </c>
      <c r="S646" s="49" t="str">
        <f>CONCATENATE(Tabla_Datos[[#This Row],[Nombre_Cliente]]," ",Tabla_Datos[[#This Row],[ApellidoPaterno_Cliente]]," ",Tabla_Datos[[#This Row],[ApellidoMaterno_Cliente]])</f>
        <v>JOSE MANUEL DIAZ GIL</v>
      </c>
      <c r="T646" s="53">
        <f>DATE(Tabla_Datos[[#This Row],[tAnio]],Tabla_Datos[[#This Row],[tMes]],Tabla_Datos[[#This Row],[tDia]])</f>
        <v>40779</v>
      </c>
      <c r="U646" s="53" t="str">
        <f>IF(Tabla_Datos[[#This Row],[cProvincia]]="LIMA","LIMA","PROVINCIA")</f>
        <v>PROVINCIA</v>
      </c>
      <c r="V646" s="53" t="str">
        <f>MID(Tabla_Datos[[#This Row],[pTelefono]],1,SEARCH("-",Tabla_Datos[[#This Row],[pTelefono]],1)-1)</f>
        <v>61</v>
      </c>
      <c r="W646" s="53" t="str">
        <f>MID(Tabla_Datos[[#This Row],[pTelefono]],SEARCH("-",Tabla_Datos[[#This Row],[pTelefono]],1)+1,LEN(Tabla_Datos[[#This Row],[pTelefono]]))</f>
        <v>961996551</v>
      </c>
      <c r="X646" s="53" t="str">
        <f>CONCATENATE(Tabla_Datos[[#This Row],[TipUrb]]," ",Tabla_Datos[[#This Row],[Calle]]," ",Tabla_Datos[[#This Row],[NumCalle]])</f>
        <v>- LOS OLMOS MZ250 LT 2</v>
      </c>
      <c r="Y646" t="s">
        <v>930</v>
      </c>
      <c r="Z646" t="s">
        <v>152</v>
      </c>
      <c r="AA646" t="s">
        <v>153</v>
      </c>
      <c r="AB646" t="s">
        <v>95</v>
      </c>
      <c r="AC646" t="s">
        <v>95</v>
      </c>
      <c r="AD646" t="s">
        <v>109</v>
      </c>
      <c r="AE646" t="s">
        <v>95</v>
      </c>
      <c r="AF646" t="s">
        <v>95</v>
      </c>
      <c r="AG646" s="51">
        <v>18178843</v>
      </c>
      <c r="AH646" t="s">
        <v>95</v>
      </c>
      <c r="AI646">
        <v>1</v>
      </c>
      <c r="AJ646">
        <v>1</v>
      </c>
      <c r="AK646" t="s">
        <v>2929</v>
      </c>
      <c r="AL646">
        <v>2</v>
      </c>
    </row>
    <row r="647" spans="1:38">
      <c r="A647">
        <v>3293920</v>
      </c>
      <c r="B647" t="s">
        <v>2930</v>
      </c>
      <c r="C647" t="s">
        <v>20</v>
      </c>
      <c r="D647" t="s">
        <v>85</v>
      </c>
      <c r="E647">
        <v>2011</v>
      </c>
      <c r="F647">
        <v>8</v>
      </c>
      <c r="G647">
        <v>24</v>
      </c>
      <c r="H647" t="s">
        <v>144</v>
      </c>
      <c r="I647" t="s">
        <v>100</v>
      </c>
      <c r="J647" t="s">
        <v>100</v>
      </c>
      <c r="K647" t="s">
        <v>101</v>
      </c>
      <c r="L647" t="s">
        <v>86</v>
      </c>
      <c r="M647" t="s">
        <v>102</v>
      </c>
      <c r="O647" s="51">
        <v>2338033</v>
      </c>
      <c r="P647" t="s">
        <v>2931</v>
      </c>
      <c r="Q647" t="s">
        <v>1032</v>
      </c>
      <c r="R647" t="s">
        <v>371</v>
      </c>
      <c r="S647" s="49" t="str">
        <f>CONCATENATE(Tabla_Datos[[#This Row],[Nombre_Cliente]]," ",Tabla_Datos[[#This Row],[ApellidoPaterno_Cliente]]," ",Tabla_Datos[[#This Row],[ApellidoMaterno_Cliente]])</f>
        <v>FELIPE GUSTAVO LAZARTE ENRIQUEZ</v>
      </c>
      <c r="T647" s="53">
        <f>DATE(Tabla_Datos[[#This Row],[tAnio]],Tabla_Datos[[#This Row],[tMes]],Tabla_Datos[[#This Row],[tDia]])</f>
        <v>40779</v>
      </c>
      <c r="U647" s="53" t="str">
        <f>IF(Tabla_Datos[[#This Row],[cProvincia]]="LIMA","LIMA","PROVINCIA")</f>
        <v>PROVINCIA</v>
      </c>
      <c r="V647" s="53" t="str">
        <f>MID(Tabla_Datos[[#This Row],[pTelefono]],1,SEARCH("-",Tabla_Datos[[#This Row],[pTelefono]],1)-1)</f>
        <v>54</v>
      </c>
      <c r="W647" s="53" t="str">
        <f>MID(Tabla_Datos[[#This Row],[pTelefono]],SEARCH("-",Tabla_Datos[[#This Row],[pTelefono]],1)+1,LEN(Tabla_Datos[[#This Row],[pTelefono]]))</f>
        <v>950308664</v>
      </c>
      <c r="X647" s="53" t="str">
        <f>CONCATENATE(Tabla_Datos[[#This Row],[TipUrb]]," ",Tabla_Datos[[#This Row],[Calle]]," ",Tabla_Datos[[#This Row],[NumCalle]])</f>
        <v>- LEON VELARDE 202</v>
      </c>
      <c r="Y647" t="s">
        <v>106</v>
      </c>
      <c r="Z647" t="s">
        <v>122</v>
      </c>
      <c r="AA647" t="s">
        <v>123</v>
      </c>
      <c r="AB647" t="s">
        <v>95</v>
      </c>
      <c r="AC647" t="s">
        <v>95</v>
      </c>
      <c r="AD647" t="s">
        <v>109</v>
      </c>
      <c r="AE647" t="s">
        <v>95</v>
      </c>
      <c r="AF647" t="s">
        <v>95</v>
      </c>
      <c r="AG647" s="51">
        <v>46547960</v>
      </c>
      <c r="AH647" t="s">
        <v>95</v>
      </c>
      <c r="AI647">
        <v>1</v>
      </c>
      <c r="AJ647">
        <v>1</v>
      </c>
      <c r="AK647" t="s">
        <v>2932</v>
      </c>
      <c r="AL647">
        <v>202</v>
      </c>
    </row>
    <row r="648" spans="1:38">
      <c r="A648">
        <v>3293216</v>
      </c>
      <c r="B648" t="s">
        <v>2933</v>
      </c>
      <c r="C648" t="s">
        <v>20</v>
      </c>
      <c r="D648" t="s">
        <v>143</v>
      </c>
      <c r="E648">
        <v>2011</v>
      </c>
      <c r="F648">
        <v>8</v>
      </c>
      <c r="G648">
        <v>24</v>
      </c>
      <c r="H648" t="s">
        <v>86</v>
      </c>
      <c r="I648" t="s">
        <v>300</v>
      </c>
      <c r="J648" t="s">
        <v>535</v>
      </c>
      <c r="K648" t="s">
        <v>916</v>
      </c>
      <c r="L648" t="s">
        <v>86</v>
      </c>
      <c r="M648" t="s">
        <v>148</v>
      </c>
      <c r="N648" s="50">
        <v>47561660</v>
      </c>
      <c r="O648" s="51">
        <v>2337466</v>
      </c>
      <c r="P648" t="s">
        <v>2934</v>
      </c>
      <c r="Q648" t="s">
        <v>2187</v>
      </c>
      <c r="R648" t="s">
        <v>2935</v>
      </c>
      <c r="S648" s="49" t="str">
        <f>CONCATENATE(Tabla_Datos[[#This Row],[Nombre_Cliente]]," ",Tabla_Datos[[#This Row],[ApellidoPaterno_Cliente]]," ",Tabla_Datos[[#This Row],[ApellidoMaterno_Cliente]])</f>
        <v>VERONICA ZAMBRANO ALMEIDA</v>
      </c>
      <c r="T648" s="53">
        <f>DATE(Tabla_Datos[[#This Row],[tAnio]],Tabla_Datos[[#This Row],[tMes]],Tabla_Datos[[#This Row],[tDia]])</f>
        <v>40779</v>
      </c>
      <c r="U648" s="53" t="str">
        <f>IF(Tabla_Datos[[#This Row],[cProvincia]]="LIMA","LIMA","PROVINCIA")</f>
        <v>PROVINCIA</v>
      </c>
      <c r="V648" s="53" t="str">
        <f>MID(Tabla_Datos[[#This Row],[pTelefono]],1,SEARCH("-",Tabla_Datos[[#This Row],[pTelefono]],1)-1)</f>
        <v>65</v>
      </c>
      <c r="W648" s="53" t="str">
        <f>MID(Tabla_Datos[[#This Row],[pTelefono]],SEARCH("-",Tabla_Datos[[#This Row],[pTelefono]],1)+1,LEN(Tabla_Datos[[#This Row],[pTelefono]]))</f>
        <v>988018146</v>
      </c>
      <c r="X648" s="53" t="str">
        <f>CONCATENATE(Tabla_Datos[[#This Row],[TipUrb]]," ",Tabla_Datos[[#This Row],[Calle]]," ",Tabla_Datos[[#This Row],[NumCalle]])</f>
        <v xml:space="preserve">  ARRIBA PERÚ 53</v>
      </c>
      <c r="Y648" t="s">
        <v>305</v>
      </c>
      <c r="Z648" t="s">
        <v>152</v>
      </c>
      <c r="AA648" t="s">
        <v>153</v>
      </c>
      <c r="AB648" t="s">
        <v>95</v>
      </c>
      <c r="AC648" t="s">
        <v>95</v>
      </c>
      <c r="AD648" t="s">
        <v>95</v>
      </c>
      <c r="AE648" t="s">
        <v>95</v>
      </c>
      <c r="AF648" t="s">
        <v>95</v>
      </c>
      <c r="AG648" s="51">
        <v>43896263</v>
      </c>
      <c r="AH648" t="s">
        <v>95</v>
      </c>
      <c r="AI648">
        <v>1</v>
      </c>
      <c r="AJ648">
        <v>1</v>
      </c>
      <c r="AK648" t="s">
        <v>2936</v>
      </c>
      <c r="AL648">
        <v>53</v>
      </c>
    </row>
    <row r="649" spans="1:38">
      <c r="A649">
        <v>3293203</v>
      </c>
      <c r="B649" t="s">
        <v>2937</v>
      </c>
      <c r="C649" t="s">
        <v>20</v>
      </c>
      <c r="D649" t="s">
        <v>85</v>
      </c>
      <c r="E649">
        <v>2011</v>
      </c>
      <c r="F649">
        <v>8</v>
      </c>
      <c r="G649">
        <v>24</v>
      </c>
      <c r="H649" t="s">
        <v>86</v>
      </c>
      <c r="I649" t="s">
        <v>241</v>
      </c>
      <c r="J649" t="s">
        <v>242</v>
      </c>
      <c r="K649" t="s">
        <v>242</v>
      </c>
      <c r="L649" t="s">
        <v>86</v>
      </c>
      <c r="M649" t="s">
        <v>148</v>
      </c>
      <c r="N649" s="50">
        <v>42203455</v>
      </c>
      <c r="O649" s="51">
        <v>2337459</v>
      </c>
      <c r="P649" t="s">
        <v>2938</v>
      </c>
      <c r="Q649" t="s">
        <v>2939</v>
      </c>
      <c r="R649" t="s">
        <v>564</v>
      </c>
      <c r="S649" s="49" t="str">
        <f>CONCATENATE(Tabla_Datos[[#This Row],[Nombre_Cliente]]," ",Tabla_Datos[[#This Row],[ApellidoPaterno_Cliente]]," ",Tabla_Datos[[#This Row],[ApellidoMaterno_Cliente]])</f>
        <v>MARIA PILAR BELTRAN GARCIA</v>
      </c>
      <c r="T649" s="53">
        <f>DATE(Tabla_Datos[[#This Row],[tAnio]],Tabla_Datos[[#This Row],[tMes]],Tabla_Datos[[#This Row],[tDia]])</f>
        <v>40779</v>
      </c>
      <c r="U649" s="53" t="str">
        <f>IF(Tabla_Datos[[#This Row],[cProvincia]]="LIMA","LIMA","PROVINCIA")</f>
        <v>PROVINCIA</v>
      </c>
      <c r="V649" s="53" t="str">
        <f>MID(Tabla_Datos[[#This Row],[pTelefono]],1,SEARCH("-",Tabla_Datos[[#This Row],[pTelefono]],1)-1)</f>
        <v>44</v>
      </c>
      <c r="W649" s="53" t="str">
        <f>MID(Tabla_Datos[[#This Row],[pTelefono]],SEARCH("-",Tabla_Datos[[#This Row],[pTelefono]],1)+1,LEN(Tabla_Datos[[#This Row],[pTelefono]]))</f>
        <v>44581829</v>
      </c>
      <c r="X649" s="53" t="str">
        <f>CONCATENATE(Tabla_Datos[[#This Row],[TipUrb]]," ",Tabla_Datos[[#This Row],[Calle]]," ",Tabla_Datos[[#This Row],[NumCalle]])</f>
        <v xml:space="preserve">  JOSE GALVEZ 845</v>
      </c>
      <c r="Y649" t="s">
        <v>246</v>
      </c>
      <c r="Z649" t="s">
        <v>122</v>
      </c>
      <c r="AA649" t="s">
        <v>123</v>
      </c>
      <c r="AB649" t="s">
        <v>95</v>
      </c>
      <c r="AC649" t="s">
        <v>95</v>
      </c>
      <c r="AD649" t="s">
        <v>95</v>
      </c>
      <c r="AE649" t="s">
        <v>95</v>
      </c>
      <c r="AF649" t="s">
        <v>95</v>
      </c>
      <c r="AG649" s="51">
        <v>17905611</v>
      </c>
      <c r="AH649" t="s">
        <v>95</v>
      </c>
      <c r="AI649">
        <v>1</v>
      </c>
      <c r="AJ649">
        <v>1</v>
      </c>
      <c r="AK649" t="s">
        <v>2940</v>
      </c>
      <c r="AL649">
        <v>845</v>
      </c>
    </row>
    <row r="650" spans="1:38">
      <c r="A650">
        <v>3293770</v>
      </c>
      <c r="B650" t="s">
        <v>2941</v>
      </c>
      <c r="C650" t="s">
        <v>18</v>
      </c>
      <c r="D650" t="s">
        <v>85</v>
      </c>
      <c r="E650">
        <v>2011</v>
      </c>
      <c r="F650">
        <v>8</v>
      </c>
      <c r="G650">
        <v>24</v>
      </c>
      <c r="H650" t="s">
        <v>86</v>
      </c>
      <c r="I650" t="s">
        <v>145</v>
      </c>
      <c r="J650" t="s">
        <v>469</v>
      </c>
      <c r="K650" t="s">
        <v>991</v>
      </c>
      <c r="L650" t="s">
        <v>86</v>
      </c>
      <c r="M650" t="s">
        <v>148</v>
      </c>
      <c r="N650" s="50">
        <v>43845431</v>
      </c>
      <c r="O650" s="51">
        <v>2337896</v>
      </c>
      <c r="P650" t="s">
        <v>2942</v>
      </c>
      <c r="Q650" t="s">
        <v>2943</v>
      </c>
      <c r="R650" t="s">
        <v>2944</v>
      </c>
      <c r="S650" s="49" t="str">
        <f>CONCATENATE(Tabla_Datos[[#This Row],[Nombre_Cliente]]," ",Tabla_Datos[[#This Row],[ApellidoPaterno_Cliente]]," ",Tabla_Datos[[#This Row],[ApellidoMaterno_Cliente]])</f>
        <v>JUSTO AGAPITO BORJA ALCANTARA</v>
      </c>
      <c r="T650" s="53">
        <f>DATE(Tabla_Datos[[#This Row],[tAnio]],Tabla_Datos[[#This Row],[tMes]],Tabla_Datos[[#This Row],[tDia]])</f>
        <v>40779</v>
      </c>
      <c r="U650" s="53" t="str">
        <f>IF(Tabla_Datos[[#This Row],[cProvincia]]="LIMA","LIMA","PROVINCIA")</f>
        <v>PROVINCIA</v>
      </c>
      <c r="V650" s="53" t="str">
        <f>MID(Tabla_Datos[[#This Row],[pTelefono]],1,SEARCH("-",Tabla_Datos[[#This Row],[pTelefono]],1)-1)</f>
        <v>43</v>
      </c>
      <c r="W650" s="53" t="str">
        <f>MID(Tabla_Datos[[#This Row],[pTelefono]],SEARCH("-",Tabla_Datos[[#This Row],[pTelefono]],1)+1,LEN(Tabla_Datos[[#This Row],[pTelefono]]))</f>
        <v>953984519</v>
      </c>
      <c r="X650" s="53" t="str">
        <f>CONCATENATE(Tabla_Datos[[#This Row],[TipUrb]]," ",Tabla_Datos[[#This Row],[Calle]]," ",Tabla_Datos[[#This Row],[NumCalle]])</f>
        <v>UR URB.21 DE ABRIL 1</v>
      </c>
      <c r="Y650" t="s">
        <v>151</v>
      </c>
      <c r="Z650" t="s">
        <v>93</v>
      </c>
      <c r="AA650" t="s">
        <v>94</v>
      </c>
      <c r="AB650" t="s">
        <v>95</v>
      </c>
      <c r="AC650" t="s">
        <v>95</v>
      </c>
      <c r="AD650" t="s">
        <v>161</v>
      </c>
      <c r="AE650" t="s">
        <v>2945</v>
      </c>
      <c r="AF650">
        <v>3</v>
      </c>
      <c r="AG650" s="51">
        <v>32765205</v>
      </c>
      <c r="AI650" t="s">
        <v>475</v>
      </c>
      <c r="AJ650" t="s">
        <v>475</v>
      </c>
      <c r="AK650" t="s">
        <v>2946</v>
      </c>
      <c r="AL650">
        <v>1</v>
      </c>
    </row>
    <row r="651" spans="1:38">
      <c r="A651">
        <v>3295753</v>
      </c>
      <c r="B651" t="s">
        <v>2947</v>
      </c>
      <c r="C651" t="s">
        <v>18</v>
      </c>
      <c r="D651" t="s">
        <v>156</v>
      </c>
      <c r="E651">
        <v>2011</v>
      </c>
      <c r="F651">
        <v>8</v>
      </c>
      <c r="G651">
        <v>24</v>
      </c>
      <c r="H651" t="s">
        <v>86</v>
      </c>
      <c r="I651" t="s">
        <v>16</v>
      </c>
      <c r="J651" t="s">
        <v>16</v>
      </c>
      <c r="K651" t="s">
        <v>374</v>
      </c>
      <c r="L651" t="s">
        <v>86</v>
      </c>
      <c r="M651" t="s">
        <v>88</v>
      </c>
      <c r="N651" s="50">
        <v>99999999</v>
      </c>
      <c r="O651" s="51">
        <v>2339279</v>
      </c>
      <c r="P651" t="s">
        <v>2948</v>
      </c>
      <c r="Q651" t="s">
        <v>2949</v>
      </c>
      <c r="R651" t="s">
        <v>2950</v>
      </c>
      <c r="S651" s="49" t="str">
        <f>CONCATENATE(Tabla_Datos[[#This Row],[Nombre_Cliente]]," ",Tabla_Datos[[#This Row],[ApellidoPaterno_Cliente]]," ",Tabla_Datos[[#This Row],[ApellidoMaterno_Cliente]])</f>
        <v xml:space="preserve">JOSE ANGEL CARRASCO  SARMIENTO </v>
      </c>
      <c r="T651" s="53">
        <f>DATE(Tabla_Datos[[#This Row],[tAnio]],Tabla_Datos[[#This Row],[tMes]],Tabla_Datos[[#This Row],[tDia]])</f>
        <v>40779</v>
      </c>
      <c r="U651" s="53" t="str">
        <f>IF(Tabla_Datos[[#This Row],[cProvincia]]="LIMA","LIMA","PROVINCIA")</f>
        <v>LIMA</v>
      </c>
      <c r="V651" s="53" t="str">
        <f>MID(Tabla_Datos[[#This Row],[pTelefono]],1,SEARCH("-",Tabla_Datos[[#This Row],[pTelefono]],1)-1)</f>
        <v>1</v>
      </c>
      <c r="W651" s="53" t="str">
        <f>MID(Tabla_Datos[[#This Row],[pTelefono]],SEARCH("-",Tabla_Datos[[#This Row],[pTelefono]],1)+1,LEN(Tabla_Datos[[#This Row],[pTelefono]]))</f>
        <v>984180408</v>
      </c>
      <c r="X651" s="53" t="str">
        <f>CONCATENATE(Tabla_Datos[[#This Row],[TipUrb]]," ",Tabla_Datos[[#This Row],[Calle]]," ",Tabla_Datos[[#This Row],[NumCalle]])</f>
        <v>UR EL CARMEN 767</v>
      </c>
      <c r="Y651" t="s">
        <v>92</v>
      </c>
      <c r="Z651" t="s">
        <v>93</v>
      </c>
      <c r="AA651" t="s">
        <v>94</v>
      </c>
      <c r="AB651">
        <v>3</v>
      </c>
      <c r="AC651" t="s">
        <v>95</v>
      </c>
      <c r="AD651" t="s">
        <v>161</v>
      </c>
      <c r="AE651" t="s">
        <v>95</v>
      </c>
      <c r="AG651" s="51">
        <v>42784838</v>
      </c>
      <c r="AI651">
        <v>26</v>
      </c>
      <c r="AJ651">
        <v>26</v>
      </c>
      <c r="AK651" t="s">
        <v>1029</v>
      </c>
      <c r="AL651">
        <v>767</v>
      </c>
    </row>
    <row r="652" spans="1:38">
      <c r="A652">
        <v>3293226</v>
      </c>
      <c r="B652" t="s">
        <v>2951</v>
      </c>
      <c r="C652" t="s">
        <v>19</v>
      </c>
      <c r="D652" t="s">
        <v>85</v>
      </c>
      <c r="E652">
        <v>2011</v>
      </c>
      <c r="F652">
        <v>8</v>
      </c>
      <c r="G652">
        <v>24</v>
      </c>
      <c r="H652" t="s">
        <v>86</v>
      </c>
      <c r="I652" t="s">
        <v>241</v>
      </c>
      <c r="J652" t="s">
        <v>242</v>
      </c>
      <c r="K652" t="s">
        <v>242</v>
      </c>
      <c r="L652" t="s">
        <v>86</v>
      </c>
      <c r="M652" t="s">
        <v>88</v>
      </c>
      <c r="N652" s="50">
        <v>20000021</v>
      </c>
      <c r="O652" s="51">
        <v>2337477</v>
      </c>
      <c r="P652" t="s">
        <v>2952</v>
      </c>
      <c r="Q652" t="s">
        <v>2953</v>
      </c>
      <c r="R652" t="s">
        <v>2954</v>
      </c>
      <c r="S652" s="49" t="str">
        <f>CONCATENATE(Tabla_Datos[[#This Row],[Nombre_Cliente]]," ",Tabla_Datos[[#This Row],[ApellidoPaterno_Cliente]]," ",Tabla_Datos[[#This Row],[ApellidoMaterno_Cliente]])</f>
        <v>CINTHIA MASSIEL MARIÑOS VILCARROMERO</v>
      </c>
      <c r="T652" s="53">
        <f>DATE(Tabla_Datos[[#This Row],[tAnio]],Tabla_Datos[[#This Row],[tMes]],Tabla_Datos[[#This Row],[tDia]])</f>
        <v>40779</v>
      </c>
      <c r="U652" s="53" t="str">
        <f>IF(Tabla_Datos[[#This Row],[cProvincia]]="LIMA","LIMA","PROVINCIA")</f>
        <v>PROVINCIA</v>
      </c>
      <c r="V652" s="53" t="str">
        <f>MID(Tabla_Datos[[#This Row],[pTelefono]],1,SEARCH("-",Tabla_Datos[[#This Row],[pTelefono]],1)-1)</f>
        <v>44</v>
      </c>
      <c r="W652" s="53" t="str">
        <f>MID(Tabla_Datos[[#This Row],[pTelefono]],SEARCH("-",Tabla_Datos[[#This Row],[pTelefono]],1)+1,LEN(Tabla_Datos[[#This Row],[pTelefono]]))</f>
        <v>949715407</v>
      </c>
      <c r="X652" s="53" t="str">
        <f>CONCATENATE(Tabla_Datos[[#This Row],[TipUrb]]," ",Tabla_Datos[[#This Row],[Calle]]," ",Tabla_Datos[[#This Row],[NumCalle]])</f>
        <v>UR . 0</v>
      </c>
      <c r="Y652" t="s">
        <v>246</v>
      </c>
      <c r="Z652" t="s">
        <v>122</v>
      </c>
      <c r="AA652" t="s">
        <v>123</v>
      </c>
      <c r="AB652" t="s">
        <v>95</v>
      </c>
      <c r="AC652" t="s">
        <v>95</v>
      </c>
      <c r="AD652" t="s">
        <v>161</v>
      </c>
      <c r="AE652" t="s">
        <v>95</v>
      </c>
      <c r="AF652" t="s">
        <v>467</v>
      </c>
      <c r="AG652" s="51">
        <v>46205887</v>
      </c>
      <c r="AH652" t="s">
        <v>95</v>
      </c>
      <c r="AI652">
        <v>1</v>
      </c>
      <c r="AJ652">
        <v>1</v>
      </c>
      <c r="AK652" t="s">
        <v>221</v>
      </c>
      <c r="AL652">
        <v>0</v>
      </c>
    </row>
    <row r="653" spans="1:38">
      <c r="A653">
        <v>3294357</v>
      </c>
      <c r="B653" t="s">
        <v>2955</v>
      </c>
      <c r="C653" t="s">
        <v>18</v>
      </c>
      <c r="D653" t="s">
        <v>85</v>
      </c>
      <c r="E653">
        <v>2011</v>
      </c>
      <c r="F653">
        <v>8</v>
      </c>
      <c r="G653">
        <v>24</v>
      </c>
      <c r="H653" t="s">
        <v>86</v>
      </c>
      <c r="I653" t="s">
        <v>16</v>
      </c>
      <c r="J653" t="s">
        <v>16</v>
      </c>
      <c r="K653" t="s">
        <v>165</v>
      </c>
      <c r="L653" t="s">
        <v>86</v>
      </c>
      <c r="M653" t="s">
        <v>88</v>
      </c>
      <c r="N653" s="50">
        <v>10089178</v>
      </c>
      <c r="O653" s="51">
        <v>2338315</v>
      </c>
      <c r="P653" t="s">
        <v>2956</v>
      </c>
      <c r="Q653" t="s">
        <v>279</v>
      </c>
      <c r="R653" t="s">
        <v>460</v>
      </c>
      <c r="S653" s="49" t="str">
        <f>CONCATENATE(Tabla_Datos[[#This Row],[Nombre_Cliente]]," ",Tabla_Datos[[#This Row],[ApellidoPaterno_Cliente]]," ",Tabla_Datos[[#This Row],[ApellidoMaterno_Cliente]])</f>
        <v>ELI EDEN DIAZ ALVAREZ</v>
      </c>
      <c r="T653" s="53">
        <f>DATE(Tabla_Datos[[#This Row],[tAnio]],Tabla_Datos[[#This Row],[tMes]],Tabla_Datos[[#This Row],[tDia]])</f>
        <v>40779</v>
      </c>
      <c r="U653" s="53" t="str">
        <f>IF(Tabla_Datos[[#This Row],[cProvincia]]="LIMA","LIMA","PROVINCIA")</f>
        <v>LIMA</v>
      </c>
      <c r="V653" s="53" t="str">
        <f>MID(Tabla_Datos[[#This Row],[pTelefono]],1,SEARCH("-",Tabla_Datos[[#This Row],[pTelefono]],1)-1)</f>
        <v>1</v>
      </c>
      <c r="W653" s="53" t="str">
        <f>MID(Tabla_Datos[[#This Row],[pTelefono]],SEARCH("-",Tabla_Datos[[#This Row],[pTelefono]],1)+1,LEN(Tabla_Datos[[#This Row],[pTelefono]]))</f>
        <v>5414430</v>
      </c>
      <c r="X653" s="53" t="str">
        <f>CONCATENATE(Tabla_Datos[[#This Row],[TipUrb]]," ",Tabla_Datos[[#This Row],[Calle]]," ",Tabla_Datos[[#This Row],[NumCalle]])</f>
        <v>UR VIRGEN DEL CARMEN 185</v>
      </c>
      <c r="Y653" t="s">
        <v>92</v>
      </c>
      <c r="Z653" t="s">
        <v>93</v>
      </c>
      <c r="AA653" t="s">
        <v>94</v>
      </c>
      <c r="AB653" t="s">
        <v>95</v>
      </c>
      <c r="AC653" t="s">
        <v>95</v>
      </c>
      <c r="AD653" t="s">
        <v>161</v>
      </c>
      <c r="AE653" t="s">
        <v>95</v>
      </c>
      <c r="AG653" s="51">
        <v>43655941</v>
      </c>
      <c r="AI653" t="s">
        <v>2957</v>
      </c>
      <c r="AJ653" t="s">
        <v>2957</v>
      </c>
      <c r="AK653" t="s">
        <v>2958</v>
      </c>
      <c r="AL653">
        <v>185</v>
      </c>
    </row>
    <row r="654" spans="1:38">
      <c r="A654">
        <v>3295425</v>
      </c>
      <c r="B654" t="s">
        <v>2959</v>
      </c>
      <c r="C654" t="s">
        <v>18</v>
      </c>
      <c r="D654" t="s">
        <v>156</v>
      </c>
      <c r="E654">
        <v>2011</v>
      </c>
      <c r="F654">
        <v>8</v>
      </c>
      <c r="G654">
        <v>24</v>
      </c>
      <c r="H654" t="s">
        <v>86</v>
      </c>
      <c r="I654" t="s">
        <v>16</v>
      </c>
      <c r="J654" t="s">
        <v>16</v>
      </c>
      <c r="K654" t="s">
        <v>633</v>
      </c>
      <c r="L654" t="s">
        <v>86</v>
      </c>
      <c r="M654" t="s">
        <v>88</v>
      </c>
      <c r="N654" s="50">
        <v>99999999</v>
      </c>
      <c r="O654" s="51">
        <v>2339055</v>
      </c>
      <c r="P654" t="s">
        <v>2960</v>
      </c>
      <c r="Q654" t="s">
        <v>2961</v>
      </c>
      <c r="R654" t="s">
        <v>2962</v>
      </c>
      <c r="S654" s="49" t="str">
        <f>CONCATENATE(Tabla_Datos[[#This Row],[Nombre_Cliente]]," ",Tabla_Datos[[#This Row],[ApellidoPaterno_Cliente]]," ",Tabla_Datos[[#This Row],[ApellidoMaterno_Cliente]])</f>
        <v xml:space="preserve">CECILIA  OCHOA  CASTRO </v>
      </c>
      <c r="T654" s="53">
        <f>DATE(Tabla_Datos[[#This Row],[tAnio]],Tabla_Datos[[#This Row],[tMes]],Tabla_Datos[[#This Row],[tDia]])</f>
        <v>40779</v>
      </c>
      <c r="U654" s="53" t="str">
        <f>IF(Tabla_Datos[[#This Row],[cProvincia]]="LIMA","LIMA","PROVINCIA")</f>
        <v>LIMA</v>
      </c>
      <c r="V654" s="53" t="str">
        <f>MID(Tabla_Datos[[#This Row],[pTelefono]],1,SEARCH("-",Tabla_Datos[[#This Row],[pTelefono]],1)-1)</f>
        <v>1</v>
      </c>
      <c r="W654" s="53" t="str">
        <f>MID(Tabla_Datos[[#This Row],[pTelefono]],SEARCH("-",Tabla_Datos[[#This Row],[pTelefono]],1)+1,LEN(Tabla_Datos[[#This Row],[pTelefono]]))</f>
        <v>9911444113</v>
      </c>
      <c r="X654" s="53" t="str">
        <f>CONCATENATE(Tabla_Datos[[#This Row],[TipUrb]]," ",Tabla_Datos[[#This Row],[Calle]]," ",Tabla_Datos[[#This Row],[NumCalle]])</f>
        <v>UR LOS ROSALES 857</v>
      </c>
      <c r="Y654" t="s">
        <v>92</v>
      </c>
      <c r="Z654" t="s">
        <v>93</v>
      </c>
      <c r="AA654" t="s">
        <v>94</v>
      </c>
      <c r="AB654">
        <v>2</v>
      </c>
      <c r="AC654" t="s">
        <v>95</v>
      </c>
      <c r="AD654" t="s">
        <v>161</v>
      </c>
      <c r="AE654" t="s">
        <v>95</v>
      </c>
      <c r="AG654" s="51">
        <v>41170115</v>
      </c>
      <c r="AI654">
        <v>26</v>
      </c>
      <c r="AJ654">
        <v>26</v>
      </c>
      <c r="AK654" t="s">
        <v>1077</v>
      </c>
      <c r="AL654">
        <v>857</v>
      </c>
    </row>
    <row r="655" spans="1:38">
      <c r="A655">
        <v>3293715</v>
      </c>
      <c r="B655" t="s">
        <v>2963</v>
      </c>
      <c r="C655" t="s">
        <v>20</v>
      </c>
      <c r="D655" t="s">
        <v>85</v>
      </c>
      <c r="E655">
        <v>2011</v>
      </c>
      <c r="F655">
        <v>8</v>
      </c>
      <c r="G655">
        <v>24</v>
      </c>
      <c r="H655" t="s">
        <v>86</v>
      </c>
      <c r="I655" t="s">
        <v>241</v>
      </c>
      <c r="J655" t="s">
        <v>242</v>
      </c>
      <c r="K655" t="s">
        <v>242</v>
      </c>
      <c r="L655" t="s">
        <v>86</v>
      </c>
      <c r="M655" t="s">
        <v>148</v>
      </c>
      <c r="N655" s="50">
        <v>18165175</v>
      </c>
      <c r="O655" s="51">
        <v>2337881</v>
      </c>
      <c r="P655" t="s">
        <v>2964</v>
      </c>
      <c r="Q655" t="s">
        <v>889</v>
      </c>
      <c r="R655" t="s">
        <v>279</v>
      </c>
      <c r="S655" s="49" t="str">
        <f>CONCATENATE(Tabla_Datos[[#This Row],[Nombre_Cliente]]," ",Tabla_Datos[[#This Row],[ApellidoPaterno_Cliente]]," ",Tabla_Datos[[#This Row],[ApellidoMaterno_Cliente]])</f>
        <v>ROCIO DEL PILAR CERNA DIAZ</v>
      </c>
      <c r="T655" s="53">
        <f>DATE(Tabla_Datos[[#This Row],[tAnio]],Tabla_Datos[[#This Row],[tMes]],Tabla_Datos[[#This Row],[tDia]])</f>
        <v>40779</v>
      </c>
      <c r="U655" s="53" t="str">
        <f>IF(Tabla_Datos[[#This Row],[cProvincia]]="LIMA","LIMA","PROVINCIA")</f>
        <v>PROVINCIA</v>
      </c>
      <c r="V655" s="53" t="str">
        <f>MID(Tabla_Datos[[#This Row],[pTelefono]],1,SEARCH("-",Tabla_Datos[[#This Row],[pTelefono]],1)-1)</f>
        <v>44</v>
      </c>
      <c r="W655" s="53" t="str">
        <f>MID(Tabla_Datos[[#This Row],[pTelefono]],SEARCH("-",Tabla_Datos[[#This Row],[pTelefono]],1)+1,LEN(Tabla_Datos[[#This Row],[pTelefono]]))</f>
        <v>949694614</v>
      </c>
      <c r="X655" s="53" t="str">
        <f>CONCATENATE(Tabla_Datos[[#This Row],[TipUrb]]," ",Tabla_Datos[[#This Row],[Calle]]," ",Tabla_Datos[[#This Row],[NumCalle]])</f>
        <v>UR UNION 1510</v>
      </c>
      <c r="Y655" t="s">
        <v>246</v>
      </c>
      <c r="Z655" t="s">
        <v>349</v>
      </c>
      <c r="AA655" t="s">
        <v>350</v>
      </c>
      <c r="AB655">
        <v>1</v>
      </c>
      <c r="AC655" t="s">
        <v>95</v>
      </c>
      <c r="AD655" t="s">
        <v>161</v>
      </c>
      <c r="AE655" t="s">
        <v>95</v>
      </c>
      <c r="AF655" t="s">
        <v>95</v>
      </c>
      <c r="AG655" s="51">
        <v>32957622</v>
      </c>
      <c r="AH655" t="s">
        <v>95</v>
      </c>
      <c r="AI655">
        <v>1</v>
      </c>
      <c r="AJ655">
        <v>1</v>
      </c>
      <c r="AK655" t="s">
        <v>1003</v>
      </c>
      <c r="AL655">
        <v>1510</v>
      </c>
    </row>
    <row r="656" spans="1:38">
      <c r="A656">
        <v>3291853</v>
      </c>
      <c r="B656" t="s">
        <v>2965</v>
      </c>
      <c r="C656" t="s">
        <v>19</v>
      </c>
      <c r="D656" t="s">
        <v>85</v>
      </c>
      <c r="E656">
        <v>2011</v>
      </c>
      <c r="F656">
        <v>8</v>
      </c>
      <c r="G656">
        <v>24</v>
      </c>
      <c r="H656" t="s">
        <v>86</v>
      </c>
      <c r="I656" t="s">
        <v>16</v>
      </c>
      <c r="J656" t="s">
        <v>16</v>
      </c>
      <c r="K656" t="s">
        <v>177</v>
      </c>
      <c r="L656" t="s">
        <v>86</v>
      </c>
      <c r="M656" t="s">
        <v>88</v>
      </c>
      <c r="N656" s="50">
        <v>8176084</v>
      </c>
      <c r="O656" s="51">
        <v>2336471</v>
      </c>
      <c r="P656" t="s">
        <v>2966</v>
      </c>
      <c r="Q656" t="s">
        <v>2187</v>
      </c>
      <c r="R656" t="s">
        <v>2967</v>
      </c>
      <c r="S656" s="49" t="str">
        <f>CONCATENATE(Tabla_Datos[[#This Row],[Nombre_Cliente]]," ",Tabla_Datos[[#This Row],[ApellidoPaterno_Cliente]]," ",Tabla_Datos[[#This Row],[ApellidoMaterno_Cliente]])</f>
        <v>NELLY MERCEDES ZAMBRANO NAPA</v>
      </c>
      <c r="T656" s="53">
        <f>DATE(Tabla_Datos[[#This Row],[tAnio]],Tabla_Datos[[#This Row],[tMes]],Tabla_Datos[[#This Row],[tDia]])</f>
        <v>40779</v>
      </c>
      <c r="U656" s="53" t="str">
        <f>IF(Tabla_Datos[[#This Row],[cProvincia]]="LIMA","LIMA","PROVINCIA")</f>
        <v>LIMA</v>
      </c>
      <c r="V656" s="53" t="str">
        <f>MID(Tabla_Datos[[#This Row],[pTelefono]],1,SEARCH("-",Tabla_Datos[[#This Row],[pTelefono]],1)-1)</f>
        <v>1</v>
      </c>
      <c r="W656" s="53" t="str">
        <f>MID(Tabla_Datos[[#This Row],[pTelefono]],SEARCH("-",Tabla_Datos[[#This Row],[pTelefono]],1)+1,LEN(Tabla_Datos[[#This Row],[pTelefono]]))</f>
        <v>994804895</v>
      </c>
      <c r="X656" s="53" t="str">
        <f>CONCATENATE(Tabla_Datos[[#This Row],[TipUrb]]," ",Tabla_Datos[[#This Row],[Calle]]," ",Tabla_Datos[[#This Row],[NumCalle]])</f>
        <v xml:space="preserve">  SAENZ PEÑA 1270</v>
      </c>
      <c r="Y656" t="s">
        <v>92</v>
      </c>
      <c r="Z656" t="s">
        <v>196</v>
      </c>
      <c r="AA656" t="s">
        <v>197</v>
      </c>
      <c r="AB656" t="s">
        <v>95</v>
      </c>
      <c r="AC656" t="s">
        <v>413</v>
      </c>
      <c r="AD656" t="s">
        <v>95</v>
      </c>
      <c r="AE656" t="s">
        <v>95</v>
      </c>
      <c r="AF656" t="s">
        <v>95</v>
      </c>
      <c r="AG656" s="51">
        <v>7497349</v>
      </c>
      <c r="AH656" t="s">
        <v>95</v>
      </c>
      <c r="AI656">
        <v>1</v>
      </c>
      <c r="AJ656">
        <v>1</v>
      </c>
      <c r="AK656" t="s">
        <v>384</v>
      </c>
      <c r="AL656">
        <v>1270</v>
      </c>
    </row>
    <row r="657" spans="1:38">
      <c r="A657">
        <v>3294867</v>
      </c>
      <c r="B657" t="s">
        <v>2968</v>
      </c>
      <c r="C657" t="s">
        <v>18</v>
      </c>
      <c r="D657" t="s">
        <v>85</v>
      </c>
      <c r="E657">
        <v>2011</v>
      </c>
      <c r="F657">
        <v>8</v>
      </c>
      <c r="G657">
        <v>24</v>
      </c>
      <c r="H657" t="s">
        <v>86</v>
      </c>
      <c r="I657" t="s">
        <v>16</v>
      </c>
      <c r="J657" t="s">
        <v>16</v>
      </c>
      <c r="K657" t="s">
        <v>157</v>
      </c>
      <c r="L657" t="s">
        <v>86</v>
      </c>
      <c r="M657" t="s">
        <v>88</v>
      </c>
      <c r="N657" s="50">
        <v>40102176</v>
      </c>
      <c r="O657" s="51">
        <v>2338599</v>
      </c>
      <c r="P657" t="s">
        <v>2969</v>
      </c>
      <c r="Q657" t="s">
        <v>2970</v>
      </c>
      <c r="R657" t="s">
        <v>2971</v>
      </c>
      <c r="S657" s="49" t="str">
        <f>CONCATENATE(Tabla_Datos[[#This Row],[Nombre_Cliente]]," ",Tabla_Datos[[#This Row],[ApellidoPaterno_Cliente]]," ",Tabla_Datos[[#This Row],[ApellidoMaterno_Cliente]])</f>
        <v xml:space="preserve">DICIDERIO   RIVERA   MELGAREJO </v>
      </c>
      <c r="T657" s="53">
        <f>DATE(Tabla_Datos[[#This Row],[tAnio]],Tabla_Datos[[#This Row],[tMes]],Tabla_Datos[[#This Row],[tDia]])</f>
        <v>40779</v>
      </c>
      <c r="U657" s="53" t="str">
        <f>IF(Tabla_Datos[[#This Row],[cProvincia]]="LIMA","LIMA","PROVINCIA")</f>
        <v>LIMA</v>
      </c>
      <c r="V657" s="53" t="str">
        <f>MID(Tabla_Datos[[#This Row],[pTelefono]],1,SEARCH("-",Tabla_Datos[[#This Row],[pTelefono]],1)-1)</f>
        <v>1</v>
      </c>
      <c r="W657" s="53" t="str">
        <f>MID(Tabla_Datos[[#This Row],[pTelefono]],SEARCH("-",Tabla_Datos[[#This Row],[pTelefono]],1)+1,LEN(Tabla_Datos[[#This Row],[pTelefono]]))</f>
        <v>998802656</v>
      </c>
      <c r="X657" s="53" t="str">
        <f>CONCATENATE(Tabla_Datos[[#This Row],[TipUrb]]," ",Tabla_Datos[[#This Row],[Calle]]," ",Tabla_Datos[[#This Row],[NumCalle]])</f>
        <v>CV TOMAS VALLE 1503</v>
      </c>
      <c r="Y657" t="s">
        <v>92</v>
      </c>
      <c r="Z657" t="s">
        <v>93</v>
      </c>
      <c r="AA657" t="s">
        <v>94</v>
      </c>
      <c r="AB657" t="s">
        <v>95</v>
      </c>
      <c r="AC657" t="s">
        <v>95</v>
      </c>
      <c r="AD657" t="s">
        <v>352</v>
      </c>
      <c r="AE657" t="s">
        <v>95</v>
      </c>
      <c r="AG657" s="51">
        <v>45607759</v>
      </c>
      <c r="AI657">
        <v>26</v>
      </c>
      <c r="AJ657">
        <v>26</v>
      </c>
      <c r="AK657" t="s">
        <v>2091</v>
      </c>
      <c r="AL657">
        <v>1503</v>
      </c>
    </row>
    <row r="658" spans="1:38">
      <c r="A658">
        <v>3295083</v>
      </c>
      <c r="B658" t="s">
        <v>2972</v>
      </c>
      <c r="C658" t="s">
        <v>18</v>
      </c>
      <c r="D658" t="s">
        <v>156</v>
      </c>
      <c r="E658">
        <v>2011</v>
      </c>
      <c r="F658">
        <v>8</v>
      </c>
      <c r="G658">
        <v>24</v>
      </c>
      <c r="H658" t="s">
        <v>86</v>
      </c>
      <c r="I658" t="s">
        <v>16</v>
      </c>
      <c r="J658" t="s">
        <v>16</v>
      </c>
      <c r="K658" t="s">
        <v>126</v>
      </c>
      <c r="L658" t="s">
        <v>86</v>
      </c>
      <c r="M658" t="s">
        <v>88</v>
      </c>
      <c r="N658" s="50">
        <v>99999999</v>
      </c>
      <c r="O658" s="51">
        <v>2338771</v>
      </c>
      <c r="P658" t="s">
        <v>2973</v>
      </c>
      <c r="Q658" t="s">
        <v>2974</v>
      </c>
      <c r="R658" t="s">
        <v>2975</v>
      </c>
      <c r="S658" s="49" t="str">
        <f>CONCATENATE(Tabla_Datos[[#This Row],[Nombre_Cliente]]," ",Tabla_Datos[[#This Row],[ApellidoPaterno_Cliente]]," ",Tabla_Datos[[#This Row],[ApellidoMaterno_Cliente]])</f>
        <v xml:space="preserve">MARTIN GONZALO  AGUADO   APOLAYA </v>
      </c>
      <c r="T658" s="53">
        <f>DATE(Tabla_Datos[[#This Row],[tAnio]],Tabla_Datos[[#This Row],[tMes]],Tabla_Datos[[#This Row],[tDia]])</f>
        <v>40779</v>
      </c>
      <c r="U658" s="53" t="str">
        <f>IF(Tabla_Datos[[#This Row],[cProvincia]]="LIMA","LIMA","PROVINCIA")</f>
        <v>LIMA</v>
      </c>
      <c r="V658" s="53" t="str">
        <f>MID(Tabla_Datos[[#This Row],[pTelefono]],1,SEARCH("-",Tabla_Datos[[#This Row],[pTelefono]],1)-1)</f>
        <v>1</v>
      </c>
      <c r="W658" s="53" t="str">
        <f>MID(Tabla_Datos[[#This Row],[pTelefono]],SEARCH("-",Tabla_Datos[[#This Row],[pTelefono]],1)+1,LEN(Tabla_Datos[[#This Row],[pTelefono]]))</f>
        <v>956843805</v>
      </c>
      <c r="X658" s="53" t="str">
        <f>CONCATENATE(Tabla_Datos[[#This Row],[TipUrb]]," ",Tabla_Datos[[#This Row],[Calle]]," ",Tabla_Datos[[#This Row],[NumCalle]])</f>
        <v>UR JULIO VICTOR AGUIRRE 274</v>
      </c>
      <c r="Y658" t="s">
        <v>92</v>
      </c>
      <c r="Z658" t="s">
        <v>93</v>
      </c>
      <c r="AA658" t="s">
        <v>94</v>
      </c>
      <c r="AB658" t="s">
        <v>95</v>
      </c>
      <c r="AC658" t="s">
        <v>95</v>
      </c>
      <c r="AD658" t="s">
        <v>161</v>
      </c>
      <c r="AE658" t="s">
        <v>95</v>
      </c>
      <c r="AG658" s="51">
        <v>21811532</v>
      </c>
      <c r="AI658">
        <v>26</v>
      </c>
      <c r="AJ658">
        <v>26</v>
      </c>
      <c r="AK658" t="s">
        <v>2976</v>
      </c>
      <c r="AL658">
        <v>274</v>
      </c>
    </row>
    <row r="659" spans="1:38">
      <c r="A659">
        <v>3293111</v>
      </c>
      <c r="B659" t="s">
        <v>2977</v>
      </c>
      <c r="C659" t="s">
        <v>20</v>
      </c>
      <c r="D659" t="s">
        <v>85</v>
      </c>
      <c r="E659">
        <v>2011</v>
      </c>
      <c r="F659">
        <v>8</v>
      </c>
      <c r="G659">
        <v>24</v>
      </c>
      <c r="H659" t="s">
        <v>86</v>
      </c>
      <c r="I659" t="s">
        <v>141</v>
      </c>
      <c r="J659" t="s">
        <v>521</v>
      </c>
      <c r="K659" t="s">
        <v>521</v>
      </c>
      <c r="L659" t="s">
        <v>86</v>
      </c>
      <c r="M659" t="s">
        <v>294</v>
      </c>
      <c r="N659" s="50">
        <v>41147504</v>
      </c>
      <c r="O659" s="51">
        <v>2337364</v>
      </c>
      <c r="P659" t="s">
        <v>2978</v>
      </c>
      <c r="Q659" t="s">
        <v>1268</v>
      </c>
      <c r="R659" t="s">
        <v>1912</v>
      </c>
      <c r="S659" s="49" t="str">
        <f>CONCATENATE(Tabla_Datos[[#This Row],[Nombre_Cliente]]," ",Tabla_Datos[[#This Row],[ApellidoPaterno_Cliente]]," ",Tabla_Datos[[#This Row],[ApellidoMaterno_Cliente]])</f>
        <v>FERNANDO ARAUCO VILLAR</v>
      </c>
      <c r="T659" s="53">
        <f>DATE(Tabla_Datos[[#This Row],[tAnio]],Tabla_Datos[[#This Row],[tMes]],Tabla_Datos[[#This Row],[tDia]])</f>
        <v>40779</v>
      </c>
      <c r="U659" s="53" t="str">
        <f>IF(Tabla_Datos[[#This Row],[cProvincia]]="LIMA","LIMA","PROVINCIA")</f>
        <v>PROVINCIA</v>
      </c>
      <c r="V659" s="53" t="str">
        <f>MID(Tabla_Datos[[#This Row],[pTelefono]],1,SEARCH("-",Tabla_Datos[[#This Row],[pTelefono]],1)-1)</f>
        <v>64</v>
      </c>
      <c r="W659" s="53" t="str">
        <f>MID(Tabla_Datos[[#This Row],[pTelefono]],SEARCH("-",Tabla_Datos[[#This Row],[pTelefono]],1)+1,LEN(Tabla_Datos[[#This Row],[pTelefono]]))</f>
        <v>964973281</v>
      </c>
      <c r="X659" s="53" t="str">
        <f>CONCATENATE(Tabla_Datos[[#This Row],[TipUrb]]," ",Tabla_Datos[[#This Row],[Calle]]," ",Tabla_Datos[[#This Row],[NumCalle]])</f>
        <v>CO LOS ALAMOS 0</v>
      </c>
      <c r="Y659" t="s">
        <v>525</v>
      </c>
      <c r="Z659" t="s">
        <v>122</v>
      </c>
      <c r="AA659" t="s">
        <v>123</v>
      </c>
      <c r="AB659" t="s">
        <v>95</v>
      </c>
      <c r="AC659" t="s">
        <v>95</v>
      </c>
      <c r="AD659" t="s">
        <v>198</v>
      </c>
      <c r="AE659" t="s">
        <v>116</v>
      </c>
      <c r="AF659">
        <v>77</v>
      </c>
      <c r="AG659" s="51">
        <v>7337005</v>
      </c>
      <c r="AH659" t="s">
        <v>95</v>
      </c>
      <c r="AI659">
        <v>1</v>
      </c>
      <c r="AJ659">
        <v>1</v>
      </c>
      <c r="AK659" t="s">
        <v>2562</v>
      </c>
      <c r="AL659">
        <v>0</v>
      </c>
    </row>
    <row r="660" spans="1:38">
      <c r="A660">
        <v>3296026</v>
      </c>
      <c r="B660" t="s">
        <v>2979</v>
      </c>
      <c r="C660" t="s">
        <v>18</v>
      </c>
      <c r="D660" t="s">
        <v>156</v>
      </c>
      <c r="E660">
        <v>2011</v>
      </c>
      <c r="F660">
        <v>8</v>
      </c>
      <c r="G660">
        <v>24</v>
      </c>
      <c r="H660" t="s">
        <v>86</v>
      </c>
      <c r="I660" t="s">
        <v>16</v>
      </c>
      <c r="J660" t="s">
        <v>16</v>
      </c>
      <c r="K660" t="s">
        <v>633</v>
      </c>
      <c r="L660" t="s">
        <v>86</v>
      </c>
      <c r="M660" t="s">
        <v>88</v>
      </c>
      <c r="N660" s="50">
        <v>99999999</v>
      </c>
      <c r="O660" s="51">
        <v>2339606</v>
      </c>
      <c r="P660" t="s">
        <v>1467</v>
      </c>
      <c r="Q660" t="s">
        <v>2980</v>
      </c>
      <c r="R660" t="s">
        <v>2981</v>
      </c>
      <c r="S660" s="49" t="str">
        <f>CONCATENATE(Tabla_Datos[[#This Row],[Nombre_Cliente]]," ",Tabla_Datos[[#This Row],[ApellidoPaterno_Cliente]]," ",Tabla_Datos[[#This Row],[ApellidoMaterno_Cliente]])</f>
        <v xml:space="preserve">PEDRO ANTONIO ZAVALA  KONG </v>
      </c>
      <c r="T660" s="53">
        <f>DATE(Tabla_Datos[[#This Row],[tAnio]],Tabla_Datos[[#This Row],[tMes]],Tabla_Datos[[#This Row],[tDia]])</f>
        <v>40779</v>
      </c>
      <c r="U660" s="53" t="str">
        <f>IF(Tabla_Datos[[#This Row],[cProvincia]]="LIMA","LIMA","PROVINCIA")</f>
        <v>LIMA</v>
      </c>
      <c r="V660" s="53" t="str">
        <f>MID(Tabla_Datos[[#This Row],[pTelefono]],1,SEARCH("-",Tabla_Datos[[#This Row],[pTelefono]],1)-1)</f>
        <v>1</v>
      </c>
      <c r="W660" s="53" t="str">
        <f>MID(Tabla_Datos[[#This Row],[pTelefono]],SEARCH("-",Tabla_Datos[[#This Row],[pTelefono]],1)+1,LEN(Tabla_Datos[[#This Row],[pTelefono]]))</f>
        <v>997392011</v>
      </c>
      <c r="X660" s="53" t="str">
        <f>CONCATENATE(Tabla_Datos[[#This Row],[TipUrb]]," ",Tabla_Datos[[#This Row],[Calle]]," ",Tabla_Datos[[#This Row],[NumCalle]])</f>
        <v>CV   0</v>
      </c>
      <c r="Y660" t="s">
        <v>92</v>
      </c>
      <c r="Z660" t="s">
        <v>93</v>
      </c>
      <c r="AA660" t="s">
        <v>94</v>
      </c>
      <c r="AB660" t="s">
        <v>95</v>
      </c>
      <c r="AC660" t="s">
        <v>95</v>
      </c>
      <c r="AD660" t="s">
        <v>352</v>
      </c>
      <c r="AE660" t="s">
        <v>353</v>
      </c>
      <c r="AF660">
        <v>8</v>
      </c>
      <c r="AG660" s="51">
        <v>6690732</v>
      </c>
      <c r="AI660">
        <v>26</v>
      </c>
      <c r="AJ660">
        <v>26</v>
      </c>
      <c r="AK660" t="s">
        <v>95</v>
      </c>
      <c r="AL660">
        <v>0</v>
      </c>
    </row>
    <row r="661" spans="1:38">
      <c r="A661">
        <v>3294923</v>
      </c>
      <c r="B661" t="s">
        <v>2982</v>
      </c>
      <c r="C661" t="s">
        <v>18</v>
      </c>
      <c r="D661" t="s">
        <v>892</v>
      </c>
      <c r="E661">
        <v>2011</v>
      </c>
      <c r="F661">
        <v>8</v>
      </c>
      <c r="G661">
        <v>24</v>
      </c>
      <c r="H661" t="s">
        <v>86</v>
      </c>
      <c r="I661" t="s">
        <v>100</v>
      </c>
      <c r="J661" t="s">
        <v>100</v>
      </c>
      <c r="K661" t="s">
        <v>100</v>
      </c>
      <c r="L661" t="s">
        <v>86</v>
      </c>
      <c r="M661" t="s">
        <v>102</v>
      </c>
      <c r="O661" s="51">
        <v>2338648</v>
      </c>
      <c r="P661" t="s">
        <v>2983</v>
      </c>
      <c r="Q661" t="s">
        <v>2984</v>
      </c>
      <c r="R661" t="s">
        <v>2985</v>
      </c>
      <c r="S661" s="49" t="str">
        <f>CONCATENATE(Tabla_Datos[[#This Row],[Nombre_Cliente]]," ",Tabla_Datos[[#This Row],[ApellidoPaterno_Cliente]]," ",Tabla_Datos[[#This Row],[ApellidoMaterno_Cliente]])</f>
        <v xml:space="preserve">TERESA LINA CARAZAS  RIVERA </v>
      </c>
      <c r="T661" s="53">
        <f>DATE(Tabla_Datos[[#This Row],[tAnio]],Tabla_Datos[[#This Row],[tMes]],Tabla_Datos[[#This Row],[tDia]])</f>
        <v>40779</v>
      </c>
      <c r="U661" s="53" t="str">
        <f>IF(Tabla_Datos[[#This Row],[cProvincia]]="LIMA","LIMA","PROVINCIA")</f>
        <v>PROVINCIA</v>
      </c>
      <c r="V661" s="53" t="str">
        <f>MID(Tabla_Datos[[#This Row],[pTelefono]],1,SEARCH("-",Tabla_Datos[[#This Row],[pTelefono]],1)-1)</f>
        <v>1</v>
      </c>
      <c r="W661" s="53" t="str">
        <f>MID(Tabla_Datos[[#This Row],[pTelefono]],SEARCH("-",Tabla_Datos[[#This Row],[pTelefono]],1)+1,LEN(Tabla_Datos[[#This Row],[pTelefono]]))</f>
        <v>958168125</v>
      </c>
      <c r="X661" s="53" t="str">
        <f>CONCATENATE(Tabla_Datos[[#This Row],[TipUrb]]," ",Tabla_Datos[[#This Row],[Calle]]," ",Tabla_Datos[[#This Row],[NumCalle]])</f>
        <v>UR . 0</v>
      </c>
      <c r="Y661" t="s">
        <v>106</v>
      </c>
      <c r="Z661" t="s">
        <v>93</v>
      </c>
      <c r="AA661" t="s">
        <v>94</v>
      </c>
      <c r="AB661">
        <v>4</v>
      </c>
      <c r="AC661" t="s">
        <v>95</v>
      </c>
      <c r="AD661" t="s">
        <v>161</v>
      </c>
      <c r="AE661" t="s">
        <v>1034</v>
      </c>
      <c r="AF661">
        <v>7</v>
      </c>
      <c r="AG661" s="51">
        <v>29257537</v>
      </c>
      <c r="AI661">
        <v>26</v>
      </c>
      <c r="AJ661">
        <v>26</v>
      </c>
      <c r="AK661" t="s">
        <v>221</v>
      </c>
      <c r="AL661">
        <v>0</v>
      </c>
    </row>
    <row r="662" spans="1:38">
      <c r="A662">
        <v>3294881</v>
      </c>
      <c r="B662" t="s">
        <v>2986</v>
      </c>
      <c r="C662" t="s">
        <v>20</v>
      </c>
      <c r="D662" t="s">
        <v>85</v>
      </c>
      <c r="E662">
        <v>2011</v>
      </c>
      <c r="F662">
        <v>8</v>
      </c>
      <c r="G662">
        <v>24</v>
      </c>
      <c r="H662" t="s">
        <v>86</v>
      </c>
      <c r="I662" t="s">
        <v>16</v>
      </c>
      <c r="J662" t="s">
        <v>16</v>
      </c>
      <c r="K662" t="s">
        <v>165</v>
      </c>
      <c r="L662" t="s">
        <v>86</v>
      </c>
      <c r="M662" t="s">
        <v>88</v>
      </c>
      <c r="N662" s="50">
        <v>20000021</v>
      </c>
      <c r="O662" s="51">
        <v>2338626</v>
      </c>
      <c r="P662" t="s">
        <v>2987</v>
      </c>
      <c r="Q662" t="s">
        <v>1819</v>
      </c>
      <c r="R662" t="s">
        <v>2988</v>
      </c>
      <c r="S662" s="49" t="str">
        <f>CONCATENATE(Tabla_Datos[[#This Row],[Nombre_Cliente]]," ",Tabla_Datos[[#This Row],[ApellidoPaterno_Cliente]]," ",Tabla_Datos[[#This Row],[ApellidoMaterno_Cliente]])</f>
        <v>FLOR DE MARIA PATRIC BRAVO MANRIQUEZ</v>
      </c>
      <c r="T662" s="53">
        <f>DATE(Tabla_Datos[[#This Row],[tAnio]],Tabla_Datos[[#This Row],[tMes]],Tabla_Datos[[#This Row],[tDia]])</f>
        <v>40779</v>
      </c>
      <c r="U662" s="53" t="str">
        <f>IF(Tabla_Datos[[#This Row],[cProvincia]]="LIMA","LIMA","PROVINCIA")</f>
        <v>LIMA</v>
      </c>
      <c r="V662" s="53" t="str">
        <f>MID(Tabla_Datos[[#This Row],[pTelefono]],1,SEARCH("-",Tabla_Datos[[#This Row],[pTelefono]],1)-1)</f>
        <v>1</v>
      </c>
      <c r="W662" s="53" t="str">
        <f>MID(Tabla_Datos[[#This Row],[pTelefono]],SEARCH("-",Tabla_Datos[[#This Row],[pTelefono]],1)+1,LEN(Tabla_Datos[[#This Row],[pTelefono]]))</f>
        <v>985206840</v>
      </c>
      <c r="X662" s="53" t="str">
        <f>CONCATENATE(Tabla_Datos[[#This Row],[TipUrb]]," ",Tabla_Datos[[#This Row],[Calle]]," ",Tabla_Datos[[#This Row],[NumCalle]])</f>
        <v>UR 13 0</v>
      </c>
      <c r="Y662" t="s">
        <v>92</v>
      </c>
      <c r="Z662" t="s">
        <v>122</v>
      </c>
      <c r="AA662" t="s">
        <v>123</v>
      </c>
      <c r="AB662" t="s">
        <v>95</v>
      </c>
      <c r="AC662" t="s">
        <v>95</v>
      </c>
      <c r="AD662" t="s">
        <v>161</v>
      </c>
      <c r="AE662" t="s">
        <v>1847</v>
      </c>
      <c r="AF662">
        <v>32</v>
      </c>
      <c r="AG662" s="51">
        <v>7863295</v>
      </c>
      <c r="AH662" t="s">
        <v>95</v>
      </c>
      <c r="AI662">
        <v>1</v>
      </c>
      <c r="AJ662">
        <v>1</v>
      </c>
      <c r="AK662">
        <v>13</v>
      </c>
      <c r="AL662">
        <v>0</v>
      </c>
    </row>
    <row r="663" spans="1:38">
      <c r="A663">
        <v>3295347</v>
      </c>
      <c r="B663" t="s">
        <v>2989</v>
      </c>
      <c r="C663" t="s">
        <v>18</v>
      </c>
      <c r="D663" t="s">
        <v>85</v>
      </c>
      <c r="E663">
        <v>2011</v>
      </c>
      <c r="F663">
        <v>8</v>
      </c>
      <c r="G663">
        <v>24</v>
      </c>
      <c r="H663" t="s">
        <v>86</v>
      </c>
      <c r="I663" t="s">
        <v>16</v>
      </c>
      <c r="J663" t="s">
        <v>16</v>
      </c>
      <c r="K663" t="s">
        <v>633</v>
      </c>
      <c r="L663" t="s">
        <v>86</v>
      </c>
      <c r="M663" t="s">
        <v>88</v>
      </c>
      <c r="N663" s="50">
        <v>99999999</v>
      </c>
      <c r="O663" s="51">
        <v>2338976</v>
      </c>
      <c r="P663" t="s">
        <v>2990</v>
      </c>
      <c r="Q663" t="s">
        <v>2991</v>
      </c>
      <c r="R663" t="s">
        <v>342</v>
      </c>
      <c r="S663" s="49" t="str">
        <f>CONCATENATE(Tabla_Datos[[#This Row],[Nombre_Cliente]]," ",Tabla_Datos[[#This Row],[ApellidoPaterno_Cliente]]," ",Tabla_Datos[[#This Row],[ApellidoMaterno_Cliente]])</f>
        <v>FRANCISCO  APOLINARIO  ORTIZ</v>
      </c>
      <c r="T663" s="53">
        <f>DATE(Tabla_Datos[[#This Row],[tAnio]],Tabla_Datos[[#This Row],[tMes]],Tabla_Datos[[#This Row],[tDia]])</f>
        <v>40779</v>
      </c>
      <c r="U663" s="53" t="str">
        <f>IF(Tabla_Datos[[#This Row],[cProvincia]]="LIMA","LIMA","PROVINCIA")</f>
        <v>LIMA</v>
      </c>
      <c r="V663" s="53" t="str">
        <f>MID(Tabla_Datos[[#This Row],[pTelefono]],1,SEARCH("-",Tabla_Datos[[#This Row],[pTelefono]],1)-1)</f>
        <v>1</v>
      </c>
      <c r="W663" s="53" t="str">
        <f>MID(Tabla_Datos[[#This Row],[pTelefono]],SEARCH("-",Tabla_Datos[[#This Row],[pTelefono]],1)+1,LEN(Tabla_Datos[[#This Row],[pTelefono]]))</f>
        <v>985765340</v>
      </c>
      <c r="X663" s="53" t="str">
        <f>CONCATENATE(Tabla_Datos[[#This Row],[TipUrb]]," ",Tabla_Datos[[#This Row],[Calle]]," ",Tabla_Datos[[#This Row],[NumCalle]])</f>
        <v>UR   0</v>
      </c>
      <c r="Y663" t="s">
        <v>92</v>
      </c>
      <c r="Z663" t="s">
        <v>138</v>
      </c>
      <c r="AA663" t="s">
        <v>139</v>
      </c>
      <c r="AB663" t="s">
        <v>95</v>
      </c>
      <c r="AC663" t="s">
        <v>95</v>
      </c>
      <c r="AD663" t="s">
        <v>161</v>
      </c>
      <c r="AE663" t="s">
        <v>1302</v>
      </c>
      <c r="AF663">
        <v>39</v>
      </c>
      <c r="AG663" s="51">
        <v>7407940</v>
      </c>
      <c r="AI663">
        <v>26</v>
      </c>
      <c r="AJ663">
        <v>26</v>
      </c>
      <c r="AK663" t="s">
        <v>95</v>
      </c>
      <c r="AL663">
        <v>0</v>
      </c>
    </row>
    <row r="664" spans="1:38">
      <c r="A664">
        <v>3291993</v>
      </c>
      <c r="B664" t="s">
        <v>2992</v>
      </c>
      <c r="C664" t="s">
        <v>20</v>
      </c>
      <c r="D664" t="s">
        <v>143</v>
      </c>
      <c r="E664">
        <v>2011</v>
      </c>
      <c r="F664">
        <v>8</v>
      </c>
      <c r="G664">
        <v>24</v>
      </c>
      <c r="H664" t="s">
        <v>86</v>
      </c>
      <c r="I664" t="s">
        <v>145</v>
      </c>
      <c r="J664" t="s">
        <v>469</v>
      </c>
      <c r="K664" t="s">
        <v>991</v>
      </c>
      <c r="L664" t="s">
        <v>86</v>
      </c>
      <c r="M664" t="s">
        <v>88</v>
      </c>
      <c r="N664" s="50">
        <v>11111335</v>
      </c>
      <c r="O664" s="51">
        <v>2336575</v>
      </c>
      <c r="P664" t="s">
        <v>2993</v>
      </c>
      <c r="Q664" t="s">
        <v>564</v>
      </c>
      <c r="R664" t="s">
        <v>365</v>
      </c>
      <c r="S664" s="49" t="str">
        <f>CONCATENATE(Tabla_Datos[[#This Row],[Nombre_Cliente]]," ",Tabla_Datos[[#This Row],[ApellidoPaterno_Cliente]]," ",Tabla_Datos[[#This Row],[ApellidoMaterno_Cliente]])</f>
        <v>DESIDERIO GARCIA RODRIGUEZ</v>
      </c>
      <c r="T664" s="53">
        <f>DATE(Tabla_Datos[[#This Row],[tAnio]],Tabla_Datos[[#This Row],[tMes]],Tabla_Datos[[#This Row],[tDia]])</f>
        <v>40779</v>
      </c>
      <c r="U664" s="53" t="str">
        <f>IF(Tabla_Datos[[#This Row],[cProvincia]]="LIMA","LIMA","PROVINCIA")</f>
        <v>PROVINCIA</v>
      </c>
      <c r="V664" s="53" t="str">
        <f>MID(Tabla_Datos[[#This Row],[pTelefono]],1,SEARCH("-",Tabla_Datos[[#This Row],[pTelefono]],1)-1)</f>
        <v>43</v>
      </c>
      <c r="W664" s="53" t="str">
        <f>MID(Tabla_Datos[[#This Row],[pTelefono]],SEARCH("-",Tabla_Datos[[#This Row],[pTelefono]],1)+1,LEN(Tabla_Datos[[#This Row],[pTelefono]]))</f>
        <v>943550119</v>
      </c>
      <c r="X664" s="53" t="str">
        <f>CONCATENATE(Tabla_Datos[[#This Row],[TipUrb]]," ",Tabla_Datos[[#This Row],[Calle]]," ",Tabla_Datos[[#This Row],[NumCalle]])</f>
        <v>- PALLASCA 399</v>
      </c>
      <c r="Y664" t="s">
        <v>151</v>
      </c>
      <c r="Z664" t="s">
        <v>152</v>
      </c>
      <c r="AA664" t="s">
        <v>153</v>
      </c>
      <c r="AB664" t="s">
        <v>95</v>
      </c>
      <c r="AC664" t="s">
        <v>95</v>
      </c>
      <c r="AD664" t="s">
        <v>109</v>
      </c>
      <c r="AE664" t="s">
        <v>95</v>
      </c>
      <c r="AF664" t="s">
        <v>95</v>
      </c>
      <c r="AG664" s="51">
        <v>32776083</v>
      </c>
      <c r="AH664" t="s">
        <v>95</v>
      </c>
      <c r="AI664">
        <v>1</v>
      </c>
      <c r="AJ664">
        <v>1</v>
      </c>
      <c r="AK664" t="s">
        <v>2994</v>
      </c>
      <c r="AL664">
        <v>399</v>
      </c>
    </row>
    <row r="665" spans="1:38">
      <c r="A665">
        <v>3293976</v>
      </c>
      <c r="B665" t="s">
        <v>2995</v>
      </c>
      <c r="C665" t="s">
        <v>20</v>
      </c>
      <c r="D665" t="s">
        <v>143</v>
      </c>
      <c r="E665">
        <v>2011</v>
      </c>
      <c r="F665">
        <v>8</v>
      </c>
      <c r="G665">
        <v>24</v>
      </c>
      <c r="H665" t="s">
        <v>86</v>
      </c>
      <c r="I665" t="s">
        <v>300</v>
      </c>
      <c r="J665" t="s">
        <v>535</v>
      </c>
      <c r="K665" t="s">
        <v>916</v>
      </c>
      <c r="L665" t="s">
        <v>86</v>
      </c>
      <c r="M665" t="s">
        <v>148</v>
      </c>
      <c r="N665" s="50">
        <v>42162627</v>
      </c>
      <c r="O665" s="51">
        <v>2338075</v>
      </c>
      <c r="P665" t="s">
        <v>2996</v>
      </c>
      <c r="Q665" t="s">
        <v>2997</v>
      </c>
      <c r="R665" t="s">
        <v>2998</v>
      </c>
      <c r="S665" s="49" t="str">
        <f>CONCATENATE(Tabla_Datos[[#This Row],[Nombre_Cliente]]," ",Tabla_Datos[[#This Row],[ApellidoPaterno_Cliente]]," ",Tabla_Datos[[#This Row],[ApellidoMaterno_Cliente]])</f>
        <v>FABIOLA FERREYRA RENGIFO</v>
      </c>
      <c r="T665" s="53">
        <f>DATE(Tabla_Datos[[#This Row],[tAnio]],Tabla_Datos[[#This Row],[tMes]],Tabla_Datos[[#This Row],[tDia]])</f>
        <v>40779</v>
      </c>
      <c r="U665" s="53" t="str">
        <f>IF(Tabla_Datos[[#This Row],[cProvincia]]="LIMA","LIMA","PROVINCIA")</f>
        <v>PROVINCIA</v>
      </c>
      <c r="V665" s="53" t="str">
        <f>MID(Tabla_Datos[[#This Row],[pTelefono]],1,SEARCH("-",Tabla_Datos[[#This Row],[pTelefono]],1)-1)</f>
        <v>65</v>
      </c>
      <c r="W665" s="53" t="str">
        <f>MID(Tabla_Datos[[#This Row],[pTelefono]],SEARCH("-",Tabla_Datos[[#This Row],[pTelefono]],1)+1,LEN(Tabla_Datos[[#This Row],[pTelefono]]))</f>
        <v>65508525</v>
      </c>
      <c r="X665" s="53" t="str">
        <f>CONCATENATE(Tabla_Datos[[#This Row],[TipUrb]]," ",Tabla_Datos[[#This Row],[Calle]]," ",Tabla_Datos[[#This Row],[NumCalle]])</f>
        <v>PJ LAMBAYEQUE 9</v>
      </c>
      <c r="Y665" t="s">
        <v>305</v>
      </c>
      <c r="Z665" t="s">
        <v>152</v>
      </c>
      <c r="AA665" t="s">
        <v>153</v>
      </c>
      <c r="AB665" t="s">
        <v>95</v>
      </c>
      <c r="AC665" t="s">
        <v>95</v>
      </c>
      <c r="AD665" t="s">
        <v>429</v>
      </c>
      <c r="AE665" t="s">
        <v>95</v>
      </c>
      <c r="AF665" t="s">
        <v>95</v>
      </c>
      <c r="AG665" s="51">
        <v>43504326</v>
      </c>
      <c r="AH665" t="s">
        <v>95</v>
      </c>
      <c r="AI665">
        <v>1</v>
      </c>
      <c r="AJ665">
        <v>1</v>
      </c>
      <c r="AK665" t="s">
        <v>202</v>
      </c>
      <c r="AL665">
        <v>9</v>
      </c>
    </row>
    <row r="666" spans="1:38">
      <c r="A666">
        <v>3294186</v>
      </c>
      <c r="B666" t="s">
        <v>2999</v>
      </c>
      <c r="C666" t="s">
        <v>20</v>
      </c>
      <c r="D666" t="s">
        <v>85</v>
      </c>
      <c r="E666">
        <v>2011</v>
      </c>
      <c r="F666">
        <v>8</v>
      </c>
      <c r="G666">
        <v>24</v>
      </c>
      <c r="H666" t="s">
        <v>86</v>
      </c>
      <c r="I666" t="s">
        <v>132</v>
      </c>
      <c r="J666" t="s">
        <v>132</v>
      </c>
      <c r="K666" t="s">
        <v>132</v>
      </c>
      <c r="L666" t="s">
        <v>86</v>
      </c>
      <c r="M666" t="s">
        <v>133</v>
      </c>
      <c r="N666" s="50">
        <v>41602484</v>
      </c>
      <c r="O666" s="51">
        <v>2338221</v>
      </c>
      <c r="P666" t="s">
        <v>3000</v>
      </c>
      <c r="Q666" t="s">
        <v>3001</v>
      </c>
      <c r="R666" t="s">
        <v>3002</v>
      </c>
      <c r="S666" s="49" t="str">
        <f>CONCATENATE(Tabla_Datos[[#This Row],[Nombre_Cliente]]," ",Tabla_Datos[[#This Row],[ApellidoPaterno_Cliente]]," ",Tabla_Datos[[#This Row],[ApellidoMaterno_Cliente]])</f>
        <v>JUAN JOSE JACINTO CHUNGA</v>
      </c>
      <c r="T666" s="53">
        <f>DATE(Tabla_Datos[[#This Row],[tAnio]],Tabla_Datos[[#This Row],[tMes]],Tabla_Datos[[#This Row],[tDia]])</f>
        <v>40779</v>
      </c>
      <c r="U666" s="53" t="str">
        <f>IF(Tabla_Datos[[#This Row],[cProvincia]]="LIMA","LIMA","PROVINCIA")</f>
        <v>PROVINCIA</v>
      </c>
      <c r="V666" s="53" t="str">
        <f>MID(Tabla_Datos[[#This Row],[pTelefono]],1,SEARCH("-",Tabla_Datos[[#This Row],[pTelefono]],1)-1)</f>
        <v>73</v>
      </c>
      <c r="W666" s="53" t="str">
        <f>MID(Tabla_Datos[[#This Row],[pTelefono]],SEARCH("-",Tabla_Datos[[#This Row],[pTelefono]],1)+1,LEN(Tabla_Datos[[#This Row],[pTelefono]]))</f>
        <v>968239197</v>
      </c>
      <c r="X666" s="53" t="str">
        <f>CONCATENATE(Tabla_Datos[[#This Row],[TipUrb]]," ",Tabla_Datos[[#This Row],[Calle]]," ",Tabla_Datos[[#This Row],[NumCalle]])</f>
        <v>- CUZCO 141</v>
      </c>
      <c r="Y666" t="s">
        <v>137</v>
      </c>
      <c r="Z666" t="s">
        <v>122</v>
      </c>
      <c r="AA666" t="s">
        <v>123</v>
      </c>
      <c r="AB666" t="s">
        <v>95</v>
      </c>
      <c r="AC666" t="s">
        <v>95</v>
      </c>
      <c r="AD666" t="s">
        <v>109</v>
      </c>
      <c r="AE666" t="s">
        <v>95</v>
      </c>
      <c r="AF666" t="s">
        <v>95</v>
      </c>
      <c r="AG666" s="51">
        <v>2661017</v>
      </c>
      <c r="AH666" t="s">
        <v>95</v>
      </c>
      <c r="AI666">
        <v>1</v>
      </c>
      <c r="AJ666">
        <v>1</v>
      </c>
      <c r="AK666" t="s">
        <v>462</v>
      </c>
      <c r="AL666">
        <v>141</v>
      </c>
    </row>
    <row r="667" spans="1:38">
      <c r="A667">
        <v>3296323</v>
      </c>
      <c r="B667" t="s">
        <v>1194</v>
      </c>
      <c r="C667" t="s">
        <v>18</v>
      </c>
      <c r="D667" t="s">
        <v>1061</v>
      </c>
      <c r="E667">
        <v>2011</v>
      </c>
      <c r="F667">
        <v>8</v>
      </c>
      <c r="G667">
        <v>24</v>
      </c>
      <c r="H667" t="s">
        <v>86</v>
      </c>
      <c r="I667" t="s">
        <v>16</v>
      </c>
      <c r="J667" t="s">
        <v>16</v>
      </c>
      <c r="K667" t="s">
        <v>562</v>
      </c>
      <c r="L667" t="s">
        <v>86</v>
      </c>
      <c r="M667" t="s">
        <v>88</v>
      </c>
      <c r="N667" s="50">
        <v>99999999</v>
      </c>
      <c r="O667" s="51">
        <v>2339831</v>
      </c>
      <c r="P667" t="s">
        <v>1195</v>
      </c>
      <c r="Q667" t="s">
        <v>1196</v>
      </c>
      <c r="R667" t="s">
        <v>1197</v>
      </c>
      <c r="S667" s="49" t="str">
        <f>CONCATENATE(Tabla_Datos[[#This Row],[Nombre_Cliente]]," ",Tabla_Datos[[#This Row],[ApellidoPaterno_Cliente]]," ",Tabla_Datos[[#This Row],[ApellidoMaterno_Cliente]])</f>
        <v xml:space="preserve">CORAL JUSTINA  GRANADOS   HUYHUA </v>
      </c>
      <c r="T667" s="53">
        <f>DATE(Tabla_Datos[[#This Row],[tAnio]],Tabla_Datos[[#This Row],[tMes]],Tabla_Datos[[#This Row],[tDia]])</f>
        <v>40779</v>
      </c>
      <c r="U667" s="53" t="str">
        <f>IF(Tabla_Datos[[#This Row],[cProvincia]]="LIMA","LIMA","PROVINCIA")</f>
        <v>LIMA</v>
      </c>
      <c r="V667" s="53" t="str">
        <f>MID(Tabla_Datos[[#This Row],[pTelefono]],1,SEARCH("-",Tabla_Datos[[#This Row],[pTelefono]],1)-1)</f>
        <v>1</v>
      </c>
      <c r="W667" s="53" t="str">
        <f>MID(Tabla_Datos[[#This Row],[pTelefono]],SEARCH("-",Tabla_Datos[[#This Row],[pTelefono]],1)+1,LEN(Tabla_Datos[[#This Row],[pTelefono]]))</f>
        <v>996187782</v>
      </c>
      <c r="X667" s="53" t="str">
        <f>CONCATENATE(Tabla_Datos[[#This Row],[TipUrb]]," ",Tabla_Datos[[#This Row],[Calle]]," ",Tabla_Datos[[#This Row],[NumCalle]])</f>
        <v xml:space="preserve">  AREQUIPA 2022</v>
      </c>
      <c r="Y667" t="s">
        <v>92</v>
      </c>
      <c r="Z667" t="s">
        <v>93</v>
      </c>
      <c r="AA667" t="s">
        <v>94</v>
      </c>
      <c r="AB667" t="s">
        <v>95</v>
      </c>
      <c r="AC667" t="s">
        <v>95</v>
      </c>
      <c r="AD667" t="s">
        <v>95</v>
      </c>
      <c r="AE667" t="s">
        <v>95</v>
      </c>
      <c r="AG667" s="51">
        <v>9972920</v>
      </c>
      <c r="AH667">
        <v>10099729207</v>
      </c>
      <c r="AI667">
        <v>26</v>
      </c>
      <c r="AJ667">
        <v>26</v>
      </c>
      <c r="AK667" t="s">
        <v>100</v>
      </c>
      <c r="AL667">
        <v>2022</v>
      </c>
    </row>
    <row r="668" spans="1:38">
      <c r="A668">
        <v>3293532</v>
      </c>
      <c r="B668" t="s">
        <v>3003</v>
      </c>
      <c r="C668" t="s">
        <v>20</v>
      </c>
      <c r="D668" t="s">
        <v>143</v>
      </c>
      <c r="E668">
        <v>2011</v>
      </c>
      <c r="F668">
        <v>8</v>
      </c>
      <c r="G668">
        <v>24</v>
      </c>
      <c r="H668" t="s">
        <v>86</v>
      </c>
      <c r="I668" t="s">
        <v>241</v>
      </c>
      <c r="J668" t="s">
        <v>242</v>
      </c>
      <c r="K668" t="s">
        <v>937</v>
      </c>
      <c r="L668" t="s">
        <v>86</v>
      </c>
      <c r="M668" t="s">
        <v>148</v>
      </c>
      <c r="N668" s="50">
        <v>41741180</v>
      </c>
      <c r="O668" s="51">
        <v>2337718</v>
      </c>
      <c r="P668" t="s">
        <v>3004</v>
      </c>
      <c r="Q668" t="s">
        <v>2710</v>
      </c>
      <c r="R668" t="s">
        <v>3005</v>
      </c>
      <c r="S668" s="49" t="str">
        <f>CONCATENATE(Tabla_Datos[[#This Row],[Nombre_Cliente]]," ",Tabla_Datos[[#This Row],[ApellidoPaterno_Cliente]]," ",Tabla_Datos[[#This Row],[ApellidoMaterno_Cliente]])</f>
        <v>AIDA ESMERALDA MONZON AGUIRRE</v>
      </c>
      <c r="T668" s="53">
        <f>DATE(Tabla_Datos[[#This Row],[tAnio]],Tabla_Datos[[#This Row],[tMes]],Tabla_Datos[[#This Row],[tDia]])</f>
        <v>40779</v>
      </c>
      <c r="U668" s="53" t="str">
        <f>IF(Tabla_Datos[[#This Row],[cProvincia]]="LIMA","LIMA","PROVINCIA")</f>
        <v>PROVINCIA</v>
      </c>
      <c r="V668" s="53" t="str">
        <f>MID(Tabla_Datos[[#This Row],[pTelefono]],1,SEARCH("-",Tabla_Datos[[#This Row],[pTelefono]],1)-1)</f>
        <v>44</v>
      </c>
      <c r="W668" s="53" t="str">
        <f>MID(Tabla_Datos[[#This Row],[pTelefono]],SEARCH("-",Tabla_Datos[[#This Row],[pTelefono]],1)+1,LEN(Tabla_Datos[[#This Row],[pTelefono]]))</f>
        <v>44404174</v>
      </c>
      <c r="X668" s="53" t="str">
        <f>CONCATENATE(Tabla_Datos[[#This Row],[TipUrb]]," ",Tabla_Datos[[#This Row],[Calle]]," ",Tabla_Datos[[#This Row],[NumCalle]])</f>
        <v>- JUAN CARBAJAL 620</v>
      </c>
      <c r="Y668" t="s">
        <v>246</v>
      </c>
      <c r="Z668" t="s">
        <v>152</v>
      </c>
      <c r="AA668" t="s">
        <v>153</v>
      </c>
      <c r="AB668" t="s">
        <v>95</v>
      </c>
      <c r="AC668" t="s">
        <v>95</v>
      </c>
      <c r="AD668" t="s">
        <v>109</v>
      </c>
      <c r="AE668" t="s">
        <v>95</v>
      </c>
      <c r="AF668" t="s">
        <v>95</v>
      </c>
      <c r="AG668" s="51">
        <v>18079804</v>
      </c>
      <c r="AH668" t="s">
        <v>95</v>
      </c>
      <c r="AI668">
        <v>1</v>
      </c>
      <c r="AJ668">
        <v>1</v>
      </c>
      <c r="AK668" t="s">
        <v>3006</v>
      </c>
      <c r="AL668">
        <v>620</v>
      </c>
    </row>
    <row r="669" spans="1:38">
      <c r="A669">
        <v>3296179</v>
      </c>
      <c r="B669" t="s">
        <v>1060</v>
      </c>
      <c r="C669" t="s">
        <v>18</v>
      </c>
      <c r="D669" t="s">
        <v>1061</v>
      </c>
      <c r="E669">
        <v>2011</v>
      </c>
      <c r="F669">
        <v>8</v>
      </c>
      <c r="G669">
        <v>24</v>
      </c>
      <c r="H669" t="s">
        <v>86</v>
      </c>
      <c r="I669" t="s">
        <v>16</v>
      </c>
      <c r="J669" t="s">
        <v>16</v>
      </c>
      <c r="K669" t="s">
        <v>277</v>
      </c>
      <c r="L669" t="s">
        <v>86</v>
      </c>
      <c r="M669" t="s">
        <v>88</v>
      </c>
      <c r="N669" s="50">
        <v>99999999</v>
      </c>
      <c r="O669" s="51">
        <v>2339728</v>
      </c>
      <c r="P669" t="s">
        <v>1062</v>
      </c>
      <c r="Q669" t="s">
        <v>1063</v>
      </c>
      <c r="R669" t="s">
        <v>95</v>
      </c>
      <c r="S669" s="49" t="str">
        <f>CONCATENATE(Tabla_Datos[[#This Row],[Nombre_Cliente]]," ",Tabla_Datos[[#This Row],[ApellidoPaterno_Cliente]]," ",Tabla_Datos[[#This Row],[ApellidoMaterno_Cliente]])</f>
        <v xml:space="preserve">INVERSIONES DEL SUR JAA E.I.R.L.  </v>
      </c>
      <c r="T669" s="53">
        <f>DATE(Tabla_Datos[[#This Row],[tAnio]],Tabla_Datos[[#This Row],[tMes]],Tabla_Datos[[#This Row],[tDia]])</f>
        <v>40779</v>
      </c>
      <c r="U669" s="53" t="str">
        <f>IF(Tabla_Datos[[#This Row],[cProvincia]]="LIMA","LIMA","PROVINCIA")</f>
        <v>LIMA</v>
      </c>
      <c r="V669" s="53" t="str">
        <f>MID(Tabla_Datos[[#This Row],[pTelefono]],1,SEARCH("-",Tabla_Datos[[#This Row],[pTelefono]],1)-1)</f>
        <v>1</v>
      </c>
      <c r="W669" s="53" t="str">
        <f>MID(Tabla_Datos[[#This Row],[pTelefono]],SEARCH("-",Tabla_Datos[[#This Row],[pTelefono]],1)+1,LEN(Tabla_Datos[[#This Row],[pTelefono]]))</f>
        <v>983681200</v>
      </c>
      <c r="X669" s="53" t="str">
        <f>CONCATENATE(Tabla_Datos[[#This Row],[TipUrb]]," ",Tabla_Datos[[#This Row],[Calle]]," ",Tabla_Datos[[#This Row],[NumCalle]])</f>
        <v>UR CIRCUNVALACION 0</v>
      </c>
      <c r="Y669" t="s">
        <v>92</v>
      </c>
      <c r="Z669" t="s">
        <v>93</v>
      </c>
      <c r="AA669" t="s">
        <v>94</v>
      </c>
      <c r="AB669" t="s">
        <v>95</v>
      </c>
      <c r="AC669" t="s">
        <v>95</v>
      </c>
      <c r="AD669" t="s">
        <v>161</v>
      </c>
      <c r="AE669" t="s">
        <v>500</v>
      </c>
      <c r="AF669">
        <v>27</v>
      </c>
      <c r="AH669">
        <v>20392983687</v>
      </c>
      <c r="AI669">
        <v>26</v>
      </c>
      <c r="AJ669">
        <v>26</v>
      </c>
      <c r="AK669" t="s">
        <v>1064</v>
      </c>
      <c r="AL669">
        <v>0</v>
      </c>
    </row>
    <row r="670" spans="1:38">
      <c r="A670">
        <v>3293524</v>
      </c>
      <c r="B670" t="s">
        <v>3007</v>
      </c>
      <c r="C670" t="s">
        <v>19</v>
      </c>
      <c r="D670" t="s">
        <v>143</v>
      </c>
      <c r="E670">
        <v>2011</v>
      </c>
      <c r="F670">
        <v>8</v>
      </c>
      <c r="G670">
        <v>24</v>
      </c>
      <c r="H670" t="s">
        <v>86</v>
      </c>
      <c r="I670" t="s">
        <v>241</v>
      </c>
      <c r="J670" t="s">
        <v>507</v>
      </c>
      <c r="K670" t="s">
        <v>508</v>
      </c>
      <c r="L670" t="s">
        <v>86</v>
      </c>
      <c r="M670" t="s">
        <v>148</v>
      </c>
      <c r="N670" s="50">
        <v>18445956</v>
      </c>
      <c r="O670" s="51">
        <v>2337712</v>
      </c>
      <c r="P670" t="s">
        <v>3008</v>
      </c>
      <c r="Q670" t="s">
        <v>3009</v>
      </c>
      <c r="R670" t="s">
        <v>3010</v>
      </c>
      <c r="S670" s="49" t="str">
        <f>CONCATENATE(Tabla_Datos[[#This Row],[Nombre_Cliente]]," ",Tabla_Datos[[#This Row],[ApellidoPaterno_Cliente]]," ",Tabla_Datos[[#This Row],[ApellidoMaterno_Cliente]])</f>
        <v>LAZARO MANUEL NEIRA BRICEÑO</v>
      </c>
      <c r="T670" s="53">
        <f>DATE(Tabla_Datos[[#This Row],[tAnio]],Tabla_Datos[[#This Row],[tMes]],Tabla_Datos[[#This Row],[tDia]])</f>
        <v>40779</v>
      </c>
      <c r="U670" s="53" t="str">
        <f>IF(Tabla_Datos[[#This Row],[cProvincia]]="LIMA","LIMA","PROVINCIA")</f>
        <v>PROVINCIA</v>
      </c>
      <c r="V670" s="53" t="str">
        <f>MID(Tabla_Datos[[#This Row],[pTelefono]],1,SEARCH("-",Tabla_Datos[[#This Row],[pTelefono]],1)-1)</f>
        <v>44</v>
      </c>
      <c r="W670" s="53" t="str">
        <f>MID(Tabla_Datos[[#This Row],[pTelefono]],SEARCH("-",Tabla_Datos[[#This Row],[pTelefono]],1)+1,LEN(Tabla_Datos[[#This Row],[pTelefono]]))</f>
        <v>947865411</v>
      </c>
      <c r="X670" s="53" t="str">
        <f>CONCATENATE(Tabla_Datos[[#This Row],[TipUrb]]," ",Tabla_Datos[[#This Row],[Calle]]," ",Tabla_Datos[[#This Row],[NumCalle]])</f>
        <v>- . 0</v>
      </c>
      <c r="Y670" t="s">
        <v>246</v>
      </c>
      <c r="Z670" t="s">
        <v>152</v>
      </c>
      <c r="AA670" t="s">
        <v>153</v>
      </c>
      <c r="AB670" t="s">
        <v>95</v>
      </c>
      <c r="AC670" t="s">
        <v>95</v>
      </c>
      <c r="AD670" t="s">
        <v>109</v>
      </c>
      <c r="AE670" t="s">
        <v>1034</v>
      </c>
      <c r="AF670">
        <v>3</v>
      </c>
      <c r="AG670" s="51">
        <v>18858949</v>
      </c>
      <c r="AH670" t="s">
        <v>95</v>
      </c>
      <c r="AI670">
        <v>1</v>
      </c>
      <c r="AJ670">
        <v>1</v>
      </c>
      <c r="AK670" t="s">
        <v>221</v>
      </c>
      <c r="AL670">
        <v>0</v>
      </c>
    </row>
    <row r="671" spans="1:38">
      <c r="A671">
        <v>3293934</v>
      </c>
      <c r="B671" t="s">
        <v>3011</v>
      </c>
      <c r="C671" t="s">
        <v>20</v>
      </c>
      <c r="D671" t="s">
        <v>85</v>
      </c>
      <c r="E671">
        <v>2011</v>
      </c>
      <c r="F671">
        <v>8</v>
      </c>
      <c r="G671">
        <v>24</v>
      </c>
      <c r="H671" t="s">
        <v>144</v>
      </c>
      <c r="I671" t="s">
        <v>100</v>
      </c>
      <c r="J671" t="s">
        <v>100</v>
      </c>
      <c r="K671" t="s">
        <v>1509</v>
      </c>
      <c r="L671" t="s">
        <v>86</v>
      </c>
      <c r="M671" t="s">
        <v>88</v>
      </c>
      <c r="N671" s="50">
        <v>9854201</v>
      </c>
      <c r="O671" s="51">
        <v>2338048</v>
      </c>
      <c r="P671" t="s">
        <v>3012</v>
      </c>
      <c r="Q671" t="s">
        <v>1436</v>
      </c>
      <c r="R671" t="s">
        <v>114</v>
      </c>
      <c r="S671" s="49" t="str">
        <f>CONCATENATE(Tabla_Datos[[#This Row],[Nombre_Cliente]]," ",Tabla_Datos[[#This Row],[ApellidoPaterno_Cliente]]," ",Tabla_Datos[[#This Row],[ApellidoMaterno_Cliente]])</f>
        <v>JESSICA JANETH DELGADO RIVERA</v>
      </c>
      <c r="T671" s="53">
        <f>DATE(Tabla_Datos[[#This Row],[tAnio]],Tabla_Datos[[#This Row],[tMes]],Tabla_Datos[[#This Row],[tDia]])</f>
        <v>40779</v>
      </c>
      <c r="U671" s="53" t="str">
        <f>IF(Tabla_Datos[[#This Row],[cProvincia]]="LIMA","LIMA","PROVINCIA")</f>
        <v>PROVINCIA</v>
      </c>
      <c r="V671" s="53" t="str">
        <f>MID(Tabla_Datos[[#This Row],[pTelefono]],1,SEARCH("-",Tabla_Datos[[#This Row],[pTelefono]],1)-1)</f>
        <v>54</v>
      </c>
      <c r="W671" s="53" t="str">
        <f>MID(Tabla_Datos[[#This Row],[pTelefono]],SEARCH("-",Tabla_Datos[[#This Row],[pTelefono]],1)+1,LEN(Tabla_Datos[[#This Row],[pTelefono]]))</f>
        <v>958412013</v>
      </c>
      <c r="X671" s="53" t="str">
        <f>CONCATENATE(Tabla_Datos[[#This Row],[TipUrb]]," ",Tabla_Datos[[#This Row],[Calle]]," ",Tabla_Datos[[#This Row],[NumCalle]])</f>
        <v>- SEPULVEDA 839</v>
      </c>
      <c r="Y671" t="s">
        <v>106</v>
      </c>
      <c r="Z671" t="s">
        <v>122</v>
      </c>
      <c r="AA671" t="s">
        <v>123</v>
      </c>
      <c r="AB671" t="s">
        <v>95</v>
      </c>
      <c r="AC671" t="s">
        <v>95</v>
      </c>
      <c r="AD671" t="s">
        <v>109</v>
      </c>
      <c r="AE671" t="s">
        <v>95</v>
      </c>
      <c r="AF671" t="s">
        <v>95</v>
      </c>
      <c r="AG671" s="51">
        <v>29638546</v>
      </c>
      <c r="AH671" t="s">
        <v>95</v>
      </c>
      <c r="AI671">
        <v>1</v>
      </c>
      <c r="AJ671">
        <v>1</v>
      </c>
      <c r="AK671" t="s">
        <v>948</v>
      </c>
      <c r="AL671">
        <v>839</v>
      </c>
    </row>
    <row r="672" spans="1:38">
      <c r="A672">
        <v>3293263</v>
      </c>
      <c r="B672" t="s">
        <v>3013</v>
      </c>
      <c r="C672" t="s">
        <v>20</v>
      </c>
      <c r="D672" t="s">
        <v>143</v>
      </c>
      <c r="E672">
        <v>2011</v>
      </c>
      <c r="F672">
        <v>8</v>
      </c>
      <c r="G672">
        <v>24</v>
      </c>
      <c r="H672" t="s">
        <v>86</v>
      </c>
      <c r="I672" t="s">
        <v>300</v>
      </c>
      <c r="J672" t="s">
        <v>535</v>
      </c>
      <c r="K672" t="s">
        <v>1010</v>
      </c>
      <c r="L672" t="s">
        <v>86</v>
      </c>
      <c r="M672" t="s">
        <v>148</v>
      </c>
      <c r="N672" s="50">
        <v>5374660</v>
      </c>
      <c r="O672" s="51">
        <v>2337505</v>
      </c>
      <c r="P672" t="s">
        <v>3014</v>
      </c>
      <c r="Q672" t="s">
        <v>422</v>
      </c>
      <c r="R672" t="s">
        <v>2852</v>
      </c>
      <c r="S672" s="49" t="str">
        <f>CONCATENATE(Tabla_Datos[[#This Row],[Nombre_Cliente]]," ",Tabla_Datos[[#This Row],[ApellidoPaterno_Cliente]]," ",Tabla_Datos[[#This Row],[ApellidoMaterno_Cliente]])</f>
        <v>ANJELO CORDOVA GUERRA</v>
      </c>
      <c r="T672" s="53">
        <f>DATE(Tabla_Datos[[#This Row],[tAnio]],Tabla_Datos[[#This Row],[tMes]],Tabla_Datos[[#This Row],[tDia]])</f>
        <v>40779</v>
      </c>
      <c r="U672" s="53" t="str">
        <f>IF(Tabla_Datos[[#This Row],[cProvincia]]="LIMA","LIMA","PROVINCIA")</f>
        <v>PROVINCIA</v>
      </c>
      <c r="V672" s="53" t="str">
        <f>MID(Tabla_Datos[[#This Row],[pTelefono]],1,SEARCH("-",Tabla_Datos[[#This Row],[pTelefono]],1)-1)</f>
        <v>65</v>
      </c>
      <c r="W672" s="53" t="str">
        <f>MID(Tabla_Datos[[#This Row],[pTelefono]],SEARCH("-",Tabla_Datos[[#This Row],[pTelefono]],1)+1,LEN(Tabla_Datos[[#This Row],[pTelefono]]))</f>
        <v>965922858</v>
      </c>
      <c r="X672" s="53" t="str">
        <f>CONCATENATE(Tabla_Datos[[#This Row],[TipUrb]]," ",Tabla_Datos[[#This Row],[Calle]]," ",Tabla_Datos[[#This Row],[NumCalle]])</f>
        <v>- LOS PERIODISTAS 1999</v>
      </c>
      <c r="Y672" t="s">
        <v>305</v>
      </c>
      <c r="Z672" t="s">
        <v>152</v>
      </c>
      <c r="AA672" t="s">
        <v>153</v>
      </c>
      <c r="AB672" t="s">
        <v>95</v>
      </c>
      <c r="AC672" t="s">
        <v>95</v>
      </c>
      <c r="AD672" t="s">
        <v>109</v>
      </c>
      <c r="AE672" t="s">
        <v>95</v>
      </c>
      <c r="AF672" t="s">
        <v>95</v>
      </c>
      <c r="AG672" s="51">
        <v>47579953</v>
      </c>
      <c r="AH672" t="s">
        <v>95</v>
      </c>
      <c r="AI672">
        <v>1</v>
      </c>
      <c r="AJ672">
        <v>1</v>
      </c>
      <c r="AK672" t="s">
        <v>3015</v>
      </c>
      <c r="AL672">
        <v>1999</v>
      </c>
    </row>
    <row r="673" spans="1:38">
      <c r="A673">
        <v>3292071</v>
      </c>
      <c r="B673" t="s">
        <v>3016</v>
      </c>
      <c r="C673" t="s">
        <v>19</v>
      </c>
      <c r="D673" t="s">
        <v>143</v>
      </c>
      <c r="E673">
        <v>2011</v>
      </c>
      <c r="F673">
        <v>8</v>
      </c>
      <c r="G673">
        <v>24</v>
      </c>
      <c r="H673" t="s">
        <v>86</v>
      </c>
      <c r="I673" t="s">
        <v>141</v>
      </c>
      <c r="J673" t="s">
        <v>521</v>
      </c>
      <c r="K673" t="s">
        <v>521</v>
      </c>
      <c r="L673" t="s">
        <v>86</v>
      </c>
      <c r="M673" t="s">
        <v>294</v>
      </c>
      <c r="N673" s="50">
        <v>42215989</v>
      </c>
      <c r="O673" s="51">
        <v>2336639</v>
      </c>
      <c r="P673" t="s">
        <v>3017</v>
      </c>
      <c r="Q673" t="s">
        <v>3018</v>
      </c>
      <c r="R673" t="s">
        <v>3019</v>
      </c>
      <c r="S673" s="49" t="str">
        <f>CONCATENATE(Tabla_Datos[[#This Row],[Nombre_Cliente]]," ",Tabla_Datos[[#This Row],[ApellidoPaterno_Cliente]]," ",Tabla_Datos[[#This Row],[ApellidoMaterno_Cliente]])</f>
        <v>CIRO MISAEL FELICES ARANA</v>
      </c>
      <c r="T673" s="53">
        <f>DATE(Tabla_Datos[[#This Row],[tAnio]],Tabla_Datos[[#This Row],[tMes]],Tabla_Datos[[#This Row],[tDia]])</f>
        <v>40779</v>
      </c>
      <c r="U673" s="53" t="str">
        <f>IF(Tabla_Datos[[#This Row],[cProvincia]]="LIMA","LIMA","PROVINCIA")</f>
        <v>PROVINCIA</v>
      </c>
      <c r="V673" s="53" t="str">
        <f>MID(Tabla_Datos[[#This Row],[pTelefono]],1,SEARCH("-",Tabla_Datos[[#This Row],[pTelefono]],1)-1)</f>
        <v>64</v>
      </c>
      <c r="W673" s="53" t="str">
        <f>MID(Tabla_Datos[[#This Row],[pTelefono]],SEARCH("-",Tabla_Datos[[#This Row],[pTelefono]],1)+1,LEN(Tabla_Datos[[#This Row],[pTelefono]]))</f>
        <v>967692281</v>
      </c>
      <c r="X673" s="53" t="str">
        <f>CONCATENATE(Tabla_Datos[[#This Row],[TipUrb]]," ",Tabla_Datos[[#This Row],[Calle]]," ",Tabla_Datos[[#This Row],[NumCalle]])</f>
        <v>- TARAPACA 665</v>
      </c>
      <c r="Y673" t="s">
        <v>525</v>
      </c>
      <c r="Z673" t="s">
        <v>152</v>
      </c>
      <c r="AA673" t="s">
        <v>153</v>
      </c>
      <c r="AB673" t="s">
        <v>95</v>
      </c>
      <c r="AC673" t="s">
        <v>95</v>
      </c>
      <c r="AD673" t="s">
        <v>109</v>
      </c>
      <c r="AE673" t="s">
        <v>95</v>
      </c>
      <c r="AF673" t="s">
        <v>95</v>
      </c>
      <c r="AG673" s="51">
        <v>20035716</v>
      </c>
      <c r="AH673" t="s">
        <v>95</v>
      </c>
      <c r="AI673">
        <v>1</v>
      </c>
      <c r="AJ673">
        <v>1</v>
      </c>
      <c r="AK673" t="s">
        <v>2632</v>
      </c>
      <c r="AL673">
        <v>665</v>
      </c>
    </row>
    <row r="674" spans="1:38">
      <c r="A674">
        <v>3293323</v>
      </c>
      <c r="B674" t="s">
        <v>3020</v>
      </c>
      <c r="C674" t="s">
        <v>19</v>
      </c>
      <c r="D674" t="s">
        <v>85</v>
      </c>
      <c r="E674">
        <v>2011</v>
      </c>
      <c r="F674">
        <v>8</v>
      </c>
      <c r="G674">
        <v>24</v>
      </c>
      <c r="H674" t="s">
        <v>144</v>
      </c>
      <c r="I674" t="s">
        <v>16</v>
      </c>
      <c r="J674" t="s">
        <v>16</v>
      </c>
      <c r="K674" t="s">
        <v>308</v>
      </c>
      <c r="L674" t="s">
        <v>86</v>
      </c>
      <c r="M674" t="s">
        <v>88</v>
      </c>
      <c r="O674" s="51">
        <v>2337557</v>
      </c>
      <c r="P674" t="s">
        <v>3021</v>
      </c>
      <c r="Q674" t="s">
        <v>3022</v>
      </c>
      <c r="R674" t="s">
        <v>3023</v>
      </c>
      <c r="S674" s="49" t="str">
        <f>CONCATENATE(Tabla_Datos[[#This Row],[Nombre_Cliente]]," ",Tabla_Datos[[#This Row],[ApellidoPaterno_Cliente]]," ",Tabla_Datos[[#This Row],[ApellidoMaterno_Cliente]])</f>
        <v>LIDIA MARIA FOURNIER VELAZCO</v>
      </c>
      <c r="T674" s="53">
        <f>DATE(Tabla_Datos[[#This Row],[tAnio]],Tabla_Datos[[#This Row],[tMes]],Tabla_Datos[[#This Row],[tDia]])</f>
        <v>40779</v>
      </c>
      <c r="U674" s="53" t="str">
        <f>IF(Tabla_Datos[[#This Row],[cProvincia]]="LIMA","LIMA","PROVINCIA")</f>
        <v>LIMA</v>
      </c>
      <c r="V674" s="53" t="str">
        <f>MID(Tabla_Datos[[#This Row],[pTelefono]],1,SEARCH("-",Tabla_Datos[[#This Row],[pTelefono]],1)-1)</f>
        <v>1</v>
      </c>
      <c r="W674" s="53" t="str">
        <f>MID(Tabla_Datos[[#This Row],[pTelefono]],SEARCH("-",Tabla_Datos[[#This Row],[pTelefono]],1)+1,LEN(Tabla_Datos[[#This Row],[pTelefono]]))</f>
        <v>990264170</v>
      </c>
      <c r="X674" s="53" t="str">
        <f>CONCATENATE(Tabla_Datos[[#This Row],[TipUrb]]," ",Tabla_Datos[[#This Row],[Calle]]," ",Tabla_Datos[[#This Row],[NumCalle]])</f>
        <v>UR BORGES JORGE LUIS 234</v>
      </c>
      <c r="Y674" t="s">
        <v>92</v>
      </c>
      <c r="Z674" t="s">
        <v>196</v>
      </c>
      <c r="AA674" t="s">
        <v>197</v>
      </c>
      <c r="AB674" t="s">
        <v>95</v>
      </c>
      <c r="AC674" t="s">
        <v>95</v>
      </c>
      <c r="AD674" t="s">
        <v>161</v>
      </c>
      <c r="AE674" t="s">
        <v>95</v>
      </c>
      <c r="AF674" t="s">
        <v>95</v>
      </c>
      <c r="AG674" s="51">
        <v>7021280</v>
      </c>
      <c r="AH674" t="s">
        <v>95</v>
      </c>
      <c r="AI674">
        <v>1</v>
      </c>
      <c r="AJ674">
        <v>1</v>
      </c>
      <c r="AK674" t="s">
        <v>3024</v>
      </c>
      <c r="AL674">
        <v>234</v>
      </c>
    </row>
    <row r="675" spans="1:38">
      <c r="A675">
        <v>3295000</v>
      </c>
      <c r="B675" t="s">
        <v>3025</v>
      </c>
      <c r="C675" t="s">
        <v>18</v>
      </c>
      <c r="D675" t="s">
        <v>156</v>
      </c>
      <c r="E675">
        <v>2011</v>
      </c>
      <c r="F675">
        <v>8</v>
      </c>
      <c r="G675">
        <v>24</v>
      </c>
      <c r="H675" t="s">
        <v>86</v>
      </c>
      <c r="I675" t="s">
        <v>16</v>
      </c>
      <c r="J675" t="s">
        <v>16</v>
      </c>
      <c r="K675" t="s">
        <v>374</v>
      </c>
      <c r="L675" t="s">
        <v>86</v>
      </c>
      <c r="M675" t="s">
        <v>88</v>
      </c>
      <c r="N675" s="50">
        <v>99999999</v>
      </c>
      <c r="O675" s="51">
        <v>2338701</v>
      </c>
      <c r="P675" t="s">
        <v>3026</v>
      </c>
      <c r="Q675" t="s">
        <v>3027</v>
      </c>
      <c r="R675" t="s">
        <v>3028</v>
      </c>
      <c r="S675" s="49" t="str">
        <f>CONCATENATE(Tabla_Datos[[#This Row],[Nombre_Cliente]]," ",Tabla_Datos[[#This Row],[ApellidoPaterno_Cliente]]," ",Tabla_Datos[[#This Row],[ApellidoMaterno_Cliente]])</f>
        <v xml:space="preserve">JUAN ERNESTO ANCO   TOBALINO </v>
      </c>
      <c r="T675" s="53">
        <f>DATE(Tabla_Datos[[#This Row],[tAnio]],Tabla_Datos[[#This Row],[tMes]],Tabla_Datos[[#This Row],[tDia]])</f>
        <v>40779</v>
      </c>
      <c r="U675" s="53" t="str">
        <f>IF(Tabla_Datos[[#This Row],[cProvincia]]="LIMA","LIMA","PROVINCIA")</f>
        <v>LIMA</v>
      </c>
      <c r="V675" s="53" t="str">
        <f>MID(Tabla_Datos[[#This Row],[pTelefono]],1,SEARCH("-",Tabla_Datos[[#This Row],[pTelefono]],1)-1)</f>
        <v>1</v>
      </c>
      <c r="W675" s="53" t="str">
        <f>MID(Tabla_Datos[[#This Row],[pTelefono]],SEARCH("-",Tabla_Datos[[#This Row],[pTelefono]],1)+1,LEN(Tabla_Datos[[#This Row],[pTelefono]]))</f>
        <v>989291092</v>
      </c>
      <c r="X675" s="53" t="str">
        <f>CONCATENATE(Tabla_Datos[[#This Row],[TipUrb]]," ",Tabla_Datos[[#This Row],[Calle]]," ",Tabla_Datos[[#This Row],[NumCalle]])</f>
        <v>UR SAN MARTIN DE PORRES 393</v>
      </c>
      <c r="Y675" t="s">
        <v>92</v>
      </c>
      <c r="Z675" t="s">
        <v>93</v>
      </c>
      <c r="AA675" t="s">
        <v>94</v>
      </c>
      <c r="AB675" t="s">
        <v>95</v>
      </c>
      <c r="AC675" t="s">
        <v>95</v>
      </c>
      <c r="AD675" t="s">
        <v>161</v>
      </c>
      <c r="AE675" t="s">
        <v>95</v>
      </c>
      <c r="AG675" s="51">
        <v>9090412</v>
      </c>
      <c r="AI675">
        <v>26</v>
      </c>
      <c r="AJ675">
        <v>26</v>
      </c>
      <c r="AK675" t="s">
        <v>157</v>
      </c>
      <c r="AL675">
        <v>393</v>
      </c>
    </row>
    <row r="676" spans="1:38">
      <c r="A676">
        <v>3293058</v>
      </c>
      <c r="B676" t="s">
        <v>3029</v>
      </c>
      <c r="C676" t="s">
        <v>19</v>
      </c>
      <c r="D676" t="s">
        <v>85</v>
      </c>
      <c r="E676">
        <v>2011</v>
      </c>
      <c r="F676">
        <v>8</v>
      </c>
      <c r="G676">
        <v>24</v>
      </c>
      <c r="H676" t="s">
        <v>86</v>
      </c>
      <c r="I676" t="s">
        <v>16</v>
      </c>
      <c r="J676" t="s">
        <v>16</v>
      </c>
      <c r="K676" t="s">
        <v>308</v>
      </c>
      <c r="L676" t="s">
        <v>86</v>
      </c>
      <c r="M676" t="s">
        <v>88</v>
      </c>
      <c r="N676" s="50">
        <v>42813135</v>
      </c>
      <c r="O676" s="51">
        <v>2337317</v>
      </c>
      <c r="P676" t="s">
        <v>3030</v>
      </c>
      <c r="Q676" t="s">
        <v>1339</v>
      </c>
      <c r="R676" t="s">
        <v>533</v>
      </c>
      <c r="S676" s="49" t="str">
        <f>CONCATENATE(Tabla_Datos[[#This Row],[Nombre_Cliente]]," ",Tabla_Datos[[#This Row],[ApellidoPaterno_Cliente]]," ",Tabla_Datos[[#This Row],[ApellidoMaterno_Cliente]])</f>
        <v>MARIO ENRIQUE GUILLEN VERA</v>
      </c>
      <c r="T676" s="53">
        <f>DATE(Tabla_Datos[[#This Row],[tAnio]],Tabla_Datos[[#This Row],[tMes]],Tabla_Datos[[#This Row],[tDia]])</f>
        <v>40779</v>
      </c>
      <c r="U676" s="53" t="str">
        <f>IF(Tabla_Datos[[#This Row],[cProvincia]]="LIMA","LIMA","PROVINCIA")</f>
        <v>LIMA</v>
      </c>
      <c r="V676" s="53" t="str">
        <f>MID(Tabla_Datos[[#This Row],[pTelefono]],1,SEARCH("-",Tabla_Datos[[#This Row],[pTelefono]],1)-1)</f>
        <v>1</v>
      </c>
      <c r="W676" s="53" t="str">
        <f>MID(Tabla_Datos[[#This Row],[pTelefono]],SEARCH("-",Tabla_Datos[[#This Row],[pTelefono]],1)+1,LEN(Tabla_Datos[[#This Row],[pTelefono]]))</f>
        <v>988898169</v>
      </c>
      <c r="X676" s="53" t="str">
        <f>CONCATENATE(Tabla_Datos[[#This Row],[TipUrb]]," ",Tabla_Datos[[#This Row],[Calle]]," ",Tabla_Datos[[#This Row],[NumCalle]])</f>
        <v>UR LOS COMPOSITORES 110</v>
      </c>
      <c r="Y676" t="s">
        <v>92</v>
      </c>
      <c r="Z676" t="s">
        <v>122</v>
      </c>
      <c r="AA676" t="s">
        <v>123</v>
      </c>
      <c r="AB676" t="s">
        <v>95</v>
      </c>
      <c r="AC676" t="s">
        <v>95</v>
      </c>
      <c r="AD676" t="s">
        <v>161</v>
      </c>
      <c r="AE676" t="s">
        <v>3031</v>
      </c>
      <c r="AF676">
        <v>1</v>
      </c>
      <c r="AG676" s="51">
        <v>43296207</v>
      </c>
      <c r="AH676" t="s">
        <v>95</v>
      </c>
      <c r="AI676">
        <v>1</v>
      </c>
      <c r="AJ676">
        <v>1</v>
      </c>
      <c r="AK676" t="s">
        <v>3032</v>
      </c>
      <c r="AL676">
        <v>110</v>
      </c>
    </row>
    <row r="677" spans="1:38">
      <c r="A677">
        <v>3294202</v>
      </c>
      <c r="B677" t="s">
        <v>3033</v>
      </c>
      <c r="C677" t="s">
        <v>18</v>
      </c>
      <c r="D677" t="s">
        <v>85</v>
      </c>
      <c r="E677">
        <v>2011</v>
      </c>
      <c r="F677">
        <v>8</v>
      </c>
      <c r="G677">
        <v>24</v>
      </c>
      <c r="H677" t="s">
        <v>86</v>
      </c>
      <c r="I677" t="s">
        <v>16</v>
      </c>
      <c r="J677" t="s">
        <v>16</v>
      </c>
      <c r="K677" t="s">
        <v>633</v>
      </c>
      <c r="L677" t="s">
        <v>86</v>
      </c>
      <c r="M677" t="s">
        <v>88</v>
      </c>
      <c r="N677" s="50">
        <v>99999999</v>
      </c>
      <c r="O677" s="51">
        <v>2338207</v>
      </c>
      <c r="P677" t="s">
        <v>3034</v>
      </c>
      <c r="Q677" t="s">
        <v>2089</v>
      </c>
      <c r="R677" t="s">
        <v>195</v>
      </c>
      <c r="S677" s="49" t="str">
        <f>CONCATENATE(Tabla_Datos[[#This Row],[Nombre_Cliente]]," ",Tabla_Datos[[#This Row],[ApellidoPaterno_Cliente]]," ",Tabla_Datos[[#This Row],[ApellidoMaterno_Cliente]])</f>
        <v xml:space="preserve">FLOR DE MARIA LAURA  PASCUAL  CHAVEZ </v>
      </c>
      <c r="T677" s="53">
        <f>DATE(Tabla_Datos[[#This Row],[tAnio]],Tabla_Datos[[#This Row],[tMes]],Tabla_Datos[[#This Row],[tDia]])</f>
        <v>40779</v>
      </c>
      <c r="U677" s="53" t="str">
        <f>IF(Tabla_Datos[[#This Row],[cProvincia]]="LIMA","LIMA","PROVINCIA")</f>
        <v>LIMA</v>
      </c>
      <c r="V677" s="53" t="str">
        <f>MID(Tabla_Datos[[#This Row],[pTelefono]],1,SEARCH("-",Tabla_Datos[[#This Row],[pTelefono]],1)-1)</f>
        <v>1</v>
      </c>
      <c r="W677" s="53" t="str">
        <f>MID(Tabla_Datos[[#This Row],[pTelefono]],SEARCH("-",Tabla_Datos[[#This Row],[pTelefono]],1)+1,LEN(Tabla_Datos[[#This Row],[pTelefono]]))</f>
        <v>971120805</v>
      </c>
      <c r="X677" s="53" t="str">
        <f>CONCATENATE(Tabla_Datos[[#This Row],[TipUrb]]," ",Tabla_Datos[[#This Row],[Calle]]," ",Tabla_Datos[[#This Row],[NumCalle]])</f>
        <v>AH BUENOS AIRES 558</v>
      </c>
      <c r="Y677" t="s">
        <v>92</v>
      </c>
      <c r="Z677" t="s">
        <v>93</v>
      </c>
      <c r="AA677" t="s">
        <v>94</v>
      </c>
      <c r="AB677" t="s">
        <v>95</v>
      </c>
      <c r="AC677" t="s">
        <v>95</v>
      </c>
      <c r="AD677" t="s">
        <v>96</v>
      </c>
      <c r="AE677" t="s">
        <v>95</v>
      </c>
      <c r="AG677" s="51">
        <v>43660662</v>
      </c>
      <c r="AI677">
        <v>26</v>
      </c>
      <c r="AJ677">
        <v>26</v>
      </c>
      <c r="AK677" t="s">
        <v>3035</v>
      </c>
      <c r="AL677">
        <v>558</v>
      </c>
    </row>
    <row r="678" spans="1:38">
      <c r="A678">
        <v>3295292</v>
      </c>
      <c r="B678" t="s">
        <v>3036</v>
      </c>
      <c r="C678" t="s">
        <v>18</v>
      </c>
      <c r="D678" t="s">
        <v>156</v>
      </c>
      <c r="E678">
        <v>2011</v>
      </c>
      <c r="F678">
        <v>8</v>
      </c>
      <c r="G678">
        <v>24</v>
      </c>
      <c r="H678" t="s">
        <v>86</v>
      </c>
      <c r="I678" t="s">
        <v>16</v>
      </c>
      <c r="J678" t="s">
        <v>16</v>
      </c>
      <c r="K678" t="s">
        <v>147</v>
      </c>
      <c r="L678" t="s">
        <v>86</v>
      </c>
      <c r="M678" t="s">
        <v>88</v>
      </c>
      <c r="N678" s="50">
        <v>99999999</v>
      </c>
      <c r="O678" s="51">
        <v>2338957</v>
      </c>
      <c r="P678" t="s">
        <v>3037</v>
      </c>
      <c r="Q678" t="s">
        <v>2984</v>
      </c>
      <c r="R678" t="s">
        <v>402</v>
      </c>
      <c r="S678" s="49" t="str">
        <f>CONCATENATE(Tabla_Datos[[#This Row],[Nombre_Cliente]]," ",Tabla_Datos[[#This Row],[ApellidoPaterno_Cliente]]," ",Tabla_Datos[[#This Row],[ApellidoMaterno_Cliente]])</f>
        <v xml:space="preserve">MANUEL WILFREDO CARAZAS  LOYOLA </v>
      </c>
      <c r="T678" s="53">
        <f>DATE(Tabla_Datos[[#This Row],[tAnio]],Tabla_Datos[[#This Row],[tMes]],Tabla_Datos[[#This Row],[tDia]])</f>
        <v>40779</v>
      </c>
      <c r="U678" s="53" t="str">
        <f>IF(Tabla_Datos[[#This Row],[cProvincia]]="LIMA","LIMA","PROVINCIA")</f>
        <v>LIMA</v>
      </c>
      <c r="V678" s="53" t="str">
        <f>MID(Tabla_Datos[[#This Row],[pTelefono]],1,SEARCH("-",Tabla_Datos[[#This Row],[pTelefono]],1)-1)</f>
        <v>1</v>
      </c>
      <c r="W678" s="53" t="str">
        <f>MID(Tabla_Datos[[#This Row],[pTelefono]],SEARCH("-",Tabla_Datos[[#This Row],[pTelefono]],1)+1,LEN(Tabla_Datos[[#This Row],[pTelefono]]))</f>
        <v>980538674</v>
      </c>
      <c r="X678" s="53" t="str">
        <f>CONCATENATE(Tabla_Datos[[#This Row],[TipUrb]]," ",Tabla_Datos[[#This Row],[Calle]]," ",Tabla_Datos[[#This Row],[NumCalle]])</f>
        <v>UR QUIPAYPAMPA 235</v>
      </c>
      <c r="Y678" t="s">
        <v>92</v>
      </c>
      <c r="Z678" t="s">
        <v>93</v>
      </c>
      <c r="AA678" t="s">
        <v>94</v>
      </c>
      <c r="AB678">
        <v>2</v>
      </c>
      <c r="AC678" t="s">
        <v>95</v>
      </c>
      <c r="AD678" t="s">
        <v>161</v>
      </c>
      <c r="AE678" t="s">
        <v>95</v>
      </c>
      <c r="AG678" s="51">
        <v>10816079</v>
      </c>
      <c r="AI678">
        <v>26</v>
      </c>
      <c r="AJ678">
        <v>26</v>
      </c>
      <c r="AK678" t="s">
        <v>2228</v>
      </c>
      <c r="AL678">
        <v>235</v>
      </c>
    </row>
    <row r="679" spans="1:38">
      <c r="A679">
        <v>3293672</v>
      </c>
      <c r="B679" t="s">
        <v>3038</v>
      </c>
      <c r="C679" t="s">
        <v>19</v>
      </c>
      <c r="D679" t="s">
        <v>143</v>
      </c>
      <c r="E679">
        <v>2011</v>
      </c>
      <c r="F679">
        <v>8</v>
      </c>
      <c r="G679">
        <v>24</v>
      </c>
      <c r="H679" t="s">
        <v>86</v>
      </c>
      <c r="I679" t="s">
        <v>241</v>
      </c>
      <c r="J679" t="s">
        <v>242</v>
      </c>
      <c r="K679" t="s">
        <v>1099</v>
      </c>
      <c r="L679" t="s">
        <v>86</v>
      </c>
      <c r="M679" t="s">
        <v>148</v>
      </c>
      <c r="N679" s="50">
        <v>45840200</v>
      </c>
      <c r="O679" s="51">
        <v>2337843</v>
      </c>
      <c r="P679" t="s">
        <v>3039</v>
      </c>
      <c r="Q679" t="s">
        <v>482</v>
      </c>
      <c r="R679" t="s">
        <v>1309</v>
      </c>
      <c r="S679" s="49" t="str">
        <f>CONCATENATE(Tabla_Datos[[#This Row],[Nombre_Cliente]]," ",Tabla_Datos[[#This Row],[ApellidoPaterno_Cliente]]," ",Tabla_Datos[[#This Row],[ApellidoMaterno_Cliente]])</f>
        <v>LENNIN VASQUEZ SANDOVAL</v>
      </c>
      <c r="T679" s="53">
        <f>DATE(Tabla_Datos[[#This Row],[tAnio]],Tabla_Datos[[#This Row],[tMes]],Tabla_Datos[[#This Row],[tDia]])</f>
        <v>40779</v>
      </c>
      <c r="U679" s="53" t="str">
        <f>IF(Tabla_Datos[[#This Row],[cProvincia]]="LIMA","LIMA","PROVINCIA")</f>
        <v>PROVINCIA</v>
      </c>
      <c r="V679" s="53" t="str">
        <f>MID(Tabla_Datos[[#This Row],[pTelefono]],1,SEARCH("-",Tabla_Datos[[#This Row],[pTelefono]],1)-1)</f>
        <v>44</v>
      </c>
      <c r="W679" s="53" t="str">
        <f>MID(Tabla_Datos[[#This Row],[pTelefono]],SEARCH("-",Tabla_Datos[[#This Row],[pTelefono]],1)+1,LEN(Tabla_Datos[[#This Row],[pTelefono]]))</f>
        <v>44272453</v>
      </c>
      <c r="X679" s="53" t="str">
        <f>CONCATENATE(Tabla_Datos[[#This Row],[TipUrb]]," ",Tabla_Datos[[#This Row],[Calle]]," ",Tabla_Datos[[#This Row],[NumCalle]])</f>
        <v xml:space="preserve">  LOS CEDROS 757</v>
      </c>
      <c r="Y679" t="s">
        <v>246</v>
      </c>
      <c r="Z679" t="s">
        <v>152</v>
      </c>
      <c r="AA679" t="s">
        <v>153</v>
      </c>
      <c r="AB679" t="s">
        <v>95</v>
      </c>
      <c r="AC679" t="s">
        <v>95</v>
      </c>
      <c r="AD679" t="s">
        <v>95</v>
      </c>
      <c r="AE679" t="s">
        <v>95</v>
      </c>
      <c r="AF679" t="s">
        <v>95</v>
      </c>
      <c r="AG679" s="51">
        <v>96368</v>
      </c>
      <c r="AH679" t="s">
        <v>95</v>
      </c>
      <c r="AI679">
        <v>1</v>
      </c>
      <c r="AJ679">
        <v>1</v>
      </c>
      <c r="AK679" t="s">
        <v>914</v>
      </c>
      <c r="AL679">
        <v>757</v>
      </c>
    </row>
    <row r="680" spans="1:38">
      <c r="A680">
        <v>3295877</v>
      </c>
      <c r="B680" t="s">
        <v>3040</v>
      </c>
      <c r="C680" t="s">
        <v>18</v>
      </c>
      <c r="D680" t="s">
        <v>156</v>
      </c>
      <c r="E680">
        <v>2011</v>
      </c>
      <c r="F680">
        <v>8</v>
      </c>
      <c r="G680">
        <v>24</v>
      </c>
      <c r="H680" t="s">
        <v>86</v>
      </c>
      <c r="I680" t="s">
        <v>16</v>
      </c>
      <c r="J680" t="s">
        <v>16</v>
      </c>
      <c r="K680" t="s">
        <v>633</v>
      </c>
      <c r="L680" t="s">
        <v>86</v>
      </c>
      <c r="M680" t="s">
        <v>88</v>
      </c>
      <c r="N680" s="50">
        <v>99999999</v>
      </c>
      <c r="O680" s="51">
        <v>2339454</v>
      </c>
      <c r="P680" t="s">
        <v>2088</v>
      </c>
      <c r="Q680" t="s">
        <v>1028</v>
      </c>
      <c r="R680" t="s">
        <v>3041</v>
      </c>
      <c r="S680" s="49" t="str">
        <f>CONCATENATE(Tabla_Datos[[#This Row],[Nombre_Cliente]]," ",Tabla_Datos[[#This Row],[ApellidoPaterno_Cliente]]," ",Tabla_Datos[[#This Row],[ApellidoMaterno_Cliente]])</f>
        <v xml:space="preserve">NELLY GLORIA  DE LA CRUZ  PARIONA </v>
      </c>
      <c r="T680" s="53">
        <f>DATE(Tabla_Datos[[#This Row],[tAnio]],Tabla_Datos[[#This Row],[tMes]],Tabla_Datos[[#This Row],[tDia]])</f>
        <v>40779</v>
      </c>
      <c r="U680" s="53" t="str">
        <f>IF(Tabla_Datos[[#This Row],[cProvincia]]="LIMA","LIMA","PROVINCIA")</f>
        <v>LIMA</v>
      </c>
      <c r="V680" s="53" t="str">
        <f>MID(Tabla_Datos[[#This Row],[pTelefono]],1,SEARCH("-",Tabla_Datos[[#This Row],[pTelefono]],1)-1)</f>
        <v>1</v>
      </c>
      <c r="W680" s="53" t="str">
        <f>MID(Tabla_Datos[[#This Row],[pTelefono]],SEARCH("-",Tabla_Datos[[#This Row],[pTelefono]],1)+1,LEN(Tabla_Datos[[#This Row],[pTelefono]]))</f>
        <v>999111498</v>
      </c>
      <c r="X680" s="53" t="str">
        <f>CONCATENATE(Tabla_Datos[[#This Row],[TipUrb]]," ",Tabla_Datos[[#This Row],[Calle]]," ",Tabla_Datos[[#This Row],[NumCalle]])</f>
        <v>UR . 0</v>
      </c>
      <c r="Y680" t="s">
        <v>92</v>
      </c>
      <c r="Z680" t="s">
        <v>93</v>
      </c>
      <c r="AA680" t="s">
        <v>94</v>
      </c>
      <c r="AB680" t="s">
        <v>95</v>
      </c>
      <c r="AC680" t="s">
        <v>95</v>
      </c>
      <c r="AD680" t="s">
        <v>161</v>
      </c>
      <c r="AE680" t="s">
        <v>116</v>
      </c>
      <c r="AF680">
        <v>8</v>
      </c>
      <c r="AG680" s="51">
        <v>9842637</v>
      </c>
      <c r="AI680">
        <v>26</v>
      </c>
      <c r="AJ680">
        <v>26</v>
      </c>
      <c r="AK680" t="s">
        <v>221</v>
      </c>
      <c r="AL680">
        <v>0</v>
      </c>
    </row>
    <row r="681" spans="1:38">
      <c r="A681">
        <v>3294051</v>
      </c>
      <c r="B681" t="s">
        <v>3042</v>
      </c>
      <c r="C681" t="s">
        <v>19</v>
      </c>
      <c r="D681" t="s">
        <v>143</v>
      </c>
      <c r="E681">
        <v>2011</v>
      </c>
      <c r="F681">
        <v>8</v>
      </c>
      <c r="G681">
        <v>24</v>
      </c>
      <c r="H681" t="s">
        <v>86</v>
      </c>
      <c r="I681" t="s">
        <v>145</v>
      </c>
      <c r="J681" t="s">
        <v>469</v>
      </c>
      <c r="K681" t="s">
        <v>991</v>
      </c>
      <c r="L681" t="s">
        <v>86</v>
      </c>
      <c r="M681" t="s">
        <v>148</v>
      </c>
      <c r="N681" s="50">
        <v>44169720</v>
      </c>
      <c r="O681" s="51">
        <v>2338091</v>
      </c>
      <c r="P681" t="s">
        <v>3043</v>
      </c>
      <c r="Q681" t="s">
        <v>625</v>
      </c>
      <c r="R681" t="s">
        <v>3044</v>
      </c>
      <c r="S681" s="49" t="str">
        <f>CONCATENATE(Tabla_Datos[[#This Row],[Nombre_Cliente]]," ",Tabla_Datos[[#This Row],[ApellidoPaterno_Cliente]]," ",Tabla_Datos[[#This Row],[ApellidoMaterno_Cliente]])</f>
        <v>FELIPE JESUS CASTILLO QUEZADA</v>
      </c>
      <c r="T681" s="53">
        <f>DATE(Tabla_Datos[[#This Row],[tAnio]],Tabla_Datos[[#This Row],[tMes]],Tabla_Datos[[#This Row],[tDia]])</f>
        <v>40779</v>
      </c>
      <c r="U681" s="53" t="str">
        <f>IF(Tabla_Datos[[#This Row],[cProvincia]]="LIMA","LIMA","PROVINCIA")</f>
        <v>PROVINCIA</v>
      </c>
      <c r="V681" s="53" t="str">
        <f>MID(Tabla_Datos[[#This Row],[pTelefono]],1,SEARCH("-",Tabla_Datos[[#This Row],[pTelefono]],1)-1)</f>
        <v>43</v>
      </c>
      <c r="W681" s="53" t="str">
        <f>MID(Tabla_Datos[[#This Row],[pTelefono]],SEARCH("-",Tabla_Datos[[#This Row],[pTelefono]],1)+1,LEN(Tabla_Datos[[#This Row],[pTelefono]]))</f>
        <v>324360</v>
      </c>
      <c r="X681" s="53" t="str">
        <f>CONCATENATE(Tabla_Datos[[#This Row],[TipUrb]]," ",Tabla_Datos[[#This Row],[Calle]]," ",Tabla_Datos[[#This Row],[NumCalle]])</f>
        <v>AH . 0</v>
      </c>
      <c r="Y681" t="s">
        <v>151</v>
      </c>
      <c r="Z681" t="s">
        <v>152</v>
      </c>
      <c r="AA681" t="s">
        <v>153</v>
      </c>
      <c r="AB681" t="s">
        <v>95</v>
      </c>
      <c r="AC681" t="s">
        <v>95</v>
      </c>
      <c r="AD681" t="s">
        <v>96</v>
      </c>
      <c r="AE681">
        <v>5</v>
      </c>
      <c r="AF681">
        <v>5</v>
      </c>
      <c r="AG681" s="51">
        <v>32845374</v>
      </c>
      <c r="AI681">
        <v>1</v>
      </c>
      <c r="AJ681">
        <v>1</v>
      </c>
      <c r="AK681" t="s">
        <v>221</v>
      </c>
      <c r="AL681">
        <v>0</v>
      </c>
    </row>
    <row r="682" spans="1:38">
      <c r="A682">
        <v>3293221</v>
      </c>
      <c r="B682" t="s">
        <v>3045</v>
      </c>
      <c r="C682" t="s">
        <v>19</v>
      </c>
      <c r="D682" t="s">
        <v>143</v>
      </c>
      <c r="E682">
        <v>2011</v>
      </c>
      <c r="F682">
        <v>8</v>
      </c>
      <c r="G682">
        <v>24</v>
      </c>
      <c r="H682" t="s">
        <v>86</v>
      </c>
      <c r="I682" t="s">
        <v>241</v>
      </c>
      <c r="J682" t="s">
        <v>242</v>
      </c>
      <c r="K682" t="s">
        <v>242</v>
      </c>
      <c r="L682" t="s">
        <v>86</v>
      </c>
      <c r="M682" t="s">
        <v>148</v>
      </c>
      <c r="N682" s="50">
        <v>80329639</v>
      </c>
      <c r="O682" s="51">
        <v>2337472</v>
      </c>
      <c r="P682" t="s">
        <v>3046</v>
      </c>
      <c r="Q682" t="s">
        <v>1539</v>
      </c>
      <c r="R682" t="s">
        <v>3047</v>
      </c>
      <c r="S682" s="49" t="str">
        <f>CONCATENATE(Tabla_Datos[[#This Row],[Nombre_Cliente]]," ",Tabla_Datos[[#This Row],[ApellidoPaterno_Cliente]]," ",Tabla_Datos[[#This Row],[ApellidoMaterno_Cliente]])</f>
        <v>CIRO FARRO LEYVA</v>
      </c>
      <c r="T682" s="53">
        <f>DATE(Tabla_Datos[[#This Row],[tAnio]],Tabla_Datos[[#This Row],[tMes]],Tabla_Datos[[#This Row],[tDia]])</f>
        <v>40779</v>
      </c>
      <c r="U682" s="53" t="str">
        <f>IF(Tabla_Datos[[#This Row],[cProvincia]]="LIMA","LIMA","PROVINCIA")</f>
        <v>PROVINCIA</v>
      </c>
      <c r="V682" s="53" t="str">
        <f>MID(Tabla_Datos[[#This Row],[pTelefono]],1,SEARCH("-",Tabla_Datos[[#This Row],[pTelefono]],1)-1)</f>
        <v>44</v>
      </c>
      <c r="W682" s="53" t="str">
        <f>MID(Tabla_Datos[[#This Row],[pTelefono]],SEARCH("-",Tabla_Datos[[#This Row],[pTelefono]],1)+1,LEN(Tabla_Datos[[#This Row],[pTelefono]]))</f>
        <v>981733194</v>
      </c>
      <c r="X682" s="53" t="str">
        <f>CONCATENATE(Tabla_Datos[[#This Row],[TipUrb]]," ",Tabla_Datos[[#This Row],[Calle]]," ",Tabla_Datos[[#This Row],[NumCalle]])</f>
        <v>- DANIEL ALCIDES CARRION 463</v>
      </c>
      <c r="Y682" t="s">
        <v>246</v>
      </c>
      <c r="Z682" t="s">
        <v>152</v>
      </c>
      <c r="AA682" t="s">
        <v>153</v>
      </c>
      <c r="AB682" t="s">
        <v>95</v>
      </c>
      <c r="AC682">
        <v>401</v>
      </c>
      <c r="AD682" t="s">
        <v>109</v>
      </c>
      <c r="AE682" t="s">
        <v>95</v>
      </c>
      <c r="AF682" t="s">
        <v>95</v>
      </c>
      <c r="AG682" s="51">
        <v>19194728</v>
      </c>
      <c r="AH682" t="s">
        <v>95</v>
      </c>
      <c r="AI682">
        <v>1</v>
      </c>
      <c r="AJ682">
        <v>1</v>
      </c>
      <c r="AK682" t="s">
        <v>3048</v>
      </c>
      <c r="AL682">
        <v>463</v>
      </c>
    </row>
    <row r="683" spans="1:38">
      <c r="A683">
        <v>3292291</v>
      </c>
      <c r="B683" t="s">
        <v>3049</v>
      </c>
      <c r="C683" t="s">
        <v>20</v>
      </c>
      <c r="D683" t="s">
        <v>224</v>
      </c>
      <c r="E683">
        <v>2011</v>
      </c>
      <c r="F683">
        <v>8</v>
      </c>
      <c r="G683">
        <v>24</v>
      </c>
      <c r="H683" t="s">
        <v>144</v>
      </c>
      <c r="I683" t="s">
        <v>16</v>
      </c>
      <c r="J683" t="s">
        <v>16</v>
      </c>
      <c r="K683" t="s">
        <v>1380</v>
      </c>
      <c r="L683" t="s">
        <v>144</v>
      </c>
      <c r="M683" t="s">
        <v>88</v>
      </c>
      <c r="N683" s="50">
        <v>20000130</v>
      </c>
      <c r="O683" s="51">
        <v>2336819</v>
      </c>
      <c r="P683" t="s">
        <v>3050</v>
      </c>
      <c r="Q683" t="s">
        <v>3051</v>
      </c>
      <c r="R683" t="s">
        <v>3052</v>
      </c>
      <c r="S683" s="49" t="str">
        <f>CONCATENATE(Tabla_Datos[[#This Row],[Nombre_Cliente]]," ",Tabla_Datos[[#This Row],[ApellidoPaterno_Cliente]]," ",Tabla_Datos[[#This Row],[ApellidoMaterno_Cliente]])</f>
        <v>INES OLGA GOYA MACAVILCA</v>
      </c>
      <c r="T683" s="53">
        <f>DATE(Tabla_Datos[[#This Row],[tAnio]],Tabla_Datos[[#This Row],[tMes]],Tabla_Datos[[#This Row],[tDia]])</f>
        <v>40779</v>
      </c>
      <c r="U683" s="53" t="str">
        <f>IF(Tabla_Datos[[#This Row],[cProvincia]]="LIMA","LIMA","PROVINCIA")</f>
        <v>LIMA</v>
      </c>
      <c r="V683" s="53" t="str">
        <f>MID(Tabla_Datos[[#This Row],[pTelefono]],1,SEARCH("-",Tabla_Datos[[#This Row],[pTelefono]],1)-1)</f>
        <v>1</v>
      </c>
      <c r="W683" s="53" t="str">
        <f>MID(Tabla_Datos[[#This Row],[pTelefono]],SEARCH("-",Tabla_Datos[[#This Row],[pTelefono]],1)+1,LEN(Tabla_Datos[[#This Row],[pTelefono]]))</f>
        <v>993108781</v>
      </c>
      <c r="X683" s="53" t="str">
        <f>CONCATENATE(Tabla_Datos[[#This Row],[TipUrb]]," ",Tabla_Datos[[#This Row],[Calle]]," ",Tabla_Datos[[#This Row],[NumCalle]])</f>
        <v>AS COLOMBIA 182</v>
      </c>
      <c r="Y683" t="s">
        <v>92</v>
      </c>
      <c r="Z683" t="s">
        <v>122</v>
      </c>
      <c r="AA683" t="s">
        <v>123</v>
      </c>
      <c r="AB683" t="s">
        <v>95</v>
      </c>
      <c r="AC683" t="s">
        <v>474</v>
      </c>
      <c r="AD683" t="s">
        <v>215</v>
      </c>
      <c r="AE683" t="s">
        <v>95</v>
      </c>
      <c r="AF683" t="s">
        <v>95</v>
      </c>
      <c r="AG683" s="51">
        <v>41518608</v>
      </c>
      <c r="AH683" t="s">
        <v>95</v>
      </c>
      <c r="AI683">
        <v>1</v>
      </c>
      <c r="AJ683">
        <v>1</v>
      </c>
      <c r="AK683" t="s">
        <v>3053</v>
      </c>
      <c r="AL683">
        <v>182</v>
      </c>
    </row>
    <row r="684" spans="1:38">
      <c r="A684">
        <v>3294298</v>
      </c>
      <c r="B684" t="s">
        <v>3054</v>
      </c>
      <c r="C684" t="s">
        <v>20</v>
      </c>
      <c r="D684" t="s">
        <v>224</v>
      </c>
      <c r="E684">
        <v>2011</v>
      </c>
      <c r="F684">
        <v>8</v>
      </c>
      <c r="G684">
        <v>24</v>
      </c>
      <c r="H684" t="s">
        <v>144</v>
      </c>
      <c r="I684" t="s">
        <v>16</v>
      </c>
      <c r="J684" t="s">
        <v>16</v>
      </c>
      <c r="K684" t="s">
        <v>177</v>
      </c>
      <c r="L684" t="s">
        <v>144</v>
      </c>
      <c r="M684" t="s">
        <v>88</v>
      </c>
      <c r="N684" s="50">
        <v>20000130</v>
      </c>
      <c r="O684" s="51">
        <v>2338309</v>
      </c>
      <c r="P684" t="s">
        <v>3055</v>
      </c>
      <c r="Q684" t="s">
        <v>822</v>
      </c>
      <c r="R684" t="s">
        <v>805</v>
      </c>
      <c r="S684" s="49" t="str">
        <f>CONCATENATE(Tabla_Datos[[#This Row],[Nombre_Cliente]]," ",Tabla_Datos[[#This Row],[ApellidoPaterno_Cliente]]," ",Tabla_Datos[[#This Row],[ApellidoMaterno_Cliente]])</f>
        <v>LUIS HENRY PALOMINO GUEVARA</v>
      </c>
      <c r="T684" s="53">
        <f>DATE(Tabla_Datos[[#This Row],[tAnio]],Tabla_Datos[[#This Row],[tMes]],Tabla_Datos[[#This Row],[tDia]])</f>
        <v>40779</v>
      </c>
      <c r="U684" s="53" t="str">
        <f>IF(Tabla_Datos[[#This Row],[cProvincia]]="LIMA","LIMA","PROVINCIA")</f>
        <v>LIMA</v>
      </c>
      <c r="V684" s="53" t="str">
        <f>MID(Tabla_Datos[[#This Row],[pTelefono]],1,SEARCH("-",Tabla_Datos[[#This Row],[pTelefono]],1)-1)</f>
        <v>1</v>
      </c>
      <c r="W684" s="53" t="str">
        <f>MID(Tabla_Datos[[#This Row],[pTelefono]],SEARCH("-",Tabla_Datos[[#This Row],[pTelefono]],1)+1,LEN(Tabla_Datos[[#This Row],[pTelefono]]))</f>
        <v>14244501</v>
      </c>
      <c r="X684" s="53" t="str">
        <f>CONCATENATE(Tabla_Datos[[#This Row],[TipUrb]]," ",Tabla_Datos[[#This Row],[Calle]]," ",Tabla_Datos[[#This Row],[NumCalle]])</f>
        <v xml:space="preserve">  ANDAHUAYLAS 112</v>
      </c>
      <c r="Y684" t="s">
        <v>92</v>
      </c>
      <c r="Z684" t="s">
        <v>122</v>
      </c>
      <c r="AA684" t="s">
        <v>123</v>
      </c>
      <c r="AB684" t="s">
        <v>95</v>
      </c>
      <c r="AC684" t="s">
        <v>95</v>
      </c>
      <c r="AD684" t="s">
        <v>95</v>
      </c>
      <c r="AE684" t="s">
        <v>95</v>
      </c>
      <c r="AF684" t="s">
        <v>95</v>
      </c>
      <c r="AG684" s="51">
        <v>44540269</v>
      </c>
      <c r="AH684" t="s">
        <v>95</v>
      </c>
      <c r="AI684">
        <v>1</v>
      </c>
      <c r="AJ684">
        <v>1</v>
      </c>
      <c r="AK684" t="s">
        <v>3056</v>
      </c>
      <c r="AL684">
        <v>112</v>
      </c>
    </row>
    <row r="685" spans="1:38">
      <c r="A685">
        <v>3292356</v>
      </c>
      <c r="B685" t="s">
        <v>3057</v>
      </c>
      <c r="C685" t="s">
        <v>18</v>
      </c>
      <c r="D685" t="s">
        <v>85</v>
      </c>
      <c r="E685">
        <v>2011</v>
      </c>
      <c r="F685">
        <v>8</v>
      </c>
      <c r="G685">
        <v>24</v>
      </c>
      <c r="H685" t="s">
        <v>86</v>
      </c>
      <c r="I685" t="s">
        <v>16</v>
      </c>
      <c r="J685" t="s">
        <v>16</v>
      </c>
      <c r="K685" t="s">
        <v>126</v>
      </c>
      <c r="L685" t="s">
        <v>86</v>
      </c>
      <c r="M685" t="s">
        <v>88</v>
      </c>
      <c r="N685" s="50">
        <v>8877689</v>
      </c>
      <c r="O685" s="51">
        <v>2336849</v>
      </c>
      <c r="P685" t="s">
        <v>3058</v>
      </c>
      <c r="Q685" t="s">
        <v>1426</v>
      </c>
      <c r="R685" t="s">
        <v>900</v>
      </c>
      <c r="S685" s="49" t="str">
        <f>CONCATENATE(Tabla_Datos[[#This Row],[Nombre_Cliente]]," ",Tabla_Datos[[#This Row],[ApellidoPaterno_Cliente]]," ",Tabla_Datos[[#This Row],[ApellidoMaterno_Cliente]])</f>
        <v xml:space="preserve"> DIANA ISABEL RAMOS  RAMOS</v>
      </c>
      <c r="T685" s="53">
        <f>DATE(Tabla_Datos[[#This Row],[tAnio]],Tabla_Datos[[#This Row],[tMes]],Tabla_Datos[[#This Row],[tDia]])</f>
        <v>40779</v>
      </c>
      <c r="U685" s="53" t="str">
        <f>IF(Tabla_Datos[[#This Row],[cProvincia]]="LIMA","LIMA","PROVINCIA")</f>
        <v>LIMA</v>
      </c>
      <c r="V685" s="53" t="str">
        <f>MID(Tabla_Datos[[#This Row],[pTelefono]],1,SEARCH("-",Tabla_Datos[[#This Row],[pTelefono]],1)-1)</f>
        <v>1</v>
      </c>
      <c r="W685" s="53" t="str">
        <f>MID(Tabla_Datos[[#This Row],[pTelefono]],SEARCH("-",Tabla_Datos[[#This Row],[pTelefono]],1)+1,LEN(Tabla_Datos[[#This Row],[pTelefono]]))</f>
        <v>987136037</v>
      </c>
      <c r="X685" s="53" t="str">
        <f>CONCATENATE(Tabla_Datos[[#This Row],[TipUrb]]," ",Tabla_Datos[[#This Row],[Calle]]," ",Tabla_Datos[[#This Row],[NumCalle]])</f>
        <v>AH   0</v>
      </c>
      <c r="Y685" t="s">
        <v>92</v>
      </c>
      <c r="Z685" t="s">
        <v>93</v>
      </c>
      <c r="AA685" t="s">
        <v>94</v>
      </c>
      <c r="AB685" t="s">
        <v>95</v>
      </c>
      <c r="AC685" t="s">
        <v>95</v>
      </c>
      <c r="AD685" t="s">
        <v>96</v>
      </c>
      <c r="AE685" t="s">
        <v>897</v>
      </c>
      <c r="AF685">
        <v>9</v>
      </c>
      <c r="AG685" s="51">
        <v>42033983</v>
      </c>
      <c r="AI685">
        <v>36</v>
      </c>
      <c r="AJ685">
        <v>36</v>
      </c>
      <c r="AK685" t="s">
        <v>95</v>
      </c>
      <c r="AL685">
        <v>0</v>
      </c>
    </row>
    <row r="686" spans="1:38">
      <c r="A686">
        <v>3293581</v>
      </c>
      <c r="B686" t="s">
        <v>3059</v>
      </c>
      <c r="C686" t="s">
        <v>19</v>
      </c>
      <c r="D686" t="s">
        <v>143</v>
      </c>
      <c r="E686">
        <v>2011</v>
      </c>
      <c r="F686">
        <v>8</v>
      </c>
      <c r="G686">
        <v>24</v>
      </c>
      <c r="H686" t="s">
        <v>86</v>
      </c>
      <c r="I686" t="s">
        <v>241</v>
      </c>
      <c r="J686" t="s">
        <v>242</v>
      </c>
      <c r="K686" t="s">
        <v>1099</v>
      </c>
      <c r="L686" t="s">
        <v>86</v>
      </c>
      <c r="M686" t="s">
        <v>148</v>
      </c>
      <c r="N686" s="50">
        <v>45840200</v>
      </c>
      <c r="O686" s="51">
        <v>2337762</v>
      </c>
      <c r="P686" t="s">
        <v>3060</v>
      </c>
      <c r="Q686" t="s">
        <v>3061</v>
      </c>
      <c r="R686" t="s">
        <v>542</v>
      </c>
      <c r="S686" s="49" t="str">
        <f>CONCATENATE(Tabla_Datos[[#This Row],[Nombre_Cliente]]," ",Tabla_Datos[[#This Row],[ApellidoPaterno_Cliente]]," ",Tabla_Datos[[#This Row],[ApellidoMaterno_Cliente]])</f>
        <v>ANTONIA SUSANA CELIS RAMIREZ</v>
      </c>
      <c r="T686" s="53">
        <f>DATE(Tabla_Datos[[#This Row],[tAnio]],Tabla_Datos[[#This Row],[tMes]],Tabla_Datos[[#This Row],[tDia]])</f>
        <v>40779</v>
      </c>
      <c r="U686" s="53" t="str">
        <f>IF(Tabla_Datos[[#This Row],[cProvincia]]="LIMA","LIMA","PROVINCIA")</f>
        <v>PROVINCIA</v>
      </c>
      <c r="V686" s="53" t="str">
        <f>MID(Tabla_Datos[[#This Row],[pTelefono]],1,SEARCH("-",Tabla_Datos[[#This Row],[pTelefono]],1)-1)</f>
        <v>44</v>
      </c>
      <c r="W686" s="53" t="str">
        <f>MID(Tabla_Datos[[#This Row],[pTelefono]],SEARCH("-",Tabla_Datos[[#This Row],[pTelefono]],1)+1,LEN(Tabla_Datos[[#This Row],[pTelefono]]))</f>
        <v>949833058</v>
      </c>
      <c r="X686" s="53" t="str">
        <f>CONCATENATE(Tabla_Datos[[#This Row],[TipUrb]]," ",Tabla_Datos[[#This Row],[Calle]]," ",Tabla_Datos[[#This Row],[NumCalle]])</f>
        <v xml:space="preserve">  ALEXANDER PETTION 525</v>
      </c>
      <c r="Y686" t="s">
        <v>246</v>
      </c>
      <c r="Z686" t="s">
        <v>152</v>
      </c>
      <c r="AA686" t="s">
        <v>153</v>
      </c>
      <c r="AB686" t="s">
        <v>95</v>
      </c>
      <c r="AC686" t="s">
        <v>95</v>
      </c>
      <c r="AD686" t="s">
        <v>95</v>
      </c>
      <c r="AE686" t="s">
        <v>95</v>
      </c>
      <c r="AF686" t="s">
        <v>95</v>
      </c>
      <c r="AG686" s="51">
        <v>18146762</v>
      </c>
      <c r="AH686" t="s">
        <v>95</v>
      </c>
      <c r="AI686">
        <v>1</v>
      </c>
      <c r="AJ686">
        <v>1</v>
      </c>
      <c r="AK686" t="s">
        <v>3062</v>
      </c>
      <c r="AL686">
        <v>525</v>
      </c>
    </row>
    <row r="687" spans="1:38">
      <c r="A687">
        <v>3294131</v>
      </c>
      <c r="B687" t="s">
        <v>3063</v>
      </c>
      <c r="C687" t="s">
        <v>20</v>
      </c>
      <c r="D687" t="s">
        <v>85</v>
      </c>
      <c r="E687">
        <v>2011</v>
      </c>
      <c r="F687">
        <v>8</v>
      </c>
      <c r="G687">
        <v>24</v>
      </c>
      <c r="H687" t="s">
        <v>86</v>
      </c>
      <c r="I687" t="s">
        <v>16</v>
      </c>
      <c r="J687" t="s">
        <v>16</v>
      </c>
      <c r="K687" t="s">
        <v>487</v>
      </c>
      <c r="L687" t="s">
        <v>86</v>
      </c>
      <c r="M687" t="s">
        <v>88</v>
      </c>
      <c r="N687" s="50">
        <v>11111249</v>
      </c>
      <c r="O687" s="51">
        <v>2338180</v>
      </c>
      <c r="P687" t="s">
        <v>1591</v>
      </c>
      <c r="Q687" t="s">
        <v>3064</v>
      </c>
      <c r="R687" t="s">
        <v>780</v>
      </c>
      <c r="S687" s="49" t="str">
        <f>CONCATENATE(Tabla_Datos[[#This Row],[Nombre_Cliente]]," ",Tabla_Datos[[#This Row],[ApellidoPaterno_Cliente]]," ",Tabla_Datos[[#This Row],[ApellidoMaterno_Cliente]])</f>
        <v>JOSE LUIS RUESTA SANCHEZ</v>
      </c>
      <c r="T687" s="53">
        <f>DATE(Tabla_Datos[[#This Row],[tAnio]],Tabla_Datos[[#This Row],[tMes]],Tabla_Datos[[#This Row],[tDia]])</f>
        <v>40779</v>
      </c>
      <c r="U687" s="53" t="str">
        <f>IF(Tabla_Datos[[#This Row],[cProvincia]]="LIMA","LIMA","PROVINCIA")</f>
        <v>LIMA</v>
      </c>
      <c r="V687" s="53" t="str">
        <f>MID(Tabla_Datos[[#This Row],[pTelefono]],1,SEARCH("-",Tabla_Datos[[#This Row],[pTelefono]],1)-1)</f>
        <v>1</v>
      </c>
      <c r="W687" s="53" t="str">
        <f>MID(Tabla_Datos[[#This Row],[pTelefono]],SEARCH("-",Tabla_Datos[[#This Row],[pTelefono]],1)+1,LEN(Tabla_Datos[[#This Row],[pTelefono]]))</f>
        <v>13861497</v>
      </c>
      <c r="X687" s="53" t="str">
        <f>CONCATENATE(Tabla_Datos[[#This Row],[TipUrb]]," ",Tabla_Datos[[#This Row],[Calle]]," ",Tabla_Datos[[#This Row],[NumCalle]])</f>
        <v>RS . 0</v>
      </c>
      <c r="Y687" t="s">
        <v>92</v>
      </c>
      <c r="Z687" t="s">
        <v>122</v>
      </c>
      <c r="AA687" t="s">
        <v>123</v>
      </c>
      <c r="AB687">
        <v>2</v>
      </c>
      <c r="AC687">
        <v>201</v>
      </c>
      <c r="AD687" t="s">
        <v>435</v>
      </c>
      <c r="AE687" t="s">
        <v>95</v>
      </c>
      <c r="AF687" t="s">
        <v>95</v>
      </c>
      <c r="AG687" s="51">
        <v>7320147</v>
      </c>
      <c r="AH687" t="s">
        <v>95</v>
      </c>
      <c r="AI687">
        <v>1</v>
      </c>
      <c r="AJ687">
        <v>1</v>
      </c>
      <c r="AK687" t="s">
        <v>221</v>
      </c>
      <c r="AL687">
        <v>0</v>
      </c>
    </row>
    <row r="688" spans="1:38">
      <c r="A688">
        <v>3292381</v>
      </c>
      <c r="B688" t="s">
        <v>3065</v>
      </c>
      <c r="C688" t="s">
        <v>19</v>
      </c>
      <c r="D688" t="s">
        <v>85</v>
      </c>
      <c r="E688">
        <v>2011</v>
      </c>
      <c r="F688">
        <v>8</v>
      </c>
      <c r="G688">
        <v>24</v>
      </c>
      <c r="H688" t="s">
        <v>86</v>
      </c>
      <c r="I688" t="s">
        <v>355</v>
      </c>
      <c r="J688" t="s">
        <v>355</v>
      </c>
      <c r="K688" t="s">
        <v>355</v>
      </c>
      <c r="L688" t="s">
        <v>86</v>
      </c>
      <c r="M688" t="s">
        <v>594</v>
      </c>
      <c r="N688" s="50">
        <v>40693998</v>
      </c>
      <c r="O688" s="51">
        <v>2336880</v>
      </c>
      <c r="P688" t="s">
        <v>3066</v>
      </c>
      <c r="Q688" t="s">
        <v>3067</v>
      </c>
      <c r="R688" t="s">
        <v>3068</v>
      </c>
      <c r="S688" s="49" t="str">
        <f>CONCATENATE(Tabla_Datos[[#This Row],[Nombre_Cliente]]," ",Tabla_Datos[[#This Row],[ApellidoPaterno_Cliente]]," ",Tabla_Datos[[#This Row],[ApellidoMaterno_Cliente]])</f>
        <v>ZENON ARREDONDO MOGROVEJO</v>
      </c>
      <c r="T688" s="53">
        <f>DATE(Tabla_Datos[[#This Row],[tAnio]],Tabla_Datos[[#This Row],[tMes]],Tabla_Datos[[#This Row],[tDia]])</f>
        <v>40779</v>
      </c>
      <c r="U688" s="53" t="str">
        <f>IF(Tabla_Datos[[#This Row],[cProvincia]]="LIMA","LIMA","PROVINCIA")</f>
        <v>PROVINCIA</v>
      </c>
      <c r="V688" s="53" t="str">
        <f>MID(Tabla_Datos[[#This Row],[pTelefono]],1,SEARCH("-",Tabla_Datos[[#This Row],[pTelefono]],1)-1)</f>
        <v>84</v>
      </c>
      <c r="W688" s="53" t="str">
        <f>MID(Tabla_Datos[[#This Row],[pTelefono]],SEARCH("-",Tabla_Datos[[#This Row],[pTelefono]],1)+1,LEN(Tabla_Datos[[#This Row],[pTelefono]]))</f>
        <v>974797444</v>
      </c>
      <c r="X688" s="53" t="str">
        <f>CONCATENATE(Tabla_Datos[[#This Row],[TipUrb]]," ",Tabla_Datos[[#This Row],[Calle]]," ",Tabla_Datos[[#This Row],[NumCalle]])</f>
        <v xml:space="preserve">  ARGUEDAS M. 0</v>
      </c>
      <c r="Y688" t="s">
        <v>360</v>
      </c>
      <c r="Z688" t="s">
        <v>122</v>
      </c>
      <c r="AA688" t="s">
        <v>123</v>
      </c>
      <c r="AB688" t="s">
        <v>95</v>
      </c>
      <c r="AC688" t="s">
        <v>95</v>
      </c>
      <c r="AD688" t="s">
        <v>95</v>
      </c>
      <c r="AE688" t="s">
        <v>3069</v>
      </c>
      <c r="AF688">
        <v>8</v>
      </c>
      <c r="AG688" s="51">
        <v>31427164</v>
      </c>
      <c r="AH688" t="s">
        <v>95</v>
      </c>
      <c r="AI688">
        <v>1</v>
      </c>
      <c r="AJ688">
        <v>1</v>
      </c>
      <c r="AK688" t="s">
        <v>3070</v>
      </c>
      <c r="AL688">
        <v>0</v>
      </c>
    </row>
    <row r="689" spans="1:38">
      <c r="A689">
        <v>3294150</v>
      </c>
      <c r="B689" t="s">
        <v>3071</v>
      </c>
      <c r="C689" t="s">
        <v>20</v>
      </c>
      <c r="D689" t="s">
        <v>143</v>
      </c>
      <c r="E689">
        <v>2011</v>
      </c>
      <c r="F689">
        <v>8</v>
      </c>
      <c r="G689">
        <v>24</v>
      </c>
      <c r="H689" t="s">
        <v>86</v>
      </c>
      <c r="I689" t="s">
        <v>202</v>
      </c>
      <c r="J689" t="s">
        <v>203</v>
      </c>
      <c r="K689" t="s">
        <v>177</v>
      </c>
      <c r="L689" t="s">
        <v>86</v>
      </c>
      <c r="M689" t="s">
        <v>133</v>
      </c>
      <c r="N689" s="50">
        <v>2878328</v>
      </c>
      <c r="O689" s="51">
        <v>2338196</v>
      </c>
      <c r="P689" t="s">
        <v>3072</v>
      </c>
      <c r="Q689" t="s">
        <v>2066</v>
      </c>
      <c r="R689" t="s">
        <v>564</v>
      </c>
      <c r="S689" s="49" t="str">
        <f>CONCATENATE(Tabla_Datos[[#This Row],[Nombre_Cliente]]," ",Tabla_Datos[[#This Row],[ApellidoPaterno_Cliente]]," ",Tabla_Datos[[#This Row],[ApellidoMaterno_Cliente]])</f>
        <v>JESUS DEL CARMEN CHUMACERO GARCIA</v>
      </c>
      <c r="T689" s="53">
        <f>DATE(Tabla_Datos[[#This Row],[tAnio]],Tabla_Datos[[#This Row],[tMes]],Tabla_Datos[[#This Row],[tDia]])</f>
        <v>40779</v>
      </c>
      <c r="U689" s="53" t="str">
        <f>IF(Tabla_Datos[[#This Row],[cProvincia]]="LIMA","LIMA","PROVINCIA")</f>
        <v>PROVINCIA</v>
      </c>
      <c r="V689" s="53" t="str">
        <f>MID(Tabla_Datos[[#This Row],[pTelefono]],1,SEARCH("-",Tabla_Datos[[#This Row],[pTelefono]],1)-1)</f>
        <v>74</v>
      </c>
      <c r="W689" s="53" t="str">
        <f>MID(Tabla_Datos[[#This Row],[pTelefono]],SEARCH("-",Tabla_Datos[[#This Row],[pTelefono]],1)+1,LEN(Tabla_Datos[[#This Row],[pTelefono]]))</f>
        <v>74433824</v>
      </c>
      <c r="X689" s="53" t="str">
        <f>CONCATENATE(Tabla_Datos[[#This Row],[TipUrb]]," ",Tabla_Datos[[#This Row],[Calle]]," ",Tabla_Datos[[#This Row],[NumCalle]])</f>
        <v>PJ . 0</v>
      </c>
      <c r="Y689" t="s">
        <v>208</v>
      </c>
      <c r="Z689" t="s">
        <v>152</v>
      </c>
      <c r="AA689" t="s">
        <v>153</v>
      </c>
      <c r="AB689" t="s">
        <v>95</v>
      </c>
      <c r="AC689" t="s">
        <v>95</v>
      </c>
      <c r="AD689" t="s">
        <v>429</v>
      </c>
      <c r="AE689" t="s">
        <v>95</v>
      </c>
      <c r="AF689">
        <v>4</v>
      </c>
      <c r="AG689" s="51">
        <v>16757497</v>
      </c>
      <c r="AH689" t="s">
        <v>95</v>
      </c>
      <c r="AI689">
        <v>1</v>
      </c>
      <c r="AJ689">
        <v>1</v>
      </c>
      <c r="AK689" t="s">
        <v>221</v>
      </c>
      <c r="AL689">
        <v>0</v>
      </c>
    </row>
    <row r="690" spans="1:38">
      <c r="A690">
        <v>3295258</v>
      </c>
      <c r="B690" t="s">
        <v>3073</v>
      </c>
      <c r="C690" t="s">
        <v>18</v>
      </c>
      <c r="D690" t="s">
        <v>85</v>
      </c>
      <c r="E690">
        <v>2011</v>
      </c>
      <c r="F690">
        <v>8</v>
      </c>
      <c r="G690">
        <v>24</v>
      </c>
      <c r="H690" t="s">
        <v>86</v>
      </c>
      <c r="I690" t="s">
        <v>16</v>
      </c>
      <c r="J690" t="s">
        <v>16</v>
      </c>
      <c r="K690" t="s">
        <v>192</v>
      </c>
      <c r="L690" t="s">
        <v>86</v>
      </c>
      <c r="M690" t="s">
        <v>88</v>
      </c>
      <c r="O690" s="51">
        <v>2338940</v>
      </c>
      <c r="P690" t="s">
        <v>3074</v>
      </c>
      <c r="Q690" t="s">
        <v>3075</v>
      </c>
      <c r="R690" t="s">
        <v>358</v>
      </c>
      <c r="S690" s="49" t="str">
        <f>CONCATENATE(Tabla_Datos[[#This Row],[Nombre_Cliente]]," ",Tabla_Datos[[#This Row],[ApellidoPaterno_Cliente]]," ",Tabla_Datos[[#This Row],[ApellidoMaterno_Cliente]])</f>
        <v>JANETH MARISOL ROMERO SALAS</v>
      </c>
      <c r="T690" s="53">
        <f>DATE(Tabla_Datos[[#This Row],[tAnio]],Tabla_Datos[[#This Row],[tMes]],Tabla_Datos[[#This Row],[tDia]])</f>
        <v>40779</v>
      </c>
      <c r="U690" s="53" t="str">
        <f>IF(Tabla_Datos[[#This Row],[cProvincia]]="LIMA","LIMA","PROVINCIA")</f>
        <v>LIMA</v>
      </c>
      <c r="V690" s="53" t="str">
        <f>MID(Tabla_Datos[[#This Row],[pTelefono]],1,SEARCH("-",Tabla_Datos[[#This Row],[pTelefono]],1)-1)</f>
        <v>1</v>
      </c>
      <c r="W690" s="53" t="str">
        <f>MID(Tabla_Datos[[#This Row],[pTelefono]],SEARCH("-",Tabla_Datos[[#This Row],[pTelefono]],1)+1,LEN(Tabla_Datos[[#This Row],[pTelefono]]))</f>
        <v>991935666</v>
      </c>
      <c r="X690" s="53" t="str">
        <f>CONCATENATE(Tabla_Datos[[#This Row],[TipUrb]]," ",Tabla_Datos[[#This Row],[Calle]]," ",Tabla_Datos[[#This Row],[NumCalle]])</f>
        <v>BA CHIQUIAN 2457</v>
      </c>
      <c r="Y690" t="s">
        <v>92</v>
      </c>
      <c r="Z690" t="s">
        <v>93</v>
      </c>
      <c r="AA690" t="s">
        <v>94</v>
      </c>
      <c r="AB690" t="s">
        <v>95</v>
      </c>
      <c r="AC690" t="s">
        <v>95</v>
      </c>
      <c r="AD690" t="s">
        <v>274</v>
      </c>
      <c r="AE690" t="s">
        <v>95</v>
      </c>
      <c r="AG690" s="51">
        <v>70691746</v>
      </c>
      <c r="AI690">
        <v>26</v>
      </c>
      <c r="AJ690">
        <v>26</v>
      </c>
      <c r="AK690" t="s">
        <v>1933</v>
      </c>
      <c r="AL690">
        <v>2457</v>
      </c>
    </row>
    <row r="691" spans="1:38">
      <c r="A691">
        <v>3276732</v>
      </c>
      <c r="B691" t="s">
        <v>3076</v>
      </c>
      <c r="C691" t="s">
        <v>18</v>
      </c>
      <c r="D691" t="s">
        <v>85</v>
      </c>
      <c r="E691">
        <v>2011</v>
      </c>
      <c r="F691">
        <v>8</v>
      </c>
      <c r="G691">
        <v>24</v>
      </c>
      <c r="H691" t="s">
        <v>86</v>
      </c>
      <c r="I691" t="s">
        <v>16</v>
      </c>
      <c r="J691" t="s">
        <v>16</v>
      </c>
      <c r="K691" t="s">
        <v>386</v>
      </c>
      <c r="L691" t="s">
        <v>86</v>
      </c>
      <c r="M691" t="s">
        <v>88</v>
      </c>
      <c r="N691" s="50">
        <v>99999999</v>
      </c>
      <c r="O691" s="51">
        <v>11278</v>
      </c>
      <c r="P691" t="s">
        <v>3077</v>
      </c>
      <c r="Q691" t="s">
        <v>3078</v>
      </c>
      <c r="R691" t="s">
        <v>3079</v>
      </c>
      <c r="S691" s="49" t="str">
        <f>CONCATENATE(Tabla_Datos[[#This Row],[Nombre_Cliente]]," ",Tabla_Datos[[#This Row],[ApellidoPaterno_Cliente]]," ",Tabla_Datos[[#This Row],[ApellidoMaterno_Cliente]])</f>
        <v>JOSE MIGUEL RAMIREZ GASTON ROE</v>
      </c>
      <c r="T691" s="53">
        <f>DATE(Tabla_Datos[[#This Row],[tAnio]],Tabla_Datos[[#This Row],[tMes]],Tabla_Datos[[#This Row],[tDia]])</f>
        <v>40779</v>
      </c>
      <c r="U691" s="53" t="str">
        <f>IF(Tabla_Datos[[#This Row],[cProvincia]]="LIMA","LIMA","PROVINCIA")</f>
        <v>LIMA</v>
      </c>
      <c r="V691" s="53" t="str">
        <f>MID(Tabla_Datos[[#This Row],[pTelefono]],1,SEARCH("-",Tabla_Datos[[#This Row],[pTelefono]],1)-1)</f>
        <v>1</v>
      </c>
      <c r="W691" s="53" t="str">
        <f>MID(Tabla_Datos[[#This Row],[pTelefono]],SEARCH("-",Tabla_Datos[[#This Row],[pTelefono]],1)+1,LEN(Tabla_Datos[[#This Row],[pTelefono]]))</f>
        <v>99650706</v>
      </c>
      <c r="X691" s="53" t="str">
        <f>CONCATENATE(Tabla_Datos[[#This Row],[TipUrb]]," ",Tabla_Datos[[#This Row],[Calle]]," ",Tabla_Datos[[#This Row],[NumCalle]])</f>
        <v xml:space="preserve">  ALVAREZ CALDERON 605</v>
      </c>
      <c r="Y691" t="s">
        <v>92</v>
      </c>
      <c r="Z691" t="s">
        <v>93</v>
      </c>
      <c r="AA691" t="s">
        <v>94</v>
      </c>
      <c r="AB691">
        <v>5</v>
      </c>
      <c r="AC691" t="s">
        <v>95</v>
      </c>
      <c r="AD691" t="s">
        <v>95</v>
      </c>
      <c r="AE691" t="s">
        <v>95</v>
      </c>
      <c r="AG691" s="51">
        <v>9178445</v>
      </c>
      <c r="AI691">
        <v>26</v>
      </c>
      <c r="AJ691">
        <v>26</v>
      </c>
      <c r="AK691" t="s">
        <v>3080</v>
      </c>
      <c r="AL691">
        <v>605</v>
      </c>
    </row>
    <row r="692" spans="1:38">
      <c r="A692">
        <v>3289188</v>
      </c>
      <c r="B692" t="s">
        <v>3081</v>
      </c>
      <c r="C692" t="s">
        <v>18</v>
      </c>
      <c r="D692" t="s">
        <v>85</v>
      </c>
      <c r="E692">
        <v>2011</v>
      </c>
      <c r="F692">
        <v>8</v>
      </c>
      <c r="G692">
        <v>24</v>
      </c>
      <c r="H692" t="s">
        <v>86</v>
      </c>
      <c r="I692" t="s">
        <v>16</v>
      </c>
      <c r="J692" t="s">
        <v>16</v>
      </c>
      <c r="K692" t="s">
        <v>386</v>
      </c>
      <c r="L692" t="s">
        <v>86</v>
      </c>
      <c r="M692" t="s">
        <v>88</v>
      </c>
      <c r="N692" s="50">
        <v>99999999</v>
      </c>
      <c r="O692" s="51">
        <v>160029</v>
      </c>
      <c r="P692" t="s">
        <v>3082</v>
      </c>
      <c r="Q692" t="s">
        <v>3083</v>
      </c>
      <c r="R692" t="s">
        <v>3084</v>
      </c>
      <c r="S692" s="49" t="str">
        <f>CONCATENATE(Tabla_Datos[[#This Row],[Nombre_Cliente]]," ",Tabla_Datos[[#This Row],[ApellidoPaterno_Cliente]]," ",Tabla_Datos[[#This Row],[ApellidoMaterno_Cliente]])</f>
        <v>CARLOS DEL SOLAR SIMPSON.</v>
      </c>
      <c r="T692" s="53">
        <f>DATE(Tabla_Datos[[#This Row],[tAnio]],Tabla_Datos[[#This Row],[tMes]],Tabla_Datos[[#This Row],[tDia]])</f>
        <v>40779</v>
      </c>
      <c r="U692" s="53" t="str">
        <f>IF(Tabla_Datos[[#This Row],[cProvincia]]="LIMA","LIMA","PROVINCIA")</f>
        <v>LIMA</v>
      </c>
      <c r="V692" s="53" t="str">
        <f>MID(Tabla_Datos[[#This Row],[pTelefono]],1,SEARCH("-",Tabla_Datos[[#This Row],[pTelefono]],1)-1)</f>
        <v>1</v>
      </c>
      <c r="W692" s="53" t="str">
        <f>MID(Tabla_Datos[[#This Row],[pTelefono]],SEARCH("-",Tabla_Datos[[#This Row],[pTelefono]],1)+1,LEN(Tabla_Datos[[#This Row],[pTelefono]]))</f>
        <v>4227815</v>
      </c>
      <c r="X692" s="53" t="str">
        <f>CONCATENATE(Tabla_Datos[[#This Row],[TipUrb]]," ",Tabla_Datos[[#This Row],[Calle]]," ",Tabla_Datos[[#This Row],[NumCalle]])</f>
        <v xml:space="preserve">  PEZET, GENERAL JUAN A. 225</v>
      </c>
      <c r="Y692" t="s">
        <v>92</v>
      </c>
      <c r="Z692" t="s">
        <v>138</v>
      </c>
      <c r="AA692" t="s">
        <v>139</v>
      </c>
      <c r="AB692">
        <v>4</v>
      </c>
      <c r="AC692">
        <v>402</v>
      </c>
      <c r="AD692" t="s">
        <v>95</v>
      </c>
      <c r="AE692" t="s">
        <v>95</v>
      </c>
      <c r="AG692" s="51">
        <v>7275671</v>
      </c>
      <c r="AH692">
        <v>20298129265</v>
      </c>
      <c r="AI692">
        <v>26</v>
      </c>
      <c r="AJ692">
        <v>26</v>
      </c>
      <c r="AK692" t="s">
        <v>3085</v>
      </c>
      <c r="AL692">
        <v>225</v>
      </c>
    </row>
    <row r="693" spans="1:38">
      <c r="A693">
        <v>3291985</v>
      </c>
      <c r="B693" t="s">
        <v>3086</v>
      </c>
      <c r="C693" t="s">
        <v>18</v>
      </c>
      <c r="D693" t="s">
        <v>143</v>
      </c>
      <c r="E693">
        <v>2011</v>
      </c>
      <c r="F693">
        <v>8</v>
      </c>
      <c r="G693">
        <v>24</v>
      </c>
      <c r="H693" t="s">
        <v>86</v>
      </c>
      <c r="I693" t="s">
        <v>16</v>
      </c>
      <c r="J693" t="s">
        <v>16</v>
      </c>
      <c r="K693" t="s">
        <v>277</v>
      </c>
      <c r="L693" t="s">
        <v>86</v>
      </c>
      <c r="M693" t="s">
        <v>88</v>
      </c>
      <c r="O693" s="51">
        <v>489411</v>
      </c>
      <c r="P693" t="s">
        <v>3087</v>
      </c>
      <c r="Q693" t="s">
        <v>3088</v>
      </c>
      <c r="R693" t="s">
        <v>95</v>
      </c>
      <c r="S693" s="49" t="str">
        <f>CONCATENATE(Tabla_Datos[[#This Row],[Nombre_Cliente]]," ",Tabla_Datos[[#This Row],[ApellidoPaterno_Cliente]]," ",Tabla_Datos[[#This Row],[ApellidoMaterno_Cliente]])</f>
        <v xml:space="preserve">CARLOS ENRIQUE FREUNDT COELLO  </v>
      </c>
      <c r="T693" s="53">
        <f>DATE(Tabla_Datos[[#This Row],[tAnio]],Tabla_Datos[[#This Row],[tMes]],Tabla_Datos[[#This Row],[tDia]])</f>
        <v>40779</v>
      </c>
      <c r="U693" s="53" t="str">
        <f>IF(Tabla_Datos[[#This Row],[cProvincia]]="LIMA","LIMA","PROVINCIA")</f>
        <v>LIMA</v>
      </c>
      <c r="V693" s="53" t="str">
        <f>MID(Tabla_Datos[[#This Row],[pTelefono]],1,SEARCH("-",Tabla_Datos[[#This Row],[pTelefono]],1)-1)</f>
        <v>1</v>
      </c>
      <c r="W693" s="53" t="str">
        <f>MID(Tabla_Datos[[#This Row],[pTelefono]],SEARCH("-",Tabla_Datos[[#This Row],[pTelefono]],1)+1,LEN(Tabla_Datos[[#This Row],[pTelefono]]))</f>
        <v>981012410</v>
      </c>
      <c r="X693" s="53" t="str">
        <f>CONCATENATE(Tabla_Datos[[#This Row],[TipUrb]]," ",Tabla_Datos[[#This Row],[Calle]]," ",Tabla_Datos[[#This Row],[NumCalle]])</f>
        <v>RS LAS UVAS 0</v>
      </c>
      <c r="Y693" t="s">
        <v>92</v>
      </c>
      <c r="Z693" t="s">
        <v>188</v>
      </c>
      <c r="AA693" t="s">
        <v>189</v>
      </c>
      <c r="AB693" t="s">
        <v>95</v>
      </c>
      <c r="AC693">
        <v>810</v>
      </c>
      <c r="AD693" t="s">
        <v>435</v>
      </c>
      <c r="AE693" t="s">
        <v>95</v>
      </c>
      <c r="AG693" s="51">
        <v>6447297</v>
      </c>
      <c r="AI693">
        <v>36</v>
      </c>
      <c r="AJ693">
        <v>36</v>
      </c>
      <c r="AK693" t="s">
        <v>2521</v>
      </c>
      <c r="AL693">
        <v>0</v>
      </c>
    </row>
    <row r="694" spans="1:38">
      <c r="A694">
        <v>3245524</v>
      </c>
      <c r="B694" t="s">
        <v>3089</v>
      </c>
      <c r="C694" t="s">
        <v>18</v>
      </c>
      <c r="D694" t="s">
        <v>143</v>
      </c>
      <c r="E694">
        <v>2011</v>
      </c>
      <c r="F694">
        <v>8</v>
      </c>
      <c r="G694">
        <v>24</v>
      </c>
      <c r="H694" t="s">
        <v>86</v>
      </c>
      <c r="I694" t="s">
        <v>16</v>
      </c>
      <c r="J694" t="s">
        <v>16</v>
      </c>
      <c r="K694" t="s">
        <v>211</v>
      </c>
      <c r="L694" t="s">
        <v>86</v>
      </c>
      <c r="M694" t="s">
        <v>88</v>
      </c>
      <c r="N694" s="50">
        <v>99999999</v>
      </c>
      <c r="O694" s="51">
        <v>553354</v>
      </c>
      <c r="P694" t="s">
        <v>1399</v>
      </c>
      <c r="Q694" t="s">
        <v>3090</v>
      </c>
      <c r="R694" t="s">
        <v>3091</v>
      </c>
      <c r="S694" s="49" t="str">
        <f>CONCATENATE(Tabla_Datos[[#This Row],[Nombre_Cliente]]," ",Tabla_Datos[[#This Row],[ApellidoPaterno_Cliente]]," ",Tabla_Datos[[#This Row],[ApellidoMaterno_Cliente]])</f>
        <v>HUMBERTO  MORALES BERMUDEZ PEDRAGLIO</v>
      </c>
      <c r="T694" s="53">
        <f>DATE(Tabla_Datos[[#This Row],[tAnio]],Tabla_Datos[[#This Row],[tMes]],Tabla_Datos[[#This Row],[tDia]])</f>
        <v>40779</v>
      </c>
      <c r="U694" s="53" t="str">
        <f>IF(Tabla_Datos[[#This Row],[cProvincia]]="LIMA","LIMA","PROVINCIA")</f>
        <v>LIMA</v>
      </c>
      <c r="V694" s="53" t="str">
        <f>MID(Tabla_Datos[[#This Row],[pTelefono]],1,SEARCH("-",Tabla_Datos[[#This Row],[pTelefono]],1)-1)</f>
        <v>1</v>
      </c>
      <c r="W694" s="53" t="str">
        <f>MID(Tabla_Datos[[#This Row],[pTelefono]],SEARCH("-",Tabla_Datos[[#This Row],[pTelefono]],1)+1,LEN(Tabla_Datos[[#This Row],[pTelefono]]))</f>
        <v>3340049</v>
      </c>
      <c r="X694" s="53" t="str">
        <f>CONCATENATE(Tabla_Datos[[#This Row],[TipUrb]]," ",Tabla_Datos[[#This Row],[Calle]]," ",Tabla_Datos[[#This Row],[NumCalle]])</f>
        <v>-   0</v>
      </c>
      <c r="Y694" t="s">
        <v>92</v>
      </c>
      <c r="Z694" t="s">
        <v>188</v>
      </c>
      <c r="AA694" t="s">
        <v>189</v>
      </c>
      <c r="AB694" t="s">
        <v>95</v>
      </c>
      <c r="AC694" t="s">
        <v>95</v>
      </c>
      <c r="AD694" t="s">
        <v>109</v>
      </c>
      <c r="AE694" t="s">
        <v>3092</v>
      </c>
      <c r="AF694">
        <v>1</v>
      </c>
      <c r="AG694" s="51">
        <v>8250377</v>
      </c>
      <c r="AI694">
        <v>26</v>
      </c>
      <c r="AJ694">
        <v>26</v>
      </c>
      <c r="AK694" t="s">
        <v>95</v>
      </c>
      <c r="AL694">
        <v>0</v>
      </c>
    </row>
    <row r="695" spans="1:38">
      <c r="A695">
        <v>3292923</v>
      </c>
      <c r="B695" t="s">
        <v>3093</v>
      </c>
      <c r="C695" t="s">
        <v>18</v>
      </c>
      <c r="D695" t="s">
        <v>143</v>
      </c>
      <c r="E695">
        <v>2011</v>
      </c>
      <c r="F695">
        <v>8</v>
      </c>
      <c r="G695">
        <v>24</v>
      </c>
      <c r="H695" t="s">
        <v>86</v>
      </c>
      <c r="I695" t="s">
        <v>100</v>
      </c>
      <c r="J695" t="s">
        <v>100</v>
      </c>
      <c r="K695" t="s">
        <v>669</v>
      </c>
      <c r="L695" t="s">
        <v>86</v>
      </c>
      <c r="M695" t="s">
        <v>102</v>
      </c>
      <c r="N695" s="50">
        <v>40891702</v>
      </c>
      <c r="O695" s="51">
        <v>535971</v>
      </c>
      <c r="P695" t="s">
        <v>3094</v>
      </c>
      <c r="Q695" t="s">
        <v>377</v>
      </c>
      <c r="R695" t="s">
        <v>377</v>
      </c>
      <c r="S695" s="49" t="str">
        <f>CONCATENATE(Tabla_Datos[[#This Row],[Nombre_Cliente]]," ",Tabla_Datos[[#This Row],[ApellidoPaterno_Cliente]]," ",Tabla_Datos[[#This Row],[ApellidoMaterno_Cliente]])</f>
        <v>WILFREDO PEREZ PEREZ</v>
      </c>
      <c r="T695" s="53">
        <f>DATE(Tabla_Datos[[#This Row],[tAnio]],Tabla_Datos[[#This Row],[tMes]],Tabla_Datos[[#This Row],[tDia]])</f>
        <v>40779</v>
      </c>
      <c r="U695" s="53" t="str">
        <f>IF(Tabla_Datos[[#This Row],[cProvincia]]="LIMA","LIMA","PROVINCIA")</f>
        <v>PROVINCIA</v>
      </c>
      <c r="V695" s="53" t="str">
        <f>MID(Tabla_Datos[[#This Row],[pTelefono]],1,SEARCH("-",Tabla_Datos[[#This Row],[pTelefono]],1)-1)</f>
        <v>54</v>
      </c>
      <c r="W695" s="53" t="str">
        <f>MID(Tabla_Datos[[#This Row],[pTelefono]],SEARCH("-",Tabla_Datos[[#This Row],[pTelefono]],1)+1,LEN(Tabla_Datos[[#This Row],[pTelefono]]))</f>
        <v>423457</v>
      </c>
      <c r="X695" s="53" t="str">
        <f>CONCATENATE(Tabla_Datos[[#This Row],[TipUrb]]," ",Tabla_Datos[[#This Row],[Calle]]," ",Tabla_Datos[[#This Row],[NumCalle]])</f>
        <v>UR   0</v>
      </c>
      <c r="Y695" t="s">
        <v>106</v>
      </c>
      <c r="Z695" t="s">
        <v>181</v>
      </c>
      <c r="AA695" t="s">
        <v>182</v>
      </c>
      <c r="AB695" t="s">
        <v>95</v>
      </c>
      <c r="AC695">
        <v>2</v>
      </c>
      <c r="AD695" t="s">
        <v>161</v>
      </c>
      <c r="AE695" t="s">
        <v>950</v>
      </c>
      <c r="AF695">
        <v>8</v>
      </c>
      <c r="AG695" s="51">
        <v>29520823</v>
      </c>
      <c r="AI695" t="s">
        <v>1727</v>
      </c>
      <c r="AJ695" t="s">
        <v>1727</v>
      </c>
      <c r="AK695" t="s">
        <v>95</v>
      </c>
      <c r="AL695">
        <v>0</v>
      </c>
    </row>
    <row r="696" spans="1:38">
      <c r="A696">
        <v>3289035</v>
      </c>
      <c r="B696" t="s">
        <v>3095</v>
      </c>
      <c r="C696" t="s">
        <v>18</v>
      </c>
      <c r="D696" t="s">
        <v>143</v>
      </c>
      <c r="E696">
        <v>2011</v>
      </c>
      <c r="F696">
        <v>8</v>
      </c>
      <c r="G696">
        <v>24</v>
      </c>
      <c r="H696" t="s">
        <v>86</v>
      </c>
      <c r="I696" t="s">
        <v>202</v>
      </c>
      <c r="J696" t="s">
        <v>203</v>
      </c>
      <c r="K696" t="s">
        <v>204</v>
      </c>
      <c r="L696" t="s">
        <v>86</v>
      </c>
      <c r="M696" t="s">
        <v>133</v>
      </c>
      <c r="N696" s="50">
        <v>80548277</v>
      </c>
      <c r="O696" s="51">
        <v>530850</v>
      </c>
      <c r="P696" t="s">
        <v>2140</v>
      </c>
      <c r="Q696" t="s">
        <v>3096</v>
      </c>
      <c r="R696" t="s">
        <v>95</v>
      </c>
      <c r="S696" s="49" t="str">
        <f>CONCATENATE(Tabla_Datos[[#This Row],[Nombre_Cliente]]," ",Tabla_Datos[[#This Row],[ApellidoPaterno_Cliente]]," ",Tabla_Datos[[#This Row],[ApellidoMaterno_Cliente]])</f>
        <v xml:space="preserve">HUGO CHAPUÑAN OLIVOS  </v>
      </c>
      <c r="T696" s="53">
        <f>DATE(Tabla_Datos[[#This Row],[tAnio]],Tabla_Datos[[#This Row],[tMes]],Tabla_Datos[[#This Row],[tDia]])</f>
        <v>40779</v>
      </c>
      <c r="U696" s="53" t="str">
        <f>IF(Tabla_Datos[[#This Row],[cProvincia]]="LIMA","LIMA","PROVINCIA")</f>
        <v>PROVINCIA</v>
      </c>
      <c r="V696" s="53" t="str">
        <f>MID(Tabla_Datos[[#This Row],[pTelefono]],1,SEARCH("-",Tabla_Datos[[#This Row],[pTelefono]],1)-1)</f>
        <v>74</v>
      </c>
      <c r="W696" s="53" t="str">
        <f>MID(Tabla_Datos[[#This Row],[pTelefono]],SEARCH("-",Tabla_Datos[[#This Row],[pTelefono]],1)+1,LEN(Tabla_Datos[[#This Row],[pTelefono]]))</f>
        <v>251693</v>
      </c>
      <c r="X696" s="53" t="str">
        <f>CONCATENATE(Tabla_Datos[[#This Row],[TipUrb]]," ",Tabla_Datos[[#This Row],[Calle]]," ",Tabla_Datos[[#This Row],[NumCalle]])</f>
        <v>PJ ARGENTINA OESTE 2338</v>
      </c>
      <c r="Y696" t="s">
        <v>208</v>
      </c>
      <c r="Z696" t="s">
        <v>181</v>
      </c>
      <c r="AA696" t="s">
        <v>182</v>
      </c>
      <c r="AB696" t="s">
        <v>95</v>
      </c>
      <c r="AC696" t="s">
        <v>95</v>
      </c>
      <c r="AD696" t="s">
        <v>429</v>
      </c>
      <c r="AE696" t="s">
        <v>95</v>
      </c>
      <c r="AG696" s="51">
        <v>16700952</v>
      </c>
      <c r="AI696">
        <v>1</v>
      </c>
      <c r="AJ696">
        <v>1</v>
      </c>
      <c r="AK696" t="s">
        <v>3097</v>
      </c>
      <c r="AL696">
        <v>2338</v>
      </c>
    </row>
    <row r="697" spans="1:38">
      <c r="A697">
        <v>3294948</v>
      </c>
      <c r="B697" t="s">
        <v>3098</v>
      </c>
      <c r="C697" t="s">
        <v>18</v>
      </c>
      <c r="D697" t="s">
        <v>156</v>
      </c>
      <c r="E697">
        <v>2011</v>
      </c>
      <c r="F697">
        <v>8</v>
      </c>
      <c r="G697">
        <v>24</v>
      </c>
      <c r="H697" t="s">
        <v>86</v>
      </c>
      <c r="I697" t="s">
        <v>16</v>
      </c>
      <c r="J697" t="s">
        <v>16</v>
      </c>
      <c r="K697" t="s">
        <v>444</v>
      </c>
      <c r="L697" t="s">
        <v>86</v>
      </c>
      <c r="M697" t="s">
        <v>88</v>
      </c>
      <c r="N697" s="50">
        <v>99999999</v>
      </c>
      <c r="O697" s="51">
        <v>678366</v>
      </c>
      <c r="P697" t="s">
        <v>3099</v>
      </c>
      <c r="Q697" t="s">
        <v>441</v>
      </c>
      <c r="R697" t="s">
        <v>511</v>
      </c>
      <c r="S697" s="49" t="str">
        <f>CONCATENATE(Tabla_Datos[[#This Row],[Nombre_Cliente]]," ",Tabla_Datos[[#This Row],[ApellidoPaterno_Cliente]]," ",Tabla_Datos[[#This Row],[ApellidoMaterno_Cliente]])</f>
        <v>HOOVER CAMPOS RUIZ</v>
      </c>
      <c r="T697" s="53">
        <f>DATE(Tabla_Datos[[#This Row],[tAnio]],Tabla_Datos[[#This Row],[tMes]],Tabla_Datos[[#This Row],[tDia]])</f>
        <v>40779</v>
      </c>
      <c r="U697" s="53" t="str">
        <f>IF(Tabla_Datos[[#This Row],[cProvincia]]="LIMA","LIMA","PROVINCIA")</f>
        <v>LIMA</v>
      </c>
      <c r="V697" s="53" t="str">
        <f>MID(Tabla_Datos[[#This Row],[pTelefono]],1,SEARCH("-",Tabla_Datos[[#This Row],[pTelefono]],1)-1)</f>
        <v>1</v>
      </c>
      <c r="W697" s="53" t="str">
        <f>MID(Tabla_Datos[[#This Row],[pTelefono]],SEARCH("-",Tabla_Datos[[#This Row],[pTelefono]],1)+1,LEN(Tabla_Datos[[#This Row],[pTelefono]]))</f>
        <v>997044459</v>
      </c>
      <c r="X697" s="53" t="str">
        <f>CONCATENATE(Tabla_Datos[[#This Row],[TipUrb]]," ",Tabla_Datos[[#This Row],[Calle]]," ",Tabla_Datos[[#This Row],[NumCalle]])</f>
        <v>AH   0</v>
      </c>
      <c r="Y697" t="s">
        <v>92</v>
      </c>
      <c r="Z697" t="s">
        <v>93</v>
      </c>
      <c r="AA697" t="s">
        <v>94</v>
      </c>
      <c r="AB697">
        <v>2</v>
      </c>
      <c r="AC697" t="s">
        <v>95</v>
      </c>
      <c r="AD697" t="s">
        <v>96</v>
      </c>
      <c r="AE697" t="s">
        <v>3100</v>
      </c>
      <c r="AF697">
        <v>6</v>
      </c>
      <c r="AG697" s="51">
        <v>9625756</v>
      </c>
      <c r="AI697">
        <v>24</v>
      </c>
      <c r="AJ697">
        <v>24</v>
      </c>
      <c r="AK697" t="s">
        <v>95</v>
      </c>
      <c r="AL697">
        <v>0</v>
      </c>
    </row>
    <row r="698" spans="1:38">
      <c r="A698">
        <v>3295476</v>
      </c>
      <c r="B698" t="s">
        <v>3101</v>
      </c>
      <c r="C698" t="s">
        <v>18</v>
      </c>
      <c r="D698" t="s">
        <v>143</v>
      </c>
      <c r="E698">
        <v>2011</v>
      </c>
      <c r="F698">
        <v>8</v>
      </c>
      <c r="G698">
        <v>24</v>
      </c>
      <c r="H698" t="s">
        <v>86</v>
      </c>
      <c r="I698" t="s">
        <v>16</v>
      </c>
      <c r="J698" t="s">
        <v>16</v>
      </c>
      <c r="K698" t="s">
        <v>886</v>
      </c>
      <c r="L698" t="s">
        <v>86</v>
      </c>
      <c r="M698" t="s">
        <v>88</v>
      </c>
      <c r="N698" s="50">
        <v>41453942</v>
      </c>
      <c r="O698" s="51">
        <v>775125</v>
      </c>
      <c r="P698" t="s">
        <v>1591</v>
      </c>
      <c r="Q698" t="s">
        <v>1884</v>
      </c>
      <c r="R698" t="s">
        <v>625</v>
      </c>
      <c r="S698" s="49" t="str">
        <f>CONCATENATE(Tabla_Datos[[#This Row],[Nombre_Cliente]]," ",Tabla_Datos[[#This Row],[ApellidoPaterno_Cliente]]," ",Tabla_Datos[[#This Row],[ApellidoMaterno_Cliente]])</f>
        <v>JOSE LUIS ROSALES CASTILLO</v>
      </c>
      <c r="T698" s="53">
        <f>DATE(Tabla_Datos[[#This Row],[tAnio]],Tabla_Datos[[#This Row],[tMes]],Tabla_Datos[[#This Row],[tDia]])</f>
        <v>40779</v>
      </c>
      <c r="U698" s="53" t="str">
        <f>IF(Tabla_Datos[[#This Row],[cProvincia]]="LIMA","LIMA","PROVINCIA")</f>
        <v>LIMA</v>
      </c>
      <c r="V698" s="53" t="str">
        <f>MID(Tabla_Datos[[#This Row],[pTelefono]],1,SEARCH("-",Tabla_Datos[[#This Row],[pTelefono]],1)-1)</f>
        <v>1</v>
      </c>
      <c r="W698" s="53" t="str">
        <f>MID(Tabla_Datos[[#This Row],[pTelefono]],SEARCH("-",Tabla_Datos[[#This Row],[pTelefono]],1)+1,LEN(Tabla_Datos[[#This Row],[pTelefono]]))</f>
        <v>5480971</v>
      </c>
      <c r="X698" s="53" t="str">
        <f>CONCATENATE(Tabla_Datos[[#This Row],[TipUrb]]," ",Tabla_Datos[[#This Row],[Calle]]," ",Tabla_Datos[[#This Row],[NumCalle]])</f>
        <v>AS SAN JUAN ESTE 0</v>
      </c>
      <c r="Y698" t="s">
        <v>92</v>
      </c>
      <c r="Z698" t="s">
        <v>152</v>
      </c>
      <c r="AA698" t="s">
        <v>153</v>
      </c>
      <c r="AB698" t="s">
        <v>95</v>
      </c>
      <c r="AC698" t="s">
        <v>95</v>
      </c>
      <c r="AD698" t="s">
        <v>215</v>
      </c>
      <c r="AE698" t="s">
        <v>413</v>
      </c>
      <c r="AF698">
        <v>4</v>
      </c>
      <c r="AG698" s="51">
        <v>10073568</v>
      </c>
      <c r="AI698">
        <v>1</v>
      </c>
      <c r="AJ698">
        <v>1</v>
      </c>
      <c r="AK698" t="s">
        <v>3102</v>
      </c>
      <c r="AL698">
        <v>0</v>
      </c>
    </row>
    <row r="699" spans="1:38">
      <c r="A699">
        <v>3291424</v>
      </c>
      <c r="B699" t="s">
        <v>3103</v>
      </c>
      <c r="C699" t="s">
        <v>18</v>
      </c>
      <c r="D699" t="s">
        <v>143</v>
      </c>
      <c r="E699">
        <v>2011</v>
      </c>
      <c r="F699">
        <v>8</v>
      </c>
      <c r="G699">
        <v>24</v>
      </c>
      <c r="H699" t="s">
        <v>86</v>
      </c>
      <c r="I699" t="s">
        <v>587</v>
      </c>
      <c r="J699" t="s">
        <v>587</v>
      </c>
      <c r="K699" t="s">
        <v>587</v>
      </c>
      <c r="L699" t="s">
        <v>86</v>
      </c>
      <c r="M699" t="s">
        <v>594</v>
      </c>
      <c r="N699" s="50">
        <v>40673556</v>
      </c>
      <c r="O699" s="51">
        <v>1254572</v>
      </c>
      <c r="P699" t="s">
        <v>729</v>
      </c>
      <c r="Q699" t="s">
        <v>3104</v>
      </c>
      <c r="R699" t="s">
        <v>457</v>
      </c>
      <c r="S699" s="49" t="str">
        <f>CONCATENATE(Tabla_Datos[[#This Row],[Nombre_Cliente]]," ",Tabla_Datos[[#This Row],[ApellidoPaterno_Cliente]]," ",Tabla_Datos[[#This Row],[ApellidoMaterno_Cliente]])</f>
        <v>WALTER ARTURO BUENO DAVILA</v>
      </c>
      <c r="T699" s="53">
        <f>DATE(Tabla_Datos[[#This Row],[tAnio]],Tabla_Datos[[#This Row],[tMes]],Tabla_Datos[[#This Row],[tDia]])</f>
        <v>40779</v>
      </c>
      <c r="U699" s="53" t="str">
        <f>IF(Tabla_Datos[[#This Row],[cProvincia]]="LIMA","LIMA","PROVINCIA")</f>
        <v>PROVINCIA</v>
      </c>
      <c r="V699" s="53" t="str">
        <f>MID(Tabla_Datos[[#This Row],[pTelefono]],1,SEARCH("-",Tabla_Datos[[#This Row],[pTelefono]],1)-1)</f>
        <v>52</v>
      </c>
      <c r="W699" s="53" t="str">
        <f>MID(Tabla_Datos[[#This Row],[pTelefono]],SEARCH("-",Tabla_Datos[[#This Row],[pTelefono]],1)+1,LEN(Tabla_Datos[[#This Row],[pTelefono]]))</f>
        <v>9526681</v>
      </c>
      <c r="X699" s="53" t="str">
        <f>CONCATENATE(Tabla_Datos[[#This Row],[TipUrb]]," ",Tabla_Datos[[#This Row],[Calle]]," ",Tabla_Datos[[#This Row],[NumCalle]])</f>
        <v>- VILA VILA 1</v>
      </c>
      <c r="Y699" t="s">
        <v>590</v>
      </c>
      <c r="Z699" t="s">
        <v>181</v>
      </c>
      <c r="AA699" t="s">
        <v>182</v>
      </c>
      <c r="AB699" t="s">
        <v>95</v>
      </c>
      <c r="AC699" t="s">
        <v>95</v>
      </c>
      <c r="AD699" t="s">
        <v>109</v>
      </c>
      <c r="AE699" t="s">
        <v>353</v>
      </c>
      <c r="AF699">
        <v>3</v>
      </c>
      <c r="AG699" s="51">
        <v>30825578</v>
      </c>
      <c r="AI699" t="s">
        <v>3105</v>
      </c>
      <c r="AJ699" t="s">
        <v>3105</v>
      </c>
      <c r="AK699" t="s">
        <v>3106</v>
      </c>
      <c r="AL699">
        <v>1</v>
      </c>
    </row>
    <row r="700" spans="1:38">
      <c r="A700">
        <v>3291574</v>
      </c>
      <c r="B700" t="s">
        <v>3107</v>
      </c>
      <c r="C700" t="s">
        <v>19</v>
      </c>
      <c r="D700" t="s">
        <v>85</v>
      </c>
      <c r="E700">
        <v>2011</v>
      </c>
      <c r="F700">
        <v>8</v>
      </c>
      <c r="G700">
        <v>24</v>
      </c>
      <c r="H700" t="s">
        <v>86</v>
      </c>
      <c r="I700" t="s">
        <v>16</v>
      </c>
      <c r="J700" t="s">
        <v>16</v>
      </c>
      <c r="K700" t="s">
        <v>646</v>
      </c>
      <c r="L700" t="s">
        <v>86</v>
      </c>
      <c r="M700" t="s">
        <v>88</v>
      </c>
      <c r="N700" s="50">
        <v>40534189</v>
      </c>
      <c r="O700" s="51">
        <v>1262849</v>
      </c>
      <c r="P700" t="s">
        <v>3108</v>
      </c>
      <c r="Q700" t="s">
        <v>511</v>
      </c>
      <c r="R700" t="s">
        <v>3109</v>
      </c>
      <c r="S700" s="49" t="str">
        <f>CONCATENATE(Tabla_Datos[[#This Row],[Nombre_Cliente]]," ",Tabla_Datos[[#This Row],[ApellidoPaterno_Cliente]]," ",Tabla_Datos[[#This Row],[ApellidoMaterno_Cliente]])</f>
        <v>CELSO  RUIZ MALDONADO</v>
      </c>
      <c r="T700" s="53">
        <f>DATE(Tabla_Datos[[#This Row],[tAnio]],Tabla_Datos[[#This Row],[tMes]],Tabla_Datos[[#This Row],[tDia]])</f>
        <v>40779</v>
      </c>
      <c r="U700" s="53" t="str">
        <f>IF(Tabla_Datos[[#This Row],[cProvincia]]="LIMA","LIMA","PROVINCIA")</f>
        <v>LIMA</v>
      </c>
      <c r="V700" s="53" t="str">
        <f>MID(Tabla_Datos[[#This Row],[pTelefono]],1,SEARCH("-",Tabla_Datos[[#This Row],[pTelefono]],1)-1)</f>
        <v>1</v>
      </c>
      <c r="W700" s="53" t="str">
        <f>MID(Tabla_Datos[[#This Row],[pTelefono]],SEARCH("-",Tabla_Datos[[#This Row],[pTelefono]],1)+1,LEN(Tabla_Datos[[#This Row],[pTelefono]]))</f>
        <v>5321455</v>
      </c>
      <c r="X700" s="53" t="str">
        <f>CONCATENATE(Tabla_Datos[[#This Row],[TipUrb]]," ",Tabla_Datos[[#This Row],[Calle]]," ",Tabla_Datos[[#This Row],[NumCalle]])</f>
        <v>UR BRASIL 973</v>
      </c>
      <c r="Y700" t="s">
        <v>92</v>
      </c>
      <c r="Z700" t="s">
        <v>122</v>
      </c>
      <c r="AA700" t="s">
        <v>123</v>
      </c>
      <c r="AB700">
        <v>3</v>
      </c>
      <c r="AC700">
        <v>304</v>
      </c>
      <c r="AD700" t="s">
        <v>161</v>
      </c>
      <c r="AE700" t="s">
        <v>95</v>
      </c>
      <c r="AF700" t="s">
        <v>95</v>
      </c>
      <c r="AG700" s="51">
        <v>41032378</v>
      </c>
      <c r="AI700">
        <v>1</v>
      </c>
      <c r="AJ700">
        <v>1</v>
      </c>
      <c r="AK700" t="s">
        <v>1360</v>
      </c>
      <c r="AL700">
        <v>973</v>
      </c>
    </row>
    <row r="701" spans="1:38">
      <c r="A701">
        <v>3291039</v>
      </c>
      <c r="B701" t="s">
        <v>3110</v>
      </c>
      <c r="C701" t="s">
        <v>20</v>
      </c>
      <c r="D701" t="s">
        <v>143</v>
      </c>
      <c r="E701">
        <v>2011</v>
      </c>
      <c r="F701">
        <v>8</v>
      </c>
      <c r="G701">
        <v>24</v>
      </c>
      <c r="H701" t="s">
        <v>86</v>
      </c>
      <c r="I701" t="s">
        <v>16</v>
      </c>
      <c r="J701" t="s">
        <v>16</v>
      </c>
      <c r="K701" t="s">
        <v>444</v>
      </c>
      <c r="L701" t="s">
        <v>86</v>
      </c>
      <c r="M701" t="s">
        <v>88</v>
      </c>
      <c r="N701" s="50">
        <v>42458416</v>
      </c>
      <c r="O701" s="51">
        <v>1426541</v>
      </c>
      <c r="P701" t="s">
        <v>3111</v>
      </c>
      <c r="Q701" t="s">
        <v>377</v>
      </c>
      <c r="R701" t="s">
        <v>3112</v>
      </c>
      <c r="S701" s="49" t="str">
        <f>CONCATENATE(Tabla_Datos[[#This Row],[Nombre_Cliente]]," ",Tabla_Datos[[#This Row],[ApellidoPaterno_Cliente]]," ",Tabla_Datos[[#This Row],[ApellidoMaterno_Cliente]])</f>
        <v>SEGUNDO CONFESOR  PEREZ GIRON</v>
      </c>
      <c r="T701" s="53">
        <f>DATE(Tabla_Datos[[#This Row],[tAnio]],Tabla_Datos[[#This Row],[tMes]],Tabla_Datos[[#This Row],[tDia]])</f>
        <v>40779</v>
      </c>
      <c r="U701" s="53" t="str">
        <f>IF(Tabla_Datos[[#This Row],[cProvincia]]="LIMA","LIMA","PROVINCIA")</f>
        <v>LIMA</v>
      </c>
      <c r="V701" s="53" t="str">
        <f>MID(Tabla_Datos[[#This Row],[pTelefono]],1,SEARCH("-",Tabla_Datos[[#This Row],[pTelefono]],1)-1)</f>
        <v>1</v>
      </c>
      <c r="W701" s="53" t="str">
        <f>MID(Tabla_Datos[[#This Row],[pTelefono]],SEARCH("-",Tabla_Datos[[#This Row],[pTelefono]],1)+1,LEN(Tabla_Datos[[#This Row],[pTelefono]]))</f>
        <v>7846853</v>
      </c>
      <c r="X701" s="53" t="str">
        <f>CONCATENATE(Tabla_Datos[[#This Row],[TipUrb]]," ",Tabla_Datos[[#This Row],[Calle]]," ",Tabla_Datos[[#This Row],[NumCalle]])</f>
        <v>UR . 0</v>
      </c>
      <c r="Y701" t="s">
        <v>92</v>
      </c>
      <c r="Z701" t="s">
        <v>152</v>
      </c>
      <c r="AA701" t="s">
        <v>153</v>
      </c>
      <c r="AB701" t="s">
        <v>95</v>
      </c>
      <c r="AC701" t="s">
        <v>95</v>
      </c>
      <c r="AD701" t="s">
        <v>161</v>
      </c>
      <c r="AE701" t="s">
        <v>366</v>
      </c>
      <c r="AF701">
        <v>13</v>
      </c>
      <c r="AG701" s="51">
        <v>3133230</v>
      </c>
      <c r="AI701">
        <v>1</v>
      </c>
      <c r="AJ701">
        <v>1</v>
      </c>
      <c r="AK701" t="s">
        <v>221</v>
      </c>
      <c r="AL701">
        <v>0</v>
      </c>
    </row>
    <row r="702" spans="1:38">
      <c r="A702">
        <v>3295061</v>
      </c>
      <c r="B702" t="s">
        <v>3113</v>
      </c>
      <c r="C702" t="s">
        <v>18</v>
      </c>
      <c r="D702" t="s">
        <v>85</v>
      </c>
      <c r="E702">
        <v>2011</v>
      </c>
      <c r="F702">
        <v>8</v>
      </c>
      <c r="G702">
        <v>24</v>
      </c>
      <c r="H702" t="s">
        <v>86</v>
      </c>
      <c r="I702" t="s">
        <v>16</v>
      </c>
      <c r="J702" t="s">
        <v>16</v>
      </c>
      <c r="K702" t="s">
        <v>1213</v>
      </c>
      <c r="L702" t="s">
        <v>86</v>
      </c>
      <c r="M702" t="s">
        <v>88</v>
      </c>
      <c r="N702" s="50">
        <v>99999999</v>
      </c>
      <c r="O702" s="51">
        <v>1890876</v>
      </c>
      <c r="P702" t="s">
        <v>3114</v>
      </c>
      <c r="Q702" t="s">
        <v>3115</v>
      </c>
      <c r="R702" t="s">
        <v>2944</v>
      </c>
      <c r="S702" s="49" t="str">
        <f>CONCATENATE(Tabla_Datos[[#This Row],[Nombre_Cliente]]," ",Tabla_Datos[[#This Row],[ApellidoPaterno_Cliente]]," ",Tabla_Datos[[#This Row],[ApellidoMaterno_Cliente]])</f>
        <v>FAUSTINA   JURADO  ALCANTARA</v>
      </c>
      <c r="T702" s="53">
        <f>DATE(Tabla_Datos[[#This Row],[tAnio]],Tabla_Datos[[#This Row],[tMes]],Tabla_Datos[[#This Row],[tDia]])</f>
        <v>40779</v>
      </c>
      <c r="U702" s="53" t="str">
        <f>IF(Tabla_Datos[[#This Row],[cProvincia]]="LIMA","LIMA","PROVINCIA")</f>
        <v>LIMA</v>
      </c>
      <c r="V702" s="53" t="str">
        <f>MID(Tabla_Datos[[#This Row],[pTelefono]],1,SEARCH("-",Tabla_Datos[[#This Row],[pTelefono]],1)-1)</f>
        <v>1</v>
      </c>
      <c r="W702" s="53" t="str">
        <f>MID(Tabla_Datos[[#This Row],[pTelefono]],SEARCH("-",Tabla_Datos[[#This Row],[pTelefono]],1)+1,LEN(Tabla_Datos[[#This Row],[pTelefono]]))</f>
        <v>92215852</v>
      </c>
      <c r="X702" s="53" t="str">
        <f>CONCATENATE(Tabla_Datos[[#This Row],[TipUrb]]," ",Tabla_Datos[[#This Row],[Calle]]," ",Tabla_Datos[[#This Row],[NumCalle]])</f>
        <v>UR FLOR DE VIENTO 169</v>
      </c>
      <c r="Y702" t="s">
        <v>92</v>
      </c>
      <c r="Z702" t="s">
        <v>93</v>
      </c>
      <c r="AA702" t="s">
        <v>94</v>
      </c>
      <c r="AB702" t="s">
        <v>95</v>
      </c>
      <c r="AC702" t="s">
        <v>95</v>
      </c>
      <c r="AD702" t="s">
        <v>161</v>
      </c>
      <c r="AE702" t="s">
        <v>95</v>
      </c>
      <c r="AG702" s="51">
        <v>6868931</v>
      </c>
      <c r="AI702">
        <v>24</v>
      </c>
      <c r="AJ702">
        <v>24</v>
      </c>
      <c r="AK702" t="s">
        <v>3116</v>
      </c>
      <c r="AL702">
        <v>169</v>
      </c>
    </row>
    <row r="703" spans="1:38">
      <c r="A703">
        <v>3293827</v>
      </c>
      <c r="B703" t="s">
        <v>3117</v>
      </c>
      <c r="C703" t="s">
        <v>18</v>
      </c>
      <c r="D703" t="s">
        <v>85</v>
      </c>
      <c r="E703">
        <v>2011</v>
      </c>
      <c r="F703">
        <v>8</v>
      </c>
      <c r="G703">
        <v>24</v>
      </c>
      <c r="H703" t="s">
        <v>86</v>
      </c>
      <c r="I703" t="s">
        <v>202</v>
      </c>
      <c r="J703" t="s">
        <v>203</v>
      </c>
      <c r="K703" t="s">
        <v>204</v>
      </c>
      <c r="L703" t="s">
        <v>86</v>
      </c>
      <c r="M703" t="s">
        <v>133</v>
      </c>
      <c r="N703" s="50">
        <v>42890067</v>
      </c>
      <c r="O703" s="51">
        <v>1939756</v>
      </c>
      <c r="P703" t="s">
        <v>3118</v>
      </c>
      <c r="Q703" t="s">
        <v>3119</v>
      </c>
      <c r="R703" t="s">
        <v>297</v>
      </c>
      <c r="S703" s="49" t="str">
        <f>CONCATENATE(Tabla_Datos[[#This Row],[Nombre_Cliente]]," ",Tabla_Datos[[#This Row],[ApellidoPaterno_Cliente]]," ",Tabla_Datos[[#This Row],[ApellidoMaterno_Cliente]])</f>
        <v>JAIME MANUEL SARRIN CARRASCO</v>
      </c>
      <c r="T703" s="53">
        <f>DATE(Tabla_Datos[[#This Row],[tAnio]],Tabla_Datos[[#This Row],[tMes]],Tabla_Datos[[#This Row],[tDia]])</f>
        <v>40779</v>
      </c>
      <c r="U703" s="53" t="str">
        <f>IF(Tabla_Datos[[#This Row],[cProvincia]]="LIMA","LIMA","PROVINCIA")</f>
        <v>PROVINCIA</v>
      </c>
      <c r="V703" s="53" t="str">
        <f>MID(Tabla_Datos[[#This Row],[pTelefono]],1,SEARCH("-",Tabla_Datos[[#This Row],[pTelefono]],1)-1)</f>
        <v>74</v>
      </c>
      <c r="W703" s="53" t="str">
        <f>MID(Tabla_Datos[[#This Row],[pTelefono]],SEARCH("-",Tabla_Datos[[#This Row],[pTelefono]],1)+1,LEN(Tabla_Datos[[#This Row],[pTelefono]]))</f>
        <v>979592532</v>
      </c>
      <c r="X703" s="53" t="str">
        <f>CONCATENATE(Tabla_Datos[[#This Row],[TipUrb]]," ",Tabla_Datos[[#This Row],[Calle]]," ",Tabla_Datos[[#This Row],[NumCalle]])</f>
        <v>UR HUASCAR 469</v>
      </c>
      <c r="Y703" t="s">
        <v>208</v>
      </c>
      <c r="Z703" t="s">
        <v>93</v>
      </c>
      <c r="AA703" t="s">
        <v>94</v>
      </c>
      <c r="AB703" t="s">
        <v>95</v>
      </c>
      <c r="AC703" t="s">
        <v>95</v>
      </c>
      <c r="AD703" t="s">
        <v>161</v>
      </c>
      <c r="AE703" t="s">
        <v>95</v>
      </c>
      <c r="AG703" s="51">
        <v>16539430</v>
      </c>
      <c r="AI703" t="s">
        <v>1787</v>
      </c>
      <c r="AJ703" t="s">
        <v>1787</v>
      </c>
      <c r="AK703" t="s">
        <v>1418</v>
      </c>
      <c r="AL703">
        <v>469</v>
      </c>
    </row>
    <row r="704" spans="1:38">
      <c r="A704">
        <v>3293728</v>
      </c>
      <c r="B704" t="s">
        <v>3120</v>
      </c>
      <c r="C704" t="s">
        <v>18</v>
      </c>
      <c r="D704" t="s">
        <v>85</v>
      </c>
      <c r="E704">
        <v>2011</v>
      </c>
      <c r="F704">
        <v>8</v>
      </c>
      <c r="G704">
        <v>24</v>
      </c>
      <c r="H704" t="s">
        <v>86</v>
      </c>
      <c r="I704" t="s">
        <v>16</v>
      </c>
      <c r="J704" t="s">
        <v>16</v>
      </c>
      <c r="K704" t="s">
        <v>492</v>
      </c>
      <c r="L704" t="s">
        <v>86</v>
      </c>
      <c r="M704" t="s">
        <v>88</v>
      </c>
      <c r="N704" s="50">
        <v>41370035</v>
      </c>
      <c r="O704" s="51">
        <v>1927052</v>
      </c>
      <c r="P704" t="s">
        <v>3121</v>
      </c>
      <c r="Q704" t="s">
        <v>3122</v>
      </c>
      <c r="R704" t="s">
        <v>780</v>
      </c>
      <c r="S704" s="49" t="str">
        <f>CONCATENATE(Tabla_Datos[[#This Row],[Nombre_Cliente]]," ",Tabla_Datos[[#This Row],[ApellidoPaterno_Cliente]]," ",Tabla_Datos[[#This Row],[ApellidoMaterno_Cliente]])</f>
        <v>KATTY AZUCENA MAYMA SANCHEZ</v>
      </c>
      <c r="T704" s="53">
        <f>DATE(Tabla_Datos[[#This Row],[tAnio]],Tabla_Datos[[#This Row],[tMes]],Tabla_Datos[[#This Row],[tDia]])</f>
        <v>40779</v>
      </c>
      <c r="U704" s="53" t="str">
        <f>IF(Tabla_Datos[[#This Row],[cProvincia]]="LIMA","LIMA","PROVINCIA")</f>
        <v>LIMA</v>
      </c>
      <c r="V704" s="53" t="str">
        <f>MID(Tabla_Datos[[#This Row],[pTelefono]],1,SEARCH("-",Tabla_Datos[[#This Row],[pTelefono]],1)-1)</f>
        <v>1</v>
      </c>
      <c r="W704" s="53" t="str">
        <f>MID(Tabla_Datos[[#This Row],[pTelefono]],SEARCH("-",Tabla_Datos[[#This Row],[pTelefono]],1)+1,LEN(Tabla_Datos[[#This Row],[pTelefono]]))</f>
        <v>996489313</v>
      </c>
      <c r="X704" s="53" t="str">
        <f>CONCATENATE(Tabla_Datos[[#This Row],[TipUrb]]," ",Tabla_Datos[[#This Row],[Calle]]," ",Tabla_Datos[[#This Row],[NumCalle]])</f>
        <v xml:space="preserve">  CASTILLA, MARISCAL RAMON 191</v>
      </c>
      <c r="Y704" t="s">
        <v>92</v>
      </c>
      <c r="Z704" t="s">
        <v>138</v>
      </c>
      <c r="AA704" t="s">
        <v>139</v>
      </c>
      <c r="AB704" t="s">
        <v>95</v>
      </c>
      <c r="AC704">
        <v>302</v>
      </c>
      <c r="AD704" t="s">
        <v>95</v>
      </c>
      <c r="AE704" t="s">
        <v>95</v>
      </c>
      <c r="AG704" s="51">
        <v>7525056</v>
      </c>
      <c r="AH704" t="s">
        <v>95</v>
      </c>
      <c r="AI704" t="s">
        <v>3123</v>
      </c>
      <c r="AJ704" t="s">
        <v>3123</v>
      </c>
      <c r="AK704" t="s">
        <v>3124</v>
      </c>
      <c r="AL704">
        <v>191</v>
      </c>
    </row>
    <row r="705" spans="1:38">
      <c r="A705">
        <v>3294405</v>
      </c>
      <c r="B705" t="s">
        <v>3125</v>
      </c>
      <c r="C705" t="s">
        <v>18</v>
      </c>
      <c r="D705" t="s">
        <v>892</v>
      </c>
      <c r="E705">
        <v>2011</v>
      </c>
      <c r="F705">
        <v>8</v>
      </c>
      <c r="G705">
        <v>24</v>
      </c>
      <c r="H705" t="s">
        <v>86</v>
      </c>
      <c r="I705" t="s">
        <v>16</v>
      </c>
      <c r="J705" t="s">
        <v>16</v>
      </c>
      <c r="K705" t="s">
        <v>112</v>
      </c>
      <c r="L705" t="s">
        <v>86</v>
      </c>
      <c r="M705" t="s">
        <v>88</v>
      </c>
      <c r="N705" s="50">
        <v>40634546</v>
      </c>
      <c r="O705" s="51">
        <v>2062952</v>
      </c>
      <c r="P705" t="s">
        <v>3126</v>
      </c>
      <c r="Q705" t="s">
        <v>3127</v>
      </c>
      <c r="R705" t="s">
        <v>3128</v>
      </c>
      <c r="S705" s="49" t="str">
        <f>CONCATENATE(Tabla_Datos[[#This Row],[Nombre_Cliente]]," ",Tabla_Datos[[#This Row],[ApellidoPaterno_Cliente]]," ",Tabla_Datos[[#This Row],[ApellidoMaterno_Cliente]])</f>
        <v>JHONY TAMINCHE GUTAPAÑA</v>
      </c>
      <c r="T705" s="53">
        <f>DATE(Tabla_Datos[[#This Row],[tAnio]],Tabla_Datos[[#This Row],[tMes]],Tabla_Datos[[#This Row],[tDia]])</f>
        <v>40779</v>
      </c>
      <c r="U705" s="53" t="str">
        <f>IF(Tabla_Datos[[#This Row],[cProvincia]]="LIMA","LIMA","PROVINCIA")</f>
        <v>LIMA</v>
      </c>
      <c r="V705" s="53" t="str">
        <f>MID(Tabla_Datos[[#This Row],[pTelefono]],1,SEARCH("-",Tabla_Datos[[#This Row],[pTelefono]],1)-1)</f>
        <v>1</v>
      </c>
      <c r="W705" s="53" t="str">
        <f>MID(Tabla_Datos[[#This Row],[pTelefono]],SEARCH("-",Tabla_Datos[[#This Row],[pTelefono]],1)+1,LEN(Tabla_Datos[[#This Row],[pTelefono]]))</f>
        <v>997261688</v>
      </c>
      <c r="X705" s="53" t="str">
        <f>CONCATENATE(Tabla_Datos[[#This Row],[TipUrb]]," ",Tabla_Datos[[#This Row],[Calle]]," ",Tabla_Datos[[#This Row],[NumCalle]])</f>
        <v>UR LOS OLIVOS 0</v>
      </c>
      <c r="Y705" t="s">
        <v>92</v>
      </c>
      <c r="Z705" t="s">
        <v>93</v>
      </c>
      <c r="AA705" t="s">
        <v>94</v>
      </c>
      <c r="AB705" t="s">
        <v>95</v>
      </c>
      <c r="AC705" t="s">
        <v>95</v>
      </c>
      <c r="AD705" t="s">
        <v>161</v>
      </c>
      <c r="AE705" t="s">
        <v>897</v>
      </c>
      <c r="AF705">
        <v>3</v>
      </c>
      <c r="AG705" s="51">
        <v>45933728</v>
      </c>
      <c r="AI705">
        <v>26</v>
      </c>
      <c r="AJ705">
        <v>26</v>
      </c>
      <c r="AK705" t="s">
        <v>444</v>
      </c>
      <c r="AL705">
        <v>0</v>
      </c>
    </row>
    <row r="706" spans="1:38">
      <c r="A706">
        <v>3281233</v>
      </c>
      <c r="B706" t="s">
        <v>3129</v>
      </c>
      <c r="C706" t="s">
        <v>18</v>
      </c>
      <c r="D706" t="s">
        <v>143</v>
      </c>
      <c r="E706">
        <v>2011</v>
      </c>
      <c r="F706">
        <v>8</v>
      </c>
      <c r="G706">
        <v>24</v>
      </c>
      <c r="H706" t="s">
        <v>86</v>
      </c>
      <c r="I706" t="s">
        <v>16</v>
      </c>
      <c r="J706" t="s">
        <v>16</v>
      </c>
      <c r="K706" t="s">
        <v>374</v>
      </c>
      <c r="L706" t="s">
        <v>86</v>
      </c>
      <c r="M706" t="s">
        <v>88</v>
      </c>
      <c r="N706" s="50">
        <v>46586506</v>
      </c>
      <c r="O706" s="51">
        <v>2020729</v>
      </c>
      <c r="P706" t="s">
        <v>3130</v>
      </c>
      <c r="Q706" t="s">
        <v>342</v>
      </c>
      <c r="R706" t="s">
        <v>953</v>
      </c>
      <c r="S706" s="49" t="str">
        <f>CONCATENATE(Tabla_Datos[[#This Row],[Nombre_Cliente]]," ",Tabla_Datos[[#This Row],[ApellidoPaterno_Cliente]]," ",Tabla_Datos[[#This Row],[ApellidoMaterno_Cliente]])</f>
        <v>WALTER WILFREDO ORTIZ PEÑA</v>
      </c>
      <c r="T706" s="53">
        <f>DATE(Tabla_Datos[[#This Row],[tAnio]],Tabla_Datos[[#This Row],[tMes]],Tabla_Datos[[#This Row],[tDia]])</f>
        <v>40779</v>
      </c>
      <c r="U706" s="53" t="str">
        <f>IF(Tabla_Datos[[#This Row],[cProvincia]]="LIMA","LIMA","PROVINCIA")</f>
        <v>LIMA</v>
      </c>
      <c r="V706" s="53" t="str">
        <f>MID(Tabla_Datos[[#This Row],[pTelefono]],1,SEARCH("-",Tabla_Datos[[#This Row],[pTelefono]],1)-1)</f>
        <v>1</v>
      </c>
      <c r="W706" s="53" t="str">
        <f>MID(Tabla_Datos[[#This Row],[pTelefono]],SEARCH("-",Tabla_Datos[[#This Row],[pTelefono]],1)+1,LEN(Tabla_Datos[[#This Row],[pTelefono]]))</f>
        <v>996108027</v>
      </c>
      <c r="X706" s="53" t="str">
        <f>CONCATENATE(Tabla_Datos[[#This Row],[TipUrb]]," ",Tabla_Datos[[#This Row],[Calle]]," ",Tabla_Datos[[#This Row],[NumCalle]])</f>
        <v>AS   0</v>
      </c>
      <c r="Y706" t="s">
        <v>92</v>
      </c>
      <c r="Z706" t="s">
        <v>181</v>
      </c>
      <c r="AA706" t="s">
        <v>182</v>
      </c>
      <c r="AB706" t="s">
        <v>95</v>
      </c>
      <c r="AC706" t="s">
        <v>95</v>
      </c>
      <c r="AD706" t="s">
        <v>215</v>
      </c>
      <c r="AE706" t="s">
        <v>500</v>
      </c>
      <c r="AF706">
        <v>8</v>
      </c>
      <c r="AG706" s="51">
        <v>10755300</v>
      </c>
      <c r="AH706" t="s">
        <v>95</v>
      </c>
      <c r="AI706">
        <v>26</v>
      </c>
      <c r="AJ706">
        <v>26</v>
      </c>
      <c r="AK706" t="s">
        <v>95</v>
      </c>
      <c r="AL706">
        <v>0</v>
      </c>
    </row>
    <row r="707" spans="1:38">
      <c r="A707">
        <v>3284168</v>
      </c>
      <c r="B707" t="s">
        <v>3131</v>
      </c>
      <c r="C707" t="s">
        <v>19</v>
      </c>
      <c r="D707" t="s">
        <v>143</v>
      </c>
      <c r="E707">
        <v>2011</v>
      </c>
      <c r="F707">
        <v>8</v>
      </c>
      <c r="G707">
        <v>24</v>
      </c>
      <c r="H707" t="s">
        <v>144</v>
      </c>
      <c r="I707" t="s">
        <v>16</v>
      </c>
      <c r="J707" t="s">
        <v>16</v>
      </c>
      <c r="K707" t="s">
        <v>16</v>
      </c>
      <c r="L707" t="s">
        <v>86</v>
      </c>
      <c r="M707" t="s">
        <v>88</v>
      </c>
      <c r="N707" s="50">
        <v>25799559</v>
      </c>
      <c r="O707" s="51">
        <v>2006782</v>
      </c>
      <c r="P707" t="s">
        <v>3132</v>
      </c>
      <c r="Q707" t="s">
        <v>2417</v>
      </c>
      <c r="R707" t="s">
        <v>660</v>
      </c>
      <c r="S707" s="49" t="str">
        <f>CONCATENATE(Tabla_Datos[[#This Row],[Nombre_Cliente]]," ",Tabla_Datos[[#This Row],[ApellidoPaterno_Cliente]]," ",Tabla_Datos[[#This Row],[ApellidoMaterno_Cliente]])</f>
        <v>FLOR VALDIVIA GUTIERREZ</v>
      </c>
      <c r="T707" s="53">
        <f>DATE(Tabla_Datos[[#This Row],[tAnio]],Tabla_Datos[[#This Row],[tMes]],Tabla_Datos[[#This Row],[tDia]])</f>
        <v>40779</v>
      </c>
      <c r="U707" s="53" t="str">
        <f>IF(Tabla_Datos[[#This Row],[cProvincia]]="LIMA","LIMA","PROVINCIA")</f>
        <v>LIMA</v>
      </c>
      <c r="V707" s="53" t="str">
        <f>MID(Tabla_Datos[[#This Row],[pTelefono]],1,SEARCH("-",Tabla_Datos[[#This Row],[pTelefono]],1)-1)</f>
        <v>1</v>
      </c>
      <c r="W707" s="53" t="str">
        <f>MID(Tabla_Datos[[#This Row],[pTelefono]],SEARCH("-",Tabla_Datos[[#This Row],[pTelefono]],1)+1,LEN(Tabla_Datos[[#This Row],[pTelefono]]))</f>
        <v>15863286</v>
      </c>
      <c r="X707" s="53" t="str">
        <f>CONCATENATE(Tabla_Datos[[#This Row],[TipUrb]]," ",Tabla_Datos[[#This Row],[Calle]]," ",Tabla_Datos[[#This Row],[NumCalle]])</f>
        <v>UR . 112</v>
      </c>
      <c r="Y707" t="s">
        <v>92</v>
      </c>
      <c r="Z707" t="s">
        <v>152</v>
      </c>
      <c r="AA707" t="s">
        <v>153</v>
      </c>
      <c r="AB707" t="s">
        <v>95</v>
      </c>
      <c r="AC707" t="s">
        <v>95</v>
      </c>
      <c r="AD707" t="s">
        <v>161</v>
      </c>
      <c r="AE707" t="s">
        <v>95</v>
      </c>
      <c r="AF707" t="s">
        <v>95</v>
      </c>
      <c r="AG707" s="51">
        <v>6009715</v>
      </c>
      <c r="AH707" t="s">
        <v>95</v>
      </c>
      <c r="AI707">
        <v>1</v>
      </c>
      <c r="AJ707">
        <v>1</v>
      </c>
      <c r="AK707" t="s">
        <v>221</v>
      </c>
      <c r="AL707">
        <v>112</v>
      </c>
    </row>
    <row r="708" spans="1:38">
      <c r="A708">
        <v>3294075</v>
      </c>
      <c r="B708" t="s">
        <v>3133</v>
      </c>
      <c r="C708" t="s">
        <v>19</v>
      </c>
      <c r="D708" t="s">
        <v>143</v>
      </c>
      <c r="E708">
        <v>2011</v>
      </c>
      <c r="F708">
        <v>8</v>
      </c>
      <c r="G708">
        <v>24</v>
      </c>
      <c r="H708" t="s">
        <v>86</v>
      </c>
      <c r="I708" t="s">
        <v>100</v>
      </c>
      <c r="J708" t="s">
        <v>100</v>
      </c>
      <c r="K708" t="s">
        <v>582</v>
      </c>
      <c r="L708" t="s">
        <v>86</v>
      </c>
      <c r="M708" t="s">
        <v>102</v>
      </c>
      <c r="N708" s="50">
        <v>41171860</v>
      </c>
      <c r="O708" s="51">
        <v>2055636</v>
      </c>
      <c r="P708" t="s">
        <v>3134</v>
      </c>
      <c r="Q708" t="s">
        <v>3135</v>
      </c>
      <c r="R708" t="s">
        <v>2302</v>
      </c>
      <c r="S708" s="49" t="str">
        <f>CONCATENATE(Tabla_Datos[[#This Row],[Nombre_Cliente]]," ",Tabla_Datos[[#This Row],[ApellidoPaterno_Cliente]]," ",Tabla_Datos[[#This Row],[ApellidoMaterno_Cliente]])</f>
        <v>JORGE LUIS  CAPACUELA  ARCE</v>
      </c>
      <c r="T708" s="53">
        <f>DATE(Tabla_Datos[[#This Row],[tAnio]],Tabla_Datos[[#This Row],[tMes]],Tabla_Datos[[#This Row],[tDia]])</f>
        <v>40779</v>
      </c>
      <c r="U708" s="53" t="str">
        <f>IF(Tabla_Datos[[#This Row],[cProvincia]]="LIMA","LIMA","PROVINCIA")</f>
        <v>PROVINCIA</v>
      </c>
      <c r="V708" s="53" t="str">
        <f>MID(Tabla_Datos[[#This Row],[pTelefono]],1,SEARCH("-",Tabla_Datos[[#This Row],[pTelefono]],1)-1)</f>
        <v>54</v>
      </c>
      <c r="W708" s="53" t="str">
        <f>MID(Tabla_Datos[[#This Row],[pTelefono]],SEARCH("-",Tabla_Datos[[#This Row],[pTelefono]],1)+1,LEN(Tabla_Datos[[#This Row],[pTelefono]]))</f>
        <v>959949736</v>
      </c>
      <c r="X708" s="53" t="str">
        <f>CONCATENATE(Tabla_Datos[[#This Row],[TipUrb]]," ",Tabla_Datos[[#This Row],[Calle]]," ",Tabla_Datos[[#This Row],[NumCalle]])</f>
        <v>AH . 0</v>
      </c>
      <c r="Y708" t="s">
        <v>106</v>
      </c>
      <c r="Z708" t="s">
        <v>152</v>
      </c>
      <c r="AA708" t="s">
        <v>153</v>
      </c>
      <c r="AB708" t="s">
        <v>95</v>
      </c>
      <c r="AC708" t="s">
        <v>95</v>
      </c>
      <c r="AD708" t="s">
        <v>96</v>
      </c>
      <c r="AE708" t="s">
        <v>1082</v>
      </c>
      <c r="AF708">
        <v>9</v>
      </c>
      <c r="AG708" s="51">
        <v>41924800</v>
      </c>
      <c r="AI708">
        <v>1</v>
      </c>
      <c r="AJ708">
        <v>1</v>
      </c>
      <c r="AK708" t="s">
        <v>221</v>
      </c>
      <c r="AL708">
        <v>0</v>
      </c>
    </row>
    <row r="709" spans="1:38">
      <c r="A709">
        <v>3285544</v>
      </c>
      <c r="B709" t="s">
        <v>3136</v>
      </c>
      <c r="C709" t="s">
        <v>18</v>
      </c>
      <c r="D709" t="s">
        <v>143</v>
      </c>
      <c r="E709">
        <v>2011</v>
      </c>
      <c r="F709">
        <v>8</v>
      </c>
      <c r="G709">
        <v>24</v>
      </c>
      <c r="H709" t="s">
        <v>86</v>
      </c>
      <c r="I709" t="s">
        <v>241</v>
      </c>
      <c r="J709" t="s">
        <v>242</v>
      </c>
      <c r="K709" t="s">
        <v>242</v>
      </c>
      <c r="L709" t="s">
        <v>86</v>
      </c>
      <c r="M709" t="s">
        <v>148</v>
      </c>
      <c r="N709" s="50">
        <v>18159831</v>
      </c>
      <c r="O709" s="51">
        <v>2031310</v>
      </c>
      <c r="P709" t="s">
        <v>3137</v>
      </c>
      <c r="Q709" t="s">
        <v>553</v>
      </c>
      <c r="R709" t="s">
        <v>2943</v>
      </c>
      <c r="S709" s="49" t="str">
        <f>CONCATENATE(Tabla_Datos[[#This Row],[Nombre_Cliente]]," ",Tabla_Datos[[#This Row],[ApellidoPaterno_Cliente]]," ",Tabla_Datos[[#This Row],[ApellidoMaterno_Cliente]])</f>
        <v>MARTIN HECTOR ALFONS MONTENEGRO BORJA</v>
      </c>
      <c r="T709" s="53">
        <f>DATE(Tabla_Datos[[#This Row],[tAnio]],Tabla_Datos[[#This Row],[tMes]],Tabla_Datos[[#This Row],[tDia]])</f>
        <v>40779</v>
      </c>
      <c r="U709" s="53" t="str">
        <f>IF(Tabla_Datos[[#This Row],[cProvincia]]="LIMA","LIMA","PROVINCIA")</f>
        <v>PROVINCIA</v>
      </c>
      <c r="V709" s="53" t="str">
        <f>MID(Tabla_Datos[[#This Row],[pTelefono]],1,SEARCH("-",Tabla_Datos[[#This Row],[pTelefono]],1)-1)</f>
        <v>1</v>
      </c>
      <c r="W709" s="53" t="str">
        <f>MID(Tabla_Datos[[#This Row],[pTelefono]],SEARCH("-",Tabla_Datos[[#This Row],[pTelefono]],1)+1,LEN(Tabla_Datos[[#This Row],[pTelefono]]))</f>
        <v>7272222</v>
      </c>
      <c r="X709" s="53" t="str">
        <f>CONCATENATE(Tabla_Datos[[#This Row],[TipUrb]]," ",Tabla_Datos[[#This Row],[Calle]]," ",Tabla_Datos[[#This Row],[NumCalle]])</f>
        <v>UP . 0</v>
      </c>
      <c r="Y709" t="s">
        <v>246</v>
      </c>
      <c r="Z709" t="s">
        <v>188</v>
      </c>
      <c r="AA709" t="s">
        <v>189</v>
      </c>
      <c r="AB709" t="s">
        <v>95</v>
      </c>
      <c r="AC709" t="s">
        <v>413</v>
      </c>
      <c r="AD709" t="s">
        <v>286</v>
      </c>
      <c r="AE709" t="s">
        <v>2163</v>
      </c>
      <c r="AF709">
        <v>9</v>
      </c>
      <c r="AG709" s="51">
        <v>21879074</v>
      </c>
      <c r="AI709">
        <v>26</v>
      </c>
      <c r="AJ709">
        <v>26</v>
      </c>
      <c r="AK709" t="s">
        <v>221</v>
      </c>
      <c r="AL709">
        <v>0</v>
      </c>
    </row>
    <row r="710" spans="1:38">
      <c r="A710">
        <v>3296467</v>
      </c>
      <c r="B710" t="s">
        <v>3138</v>
      </c>
      <c r="C710" t="s">
        <v>18</v>
      </c>
      <c r="D710" t="s">
        <v>143</v>
      </c>
      <c r="E710">
        <v>2011</v>
      </c>
      <c r="F710">
        <v>8</v>
      </c>
      <c r="G710">
        <v>24</v>
      </c>
      <c r="H710" t="s">
        <v>86</v>
      </c>
      <c r="I710" t="s">
        <v>132</v>
      </c>
      <c r="J710" t="s">
        <v>132</v>
      </c>
      <c r="K710" t="s">
        <v>1299</v>
      </c>
      <c r="L710" t="s">
        <v>86</v>
      </c>
      <c r="M710" t="s">
        <v>133</v>
      </c>
      <c r="N710" s="50">
        <v>40783045</v>
      </c>
      <c r="O710" s="51">
        <v>2053145</v>
      </c>
      <c r="P710" t="s">
        <v>3139</v>
      </c>
      <c r="Q710" t="s">
        <v>1188</v>
      </c>
      <c r="R710" t="s">
        <v>3140</v>
      </c>
      <c r="S710" s="49" t="str">
        <f>CONCATENATE(Tabla_Datos[[#This Row],[Nombre_Cliente]]," ",Tabla_Datos[[#This Row],[ApellidoPaterno_Cliente]]," ",Tabla_Datos[[#This Row],[ApellidoMaterno_Cliente]])</f>
        <v>VICTOR ORLANDO PACHECO PURIZAGA</v>
      </c>
      <c r="T710" s="53">
        <f>DATE(Tabla_Datos[[#This Row],[tAnio]],Tabla_Datos[[#This Row],[tMes]],Tabla_Datos[[#This Row],[tDia]])</f>
        <v>40779</v>
      </c>
      <c r="U710" s="53" t="str">
        <f>IF(Tabla_Datos[[#This Row],[cProvincia]]="LIMA","LIMA","PROVINCIA")</f>
        <v>PROVINCIA</v>
      </c>
      <c r="V710" s="53" t="str">
        <f>MID(Tabla_Datos[[#This Row],[pTelefono]],1,SEARCH("-",Tabla_Datos[[#This Row],[pTelefono]],1)-1)</f>
        <v>73</v>
      </c>
      <c r="W710" s="53" t="str">
        <f>MID(Tabla_Datos[[#This Row],[pTelefono]],SEARCH("-",Tabla_Datos[[#This Row],[pTelefono]],1)+1,LEN(Tabla_Datos[[#This Row],[pTelefono]]))</f>
        <v>968484835</v>
      </c>
      <c r="X710" s="53" t="str">
        <f>CONCATENATE(Tabla_Datos[[#This Row],[TipUrb]]," ",Tabla_Datos[[#This Row],[Calle]]," ",Tabla_Datos[[#This Row],[NumCalle]])</f>
        <v>- LIMA 620</v>
      </c>
      <c r="Y710" t="s">
        <v>137</v>
      </c>
      <c r="Z710" t="s">
        <v>188</v>
      </c>
      <c r="AA710" t="s">
        <v>189</v>
      </c>
      <c r="AB710" t="s">
        <v>95</v>
      </c>
      <c r="AC710" t="s">
        <v>95</v>
      </c>
      <c r="AD710" t="s">
        <v>109</v>
      </c>
      <c r="AE710" t="s">
        <v>95</v>
      </c>
      <c r="AF710" t="s">
        <v>95</v>
      </c>
      <c r="AG710" s="51">
        <v>2894697</v>
      </c>
      <c r="AH710" t="s">
        <v>95</v>
      </c>
      <c r="AI710">
        <v>1</v>
      </c>
      <c r="AJ710">
        <v>1</v>
      </c>
      <c r="AK710" t="s">
        <v>16</v>
      </c>
      <c r="AL710">
        <v>620</v>
      </c>
    </row>
    <row r="711" spans="1:38">
      <c r="A711">
        <v>3294738</v>
      </c>
      <c r="B711" t="s">
        <v>3141</v>
      </c>
      <c r="C711" t="s">
        <v>18</v>
      </c>
      <c r="D711" t="s">
        <v>143</v>
      </c>
      <c r="E711">
        <v>2011</v>
      </c>
      <c r="F711">
        <v>8</v>
      </c>
      <c r="G711">
        <v>24</v>
      </c>
      <c r="H711" t="s">
        <v>86</v>
      </c>
      <c r="I711" t="s">
        <v>145</v>
      </c>
      <c r="J711" t="s">
        <v>469</v>
      </c>
      <c r="K711" t="s">
        <v>991</v>
      </c>
      <c r="L711" t="s">
        <v>86</v>
      </c>
      <c r="M711" t="s">
        <v>88</v>
      </c>
      <c r="N711" s="50">
        <v>11111252</v>
      </c>
      <c r="O711" s="51">
        <v>2095404</v>
      </c>
      <c r="P711" t="s">
        <v>3142</v>
      </c>
      <c r="Q711" t="s">
        <v>3143</v>
      </c>
      <c r="R711" t="s">
        <v>3144</v>
      </c>
      <c r="S711" s="49" t="str">
        <f>CONCATENATE(Tabla_Datos[[#This Row],[Nombre_Cliente]]," ",Tabla_Datos[[#This Row],[ApellidoPaterno_Cliente]]," ",Tabla_Datos[[#This Row],[ApellidoMaterno_Cliente]])</f>
        <v>NELBA ELIZABETH PONCE DOMINGUEZ</v>
      </c>
      <c r="T711" s="53">
        <f>DATE(Tabla_Datos[[#This Row],[tAnio]],Tabla_Datos[[#This Row],[tMes]],Tabla_Datos[[#This Row],[tDia]])</f>
        <v>40779</v>
      </c>
      <c r="U711" s="53" t="str">
        <f>IF(Tabla_Datos[[#This Row],[cProvincia]]="LIMA","LIMA","PROVINCIA")</f>
        <v>PROVINCIA</v>
      </c>
      <c r="V711" s="53" t="str">
        <f>MID(Tabla_Datos[[#This Row],[pTelefono]],1,SEARCH("-",Tabla_Datos[[#This Row],[pTelefono]],1)-1)</f>
        <v>43</v>
      </c>
      <c r="W711" s="53" t="str">
        <f>MID(Tabla_Datos[[#This Row],[pTelefono]],SEARCH("-",Tabla_Datos[[#This Row],[pTelefono]],1)+1,LEN(Tabla_Datos[[#This Row],[pTelefono]]))</f>
        <v>324707</v>
      </c>
      <c r="X711" s="53" t="str">
        <f>CONCATENATE(Tabla_Datos[[#This Row],[TipUrb]]," ",Tabla_Datos[[#This Row],[Calle]]," ",Tabla_Datos[[#This Row],[NumCalle]])</f>
        <v>UR 19 1</v>
      </c>
      <c r="Y711" t="s">
        <v>151</v>
      </c>
      <c r="Z711" t="s">
        <v>188</v>
      </c>
      <c r="AA711" t="s">
        <v>189</v>
      </c>
      <c r="AB711" t="s">
        <v>95</v>
      </c>
      <c r="AC711" t="s">
        <v>95</v>
      </c>
      <c r="AD711" t="s">
        <v>161</v>
      </c>
      <c r="AE711" t="s">
        <v>95</v>
      </c>
      <c r="AF711" t="s">
        <v>95</v>
      </c>
      <c r="AG711" s="51">
        <v>32838185</v>
      </c>
      <c r="AI711">
        <v>1</v>
      </c>
      <c r="AJ711">
        <v>1</v>
      </c>
      <c r="AK711">
        <v>19</v>
      </c>
      <c r="AL711">
        <v>1</v>
      </c>
    </row>
    <row r="712" spans="1:38">
      <c r="A712">
        <v>3295138</v>
      </c>
      <c r="B712" t="s">
        <v>3145</v>
      </c>
      <c r="C712" t="s">
        <v>18</v>
      </c>
      <c r="D712" t="s">
        <v>156</v>
      </c>
      <c r="E712">
        <v>2011</v>
      </c>
      <c r="F712">
        <v>8</v>
      </c>
      <c r="G712">
        <v>24</v>
      </c>
      <c r="H712" t="s">
        <v>86</v>
      </c>
      <c r="I712" t="s">
        <v>16</v>
      </c>
      <c r="J712" t="s">
        <v>16</v>
      </c>
      <c r="K712" t="s">
        <v>157</v>
      </c>
      <c r="L712" t="s">
        <v>86</v>
      </c>
      <c r="M712" t="s">
        <v>88</v>
      </c>
      <c r="N712" s="50">
        <v>99999999</v>
      </c>
      <c r="O712" s="51">
        <v>2109518</v>
      </c>
      <c r="P712" t="s">
        <v>3146</v>
      </c>
      <c r="Q712" t="s">
        <v>3147</v>
      </c>
      <c r="R712" t="s">
        <v>3148</v>
      </c>
      <c r="S712" s="49" t="str">
        <f>CONCATENATE(Tabla_Datos[[#This Row],[Nombre_Cliente]]," ",Tabla_Datos[[#This Row],[ApellidoPaterno_Cliente]]," ",Tabla_Datos[[#This Row],[ApellidoMaterno_Cliente]])</f>
        <v xml:space="preserve">FRANK RICARDO PORTAL  ESPINAL </v>
      </c>
      <c r="T712" s="53">
        <f>DATE(Tabla_Datos[[#This Row],[tAnio]],Tabla_Datos[[#This Row],[tMes]],Tabla_Datos[[#This Row],[tDia]])</f>
        <v>40779</v>
      </c>
      <c r="U712" s="53" t="str">
        <f>IF(Tabla_Datos[[#This Row],[cProvincia]]="LIMA","LIMA","PROVINCIA")</f>
        <v>LIMA</v>
      </c>
      <c r="V712" s="53" t="str">
        <f>MID(Tabla_Datos[[#This Row],[pTelefono]],1,SEARCH("-",Tabla_Datos[[#This Row],[pTelefono]],1)-1)</f>
        <v>1</v>
      </c>
      <c r="W712" s="53" t="str">
        <f>MID(Tabla_Datos[[#This Row],[pTelefono]],SEARCH("-",Tabla_Datos[[#This Row],[pTelefono]],1)+1,LEN(Tabla_Datos[[#This Row],[pTelefono]]))</f>
        <v>986632330</v>
      </c>
      <c r="X712" s="53" t="str">
        <f>CONCATENATE(Tabla_Datos[[#This Row],[TipUrb]]," ",Tabla_Datos[[#This Row],[Calle]]," ",Tabla_Datos[[#This Row],[NumCalle]])</f>
        <v>UR SANTA SOFIA 0</v>
      </c>
      <c r="Y712" t="s">
        <v>92</v>
      </c>
      <c r="Z712" t="s">
        <v>93</v>
      </c>
      <c r="AA712" t="s">
        <v>94</v>
      </c>
      <c r="AB712" t="s">
        <v>95</v>
      </c>
      <c r="AC712" t="s">
        <v>95</v>
      </c>
      <c r="AD712" t="s">
        <v>161</v>
      </c>
      <c r="AE712" t="s">
        <v>3149</v>
      </c>
      <c r="AF712">
        <v>34</v>
      </c>
      <c r="AG712" s="51">
        <v>47448455</v>
      </c>
      <c r="AI712">
        <v>26</v>
      </c>
      <c r="AJ712">
        <v>26</v>
      </c>
      <c r="AK712" t="s">
        <v>3150</v>
      </c>
      <c r="AL712">
        <v>0</v>
      </c>
    </row>
    <row r="713" spans="1:38">
      <c r="A713">
        <v>3291926</v>
      </c>
      <c r="B713" t="s">
        <v>3151</v>
      </c>
      <c r="C713" t="s">
        <v>18</v>
      </c>
      <c r="D713" t="s">
        <v>143</v>
      </c>
      <c r="E713">
        <v>2011</v>
      </c>
      <c r="F713">
        <v>8</v>
      </c>
      <c r="G713">
        <v>24</v>
      </c>
      <c r="H713" t="s">
        <v>86</v>
      </c>
      <c r="I713" t="s">
        <v>241</v>
      </c>
      <c r="J713" t="s">
        <v>242</v>
      </c>
      <c r="K713" t="s">
        <v>259</v>
      </c>
      <c r="L713" t="s">
        <v>86</v>
      </c>
      <c r="M713" t="s">
        <v>148</v>
      </c>
      <c r="N713" s="50">
        <v>32922711</v>
      </c>
      <c r="O713" s="51">
        <v>2232013</v>
      </c>
      <c r="P713" t="s">
        <v>3152</v>
      </c>
      <c r="Q713" t="s">
        <v>3153</v>
      </c>
      <c r="R713" t="s">
        <v>3154</v>
      </c>
      <c r="S713" s="49" t="str">
        <f>CONCATENATE(Tabla_Datos[[#This Row],[Nombre_Cliente]]," ",Tabla_Datos[[#This Row],[ApellidoPaterno_Cliente]]," ",Tabla_Datos[[#This Row],[ApellidoMaterno_Cliente]])</f>
        <v>JULIA SABINA  VALDERRAMA MERCEDES</v>
      </c>
      <c r="T713" s="53">
        <f>DATE(Tabla_Datos[[#This Row],[tAnio]],Tabla_Datos[[#This Row],[tMes]],Tabla_Datos[[#This Row],[tDia]])</f>
        <v>40779</v>
      </c>
      <c r="U713" s="53" t="str">
        <f>IF(Tabla_Datos[[#This Row],[cProvincia]]="LIMA","LIMA","PROVINCIA")</f>
        <v>PROVINCIA</v>
      </c>
      <c r="V713" s="53" t="str">
        <f>MID(Tabla_Datos[[#This Row],[pTelefono]],1,SEARCH("-",Tabla_Datos[[#This Row],[pTelefono]],1)-1)</f>
        <v>44</v>
      </c>
      <c r="W713" s="53" t="str">
        <f>MID(Tabla_Datos[[#This Row],[pTelefono]],SEARCH("-",Tabla_Datos[[#This Row],[pTelefono]],1)+1,LEN(Tabla_Datos[[#This Row],[pTelefono]]))</f>
        <v>949061350</v>
      </c>
      <c r="X713" s="53" t="str">
        <f>CONCATENATE(Tabla_Datos[[#This Row],[TipUrb]]," ",Tabla_Datos[[#This Row],[Calle]]," ",Tabla_Datos[[#This Row],[NumCalle]])</f>
        <v>AS MIRAMAR 0</v>
      </c>
      <c r="Y713" t="s">
        <v>246</v>
      </c>
      <c r="Z713" t="s">
        <v>181</v>
      </c>
      <c r="AA713" t="s">
        <v>182</v>
      </c>
      <c r="AB713" t="s">
        <v>95</v>
      </c>
      <c r="AC713" t="s">
        <v>95</v>
      </c>
      <c r="AD713" t="s">
        <v>215</v>
      </c>
      <c r="AE713" t="s">
        <v>413</v>
      </c>
      <c r="AF713">
        <v>7</v>
      </c>
      <c r="AG713" s="51">
        <v>18174973</v>
      </c>
      <c r="AI713" t="s">
        <v>1264</v>
      </c>
      <c r="AJ713" t="s">
        <v>1264</v>
      </c>
      <c r="AK713" t="s">
        <v>3155</v>
      </c>
      <c r="AL713">
        <v>0</v>
      </c>
    </row>
    <row r="714" spans="1:38">
      <c r="A714">
        <v>3294963</v>
      </c>
      <c r="B714" t="s">
        <v>3156</v>
      </c>
      <c r="C714" t="s">
        <v>18</v>
      </c>
      <c r="D714" t="s">
        <v>143</v>
      </c>
      <c r="E714">
        <v>2011</v>
      </c>
      <c r="F714">
        <v>8</v>
      </c>
      <c r="G714">
        <v>24</v>
      </c>
      <c r="H714" t="s">
        <v>86</v>
      </c>
      <c r="I714" t="s">
        <v>16</v>
      </c>
      <c r="J714" t="s">
        <v>16</v>
      </c>
      <c r="K714" t="s">
        <v>633</v>
      </c>
      <c r="L714" t="s">
        <v>86</v>
      </c>
      <c r="M714" t="s">
        <v>88</v>
      </c>
      <c r="N714" s="50">
        <v>9802520</v>
      </c>
      <c r="O714" s="51">
        <v>2268192</v>
      </c>
      <c r="P714" t="s">
        <v>2300</v>
      </c>
      <c r="Q714" t="s">
        <v>3157</v>
      </c>
      <c r="R714" t="s">
        <v>3158</v>
      </c>
      <c r="S714" s="49" t="str">
        <f>CONCATENATE(Tabla_Datos[[#This Row],[Nombre_Cliente]]," ",Tabla_Datos[[#This Row],[ApellidoPaterno_Cliente]]," ",Tabla_Datos[[#This Row],[ApellidoMaterno_Cliente]])</f>
        <v>ANA MARIA MAYTA THACHAR</v>
      </c>
      <c r="T714" s="53">
        <f>DATE(Tabla_Datos[[#This Row],[tAnio]],Tabla_Datos[[#This Row],[tMes]],Tabla_Datos[[#This Row],[tDia]])</f>
        <v>40779</v>
      </c>
      <c r="U714" s="53" t="str">
        <f>IF(Tabla_Datos[[#This Row],[cProvincia]]="LIMA","LIMA","PROVINCIA")</f>
        <v>LIMA</v>
      </c>
      <c r="V714" s="53" t="str">
        <f>MID(Tabla_Datos[[#This Row],[pTelefono]],1,SEARCH("-",Tabla_Datos[[#This Row],[pTelefono]],1)-1)</f>
        <v>1</v>
      </c>
      <c r="W714" s="53" t="str">
        <f>MID(Tabla_Datos[[#This Row],[pTelefono]],SEARCH("-",Tabla_Datos[[#This Row],[pTelefono]],1)+1,LEN(Tabla_Datos[[#This Row],[pTelefono]]))</f>
        <v>13593733</v>
      </c>
      <c r="X714" s="53" t="str">
        <f>CONCATENATE(Tabla_Datos[[#This Row],[TipUrb]]," ",Tabla_Datos[[#This Row],[Calle]]," ",Tabla_Datos[[#This Row],[NumCalle]])</f>
        <v>AH . 0</v>
      </c>
      <c r="Y714" t="s">
        <v>92</v>
      </c>
      <c r="Z714" t="s">
        <v>188</v>
      </c>
      <c r="AA714" t="s">
        <v>189</v>
      </c>
      <c r="AB714" t="s">
        <v>95</v>
      </c>
      <c r="AC714" t="s">
        <v>95</v>
      </c>
      <c r="AD714" t="s">
        <v>96</v>
      </c>
      <c r="AE714" t="s">
        <v>474</v>
      </c>
      <c r="AF714">
        <v>10</v>
      </c>
      <c r="AG714" s="51">
        <v>7280032</v>
      </c>
      <c r="AH714" t="s">
        <v>95</v>
      </c>
      <c r="AI714">
        <v>1</v>
      </c>
      <c r="AJ714">
        <v>1</v>
      </c>
      <c r="AK714" t="s">
        <v>221</v>
      </c>
      <c r="AL714">
        <v>0</v>
      </c>
    </row>
    <row r="715" spans="1:38">
      <c r="A715">
        <v>3278830</v>
      </c>
      <c r="B715" t="s">
        <v>3159</v>
      </c>
      <c r="C715" t="s">
        <v>18</v>
      </c>
      <c r="D715" t="s">
        <v>85</v>
      </c>
      <c r="E715">
        <v>2011</v>
      </c>
      <c r="F715">
        <v>8</v>
      </c>
      <c r="G715">
        <v>24</v>
      </c>
      <c r="H715" t="s">
        <v>86</v>
      </c>
      <c r="I715" t="s">
        <v>241</v>
      </c>
      <c r="J715" t="s">
        <v>242</v>
      </c>
      <c r="K715" t="s">
        <v>242</v>
      </c>
      <c r="L715" t="s">
        <v>86</v>
      </c>
      <c r="M715" t="s">
        <v>148</v>
      </c>
      <c r="N715" s="50">
        <v>18030191</v>
      </c>
      <c r="O715" s="51">
        <v>2278402</v>
      </c>
      <c r="P715" t="s">
        <v>1612</v>
      </c>
      <c r="Q715" t="s">
        <v>482</v>
      </c>
      <c r="R715" t="s">
        <v>3160</v>
      </c>
      <c r="S715" s="49" t="str">
        <f>CONCATENATE(Tabla_Datos[[#This Row],[Nombre_Cliente]]," ",Tabla_Datos[[#This Row],[ApellidoPaterno_Cliente]]," ",Tabla_Datos[[#This Row],[ApellidoMaterno_Cliente]])</f>
        <v>AUGUSTO VASQUEZ VALDIVIESO</v>
      </c>
      <c r="T715" s="53">
        <f>DATE(Tabla_Datos[[#This Row],[tAnio]],Tabla_Datos[[#This Row],[tMes]],Tabla_Datos[[#This Row],[tDia]])</f>
        <v>40779</v>
      </c>
      <c r="U715" s="53" t="str">
        <f>IF(Tabla_Datos[[#This Row],[cProvincia]]="LIMA","LIMA","PROVINCIA")</f>
        <v>PROVINCIA</v>
      </c>
      <c r="V715" s="53" t="str">
        <f>MID(Tabla_Datos[[#This Row],[pTelefono]],1,SEARCH("-",Tabla_Datos[[#This Row],[pTelefono]],1)-1)</f>
        <v>44</v>
      </c>
      <c r="W715" s="53" t="str">
        <f>MID(Tabla_Datos[[#This Row],[pTelefono]],SEARCH("-",Tabla_Datos[[#This Row],[pTelefono]],1)+1,LEN(Tabla_Datos[[#This Row],[pTelefono]]))</f>
        <v>243688</v>
      </c>
      <c r="X715" s="53" t="str">
        <f>CONCATENATE(Tabla_Datos[[#This Row],[TipUrb]]," ",Tabla_Datos[[#This Row],[Calle]]," ",Tabla_Datos[[#This Row],[NumCalle]])</f>
        <v>UR RIMAC 551</v>
      </c>
      <c r="Y715" t="s">
        <v>246</v>
      </c>
      <c r="Z715" t="s">
        <v>93</v>
      </c>
      <c r="AA715" t="s">
        <v>94</v>
      </c>
      <c r="AB715" t="s">
        <v>95</v>
      </c>
      <c r="AC715" t="s">
        <v>95</v>
      </c>
      <c r="AD715" t="s">
        <v>161</v>
      </c>
      <c r="AE715" t="s">
        <v>95</v>
      </c>
      <c r="AG715" s="51">
        <v>17929846</v>
      </c>
      <c r="AI715">
        <v>10</v>
      </c>
      <c r="AJ715">
        <v>10</v>
      </c>
      <c r="AK715" t="s">
        <v>1039</v>
      </c>
      <c r="AL715">
        <v>551</v>
      </c>
    </row>
    <row r="716" spans="1:38">
      <c r="A716">
        <v>3222116</v>
      </c>
      <c r="B716" t="s">
        <v>3161</v>
      </c>
      <c r="C716" t="s">
        <v>19</v>
      </c>
      <c r="D716" t="s">
        <v>85</v>
      </c>
      <c r="E716">
        <v>2011</v>
      </c>
      <c r="F716">
        <v>8</v>
      </c>
      <c r="G716">
        <v>24</v>
      </c>
      <c r="H716" t="s">
        <v>86</v>
      </c>
      <c r="I716" t="s">
        <v>16</v>
      </c>
      <c r="J716" t="s">
        <v>16</v>
      </c>
      <c r="K716" t="s">
        <v>3162</v>
      </c>
      <c r="L716" t="s">
        <v>86</v>
      </c>
      <c r="M716" t="s">
        <v>88</v>
      </c>
      <c r="N716" s="50">
        <v>42982440</v>
      </c>
      <c r="O716" s="51">
        <v>2287483</v>
      </c>
      <c r="P716" t="s">
        <v>1036</v>
      </c>
      <c r="Q716" t="s">
        <v>1489</v>
      </c>
      <c r="R716" t="s">
        <v>1473</v>
      </c>
      <c r="S716" s="49" t="str">
        <f>CONCATENATE(Tabla_Datos[[#This Row],[Nombre_Cliente]]," ",Tabla_Datos[[#This Row],[ApellidoPaterno_Cliente]]," ",Tabla_Datos[[#This Row],[ApellidoMaterno_Cliente]])</f>
        <v>FLOR DE MARIA CARDENAS BECERRA</v>
      </c>
      <c r="T716" s="53">
        <f>DATE(Tabla_Datos[[#This Row],[tAnio]],Tabla_Datos[[#This Row],[tMes]],Tabla_Datos[[#This Row],[tDia]])</f>
        <v>40779</v>
      </c>
      <c r="U716" s="53" t="str">
        <f>IF(Tabla_Datos[[#This Row],[cProvincia]]="LIMA","LIMA","PROVINCIA")</f>
        <v>LIMA</v>
      </c>
      <c r="V716" s="53" t="str">
        <f>MID(Tabla_Datos[[#This Row],[pTelefono]],1,SEARCH("-",Tabla_Datos[[#This Row],[pTelefono]],1)-1)</f>
        <v>1</v>
      </c>
      <c r="W716" s="53" t="str">
        <f>MID(Tabla_Datos[[#This Row],[pTelefono]],SEARCH("-",Tabla_Datos[[#This Row],[pTelefono]],1)+1,LEN(Tabla_Datos[[#This Row],[pTelefono]]))</f>
        <v>987715882</v>
      </c>
      <c r="X716" s="53" t="str">
        <f>CONCATENATE(Tabla_Datos[[#This Row],[TipUrb]]," ",Tabla_Datos[[#This Row],[Calle]]," ",Tabla_Datos[[#This Row],[NumCalle]])</f>
        <v>PO CENTRAL 327</v>
      </c>
      <c r="Y716" t="s">
        <v>92</v>
      </c>
      <c r="Z716" t="s">
        <v>122</v>
      </c>
      <c r="AA716" t="s">
        <v>123</v>
      </c>
      <c r="AB716" t="s">
        <v>95</v>
      </c>
      <c r="AC716" t="s">
        <v>95</v>
      </c>
      <c r="AD716" t="s">
        <v>1658</v>
      </c>
      <c r="AE716" t="s">
        <v>3163</v>
      </c>
      <c r="AF716" t="s">
        <v>95</v>
      </c>
      <c r="AG716" s="51">
        <v>9531735</v>
      </c>
      <c r="AH716" t="s">
        <v>95</v>
      </c>
      <c r="AI716">
        <v>1</v>
      </c>
      <c r="AJ716">
        <v>1</v>
      </c>
      <c r="AK716" t="s">
        <v>556</v>
      </c>
      <c r="AL716">
        <v>327</v>
      </c>
    </row>
    <row r="717" spans="1:38">
      <c r="A717">
        <v>3293401</v>
      </c>
      <c r="B717" t="s">
        <v>3164</v>
      </c>
      <c r="C717" t="s">
        <v>20</v>
      </c>
      <c r="D717" t="s">
        <v>85</v>
      </c>
      <c r="E717">
        <v>2011</v>
      </c>
      <c r="F717">
        <v>8</v>
      </c>
      <c r="G717">
        <v>24</v>
      </c>
      <c r="H717" t="s">
        <v>86</v>
      </c>
      <c r="I717" t="s">
        <v>145</v>
      </c>
      <c r="J717" t="s">
        <v>469</v>
      </c>
      <c r="K717" t="s">
        <v>991</v>
      </c>
      <c r="L717" t="s">
        <v>86</v>
      </c>
      <c r="M717" t="s">
        <v>148</v>
      </c>
      <c r="N717" s="50">
        <v>41131893</v>
      </c>
      <c r="O717" s="51">
        <v>2297800</v>
      </c>
      <c r="P717" t="s">
        <v>3165</v>
      </c>
      <c r="Q717" t="s">
        <v>95</v>
      </c>
      <c r="R717" t="s">
        <v>95</v>
      </c>
      <c r="S717" s="49" t="str">
        <f>CONCATENATE(Tabla_Datos[[#This Row],[Nombre_Cliente]]," ",Tabla_Datos[[#This Row],[ApellidoPaterno_Cliente]]," ",Tabla_Datos[[#This Row],[ApellidoMaterno_Cliente]])</f>
        <v xml:space="preserve">INVERSIONES OLEMAR E    </v>
      </c>
      <c r="T717" s="53">
        <f>DATE(Tabla_Datos[[#This Row],[tAnio]],Tabla_Datos[[#This Row],[tMes]],Tabla_Datos[[#This Row],[tDia]])</f>
        <v>40779</v>
      </c>
      <c r="U717" s="53" t="str">
        <f>IF(Tabla_Datos[[#This Row],[cProvincia]]="LIMA","LIMA","PROVINCIA")</f>
        <v>PROVINCIA</v>
      </c>
      <c r="V717" s="53" t="str">
        <f>MID(Tabla_Datos[[#This Row],[pTelefono]],1,SEARCH("-",Tabla_Datos[[#This Row],[pTelefono]],1)-1)</f>
        <v>43</v>
      </c>
      <c r="W717" s="53" t="str">
        <f>MID(Tabla_Datos[[#This Row],[pTelefono]],SEARCH("-",Tabla_Datos[[#This Row],[pTelefono]],1)+1,LEN(Tabla_Datos[[#This Row],[pTelefono]]))</f>
        <v>998392215</v>
      </c>
      <c r="X717" s="53" t="str">
        <f>CONCATENATE(Tabla_Datos[[#This Row],[TipUrb]]," ",Tabla_Datos[[#This Row],[Calle]]," ",Tabla_Datos[[#This Row],[NumCalle]])</f>
        <v>- VILLAVICENCIO M. 316</v>
      </c>
      <c r="Y717" t="s">
        <v>151</v>
      </c>
      <c r="Z717" t="s">
        <v>122</v>
      </c>
      <c r="AA717" t="s">
        <v>123</v>
      </c>
      <c r="AB717" t="s">
        <v>95</v>
      </c>
      <c r="AC717" t="s">
        <v>95</v>
      </c>
      <c r="AD717" t="s">
        <v>109</v>
      </c>
      <c r="AE717" t="s">
        <v>95</v>
      </c>
      <c r="AF717" t="s">
        <v>95</v>
      </c>
      <c r="AG717" s="51" t="s">
        <v>95</v>
      </c>
      <c r="AH717">
        <v>20532014311</v>
      </c>
      <c r="AI717">
        <v>1</v>
      </c>
      <c r="AJ717">
        <v>1</v>
      </c>
      <c r="AK717" t="s">
        <v>3166</v>
      </c>
      <c r="AL717">
        <v>316</v>
      </c>
    </row>
    <row r="718" spans="1:38">
      <c r="A718">
        <v>3250170</v>
      </c>
      <c r="B718" t="s">
        <v>3167</v>
      </c>
      <c r="C718" t="s">
        <v>20</v>
      </c>
      <c r="D718" t="s">
        <v>143</v>
      </c>
      <c r="E718">
        <v>2011</v>
      </c>
      <c r="F718">
        <v>8</v>
      </c>
      <c r="G718">
        <v>24</v>
      </c>
      <c r="H718" t="s">
        <v>86</v>
      </c>
      <c r="I718" t="s">
        <v>100</v>
      </c>
      <c r="J718" t="s">
        <v>2307</v>
      </c>
      <c r="K718" t="s">
        <v>2308</v>
      </c>
      <c r="L718" t="s">
        <v>86</v>
      </c>
      <c r="M718" t="s">
        <v>102</v>
      </c>
      <c r="N718" s="50">
        <v>44218072</v>
      </c>
      <c r="O718" s="51">
        <v>2307832</v>
      </c>
      <c r="P718" t="s">
        <v>2978</v>
      </c>
      <c r="Q718" t="s">
        <v>3168</v>
      </c>
      <c r="R718" t="s">
        <v>422</v>
      </c>
      <c r="S718" s="49" t="str">
        <f>CONCATENATE(Tabla_Datos[[#This Row],[Nombre_Cliente]]," ",Tabla_Datos[[#This Row],[ApellidoPaterno_Cliente]]," ",Tabla_Datos[[#This Row],[ApellidoMaterno_Cliente]])</f>
        <v>FERNANDO DENEGRI CORDOVA</v>
      </c>
      <c r="T718" s="53">
        <f>DATE(Tabla_Datos[[#This Row],[tAnio]],Tabla_Datos[[#This Row],[tMes]],Tabla_Datos[[#This Row],[tDia]])</f>
        <v>40779</v>
      </c>
      <c r="U718" s="53" t="str">
        <f>IF(Tabla_Datos[[#This Row],[cProvincia]]="LIMA","LIMA","PROVINCIA")</f>
        <v>PROVINCIA</v>
      </c>
      <c r="V718" s="53" t="str">
        <f>MID(Tabla_Datos[[#This Row],[pTelefono]],1,SEARCH("-",Tabla_Datos[[#This Row],[pTelefono]],1)-1)</f>
        <v>54</v>
      </c>
      <c r="W718" s="53" t="str">
        <f>MID(Tabla_Datos[[#This Row],[pTelefono]],SEARCH("-",Tabla_Datos[[#This Row],[pTelefono]],1)+1,LEN(Tabla_Datos[[#This Row],[pTelefono]]))</f>
        <v>99303583</v>
      </c>
      <c r="X718" s="53" t="str">
        <f>CONCATENATE(Tabla_Datos[[#This Row],[TipUrb]]," ",Tabla_Datos[[#This Row],[Calle]]," ",Tabla_Datos[[#This Row],[NumCalle]])</f>
        <v>- FRANCISCO FLORES S/N  CDRA. 1</v>
      </c>
      <c r="Y718" t="s">
        <v>106</v>
      </c>
      <c r="Z718" t="s">
        <v>152</v>
      </c>
      <c r="AA718" t="s">
        <v>153</v>
      </c>
      <c r="AB718" t="s">
        <v>95</v>
      </c>
      <c r="AC718" t="s">
        <v>95</v>
      </c>
      <c r="AD718" t="s">
        <v>109</v>
      </c>
      <c r="AE718" t="s">
        <v>95</v>
      </c>
      <c r="AF718" t="s">
        <v>95</v>
      </c>
      <c r="AG718" s="51">
        <v>30488830</v>
      </c>
      <c r="AH718" t="s">
        <v>95</v>
      </c>
      <c r="AI718">
        <v>1</v>
      </c>
      <c r="AJ718">
        <v>1</v>
      </c>
      <c r="AK718" t="s">
        <v>3169</v>
      </c>
      <c r="AL718">
        <v>1</v>
      </c>
    </row>
    <row r="719" spans="1:38">
      <c r="A719">
        <v>3254879</v>
      </c>
      <c r="B719" t="s">
        <v>3170</v>
      </c>
      <c r="C719" t="s">
        <v>20</v>
      </c>
      <c r="D719" t="s">
        <v>85</v>
      </c>
      <c r="E719">
        <v>2011</v>
      </c>
      <c r="F719">
        <v>8</v>
      </c>
      <c r="G719">
        <v>24</v>
      </c>
      <c r="H719" t="s">
        <v>86</v>
      </c>
      <c r="I719" t="s">
        <v>16</v>
      </c>
      <c r="J719" t="s">
        <v>16</v>
      </c>
      <c r="K719" t="s">
        <v>277</v>
      </c>
      <c r="L719" t="s">
        <v>86</v>
      </c>
      <c r="M719" t="s">
        <v>88</v>
      </c>
      <c r="N719" s="50">
        <v>10314611</v>
      </c>
      <c r="O719" s="51">
        <v>2310884</v>
      </c>
      <c r="P719" t="s">
        <v>2542</v>
      </c>
      <c r="Q719" t="s">
        <v>3171</v>
      </c>
      <c r="R719" t="s">
        <v>3172</v>
      </c>
      <c r="S719" s="49" t="str">
        <f>CONCATENATE(Tabla_Datos[[#This Row],[Nombre_Cliente]]," ",Tabla_Datos[[#This Row],[ApellidoPaterno_Cliente]]," ",Tabla_Datos[[#This Row],[ApellidoMaterno_Cliente]])</f>
        <v>ALBERTO HUAMANCAJA CUICAPUSA</v>
      </c>
      <c r="T719" s="53">
        <f>DATE(Tabla_Datos[[#This Row],[tAnio]],Tabla_Datos[[#This Row],[tMes]],Tabla_Datos[[#This Row],[tDia]])</f>
        <v>40779</v>
      </c>
      <c r="U719" s="53" t="str">
        <f>IF(Tabla_Datos[[#This Row],[cProvincia]]="LIMA","LIMA","PROVINCIA")</f>
        <v>LIMA</v>
      </c>
      <c r="V719" s="53" t="str">
        <f>MID(Tabla_Datos[[#This Row],[pTelefono]],1,SEARCH("-",Tabla_Datos[[#This Row],[pTelefono]],1)-1)</f>
        <v>1</v>
      </c>
      <c r="W719" s="53" t="str">
        <f>MID(Tabla_Datos[[#This Row],[pTelefono]],SEARCH("-",Tabla_Datos[[#This Row],[pTelefono]],1)+1,LEN(Tabla_Datos[[#This Row],[pTelefono]]))</f>
        <v>971579486</v>
      </c>
      <c r="X719" s="53" t="str">
        <f>CONCATENATE(Tabla_Datos[[#This Row],[TipUrb]]," ",Tabla_Datos[[#This Row],[Calle]]," ",Tabla_Datos[[#This Row],[NumCalle]])</f>
        <v>PJ MANUEL DE LA FUENTE CHAVEZ 121</v>
      </c>
      <c r="Y719" t="s">
        <v>92</v>
      </c>
      <c r="Z719" t="s">
        <v>122</v>
      </c>
      <c r="AA719" t="s">
        <v>123</v>
      </c>
      <c r="AB719" t="s">
        <v>95</v>
      </c>
      <c r="AC719">
        <v>16</v>
      </c>
      <c r="AD719" t="s">
        <v>429</v>
      </c>
      <c r="AE719" t="s">
        <v>95</v>
      </c>
      <c r="AF719" t="s">
        <v>95</v>
      </c>
      <c r="AG719" s="51">
        <v>8817918</v>
      </c>
      <c r="AH719" t="s">
        <v>95</v>
      </c>
      <c r="AI719">
        <v>1</v>
      </c>
      <c r="AJ719">
        <v>1</v>
      </c>
      <c r="AK719" t="s">
        <v>3173</v>
      </c>
      <c r="AL719">
        <v>121</v>
      </c>
    </row>
    <row r="720" spans="1:38">
      <c r="A720">
        <v>3291092</v>
      </c>
      <c r="B720" t="s">
        <v>3174</v>
      </c>
      <c r="C720" t="s">
        <v>19</v>
      </c>
      <c r="D720" t="s">
        <v>85</v>
      </c>
      <c r="E720">
        <v>2011</v>
      </c>
      <c r="F720">
        <v>8</v>
      </c>
      <c r="G720">
        <v>24</v>
      </c>
      <c r="H720" t="s">
        <v>86</v>
      </c>
      <c r="I720" t="s">
        <v>16</v>
      </c>
      <c r="J720" t="s">
        <v>16</v>
      </c>
      <c r="K720" t="s">
        <v>157</v>
      </c>
      <c r="L720" t="s">
        <v>86</v>
      </c>
      <c r="M720" t="s">
        <v>88</v>
      </c>
      <c r="N720" s="50">
        <v>40242039</v>
      </c>
      <c r="O720" s="51">
        <v>2311072</v>
      </c>
      <c r="P720" t="s">
        <v>3175</v>
      </c>
      <c r="Q720" t="s">
        <v>1374</v>
      </c>
      <c r="R720" t="s">
        <v>3176</v>
      </c>
      <c r="S720" s="49" t="str">
        <f>CONCATENATE(Tabla_Datos[[#This Row],[Nombre_Cliente]]," ",Tabla_Datos[[#This Row],[ApellidoPaterno_Cliente]]," ",Tabla_Datos[[#This Row],[ApellidoMaterno_Cliente]])</f>
        <v>GLADYS ARMINDA AGREDA BAZAN DE GUZMAN</v>
      </c>
      <c r="T720" s="53">
        <f>DATE(Tabla_Datos[[#This Row],[tAnio]],Tabla_Datos[[#This Row],[tMes]],Tabla_Datos[[#This Row],[tDia]])</f>
        <v>40779</v>
      </c>
      <c r="U720" s="53" t="str">
        <f>IF(Tabla_Datos[[#This Row],[cProvincia]]="LIMA","LIMA","PROVINCIA")</f>
        <v>LIMA</v>
      </c>
      <c r="V720" s="53" t="str">
        <f>MID(Tabla_Datos[[#This Row],[pTelefono]],1,SEARCH("-",Tabla_Datos[[#This Row],[pTelefono]],1)-1)</f>
        <v>1</v>
      </c>
      <c r="W720" s="53" t="str">
        <f>MID(Tabla_Datos[[#This Row],[pTelefono]],SEARCH("-",Tabla_Datos[[#This Row],[pTelefono]],1)+1,LEN(Tabla_Datos[[#This Row],[pTelefono]]))</f>
        <v>944490969</v>
      </c>
      <c r="X720" s="53" t="str">
        <f>CONCATENATE(Tabla_Datos[[#This Row],[TipUrb]]," ",Tabla_Datos[[#This Row],[Calle]]," ",Tabla_Datos[[#This Row],[NumCalle]])</f>
        <v>AS LOS ALISOS 0</v>
      </c>
      <c r="Y720" t="s">
        <v>92</v>
      </c>
      <c r="Z720" t="s">
        <v>122</v>
      </c>
      <c r="AA720" t="s">
        <v>123</v>
      </c>
      <c r="AB720">
        <v>1</v>
      </c>
      <c r="AC720" t="s">
        <v>95</v>
      </c>
      <c r="AD720" t="s">
        <v>215</v>
      </c>
      <c r="AE720" t="s">
        <v>935</v>
      </c>
      <c r="AF720">
        <v>14</v>
      </c>
      <c r="AG720" s="51">
        <v>8659256</v>
      </c>
      <c r="AH720" t="s">
        <v>95</v>
      </c>
      <c r="AI720">
        <v>1</v>
      </c>
      <c r="AJ720">
        <v>1</v>
      </c>
      <c r="AK720" t="s">
        <v>1406</v>
      </c>
      <c r="AL720">
        <v>0</v>
      </c>
    </row>
    <row r="721" spans="1:38">
      <c r="A721">
        <v>3257885</v>
      </c>
      <c r="B721" t="s">
        <v>3177</v>
      </c>
      <c r="C721" t="s">
        <v>19</v>
      </c>
      <c r="D721" t="s">
        <v>85</v>
      </c>
      <c r="E721">
        <v>2011</v>
      </c>
      <c r="F721">
        <v>8</v>
      </c>
      <c r="G721">
        <v>24</v>
      </c>
      <c r="H721" t="s">
        <v>86</v>
      </c>
      <c r="I721" t="s">
        <v>16</v>
      </c>
      <c r="J721" t="s">
        <v>16</v>
      </c>
      <c r="K721" t="s">
        <v>3178</v>
      </c>
      <c r="L721" t="s">
        <v>86</v>
      </c>
      <c r="M721" t="s">
        <v>88</v>
      </c>
      <c r="N721" s="50">
        <v>40164799</v>
      </c>
      <c r="O721" s="51">
        <v>2312564</v>
      </c>
      <c r="P721" t="s">
        <v>3179</v>
      </c>
      <c r="Q721" t="s">
        <v>3180</v>
      </c>
      <c r="R721" t="s">
        <v>3181</v>
      </c>
      <c r="S721" s="49" t="str">
        <f>CONCATENATE(Tabla_Datos[[#This Row],[Nombre_Cliente]]," ",Tabla_Datos[[#This Row],[ApellidoPaterno_Cliente]]," ",Tabla_Datos[[#This Row],[ApellidoMaterno_Cliente]])</f>
        <v>BLANCA INES ARRIBASPLTA DE PINEDA</v>
      </c>
      <c r="T721" s="53">
        <f>DATE(Tabla_Datos[[#This Row],[tAnio]],Tabla_Datos[[#This Row],[tMes]],Tabla_Datos[[#This Row],[tDia]])</f>
        <v>40779</v>
      </c>
      <c r="U721" s="53" t="str">
        <f>IF(Tabla_Datos[[#This Row],[cProvincia]]="LIMA","LIMA","PROVINCIA")</f>
        <v>LIMA</v>
      </c>
      <c r="V721" s="53" t="str">
        <f>MID(Tabla_Datos[[#This Row],[pTelefono]],1,SEARCH("-",Tabla_Datos[[#This Row],[pTelefono]],1)-1)</f>
        <v>1</v>
      </c>
      <c r="W721" s="53" t="str">
        <f>MID(Tabla_Datos[[#This Row],[pTelefono]],SEARCH("-",Tabla_Datos[[#This Row],[pTelefono]],1)+1,LEN(Tabla_Datos[[#This Row],[pTelefono]]))</f>
        <v>13677019</v>
      </c>
      <c r="X721" s="53" t="str">
        <f>CONCATENATE(Tabla_Datos[[#This Row],[TipUrb]]," ",Tabla_Datos[[#This Row],[Calle]]," ",Tabla_Datos[[#This Row],[NumCalle]])</f>
        <v>UR CASTILLA, RAMON 0</v>
      </c>
      <c r="Y721" t="s">
        <v>92</v>
      </c>
      <c r="Z721" t="s">
        <v>122</v>
      </c>
      <c r="AA721" t="s">
        <v>123</v>
      </c>
      <c r="AB721" t="s">
        <v>95</v>
      </c>
      <c r="AC721" t="s">
        <v>95</v>
      </c>
      <c r="AD721" t="s">
        <v>161</v>
      </c>
      <c r="AE721" t="s">
        <v>474</v>
      </c>
      <c r="AF721">
        <v>12</v>
      </c>
      <c r="AG721" s="51">
        <v>8181265</v>
      </c>
      <c r="AH721" t="s">
        <v>95</v>
      </c>
      <c r="AI721">
        <v>1</v>
      </c>
      <c r="AJ721">
        <v>1</v>
      </c>
      <c r="AK721" t="s">
        <v>3182</v>
      </c>
      <c r="AL721">
        <v>0</v>
      </c>
    </row>
    <row r="722" spans="1:38">
      <c r="A722">
        <v>3261446</v>
      </c>
      <c r="B722" t="s">
        <v>3183</v>
      </c>
      <c r="C722" t="s">
        <v>20</v>
      </c>
      <c r="D722" t="s">
        <v>85</v>
      </c>
      <c r="E722">
        <v>2011</v>
      </c>
      <c r="F722">
        <v>8</v>
      </c>
      <c r="G722">
        <v>24</v>
      </c>
      <c r="H722" t="s">
        <v>144</v>
      </c>
      <c r="I722" t="s">
        <v>16</v>
      </c>
      <c r="J722" t="s">
        <v>16</v>
      </c>
      <c r="K722" t="s">
        <v>562</v>
      </c>
      <c r="L722" t="s">
        <v>144</v>
      </c>
      <c r="M722" t="s">
        <v>88</v>
      </c>
      <c r="N722" s="50">
        <v>20000030</v>
      </c>
      <c r="O722" s="51">
        <v>2314848</v>
      </c>
      <c r="P722" t="s">
        <v>3184</v>
      </c>
      <c r="Q722" t="s">
        <v>95</v>
      </c>
      <c r="R722" t="s">
        <v>95</v>
      </c>
      <c r="S722" s="49" t="str">
        <f>CONCATENATE(Tabla_Datos[[#This Row],[Nombre_Cliente]]," ",Tabla_Datos[[#This Row],[ApellidoPaterno_Cliente]]," ",Tabla_Datos[[#This Row],[ApellidoMaterno_Cliente]])</f>
        <v xml:space="preserve">MP CORPORATION S.A.C    </v>
      </c>
      <c r="T722" s="53">
        <f>DATE(Tabla_Datos[[#This Row],[tAnio]],Tabla_Datos[[#This Row],[tMes]],Tabla_Datos[[#This Row],[tDia]])</f>
        <v>40779</v>
      </c>
      <c r="U722" s="53" t="str">
        <f>IF(Tabla_Datos[[#This Row],[cProvincia]]="LIMA","LIMA","PROVINCIA")</f>
        <v>LIMA</v>
      </c>
      <c r="V722" s="53" t="str">
        <f>MID(Tabla_Datos[[#This Row],[pTelefono]],1,SEARCH("-",Tabla_Datos[[#This Row],[pTelefono]],1)-1)</f>
        <v>1</v>
      </c>
      <c r="W722" s="53" t="str">
        <f>MID(Tabla_Datos[[#This Row],[pTelefono]],SEARCH("-",Tabla_Datos[[#This Row],[pTelefono]],1)+1,LEN(Tabla_Datos[[#This Row],[pTelefono]]))</f>
        <v>987543111</v>
      </c>
      <c r="X722" s="53" t="str">
        <f>CONCATENATE(Tabla_Datos[[#This Row],[TipUrb]]," ",Tabla_Datos[[#This Row],[Calle]]," ",Tabla_Datos[[#This Row],[NumCalle]])</f>
        <v>AG LEON VELARDE, CORONEL 976</v>
      </c>
      <c r="Y722" t="s">
        <v>92</v>
      </c>
      <c r="Z722" t="s">
        <v>196</v>
      </c>
      <c r="AA722" t="s">
        <v>197</v>
      </c>
      <c r="AB722" t="s">
        <v>95</v>
      </c>
      <c r="AC722" t="s">
        <v>95</v>
      </c>
      <c r="AD722" t="s">
        <v>332</v>
      </c>
      <c r="AE722" t="s">
        <v>95</v>
      </c>
      <c r="AF722" t="s">
        <v>95</v>
      </c>
      <c r="AG722" s="51" t="s">
        <v>95</v>
      </c>
      <c r="AH722">
        <v>2051801865</v>
      </c>
      <c r="AI722">
        <v>1</v>
      </c>
      <c r="AJ722">
        <v>1</v>
      </c>
      <c r="AK722" t="s">
        <v>3185</v>
      </c>
      <c r="AL722">
        <v>976</v>
      </c>
    </row>
    <row r="723" spans="1:38">
      <c r="A723">
        <v>3267467</v>
      </c>
      <c r="B723" t="s">
        <v>3186</v>
      </c>
      <c r="C723" t="s">
        <v>20</v>
      </c>
      <c r="D723" t="s">
        <v>85</v>
      </c>
      <c r="E723">
        <v>2011</v>
      </c>
      <c r="F723">
        <v>8</v>
      </c>
      <c r="G723">
        <v>24</v>
      </c>
      <c r="H723" t="s">
        <v>86</v>
      </c>
      <c r="I723" t="s">
        <v>16</v>
      </c>
      <c r="J723" t="s">
        <v>16</v>
      </c>
      <c r="K723" t="s">
        <v>87</v>
      </c>
      <c r="L723" t="s">
        <v>86</v>
      </c>
      <c r="M723" t="s">
        <v>88</v>
      </c>
      <c r="N723" s="50">
        <v>43032376</v>
      </c>
      <c r="O723" s="51">
        <v>2318998</v>
      </c>
      <c r="P723" t="s">
        <v>3187</v>
      </c>
      <c r="Q723" t="s">
        <v>660</v>
      </c>
      <c r="R723" t="s">
        <v>1339</v>
      </c>
      <c r="S723" s="49" t="str">
        <f>CONCATENATE(Tabla_Datos[[#This Row],[Nombre_Cliente]]," ",Tabla_Datos[[#This Row],[ApellidoPaterno_Cliente]]," ",Tabla_Datos[[#This Row],[ApellidoMaterno_Cliente]])</f>
        <v>IRMA GUTIERREZ GUILLEN</v>
      </c>
      <c r="T723" s="53">
        <f>DATE(Tabla_Datos[[#This Row],[tAnio]],Tabla_Datos[[#This Row],[tMes]],Tabla_Datos[[#This Row],[tDia]])</f>
        <v>40779</v>
      </c>
      <c r="U723" s="53" t="str">
        <f>IF(Tabla_Datos[[#This Row],[cProvincia]]="LIMA","LIMA","PROVINCIA")</f>
        <v>LIMA</v>
      </c>
      <c r="V723" s="53" t="str">
        <f>MID(Tabla_Datos[[#This Row],[pTelefono]],1,SEARCH("-",Tabla_Datos[[#This Row],[pTelefono]],1)-1)</f>
        <v>1</v>
      </c>
      <c r="W723" s="53" t="str">
        <f>MID(Tabla_Datos[[#This Row],[pTelefono]],SEARCH("-",Tabla_Datos[[#This Row],[pTelefono]],1)+1,LEN(Tabla_Datos[[#This Row],[pTelefono]]))</f>
        <v>945099112</v>
      </c>
      <c r="X723" s="53" t="str">
        <f>CONCATENATE(Tabla_Datos[[#This Row],[TipUrb]]," ",Tabla_Datos[[#This Row],[Calle]]," ",Tabla_Datos[[#This Row],[NumCalle]])</f>
        <v>AS . 0</v>
      </c>
      <c r="Y723" t="s">
        <v>92</v>
      </c>
      <c r="Z723" t="s">
        <v>122</v>
      </c>
      <c r="AA723" t="s">
        <v>123</v>
      </c>
      <c r="AB723" t="s">
        <v>95</v>
      </c>
      <c r="AC723" t="s">
        <v>95</v>
      </c>
      <c r="AD723" t="s">
        <v>215</v>
      </c>
      <c r="AE723" t="s">
        <v>3188</v>
      </c>
      <c r="AF723">
        <v>26</v>
      </c>
      <c r="AG723" s="51">
        <v>9804551</v>
      </c>
      <c r="AH723" t="s">
        <v>95</v>
      </c>
      <c r="AI723">
        <v>1</v>
      </c>
      <c r="AJ723">
        <v>1</v>
      </c>
      <c r="AK723" t="s">
        <v>221</v>
      </c>
      <c r="AL723">
        <v>0</v>
      </c>
    </row>
    <row r="724" spans="1:38">
      <c r="A724">
        <v>3270147</v>
      </c>
      <c r="B724" t="s">
        <v>3189</v>
      </c>
      <c r="C724" t="s">
        <v>19</v>
      </c>
      <c r="D724" t="s">
        <v>85</v>
      </c>
      <c r="E724">
        <v>2011</v>
      </c>
      <c r="F724">
        <v>8</v>
      </c>
      <c r="G724">
        <v>24</v>
      </c>
      <c r="H724" t="s">
        <v>86</v>
      </c>
      <c r="I724" t="s">
        <v>16</v>
      </c>
      <c r="J724" t="s">
        <v>16</v>
      </c>
      <c r="K724" t="s">
        <v>87</v>
      </c>
      <c r="L724" t="s">
        <v>86</v>
      </c>
      <c r="M724" t="s">
        <v>88</v>
      </c>
      <c r="N724" s="50">
        <v>11111370</v>
      </c>
      <c r="O724" s="51">
        <v>2320432</v>
      </c>
      <c r="P724" t="s">
        <v>3190</v>
      </c>
      <c r="Q724" t="s">
        <v>451</v>
      </c>
      <c r="R724" t="s">
        <v>3191</v>
      </c>
      <c r="S724" s="49" t="str">
        <f>CONCATENATE(Tabla_Datos[[#This Row],[Nombre_Cliente]]," ",Tabla_Datos[[#This Row],[ApellidoPaterno_Cliente]]," ",Tabla_Datos[[#This Row],[ApellidoMaterno_Cliente]])</f>
        <v>RICHAR FLORES YALICO</v>
      </c>
      <c r="T724" s="53">
        <f>DATE(Tabla_Datos[[#This Row],[tAnio]],Tabla_Datos[[#This Row],[tMes]],Tabla_Datos[[#This Row],[tDia]])</f>
        <v>40779</v>
      </c>
      <c r="U724" s="53" t="str">
        <f>IF(Tabla_Datos[[#This Row],[cProvincia]]="LIMA","LIMA","PROVINCIA")</f>
        <v>LIMA</v>
      </c>
      <c r="V724" s="53" t="str">
        <f>MID(Tabla_Datos[[#This Row],[pTelefono]],1,SEARCH("-",Tabla_Datos[[#This Row],[pTelefono]],1)-1)</f>
        <v>1</v>
      </c>
      <c r="W724" s="53" t="str">
        <f>MID(Tabla_Datos[[#This Row],[pTelefono]],SEARCH("-",Tabla_Datos[[#This Row],[pTelefono]],1)+1,LEN(Tabla_Datos[[#This Row],[pTelefono]]))</f>
        <v>987763086</v>
      </c>
      <c r="X724" s="53" t="str">
        <f>CONCATENATE(Tabla_Datos[[#This Row],[TipUrb]]," ",Tabla_Datos[[#This Row],[Calle]]," ",Tabla_Datos[[#This Row],[NumCalle]])</f>
        <v>AG TICINO 0</v>
      </c>
      <c r="Y724" t="s">
        <v>92</v>
      </c>
      <c r="Z724" t="s">
        <v>122</v>
      </c>
      <c r="AA724" t="s">
        <v>123</v>
      </c>
      <c r="AB724" t="s">
        <v>95</v>
      </c>
      <c r="AC724">
        <v>501</v>
      </c>
      <c r="AD724" t="s">
        <v>332</v>
      </c>
      <c r="AE724" t="s">
        <v>95</v>
      </c>
      <c r="AF724" t="s">
        <v>95</v>
      </c>
      <c r="AG724" s="51">
        <v>45249773</v>
      </c>
      <c r="AH724" t="s">
        <v>95</v>
      </c>
      <c r="AI724">
        <v>1</v>
      </c>
      <c r="AJ724">
        <v>1</v>
      </c>
      <c r="AK724" t="s">
        <v>3192</v>
      </c>
      <c r="AL724">
        <v>0</v>
      </c>
    </row>
    <row r="725" spans="1:38">
      <c r="A725">
        <v>3271038</v>
      </c>
      <c r="B725" t="s">
        <v>3193</v>
      </c>
      <c r="C725" t="s">
        <v>19</v>
      </c>
      <c r="D725" t="s">
        <v>85</v>
      </c>
      <c r="E725">
        <v>2011</v>
      </c>
      <c r="F725">
        <v>8</v>
      </c>
      <c r="G725">
        <v>24</v>
      </c>
      <c r="H725" t="s">
        <v>86</v>
      </c>
      <c r="I725" t="s">
        <v>16</v>
      </c>
      <c r="J725" t="s">
        <v>16</v>
      </c>
      <c r="K725" t="s">
        <v>126</v>
      </c>
      <c r="L725" t="s">
        <v>86</v>
      </c>
      <c r="M725" t="s">
        <v>88</v>
      </c>
      <c r="N725" s="50">
        <v>42228178</v>
      </c>
      <c r="O725" s="51">
        <v>2321109</v>
      </c>
      <c r="P725" t="s">
        <v>1612</v>
      </c>
      <c r="Q725" t="s">
        <v>1118</v>
      </c>
      <c r="R725" t="s">
        <v>780</v>
      </c>
      <c r="S725" s="49" t="str">
        <f>CONCATENATE(Tabla_Datos[[#This Row],[Nombre_Cliente]]," ",Tabla_Datos[[#This Row],[ApellidoPaterno_Cliente]]," ",Tabla_Datos[[#This Row],[ApellidoMaterno_Cliente]])</f>
        <v>AUGUSTO BURGOS SANCHEZ</v>
      </c>
      <c r="T725" s="53">
        <f>DATE(Tabla_Datos[[#This Row],[tAnio]],Tabla_Datos[[#This Row],[tMes]],Tabla_Datos[[#This Row],[tDia]])</f>
        <v>40779</v>
      </c>
      <c r="U725" s="53" t="str">
        <f>IF(Tabla_Datos[[#This Row],[cProvincia]]="LIMA","LIMA","PROVINCIA")</f>
        <v>LIMA</v>
      </c>
      <c r="V725" s="53" t="str">
        <f>MID(Tabla_Datos[[#This Row],[pTelefono]],1,SEARCH("-",Tabla_Datos[[#This Row],[pTelefono]],1)-1)</f>
        <v>1</v>
      </c>
      <c r="W725" s="53" t="str">
        <f>MID(Tabla_Datos[[#This Row],[pTelefono]],SEARCH("-",Tabla_Datos[[#This Row],[pTelefono]],1)+1,LEN(Tabla_Datos[[#This Row],[pTelefono]]))</f>
        <v>12851185</v>
      </c>
      <c r="X725" s="53" t="str">
        <f>CONCATENATE(Tabla_Datos[[#This Row],[TipUrb]]," ",Tabla_Datos[[#This Row],[Calle]]," ",Tabla_Datos[[#This Row],[NumCalle]])</f>
        <v>AH . 0</v>
      </c>
      <c r="Y725" t="s">
        <v>92</v>
      </c>
      <c r="Z725" t="s">
        <v>122</v>
      </c>
      <c r="AA725" t="s">
        <v>123</v>
      </c>
      <c r="AB725" t="s">
        <v>95</v>
      </c>
      <c r="AC725" t="s">
        <v>95</v>
      </c>
      <c r="AD725" t="s">
        <v>96</v>
      </c>
      <c r="AE725" t="s">
        <v>116</v>
      </c>
      <c r="AF725">
        <v>31</v>
      </c>
      <c r="AG725" s="51">
        <v>8390207</v>
      </c>
      <c r="AH725" t="s">
        <v>95</v>
      </c>
      <c r="AI725">
        <v>1</v>
      </c>
      <c r="AJ725">
        <v>1</v>
      </c>
      <c r="AK725" t="s">
        <v>221</v>
      </c>
      <c r="AL725">
        <v>0</v>
      </c>
    </row>
    <row r="726" spans="1:38">
      <c r="A726">
        <v>3272612</v>
      </c>
      <c r="B726" t="s">
        <v>3194</v>
      </c>
      <c r="C726" t="s">
        <v>18</v>
      </c>
      <c r="D726" t="s">
        <v>85</v>
      </c>
      <c r="E726">
        <v>2011</v>
      </c>
      <c r="F726">
        <v>8</v>
      </c>
      <c r="G726">
        <v>24</v>
      </c>
      <c r="H726" t="s">
        <v>86</v>
      </c>
      <c r="I726" t="s">
        <v>16</v>
      </c>
      <c r="J726" t="s">
        <v>16</v>
      </c>
      <c r="K726" t="s">
        <v>192</v>
      </c>
      <c r="L726" t="s">
        <v>86</v>
      </c>
      <c r="M726" t="s">
        <v>88</v>
      </c>
      <c r="N726" s="50">
        <v>8569072</v>
      </c>
      <c r="O726" s="51">
        <v>2321628</v>
      </c>
      <c r="P726" t="s">
        <v>3195</v>
      </c>
      <c r="Q726" t="s">
        <v>3196</v>
      </c>
      <c r="R726" t="s">
        <v>960</v>
      </c>
      <c r="S726" s="49" t="str">
        <f>CONCATENATE(Tabla_Datos[[#This Row],[Nombre_Cliente]]," ",Tabla_Datos[[#This Row],[ApellidoPaterno_Cliente]]," ",Tabla_Datos[[#This Row],[ApellidoMaterno_Cliente]])</f>
        <v xml:space="preserve">SERGIO AGUILAR  SILVA </v>
      </c>
      <c r="T726" s="53">
        <f>DATE(Tabla_Datos[[#This Row],[tAnio]],Tabla_Datos[[#This Row],[tMes]],Tabla_Datos[[#This Row],[tDia]])</f>
        <v>40779</v>
      </c>
      <c r="U726" s="53" t="str">
        <f>IF(Tabla_Datos[[#This Row],[cProvincia]]="LIMA","LIMA","PROVINCIA")</f>
        <v>LIMA</v>
      </c>
      <c r="V726" s="53" t="str">
        <f>MID(Tabla_Datos[[#This Row],[pTelefono]],1,SEARCH("-",Tabla_Datos[[#This Row],[pTelefono]],1)-1)</f>
        <v>1</v>
      </c>
      <c r="W726" s="53" t="str">
        <f>MID(Tabla_Datos[[#This Row],[pTelefono]],SEARCH("-",Tabla_Datos[[#This Row],[pTelefono]],1)+1,LEN(Tabla_Datos[[#This Row],[pTelefono]]))</f>
        <v>988372916</v>
      </c>
      <c r="X726" s="53" t="str">
        <f>CONCATENATE(Tabla_Datos[[#This Row],[TipUrb]]," ",Tabla_Datos[[#This Row],[Calle]]," ",Tabla_Datos[[#This Row],[NumCalle]])</f>
        <v>CO ANCASH 0</v>
      </c>
      <c r="Y726" t="s">
        <v>92</v>
      </c>
      <c r="Z726" t="s">
        <v>93</v>
      </c>
      <c r="AA726" t="s">
        <v>94</v>
      </c>
      <c r="AB726">
        <v>4</v>
      </c>
      <c r="AC726">
        <v>401</v>
      </c>
      <c r="AD726" t="s">
        <v>198</v>
      </c>
      <c r="AE726" t="s">
        <v>3197</v>
      </c>
      <c r="AG726" s="51">
        <v>47237016</v>
      </c>
      <c r="AI726">
        <v>36</v>
      </c>
      <c r="AJ726">
        <v>36</v>
      </c>
      <c r="AK726" t="s">
        <v>145</v>
      </c>
      <c r="AL726">
        <v>0</v>
      </c>
    </row>
    <row r="727" spans="1:38">
      <c r="A727">
        <v>3272735</v>
      </c>
      <c r="B727" t="s">
        <v>3198</v>
      </c>
      <c r="C727" t="s">
        <v>19</v>
      </c>
      <c r="D727" t="s">
        <v>143</v>
      </c>
      <c r="E727">
        <v>2011</v>
      </c>
      <c r="F727">
        <v>8</v>
      </c>
      <c r="G727">
        <v>24</v>
      </c>
      <c r="H727" t="s">
        <v>86</v>
      </c>
      <c r="I727" t="s">
        <v>1280</v>
      </c>
      <c r="J727" t="s">
        <v>1280</v>
      </c>
      <c r="K727" t="s">
        <v>1280</v>
      </c>
      <c r="L727" t="s">
        <v>86</v>
      </c>
      <c r="M727" t="s">
        <v>133</v>
      </c>
      <c r="N727" s="50">
        <v>42757858</v>
      </c>
      <c r="O727" s="51">
        <v>2322129</v>
      </c>
      <c r="P727" t="s">
        <v>3199</v>
      </c>
      <c r="Q727" t="s">
        <v>3200</v>
      </c>
      <c r="R727" t="s">
        <v>3201</v>
      </c>
      <c r="S727" s="49" t="str">
        <f>CONCATENATE(Tabla_Datos[[#This Row],[Nombre_Cliente]]," ",Tabla_Datos[[#This Row],[ApellidoPaterno_Cliente]]," ",Tabla_Datos[[#This Row],[ApellidoMaterno_Cliente]])</f>
        <v>CIELO DEL CARMEN MORILLO ARAUJO</v>
      </c>
      <c r="T727" s="53">
        <f>DATE(Tabla_Datos[[#This Row],[tAnio]],Tabla_Datos[[#This Row],[tMes]],Tabla_Datos[[#This Row],[tDia]])</f>
        <v>40779</v>
      </c>
      <c r="U727" s="53" t="str">
        <f>IF(Tabla_Datos[[#This Row],[cProvincia]]="LIMA","LIMA","PROVINCIA")</f>
        <v>PROVINCIA</v>
      </c>
      <c r="V727" s="53" t="str">
        <f>MID(Tabla_Datos[[#This Row],[pTelefono]],1,SEARCH("-",Tabla_Datos[[#This Row],[pTelefono]],1)-1)</f>
        <v>72</v>
      </c>
      <c r="W727" s="53" t="str">
        <f>MID(Tabla_Datos[[#This Row],[pTelefono]],SEARCH("-",Tabla_Datos[[#This Row],[pTelefono]],1)+1,LEN(Tabla_Datos[[#This Row],[pTelefono]]))</f>
        <v>972945040</v>
      </c>
      <c r="X727" s="53" t="str">
        <f>CONCATENATE(Tabla_Datos[[#This Row],[TipUrb]]," ",Tabla_Datos[[#This Row],[Calle]]," ",Tabla_Datos[[#This Row],[NumCalle]])</f>
        <v>UR . 0</v>
      </c>
      <c r="Y727" t="s">
        <v>1285</v>
      </c>
      <c r="Z727" t="s">
        <v>152</v>
      </c>
      <c r="AA727" t="s">
        <v>153</v>
      </c>
      <c r="AB727" t="s">
        <v>95</v>
      </c>
      <c r="AC727" t="s">
        <v>95</v>
      </c>
      <c r="AD727" t="s">
        <v>161</v>
      </c>
      <c r="AE727" t="s">
        <v>1074</v>
      </c>
      <c r="AF727">
        <v>25</v>
      </c>
      <c r="AG727" s="51">
        <v>553207</v>
      </c>
      <c r="AH727" t="s">
        <v>95</v>
      </c>
      <c r="AI727">
        <v>1</v>
      </c>
      <c r="AJ727">
        <v>1</v>
      </c>
      <c r="AK727" t="s">
        <v>221</v>
      </c>
      <c r="AL727">
        <v>0</v>
      </c>
    </row>
    <row r="728" spans="1:38">
      <c r="A728">
        <v>3274338</v>
      </c>
      <c r="B728" t="s">
        <v>3202</v>
      </c>
      <c r="C728" t="s">
        <v>19</v>
      </c>
      <c r="D728" t="s">
        <v>85</v>
      </c>
      <c r="E728">
        <v>2011</v>
      </c>
      <c r="F728">
        <v>8</v>
      </c>
      <c r="G728">
        <v>24</v>
      </c>
      <c r="H728" t="s">
        <v>86</v>
      </c>
      <c r="I728" t="s">
        <v>16</v>
      </c>
      <c r="J728" t="s">
        <v>16</v>
      </c>
      <c r="K728" t="s">
        <v>157</v>
      </c>
      <c r="L728" t="s">
        <v>86</v>
      </c>
      <c r="M728" t="s">
        <v>88</v>
      </c>
      <c r="N728" s="50">
        <v>18115605</v>
      </c>
      <c r="O728" s="51">
        <v>2323314</v>
      </c>
      <c r="P728" t="s">
        <v>3203</v>
      </c>
      <c r="Q728" t="s">
        <v>422</v>
      </c>
      <c r="R728" t="s">
        <v>1154</v>
      </c>
      <c r="S728" s="49" t="str">
        <f>CONCATENATE(Tabla_Datos[[#This Row],[Nombre_Cliente]]," ",Tabla_Datos[[#This Row],[ApellidoPaterno_Cliente]]," ",Tabla_Datos[[#This Row],[ApellidoMaterno_Cliente]])</f>
        <v>TITO CORDOVA ZAVALA</v>
      </c>
      <c r="T728" s="53">
        <f>DATE(Tabla_Datos[[#This Row],[tAnio]],Tabla_Datos[[#This Row],[tMes]],Tabla_Datos[[#This Row],[tDia]])</f>
        <v>40779</v>
      </c>
      <c r="U728" s="53" t="str">
        <f>IF(Tabla_Datos[[#This Row],[cProvincia]]="LIMA","LIMA","PROVINCIA")</f>
        <v>LIMA</v>
      </c>
      <c r="V728" s="53" t="str">
        <f>MID(Tabla_Datos[[#This Row],[pTelefono]],1,SEARCH("-",Tabla_Datos[[#This Row],[pTelefono]],1)-1)</f>
        <v>1</v>
      </c>
      <c r="W728" s="53" t="str">
        <f>MID(Tabla_Datos[[#This Row],[pTelefono]],SEARCH("-",Tabla_Datos[[#This Row],[pTelefono]],1)+1,LEN(Tabla_Datos[[#This Row],[pTelefono]]))</f>
        <v>989412842</v>
      </c>
      <c r="X728" s="53" t="str">
        <f>CONCATENATE(Tabla_Datos[[#This Row],[TipUrb]]," ",Tabla_Datos[[#This Row],[Calle]]," ",Tabla_Datos[[#This Row],[NumCalle]])</f>
        <v>UP CARLOS LA TORRE 0</v>
      </c>
      <c r="Y728" t="s">
        <v>92</v>
      </c>
      <c r="Z728" t="s">
        <v>122</v>
      </c>
      <c r="AA728" t="s">
        <v>123</v>
      </c>
      <c r="AB728" t="s">
        <v>95</v>
      </c>
      <c r="AC728" t="s">
        <v>95</v>
      </c>
      <c r="AD728" t="s">
        <v>286</v>
      </c>
      <c r="AE728" t="s">
        <v>353</v>
      </c>
      <c r="AF728">
        <v>5</v>
      </c>
      <c r="AG728" s="51">
        <v>7134677</v>
      </c>
      <c r="AH728" t="s">
        <v>95</v>
      </c>
      <c r="AI728">
        <v>1</v>
      </c>
      <c r="AJ728">
        <v>1</v>
      </c>
      <c r="AK728" t="s">
        <v>3204</v>
      </c>
      <c r="AL728">
        <v>0</v>
      </c>
    </row>
    <row r="729" spans="1:38">
      <c r="A729">
        <v>3291877</v>
      </c>
      <c r="B729" t="s">
        <v>3205</v>
      </c>
      <c r="C729" t="s">
        <v>20</v>
      </c>
      <c r="D729" t="s">
        <v>85</v>
      </c>
      <c r="E729">
        <v>2011</v>
      </c>
      <c r="F729">
        <v>8</v>
      </c>
      <c r="G729">
        <v>24</v>
      </c>
      <c r="H729" t="s">
        <v>144</v>
      </c>
      <c r="I729" t="s">
        <v>16</v>
      </c>
      <c r="J729" t="s">
        <v>16</v>
      </c>
      <c r="K729" t="s">
        <v>157</v>
      </c>
      <c r="L729" t="s">
        <v>86</v>
      </c>
      <c r="M729" t="s">
        <v>88</v>
      </c>
      <c r="N729" s="50">
        <v>44658369</v>
      </c>
      <c r="O729" s="51">
        <v>2323811</v>
      </c>
      <c r="P729" t="s">
        <v>3206</v>
      </c>
      <c r="Q729" t="s">
        <v>285</v>
      </c>
      <c r="R729" t="s">
        <v>3207</v>
      </c>
      <c r="S729" s="49" t="str">
        <f>CONCATENATE(Tabla_Datos[[#This Row],[Nombre_Cliente]]," ",Tabla_Datos[[#This Row],[ApellidoPaterno_Cliente]]," ",Tabla_Datos[[#This Row],[ApellidoMaterno_Cliente]])</f>
        <v>GLORIA PATRICIA CALDERON RIOJA</v>
      </c>
      <c r="T729" s="53">
        <f>DATE(Tabla_Datos[[#This Row],[tAnio]],Tabla_Datos[[#This Row],[tMes]],Tabla_Datos[[#This Row],[tDia]])</f>
        <v>40779</v>
      </c>
      <c r="U729" s="53" t="str">
        <f>IF(Tabla_Datos[[#This Row],[cProvincia]]="LIMA","LIMA","PROVINCIA")</f>
        <v>LIMA</v>
      </c>
      <c r="V729" s="53" t="str">
        <f>MID(Tabla_Datos[[#This Row],[pTelefono]],1,SEARCH("-",Tabla_Datos[[#This Row],[pTelefono]],1)-1)</f>
        <v>1</v>
      </c>
      <c r="W729" s="53" t="str">
        <f>MID(Tabla_Datos[[#This Row],[pTelefono]],SEARCH("-",Tabla_Datos[[#This Row],[pTelefono]],1)+1,LEN(Tabla_Datos[[#This Row],[pTelefono]]))</f>
        <v>15929304</v>
      </c>
      <c r="X729" s="53" t="str">
        <f>CONCATENATE(Tabla_Datos[[#This Row],[TipUrb]]," ",Tabla_Datos[[#This Row],[Calle]]," ",Tabla_Datos[[#This Row],[NumCalle]])</f>
        <v>UR VILLAR MANUEL 362</v>
      </c>
      <c r="Y729" t="s">
        <v>92</v>
      </c>
      <c r="Z729" t="s">
        <v>122</v>
      </c>
      <c r="AA729" t="s">
        <v>123</v>
      </c>
      <c r="AB729">
        <v>2</v>
      </c>
      <c r="AC729" t="s">
        <v>95</v>
      </c>
      <c r="AD729" t="s">
        <v>161</v>
      </c>
      <c r="AE729" t="s">
        <v>95</v>
      </c>
      <c r="AF729" t="s">
        <v>95</v>
      </c>
      <c r="AG729" s="51">
        <v>8676347</v>
      </c>
      <c r="AH729" t="s">
        <v>95</v>
      </c>
      <c r="AI729">
        <v>1</v>
      </c>
      <c r="AJ729">
        <v>1</v>
      </c>
      <c r="AK729" t="s">
        <v>3208</v>
      </c>
      <c r="AL729">
        <v>362</v>
      </c>
    </row>
    <row r="730" spans="1:38">
      <c r="A730">
        <v>3293722</v>
      </c>
      <c r="B730" t="s">
        <v>3209</v>
      </c>
      <c r="C730" t="s">
        <v>18</v>
      </c>
      <c r="D730" t="s">
        <v>85</v>
      </c>
      <c r="E730">
        <v>2011</v>
      </c>
      <c r="F730">
        <v>8</v>
      </c>
      <c r="G730">
        <v>24</v>
      </c>
      <c r="H730" t="s">
        <v>86</v>
      </c>
      <c r="I730" t="s">
        <v>100</v>
      </c>
      <c r="J730" t="s">
        <v>100</v>
      </c>
      <c r="K730" t="s">
        <v>2198</v>
      </c>
      <c r="L730" t="s">
        <v>86</v>
      </c>
      <c r="M730" t="s">
        <v>102</v>
      </c>
      <c r="N730" s="50">
        <v>45468836</v>
      </c>
      <c r="O730" s="51">
        <v>2323036</v>
      </c>
      <c r="P730" t="s">
        <v>3210</v>
      </c>
      <c r="Q730" t="s">
        <v>2330</v>
      </c>
      <c r="R730" t="s">
        <v>3211</v>
      </c>
      <c r="S730" s="49" t="str">
        <f>CONCATENATE(Tabla_Datos[[#This Row],[Nombre_Cliente]]," ",Tabla_Datos[[#This Row],[ApellidoPaterno_Cliente]]," ",Tabla_Datos[[#This Row],[ApellidoMaterno_Cliente]])</f>
        <v xml:space="preserve">ERICA ROXANA  CONDORI  CALLA </v>
      </c>
      <c r="T730" s="53">
        <f>DATE(Tabla_Datos[[#This Row],[tAnio]],Tabla_Datos[[#This Row],[tMes]],Tabla_Datos[[#This Row],[tDia]])</f>
        <v>40779</v>
      </c>
      <c r="U730" s="53" t="str">
        <f>IF(Tabla_Datos[[#This Row],[cProvincia]]="LIMA","LIMA","PROVINCIA")</f>
        <v>PROVINCIA</v>
      </c>
      <c r="V730" s="53" t="str">
        <f>MID(Tabla_Datos[[#This Row],[pTelefono]],1,SEARCH("-",Tabla_Datos[[#This Row],[pTelefono]],1)-1)</f>
        <v>54</v>
      </c>
      <c r="W730" s="53" t="str">
        <f>MID(Tabla_Datos[[#This Row],[pTelefono]],SEARCH("-",Tabla_Datos[[#This Row],[pTelefono]],1)+1,LEN(Tabla_Datos[[#This Row],[pTelefono]]))</f>
        <v>959184194</v>
      </c>
      <c r="X730" s="53" t="str">
        <f>CONCATENATE(Tabla_Datos[[#This Row],[TipUrb]]," ",Tabla_Datos[[#This Row],[Calle]]," ",Tabla_Datos[[#This Row],[NumCalle]])</f>
        <v xml:space="preserve">  EGIPTO 218</v>
      </c>
      <c r="Y730" t="s">
        <v>106</v>
      </c>
      <c r="Z730" t="s">
        <v>93</v>
      </c>
      <c r="AA730" t="s">
        <v>94</v>
      </c>
      <c r="AB730" t="s">
        <v>95</v>
      </c>
      <c r="AC730" t="s">
        <v>95</v>
      </c>
      <c r="AD730" t="s">
        <v>95</v>
      </c>
      <c r="AE730" t="s">
        <v>95</v>
      </c>
      <c r="AG730" s="51">
        <v>29710259</v>
      </c>
      <c r="AI730">
        <v>26</v>
      </c>
      <c r="AJ730">
        <v>26</v>
      </c>
      <c r="AK730" t="s">
        <v>3212</v>
      </c>
      <c r="AL730">
        <v>218</v>
      </c>
    </row>
    <row r="731" spans="1:38">
      <c r="A731">
        <v>3293806</v>
      </c>
      <c r="B731" t="s">
        <v>3213</v>
      </c>
      <c r="C731" t="s">
        <v>19</v>
      </c>
      <c r="D731" t="s">
        <v>143</v>
      </c>
      <c r="E731">
        <v>2011</v>
      </c>
      <c r="F731">
        <v>8</v>
      </c>
      <c r="G731">
        <v>24</v>
      </c>
      <c r="H731" t="s">
        <v>86</v>
      </c>
      <c r="I731" t="s">
        <v>145</v>
      </c>
      <c r="J731" t="s">
        <v>469</v>
      </c>
      <c r="K731" t="s">
        <v>991</v>
      </c>
      <c r="L731" t="s">
        <v>86</v>
      </c>
      <c r="M731" t="s">
        <v>148</v>
      </c>
      <c r="N731" s="50">
        <v>33263807</v>
      </c>
      <c r="O731" s="51">
        <v>2323732</v>
      </c>
      <c r="P731" t="s">
        <v>2047</v>
      </c>
      <c r="Q731" t="s">
        <v>3214</v>
      </c>
      <c r="R731" t="s">
        <v>3215</v>
      </c>
      <c r="S731" s="49" t="str">
        <f>CONCATENATE(Tabla_Datos[[#This Row],[Nombre_Cliente]]," ",Tabla_Datos[[#This Row],[ApellidoPaterno_Cliente]]," ",Tabla_Datos[[#This Row],[ApellidoMaterno_Cliente]])</f>
        <v>MANUEL CHAHU MEDALLA</v>
      </c>
      <c r="T731" s="53">
        <f>DATE(Tabla_Datos[[#This Row],[tAnio]],Tabla_Datos[[#This Row],[tMes]],Tabla_Datos[[#This Row],[tDia]])</f>
        <v>40779</v>
      </c>
      <c r="U731" s="53" t="str">
        <f>IF(Tabla_Datos[[#This Row],[cProvincia]]="LIMA","LIMA","PROVINCIA")</f>
        <v>PROVINCIA</v>
      </c>
      <c r="V731" s="53" t="str">
        <f>MID(Tabla_Datos[[#This Row],[pTelefono]],1,SEARCH("-",Tabla_Datos[[#This Row],[pTelefono]],1)-1)</f>
        <v>43</v>
      </c>
      <c r="W731" s="53" t="str">
        <f>MID(Tabla_Datos[[#This Row],[pTelefono]],SEARCH("-",Tabla_Datos[[#This Row],[pTelefono]],1)+1,LEN(Tabla_Datos[[#This Row],[pTelefono]]))</f>
        <v>944423582</v>
      </c>
      <c r="X731" s="53" t="str">
        <f>CONCATENATE(Tabla_Datos[[#This Row],[TipUrb]]," ",Tabla_Datos[[#This Row],[Calle]]," ",Tabla_Datos[[#This Row],[NumCalle]])</f>
        <v>- PRADO LEONCIO 549</v>
      </c>
      <c r="Y731" t="s">
        <v>151</v>
      </c>
      <c r="Z731" t="s">
        <v>152</v>
      </c>
      <c r="AA731" t="s">
        <v>153</v>
      </c>
      <c r="AB731" t="s">
        <v>95</v>
      </c>
      <c r="AC731">
        <v>5</v>
      </c>
      <c r="AD731" t="s">
        <v>109</v>
      </c>
      <c r="AE731" t="s">
        <v>95</v>
      </c>
      <c r="AF731" t="s">
        <v>95</v>
      </c>
      <c r="AG731" s="51">
        <v>8696638</v>
      </c>
      <c r="AH731" t="s">
        <v>95</v>
      </c>
      <c r="AI731">
        <v>1</v>
      </c>
      <c r="AJ731">
        <v>1</v>
      </c>
      <c r="AK731" t="s">
        <v>3216</v>
      </c>
      <c r="AL731">
        <v>549</v>
      </c>
    </row>
    <row r="732" spans="1:38">
      <c r="A732">
        <v>3273460</v>
      </c>
      <c r="B732" t="s">
        <v>3217</v>
      </c>
      <c r="C732" t="s">
        <v>19</v>
      </c>
      <c r="D732" t="s">
        <v>143</v>
      </c>
      <c r="E732">
        <v>2011</v>
      </c>
      <c r="F732">
        <v>8</v>
      </c>
      <c r="G732">
        <v>24</v>
      </c>
      <c r="H732" t="s">
        <v>86</v>
      </c>
      <c r="I732" t="s">
        <v>1280</v>
      </c>
      <c r="J732" t="s">
        <v>1280</v>
      </c>
      <c r="K732" t="s">
        <v>1280</v>
      </c>
      <c r="L732" t="s">
        <v>86</v>
      </c>
      <c r="M732" t="s">
        <v>133</v>
      </c>
      <c r="O732" s="51">
        <v>2322713</v>
      </c>
      <c r="P732" t="s">
        <v>3218</v>
      </c>
      <c r="Q732" t="s">
        <v>238</v>
      </c>
      <c r="R732" t="s">
        <v>3219</v>
      </c>
      <c r="S732" s="49" t="str">
        <f>CONCATENATE(Tabla_Datos[[#This Row],[Nombre_Cliente]]," ",Tabla_Datos[[#This Row],[ApellidoPaterno_Cliente]]," ",Tabla_Datos[[#This Row],[ApellidoMaterno_Cliente]])</f>
        <v>CARMEN CRUZ HUAMAN MANCHAY</v>
      </c>
      <c r="T732" s="53">
        <f>DATE(Tabla_Datos[[#This Row],[tAnio]],Tabla_Datos[[#This Row],[tMes]],Tabla_Datos[[#This Row],[tDia]])</f>
        <v>40779</v>
      </c>
      <c r="U732" s="53" t="str">
        <f>IF(Tabla_Datos[[#This Row],[cProvincia]]="LIMA","LIMA","PROVINCIA")</f>
        <v>PROVINCIA</v>
      </c>
      <c r="V732" s="53" t="str">
        <f>MID(Tabla_Datos[[#This Row],[pTelefono]],1,SEARCH("-",Tabla_Datos[[#This Row],[pTelefono]],1)-1)</f>
        <v>72</v>
      </c>
      <c r="W732" s="53" t="str">
        <f>MID(Tabla_Datos[[#This Row],[pTelefono]],SEARCH("-",Tabla_Datos[[#This Row],[pTelefono]],1)+1,LEN(Tabla_Datos[[#This Row],[pTelefono]]))</f>
        <v>985344521</v>
      </c>
      <c r="X732" s="53" t="str">
        <f>CONCATENATE(Tabla_Datos[[#This Row],[TipUrb]]," ",Tabla_Datos[[#This Row],[Calle]]," ",Tabla_Datos[[#This Row],[NumCalle]])</f>
        <v>- RAMON CASTILLA 306</v>
      </c>
      <c r="Y732" t="s">
        <v>1285</v>
      </c>
      <c r="Z732" t="s">
        <v>152</v>
      </c>
      <c r="AA732" t="s">
        <v>153</v>
      </c>
      <c r="AB732" t="s">
        <v>95</v>
      </c>
      <c r="AC732" t="s">
        <v>95</v>
      </c>
      <c r="AD732" t="s">
        <v>109</v>
      </c>
      <c r="AE732" t="s">
        <v>95</v>
      </c>
      <c r="AF732" t="s">
        <v>95</v>
      </c>
      <c r="AG732" s="51">
        <v>40027251</v>
      </c>
      <c r="AH732" t="s">
        <v>95</v>
      </c>
      <c r="AI732">
        <v>1</v>
      </c>
      <c r="AJ732">
        <v>1</v>
      </c>
      <c r="AK732" t="s">
        <v>2913</v>
      </c>
      <c r="AL732">
        <v>306</v>
      </c>
    </row>
    <row r="733" spans="1:38">
      <c r="A733">
        <v>3275596</v>
      </c>
      <c r="B733" t="s">
        <v>3220</v>
      </c>
      <c r="C733" t="s">
        <v>20</v>
      </c>
      <c r="D733" t="s">
        <v>85</v>
      </c>
      <c r="E733">
        <v>2011</v>
      </c>
      <c r="F733">
        <v>8</v>
      </c>
      <c r="G733">
        <v>24</v>
      </c>
      <c r="H733" t="s">
        <v>86</v>
      </c>
      <c r="I733" t="s">
        <v>16</v>
      </c>
      <c r="J733" t="s">
        <v>16</v>
      </c>
      <c r="K733" t="s">
        <v>567</v>
      </c>
      <c r="L733" t="s">
        <v>86</v>
      </c>
      <c r="M733" t="s">
        <v>88</v>
      </c>
      <c r="N733" s="50">
        <v>20000021</v>
      </c>
      <c r="O733" s="51">
        <v>2324214</v>
      </c>
      <c r="P733" t="s">
        <v>3221</v>
      </c>
      <c r="Q733" t="s">
        <v>3222</v>
      </c>
      <c r="R733" t="s">
        <v>574</v>
      </c>
      <c r="S733" s="49" t="str">
        <f>CONCATENATE(Tabla_Datos[[#This Row],[Nombre_Cliente]]," ",Tabla_Datos[[#This Row],[ApellidoPaterno_Cliente]]," ",Tabla_Datos[[#This Row],[ApellidoMaterno_Cliente]])</f>
        <v>ALDO SALVADOR ESTEVES LEON</v>
      </c>
      <c r="T733" s="53">
        <f>DATE(Tabla_Datos[[#This Row],[tAnio]],Tabla_Datos[[#This Row],[tMes]],Tabla_Datos[[#This Row],[tDia]])</f>
        <v>40779</v>
      </c>
      <c r="U733" s="53" t="str">
        <f>IF(Tabla_Datos[[#This Row],[cProvincia]]="LIMA","LIMA","PROVINCIA")</f>
        <v>LIMA</v>
      </c>
      <c r="V733" s="53" t="str">
        <f>MID(Tabla_Datos[[#This Row],[pTelefono]],1,SEARCH("-",Tabla_Datos[[#This Row],[pTelefono]],1)-1)</f>
        <v>1</v>
      </c>
      <c r="W733" s="53" t="str">
        <f>MID(Tabla_Datos[[#This Row],[pTelefono]],SEARCH("-",Tabla_Datos[[#This Row],[pTelefono]],1)+1,LEN(Tabla_Datos[[#This Row],[pTelefono]]))</f>
        <v>972871335</v>
      </c>
      <c r="X733" s="53" t="str">
        <f>CONCATENATE(Tabla_Datos[[#This Row],[TipUrb]]," ",Tabla_Datos[[#This Row],[Calle]]," ",Tabla_Datos[[#This Row],[NumCalle]])</f>
        <v>UR CHICAMA 233</v>
      </c>
      <c r="Y733" t="s">
        <v>92</v>
      </c>
      <c r="Z733" t="s">
        <v>122</v>
      </c>
      <c r="AA733" t="s">
        <v>123</v>
      </c>
      <c r="AB733" t="s">
        <v>95</v>
      </c>
      <c r="AC733">
        <v>501</v>
      </c>
      <c r="AD733" t="s">
        <v>161</v>
      </c>
      <c r="AE733" t="s">
        <v>95</v>
      </c>
      <c r="AF733" t="s">
        <v>95</v>
      </c>
      <c r="AG733" s="51">
        <v>25790809</v>
      </c>
      <c r="AH733" t="s">
        <v>95</v>
      </c>
      <c r="AI733">
        <v>1</v>
      </c>
      <c r="AJ733">
        <v>1</v>
      </c>
      <c r="AK733" t="s">
        <v>2867</v>
      </c>
      <c r="AL733">
        <v>233</v>
      </c>
    </row>
    <row r="734" spans="1:38">
      <c r="A734">
        <v>3276417</v>
      </c>
      <c r="B734" t="s">
        <v>3223</v>
      </c>
      <c r="C734" t="s">
        <v>20</v>
      </c>
      <c r="D734" t="s">
        <v>85</v>
      </c>
      <c r="E734">
        <v>2011</v>
      </c>
      <c r="F734">
        <v>8</v>
      </c>
      <c r="G734">
        <v>24</v>
      </c>
      <c r="H734" t="s">
        <v>86</v>
      </c>
      <c r="I734" t="s">
        <v>16</v>
      </c>
      <c r="J734" t="s">
        <v>16</v>
      </c>
      <c r="K734" t="s">
        <v>277</v>
      </c>
      <c r="L734" t="s">
        <v>86</v>
      </c>
      <c r="M734" t="s">
        <v>88</v>
      </c>
      <c r="N734" s="50">
        <v>10761959</v>
      </c>
      <c r="O734" s="51">
        <v>2324902</v>
      </c>
      <c r="P734" t="s">
        <v>3224</v>
      </c>
      <c r="Q734" t="s">
        <v>358</v>
      </c>
      <c r="R734" t="s">
        <v>3225</v>
      </c>
      <c r="S734" s="49" t="str">
        <f>CONCATENATE(Tabla_Datos[[#This Row],[Nombre_Cliente]]," ",Tabla_Datos[[#This Row],[ApellidoPaterno_Cliente]]," ",Tabla_Datos[[#This Row],[ApellidoMaterno_Cliente]])</f>
        <v>MIGUEL ANGEL SALAS VINCES</v>
      </c>
      <c r="T734" s="53">
        <f>DATE(Tabla_Datos[[#This Row],[tAnio]],Tabla_Datos[[#This Row],[tMes]],Tabla_Datos[[#This Row],[tDia]])</f>
        <v>40779</v>
      </c>
      <c r="U734" s="53" t="str">
        <f>IF(Tabla_Datos[[#This Row],[cProvincia]]="LIMA","LIMA","PROVINCIA")</f>
        <v>LIMA</v>
      </c>
      <c r="V734" s="53" t="str">
        <f>MID(Tabla_Datos[[#This Row],[pTelefono]],1,SEARCH("-",Tabla_Datos[[#This Row],[pTelefono]],1)-1)</f>
        <v>1</v>
      </c>
      <c r="W734" s="53" t="str">
        <f>MID(Tabla_Datos[[#This Row],[pTelefono]],SEARCH("-",Tabla_Datos[[#This Row],[pTelefono]],1)+1,LEN(Tabla_Datos[[#This Row],[pTelefono]]))</f>
        <v>996603153</v>
      </c>
      <c r="X734" s="53" t="str">
        <f>CONCATENATE(Tabla_Datos[[#This Row],[TipUrb]]," ",Tabla_Datos[[#This Row],[Calle]]," ",Tabla_Datos[[#This Row],[NumCalle]])</f>
        <v>UR EL DERBY 515</v>
      </c>
      <c r="Y734" t="s">
        <v>92</v>
      </c>
      <c r="Z734" t="s">
        <v>196</v>
      </c>
      <c r="AA734" t="s">
        <v>197</v>
      </c>
      <c r="AB734" t="s">
        <v>95</v>
      </c>
      <c r="AC734">
        <v>103</v>
      </c>
      <c r="AD734" t="s">
        <v>161</v>
      </c>
      <c r="AE734" t="s">
        <v>95</v>
      </c>
      <c r="AF734" t="s">
        <v>95</v>
      </c>
      <c r="AG734" s="51">
        <v>7191389</v>
      </c>
      <c r="AH734" t="s">
        <v>95</v>
      </c>
      <c r="AI734">
        <v>1</v>
      </c>
      <c r="AJ734">
        <v>1</v>
      </c>
      <c r="AK734" t="s">
        <v>3226</v>
      </c>
      <c r="AL734">
        <v>515</v>
      </c>
    </row>
    <row r="735" spans="1:38">
      <c r="A735">
        <v>3276377</v>
      </c>
      <c r="B735" t="s">
        <v>3227</v>
      </c>
      <c r="C735" t="s">
        <v>20</v>
      </c>
      <c r="D735" t="s">
        <v>143</v>
      </c>
      <c r="E735">
        <v>2011</v>
      </c>
      <c r="F735">
        <v>8</v>
      </c>
      <c r="G735">
        <v>24</v>
      </c>
      <c r="H735" t="s">
        <v>86</v>
      </c>
      <c r="I735" t="s">
        <v>16</v>
      </c>
      <c r="J735" t="s">
        <v>16</v>
      </c>
      <c r="K735" t="s">
        <v>228</v>
      </c>
      <c r="L735" t="s">
        <v>86</v>
      </c>
      <c r="M735" t="s">
        <v>88</v>
      </c>
      <c r="N735" s="50">
        <v>20000021</v>
      </c>
      <c r="O735" s="51">
        <v>2324864</v>
      </c>
      <c r="P735" t="s">
        <v>3228</v>
      </c>
      <c r="Q735" t="s">
        <v>3104</v>
      </c>
      <c r="R735" t="s">
        <v>1101</v>
      </c>
      <c r="S735" s="49" t="str">
        <f>CONCATENATE(Tabla_Datos[[#This Row],[Nombre_Cliente]]," ",Tabla_Datos[[#This Row],[ApellidoPaterno_Cliente]]," ",Tabla_Datos[[#This Row],[ApellidoMaterno_Cliente]])</f>
        <v>JULIO WILMOT BUENO TIRADO</v>
      </c>
      <c r="T735" s="53">
        <f>DATE(Tabla_Datos[[#This Row],[tAnio]],Tabla_Datos[[#This Row],[tMes]],Tabla_Datos[[#This Row],[tDia]])</f>
        <v>40779</v>
      </c>
      <c r="U735" s="53" t="str">
        <f>IF(Tabla_Datos[[#This Row],[cProvincia]]="LIMA","LIMA","PROVINCIA")</f>
        <v>LIMA</v>
      </c>
      <c r="V735" s="53" t="str">
        <f>MID(Tabla_Datos[[#This Row],[pTelefono]],1,SEARCH("-",Tabla_Datos[[#This Row],[pTelefono]],1)-1)</f>
        <v>1</v>
      </c>
      <c r="W735" s="53" t="str">
        <f>MID(Tabla_Datos[[#This Row],[pTelefono]],SEARCH("-",Tabla_Datos[[#This Row],[pTelefono]],1)+1,LEN(Tabla_Datos[[#This Row],[pTelefono]]))</f>
        <v>985064181</v>
      </c>
      <c r="X735" s="53" t="str">
        <f>CONCATENATE(Tabla_Datos[[#This Row],[TipUrb]]," ",Tabla_Datos[[#This Row],[Calle]]," ",Tabla_Datos[[#This Row],[NumCalle]])</f>
        <v>CO . 0</v>
      </c>
      <c r="Y735" t="s">
        <v>92</v>
      </c>
      <c r="Z735" t="s">
        <v>152</v>
      </c>
      <c r="AA735" t="s">
        <v>153</v>
      </c>
      <c r="AB735" t="s">
        <v>95</v>
      </c>
      <c r="AC735" t="s">
        <v>95</v>
      </c>
      <c r="AD735" t="s">
        <v>198</v>
      </c>
      <c r="AE735">
        <v>16</v>
      </c>
      <c r="AF735">
        <v>10</v>
      </c>
      <c r="AG735" s="51">
        <v>43266789</v>
      </c>
      <c r="AH735" t="s">
        <v>95</v>
      </c>
      <c r="AI735">
        <v>1</v>
      </c>
      <c r="AJ735">
        <v>1</v>
      </c>
      <c r="AK735" t="s">
        <v>221</v>
      </c>
      <c r="AL735">
        <v>0</v>
      </c>
    </row>
    <row r="736" spans="1:38">
      <c r="A736">
        <v>3277712</v>
      </c>
      <c r="B736" t="s">
        <v>3229</v>
      </c>
      <c r="C736" t="s">
        <v>18</v>
      </c>
      <c r="D736" t="s">
        <v>143</v>
      </c>
      <c r="E736">
        <v>2011</v>
      </c>
      <c r="F736">
        <v>8</v>
      </c>
      <c r="G736">
        <v>24</v>
      </c>
      <c r="H736" t="s">
        <v>86</v>
      </c>
      <c r="I736" t="s">
        <v>145</v>
      </c>
      <c r="J736" t="s">
        <v>3230</v>
      </c>
      <c r="K736" t="s">
        <v>680</v>
      </c>
      <c r="L736" t="s">
        <v>86</v>
      </c>
      <c r="M736" t="s">
        <v>148</v>
      </c>
      <c r="N736" s="50">
        <v>40607305</v>
      </c>
      <c r="O736" s="51">
        <v>2325878</v>
      </c>
      <c r="P736" t="s">
        <v>3231</v>
      </c>
      <c r="Q736" t="s">
        <v>3232</v>
      </c>
      <c r="R736" t="s">
        <v>3233</v>
      </c>
      <c r="S736" s="49" t="str">
        <f>CONCATENATE(Tabla_Datos[[#This Row],[Nombre_Cliente]]," ",Tabla_Datos[[#This Row],[ApellidoPaterno_Cliente]]," ",Tabla_Datos[[#This Row],[ApellidoMaterno_Cliente]])</f>
        <v>PATRICIA CATHERINE MELENDEZ AMEZ</v>
      </c>
      <c r="T736" s="53">
        <f>DATE(Tabla_Datos[[#This Row],[tAnio]],Tabla_Datos[[#This Row],[tMes]],Tabla_Datos[[#This Row],[tDia]])</f>
        <v>40779</v>
      </c>
      <c r="U736" s="53" t="str">
        <f>IF(Tabla_Datos[[#This Row],[cProvincia]]="LIMA","LIMA","PROVINCIA")</f>
        <v>PROVINCIA</v>
      </c>
      <c r="V736" s="53" t="str">
        <f>MID(Tabla_Datos[[#This Row],[pTelefono]],1,SEARCH("-",Tabla_Datos[[#This Row],[pTelefono]],1)-1)</f>
        <v>43</v>
      </c>
      <c r="W736" s="53" t="str">
        <f>MID(Tabla_Datos[[#This Row],[pTelefono]],SEARCH("-",Tabla_Datos[[#This Row],[pTelefono]],1)+1,LEN(Tabla_Datos[[#This Row],[pTelefono]]))</f>
        <v>985375278</v>
      </c>
      <c r="X736" s="53" t="str">
        <f>CONCATENATE(Tabla_Datos[[#This Row],[TipUrb]]," ",Tabla_Datos[[#This Row],[Calle]]," ",Tabla_Datos[[#This Row],[NumCalle]])</f>
        <v xml:space="preserve">  ATUSPARIA 218</v>
      </c>
      <c r="Y736" t="s">
        <v>151</v>
      </c>
      <c r="Z736" t="s">
        <v>320</v>
      </c>
      <c r="AA736" t="s">
        <v>321</v>
      </c>
      <c r="AB736" t="s">
        <v>95</v>
      </c>
      <c r="AC736" t="s">
        <v>95</v>
      </c>
      <c r="AD736" t="s">
        <v>95</v>
      </c>
      <c r="AE736" t="s">
        <v>95</v>
      </c>
      <c r="AG736" s="51">
        <v>32988034</v>
      </c>
      <c r="AI736" t="s">
        <v>3234</v>
      </c>
      <c r="AJ736" t="s">
        <v>3234</v>
      </c>
      <c r="AK736" t="s">
        <v>3235</v>
      </c>
      <c r="AL736">
        <v>218</v>
      </c>
    </row>
    <row r="737" spans="1:38">
      <c r="A737">
        <v>3280277</v>
      </c>
      <c r="B737" t="s">
        <v>3236</v>
      </c>
      <c r="C737" t="s">
        <v>19</v>
      </c>
      <c r="D737" t="s">
        <v>143</v>
      </c>
      <c r="E737">
        <v>2011</v>
      </c>
      <c r="F737">
        <v>8</v>
      </c>
      <c r="G737">
        <v>24</v>
      </c>
      <c r="H737" t="s">
        <v>86</v>
      </c>
      <c r="I737" t="s">
        <v>16</v>
      </c>
      <c r="J737" t="s">
        <v>16</v>
      </c>
      <c r="K737" t="s">
        <v>487</v>
      </c>
      <c r="L737" t="s">
        <v>86</v>
      </c>
      <c r="M737" t="s">
        <v>88</v>
      </c>
      <c r="N737" s="50">
        <v>43434414</v>
      </c>
      <c r="O737" s="51">
        <v>2327747</v>
      </c>
      <c r="P737" t="s">
        <v>724</v>
      </c>
      <c r="Q737" t="s">
        <v>3237</v>
      </c>
      <c r="R737" t="s">
        <v>3238</v>
      </c>
      <c r="S737" s="49" t="str">
        <f>CONCATENATE(Tabla_Datos[[#This Row],[Nombre_Cliente]]," ",Tabla_Datos[[#This Row],[ApellidoPaterno_Cliente]]," ",Tabla_Datos[[#This Row],[ApellidoMaterno_Cliente]])</f>
        <v>MARIA FRANCISCA YAFAC MECHAN</v>
      </c>
      <c r="T737" s="53">
        <f>DATE(Tabla_Datos[[#This Row],[tAnio]],Tabla_Datos[[#This Row],[tMes]],Tabla_Datos[[#This Row],[tDia]])</f>
        <v>40779</v>
      </c>
      <c r="U737" s="53" t="str">
        <f>IF(Tabla_Datos[[#This Row],[cProvincia]]="LIMA","LIMA","PROVINCIA")</f>
        <v>LIMA</v>
      </c>
      <c r="V737" s="53" t="str">
        <f>MID(Tabla_Datos[[#This Row],[pTelefono]],1,SEARCH("-",Tabla_Datos[[#This Row],[pTelefono]],1)-1)</f>
        <v>1</v>
      </c>
      <c r="W737" s="53" t="str">
        <f>MID(Tabla_Datos[[#This Row],[pTelefono]],SEARCH("-",Tabla_Datos[[#This Row],[pTelefono]],1)+1,LEN(Tabla_Datos[[#This Row],[pTelefono]]))</f>
        <v>988987973</v>
      </c>
      <c r="X737" s="53" t="str">
        <f>CONCATENATE(Tabla_Datos[[#This Row],[TipUrb]]," ",Tabla_Datos[[#This Row],[Calle]]," ",Tabla_Datos[[#This Row],[NumCalle]])</f>
        <v>AG . 0</v>
      </c>
      <c r="Y737" t="s">
        <v>92</v>
      </c>
      <c r="Z737" t="s">
        <v>152</v>
      </c>
      <c r="AA737" t="s">
        <v>153</v>
      </c>
      <c r="AB737" t="s">
        <v>95</v>
      </c>
      <c r="AC737" t="s">
        <v>95</v>
      </c>
      <c r="AD737" t="s">
        <v>332</v>
      </c>
      <c r="AE737" t="s">
        <v>555</v>
      </c>
      <c r="AF737">
        <v>10</v>
      </c>
      <c r="AG737" s="51">
        <v>9196204</v>
      </c>
      <c r="AH737" t="s">
        <v>95</v>
      </c>
      <c r="AI737">
        <v>1</v>
      </c>
      <c r="AJ737">
        <v>1</v>
      </c>
      <c r="AK737" t="s">
        <v>221</v>
      </c>
      <c r="AL737">
        <v>0</v>
      </c>
    </row>
    <row r="738" spans="1:38">
      <c r="A738">
        <v>3279876</v>
      </c>
      <c r="B738" t="s">
        <v>3239</v>
      </c>
      <c r="C738" t="s">
        <v>19</v>
      </c>
      <c r="D738" t="s">
        <v>85</v>
      </c>
      <c r="E738">
        <v>2011</v>
      </c>
      <c r="F738">
        <v>8</v>
      </c>
      <c r="G738">
        <v>24</v>
      </c>
      <c r="H738" t="s">
        <v>144</v>
      </c>
      <c r="I738" t="s">
        <v>16</v>
      </c>
      <c r="J738" t="s">
        <v>16</v>
      </c>
      <c r="K738" t="s">
        <v>444</v>
      </c>
      <c r="L738" t="s">
        <v>86</v>
      </c>
      <c r="M738" t="s">
        <v>88</v>
      </c>
      <c r="N738" s="50">
        <v>9854201</v>
      </c>
      <c r="O738" s="51">
        <v>2327594</v>
      </c>
      <c r="P738" t="s">
        <v>3240</v>
      </c>
      <c r="Q738" t="s">
        <v>1086</v>
      </c>
      <c r="R738" t="s">
        <v>3241</v>
      </c>
      <c r="S738" s="49" t="str">
        <f>CONCATENATE(Tabla_Datos[[#This Row],[Nombre_Cliente]]," ",Tabla_Datos[[#This Row],[ApellidoPaterno_Cliente]]," ",Tabla_Datos[[#This Row],[ApellidoMaterno_Cliente]])</f>
        <v>MARIA L AGUILAR VARGAS DE EGOAVIL</v>
      </c>
      <c r="T738" s="53">
        <f>DATE(Tabla_Datos[[#This Row],[tAnio]],Tabla_Datos[[#This Row],[tMes]],Tabla_Datos[[#This Row],[tDia]])</f>
        <v>40779</v>
      </c>
      <c r="U738" s="53" t="str">
        <f>IF(Tabla_Datos[[#This Row],[cProvincia]]="LIMA","LIMA","PROVINCIA")</f>
        <v>LIMA</v>
      </c>
      <c r="V738" s="53" t="str">
        <f>MID(Tabla_Datos[[#This Row],[pTelefono]],1,SEARCH("-",Tabla_Datos[[#This Row],[pTelefono]],1)-1)</f>
        <v>1</v>
      </c>
      <c r="W738" s="53" t="str">
        <f>MID(Tabla_Datos[[#This Row],[pTelefono]],SEARCH("-",Tabla_Datos[[#This Row],[pTelefono]],1)+1,LEN(Tabla_Datos[[#This Row],[pTelefono]]))</f>
        <v>991102223</v>
      </c>
      <c r="X738" s="53" t="str">
        <f>CONCATENATE(Tabla_Datos[[#This Row],[TipUrb]]," ",Tabla_Datos[[#This Row],[Calle]]," ",Tabla_Datos[[#This Row],[NumCalle]])</f>
        <v>UR ARCO IRIS 262</v>
      </c>
      <c r="Y738" t="s">
        <v>92</v>
      </c>
      <c r="Z738" t="s">
        <v>196</v>
      </c>
      <c r="AA738" t="s">
        <v>197</v>
      </c>
      <c r="AB738" t="s">
        <v>95</v>
      </c>
      <c r="AC738" t="s">
        <v>95</v>
      </c>
      <c r="AD738" t="s">
        <v>161</v>
      </c>
      <c r="AE738" t="s">
        <v>95</v>
      </c>
      <c r="AF738" t="s">
        <v>95</v>
      </c>
      <c r="AG738" s="51">
        <v>8464323</v>
      </c>
      <c r="AH738" t="s">
        <v>95</v>
      </c>
      <c r="AI738">
        <v>1</v>
      </c>
      <c r="AJ738">
        <v>1</v>
      </c>
      <c r="AK738" t="s">
        <v>3242</v>
      </c>
      <c r="AL738">
        <v>262</v>
      </c>
    </row>
    <row r="739" spans="1:38">
      <c r="A739">
        <v>3281530</v>
      </c>
      <c r="B739" t="s">
        <v>3243</v>
      </c>
      <c r="C739" t="s">
        <v>20</v>
      </c>
      <c r="D739" t="s">
        <v>143</v>
      </c>
      <c r="E739">
        <v>2011</v>
      </c>
      <c r="F739">
        <v>8</v>
      </c>
      <c r="G739">
        <v>24</v>
      </c>
      <c r="H739" t="s">
        <v>86</v>
      </c>
      <c r="I739" t="s">
        <v>16</v>
      </c>
      <c r="J739" t="s">
        <v>16</v>
      </c>
      <c r="K739" t="s">
        <v>496</v>
      </c>
      <c r="L739" t="s">
        <v>86</v>
      </c>
      <c r="M739" t="s">
        <v>88</v>
      </c>
      <c r="N739" s="50">
        <v>9130982</v>
      </c>
      <c r="O739" s="51">
        <v>2328634</v>
      </c>
      <c r="P739" t="s">
        <v>3244</v>
      </c>
      <c r="Q739" t="s">
        <v>3245</v>
      </c>
      <c r="R739" t="s">
        <v>1549</v>
      </c>
      <c r="S739" s="49" t="str">
        <f>CONCATENATE(Tabla_Datos[[#This Row],[Nombre_Cliente]]," ",Tabla_Datos[[#This Row],[ApellidoPaterno_Cliente]]," ",Tabla_Datos[[#This Row],[ApellidoMaterno_Cliente]])</f>
        <v>BEBETO MELCHOR ALLCA QUISPE</v>
      </c>
      <c r="T739" s="53">
        <f>DATE(Tabla_Datos[[#This Row],[tAnio]],Tabla_Datos[[#This Row],[tMes]],Tabla_Datos[[#This Row],[tDia]])</f>
        <v>40779</v>
      </c>
      <c r="U739" s="53" t="str">
        <f>IF(Tabla_Datos[[#This Row],[cProvincia]]="LIMA","LIMA","PROVINCIA")</f>
        <v>LIMA</v>
      </c>
      <c r="V739" s="53" t="str">
        <f>MID(Tabla_Datos[[#This Row],[pTelefono]],1,SEARCH("-",Tabla_Datos[[#This Row],[pTelefono]],1)-1)</f>
        <v>1</v>
      </c>
      <c r="W739" s="53" t="str">
        <f>MID(Tabla_Datos[[#This Row],[pTelefono]],SEARCH("-",Tabla_Datos[[#This Row],[pTelefono]],1)+1,LEN(Tabla_Datos[[#This Row],[pTelefono]]))</f>
        <v>945925590</v>
      </c>
      <c r="X739" s="53" t="str">
        <f>CONCATENATE(Tabla_Datos[[#This Row],[TipUrb]]," ",Tabla_Datos[[#This Row],[Calle]]," ",Tabla_Datos[[#This Row],[NumCalle]])</f>
        <v>AH . 0</v>
      </c>
      <c r="Y739" t="s">
        <v>92</v>
      </c>
      <c r="Z739" t="s">
        <v>152</v>
      </c>
      <c r="AA739" t="s">
        <v>153</v>
      </c>
      <c r="AB739" t="s">
        <v>95</v>
      </c>
      <c r="AC739" t="s">
        <v>95</v>
      </c>
      <c r="AD739" t="s">
        <v>96</v>
      </c>
      <c r="AE739" t="s">
        <v>116</v>
      </c>
      <c r="AF739">
        <v>7</v>
      </c>
      <c r="AG739" s="51">
        <v>48065912</v>
      </c>
      <c r="AH739" t="s">
        <v>95</v>
      </c>
      <c r="AI739">
        <v>1</v>
      </c>
      <c r="AJ739">
        <v>1</v>
      </c>
      <c r="AK739" t="s">
        <v>221</v>
      </c>
      <c r="AL739">
        <v>0</v>
      </c>
    </row>
    <row r="740" spans="1:38">
      <c r="A740">
        <v>3280203</v>
      </c>
      <c r="B740" t="s">
        <v>3246</v>
      </c>
      <c r="C740" t="s">
        <v>20</v>
      </c>
      <c r="D740" t="s">
        <v>224</v>
      </c>
      <c r="E740">
        <v>2011</v>
      </c>
      <c r="F740">
        <v>8</v>
      </c>
      <c r="G740">
        <v>24</v>
      </c>
      <c r="H740" t="s">
        <v>86</v>
      </c>
      <c r="I740" t="s">
        <v>145</v>
      </c>
      <c r="J740" t="s">
        <v>469</v>
      </c>
      <c r="K740" t="s">
        <v>991</v>
      </c>
      <c r="L740" t="s">
        <v>86</v>
      </c>
      <c r="M740" t="s">
        <v>88</v>
      </c>
      <c r="N740" s="50">
        <v>99999999</v>
      </c>
      <c r="O740" s="51">
        <v>2327694</v>
      </c>
      <c r="P740" t="s">
        <v>3247</v>
      </c>
      <c r="Q740" t="s">
        <v>3248</v>
      </c>
      <c r="R740" t="s">
        <v>3249</v>
      </c>
      <c r="S740" s="49" t="str">
        <f>CONCATENATE(Tabla_Datos[[#This Row],[Nombre_Cliente]]," ",Tabla_Datos[[#This Row],[ApellidoPaterno_Cliente]]," ",Tabla_Datos[[#This Row],[ApellidoMaterno_Cliente]])</f>
        <v>KAREN FIORELLA OBREGON AYRAC</v>
      </c>
      <c r="T740" s="53">
        <f>DATE(Tabla_Datos[[#This Row],[tAnio]],Tabla_Datos[[#This Row],[tMes]],Tabla_Datos[[#This Row],[tDia]])</f>
        <v>40779</v>
      </c>
      <c r="U740" s="53" t="str">
        <f>IF(Tabla_Datos[[#This Row],[cProvincia]]="LIMA","LIMA","PROVINCIA")</f>
        <v>PROVINCIA</v>
      </c>
      <c r="V740" s="53" t="str">
        <f>MID(Tabla_Datos[[#This Row],[pTelefono]],1,SEARCH("-",Tabla_Datos[[#This Row],[pTelefono]],1)-1)</f>
        <v>43</v>
      </c>
      <c r="W740" s="53" t="str">
        <f>MID(Tabla_Datos[[#This Row],[pTelefono]],SEARCH("-",Tabla_Datos[[#This Row],[pTelefono]],1)+1,LEN(Tabla_Datos[[#This Row],[pTelefono]]))</f>
        <v>43341600</v>
      </c>
      <c r="X740" s="53" t="str">
        <f>CONCATENATE(Tabla_Datos[[#This Row],[TipUrb]]," ",Tabla_Datos[[#This Row],[Calle]]," ",Tabla_Datos[[#This Row],[NumCalle]])</f>
        <v>- . 0</v>
      </c>
      <c r="Y740" t="s">
        <v>151</v>
      </c>
      <c r="Z740" t="s">
        <v>122</v>
      </c>
      <c r="AA740" t="s">
        <v>123</v>
      </c>
      <c r="AB740" t="s">
        <v>95</v>
      </c>
      <c r="AC740" t="s">
        <v>95</v>
      </c>
      <c r="AD740" t="s">
        <v>109</v>
      </c>
      <c r="AE740" t="s">
        <v>3250</v>
      </c>
      <c r="AF740">
        <v>7</v>
      </c>
      <c r="AG740" s="51">
        <v>42823385</v>
      </c>
      <c r="AH740" t="s">
        <v>95</v>
      </c>
      <c r="AI740">
        <v>1</v>
      </c>
      <c r="AJ740">
        <v>1</v>
      </c>
      <c r="AK740" t="s">
        <v>221</v>
      </c>
      <c r="AL740">
        <v>0</v>
      </c>
    </row>
    <row r="741" spans="1:38">
      <c r="A741">
        <v>3281873</v>
      </c>
      <c r="B741" t="s">
        <v>3251</v>
      </c>
      <c r="C741" t="s">
        <v>18</v>
      </c>
      <c r="D741" t="s">
        <v>143</v>
      </c>
      <c r="E741">
        <v>2011</v>
      </c>
      <c r="F741">
        <v>8</v>
      </c>
      <c r="G741">
        <v>24</v>
      </c>
      <c r="H741" t="s">
        <v>86</v>
      </c>
      <c r="I741" t="s">
        <v>16</v>
      </c>
      <c r="J741" t="s">
        <v>16</v>
      </c>
      <c r="K741" t="s">
        <v>3252</v>
      </c>
      <c r="L741" t="s">
        <v>86</v>
      </c>
      <c r="M741" t="s">
        <v>88</v>
      </c>
      <c r="N741" s="50">
        <v>9755489</v>
      </c>
      <c r="O741" s="51">
        <v>2328907</v>
      </c>
      <c r="P741" t="s">
        <v>1045</v>
      </c>
      <c r="Q741" t="s">
        <v>3253</v>
      </c>
      <c r="R741" t="s">
        <v>3254</v>
      </c>
      <c r="S741" s="49" t="str">
        <f>CONCATENATE(Tabla_Datos[[#This Row],[Nombre_Cliente]]," ",Tabla_Datos[[#This Row],[ApellidoPaterno_Cliente]]," ",Tabla_Datos[[#This Row],[ApellidoMaterno_Cliente]])</f>
        <v xml:space="preserve">CARMEN ROSA  BENDEZU  IZARRA </v>
      </c>
      <c r="T741" s="53">
        <f>DATE(Tabla_Datos[[#This Row],[tAnio]],Tabla_Datos[[#This Row],[tMes]],Tabla_Datos[[#This Row],[tDia]])</f>
        <v>40779</v>
      </c>
      <c r="U741" s="53" t="str">
        <f>IF(Tabla_Datos[[#This Row],[cProvincia]]="LIMA","LIMA","PROVINCIA")</f>
        <v>LIMA</v>
      </c>
      <c r="V741" s="53" t="str">
        <f>MID(Tabla_Datos[[#This Row],[pTelefono]],1,SEARCH("-",Tabla_Datos[[#This Row],[pTelefono]],1)-1)</f>
        <v>1</v>
      </c>
      <c r="W741" s="53" t="str">
        <f>MID(Tabla_Datos[[#This Row],[pTelefono]],SEARCH("-",Tabla_Datos[[#This Row],[pTelefono]],1)+1,LEN(Tabla_Datos[[#This Row],[pTelefono]]))</f>
        <v>980966097</v>
      </c>
      <c r="X741" s="53" t="str">
        <f>CONCATENATE(Tabla_Datos[[#This Row],[TipUrb]]," ",Tabla_Datos[[#This Row],[Calle]]," ",Tabla_Datos[[#This Row],[NumCalle]])</f>
        <v>- CENTRO PILTO 0</v>
      </c>
      <c r="Y741" t="s">
        <v>92</v>
      </c>
      <c r="Z741" t="s">
        <v>320</v>
      </c>
      <c r="AA741" t="s">
        <v>321</v>
      </c>
      <c r="AB741" t="s">
        <v>95</v>
      </c>
      <c r="AC741" t="s">
        <v>95</v>
      </c>
      <c r="AD741" t="s">
        <v>109</v>
      </c>
      <c r="AE741" t="s">
        <v>571</v>
      </c>
      <c r="AF741" t="s">
        <v>3255</v>
      </c>
      <c r="AG741" s="51">
        <v>46393929</v>
      </c>
      <c r="AI741" t="s">
        <v>598</v>
      </c>
      <c r="AJ741" t="s">
        <v>598</v>
      </c>
      <c r="AK741" t="s">
        <v>3256</v>
      </c>
      <c r="AL741">
        <v>0</v>
      </c>
    </row>
    <row r="742" spans="1:38">
      <c r="A742">
        <v>3282637</v>
      </c>
      <c r="B742" t="s">
        <v>3257</v>
      </c>
      <c r="C742" t="s">
        <v>19</v>
      </c>
      <c r="D742" t="s">
        <v>85</v>
      </c>
      <c r="E742">
        <v>2011</v>
      </c>
      <c r="F742">
        <v>8</v>
      </c>
      <c r="G742">
        <v>24</v>
      </c>
      <c r="H742" t="s">
        <v>144</v>
      </c>
      <c r="I742" t="s">
        <v>16</v>
      </c>
      <c r="J742" t="s">
        <v>16</v>
      </c>
      <c r="K742" t="s">
        <v>562</v>
      </c>
      <c r="L742" t="s">
        <v>144</v>
      </c>
      <c r="M742" t="s">
        <v>88</v>
      </c>
      <c r="O742" s="51">
        <v>2329398</v>
      </c>
      <c r="P742" t="s">
        <v>3258</v>
      </c>
      <c r="Q742" t="s">
        <v>3259</v>
      </c>
      <c r="R742" t="s">
        <v>1090</v>
      </c>
      <c r="S742" s="49" t="str">
        <f>CONCATENATE(Tabla_Datos[[#This Row],[Nombre_Cliente]]," ",Tabla_Datos[[#This Row],[ApellidoPaterno_Cliente]]," ",Tabla_Datos[[#This Row],[ApellidoMaterno_Cliente]])</f>
        <v>IVONNE VIRGINIA MOREAU CABRERA</v>
      </c>
      <c r="T742" s="53">
        <f>DATE(Tabla_Datos[[#This Row],[tAnio]],Tabla_Datos[[#This Row],[tMes]],Tabla_Datos[[#This Row],[tDia]])</f>
        <v>40779</v>
      </c>
      <c r="U742" s="53" t="str">
        <f>IF(Tabla_Datos[[#This Row],[cProvincia]]="LIMA","LIMA","PROVINCIA")</f>
        <v>LIMA</v>
      </c>
      <c r="V742" s="53" t="str">
        <f>MID(Tabla_Datos[[#This Row],[pTelefono]],1,SEARCH("-",Tabla_Datos[[#This Row],[pTelefono]],1)-1)</f>
        <v>1</v>
      </c>
      <c r="W742" s="53" t="str">
        <f>MID(Tabla_Datos[[#This Row],[pTelefono]],SEARCH("-",Tabla_Datos[[#This Row],[pTelefono]],1)+1,LEN(Tabla_Datos[[#This Row],[pTelefono]]))</f>
        <v>987052589</v>
      </c>
      <c r="X742" s="53" t="str">
        <f>CONCATENATE(Tabla_Datos[[#This Row],[TipUrb]]," ",Tabla_Datos[[#This Row],[Calle]]," ",Tabla_Datos[[#This Row],[NumCalle]])</f>
        <v xml:space="preserve">  BURGOS 178</v>
      </c>
      <c r="Y742" t="s">
        <v>92</v>
      </c>
      <c r="Z742" t="s">
        <v>196</v>
      </c>
      <c r="AA742" t="s">
        <v>197</v>
      </c>
      <c r="AB742">
        <v>3</v>
      </c>
      <c r="AC742" t="s">
        <v>116</v>
      </c>
      <c r="AD742" t="s">
        <v>95</v>
      </c>
      <c r="AE742" t="s">
        <v>95</v>
      </c>
      <c r="AF742" t="s">
        <v>95</v>
      </c>
      <c r="AG742" s="51">
        <v>29305103</v>
      </c>
      <c r="AH742" t="s">
        <v>95</v>
      </c>
      <c r="AI742">
        <v>1</v>
      </c>
      <c r="AJ742">
        <v>1</v>
      </c>
      <c r="AK742" t="s">
        <v>1118</v>
      </c>
      <c r="AL742">
        <v>178</v>
      </c>
    </row>
    <row r="743" spans="1:38">
      <c r="A743">
        <v>3281951</v>
      </c>
      <c r="B743" t="s">
        <v>3260</v>
      </c>
      <c r="C743" t="s">
        <v>20</v>
      </c>
      <c r="D743" t="s">
        <v>143</v>
      </c>
      <c r="E743">
        <v>2011</v>
      </c>
      <c r="F743">
        <v>8</v>
      </c>
      <c r="G743">
        <v>24</v>
      </c>
      <c r="H743" t="s">
        <v>86</v>
      </c>
      <c r="I743" t="s">
        <v>300</v>
      </c>
      <c r="J743" t="s">
        <v>535</v>
      </c>
      <c r="K743" t="s">
        <v>916</v>
      </c>
      <c r="L743" t="s">
        <v>86</v>
      </c>
      <c r="M743" t="s">
        <v>148</v>
      </c>
      <c r="N743" s="50">
        <v>5415272</v>
      </c>
      <c r="O743" s="51">
        <v>2328976</v>
      </c>
      <c r="P743" t="s">
        <v>3261</v>
      </c>
      <c r="Q743" t="s">
        <v>296</v>
      </c>
      <c r="R743" t="s">
        <v>934</v>
      </c>
      <c r="S743" s="49" t="str">
        <f>CONCATENATE(Tabla_Datos[[#This Row],[Nombre_Cliente]]," ",Tabla_Datos[[#This Row],[ApellidoPaterno_Cliente]]," ",Tabla_Datos[[#This Row],[ApellidoMaterno_Cliente]])</f>
        <v>NILTON MEDINA AVILA</v>
      </c>
      <c r="T743" s="53">
        <f>DATE(Tabla_Datos[[#This Row],[tAnio]],Tabla_Datos[[#This Row],[tMes]],Tabla_Datos[[#This Row],[tDia]])</f>
        <v>40779</v>
      </c>
      <c r="U743" s="53" t="str">
        <f>IF(Tabla_Datos[[#This Row],[cProvincia]]="LIMA","LIMA","PROVINCIA")</f>
        <v>PROVINCIA</v>
      </c>
      <c r="V743" s="53" t="str">
        <f>MID(Tabla_Datos[[#This Row],[pTelefono]],1,SEARCH("-",Tabla_Datos[[#This Row],[pTelefono]],1)-1)</f>
        <v>65</v>
      </c>
      <c r="W743" s="53" t="str">
        <f>MID(Tabla_Datos[[#This Row],[pTelefono]],SEARCH("-",Tabla_Datos[[#This Row],[pTelefono]],1)+1,LEN(Tabla_Datos[[#This Row],[pTelefono]]))</f>
        <v>965685109</v>
      </c>
      <c r="X743" s="53" t="str">
        <f>CONCATENATE(Tabla_Datos[[#This Row],[TipUrb]]," ",Tabla_Datos[[#This Row],[Calle]]," ",Tabla_Datos[[#This Row],[NumCalle]])</f>
        <v>PJ YAVARI 823</v>
      </c>
      <c r="Y743" t="s">
        <v>305</v>
      </c>
      <c r="Z743" t="s">
        <v>152</v>
      </c>
      <c r="AA743" t="s">
        <v>153</v>
      </c>
      <c r="AB743" t="s">
        <v>95</v>
      </c>
      <c r="AC743" t="s">
        <v>95</v>
      </c>
      <c r="AD743" t="s">
        <v>429</v>
      </c>
      <c r="AE743" t="s">
        <v>95</v>
      </c>
      <c r="AF743" t="s">
        <v>95</v>
      </c>
      <c r="AG743" s="51">
        <v>8299417</v>
      </c>
      <c r="AH743" t="s">
        <v>95</v>
      </c>
      <c r="AI743">
        <v>1</v>
      </c>
      <c r="AJ743">
        <v>1</v>
      </c>
      <c r="AK743" t="s">
        <v>3262</v>
      </c>
      <c r="AL743">
        <v>823</v>
      </c>
    </row>
    <row r="744" spans="1:38">
      <c r="A744">
        <v>3283343</v>
      </c>
      <c r="B744" t="s">
        <v>3263</v>
      </c>
      <c r="C744" t="s">
        <v>20</v>
      </c>
      <c r="D744" t="s">
        <v>143</v>
      </c>
      <c r="E744">
        <v>2011</v>
      </c>
      <c r="F744">
        <v>8</v>
      </c>
      <c r="G744">
        <v>24</v>
      </c>
      <c r="H744" t="s">
        <v>86</v>
      </c>
      <c r="I744" t="s">
        <v>16</v>
      </c>
      <c r="J744" t="s">
        <v>16</v>
      </c>
      <c r="K744" t="s">
        <v>16</v>
      </c>
      <c r="L744" t="s">
        <v>86</v>
      </c>
      <c r="M744" t="s">
        <v>88</v>
      </c>
      <c r="N744" s="50">
        <v>44887016</v>
      </c>
      <c r="O744" s="51">
        <v>2330000</v>
      </c>
      <c r="P744" t="s">
        <v>3264</v>
      </c>
      <c r="Q744" t="s">
        <v>542</v>
      </c>
      <c r="R744" t="s">
        <v>589</v>
      </c>
      <c r="S744" s="49" t="str">
        <f>CONCATENATE(Tabla_Datos[[#This Row],[Nombre_Cliente]]," ",Tabla_Datos[[#This Row],[ApellidoPaterno_Cliente]]," ",Tabla_Datos[[#This Row],[ApellidoMaterno_Cliente]])</f>
        <v>FERNANDO CRISTOFE RAMIREZ GUERRERO</v>
      </c>
      <c r="T744" s="53">
        <f>DATE(Tabla_Datos[[#This Row],[tAnio]],Tabla_Datos[[#This Row],[tMes]],Tabla_Datos[[#This Row],[tDia]])</f>
        <v>40779</v>
      </c>
      <c r="U744" s="53" t="str">
        <f>IF(Tabla_Datos[[#This Row],[cProvincia]]="LIMA","LIMA","PROVINCIA")</f>
        <v>LIMA</v>
      </c>
      <c r="V744" s="53" t="str">
        <f>MID(Tabla_Datos[[#This Row],[pTelefono]],1,SEARCH("-",Tabla_Datos[[#This Row],[pTelefono]],1)-1)</f>
        <v>1</v>
      </c>
      <c r="W744" s="53" t="str">
        <f>MID(Tabla_Datos[[#This Row],[pTelefono]],SEARCH("-",Tabla_Datos[[#This Row],[pTelefono]],1)+1,LEN(Tabla_Datos[[#This Row],[pTelefono]]))</f>
        <v>975790709</v>
      </c>
      <c r="X744" s="53" t="str">
        <f>CONCATENATE(Tabla_Datos[[#This Row],[TipUrb]]," ",Tabla_Datos[[#This Row],[Calle]]," ",Tabla_Datos[[#This Row],[NumCalle]])</f>
        <v>CO DE LA VEGA FELICIANO 0</v>
      </c>
      <c r="Y744" t="s">
        <v>92</v>
      </c>
      <c r="Z744" t="s">
        <v>152</v>
      </c>
      <c r="AA744" t="s">
        <v>153</v>
      </c>
      <c r="AB744">
        <v>2</v>
      </c>
      <c r="AC744">
        <v>204</v>
      </c>
      <c r="AD744" t="s">
        <v>198</v>
      </c>
      <c r="AE744" t="s">
        <v>3265</v>
      </c>
      <c r="AF744" t="s">
        <v>95</v>
      </c>
      <c r="AG744" s="51">
        <v>10726135</v>
      </c>
      <c r="AH744" t="s">
        <v>95</v>
      </c>
      <c r="AI744">
        <v>1</v>
      </c>
      <c r="AJ744">
        <v>1</v>
      </c>
      <c r="AK744" t="s">
        <v>3266</v>
      </c>
      <c r="AL744">
        <v>0</v>
      </c>
    </row>
    <row r="745" spans="1:38">
      <c r="A745">
        <v>3281812</v>
      </c>
      <c r="B745" t="s">
        <v>3267</v>
      </c>
      <c r="C745" t="s">
        <v>20</v>
      </c>
      <c r="D745" t="s">
        <v>143</v>
      </c>
      <c r="E745">
        <v>2011</v>
      </c>
      <c r="F745">
        <v>8</v>
      </c>
      <c r="G745">
        <v>24</v>
      </c>
      <c r="H745" t="s">
        <v>86</v>
      </c>
      <c r="I745" t="s">
        <v>132</v>
      </c>
      <c r="J745" t="s">
        <v>425</v>
      </c>
      <c r="K745" t="s">
        <v>425</v>
      </c>
      <c r="L745" t="s">
        <v>86</v>
      </c>
      <c r="M745" t="s">
        <v>133</v>
      </c>
      <c r="N745" s="50">
        <v>2655406</v>
      </c>
      <c r="O745" s="51">
        <v>2328872</v>
      </c>
      <c r="P745" t="s">
        <v>2823</v>
      </c>
      <c r="Q745" t="s">
        <v>1352</v>
      </c>
      <c r="R745" t="s">
        <v>2065</v>
      </c>
      <c r="S745" s="49" t="str">
        <f>CONCATENATE(Tabla_Datos[[#This Row],[Nombre_Cliente]]," ",Tabla_Datos[[#This Row],[ApellidoPaterno_Cliente]]," ",Tabla_Datos[[#This Row],[ApellidoMaterno_Cliente]])</f>
        <v>OSCAR AGURTO MORAN</v>
      </c>
      <c r="T745" s="53">
        <f>DATE(Tabla_Datos[[#This Row],[tAnio]],Tabla_Datos[[#This Row],[tMes]],Tabla_Datos[[#This Row],[tDia]])</f>
        <v>40779</v>
      </c>
      <c r="U745" s="53" t="str">
        <f>IF(Tabla_Datos[[#This Row],[cProvincia]]="LIMA","LIMA","PROVINCIA")</f>
        <v>PROVINCIA</v>
      </c>
      <c r="V745" s="53" t="str">
        <f>MID(Tabla_Datos[[#This Row],[pTelefono]],1,SEARCH("-",Tabla_Datos[[#This Row],[pTelefono]],1)-1)</f>
        <v>73</v>
      </c>
      <c r="W745" s="53" t="str">
        <f>MID(Tabla_Datos[[#This Row],[pTelefono]],SEARCH("-",Tabla_Datos[[#This Row],[pTelefono]],1)+1,LEN(Tabla_Datos[[#This Row],[pTelefono]]))</f>
        <v>07377426</v>
      </c>
      <c r="X745" s="53" t="str">
        <f>CONCATENATE(Tabla_Datos[[#This Row],[TipUrb]]," ",Tabla_Datos[[#This Row],[Calle]]," ",Tabla_Datos[[#This Row],[NumCalle]])</f>
        <v>UP SANTA TERESA MZ B LT 31</v>
      </c>
      <c r="Y745" t="s">
        <v>137</v>
      </c>
      <c r="Z745" t="s">
        <v>152</v>
      </c>
      <c r="AA745" t="s">
        <v>153</v>
      </c>
      <c r="AB745" t="s">
        <v>95</v>
      </c>
      <c r="AC745" t="s">
        <v>95</v>
      </c>
      <c r="AD745" t="s">
        <v>286</v>
      </c>
      <c r="AE745" t="s">
        <v>95</v>
      </c>
      <c r="AF745" t="s">
        <v>95</v>
      </c>
      <c r="AG745" s="51">
        <v>3496627</v>
      </c>
      <c r="AH745" t="s">
        <v>95</v>
      </c>
      <c r="AI745">
        <v>1</v>
      </c>
      <c r="AJ745">
        <v>1</v>
      </c>
      <c r="AK745" t="s">
        <v>3268</v>
      </c>
      <c r="AL745">
        <v>31</v>
      </c>
    </row>
    <row r="746" spans="1:38">
      <c r="A746">
        <v>3282699</v>
      </c>
      <c r="B746" t="s">
        <v>3269</v>
      </c>
      <c r="C746" t="s">
        <v>20</v>
      </c>
      <c r="D746" t="s">
        <v>143</v>
      </c>
      <c r="E746">
        <v>2011</v>
      </c>
      <c r="F746">
        <v>8</v>
      </c>
      <c r="G746">
        <v>24</v>
      </c>
      <c r="H746" t="s">
        <v>86</v>
      </c>
      <c r="I746" t="s">
        <v>202</v>
      </c>
      <c r="J746" t="s">
        <v>202</v>
      </c>
      <c r="K746" t="s">
        <v>202</v>
      </c>
      <c r="L746" t="s">
        <v>86</v>
      </c>
      <c r="M746" t="s">
        <v>133</v>
      </c>
      <c r="O746" s="51">
        <v>2329447</v>
      </c>
      <c r="P746" t="s">
        <v>3270</v>
      </c>
      <c r="Q746" t="s">
        <v>3271</v>
      </c>
      <c r="R746" t="s">
        <v>310</v>
      </c>
      <c r="S746" s="49" t="str">
        <f>CONCATENATE(Tabla_Datos[[#This Row],[Nombre_Cliente]]," ",Tabla_Datos[[#This Row],[ApellidoPaterno_Cliente]]," ",Tabla_Datos[[#This Row],[ApellidoMaterno_Cliente]])</f>
        <v>MARIA NOVELIZA ARRUNATEGUI MORALES</v>
      </c>
      <c r="T746" s="53">
        <f>DATE(Tabla_Datos[[#This Row],[tAnio]],Tabla_Datos[[#This Row],[tMes]],Tabla_Datos[[#This Row],[tDia]])</f>
        <v>40779</v>
      </c>
      <c r="U746" s="53" t="str">
        <f>IF(Tabla_Datos[[#This Row],[cProvincia]]="LIMA","LIMA","PROVINCIA")</f>
        <v>PROVINCIA</v>
      </c>
      <c r="V746" s="53" t="str">
        <f>MID(Tabla_Datos[[#This Row],[pTelefono]],1,SEARCH("-",Tabla_Datos[[#This Row],[pTelefono]],1)-1)</f>
        <v>74</v>
      </c>
      <c r="W746" s="53" t="str">
        <f>MID(Tabla_Datos[[#This Row],[pTelefono]],SEARCH("-",Tabla_Datos[[#This Row],[pTelefono]],1)+1,LEN(Tabla_Datos[[#This Row],[pTelefono]]))</f>
        <v>979534837</v>
      </c>
      <c r="X746" s="53" t="str">
        <f>CONCATENATE(Tabla_Datos[[#This Row],[TipUrb]]," ",Tabla_Datos[[#This Row],[Calle]]," ",Tabla_Datos[[#This Row],[NumCalle]])</f>
        <v>AH . 0</v>
      </c>
      <c r="Y746" t="s">
        <v>208</v>
      </c>
      <c r="Z746" t="s">
        <v>152</v>
      </c>
      <c r="AA746" t="s">
        <v>153</v>
      </c>
      <c r="AB746" t="s">
        <v>95</v>
      </c>
      <c r="AC746" t="s">
        <v>95</v>
      </c>
      <c r="AD746" t="s">
        <v>96</v>
      </c>
      <c r="AE746" t="s">
        <v>116</v>
      </c>
      <c r="AF746">
        <v>13</v>
      </c>
      <c r="AG746" s="51">
        <v>17531610</v>
      </c>
      <c r="AH746" t="s">
        <v>95</v>
      </c>
      <c r="AI746">
        <v>1</v>
      </c>
      <c r="AJ746">
        <v>1</v>
      </c>
      <c r="AK746" t="s">
        <v>221</v>
      </c>
      <c r="AL746">
        <v>0</v>
      </c>
    </row>
    <row r="747" spans="1:38">
      <c r="A747">
        <v>3282667</v>
      </c>
      <c r="B747" t="s">
        <v>3272</v>
      </c>
      <c r="C747" t="s">
        <v>19</v>
      </c>
      <c r="D747" t="s">
        <v>85</v>
      </c>
      <c r="E747">
        <v>2011</v>
      </c>
      <c r="F747">
        <v>8</v>
      </c>
      <c r="G747">
        <v>24</v>
      </c>
      <c r="H747" t="s">
        <v>86</v>
      </c>
      <c r="I747" t="s">
        <v>241</v>
      </c>
      <c r="J747" t="s">
        <v>242</v>
      </c>
      <c r="K747" t="s">
        <v>242</v>
      </c>
      <c r="L747" t="s">
        <v>86</v>
      </c>
      <c r="M747" t="s">
        <v>88</v>
      </c>
      <c r="N747" s="50">
        <v>20000021</v>
      </c>
      <c r="O747" s="51">
        <v>2329421</v>
      </c>
      <c r="P747" t="s">
        <v>3273</v>
      </c>
      <c r="Q747" t="s">
        <v>564</v>
      </c>
      <c r="R747" t="s">
        <v>3274</v>
      </c>
      <c r="S747" s="49" t="str">
        <f>CONCATENATE(Tabla_Datos[[#This Row],[Nombre_Cliente]]," ",Tabla_Datos[[#This Row],[ApellidoPaterno_Cliente]]," ",Tabla_Datos[[#This Row],[ApellidoMaterno_Cliente]])</f>
        <v>SEGUNDO GARCIA COLLAVE</v>
      </c>
      <c r="T747" s="53">
        <f>DATE(Tabla_Datos[[#This Row],[tAnio]],Tabla_Datos[[#This Row],[tMes]],Tabla_Datos[[#This Row],[tDia]])</f>
        <v>40779</v>
      </c>
      <c r="U747" s="53" t="str">
        <f>IF(Tabla_Datos[[#This Row],[cProvincia]]="LIMA","LIMA","PROVINCIA")</f>
        <v>PROVINCIA</v>
      </c>
      <c r="V747" s="53" t="str">
        <f>MID(Tabla_Datos[[#This Row],[pTelefono]],1,SEARCH("-",Tabla_Datos[[#This Row],[pTelefono]],1)-1)</f>
        <v>44</v>
      </c>
      <c r="W747" s="53" t="str">
        <f>MID(Tabla_Datos[[#This Row],[pTelefono]],SEARCH("-",Tabla_Datos[[#This Row],[pTelefono]],1)+1,LEN(Tabla_Datos[[#This Row],[pTelefono]]))</f>
        <v>949107905</v>
      </c>
      <c r="X747" s="53" t="str">
        <f>CONCATENATE(Tabla_Datos[[#This Row],[TipUrb]]," ",Tabla_Datos[[#This Row],[Calle]]," ",Tabla_Datos[[#This Row],[NumCalle]])</f>
        <v xml:space="preserve">  9 DE OCTUBRE MZ B LT 4</v>
      </c>
      <c r="Y747" t="s">
        <v>246</v>
      </c>
      <c r="Z747" t="s">
        <v>122</v>
      </c>
      <c r="AA747" t="s">
        <v>123</v>
      </c>
      <c r="AB747" t="s">
        <v>95</v>
      </c>
      <c r="AC747" t="s">
        <v>95</v>
      </c>
      <c r="AD747" t="s">
        <v>95</v>
      </c>
      <c r="AE747" t="s">
        <v>95</v>
      </c>
      <c r="AF747" t="s">
        <v>95</v>
      </c>
      <c r="AG747" s="51">
        <v>17957884</v>
      </c>
      <c r="AH747" t="s">
        <v>95</v>
      </c>
      <c r="AI747">
        <v>1</v>
      </c>
      <c r="AJ747">
        <v>1</v>
      </c>
      <c r="AK747" t="s">
        <v>3275</v>
      </c>
      <c r="AL747">
        <v>4</v>
      </c>
    </row>
    <row r="748" spans="1:38">
      <c r="A748">
        <v>3296459</v>
      </c>
      <c r="B748" t="s">
        <v>3276</v>
      </c>
      <c r="C748" t="s">
        <v>18</v>
      </c>
      <c r="D748" t="s">
        <v>143</v>
      </c>
      <c r="E748">
        <v>2011</v>
      </c>
      <c r="F748">
        <v>8</v>
      </c>
      <c r="G748">
        <v>24</v>
      </c>
      <c r="H748" t="s">
        <v>86</v>
      </c>
      <c r="I748" t="s">
        <v>16</v>
      </c>
      <c r="J748" t="s">
        <v>3277</v>
      </c>
      <c r="K748" t="s">
        <v>3277</v>
      </c>
      <c r="L748" t="s">
        <v>86</v>
      </c>
      <c r="M748" t="s">
        <v>88</v>
      </c>
      <c r="O748" s="51">
        <v>2329684</v>
      </c>
      <c r="P748" t="s">
        <v>3278</v>
      </c>
      <c r="Q748" t="s">
        <v>2944</v>
      </c>
      <c r="R748" t="s">
        <v>900</v>
      </c>
      <c r="S748" s="49" t="str">
        <f>CONCATENATE(Tabla_Datos[[#This Row],[Nombre_Cliente]]," ",Tabla_Datos[[#This Row],[ApellidoPaterno_Cliente]]," ",Tabla_Datos[[#This Row],[ApellidoMaterno_Cliente]])</f>
        <v>MARIA ANGELICA ALCANTARA RAMOS</v>
      </c>
      <c r="T748" s="53">
        <f>DATE(Tabla_Datos[[#This Row],[tAnio]],Tabla_Datos[[#This Row],[tMes]],Tabla_Datos[[#This Row],[tDia]])</f>
        <v>40779</v>
      </c>
      <c r="U748" s="53" t="str">
        <f>IF(Tabla_Datos[[#This Row],[cProvincia]]="LIMA","LIMA","PROVINCIA")</f>
        <v>PROVINCIA</v>
      </c>
      <c r="V748" s="53" t="str">
        <f>MID(Tabla_Datos[[#This Row],[pTelefono]],1,SEARCH("-",Tabla_Datos[[#This Row],[pTelefono]],1)-1)</f>
        <v>1</v>
      </c>
      <c r="W748" s="53" t="str">
        <f>MID(Tabla_Datos[[#This Row],[pTelefono]],SEARCH("-",Tabla_Datos[[#This Row],[pTelefono]],1)+1,LEN(Tabla_Datos[[#This Row],[pTelefono]]))</f>
        <v>12355486</v>
      </c>
      <c r="X748" s="53" t="str">
        <f>CONCATENATE(Tabla_Datos[[#This Row],[TipUrb]]," ",Tabla_Datos[[#This Row],[Calle]]," ",Tabla_Datos[[#This Row],[NumCalle]])</f>
        <v>- . 11</v>
      </c>
      <c r="Y748" t="s">
        <v>92</v>
      </c>
      <c r="Z748" t="s">
        <v>188</v>
      </c>
      <c r="AA748" t="s">
        <v>189</v>
      </c>
      <c r="AB748" t="s">
        <v>95</v>
      </c>
      <c r="AC748" t="s">
        <v>95</v>
      </c>
      <c r="AD748" t="s">
        <v>109</v>
      </c>
      <c r="AE748" t="s">
        <v>413</v>
      </c>
      <c r="AF748" t="s">
        <v>95</v>
      </c>
      <c r="AG748" s="51">
        <v>15673695</v>
      </c>
      <c r="AH748" t="s">
        <v>95</v>
      </c>
      <c r="AI748">
        <v>1</v>
      </c>
      <c r="AJ748">
        <v>1</v>
      </c>
      <c r="AK748" t="s">
        <v>221</v>
      </c>
      <c r="AL748">
        <v>11</v>
      </c>
    </row>
    <row r="749" spans="1:38">
      <c r="A749">
        <v>3284180</v>
      </c>
      <c r="B749" t="s">
        <v>3279</v>
      </c>
      <c r="C749" t="s">
        <v>20</v>
      </c>
      <c r="D749" t="s">
        <v>85</v>
      </c>
      <c r="E749">
        <v>2011</v>
      </c>
      <c r="F749">
        <v>8</v>
      </c>
      <c r="G749">
        <v>24</v>
      </c>
      <c r="H749" t="s">
        <v>86</v>
      </c>
      <c r="I749" t="s">
        <v>16</v>
      </c>
      <c r="J749" t="s">
        <v>16</v>
      </c>
      <c r="K749" t="s">
        <v>567</v>
      </c>
      <c r="L749" t="s">
        <v>86</v>
      </c>
      <c r="M749" t="s">
        <v>88</v>
      </c>
      <c r="N749" s="50">
        <v>10762376</v>
      </c>
      <c r="O749" s="51">
        <v>2330718</v>
      </c>
      <c r="P749" t="s">
        <v>3280</v>
      </c>
      <c r="Q749" t="s">
        <v>3281</v>
      </c>
      <c r="R749" t="s">
        <v>3282</v>
      </c>
      <c r="S749" s="49" t="str">
        <f>CONCATENATE(Tabla_Datos[[#This Row],[Nombre_Cliente]]," ",Tabla_Datos[[#This Row],[ApellidoPaterno_Cliente]]," ",Tabla_Datos[[#This Row],[ApellidoMaterno_Cliente]])</f>
        <v>OSCAR GUIDO BARCO LLONTOP</v>
      </c>
      <c r="T749" s="53">
        <f>DATE(Tabla_Datos[[#This Row],[tAnio]],Tabla_Datos[[#This Row],[tMes]],Tabla_Datos[[#This Row],[tDia]])</f>
        <v>40779</v>
      </c>
      <c r="U749" s="53" t="str">
        <f>IF(Tabla_Datos[[#This Row],[cProvincia]]="LIMA","LIMA","PROVINCIA")</f>
        <v>LIMA</v>
      </c>
      <c r="V749" s="53" t="str">
        <f>MID(Tabla_Datos[[#This Row],[pTelefono]],1,SEARCH("-",Tabla_Datos[[#This Row],[pTelefono]],1)-1)</f>
        <v>1</v>
      </c>
      <c r="W749" s="53" t="str">
        <f>MID(Tabla_Datos[[#This Row],[pTelefono]],SEARCH("-",Tabla_Datos[[#This Row],[pTelefono]],1)+1,LEN(Tabla_Datos[[#This Row],[pTelefono]]))</f>
        <v>981062281</v>
      </c>
      <c r="X749" s="53" t="str">
        <f>CONCATENATE(Tabla_Datos[[#This Row],[TipUrb]]," ",Tabla_Datos[[#This Row],[Calle]]," ",Tabla_Datos[[#This Row],[NumCalle]])</f>
        <v>UR AYACUCHO 478</v>
      </c>
      <c r="Y749" t="s">
        <v>92</v>
      </c>
      <c r="Z749" t="s">
        <v>122</v>
      </c>
      <c r="AA749" t="s">
        <v>123</v>
      </c>
      <c r="AB749">
        <v>2</v>
      </c>
      <c r="AC749" t="s">
        <v>95</v>
      </c>
      <c r="AD749" t="s">
        <v>161</v>
      </c>
      <c r="AE749" t="s">
        <v>95</v>
      </c>
      <c r="AF749" t="s">
        <v>95</v>
      </c>
      <c r="AG749" s="51">
        <v>16628377</v>
      </c>
      <c r="AH749" t="s">
        <v>95</v>
      </c>
      <c r="AI749">
        <v>1</v>
      </c>
      <c r="AJ749">
        <v>1</v>
      </c>
      <c r="AK749" t="s">
        <v>292</v>
      </c>
      <c r="AL749">
        <v>478</v>
      </c>
    </row>
    <row r="750" spans="1:38">
      <c r="A750">
        <v>3284091</v>
      </c>
      <c r="B750" t="s">
        <v>3283</v>
      </c>
      <c r="C750" t="s">
        <v>19</v>
      </c>
      <c r="D750" t="s">
        <v>143</v>
      </c>
      <c r="E750">
        <v>2011</v>
      </c>
      <c r="F750">
        <v>8</v>
      </c>
      <c r="G750">
        <v>24</v>
      </c>
      <c r="H750" t="s">
        <v>144</v>
      </c>
      <c r="I750" t="s">
        <v>145</v>
      </c>
      <c r="J750" t="s">
        <v>469</v>
      </c>
      <c r="K750" t="s">
        <v>991</v>
      </c>
      <c r="L750" t="s">
        <v>86</v>
      </c>
      <c r="M750" t="s">
        <v>148</v>
      </c>
      <c r="N750" s="50">
        <v>44404037</v>
      </c>
      <c r="O750" s="51">
        <v>2330608</v>
      </c>
      <c r="P750" t="s">
        <v>3284</v>
      </c>
      <c r="Q750" t="s">
        <v>3285</v>
      </c>
      <c r="R750" t="s">
        <v>3001</v>
      </c>
      <c r="S750" s="49" t="str">
        <f>CONCATENATE(Tabla_Datos[[#This Row],[Nombre_Cliente]]," ",Tabla_Datos[[#This Row],[ApellidoPaterno_Cliente]]," ",Tabla_Datos[[#This Row],[ApellidoMaterno_Cliente]])</f>
        <v>ZAIDA LIZ PANTA JACINTO</v>
      </c>
      <c r="T750" s="53">
        <f>DATE(Tabla_Datos[[#This Row],[tAnio]],Tabla_Datos[[#This Row],[tMes]],Tabla_Datos[[#This Row],[tDia]])</f>
        <v>40779</v>
      </c>
      <c r="U750" s="53" t="str">
        <f>IF(Tabla_Datos[[#This Row],[cProvincia]]="LIMA","LIMA","PROVINCIA")</f>
        <v>PROVINCIA</v>
      </c>
      <c r="V750" s="53" t="str">
        <f>MID(Tabla_Datos[[#This Row],[pTelefono]],1,SEARCH("-",Tabla_Datos[[#This Row],[pTelefono]],1)-1)</f>
        <v>43</v>
      </c>
      <c r="W750" s="53" t="str">
        <f>MID(Tabla_Datos[[#This Row],[pTelefono]],SEARCH("-",Tabla_Datos[[#This Row],[pTelefono]],1)+1,LEN(Tabla_Datos[[#This Row],[pTelefono]]))</f>
        <v>981608325</v>
      </c>
      <c r="X750" s="53" t="str">
        <f>CONCATENATE(Tabla_Datos[[#This Row],[TipUrb]]," ",Tabla_Datos[[#This Row],[Calle]]," ",Tabla_Datos[[#This Row],[NumCalle]])</f>
        <v>AH . 0</v>
      </c>
      <c r="Y750" t="s">
        <v>151</v>
      </c>
      <c r="Z750" t="s">
        <v>152</v>
      </c>
      <c r="AA750" t="s">
        <v>153</v>
      </c>
      <c r="AB750" t="s">
        <v>95</v>
      </c>
      <c r="AC750" t="s">
        <v>95</v>
      </c>
      <c r="AD750" t="s">
        <v>96</v>
      </c>
      <c r="AE750" t="s">
        <v>3286</v>
      </c>
      <c r="AF750">
        <v>12</v>
      </c>
      <c r="AG750" s="51">
        <v>32926668</v>
      </c>
      <c r="AH750" t="s">
        <v>95</v>
      </c>
      <c r="AI750">
        <v>1</v>
      </c>
      <c r="AJ750">
        <v>1</v>
      </c>
      <c r="AK750" t="s">
        <v>221</v>
      </c>
      <c r="AL750">
        <v>0</v>
      </c>
    </row>
    <row r="751" spans="1:38">
      <c r="A751">
        <v>3283776</v>
      </c>
      <c r="B751" t="s">
        <v>3287</v>
      </c>
      <c r="C751" t="s">
        <v>19</v>
      </c>
      <c r="D751" t="s">
        <v>85</v>
      </c>
      <c r="E751">
        <v>2011</v>
      </c>
      <c r="F751">
        <v>8</v>
      </c>
      <c r="G751">
        <v>24</v>
      </c>
      <c r="H751" t="s">
        <v>86</v>
      </c>
      <c r="I751" t="s">
        <v>16</v>
      </c>
      <c r="J751" t="s">
        <v>16</v>
      </c>
      <c r="K751" t="s">
        <v>492</v>
      </c>
      <c r="L751" t="s">
        <v>86</v>
      </c>
      <c r="M751" t="s">
        <v>88</v>
      </c>
      <c r="N751" s="50">
        <v>46443304</v>
      </c>
      <c r="O751" s="51">
        <v>2330360</v>
      </c>
      <c r="P751" t="s">
        <v>3288</v>
      </c>
      <c r="Q751" t="s">
        <v>3289</v>
      </c>
      <c r="R751" t="s">
        <v>1436</v>
      </c>
      <c r="S751" s="49" t="str">
        <f>CONCATENATE(Tabla_Datos[[#This Row],[Nombre_Cliente]]," ",Tabla_Datos[[#This Row],[ApellidoPaterno_Cliente]]," ",Tabla_Datos[[#This Row],[ApellidoMaterno_Cliente]])</f>
        <v>WALDIR LATORRE DELGADO</v>
      </c>
      <c r="T751" s="53">
        <f>DATE(Tabla_Datos[[#This Row],[tAnio]],Tabla_Datos[[#This Row],[tMes]],Tabla_Datos[[#This Row],[tDia]])</f>
        <v>40779</v>
      </c>
      <c r="U751" s="53" t="str">
        <f>IF(Tabla_Datos[[#This Row],[cProvincia]]="LIMA","LIMA","PROVINCIA")</f>
        <v>LIMA</v>
      </c>
      <c r="V751" s="53" t="str">
        <f>MID(Tabla_Datos[[#This Row],[pTelefono]],1,SEARCH("-",Tabla_Datos[[#This Row],[pTelefono]],1)-1)</f>
        <v>1</v>
      </c>
      <c r="W751" s="53" t="str">
        <f>MID(Tabla_Datos[[#This Row],[pTelefono]],SEARCH("-",Tabla_Datos[[#This Row],[pTelefono]],1)+1,LEN(Tabla_Datos[[#This Row],[pTelefono]]))</f>
        <v>984806343</v>
      </c>
      <c r="X751" s="53" t="str">
        <f>CONCATENATE(Tabla_Datos[[#This Row],[TipUrb]]," ",Tabla_Datos[[#This Row],[Calle]]," ",Tabla_Datos[[#This Row],[NumCalle]])</f>
        <v xml:space="preserve">  PARDO JOSE 935</v>
      </c>
      <c r="Y751" t="s">
        <v>92</v>
      </c>
      <c r="Z751" t="s">
        <v>122</v>
      </c>
      <c r="AA751" t="s">
        <v>123</v>
      </c>
      <c r="AB751" t="s">
        <v>95</v>
      </c>
      <c r="AC751">
        <v>1802</v>
      </c>
      <c r="AD751" t="s">
        <v>95</v>
      </c>
      <c r="AE751" t="s">
        <v>95</v>
      </c>
      <c r="AF751" t="s">
        <v>95</v>
      </c>
      <c r="AG751" s="51">
        <v>24948056</v>
      </c>
      <c r="AH751" t="s">
        <v>95</v>
      </c>
      <c r="AI751">
        <v>1</v>
      </c>
      <c r="AJ751">
        <v>1</v>
      </c>
      <c r="AK751" t="s">
        <v>3290</v>
      </c>
      <c r="AL751">
        <v>935</v>
      </c>
    </row>
    <row r="752" spans="1:38">
      <c r="A752">
        <v>3282949</v>
      </c>
      <c r="B752" t="s">
        <v>3291</v>
      </c>
      <c r="C752" t="s">
        <v>20</v>
      </c>
      <c r="D752" t="s">
        <v>143</v>
      </c>
      <c r="E752">
        <v>2011</v>
      </c>
      <c r="F752">
        <v>8</v>
      </c>
      <c r="G752">
        <v>24</v>
      </c>
      <c r="H752" t="s">
        <v>86</v>
      </c>
      <c r="I752" t="s">
        <v>16</v>
      </c>
      <c r="J752" t="s">
        <v>16</v>
      </c>
      <c r="K752" t="s">
        <v>438</v>
      </c>
      <c r="L752" t="s">
        <v>86</v>
      </c>
      <c r="M752" t="s">
        <v>88</v>
      </c>
      <c r="N752" s="50">
        <v>25740178</v>
      </c>
      <c r="O752" s="51">
        <v>2329650</v>
      </c>
      <c r="P752" t="s">
        <v>3292</v>
      </c>
      <c r="Q752" t="s">
        <v>3282</v>
      </c>
      <c r="R752" t="s">
        <v>3293</v>
      </c>
      <c r="S752" s="49" t="str">
        <f>CONCATENATE(Tabla_Datos[[#This Row],[Nombre_Cliente]]," ",Tabla_Datos[[#This Row],[ApellidoPaterno_Cliente]]," ",Tabla_Datos[[#This Row],[ApellidoMaterno_Cliente]])</f>
        <v>RICARDO ROLANDO LLONTOP UGARTE</v>
      </c>
      <c r="T752" s="53">
        <f>DATE(Tabla_Datos[[#This Row],[tAnio]],Tabla_Datos[[#This Row],[tMes]],Tabla_Datos[[#This Row],[tDia]])</f>
        <v>40779</v>
      </c>
      <c r="U752" s="53" t="str">
        <f>IF(Tabla_Datos[[#This Row],[cProvincia]]="LIMA","LIMA","PROVINCIA")</f>
        <v>LIMA</v>
      </c>
      <c r="V752" s="53" t="str">
        <f>MID(Tabla_Datos[[#This Row],[pTelefono]],1,SEARCH("-",Tabla_Datos[[#This Row],[pTelefono]],1)-1)</f>
        <v>1</v>
      </c>
      <c r="W752" s="53" t="str">
        <f>MID(Tabla_Datos[[#This Row],[pTelefono]],SEARCH("-",Tabla_Datos[[#This Row],[pTelefono]],1)+1,LEN(Tabla_Datos[[#This Row],[pTelefono]]))</f>
        <v>966416816</v>
      </c>
      <c r="X752" s="53" t="str">
        <f>CONCATENATE(Tabla_Datos[[#This Row],[TipUrb]]," ",Tabla_Datos[[#This Row],[Calle]]," ",Tabla_Datos[[#This Row],[NumCalle]])</f>
        <v>AH ANCASH 967</v>
      </c>
      <c r="Y752" t="s">
        <v>92</v>
      </c>
      <c r="Z752" t="s">
        <v>152</v>
      </c>
      <c r="AA752" t="s">
        <v>153</v>
      </c>
      <c r="AB752" t="s">
        <v>95</v>
      </c>
      <c r="AC752" t="s">
        <v>95</v>
      </c>
      <c r="AD752" t="s">
        <v>96</v>
      </c>
      <c r="AE752" t="s">
        <v>474</v>
      </c>
      <c r="AF752">
        <v>11</v>
      </c>
      <c r="AG752" s="51">
        <v>80563890</v>
      </c>
      <c r="AH752" t="s">
        <v>95</v>
      </c>
      <c r="AI752">
        <v>1</v>
      </c>
      <c r="AJ752">
        <v>1</v>
      </c>
      <c r="AK752" t="s">
        <v>145</v>
      </c>
      <c r="AL752">
        <v>967</v>
      </c>
    </row>
    <row r="753" spans="1:38">
      <c r="A753">
        <v>3284842</v>
      </c>
      <c r="B753" t="s">
        <v>3294</v>
      </c>
      <c r="C753" t="s">
        <v>20</v>
      </c>
      <c r="D753" t="s">
        <v>85</v>
      </c>
      <c r="E753">
        <v>2011</v>
      </c>
      <c r="F753">
        <v>8</v>
      </c>
      <c r="G753">
        <v>24</v>
      </c>
      <c r="H753" t="s">
        <v>86</v>
      </c>
      <c r="I753" t="s">
        <v>16</v>
      </c>
      <c r="J753" t="s">
        <v>16</v>
      </c>
      <c r="K753" t="s">
        <v>126</v>
      </c>
      <c r="L753" t="s">
        <v>86</v>
      </c>
      <c r="M753" t="s">
        <v>88</v>
      </c>
      <c r="N753" s="50">
        <v>6022836</v>
      </c>
      <c r="O753" s="51">
        <v>2331310</v>
      </c>
      <c r="P753" t="s">
        <v>3295</v>
      </c>
      <c r="Q753" t="s">
        <v>3296</v>
      </c>
      <c r="R753" t="s">
        <v>574</v>
      </c>
      <c r="S753" s="49" t="str">
        <f>CONCATENATE(Tabla_Datos[[#This Row],[Nombre_Cliente]]," ",Tabla_Datos[[#This Row],[ApellidoPaterno_Cliente]]," ",Tabla_Datos[[#This Row],[ApellidoMaterno_Cliente]])</f>
        <v>JENNY EVA AYERVE LEON</v>
      </c>
      <c r="T753" s="53">
        <f>DATE(Tabla_Datos[[#This Row],[tAnio]],Tabla_Datos[[#This Row],[tMes]],Tabla_Datos[[#This Row],[tDia]])</f>
        <v>40779</v>
      </c>
      <c r="U753" s="53" t="str">
        <f>IF(Tabla_Datos[[#This Row],[cProvincia]]="LIMA","LIMA","PROVINCIA")</f>
        <v>LIMA</v>
      </c>
      <c r="V753" s="53" t="str">
        <f>MID(Tabla_Datos[[#This Row],[pTelefono]],1,SEARCH("-",Tabla_Datos[[#This Row],[pTelefono]],1)-1)</f>
        <v>1</v>
      </c>
      <c r="W753" s="53" t="str">
        <f>MID(Tabla_Datos[[#This Row],[pTelefono]],SEARCH("-",Tabla_Datos[[#This Row],[pTelefono]],1)+1,LEN(Tabla_Datos[[#This Row],[pTelefono]]))</f>
        <v>958173555</v>
      </c>
      <c r="X753" s="53" t="str">
        <f>CONCATENATE(Tabla_Datos[[#This Row],[TipUrb]]," ",Tabla_Datos[[#This Row],[Calle]]," ",Tabla_Datos[[#This Row],[NumCalle]])</f>
        <v>AH ARGUEDAS PABLO 0</v>
      </c>
      <c r="Y753" t="s">
        <v>92</v>
      </c>
      <c r="Z753" t="s">
        <v>122</v>
      </c>
      <c r="AA753" t="s">
        <v>123</v>
      </c>
      <c r="AB753" t="s">
        <v>95</v>
      </c>
      <c r="AC753" t="s">
        <v>95</v>
      </c>
      <c r="AD753" t="s">
        <v>96</v>
      </c>
      <c r="AE753">
        <v>92</v>
      </c>
      <c r="AF753">
        <v>31</v>
      </c>
      <c r="AG753" s="51">
        <v>9579333</v>
      </c>
      <c r="AH753" t="s">
        <v>95</v>
      </c>
      <c r="AI753">
        <v>1</v>
      </c>
      <c r="AJ753">
        <v>1</v>
      </c>
      <c r="AK753" t="s">
        <v>3297</v>
      </c>
      <c r="AL753">
        <v>0</v>
      </c>
    </row>
    <row r="754" spans="1:38">
      <c r="A754">
        <v>3289654</v>
      </c>
      <c r="B754" t="s">
        <v>3298</v>
      </c>
      <c r="C754" t="s">
        <v>18</v>
      </c>
      <c r="D754" t="s">
        <v>143</v>
      </c>
      <c r="E754">
        <v>2011</v>
      </c>
      <c r="F754">
        <v>8</v>
      </c>
      <c r="G754">
        <v>24</v>
      </c>
      <c r="H754" t="s">
        <v>86</v>
      </c>
      <c r="I754" t="s">
        <v>478</v>
      </c>
      <c r="J754" t="s">
        <v>3207</v>
      </c>
      <c r="K754" t="s">
        <v>3299</v>
      </c>
      <c r="L754" t="s">
        <v>86</v>
      </c>
      <c r="M754" t="s">
        <v>148</v>
      </c>
      <c r="N754" s="50">
        <v>40416247</v>
      </c>
      <c r="O754" s="51">
        <v>2330644</v>
      </c>
      <c r="P754" t="s">
        <v>3300</v>
      </c>
      <c r="Q754" t="s">
        <v>3301</v>
      </c>
      <c r="R754" t="s">
        <v>2245</v>
      </c>
      <c r="S754" s="49" t="str">
        <f>CONCATENATE(Tabla_Datos[[#This Row],[Nombre_Cliente]]," ",Tabla_Datos[[#This Row],[ApellidoPaterno_Cliente]]," ",Tabla_Datos[[#This Row],[ApellidoMaterno_Cliente]])</f>
        <v xml:space="preserve">ELI  GUEVARA  VILLALOBOS </v>
      </c>
      <c r="T754" s="53">
        <f>DATE(Tabla_Datos[[#This Row],[tAnio]],Tabla_Datos[[#This Row],[tMes]],Tabla_Datos[[#This Row],[tDia]])</f>
        <v>40779</v>
      </c>
      <c r="U754" s="53" t="str">
        <f>IF(Tabla_Datos[[#This Row],[cProvincia]]="LIMA","LIMA","PROVINCIA")</f>
        <v>PROVINCIA</v>
      </c>
      <c r="V754" s="53" t="str">
        <f>MID(Tabla_Datos[[#This Row],[pTelefono]],1,SEARCH("-",Tabla_Datos[[#This Row],[pTelefono]],1)-1)</f>
        <v>1</v>
      </c>
      <c r="W754" s="53" t="str">
        <f>MID(Tabla_Datos[[#This Row],[pTelefono]],SEARCH("-",Tabla_Datos[[#This Row],[pTelefono]],1)+1,LEN(Tabla_Datos[[#This Row],[pTelefono]]))</f>
        <v>942908742</v>
      </c>
      <c r="X754" s="53" t="str">
        <f>CONCATENATE(Tabla_Datos[[#This Row],[TipUrb]]," ",Tabla_Datos[[#This Row],[Calle]]," ",Tabla_Datos[[#This Row],[NumCalle]])</f>
        <v>CA SAN MARTIN 113</v>
      </c>
      <c r="Y754" t="s">
        <v>484</v>
      </c>
      <c r="Z754" t="s">
        <v>320</v>
      </c>
      <c r="AA754" t="s">
        <v>321</v>
      </c>
      <c r="AB754" t="s">
        <v>95</v>
      </c>
      <c r="AC754" t="s">
        <v>95</v>
      </c>
      <c r="AD754" t="s">
        <v>1353</v>
      </c>
      <c r="AE754" t="s">
        <v>95</v>
      </c>
      <c r="AG754" s="51">
        <v>41568564</v>
      </c>
      <c r="AI754">
        <v>26</v>
      </c>
      <c r="AJ754">
        <v>26</v>
      </c>
      <c r="AK754" t="s">
        <v>478</v>
      </c>
      <c r="AL754">
        <v>113</v>
      </c>
    </row>
    <row r="755" spans="1:38">
      <c r="A755">
        <v>3283069</v>
      </c>
      <c r="B755" t="s">
        <v>3302</v>
      </c>
      <c r="C755" t="s">
        <v>20</v>
      </c>
      <c r="D755" t="s">
        <v>85</v>
      </c>
      <c r="E755">
        <v>2011</v>
      </c>
      <c r="F755">
        <v>8</v>
      </c>
      <c r="G755">
        <v>24</v>
      </c>
      <c r="H755" t="s">
        <v>86</v>
      </c>
      <c r="I755" t="s">
        <v>16</v>
      </c>
      <c r="J755" t="s">
        <v>16</v>
      </c>
      <c r="K755" t="s">
        <v>277</v>
      </c>
      <c r="L755" t="s">
        <v>86</v>
      </c>
      <c r="M755" t="s">
        <v>88</v>
      </c>
      <c r="N755" s="50">
        <v>20000021</v>
      </c>
      <c r="O755" s="51">
        <v>2329763</v>
      </c>
      <c r="P755" t="s">
        <v>3303</v>
      </c>
      <c r="Q755" t="s">
        <v>1188</v>
      </c>
      <c r="R755" t="s">
        <v>104</v>
      </c>
      <c r="S755" s="49" t="str">
        <f>CONCATENATE(Tabla_Datos[[#This Row],[Nombre_Cliente]]," ",Tabla_Datos[[#This Row],[ApellidoPaterno_Cliente]]," ",Tabla_Datos[[#This Row],[ApellidoMaterno_Cliente]])</f>
        <v>ALBINA BIBIANA PACHECO VILCA</v>
      </c>
      <c r="T755" s="53">
        <f>DATE(Tabla_Datos[[#This Row],[tAnio]],Tabla_Datos[[#This Row],[tMes]],Tabla_Datos[[#This Row],[tDia]])</f>
        <v>40779</v>
      </c>
      <c r="U755" s="53" t="str">
        <f>IF(Tabla_Datos[[#This Row],[cProvincia]]="LIMA","LIMA","PROVINCIA")</f>
        <v>LIMA</v>
      </c>
      <c r="V755" s="53" t="str">
        <f>MID(Tabla_Datos[[#This Row],[pTelefono]],1,SEARCH("-",Tabla_Datos[[#This Row],[pTelefono]],1)-1)</f>
        <v>1</v>
      </c>
      <c r="W755" s="53" t="str">
        <f>MID(Tabla_Datos[[#This Row],[pTelefono]],SEARCH("-",Tabla_Datos[[#This Row],[pTelefono]],1)+1,LEN(Tabla_Datos[[#This Row],[pTelefono]]))</f>
        <v>996793454</v>
      </c>
      <c r="X755" s="53" t="str">
        <f>CONCATENATE(Tabla_Datos[[#This Row],[TipUrb]]," ",Tabla_Datos[[#This Row],[Calle]]," ",Tabla_Datos[[#This Row],[NumCalle]])</f>
        <v>AH . 0</v>
      </c>
      <c r="Y755" t="s">
        <v>92</v>
      </c>
      <c r="Z755" t="s">
        <v>196</v>
      </c>
      <c r="AA755" t="s">
        <v>197</v>
      </c>
      <c r="AB755" t="s">
        <v>95</v>
      </c>
      <c r="AC755" t="s">
        <v>95</v>
      </c>
      <c r="AD755" t="s">
        <v>96</v>
      </c>
      <c r="AE755" t="s">
        <v>404</v>
      </c>
      <c r="AF755">
        <v>4</v>
      </c>
      <c r="AG755" s="51">
        <v>6213632</v>
      </c>
      <c r="AH755" t="s">
        <v>95</v>
      </c>
      <c r="AI755">
        <v>1</v>
      </c>
      <c r="AJ755">
        <v>1</v>
      </c>
      <c r="AK755" t="s">
        <v>221</v>
      </c>
      <c r="AL755">
        <v>0</v>
      </c>
    </row>
    <row r="756" spans="1:38">
      <c r="A756">
        <v>3284674</v>
      </c>
      <c r="B756" t="s">
        <v>3304</v>
      </c>
      <c r="C756" t="s">
        <v>18</v>
      </c>
      <c r="D756" t="s">
        <v>143</v>
      </c>
      <c r="E756">
        <v>2011</v>
      </c>
      <c r="F756">
        <v>8</v>
      </c>
      <c r="G756">
        <v>24</v>
      </c>
      <c r="H756" t="s">
        <v>86</v>
      </c>
      <c r="I756" t="s">
        <v>16</v>
      </c>
      <c r="J756" t="s">
        <v>16</v>
      </c>
      <c r="K756" t="s">
        <v>228</v>
      </c>
      <c r="L756" t="s">
        <v>86</v>
      </c>
      <c r="M756" t="s">
        <v>88</v>
      </c>
      <c r="N756" s="50">
        <v>99999999</v>
      </c>
      <c r="O756" s="51">
        <v>2331120</v>
      </c>
      <c r="P756" t="s">
        <v>3305</v>
      </c>
      <c r="Q756" t="s">
        <v>1359</v>
      </c>
      <c r="R756" t="s">
        <v>498</v>
      </c>
      <c r="S756" s="49" t="str">
        <f>CONCATENATE(Tabla_Datos[[#This Row],[Nombre_Cliente]]," ",Tabla_Datos[[#This Row],[ApellidoPaterno_Cliente]]," ",Tabla_Datos[[#This Row],[ApellidoMaterno_Cliente]])</f>
        <v>PAOLA ALEJANDRA OSORIO VILLANUEVA</v>
      </c>
      <c r="T756" s="53">
        <f>DATE(Tabla_Datos[[#This Row],[tAnio]],Tabla_Datos[[#This Row],[tMes]],Tabla_Datos[[#This Row],[tDia]])</f>
        <v>40779</v>
      </c>
      <c r="U756" s="53" t="str">
        <f>IF(Tabla_Datos[[#This Row],[cProvincia]]="LIMA","LIMA","PROVINCIA")</f>
        <v>LIMA</v>
      </c>
      <c r="V756" s="53" t="str">
        <f>MID(Tabla_Datos[[#This Row],[pTelefono]],1,SEARCH("-",Tabla_Datos[[#This Row],[pTelefono]],1)-1)</f>
        <v>1</v>
      </c>
      <c r="W756" s="53" t="str">
        <f>MID(Tabla_Datos[[#This Row],[pTelefono]],SEARCH("-",Tabla_Datos[[#This Row],[pTelefono]],1)+1,LEN(Tabla_Datos[[#This Row],[pTelefono]]))</f>
        <v>989066705</v>
      </c>
      <c r="X756" s="53" t="str">
        <f>CONCATENATE(Tabla_Datos[[#This Row],[TipUrb]]," ",Tabla_Datos[[#This Row],[Calle]]," ",Tabla_Datos[[#This Row],[NumCalle]])</f>
        <v>UR 5 0</v>
      </c>
      <c r="Y756" t="s">
        <v>92</v>
      </c>
      <c r="Z756" t="s">
        <v>181</v>
      </c>
      <c r="AA756" t="s">
        <v>182</v>
      </c>
      <c r="AB756" t="s">
        <v>95</v>
      </c>
      <c r="AC756" t="s">
        <v>95</v>
      </c>
      <c r="AD756" t="s">
        <v>161</v>
      </c>
      <c r="AE756">
        <v>25</v>
      </c>
      <c r="AF756">
        <v>4</v>
      </c>
      <c r="AG756" s="51">
        <v>9976120</v>
      </c>
      <c r="AI756">
        <v>26</v>
      </c>
      <c r="AJ756">
        <v>26</v>
      </c>
      <c r="AK756">
        <v>5</v>
      </c>
      <c r="AL756">
        <v>0</v>
      </c>
    </row>
    <row r="757" spans="1:38">
      <c r="A757">
        <v>3286318</v>
      </c>
      <c r="B757" t="s">
        <v>3306</v>
      </c>
      <c r="C757" t="s">
        <v>20</v>
      </c>
      <c r="D757" t="s">
        <v>143</v>
      </c>
      <c r="E757">
        <v>2011</v>
      </c>
      <c r="F757">
        <v>8</v>
      </c>
      <c r="G757">
        <v>24</v>
      </c>
      <c r="H757" t="s">
        <v>86</v>
      </c>
      <c r="I757" t="s">
        <v>16</v>
      </c>
      <c r="J757" t="s">
        <v>16</v>
      </c>
      <c r="K757" t="s">
        <v>633</v>
      </c>
      <c r="L757" t="s">
        <v>86</v>
      </c>
      <c r="M757" t="s">
        <v>88</v>
      </c>
      <c r="N757" s="50">
        <v>10420480</v>
      </c>
      <c r="O757" s="51">
        <v>2332458</v>
      </c>
      <c r="P757" t="s">
        <v>3307</v>
      </c>
      <c r="Q757" t="s">
        <v>3308</v>
      </c>
      <c r="R757" t="s">
        <v>2054</v>
      </c>
      <c r="S757" s="49" t="str">
        <f>CONCATENATE(Tabla_Datos[[#This Row],[Nombre_Cliente]]," ",Tabla_Datos[[#This Row],[ApellidoPaterno_Cliente]]," ",Tabla_Datos[[#This Row],[ApellidoMaterno_Cliente]])</f>
        <v>WILBER RONALD LLOCLLE MEZA</v>
      </c>
      <c r="T757" s="53">
        <f>DATE(Tabla_Datos[[#This Row],[tAnio]],Tabla_Datos[[#This Row],[tMes]],Tabla_Datos[[#This Row],[tDia]])</f>
        <v>40779</v>
      </c>
      <c r="U757" s="53" t="str">
        <f>IF(Tabla_Datos[[#This Row],[cProvincia]]="LIMA","LIMA","PROVINCIA")</f>
        <v>LIMA</v>
      </c>
      <c r="V757" s="53" t="str">
        <f>MID(Tabla_Datos[[#This Row],[pTelefono]],1,SEARCH("-",Tabla_Datos[[#This Row],[pTelefono]],1)-1)</f>
        <v>1</v>
      </c>
      <c r="W757" s="53" t="str">
        <f>MID(Tabla_Datos[[#This Row],[pTelefono]],SEARCH("-",Tabla_Datos[[#This Row],[pTelefono]],1)+1,LEN(Tabla_Datos[[#This Row],[pTelefono]]))</f>
        <v>981603000</v>
      </c>
      <c r="X757" s="53" t="str">
        <f>CONCATENATE(Tabla_Datos[[#This Row],[TipUrb]]," ",Tabla_Datos[[#This Row],[Calle]]," ",Tabla_Datos[[#This Row],[NumCalle]])</f>
        <v>AH S/N 152</v>
      </c>
      <c r="Y757" t="s">
        <v>92</v>
      </c>
      <c r="Z757" t="s">
        <v>152</v>
      </c>
      <c r="AA757" t="s">
        <v>153</v>
      </c>
      <c r="AB757" t="s">
        <v>95</v>
      </c>
      <c r="AC757" t="s">
        <v>95</v>
      </c>
      <c r="AD757" t="s">
        <v>96</v>
      </c>
      <c r="AE757" t="s">
        <v>95</v>
      </c>
      <c r="AF757">
        <v>35</v>
      </c>
      <c r="AG757" s="51">
        <v>43890183</v>
      </c>
      <c r="AH757" t="s">
        <v>95</v>
      </c>
      <c r="AI757">
        <v>1</v>
      </c>
      <c r="AJ757">
        <v>1</v>
      </c>
      <c r="AK757" t="s">
        <v>1146</v>
      </c>
      <c r="AL757">
        <v>152</v>
      </c>
    </row>
    <row r="758" spans="1:38">
      <c r="A758">
        <v>3285400</v>
      </c>
      <c r="B758" t="s">
        <v>3309</v>
      </c>
      <c r="C758" t="s">
        <v>19</v>
      </c>
      <c r="D758" t="s">
        <v>85</v>
      </c>
      <c r="E758">
        <v>2011</v>
      </c>
      <c r="F758">
        <v>8</v>
      </c>
      <c r="G758">
        <v>24</v>
      </c>
      <c r="H758" t="s">
        <v>86</v>
      </c>
      <c r="I758" t="s">
        <v>16</v>
      </c>
      <c r="J758" t="s">
        <v>16</v>
      </c>
      <c r="K758" t="s">
        <v>386</v>
      </c>
      <c r="L758" t="s">
        <v>86</v>
      </c>
      <c r="M758" t="s">
        <v>88</v>
      </c>
      <c r="N758" s="50">
        <v>6726674</v>
      </c>
      <c r="O758" s="51">
        <v>2331895</v>
      </c>
      <c r="P758" t="s">
        <v>3310</v>
      </c>
      <c r="Q758" t="s">
        <v>3311</v>
      </c>
      <c r="R758" t="s">
        <v>95</v>
      </c>
      <c r="S758" s="49" t="str">
        <f>CONCATENATE(Tabla_Datos[[#This Row],[Nombre_Cliente]]," ",Tabla_Datos[[#This Row],[ApellidoPaterno_Cliente]]," ",Tabla_Datos[[#This Row],[ApellidoMaterno_Cliente]])</f>
        <v xml:space="preserve">HIROKI OTAKI  </v>
      </c>
      <c r="T758" s="53">
        <f>DATE(Tabla_Datos[[#This Row],[tAnio]],Tabla_Datos[[#This Row],[tMes]],Tabla_Datos[[#This Row],[tDia]])</f>
        <v>40779</v>
      </c>
      <c r="U758" s="53" t="str">
        <f>IF(Tabla_Datos[[#This Row],[cProvincia]]="LIMA","LIMA","PROVINCIA")</f>
        <v>LIMA</v>
      </c>
      <c r="V758" s="53" t="str">
        <f>MID(Tabla_Datos[[#This Row],[pTelefono]],1,SEARCH("-",Tabla_Datos[[#This Row],[pTelefono]],1)-1)</f>
        <v>1</v>
      </c>
      <c r="W758" s="53" t="str">
        <f>MID(Tabla_Datos[[#This Row],[pTelefono]],SEARCH("-",Tabla_Datos[[#This Row],[pTelefono]],1)+1,LEN(Tabla_Datos[[#This Row],[pTelefono]]))</f>
        <v>999049605</v>
      </c>
      <c r="X758" s="53" t="str">
        <f>CONCATENATE(Tabla_Datos[[#This Row],[TipUrb]]," ",Tabla_Datos[[#This Row],[Calle]]," ",Tabla_Datos[[#This Row],[NumCalle]])</f>
        <v xml:space="preserve">  PORTILLO CORONEL PEDRO 382</v>
      </c>
      <c r="Y758" t="s">
        <v>92</v>
      </c>
      <c r="Z758" t="s">
        <v>196</v>
      </c>
      <c r="AA758" t="s">
        <v>197</v>
      </c>
      <c r="AB758" t="s">
        <v>95</v>
      </c>
      <c r="AC758">
        <v>602</v>
      </c>
      <c r="AD758" t="s">
        <v>95</v>
      </c>
      <c r="AE758" t="s">
        <v>95</v>
      </c>
      <c r="AF758" t="s">
        <v>95</v>
      </c>
      <c r="AG758" s="51" t="s">
        <v>95</v>
      </c>
      <c r="AH758">
        <v>8772011</v>
      </c>
      <c r="AI758">
        <v>1</v>
      </c>
      <c r="AJ758">
        <v>1</v>
      </c>
      <c r="AK758" t="s">
        <v>3312</v>
      </c>
      <c r="AL758">
        <v>382</v>
      </c>
    </row>
    <row r="759" spans="1:38">
      <c r="A759">
        <v>3284589</v>
      </c>
      <c r="B759" t="s">
        <v>3313</v>
      </c>
      <c r="C759" t="s">
        <v>19</v>
      </c>
      <c r="D759" t="s">
        <v>143</v>
      </c>
      <c r="E759">
        <v>2011</v>
      </c>
      <c r="F759">
        <v>8</v>
      </c>
      <c r="G759">
        <v>24</v>
      </c>
      <c r="H759" t="s">
        <v>86</v>
      </c>
      <c r="I759" t="s">
        <v>514</v>
      </c>
      <c r="J759" t="s">
        <v>514</v>
      </c>
      <c r="K759" t="s">
        <v>514</v>
      </c>
      <c r="L759" t="s">
        <v>86</v>
      </c>
      <c r="M759" t="s">
        <v>133</v>
      </c>
      <c r="N759" s="50">
        <v>41158478</v>
      </c>
      <c r="O759" s="51">
        <v>2331074</v>
      </c>
      <c r="P759" t="s">
        <v>2648</v>
      </c>
      <c r="Q759" t="s">
        <v>550</v>
      </c>
      <c r="R759" t="s">
        <v>179</v>
      </c>
      <c r="S759" s="49" t="str">
        <f>CONCATENATE(Tabla_Datos[[#This Row],[Nombre_Cliente]]," ",Tabla_Datos[[#This Row],[ApellidoPaterno_Cliente]]," ",Tabla_Datos[[#This Row],[ApellidoMaterno_Cliente]])</f>
        <v>LUIS ALBERTO MENDOZA VARGAS</v>
      </c>
      <c r="T759" s="53">
        <f>DATE(Tabla_Datos[[#This Row],[tAnio]],Tabla_Datos[[#This Row],[tMes]],Tabla_Datos[[#This Row],[tDia]])</f>
        <v>40779</v>
      </c>
      <c r="U759" s="53" t="str">
        <f>IF(Tabla_Datos[[#This Row],[cProvincia]]="LIMA","LIMA","PROVINCIA")</f>
        <v>PROVINCIA</v>
      </c>
      <c r="V759" s="53" t="str">
        <f>MID(Tabla_Datos[[#This Row],[pTelefono]],1,SEARCH("-",Tabla_Datos[[#This Row],[pTelefono]],1)-1)</f>
        <v>76</v>
      </c>
      <c r="W759" s="53" t="str">
        <f>MID(Tabla_Datos[[#This Row],[pTelefono]],SEARCH("-",Tabla_Datos[[#This Row],[pTelefono]],1)+1,LEN(Tabla_Datos[[#This Row],[pTelefono]]))</f>
        <v>976761082</v>
      </c>
      <c r="X759" s="53" t="str">
        <f>CONCATENATE(Tabla_Datos[[#This Row],[TipUrb]]," ",Tabla_Datos[[#This Row],[Calle]]," ",Tabla_Datos[[#This Row],[NumCalle]])</f>
        <v xml:space="preserve">  HIPOLITO UNANUE 101</v>
      </c>
      <c r="Y759" t="s">
        <v>517</v>
      </c>
      <c r="Z759" t="s">
        <v>152</v>
      </c>
      <c r="AA759" t="s">
        <v>153</v>
      </c>
      <c r="AB759" t="s">
        <v>95</v>
      </c>
      <c r="AC759" t="s">
        <v>95</v>
      </c>
      <c r="AD759" t="s">
        <v>95</v>
      </c>
      <c r="AE759" t="s">
        <v>95</v>
      </c>
      <c r="AF759" t="s">
        <v>95</v>
      </c>
      <c r="AG759" s="51">
        <v>26603961</v>
      </c>
      <c r="AH759" t="s">
        <v>95</v>
      </c>
      <c r="AI759">
        <v>1</v>
      </c>
      <c r="AJ759">
        <v>1</v>
      </c>
      <c r="AK759" t="s">
        <v>3314</v>
      </c>
      <c r="AL759">
        <v>101</v>
      </c>
    </row>
    <row r="760" spans="1:38">
      <c r="A760">
        <v>3292018</v>
      </c>
      <c r="B760" t="s">
        <v>3315</v>
      </c>
      <c r="C760" t="s">
        <v>18</v>
      </c>
      <c r="D760" t="s">
        <v>143</v>
      </c>
      <c r="E760">
        <v>2011</v>
      </c>
      <c r="F760">
        <v>8</v>
      </c>
      <c r="G760">
        <v>24</v>
      </c>
      <c r="H760" t="s">
        <v>86</v>
      </c>
      <c r="I760" t="s">
        <v>100</v>
      </c>
      <c r="J760" t="s">
        <v>734</v>
      </c>
      <c r="K760" t="s">
        <v>735</v>
      </c>
      <c r="L760" t="s">
        <v>86</v>
      </c>
      <c r="M760" t="s">
        <v>102</v>
      </c>
      <c r="N760" s="50">
        <v>30824708</v>
      </c>
      <c r="O760" s="51">
        <v>2331204</v>
      </c>
      <c r="P760" t="s">
        <v>3316</v>
      </c>
      <c r="Q760" t="s">
        <v>1166</v>
      </c>
      <c r="R760" t="s">
        <v>1549</v>
      </c>
      <c r="S760" s="49" t="str">
        <f>CONCATENATE(Tabla_Datos[[#This Row],[Nombre_Cliente]]," ",Tabla_Datos[[#This Row],[ApellidoPaterno_Cliente]]," ",Tabla_Datos[[#This Row],[ApellidoMaterno_Cliente]])</f>
        <v>ROSMERI  RUBIO QUISPE</v>
      </c>
      <c r="T760" s="53">
        <f>DATE(Tabla_Datos[[#This Row],[tAnio]],Tabla_Datos[[#This Row],[tMes]],Tabla_Datos[[#This Row],[tDia]])</f>
        <v>40779</v>
      </c>
      <c r="U760" s="53" t="str">
        <f>IF(Tabla_Datos[[#This Row],[cProvincia]]="LIMA","LIMA","PROVINCIA")</f>
        <v>PROVINCIA</v>
      </c>
      <c r="V760" s="53" t="str">
        <f>MID(Tabla_Datos[[#This Row],[pTelefono]],1,SEARCH("-",Tabla_Datos[[#This Row],[pTelefono]],1)-1)</f>
        <v>1</v>
      </c>
      <c r="W760" s="53" t="str">
        <f>MID(Tabla_Datos[[#This Row],[pTelefono]],SEARCH("-",Tabla_Datos[[#This Row],[pTelefono]],1)+1,LEN(Tabla_Datos[[#This Row],[pTelefono]]))</f>
        <v>94021551</v>
      </c>
      <c r="X760" s="53" t="str">
        <f>CONCATENATE(Tabla_Datos[[#This Row],[TipUrb]]," ",Tabla_Datos[[#This Row],[Calle]]," ",Tabla_Datos[[#This Row],[NumCalle]])</f>
        <v>UR BOLIVAR 0</v>
      </c>
      <c r="Y760" t="s">
        <v>106</v>
      </c>
      <c r="Z760" t="s">
        <v>181</v>
      </c>
      <c r="AA760" t="s">
        <v>182</v>
      </c>
      <c r="AB760" t="s">
        <v>95</v>
      </c>
      <c r="AC760" t="s">
        <v>95</v>
      </c>
      <c r="AD760" t="s">
        <v>161</v>
      </c>
      <c r="AE760" t="s">
        <v>95</v>
      </c>
      <c r="AG760" s="51">
        <v>40983471</v>
      </c>
      <c r="AI760">
        <v>36</v>
      </c>
      <c r="AJ760">
        <v>36</v>
      </c>
      <c r="AK760" t="s">
        <v>1603</v>
      </c>
      <c r="AL760">
        <v>0</v>
      </c>
    </row>
    <row r="761" spans="1:38">
      <c r="A761">
        <v>3286618</v>
      </c>
      <c r="B761" t="s">
        <v>3317</v>
      </c>
      <c r="C761" t="s">
        <v>20</v>
      </c>
      <c r="D761" t="s">
        <v>143</v>
      </c>
      <c r="E761">
        <v>2011</v>
      </c>
      <c r="F761">
        <v>8</v>
      </c>
      <c r="G761">
        <v>24</v>
      </c>
      <c r="H761" t="s">
        <v>86</v>
      </c>
      <c r="I761" t="s">
        <v>132</v>
      </c>
      <c r="J761" t="s">
        <v>281</v>
      </c>
      <c r="K761" t="s">
        <v>1988</v>
      </c>
      <c r="L761" t="s">
        <v>86</v>
      </c>
      <c r="M761" t="s">
        <v>133</v>
      </c>
      <c r="N761" s="50">
        <v>2775677</v>
      </c>
      <c r="O761" s="51">
        <v>2332712</v>
      </c>
      <c r="P761" t="s">
        <v>2576</v>
      </c>
      <c r="Q761" t="s">
        <v>187</v>
      </c>
      <c r="R761" t="s">
        <v>3154</v>
      </c>
      <c r="S761" s="49" t="str">
        <f>CONCATENATE(Tabla_Datos[[#This Row],[Nombre_Cliente]]," ",Tabla_Datos[[#This Row],[ApellidoPaterno_Cliente]]," ",Tabla_Datos[[#This Row],[ApellidoMaterno_Cliente]])</f>
        <v>ADRIANZEN PALACIOS MERCEDES</v>
      </c>
      <c r="T761" s="53">
        <f>DATE(Tabla_Datos[[#This Row],[tAnio]],Tabla_Datos[[#This Row],[tMes]],Tabla_Datos[[#This Row],[tDia]])</f>
        <v>40779</v>
      </c>
      <c r="U761" s="53" t="str">
        <f>IF(Tabla_Datos[[#This Row],[cProvincia]]="LIMA","LIMA","PROVINCIA")</f>
        <v>PROVINCIA</v>
      </c>
      <c r="V761" s="53" t="str">
        <f>MID(Tabla_Datos[[#This Row],[pTelefono]],1,SEARCH("-",Tabla_Datos[[#This Row],[pTelefono]],1)-1)</f>
        <v>73</v>
      </c>
      <c r="W761" s="53" t="str">
        <f>MID(Tabla_Datos[[#This Row],[pTelefono]],SEARCH("-",Tabla_Datos[[#This Row],[pTelefono]],1)+1,LEN(Tabla_Datos[[#This Row],[pTelefono]]))</f>
        <v>988878030</v>
      </c>
      <c r="X761" s="53" t="str">
        <f>CONCATENATE(Tabla_Datos[[#This Row],[TipUrb]]," ",Tabla_Datos[[#This Row],[Calle]]," ",Tabla_Datos[[#This Row],[NumCalle]])</f>
        <v>- LORETO 256</v>
      </c>
      <c r="Y761" t="s">
        <v>137</v>
      </c>
      <c r="Z761" t="s">
        <v>152</v>
      </c>
      <c r="AA761" t="s">
        <v>153</v>
      </c>
      <c r="AB761" t="s">
        <v>95</v>
      </c>
      <c r="AC761" t="s">
        <v>95</v>
      </c>
      <c r="AD761" t="s">
        <v>109</v>
      </c>
      <c r="AE761" t="s">
        <v>95</v>
      </c>
      <c r="AF761" t="s">
        <v>95</v>
      </c>
      <c r="AG761" s="51">
        <v>44706542</v>
      </c>
      <c r="AH761" t="s">
        <v>95</v>
      </c>
      <c r="AI761">
        <v>1</v>
      </c>
      <c r="AJ761">
        <v>1</v>
      </c>
      <c r="AK761" t="s">
        <v>300</v>
      </c>
      <c r="AL761">
        <v>256</v>
      </c>
    </row>
    <row r="762" spans="1:38">
      <c r="A762">
        <v>3287052</v>
      </c>
      <c r="B762" t="s">
        <v>1729</v>
      </c>
      <c r="C762" t="s">
        <v>20</v>
      </c>
      <c r="D762" t="s">
        <v>85</v>
      </c>
      <c r="E762">
        <v>2011</v>
      </c>
      <c r="F762">
        <v>8</v>
      </c>
      <c r="G762">
        <v>24</v>
      </c>
      <c r="H762" t="s">
        <v>86</v>
      </c>
      <c r="I762" t="s">
        <v>16</v>
      </c>
      <c r="J762" t="s">
        <v>16</v>
      </c>
      <c r="K762" t="s">
        <v>633</v>
      </c>
      <c r="L762" t="s">
        <v>86</v>
      </c>
      <c r="M762" t="s">
        <v>88</v>
      </c>
      <c r="N762" s="50">
        <v>40251926</v>
      </c>
      <c r="O762" s="51">
        <v>2333059</v>
      </c>
      <c r="P762" t="s">
        <v>3318</v>
      </c>
      <c r="Q762" t="s">
        <v>2337</v>
      </c>
      <c r="R762" t="s">
        <v>3319</v>
      </c>
      <c r="S762" s="49" t="str">
        <f>CONCATENATE(Tabla_Datos[[#This Row],[Nombre_Cliente]]," ",Tabla_Datos[[#This Row],[ApellidoPaterno_Cliente]]," ",Tabla_Datos[[#This Row],[ApellidoMaterno_Cliente]])</f>
        <v>OSCAR ANTONIO CABALLERO APELO</v>
      </c>
      <c r="T762" s="53">
        <f>DATE(Tabla_Datos[[#This Row],[tAnio]],Tabla_Datos[[#This Row],[tMes]],Tabla_Datos[[#This Row],[tDia]])</f>
        <v>40779</v>
      </c>
      <c r="U762" s="53" t="str">
        <f>IF(Tabla_Datos[[#This Row],[cProvincia]]="LIMA","LIMA","PROVINCIA")</f>
        <v>LIMA</v>
      </c>
      <c r="V762" s="53" t="str">
        <f>MID(Tabla_Datos[[#This Row],[pTelefono]],1,SEARCH("-",Tabla_Datos[[#This Row],[pTelefono]],1)-1)</f>
        <v>1</v>
      </c>
      <c r="W762" s="53" t="str">
        <f>MID(Tabla_Datos[[#This Row],[pTelefono]],SEARCH("-",Tabla_Datos[[#This Row],[pTelefono]],1)+1,LEN(Tabla_Datos[[#This Row],[pTelefono]]))</f>
        <v>123123123</v>
      </c>
      <c r="X762" s="53" t="str">
        <f>CONCATENATE(Tabla_Datos[[#This Row],[TipUrb]]," ",Tabla_Datos[[#This Row],[Calle]]," ",Tabla_Datos[[#This Row],[NumCalle]])</f>
        <v>UR . 0</v>
      </c>
      <c r="Y762" t="s">
        <v>92</v>
      </c>
      <c r="Z762" t="s">
        <v>196</v>
      </c>
      <c r="AA762" t="s">
        <v>197</v>
      </c>
      <c r="AB762" t="s">
        <v>95</v>
      </c>
      <c r="AC762" t="s">
        <v>95</v>
      </c>
      <c r="AD762" t="s">
        <v>161</v>
      </c>
      <c r="AE762" t="s">
        <v>474</v>
      </c>
      <c r="AF762">
        <v>7</v>
      </c>
      <c r="AG762" s="51">
        <v>8276589</v>
      </c>
      <c r="AH762" t="s">
        <v>95</v>
      </c>
      <c r="AI762">
        <v>1</v>
      </c>
      <c r="AJ762">
        <v>1</v>
      </c>
      <c r="AK762" t="s">
        <v>221</v>
      </c>
      <c r="AL762">
        <v>0</v>
      </c>
    </row>
    <row r="763" spans="1:38">
      <c r="A763">
        <v>3286241</v>
      </c>
      <c r="B763" t="s">
        <v>3320</v>
      </c>
      <c r="C763" t="s">
        <v>19</v>
      </c>
      <c r="D763" t="s">
        <v>143</v>
      </c>
      <c r="E763">
        <v>2011</v>
      </c>
      <c r="F763">
        <v>8</v>
      </c>
      <c r="G763">
        <v>24</v>
      </c>
      <c r="H763" t="s">
        <v>86</v>
      </c>
      <c r="I763" t="s">
        <v>100</v>
      </c>
      <c r="J763" t="s">
        <v>100</v>
      </c>
      <c r="K763" t="s">
        <v>2198</v>
      </c>
      <c r="L763" t="s">
        <v>86</v>
      </c>
      <c r="M763" t="s">
        <v>102</v>
      </c>
      <c r="N763" s="50">
        <v>80218394</v>
      </c>
      <c r="O763" s="51">
        <v>2332394</v>
      </c>
      <c r="P763" t="s">
        <v>3321</v>
      </c>
      <c r="Q763" t="s">
        <v>3322</v>
      </c>
      <c r="R763" t="s">
        <v>585</v>
      </c>
      <c r="S763" s="49" t="str">
        <f>CONCATENATE(Tabla_Datos[[#This Row],[Nombre_Cliente]]," ",Tabla_Datos[[#This Row],[ApellidoPaterno_Cliente]]," ",Tabla_Datos[[#This Row],[ApellidoMaterno_Cliente]])</f>
        <v>UBER WILSON TURPO HUACASI</v>
      </c>
      <c r="T763" s="53">
        <f>DATE(Tabla_Datos[[#This Row],[tAnio]],Tabla_Datos[[#This Row],[tMes]],Tabla_Datos[[#This Row],[tDia]])</f>
        <v>40779</v>
      </c>
      <c r="U763" s="53" t="str">
        <f>IF(Tabla_Datos[[#This Row],[cProvincia]]="LIMA","LIMA","PROVINCIA")</f>
        <v>PROVINCIA</v>
      </c>
      <c r="V763" s="53" t="str">
        <f>MID(Tabla_Datos[[#This Row],[pTelefono]],1,SEARCH("-",Tabla_Datos[[#This Row],[pTelefono]],1)-1)</f>
        <v>54</v>
      </c>
      <c r="W763" s="53" t="str">
        <f>MID(Tabla_Datos[[#This Row],[pTelefono]],SEARCH("-",Tabla_Datos[[#This Row],[pTelefono]],1)+1,LEN(Tabla_Datos[[#This Row],[pTelefono]]))</f>
        <v>959642706</v>
      </c>
      <c r="X763" s="53" t="str">
        <f>CONCATENATE(Tabla_Datos[[#This Row],[TipUrb]]," ",Tabla_Datos[[#This Row],[Calle]]," ",Tabla_Datos[[#This Row],[NumCalle]])</f>
        <v>PJ SAN MIGUEL DE PIURA  MZF LOTE 7</v>
      </c>
      <c r="Y763" t="s">
        <v>106</v>
      </c>
      <c r="Z763" t="s">
        <v>152</v>
      </c>
      <c r="AA763" t="s">
        <v>153</v>
      </c>
      <c r="AB763" t="s">
        <v>95</v>
      </c>
      <c r="AC763" t="s">
        <v>95</v>
      </c>
      <c r="AD763" t="s">
        <v>429</v>
      </c>
      <c r="AE763" t="s">
        <v>95</v>
      </c>
      <c r="AF763" t="s">
        <v>95</v>
      </c>
      <c r="AG763" s="51">
        <v>44795883</v>
      </c>
      <c r="AH763" t="s">
        <v>95</v>
      </c>
      <c r="AI763">
        <v>1</v>
      </c>
      <c r="AJ763">
        <v>1</v>
      </c>
      <c r="AK763" t="s">
        <v>3323</v>
      </c>
      <c r="AL763">
        <v>7</v>
      </c>
    </row>
    <row r="764" spans="1:38">
      <c r="A764">
        <v>3287451</v>
      </c>
      <c r="B764" t="s">
        <v>3324</v>
      </c>
      <c r="C764" t="s">
        <v>19</v>
      </c>
      <c r="D764" t="s">
        <v>224</v>
      </c>
      <c r="E764">
        <v>2011</v>
      </c>
      <c r="F764">
        <v>8</v>
      </c>
      <c r="G764">
        <v>24</v>
      </c>
      <c r="H764" t="s">
        <v>86</v>
      </c>
      <c r="I764" t="s">
        <v>202</v>
      </c>
      <c r="J764" t="s">
        <v>203</v>
      </c>
      <c r="K764" t="s">
        <v>203</v>
      </c>
      <c r="L764" t="s">
        <v>86</v>
      </c>
      <c r="M764" t="s">
        <v>88</v>
      </c>
      <c r="N764" s="50">
        <v>99999999</v>
      </c>
      <c r="O764" s="51">
        <v>2333337</v>
      </c>
      <c r="P764" t="s">
        <v>3325</v>
      </c>
      <c r="Q764" t="s">
        <v>3061</v>
      </c>
      <c r="R764" t="s">
        <v>564</v>
      </c>
      <c r="S764" s="49" t="str">
        <f>CONCATENATE(Tabla_Datos[[#This Row],[Nombre_Cliente]]," ",Tabla_Datos[[#This Row],[ApellidoPaterno_Cliente]]," ",Tabla_Datos[[#This Row],[ApellidoMaterno_Cliente]])</f>
        <v>MARIA MARLENE CELIS GARCIA</v>
      </c>
      <c r="T764" s="53">
        <f>DATE(Tabla_Datos[[#This Row],[tAnio]],Tabla_Datos[[#This Row],[tMes]],Tabla_Datos[[#This Row],[tDia]])</f>
        <v>40779</v>
      </c>
      <c r="U764" s="53" t="str">
        <f>IF(Tabla_Datos[[#This Row],[cProvincia]]="LIMA","LIMA","PROVINCIA")</f>
        <v>PROVINCIA</v>
      </c>
      <c r="V764" s="53" t="str">
        <f>MID(Tabla_Datos[[#This Row],[pTelefono]],1,SEARCH("-",Tabla_Datos[[#This Row],[pTelefono]],1)-1)</f>
        <v>74</v>
      </c>
      <c r="W764" s="53" t="str">
        <f>MID(Tabla_Datos[[#This Row],[pTelefono]],SEARCH("-",Tabla_Datos[[#This Row],[pTelefono]],1)+1,LEN(Tabla_Datos[[#This Row],[pTelefono]]))</f>
        <v>74225648</v>
      </c>
      <c r="X764" s="53" t="str">
        <f>CONCATENATE(Tabla_Datos[[#This Row],[TipUrb]]," ",Tabla_Datos[[#This Row],[Calle]]," ",Tabla_Datos[[#This Row],[NumCalle]])</f>
        <v>PJ LA COLMENA 125</v>
      </c>
      <c r="Y764" t="s">
        <v>208</v>
      </c>
      <c r="Z764" t="s">
        <v>122</v>
      </c>
      <c r="AA764" t="s">
        <v>123</v>
      </c>
      <c r="AB764" t="s">
        <v>95</v>
      </c>
      <c r="AC764" t="s">
        <v>95</v>
      </c>
      <c r="AD764" t="s">
        <v>429</v>
      </c>
      <c r="AE764" t="s">
        <v>95</v>
      </c>
      <c r="AF764" t="s">
        <v>95</v>
      </c>
      <c r="AG764" s="51">
        <v>16411461</v>
      </c>
      <c r="AH764" t="s">
        <v>95</v>
      </c>
      <c r="AI764">
        <v>1</v>
      </c>
      <c r="AJ764">
        <v>1</v>
      </c>
      <c r="AK764" t="s">
        <v>3326</v>
      </c>
      <c r="AL764">
        <v>125</v>
      </c>
    </row>
    <row r="765" spans="1:38">
      <c r="A765">
        <v>3293994</v>
      </c>
      <c r="B765" t="s">
        <v>3327</v>
      </c>
      <c r="C765" t="s">
        <v>18</v>
      </c>
      <c r="D765" t="s">
        <v>85</v>
      </c>
      <c r="E765">
        <v>2011</v>
      </c>
      <c r="F765">
        <v>8</v>
      </c>
      <c r="G765">
        <v>24</v>
      </c>
      <c r="H765" t="s">
        <v>86</v>
      </c>
      <c r="I765" t="s">
        <v>241</v>
      </c>
      <c r="J765" t="s">
        <v>242</v>
      </c>
      <c r="K765" t="s">
        <v>242</v>
      </c>
      <c r="L765" t="s">
        <v>86</v>
      </c>
      <c r="M765" t="s">
        <v>148</v>
      </c>
      <c r="O765" s="51">
        <v>2332352</v>
      </c>
      <c r="P765" t="s">
        <v>3328</v>
      </c>
      <c r="Q765" t="s">
        <v>3329</v>
      </c>
      <c r="R765" t="s">
        <v>3330</v>
      </c>
      <c r="S765" s="49" t="str">
        <f>CONCATENATE(Tabla_Datos[[#This Row],[Nombre_Cliente]]," ",Tabla_Datos[[#This Row],[ApellidoPaterno_Cliente]]," ",Tabla_Datos[[#This Row],[ApellidoMaterno_Cliente]])</f>
        <v>CONSUELO BETTY  BRIONES PLASENCIA</v>
      </c>
      <c r="T765" s="53">
        <f>DATE(Tabla_Datos[[#This Row],[tAnio]],Tabla_Datos[[#This Row],[tMes]],Tabla_Datos[[#This Row],[tDia]])</f>
        <v>40779</v>
      </c>
      <c r="U765" s="53" t="str">
        <f>IF(Tabla_Datos[[#This Row],[cProvincia]]="LIMA","LIMA","PROVINCIA")</f>
        <v>PROVINCIA</v>
      </c>
      <c r="V765" s="53" t="str">
        <f>MID(Tabla_Datos[[#This Row],[pTelefono]],1,SEARCH("-",Tabla_Datos[[#This Row],[pTelefono]],1)-1)</f>
        <v>1</v>
      </c>
      <c r="W765" s="53" t="str">
        <f>MID(Tabla_Datos[[#This Row],[pTelefono]],SEARCH("-",Tabla_Datos[[#This Row],[pTelefono]],1)+1,LEN(Tabla_Datos[[#This Row],[pTelefono]]))</f>
        <v>949163360</v>
      </c>
      <c r="X765" s="53" t="str">
        <f>CONCATENATE(Tabla_Datos[[#This Row],[TipUrb]]," ",Tabla_Datos[[#This Row],[Calle]]," ",Tabla_Datos[[#This Row],[NumCalle]])</f>
        <v>- CARRION  BLOCK C 195</v>
      </c>
      <c r="Y765" t="s">
        <v>246</v>
      </c>
      <c r="Z765" t="s">
        <v>93</v>
      </c>
      <c r="AA765" t="s">
        <v>94</v>
      </c>
      <c r="AB765" t="s">
        <v>95</v>
      </c>
      <c r="AC765">
        <v>205</v>
      </c>
      <c r="AD765" t="s">
        <v>109</v>
      </c>
      <c r="AE765" t="s">
        <v>95</v>
      </c>
      <c r="AG765" s="51">
        <v>32833180</v>
      </c>
      <c r="AI765">
        <v>26</v>
      </c>
      <c r="AJ765">
        <v>26</v>
      </c>
      <c r="AK765" t="s">
        <v>3331</v>
      </c>
      <c r="AL765">
        <v>195</v>
      </c>
    </row>
    <row r="766" spans="1:38">
      <c r="A766">
        <v>3287480</v>
      </c>
      <c r="B766" t="s">
        <v>3332</v>
      </c>
      <c r="C766" t="s">
        <v>18</v>
      </c>
      <c r="D766" t="s">
        <v>143</v>
      </c>
      <c r="E766">
        <v>2011</v>
      </c>
      <c r="F766">
        <v>8</v>
      </c>
      <c r="G766">
        <v>24</v>
      </c>
      <c r="H766" t="s">
        <v>86</v>
      </c>
      <c r="I766" t="s">
        <v>100</v>
      </c>
      <c r="J766" t="s">
        <v>100</v>
      </c>
      <c r="K766" t="s">
        <v>100</v>
      </c>
      <c r="L766" t="s">
        <v>86</v>
      </c>
      <c r="M766" t="s">
        <v>102</v>
      </c>
      <c r="N766" s="50">
        <v>29399799</v>
      </c>
      <c r="O766" s="51">
        <v>2333354</v>
      </c>
      <c r="P766" t="s">
        <v>3333</v>
      </c>
      <c r="Q766" t="s">
        <v>3334</v>
      </c>
      <c r="R766" t="s">
        <v>3335</v>
      </c>
      <c r="S766" s="49" t="str">
        <f>CONCATENATE(Tabla_Datos[[#This Row],[Nombre_Cliente]]," ",Tabla_Datos[[#This Row],[ApellidoPaterno_Cliente]]," ",Tabla_Datos[[#This Row],[ApellidoMaterno_Cliente]])</f>
        <v xml:space="preserve">WILL VILLARD  MAS  CAMUS </v>
      </c>
      <c r="T766" s="53">
        <f>DATE(Tabla_Datos[[#This Row],[tAnio]],Tabla_Datos[[#This Row],[tMes]],Tabla_Datos[[#This Row],[tDia]])</f>
        <v>40779</v>
      </c>
      <c r="U766" s="53" t="str">
        <f>IF(Tabla_Datos[[#This Row],[cProvincia]]="LIMA","LIMA","PROVINCIA")</f>
        <v>PROVINCIA</v>
      </c>
      <c r="V766" s="53" t="str">
        <f>MID(Tabla_Datos[[#This Row],[pTelefono]],1,SEARCH("-",Tabla_Datos[[#This Row],[pTelefono]],1)-1)</f>
        <v>54</v>
      </c>
      <c r="W766" s="53" t="str">
        <f>MID(Tabla_Datos[[#This Row],[pTelefono]],SEARCH("-",Tabla_Datos[[#This Row],[pTelefono]],1)+1,LEN(Tabla_Datos[[#This Row],[pTelefono]]))</f>
        <v>988560179</v>
      </c>
      <c r="X766" s="53" t="str">
        <f>CONCATENATE(Tabla_Datos[[#This Row],[TipUrb]]," ",Tabla_Datos[[#This Row],[Calle]]," ",Tabla_Datos[[#This Row],[NumCalle]])</f>
        <v>UR SAN JOSE 0</v>
      </c>
      <c r="Y766" t="s">
        <v>106</v>
      </c>
      <c r="Z766" t="s">
        <v>181</v>
      </c>
      <c r="AA766" t="s">
        <v>182</v>
      </c>
      <c r="AB766" t="s">
        <v>95</v>
      </c>
      <c r="AC766" t="s">
        <v>95</v>
      </c>
      <c r="AD766" t="s">
        <v>161</v>
      </c>
      <c r="AE766" t="s">
        <v>474</v>
      </c>
      <c r="AF766">
        <v>24</v>
      </c>
      <c r="AG766" s="51">
        <v>43745466</v>
      </c>
      <c r="AI766" t="s">
        <v>598</v>
      </c>
      <c r="AJ766" t="s">
        <v>598</v>
      </c>
      <c r="AK766" t="s">
        <v>1342</v>
      </c>
      <c r="AL766">
        <v>0</v>
      </c>
    </row>
    <row r="767" spans="1:38">
      <c r="A767">
        <v>3288143</v>
      </c>
      <c r="B767" t="s">
        <v>3336</v>
      </c>
      <c r="C767" t="s">
        <v>19</v>
      </c>
      <c r="D767" t="s">
        <v>85</v>
      </c>
      <c r="E767">
        <v>2011</v>
      </c>
      <c r="F767">
        <v>8</v>
      </c>
      <c r="G767">
        <v>24</v>
      </c>
      <c r="H767" t="s">
        <v>86</v>
      </c>
      <c r="I767" t="s">
        <v>355</v>
      </c>
      <c r="J767" t="s">
        <v>355</v>
      </c>
      <c r="K767" t="s">
        <v>356</v>
      </c>
      <c r="L767" t="s">
        <v>86</v>
      </c>
      <c r="M767" t="s">
        <v>88</v>
      </c>
      <c r="N767" s="50">
        <v>20000021</v>
      </c>
      <c r="O767" s="51">
        <v>2333970</v>
      </c>
      <c r="P767" t="s">
        <v>563</v>
      </c>
      <c r="Q767" t="s">
        <v>412</v>
      </c>
      <c r="R767" t="s">
        <v>648</v>
      </c>
      <c r="S767" s="49" t="str">
        <f>CONCATENATE(Tabla_Datos[[#This Row],[Nombre_Cliente]]," ",Tabla_Datos[[#This Row],[ApellidoPaterno_Cliente]]," ",Tabla_Datos[[#This Row],[ApellidoMaterno_Cliente]])</f>
        <v>ANA CECILIA GONZALES LUNA</v>
      </c>
      <c r="T767" s="53">
        <f>DATE(Tabla_Datos[[#This Row],[tAnio]],Tabla_Datos[[#This Row],[tMes]],Tabla_Datos[[#This Row],[tDia]])</f>
        <v>40779</v>
      </c>
      <c r="U767" s="53" t="str">
        <f>IF(Tabla_Datos[[#This Row],[cProvincia]]="LIMA","LIMA","PROVINCIA")</f>
        <v>PROVINCIA</v>
      </c>
      <c r="V767" s="53" t="str">
        <f>MID(Tabla_Datos[[#This Row],[pTelefono]],1,SEARCH("-",Tabla_Datos[[#This Row],[pTelefono]],1)-1)</f>
        <v>84</v>
      </c>
      <c r="W767" s="53" t="str">
        <f>MID(Tabla_Datos[[#This Row],[pTelefono]],SEARCH("-",Tabla_Datos[[#This Row],[pTelefono]],1)+1,LEN(Tabla_Datos[[#This Row],[pTelefono]]))</f>
        <v>984832079</v>
      </c>
      <c r="X767" s="53" t="str">
        <f>CONCATENATE(Tabla_Datos[[#This Row],[TipUrb]]," ",Tabla_Datos[[#This Row],[Calle]]," ",Tabla_Datos[[#This Row],[NumCalle]])</f>
        <v>- CMARISCAL GAMARRA 17</v>
      </c>
      <c r="Y767" t="s">
        <v>360</v>
      </c>
      <c r="Z767" t="s">
        <v>122</v>
      </c>
      <c r="AA767" t="s">
        <v>123</v>
      </c>
      <c r="AB767" t="s">
        <v>95</v>
      </c>
      <c r="AC767" t="s">
        <v>95</v>
      </c>
      <c r="AD767" t="s">
        <v>109</v>
      </c>
      <c r="AE767" t="s">
        <v>95</v>
      </c>
      <c r="AF767" t="s">
        <v>95</v>
      </c>
      <c r="AG767" s="51">
        <v>40063090</v>
      </c>
      <c r="AH767" t="s">
        <v>95</v>
      </c>
      <c r="AI767">
        <v>1</v>
      </c>
      <c r="AJ767">
        <v>1</v>
      </c>
      <c r="AK767" t="s">
        <v>3337</v>
      </c>
      <c r="AL767">
        <v>17</v>
      </c>
    </row>
    <row r="768" spans="1:38">
      <c r="A768">
        <v>3287262</v>
      </c>
      <c r="B768" t="s">
        <v>3338</v>
      </c>
      <c r="C768" t="s">
        <v>20</v>
      </c>
      <c r="D768" t="s">
        <v>143</v>
      </c>
      <c r="E768">
        <v>2011</v>
      </c>
      <c r="F768">
        <v>8</v>
      </c>
      <c r="G768">
        <v>24</v>
      </c>
      <c r="H768" t="s">
        <v>86</v>
      </c>
      <c r="I768" t="s">
        <v>16</v>
      </c>
      <c r="J768" t="s">
        <v>16</v>
      </c>
      <c r="K768" t="s">
        <v>16</v>
      </c>
      <c r="L768" t="s">
        <v>86</v>
      </c>
      <c r="M768" t="s">
        <v>88</v>
      </c>
      <c r="N768" s="50">
        <v>10489164</v>
      </c>
      <c r="O768" s="51">
        <v>2333225</v>
      </c>
      <c r="P768" t="s">
        <v>3339</v>
      </c>
      <c r="Q768" t="s">
        <v>1238</v>
      </c>
      <c r="R768" t="s">
        <v>2852</v>
      </c>
      <c r="S768" s="49" t="str">
        <f>CONCATENATE(Tabla_Datos[[#This Row],[Nombre_Cliente]]," ",Tabla_Datos[[#This Row],[ApellidoPaterno_Cliente]]," ",Tabla_Datos[[#This Row],[ApellidoMaterno_Cliente]])</f>
        <v>JHONY ROLANDO TELLO GUERRA</v>
      </c>
      <c r="T768" s="53">
        <f>DATE(Tabla_Datos[[#This Row],[tAnio]],Tabla_Datos[[#This Row],[tMes]],Tabla_Datos[[#This Row],[tDia]])</f>
        <v>40779</v>
      </c>
      <c r="U768" s="53" t="str">
        <f>IF(Tabla_Datos[[#This Row],[cProvincia]]="LIMA","LIMA","PROVINCIA")</f>
        <v>LIMA</v>
      </c>
      <c r="V768" s="53" t="str">
        <f>MID(Tabla_Datos[[#This Row],[pTelefono]],1,SEARCH("-",Tabla_Datos[[#This Row],[pTelefono]],1)-1)</f>
        <v>1</v>
      </c>
      <c r="W768" s="53" t="str">
        <f>MID(Tabla_Datos[[#This Row],[pTelefono]],SEARCH("-",Tabla_Datos[[#This Row],[pTelefono]],1)+1,LEN(Tabla_Datos[[#This Row],[pTelefono]]))</f>
        <v>966954926</v>
      </c>
      <c r="X768" s="53" t="str">
        <f>CONCATENATE(Tabla_Datos[[#This Row],[TipUrb]]," ",Tabla_Datos[[#This Row],[Calle]]," ",Tabla_Datos[[#This Row],[NumCalle]])</f>
        <v xml:space="preserve">  CUZCO 1521</v>
      </c>
      <c r="Y768" t="s">
        <v>92</v>
      </c>
      <c r="Z768" t="s">
        <v>152</v>
      </c>
      <c r="AA768" t="s">
        <v>153</v>
      </c>
      <c r="AB768" t="s">
        <v>95</v>
      </c>
      <c r="AC768">
        <v>5</v>
      </c>
      <c r="AD768" t="s">
        <v>95</v>
      </c>
      <c r="AE768" t="s">
        <v>95</v>
      </c>
      <c r="AF768" t="s">
        <v>95</v>
      </c>
      <c r="AG768" s="51">
        <v>80018723</v>
      </c>
      <c r="AH768" t="s">
        <v>95</v>
      </c>
      <c r="AI768">
        <v>1</v>
      </c>
      <c r="AJ768">
        <v>1</v>
      </c>
      <c r="AK768" t="s">
        <v>462</v>
      </c>
      <c r="AL768">
        <v>1521</v>
      </c>
    </row>
    <row r="769" spans="1:38">
      <c r="A769">
        <v>3288738</v>
      </c>
      <c r="B769" t="s">
        <v>3340</v>
      </c>
      <c r="C769" t="s">
        <v>18</v>
      </c>
      <c r="D769" t="s">
        <v>143</v>
      </c>
      <c r="E769">
        <v>2011</v>
      </c>
      <c r="F769">
        <v>8</v>
      </c>
      <c r="G769">
        <v>24</v>
      </c>
      <c r="H769" t="s">
        <v>86</v>
      </c>
      <c r="I769" t="s">
        <v>300</v>
      </c>
      <c r="J769" t="s">
        <v>535</v>
      </c>
      <c r="K769" t="s">
        <v>1010</v>
      </c>
      <c r="L769" t="s">
        <v>86</v>
      </c>
      <c r="M769" t="s">
        <v>294</v>
      </c>
      <c r="N769" s="50">
        <v>5415272</v>
      </c>
      <c r="O769" s="51">
        <v>2334174</v>
      </c>
      <c r="P769" t="s">
        <v>130</v>
      </c>
      <c r="Q769" t="s">
        <v>3341</v>
      </c>
      <c r="R769" t="s">
        <v>3342</v>
      </c>
      <c r="S769" s="49" t="str">
        <f>CONCATENATE(Tabla_Datos[[#This Row],[Nombre_Cliente]]," ",Tabla_Datos[[#This Row],[ApellidoPaterno_Cliente]]," ",Tabla_Datos[[#This Row],[ApellidoMaterno_Cliente]])</f>
        <v>PABLO RICOPA FACHIN</v>
      </c>
      <c r="T769" s="53">
        <f>DATE(Tabla_Datos[[#This Row],[tAnio]],Tabla_Datos[[#This Row],[tMes]],Tabla_Datos[[#This Row],[tDia]])</f>
        <v>40779</v>
      </c>
      <c r="U769" s="53" t="str">
        <f>IF(Tabla_Datos[[#This Row],[cProvincia]]="LIMA","LIMA","PROVINCIA")</f>
        <v>PROVINCIA</v>
      </c>
      <c r="V769" s="53" t="str">
        <f>MID(Tabla_Datos[[#This Row],[pTelefono]],1,SEARCH("-",Tabla_Datos[[#This Row],[pTelefono]],1)-1)</f>
        <v>65</v>
      </c>
      <c r="W769" s="53" t="str">
        <f>MID(Tabla_Datos[[#This Row],[pTelefono]],SEARCH("-",Tabla_Datos[[#This Row],[pTelefono]],1)+1,LEN(Tabla_Datos[[#This Row],[pTelefono]]))</f>
        <v>612312</v>
      </c>
      <c r="X769" s="53" t="str">
        <f>CONCATENATE(Tabla_Datos[[#This Row],[TipUrb]]," ",Tabla_Datos[[#This Row],[Calle]]," ",Tabla_Datos[[#This Row],[NumCalle]])</f>
        <v xml:space="preserve">  CIRO ALEGRIA 0</v>
      </c>
      <c r="Y769" t="s">
        <v>305</v>
      </c>
      <c r="Z769" t="s">
        <v>181</v>
      </c>
      <c r="AA769" t="s">
        <v>182</v>
      </c>
      <c r="AB769" t="s">
        <v>95</v>
      </c>
      <c r="AC769" t="s">
        <v>95</v>
      </c>
      <c r="AD769" t="s">
        <v>95</v>
      </c>
      <c r="AE769" t="s">
        <v>361</v>
      </c>
      <c r="AF769">
        <v>14</v>
      </c>
      <c r="AG769" s="51">
        <v>5405862</v>
      </c>
      <c r="AI769" t="s">
        <v>538</v>
      </c>
      <c r="AJ769" t="s">
        <v>538</v>
      </c>
      <c r="AK769" t="s">
        <v>3343</v>
      </c>
      <c r="AL769">
        <v>0</v>
      </c>
    </row>
    <row r="770" spans="1:38">
      <c r="A770">
        <v>3286431</v>
      </c>
      <c r="B770" t="s">
        <v>3344</v>
      </c>
      <c r="C770" t="s">
        <v>19</v>
      </c>
      <c r="D770" t="s">
        <v>85</v>
      </c>
      <c r="E770">
        <v>2011</v>
      </c>
      <c r="F770">
        <v>8</v>
      </c>
      <c r="G770">
        <v>24</v>
      </c>
      <c r="H770" t="s">
        <v>86</v>
      </c>
      <c r="I770" t="s">
        <v>202</v>
      </c>
      <c r="J770" t="s">
        <v>203</v>
      </c>
      <c r="K770" t="s">
        <v>204</v>
      </c>
      <c r="L770" t="s">
        <v>86</v>
      </c>
      <c r="M770" t="s">
        <v>133</v>
      </c>
      <c r="N770" s="50">
        <v>40686674</v>
      </c>
      <c r="O770" s="51">
        <v>2332558</v>
      </c>
      <c r="P770" t="s">
        <v>2300</v>
      </c>
      <c r="Q770" t="s">
        <v>780</v>
      </c>
      <c r="R770" t="s">
        <v>564</v>
      </c>
      <c r="S770" s="49" t="str">
        <f>CONCATENATE(Tabla_Datos[[#This Row],[Nombre_Cliente]]," ",Tabla_Datos[[#This Row],[ApellidoPaterno_Cliente]]," ",Tabla_Datos[[#This Row],[ApellidoMaterno_Cliente]])</f>
        <v>ANA MARIA SANCHEZ GARCIA</v>
      </c>
      <c r="T770" s="53">
        <f>DATE(Tabla_Datos[[#This Row],[tAnio]],Tabla_Datos[[#This Row],[tMes]],Tabla_Datos[[#This Row],[tDia]])</f>
        <v>40779</v>
      </c>
      <c r="U770" s="53" t="str">
        <f>IF(Tabla_Datos[[#This Row],[cProvincia]]="LIMA","LIMA","PROVINCIA")</f>
        <v>PROVINCIA</v>
      </c>
      <c r="V770" s="53" t="str">
        <f>MID(Tabla_Datos[[#This Row],[pTelefono]],1,SEARCH("-",Tabla_Datos[[#This Row],[pTelefono]],1)-1)</f>
        <v>74</v>
      </c>
      <c r="W770" s="53" t="str">
        <f>MID(Tabla_Datos[[#This Row],[pTelefono]],SEARCH("-",Tabla_Datos[[#This Row],[pTelefono]],1)+1,LEN(Tabla_Datos[[#This Row],[pTelefono]]))</f>
        <v>978896724</v>
      </c>
      <c r="X770" s="53" t="str">
        <f>CONCATENATE(Tabla_Datos[[#This Row],[TipUrb]]," ",Tabla_Datos[[#This Row],[Calle]]," ",Tabla_Datos[[#This Row],[NumCalle]])</f>
        <v>UR LAS HERAS 137</v>
      </c>
      <c r="Y770" t="s">
        <v>208</v>
      </c>
      <c r="Z770" t="s">
        <v>349</v>
      </c>
      <c r="AA770" t="s">
        <v>350</v>
      </c>
      <c r="AB770" t="s">
        <v>95</v>
      </c>
      <c r="AC770" t="s">
        <v>95</v>
      </c>
      <c r="AD770" t="s">
        <v>161</v>
      </c>
      <c r="AE770" t="s">
        <v>95</v>
      </c>
      <c r="AF770" t="s">
        <v>95</v>
      </c>
      <c r="AG770" s="51">
        <v>17431597</v>
      </c>
      <c r="AH770" t="s">
        <v>95</v>
      </c>
      <c r="AI770">
        <v>1</v>
      </c>
      <c r="AJ770">
        <v>1</v>
      </c>
      <c r="AK770" t="s">
        <v>3345</v>
      </c>
      <c r="AL770">
        <v>137</v>
      </c>
    </row>
    <row r="771" spans="1:38">
      <c r="A771">
        <v>3287302</v>
      </c>
      <c r="B771" t="s">
        <v>3346</v>
      </c>
      <c r="C771" t="s">
        <v>20</v>
      </c>
      <c r="D771" t="s">
        <v>85</v>
      </c>
      <c r="E771">
        <v>2011</v>
      </c>
      <c r="F771">
        <v>8</v>
      </c>
      <c r="G771">
        <v>24</v>
      </c>
      <c r="H771" t="s">
        <v>86</v>
      </c>
      <c r="I771" t="s">
        <v>16</v>
      </c>
      <c r="J771" t="s">
        <v>16</v>
      </c>
      <c r="K771" t="s">
        <v>496</v>
      </c>
      <c r="L771" t="s">
        <v>86</v>
      </c>
      <c r="M771" t="s">
        <v>88</v>
      </c>
      <c r="N771" s="50">
        <v>9697597</v>
      </c>
      <c r="O771" s="51">
        <v>2333264</v>
      </c>
      <c r="P771" t="s">
        <v>3347</v>
      </c>
      <c r="Q771" t="s">
        <v>1436</v>
      </c>
      <c r="R771" t="s">
        <v>3348</v>
      </c>
      <c r="S771" s="49" t="str">
        <f>CONCATENATE(Tabla_Datos[[#This Row],[Nombre_Cliente]]," ",Tabla_Datos[[#This Row],[ApellidoPaterno_Cliente]]," ",Tabla_Datos[[#This Row],[ApellidoMaterno_Cliente]])</f>
        <v>GUIDO CHARLES DELGADO BERNEDO</v>
      </c>
      <c r="T771" s="53">
        <f>DATE(Tabla_Datos[[#This Row],[tAnio]],Tabla_Datos[[#This Row],[tMes]],Tabla_Datos[[#This Row],[tDia]])</f>
        <v>40779</v>
      </c>
      <c r="U771" s="53" t="str">
        <f>IF(Tabla_Datos[[#This Row],[cProvincia]]="LIMA","LIMA","PROVINCIA")</f>
        <v>LIMA</v>
      </c>
      <c r="V771" s="53" t="str">
        <f>MID(Tabla_Datos[[#This Row],[pTelefono]],1,SEARCH("-",Tabla_Datos[[#This Row],[pTelefono]],1)-1)</f>
        <v>1</v>
      </c>
      <c r="W771" s="53" t="str">
        <f>MID(Tabla_Datos[[#This Row],[pTelefono]],SEARCH("-",Tabla_Datos[[#This Row],[pTelefono]],1)+1,LEN(Tabla_Datos[[#This Row],[pTelefono]]))</f>
        <v>992418916</v>
      </c>
      <c r="X771" s="53" t="str">
        <f>CONCATENATE(Tabla_Datos[[#This Row],[TipUrb]]," ",Tabla_Datos[[#This Row],[Calle]]," ",Tabla_Datos[[#This Row],[NumCalle]])</f>
        <v>- . 0</v>
      </c>
      <c r="Y771" t="s">
        <v>92</v>
      </c>
      <c r="Z771" t="s">
        <v>122</v>
      </c>
      <c r="AA771" t="s">
        <v>123</v>
      </c>
      <c r="AB771" t="s">
        <v>95</v>
      </c>
      <c r="AC771" t="s">
        <v>95</v>
      </c>
      <c r="AD771" t="s">
        <v>109</v>
      </c>
      <c r="AE771" t="s">
        <v>1496</v>
      </c>
      <c r="AF771">
        <v>20</v>
      </c>
      <c r="AG771" s="51">
        <v>10231738</v>
      </c>
      <c r="AH771" t="s">
        <v>95</v>
      </c>
      <c r="AI771">
        <v>1</v>
      </c>
      <c r="AJ771">
        <v>1</v>
      </c>
      <c r="AK771" t="s">
        <v>221</v>
      </c>
      <c r="AL771">
        <v>0</v>
      </c>
    </row>
    <row r="772" spans="1:38">
      <c r="A772">
        <v>3290642</v>
      </c>
      <c r="B772" t="s">
        <v>3349</v>
      </c>
      <c r="C772" t="s">
        <v>19</v>
      </c>
      <c r="D772" t="s">
        <v>85</v>
      </c>
      <c r="E772">
        <v>2011</v>
      </c>
      <c r="F772">
        <v>8</v>
      </c>
      <c r="G772">
        <v>24</v>
      </c>
      <c r="H772" t="s">
        <v>86</v>
      </c>
      <c r="I772" t="s">
        <v>16</v>
      </c>
      <c r="J772" t="s">
        <v>16</v>
      </c>
      <c r="K772" t="s">
        <v>177</v>
      </c>
      <c r="L772" t="s">
        <v>86</v>
      </c>
      <c r="M772" t="s">
        <v>88</v>
      </c>
      <c r="N772" s="50">
        <v>11111252</v>
      </c>
      <c r="O772" s="51">
        <v>2335633</v>
      </c>
      <c r="P772" t="s">
        <v>3350</v>
      </c>
      <c r="Q772" t="s">
        <v>2044</v>
      </c>
      <c r="R772" t="s">
        <v>3351</v>
      </c>
      <c r="S772" s="49" t="str">
        <f>CONCATENATE(Tabla_Datos[[#This Row],[Nombre_Cliente]]," ",Tabla_Datos[[#This Row],[ApellidoPaterno_Cliente]]," ",Tabla_Datos[[#This Row],[ApellidoMaterno_Cliente]])</f>
        <v>MAXIMILIANA MANUELA PAUCAR BARRIONUEVO</v>
      </c>
      <c r="T772" s="53">
        <f>DATE(Tabla_Datos[[#This Row],[tAnio]],Tabla_Datos[[#This Row],[tMes]],Tabla_Datos[[#This Row],[tDia]])</f>
        <v>40779</v>
      </c>
      <c r="U772" s="53" t="str">
        <f>IF(Tabla_Datos[[#This Row],[cProvincia]]="LIMA","LIMA","PROVINCIA")</f>
        <v>LIMA</v>
      </c>
      <c r="V772" s="53" t="str">
        <f>MID(Tabla_Datos[[#This Row],[pTelefono]],1,SEARCH("-",Tabla_Datos[[#This Row],[pTelefono]],1)-1)</f>
        <v>1</v>
      </c>
      <c r="W772" s="53" t="str">
        <f>MID(Tabla_Datos[[#This Row],[pTelefono]],SEARCH("-",Tabla_Datos[[#This Row],[pTelefono]],1)+1,LEN(Tabla_Datos[[#This Row],[pTelefono]]))</f>
        <v>998385209</v>
      </c>
      <c r="X772" s="53" t="str">
        <f>CONCATENATE(Tabla_Datos[[#This Row],[TipUrb]]," ",Tabla_Datos[[#This Row],[Calle]]," ",Tabla_Datos[[#This Row],[NumCalle]])</f>
        <v xml:space="preserve">  LUNA PIZARRO 767</v>
      </c>
      <c r="Y772" t="s">
        <v>92</v>
      </c>
      <c r="Z772" t="s">
        <v>196</v>
      </c>
      <c r="AA772" t="s">
        <v>197</v>
      </c>
      <c r="AB772" t="s">
        <v>95</v>
      </c>
      <c r="AC772" t="s">
        <v>95</v>
      </c>
      <c r="AD772" t="s">
        <v>95</v>
      </c>
      <c r="AE772" t="s">
        <v>95</v>
      </c>
      <c r="AF772" t="s">
        <v>95</v>
      </c>
      <c r="AG772" s="51">
        <v>41280210</v>
      </c>
      <c r="AH772" t="s">
        <v>95</v>
      </c>
      <c r="AI772">
        <v>1</v>
      </c>
      <c r="AJ772">
        <v>1</v>
      </c>
      <c r="AK772" t="s">
        <v>1565</v>
      </c>
      <c r="AL772">
        <v>767</v>
      </c>
    </row>
    <row r="773" spans="1:38">
      <c r="A773">
        <v>3286561</v>
      </c>
      <c r="B773" t="s">
        <v>3352</v>
      </c>
      <c r="C773" t="s">
        <v>18</v>
      </c>
      <c r="D773" t="s">
        <v>143</v>
      </c>
      <c r="E773">
        <v>2011</v>
      </c>
      <c r="F773">
        <v>8</v>
      </c>
      <c r="G773">
        <v>24</v>
      </c>
      <c r="H773" t="s">
        <v>86</v>
      </c>
      <c r="I773" t="s">
        <v>587</v>
      </c>
      <c r="J773" t="s">
        <v>3353</v>
      </c>
      <c r="K773" t="s">
        <v>3354</v>
      </c>
      <c r="L773" t="s">
        <v>86</v>
      </c>
      <c r="M773" t="s">
        <v>88</v>
      </c>
      <c r="N773" s="50">
        <v>99999999</v>
      </c>
      <c r="O773" s="51">
        <v>2332622</v>
      </c>
      <c r="P773" t="s">
        <v>3355</v>
      </c>
      <c r="Q773" t="s">
        <v>3356</v>
      </c>
      <c r="R773" t="s">
        <v>3357</v>
      </c>
      <c r="S773" s="49" t="str">
        <f>CONCATENATE(Tabla_Datos[[#This Row],[Nombre_Cliente]]," ",Tabla_Datos[[#This Row],[ApellidoPaterno_Cliente]]," ",Tabla_Datos[[#This Row],[ApellidoMaterno_Cliente]])</f>
        <v xml:space="preserve"> LUIS ALFREDO MAMANI   CARRILLO  </v>
      </c>
      <c r="T773" s="53">
        <f>DATE(Tabla_Datos[[#This Row],[tAnio]],Tabla_Datos[[#This Row],[tMes]],Tabla_Datos[[#This Row],[tDia]])</f>
        <v>40779</v>
      </c>
      <c r="U773" s="53" t="str">
        <f>IF(Tabla_Datos[[#This Row],[cProvincia]]="LIMA","LIMA","PROVINCIA")</f>
        <v>PROVINCIA</v>
      </c>
      <c r="V773" s="53" t="str">
        <f>MID(Tabla_Datos[[#This Row],[pTelefono]],1,SEARCH("-",Tabla_Datos[[#This Row],[pTelefono]],1)-1)</f>
        <v>1</v>
      </c>
      <c r="W773" s="53" t="str">
        <f>MID(Tabla_Datos[[#This Row],[pTelefono]],SEARCH("-",Tabla_Datos[[#This Row],[pTelefono]],1)+1,LEN(Tabla_Datos[[#This Row],[pTelefono]]))</f>
        <v>952860364</v>
      </c>
      <c r="X773" s="53" t="str">
        <f>CONCATENATE(Tabla_Datos[[#This Row],[TipUrb]]," ",Tabla_Datos[[#This Row],[Calle]]," ",Tabla_Datos[[#This Row],[NumCalle]])</f>
        <v>- PANAMERICANA SUR SN 0</v>
      </c>
      <c r="Y773" t="s">
        <v>590</v>
      </c>
      <c r="Z773" t="s">
        <v>181</v>
      </c>
      <c r="AA773" t="s">
        <v>182</v>
      </c>
      <c r="AB773" t="s">
        <v>95</v>
      </c>
      <c r="AC773" t="s">
        <v>95</v>
      </c>
      <c r="AD773" t="s">
        <v>109</v>
      </c>
      <c r="AE773" t="s">
        <v>3358</v>
      </c>
      <c r="AF773">
        <v>14</v>
      </c>
      <c r="AG773" s="51">
        <v>451692</v>
      </c>
      <c r="AI773">
        <v>26</v>
      </c>
      <c r="AJ773">
        <v>26</v>
      </c>
      <c r="AK773" t="s">
        <v>3359</v>
      </c>
      <c r="AL773">
        <v>0</v>
      </c>
    </row>
    <row r="774" spans="1:38">
      <c r="A774">
        <v>3287691</v>
      </c>
      <c r="B774" t="s">
        <v>3360</v>
      </c>
      <c r="C774" t="s">
        <v>19</v>
      </c>
      <c r="D774" t="s">
        <v>143</v>
      </c>
      <c r="E774">
        <v>2011</v>
      </c>
      <c r="F774">
        <v>8</v>
      </c>
      <c r="G774">
        <v>24</v>
      </c>
      <c r="H774" t="s">
        <v>86</v>
      </c>
      <c r="I774" t="s">
        <v>587</v>
      </c>
      <c r="J774" t="s">
        <v>587</v>
      </c>
      <c r="K774" t="s">
        <v>587</v>
      </c>
      <c r="L774" t="s">
        <v>86</v>
      </c>
      <c r="M774" t="s">
        <v>88</v>
      </c>
      <c r="N774" s="50">
        <v>20000021</v>
      </c>
      <c r="O774" s="51">
        <v>2333536</v>
      </c>
      <c r="P774" t="s">
        <v>3361</v>
      </c>
      <c r="Q774" t="s">
        <v>3362</v>
      </c>
      <c r="R774" t="s">
        <v>3363</v>
      </c>
      <c r="S774" s="49" t="str">
        <f>CONCATENATE(Tabla_Datos[[#This Row],[Nombre_Cliente]]," ",Tabla_Datos[[#This Row],[ApellidoPaterno_Cliente]]," ",Tabla_Datos[[#This Row],[ApellidoMaterno_Cliente]])</f>
        <v>HENRY ROSENDO OVIEDO DEL CARPIO</v>
      </c>
      <c r="T774" s="53">
        <f>DATE(Tabla_Datos[[#This Row],[tAnio]],Tabla_Datos[[#This Row],[tMes]],Tabla_Datos[[#This Row],[tDia]])</f>
        <v>40779</v>
      </c>
      <c r="U774" s="53" t="str">
        <f>IF(Tabla_Datos[[#This Row],[cProvincia]]="LIMA","LIMA","PROVINCIA")</f>
        <v>PROVINCIA</v>
      </c>
      <c r="V774" s="53" t="str">
        <f>MID(Tabla_Datos[[#This Row],[pTelefono]],1,SEARCH("-",Tabla_Datos[[#This Row],[pTelefono]],1)-1)</f>
        <v>52</v>
      </c>
      <c r="W774" s="53" t="str">
        <f>MID(Tabla_Datos[[#This Row],[pTelefono]],SEARCH("-",Tabla_Datos[[#This Row],[pTelefono]],1)+1,LEN(Tabla_Datos[[#This Row],[pTelefono]]))</f>
        <v>952236707</v>
      </c>
      <c r="X774" s="53" t="str">
        <f>CONCATENATE(Tabla_Datos[[#This Row],[TipUrb]]," ",Tabla_Datos[[#This Row],[Calle]]," ",Tabla_Datos[[#This Row],[NumCalle]])</f>
        <v>LO SN 0</v>
      </c>
      <c r="Y774" t="s">
        <v>590</v>
      </c>
      <c r="Z774" t="s">
        <v>152</v>
      </c>
      <c r="AA774" t="s">
        <v>153</v>
      </c>
      <c r="AB774" t="s">
        <v>95</v>
      </c>
      <c r="AC774" t="s">
        <v>95</v>
      </c>
      <c r="AD774" t="s">
        <v>3364</v>
      </c>
      <c r="AE774" t="s">
        <v>95</v>
      </c>
      <c r="AF774" t="s">
        <v>95</v>
      </c>
      <c r="AG774" s="51">
        <v>29557171</v>
      </c>
      <c r="AH774" t="s">
        <v>95</v>
      </c>
      <c r="AI774">
        <v>1</v>
      </c>
      <c r="AJ774">
        <v>1</v>
      </c>
      <c r="AK774" t="s">
        <v>467</v>
      </c>
      <c r="AL774">
        <v>0</v>
      </c>
    </row>
    <row r="775" spans="1:38">
      <c r="A775">
        <v>3288622</v>
      </c>
      <c r="B775" t="s">
        <v>3365</v>
      </c>
      <c r="C775" t="s">
        <v>19</v>
      </c>
      <c r="D775" t="s">
        <v>143</v>
      </c>
      <c r="E775">
        <v>2011</v>
      </c>
      <c r="F775">
        <v>8</v>
      </c>
      <c r="G775">
        <v>24</v>
      </c>
      <c r="H775" t="s">
        <v>86</v>
      </c>
      <c r="I775" t="s">
        <v>16</v>
      </c>
      <c r="J775" t="s">
        <v>16</v>
      </c>
      <c r="K775" t="s">
        <v>165</v>
      </c>
      <c r="L775" t="s">
        <v>86</v>
      </c>
      <c r="M775" t="s">
        <v>88</v>
      </c>
      <c r="N775" s="50">
        <v>6214394</v>
      </c>
      <c r="O775" s="51">
        <v>2334380</v>
      </c>
      <c r="P775" t="s">
        <v>1435</v>
      </c>
      <c r="Q775" t="s">
        <v>2653</v>
      </c>
      <c r="R775" t="s">
        <v>574</v>
      </c>
      <c r="S775" s="49" t="str">
        <f>CONCATENATE(Tabla_Datos[[#This Row],[Nombre_Cliente]]," ",Tabla_Datos[[#This Row],[ApellidoPaterno_Cliente]]," ",Tabla_Datos[[#This Row],[ApellidoMaterno_Cliente]])</f>
        <v>MARIA DEL CARMEN CHILET LEON</v>
      </c>
      <c r="T775" s="53">
        <f>DATE(Tabla_Datos[[#This Row],[tAnio]],Tabla_Datos[[#This Row],[tMes]],Tabla_Datos[[#This Row],[tDia]])</f>
        <v>40779</v>
      </c>
      <c r="U775" s="53" t="str">
        <f>IF(Tabla_Datos[[#This Row],[cProvincia]]="LIMA","LIMA","PROVINCIA")</f>
        <v>LIMA</v>
      </c>
      <c r="V775" s="53" t="str">
        <f>MID(Tabla_Datos[[#This Row],[pTelefono]],1,SEARCH("-",Tabla_Datos[[#This Row],[pTelefono]],1)-1)</f>
        <v>1</v>
      </c>
      <c r="W775" s="53" t="str">
        <f>MID(Tabla_Datos[[#This Row],[pTelefono]],SEARCH("-",Tabla_Datos[[#This Row],[pTelefono]],1)+1,LEN(Tabla_Datos[[#This Row],[pTelefono]]))</f>
        <v>995390077</v>
      </c>
      <c r="X775" s="53" t="str">
        <f>CONCATENATE(Tabla_Datos[[#This Row],[TipUrb]]," ",Tabla_Datos[[#This Row],[Calle]]," ",Tabla_Datos[[#This Row],[NumCalle]])</f>
        <v>AH ALFONSO UGARTE 0</v>
      </c>
      <c r="Y775" t="s">
        <v>92</v>
      </c>
      <c r="Z775" t="s">
        <v>152</v>
      </c>
      <c r="AA775" t="s">
        <v>153</v>
      </c>
      <c r="AB775" t="s">
        <v>95</v>
      </c>
      <c r="AC775" t="s">
        <v>95</v>
      </c>
      <c r="AD775" t="s">
        <v>96</v>
      </c>
      <c r="AE775">
        <v>106</v>
      </c>
      <c r="AF775" t="s">
        <v>95</v>
      </c>
      <c r="AG775" s="51">
        <v>7319057</v>
      </c>
      <c r="AH775" t="s">
        <v>95</v>
      </c>
      <c r="AI775">
        <v>1</v>
      </c>
      <c r="AJ775">
        <v>1</v>
      </c>
      <c r="AK775" t="s">
        <v>2339</v>
      </c>
      <c r="AL775">
        <v>0</v>
      </c>
    </row>
    <row r="776" spans="1:38">
      <c r="A776">
        <v>3287070</v>
      </c>
      <c r="B776" t="s">
        <v>3366</v>
      </c>
      <c r="C776" t="s">
        <v>19</v>
      </c>
      <c r="D776" t="s">
        <v>85</v>
      </c>
      <c r="E776">
        <v>2011</v>
      </c>
      <c r="F776">
        <v>8</v>
      </c>
      <c r="G776">
        <v>24</v>
      </c>
      <c r="H776" t="s">
        <v>86</v>
      </c>
      <c r="I776" t="s">
        <v>355</v>
      </c>
      <c r="J776" t="s">
        <v>355</v>
      </c>
      <c r="K776" t="s">
        <v>593</v>
      </c>
      <c r="L776" t="s">
        <v>86</v>
      </c>
      <c r="M776" t="s">
        <v>594</v>
      </c>
      <c r="N776" s="50">
        <v>42902763</v>
      </c>
      <c r="O776" s="51">
        <v>2333077</v>
      </c>
      <c r="P776" t="s">
        <v>172</v>
      </c>
      <c r="Q776" t="s">
        <v>3367</v>
      </c>
      <c r="R776" t="s">
        <v>3368</v>
      </c>
      <c r="S776" s="49" t="str">
        <f>CONCATENATE(Tabla_Datos[[#This Row],[Nombre_Cliente]]," ",Tabla_Datos[[#This Row],[ApellidoPaterno_Cliente]]," ",Tabla_Datos[[#This Row],[ApellidoMaterno_Cliente]])</f>
        <v>SONIA OJEDA TICONA</v>
      </c>
      <c r="T776" s="53">
        <f>DATE(Tabla_Datos[[#This Row],[tAnio]],Tabla_Datos[[#This Row],[tMes]],Tabla_Datos[[#This Row],[tDia]])</f>
        <v>40779</v>
      </c>
      <c r="U776" s="53" t="str">
        <f>IF(Tabla_Datos[[#This Row],[cProvincia]]="LIMA","LIMA","PROVINCIA")</f>
        <v>PROVINCIA</v>
      </c>
      <c r="V776" s="53" t="str">
        <f>MID(Tabla_Datos[[#This Row],[pTelefono]],1,SEARCH("-",Tabla_Datos[[#This Row],[pTelefono]],1)-1)</f>
        <v>84</v>
      </c>
      <c r="W776" s="53" t="str">
        <f>MID(Tabla_Datos[[#This Row],[pTelefono]],SEARCH("-",Tabla_Datos[[#This Row],[pTelefono]],1)+1,LEN(Tabla_Datos[[#This Row],[pTelefono]]))</f>
        <v>984261137</v>
      </c>
      <c r="X776" s="53" t="str">
        <f>CONCATENATE(Tabla_Datos[[#This Row],[TipUrb]]," ",Tabla_Datos[[#This Row],[Calle]]," ",Tabla_Datos[[#This Row],[NumCalle]])</f>
        <v>UR EMILIANO HUAMANTICA MZ C LT 19</v>
      </c>
      <c r="Y776" t="s">
        <v>360</v>
      </c>
      <c r="Z776" t="s">
        <v>122</v>
      </c>
      <c r="AA776" t="s">
        <v>123</v>
      </c>
      <c r="AB776" t="s">
        <v>95</v>
      </c>
      <c r="AC776" t="s">
        <v>95</v>
      </c>
      <c r="AD776" t="s">
        <v>161</v>
      </c>
      <c r="AE776" t="s">
        <v>95</v>
      </c>
      <c r="AF776" t="s">
        <v>95</v>
      </c>
      <c r="AG776" s="51">
        <v>41910580</v>
      </c>
      <c r="AH776" t="s">
        <v>95</v>
      </c>
      <c r="AI776">
        <v>1</v>
      </c>
      <c r="AJ776">
        <v>1</v>
      </c>
      <c r="AK776" t="s">
        <v>3369</v>
      </c>
      <c r="AL776">
        <v>19</v>
      </c>
    </row>
    <row r="777" spans="1:38">
      <c r="A777">
        <v>3287761</v>
      </c>
      <c r="B777" t="s">
        <v>3370</v>
      </c>
      <c r="C777" t="s">
        <v>19</v>
      </c>
      <c r="D777" t="s">
        <v>143</v>
      </c>
      <c r="E777">
        <v>2011</v>
      </c>
      <c r="F777">
        <v>8</v>
      </c>
      <c r="G777">
        <v>24</v>
      </c>
      <c r="H777" t="s">
        <v>86</v>
      </c>
      <c r="I777" t="s">
        <v>241</v>
      </c>
      <c r="J777" t="s">
        <v>454</v>
      </c>
      <c r="K777" t="s">
        <v>454</v>
      </c>
      <c r="L777" t="s">
        <v>86</v>
      </c>
      <c r="M777" t="s">
        <v>148</v>
      </c>
      <c r="N777" s="50">
        <v>17837549</v>
      </c>
      <c r="O777" s="51">
        <v>2333602</v>
      </c>
      <c r="P777" t="s">
        <v>3371</v>
      </c>
      <c r="Q777" t="s">
        <v>625</v>
      </c>
      <c r="R777" t="s">
        <v>1549</v>
      </c>
      <c r="S777" s="49" t="str">
        <f>CONCATENATE(Tabla_Datos[[#This Row],[Nombre_Cliente]]," ",Tabla_Datos[[#This Row],[ApellidoPaterno_Cliente]]," ",Tabla_Datos[[#This Row],[ApellidoMaterno_Cliente]])</f>
        <v>JOSE ALBERTO CASTILLO QUISPE</v>
      </c>
      <c r="T777" s="53">
        <f>DATE(Tabla_Datos[[#This Row],[tAnio]],Tabla_Datos[[#This Row],[tMes]],Tabla_Datos[[#This Row],[tDia]])</f>
        <v>40779</v>
      </c>
      <c r="U777" s="53" t="str">
        <f>IF(Tabla_Datos[[#This Row],[cProvincia]]="LIMA","LIMA","PROVINCIA")</f>
        <v>PROVINCIA</v>
      </c>
      <c r="V777" s="53" t="str">
        <f>MID(Tabla_Datos[[#This Row],[pTelefono]],1,SEARCH("-",Tabla_Datos[[#This Row],[pTelefono]],1)-1)</f>
        <v>44</v>
      </c>
      <c r="W777" s="53" t="str">
        <f>MID(Tabla_Datos[[#This Row],[pTelefono]],SEARCH("-",Tabla_Datos[[#This Row],[pTelefono]],1)+1,LEN(Tabla_Datos[[#This Row],[pTelefono]]))</f>
        <v>949403398</v>
      </c>
      <c r="X777" s="53" t="str">
        <f>CONCATENATE(Tabla_Datos[[#This Row],[TipUrb]]," ",Tabla_Datos[[#This Row],[Calle]]," ",Tabla_Datos[[#This Row],[NumCalle]])</f>
        <v>- LA ESPERANZA 175</v>
      </c>
      <c r="Y777" t="s">
        <v>246</v>
      </c>
      <c r="Z777" t="s">
        <v>152</v>
      </c>
      <c r="AA777" t="s">
        <v>153</v>
      </c>
      <c r="AB777" t="s">
        <v>95</v>
      </c>
      <c r="AC777" t="s">
        <v>95</v>
      </c>
      <c r="AD777" t="s">
        <v>109</v>
      </c>
      <c r="AE777" t="s">
        <v>95</v>
      </c>
      <c r="AF777" t="s">
        <v>95</v>
      </c>
      <c r="AG777" s="51">
        <v>19205719</v>
      </c>
      <c r="AH777" t="s">
        <v>95</v>
      </c>
      <c r="AI777">
        <v>1</v>
      </c>
      <c r="AJ777">
        <v>1</v>
      </c>
      <c r="AK777" t="s">
        <v>1099</v>
      </c>
      <c r="AL777">
        <v>175</v>
      </c>
    </row>
    <row r="778" spans="1:38">
      <c r="A778">
        <v>3288457</v>
      </c>
      <c r="B778" t="s">
        <v>3372</v>
      </c>
      <c r="C778" t="s">
        <v>19</v>
      </c>
      <c r="D778" t="s">
        <v>143</v>
      </c>
      <c r="E778">
        <v>2011</v>
      </c>
      <c r="F778">
        <v>8</v>
      </c>
      <c r="G778">
        <v>24</v>
      </c>
      <c r="H778" t="s">
        <v>86</v>
      </c>
      <c r="I778" t="s">
        <v>355</v>
      </c>
      <c r="J778" t="s">
        <v>355</v>
      </c>
      <c r="K778" t="s">
        <v>593</v>
      </c>
      <c r="L778" t="s">
        <v>86</v>
      </c>
      <c r="M778" t="s">
        <v>594</v>
      </c>
      <c r="N778" s="50">
        <v>46863997</v>
      </c>
      <c r="O778" s="51">
        <v>2334232</v>
      </c>
      <c r="P778" t="s">
        <v>1048</v>
      </c>
      <c r="Q778" t="s">
        <v>460</v>
      </c>
      <c r="R778" t="s">
        <v>3153</v>
      </c>
      <c r="S778" s="49" t="str">
        <f>CONCATENATE(Tabla_Datos[[#This Row],[Nombre_Cliente]]," ",Tabla_Datos[[#This Row],[ApellidoPaterno_Cliente]]," ",Tabla_Datos[[#This Row],[ApellidoMaterno_Cliente]])</f>
        <v>VICTOR ALVAREZ VALDERRAMA</v>
      </c>
      <c r="T778" s="53">
        <f>DATE(Tabla_Datos[[#This Row],[tAnio]],Tabla_Datos[[#This Row],[tMes]],Tabla_Datos[[#This Row],[tDia]])</f>
        <v>40779</v>
      </c>
      <c r="U778" s="53" t="str">
        <f>IF(Tabla_Datos[[#This Row],[cProvincia]]="LIMA","LIMA","PROVINCIA")</f>
        <v>PROVINCIA</v>
      </c>
      <c r="V778" s="53" t="str">
        <f>MID(Tabla_Datos[[#This Row],[pTelefono]],1,SEARCH("-",Tabla_Datos[[#This Row],[pTelefono]],1)-1)</f>
        <v>84</v>
      </c>
      <c r="W778" s="53" t="str">
        <f>MID(Tabla_Datos[[#This Row],[pTelefono]],SEARCH("-",Tabla_Datos[[#This Row],[pTelefono]],1)+1,LEN(Tabla_Datos[[#This Row],[pTelefono]]))</f>
        <v>975426372</v>
      </c>
      <c r="X778" s="53" t="str">
        <f>CONCATENATE(Tabla_Datos[[#This Row],[TipUrb]]," ",Tabla_Datos[[#This Row],[Calle]]," ",Tabla_Datos[[#This Row],[NumCalle]])</f>
        <v>UR AGUSTIN GAMARRA 604</v>
      </c>
      <c r="Y778" t="s">
        <v>360</v>
      </c>
      <c r="Z778" t="s">
        <v>152</v>
      </c>
      <c r="AA778" t="s">
        <v>153</v>
      </c>
      <c r="AB778" t="s">
        <v>95</v>
      </c>
      <c r="AC778" t="s">
        <v>95</v>
      </c>
      <c r="AD778" t="s">
        <v>161</v>
      </c>
      <c r="AE778" t="s">
        <v>95</v>
      </c>
      <c r="AF778" t="s">
        <v>95</v>
      </c>
      <c r="AG778" s="51">
        <v>23811366</v>
      </c>
      <c r="AH778" t="s">
        <v>95</v>
      </c>
      <c r="AI778">
        <v>1</v>
      </c>
      <c r="AJ778">
        <v>1</v>
      </c>
      <c r="AK778" t="s">
        <v>3373</v>
      </c>
      <c r="AL778">
        <v>604</v>
      </c>
    </row>
    <row r="779" spans="1:38">
      <c r="A779">
        <v>3287882</v>
      </c>
      <c r="B779" t="s">
        <v>3374</v>
      </c>
      <c r="C779" t="s">
        <v>19</v>
      </c>
      <c r="D779" t="s">
        <v>143</v>
      </c>
      <c r="E779">
        <v>2011</v>
      </c>
      <c r="F779">
        <v>8</v>
      </c>
      <c r="G779">
        <v>24</v>
      </c>
      <c r="H779" t="s">
        <v>86</v>
      </c>
      <c r="I779" t="s">
        <v>145</v>
      </c>
      <c r="J779" t="s">
        <v>146</v>
      </c>
      <c r="K779" t="s">
        <v>147</v>
      </c>
      <c r="L779" t="s">
        <v>86</v>
      </c>
      <c r="M779" t="s">
        <v>148</v>
      </c>
      <c r="N779" s="50">
        <v>42715634</v>
      </c>
      <c r="O779" s="51">
        <v>2333722</v>
      </c>
      <c r="P779" t="s">
        <v>3375</v>
      </c>
      <c r="Q779" t="s">
        <v>3376</v>
      </c>
      <c r="R779" t="s">
        <v>3075</v>
      </c>
      <c r="S779" s="49" t="str">
        <f>CONCATENATE(Tabla_Datos[[#This Row],[Nombre_Cliente]]," ",Tabla_Datos[[#This Row],[ApellidoPaterno_Cliente]]," ",Tabla_Datos[[#This Row],[ApellidoMaterno_Cliente]])</f>
        <v>JIMMY MIGUEL RUEDA ROMERO</v>
      </c>
      <c r="T779" s="53">
        <f>DATE(Tabla_Datos[[#This Row],[tAnio]],Tabla_Datos[[#This Row],[tMes]],Tabla_Datos[[#This Row],[tDia]])</f>
        <v>40779</v>
      </c>
      <c r="U779" s="53" t="str">
        <f>IF(Tabla_Datos[[#This Row],[cProvincia]]="LIMA","LIMA","PROVINCIA")</f>
        <v>PROVINCIA</v>
      </c>
      <c r="V779" s="53" t="str">
        <f>MID(Tabla_Datos[[#This Row],[pTelefono]],1,SEARCH("-",Tabla_Datos[[#This Row],[pTelefono]],1)-1)</f>
        <v>43</v>
      </c>
      <c r="W779" s="53" t="str">
        <f>MID(Tabla_Datos[[#This Row],[pTelefono]],SEARCH("-",Tabla_Datos[[#This Row],[pTelefono]],1)+1,LEN(Tabla_Datos[[#This Row],[pTelefono]]))</f>
        <v>943493274</v>
      </c>
      <c r="X779" s="53" t="str">
        <f>CONCATENATE(Tabla_Datos[[#This Row],[TipUrb]]," ",Tabla_Datos[[#This Row],[Calle]]," ",Tabla_Datos[[#This Row],[NumCalle]])</f>
        <v>UR . 104</v>
      </c>
      <c r="Y779" t="s">
        <v>151</v>
      </c>
      <c r="Z779" t="s">
        <v>152</v>
      </c>
      <c r="AA779" t="s">
        <v>153</v>
      </c>
      <c r="AB779" t="s">
        <v>95</v>
      </c>
      <c r="AC779" t="s">
        <v>95</v>
      </c>
      <c r="AD779" t="s">
        <v>161</v>
      </c>
      <c r="AE779" t="s">
        <v>95</v>
      </c>
      <c r="AF779" t="s">
        <v>95</v>
      </c>
      <c r="AG779" s="51">
        <v>80178539</v>
      </c>
      <c r="AH779" t="s">
        <v>95</v>
      </c>
      <c r="AI779">
        <v>1</v>
      </c>
      <c r="AJ779">
        <v>1</v>
      </c>
      <c r="AK779" t="s">
        <v>221</v>
      </c>
      <c r="AL779">
        <v>104</v>
      </c>
    </row>
    <row r="780" spans="1:38">
      <c r="A780">
        <v>3289883</v>
      </c>
      <c r="B780" t="s">
        <v>3377</v>
      </c>
      <c r="C780" t="s">
        <v>20</v>
      </c>
      <c r="D780" t="s">
        <v>85</v>
      </c>
      <c r="E780">
        <v>2011</v>
      </c>
      <c r="F780">
        <v>8</v>
      </c>
      <c r="G780">
        <v>24</v>
      </c>
      <c r="H780" t="s">
        <v>86</v>
      </c>
      <c r="I780" t="s">
        <v>241</v>
      </c>
      <c r="J780" t="s">
        <v>242</v>
      </c>
      <c r="K780" t="s">
        <v>242</v>
      </c>
      <c r="L780" t="s">
        <v>86</v>
      </c>
      <c r="M780" t="s">
        <v>148</v>
      </c>
      <c r="N780" s="50">
        <v>41190624</v>
      </c>
      <c r="O780" s="51">
        <v>2335152</v>
      </c>
      <c r="P780" t="s">
        <v>3378</v>
      </c>
      <c r="Q780" t="s">
        <v>365</v>
      </c>
      <c r="R780" t="s">
        <v>542</v>
      </c>
      <c r="S780" s="49" t="str">
        <f>CONCATENATE(Tabla_Datos[[#This Row],[Nombre_Cliente]]," ",Tabla_Datos[[#This Row],[ApellidoPaterno_Cliente]]," ",Tabla_Datos[[#This Row],[ApellidoMaterno_Cliente]])</f>
        <v>ADRIANA MARIA RODRIGUEZ RAMIREZ</v>
      </c>
      <c r="T780" s="53">
        <f>DATE(Tabla_Datos[[#This Row],[tAnio]],Tabla_Datos[[#This Row],[tMes]],Tabla_Datos[[#This Row],[tDia]])</f>
        <v>40779</v>
      </c>
      <c r="U780" s="53" t="str">
        <f>IF(Tabla_Datos[[#This Row],[cProvincia]]="LIMA","LIMA","PROVINCIA")</f>
        <v>PROVINCIA</v>
      </c>
      <c r="V780" s="53" t="str">
        <f>MID(Tabla_Datos[[#This Row],[pTelefono]],1,SEARCH("-",Tabla_Datos[[#This Row],[pTelefono]],1)-1)</f>
        <v>44</v>
      </c>
      <c r="W780" s="53" t="str">
        <f>MID(Tabla_Datos[[#This Row],[pTelefono]],SEARCH("-",Tabla_Datos[[#This Row],[pTelefono]],1)+1,LEN(Tabla_Datos[[#This Row],[pTelefono]]))</f>
        <v>44212579</v>
      </c>
      <c r="X780" s="53" t="str">
        <f>CONCATENATE(Tabla_Datos[[#This Row],[TipUrb]]," ",Tabla_Datos[[#This Row],[Calle]]," ",Tabla_Datos[[#This Row],[NumCalle]])</f>
        <v>UR ORTEGA Y GASSET JOSE 571</v>
      </c>
      <c r="Y780" t="s">
        <v>246</v>
      </c>
      <c r="Z780" t="s">
        <v>122</v>
      </c>
      <c r="AA780" t="s">
        <v>123</v>
      </c>
      <c r="AB780" t="s">
        <v>95</v>
      </c>
      <c r="AC780" t="s">
        <v>95</v>
      </c>
      <c r="AD780" t="s">
        <v>161</v>
      </c>
      <c r="AE780" t="s">
        <v>95</v>
      </c>
      <c r="AF780" t="s">
        <v>95</v>
      </c>
      <c r="AG780" s="51">
        <v>17824024</v>
      </c>
      <c r="AH780" t="s">
        <v>95</v>
      </c>
      <c r="AI780">
        <v>1</v>
      </c>
      <c r="AJ780">
        <v>1</v>
      </c>
      <c r="AK780" t="s">
        <v>3379</v>
      </c>
      <c r="AL780">
        <v>571</v>
      </c>
    </row>
    <row r="781" spans="1:38">
      <c r="A781">
        <v>3291326</v>
      </c>
      <c r="B781" t="s">
        <v>3380</v>
      </c>
      <c r="C781" t="s">
        <v>19</v>
      </c>
      <c r="D781" t="s">
        <v>85</v>
      </c>
      <c r="E781">
        <v>2011</v>
      </c>
      <c r="F781">
        <v>8</v>
      </c>
      <c r="G781">
        <v>24</v>
      </c>
      <c r="H781" t="s">
        <v>86</v>
      </c>
      <c r="I781" t="s">
        <v>16</v>
      </c>
      <c r="J781" t="s">
        <v>16</v>
      </c>
      <c r="K781" t="s">
        <v>277</v>
      </c>
      <c r="L781" t="s">
        <v>86</v>
      </c>
      <c r="M781" t="s">
        <v>88</v>
      </c>
      <c r="N781" s="50">
        <v>41277387</v>
      </c>
      <c r="O781" s="51">
        <v>2336049</v>
      </c>
      <c r="P781" t="s">
        <v>3381</v>
      </c>
      <c r="Q781" t="s">
        <v>3382</v>
      </c>
      <c r="R781" t="s">
        <v>3383</v>
      </c>
      <c r="S781" s="49" t="str">
        <f>CONCATENATE(Tabla_Datos[[#This Row],[Nombre_Cliente]]," ",Tabla_Datos[[#This Row],[ApellidoPaterno_Cliente]]," ",Tabla_Datos[[#This Row],[ApellidoMaterno_Cliente]])</f>
        <v>CLAUDIA MARGARITA QUINO CALLE</v>
      </c>
      <c r="T781" s="53">
        <f>DATE(Tabla_Datos[[#This Row],[tAnio]],Tabla_Datos[[#This Row],[tMes]],Tabla_Datos[[#This Row],[tDia]])</f>
        <v>40779</v>
      </c>
      <c r="U781" s="53" t="str">
        <f>IF(Tabla_Datos[[#This Row],[cProvincia]]="LIMA","LIMA","PROVINCIA")</f>
        <v>LIMA</v>
      </c>
      <c r="V781" s="53" t="str">
        <f>MID(Tabla_Datos[[#This Row],[pTelefono]],1,SEARCH("-",Tabla_Datos[[#This Row],[pTelefono]],1)-1)</f>
        <v>1</v>
      </c>
      <c r="W781" s="53" t="str">
        <f>MID(Tabla_Datos[[#This Row],[pTelefono]],SEARCH("-",Tabla_Datos[[#This Row],[pTelefono]],1)+1,LEN(Tabla_Datos[[#This Row],[pTelefono]]))</f>
        <v>990347690</v>
      </c>
      <c r="X781" s="53" t="str">
        <f>CONCATENATE(Tabla_Datos[[#This Row],[TipUrb]]," ",Tabla_Datos[[#This Row],[Calle]]," ",Tabla_Datos[[#This Row],[NumCalle]])</f>
        <v>UR BATALLON CALLAO SUR 152</v>
      </c>
      <c r="Y781" t="s">
        <v>92</v>
      </c>
      <c r="Z781" t="s">
        <v>196</v>
      </c>
      <c r="AA781" t="s">
        <v>197</v>
      </c>
      <c r="AB781">
        <v>3</v>
      </c>
      <c r="AC781">
        <v>302</v>
      </c>
      <c r="AD781" t="s">
        <v>161</v>
      </c>
      <c r="AE781" t="s">
        <v>95</v>
      </c>
      <c r="AF781" t="s">
        <v>95</v>
      </c>
      <c r="AG781" s="51">
        <v>10473747</v>
      </c>
      <c r="AH781" t="s">
        <v>95</v>
      </c>
      <c r="AI781">
        <v>1</v>
      </c>
      <c r="AJ781">
        <v>1</v>
      </c>
      <c r="AK781" t="s">
        <v>3384</v>
      </c>
      <c r="AL781">
        <v>152</v>
      </c>
    </row>
    <row r="782" spans="1:38">
      <c r="A782">
        <v>3288439</v>
      </c>
      <c r="B782" t="s">
        <v>3385</v>
      </c>
      <c r="C782" t="s">
        <v>20</v>
      </c>
      <c r="D782" t="s">
        <v>143</v>
      </c>
      <c r="E782">
        <v>2011</v>
      </c>
      <c r="F782">
        <v>8</v>
      </c>
      <c r="G782">
        <v>24</v>
      </c>
      <c r="H782" t="s">
        <v>86</v>
      </c>
      <c r="I782" t="s">
        <v>300</v>
      </c>
      <c r="J782" t="s">
        <v>535</v>
      </c>
      <c r="K782" t="s">
        <v>916</v>
      </c>
      <c r="L782" t="s">
        <v>86</v>
      </c>
      <c r="M782" t="s">
        <v>148</v>
      </c>
      <c r="N782" s="50">
        <v>46132436</v>
      </c>
      <c r="O782" s="51">
        <v>2334214</v>
      </c>
      <c r="P782" t="s">
        <v>3386</v>
      </c>
      <c r="Q782" t="s">
        <v>2524</v>
      </c>
      <c r="R782" t="s">
        <v>3387</v>
      </c>
      <c r="S782" s="49" t="str">
        <f>CONCATENATE(Tabla_Datos[[#This Row],[Nombre_Cliente]]," ",Tabla_Datos[[#This Row],[ApellidoPaterno_Cliente]]," ",Tabla_Datos[[#This Row],[ApellidoMaterno_Cliente]])</f>
        <v>GRABIELA PANDURO YUMBATO</v>
      </c>
      <c r="T782" s="53">
        <f>DATE(Tabla_Datos[[#This Row],[tAnio]],Tabla_Datos[[#This Row],[tMes]],Tabla_Datos[[#This Row],[tDia]])</f>
        <v>40779</v>
      </c>
      <c r="U782" s="53" t="str">
        <f>IF(Tabla_Datos[[#This Row],[cProvincia]]="LIMA","LIMA","PROVINCIA")</f>
        <v>PROVINCIA</v>
      </c>
      <c r="V782" s="53" t="str">
        <f>MID(Tabla_Datos[[#This Row],[pTelefono]],1,SEARCH("-",Tabla_Datos[[#This Row],[pTelefono]],1)-1)</f>
        <v>65</v>
      </c>
      <c r="W782" s="53" t="str">
        <f>MID(Tabla_Datos[[#This Row],[pTelefono]],SEARCH("-",Tabla_Datos[[#This Row],[pTelefono]],1)+1,LEN(Tabla_Datos[[#This Row],[pTelefono]]))</f>
        <v>950682288</v>
      </c>
      <c r="X782" s="53" t="str">
        <f>CONCATENATE(Tabla_Datos[[#This Row],[TipUrb]]," ",Tabla_Datos[[#This Row],[Calle]]," ",Tabla_Datos[[#This Row],[NumCalle]])</f>
        <v>- CIRCULAR LOS LIRIOS 208</v>
      </c>
      <c r="Y782" t="s">
        <v>305</v>
      </c>
      <c r="Z782" t="s">
        <v>152</v>
      </c>
      <c r="AA782" t="s">
        <v>153</v>
      </c>
      <c r="AB782" t="s">
        <v>95</v>
      </c>
      <c r="AC782" t="s">
        <v>95</v>
      </c>
      <c r="AD782" t="s">
        <v>109</v>
      </c>
      <c r="AE782" t="s">
        <v>95</v>
      </c>
      <c r="AF782" t="s">
        <v>95</v>
      </c>
      <c r="AG782" s="51">
        <v>45296955</v>
      </c>
      <c r="AH782" t="s">
        <v>95</v>
      </c>
      <c r="AI782">
        <v>1</v>
      </c>
      <c r="AJ782">
        <v>1</v>
      </c>
      <c r="AK782" t="s">
        <v>3388</v>
      </c>
      <c r="AL782">
        <v>208</v>
      </c>
    </row>
    <row r="783" spans="1:38">
      <c r="A783">
        <v>3288462</v>
      </c>
      <c r="B783" t="s">
        <v>3389</v>
      </c>
      <c r="C783" t="s">
        <v>19</v>
      </c>
      <c r="D783" t="s">
        <v>85</v>
      </c>
      <c r="E783">
        <v>2011</v>
      </c>
      <c r="F783">
        <v>8</v>
      </c>
      <c r="G783">
        <v>24</v>
      </c>
      <c r="H783" t="s">
        <v>144</v>
      </c>
      <c r="I783" t="s">
        <v>202</v>
      </c>
      <c r="J783" t="s">
        <v>203</v>
      </c>
      <c r="K783" t="s">
        <v>204</v>
      </c>
      <c r="L783" t="s">
        <v>86</v>
      </c>
      <c r="M783" t="s">
        <v>133</v>
      </c>
      <c r="N783" s="50">
        <v>16689744</v>
      </c>
      <c r="O783" s="51">
        <v>2334236</v>
      </c>
      <c r="P783" t="s">
        <v>3390</v>
      </c>
      <c r="Q783" t="s">
        <v>3391</v>
      </c>
      <c r="R783" t="s">
        <v>1972</v>
      </c>
      <c r="S783" s="49" t="str">
        <f>CONCATENATE(Tabla_Datos[[#This Row],[Nombre_Cliente]]," ",Tabla_Datos[[#This Row],[ApellidoPaterno_Cliente]]," ",Tabla_Datos[[#This Row],[ApellidoMaterno_Cliente]])</f>
        <v>MARITZA MILLONES PAREDES</v>
      </c>
      <c r="T783" s="53">
        <f>DATE(Tabla_Datos[[#This Row],[tAnio]],Tabla_Datos[[#This Row],[tMes]],Tabla_Datos[[#This Row],[tDia]])</f>
        <v>40779</v>
      </c>
      <c r="U783" s="53" t="str">
        <f>IF(Tabla_Datos[[#This Row],[cProvincia]]="LIMA","LIMA","PROVINCIA")</f>
        <v>PROVINCIA</v>
      </c>
      <c r="V783" s="53" t="str">
        <f>MID(Tabla_Datos[[#This Row],[pTelefono]],1,SEARCH("-",Tabla_Datos[[#This Row],[pTelefono]],1)-1)</f>
        <v>74</v>
      </c>
      <c r="W783" s="53" t="str">
        <f>MID(Tabla_Datos[[#This Row],[pTelefono]],SEARCH("-",Tabla_Datos[[#This Row],[pTelefono]],1)+1,LEN(Tabla_Datos[[#This Row],[pTelefono]]))</f>
        <v>979081730</v>
      </c>
      <c r="X783" s="53" t="str">
        <f>CONCATENATE(Tabla_Datos[[#This Row],[TipUrb]]," ",Tabla_Datos[[#This Row],[Calle]]," ",Tabla_Datos[[#This Row],[NumCalle]])</f>
        <v>- JOSE BALTA 2442</v>
      </c>
      <c r="Y783" t="s">
        <v>208</v>
      </c>
      <c r="Z783" t="s">
        <v>122</v>
      </c>
      <c r="AA783" t="s">
        <v>123</v>
      </c>
      <c r="AB783">
        <v>1</v>
      </c>
      <c r="AC783" t="s">
        <v>95</v>
      </c>
      <c r="AD783" t="s">
        <v>109</v>
      </c>
      <c r="AE783" t="s">
        <v>95</v>
      </c>
      <c r="AF783" t="s">
        <v>95</v>
      </c>
      <c r="AG783" s="51">
        <v>16531335</v>
      </c>
      <c r="AH783" t="s">
        <v>95</v>
      </c>
      <c r="AI783">
        <v>1</v>
      </c>
      <c r="AJ783">
        <v>1</v>
      </c>
      <c r="AK783" t="s">
        <v>2679</v>
      </c>
      <c r="AL783">
        <v>2442</v>
      </c>
    </row>
    <row r="784" spans="1:38">
      <c r="A784">
        <v>3288474</v>
      </c>
      <c r="B784" t="s">
        <v>3392</v>
      </c>
      <c r="C784" t="s">
        <v>20</v>
      </c>
      <c r="D784" t="s">
        <v>85</v>
      </c>
      <c r="E784">
        <v>2011</v>
      </c>
      <c r="F784">
        <v>8</v>
      </c>
      <c r="G784">
        <v>24</v>
      </c>
      <c r="H784" t="s">
        <v>144</v>
      </c>
      <c r="I784" t="s">
        <v>202</v>
      </c>
      <c r="J784" t="s">
        <v>203</v>
      </c>
      <c r="K784" t="s">
        <v>203</v>
      </c>
      <c r="L784" t="s">
        <v>86</v>
      </c>
      <c r="M784" t="s">
        <v>133</v>
      </c>
      <c r="N784" s="50">
        <v>40540287</v>
      </c>
      <c r="O784" s="51">
        <v>2334255</v>
      </c>
      <c r="P784" t="s">
        <v>3393</v>
      </c>
      <c r="Q784" t="s">
        <v>3394</v>
      </c>
      <c r="R784" t="s">
        <v>1086</v>
      </c>
      <c r="S784" s="49" t="str">
        <f>CONCATENATE(Tabla_Datos[[#This Row],[Nombre_Cliente]]," ",Tabla_Datos[[#This Row],[ApellidoPaterno_Cliente]]," ",Tabla_Datos[[#This Row],[ApellidoMaterno_Cliente]])</f>
        <v>YRIS VIOLETA MUNDACA AGUILAR</v>
      </c>
      <c r="T784" s="53">
        <f>DATE(Tabla_Datos[[#This Row],[tAnio]],Tabla_Datos[[#This Row],[tMes]],Tabla_Datos[[#This Row],[tDia]])</f>
        <v>40779</v>
      </c>
      <c r="U784" s="53" t="str">
        <f>IF(Tabla_Datos[[#This Row],[cProvincia]]="LIMA","LIMA","PROVINCIA")</f>
        <v>PROVINCIA</v>
      </c>
      <c r="V784" s="53" t="str">
        <f>MID(Tabla_Datos[[#This Row],[pTelefono]],1,SEARCH("-",Tabla_Datos[[#This Row],[pTelefono]],1)-1)</f>
        <v>74</v>
      </c>
      <c r="W784" s="53" t="str">
        <f>MID(Tabla_Datos[[#This Row],[pTelefono]],SEARCH("-",Tabla_Datos[[#This Row],[pTelefono]],1)+1,LEN(Tabla_Datos[[#This Row],[pTelefono]]))</f>
        <v>978716570</v>
      </c>
      <c r="X784" s="53" t="str">
        <f>CONCATENATE(Tabla_Datos[[#This Row],[TipUrb]]," ",Tabla_Datos[[#This Row],[Calle]]," ",Tabla_Datos[[#This Row],[NumCalle]])</f>
        <v>UR SATURNO 156</v>
      </c>
      <c r="Y784" t="s">
        <v>208</v>
      </c>
      <c r="Z784" t="s">
        <v>122</v>
      </c>
      <c r="AA784" t="s">
        <v>123</v>
      </c>
      <c r="AB784">
        <v>2</v>
      </c>
      <c r="AC784" t="s">
        <v>116</v>
      </c>
      <c r="AD784" t="s">
        <v>161</v>
      </c>
      <c r="AE784" t="s">
        <v>95</v>
      </c>
      <c r="AF784" t="s">
        <v>95</v>
      </c>
      <c r="AG784" s="51">
        <v>16758262</v>
      </c>
      <c r="AH784" t="s">
        <v>95</v>
      </c>
      <c r="AI784">
        <v>1</v>
      </c>
      <c r="AJ784">
        <v>1</v>
      </c>
      <c r="AK784" t="s">
        <v>3395</v>
      </c>
      <c r="AL784">
        <v>156</v>
      </c>
    </row>
    <row r="785" spans="1:38">
      <c r="A785">
        <v>3288751</v>
      </c>
      <c r="B785" t="s">
        <v>3396</v>
      </c>
      <c r="C785" t="s">
        <v>20</v>
      </c>
      <c r="D785" t="s">
        <v>85</v>
      </c>
      <c r="E785">
        <v>2011</v>
      </c>
      <c r="F785">
        <v>8</v>
      </c>
      <c r="G785">
        <v>24</v>
      </c>
      <c r="H785" t="s">
        <v>86</v>
      </c>
      <c r="I785" t="s">
        <v>16</v>
      </c>
      <c r="J785" t="s">
        <v>16</v>
      </c>
      <c r="K785" t="s">
        <v>1213</v>
      </c>
      <c r="L785" t="s">
        <v>86</v>
      </c>
      <c r="M785" t="s">
        <v>88</v>
      </c>
      <c r="N785" s="50">
        <v>20000021</v>
      </c>
      <c r="O785" s="51">
        <v>2334506</v>
      </c>
      <c r="P785" t="s">
        <v>3397</v>
      </c>
      <c r="Q785" t="s">
        <v>3398</v>
      </c>
      <c r="R785" t="s">
        <v>3399</v>
      </c>
      <c r="S785" s="49" t="str">
        <f>CONCATENATE(Tabla_Datos[[#This Row],[Nombre_Cliente]]," ",Tabla_Datos[[#This Row],[ApellidoPaterno_Cliente]]," ",Tabla_Datos[[#This Row],[ApellidoMaterno_Cliente]])</f>
        <v>ELIZABETH VERONICA LLERENA DILAS</v>
      </c>
      <c r="T785" s="53">
        <f>DATE(Tabla_Datos[[#This Row],[tAnio]],Tabla_Datos[[#This Row],[tMes]],Tabla_Datos[[#This Row],[tDia]])</f>
        <v>40779</v>
      </c>
      <c r="U785" s="53" t="str">
        <f>IF(Tabla_Datos[[#This Row],[cProvincia]]="LIMA","LIMA","PROVINCIA")</f>
        <v>LIMA</v>
      </c>
      <c r="V785" s="53" t="str">
        <f>MID(Tabla_Datos[[#This Row],[pTelefono]],1,SEARCH("-",Tabla_Datos[[#This Row],[pTelefono]],1)-1)</f>
        <v>1</v>
      </c>
      <c r="W785" s="53" t="str">
        <f>MID(Tabla_Datos[[#This Row],[pTelefono]],SEARCH("-",Tabla_Datos[[#This Row],[pTelefono]],1)+1,LEN(Tabla_Datos[[#This Row],[pTelefono]]))</f>
        <v>991005757</v>
      </c>
      <c r="X785" s="53" t="str">
        <f>CONCATENATE(Tabla_Datos[[#This Row],[TipUrb]]," ",Tabla_Datos[[#This Row],[Calle]]," ",Tabla_Datos[[#This Row],[NumCalle]])</f>
        <v>- VALDELOMAR ABRAHAM 105</v>
      </c>
      <c r="Y785" t="s">
        <v>92</v>
      </c>
      <c r="Z785" t="s">
        <v>122</v>
      </c>
      <c r="AA785" t="s">
        <v>123</v>
      </c>
      <c r="AB785">
        <v>2</v>
      </c>
      <c r="AC785" t="s">
        <v>95</v>
      </c>
      <c r="AD785" t="s">
        <v>109</v>
      </c>
      <c r="AE785" t="s">
        <v>95</v>
      </c>
      <c r="AF785" t="s">
        <v>95</v>
      </c>
      <c r="AG785" s="51">
        <v>9552632</v>
      </c>
      <c r="AH785" t="s">
        <v>95</v>
      </c>
      <c r="AI785">
        <v>1</v>
      </c>
      <c r="AJ785">
        <v>1</v>
      </c>
      <c r="AK785" t="s">
        <v>3400</v>
      </c>
      <c r="AL785">
        <v>105</v>
      </c>
    </row>
    <row r="786" spans="1:38">
      <c r="A786">
        <v>3288798</v>
      </c>
      <c r="B786" t="s">
        <v>3401</v>
      </c>
      <c r="C786" t="s">
        <v>19</v>
      </c>
      <c r="D786" t="s">
        <v>85</v>
      </c>
      <c r="E786">
        <v>2011</v>
      </c>
      <c r="F786">
        <v>8</v>
      </c>
      <c r="G786">
        <v>24</v>
      </c>
      <c r="H786" t="s">
        <v>86</v>
      </c>
      <c r="I786" t="s">
        <v>16</v>
      </c>
      <c r="J786" t="s">
        <v>16</v>
      </c>
      <c r="K786" t="s">
        <v>87</v>
      </c>
      <c r="L786" t="s">
        <v>86</v>
      </c>
      <c r="M786" t="s">
        <v>88</v>
      </c>
      <c r="O786" s="51">
        <v>2334550</v>
      </c>
      <c r="P786" t="s">
        <v>3402</v>
      </c>
      <c r="Q786" t="s">
        <v>3403</v>
      </c>
      <c r="R786" t="s">
        <v>3404</v>
      </c>
      <c r="S786" s="49" t="str">
        <f>CONCATENATE(Tabla_Datos[[#This Row],[Nombre_Cliente]]," ",Tabla_Datos[[#This Row],[ApellidoPaterno_Cliente]]," ",Tabla_Datos[[#This Row],[ApellidoMaterno_Cliente]])</f>
        <v>LUIS SILVIO HUILLCAÑAHUI DONGO</v>
      </c>
      <c r="T786" s="53">
        <f>DATE(Tabla_Datos[[#This Row],[tAnio]],Tabla_Datos[[#This Row],[tMes]],Tabla_Datos[[#This Row],[tDia]])</f>
        <v>40779</v>
      </c>
      <c r="U786" s="53" t="str">
        <f>IF(Tabla_Datos[[#This Row],[cProvincia]]="LIMA","LIMA","PROVINCIA")</f>
        <v>LIMA</v>
      </c>
      <c r="V786" s="53" t="str">
        <f>MID(Tabla_Datos[[#This Row],[pTelefono]],1,SEARCH("-",Tabla_Datos[[#This Row],[pTelefono]],1)-1)</f>
        <v>1</v>
      </c>
      <c r="W786" s="53" t="str">
        <f>MID(Tabla_Datos[[#This Row],[pTelefono]],SEARCH("-",Tabla_Datos[[#This Row],[pTelefono]],1)+1,LEN(Tabla_Datos[[#This Row],[pTelefono]]))</f>
        <v>997890455</v>
      </c>
      <c r="X786" s="53" t="str">
        <f>CONCATENATE(Tabla_Datos[[#This Row],[TipUrb]]," ",Tabla_Datos[[#This Row],[Calle]]," ",Tabla_Datos[[#This Row],[NumCalle]])</f>
        <v>AS . 0</v>
      </c>
      <c r="Y786" t="s">
        <v>92</v>
      </c>
      <c r="Z786" t="s">
        <v>196</v>
      </c>
      <c r="AA786" t="s">
        <v>197</v>
      </c>
      <c r="AB786" t="s">
        <v>95</v>
      </c>
      <c r="AC786" t="s">
        <v>95</v>
      </c>
      <c r="AD786" t="s">
        <v>215</v>
      </c>
      <c r="AE786" t="s">
        <v>935</v>
      </c>
      <c r="AF786">
        <v>25</v>
      </c>
      <c r="AG786" s="51">
        <v>6587649</v>
      </c>
      <c r="AH786" t="s">
        <v>95</v>
      </c>
      <c r="AI786">
        <v>1</v>
      </c>
      <c r="AJ786">
        <v>1</v>
      </c>
      <c r="AK786" t="s">
        <v>221</v>
      </c>
      <c r="AL786">
        <v>0</v>
      </c>
    </row>
    <row r="787" spans="1:38">
      <c r="A787">
        <v>3291884</v>
      </c>
      <c r="B787" t="s">
        <v>3405</v>
      </c>
      <c r="C787" t="s">
        <v>19</v>
      </c>
      <c r="D787" t="s">
        <v>143</v>
      </c>
      <c r="E787">
        <v>2011</v>
      </c>
      <c r="F787">
        <v>8</v>
      </c>
      <c r="G787">
        <v>24</v>
      </c>
      <c r="H787" t="s">
        <v>86</v>
      </c>
      <c r="I787" t="s">
        <v>1280</v>
      </c>
      <c r="J787" t="s">
        <v>1280</v>
      </c>
      <c r="K787" t="s">
        <v>1280</v>
      </c>
      <c r="L787" t="s">
        <v>86</v>
      </c>
      <c r="M787" t="s">
        <v>133</v>
      </c>
      <c r="N787" s="50">
        <v>41207831</v>
      </c>
      <c r="O787" s="51">
        <v>2336501</v>
      </c>
      <c r="P787" t="s">
        <v>3406</v>
      </c>
      <c r="Q787" t="s">
        <v>542</v>
      </c>
      <c r="R787" t="s">
        <v>3407</v>
      </c>
      <c r="S787" s="49" t="str">
        <f>CONCATENATE(Tabla_Datos[[#This Row],[Nombre_Cliente]]," ",Tabla_Datos[[#This Row],[ApellidoPaterno_Cliente]]," ",Tabla_Datos[[#This Row],[ApellidoMaterno_Cliente]])</f>
        <v>JORGE DAVID RAMIREZ RUJEL</v>
      </c>
      <c r="T787" s="53">
        <f>DATE(Tabla_Datos[[#This Row],[tAnio]],Tabla_Datos[[#This Row],[tMes]],Tabla_Datos[[#This Row],[tDia]])</f>
        <v>40779</v>
      </c>
      <c r="U787" s="53" t="str">
        <f>IF(Tabla_Datos[[#This Row],[cProvincia]]="LIMA","LIMA","PROVINCIA")</f>
        <v>PROVINCIA</v>
      </c>
      <c r="V787" s="53" t="str">
        <f>MID(Tabla_Datos[[#This Row],[pTelefono]],1,SEARCH("-",Tabla_Datos[[#This Row],[pTelefono]],1)-1)</f>
        <v>72</v>
      </c>
      <c r="W787" s="53" t="str">
        <f>MID(Tabla_Datos[[#This Row],[pTelefono]],SEARCH("-",Tabla_Datos[[#This Row],[pTelefono]],1)+1,LEN(Tabla_Datos[[#This Row],[pTelefono]]))</f>
        <v>972888031</v>
      </c>
      <c r="X787" s="53" t="str">
        <f>CONCATENATE(Tabla_Datos[[#This Row],[TipUrb]]," ",Tabla_Datos[[#This Row],[Calle]]," ",Tabla_Datos[[#This Row],[NumCalle]])</f>
        <v>- TUMBES 140</v>
      </c>
      <c r="Y787" t="s">
        <v>1285</v>
      </c>
      <c r="Z787" t="s">
        <v>152</v>
      </c>
      <c r="AA787" t="s">
        <v>153</v>
      </c>
      <c r="AB787" t="s">
        <v>95</v>
      </c>
      <c r="AC787" t="s">
        <v>95</v>
      </c>
      <c r="AD787" t="s">
        <v>109</v>
      </c>
      <c r="AE787" t="s">
        <v>95</v>
      </c>
      <c r="AF787" t="s">
        <v>95</v>
      </c>
      <c r="AG787" s="51">
        <v>43800724</v>
      </c>
      <c r="AH787" t="s">
        <v>95</v>
      </c>
      <c r="AI787">
        <v>1</v>
      </c>
      <c r="AJ787">
        <v>1</v>
      </c>
      <c r="AK787" t="s">
        <v>1280</v>
      </c>
      <c r="AL787">
        <v>140</v>
      </c>
    </row>
    <row r="788" spans="1:38">
      <c r="A788">
        <v>3296326</v>
      </c>
      <c r="B788" t="s">
        <v>1194</v>
      </c>
      <c r="C788" t="s">
        <v>18</v>
      </c>
      <c r="D788" t="s">
        <v>1061</v>
      </c>
      <c r="E788">
        <v>2011</v>
      </c>
      <c r="F788">
        <v>8</v>
      </c>
      <c r="G788">
        <v>24</v>
      </c>
      <c r="H788" t="s">
        <v>86</v>
      </c>
      <c r="I788" t="s">
        <v>16</v>
      </c>
      <c r="J788" t="s">
        <v>16</v>
      </c>
      <c r="K788" t="s">
        <v>562</v>
      </c>
      <c r="L788" t="s">
        <v>86</v>
      </c>
      <c r="M788" t="s">
        <v>88</v>
      </c>
      <c r="N788" s="50">
        <v>99999999</v>
      </c>
      <c r="O788" s="51">
        <v>2339831</v>
      </c>
      <c r="P788" t="s">
        <v>1195</v>
      </c>
      <c r="Q788" t="s">
        <v>1196</v>
      </c>
      <c r="R788" t="s">
        <v>1197</v>
      </c>
      <c r="S788" s="49" t="str">
        <f>CONCATENATE(Tabla_Datos[[#This Row],[Nombre_Cliente]]," ",Tabla_Datos[[#This Row],[ApellidoPaterno_Cliente]]," ",Tabla_Datos[[#This Row],[ApellidoMaterno_Cliente]])</f>
        <v xml:space="preserve">CORAL JUSTINA  GRANADOS   HUYHUA </v>
      </c>
      <c r="T788" s="53">
        <f>DATE(Tabla_Datos[[#This Row],[tAnio]],Tabla_Datos[[#This Row],[tMes]],Tabla_Datos[[#This Row],[tDia]])</f>
        <v>40779</v>
      </c>
      <c r="U788" s="53" t="str">
        <f>IF(Tabla_Datos[[#This Row],[cProvincia]]="LIMA","LIMA","PROVINCIA")</f>
        <v>LIMA</v>
      </c>
      <c r="V788" s="53" t="str">
        <f>MID(Tabla_Datos[[#This Row],[pTelefono]],1,SEARCH("-",Tabla_Datos[[#This Row],[pTelefono]],1)-1)</f>
        <v>1</v>
      </c>
      <c r="W788" s="53" t="str">
        <f>MID(Tabla_Datos[[#This Row],[pTelefono]],SEARCH("-",Tabla_Datos[[#This Row],[pTelefono]],1)+1,LEN(Tabla_Datos[[#This Row],[pTelefono]]))</f>
        <v>996187782</v>
      </c>
      <c r="X788" s="53" t="str">
        <f>CONCATENATE(Tabla_Datos[[#This Row],[TipUrb]]," ",Tabla_Datos[[#This Row],[Calle]]," ",Tabla_Datos[[#This Row],[NumCalle]])</f>
        <v xml:space="preserve">  AREQUIPA 2022</v>
      </c>
      <c r="Y788" t="s">
        <v>92</v>
      </c>
      <c r="Z788" t="s">
        <v>93</v>
      </c>
      <c r="AA788" t="s">
        <v>94</v>
      </c>
      <c r="AB788" t="s">
        <v>95</v>
      </c>
      <c r="AC788" t="s">
        <v>95</v>
      </c>
      <c r="AD788" t="s">
        <v>95</v>
      </c>
      <c r="AE788" t="s">
        <v>95</v>
      </c>
      <c r="AG788" s="51">
        <v>9972920</v>
      </c>
      <c r="AH788">
        <v>10099729207</v>
      </c>
      <c r="AI788">
        <v>26</v>
      </c>
      <c r="AJ788">
        <v>26</v>
      </c>
      <c r="AK788" t="s">
        <v>100</v>
      </c>
      <c r="AL788">
        <v>2022</v>
      </c>
    </row>
    <row r="789" spans="1:38">
      <c r="A789">
        <v>3291235</v>
      </c>
      <c r="B789" t="s">
        <v>3408</v>
      </c>
      <c r="C789" t="s">
        <v>18</v>
      </c>
      <c r="D789" t="s">
        <v>143</v>
      </c>
      <c r="E789">
        <v>2011</v>
      </c>
      <c r="F789">
        <v>8</v>
      </c>
      <c r="G789">
        <v>24</v>
      </c>
      <c r="H789" t="s">
        <v>86</v>
      </c>
      <c r="I789" t="s">
        <v>292</v>
      </c>
      <c r="J789" t="s">
        <v>3409</v>
      </c>
      <c r="K789" t="s">
        <v>3410</v>
      </c>
      <c r="L789" t="s">
        <v>86</v>
      </c>
      <c r="M789" t="s">
        <v>294</v>
      </c>
      <c r="N789" s="50">
        <v>10714033</v>
      </c>
      <c r="O789" s="51">
        <v>2335968</v>
      </c>
      <c r="P789" t="s">
        <v>3411</v>
      </c>
      <c r="Q789" t="s">
        <v>969</v>
      </c>
      <c r="R789" t="s">
        <v>1427</v>
      </c>
      <c r="S789" s="49" t="str">
        <f>CONCATENATE(Tabla_Datos[[#This Row],[Nombre_Cliente]]," ",Tabla_Datos[[#This Row],[ApellidoPaterno_Cliente]]," ",Tabla_Datos[[#This Row],[ApellidoMaterno_Cliente]])</f>
        <v xml:space="preserve">HERMINIO  GUTIERREZ  MEDINA </v>
      </c>
      <c r="T789" s="53">
        <f>DATE(Tabla_Datos[[#This Row],[tAnio]],Tabla_Datos[[#This Row],[tMes]],Tabla_Datos[[#This Row],[tDia]])</f>
        <v>40779</v>
      </c>
      <c r="U789" s="53" t="str">
        <f>IF(Tabla_Datos[[#This Row],[cProvincia]]="LIMA","LIMA","PROVINCIA")</f>
        <v>PROVINCIA</v>
      </c>
      <c r="V789" s="53" t="str">
        <f>MID(Tabla_Datos[[#This Row],[pTelefono]],1,SEARCH("-",Tabla_Datos[[#This Row],[pTelefono]],1)-1)</f>
        <v>66</v>
      </c>
      <c r="W789" s="53" t="str">
        <f>MID(Tabla_Datos[[#This Row],[pTelefono]],SEARCH("-",Tabla_Datos[[#This Row],[pTelefono]],1)+1,LEN(Tabla_Datos[[#This Row],[pTelefono]]))</f>
        <v>9683800606</v>
      </c>
      <c r="X789" s="53" t="str">
        <f>CONCATENATE(Tabla_Datos[[#This Row],[TipUrb]]," ",Tabla_Datos[[#This Row],[Calle]]," ",Tabla_Datos[[#This Row],[NumCalle]])</f>
        <v>PO   0</v>
      </c>
      <c r="Y789" t="s">
        <v>298</v>
      </c>
      <c r="Z789" t="s">
        <v>181</v>
      </c>
      <c r="AA789" t="s">
        <v>182</v>
      </c>
      <c r="AB789" t="s">
        <v>95</v>
      </c>
      <c r="AC789" t="s">
        <v>95</v>
      </c>
      <c r="AD789" t="s">
        <v>1658</v>
      </c>
      <c r="AE789" t="s">
        <v>95</v>
      </c>
      <c r="AG789" s="51">
        <v>80126870</v>
      </c>
      <c r="AI789">
        <v>1</v>
      </c>
      <c r="AJ789">
        <v>1</v>
      </c>
      <c r="AK789" t="s">
        <v>95</v>
      </c>
      <c r="AL789">
        <v>0</v>
      </c>
    </row>
    <row r="790" spans="1:38">
      <c r="A790">
        <v>3291621</v>
      </c>
      <c r="B790" t="s">
        <v>3412</v>
      </c>
      <c r="C790" t="s">
        <v>20</v>
      </c>
      <c r="D790" t="s">
        <v>85</v>
      </c>
      <c r="E790">
        <v>2011</v>
      </c>
      <c r="F790">
        <v>8</v>
      </c>
      <c r="G790">
        <v>24</v>
      </c>
      <c r="H790" t="s">
        <v>144</v>
      </c>
      <c r="I790" t="s">
        <v>16</v>
      </c>
      <c r="J790" t="s">
        <v>16</v>
      </c>
      <c r="K790" t="s">
        <v>112</v>
      </c>
      <c r="L790" t="s">
        <v>86</v>
      </c>
      <c r="M790" t="s">
        <v>88</v>
      </c>
      <c r="N790" s="50">
        <v>7536380</v>
      </c>
      <c r="O790" s="51">
        <v>2336300</v>
      </c>
      <c r="P790" t="s">
        <v>3413</v>
      </c>
      <c r="Q790" t="s">
        <v>853</v>
      </c>
      <c r="R790" t="s">
        <v>3414</v>
      </c>
      <c r="S790" s="49" t="str">
        <f>CONCATENATE(Tabla_Datos[[#This Row],[Nombre_Cliente]]," ",Tabla_Datos[[#This Row],[ApellidoPaterno_Cliente]]," ",Tabla_Datos[[#This Row],[ApellidoMaterno_Cliente]])</f>
        <v>MARIO JOSE CASTRO MAC HAY</v>
      </c>
      <c r="T790" s="53">
        <f>DATE(Tabla_Datos[[#This Row],[tAnio]],Tabla_Datos[[#This Row],[tMes]],Tabla_Datos[[#This Row],[tDia]])</f>
        <v>40779</v>
      </c>
      <c r="U790" s="53" t="str">
        <f>IF(Tabla_Datos[[#This Row],[cProvincia]]="LIMA","LIMA","PROVINCIA")</f>
        <v>LIMA</v>
      </c>
      <c r="V790" s="53" t="str">
        <f>MID(Tabla_Datos[[#This Row],[pTelefono]],1,SEARCH("-",Tabla_Datos[[#This Row],[pTelefono]],1)-1)</f>
        <v>1</v>
      </c>
      <c r="W790" s="53" t="str">
        <f>MID(Tabla_Datos[[#This Row],[pTelefono]],SEARCH("-",Tabla_Datos[[#This Row],[pTelefono]],1)+1,LEN(Tabla_Datos[[#This Row],[pTelefono]]))</f>
        <v>00000000</v>
      </c>
      <c r="X790" s="53" t="str">
        <f>CONCATENATE(Tabla_Datos[[#This Row],[TipUrb]]," ",Tabla_Datos[[#This Row],[Calle]]," ",Tabla_Datos[[#This Row],[NumCalle]])</f>
        <v>UR FERRERO RAUL 1256</v>
      </c>
      <c r="Y790" t="s">
        <v>92</v>
      </c>
      <c r="Z790" t="s">
        <v>196</v>
      </c>
      <c r="AA790" t="s">
        <v>197</v>
      </c>
      <c r="AB790" t="s">
        <v>95</v>
      </c>
      <c r="AC790" t="s">
        <v>95</v>
      </c>
      <c r="AD790" t="s">
        <v>161</v>
      </c>
      <c r="AE790" t="s">
        <v>95</v>
      </c>
      <c r="AF790" t="s">
        <v>95</v>
      </c>
      <c r="AG790" s="51">
        <v>8774944</v>
      </c>
      <c r="AH790" t="s">
        <v>95</v>
      </c>
      <c r="AI790">
        <v>1</v>
      </c>
      <c r="AJ790">
        <v>1</v>
      </c>
      <c r="AK790" t="s">
        <v>3415</v>
      </c>
      <c r="AL790">
        <v>1256</v>
      </c>
    </row>
    <row r="791" spans="1:38">
      <c r="A791">
        <v>3291804</v>
      </c>
      <c r="B791" t="s">
        <v>3416</v>
      </c>
      <c r="C791" t="s">
        <v>18</v>
      </c>
      <c r="D791" t="s">
        <v>85</v>
      </c>
      <c r="E791">
        <v>2011</v>
      </c>
      <c r="F791">
        <v>8</v>
      </c>
      <c r="G791">
        <v>24</v>
      </c>
      <c r="H791" t="s">
        <v>86</v>
      </c>
      <c r="I791" t="s">
        <v>241</v>
      </c>
      <c r="J791" t="s">
        <v>242</v>
      </c>
      <c r="K791" t="s">
        <v>242</v>
      </c>
      <c r="L791" t="s">
        <v>86</v>
      </c>
      <c r="M791" t="s">
        <v>148</v>
      </c>
      <c r="N791" s="50">
        <v>99999999</v>
      </c>
      <c r="O791" s="51">
        <v>2336385</v>
      </c>
      <c r="P791" t="s">
        <v>3417</v>
      </c>
      <c r="Q791" t="s">
        <v>979</v>
      </c>
      <c r="R791" t="s">
        <v>3418</v>
      </c>
      <c r="S791" s="49" t="str">
        <f>CONCATENATE(Tabla_Datos[[#This Row],[Nombre_Cliente]]," ",Tabla_Datos[[#This Row],[ApellidoPaterno_Cliente]]," ",Tabla_Datos[[#This Row],[ApellidoMaterno_Cliente]])</f>
        <v xml:space="preserve">EDIN RAFAEL  ROMERO  CHIMBOR </v>
      </c>
      <c r="T791" s="53">
        <f>DATE(Tabla_Datos[[#This Row],[tAnio]],Tabla_Datos[[#This Row],[tMes]],Tabla_Datos[[#This Row],[tDia]])</f>
        <v>40779</v>
      </c>
      <c r="U791" s="53" t="str">
        <f>IF(Tabla_Datos[[#This Row],[cProvincia]]="LIMA","LIMA","PROVINCIA")</f>
        <v>PROVINCIA</v>
      </c>
      <c r="V791" s="53" t="str">
        <f>MID(Tabla_Datos[[#This Row],[pTelefono]],1,SEARCH("-",Tabla_Datos[[#This Row],[pTelefono]],1)-1)</f>
        <v>1</v>
      </c>
      <c r="W791" s="53" t="str">
        <f>MID(Tabla_Datos[[#This Row],[pTelefono]],SEARCH("-",Tabla_Datos[[#This Row],[pTelefono]],1)+1,LEN(Tabla_Datos[[#This Row],[pTelefono]]))</f>
        <v>968947229</v>
      </c>
      <c r="X791" s="53" t="str">
        <f>CONCATENATE(Tabla_Datos[[#This Row],[TipUrb]]," ",Tabla_Datos[[#This Row],[Calle]]," ",Tabla_Datos[[#This Row],[NumCalle]])</f>
        <v>UP PACHACUTEC 570</v>
      </c>
      <c r="Y791" t="s">
        <v>246</v>
      </c>
      <c r="Z791" t="s">
        <v>107</v>
      </c>
      <c r="AA791" t="s">
        <v>108</v>
      </c>
      <c r="AB791" t="s">
        <v>95</v>
      </c>
      <c r="AC791">
        <v>408</v>
      </c>
      <c r="AD791" t="s">
        <v>286</v>
      </c>
      <c r="AE791" t="s">
        <v>95</v>
      </c>
      <c r="AG791" s="51">
        <v>19084077</v>
      </c>
      <c r="AI791">
        <v>26</v>
      </c>
      <c r="AJ791">
        <v>26</v>
      </c>
      <c r="AK791" t="s">
        <v>3419</v>
      </c>
      <c r="AL791">
        <v>570</v>
      </c>
    </row>
    <row r="792" spans="1:38">
      <c r="A792">
        <v>3290383</v>
      </c>
      <c r="B792" t="s">
        <v>3420</v>
      </c>
      <c r="C792" t="s">
        <v>18</v>
      </c>
      <c r="D792" t="s">
        <v>85</v>
      </c>
      <c r="E792">
        <v>2011</v>
      </c>
      <c r="F792">
        <v>8</v>
      </c>
      <c r="G792">
        <v>24</v>
      </c>
      <c r="H792" t="s">
        <v>86</v>
      </c>
      <c r="I792" t="s">
        <v>16</v>
      </c>
      <c r="J792" t="s">
        <v>16</v>
      </c>
      <c r="K792" t="s">
        <v>126</v>
      </c>
      <c r="L792" t="s">
        <v>86</v>
      </c>
      <c r="M792" t="s">
        <v>88</v>
      </c>
      <c r="N792" s="50">
        <v>99999999</v>
      </c>
      <c r="O792" s="51">
        <v>2335503</v>
      </c>
      <c r="P792" t="s">
        <v>3421</v>
      </c>
      <c r="Q792" t="s">
        <v>250</v>
      </c>
      <c r="R792" t="s">
        <v>1440</v>
      </c>
      <c r="S792" s="49" t="str">
        <f>CONCATENATE(Tabla_Datos[[#This Row],[Nombre_Cliente]]," ",Tabla_Datos[[#This Row],[ApellidoPaterno_Cliente]]," ",Tabla_Datos[[#This Row],[ApellidoMaterno_Cliente]])</f>
        <v>ZENINA ENNATA  ESPINOZA REYES</v>
      </c>
      <c r="T792" s="53">
        <f>DATE(Tabla_Datos[[#This Row],[tAnio]],Tabla_Datos[[#This Row],[tMes]],Tabla_Datos[[#This Row],[tDia]])</f>
        <v>40779</v>
      </c>
      <c r="U792" s="53" t="str">
        <f>IF(Tabla_Datos[[#This Row],[cProvincia]]="LIMA","LIMA","PROVINCIA")</f>
        <v>LIMA</v>
      </c>
      <c r="V792" s="53" t="str">
        <f>MID(Tabla_Datos[[#This Row],[pTelefono]],1,SEARCH("-",Tabla_Datos[[#This Row],[pTelefono]],1)-1)</f>
        <v>1</v>
      </c>
      <c r="W792" s="53" t="str">
        <f>MID(Tabla_Datos[[#This Row],[pTelefono]],SEARCH("-",Tabla_Datos[[#This Row],[pTelefono]],1)+1,LEN(Tabla_Datos[[#This Row],[pTelefono]]))</f>
        <v>997735197</v>
      </c>
      <c r="X792" s="53" t="str">
        <f>CONCATENATE(Tabla_Datos[[#This Row],[TipUrb]]," ",Tabla_Datos[[#This Row],[Calle]]," ",Tabla_Datos[[#This Row],[NumCalle]])</f>
        <v>CV LOS EUCALIPTOS 0</v>
      </c>
      <c r="Y792" t="s">
        <v>92</v>
      </c>
      <c r="Z792" t="s">
        <v>93</v>
      </c>
      <c r="AA792" t="s">
        <v>94</v>
      </c>
      <c r="AB792" t="s">
        <v>95</v>
      </c>
      <c r="AC792" t="s">
        <v>95</v>
      </c>
      <c r="AD792" t="s">
        <v>352</v>
      </c>
      <c r="AE792" t="s">
        <v>2505</v>
      </c>
      <c r="AF792">
        <v>11</v>
      </c>
      <c r="AG792" s="51">
        <v>9128022</v>
      </c>
      <c r="AI792">
        <v>26</v>
      </c>
      <c r="AJ792">
        <v>26</v>
      </c>
      <c r="AK792" t="s">
        <v>3422</v>
      </c>
      <c r="AL792">
        <v>0</v>
      </c>
    </row>
    <row r="793" spans="1:38">
      <c r="A793">
        <v>3290049</v>
      </c>
      <c r="B793" t="s">
        <v>3423</v>
      </c>
      <c r="C793" t="s">
        <v>20</v>
      </c>
      <c r="D793" t="s">
        <v>143</v>
      </c>
      <c r="E793">
        <v>2011</v>
      </c>
      <c r="F793">
        <v>8</v>
      </c>
      <c r="G793">
        <v>24</v>
      </c>
      <c r="H793" t="s">
        <v>86</v>
      </c>
      <c r="I793" t="s">
        <v>16</v>
      </c>
      <c r="J793" t="s">
        <v>16</v>
      </c>
      <c r="K793" t="s">
        <v>126</v>
      </c>
      <c r="L793" t="s">
        <v>86</v>
      </c>
      <c r="M793" t="s">
        <v>88</v>
      </c>
      <c r="N793" s="50">
        <v>20000021</v>
      </c>
      <c r="O793" s="51">
        <v>2335254</v>
      </c>
      <c r="P793" t="s">
        <v>3424</v>
      </c>
      <c r="Q793" t="s">
        <v>461</v>
      </c>
      <c r="R793" t="s">
        <v>114</v>
      </c>
      <c r="S793" s="49" t="str">
        <f>CONCATENATE(Tabla_Datos[[#This Row],[Nombre_Cliente]]," ",Tabla_Datos[[#This Row],[ApellidoPaterno_Cliente]]," ",Tabla_Datos[[#This Row],[ApellidoMaterno_Cliente]])</f>
        <v>GUILLERMINA ROLDAN RIVERA</v>
      </c>
      <c r="T793" s="53">
        <f>DATE(Tabla_Datos[[#This Row],[tAnio]],Tabla_Datos[[#This Row],[tMes]],Tabla_Datos[[#This Row],[tDia]])</f>
        <v>40779</v>
      </c>
      <c r="U793" s="53" t="str">
        <f>IF(Tabla_Datos[[#This Row],[cProvincia]]="LIMA","LIMA","PROVINCIA")</f>
        <v>LIMA</v>
      </c>
      <c r="V793" s="53" t="str">
        <f>MID(Tabla_Datos[[#This Row],[pTelefono]],1,SEARCH("-",Tabla_Datos[[#This Row],[pTelefono]],1)-1)</f>
        <v>1</v>
      </c>
      <c r="W793" s="53" t="str">
        <f>MID(Tabla_Datos[[#This Row],[pTelefono]],SEARCH("-",Tabla_Datos[[#This Row],[pTelefono]],1)+1,LEN(Tabla_Datos[[#This Row],[pTelefono]]))</f>
        <v>998359892</v>
      </c>
      <c r="X793" s="53" t="str">
        <f>CONCATENATE(Tabla_Datos[[#This Row],[TipUrb]]," ",Tabla_Datos[[#This Row],[Calle]]," ",Tabla_Datos[[#This Row],[NumCalle]])</f>
        <v>AS . 0</v>
      </c>
      <c r="Y793" t="s">
        <v>92</v>
      </c>
      <c r="Z793" t="s">
        <v>152</v>
      </c>
      <c r="AA793" t="s">
        <v>153</v>
      </c>
      <c r="AB793" t="s">
        <v>95</v>
      </c>
      <c r="AC793" t="s">
        <v>95</v>
      </c>
      <c r="AD793" t="s">
        <v>215</v>
      </c>
      <c r="AE793" t="s">
        <v>116</v>
      </c>
      <c r="AF793">
        <v>9</v>
      </c>
      <c r="AG793" s="51">
        <v>8846059</v>
      </c>
      <c r="AH793" t="s">
        <v>95</v>
      </c>
      <c r="AI793">
        <v>1</v>
      </c>
      <c r="AJ793">
        <v>1</v>
      </c>
      <c r="AK793" t="s">
        <v>221</v>
      </c>
      <c r="AL793">
        <v>0</v>
      </c>
    </row>
    <row r="794" spans="1:38">
      <c r="A794">
        <v>3290195</v>
      </c>
      <c r="B794" t="s">
        <v>3425</v>
      </c>
      <c r="C794" t="s">
        <v>20</v>
      </c>
      <c r="D794" t="s">
        <v>224</v>
      </c>
      <c r="E794">
        <v>2011</v>
      </c>
      <c r="F794">
        <v>8</v>
      </c>
      <c r="G794">
        <v>24</v>
      </c>
      <c r="H794" t="s">
        <v>86</v>
      </c>
      <c r="I794" t="s">
        <v>241</v>
      </c>
      <c r="J794" t="s">
        <v>242</v>
      </c>
      <c r="K794" t="s">
        <v>242</v>
      </c>
      <c r="L794" t="s">
        <v>86</v>
      </c>
      <c r="M794" t="s">
        <v>88</v>
      </c>
      <c r="N794" s="50">
        <v>99999999</v>
      </c>
      <c r="O794" s="51">
        <v>2335343</v>
      </c>
      <c r="P794" t="s">
        <v>3426</v>
      </c>
      <c r="Q794" t="s">
        <v>3427</v>
      </c>
      <c r="R794" t="s">
        <v>3428</v>
      </c>
      <c r="S794" s="49" t="str">
        <f>CONCATENATE(Tabla_Datos[[#This Row],[Nombre_Cliente]]," ",Tabla_Datos[[#This Row],[ApellidoPaterno_Cliente]]," ",Tabla_Datos[[#This Row],[ApellidoMaterno_Cliente]])</f>
        <v>JUANA FRANCISCA INCA TORIBIO</v>
      </c>
      <c r="T794" s="53">
        <f>DATE(Tabla_Datos[[#This Row],[tAnio]],Tabla_Datos[[#This Row],[tMes]],Tabla_Datos[[#This Row],[tDia]])</f>
        <v>40779</v>
      </c>
      <c r="U794" s="53" t="str">
        <f>IF(Tabla_Datos[[#This Row],[cProvincia]]="LIMA","LIMA","PROVINCIA")</f>
        <v>PROVINCIA</v>
      </c>
      <c r="V794" s="53" t="str">
        <f>MID(Tabla_Datos[[#This Row],[pTelefono]],1,SEARCH("-",Tabla_Datos[[#This Row],[pTelefono]],1)-1)</f>
        <v>44</v>
      </c>
      <c r="W794" s="53" t="str">
        <f>MID(Tabla_Datos[[#This Row],[pTelefono]],SEARCH("-",Tabla_Datos[[#This Row],[pTelefono]],1)+1,LEN(Tabla_Datos[[#This Row],[pTelefono]]))</f>
        <v>44201376</v>
      </c>
      <c r="X794" s="53" t="str">
        <f>CONCATENATE(Tabla_Datos[[#This Row],[TipUrb]]," ",Tabla_Datos[[#This Row],[Calle]]," ",Tabla_Datos[[#This Row],[NumCalle]])</f>
        <v xml:space="preserve">  MARAÑON 121</v>
      </c>
      <c r="Y794" t="s">
        <v>246</v>
      </c>
      <c r="Z794" t="s">
        <v>349</v>
      </c>
      <c r="AA794" t="s">
        <v>350</v>
      </c>
      <c r="AB794" t="s">
        <v>95</v>
      </c>
      <c r="AC794" t="s">
        <v>413</v>
      </c>
      <c r="AD794" t="s">
        <v>95</v>
      </c>
      <c r="AE794" t="s">
        <v>95</v>
      </c>
      <c r="AF794" t="s">
        <v>95</v>
      </c>
      <c r="AG794" s="51">
        <v>18885847</v>
      </c>
      <c r="AH794" t="s">
        <v>95</v>
      </c>
      <c r="AI794">
        <v>1</v>
      </c>
      <c r="AJ794">
        <v>1</v>
      </c>
      <c r="AK794" t="s">
        <v>3429</v>
      </c>
      <c r="AL794">
        <v>121</v>
      </c>
    </row>
    <row r="795" spans="1:38">
      <c r="A795">
        <v>3290778</v>
      </c>
      <c r="B795" t="s">
        <v>3430</v>
      </c>
      <c r="C795" t="s">
        <v>19</v>
      </c>
      <c r="D795" t="s">
        <v>85</v>
      </c>
      <c r="E795">
        <v>2011</v>
      </c>
      <c r="F795">
        <v>8</v>
      </c>
      <c r="G795">
        <v>24</v>
      </c>
      <c r="H795" t="s">
        <v>144</v>
      </c>
      <c r="I795" t="s">
        <v>16</v>
      </c>
      <c r="J795" t="s">
        <v>16</v>
      </c>
      <c r="K795" t="s">
        <v>415</v>
      </c>
      <c r="L795" t="s">
        <v>144</v>
      </c>
      <c r="M795" t="s">
        <v>88</v>
      </c>
      <c r="O795" s="51">
        <v>2335718</v>
      </c>
      <c r="P795" t="s">
        <v>3431</v>
      </c>
      <c r="Q795" t="s">
        <v>3432</v>
      </c>
      <c r="R795" t="s">
        <v>1823</v>
      </c>
      <c r="S795" s="49" t="str">
        <f>CONCATENATE(Tabla_Datos[[#This Row],[Nombre_Cliente]]," ",Tabla_Datos[[#This Row],[ApellidoPaterno_Cliente]]," ",Tabla_Datos[[#This Row],[ApellidoMaterno_Cliente]])</f>
        <v>MICHAEL JOSEPH MAURICIO CONTRERAS</v>
      </c>
      <c r="T795" s="53">
        <f>DATE(Tabla_Datos[[#This Row],[tAnio]],Tabla_Datos[[#This Row],[tMes]],Tabla_Datos[[#This Row],[tDia]])</f>
        <v>40779</v>
      </c>
      <c r="U795" s="53" t="str">
        <f>IF(Tabla_Datos[[#This Row],[cProvincia]]="LIMA","LIMA","PROVINCIA")</f>
        <v>LIMA</v>
      </c>
      <c r="V795" s="53" t="str">
        <f>MID(Tabla_Datos[[#This Row],[pTelefono]],1,SEARCH("-",Tabla_Datos[[#This Row],[pTelefono]],1)-1)</f>
        <v>1</v>
      </c>
      <c r="W795" s="53" t="str">
        <f>MID(Tabla_Datos[[#This Row],[pTelefono]],SEARCH("-",Tabla_Datos[[#This Row],[pTelefono]],1)+1,LEN(Tabla_Datos[[#This Row],[pTelefono]]))</f>
        <v>989089236</v>
      </c>
      <c r="X795" s="53" t="str">
        <f>CONCATENATE(Tabla_Datos[[#This Row],[TipUrb]]," ",Tabla_Datos[[#This Row],[Calle]]," ",Tabla_Datos[[#This Row],[NumCalle]])</f>
        <v>UR PUNTA DE LOS INGLESES 166</v>
      </c>
      <c r="Y795" t="s">
        <v>92</v>
      </c>
      <c r="Z795" t="s">
        <v>196</v>
      </c>
      <c r="AA795" t="s">
        <v>197</v>
      </c>
      <c r="AB795" t="s">
        <v>95</v>
      </c>
      <c r="AC795" t="s">
        <v>95</v>
      </c>
      <c r="AD795" t="s">
        <v>161</v>
      </c>
      <c r="AE795" t="s">
        <v>95</v>
      </c>
      <c r="AF795" t="s">
        <v>95</v>
      </c>
      <c r="AG795" s="51">
        <v>42815983</v>
      </c>
      <c r="AH795" t="s">
        <v>95</v>
      </c>
      <c r="AI795">
        <v>1</v>
      </c>
      <c r="AJ795">
        <v>1</v>
      </c>
      <c r="AK795" t="s">
        <v>3433</v>
      </c>
      <c r="AL795">
        <v>166</v>
      </c>
    </row>
    <row r="796" spans="1:38">
      <c r="A796">
        <v>3294716</v>
      </c>
      <c r="B796" t="s">
        <v>3434</v>
      </c>
      <c r="C796" t="s">
        <v>18</v>
      </c>
      <c r="D796" t="s">
        <v>85</v>
      </c>
      <c r="E796">
        <v>2011</v>
      </c>
      <c r="F796">
        <v>8</v>
      </c>
      <c r="G796">
        <v>24</v>
      </c>
      <c r="H796" t="s">
        <v>86</v>
      </c>
      <c r="I796" t="s">
        <v>16</v>
      </c>
      <c r="J796" t="s">
        <v>16</v>
      </c>
      <c r="K796" t="s">
        <v>157</v>
      </c>
      <c r="L796" t="s">
        <v>86</v>
      </c>
      <c r="M796" t="s">
        <v>88</v>
      </c>
      <c r="N796" s="50">
        <v>9095423</v>
      </c>
      <c r="O796" s="51">
        <v>2338107</v>
      </c>
      <c r="P796" t="s">
        <v>3435</v>
      </c>
      <c r="Q796" t="s">
        <v>3436</v>
      </c>
      <c r="R796" t="s">
        <v>3437</v>
      </c>
      <c r="S796" s="49" t="str">
        <f>CONCATENATE(Tabla_Datos[[#This Row],[Nombre_Cliente]]," ",Tabla_Datos[[#This Row],[ApellidoPaterno_Cliente]]," ",Tabla_Datos[[#This Row],[ApellidoMaterno_Cliente]])</f>
        <v xml:space="preserve">KATIA MARIBEL  CASTILLO  CHIRA </v>
      </c>
      <c r="T796" s="53">
        <f>DATE(Tabla_Datos[[#This Row],[tAnio]],Tabla_Datos[[#This Row],[tMes]],Tabla_Datos[[#This Row],[tDia]])</f>
        <v>40779</v>
      </c>
      <c r="U796" s="53" t="str">
        <f>IF(Tabla_Datos[[#This Row],[cProvincia]]="LIMA","LIMA","PROVINCIA")</f>
        <v>LIMA</v>
      </c>
      <c r="V796" s="53" t="str">
        <f>MID(Tabla_Datos[[#This Row],[pTelefono]],1,SEARCH("-",Tabla_Datos[[#This Row],[pTelefono]],1)-1)</f>
        <v>1</v>
      </c>
      <c r="W796" s="53" t="str">
        <f>MID(Tabla_Datos[[#This Row],[pTelefono]],SEARCH("-",Tabla_Datos[[#This Row],[pTelefono]],1)+1,LEN(Tabla_Datos[[#This Row],[pTelefono]]))</f>
        <v>6587623</v>
      </c>
      <c r="X796" s="53" t="str">
        <f>CONCATENATE(Tabla_Datos[[#This Row],[TipUrb]]," ",Tabla_Datos[[#This Row],[Calle]]," ",Tabla_Datos[[#This Row],[NumCalle]])</f>
        <v>UR PEDRO RUIZ GALLO 444</v>
      </c>
      <c r="Y796" t="s">
        <v>92</v>
      </c>
      <c r="Z796" t="s">
        <v>93</v>
      </c>
      <c r="AA796" t="s">
        <v>94</v>
      </c>
      <c r="AB796" t="s">
        <v>95</v>
      </c>
      <c r="AC796" t="s">
        <v>95</v>
      </c>
      <c r="AD796" t="s">
        <v>161</v>
      </c>
      <c r="AE796" t="s">
        <v>2672</v>
      </c>
      <c r="AF796">
        <v>6</v>
      </c>
      <c r="AG796" s="51">
        <v>9914752</v>
      </c>
      <c r="AI796">
        <v>36</v>
      </c>
      <c r="AJ796">
        <v>36</v>
      </c>
      <c r="AK796" t="s">
        <v>3438</v>
      </c>
      <c r="AL796">
        <v>444</v>
      </c>
    </row>
    <row r="797" spans="1:38">
      <c r="A797">
        <v>3289818</v>
      </c>
      <c r="B797" t="s">
        <v>3439</v>
      </c>
      <c r="C797" t="s">
        <v>20</v>
      </c>
      <c r="D797" t="s">
        <v>143</v>
      </c>
      <c r="E797">
        <v>2011</v>
      </c>
      <c r="F797">
        <v>8</v>
      </c>
      <c r="G797">
        <v>24</v>
      </c>
      <c r="H797" t="s">
        <v>86</v>
      </c>
      <c r="I797" t="s">
        <v>300</v>
      </c>
      <c r="J797" t="s">
        <v>535</v>
      </c>
      <c r="K797" t="s">
        <v>916</v>
      </c>
      <c r="L797" t="s">
        <v>86</v>
      </c>
      <c r="M797" t="s">
        <v>148</v>
      </c>
      <c r="N797" s="50">
        <v>42105930</v>
      </c>
      <c r="O797" s="51">
        <v>2335089</v>
      </c>
      <c r="P797" t="s">
        <v>283</v>
      </c>
      <c r="Q797" t="s">
        <v>1211</v>
      </c>
      <c r="R797" t="s">
        <v>370</v>
      </c>
      <c r="S797" s="49" t="str">
        <f>CONCATENATE(Tabla_Datos[[#This Row],[Nombre_Cliente]]," ",Tabla_Datos[[#This Row],[ApellidoPaterno_Cliente]]," ",Tabla_Datos[[#This Row],[ApellidoMaterno_Cliente]])</f>
        <v>JUAN CARLOS NAVARRO TORRES</v>
      </c>
      <c r="T797" s="53">
        <f>DATE(Tabla_Datos[[#This Row],[tAnio]],Tabla_Datos[[#This Row],[tMes]],Tabla_Datos[[#This Row],[tDia]])</f>
        <v>40779</v>
      </c>
      <c r="U797" s="53" t="str">
        <f>IF(Tabla_Datos[[#This Row],[cProvincia]]="LIMA","LIMA","PROVINCIA")</f>
        <v>PROVINCIA</v>
      </c>
      <c r="V797" s="53" t="str">
        <f>MID(Tabla_Datos[[#This Row],[pTelefono]],1,SEARCH("-",Tabla_Datos[[#This Row],[pTelefono]],1)-1)</f>
        <v>65</v>
      </c>
      <c r="W797" s="53" t="str">
        <f>MID(Tabla_Datos[[#This Row],[pTelefono]],SEARCH("-",Tabla_Datos[[#This Row],[pTelefono]],1)+1,LEN(Tabla_Datos[[#This Row],[pTelefono]]))</f>
        <v>965906118</v>
      </c>
      <c r="X797" s="53" t="str">
        <f>CONCATENATE(Tabla_Datos[[#This Row],[TipUrb]]," ",Tabla_Datos[[#This Row],[Calle]]," ",Tabla_Datos[[#This Row],[NumCalle]])</f>
        <v>- NAVARRO CAUPER MZ H 27</v>
      </c>
      <c r="Y797" t="s">
        <v>305</v>
      </c>
      <c r="Z797" t="s">
        <v>152</v>
      </c>
      <c r="AA797" t="s">
        <v>153</v>
      </c>
      <c r="AB797" t="s">
        <v>95</v>
      </c>
      <c r="AC797" t="s">
        <v>95</v>
      </c>
      <c r="AD797" t="s">
        <v>109</v>
      </c>
      <c r="AE797" t="s">
        <v>95</v>
      </c>
      <c r="AF797" t="s">
        <v>95</v>
      </c>
      <c r="AG797" s="51">
        <v>40150557</v>
      </c>
      <c r="AH797" t="s">
        <v>95</v>
      </c>
      <c r="AI797">
        <v>1</v>
      </c>
      <c r="AJ797">
        <v>1</v>
      </c>
      <c r="AK797" t="s">
        <v>3440</v>
      </c>
      <c r="AL797">
        <v>27</v>
      </c>
    </row>
    <row r="798" spans="1:38">
      <c r="A798">
        <v>3291991</v>
      </c>
      <c r="B798" t="s">
        <v>3441</v>
      </c>
      <c r="C798" t="s">
        <v>19</v>
      </c>
      <c r="D798" t="s">
        <v>143</v>
      </c>
      <c r="E798">
        <v>2011</v>
      </c>
      <c r="F798">
        <v>8</v>
      </c>
      <c r="G798">
        <v>24</v>
      </c>
      <c r="H798" t="s">
        <v>86</v>
      </c>
      <c r="I798" t="s">
        <v>100</v>
      </c>
      <c r="J798" t="s">
        <v>734</v>
      </c>
      <c r="K798" t="s">
        <v>735</v>
      </c>
      <c r="L798" t="s">
        <v>86</v>
      </c>
      <c r="M798" t="s">
        <v>102</v>
      </c>
      <c r="N798" s="50">
        <v>29298062</v>
      </c>
      <c r="O798" s="51">
        <v>2336573</v>
      </c>
      <c r="P798" t="s">
        <v>2140</v>
      </c>
      <c r="Q798" t="s">
        <v>1506</v>
      </c>
      <c r="R798" t="s">
        <v>3442</v>
      </c>
      <c r="S798" s="49" t="str">
        <f>CONCATENATE(Tabla_Datos[[#This Row],[Nombre_Cliente]]," ",Tabla_Datos[[#This Row],[ApellidoPaterno_Cliente]]," ",Tabla_Datos[[#This Row],[ApellidoMaterno_Cliente]])</f>
        <v>HUGO ORDOÑEZ MOTTA</v>
      </c>
      <c r="T798" s="53">
        <f>DATE(Tabla_Datos[[#This Row],[tAnio]],Tabla_Datos[[#This Row],[tMes]],Tabla_Datos[[#This Row],[tDia]])</f>
        <v>40779</v>
      </c>
      <c r="U798" s="53" t="str">
        <f>IF(Tabla_Datos[[#This Row],[cProvincia]]="LIMA","LIMA","PROVINCIA")</f>
        <v>PROVINCIA</v>
      </c>
      <c r="V798" s="53" t="str">
        <f>MID(Tabla_Datos[[#This Row],[pTelefono]],1,SEARCH("-",Tabla_Datos[[#This Row],[pTelefono]],1)-1)</f>
        <v>54</v>
      </c>
      <c r="W798" s="53" t="str">
        <f>MID(Tabla_Datos[[#This Row],[pTelefono]],SEARCH("-",Tabla_Datos[[#This Row],[pTelefono]],1)+1,LEN(Tabla_Datos[[#This Row],[pTelefono]]))</f>
        <v>959252607</v>
      </c>
      <c r="X798" s="53" t="str">
        <f>CONCATENATE(Tabla_Datos[[#This Row],[TipUrb]]," ",Tabla_Datos[[#This Row],[Calle]]," ",Tabla_Datos[[#This Row],[NumCalle]])</f>
        <v>UR . 0</v>
      </c>
      <c r="Y798" t="s">
        <v>106</v>
      </c>
      <c r="Z798" t="s">
        <v>152</v>
      </c>
      <c r="AA798" t="s">
        <v>153</v>
      </c>
      <c r="AB798" t="s">
        <v>95</v>
      </c>
      <c r="AC798" t="s">
        <v>95</v>
      </c>
      <c r="AD798" t="s">
        <v>161</v>
      </c>
      <c r="AE798" t="s">
        <v>361</v>
      </c>
      <c r="AF798">
        <v>1</v>
      </c>
      <c r="AG798" s="51">
        <v>30830728</v>
      </c>
      <c r="AH798" t="s">
        <v>95</v>
      </c>
      <c r="AI798">
        <v>1</v>
      </c>
      <c r="AJ798">
        <v>1</v>
      </c>
      <c r="AK798" t="s">
        <v>221</v>
      </c>
      <c r="AL798">
        <v>0</v>
      </c>
    </row>
    <row r="799" spans="1:38">
      <c r="A799">
        <v>3289867</v>
      </c>
      <c r="B799" t="s">
        <v>3443</v>
      </c>
      <c r="C799" t="s">
        <v>19</v>
      </c>
      <c r="D799" t="s">
        <v>143</v>
      </c>
      <c r="E799">
        <v>2011</v>
      </c>
      <c r="F799">
        <v>8</v>
      </c>
      <c r="G799">
        <v>24</v>
      </c>
      <c r="H799" t="s">
        <v>86</v>
      </c>
      <c r="I799" t="s">
        <v>514</v>
      </c>
      <c r="J799" t="s">
        <v>514</v>
      </c>
      <c r="K799" t="s">
        <v>514</v>
      </c>
      <c r="L799" t="s">
        <v>86</v>
      </c>
      <c r="M799" t="s">
        <v>133</v>
      </c>
      <c r="N799" s="50">
        <v>42231208</v>
      </c>
      <c r="O799" s="51">
        <v>2335137</v>
      </c>
      <c r="P799" t="s">
        <v>3444</v>
      </c>
      <c r="Q799" t="s">
        <v>1907</v>
      </c>
      <c r="R799" t="s">
        <v>511</v>
      </c>
      <c r="S799" s="49" t="str">
        <f>CONCATENATE(Tabla_Datos[[#This Row],[Nombre_Cliente]]," ",Tabla_Datos[[#This Row],[ApellidoPaterno_Cliente]]," ",Tabla_Datos[[#This Row],[ApellidoMaterno_Cliente]])</f>
        <v>JAIME JESUS LLANOS RUIZ</v>
      </c>
      <c r="T799" s="53">
        <f>DATE(Tabla_Datos[[#This Row],[tAnio]],Tabla_Datos[[#This Row],[tMes]],Tabla_Datos[[#This Row],[tDia]])</f>
        <v>40779</v>
      </c>
      <c r="U799" s="53" t="str">
        <f>IF(Tabla_Datos[[#This Row],[cProvincia]]="LIMA","LIMA","PROVINCIA")</f>
        <v>PROVINCIA</v>
      </c>
      <c r="V799" s="53" t="str">
        <f>MID(Tabla_Datos[[#This Row],[pTelefono]],1,SEARCH("-",Tabla_Datos[[#This Row],[pTelefono]],1)-1)</f>
        <v>76</v>
      </c>
      <c r="W799" s="53" t="str">
        <f>MID(Tabla_Datos[[#This Row],[pTelefono]],SEARCH("-",Tabla_Datos[[#This Row],[pTelefono]],1)+1,LEN(Tabla_Datos[[#This Row],[pTelefono]]))</f>
        <v>976131656</v>
      </c>
      <c r="X799" s="53" t="str">
        <f>CONCATENATE(Tabla_Datos[[#This Row],[TipUrb]]," ",Tabla_Datos[[#This Row],[Calle]]," ",Tabla_Datos[[#This Row],[NumCalle]])</f>
        <v>- LOS HEROES 370</v>
      </c>
      <c r="Y799" t="s">
        <v>517</v>
      </c>
      <c r="Z799" t="s">
        <v>152</v>
      </c>
      <c r="AA799" t="s">
        <v>153</v>
      </c>
      <c r="AB799" t="s">
        <v>95</v>
      </c>
      <c r="AC799" t="s">
        <v>95</v>
      </c>
      <c r="AD799" t="s">
        <v>109</v>
      </c>
      <c r="AE799" t="s">
        <v>95</v>
      </c>
      <c r="AF799" t="s">
        <v>95</v>
      </c>
      <c r="AG799" s="51">
        <v>26694071</v>
      </c>
      <c r="AH799" t="s">
        <v>95</v>
      </c>
      <c r="AI799">
        <v>1</v>
      </c>
      <c r="AJ799">
        <v>1</v>
      </c>
      <c r="AK799" t="s">
        <v>3445</v>
      </c>
      <c r="AL799">
        <v>370</v>
      </c>
    </row>
    <row r="800" spans="1:38">
      <c r="A800">
        <v>3292289</v>
      </c>
      <c r="B800" t="s">
        <v>3446</v>
      </c>
      <c r="C800" t="s">
        <v>19</v>
      </c>
      <c r="D800" t="s">
        <v>143</v>
      </c>
      <c r="E800">
        <v>2011</v>
      </c>
      <c r="F800">
        <v>8</v>
      </c>
      <c r="G800">
        <v>24</v>
      </c>
      <c r="H800" t="s">
        <v>86</v>
      </c>
      <c r="I800" t="s">
        <v>241</v>
      </c>
      <c r="J800" t="s">
        <v>507</v>
      </c>
      <c r="K800" t="s">
        <v>508</v>
      </c>
      <c r="L800" t="s">
        <v>86</v>
      </c>
      <c r="M800" t="s">
        <v>148</v>
      </c>
      <c r="N800" s="50">
        <v>41520583</v>
      </c>
      <c r="O800" s="51">
        <v>2336817</v>
      </c>
      <c r="P800" t="s">
        <v>3447</v>
      </c>
      <c r="Q800" t="s">
        <v>428</v>
      </c>
      <c r="R800" t="s">
        <v>1389</v>
      </c>
      <c r="S800" s="49" t="str">
        <f>CONCATENATE(Tabla_Datos[[#This Row],[Nombre_Cliente]]," ",Tabla_Datos[[#This Row],[ApellidoPaterno_Cliente]]," ",Tabla_Datos[[#This Row],[ApellidoMaterno_Cliente]])</f>
        <v>RUBY GLADYS MARQUEZ FERNANDEZ</v>
      </c>
      <c r="T800" s="53">
        <f>DATE(Tabla_Datos[[#This Row],[tAnio]],Tabla_Datos[[#This Row],[tMes]],Tabla_Datos[[#This Row],[tDia]])</f>
        <v>40779</v>
      </c>
      <c r="U800" s="53" t="str">
        <f>IF(Tabla_Datos[[#This Row],[cProvincia]]="LIMA","LIMA","PROVINCIA")</f>
        <v>PROVINCIA</v>
      </c>
      <c r="V800" s="53" t="str">
        <f>MID(Tabla_Datos[[#This Row],[pTelefono]],1,SEARCH("-",Tabla_Datos[[#This Row],[pTelefono]],1)-1)</f>
        <v>44</v>
      </c>
      <c r="W800" s="53" t="str">
        <f>MID(Tabla_Datos[[#This Row],[pTelefono]],SEARCH("-",Tabla_Datos[[#This Row],[pTelefono]],1)+1,LEN(Tabla_Datos[[#This Row],[pTelefono]]))</f>
        <v>44439529</v>
      </c>
      <c r="X800" s="53" t="str">
        <f>CONCATENATE(Tabla_Datos[[#This Row],[TipUrb]]," ",Tabla_Datos[[#This Row],[Calle]]," ",Tabla_Datos[[#This Row],[NumCalle]])</f>
        <v>- RODRIGUEZ DANIEL 209</v>
      </c>
      <c r="Y800" t="s">
        <v>246</v>
      </c>
      <c r="Z800" t="s">
        <v>152</v>
      </c>
      <c r="AA800" t="s">
        <v>153</v>
      </c>
      <c r="AB800" t="s">
        <v>95</v>
      </c>
      <c r="AC800" t="s">
        <v>95</v>
      </c>
      <c r="AD800" t="s">
        <v>109</v>
      </c>
      <c r="AE800" t="s">
        <v>95</v>
      </c>
      <c r="AF800" t="s">
        <v>95</v>
      </c>
      <c r="AG800" s="51">
        <v>18847508</v>
      </c>
      <c r="AH800" t="s">
        <v>95</v>
      </c>
      <c r="AI800">
        <v>1</v>
      </c>
      <c r="AJ800">
        <v>1</v>
      </c>
      <c r="AK800" t="s">
        <v>3448</v>
      </c>
      <c r="AL800">
        <v>209</v>
      </c>
    </row>
    <row r="801" spans="1:38">
      <c r="A801">
        <v>3288627</v>
      </c>
      <c r="B801" t="s">
        <v>3449</v>
      </c>
      <c r="C801" t="s">
        <v>19</v>
      </c>
      <c r="D801" t="s">
        <v>143</v>
      </c>
      <c r="E801">
        <v>2011</v>
      </c>
      <c r="F801">
        <v>8</v>
      </c>
      <c r="G801">
        <v>24</v>
      </c>
      <c r="H801" t="s">
        <v>86</v>
      </c>
      <c r="I801" t="s">
        <v>16</v>
      </c>
      <c r="J801" t="s">
        <v>16</v>
      </c>
      <c r="K801" t="s">
        <v>3450</v>
      </c>
      <c r="L801" t="s">
        <v>86</v>
      </c>
      <c r="M801" t="s">
        <v>88</v>
      </c>
      <c r="N801" s="50">
        <v>11111249</v>
      </c>
      <c r="O801" s="51">
        <v>2334386</v>
      </c>
      <c r="P801" t="s">
        <v>3000</v>
      </c>
      <c r="Q801" t="s">
        <v>550</v>
      </c>
      <c r="R801" t="s">
        <v>179</v>
      </c>
      <c r="S801" s="49" t="str">
        <f>CONCATENATE(Tabla_Datos[[#This Row],[Nombre_Cliente]]," ",Tabla_Datos[[#This Row],[ApellidoPaterno_Cliente]]," ",Tabla_Datos[[#This Row],[ApellidoMaterno_Cliente]])</f>
        <v>JUAN JOSE MENDOZA VARGAS</v>
      </c>
      <c r="T801" s="53">
        <f>DATE(Tabla_Datos[[#This Row],[tAnio]],Tabla_Datos[[#This Row],[tMes]],Tabla_Datos[[#This Row],[tDia]])</f>
        <v>40779</v>
      </c>
      <c r="U801" s="53" t="str">
        <f>IF(Tabla_Datos[[#This Row],[cProvincia]]="LIMA","LIMA","PROVINCIA")</f>
        <v>LIMA</v>
      </c>
      <c r="V801" s="53" t="str">
        <f>MID(Tabla_Datos[[#This Row],[pTelefono]],1,SEARCH("-",Tabla_Datos[[#This Row],[pTelefono]],1)-1)</f>
        <v>1</v>
      </c>
      <c r="W801" s="53" t="str">
        <f>MID(Tabla_Datos[[#This Row],[pTelefono]],SEARCH("-",Tabla_Datos[[#This Row],[pTelefono]],1)+1,LEN(Tabla_Datos[[#This Row],[pTelefono]]))</f>
        <v>994780334</v>
      </c>
      <c r="X801" s="53" t="str">
        <f>CONCATENATE(Tabla_Datos[[#This Row],[TipUrb]]," ",Tabla_Datos[[#This Row],[Calle]]," ",Tabla_Datos[[#This Row],[NumCalle]])</f>
        <v>UP CASTILLA 0</v>
      </c>
      <c r="Y801" t="s">
        <v>92</v>
      </c>
      <c r="Z801" t="s">
        <v>152</v>
      </c>
      <c r="AA801" t="s">
        <v>153</v>
      </c>
      <c r="AB801" t="s">
        <v>95</v>
      </c>
      <c r="AC801" t="s">
        <v>95</v>
      </c>
      <c r="AD801" t="s">
        <v>286</v>
      </c>
      <c r="AE801" t="s">
        <v>1949</v>
      </c>
      <c r="AF801" t="s">
        <v>3451</v>
      </c>
      <c r="AG801" s="51">
        <v>45531234</v>
      </c>
      <c r="AH801" t="s">
        <v>95</v>
      </c>
      <c r="AI801">
        <v>1</v>
      </c>
      <c r="AJ801">
        <v>1</v>
      </c>
      <c r="AK801" t="s">
        <v>1299</v>
      </c>
      <c r="AL801">
        <v>0</v>
      </c>
    </row>
    <row r="802" spans="1:38">
      <c r="A802">
        <v>3288544</v>
      </c>
      <c r="B802" t="s">
        <v>3452</v>
      </c>
      <c r="C802" t="s">
        <v>20</v>
      </c>
      <c r="D802" t="s">
        <v>143</v>
      </c>
      <c r="E802">
        <v>2011</v>
      </c>
      <c r="F802">
        <v>8</v>
      </c>
      <c r="G802">
        <v>24</v>
      </c>
      <c r="H802" t="s">
        <v>86</v>
      </c>
      <c r="I802" t="s">
        <v>300</v>
      </c>
      <c r="J802" t="s">
        <v>546</v>
      </c>
      <c r="K802" t="s">
        <v>547</v>
      </c>
      <c r="L802" t="s">
        <v>86</v>
      </c>
      <c r="M802" t="s">
        <v>148</v>
      </c>
      <c r="O802" s="51">
        <v>2334305</v>
      </c>
      <c r="P802" t="s">
        <v>3453</v>
      </c>
      <c r="Q802" t="s">
        <v>1768</v>
      </c>
      <c r="R802" t="s">
        <v>564</v>
      </c>
      <c r="S802" s="49" t="str">
        <f>CONCATENATE(Tabla_Datos[[#This Row],[Nombre_Cliente]]," ",Tabla_Datos[[#This Row],[ApellidoPaterno_Cliente]]," ",Tabla_Datos[[#This Row],[ApellidoMaterno_Cliente]])</f>
        <v>DANTE ROLAND WONG GARCIA</v>
      </c>
      <c r="T802" s="53">
        <f>DATE(Tabla_Datos[[#This Row],[tAnio]],Tabla_Datos[[#This Row],[tMes]],Tabla_Datos[[#This Row],[tDia]])</f>
        <v>40779</v>
      </c>
      <c r="U802" s="53" t="str">
        <f>IF(Tabla_Datos[[#This Row],[cProvincia]]="LIMA","LIMA","PROVINCIA")</f>
        <v>PROVINCIA</v>
      </c>
      <c r="V802" s="53" t="str">
        <f>MID(Tabla_Datos[[#This Row],[pTelefono]],1,SEARCH("-",Tabla_Datos[[#This Row],[pTelefono]],1)-1)</f>
        <v>65</v>
      </c>
      <c r="W802" s="53" t="str">
        <f>MID(Tabla_Datos[[#This Row],[pTelefono]],SEARCH("-",Tabla_Datos[[#This Row],[pTelefono]],1)+1,LEN(Tabla_Datos[[#This Row],[pTelefono]]))</f>
        <v>952051625</v>
      </c>
      <c r="X802" s="53" t="str">
        <f>CONCATENATE(Tabla_Datos[[#This Row],[TipUrb]]," ",Tabla_Datos[[#This Row],[Calle]]," ",Tabla_Datos[[#This Row],[NumCalle]])</f>
        <v>- SAMUEL BARZESATH 209</v>
      </c>
      <c r="Y802" t="s">
        <v>305</v>
      </c>
      <c r="Z802" t="s">
        <v>152</v>
      </c>
      <c r="AA802" t="s">
        <v>153</v>
      </c>
      <c r="AB802" t="s">
        <v>95</v>
      </c>
      <c r="AC802" t="s">
        <v>95</v>
      </c>
      <c r="AD802" t="s">
        <v>109</v>
      </c>
      <c r="AE802" t="s">
        <v>95</v>
      </c>
      <c r="AF802" t="s">
        <v>95</v>
      </c>
      <c r="AG802" s="51">
        <v>5926084</v>
      </c>
      <c r="AH802" t="s">
        <v>95</v>
      </c>
      <c r="AI802">
        <v>1</v>
      </c>
      <c r="AJ802">
        <v>1</v>
      </c>
      <c r="AK802" t="s">
        <v>3454</v>
      </c>
      <c r="AL802">
        <v>209</v>
      </c>
    </row>
    <row r="803" spans="1:38">
      <c r="A803">
        <v>3290010</v>
      </c>
      <c r="B803" t="s">
        <v>3455</v>
      </c>
      <c r="C803" t="s">
        <v>19</v>
      </c>
      <c r="D803" t="s">
        <v>85</v>
      </c>
      <c r="E803">
        <v>2011</v>
      </c>
      <c r="F803">
        <v>8</v>
      </c>
      <c r="G803">
        <v>24</v>
      </c>
      <c r="H803" t="s">
        <v>86</v>
      </c>
      <c r="I803" t="s">
        <v>141</v>
      </c>
      <c r="J803" t="s">
        <v>521</v>
      </c>
      <c r="K803" t="s">
        <v>521</v>
      </c>
      <c r="L803" t="s">
        <v>86</v>
      </c>
      <c r="M803" t="s">
        <v>294</v>
      </c>
      <c r="N803" s="50">
        <v>20024454</v>
      </c>
      <c r="O803" s="51">
        <v>2335231</v>
      </c>
      <c r="P803" t="s">
        <v>2160</v>
      </c>
      <c r="Q803" t="s">
        <v>3456</v>
      </c>
      <c r="R803" t="s">
        <v>3457</v>
      </c>
      <c r="S803" s="49" t="str">
        <f>CONCATENATE(Tabla_Datos[[#This Row],[Nombre_Cliente]]," ",Tabla_Datos[[#This Row],[ApellidoPaterno_Cliente]]," ",Tabla_Datos[[#This Row],[ApellidoMaterno_Cliente]])</f>
        <v>EDGAR NESTARES LEIVA</v>
      </c>
      <c r="T803" s="53">
        <f>DATE(Tabla_Datos[[#This Row],[tAnio]],Tabla_Datos[[#This Row],[tMes]],Tabla_Datos[[#This Row],[tDia]])</f>
        <v>40779</v>
      </c>
      <c r="U803" s="53" t="str">
        <f>IF(Tabla_Datos[[#This Row],[cProvincia]]="LIMA","LIMA","PROVINCIA")</f>
        <v>PROVINCIA</v>
      </c>
      <c r="V803" s="53" t="str">
        <f>MID(Tabla_Datos[[#This Row],[pTelefono]],1,SEARCH("-",Tabla_Datos[[#This Row],[pTelefono]],1)-1)</f>
        <v>64</v>
      </c>
      <c r="W803" s="53" t="str">
        <f>MID(Tabla_Datos[[#This Row],[pTelefono]],SEARCH("-",Tabla_Datos[[#This Row],[pTelefono]],1)+1,LEN(Tabla_Datos[[#This Row],[pTelefono]]))</f>
        <v>982369757</v>
      </c>
      <c r="X803" s="53" t="str">
        <f>CONCATENATE(Tabla_Datos[[#This Row],[TipUrb]]," ",Tabla_Datos[[#This Row],[Calle]]," ",Tabla_Datos[[#This Row],[NumCalle]])</f>
        <v>- AREQUIPA 430</v>
      </c>
      <c r="Y803" t="s">
        <v>525</v>
      </c>
      <c r="Z803" t="s">
        <v>122</v>
      </c>
      <c r="AA803" t="s">
        <v>123</v>
      </c>
      <c r="AB803" t="s">
        <v>95</v>
      </c>
      <c r="AC803">
        <v>401</v>
      </c>
      <c r="AD803" t="s">
        <v>109</v>
      </c>
      <c r="AE803" t="s">
        <v>95</v>
      </c>
      <c r="AF803" t="s">
        <v>95</v>
      </c>
      <c r="AG803" s="51">
        <v>9373998</v>
      </c>
      <c r="AH803" t="s">
        <v>95</v>
      </c>
      <c r="AI803">
        <v>1</v>
      </c>
      <c r="AJ803">
        <v>1</v>
      </c>
      <c r="AK803" t="s">
        <v>100</v>
      </c>
      <c r="AL803">
        <v>430</v>
      </c>
    </row>
    <row r="804" spans="1:38">
      <c r="A804">
        <v>3292005</v>
      </c>
      <c r="B804" t="s">
        <v>3458</v>
      </c>
      <c r="C804" t="s">
        <v>20</v>
      </c>
      <c r="D804" t="s">
        <v>143</v>
      </c>
      <c r="E804">
        <v>2011</v>
      </c>
      <c r="F804">
        <v>8</v>
      </c>
      <c r="G804">
        <v>24</v>
      </c>
      <c r="H804" t="s">
        <v>86</v>
      </c>
      <c r="I804" t="s">
        <v>16</v>
      </c>
      <c r="J804" t="s">
        <v>16</v>
      </c>
      <c r="K804" t="s">
        <v>487</v>
      </c>
      <c r="L804" t="s">
        <v>509</v>
      </c>
      <c r="M804" t="s">
        <v>88</v>
      </c>
      <c r="O804" s="51">
        <v>2336585</v>
      </c>
      <c r="P804" t="s">
        <v>3459</v>
      </c>
      <c r="Q804" t="s">
        <v>242</v>
      </c>
      <c r="R804" t="s">
        <v>342</v>
      </c>
      <c r="S804" s="49" t="str">
        <f>CONCATENATE(Tabla_Datos[[#This Row],[Nombre_Cliente]]," ",Tabla_Datos[[#This Row],[ApellidoPaterno_Cliente]]," ",Tabla_Datos[[#This Row],[ApellidoMaterno_Cliente]])</f>
        <v>JUAN JAIME TRUJILLO ORTIZ</v>
      </c>
      <c r="T804" s="53">
        <f>DATE(Tabla_Datos[[#This Row],[tAnio]],Tabla_Datos[[#This Row],[tMes]],Tabla_Datos[[#This Row],[tDia]])</f>
        <v>40779</v>
      </c>
      <c r="U804" s="53" t="str">
        <f>IF(Tabla_Datos[[#This Row],[cProvincia]]="LIMA","LIMA","PROVINCIA")</f>
        <v>LIMA</v>
      </c>
      <c r="V804" s="53" t="str">
        <f>MID(Tabla_Datos[[#This Row],[pTelefono]],1,SEARCH("-",Tabla_Datos[[#This Row],[pTelefono]],1)-1)</f>
        <v>1</v>
      </c>
      <c r="W804" s="53" t="str">
        <f>MID(Tabla_Datos[[#This Row],[pTelefono]],SEARCH("-",Tabla_Datos[[#This Row],[pTelefono]],1)+1,LEN(Tabla_Datos[[#This Row],[pTelefono]]))</f>
        <v>999059930</v>
      </c>
      <c r="X804" s="53" t="str">
        <f>CONCATENATE(Tabla_Datos[[#This Row],[TipUrb]]," ",Tabla_Datos[[#This Row],[Calle]]," ",Tabla_Datos[[#This Row],[NumCalle]])</f>
        <v>AS . 0</v>
      </c>
      <c r="Y804" t="s">
        <v>92</v>
      </c>
      <c r="Z804" t="s">
        <v>152</v>
      </c>
      <c r="AA804" t="s">
        <v>153</v>
      </c>
      <c r="AB804" t="s">
        <v>95</v>
      </c>
      <c r="AC804" t="s">
        <v>95</v>
      </c>
      <c r="AD804" t="s">
        <v>215</v>
      </c>
      <c r="AE804" t="s">
        <v>413</v>
      </c>
      <c r="AF804">
        <v>6</v>
      </c>
      <c r="AG804" s="51">
        <v>30516518</v>
      </c>
      <c r="AH804" t="s">
        <v>95</v>
      </c>
      <c r="AI804">
        <v>1</v>
      </c>
      <c r="AJ804">
        <v>1</v>
      </c>
      <c r="AK804" t="s">
        <v>221</v>
      </c>
      <c r="AL804">
        <v>0</v>
      </c>
    </row>
    <row r="805" spans="1:38">
      <c r="A805">
        <v>3290080</v>
      </c>
      <c r="B805" t="s">
        <v>3460</v>
      </c>
      <c r="C805" t="s">
        <v>20</v>
      </c>
      <c r="D805" t="s">
        <v>85</v>
      </c>
      <c r="E805">
        <v>2011</v>
      </c>
      <c r="F805">
        <v>8</v>
      </c>
      <c r="G805">
        <v>24</v>
      </c>
      <c r="H805" t="s">
        <v>86</v>
      </c>
      <c r="I805" t="s">
        <v>16</v>
      </c>
      <c r="J805" t="s">
        <v>16</v>
      </c>
      <c r="K805" t="s">
        <v>277</v>
      </c>
      <c r="L805" t="s">
        <v>86</v>
      </c>
      <c r="M805" t="s">
        <v>88</v>
      </c>
      <c r="N805" s="50">
        <v>46651204</v>
      </c>
      <c r="O805" s="51">
        <v>2335275</v>
      </c>
      <c r="P805" t="s">
        <v>3461</v>
      </c>
      <c r="Q805" t="s">
        <v>781</v>
      </c>
      <c r="R805" t="s">
        <v>853</v>
      </c>
      <c r="S805" s="49" t="str">
        <f>CONCATENATE(Tabla_Datos[[#This Row],[Nombre_Cliente]]," ",Tabla_Datos[[#This Row],[ApellidoPaterno_Cliente]]," ",Tabla_Datos[[#This Row],[ApellidoMaterno_Cliente]])</f>
        <v>SHIRLEY SANDRA ROJAS CASTRO</v>
      </c>
      <c r="T805" s="53">
        <f>DATE(Tabla_Datos[[#This Row],[tAnio]],Tabla_Datos[[#This Row],[tMes]],Tabla_Datos[[#This Row],[tDia]])</f>
        <v>40779</v>
      </c>
      <c r="U805" s="53" t="str">
        <f>IF(Tabla_Datos[[#This Row],[cProvincia]]="LIMA","LIMA","PROVINCIA")</f>
        <v>LIMA</v>
      </c>
      <c r="V805" s="53" t="str">
        <f>MID(Tabla_Datos[[#This Row],[pTelefono]],1,SEARCH("-",Tabla_Datos[[#This Row],[pTelefono]],1)-1)</f>
        <v>1</v>
      </c>
      <c r="W805" s="53" t="str">
        <f>MID(Tabla_Datos[[#This Row],[pTelefono]],SEARCH("-",Tabla_Datos[[#This Row],[pTelefono]],1)+1,LEN(Tabla_Datos[[#This Row],[pTelefono]]))</f>
        <v>999048130</v>
      </c>
      <c r="X805" s="53" t="str">
        <f>CONCATENATE(Tabla_Datos[[#This Row],[TipUrb]]," ",Tabla_Datos[[#This Row],[Calle]]," ",Tabla_Datos[[#This Row],[NumCalle]])</f>
        <v>AH COMBATE DE ANGAMOS 637</v>
      </c>
      <c r="Y805" t="s">
        <v>92</v>
      </c>
      <c r="Z805" t="s">
        <v>122</v>
      </c>
      <c r="AA805" t="s">
        <v>123</v>
      </c>
      <c r="AB805" t="s">
        <v>95</v>
      </c>
      <c r="AC805">
        <v>401</v>
      </c>
      <c r="AD805" t="s">
        <v>96</v>
      </c>
      <c r="AE805" t="s">
        <v>95</v>
      </c>
      <c r="AF805" t="s">
        <v>95</v>
      </c>
      <c r="AG805" s="51">
        <v>9391756</v>
      </c>
      <c r="AH805" t="s">
        <v>95</v>
      </c>
      <c r="AI805">
        <v>1</v>
      </c>
      <c r="AJ805">
        <v>1</v>
      </c>
      <c r="AK805" t="s">
        <v>3462</v>
      </c>
      <c r="AL805">
        <v>637</v>
      </c>
    </row>
    <row r="806" spans="1:38">
      <c r="A806">
        <v>3294054</v>
      </c>
      <c r="B806" t="s">
        <v>3463</v>
      </c>
      <c r="C806" t="s">
        <v>19</v>
      </c>
      <c r="D806" t="s">
        <v>143</v>
      </c>
      <c r="E806">
        <v>2011</v>
      </c>
      <c r="F806">
        <v>8</v>
      </c>
      <c r="G806">
        <v>24</v>
      </c>
      <c r="H806" t="s">
        <v>86</v>
      </c>
      <c r="I806" t="s">
        <v>241</v>
      </c>
      <c r="J806" t="s">
        <v>242</v>
      </c>
      <c r="K806" t="s">
        <v>937</v>
      </c>
      <c r="L806" t="s">
        <v>86</v>
      </c>
      <c r="M806" t="s">
        <v>88</v>
      </c>
      <c r="N806" s="50">
        <v>20000021</v>
      </c>
      <c r="O806" s="51">
        <v>2338133</v>
      </c>
      <c r="P806" t="s">
        <v>3464</v>
      </c>
      <c r="Q806" t="s">
        <v>1823</v>
      </c>
      <c r="R806" t="s">
        <v>780</v>
      </c>
      <c r="S806" s="49" t="str">
        <f>CONCATENATE(Tabla_Datos[[#This Row],[Nombre_Cliente]]," ",Tabla_Datos[[#This Row],[ApellidoPaterno_Cliente]]," ",Tabla_Datos[[#This Row],[ApellidoMaterno_Cliente]])</f>
        <v>ANTHONY ANDERSON CONTRERAS SANCHEZ</v>
      </c>
      <c r="T806" s="53">
        <f>DATE(Tabla_Datos[[#This Row],[tAnio]],Tabla_Datos[[#This Row],[tMes]],Tabla_Datos[[#This Row],[tDia]])</f>
        <v>40779</v>
      </c>
      <c r="U806" s="53" t="str">
        <f>IF(Tabla_Datos[[#This Row],[cProvincia]]="LIMA","LIMA","PROVINCIA")</f>
        <v>PROVINCIA</v>
      </c>
      <c r="V806" s="53" t="str">
        <f>MID(Tabla_Datos[[#This Row],[pTelefono]],1,SEARCH("-",Tabla_Datos[[#This Row],[pTelefono]],1)-1)</f>
        <v>44</v>
      </c>
      <c r="W806" s="53" t="str">
        <f>MID(Tabla_Datos[[#This Row],[pTelefono]],SEARCH("-",Tabla_Datos[[#This Row],[pTelefono]],1)+1,LEN(Tabla_Datos[[#This Row],[pTelefono]]))</f>
        <v>969595434</v>
      </c>
      <c r="X806" s="53" t="str">
        <f>CONCATENATE(Tabla_Datos[[#This Row],[TipUrb]]," ",Tabla_Datos[[#This Row],[Calle]]," ",Tabla_Datos[[#This Row],[NumCalle]])</f>
        <v>AH . 0</v>
      </c>
      <c r="Y806" t="s">
        <v>246</v>
      </c>
      <c r="Z806" t="s">
        <v>152</v>
      </c>
      <c r="AA806" t="s">
        <v>153</v>
      </c>
      <c r="AB806" t="s">
        <v>95</v>
      </c>
      <c r="AC806" t="s">
        <v>95</v>
      </c>
      <c r="AD806" t="s">
        <v>96</v>
      </c>
      <c r="AE806">
        <v>42</v>
      </c>
      <c r="AF806">
        <v>25</v>
      </c>
      <c r="AG806" s="51">
        <v>47529662</v>
      </c>
      <c r="AH806" t="s">
        <v>95</v>
      </c>
      <c r="AI806">
        <v>1</v>
      </c>
      <c r="AJ806">
        <v>1</v>
      </c>
      <c r="AK806" t="s">
        <v>221</v>
      </c>
      <c r="AL806">
        <v>0</v>
      </c>
    </row>
    <row r="807" spans="1:38">
      <c r="A807">
        <v>3294818</v>
      </c>
      <c r="B807" t="s">
        <v>3465</v>
      </c>
      <c r="C807" t="s">
        <v>19</v>
      </c>
      <c r="D807" t="s">
        <v>143</v>
      </c>
      <c r="E807">
        <v>2011</v>
      </c>
      <c r="F807">
        <v>8</v>
      </c>
      <c r="G807">
        <v>24</v>
      </c>
      <c r="H807" t="s">
        <v>86</v>
      </c>
      <c r="I807" t="s">
        <v>241</v>
      </c>
      <c r="J807" t="s">
        <v>242</v>
      </c>
      <c r="K807" t="s">
        <v>1099</v>
      </c>
      <c r="L807" t="s">
        <v>86</v>
      </c>
      <c r="M807" t="s">
        <v>148</v>
      </c>
      <c r="N807" s="50">
        <v>18102374</v>
      </c>
      <c r="O807" s="51">
        <v>2338583</v>
      </c>
      <c r="P807" t="s">
        <v>3466</v>
      </c>
      <c r="Q807" t="s">
        <v>2188</v>
      </c>
      <c r="R807" t="s">
        <v>1166</v>
      </c>
      <c r="S807" s="49" t="str">
        <f>CONCATENATE(Tabla_Datos[[#This Row],[Nombre_Cliente]]," ",Tabla_Datos[[#This Row],[ApellidoPaterno_Cliente]]," ",Tabla_Datos[[#This Row],[ApellidoMaterno_Cliente]])</f>
        <v>MARTIN ALONSO PINEDA RUBIO</v>
      </c>
      <c r="T807" s="53">
        <f>DATE(Tabla_Datos[[#This Row],[tAnio]],Tabla_Datos[[#This Row],[tMes]],Tabla_Datos[[#This Row],[tDia]])</f>
        <v>40779</v>
      </c>
      <c r="U807" s="53" t="str">
        <f>IF(Tabla_Datos[[#This Row],[cProvincia]]="LIMA","LIMA","PROVINCIA")</f>
        <v>PROVINCIA</v>
      </c>
      <c r="V807" s="53" t="str">
        <f>MID(Tabla_Datos[[#This Row],[pTelefono]],1,SEARCH("-",Tabla_Datos[[#This Row],[pTelefono]],1)-1)</f>
        <v>44</v>
      </c>
      <c r="W807" s="53" t="str">
        <f>MID(Tabla_Datos[[#This Row],[pTelefono]],SEARCH("-",Tabla_Datos[[#This Row],[pTelefono]],1)+1,LEN(Tabla_Datos[[#This Row],[pTelefono]]))</f>
        <v>44509601</v>
      </c>
      <c r="X807" s="53" t="str">
        <f>CONCATENATE(Tabla_Datos[[#This Row],[TipUrb]]," ",Tabla_Datos[[#This Row],[Calle]]," ",Tabla_Datos[[#This Row],[NumCalle]])</f>
        <v>PJ JUAN VELASCO MZ 10 LT 9</v>
      </c>
      <c r="Y807" t="s">
        <v>246</v>
      </c>
      <c r="Z807" t="s">
        <v>152</v>
      </c>
      <c r="AA807" t="s">
        <v>153</v>
      </c>
      <c r="AB807" t="s">
        <v>95</v>
      </c>
      <c r="AC807" t="s">
        <v>95</v>
      </c>
      <c r="AD807" t="s">
        <v>429</v>
      </c>
      <c r="AE807" t="s">
        <v>95</v>
      </c>
      <c r="AF807" t="s">
        <v>95</v>
      </c>
      <c r="AG807" s="51">
        <v>47654654</v>
      </c>
      <c r="AH807" t="s">
        <v>95</v>
      </c>
      <c r="AI807">
        <v>1</v>
      </c>
      <c r="AJ807">
        <v>1</v>
      </c>
      <c r="AK807" t="s">
        <v>3467</v>
      </c>
      <c r="AL807">
        <v>9</v>
      </c>
    </row>
    <row r="808" spans="1:38">
      <c r="A808">
        <v>3291627</v>
      </c>
      <c r="B808" t="s">
        <v>3468</v>
      </c>
      <c r="C808" t="s">
        <v>19</v>
      </c>
      <c r="D808" t="s">
        <v>143</v>
      </c>
      <c r="E808">
        <v>2011</v>
      </c>
      <c r="F808">
        <v>8</v>
      </c>
      <c r="G808">
        <v>24</v>
      </c>
      <c r="H808" t="s">
        <v>86</v>
      </c>
      <c r="I808" t="s">
        <v>145</v>
      </c>
      <c r="J808" t="s">
        <v>469</v>
      </c>
      <c r="K808" t="s">
        <v>470</v>
      </c>
      <c r="L808" t="s">
        <v>86</v>
      </c>
      <c r="M808" t="s">
        <v>148</v>
      </c>
      <c r="N808" s="50">
        <v>41618629</v>
      </c>
      <c r="O808" s="51">
        <v>2336308</v>
      </c>
      <c r="P808" t="s">
        <v>3469</v>
      </c>
      <c r="Q808" t="s">
        <v>711</v>
      </c>
      <c r="R808" t="s">
        <v>793</v>
      </c>
      <c r="S808" s="49" t="str">
        <f>CONCATENATE(Tabla_Datos[[#This Row],[Nombre_Cliente]]," ",Tabla_Datos[[#This Row],[ApellidoPaterno_Cliente]]," ",Tabla_Datos[[#This Row],[ApellidoMaterno_Cliente]])</f>
        <v>MARUJA NOEMI GUZMAN CRUZ</v>
      </c>
      <c r="T808" s="53">
        <f>DATE(Tabla_Datos[[#This Row],[tAnio]],Tabla_Datos[[#This Row],[tMes]],Tabla_Datos[[#This Row],[tDia]])</f>
        <v>40779</v>
      </c>
      <c r="U808" s="53" t="str">
        <f>IF(Tabla_Datos[[#This Row],[cProvincia]]="LIMA","LIMA","PROVINCIA")</f>
        <v>PROVINCIA</v>
      </c>
      <c r="V808" s="53" t="str">
        <f>MID(Tabla_Datos[[#This Row],[pTelefono]],1,SEARCH("-",Tabla_Datos[[#This Row],[pTelefono]],1)-1)</f>
        <v>43</v>
      </c>
      <c r="W808" s="53" t="str">
        <f>MID(Tabla_Datos[[#This Row],[pTelefono]],SEARCH("-",Tabla_Datos[[#This Row],[pTelefono]],1)+1,LEN(Tabla_Datos[[#This Row],[pTelefono]]))</f>
        <v>943478134</v>
      </c>
      <c r="X808" s="53" t="str">
        <f>CONCATENATE(Tabla_Datos[[#This Row],[TipUrb]]," ",Tabla_Datos[[#This Row],[Calle]]," ",Tabla_Datos[[#This Row],[NumCalle]])</f>
        <v>AH FE Y ALEGRIA MZ P PRIMA LT 26 0</v>
      </c>
      <c r="Y808" t="s">
        <v>151</v>
      </c>
      <c r="Z808" t="s">
        <v>152</v>
      </c>
      <c r="AA808" t="s">
        <v>153</v>
      </c>
      <c r="AB808" t="s">
        <v>95</v>
      </c>
      <c r="AC808" t="s">
        <v>95</v>
      </c>
      <c r="AD808" t="s">
        <v>96</v>
      </c>
      <c r="AE808" t="s">
        <v>95</v>
      </c>
      <c r="AF808" t="s">
        <v>95</v>
      </c>
      <c r="AG808" s="51">
        <v>32933332</v>
      </c>
      <c r="AH808" t="s">
        <v>95</v>
      </c>
      <c r="AI808">
        <v>1</v>
      </c>
      <c r="AJ808">
        <v>1</v>
      </c>
      <c r="AK808" t="s">
        <v>3470</v>
      </c>
      <c r="AL808">
        <v>0</v>
      </c>
    </row>
    <row r="809" spans="1:38">
      <c r="A809">
        <v>3290359</v>
      </c>
      <c r="B809" t="s">
        <v>3471</v>
      </c>
      <c r="C809" t="s">
        <v>20</v>
      </c>
      <c r="D809" t="s">
        <v>143</v>
      </c>
      <c r="E809">
        <v>2011</v>
      </c>
      <c r="F809">
        <v>8</v>
      </c>
      <c r="G809">
        <v>24</v>
      </c>
      <c r="H809" t="s">
        <v>86</v>
      </c>
      <c r="I809" t="s">
        <v>790</v>
      </c>
      <c r="J809" t="s">
        <v>343</v>
      </c>
      <c r="K809" t="s">
        <v>343</v>
      </c>
      <c r="L809" t="s">
        <v>86</v>
      </c>
      <c r="M809" t="s">
        <v>102</v>
      </c>
      <c r="N809" s="50">
        <v>46677118</v>
      </c>
      <c r="O809" s="51">
        <v>2335493</v>
      </c>
      <c r="P809" t="s">
        <v>3472</v>
      </c>
      <c r="Q809" t="s">
        <v>451</v>
      </c>
      <c r="R809" t="s">
        <v>3473</v>
      </c>
      <c r="S809" s="49" t="str">
        <f>CONCATENATE(Tabla_Datos[[#This Row],[Nombre_Cliente]]," ",Tabla_Datos[[#This Row],[ApellidoPaterno_Cliente]]," ",Tabla_Datos[[#This Row],[ApellidoMaterno_Cliente]])</f>
        <v>HERNAN ELOY FLORES TUMPI</v>
      </c>
      <c r="T809" s="53">
        <f>DATE(Tabla_Datos[[#This Row],[tAnio]],Tabla_Datos[[#This Row],[tMes]],Tabla_Datos[[#This Row],[tDia]])</f>
        <v>40779</v>
      </c>
      <c r="U809" s="53" t="str">
        <f>IF(Tabla_Datos[[#This Row],[cProvincia]]="LIMA","LIMA","PROVINCIA")</f>
        <v>PROVINCIA</v>
      </c>
      <c r="V809" s="53" t="str">
        <f>MID(Tabla_Datos[[#This Row],[pTelefono]],1,SEARCH("-",Tabla_Datos[[#This Row],[pTelefono]],1)-1)</f>
        <v>53</v>
      </c>
      <c r="W809" s="53" t="str">
        <f>MID(Tabla_Datos[[#This Row],[pTelefono]],SEARCH("-",Tabla_Datos[[#This Row],[pTelefono]],1)+1,LEN(Tabla_Datos[[#This Row],[pTelefono]]))</f>
        <v>953907364</v>
      </c>
      <c r="X809" s="53" t="str">
        <f>CONCATENATE(Tabla_Datos[[#This Row],[TipUrb]]," ",Tabla_Datos[[#This Row],[Calle]]," ",Tabla_Datos[[#This Row],[NumCalle]])</f>
        <v>UP . 0</v>
      </c>
      <c r="Y809" t="s">
        <v>832</v>
      </c>
      <c r="Z809" t="s">
        <v>152</v>
      </c>
      <c r="AA809" t="s">
        <v>153</v>
      </c>
      <c r="AB809" t="s">
        <v>95</v>
      </c>
      <c r="AC809" t="s">
        <v>95</v>
      </c>
      <c r="AD809" t="s">
        <v>286</v>
      </c>
      <c r="AE809">
        <v>148</v>
      </c>
      <c r="AF809">
        <v>10</v>
      </c>
      <c r="AG809" s="51">
        <v>4636058</v>
      </c>
      <c r="AH809" t="s">
        <v>95</v>
      </c>
      <c r="AI809">
        <v>1</v>
      </c>
      <c r="AJ809">
        <v>1</v>
      </c>
      <c r="AK809" t="s">
        <v>221</v>
      </c>
      <c r="AL809">
        <v>0</v>
      </c>
    </row>
    <row r="810" spans="1:38">
      <c r="A810">
        <v>3288517</v>
      </c>
      <c r="B810" t="s">
        <v>3474</v>
      </c>
      <c r="C810" t="s">
        <v>19</v>
      </c>
      <c r="D810" t="s">
        <v>85</v>
      </c>
      <c r="E810">
        <v>2011</v>
      </c>
      <c r="F810">
        <v>8</v>
      </c>
      <c r="G810">
        <v>24</v>
      </c>
      <c r="H810" t="s">
        <v>86</v>
      </c>
      <c r="I810" t="s">
        <v>16</v>
      </c>
      <c r="J810" t="s">
        <v>16</v>
      </c>
      <c r="K810" t="s">
        <v>492</v>
      </c>
      <c r="L810" t="s">
        <v>86</v>
      </c>
      <c r="M810" t="s">
        <v>88</v>
      </c>
      <c r="N810" s="50">
        <v>45151237</v>
      </c>
      <c r="O810" s="51">
        <v>2334284</v>
      </c>
      <c r="P810" t="s">
        <v>3475</v>
      </c>
      <c r="Q810" t="s">
        <v>3476</v>
      </c>
      <c r="R810" t="s">
        <v>948</v>
      </c>
      <c r="S810" s="49" t="str">
        <f>CONCATENATE(Tabla_Datos[[#This Row],[Nombre_Cliente]]," ",Tabla_Datos[[#This Row],[ApellidoPaterno_Cliente]]," ",Tabla_Datos[[#This Row],[ApellidoMaterno_Cliente]])</f>
        <v>IVONNE GRUBESSICH SEPULVEDA</v>
      </c>
      <c r="T810" s="53">
        <f>DATE(Tabla_Datos[[#This Row],[tAnio]],Tabla_Datos[[#This Row],[tMes]],Tabla_Datos[[#This Row],[tDia]])</f>
        <v>40779</v>
      </c>
      <c r="U810" s="53" t="str">
        <f>IF(Tabla_Datos[[#This Row],[cProvincia]]="LIMA","LIMA","PROVINCIA")</f>
        <v>LIMA</v>
      </c>
      <c r="V810" s="53" t="str">
        <f>MID(Tabla_Datos[[#This Row],[pTelefono]],1,SEARCH("-",Tabla_Datos[[#This Row],[pTelefono]],1)-1)</f>
        <v>1</v>
      </c>
      <c r="W810" s="53" t="str">
        <f>MID(Tabla_Datos[[#This Row],[pTelefono]],SEARCH("-",Tabla_Datos[[#This Row],[pTelefono]],1)+1,LEN(Tabla_Datos[[#This Row],[pTelefono]]))</f>
        <v>997521110</v>
      </c>
      <c r="X810" s="53" t="str">
        <f>CONCATENATE(Tabla_Datos[[#This Row],[TipUrb]]," ",Tabla_Datos[[#This Row],[Calle]]," ",Tabla_Datos[[#This Row],[NumCalle]])</f>
        <v xml:space="preserve">  MADRID 288</v>
      </c>
      <c r="Y810" t="s">
        <v>92</v>
      </c>
      <c r="Z810" t="s">
        <v>196</v>
      </c>
      <c r="AA810" t="s">
        <v>197</v>
      </c>
      <c r="AB810" t="s">
        <v>95</v>
      </c>
      <c r="AC810">
        <v>501</v>
      </c>
      <c r="AD810" t="s">
        <v>95</v>
      </c>
      <c r="AE810" t="s">
        <v>95</v>
      </c>
      <c r="AF810" t="s">
        <v>95</v>
      </c>
      <c r="AG810" s="51">
        <v>92580539</v>
      </c>
      <c r="AH810" t="s">
        <v>95</v>
      </c>
      <c r="AI810">
        <v>1</v>
      </c>
      <c r="AJ810">
        <v>1</v>
      </c>
      <c r="AK810" t="s">
        <v>494</v>
      </c>
      <c r="AL810">
        <v>288</v>
      </c>
    </row>
    <row r="811" spans="1:38">
      <c r="A811">
        <v>3289017</v>
      </c>
      <c r="B811" t="s">
        <v>3477</v>
      </c>
      <c r="C811" t="s">
        <v>19</v>
      </c>
      <c r="D811" t="s">
        <v>85</v>
      </c>
      <c r="E811">
        <v>2011</v>
      </c>
      <c r="F811">
        <v>8</v>
      </c>
      <c r="G811">
        <v>24</v>
      </c>
      <c r="H811" t="s">
        <v>86</v>
      </c>
      <c r="I811" t="s">
        <v>355</v>
      </c>
      <c r="J811" t="s">
        <v>355</v>
      </c>
      <c r="K811" t="s">
        <v>355</v>
      </c>
      <c r="L811" t="s">
        <v>86</v>
      </c>
      <c r="M811" t="s">
        <v>594</v>
      </c>
      <c r="N811" s="50">
        <v>40416640</v>
      </c>
      <c r="O811" s="51">
        <v>2334750</v>
      </c>
      <c r="P811" t="s">
        <v>3478</v>
      </c>
      <c r="Q811" t="s">
        <v>451</v>
      </c>
      <c r="R811" t="s">
        <v>781</v>
      </c>
      <c r="S811" s="49" t="str">
        <f>CONCATENATE(Tabla_Datos[[#This Row],[Nombre_Cliente]]," ",Tabla_Datos[[#This Row],[ApellidoPaterno_Cliente]]," ",Tabla_Datos[[#This Row],[ApellidoMaterno_Cliente]])</f>
        <v>LINDA LEIDY FLORES ROJAS</v>
      </c>
      <c r="T811" s="53">
        <f>DATE(Tabla_Datos[[#This Row],[tAnio]],Tabla_Datos[[#This Row],[tMes]],Tabla_Datos[[#This Row],[tDia]])</f>
        <v>40779</v>
      </c>
      <c r="U811" s="53" t="str">
        <f>IF(Tabla_Datos[[#This Row],[cProvincia]]="LIMA","LIMA","PROVINCIA")</f>
        <v>PROVINCIA</v>
      </c>
      <c r="V811" s="53" t="str">
        <f>MID(Tabla_Datos[[#This Row],[pTelefono]],1,SEARCH("-",Tabla_Datos[[#This Row],[pTelefono]],1)-1)</f>
        <v>84</v>
      </c>
      <c r="W811" s="53" t="str">
        <f>MID(Tabla_Datos[[#This Row],[pTelefono]],SEARCH("-",Tabla_Datos[[#This Row],[pTelefono]],1)+1,LEN(Tabla_Datos[[#This Row],[pTelefono]]))</f>
        <v>984355716</v>
      </c>
      <c r="X811" s="53" t="str">
        <f>CONCATENATE(Tabla_Datos[[#This Row],[TipUrb]]," ",Tabla_Datos[[#This Row],[Calle]]," ",Tabla_Datos[[#This Row],[NumCalle]])</f>
        <v>- PUMAPACHA 634</v>
      </c>
      <c r="Y811" t="s">
        <v>360</v>
      </c>
      <c r="Z811" t="s">
        <v>122</v>
      </c>
      <c r="AA811" t="s">
        <v>123</v>
      </c>
      <c r="AB811" t="s">
        <v>95</v>
      </c>
      <c r="AC811" t="s">
        <v>95</v>
      </c>
      <c r="AD811" t="s">
        <v>109</v>
      </c>
      <c r="AE811" t="s">
        <v>95</v>
      </c>
      <c r="AF811" t="s">
        <v>95</v>
      </c>
      <c r="AG811" s="51">
        <v>44655762</v>
      </c>
      <c r="AH811" t="s">
        <v>95</v>
      </c>
      <c r="AI811">
        <v>1</v>
      </c>
      <c r="AJ811">
        <v>1</v>
      </c>
      <c r="AK811" t="s">
        <v>3479</v>
      </c>
      <c r="AL811">
        <v>634</v>
      </c>
    </row>
    <row r="812" spans="1:38">
      <c r="A812">
        <v>3290289</v>
      </c>
      <c r="B812" t="s">
        <v>3480</v>
      </c>
      <c r="C812" t="s">
        <v>19</v>
      </c>
      <c r="D812" t="s">
        <v>85</v>
      </c>
      <c r="E812">
        <v>2011</v>
      </c>
      <c r="F812">
        <v>8</v>
      </c>
      <c r="G812">
        <v>24</v>
      </c>
      <c r="H812" t="s">
        <v>86</v>
      </c>
      <c r="I812" t="s">
        <v>16</v>
      </c>
      <c r="J812" t="s">
        <v>16</v>
      </c>
      <c r="K812" t="s">
        <v>633</v>
      </c>
      <c r="L812" t="s">
        <v>86</v>
      </c>
      <c r="M812" t="s">
        <v>88</v>
      </c>
      <c r="O812" s="51">
        <v>2335421</v>
      </c>
      <c r="P812" t="s">
        <v>3481</v>
      </c>
      <c r="Q812" t="s">
        <v>3482</v>
      </c>
      <c r="R812" t="s">
        <v>780</v>
      </c>
      <c r="S812" s="49" t="str">
        <f>CONCATENATE(Tabla_Datos[[#This Row],[Nombre_Cliente]]," ",Tabla_Datos[[#This Row],[ApellidoPaterno_Cliente]]," ",Tabla_Datos[[#This Row],[ApellidoMaterno_Cliente]])</f>
        <v>RENZO JAVIER FERRUA SANCHEZ</v>
      </c>
      <c r="T812" s="53">
        <f>DATE(Tabla_Datos[[#This Row],[tAnio]],Tabla_Datos[[#This Row],[tMes]],Tabla_Datos[[#This Row],[tDia]])</f>
        <v>40779</v>
      </c>
      <c r="U812" s="53" t="str">
        <f>IF(Tabla_Datos[[#This Row],[cProvincia]]="LIMA","LIMA","PROVINCIA")</f>
        <v>LIMA</v>
      </c>
      <c r="V812" s="53" t="str">
        <f>MID(Tabla_Datos[[#This Row],[pTelefono]],1,SEARCH("-",Tabla_Datos[[#This Row],[pTelefono]],1)-1)</f>
        <v>1</v>
      </c>
      <c r="W812" s="53" t="str">
        <f>MID(Tabla_Datos[[#This Row],[pTelefono]],SEARCH("-",Tabla_Datos[[#This Row],[pTelefono]],1)+1,LEN(Tabla_Datos[[#This Row],[pTelefono]]))</f>
        <v>978530064</v>
      </c>
      <c r="X812" s="53" t="str">
        <f>CONCATENATE(Tabla_Datos[[#This Row],[TipUrb]]," ",Tabla_Datos[[#This Row],[Calle]]," ",Tabla_Datos[[#This Row],[NumCalle]])</f>
        <v>UR METROPOLITANA 0</v>
      </c>
      <c r="Y812" t="s">
        <v>92</v>
      </c>
      <c r="Z812" t="s">
        <v>122</v>
      </c>
      <c r="AA812" t="s">
        <v>123</v>
      </c>
      <c r="AB812" t="s">
        <v>95</v>
      </c>
      <c r="AC812" t="s">
        <v>95</v>
      </c>
      <c r="AD812" t="s">
        <v>161</v>
      </c>
      <c r="AE812" t="s">
        <v>2731</v>
      </c>
      <c r="AF812">
        <v>35</v>
      </c>
      <c r="AG812" s="51">
        <v>44032358</v>
      </c>
      <c r="AH812" t="s">
        <v>95</v>
      </c>
      <c r="AI812">
        <v>1</v>
      </c>
      <c r="AJ812">
        <v>1</v>
      </c>
      <c r="AK812" t="s">
        <v>3483</v>
      </c>
      <c r="AL812">
        <v>0</v>
      </c>
    </row>
    <row r="813" spans="1:38">
      <c r="A813">
        <v>3290830</v>
      </c>
      <c r="B813" t="s">
        <v>3484</v>
      </c>
      <c r="C813" t="s">
        <v>19</v>
      </c>
      <c r="D813" t="s">
        <v>85</v>
      </c>
      <c r="E813">
        <v>2011</v>
      </c>
      <c r="F813">
        <v>8</v>
      </c>
      <c r="G813">
        <v>24</v>
      </c>
      <c r="H813" t="s">
        <v>86</v>
      </c>
      <c r="I813" t="s">
        <v>16</v>
      </c>
      <c r="J813" t="s">
        <v>16</v>
      </c>
      <c r="K813" t="s">
        <v>374</v>
      </c>
      <c r="L813" t="s">
        <v>86</v>
      </c>
      <c r="M813" t="s">
        <v>88</v>
      </c>
      <c r="N813" s="50">
        <v>43434414</v>
      </c>
      <c r="O813" s="51">
        <v>2335753</v>
      </c>
      <c r="P813" t="s">
        <v>3485</v>
      </c>
      <c r="Q813" t="s">
        <v>3486</v>
      </c>
      <c r="R813" t="s">
        <v>279</v>
      </c>
      <c r="S813" s="49" t="str">
        <f>CONCATENATE(Tabla_Datos[[#This Row],[Nombre_Cliente]]," ",Tabla_Datos[[#This Row],[ApellidoPaterno_Cliente]]," ",Tabla_Datos[[#This Row],[ApellidoMaterno_Cliente]])</f>
        <v>JULISSA CRISOSTOMO DIAZ</v>
      </c>
      <c r="T813" s="53">
        <f>DATE(Tabla_Datos[[#This Row],[tAnio]],Tabla_Datos[[#This Row],[tMes]],Tabla_Datos[[#This Row],[tDia]])</f>
        <v>40779</v>
      </c>
      <c r="U813" s="53" t="str">
        <f>IF(Tabla_Datos[[#This Row],[cProvincia]]="LIMA","LIMA","PROVINCIA")</f>
        <v>LIMA</v>
      </c>
      <c r="V813" s="53" t="str">
        <f>MID(Tabla_Datos[[#This Row],[pTelefono]],1,SEARCH("-",Tabla_Datos[[#This Row],[pTelefono]],1)-1)</f>
        <v>1</v>
      </c>
      <c r="W813" s="53" t="str">
        <f>MID(Tabla_Datos[[#This Row],[pTelefono]],SEARCH("-",Tabla_Datos[[#This Row],[pTelefono]],1)+1,LEN(Tabla_Datos[[#This Row],[pTelefono]]))</f>
        <v>996932464</v>
      </c>
      <c r="X813" s="53" t="str">
        <f>CONCATENATE(Tabla_Datos[[#This Row],[TipUrb]]," ",Tabla_Datos[[#This Row],[Calle]]," ",Tabla_Datos[[#This Row],[NumCalle]])</f>
        <v>PJ MIGUEL GRAU 263</v>
      </c>
      <c r="Y813" t="s">
        <v>92</v>
      </c>
      <c r="Z813" t="s">
        <v>122</v>
      </c>
      <c r="AA813" t="s">
        <v>123</v>
      </c>
      <c r="AB813" t="s">
        <v>95</v>
      </c>
      <c r="AC813" t="s">
        <v>95</v>
      </c>
      <c r="AD813" t="s">
        <v>429</v>
      </c>
      <c r="AE813" t="s">
        <v>95</v>
      </c>
      <c r="AF813" t="s">
        <v>95</v>
      </c>
      <c r="AG813" s="51">
        <v>9723645</v>
      </c>
      <c r="AH813" t="s">
        <v>95</v>
      </c>
      <c r="AI813">
        <v>1</v>
      </c>
      <c r="AJ813">
        <v>1</v>
      </c>
      <c r="AK813" t="s">
        <v>2083</v>
      </c>
      <c r="AL813">
        <v>263</v>
      </c>
    </row>
    <row r="814" spans="1:38">
      <c r="A814">
        <v>3292465</v>
      </c>
      <c r="B814" t="s">
        <v>3487</v>
      </c>
      <c r="C814" t="s">
        <v>20</v>
      </c>
      <c r="D814" t="s">
        <v>143</v>
      </c>
      <c r="E814">
        <v>2011</v>
      </c>
      <c r="F814">
        <v>8</v>
      </c>
      <c r="G814">
        <v>24</v>
      </c>
      <c r="H814" t="s">
        <v>86</v>
      </c>
      <c r="I814" t="s">
        <v>16</v>
      </c>
      <c r="J814" t="s">
        <v>16</v>
      </c>
      <c r="K814" t="s">
        <v>308</v>
      </c>
      <c r="L814" t="s">
        <v>86</v>
      </c>
      <c r="M814" t="s">
        <v>88</v>
      </c>
      <c r="N814" s="50">
        <v>43501827</v>
      </c>
      <c r="O814" s="51">
        <v>2336946</v>
      </c>
      <c r="P814" t="s">
        <v>3488</v>
      </c>
      <c r="Q814" t="s">
        <v>3489</v>
      </c>
      <c r="R814" t="s">
        <v>1284</v>
      </c>
      <c r="S814" s="49" t="str">
        <f>CONCATENATE(Tabla_Datos[[#This Row],[Nombre_Cliente]]," ",Tabla_Datos[[#This Row],[ApellidoPaterno_Cliente]]," ",Tabla_Datos[[#This Row],[ApellidoMaterno_Cliente]])</f>
        <v>RODOLFO MAXIMO MONTELLANOS PORTOCARRERO</v>
      </c>
      <c r="T814" s="53">
        <f>DATE(Tabla_Datos[[#This Row],[tAnio]],Tabla_Datos[[#This Row],[tMes]],Tabla_Datos[[#This Row],[tDia]])</f>
        <v>40779</v>
      </c>
      <c r="U814" s="53" t="str">
        <f>IF(Tabla_Datos[[#This Row],[cProvincia]]="LIMA","LIMA","PROVINCIA")</f>
        <v>LIMA</v>
      </c>
      <c r="V814" s="53" t="str">
        <f>MID(Tabla_Datos[[#This Row],[pTelefono]],1,SEARCH("-",Tabla_Datos[[#This Row],[pTelefono]],1)-1)</f>
        <v>1</v>
      </c>
      <c r="W814" s="53" t="str">
        <f>MID(Tabla_Datos[[#This Row],[pTelefono]],SEARCH("-",Tabla_Datos[[#This Row],[pTelefono]],1)+1,LEN(Tabla_Datos[[#This Row],[pTelefono]]))</f>
        <v>989813026</v>
      </c>
      <c r="X814" s="53" t="str">
        <f>CONCATENATE(Tabla_Datos[[#This Row],[TipUrb]]," ",Tabla_Datos[[#This Row],[Calle]]," ",Tabla_Datos[[#This Row],[NumCalle]])</f>
        <v>CO S/N 0</v>
      </c>
      <c r="Y814" t="s">
        <v>92</v>
      </c>
      <c r="Z814" t="s">
        <v>152</v>
      </c>
      <c r="AA814" t="s">
        <v>153</v>
      </c>
      <c r="AB814" t="s">
        <v>95</v>
      </c>
      <c r="AC814" t="s">
        <v>95</v>
      </c>
      <c r="AD814" t="s">
        <v>198</v>
      </c>
      <c r="AE814" t="s">
        <v>3490</v>
      </c>
      <c r="AF814" t="s">
        <v>95</v>
      </c>
      <c r="AG814" s="51">
        <v>43289827</v>
      </c>
      <c r="AH814" t="s">
        <v>95</v>
      </c>
      <c r="AI814">
        <v>1</v>
      </c>
      <c r="AJ814">
        <v>1</v>
      </c>
      <c r="AK814" t="s">
        <v>1146</v>
      </c>
      <c r="AL814">
        <v>0</v>
      </c>
    </row>
    <row r="815" spans="1:38">
      <c r="A815">
        <v>3290634</v>
      </c>
      <c r="B815" t="s">
        <v>3491</v>
      </c>
      <c r="C815" t="s">
        <v>20</v>
      </c>
      <c r="D815" t="s">
        <v>85</v>
      </c>
      <c r="E815">
        <v>2011</v>
      </c>
      <c r="F815">
        <v>8</v>
      </c>
      <c r="G815">
        <v>24</v>
      </c>
      <c r="H815" t="s">
        <v>86</v>
      </c>
      <c r="I815" t="s">
        <v>16</v>
      </c>
      <c r="J815" t="s">
        <v>16</v>
      </c>
      <c r="K815" t="s">
        <v>277</v>
      </c>
      <c r="L815" t="s">
        <v>86</v>
      </c>
      <c r="M815" t="s">
        <v>88</v>
      </c>
      <c r="O815" s="51">
        <v>2335627</v>
      </c>
      <c r="P815" t="s">
        <v>3492</v>
      </c>
      <c r="Q815" t="s">
        <v>3489</v>
      </c>
      <c r="R815" t="s">
        <v>801</v>
      </c>
      <c r="S815" s="49" t="str">
        <f>CONCATENATE(Tabla_Datos[[#This Row],[Nombre_Cliente]]," ",Tabla_Datos[[#This Row],[ApellidoPaterno_Cliente]]," ",Tabla_Datos[[#This Row],[ApellidoMaterno_Cliente]])</f>
        <v>PATRICIA ROXANA MONTELLANOS GOMEZ</v>
      </c>
      <c r="T815" s="53">
        <f>DATE(Tabla_Datos[[#This Row],[tAnio]],Tabla_Datos[[#This Row],[tMes]],Tabla_Datos[[#This Row],[tDia]])</f>
        <v>40779</v>
      </c>
      <c r="U815" s="53" t="str">
        <f>IF(Tabla_Datos[[#This Row],[cProvincia]]="LIMA","LIMA","PROVINCIA")</f>
        <v>LIMA</v>
      </c>
      <c r="V815" s="53" t="str">
        <f>MID(Tabla_Datos[[#This Row],[pTelefono]],1,SEARCH("-",Tabla_Datos[[#This Row],[pTelefono]],1)-1)</f>
        <v>1</v>
      </c>
      <c r="W815" s="53" t="str">
        <f>MID(Tabla_Datos[[#This Row],[pTelefono]],SEARCH("-",Tabla_Datos[[#This Row],[pTelefono]],1)+1,LEN(Tabla_Datos[[#This Row],[pTelefono]]))</f>
        <v>991487487</v>
      </c>
      <c r="X815" s="53" t="str">
        <f>CONCATENATE(Tabla_Datos[[#This Row],[TipUrb]]," ",Tabla_Datos[[#This Row],[Calle]]," ",Tabla_Datos[[#This Row],[NumCalle]])</f>
        <v>UR TAMBO DE MORA 0</v>
      </c>
      <c r="Y815" t="s">
        <v>92</v>
      </c>
      <c r="Z815" t="s">
        <v>122</v>
      </c>
      <c r="AA815" t="s">
        <v>123</v>
      </c>
      <c r="AB815" t="s">
        <v>95</v>
      </c>
      <c r="AC815" t="s">
        <v>95</v>
      </c>
      <c r="AD815" t="s">
        <v>161</v>
      </c>
      <c r="AE815" t="s">
        <v>116</v>
      </c>
      <c r="AF815">
        <v>8</v>
      </c>
      <c r="AG815" s="51">
        <v>42476342</v>
      </c>
      <c r="AH815" t="s">
        <v>95</v>
      </c>
      <c r="AI815">
        <v>1</v>
      </c>
      <c r="AJ815">
        <v>1</v>
      </c>
      <c r="AK815" t="s">
        <v>3493</v>
      </c>
      <c r="AL815">
        <v>0</v>
      </c>
    </row>
    <row r="816" spans="1:38">
      <c r="A816">
        <v>3292042</v>
      </c>
      <c r="B816" t="s">
        <v>3494</v>
      </c>
      <c r="C816" t="s">
        <v>20</v>
      </c>
      <c r="D816" t="s">
        <v>143</v>
      </c>
      <c r="E816">
        <v>2011</v>
      </c>
      <c r="F816">
        <v>8</v>
      </c>
      <c r="G816">
        <v>24</v>
      </c>
      <c r="H816" t="s">
        <v>86</v>
      </c>
      <c r="I816" t="s">
        <v>759</v>
      </c>
      <c r="J816" t="s">
        <v>1484</v>
      </c>
      <c r="K816" t="s">
        <v>1484</v>
      </c>
      <c r="L816" t="s">
        <v>86</v>
      </c>
      <c r="M816" t="s">
        <v>294</v>
      </c>
      <c r="N816" s="50">
        <v>45489011</v>
      </c>
      <c r="O816" s="51">
        <v>2336616</v>
      </c>
      <c r="P816" t="s">
        <v>3495</v>
      </c>
      <c r="Q816" t="s">
        <v>3496</v>
      </c>
      <c r="R816" t="s">
        <v>3144</v>
      </c>
      <c r="S816" s="49" t="str">
        <f>CONCATENATE(Tabla_Datos[[#This Row],[Nombre_Cliente]]," ",Tabla_Datos[[#This Row],[ApellidoPaterno_Cliente]]," ",Tabla_Datos[[#This Row],[ApellidoMaterno_Cliente]])</f>
        <v>GERSON ADEMIR VERGARA DOMINGUEZ</v>
      </c>
      <c r="T816" s="53">
        <f>DATE(Tabla_Datos[[#This Row],[tAnio]],Tabla_Datos[[#This Row],[tMes]],Tabla_Datos[[#This Row],[tDia]])</f>
        <v>40779</v>
      </c>
      <c r="U816" s="53" t="str">
        <f>IF(Tabla_Datos[[#This Row],[cProvincia]]="LIMA","LIMA","PROVINCIA")</f>
        <v>PROVINCIA</v>
      </c>
      <c r="V816" s="53" t="str">
        <f>MID(Tabla_Datos[[#This Row],[pTelefono]],1,SEARCH("-",Tabla_Datos[[#This Row],[pTelefono]],1)-1)</f>
        <v>56</v>
      </c>
      <c r="W816" s="53" t="str">
        <f>MID(Tabla_Datos[[#This Row],[pTelefono]],SEARCH("-",Tabla_Datos[[#This Row],[pTelefono]],1)+1,LEN(Tabla_Datos[[#This Row],[pTelefono]]))</f>
        <v>956393481</v>
      </c>
      <c r="X816" s="53" t="str">
        <f>CONCATENATE(Tabla_Datos[[#This Row],[TipUrb]]," ",Tabla_Datos[[#This Row],[Calle]]," ",Tabla_Datos[[#This Row],[NumCalle]])</f>
        <v>- BOLOGNESI 891</v>
      </c>
      <c r="Y816" t="s">
        <v>759</v>
      </c>
      <c r="Z816" t="s">
        <v>152</v>
      </c>
      <c r="AA816" t="s">
        <v>153</v>
      </c>
      <c r="AB816" t="s">
        <v>95</v>
      </c>
      <c r="AC816" t="s">
        <v>95</v>
      </c>
      <c r="AD816" t="s">
        <v>109</v>
      </c>
      <c r="AE816" t="s">
        <v>95</v>
      </c>
      <c r="AF816" t="s">
        <v>95</v>
      </c>
      <c r="AG816" s="51">
        <v>47174044</v>
      </c>
      <c r="AH816" t="s">
        <v>95</v>
      </c>
      <c r="AI816">
        <v>1</v>
      </c>
      <c r="AJ816">
        <v>1</v>
      </c>
      <c r="AK816" t="s">
        <v>3497</v>
      </c>
      <c r="AL816">
        <v>891</v>
      </c>
    </row>
    <row r="817" spans="1:38">
      <c r="A817">
        <v>3295240</v>
      </c>
      <c r="B817" t="s">
        <v>3498</v>
      </c>
      <c r="C817" t="s">
        <v>20</v>
      </c>
      <c r="D817" t="s">
        <v>85</v>
      </c>
      <c r="E817">
        <v>2011</v>
      </c>
      <c r="F817">
        <v>8</v>
      </c>
      <c r="G817">
        <v>24</v>
      </c>
      <c r="H817" t="s">
        <v>86</v>
      </c>
      <c r="I817" t="s">
        <v>16</v>
      </c>
      <c r="J817" t="s">
        <v>16</v>
      </c>
      <c r="K817" t="s">
        <v>165</v>
      </c>
      <c r="L817" t="s">
        <v>86</v>
      </c>
      <c r="M817" t="s">
        <v>88</v>
      </c>
      <c r="N817" s="50">
        <v>20000021</v>
      </c>
      <c r="O817" s="51">
        <v>2338930</v>
      </c>
      <c r="P817" t="s">
        <v>3499</v>
      </c>
      <c r="Q817" t="s">
        <v>451</v>
      </c>
      <c r="R817" t="s">
        <v>3500</v>
      </c>
      <c r="S817" s="49" t="str">
        <f>CONCATENATE(Tabla_Datos[[#This Row],[Nombre_Cliente]]," ",Tabla_Datos[[#This Row],[ApellidoPaterno_Cliente]]," ",Tabla_Datos[[#This Row],[ApellidoMaterno_Cliente]])</f>
        <v>NICANOR ALEJANDRO FLORES PEÑALOZA</v>
      </c>
      <c r="T817" s="53">
        <f>DATE(Tabla_Datos[[#This Row],[tAnio]],Tabla_Datos[[#This Row],[tMes]],Tabla_Datos[[#This Row],[tDia]])</f>
        <v>40779</v>
      </c>
      <c r="U817" s="53" t="str">
        <f>IF(Tabla_Datos[[#This Row],[cProvincia]]="LIMA","LIMA","PROVINCIA")</f>
        <v>LIMA</v>
      </c>
      <c r="V817" s="53" t="str">
        <f>MID(Tabla_Datos[[#This Row],[pTelefono]],1,SEARCH("-",Tabla_Datos[[#This Row],[pTelefono]],1)-1)</f>
        <v>1</v>
      </c>
      <c r="W817" s="53" t="str">
        <f>MID(Tabla_Datos[[#This Row],[pTelefono]],SEARCH("-",Tabla_Datos[[#This Row],[pTelefono]],1)+1,LEN(Tabla_Datos[[#This Row],[pTelefono]]))</f>
        <v>989658307</v>
      </c>
      <c r="X817" s="53" t="str">
        <f>CONCATENATE(Tabla_Datos[[#This Row],[TipUrb]]," ",Tabla_Datos[[#This Row],[Calle]]," ",Tabla_Datos[[#This Row],[NumCalle]])</f>
        <v>UR SAN JUAN 0</v>
      </c>
      <c r="Y817" t="s">
        <v>92</v>
      </c>
      <c r="Z817" t="s">
        <v>196</v>
      </c>
      <c r="AA817" t="s">
        <v>197</v>
      </c>
      <c r="AB817" t="s">
        <v>95</v>
      </c>
      <c r="AC817" t="s">
        <v>95</v>
      </c>
      <c r="AD817" t="s">
        <v>161</v>
      </c>
      <c r="AE817" t="s">
        <v>361</v>
      </c>
      <c r="AF817">
        <v>4</v>
      </c>
      <c r="AG817" s="51">
        <v>6868320</v>
      </c>
      <c r="AH817" t="s">
        <v>95</v>
      </c>
      <c r="AI817">
        <v>1</v>
      </c>
      <c r="AJ817">
        <v>1</v>
      </c>
      <c r="AK817" t="s">
        <v>1470</v>
      </c>
      <c r="AL817">
        <v>0</v>
      </c>
    </row>
    <row r="818" spans="1:38">
      <c r="A818">
        <v>3291288</v>
      </c>
      <c r="B818" t="s">
        <v>3501</v>
      </c>
      <c r="C818" t="s">
        <v>20</v>
      </c>
      <c r="D818" t="s">
        <v>85</v>
      </c>
      <c r="E818">
        <v>2011</v>
      </c>
      <c r="F818">
        <v>8</v>
      </c>
      <c r="G818">
        <v>24</v>
      </c>
      <c r="H818" t="s">
        <v>86</v>
      </c>
      <c r="I818" t="s">
        <v>16</v>
      </c>
      <c r="J818" t="s">
        <v>16</v>
      </c>
      <c r="K818" t="s">
        <v>1877</v>
      </c>
      <c r="L818" t="s">
        <v>86</v>
      </c>
      <c r="M818" t="s">
        <v>88</v>
      </c>
      <c r="N818" s="50">
        <v>20000021</v>
      </c>
      <c r="O818" s="51">
        <v>2336012</v>
      </c>
      <c r="P818" t="s">
        <v>3502</v>
      </c>
      <c r="Q818" t="s">
        <v>3503</v>
      </c>
      <c r="R818" t="s">
        <v>1086</v>
      </c>
      <c r="S818" s="49" t="str">
        <f>CONCATENATE(Tabla_Datos[[#This Row],[Nombre_Cliente]]," ",Tabla_Datos[[#This Row],[ApellidoPaterno_Cliente]]," ",Tabla_Datos[[#This Row],[ApellidoMaterno_Cliente]])</f>
        <v>GREGORIO DURAND AGUILAR</v>
      </c>
      <c r="T818" s="53">
        <f>DATE(Tabla_Datos[[#This Row],[tAnio]],Tabla_Datos[[#This Row],[tMes]],Tabla_Datos[[#This Row],[tDia]])</f>
        <v>40779</v>
      </c>
      <c r="U818" s="53" t="str">
        <f>IF(Tabla_Datos[[#This Row],[cProvincia]]="LIMA","LIMA","PROVINCIA")</f>
        <v>LIMA</v>
      </c>
      <c r="V818" s="53" t="str">
        <f>MID(Tabla_Datos[[#This Row],[pTelefono]],1,SEARCH("-",Tabla_Datos[[#This Row],[pTelefono]],1)-1)</f>
        <v>1</v>
      </c>
      <c r="W818" s="53" t="str">
        <f>MID(Tabla_Datos[[#This Row],[pTelefono]],SEARCH("-",Tabla_Datos[[#This Row],[pTelefono]],1)+1,LEN(Tabla_Datos[[#This Row],[pTelefono]]))</f>
        <v>98962113</v>
      </c>
      <c r="X818" s="53" t="str">
        <f>CONCATENATE(Tabla_Datos[[#This Row],[TipUrb]]," ",Tabla_Datos[[#This Row],[Calle]]," ",Tabla_Datos[[#This Row],[NumCalle]])</f>
        <v xml:space="preserve">  CENTENARIO 259</v>
      </c>
      <c r="Y818" t="s">
        <v>92</v>
      </c>
      <c r="Z818" t="s">
        <v>122</v>
      </c>
      <c r="AA818" t="s">
        <v>123</v>
      </c>
      <c r="AB818">
        <v>2</v>
      </c>
      <c r="AC818">
        <v>202</v>
      </c>
      <c r="AD818" t="s">
        <v>95</v>
      </c>
      <c r="AE818" t="s">
        <v>95</v>
      </c>
      <c r="AF818" t="s">
        <v>95</v>
      </c>
      <c r="AG818" s="51">
        <v>6679716</v>
      </c>
      <c r="AH818" t="s">
        <v>95</v>
      </c>
      <c r="AI818">
        <v>1</v>
      </c>
      <c r="AJ818">
        <v>1</v>
      </c>
      <c r="AK818" t="s">
        <v>154</v>
      </c>
      <c r="AL818">
        <v>259</v>
      </c>
    </row>
    <row r="819" spans="1:38">
      <c r="A819">
        <v>3292485</v>
      </c>
      <c r="B819" t="s">
        <v>3504</v>
      </c>
      <c r="C819" t="s">
        <v>19</v>
      </c>
      <c r="D819" t="s">
        <v>85</v>
      </c>
      <c r="E819">
        <v>2011</v>
      </c>
      <c r="F819">
        <v>8</v>
      </c>
      <c r="G819">
        <v>24</v>
      </c>
      <c r="H819" t="s">
        <v>86</v>
      </c>
      <c r="I819" t="s">
        <v>16</v>
      </c>
      <c r="J819" t="s">
        <v>16</v>
      </c>
      <c r="K819" t="s">
        <v>165</v>
      </c>
      <c r="L819" t="s">
        <v>86</v>
      </c>
      <c r="M819" t="s">
        <v>88</v>
      </c>
      <c r="N819" s="50">
        <v>7330137</v>
      </c>
      <c r="O819" s="51">
        <v>2336966</v>
      </c>
      <c r="P819" t="s">
        <v>3505</v>
      </c>
      <c r="Q819" t="s">
        <v>3506</v>
      </c>
      <c r="R819" t="s">
        <v>3507</v>
      </c>
      <c r="S819" s="49" t="str">
        <f>CONCATENATE(Tabla_Datos[[#This Row],[Nombre_Cliente]]," ",Tabla_Datos[[#This Row],[ApellidoPaterno_Cliente]]," ",Tabla_Datos[[#This Row],[ApellidoMaterno_Cliente]])</f>
        <v>HAROLD ALBERTO TARMA ARRASCUE</v>
      </c>
      <c r="T819" s="53">
        <f>DATE(Tabla_Datos[[#This Row],[tAnio]],Tabla_Datos[[#This Row],[tMes]],Tabla_Datos[[#This Row],[tDia]])</f>
        <v>40779</v>
      </c>
      <c r="U819" s="53" t="str">
        <f>IF(Tabla_Datos[[#This Row],[cProvincia]]="LIMA","LIMA","PROVINCIA")</f>
        <v>LIMA</v>
      </c>
      <c r="V819" s="53" t="str">
        <f>MID(Tabla_Datos[[#This Row],[pTelefono]],1,SEARCH("-",Tabla_Datos[[#This Row],[pTelefono]],1)-1)</f>
        <v>1</v>
      </c>
      <c r="W819" s="53" t="str">
        <f>MID(Tabla_Datos[[#This Row],[pTelefono]],SEARCH("-",Tabla_Datos[[#This Row],[pTelefono]],1)+1,LEN(Tabla_Datos[[#This Row],[pTelefono]]))</f>
        <v>997771809</v>
      </c>
      <c r="X819" s="53" t="str">
        <f>CONCATENATE(Tabla_Datos[[#This Row],[TipUrb]]," ",Tabla_Datos[[#This Row],[Calle]]," ",Tabla_Datos[[#This Row],[NumCalle]])</f>
        <v>UR PRADO LEONCIO 120</v>
      </c>
      <c r="Y819" t="s">
        <v>92</v>
      </c>
      <c r="Z819" t="s">
        <v>122</v>
      </c>
      <c r="AA819" t="s">
        <v>123</v>
      </c>
      <c r="AB819" t="s">
        <v>95</v>
      </c>
      <c r="AC819" t="s">
        <v>95</v>
      </c>
      <c r="AD819" t="s">
        <v>161</v>
      </c>
      <c r="AE819" t="s">
        <v>474</v>
      </c>
      <c r="AF819">
        <v>17</v>
      </c>
      <c r="AG819" s="51">
        <v>41195607</v>
      </c>
      <c r="AH819" t="s">
        <v>95</v>
      </c>
      <c r="AI819">
        <v>1</v>
      </c>
      <c r="AJ819">
        <v>1</v>
      </c>
      <c r="AK819" t="s">
        <v>3216</v>
      </c>
      <c r="AL819">
        <v>120</v>
      </c>
    </row>
    <row r="820" spans="1:38">
      <c r="A820">
        <v>3290312</v>
      </c>
      <c r="B820" t="s">
        <v>3508</v>
      </c>
      <c r="C820" t="s">
        <v>19</v>
      </c>
      <c r="D820" t="s">
        <v>85</v>
      </c>
      <c r="E820">
        <v>2011</v>
      </c>
      <c r="F820">
        <v>8</v>
      </c>
      <c r="G820">
        <v>24</v>
      </c>
      <c r="H820" t="s">
        <v>86</v>
      </c>
      <c r="I820" t="s">
        <v>16</v>
      </c>
      <c r="J820" t="s">
        <v>16</v>
      </c>
      <c r="K820" t="s">
        <v>444</v>
      </c>
      <c r="L820" t="s">
        <v>86</v>
      </c>
      <c r="M820" t="s">
        <v>88</v>
      </c>
      <c r="N820" s="50">
        <v>11111152</v>
      </c>
      <c r="O820" s="51">
        <v>2335448</v>
      </c>
      <c r="P820" t="s">
        <v>3509</v>
      </c>
      <c r="Q820" t="s">
        <v>3510</v>
      </c>
      <c r="R820" t="s">
        <v>610</v>
      </c>
      <c r="S820" s="49" t="str">
        <f>CONCATENATE(Tabla_Datos[[#This Row],[Nombre_Cliente]]," ",Tabla_Datos[[#This Row],[ApellidoPaterno_Cliente]]," ",Tabla_Datos[[#This Row],[ApellidoMaterno_Cliente]])</f>
        <v>YOLANDA NELIDA FALERO MARTINEZ</v>
      </c>
      <c r="T820" s="53">
        <f>DATE(Tabla_Datos[[#This Row],[tAnio]],Tabla_Datos[[#This Row],[tMes]],Tabla_Datos[[#This Row],[tDia]])</f>
        <v>40779</v>
      </c>
      <c r="U820" s="53" t="str">
        <f>IF(Tabla_Datos[[#This Row],[cProvincia]]="LIMA","LIMA","PROVINCIA")</f>
        <v>LIMA</v>
      </c>
      <c r="V820" s="53" t="str">
        <f>MID(Tabla_Datos[[#This Row],[pTelefono]],1,SEARCH("-",Tabla_Datos[[#This Row],[pTelefono]],1)-1)</f>
        <v>1</v>
      </c>
      <c r="W820" s="53" t="str">
        <f>MID(Tabla_Datos[[#This Row],[pTelefono]],SEARCH("-",Tabla_Datos[[#This Row],[pTelefono]],1)+1,LEN(Tabla_Datos[[#This Row],[pTelefono]]))</f>
        <v>981245908</v>
      </c>
      <c r="X820" s="53" t="str">
        <f>CONCATENATE(Tabla_Datos[[#This Row],[TipUrb]]," ",Tabla_Datos[[#This Row],[Calle]]," ",Tabla_Datos[[#This Row],[NumCalle]])</f>
        <v>UR SANTA CRUZ 118</v>
      </c>
      <c r="Y820" t="s">
        <v>92</v>
      </c>
      <c r="Z820" t="s">
        <v>122</v>
      </c>
      <c r="AA820" t="s">
        <v>123</v>
      </c>
      <c r="AB820">
        <v>2</v>
      </c>
      <c r="AC820" t="s">
        <v>95</v>
      </c>
      <c r="AD820" t="s">
        <v>161</v>
      </c>
      <c r="AE820" t="s">
        <v>95</v>
      </c>
      <c r="AF820" t="s">
        <v>95</v>
      </c>
      <c r="AG820" s="51">
        <v>8102005</v>
      </c>
      <c r="AH820" t="s">
        <v>95</v>
      </c>
      <c r="AI820">
        <v>1</v>
      </c>
      <c r="AJ820">
        <v>1</v>
      </c>
      <c r="AK820" t="s">
        <v>1176</v>
      </c>
      <c r="AL820">
        <v>118</v>
      </c>
    </row>
    <row r="821" spans="1:38">
      <c r="A821">
        <v>3293558</v>
      </c>
      <c r="B821" t="s">
        <v>3511</v>
      </c>
      <c r="C821" t="s">
        <v>19</v>
      </c>
      <c r="D821" t="s">
        <v>143</v>
      </c>
      <c r="E821">
        <v>2011</v>
      </c>
      <c r="F821">
        <v>8</v>
      </c>
      <c r="G821">
        <v>24</v>
      </c>
      <c r="H821" t="s">
        <v>86</v>
      </c>
      <c r="I821" t="s">
        <v>145</v>
      </c>
      <c r="J821" t="s">
        <v>146</v>
      </c>
      <c r="K821" t="s">
        <v>146</v>
      </c>
      <c r="L821" t="s">
        <v>86</v>
      </c>
      <c r="M821" t="s">
        <v>148</v>
      </c>
      <c r="N821" s="50">
        <v>80120887</v>
      </c>
      <c r="O821" s="51">
        <v>2337741</v>
      </c>
      <c r="P821" t="s">
        <v>3512</v>
      </c>
      <c r="Q821" t="s">
        <v>569</v>
      </c>
      <c r="R821" t="s">
        <v>285</v>
      </c>
      <c r="S821" s="49" t="str">
        <f>CONCATENATE(Tabla_Datos[[#This Row],[Nombre_Cliente]]," ",Tabla_Datos[[#This Row],[ApellidoPaterno_Cliente]]," ",Tabla_Datos[[#This Row],[ApellidoMaterno_Cliente]])</f>
        <v>JOHN GROOVER QUIÑONES CALDERON</v>
      </c>
      <c r="T821" s="53">
        <f>DATE(Tabla_Datos[[#This Row],[tAnio]],Tabla_Datos[[#This Row],[tMes]],Tabla_Datos[[#This Row],[tDia]])</f>
        <v>40779</v>
      </c>
      <c r="U821" s="53" t="str">
        <f>IF(Tabla_Datos[[#This Row],[cProvincia]]="LIMA","LIMA","PROVINCIA")</f>
        <v>PROVINCIA</v>
      </c>
      <c r="V821" s="53" t="str">
        <f>MID(Tabla_Datos[[#This Row],[pTelefono]],1,SEARCH("-",Tabla_Datos[[#This Row],[pTelefono]],1)-1)</f>
        <v>43</v>
      </c>
      <c r="W821" s="53" t="str">
        <f>MID(Tabla_Datos[[#This Row],[pTelefono]],SEARCH("-",Tabla_Datos[[#This Row],[pTelefono]],1)+1,LEN(Tabla_Datos[[#This Row],[pTelefono]]))</f>
        <v>942936065</v>
      </c>
      <c r="X821" s="53" t="str">
        <f>CONCATENATE(Tabla_Datos[[#This Row],[TipUrb]]," ",Tabla_Datos[[#This Row],[Calle]]," ",Tabla_Datos[[#This Row],[NumCalle]])</f>
        <v xml:space="preserve">  SAN CRISTOBAL 226</v>
      </c>
      <c r="Y821" t="s">
        <v>151</v>
      </c>
      <c r="Z821" t="s">
        <v>152</v>
      </c>
      <c r="AA821" t="s">
        <v>153</v>
      </c>
      <c r="AB821" t="s">
        <v>95</v>
      </c>
      <c r="AC821" t="s">
        <v>95</v>
      </c>
      <c r="AD821" t="s">
        <v>95</v>
      </c>
      <c r="AE821" t="s">
        <v>95</v>
      </c>
      <c r="AF821" t="s">
        <v>95</v>
      </c>
      <c r="AG821" s="51">
        <v>45109534</v>
      </c>
      <c r="AH821" t="s">
        <v>95</v>
      </c>
      <c r="AI821">
        <v>1</v>
      </c>
      <c r="AJ821">
        <v>1</v>
      </c>
      <c r="AK821" t="s">
        <v>3513</v>
      </c>
      <c r="AL821">
        <v>226</v>
      </c>
    </row>
    <row r="822" spans="1:38">
      <c r="A822">
        <v>3293254</v>
      </c>
      <c r="B822" t="s">
        <v>3514</v>
      </c>
      <c r="C822" t="s">
        <v>19</v>
      </c>
      <c r="D822" t="s">
        <v>143</v>
      </c>
      <c r="E822">
        <v>2011</v>
      </c>
      <c r="F822">
        <v>8</v>
      </c>
      <c r="G822">
        <v>24</v>
      </c>
      <c r="H822" t="s">
        <v>86</v>
      </c>
      <c r="I822" t="s">
        <v>587</v>
      </c>
      <c r="J822" t="s">
        <v>587</v>
      </c>
      <c r="K822" t="s">
        <v>587</v>
      </c>
      <c r="L822" t="s">
        <v>86</v>
      </c>
      <c r="M822" t="s">
        <v>102</v>
      </c>
      <c r="N822" s="50">
        <v>482252</v>
      </c>
      <c r="O822" s="51">
        <v>2337499</v>
      </c>
      <c r="P822" t="s">
        <v>3515</v>
      </c>
      <c r="Q822" t="s">
        <v>179</v>
      </c>
      <c r="R822" t="s">
        <v>1474</v>
      </c>
      <c r="S822" s="49" t="str">
        <f>CONCATENATE(Tabla_Datos[[#This Row],[Nombre_Cliente]]," ",Tabla_Datos[[#This Row],[ApellidoPaterno_Cliente]]," ",Tabla_Datos[[#This Row],[ApellidoMaterno_Cliente]])</f>
        <v>HONORATO VARGAS ZUÑIGA</v>
      </c>
      <c r="T822" s="53">
        <f>DATE(Tabla_Datos[[#This Row],[tAnio]],Tabla_Datos[[#This Row],[tMes]],Tabla_Datos[[#This Row],[tDia]])</f>
        <v>40779</v>
      </c>
      <c r="U822" s="53" t="str">
        <f>IF(Tabla_Datos[[#This Row],[cProvincia]]="LIMA","LIMA","PROVINCIA")</f>
        <v>PROVINCIA</v>
      </c>
      <c r="V822" s="53" t="str">
        <f>MID(Tabla_Datos[[#This Row],[pTelefono]],1,SEARCH("-",Tabla_Datos[[#This Row],[pTelefono]],1)-1)</f>
        <v>52</v>
      </c>
      <c r="W822" s="53" t="str">
        <f>MID(Tabla_Datos[[#This Row],[pTelefono]],SEARCH("-",Tabla_Datos[[#This Row],[pTelefono]],1)+1,LEN(Tabla_Datos[[#This Row],[pTelefono]]))</f>
        <v>952712746</v>
      </c>
      <c r="X822" s="53" t="str">
        <f>CONCATENATE(Tabla_Datos[[#This Row],[TipUrb]]," ",Tabla_Datos[[#This Row],[Calle]]," ",Tabla_Datos[[#This Row],[NumCalle]])</f>
        <v>AS . 0</v>
      </c>
      <c r="Y822" t="s">
        <v>590</v>
      </c>
      <c r="Z822" t="s">
        <v>152</v>
      </c>
      <c r="AA822" t="s">
        <v>153</v>
      </c>
      <c r="AB822" t="s">
        <v>95</v>
      </c>
      <c r="AC822" t="s">
        <v>95</v>
      </c>
      <c r="AD822" t="s">
        <v>215</v>
      </c>
      <c r="AE822">
        <v>31</v>
      </c>
      <c r="AF822">
        <v>10</v>
      </c>
      <c r="AG822" s="51">
        <v>10120618</v>
      </c>
      <c r="AH822" t="s">
        <v>95</v>
      </c>
      <c r="AI822">
        <v>1</v>
      </c>
      <c r="AJ822">
        <v>1</v>
      </c>
      <c r="AK822" t="s">
        <v>221</v>
      </c>
      <c r="AL822">
        <v>0</v>
      </c>
    </row>
    <row r="823" spans="1:38">
      <c r="A823">
        <v>3293641</v>
      </c>
      <c r="B823" t="s">
        <v>3516</v>
      </c>
      <c r="C823" t="s">
        <v>19</v>
      </c>
      <c r="D823" t="s">
        <v>85</v>
      </c>
      <c r="E823">
        <v>2011</v>
      </c>
      <c r="F823">
        <v>8</v>
      </c>
      <c r="G823">
        <v>24</v>
      </c>
      <c r="H823" t="s">
        <v>144</v>
      </c>
      <c r="I823" t="s">
        <v>16</v>
      </c>
      <c r="J823" t="s">
        <v>16</v>
      </c>
      <c r="K823" t="s">
        <v>277</v>
      </c>
      <c r="L823" t="s">
        <v>86</v>
      </c>
      <c r="M823" t="s">
        <v>88</v>
      </c>
      <c r="N823" s="50">
        <v>9854201</v>
      </c>
      <c r="O823" s="51">
        <v>2337815</v>
      </c>
      <c r="P823" t="s">
        <v>2978</v>
      </c>
      <c r="Q823" t="s">
        <v>3517</v>
      </c>
      <c r="R823" t="s">
        <v>3518</v>
      </c>
      <c r="S823" s="49" t="str">
        <f>CONCATENATE(Tabla_Datos[[#This Row],[Nombre_Cliente]]," ",Tabla_Datos[[#This Row],[ApellidoPaterno_Cliente]]," ",Tabla_Datos[[#This Row],[ApellidoMaterno_Cliente]])</f>
        <v>FERNANDO DARUICH TOLA</v>
      </c>
      <c r="T823" s="53">
        <f>DATE(Tabla_Datos[[#This Row],[tAnio]],Tabla_Datos[[#This Row],[tMes]],Tabla_Datos[[#This Row],[tDia]])</f>
        <v>40779</v>
      </c>
      <c r="U823" s="53" t="str">
        <f>IF(Tabla_Datos[[#This Row],[cProvincia]]="LIMA","LIMA","PROVINCIA")</f>
        <v>LIMA</v>
      </c>
      <c r="V823" s="53" t="str">
        <f>MID(Tabla_Datos[[#This Row],[pTelefono]],1,SEARCH("-",Tabla_Datos[[#This Row],[pTelefono]],1)-1)</f>
        <v>1</v>
      </c>
      <c r="W823" s="53" t="str">
        <f>MID(Tabla_Datos[[#This Row],[pTelefono]],SEARCH("-",Tabla_Datos[[#This Row],[pTelefono]],1)+1,LEN(Tabla_Datos[[#This Row],[pTelefono]]))</f>
        <v>998143874</v>
      </c>
      <c r="X823" s="53" t="str">
        <f>CONCATENATE(Tabla_Datos[[#This Row],[TipUrb]]," ",Tabla_Datos[[#This Row],[Calle]]," ",Tabla_Datos[[#This Row],[NumCalle]])</f>
        <v xml:space="preserve">  LOS PRECURSORES 381</v>
      </c>
      <c r="Y823" t="s">
        <v>92</v>
      </c>
      <c r="Z823" t="s">
        <v>196</v>
      </c>
      <c r="AA823" t="s">
        <v>197</v>
      </c>
      <c r="AB823" t="s">
        <v>95</v>
      </c>
      <c r="AC823">
        <v>401</v>
      </c>
      <c r="AD823" t="s">
        <v>95</v>
      </c>
      <c r="AE823" t="s">
        <v>95</v>
      </c>
      <c r="AF823" t="s">
        <v>95</v>
      </c>
      <c r="AG823" s="51">
        <v>9881810</v>
      </c>
      <c r="AH823" t="s">
        <v>95</v>
      </c>
      <c r="AI823">
        <v>1</v>
      </c>
      <c r="AJ823">
        <v>1</v>
      </c>
      <c r="AK823" t="s">
        <v>3519</v>
      </c>
      <c r="AL823">
        <v>381</v>
      </c>
    </row>
    <row r="824" spans="1:38">
      <c r="A824">
        <v>3293875</v>
      </c>
      <c r="B824" t="s">
        <v>3520</v>
      </c>
      <c r="C824" t="s">
        <v>18</v>
      </c>
      <c r="D824" t="s">
        <v>85</v>
      </c>
      <c r="E824">
        <v>2011</v>
      </c>
      <c r="F824">
        <v>8</v>
      </c>
      <c r="G824">
        <v>24</v>
      </c>
      <c r="H824" t="s">
        <v>86</v>
      </c>
      <c r="I824" t="s">
        <v>16</v>
      </c>
      <c r="J824" t="s">
        <v>16</v>
      </c>
      <c r="K824" t="s">
        <v>487</v>
      </c>
      <c r="L824" t="s">
        <v>86</v>
      </c>
      <c r="M824" t="s">
        <v>88</v>
      </c>
      <c r="N824" s="50">
        <v>99999999</v>
      </c>
      <c r="O824" s="51">
        <v>2336743</v>
      </c>
      <c r="P824" t="s">
        <v>3521</v>
      </c>
      <c r="Q824" t="s">
        <v>238</v>
      </c>
      <c r="R824" t="s">
        <v>358</v>
      </c>
      <c r="S824" s="49" t="str">
        <f>CONCATENATE(Tabla_Datos[[#This Row],[Nombre_Cliente]]," ",Tabla_Datos[[#This Row],[ApellidoPaterno_Cliente]]," ",Tabla_Datos[[#This Row],[ApellidoMaterno_Cliente]])</f>
        <v>GABRIELA   HUAMAN SALAS</v>
      </c>
      <c r="T824" s="53">
        <f>DATE(Tabla_Datos[[#This Row],[tAnio]],Tabla_Datos[[#This Row],[tMes]],Tabla_Datos[[#This Row],[tDia]])</f>
        <v>40779</v>
      </c>
      <c r="U824" s="53" t="str">
        <f>IF(Tabla_Datos[[#This Row],[cProvincia]]="LIMA","LIMA","PROVINCIA")</f>
        <v>LIMA</v>
      </c>
      <c r="V824" s="53" t="str">
        <f>MID(Tabla_Datos[[#This Row],[pTelefono]],1,SEARCH("-",Tabla_Datos[[#This Row],[pTelefono]],1)-1)</f>
        <v>1</v>
      </c>
      <c r="W824" s="53" t="str">
        <f>MID(Tabla_Datos[[#This Row],[pTelefono]],SEARCH("-",Tabla_Datos[[#This Row],[pTelefono]],1)+1,LEN(Tabla_Datos[[#This Row],[pTelefono]]))</f>
        <v>3768111</v>
      </c>
      <c r="X824" s="53" t="str">
        <f>CONCATENATE(Tabla_Datos[[#This Row],[TipUrb]]," ",Tabla_Datos[[#This Row],[Calle]]," ",Tabla_Datos[[#This Row],[NumCalle]])</f>
        <v>UR AV 13 DE ENERO 1841</v>
      </c>
      <c r="Y824" t="s">
        <v>92</v>
      </c>
      <c r="Z824" t="s">
        <v>93</v>
      </c>
      <c r="AA824" t="s">
        <v>94</v>
      </c>
      <c r="AB824" t="s">
        <v>95</v>
      </c>
      <c r="AC824" t="s">
        <v>95</v>
      </c>
      <c r="AD824" t="s">
        <v>161</v>
      </c>
      <c r="AE824" t="s">
        <v>95</v>
      </c>
      <c r="AG824" s="51">
        <v>20112524</v>
      </c>
      <c r="AI824">
        <v>26</v>
      </c>
      <c r="AJ824">
        <v>26</v>
      </c>
      <c r="AK824" t="s">
        <v>3522</v>
      </c>
      <c r="AL824">
        <v>1841</v>
      </c>
    </row>
    <row r="825" spans="1:38">
      <c r="A825">
        <v>3292088</v>
      </c>
      <c r="B825" t="s">
        <v>3523</v>
      </c>
      <c r="C825" t="s">
        <v>20</v>
      </c>
      <c r="D825" t="s">
        <v>143</v>
      </c>
      <c r="E825">
        <v>2011</v>
      </c>
      <c r="F825">
        <v>8</v>
      </c>
      <c r="G825">
        <v>24</v>
      </c>
      <c r="H825" t="s">
        <v>144</v>
      </c>
      <c r="I825" t="s">
        <v>141</v>
      </c>
      <c r="J825" t="s">
        <v>521</v>
      </c>
      <c r="K825" t="s">
        <v>521</v>
      </c>
      <c r="L825" t="s">
        <v>86</v>
      </c>
      <c r="M825" t="s">
        <v>294</v>
      </c>
      <c r="N825" s="50">
        <v>42581931</v>
      </c>
      <c r="O825" s="51">
        <v>2336656</v>
      </c>
      <c r="P825" t="s">
        <v>2542</v>
      </c>
      <c r="Q825" t="s">
        <v>3524</v>
      </c>
      <c r="R825" t="s">
        <v>3525</v>
      </c>
      <c r="S825" s="49" t="str">
        <f>CONCATENATE(Tabla_Datos[[#This Row],[Nombre_Cliente]]," ",Tabla_Datos[[#This Row],[ApellidoPaterno_Cliente]]," ",Tabla_Datos[[#This Row],[ApellidoMaterno_Cliente]])</f>
        <v>ALBERTO CAVERO MALCA</v>
      </c>
      <c r="T825" s="53">
        <f>DATE(Tabla_Datos[[#This Row],[tAnio]],Tabla_Datos[[#This Row],[tMes]],Tabla_Datos[[#This Row],[tDia]])</f>
        <v>40779</v>
      </c>
      <c r="U825" s="53" t="str">
        <f>IF(Tabla_Datos[[#This Row],[cProvincia]]="LIMA","LIMA","PROVINCIA")</f>
        <v>PROVINCIA</v>
      </c>
      <c r="V825" s="53" t="str">
        <f>MID(Tabla_Datos[[#This Row],[pTelefono]],1,SEARCH("-",Tabla_Datos[[#This Row],[pTelefono]],1)-1)</f>
        <v>64</v>
      </c>
      <c r="W825" s="53" t="str">
        <f>MID(Tabla_Datos[[#This Row],[pTelefono]],SEARCH("-",Tabla_Datos[[#This Row],[pTelefono]],1)+1,LEN(Tabla_Datos[[#This Row],[pTelefono]]))</f>
        <v>980445545</v>
      </c>
      <c r="X825" s="53" t="str">
        <f>CONCATENATE(Tabla_Datos[[#This Row],[TipUrb]]," ",Tabla_Datos[[#This Row],[Calle]]," ",Tabla_Datos[[#This Row],[NumCalle]])</f>
        <v>- ARTERIAL 809</v>
      </c>
      <c r="Y825" t="s">
        <v>525</v>
      </c>
      <c r="Z825" t="s">
        <v>152</v>
      </c>
      <c r="AA825" t="s">
        <v>153</v>
      </c>
      <c r="AB825" t="s">
        <v>95</v>
      </c>
      <c r="AC825">
        <v>3</v>
      </c>
      <c r="AD825" t="s">
        <v>109</v>
      </c>
      <c r="AE825" t="s">
        <v>95</v>
      </c>
      <c r="AF825" t="s">
        <v>95</v>
      </c>
      <c r="AG825" s="51">
        <v>9998767</v>
      </c>
      <c r="AH825" t="s">
        <v>95</v>
      </c>
      <c r="AI825">
        <v>1</v>
      </c>
      <c r="AJ825">
        <v>1</v>
      </c>
      <c r="AK825" t="s">
        <v>3526</v>
      </c>
      <c r="AL825">
        <v>809</v>
      </c>
    </row>
    <row r="826" spans="1:38">
      <c r="A826">
        <v>3291961</v>
      </c>
      <c r="B826" t="s">
        <v>3527</v>
      </c>
      <c r="C826" t="s">
        <v>20</v>
      </c>
      <c r="D826" t="s">
        <v>85</v>
      </c>
      <c r="E826">
        <v>2011</v>
      </c>
      <c r="F826">
        <v>8</v>
      </c>
      <c r="G826">
        <v>24</v>
      </c>
      <c r="H826" t="s">
        <v>86</v>
      </c>
      <c r="I826" t="s">
        <v>241</v>
      </c>
      <c r="J826" t="s">
        <v>242</v>
      </c>
      <c r="K826" t="s">
        <v>2610</v>
      </c>
      <c r="L826" t="s">
        <v>86</v>
      </c>
      <c r="M826" t="s">
        <v>148</v>
      </c>
      <c r="N826" s="50">
        <v>41311063</v>
      </c>
      <c r="O826" s="51">
        <v>2336554</v>
      </c>
      <c r="P826" t="s">
        <v>3528</v>
      </c>
      <c r="Q826" t="s">
        <v>3529</v>
      </c>
      <c r="R826" t="s">
        <v>3530</v>
      </c>
      <c r="S826" s="49" t="str">
        <f>CONCATENATE(Tabla_Datos[[#This Row],[Nombre_Cliente]]," ",Tabla_Datos[[#This Row],[ApellidoPaterno_Cliente]]," ",Tabla_Datos[[#This Row],[ApellidoMaterno_Cliente]])</f>
        <v>KARIM AMPARO MOSTACERO LESCANO</v>
      </c>
      <c r="T826" s="53">
        <f>DATE(Tabla_Datos[[#This Row],[tAnio]],Tabla_Datos[[#This Row],[tMes]],Tabla_Datos[[#This Row],[tDia]])</f>
        <v>40779</v>
      </c>
      <c r="U826" s="53" t="str">
        <f>IF(Tabla_Datos[[#This Row],[cProvincia]]="LIMA","LIMA","PROVINCIA")</f>
        <v>PROVINCIA</v>
      </c>
      <c r="V826" s="53" t="str">
        <f>MID(Tabla_Datos[[#This Row],[pTelefono]],1,SEARCH("-",Tabla_Datos[[#This Row],[pTelefono]],1)-1)</f>
        <v>44</v>
      </c>
      <c r="W826" s="53" t="str">
        <f>MID(Tabla_Datos[[#This Row],[pTelefono]],SEARCH("-",Tabla_Datos[[#This Row],[pTelefono]],1)+1,LEN(Tabla_Datos[[#This Row],[pTelefono]]))</f>
        <v>44286576</v>
      </c>
      <c r="X826" s="53" t="str">
        <f>CONCATENATE(Tabla_Datos[[#This Row],[TipUrb]]," ",Tabla_Datos[[#This Row],[Calle]]," ",Tabla_Datos[[#This Row],[NumCalle]])</f>
        <v>UR LOS CAPILIES MZ D 11</v>
      </c>
      <c r="Y826" t="s">
        <v>246</v>
      </c>
      <c r="Z826" t="s">
        <v>349</v>
      </c>
      <c r="AA826" t="s">
        <v>350</v>
      </c>
      <c r="AB826" t="s">
        <v>95</v>
      </c>
      <c r="AC826" t="s">
        <v>413</v>
      </c>
      <c r="AD826" t="s">
        <v>161</v>
      </c>
      <c r="AE826" t="s">
        <v>95</v>
      </c>
      <c r="AF826" t="s">
        <v>95</v>
      </c>
      <c r="AG826" s="51">
        <v>17862113</v>
      </c>
      <c r="AH826" t="s">
        <v>95</v>
      </c>
      <c r="AI826">
        <v>1</v>
      </c>
      <c r="AJ826">
        <v>1</v>
      </c>
      <c r="AK826" t="s">
        <v>3531</v>
      </c>
      <c r="AL826">
        <v>11</v>
      </c>
    </row>
    <row r="827" spans="1:38">
      <c r="A827">
        <v>3290842</v>
      </c>
      <c r="B827" t="s">
        <v>3532</v>
      </c>
      <c r="C827" t="s">
        <v>19</v>
      </c>
      <c r="D827" t="s">
        <v>85</v>
      </c>
      <c r="E827">
        <v>2011</v>
      </c>
      <c r="F827">
        <v>8</v>
      </c>
      <c r="G827">
        <v>24</v>
      </c>
      <c r="H827" t="s">
        <v>86</v>
      </c>
      <c r="I827" t="s">
        <v>16</v>
      </c>
      <c r="J827" t="s">
        <v>16</v>
      </c>
      <c r="K827" t="s">
        <v>415</v>
      </c>
      <c r="L827" t="s">
        <v>86</v>
      </c>
      <c r="M827" t="s">
        <v>88</v>
      </c>
      <c r="N827" s="50">
        <v>25859963</v>
      </c>
      <c r="O827" s="51">
        <v>2335761</v>
      </c>
      <c r="P827" t="s">
        <v>603</v>
      </c>
      <c r="Q827" t="s">
        <v>3533</v>
      </c>
      <c r="R827" t="s">
        <v>3534</v>
      </c>
      <c r="S827" s="49" t="str">
        <f>CONCATENATE(Tabla_Datos[[#This Row],[Nombre_Cliente]]," ",Tabla_Datos[[#This Row],[ApellidoPaterno_Cliente]]," ",Tabla_Datos[[#This Row],[ApellidoMaterno_Cliente]])</f>
        <v>MILAGROS GAITAN PERDOMO</v>
      </c>
      <c r="T827" s="53">
        <f>DATE(Tabla_Datos[[#This Row],[tAnio]],Tabla_Datos[[#This Row],[tMes]],Tabla_Datos[[#This Row],[tDia]])</f>
        <v>40779</v>
      </c>
      <c r="U827" s="53" t="str">
        <f>IF(Tabla_Datos[[#This Row],[cProvincia]]="LIMA","LIMA","PROVINCIA")</f>
        <v>LIMA</v>
      </c>
      <c r="V827" s="53" t="str">
        <f>MID(Tabla_Datos[[#This Row],[pTelefono]],1,SEARCH("-",Tabla_Datos[[#This Row],[pTelefono]],1)-1)</f>
        <v>1</v>
      </c>
      <c r="W827" s="53" t="str">
        <f>MID(Tabla_Datos[[#This Row],[pTelefono]],SEARCH("-",Tabla_Datos[[#This Row],[pTelefono]],1)+1,LEN(Tabla_Datos[[#This Row],[pTelefono]]))</f>
        <v>989266160</v>
      </c>
      <c r="X827" s="53" t="str">
        <f>CONCATENATE(Tabla_Datos[[#This Row],[TipUrb]]," ",Tabla_Datos[[#This Row],[Calle]]," ",Tabla_Datos[[#This Row],[NumCalle]])</f>
        <v>UR CHEPEN 136</v>
      </c>
      <c r="Y827" t="s">
        <v>92</v>
      </c>
      <c r="Z827" t="s">
        <v>122</v>
      </c>
      <c r="AA827" t="s">
        <v>123</v>
      </c>
      <c r="AB827">
        <v>1</v>
      </c>
      <c r="AC827" t="s">
        <v>95</v>
      </c>
      <c r="AD827" t="s">
        <v>161</v>
      </c>
      <c r="AE827" t="s">
        <v>95</v>
      </c>
      <c r="AF827" t="s">
        <v>95</v>
      </c>
      <c r="AG827" s="51">
        <v>25857625</v>
      </c>
      <c r="AH827" t="s">
        <v>95</v>
      </c>
      <c r="AI827">
        <v>1</v>
      </c>
      <c r="AJ827">
        <v>1</v>
      </c>
      <c r="AK827" t="s">
        <v>454</v>
      </c>
      <c r="AL827">
        <v>136</v>
      </c>
    </row>
    <row r="828" spans="1:38">
      <c r="A828">
        <v>3291793</v>
      </c>
      <c r="B828" t="s">
        <v>3535</v>
      </c>
      <c r="C828" t="s">
        <v>19</v>
      </c>
      <c r="D828" t="s">
        <v>143</v>
      </c>
      <c r="E828">
        <v>2011</v>
      </c>
      <c r="F828">
        <v>8</v>
      </c>
      <c r="G828">
        <v>24</v>
      </c>
      <c r="H828" t="s">
        <v>86</v>
      </c>
      <c r="I828" t="s">
        <v>292</v>
      </c>
      <c r="J828" t="s">
        <v>293</v>
      </c>
      <c r="K828" t="s">
        <v>292</v>
      </c>
      <c r="L828" t="s">
        <v>86</v>
      </c>
      <c r="M828" t="s">
        <v>294</v>
      </c>
      <c r="N828" s="50">
        <v>42612906</v>
      </c>
      <c r="O828" s="51">
        <v>2336423</v>
      </c>
      <c r="P828" t="s">
        <v>3536</v>
      </c>
      <c r="Q828" t="s">
        <v>3537</v>
      </c>
      <c r="R828" t="s">
        <v>3538</v>
      </c>
      <c r="S828" s="49" t="str">
        <f>CONCATENATE(Tabla_Datos[[#This Row],[Nombre_Cliente]]," ",Tabla_Datos[[#This Row],[ApellidoPaterno_Cliente]]," ",Tabla_Datos[[#This Row],[ApellidoMaterno_Cliente]])</f>
        <v>SONIA LUCIA ROMANI LOAYZA</v>
      </c>
      <c r="T828" s="53">
        <f>DATE(Tabla_Datos[[#This Row],[tAnio]],Tabla_Datos[[#This Row],[tMes]],Tabla_Datos[[#This Row],[tDia]])</f>
        <v>40779</v>
      </c>
      <c r="U828" s="53" t="str">
        <f>IF(Tabla_Datos[[#This Row],[cProvincia]]="LIMA","LIMA","PROVINCIA")</f>
        <v>PROVINCIA</v>
      </c>
      <c r="V828" s="53" t="str">
        <f>MID(Tabla_Datos[[#This Row],[pTelefono]],1,SEARCH("-",Tabla_Datos[[#This Row],[pTelefono]],1)-1)</f>
        <v>66</v>
      </c>
      <c r="W828" s="53" t="str">
        <f>MID(Tabla_Datos[[#This Row],[pTelefono]],SEARCH("-",Tabla_Datos[[#This Row],[pTelefono]],1)+1,LEN(Tabla_Datos[[#This Row],[pTelefono]]))</f>
        <v>975757313</v>
      </c>
      <c r="X828" s="53" t="str">
        <f>CONCATENATE(Tabla_Datos[[#This Row],[TipUrb]]," ",Tabla_Datos[[#This Row],[Calle]]," ",Tabla_Datos[[#This Row],[NumCalle]])</f>
        <v>- . 0</v>
      </c>
      <c r="Y828" t="s">
        <v>298</v>
      </c>
      <c r="Z828" t="s">
        <v>152</v>
      </c>
      <c r="AA828" t="s">
        <v>153</v>
      </c>
      <c r="AB828" t="s">
        <v>95</v>
      </c>
      <c r="AC828" t="s">
        <v>95</v>
      </c>
      <c r="AD828" t="s">
        <v>109</v>
      </c>
      <c r="AE828" t="s">
        <v>897</v>
      </c>
      <c r="AF828">
        <v>6</v>
      </c>
      <c r="AG828" s="51">
        <v>20090628</v>
      </c>
      <c r="AH828" t="s">
        <v>95</v>
      </c>
      <c r="AI828">
        <v>1</v>
      </c>
      <c r="AJ828">
        <v>1</v>
      </c>
      <c r="AK828" t="s">
        <v>221</v>
      </c>
      <c r="AL828">
        <v>0</v>
      </c>
    </row>
    <row r="829" spans="1:38">
      <c r="A829">
        <v>3294941</v>
      </c>
      <c r="B829" t="s">
        <v>3539</v>
      </c>
      <c r="C829" t="s">
        <v>19</v>
      </c>
      <c r="D829" t="s">
        <v>143</v>
      </c>
      <c r="E829">
        <v>2011</v>
      </c>
      <c r="F829">
        <v>8</v>
      </c>
      <c r="G829">
        <v>24</v>
      </c>
      <c r="H829" t="s">
        <v>86</v>
      </c>
      <c r="I829" t="s">
        <v>132</v>
      </c>
      <c r="J829" t="s">
        <v>132</v>
      </c>
      <c r="K829" t="s">
        <v>132</v>
      </c>
      <c r="L829" t="s">
        <v>86</v>
      </c>
      <c r="M829" t="s">
        <v>133</v>
      </c>
      <c r="N829" s="50">
        <v>2655406</v>
      </c>
      <c r="O829" s="51">
        <v>2338680</v>
      </c>
      <c r="P829" t="s">
        <v>3540</v>
      </c>
      <c r="Q829" t="s">
        <v>1042</v>
      </c>
      <c r="R829" t="s">
        <v>1440</v>
      </c>
      <c r="S829" s="49" t="str">
        <f>CONCATENATE(Tabla_Datos[[#This Row],[Nombre_Cliente]]," ",Tabla_Datos[[#This Row],[ApellidoPaterno_Cliente]]," ",Tabla_Datos[[#This Row],[ApellidoMaterno_Cliente]])</f>
        <v>DALIA DORILA SAAVEDRA REYES</v>
      </c>
      <c r="T829" s="53">
        <f>DATE(Tabla_Datos[[#This Row],[tAnio]],Tabla_Datos[[#This Row],[tMes]],Tabla_Datos[[#This Row],[tDia]])</f>
        <v>40779</v>
      </c>
      <c r="U829" s="53" t="str">
        <f>IF(Tabla_Datos[[#This Row],[cProvincia]]="LIMA","LIMA","PROVINCIA")</f>
        <v>PROVINCIA</v>
      </c>
      <c r="V829" s="53" t="str">
        <f>MID(Tabla_Datos[[#This Row],[pTelefono]],1,SEARCH("-",Tabla_Datos[[#This Row],[pTelefono]],1)-1)</f>
        <v>73</v>
      </c>
      <c r="W829" s="53" t="str">
        <f>MID(Tabla_Datos[[#This Row],[pTelefono]],SEARCH("-",Tabla_Datos[[#This Row],[pTelefono]],1)+1,LEN(Tabla_Datos[[#This Row],[pTelefono]]))</f>
        <v>968871901</v>
      </c>
      <c r="X829" s="53" t="str">
        <f>CONCATENATE(Tabla_Datos[[#This Row],[TipUrb]]," ",Tabla_Datos[[#This Row],[Calle]]," ",Tabla_Datos[[#This Row],[NumCalle]])</f>
        <v>UR . 0</v>
      </c>
      <c r="Y829" t="s">
        <v>137</v>
      </c>
      <c r="Z829" t="s">
        <v>152</v>
      </c>
      <c r="AA829" t="s">
        <v>153</v>
      </c>
      <c r="AB829">
        <v>2</v>
      </c>
      <c r="AC829" t="s">
        <v>95</v>
      </c>
      <c r="AD829" t="s">
        <v>161</v>
      </c>
      <c r="AE829" t="s">
        <v>1043</v>
      </c>
      <c r="AF829">
        <v>5</v>
      </c>
      <c r="AG829" s="51">
        <v>80336146</v>
      </c>
      <c r="AH829" t="s">
        <v>95</v>
      </c>
      <c r="AI829">
        <v>1</v>
      </c>
      <c r="AJ829">
        <v>1</v>
      </c>
      <c r="AK829" t="s">
        <v>221</v>
      </c>
      <c r="AL829">
        <v>0</v>
      </c>
    </row>
    <row r="830" spans="1:38">
      <c r="A830">
        <v>3293010</v>
      </c>
      <c r="B830" t="s">
        <v>3541</v>
      </c>
      <c r="C830" t="s">
        <v>18</v>
      </c>
      <c r="D830" t="s">
        <v>143</v>
      </c>
      <c r="E830">
        <v>2011</v>
      </c>
      <c r="F830">
        <v>8</v>
      </c>
      <c r="G830">
        <v>24</v>
      </c>
      <c r="H830" t="s">
        <v>86</v>
      </c>
      <c r="I830" t="s">
        <v>292</v>
      </c>
      <c r="J830" t="s">
        <v>293</v>
      </c>
      <c r="K830" t="s">
        <v>292</v>
      </c>
      <c r="L830" t="s">
        <v>86</v>
      </c>
      <c r="M830" t="s">
        <v>294</v>
      </c>
      <c r="N830" s="50">
        <v>44702185</v>
      </c>
      <c r="O830" s="51">
        <v>2337261</v>
      </c>
      <c r="P830" t="s">
        <v>3542</v>
      </c>
      <c r="Q830" t="s">
        <v>3543</v>
      </c>
      <c r="R830" t="s">
        <v>3544</v>
      </c>
      <c r="S830" s="49" t="str">
        <f>CONCATENATE(Tabla_Datos[[#This Row],[Nombre_Cliente]]," ",Tabla_Datos[[#This Row],[ApellidoPaterno_Cliente]]," ",Tabla_Datos[[#This Row],[ApellidoMaterno_Cliente]])</f>
        <v xml:space="preserve">WENSESLAO  HACHA  ARIMANA </v>
      </c>
      <c r="T830" s="53">
        <f>DATE(Tabla_Datos[[#This Row],[tAnio]],Tabla_Datos[[#This Row],[tMes]],Tabla_Datos[[#This Row],[tDia]])</f>
        <v>40779</v>
      </c>
      <c r="U830" s="53" t="str">
        <f>IF(Tabla_Datos[[#This Row],[cProvincia]]="LIMA","LIMA","PROVINCIA")</f>
        <v>PROVINCIA</v>
      </c>
      <c r="V830" s="53" t="str">
        <f>MID(Tabla_Datos[[#This Row],[pTelefono]],1,SEARCH("-",Tabla_Datos[[#This Row],[pTelefono]],1)-1)</f>
        <v>66</v>
      </c>
      <c r="W830" s="53" t="str">
        <f>MID(Tabla_Datos[[#This Row],[pTelefono]],SEARCH("-",Tabla_Datos[[#This Row],[pTelefono]],1)+1,LEN(Tabla_Datos[[#This Row],[pTelefono]]))</f>
        <v>966795435</v>
      </c>
      <c r="X830" s="53" t="str">
        <f>CONCATENATE(Tabla_Datos[[#This Row],[TipUrb]]," ",Tabla_Datos[[#This Row],[Calle]]," ",Tabla_Datos[[#This Row],[NumCalle]])</f>
        <v>AH   0</v>
      </c>
      <c r="Y830" t="s">
        <v>298</v>
      </c>
      <c r="Z830" t="s">
        <v>181</v>
      </c>
      <c r="AA830" t="s">
        <v>182</v>
      </c>
      <c r="AB830" t="s">
        <v>95</v>
      </c>
      <c r="AC830" t="s">
        <v>95</v>
      </c>
      <c r="AD830" t="s">
        <v>96</v>
      </c>
      <c r="AE830" t="s">
        <v>3545</v>
      </c>
      <c r="AF830">
        <v>27</v>
      </c>
      <c r="AG830" s="51">
        <v>28584063</v>
      </c>
      <c r="AI830">
        <v>1</v>
      </c>
      <c r="AJ830">
        <v>1</v>
      </c>
      <c r="AK830" t="s">
        <v>95</v>
      </c>
      <c r="AL830">
        <v>0</v>
      </c>
    </row>
    <row r="831" spans="1:38">
      <c r="A831">
        <v>3291411</v>
      </c>
      <c r="B831" t="s">
        <v>3546</v>
      </c>
      <c r="C831" t="s">
        <v>20</v>
      </c>
      <c r="D831" t="s">
        <v>143</v>
      </c>
      <c r="E831">
        <v>2011</v>
      </c>
      <c r="F831">
        <v>8</v>
      </c>
      <c r="G831">
        <v>24</v>
      </c>
      <c r="H831" t="s">
        <v>86</v>
      </c>
      <c r="I831" t="s">
        <v>300</v>
      </c>
      <c r="J831" t="s">
        <v>535</v>
      </c>
      <c r="K831" t="s">
        <v>916</v>
      </c>
      <c r="L831" t="s">
        <v>86</v>
      </c>
      <c r="M831" t="s">
        <v>148</v>
      </c>
      <c r="N831" s="50">
        <v>46521348</v>
      </c>
      <c r="O831" s="51">
        <v>2336114</v>
      </c>
      <c r="P831" t="s">
        <v>3547</v>
      </c>
      <c r="Q831" t="s">
        <v>3548</v>
      </c>
      <c r="R831" t="s">
        <v>3549</v>
      </c>
      <c r="S831" s="49" t="str">
        <f>CONCATENATE(Tabla_Datos[[#This Row],[Nombre_Cliente]]," ",Tabla_Datos[[#This Row],[ApellidoPaterno_Cliente]]," ",Tabla_Datos[[#This Row],[ApellidoMaterno_Cliente]])</f>
        <v>BEATRIZ SANTILLAN URQUIA</v>
      </c>
      <c r="T831" s="53">
        <f>DATE(Tabla_Datos[[#This Row],[tAnio]],Tabla_Datos[[#This Row],[tMes]],Tabla_Datos[[#This Row],[tDia]])</f>
        <v>40779</v>
      </c>
      <c r="U831" s="53" t="str">
        <f>IF(Tabla_Datos[[#This Row],[cProvincia]]="LIMA","LIMA","PROVINCIA")</f>
        <v>PROVINCIA</v>
      </c>
      <c r="V831" s="53" t="str">
        <f>MID(Tabla_Datos[[#This Row],[pTelefono]],1,SEARCH("-",Tabla_Datos[[#This Row],[pTelefono]],1)-1)</f>
        <v>65</v>
      </c>
      <c r="W831" s="53" t="str">
        <f>MID(Tabla_Datos[[#This Row],[pTelefono]],SEARCH("-",Tabla_Datos[[#This Row],[pTelefono]],1)+1,LEN(Tabla_Datos[[#This Row],[pTelefono]]))</f>
        <v>65231111</v>
      </c>
      <c r="X831" s="53" t="str">
        <f>CONCATENATE(Tabla_Datos[[#This Row],[TipUrb]]," ",Tabla_Datos[[#This Row],[Calle]]," ",Tabla_Datos[[#This Row],[NumCalle]])</f>
        <v>- RAUL PILCO PEREZ MZ C LT  19 0</v>
      </c>
      <c r="Y831" t="s">
        <v>305</v>
      </c>
      <c r="Z831" t="s">
        <v>152</v>
      </c>
      <c r="AA831" t="s">
        <v>153</v>
      </c>
      <c r="AB831" t="s">
        <v>95</v>
      </c>
      <c r="AC831" t="s">
        <v>95</v>
      </c>
      <c r="AD831" t="s">
        <v>109</v>
      </c>
      <c r="AE831" t="s">
        <v>95</v>
      </c>
      <c r="AF831" t="s">
        <v>95</v>
      </c>
      <c r="AG831" s="51">
        <v>45937558</v>
      </c>
      <c r="AH831" t="s">
        <v>95</v>
      </c>
      <c r="AI831">
        <v>1</v>
      </c>
      <c r="AJ831">
        <v>1</v>
      </c>
      <c r="AK831" t="s">
        <v>3550</v>
      </c>
      <c r="AL831">
        <v>0</v>
      </c>
    </row>
    <row r="832" spans="1:38">
      <c r="A832">
        <v>3291261</v>
      </c>
      <c r="B832" t="s">
        <v>3551</v>
      </c>
      <c r="C832" t="s">
        <v>19</v>
      </c>
      <c r="D832" t="s">
        <v>143</v>
      </c>
      <c r="E832">
        <v>2011</v>
      </c>
      <c r="F832">
        <v>8</v>
      </c>
      <c r="G832">
        <v>24</v>
      </c>
      <c r="H832" t="s">
        <v>86</v>
      </c>
      <c r="I832" t="s">
        <v>100</v>
      </c>
      <c r="J832" t="s">
        <v>1066</v>
      </c>
      <c r="K832" t="s">
        <v>1066</v>
      </c>
      <c r="L832" t="s">
        <v>86</v>
      </c>
      <c r="M832" t="s">
        <v>102</v>
      </c>
      <c r="N832" s="50">
        <v>10562747</v>
      </c>
      <c r="O832" s="51">
        <v>2335996</v>
      </c>
      <c r="P832" t="s">
        <v>3552</v>
      </c>
      <c r="Q832" t="s">
        <v>3553</v>
      </c>
      <c r="R832" t="s">
        <v>3554</v>
      </c>
      <c r="S832" s="49" t="str">
        <f>CONCATENATE(Tabla_Datos[[#This Row],[Nombre_Cliente]]," ",Tabla_Datos[[#This Row],[ApellidoPaterno_Cliente]]," ",Tabla_Datos[[#This Row],[ApellidoMaterno_Cliente]])</f>
        <v>SILVIA FABIOLA HUANACUNI CAMA</v>
      </c>
      <c r="T832" s="53">
        <f>DATE(Tabla_Datos[[#This Row],[tAnio]],Tabla_Datos[[#This Row],[tMes]],Tabla_Datos[[#This Row],[tDia]])</f>
        <v>40779</v>
      </c>
      <c r="U832" s="53" t="str">
        <f>IF(Tabla_Datos[[#This Row],[cProvincia]]="LIMA","LIMA","PROVINCIA")</f>
        <v>PROVINCIA</v>
      </c>
      <c r="V832" s="53" t="str">
        <f>MID(Tabla_Datos[[#This Row],[pTelefono]],1,SEARCH("-",Tabla_Datos[[#This Row],[pTelefono]],1)-1)</f>
        <v>54</v>
      </c>
      <c r="W832" s="53" t="str">
        <f>MID(Tabla_Datos[[#This Row],[pTelefono]],SEARCH("-",Tabla_Datos[[#This Row],[pTelefono]],1)+1,LEN(Tabla_Datos[[#This Row],[pTelefono]]))</f>
        <v>957800407</v>
      </c>
      <c r="X832" s="53" t="str">
        <f>CONCATENATE(Tabla_Datos[[#This Row],[TipUrb]]," ",Tabla_Datos[[#This Row],[Calle]]," ",Tabla_Datos[[#This Row],[NumCalle]])</f>
        <v>- SEBASTIAN BARRANCA 230</v>
      </c>
      <c r="Y832" t="s">
        <v>106</v>
      </c>
      <c r="Z832" t="s">
        <v>152</v>
      </c>
      <c r="AA832" t="s">
        <v>153</v>
      </c>
      <c r="AB832" t="s">
        <v>95</v>
      </c>
      <c r="AC832" t="s">
        <v>95</v>
      </c>
      <c r="AD832" t="s">
        <v>109</v>
      </c>
      <c r="AE832" t="s">
        <v>95</v>
      </c>
      <c r="AF832" t="s">
        <v>95</v>
      </c>
      <c r="AG832" s="51">
        <v>72237689</v>
      </c>
      <c r="AH832" t="s">
        <v>95</v>
      </c>
      <c r="AI832">
        <v>1</v>
      </c>
      <c r="AJ832">
        <v>1</v>
      </c>
      <c r="AK832" t="s">
        <v>3555</v>
      </c>
      <c r="AL832">
        <v>230</v>
      </c>
    </row>
    <row r="833" spans="1:38">
      <c r="A833">
        <v>3294432</v>
      </c>
      <c r="B833" t="s">
        <v>3556</v>
      </c>
      <c r="C833" t="s">
        <v>20</v>
      </c>
      <c r="D833" t="s">
        <v>85</v>
      </c>
      <c r="E833">
        <v>2011</v>
      </c>
      <c r="F833">
        <v>8</v>
      </c>
      <c r="G833">
        <v>24</v>
      </c>
      <c r="H833" t="s">
        <v>86</v>
      </c>
      <c r="I833" t="s">
        <v>16</v>
      </c>
      <c r="J833" t="s">
        <v>16</v>
      </c>
      <c r="K833" t="s">
        <v>147</v>
      </c>
      <c r="L833" t="s">
        <v>86</v>
      </c>
      <c r="M833" t="s">
        <v>88</v>
      </c>
      <c r="N833" s="50">
        <v>20000021</v>
      </c>
      <c r="O833" s="51">
        <v>2338409</v>
      </c>
      <c r="P833" t="s">
        <v>3557</v>
      </c>
      <c r="Q833" t="s">
        <v>610</v>
      </c>
      <c r="R833" t="s">
        <v>3558</v>
      </c>
      <c r="S833" s="49" t="str">
        <f>CONCATENATE(Tabla_Datos[[#This Row],[Nombre_Cliente]]," ",Tabla_Datos[[#This Row],[ApellidoPaterno_Cliente]]," ",Tabla_Datos[[#This Row],[ApellidoMaterno_Cliente]])</f>
        <v>DIEGO GILBERTO MARTINEZ GAVIÑO</v>
      </c>
      <c r="T833" s="53">
        <f>DATE(Tabla_Datos[[#This Row],[tAnio]],Tabla_Datos[[#This Row],[tMes]],Tabla_Datos[[#This Row],[tDia]])</f>
        <v>40779</v>
      </c>
      <c r="U833" s="53" t="str">
        <f>IF(Tabla_Datos[[#This Row],[cProvincia]]="LIMA","LIMA","PROVINCIA")</f>
        <v>LIMA</v>
      </c>
      <c r="V833" s="53" t="str">
        <f>MID(Tabla_Datos[[#This Row],[pTelefono]],1,SEARCH("-",Tabla_Datos[[#This Row],[pTelefono]],1)-1)</f>
        <v>1</v>
      </c>
      <c r="W833" s="53" t="str">
        <f>MID(Tabla_Datos[[#This Row],[pTelefono]],SEARCH("-",Tabla_Datos[[#This Row],[pTelefono]],1)+1,LEN(Tabla_Datos[[#This Row],[pTelefono]]))</f>
        <v>987053496</v>
      </c>
      <c r="X833" s="53" t="str">
        <f>CONCATENATE(Tabla_Datos[[#This Row],[TipUrb]]," ",Tabla_Datos[[#This Row],[Calle]]," ",Tabla_Datos[[#This Row],[NumCalle]])</f>
        <v xml:space="preserve">  QUIPAN 142</v>
      </c>
      <c r="Y833" t="s">
        <v>92</v>
      </c>
      <c r="Z833" t="s">
        <v>122</v>
      </c>
      <c r="AA833" t="s">
        <v>123</v>
      </c>
      <c r="AB833" t="s">
        <v>95</v>
      </c>
      <c r="AC833" t="s">
        <v>95</v>
      </c>
      <c r="AD833" t="s">
        <v>95</v>
      </c>
      <c r="AE833" t="s">
        <v>95</v>
      </c>
      <c r="AF833" t="s">
        <v>95</v>
      </c>
      <c r="AG833" s="51">
        <v>70436912</v>
      </c>
      <c r="AH833" t="s">
        <v>95</v>
      </c>
      <c r="AI833">
        <v>1</v>
      </c>
      <c r="AJ833">
        <v>1</v>
      </c>
      <c r="AK833" t="s">
        <v>3559</v>
      </c>
      <c r="AL833">
        <v>142</v>
      </c>
    </row>
    <row r="834" spans="1:38">
      <c r="A834">
        <v>3294689</v>
      </c>
      <c r="B834" t="s">
        <v>3560</v>
      </c>
      <c r="C834" t="s">
        <v>19</v>
      </c>
      <c r="D834" t="s">
        <v>143</v>
      </c>
      <c r="E834">
        <v>2011</v>
      </c>
      <c r="F834">
        <v>8</v>
      </c>
      <c r="G834">
        <v>24</v>
      </c>
      <c r="H834" t="s">
        <v>86</v>
      </c>
      <c r="I834" t="s">
        <v>241</v>
      </c>
      <c r="J834" t="s">
        <v>242</v>
      </c>
      <c r="K834" t="s">
        <v>2610</v>
      </c>
      <c r="L834" t="s">
        <v>86</v>
      </c>
      <c r="M834" t="s">
        <v>148</v>
      </c>
      <c r="N834" s="50">
        <v>17946326</v>
      </c>
      <c r="O834" s="51">
        <v>2338485</v>
      </c>
      <c r="P834" t="s">
        <v>3561</v>
      </c>
      <c r="Q834" t="s">
        <v>3562</v>
      </c>
      <c r="R834" t="s">
        <v>3563</v>
      </c>
      <c r="S834" s="49" t="str">
        <f>CONCATENATE(Tabla_Datos[[#This Row],[Nombre_Cliente]]," ",Tabla_Datos[[#This Row],[ApellidoPaterno_Cliente]]," ",Tabla_Datos[[#This Row],[ApellidoMaterno_Cliente]])</f>
        <v>ROGER ENRIQUE GALVEZ ISLA</v>
      </c>
      <c r="T834" s="53">
        <f>DATE(Tabla_Datos[[#This Row],[tAnio]],Tabla_Datos[[#This Row],[tMes]],Tabla_Datos[[#This Row],[tDia]])</f>
        <v>40779</v>
      </c>
      <c r="U834" s="53" t="str">
        <f>IF(Tabla_Datos[[#This Row],[cProvincia]]="LIMA","LIMA","PROVINCIA")</f>
        <v>PROVINCIA</v>
      </c>
      <c r="V834" s="53" t="str">
        <f>MID(Tabla_Datos[[#This Row],[pTelefono]],1,SEARCH("-",Tabla_Datos[[#This Row],[pTelefono]],1)-1)</f>
        <v>44</v>
      </c>
      <c r="W834" s="53" t="str">
        <f>MID(Tabla_Datos[[#This Row],[pTelefono]],SEARCH("-",Tabla_Datos[[#This Row],[pTelefono]],1)+1,LEN(Tabla_Datos[[#This Row],[pTelefono]]))</f>
        <v>044280173</v>
      </c>
      <c r="X834" s="53" t="str">
        <f>CONCATENATE(Tabla_Datos[[#This Row],[TipUrb]]," ",Tabla_Datos[[#This Row],[Calle]]," ",Tabla_Datos[[#This Row],[NumCalle]])</f>
        <v>- ESPAA 713</v>
      </c>
      <c r="Y834" t="s">
        <v>246</v>
      </c>
      <c r="Z834" t="s">
        <v>152</v>
      </c>
      <c r="AA834" t="s">
        <v>153</v>
      </c>
      <c r="AB834" t="s">
        <v>95</v>
      </c>
      <c r="AC834" t="s">
        <v>95</v>
      </c>
      <c r="AD834" t="s">
        <v>109</v>
      </c>
      <c r="AE834" t="s">
        <v>95</v>
      </c>
      <c r="AF834" t="s">
        <v>95</v>
      </c>
      <c r="AG834" s="51">
        <v>19180742</v>
      </c>
      <c r="AH834" t="s">
        <v>95</v>
      </c>
      <c r="AI834">
        <v>1</v>
      </c>
      <c r="AJ834">
        <v>1</v>
      </c>
      <c r="AK834" t="s">
        <v>3564</v>
      </c>
      <c r="AL834">
        <v>713</v>
      </c>
    </row>
    <row r="835" spans="1:38">
      <c r="A835">
        <v>3293303</v>
      </c>
      <c r="B835" t="s">
        <v>3565</v>
      </c>
      <c r="C835" t="s">
        <v>19</v>
      </c>
      <c r="D835" t="s">
        <v>85</v>
      </c>
      <c r="E835">
        <v>2011</v>
      </c>
      <c r="F835">
        <v>8</v>
      </c>
      <c r="G835">
        <v>24</v>
      </c>
      <c r="H835" t="s">
        <v>144</v>
      </c>
      <c r="I835" t="s">
        <v>16</v>
      </c>
      <c r="J835" t="s">
        <v>16</v>
      </c>
      <c r="K835" t="s">
        <v>236</v>
      </c>
      <c r="L835" t="s">
        <v>144</v>
      </c>
      <c r="M835" t="s">
        <v>88</v>
      </c>
      <c r="O835" s="51">
        <v>2337542</v>
      </c>
      <c r="P835" t="s">
        <v>3566</v>
      </c>
      <c r="Q835" t="s">
        <v>3567</v>
      </c>
      <c r="R835" t="s">
        <v>3568</v>
      </c>
      <c r="S835" s="49" t="str">
        <f>CONCATENATE(Tabla_Datos[[#This Row],[Nombre_Cliente]]," ",Tabla_Datos[[#This Row],[ApellidoPaterno_Cliente]]," ",Tabla_Datos[[#This Row],[ApellidoMaterno_Cliente]])</f>
        <v>DANIEL FRANCISCO LECAROS OLIVERA</v>
      </c>
      <c r="T835" s="53">
        <f>DATE(Tabla_Datos[[#This Row],[tAnio]],Tabla_Datos[[#This Row],[tMes]],Tabla_Datos[[#This Row],[tDia]])</f>
        <v>40779</v>
      </c>
      <c r="U835" s="53" t="str">
        <f>IF(Tabla_Datos[[#This Row],[cProvincia]]="LIMA","LIMA","PROVINCIA")</f>
        <v>LIMA</v>
      </c>
      <c r="V835" s="53" t="str">
        <f>MID(Tabla_Datos[[#This Row],[pTelefono]],1,SEARCH("-",Tabla_Datos[[#This Row],[pTelefono]],1)-1)</f>
        <v>1</v>
      </c>
      <c r="W835" s="53" t="str">
        <f>MID(Tabla_Datos[[#This Row],[pTelefono]],SEARCH("-",Tabla_Datos[[#This Row],[pTelefono]],1)+1,LEN(Tabla_Datos[[#This Row],[pTelefono]]))</f>
        <v>989008377</v>
      </c>
      <c r="X835" s="53" t="str">
        <f>CONCATENATE(Tabla_Datos[[#This Row],[TipUrb]]," ",Tabla_Datos[[#This Row],[Calle]]," ",Tabla_Datos[[#This Row],[NumCalle]])</f>
        <v>UR PEDRO DE OSMA 407</v>
      </c>
      <c r="Y835" t="s">
        <v>92</v>
      </c>
      <c r="Z835" t="s">
        <v>122</v>
      </c>
      <c r="AA835" t="s">
        <v>123</v>
      </c>
      <c r="AB835" t="s">
        <v>95</v>
      </c>
      <c r="AC835" t="s">
        <v>1496</v>
      </c>
      <c r="AD835" t="s">
        <v>161</v>
      </c>
      <c r="AE835" t="s">
        <v>95</v>
      </c>
      <c r="AF835" t="s">
        <v>95</v>
      </c>
      <c r="AG835" s="51">
        <v>10345015</v>
      </c>
      <c r="AH835" t="s">
        <v>95</v>
      </c>
      <c r="AI835">
        <v>1</v>
      </c>
      <c r="AJ835">
        <v>1</v>
      </c>
      <c r="AK835" t="s">
        <v>3569</v>
      </c>
      <c r="AL835">
        <v>407</v>
      </c>
    </row>
    <row r="836" spans="1:38">
      <c r="A836">
        <v>3291048</v>
      </c>
      <c r="B836" t="s">
        <v>3570</v>
      </c>
      <c r="C836" t="s">
        <v>19</v>
      </c>
      <c r="D836" t="s">
        <v>143</v>
      </c>
      <c r="E836">
        <v>2011</v>
      </c>
      <c r="F836">
        <v>8</v>
      </c>
      <c r="G836">
        <v>24</v>
      </c>
      <c r="H836" t="s">
        <v>86</v>
      </c>
      <c r="I836" t="s">
        <v>16</v>
      </c>
      <c r="J836" t="s">
        <v>16</v>
      </c>
      <c r="K836" t="s">
        <v>374</v>
      </c>
      <c r="L836" t="s">
        <v>86</v>
      </c>
      <c r="M836" t="s">
        <v>88</v>
      </c>
      <c r="N836" s="50">
        <v>9930046</v>
      </c>
      <c r="O836" s="51">
        <v>2335811</v>
      </c>
      <c r="P836" t="s">
        <v>3571</v>
      </c>
      <c r="Q836" t="s">
        <v>2418</v>
      </c>
      <c r="R836" t="s">
        <v>115</v>
      </c>
      <c r="S836" s="49" t="str">
        <f>CONCATENATE(Tabla_Datos[[#This Row],[Nombre_Cliente]]," ",Tabla_Datos[[#This Row],[ApellidoPaterno_Cliente]]," ",Tabla_Datos[[#This Row],[ApellidoMaterno_Cliente]])</f>
        <v>TEODORA  GENARA MALLQUI MUÑOZ</v>
      </c>
      <c r="T836" s="53">
        <f>DATE(Tabla_Datos[[#This Row],[tAnio]],Tabla_Datos[[#This Row],[tMes]],Tabla_Datos[[#This Row],[tDia]])</f>
        <v>40779</v>
      </c>
      <c r="U836" s="53" t="str">
        <f>IF(Tabla_Datos[[#This Row],[cProvincia]]="LIMA","LIMA","PROVINCIA")</f>
        <v>LIMA</v>
      </c>
      <c r="V836" s="53" t="str">
        <f>MID(Tabla_Datos[[#This Row],[pTelefono]],1,SEARCH("-",Tabla_Datos[[#This Row],[pTelefono]],1)-1)</f>
        <v>1</v>
      </c>
      <c r="W836" s="53" t="str">
        <f>MID(Tabla_Datos[[#This Row],[pTelefono]],SEARCH("-",Tabla_Datos[[#This Row],[pTelefono]],1)+1,LEN(Tabla_Datos[[#This Row],[pTelefono]]))</f>
        <v>989781041</v>
      </c>
      <c r="X836" s="53" t="str">
        <f>CONCATENATE(Tabla_Datos[[#This Row],[TipUrb]]," ",Tabla_Datos[[#This Row],[Calle]]," ",Tabla_Datos[[#This Row],[NumCalle]])</f>
        <v xml:space="preserve">  SATIPO 227</v>
      </c>
      <c r="Y836" t="s">
        <v>92</v>
      </c>
      <c r="Z836" t="s">
        <v>152</v>
      </c>
      <c r="AA836" t="s">
        <v>153</v>
      </c>
      <c r="AB836" t="s">
        <v>95</v>
      </c>
      <c r="AC836" t="s">
        <v>95</v>
      </c>
      <c r="AD836" t="s">
        <v>95</v>
      </c>
      <c r="AE836" t="s">
        <v>95</v>
      </c>
      <c r="AF836" t="s">
        <v>95</v>
      </c>
      <c r="AG836" s="51">
        <v>32298605</v>
      </c>
      <c r="AH836" t="s">
        <v>95</v>
      </c>
      <c r="AI836">
        <v>1</v>
      </c>
      <c r="AJ836">
        <v>1</v>
      </c>
      <c r="AK836" t="s">
        <v>3572</v>
      </c>
      <c r="AL836">
        <v>227</v>
      </c>
    </row>
    <row r="837" spans="1:38">
      <c r="A837">
        <v>3290794</v>
      </c>
      <c r="B837" t="s">
        <v>3573</v>
      </c>
      <c r="C837" t="s">
        <v>20</v>
      </c>
      <c r="D837" t="s">
        <v>85</v>
      </c>
      <c r="E837">
        <v>2011</v>
      </c>
      <c r="F837">
        <v>8</v>
      </c>
      <c r="G837">
        <v>24</v>
      </c>
      <c r="H837" t="s">
        <v>86</v>
      </c>
      <c r="I837" t="s">
        <v>16</v>
      </c>
      <c r="J837" t="s">
        <v>16</v>
      </c>
      <c r="K837" t="s">
        <v>157</v>
      </c>
      <c r="L837" t="s">
        <v>86</v>
      </c>
      <c r="M837" t="s">
        <v>88</v>
      </c>
      <c r="N837" s="50">
        <v>20000021</v>
      </c>
      <c r="O837" s="51">
        <v>2335727</v>
      </c>
      <c r="P837" t="s">
        <v>3574</v>
      </c>
      <c r="Q837" t="s">
        <v>660</v>
      </c>
      <c r="R837" t="s">
        <v>3143</v>
      </c>
      <c r="S837" s="49" t="str">
        <f>CONCATENATE(Tabla_Datos[[#This Row],[Nombre_Cliente]]," ",Tabla_Datos[[#This Row],[ApellidoPaterno_Cliente]]," ",Tabla_Datos[[#This Row],[ApellidoMaterno_Cliente]])</f>
        <v>MILAGRO DEL ROSARIO GUTIERREZ PONCE</v>
      </c>
      <c r="T837" s="53">
        <f>DATE(Tabla_Datos[[#This Row],[tAnio]],Tabla_Datos[[#This Row],[tMes]],Tabla_Datos[[#This Row],[tDia]])</f>
        <v>40779</v>
      </c>
      <c r="U837" s="53" t="str">
        <f>IF(Tabla_Datos[[#This Row],[cProvincia]]="LIMA","LIMA","PROVINCIA")</f>
        <v>LIMA</v>
      </c>
      <c r="V837" s="53" t="str">
        <f>MID(Tabla_Datos[[#This Row],[pTelefono]],1,SEARCH("-",Tabla_Datos[[#This Row],[pTelefono]],1)-1)</f>
        <v>1</v>
      </c>
      <c r="W837" s="53" t="str">
        <f>MID(Tabla_Datos[[#This Row],[pTelefono]],SEARCH("-",Tabla_Datos[[#This Row],[pTelefono]],1)+1,LEN(Tabla_Datos[[#This Row],[pTelefono]]))</f>
        <v>14823653</v>
      </c>
      <c r="X837" s="53" t="str">
        <f>CONCATENATE(Tabla_Datos[[#This Row],[TipUrb]]," ",Tabla_Datos[[#This Row],[Calle]]," ",Tabla_Datos[[#This Row],[NumCalle]])</f>
        <v>UR MANUEL VILLACENCIO 451</v>
      </c>
      <c r="Y837" t="s">
        <v>92</v>
      </c>
      <c r="Z837" t="s">
        <v>122</v>
      </c>
      <c r="AA837" t="s">
        <v>123</v>
      </c>
      <c r="AB837" t="s">
        <v>95</v>
      </c>
      <c r="AC837" t="s">
        <v>95</v>
      </c>
      <c r="AD837" t="s">
        <v>161</v>
      </c>
      <c r="AE837" t="s">
        <v>95</v>
      </c>
      <c r="AF837" t="s">
        <v>95</v>
      </c>
      <c r="AG837" s="51">
        <v>41921785</v>
      </c>
      <c r="AH837" t="s">
        <v>95</v>
      </c>
      <c r="AI837">
        <v>1</v>
      </c>
      <c r="AJ837">
        <v>1</v>
      </c>
      <c r="AK837" t="s">
        <v>3575</v>
      </c>
      <c r="AL837">
        <v>451</v>
      </c>
    </row>
    <row r="838" spans="1:38">
      <c r="A838">
        <v>3291396</v>
      </c>
      <c r="B838" t="s">
        <v>3576</v>
      </c>
      <c r="C838" t="s">
        <v>20</v>
      </c>
      <c r="D838" t="s">
        <v>85</v>
      </c>
      <c r="E838">
        <v>2011</v>
      </c>
      <c r="F838">
        <v>8</v>
      </c>
      <c r="G838">
        <v>24</v>
      </c>
      <c r="H838" t="s">
        <v>86</v>
      </c>
      <c r="I838" t="s">
        <v>16</v>
      </c>
      <c r="J838" t="s">
        <v>16</v>
      </c>
      <c r="K838" t="s">
        <v>1213</v>
      </c>
      <c r="L838" t="s">
        <v>86</v>
      </c>
      <c r="M838" t="s">
        <v>88</v>
      </c>
      <c r="N838" s="50">
        <v>11111335</v>
      </c>
      <c r="O838" s="51">
        <v>2336105</v>
      </c>
      <c r="P838" t="s">
        <v>3577</v>
      </c>
      <c r="Q838" t="s">
        <v>3578</v>
      </c>
      <c r="R838" t="s">
        <v>358</v>
      </c>
      <c r="S838" s="49" t="str">
        <f>CONCATENATE(Tabla_Datos[[#This Row],[Nombre_Cliente]]," ",Tabla_Datos[[#This Row],[ApellidoPaterno_Cliente]]," ",Tabla_Datos[[#This Row],[ApellidoMaterno_Cliente]])</f>
        <v>MARICELA LUISA ZELADA SALAS</v>
      </c>
      <c r="T838" s="53">
        <f>DATE(Tabla_Datos[[#This Row],[tAnio]],Tabla_Datos[[#This Row],[tMes]],Tabla_Datos[[#This Row],[tDia]])</f>
        <v>40779</v>
      </c>
      <c r="U838" s="53" t="str">
        <f>IF(Tabla_Datos[[#This Row],[cProvincia]]="LIMA","LIMA","PROVINCIA")</f>
        <v>LIMA</v>
      </c>
      <c r="V838" s="53" t="str">
        <f>MID(Tabla_Datos[[#This Row],[pTelefono]],1,SEARCH("-",Tabla_Datos[[#This Row],[pTelefono]],1)-1)</f>
        <v>1</v>
      </c>
      <c r="W838" s="53" t="str">
        <f>MID(Tabla_Datos[[#This Row],[pTelefono]],SEARCH("-",Tabla_Datos[[#This Row],[pTelefono]],1)+1,LEN(Tabla_Datos[[#This Row],[pTelefono]]))</f>
        <v>12447409</v>
      </c>
      <c r="X838" s="53" t="str">
        <f>CONCATENATE(Tabla_Datos[[#This Row],[TipUrb]]," ",Tabla_Datos[[#This Row],[Calle]]," ",Tabla_Datos[[#This Row],[NumCalle]])</f>
        <v>UR . 0</v>
      </c>
      <c r="Y838" t="s">
        <v>92</v>
      </c>
      <c r="Z838" t="s">
        <v>122</v>
      </c>
      <c r="AA838" t="s">
        <v>123</v>
      </c>
      <c r="AB838" t="s">
        <v>95</v>
      </c>
      <c r="AC838" t="s">
        <v>95</v>
      </c>
      <c r="AD838" t="s">
        <v>161</v>
      </c>
      <c r="AE838" t="s">
        <v>413</v>
      </c>
      <c r="AF838">
        <v>10</v>
      </c>
      <c r="AG838" s="51">
        <v>10656998</v>
      </c>
      <c r="AH838" t="s">
        <v>95</v>
      </c>
      <c r="AI838">
        <v>1</v>
      </c>
      <c r="AJ838">
        <v>1</v>
      </c>
      <c r="AK838" t="s">
        <v>221</v>
      </c>
      <c r="AL838">
        <v>0</v>
      </c>
    </row>
    <row r="839" spans="1:38">
      <c r="A839">
        <v>3291643</v>
      </c>
      <c r="B839" t="s">
        <v>3579</v>
      </c>
      <c r="C839" t="s">
        <v>18</v>
      </c>
      <c r="D839" t="s">
        <v>143</v>
      </c>
      <c r="E839">
        <v>2011</v>
      </c>
      <c r="F839">
        <v>8</v>
      </c>
      <c r="G839">
        <v>24</v>
      </c>
      <c r="H839" t="s">
        <v>86</v>
      </c>
      <c r="I839" t="s">
        <v>145</v>
      </c>
      <c r="J839" t="s">
        <v>469</v>
      </c>
      <c r="K839" t="s">
        <v>991</v>
      </c>
      <c r="L839" t="s">
        <v>86</v>
      </c>
      <c r="M839" t="s">
        <v>148</v>
      </c>
      <c r="N839" s="50">
        <v>32968795</v>
      </c>
      <c r="O839" s="51">
        <v>2336312</v>
      </c>
      <c r="P839" t="s">
        <v>3580</v>
      </c>
      <c r="Q839" t="s">
        <v>3581</v>
      </c>
      <c r="R839" t="s">
        <v>3582</v>
      </c>
      <c r="S839" s="49" t="str">
        <f>CONCATENATE(Tabla_Datos[[#This Row],[Nombre_Cliente]]," ",Tabla_Datos[[#This Row],[ApellidoPaterno_Cliente]]," ",Tabla_Datos[[#This Row],[ApellidoMaterno_Cliente]])</f>
        <v xml:space="preserve">JUAN CARLOS CESAR  CHAMAYEN  VARGAS </v>
      </c>
      <c r="T839" s="53">
        <f>DATE(Tabla_Datos[[#This Row],[tAnio]],Tabla_Datos[[#This Row],[tMes]],Tabla_Datos[[#This Row],[tDia]])</f>
        <v>40779</v>
      </c>
      <c r="U839" s="53" t="str">
        <f>IF(Tabla_Datos[[#This Row],[cProvincia]]="LIMA","LIMA","PROVINCIA")</f>
        <v>PROVINCIA</v>
      </c>
      <c r="V839" s="53" t="str">
        <f>MID(Tabla_Datos[[#This Row],[pTelefono]],1,SEARCH("-",Tabla_Datos[[#This Row],[pTelefono]],1)-1)</f>
        <v>1</v>
      </c>
      <c r="W839" s="53" t="str">
        <f>MID(Tabla_Datos[[#This Row],[pTelefono]],SEARCH("-",Tabla_Datos[[#This Row],[pTelefono]],1)+1,LEN(Tabla_Datos[[#This Row],[pTelefono]]))</f>
        <v>943273276</v>
      </c>
      <c r="X839" s="53" t="str">
        <f>CONCATENATE(Tabla_Datos[[#This Row],[TipUrb]]," ",Tabla_Datos[[#This Row],[Calle]]," ",Tabla_Datos[[#This Row],[NumCalle]])</f>
        <v>PJ . 0</v>
      </c>
      <c r="Y839" t="s">
        <v>151</v>
      </c>
      <c r="Z839" t="s">
        <v>320</v>
      </c>
      <c r="AA839" t="s">
        <v>321</v>
      </c>
      <c r="AB839" t="s">
        <v>95</v>
      </c>
      <c r="AC839" t="s">
        <v>95</v>
      </c>
      <c r="AD839" t="s">
        <v>429</v>
      </c>
      <c r="AE839">
        <v>21</v>
      </c>
      <c r="AF839">
        <v>15</v>
      </c>
      <c r="AG839" s="51">
        <v>45514885</v>
      </c>
      <c r="AI839">
        <v>36</v>
      </c>
      <c r="AJ839">
        <v>36</v>
      </c>
      <c r="AK839" t="s">
        <v>221</v>
      </c>
      <c r="AL839">
        <v>0</v>
      </c>
    </row>
    <row r="840" spans="1:38">
      <c r="A840">
        <v>3294189</v>
      </c>
      <c r="B840" t="s">
        <v>3583</v>
      </c>
      <c r="C840" t="s">
        <v>19</v>
      </c>
      <c r="D840" t="s">
        <v>85</v>
      </c>
      <c r="E840">
        <v>2011</v>
      </c>
      <c r="F840">
        <v>8</v>
      </c>
      <c r="G840">
        <v>24</v>
      </c>
      <c r="H840" t="s">
        <v>86</v>
      </c>
      <c r="I840" t="s">
        <v>16</v>
      </c>
      <c r="J840" t="s">
        <v>16</v>
      </c>
      <c r="K840" t="s">
        <v>696</v>
      </c>
      <c r="L840" t="s">
        <v>86</v>
      </c>
      <c r="M840" t="s">
        <v>88</v>
      </c>
      <c r="N840" s="50">
        <v>11111968</v>
      </c>
      <c r="O840" s="51">
        <v>2338226</v>
      </c>
      <c r="P840" t="s">
        <v>3584</v>
      </c>
      <c r="Q840" t="s">
        <v>610</v>
      </c>
      <c r="R840" t="s">
        <v>3585</v>
      </c>
      <c r="S840" s="49" t="str">
        <f>CONCATENATE(Tabla_Datos[[#This Row],[Nombre_Cliente]]," ",Tabla_Datos[[#This Row],[ApellidoPaterno_Cliente]]," ",Tabla_Datos[[#This Row],[ApellidoMaterno_Cliente]])</f>
        <v>VERONIKA EMPERATRIZ MARTINEZ DAWSON</v>
      </c>
      <c r="T840" s="53">
        <f>DATE(Tabla_Datos[[#This Row],[tAnio]],Tabla_Datos[[#This Row],[tMes]],Tabla_Datos[[#This Row],[tDia]])</f>
        <v>40779</v>
      </c>
      <c r="U840" s="53" t="str">
        <f>IF(Tabla_Datos[[#This Row],[cProvincia]]="LIMA","LIMA","PROVINCIA")</f>
        <v>LIMA</v>
      </c>
      <c r="V840" s="53" t="str">
        <f>MID(Tabla_Datos[[#This Row],[pTelefono]],1,SEARCH("-",Tabla_Datos[[#This Row],[pTelefono]],1)-1)</f>
        <v>1</v>
      </c>
      <c r="W840" s="53" t="str">
        <f>MID(Tabla_Datos[[#This Row],[pTelefono]],SEARCH("-",Tabla_Datos[[#This Row],[pTelefono]],1)+1,LEN(Tabla_Datos[[#This Row],[pTelefono]]))</f>
        <v>996675903</v>
      </c>
      <c r="X840" s="53" t="str">
        <f>CONCATENATE(Tabla_Datos[[#This Row],[TipUrb]]," ",Tabla_Datos[[#This Row],[Calle]]," ",Tabla_Datos[[#This Row],[NumCalle]])</f>
        <v>UR TURINA JOAQUIN 0</v>
      </c>
      <c r="Y840" t="s">
        <v>92</v>
      </c>
      <c r="Z840" t="s">
        <v>196</v>
      </c>
      <c r="AA840" t="s">
        <v>197</v>
      </c>
      <c r="AB840" t="s">
        <v>95</v>
      </c>
      <c r="AC840" t="s">
        <v>95</v>
      </c>
      <c r="AD840" t="s">
        <v>161</v>
      </c>
      <c r="AE840" t="s">
        <v>3586</v>
      </c>
      <c r="AF840">
        <v>10</v>
      </c>
      <c r="AG840" s="51">
        <v>9995366</v>
      </c>
      <c r="AH840" t="s">
        <v>95</v>
      </c>
      <c r="AI840">
        <v>1</v>
      </c>
      <c r="AJ840">
        <v>1</v>
      </c>
      <c r="AK840" t="s">
        <v>3587</v>
      </c>
      <c r="AL840">
        <v>0</v>
      </c>
    </row>
    <row r="841" spans="1:38">
      <c r="A841">
        <v>3291680</v>
      </c>
      <c r="B841" t="s">
        <v>3588</v>
      </c>
      <c r="C841" t="s">
        <v>19</v>
      </c>
      <c r="D841" t="s">
        <v>143</v>
      </c>
      <c r="E841">
        <v>2011</v>
      </c>
      <c r="F841">
        <v>8</v>
      </c>
      <c r="G841">
        <v>24</v>
      </c>
      <c r="H841" t="s">
        <v>86</v>
      </c>
      <c r="I841" t="s">
        <v>16</v>
      </c>
      <c r="J841" t="s">
        <v>1362</v>
      </c>
      <c r="K841" t="s">
        <v>3589</v>
      </c>
      <c r="L841" t="s">
        <v>86</v>
      </c>
      <c r="M841" t="s">
        <v>148</v>
      </c>
      <c r="N841" s="50">
        <v>6741699</v>
      </c>
      <c r="O841" s="51">
        <v>2336347</v>
      </c>
      <c r="P841" t="s">
        <v>3590</v>
      </c>
      <c r="Q841" t="s">
        <v>1188</v>
      </c>
      <c r="R841" t="s">
        <v>3591</v>
      </c>
      <c r="S841" s="49" t="str">
        <f>CONCATENATE(Tabla_Datos[[#This Row],[Nombre_Cliente]]," ",Tabla_Datos[[#This Row],[ApellidoPaterno_Cliente]]," ",Tabla_Datos[[#This Row],[ApellidoMaterno_Cliente]])</f>
        <v>HIPOLITA PACHECO CLAROS</v>
      </c>
      <c r="T841" s="53">
        <f>DATE(Tabla_Datos[[#This Row],[tAnio]],Tabla_Datos[[#This Row],[tMes]],Tabla_Datos[[#This Row],[tDia]])</f>
        <v>40779</v>
      </c>
      <c r="U841" s="53" t="str">
        <f>IF(Tabla_Datos[[#This Row],[cProvincia]]="LIMA","LIMA","PROVINCIA")</f>
        <v>PROVINCIA</v>
      </c>
      <c r="V841" s="53" t="str">
        <f>MID(Tabla_Datos[[#This Row],[pTelefono]],1,SEARCH("-",Tabla_Datos[[#This Row],[pTelefono]],1)-1)</f>
        <v>1</v>
      </c>
      <c r="W841" s="53" t="str">
        <f>MID(Tabla_Datos[[#This Row],[pTelefono]],SEARCH("-",Tabla_Datos[[#This Row],[pTelefono]],1)+1,LEN(Tabla_Datos[[#This Row],[pTelefono]]))</f>
        <v>12393950</v>
      </c>
      <c r="X841" s="53" t="str">
        <f>CONCATENATE(Tabla_Datos[[#This Row],[TipUrb]]," ",Tabla_Datos[[#This Row],[Calle]]," ",Tabla_Datos[[#This Row],[NumCalle]])</f>
        <v>- EL NINO 189</v>
      </c>
      <c r="Y841" t="s">
        <v>92</v>
      </c>
      <c r="Z841" t="s">
        <v>152</v>
      </c>
      <c r="AA841" t="s">
        <v>153</v>
      </c>
      <c r="AB841" t="s">
        <v>95</v>
      </c>
      <c r="AC841" t="s">
        <v>95</v>
      </c>
      <c r="AD841" t="s">
        <v>109</v>
      </c>
      <c r="AE841" t="s">
        <v>95</v>
      </c>
      <c r="AF841" t="s">
        <v>95</v>
      </c>
      <c r="AG841" s="51">
        <v>15659768</v>
      </c>
      <c r="AH841" t="s">
        <v>95</v>
      </c>
      <c r="AI841">
        <v>1</v>
      </c>
      <c r="AJ841">
        <v>1</v>
      </c>
      <c r="AK841" t="s">
        <v>3592</v>
      </c>
      <c r="AL841">
        <v>189</v>
      </c>
    </row>
    <row r="842" spans="1:38">
      <c r="A842">
        <v>3291928</v>
      </c>
      <c r="B842" t="s">
        <v>3593</v>
      </c>
      <c r="C842" t="s">
        <v>20</v>
      </c>
      <c r="D842" t="s">
        <v>143</v>
      </c>
      <c r="E842">
        <v>2011</v>
      </c>
      <c r="F842">
        <v>8</v>
      </c>
      <c r="G842">
        <v>24</v>
      </c>
      <c r="H842" t="s">
        <v>86</v>
      </c>
      <c r="I842" t="s">
        <v>16</v>
      </c>
      <c r="J842" t="s">
        <v>16</v>
      </c>
      <c r="K842" t="s">
        <v>1380</v>
      </c>
      <c r="L842" t="s">
        <v>509</v>
      </c>
      <c r="M842" t="s">
        <v>88</v>
      </c>
      <c r="O842" s="51">
        <v>2336528</v>
      </c>
      <c r="P842" t="s">
        <v>3594</v>
      </c>
      <c r="Q842" t="s">
        <v>451</v>
      </c>
      <c r="R842" t="s">
        <v>1972</v>
      </c>
      <c r="S842" s="49" t="str">
        <f>CONCATENATE(Tabla_Datos[[#This Row],[Nombre_Cliente]]," ",Tabla_Datos[[#This Row],[ApellidoPaterno_Cliente]]," ",Tabla_Datos[[#This Row],[ApellidoMaterno_Cliente]])</f>
        <v>ALBERTO EDSON FLORES PAREDES</v>
      </c>
      <c r="T842" s="53">
        <f>DATE(Tabla_Datos[[#This Row],[tAnio]],Tabla_Datos[[#This Row],[tMes]],Tabla_Datos[[#This Row],[tDia]])</f>
        <v>40779</v>
      </c>
      <c r="U842" s="53" t="str">
        <f>IF(Tabla_Datos[[#This Row],[cProvincia]]="LIMA","LIMA","PROVINCIA")</f>
        <v>LIMA</v>
      </c>
      <c r="V842" s="53" t="str">
        <f>MID(Tabla_Datos[[#This Row],[pTelefono]],1,SEARCH("-",Tabla_Datos[[#This Row],[pTelefono]],1)-1)</f>
        <v>1</v>
      </c>
      <c r="W842" s="53" t="str">
        <f>MID(Tabla_Datos[[#This Row],[pTelefono]],SEARCH("-",Tabla_Datos[[#This Row],[pTelefono]],1)+1,LEN(Tabla_Datos[[#This Row],[pTelefono]]))</f>
        <v>981383829</v>
      </c>
      <c r="X842" s="53" t="str">
        <f>CONCATENATE(Tabla_Datos[[#This Row],[TipUrb]]," ",Tabla_Datos[[#This Row],[Calle]]," ",Tabla_Datos[[#This Row],[NumCalle]])</f>
        <v>- SAN JUAN 0</v>
      </c>
      <c r="Y842" t="s">
        <v>92</v>
      </c>
      <c r="Z842" t="s">
        <v>152</v>
      </c>
      <c r="AA842" t="s">
        <v>153</v>
      </c>
      <c r="AB842" t="s">
        <v>95</v>
      </c>
      <c r="AC842" t="s">
        <v>95</v>
      </c>
      <c r="AD842" t="s">
        <v>109</v>
      </c>
      <c r="AE842" t="s">
        <v>474</v>
      </c>
      <c r="AF842">
        <v>8</v>
      </c>
      <c r="AG842" s="51">
        <v>10589025</v>
      </c>
      <c r="AH842" t="s">
        <v>95</v>
      </c>
      <c r="AI842">
        <v>1</v>
      </c>
      <c r="AJ842">
        <v>1</v>
      </c>
      <c r="AK842" t="s">
        <v>1470</v>
      </c>
      <c r="AL842">
        <v>0</v>
      </c>
    </row>
    <row r="843" spans="1:38">
      <c r="A843">
        <v>3292162</v>
      </c>
      <c r="B843" t="s">
        <v>3595</v>
      </c>
      <c r="C843" t="s">
        <v>18</v>
      </c>
      <c r="D843" t="s">
        <v>143</v>
      </c>
      <c r="E843">
        <v>2011</v>
      </c>
      <c r="F843">
        <v>8</v>
      </c>
      <c r="G843">
        <v>24</v>
      </c>
      <c r="H843" t="s">
        <v>86</v>
      </c>
      <c r="I843" t="s">
        <v>241</v>
      </c>
      <c r="J843" t="s">
        <v>242</v>
      </c>
      <c r="K843" t="s">
        <v>2610</v>
      </c>
      <c r="L843" t="s">
        <v>86</v>
      </c>
      <c r="M843" t="s">
        <v>148</v>
      </c>
      <c r="N843" s="50">
        <v>40641309</v>
      </c>
      <c r="O843" s="51">
        <v>2336688</v>
      </c>
      <c r="P843" t="s">
        <v>3596</v>
      </c>
      <c r="Q843" t="s">
        <v>953</v>
      </c>
      <c r="R843" t="s">
        <v>3597</v>
      </c>
      <c r="S843" s="49" t="str">
        <f>CONCATENATE(Tabla_Datos[[#This Row],[Nombre_Cliente]]," ",Tabla_Datos[[#This Row],[ApellidoPaterno_Cliente]]," ",Tabla_Datos[[#This Row],[ApellidoMaterno_Cliente]])</f>
        <v>CARMEN TULA PEÑA TAMAYO</v>
      </c>
      <c r="T843" s="53">
        <f>DATE(Tabla_Datos[[#This Row],[tAnio]],Tabla_Datos[[#This Row],[tMes]],Tabla_Datos[[#This Row],[tDia]])</f>
        <v>40779</v>
      </c>
      <c r="U843" s="53" t="str">
        <f>IF(Tabla_Datos[[#This Row],[cProvincia]]="LIMA","LIMA","PROVINCIA")</f>
        <v>PROVINCIA</v>
      </c>
      <c r="V843" s="53" t="str">
        <f>MID(Tabla_Datos[[#This Row],[pTelefono]],1,SEARCH("-",Tabla_Datos[[#This Row],[pTelefono]],1)-1)</f>
        <v>44</v>
      </c>
      <c r="W843" s="53" t="str">
        <f>MID(Tabla_Datos[[#This Row],[pTelefono]],SEARCH("-",Tabla_Datos[[#This Row],[pTelefono]],1)+1,LEN(Tabla_Datos[[#This Row],[pTelefono]]))</f>
        <v>281136</v>
      </c>
      <c r="X843" s="53" t="str">
        <f>CONCATENATE(Tabla_Datos[[#This Row],[TipUrb]]," ",Tabla_Datos[[#This Row],[Calle]]," ",Tabla_Datos[[#This Row],[NumCalle]])</f>
        <v>UR MILLER, MARISCAL 165</v>
      </c>
      <c r="Y843" t="s">
        <v>246</v>
      </c>
      <c r="Z843" t="s">
        <v>181</v>
      </c>
      <c r="AA843" t="s">
        <v>182</v>
      </c>
      <c r="AB843" t="s">
        <v>95</v>
      </c>
      <c r="AC843" t="s">
        <v>95</v>
      </c>
      <c r="AD843" t="s">
        <v>161</v>
      </c>
      <c r="AE843" t="s">
        <v>95</v>
      </c>
      <c r="AG843" s="51">
        <v>17819578</v>
      </c>
      <c r="AI843" t="s">
        <v>1264</v>
      </c>
      <c r="AJ843" t="s">
        <v>1264</v>
      </c>
      <c r="AK843" t="s">
        <v>3598</v>
      </c>
      <c r="AL843">
        <v>165</v>
      </c>
    </row>
    <row r="844" spans="1:38">
      <c r="A844">
        <v>3292517</v>
      </c>
      <c r="B844" t="s">
        <v>3599</v>
      </c>
      <c r="C844" t="s">
        <v>20</v>
      </c>
      <c r="D844" t="s">
        <v>85</v>
      </c>
      <c r="E844">
        <v>2011</v>
      </c>
      <c r="F844">
        <v>8</v>
      </c>
      <c r="G844">
        <v>24</v>
      </c>
      <c r="H844" t="s">
        <v>86</v>
      </c>
      <c r="I844" t="s">
        <v>16</v>
      </c>
      <c r="J844" t="s">
        <v>16</v>
      </c>
      <c r="K844" t="s">
        <v>157</v>
      </c>
      <c r="L844" t="s">
        <v>86</v>
      </c>
      <c r="M844" t="s">
        <v>88</v>
      </c>
      <c r="N844" s="50">
        <v>10762376</v>
      </c>
      <c r="O844" s="51">
        <v>2336983</v>
      </c>
      <c r="P844" t="s">
        <v>3600</v>
      </c>
      <c r="Q844" t="s">
        <v>421</v>
      </c>
      <c r="R844" t="s">
        <v>711</v>
      </c>
      <c r="S844" s="49" t="str">
        <f>CONCATENATE(Tabla_Datos[[#This Row],[Nombre_Cliente]]," ",Tabla_Datos[[#This Row],[ApellidoPaterno_Cliente]]," ",Tabla_Datos[[#This Row],[ApellidoMaterno_Cliente]])</f>
        <v>ROCIO MARIELA LOPEZ GUZMAN</v>
      </c>
      <c r="T844" s="53">
        <f>DATE(Tabla_Datos[[#This Row],[tAnio]],Tabla_Datos[[#This Row],[tMes]],Tabla_Datos[[#This Row],[tDia]])</f>
        <v>40779</v>
      </c>
      <c r="U844" s="53" t="str">
        <f>IF(Tabla_Datos[[#This Row],[cProvincia]]="LIMA","LIMA","PROVINCIA")</f>
        <v>LIMA</v>
      </c>
      <c r="V844" s="53" t="str">
        <f>MID(Tabla_Datos[[#This Row],[pTelefono]],1,SEARCH("-",Tabla_Datos[[#This Row],[pTelefono]],1)-1)</f>
        <v>1</v>
      </c>
      <c r="W844" s="53" t="str">
        <f>MID(Tabla_Datos[[#This Row],[pTelefono]],SEARCH("-",Tabla_Datos[[#This Row],[pTelefono]],1)+1,LEN(Tabla_Datos[[#This Row],[pTelefono]]))</f>
        <v>989418221</v>
      </c>
      <c r="X844" s="53" t="str">
        <f>CONCATENATE(Tabla_Datos[[#This Row],[TipUrb]]," ",Tabla_Datos[[#This Row],[Calle]]," ",Tabla_Datos[[#This Row],[NumCalle]])</f>
        <v>UR . 0</v>
      </c>
      <c r="Y844" t="s">
        <v>92</v>
      </c>
      <c r="Z844" t="s">
        <v>122</v>
      </c>
      <c r="AA844" t="s">
        <v>123</v>
      </c>
      <c r="AB844" t="s">
        <v>95</v>
      </c>
      <c r="AC844" t="s">
        <v>95</v>
      </c>
      <c r="AD844" t="s">
        <v>161</v>
      </c>
      <c r="AE844" t="s">
        <v>1034</v>
      </c>
      <c r="AF844">
        <v>25</v>
      </c>
      <c r="AG844" s="51">
        <v>32960917</v>
      </c>
      <c r="AH844" t="s">
        <v>95</v>
      </c>
      <c r="AI844">
        <v>1</v>
      </c>
      <c r="AJ844">
        <v>1</v>
      </c>
      <c r="AK844" t="s">
        <v>221</v>
      </c>
      <c r="AL844">
        <v>0</v>
      </c>
    </row>
    <row r="845" spans="1:38">
      <c r="A845">
        <v>3292816</v>
      </c>
      <c r="B845" t="s">
        <v>3601</v>
      </c>
      <c r="C845" t="s">
        <v>20</v>
      </c>
      <c r="D845" t="s">
        <v>85</v>
      </c>
      <c r="E845">
        <v>2011</v>
      </c>
      <c r="F845">
        <v>8</v>
      </c>
      <c r="G845">
        <v>24</v>
      </c>
      <c r="H845" t="s">
        <v>86</v>
      </c>
      <c r="I845" t="s">
        <v>145</v>
      </c>
      <c r="J845" t="s">
        <v>469</v>
      </c>
      <c r="K845" t="s">
        <v>991</v>
      </c>
      <c r="L845" t="s">
        <v>86</v>
      </c>
      <c r="M845" t="s">
        <v>148</v>
      </c>
      <c r="N845" s="50">
        <v>45125810</v>
      </c>
      <c r="O845" s="51">
        <v>2337101</v>
      </c>
      <c r="P845" t="s">
        <v>3602</v>
      </c>
      <c r="Q845" t="s">
        <v>3603</v>
      </c>
      <c r="R845" t="s">
        <v>3604</v>
      </c>
      <c r="S845" s="49" t="str">
        <f>CONCATENATE(Tabla_Datos[[#This Row],[Nombre_Cliente]]," ",Tabla_Datos[[#This Row],[ApellidoPaterno_Cliente]]," ",Tabla_Datos[[#This Row],[ApellidoMaterno_Cliente]])</f>
        <v>SERAFIN MONCADA AMOROS</v>
      </c>
      <c r="T845" s="53">
        <f>DATE(Tabla_Datos[[#This Row],[tAnio]],Tabla_Datos[[#This Row],[tMes]],Tabla_Datos[[#This Row],[tDia]])</f>
        <v>40779</v>
      </c>
      <c r="U845" s="53" t="str">
        <f>IF(Tabla_Datos[[#This Row],[cProvincia]]="LIMA","LIMA","PROVINCIA")</f>
        <v>PROVINCIA</v>
      </c>
      <c r="V845" s="53" t="str">
        <f>MID(Tabla_Datos[[#This Row],[pTelefono]],1,SEARCH("-",Tabla_Datos[[#This Row],[pTelefono]],1)-1)</f>
        <v>43</v>
      </c>
      <c r="W845" s="53" t="str">
        <f>MID(Tabla_Datos[[#This Row],[pTelefono]],SEARCH("-",Tabla_Datos[[#This Row],[pTelefono]],1)+1,LEN(Tabla_Datos[[#This Row],[pTelefono]]))</f>
        <v>951897512</v>
      </c>
      <c r="X845" s="53" t="str">
        <f>CONCATENATE(Tabla_Datos[[#This Row],[TipUrb]]," ",Tabla_Datos[[#This Row],[Calle]]," ",Tabla_Datos[[#This Row],[NumCalle]])</f>
        <v>PJ SEÑOR DE LOS MILAGROS MZ I1 LT 32</v>
      </c>
      <c r="Y845" t="s">
        <v>151</v>
      </c>
      <c r="Z845" t="s">
        <v>122</v>
      </c>
      <c r="AA845" t="s">
        <v>123</v>
      </c>
      <c r="AB845" t="s">
        <v>95</v>
      </c>
      <c r="AC845" t="s">
        <v>95</v>
      </c>
      <c r="AD845" t="s">
        <v>429</v>
      </c>
      <c r="AE845" t="s">
        <v>95</v>
      </c>
      <c r="AF845" t="s">
        <v>95</v>
      </c>
      <c r="AG845" s="51">
        <v>32771088</v>
      </c>
      <c r="AH845" t="s">
        <v>95</v>
      </c>
      <c r="AI845">
        <v>1</v>
      </c>
      <c r="AJ845">
        <v>1</v>
      </c>
      <c r="AK845" t="s">
        <v>3605</v>
      </c>
      <c r="AL845">
        <v>32</v>
      </c>
    </row>
    <row r="846" spans="1:38">
      <c r="A846">
        <v>3294301</v>
      </c>
      <c r="B846" t="s">
        <v>3606</v>
      </c>
      <c r="C846" t="s">
        <v>20</v>
      </c>
      <c r="D846" t="s">
        <v>143</v>
      </c>
      <c r="E846">
        <v>2011</v>
      </c>
      <c r="F846">
        <v>8</v>
      </c>
      <c r="G846">
        <v>24</v>
      </c>
      <c r="H846" t="s">
        <v>86</v>
      </c>
      <c r="I846" t="s">
        <v>241</v>
      </c>
      <c r="J846" t="s">
        <v>242</v>
      </c>
      <c r="K846" t="s">
        <v>1099</v>
      </c>
      <c r="L846" t="s">
        <v>86</v>
      </c>
      <c r="M846" t="s">
        <v>148</v>
      </c>
      <c r="N846" s="50">
        <v>41741180</v>
      </c>
      <c r="O846" s="51">
        <v>2338311</v>
      </c>
      <c r="P846" t="s">
        <v>3607</v>
      </c>
      <c r="Q846" t="s">
        <v>2429</v>
      </c>
      <c r="R846" t="s">
        <v>3608</v>
      </c>
      <c r="S846" s="49" t="str">
        <f>CONCATENATE(Tabla_Datos[[#This Row],[Nombre_Cliente]]," ",Tabla_Datos[[#This Row],[ApellidoPaterno_Cliente]]," ",Tabla_Datos[[#This Row],[ApellidoMaterno_Cliente]])</f>
        <v>IDELSA NELIDA ARTEAGA DE CIEZA</v>
      </c>
      <c r="T846" s="53">
        <f>DATE(Tabla_Datos[[#This Row],[tAnio]],Tabla_Datos[[#This Row],[tMes]],Tabla_Datos[[#This Row],[tDia]])</f>
        <v>40779</v>
      </c>
      <c r="U846" s="53" t="str">
        <f>IF(Tabla_Datos[[#This Row],[cProvincia]]="LIMA","LIMA","PROVINCIA")</f>
        <v>PROVINCIA</v>
      </c>
      <c r="V846" s="53" t="str">
        <f>MID(Tabla_Datos[[#This Row],[pTelefono]],1,SEARCH("-",Tabla_Datos[[#This Row],[pTelefono]],1)-1)</f>
        <v>44</v>
      </c>
      <c r="W846" s="53" t="str">
        <f>MID(Tabla_Datos[[#This Row],[pTelefono]],SEARCH("-",Tabla_Datos[[#This Row],[pTelefono]],1)+1,LEN(Tabla_Datos[[#This Row],[pTelefono]]))</f>
        <v>949685407</v>
      </c>
      <c r="X846" s="53" t="str">
        <f>CONCATENATE(Tabla_Datos[[#This Row],[TipUrb]]," ",Tabla_Datos[[#This Row],[Calle]]," ",Tabla_Datos[[#This Row],[NumCalle]])</f>
        <v>- LOS REYES 188</v>
      </c>
      <c r="Y846" t="s">
        <v>246</v>
      </c>
      <c r="Z846" t="s">
        <v>152</v>
      </c>
      <c r="AA846" t="s">
        <v>153</v>
      </c>
      <c r="AB846" t="s">
        <v>95</v>
      </c>
      <c r="AC846" t="s">
        <v>95</v>
      </c>
      <c r="AD846" t="s">
        <v>109</v>
      </c>
      <c r="AE846" t="s">
        <v>95</v>
      </c>
      <c r="AF846" t="s">
        <v>95</v>
      </c>
      <c r="AG846" s="51">
        <v>17991053</v>
      </c>
      <c r="AH846" t="s">
        <v>95</v>
      </c>
      <c r="AI846">
        <v>1</v>
      </c>
      <c r="AJ846">
        <v>1</v>
      </c>
      <c r="AK846" t="s">
        <v>3609</v>
      </c>
      <c r="AL846">
        <v>188</v>
      </c>
    </row>
    <row r="847" spans="1:38">
      <c r="A847">
        <v>3294912</v>
      </c>
      <c r="B847" t="s">
        <v>3610</v>
      </c>
      <c r="C847" t="s">
        <v>18</v>
      </c>
      <c r="D847" t="s">
        <v>85</v>
      </c>
      <c r="E847">
        <v>2011</v>
      </c>
      <c r="F847">
        <v>8</v>
      </c>
      <c r="G847">
        <v>24</v>
      </c>
      <c r="H847" t="s">
        <v>86</v>
      </c>
      <c r="I847" t="s">
        <v>16</v>
      </c>
      <c r="J847" t="s">
        <v>16</v>
      </c>
      <c r="K847" t="s">
        <v>147</v>
      </c>
      <c r="L847" t="s">
        <v>86</v>
      </c>
      <c r="M847" t="s">
        <v>88</v>
      </c>
      <c r="N847" s="50">
        <v>42786603</v>
      </c>
      <c r="O847" s="51">
        <v>2338622</v>
      </c>
      <c r="P847" t="s">
        <v>3611</v>
      </c>
      <c r="Q847" t="s">
        <v>2524</v>
      </c>
      <c r="R847" t="s">
        <v>2102</v>
      </c>
      <c r="S847" s="49" t="str">
        <f>CONCATENATE(Tabla_Datos[[#This Row],[Nombre_Cliente]]," ",Tabla_Datos[[#This Row],[ApellidoPaterno_Cliente]]," ",Tabla_Datos[[#This Row],[ApellidoMaterno_Cliente]])</f>
        <v>SHATNER PANDURO TORREJON</v>
      </c>
      <c r="T847" s="53">
        <f>DATE(Tabla_Datos[[#This Row],[tAnio]],Tabla_Datos[[#This Row],[tMes]],Tabla_Datos[[#This Row],[tDia]])</f>
        <v>40779</v>
      </c>
      <c r="U847" s="53" t="str">
        <f>IF(Tabla_Datos[[#This Row],[cProvincia]]="LIMA","LIMA","PROVINCIA")</f>
        <v>LIMA</v>
      </c>
      <c r="V847" s="53" t="str">
        <f>MID(Tabla_Datos[[#This Row],[pTelefono]],1,SEARCH("-",Tabla_Datos[[#This Row],[pTelefono]],1)-1)</f>
        <v>1</v>
      </c>
      <c r="W847" s="53" t="str">
        <f>MID(Tabla_Datos[[#This Row],[pTelefono]],SEARCH("-",Tabla_Datos[[#This Row],[pTelefono]],1)+1,LEN(Tabla_Datos[[#This Row],[pTelefono]]))</f>
        <v>991005042</v>
      </c>
      <c r="X847" s="53" t="str">
        <f>CONCATENATE(Tabla_Datos[[#This Row],[TipUrb]]," ",Tabla_Datos[[#This Row],[Calle]]," ",Tabla_Datos[[#This Row],[NumCalle]])</f>
        <v>UR LOS MIRTOS 128</v>
      </c>
      <c r="Y847" t="s">
        <v>92</v>
      </c>
      <c r="Z847" t="s">
        <v>93</v>
      </c>
      <c r="AA847" t="s">
        <v>94</v>
      </c>
      <c r="AB847" t="s">
        <v>95</v>
      </c>
      <c r="AC847" t="s">
        <v>95</v>
      </c>
      <c r="AD847" t="s">
        <v>161</v>
      </c>
      <c r="AE847" t="s">
        <v>366</v>
      </c>
      <c r="AG847" s="51">
        <v>41921206</v>
      </c>
      <c r="AI847">
        <v>30</v>
      </c>
      <c r="AJ847">
        <v>30</v>
      </c>
      <c r="AK847" t="s">
        <v>3612</v>
      </c>
      <c r="AL847">
        <v>128</v>
      </c>
    </row>
    <row r="848" spans="1:38">
      <c r="A848">
        <v>3291525</v>
      </c>
      <c r="B848" t="s">
        <v>3613</v>
      </c>
      <c r="C848" t="s">
        <v>19</v>
      </c>
      <c r="D848" t="s">
        <v>143</v>
      </c>
      <c r="E848">
        <v>2011</v>
      </c>
      <c r="F848">
        <v>8</v>
      </c>
      <c r="G848">
        <v>24</v>
      </c>
      <c r="H848" t="s">
        <v>86</v>
      </c>
      <c r="I848" t="s">
        <v>100</v>
      </c>
      <c r="J848" t="s">
        <v>100</v>
      </c>
      <c r="K848" t="s">
        <v>101</v>
      </c>
      <c r="L848" t="s">
        <v>86</v>
      </c>
      <c r="M848" t="s">
        <v>102</v>
      </c>
      <c r="N848" s="50">
        <v>80218394</v>
      </c>
      <c r="O848" s="51">
        <v>2336208</v>
      </c>
      <c r="P848" t="s">
        <v>3614</v>
      </c>
      <c r="Q848" t="s">
        <v>3615</v>
      </c>
      <c r="R848" t="s">
        <v>2594</v>
      </c>
      <c r="S848" s="49" t="str">
        <f>CONCATENATE(Tabla_Datos[[#This Row],[Nombre_Cliente]]," ",Tabla_Datos[[#This Row],[ApellidoPaterno_Cliente]]," ",Tabla_Datos[[#This Row],[ApellidoMaterno_Cliente]])</f>
        <v>MIGUEL HUMBERTO JACOBO ORIHUELA</v>
      </c>
      <c r="T848" s="53">
        <f>DATE(Tabla_Datos[[#This Row],[tAnio]],Tabla_Datos[[#This Row],[tMes]],Tabla_Datos[[#This Row],[tDia]])</f>
        <v>40779</v>
      </c>
      <c r="U848" s="53" t="str">
        <f>IF(Tabla_Datos[[#This Row],[cProvincia]]="LIMA","LIMA","PROVINCIA")</f>
        <v>PROVINCIA</v>
      </c>
      <c r="V848" s="53" t="str">
        <f>MID(Tabla_Datos[[#This Row],[pTelefono]],1,SEARCH("-",Tabla_Datos[[#This Row],[pTelefono]],1)-1)</f>
        <v>54</v>
      </c>
      <c r="W848" s="53" t="str">
        <f>MID(Tabla_Datos[[#This Row],[pTelefono]],SEARCH("-",Tabla_Datos[[#This Row],[pTelefono]],1)+1,LEN(Tabla_Datos[[#This Row],[pTelefono]]))</f>
        <v>959454104</v>
      </c>
      <c r="X848" s="53" t="str">
        <f>CONCATENATE(Tabla_Datos[[#This Row],[TipUrb]]," ",Tabla_Datos[[#This Row],[Calle]]," ",Tabla_Datos[[#This Row],[NumCalle]])</f>
        <v>- MZ O LOTE 17</v>
      </c>
      <c r="Y848" t="s">
        <v>106</v>
      </c>
      <c r="Z848" t="s">
        <v>152</v>
      </c>
      <c r="AA848" t="s">
        <v>153</v>
      </c>
      <c r="AB848" t="s">
        <v>95</v>
      </c>
      <c r="AC848" t="s">
        <v>95</v>
      </c>
      <c r="AD848" t="s">
        <v>109</v>
      </c>
      <c r="AE848" t="s">
        <v>95</v>
      </c>
      <c r="AF848" t="s">
        <v>95</v>
      </c>
      <c r="AG848" s="51">
        <v>44802617</v>
      </c>
      <c r="AH848" t="s">
        <v>95</v>
      </c>
      <c r="AI848">
        <v>1</v>
      </c>
      <c r="AJ848">
        <v>1</v>
      </c>
      <c r="AK848" t="s">
        <v>3616</v>
      </c>
      <c r="AL848">
        <v>17</v>
      </c>
    </row>
    <row r="849" spans="1:38">
      <c r="A849">
        <v>3292895</v>
      </c>
      <c r="B849" t="s">
        <v>3617</v>
      </c>
      <c r="C849" t="s">
        <v>18</v>
      </c>
      <c r="D849" t="s">
        <v>85</v>
      </c>
      <c r="E849">
        <v>2011</v>
      </c>
      <c r="F849">
        <v>8</v>
      </c>
      <c r="G849">
        <v>24</v>
      </c>
      <c r="H849" t="s">
        <v>86</v>
      </c>
      <c r="I849" t="s">
        <v>16</v>
      </c>
      <c r="J849" t="s">
        <v>16</v>
      </c>
      <c r="K849" t="s">
        <v>192</v>
      </c>
      <c r="L849" t="s">
        <v>86</v>
      </c>
      <c r="M849" t="s">
        <v>88</v>
      </c>
      <c r="N849" s="50">
        <v>10238031</v>
      </c>
      <c r="O849" s="51">
        <v>2337157</v>
      </c>
      <c r="P849" t="s">
        <v>3618</v>
      </c>
      <c r="Q849" t="s">
        <v>3619</v>
      </c>
      <c r="R849" t="s">
        <v>3538</v>
      </c>
      <c r="S849" s="49" t="str">
        <f>CONCATENATE(Tabla_Datos[[#This Row],[Nombre_Cliente]]," ",Tabla_Datos[[#This Row],[ApellidoPaterno_Cliente]]," ",Tabla_Datos[[#This Row],[ApellidoMaterno_Cliente]])</f>
        <v>RONAL FRANKLIN     CERDAN LOAYZA</v>
      </c>
      <c r="T849" s="53">
        <f>DATE(Tabla_Datos[[#This Row],[tAnio]],Tabla_Datos[[#This Row],[tMes]],Tabla_Datos[[#This Row],[tDia]])</f>
        <v>40779</v>
      </c>
      <c r="U849" s="53" t="str">
        <f>IF(Tabla_Datos[[#This Row],[cProvincia]]="LIMA","LIMA","PROVINCIA")</f>
        <v>LIMA</v>
      </c>
      <c r="V849" s="53" t="str">
        <f>MID(Tabla_Datos[[#This Row],[pTelefono]],1,SEARCH("-",Tabla_Datos[[#This Row],[pTelefono]],1)-1)</f>
        <v>1</v>
      </c>
      <c r="W849" s="53" t="str">
        <f>MID(Tabla_Datos[[#This Row],[pTelefono]],SEARCH("-",Tabla_Datos[[#This Row],[pTelefono]],1)+1,LEN(Tabla_Datos[[#This Row],[pTelefono]]))</f>
        <v>993540477</v>
      </c>
      <c r="X849" s="53" t="str">
        <f>CONCATENATE(Tabla_Datos[[#This Row],[TipUrb]]," ",Tabla_Datos[[#This Row],[Calle]]," ",Tabla_Datos[[#This Row],[NumCalle]])</f>
        <v>CO ANCASH 0</v>
      </c>
      <c r="Y849" t="s">
        <v>92</v>
      </c>
      <c r="Z849" t="s">
        <v>93</v>
      </c>
      <c r="AA849" t="s">
        <v>94</v>
      </c>
      <c r="AB849" t="s">
        <v>95</v>
      </c>
      <c r="AC849">
        <v>504</v>
      </c>
      <c r="AD849" t="s">
        <v>198</v>
      </c>
      <c r="AE849" t="s">
        <v>3620</v>
      </c>
      <c r="AG849" s="51">
        <v>43362984</v>
      </c>
      <c r="AI849">
        <v>26</v>
      </c>
      <c r="AJ849">
        <v>26</v>
      </c>
      <c r="AK849" t="s">
        <v>145</v>
      </c>
      <c r="AL849">
        <v>0</v>
      </c>
    </row>
    <row r="850" spans="1:38">
      <c r="A850">
        <v>3292079</v>
      </c>
      <c r="B850" t="s">
        <v>3621</v>
      </c>
      <c r="C850" t="s">
        <v>19</v>
      </c>
      <c r="D850" t="s">
        <v>143</v>
      </c>
      <c r="E850">
        <v>2011</v>
      </c>
      <c r="F850">
        <v>8</v>
      </c>
      <c r="G850">
        <v>24</v>
      </c>
      <c r="H850" t="s">
        <v>86</v>
      </c>
      <c r="I850" t="s">
        <v>202</v>
      </c>
      <c r="J850" t="s">
        <v>203</v>
      </c>
      <c r="K850" t="s">
        <v>204</v>
      </c>
      <c r="L850" t="s">
        <v>86</v>
      </c>
      <c r="M850" t="s">
        <v>133</v>
      </c>
      <c r="N850" s="50">
        <v>17623526</v>
      </c>
      <c r="O850" s="51">
        <v>2336647</v>
      </c>
      <c r="P850" t="s">
        <v>3622</v>
      </c>
      <c r="Q850" t="s">
        <v>370</v>
      </c>
      <c r="R850" t="s">
        <v>179</v>
      </c>
      <c r="S850" s="49" t="str">
        <f>CONCATENATE(Tabla_Datos[[#This Row],[Nombre_Cliente]]," ",Tabla_Datos[[#This Row],[ApellidoPaterno_Cliente]]," ",Tabla_Datos[[#This Row],[ApellidoMaterno_Cliente]])</f>
        <v>ESDRAS JOEL TORRES VARGAS</v>
      </c>
      <c r="T850" s="53">
        <f>DATE(Tabla_Datos[[#This Row],[tAnio]],Tabla_Datos[[#This Row],[tMes]],Tabla_Datos[[#This Row],[tDia]])</f>
        <v>40779</v>
      </c>
      <c r="U850" s="53" t="str">
        <f>IF(Tabla_Datos[[#This Row],[cProvincia]]="LIMA","LIMA","PROVINCIA")</f>
        <v>PROVINCIA</v>
      </c>
      <c r="V850" s="53" t="str">
        <f>MID(Tabla_Datos[[#This Row],[pTelefono]],1,SEARCH("-",Tabla_Datos[[#This Row],[pTelefono]],1)-1)</f>
        <v>74</v>
      </c>
      <c r="W850" s="53" t="str">
        <f>MID(Tabla_Datos[[#This Row],[pTelefono]],SEARCH("-",Tabla_Datos[[#This Row],[pTelefono]],1)+1,LEN(Tabla_Datos[[#This Row],[pTelefono]]))</f>
        <v>981738485</v>
      </c>
      <c r="X850" s="53" t="str">
        <f>CONCATENATE(Tabla_Datos[[#This Row],[TipUrb]]," ",Tabla_Datos[[#This Row],[Calle]]," ",Tabla_Datos[[#This Row],[NumCalle]])</f>
        <v>UR VENEZUELA 435</v>
      </c>
      <c r="Y850" t="s">
        <v>208</v>
      </c>
      <c r="Z850" t="s">
        <v>152</v>
      </c>
      <c r="AA850" t="s">
        <v>153</v>
      </c>
      <c r="AB850" t="s">
        <v>95</v>
      </c>
      <c r="AC850" t="s">
        <v>95</v>
      </c>
      <c r="AD850" t="s">
        <v>161</v>
      </c>
      <c r="AE850" t="s">
        <v>95</v>
      </c>
      <c r="AF850" t="s">
        <v>95</v>
      </c>
      <c r="AG850" s="51">
        <v>42041577</v>
      </c>
      <c r="AH850" t="s">
        <v>95</v>
      </c>
      <c r="AI850">
        <v>1</v>
      </c>
      <c r="AJ850">
        <v>1</v>
      </c>
      <c r="AK850" t="s">
        <v>2654</v>
      </c>
      <c r="AL850">
        <v>435</v>
      </c>
    </row>
    <row r="851" spans="1:38">
      <c r="A851">
        <v>3295287</v>
      </c>
      <c r="B851" t="s">
        <v>3623</v>
      </c>
      <c r="C851" t="s">
        <v>18</v>
      </c>
      <c r="D851" t="s">
        <v>156</v>
      </c>
      <c r="E851">
        <v>2011</v>
      </c>
      <c r="F851">
        <v>8</v>
      </c>
      <c r="G851">
        <v>24</v>
      </c>
      <c r="H851" t="s">
        <v>86</v>
      </c>
      <c r="I851" t="s">
        <v>16</v>
      </c>
      <c r="J851" t="s">
        <v>16</v>
      </c>
      <c r="K851" t="s">
        <v>633</v>
      </c>
      <c r="L851" t="s">
        <v>86</v>
      </c>
      <c r="M851" t="s">
        <v>88</v>
      </c>
      <c r="N851" s="50">
        <v>99999999</v>
      </c>
      <c r="O851" s="51">
        <v>2338647</v>
      </c>
      <c r="P851" t="s">
        <v>3624</v>
      </c>
      <c r="Q851" t="s">
        <v>3625</v>
      </c>
      <c r="R851" t="s">
        <v>3626</v>
      </c>
      <c r="S851" s="49" t="str">
        <f>CONCATENATE(Tabla_Datos[[#This Row],[Nombre_Cliente]]," ",Tabla_Datos[[#This Row],[ApellidoPaterno_Cliente]]," ",Tabla_Datos[[#This Row],[ApellidoMaterno_Cliente]])</f>
        <v xml:space="preserve">LORENZO   ORDAYA   CARRASCO  </v>
      </c>
      <c r="T851" s="53">
        <f>DATE(Tabla_Datos[[#This Row],[tAnio]],Tabla_Datos[[#This Row],[tMes]],Tabla_Datos[[#This Row],[tDia]])</f>
        <v>40779</v>
      </c>
      <c r="U851" s="53" t="str">
        <f>IF(Tabla_Datos[[#This Row],[cProvincia]]="LIMA","LIMA","PROVINCIA")</f>
        <v>LIMA</v>
      </c>
      <c r="V851" s="53" t="str">
        <f>MID(Tabla_Datos[[#This Row],[pTelefono]],1,SEARCH("-",Tabla_Datos[[#This Row],[pTelefono]],1)-1)</f>
        <v>1</v>
      </c>
      <c r="W851" s="53" t="str">
        <f>MID(Tabla_Datos[[#This Row],[pTelefono]],SEARCH("-",Tabla_Datos[[#This Row],[pTelefono]],1)+1,LEN(Tabla_Datos[[#This Row],[pTelefono]]))</f>
        <v>5846919</v>
      </c>
      <c r="X851" s="53" t="str">
        <f>CONCATENATE(Tabla_Datos[[#This Row],[TipUrb]]," ",Tabla_Datos[[#This Row],[Calle]]," ",Tabla_Datos[[#This Row],[NumCalle]])</f>
        <v>UR - 0</v>
      </c>
      <c r="Y851" t="s">
        <v>92</v>
      </c>
      <c r="Z851" t="s">
        <v>93</v>
      </c>
      <c r="AA851" t="s">
        <v>94</v>
      </c>
      <c r="AB851" t="s">
        <v>95</v>
      </c>
      <c r="AC851" t="s">
        <v>95</v>
      </c>
      <c r="AD851" t="s">
        <v>161</v>
      </c>
      <c r="AE851" t="s">
        <v>116</v>
      </c>
      <c r="AF851">
        <v>23</v>
      </c>
      <c r="AG851" s="51">
        <v>6555572</v>
      </c>
      <c r="AI851">
        <v>26</v>
      </c>
      <c r="AJ851">
        <v>26</v>
      </c>
      <c r="AK851" t="s">
        <v>109</v>
      </c>
      <c r="AL851">
        <v>0</v>
      </c>
    </row>
    <row r="852" spans="1:38">
      <c r="A852">
        <v>3294287</v>
      </c>
      <c r="B852" t="s">
        <v>3627</v>
      </c>
      <c r="C852" t="s">
        <v>20</v>
      </c>
      <c r="D852" t="s">
        <v>85</v>
      </c>
      <c r="E852">
        <v>2011</v>
      </c>
      <c r="F852">
        <v>8</v>
      </c>
      <c r="G852">
        <v>24</v>
      </c>
      <c r="H852" t="s">
        <v>86</v>
      </c>
      <c r="I852" t="s">
        <v>16</v>
      </c>
      <c r="J852" t="s">
        <v>16</v>
      </c>
      <c r="K852" t="s">
        <v>157</v>
      </c>
      <c r="L852" t="s">
        <v>86</v>
      </c>
      <c r="M852" t="s">
        <v>88</v>
      </c>
      <c r="N852" s="50">
        <v>25484312</v>
      </c>
      <c r="O852" s="51">
        <v>2338298</v>
      </c>
      <c r="P852" t="s">
        <v>3628</v>
      </c>
      <c r="Q852" t="s">
        <v>160</v>
      </c>
      <c r="R852" t="s">
        <v>1101</v>
      </c>
      <c r="S852" s="49" t="str">
        <f>CONCATENATE(Tabla_Datos[[#This Row],[Nombre_Cliente]]," ",Tabla_Datos[[#This Row],[ApellidoPaterno_Cliente]]," ",Tabla_Datos[[#This Row],[ApellidoMaterno_Cliente]])</f>
        <v>ELENA MARISOL VEGA TIRADO</v>
      </c>
      <c r="T852" s="53">
        <f>DATE(Tabla_Datos[[#This Row],[tAnio]],Tabla_Datos[[#This Row],[tMes]],Tabla_Datos[[#This Row],[tDia]])</f>
        <v>40779</v>
      </c>
      <c r="U852" s="53" t="str">
        <f>IF(Tabla_Datos[[#This Row],[cProvincia]]="LIMA","LIMA","PROVINCIA")</f>
        <v>LIMA</v>
      </c>
      <c r="V852" s="53" t="str">
        <f>MID(Tabla_Datos[[#This Row],[pTelefono]],1,SEARCH("-",Tabla_Datos[[#This Row],[pTelefono]],1)-1)</f>
        <v>1</v>
      </c>
      <c r="W852" s="53" t="str">
        <f>MID(Tabla_Datos[[#This Row],[pTelefono]],SEARCH("-",Tabla_Datos[[#This Row],[pTelefono]],1)+1,LEN(Tabla_Datos[[#This Row],[pTelefono]]))</f>
        <v>988320323</v>
      </c>
      <c r="X852" s="53" t="str">
        <f>CONCATENATE(Tabla_Datos[[#This Row],[TipUrb]]," ",Tabla_Datos[[#This Row],[Calle]]," ",Tabla_Datos[[#This Row],[NumCalle]])</f>
        <v>UR RANSEY GUILLERMO 329</v>
      </c>
      <c r="Y852" t="s">
        <v>92</v>
      </c>
      <c r="Z852" t="s">
        <v>122</v>
      </c>
      <c r="AA852" t="s">
        <v>123</v>
      </c>
      <c r="AB852">
        <v>2</v>
      </c>
      <c r="AC852" t="s">
        <v>95</v>
      </c>
      <c r="AD852" t="s">
        <v>161</v>
      </c>
      <c r="AE852" t="s">
        <v>95</v>
      </c>
      <c r="AF852" t="s">
        <v>95</v>
      </c>
      <c r="AG852" s="51">
        <v>9899806</v>
      </c>
      <c r="AH852" t="s">
        <v>95</v>
      </c>
      <c r="AI852">
        <v>1</v>
      </c>
      <c r="AJ852">
        <v>1</v>
      </c>
      <c r="AK852" t="s">
        <v>3629</v>
      </c>
      <c r="AL852">
        <v>329</v>
      </c>
    </row>
    <row r="853" spans="1:38">
      <c r="A853">
        <v>3296322</v>
      </c>
      <c r="B853" t="s">
        <v>1194</v>
      </c>
      <c r="C853" t="s">
        <v>18</v>
      </c>
      <c r="D853" t="s">
        <v>1061</v>
      </c>
      <c r="E853">
        <v>2011</v>
      </c>
      <c r="F853">
        <v>8</v>
      </c>
      <c r="G853">
        <v>24</v>
      </c>
      <c r="H853" t="s">
        <v>86</v>
      </c>
      <c r="I853" t="s">
        <v>16</v>
      </c>
      <c r="J853" t="s">
        <v>16</v>
      </c>
      <c r="K853" t="s">
        <v>562</v>
      </c>
      <c r="L853" t="s">
        <v>86</v>
      </c>
      <c r="M853" t="s">
        <v>88</v>
      </c>
      <c r="N853" s="50">
        <v>99999999</v>
      </c>
      <c r="O853" s="51">
        <v>2339831</v>
      </c>
      <c r="P853" t="s">
        <v>1195</v>
      </c>
      <c r="Q853" t="s">
        <v>1196</v>
      </c>
      <c r="R853" t="s">
        <v>1197</v>
      </c>
      <c r="S853" s="49" t="str">
        <f>CONCATENATE(Tabla_Datos[[#This Row],[Nombre_Cliente]]," ",Tabla_Datos[[#This Row],[ApellidoPaterno_Cliente]]," ",Tabla_Datos[[#This Row],[ApellidoMaterno_Cliente]])</f>
        <v xml:space="preserve">CORAL JUSTINA  GRANADOS   HUYHUA </v>
      </c>
      <c r="T853" s="53">
        <f>DATE(Tabla_Datos[[#This Row],[tAnio]],Tabla_Datos[[#This Row],[tMes]],Tabla_Datos[[#This Row],[tDia]])</f>
        <v>40779</v>
      </c>
      <c r="U853" s="53" t="str">
        <f>IF(Tabla_Datos[[#This Row],[cProvincia]]="LIMA","LIMA","PROVINCIA")</f>
        <v>LIMA</v>
      </c>
      <c r="V853" s="53" t="str">
        <f>MID(Tabla_Datos[[#This Row],[pTelefono]],1,SEARCH("-",Tabla_Datos[[#This Row],[pTelefono]],1)-1)</f>
        <v>1</v>
      </c>
      <c r="W853" s="53" t="str">
        <f>MID(Tabla_Datos[[#This Row],[pTelefono]],SEARCH("-",Tabla_Datos[[#This Row],[pTelefono]],1)+1,LEN(Tabla_Datos[[#This Row],[pTelefono]]))</f>
        <v>996187782</v>
      </c>
      <c r="X853" s="53" t="str">
        <f>CONCATENATE(Tabla_Datos[[#This Row],[TipUrb]]," ",Tabla_Datos[[#This Row],[Calle]]," ",Tabla_Datos[[#This Row],[NumCalle]])</f>
        <v xml:space="preserve">  AREQUIPA 2022</v>
      </c>
      <c r="Y853" t="s">
        <v>92</v>
      </c>
      <c r="Z853" t="s">
        <v>93</v>
      </c>
      <c r="AA853" t="s">
        <v>94</v>
      </c>
      <c r="AB853" t="s">
        <v>95</v>
      </c>
      <c r="AC853" t="s">
        <v>95</v>
      </c>
      <c r="AD853" t="s">
        <v>95</v>
      </c>
      <c r="AE853" t="s">
        <v>95</v>
      </c>
      <c r="AG853" s="51">
        <v>9972920</v>
      </c>
      <c r="AH853">
        <v>10099729207</v>
      </c>
      <c r="AI853">
        <v>26</v>
      </c>
      <c r="AJ853">
        <v>26</v>
      </c>
      <c r="AK853" t="s">
        <v>100</v>
      </c>
      <c r="AL853">
        <v>2022</v>
      </c>
    </row>
    <row r="854" spans="1:38">
      <c r="A854">
        <v>3294034</v>
      </c>
      <c r="B854" t="s">
        <v>3630</v>
      </c>
      <c r="C854" t="s">
        <v>18</v>
      </c>
      <c r="D854" t="s">
        <v>85</v>
      </c>
      <c r="E854">
        <v>2011</v>
      </c>
      <c r="F854">
        <v>8</v>
      </c>
      <c r="G854">
        <v>24</v>
      </c>
      <c r="H854" t="s">
        <v>86</v>
      </c>
      <c r="I854" t="s">
        <v>16</v>
      </c>
      <c r="J854" t="s">
        <v>16</v>
      </c>
      <c r="K854" t="s">
        <v>1039</v>
      </c>
      <c r="L854" t="s">
        <v>86</v>
      </c>
      <c r="M854" t="s">
        <v>88</v>
      </c>
      <c r="N854" s="50">
        <v>99999999</v>
      </c>
      <c r="O854" s="51">
        <v>2338063</v>
      </c>
      <c r="P854" t="s">
        <v>3631</v>
      </c>
      <c r="Q854" t="s">
        <v>279</v>
      </c>
      <c r="R854" t="s">
        <v>255</v>
      </c>
      <c r="S854" s="49" t="str">
        <f>CONCATENATE(Tabla_Datos[[#This Row],[Nombre_Cliente]]," ",Tabla_Datos[[#This Row],[ApellidoPaterno_Cliente]]," ",Tabla_Datos[[#This Row],[ApellidoMaterno_Cliente]])</f>
        <v>MILTON  DIAZ CONDORI</v>
      </c>
      <c r="T854" s="53">
        <f>DATE(Tabla_Datos[[#This Row],[tAnio]],Tabla_Datos[[#This Row],[tMes]],Tabla_Datos[[#This Row],[tDia]])</f>
        <v>40779</v>
      </c>
      <c r="U854" s="53" t="str">
        <f>IF(Tabla_Datos[[#This Row],[cProvincia]]="LIMA","LIMA","PROVINCIA")</f>
        <v>LIMA</v>
      </c>
      <c r="V854" s="53" t="str">
        <f>MID(Tabla_Datos[[#This Row],[pTelefono]],1,SEARCH("-",Tabla_Datos[[#This Row],[pTelefono]],1)-1)</f>
        <v>1</v>
      </c>
      <c r="W854" s="53" t="str">
        <f>MID(Tabla_Datos[[#This Row],[pTelefono]],SEARCH("-",Tabla_Datos[[#This Row],[pTelefono]],1)+1,LEN(Tabla_Datos[[#This Row],[pTelefono]]))</f>
        <v>985010150</v>
      </c>
      <c r="X854" s="53" t="str">
        <f>CONCATENATE(Tabla_Datos[[#This Row],[TipUrb]]," ",Tabla_Datos[[#This Row],[Calle]]," ",Tabla_Datos[[#This Row],[NumCalle]])</f>
        <v>PJ   0</v>
      </c>
      <c r="Y854" t="s">
        <v>92</v>
      </c>
      <c r="Z854" t="s">
        <v>93</v>
      </c>
      <c r="AA854" t="s">
        <v>94</v>
      </c>
      <c r="AB854" t="s">
        <v>95</v>
      </c>
      <c r="AC854" t="s">
        <v>95</v>
      </c>
      <c r="AD854" t="s">
        <v>429</v>
      </c>
      <c r="AE854">
        <v>35</v>
      </c>
      <c r="AF854">
        <v>1</v>
      </c>
      <c r="AG854" s="51">
        <v>42698097</v>
      </c>
      <c r="AI854">
        <v>26</v>
      </c>
      <c r="AJ854">
        <v>26</v>
      </c>
      <c r="AK854" t="s">
        <v>95</v>
      </c>
      <c r="AL854">
        <v>0</v>
      </c>
    </row>
    <row r="855" spans="1:38">
      <c r="A855">
        <v>3293530</v>
      </c>
      <c r="B855" t="s">
        <v>3632</v>
      </c>
      <c r="C855" t="s">
        <v>19</v>
      </c>
      <c r="D855" t="s">
        <v>143</v>
      </c>
      <c r="E855">
        <v>2011</v>
      </c>
      <c r="F855">
        <v>8</v>
      </c>
      <c r="G855">
        <v>24</v>
      </c>
      <c r="H855" t="s">
        <v>86</v>
      </c>
      <c r="I855" t="s">
        <v>759</v>
      </c>
      <c r="J855" t="s">
        <v>759</v>
      </c>
      <c r="K855" t="s">
        <v>759</v>
      </c>
      <c r="L855" t="s">
        <v>86</v>
      </c>
      <c r="M855" t="s">
        <v>88</v>
      </c>
      <c r="N855" s="50">
        <v>40164799</v>
      </c>
      <c r="O855" s="51">
        <v>2337716</v>
      </c>
      <c r="P855" t="s">
        <v>3633</v>
      </c>
      <c r="Q855" t="s">
        <v>238</v>
      </c>
      <c r="R855" t="s">
        <v>3634</v>
      </c>
      <c r="S855" s="49" t="str">
        <f>CONCATENATE(Tabla_Datos[[#This Row],[Nombre_Cliente]]," ",Tabla_Datos[[#This Row],[ApellidoPaterno_Cliente]]," ",Tabla_Datos[[#This Row],[ApellidoMaterno_Cliente]])</f>
        <v>ROSA ALEJANDRINA HUAMAN APARCANA</v>
      </c>
      <c r="T855" s="53">
        <f>DATE(Tabla_Datos[[#This Row],[tAnio]],Tabla_Datos[[#This Row],[tMes]],Tabla_Datos[[#This Row],[tDia]])</f>
        <v>40779</v>
      </c>
      <c r="U855" s="53" t="str">
        <f>IF(Tabla_Datos[[#This Row],[cProvincia]]="LIMA","LIMA","PROVINCIA")</f>
        <v>PROVINCIA</v>
      </c>
      <c r="V855" s="53" t="str">
        <f>MID(Tabla_Datos[[#This Row],[pTelefono]],1,SEARCH("-",Tabla_Datos[[#This Row],[pTelefono]],1)-1)</f>
        <v>56</v>
      </c>
      <c r="W855" s="53" t="str">
        <f>MID(Tabla_Datos[[#This Row],[pTelefono]],SEARCH("-",Tabla_Datos[[#This Row],[pTelefono]],1)+1,LEN(Tabla_Datos[[#This Row],[pTelefono]]))</f>
        <v>956849081</v>
      </c>
      <c r="X855" s="53" t="str">
        <f>CONCATENATE(Tabla_Datos[[#This Row],[TipUrb]]," ",Tabla_Datos[[#This Row],[Calle]]," ",Tabla_Datos[[#This Row],[NumCalle]])</f>
        <v>UR LA PALMA GRANDE MZ.F 19</v>
      </c>
      <c r="Y855" t="s">
        <v>759</v>
      </c>
      <c r="Z855" t="s">
        <v>152</v>
      </c>
      <c r="AA855" t="s">
        <v>153</v>
      </c>
      <c r="AB855" t="s">
        <v>95</v>
      </c>
      <c r="AC855" t="s">
        <v>95</v>
      </c>
      <c r="AD855" t="s">
        <v>161</v>
      </c>
      <c r="AE855" t="s">
        <v>1034</v>
      </c>
      <c r="AF855" t="s">
        <v>95</v>
      </c>
      <c r="AG855" s="51">
        <v>21445451</v>
      </c>
      <c r="AH855" t="s">
        <v>95</v>
      </c>
      <c r="AI855">
        <v>1</v>
      </c>
      <c r="AJ855">
        <v>1</v>
      </c>
      <c r="AK855" t="s">
        <v>3635</v>
      </c>
      <c r="AL855">
        <v>19</v>
      </c>
    </row>
    <row r="856" spans="1:38">
      <c r="A856">
        <v>3293236</v>
      </c>
      <c r="B856" t="s">
        <v>3636</v>
      </c>
      <c r="C856" t="s">
        <v>18</v>
      </c>
      <c r="D856" t="s">
        <v>143</v>
      </c>
      <c r="E856">
        <v>2011</v>
      </c>
      <c r="F856">
        <v>8</v>
      </c>
      <c r="G856">
        <v>24</v>
      </c>
      <c r="H856" t="s">
        <v>86</v>
      </c>
      <c r="I856" t="s">
        <v>202</v>
      </c>
      <c r="J856" t="s">
        <v>203</v>
      </c>
      <c r="K856" t="s">
        <v>3637</v>
      </c>
      <c r="L856" t="s">
        <v>86</v>
      </c>
      <c r="M856" t="s">
        <v>133</v>
      </c>
      <c r="N856" s="50">
        <v>42150797</v>
      </c>
      <c r="O856" s="51">
        <v>2337425</v>
      </c>
      <c r="P856" t="s">
        <v>3638</v>
      </c>
      <c r="Q856" t="s">
        <v>3639</v>
      </c>
      <c r="R856" t="s">
        <v>3640</v>
      </c>
      <c r="S856" s="49" t="str">
        <f>CONCATENATE(Tabla_Datos[[#This Row],[Nombre_Cliente]]," ",Tabla_Datos[[#This Row],[ApellidoPaterno_Cliente]]," ",Tabla_Datos[[#This Row],[ApellidoMaterno_Cliente]])</f>
        <v>TATIANA BARRUETO OLIDEN</v>
      </c>
      <c r="T856" s="53">
        <f>DATE(Tabla_Datos[[#This Row],[tAnio]],Tabla_Datos[[#This Row],[tMes]],Tabla_Datos[[#This Row],[tDia]])</f>
        <v>40779</v>
      </c>
      <c r="U856" s="53" t="str">
        <f>IF(Tabla_Datos[[#This Row],[cProvincia]]="LIMA","LIMA","PROVINCIA")</f>
        <v>PROVINCIA</v>
      </c>
      <c r="V856" s="53" t="str">
        <f>MID(Tabla_Datos[[#This Row],[pTelefono]],1,SEARCH("-",Tabla_Datos[[#This Row],[pTelefono]],1)-1)</f>
        <v>74</v>
      </c>
      <c r="W856" s="53" t="str">
        <f>MID(Tabla_Datos[[#This Row],[pTelefono]],SEARCH("-",Tabla_Datos[[#This Row],[pTelefono]],1)+1,LEN(Tabla_Datos[[#This Row],[pTelefono]]))</f>
        <v>274555</v>
      </c>
      <c r="X856" s="53" t="str">
        <f>CONCATENATE(Tabla_Datos[[#This Row],[TipUrb]]," ",Tabla_Datos[[#This Row],[Calle]]," ",Tabla_Datos[[#This Row],[NumCalle]])</f>
        <v xml:space="preserve">  PIMENTEL KM 8 0</v>
      </c>
      <c r="Y856" t="s">
        <v>208</v>
      </c>
      <c r="Z856" t="s">
        <v>188</v>
      </c>
      <c r="AA856" t="s">
        <v>189</v>
      </c>
      <c r="AB856" t="s">
        <v>95</v>
      </c>
      <c r="AC856" t="s">
        <v>95</v>
      </c>
      <c r="AD856" t="s">
        <v>95</v>
      </c>
      <c r="AE856" t="s">
        <v>95</v>
      </c>
      <c r="AG856" s="51">
        <v>16699354</v>
      </c>
      <c r="AI856" t="s">
        <v>1787</v>
      </c>
      <c r="AJ856" t="s">
        <v>1787</v>
      </c>
      <c r="AK856" t="s">
        <v>3641</v>
      </c>
      <c r="AL856">
        <v>0</v>
      </c>
    </row>
    <row r="857" spans="1:38">
      <c r="A857">
        <v>3295277</v>
      </c>
      <c r="B857" t="s">
        <v>3642</v>
      </c>
      <c r="C857" t="s">
        <v>18</v>
      </c>
      <c r="D857" t="s">
        <v>156</v>
      </c>
      <c r="E857">
        <v>2011</v>
      </c>
      <c r="F857">
        <v>8</v>
      </c>
      <c r="G857">
        <v>24</v>
      </c>
      <c r="H857" t="s">
        <v>86</v>
      </c>
      <c r="I857" t="s">
        <v>16</v>
      </c>
      <c r="J857" t="s">
        <v>16</v>
      </c>
      <c r="K857" t="s">
        <v>374</v>
      </c>
      <c r="L857" t="s">
        <v>86</v>
      </c>
      <c r="M857" t="s">
        <v>88</v>
      </c>
      <c r="N857" s="50">
        <v>99999999</v>
      </c>
      <c r="O857" s="51">
        <v>2338943</v>
      </c>
      <c r="P857" t="s">
        <v>3643</v>
      </c>
      <c r="Q857" t="s">
        <v>3644</v>
      </c>
      <c r="R857" t="s">
        <v>3645</v>
      </c>
      <c r="S857" s="49" t="str">
        <f>CONCATENATE(Tabla_Datos[[#This Row],[Nombre_Cliente]]," ",Tabla_Datos[[#This Row],[ApellidoPaterno_Cliente]]," ",Tabla_Datos[[#This Row],[ApellidoMaterno_Cliente]])</f>
        <v xml:space="preserve">  ANA MARIA   LEON   KRUGER  </v>
      </c>
      <c r="T857" s="53">
        <f>DATE(Tabla_Datos[[#This Row],[tAnio]],Tabla_Datos[[#This Row],[tMes]],Tabla_Datos[[#This Row],[tDia]])</f>
        <v>40779</v>
      </c>
      <c r="U857" s="53" t="str">
        <f>IF(Tabla_Datos[[#This Row],[cProvincia]]="LIMA","LIMA","PROVINCIA")</f>
        <v>LIMA</v>
      </c>
      <c r="V857" s="53" t="str">
        <f>MID(Tabla_Datos[[#This Row],[pTelefono]],1,SEARCH("-",Tabla_Datos[[#This Row],[pTelefono]],1)-1)</f>
        <v>1</v>
      </c>
      <c r="W857" s="53" t="str">
        <f>MID(Tabla_Datos[[#This Row],[pTelefono]],SEARCH("-",Tabla_Datos[[#This Row],[pTelefono]],1)+1,LEN(Tabla_Datos[[#This Row],[pTelefono]]))</f>
        <v>2609186</v>
      </c>
      <c r="X857" s="53" t="str">
        <f>CONCATENATE(Tabla_Datos[[#This Row],[TipUrb]]," ",Tabla_Datos[[#This Row],[Calle]]," ",Tabla_Datos[[#This Row],[NumCalle]])</f>
        <v>UR EL CARMEN 629</v>
      </c>
      <c r="Y857" t="s">
        <v>92</v>
      </c>
      <c r="Z857" t="s">
        <v>93</v>
      </c>
      <c r="AA857" t="s">
        <v>94</v>
      </c>
      <c r="AB857" t="s">
        <v>95</v>
      </c>
      <c r="AC857" t="s">
        <v>95</v>
      </c>
      <c r="AD857" t="s">
        <v>161</v>
      </c>
      <c r="AE857" t="s">
        <v>95</v>
      </c>
      <c r="AG857" s="51">
        <v>25667821</v>
      </c>
      <c r="AI857">
        <v>26</v>
      </c>
      <c r="AJ857">
        <v>26</v>
      </c>
      <c r="AK857" t="s">
        <v>1029</v>
      </c>
      <c r="AL857">
        <v>629</v>
      </c>
    </row>
    <row r="858" spans="1:38">
      <c r="A858">
        <v>3295646</v>
      </c>
      <c r="B858" t="s">
        <v>3646</v>
      </c>
      <c r="C858" t="s">
        <v>18</v>
      </c>
      <c r="D858" t="s">
        <v>156</v>
      </c>
      <c r="E858">
        <v>2011</v>
      </c>
      <c r="F858">
        <v>8</v>
      </c>
      <c r="G858">
        <v>24</v>
      </c>
      <c r="H858" t="s">
        <v>86</v>
      </c>
      <c r="I858" t="s">
        <v>16</v>
      </c>
      <c r="J858" t="s">
        <v>16</v>
      </c>
      <c r="K858" t="s">
        <v>126</v>
      </c>
      <c r="L858" t="s">
        <v>86</v>
      </c>
      <c r="M858" t="s">
        <v>88</v>
      </c>
      <c r="N858" s="50">
        <v>99999999</v>
      </c>
      <c r="O858" s="51">
        <v>2339226</v>
      </c>
      <c r="P858" t="s">
        <v>3647</v>
      </c>
      <c r="Q858" t="s">
        <v>3648</v>
      </c>
      <c r="R858" t="s">
        <v>3649</v>
      </c>
      <c r="S858" s="49" t="str">
        <f>CONCATENATE(Tabla_Datos[[#This Row],[Nombre_Cliente]]," ",Tabla_Datos[[#This Row],[ApellidoPaterno_Cliente]]," ",Tabla_Datos[[#This Row],[ApellidoMaterno_Cliente]])</f>
        <v xml:space="preserve">RAUL ERNESTO CHAVEZ   SAAVEDRA </v>
      </c>
      <c r="T858" s="53">
        <f>DATE(Tabla_Datos[[#This Row],[tAnio]],Tabla_Datos[[#This Row],[tMes]],Tabla_Datos[[#This Row],[tDia]])</f>
        <v>40779</v>
      </c>
      <c r="U858" s="53" t="str">
        <f>IF(Tabla_Datos[[#This Row],[cProvincia]]="LIMA","LIMA","PROVINCIA")</f>
        <v>LIMA</v>
      </c>
      <c r="V858" s="53" t="str">
        <f>MID(Tabla_Datos[[#This Row],[pTelefono]],1,SEARCH("-",Tabla_Datos[[#This Row],[pTelefono]],1)-1)</f>
        <v>1</v>
      </c>
      <c r="W858" s="53" t="str">
        <f>MID(Tabla_Datos[[#This Row],[pTelefono]],SEARCH("-",Tabla_Datos[[#This Row],[pTelefono]],1)+1,LEN(Tabla_Datos[[#This Row],[pTelefono]]))</f>
        <v>994899021</v>
      </c>
      <c r="X858" s="53" t="str">
        <f>CONCATENATE(Tabla_Datos[[#This Row],[TipUrb]]," ",Tabla_Datos[[#This Row],[Calle]]," ",Tabla_Datos[[#This Row],[NumCalle]])</f>
        <v>UR LAS ORQUIDEAS 0</v>
      </c>
      <c r="Y858" t="s">
        <v>92</v>
      </c>
      <c r="Z858" t="s">
        <v>93</v>
      </c>
      <c r="AA858" t="s">
        <v>94</v>
      </c>
      <c r="AB858">
        <v>1</v>
      </c>
      <c r="AC858" t="s">
        <v>95</v>
      </c>
      <c r="AD858" t="s">
        <v>161</v>
      </c>
      <c r="AE858" t="s">
        <v>555</v>
      </c>
      <c r="AF858">
        <v>6</v>
      </c>
      <c r="AG858" s="51">
        <v>8384565</v>
      </c>
      <c r="AI858">
        <v>26</v>
      </c>
      <c r="AJ858">
        <v>26</v>
      </c>
      <c r="AK858" t="s">
        <v>1641</v>
      </c>
      <c r="AL858">
        <v>0</v>
      </c>
    </row>
    <row r="859" spans="1:38">
      <c r="A859">
        <v>3291890</v>
      </c>
      <c r="B859" t="s">
        <v>3650</v>
      </c>
      <c r="C859" t="s">
        <v>18</v>
      </c>
      <c r="D859" t="s">
        <v>143</v>
      </c>
      <c r="E859">
        <v>2011</v>
      </c>
      <c r="F859">
        <v>8</v>
      </c>
      <c r="G859">
        <v>24</v>
      </c>
      <c r="H859" t="s">
        <v>86</v>
      </c>
      <c r="I859" t="s">
        <v>141</v>
      </c>
      <c r="J859" t="s">
        <v>521</v>
      </c>
      <c r="K859" t="s">
        <v>3651</v>
      </c>
      <c r="L859" t="s">
        <v>86</v>
      </c>
      <c r="M859" t="s">
        <v>294</v>
      </c>
      <c r="N859" s="50">
        <v>41298153</v>
      </c>
      <c r="O859" s="51">
        <v>2336506</v>
      </c>
      <c r="P859" t="s">
        <v>3652</v>
      </c>
      <c r="Q859" t="s">
        <v>412</v>
      </c>
      <c r="R859" t="s">
        <v>2155</v>
      </c>
      <c r="S859" s="49" t="str">
        <f>CONCATENATE(Tabla_Datos[[#This Row],[Nombre_Cliente]]," ",Tabla_Datos[[#This Row],[ApellidoPaterno_Cliente]]," ",Tabla_Datos[[#This Row],[ApellidoMaterno_Cliente]])</f>
        <v>RODRIGO GONZALES CISNEROS</v>
      </c>
      <c r="T859" s="53">
        <f>DATE(Tabla_Datos[[#This Row],[tAnio]],Tabla_Datos[[#This Row],[tMes]],Tabla_Datos[[#This Row],[tDia]])</f>
        <v>40779</v>
      </c>
      <c r="U859" s="53" t="str">
        <f>IF(Tabla_Datos[[#This Row],[cProvincia]]="LIMA","LIMA","PROVINCIA")</f>
        <v>PROVINCIA</v>
      </c>
      <c r="V859" s="53" t="str">
        <f>MID(Tabla_Datos[[#This Row],[pTelefono]],1,SEARCH("-",Tabla_Datos[[#This Row],[pTelefono]],1)-1)</f>
        <v>64</v>
      </c>
      <c r="W859" s="53" t="str">
        <f>MID(Tabla_Datos[[#This Row],[pTelefono]],SEARCH("-",Tabla_Datos[[#This Row],[pTelefono]],1)+1,LEN(Tabla_Datos[[#This Row],[pTelefono]]))</f>
        <v>987419494</v>
      </c>
      <c r="X859" s="53" t="str">
        <f>CONCATENATE(Tabla_Datos[[#This Row],[TipUrb]]," ",Tabla_Datos[[#This Row],[Calle]]," ",Tabla_Datos[[#This Row],[NumCalle]])</f>
        <v xml:space="preserve">  HUANCAVELICA 603</v>
      </c>
      <c r="Y859" t="s">
        <v>525</v>
      </c>
      <c r="Z859" t="s">
        <v>181</v>
      </c>
      <c r="AA859" t="s">
        <v>182</v>
      </c>
      <c r="AB859" t="s">
        <v>95</v>
      </c>
      <c r="AC859" t="s">
        <v>95</v>
      </c>
      <c r="AD859" t="s">
        <v>95</v>
      </c>
      <c r="AE859" t="s">
        <v>95</v>
      </c>
      <c r="AG859" s="51">
        <v>10334290</v>
      </c>
      <c r="AI859">
        <v>17</v>
      </c>
      <c r="AJ859">
        <v>17</v>
      </c>
      <c r="AK859" t="s">
        <v>890</v>
      </c>
      <c r="AL859">
        <v>603</v>
      </c>
    </row>
    <row r="860" spans="1:38">
      <c r="A860">
        <v>3291781</v>
      </c>
      <c r="B860" t="s">
        <v>3653</v>
      </c>
      <c r="C860" t="s">
        <v>18</v>
      </c>
      <c r="D860" t="s">
        <v>143</v>
      </c>
      <c r="E860">
        <v>2011</v>
      </c>
      <c r="F860">
        <v>8</v>
      </c>
      <c r="G860">
        <v>24</v>
      </c>
      <c r="H860" t="s">
        <v>86</v>
      </c>
      <c r="I860" t="s">
        <v>145</v>
      </c>
      <c r="J860" t="s">
        <v>146</v>
      </c>
      <c r="K860" t="s">
        <v>147</v>
      </c>
      <c r="L860" t="s">
        <v>86</v>
      </c>
      <c r="M860" t="s">
        <v>148</v>
      </c>
      <c r="O860" s="51">
        <v>2336403</v>
      </c>
      <c r="P860" t="s">
        <v>3654</v>
      </c>
      <c r="Q860" t="s">
        <v>3655</v>
      </c>
      <c r="R860" t="s">
        <v>780</v>
      </c>
      <c r="S860" s="49" t="str">
        <f>CONCATENATE(Tabla_Datos[[#This Row],[Nombre_Cliente]]," ",Tabla_Datos[[#This Row],[ApellidoPaterno_Cliente]]," ",Tabla_Datos[[#This Row],[ApellidoMaterno_Cliente]])</f>
        <v>SONIA ELIZABETH DEPAZ SANCHEZ</v>
      </c>
      <c r="T860" s="53">
        <f>DATE(Tabla_Datos[[#This Row],[tAnio]],Tabla_Datos[[#This Row],[tMes]],Tabla_Datos[[#This Row],[tDia]])</f>
        <v>40779</v>
      </c>
      <c r="U860" s="53" t="str">
        <f>IF(Tabla_Datos[[#This Row],[cProvincia]]="LIMA","LIMA","PROVINCIA")</f>
        <v>PROVINCIA</v>
      </c>
      <c r="V860" s="53" t="str">
        <f>MID(Tabla_Datos[[#This Row],[pTelefono]],1,SEARCH("-",Tabla_Datos[[#This Row],[pTelefono]],1)-1)</f>
        <v>43</v>
      </c>
      <c r="W860" s="53" t="str">
        <f>MID(Tabla_Datos[[#This Row],[pTelefono]],SEARCH("-",Tabla_Datos[[#This Row],[pTelefono]],1)+1,LEN(Tabla_Datos[[#This Row],[pTelefono]]))</f>
        <v>943860661</v>
      </c>
      <c r="X860" s="53" t="str">
        <f>CONCATENATE(Tabla_Datos[[#This Row],[TipUrb]]," ",Tabla_Datos[[#This Row],[Calle]]," ",Tabla_Datos[[#This Row],[NumCalle]])</f>
        <v xml:space="preserve">  WILCAHUAIN S/N 1</v>
      </c>
      <c r="Y860" t="s">
        <v>151</v>
      </c>
      <c r="Z860" t="s">
        <v>181</v>
      </c>
      <c r="AA860" t="s">
        <v>182</v>
      </c>
      <c r="AB860" t="s">
        <v>95</v>
      </c>
      <c r="AC860" t="s">
        <v>95</v>
      </c>
      <c r="AD860" t="s">
        <v>95</v>
      </c>
      <c r="AE860" t="s">
        <v>95</v>
      </c>
      <c r="AG860" s="51">
        <v>41050869</v>
      </c>
      <c r="AI860" t="s">
        <v>2870</v>
      </c>
      <c r="AJ860" t="s">
        <v>2870</v>
      </c>
      <c r="AK860" t="s">
        <v>3656</v>
      </c>
      <c r="AL860">
        <v>1</v>
      </c>
    </row>
    <row r="861" spans="1:38">
      <c r="A861">
        <v>3292217</v>
      </c>
      <c r="B861" t="s">
        <v>3657</v>
      </c>
      <c r="C861" t="s">
        <v>20</v>
      </c>
      <c r="D861" t="s">
        <v>85</v>
      </c>
      <c r="E861">
        <v>2011</v>
      </c>
      <c r="F861">
        <v>8</v>
      </c>
      <c r="G861">
        <v>24</v>
      </c>
      <c r="H861" t="s">
        <v>86</v>
      </c>
      <c r="I861" t="s">
        <v>16</v>
      </c>
      <c r="J861" t="s">
        <v>16</v>
      </c>
      <c r="K861" t="s">
        <v>308</v>
      </c>
      <c r="L861" t="s">
        <v>86</v>
      </c>
      <c r="M861" t="s">
        <v>88</v>
      </c>
      <c r="N861" s="50">
        <v>46714257</v>
      </c>
      <c r="O861" s="51">
        <v>2336759</v>
      </c>
      <c r="P861" t="s">
        <v>2435</v>
      </c>
      <c r="Q861" t="s">
        <v>550</v>
      </c>
      <c r="R861" t="s">
        <v>822</v>
      </c>
      <c r="S861" s="49" t="str">
        <f>CONCATENATE(Tabla_Datos[[#This Row],[Nombre_Cliente]]," ",Tabla_Datos[[#This Row],[ApellidoPaterno_Cliente]]," ",Tabla_Datos[[#This Row],[ApellidoMaterno_Cliente]])</f>
        <v>LUIS ALFREDO MENDOZA PALOMINO</v>
      </c>
      <c r="T861" s="53">
        <f>DATE(Tabla_Datos[[#This Row],[tAnio]],Tabla_Datos[[#This Row],[tMes]],Tabla_Datos[[#This Row],[tDia]])</f>
        <v>40779</v>
      </c>
      <c r="U861" s="53" t="str">
        <f>IF(Tabla_Datos[[#This Row],[cProvincia]]="LIMA","LIMA","PROVINCIA")</f>
        <v>LIMA</v>
      </c>
      <c r="V861" s="53" t="str">
        <f>MID(Tabla_Datos[[#This Row],[pTelefono]],1,SEARCH("-",Tabla_Datos[[#This Row],[pTelefono]],1)-1)</f>
        <v>1</v>
      </c>
      <c r="W861" s="53" t="str">
        <f>MID(Tabla_Datos[[#This Row],[pTelefono]],SEARCH("-",Tabla_Datos[[#This Row],[pTelefono]],1)+1,LEN(Tabla_Datos[[#This Row],[pTelefono]]))</f>
        <v>14673253</v>
      </c>
      <c r="X861" s="53" t="str">
        <f>CONCATENATE(Tabla_Datos[[#This Row],[TipUrb]]," ",Tabla_Datos[[#This Row],[Calle]]," ",Tabla_Datos[[#This Row],[NumCalle]])</f>
        <v>UR LAS GAVIOTAS 284</v>
      </c>
      <c r="Y861" t="s">
        <v>92</v>
      </c>
      <c r="Z861" t="s">
        <v>122</v>
      </c>
      <c r="AA861" t="s">
        <v>123</v>
      </c>
      <c r="AB861" t="s">
        <v>95</v>
      </c>
      <c r="AC861" t="s">
        <v>95</v>
      </c>
      <c r="AD861" t="s">
        <v>161</v>
      </c>
      <c r="AE861" t="s">
        <v>95</v>
      </c>
      <c r="AF861" t="s">
        <v>95</v>
      </c>
      <c r="AG861" s="51">
        <v>42012082</v>
      </c>
      <c r="AH861" t="s">
        <v>95</v>
      </c>
      <c r="AI861">
        <v>1</v>
      </c>
      <c r="AJ861">
        <v>1</v>
      </c>
      <c r="AK861" t="s">
        <v>3658</v>
      </c>
      <c r="AL861">
        <v>284</v>
      </c>
    </row>
    <row r="862" spans="1:38">
      <c r="A862">
        <v>3294004</v>
      </c>
      <c r="B862" t="s">
        <v>3659</v>
      </c>
      <c r="C862" t="s">
        <v>19</v>
      </c>
      <c r="D862" t="s">
        <v>85</v>
      </c>
      <c r="E862">
        <v>2011</v>
      </c>
      <c r="F862">
        <v>8</v>
      </c>
      <c r="G862">
        <v>24</v>
      </c>
      <c r="H862" t="s">
        <v>86</v>
      </c>
      <c r="I862" t="s">
        <v>16</v>
      </c>
      <c r="J862" t="s">
        <v>16</v>
      </c>
      <c r="K862" t="s">
        <v>16</v>
      </c>
      <c r="L862" t="s">
        <v>86</v>
      </c>
      <c r="M862" t="s">
        <v>88</v>
      </c>
      <c r="N862" s="50">
        <v>11111249</v>
      </c>
      <c r="O862" s="51">
        <v>2338097</v>
      </c>
      <c r="P862" t="s">
        <v>3660</v>
      </c>
      <c r="Q862" t="s">
        <v>3661</v>
      </c>
      <c r="R862" t="s">
        <v>422</v>
      </c>
      <c r="S862" s="49" t="str">
        <f>CONCATENATE(Tabla_Datos[[#This Row],[Nombre_Cliente]]," ",Tabla_Datos[[#This Row],[ApellidoPaterno_Cliente]]," ",Tabla_Datos[[#This Row],[ApellidoMaterno_Cliente]])</f>
        <v>RONALD DARIO CARHUAS CORDOVA</v>
      </c>
      <c r="T862" s="53">
        <f>DATE(Tabla_Datos[[#This Row],[tAnio]],Tabla_Datos[[#This Row],[tMes]],Tabla_Datos[[#This Row],[tDia]])</f>
        <v>40779</v>
      </c>
      <c r="U862" s="53" t="str">
        <f>IF(Tabla_Datos[[#This Row],[cProvincia]]="LIMA","LIMA","PROVINCIA")</f>
        <v>LIMA</v>
      </c>
      <c r="V862" s="53" t="str">
        <f>MID(Tabla_Datos[[#This Row],[pTelefono]],1,SEARCH("-",Tabla_Datos[[#This Row],[pTelefono]],1)-1)</f>
        <v>1</v>
      </c>
      <c r="W862" s="53" t="str">
        <f>MID(Tabla_Datos[[#This Row],[pTelefono]],SEARCH("-",Tabla_Datos[[#This Row],[pTelefono]],1)+1,LEN(Tabla_Datos[[#This Row],[pTelefono]]))</f>
        <v>987572801</v>
      </c>
      <c r="X862" s="53" t="str">
        <f>CONCATENATE(Tabla_Datos[[#This Row],[TipUrb]]," ",Tabla_Datos[[#This Row],[Calle]]," ",Tabla_Datos[[#This Row],[NumCalle]])</f>
        <v xml:space="preserve">  ARRIETA CARLOS 1426</v>
      </c>
      <c r="Y862" t="s">
        <v>92</v>
      </c>
      <c r="Z862" t="s">
        <v>122</v>
      </c>
      <c r="AA862" t="s">
        <v>123</v>
      </c>
      <c r="AB862" t="s">
        <v>95</v>
      </c>
      <c r="AC862" t="s">
        <v>3662</v>
      </c>
      <c r="AD862" t="s">
        <v>95</v>
      </c>
      <c r="AE862" t="s">
        <v>95</v>
      </c>
      <c r="AF862" t="s">
        <v>95</v>
      </c>
      <c r="AG862" s="51">
        <v>41880259</v>
      </c>
      <c r="AH862" t="s">
        <v>95</v>
      </c>
      <c r="AI862">
        <v>1</v>
      </c>
      <c r="AJ862">
        <v>1</v>
      </c>
      <c r="AK862" t="s">
        <v>3663</v>
      </c>
      <c r="AL862">
        <v>1426</v>
      </c>
    </row>
    <row r="863" spans="1:38">
      <c r="A863">
        <v>3293318</v>
      </c>
      <c r="B863" t="s">
        <v>3664</v>
      </c>
      <c r="C863" t="s">
        <v>20</v>
      </c>
      <c r="D863" t="s">
        <v>85</v>
      </c>
      <c r="E863">
        <v>2011</v>
      </c>
      <c r="F863">
        <v>8</v>
      </c>
      <c r="G863">
        <v>24</v>
      </c>
      <c r="H863" t="s">
        <v>86</v>
      </c>
      <c r="I863" t="s">
        <v>241</v>
      </c>
      <c r="J863" t="s">
        <v>242</v>
      </c>
      <c r="K863" t="s">
        <v>1316</v>
      </c>
      <c r="L863" t="s">
        <v>86</v>
      </c>
      <c r="M863" t="s">
        <v>88</v>
      </c>
      <c r="N863" s="50">
        <v>20000021</v>
      </c>
      <c r="O863" s="51">
        <v>2337554</v>
      </c>
      <c r="P863" t="s">
        <v>1591</v>
      </c>
      <c r="Q863" t="s">
        <v>296</v>
      </c>
      <c r="R863" t="s">
        <v>377</v>
      </c>
      <c r="S863" s="49" t="str">
        <f>CONCATENATE(Tabla_Datos[[#This Row],[Nombre_Cliente]]," ",Tabla_Datos[[#This Row],[ApellidoPaterno_Cliente]]," ",Tabla_Datos[[#This Row],[ApellidoMaterno_Cliente]])</f>
        <v>JOSE LUIS MEDINA PEREZ</v>
      </c>
      <c r="T863" s="53">
        <f>DATE(Tabla_Datos[[#This Row],[tAnio]],Tabla_Datos[[#This Row],[tMes]],Tabla_Datos[[#This Row],[tDia]])</f>
        <v>40779</v>
      </c>
      <c r="U863" s="53" t="str">
        <f>IF(Tabla_Datos[[#This Row],[cProvincia]]="LIMA","LIMA","PROVINCIA")</f>
        <v>PROVINCIA</v>
      </c>
      <c r="V863" s="53" t="str">
        <f>MID(Tabla_Datos[[#This Row],[pTelefono]],1,SEARCH("-",Tabla_Datos[[#This Row],[pTelefono]],1)-1)</f>
        <v>44</v>
      </c>
      <c r="W863" s="53" t="str">
        <f>MID(Tabla_Datos[[#This Row],[pTelefono]],SEARCH("-",Tabla_Datos[[#This Row],[pTelefono]],1)+1,LEN(Tabla_Datos[[#This Row],[pTelefono]]))</f>
        <v>947505833</v>
      </c>
      <c r="X863" s="53" t="str">
        <f>CONCATENATE(Tabla_Datos[[#This Row],[TipUrb]]," ",Tabla_Datos[[#This Row],[Calle]]," ",Tabla_Datos[[#This Row],[NumCalle]])</f>
        <v>- INDUSTRIA 369</v>
      </c>
      <c r="Y863" t="s">
        <v>246</v>
      </c>
      <c r="Z863" t="s">
        <v>122</v>
      </c>
      <c r="AA863" t="s">
        <v>123</v>
      </c>
      <c r="AB863" t="s">
        <v>95</v>
      </c>
      <c r="AC863" t="s">
        <v>95</v>
      </c>
      <c r="AD863" t="s">
        <v>109</v>
      </c>
      <c r="AE863" t="s">
        <v>95</v>
      </c>
      <c r="AF863" t="s">
        <v>95</v>
      </c>
      <c r="AG863" s="51">
        <v>43205440</v>
      </c>
      <c r="AH863" t="s">
        <v>95</v>
      </c>
      <c r="AI863">
        <v>1</v>
      </c>
      <c r="AJ863">
        <v>1</v>
      </c>
      <c r="AK863" t="s">
        <v>3665</v>
      </c>
      <c r="AL863">
        <v>369</v>
      </c>
    </row>
    <row r="864" spans="1:38">
      <c r="A864">
        <v>3293763</v>
      </c>
      <c r="B864" t="s">
        <v>3666</v>
      </c>
      <c r="C864" t="s">
        <v>19</v>
      </c>
      <c r="D864" t="s">
        <v>143</v>
      </c>
      <c r="E864">
        <v>2011</v>
      </c>
      <c r="F864">
        <v>8</v>
      </c>
      <c r="G864">
        <v>24</v>
      </c>
      <c r="H864" t="s">
        <v>86</v>
      </c>
      <c r="I864" t="s">
        <v>241</v>
      </c>
      <c r="J864" t="s">
        <v>242</v>
      </c>
      <c r="K864" t="s">
        <v>937</v>
      </c>
      <c r="L864" t="s">
        <v>86</v>
      </c>
      <c r="M864" t="s">
        <v>148</v>
      </c>
      <c r="N864" s="50">
        <v>43605738</v>
      </c>
      <c r="O864" s="51">
        <v>2337908</v>
      </c>
      <c r="P864" t="s">
        <v>900</v>
      </c>
      <c r="Q864" t="s">
        <v>542</v>
      </c>
      <c r="R864" t="s">
        <v>3667</v>
      </c>
      <c r="S864" s="49" t="str">
        <f>CONCATENATE(Tabla_Datos[[#This Row],[Nombre_Cliente]]," ",Tabla_Datos[[#This Row],[ApellidoPaterno_Cliente]]," ",Tabla_Datos[[#This Row],[ApellidoMaterno_Cliente]])</f>
        <v>RAMOS RAMIREZ RAFAEL</v>
      </c>
      <c r="T864" s="53">
        <f>DATE(Tabla_Datos[[#This Row],[tAnio]],Tabla_Datos[[#This Row],[tMes]],Tabla_Datos[[#This Row],[tDia]])</f>
        <v>40779</v>
      </c>
      <c r="U864" s="53" t="str">
        <f>IF(Tabla_Datos[[#This Row],[cProvincia]]="LIMA","LIMA","PROVINCIA")</f>
        <v>PROVINCIA</v>
      </c>
      <c r="V864" s="53" t="str">
        <f>MID(Tabla_Datos[[#This Row],[pTelefono]],1,SEARCH("-",Tabla_Datos[[#This Row],[pTelefono]],1)-1)</f>
        <v>44</v>
      </c>
      <c r="W864" s="53" t="str">
        <f>MID(Tabla_Datos[[#This Row],[pTelefono]],SEARCH("-",Tabla_Datos[[#This Row],[pTelefono]],1)+1,LEN(Tabla_Datos[[#This Row],[pTelefono]]))</f>
        <v>947560653</v>
      </c>
      <c r="X864" s="53" t="str">
        <f>CONCATENATE(Tabla_Datos[[#This Row],[TipUrb]]," ",Tabla_Datos[[#This Row],[Calle]]," ",Tabla_Datos[[#This Row],[NumCalle]])</f>
        <v>AH . 0</v>
      </c>
      <c r="Y864" t="s">
        <v>246</v>
      </c>
      <c r="Z864" t="s">
        <v>152</v>
      </c>
      <c r="AA864" t="s">
        <v>153</v>
      </c>
      <c r="AB864" t="s">
        <v>95</v>
      </c>
      <c r="AC864" t="s">
        <v>413</v>
      </c>
      <c r="AD864" t="s">
        <v>96</v>
      </c>
      <c r="AE864">
        <v>5</v>
      </c>
      <c r="AF864">
        <v>16</v>
      </c>
      <c r="AG864" s="51">
        <v>40994646</v>
      </c>
      <c r="AH864" t="s">
        <v>95</v>
      </c>
      <c r="AI864">
        <v>1</v>
      </c>
      <c r="AJ864">
        <v>1</v>
      </c>
      <c r="AK864" t="s">
        <v>221</v>
      </c>
      <c r="AL864">
        <v>0</v>
      </c>
    </row>
    <row r="865" spans="1:38">
      <c r="A865">
        <v>3296027</v>
      </c>
      <c r="B865" t="s">
        <v>3668</v>
      </c>
      <c r="C865" t="s">
        <v>18</v>
      </c>
      <c r="D865" t="s">
        <v>156</v>
      </c>
      <c r="E865">
        <v>2011</v>
      </c>
      <c r="F865">
        <v>8</v>
      </c>
      <c r="G865">
        <v>24</v>
      </c>
      <c r="H865" t="s">
        <v>86</v>
      </c>
      <c r="I865" t="s">
        <v>16</v>
      </c>
      <c r="J865" t="s">
        <v>16</v>
      </c>
      <c r="K865" t="s">
        <v>633</v>
      </c>
      <c r="L865" t="s">
        <v>86</v>
      </c>
      <c r="M865" t="s">
        <v>88</v>
      </c>
      <c r="N865" s="50">
        <v>99999999</v>
      </c>
      <c r="O865" s="51">
        <v>2339603</v>
      </c>
      <c r="P865" t="s">
        <v>1630</v>
      </c>
      <c r="Q865" t="s">
        <v>2366</v>
      </c>
      <c r="R865" t="s">
        <v>3669</v>
      </c>
      <c r="S865" s="49" t="str">
        <f>CONCATENATE(Tabla_Datos[[#This Row],[Nombre_Cliente]]," ",Tabla_Datos[[#This Row],[ApellidoPaterno_Cliente]]," ",Tabla_Datos[[#This Row],[ApellidoMaterno_Cliente]])</f>
        <v xml:space="preserve">MARCO ANTONIO  TELLO  PRADO </v>
      </c>
      <c r="T865" s="53">
        <f>DATE(Tabla_Datos[[#This Row],[tAnio]],Tabla_Datos[[#This Row],[tMes]],Tabla_Datos[[#This Row],[tDia]])</f>
        <v>40779</v>
      </c>
      <c r="U865" s="53" t="str">
        <f>IF(Tabla_Datos[[#This Row],[cProvincia]]="LIMA","LIMA","PROVINCIA")</f>
        <v>LIMA</v>
      </c>
      <c r="V865" s="53" t="str">
        <f>MID(Tabla_Datos[[#This Row],[pTelefono]],1,SEARCH("-",Tabla_Datos[[#This Row],[pTelefono]],1)-1)</f>
        <v>1</v>
      </c>
      <c r="W865" s="53" t="str">
        <f>MID(Tabla_Datos[[#This Row],[pTelefono]],SEARCH("-",Tabla_Datos[[#This Row],[pTelefono]],1)+1,LEN(Tabla_Datos[[#This Row],[pTelefono]]))</f>
        <v>968629471</v>
      </c>
      <c r="X865" s="53" t="str">
        <f>CONCATENATE(Tabla_Datos[[#This Row],[TipUrb]]," ",Tabla_Datos[[#This Row],[Calle]]," ",Tabla_Datos[[#This Row],[NumCalle]])</f>
        <v>UR   0</v>
      </c>
      <c r="Y865" t="s">
        <v>92</v>
      </c>
      <c r="Z865" t="s">
        <v>93</v>
      </c>
      <c r="AA865" t="s">
        <v>94</v>
      </c>
      <c r="AB865" t="s">
        <v>95</v>
      </c>
      <c r="AC865" t="s">
        <v>95</v>
      </c>
      <c r="AD865" t="s">
        <v>161</v>
      </c>
      <c r="AE865" t="s">
        <v>413</v>
      </c>
      <c r="AF865">
        <v>8</v>
      </c>
      <c r="AG865" s="51">
        <v>47821880</v>
      </c>
      <c r="AI865">
        <v>26</v>
      </c>
      <c r="AJ865">
        <v>26</v>
      </c>
      <c r="AK865" t="s">
        <v>95</v>
      </c>
      <c r="AL865">
        <v>0</v>
      </c>
    </row>
    <row r="866" spans="1:38">
      <c r="A866">
        <v>3293873</v>
      </c>
      <c r="B866" t="s">
        <v>3670</v>
      </c>
      <c r="C866" t="s">
        <v>18</v>
      </c>
      <c r="D866" t="s">
        <v>143</v>
      </c>
      <c r="E866">
        <v>2011</v>
      </c>
      <c r="F866">
        <v>8</v>
      </c>
      <c r="G866">
        <v>24</v>
      </c>
      <c r="H866" t="s">
        <v>86</v>
      </c>
      <c r="I866" t="s">
        <v>314</v>
      </c>
      <c r="J866" t="s">
        <v>314</v>
      </c>
      <c r="K866" t="s">
        <v>314</v>
      </c>
      <c r="L866" t="s">
        <v>86</v>
      </c>
      <c r="M866" t="s">
        <v>294</v>
      </c>
      <c r="N866" s="50">
        <v>44569299</v>
      </c>
      <c r="O866" s="51">
        <v>2337979</v>
      </c>
      <c r="P866" t="s">
        <v>3671</v>
      </c>
      <c r="Q866" t="s">
        <v>3672</v>
      </c>
      <c r="R866" t="s">
        <v>3673</v>
      </c>
      <c r="S866" s="49" t="str">
        <f>CONCATENATE(Tabla_Datos[[#This Row],[Nombre_Cliente]]," ",Tabla_Datos[[#This Row],[ApellidoPaterno_Cliente]]," ",Tabla_Datos[[#This Row],[ApellidoMaterno_Cliente]])</f>
        <v>ONISIO ALBINO MOYA</v>
      </c>
      <c r="T866" s="53">
        <f>DATE(Tabla_Datos[[#This Row],[tAnio]],Tabla_Datos[[#This Row],[tMes]],Tabla_Datos[[#This Row],[tDia]])</f>
        <v>40779</v>
      </c>
      <c r="U866" s="53" t="str">
        <f>IF(Tabla_Datos[[#This Row],[cProvincia]]="LIMA","LIMA","PROVINCIA")</f>
        <v>PROVINCIA</v>
      </c>
      <c r="V866" s="53" t="str">
        <f>MID(Tabla_Datos[[#This Row],[pTelefono]],1,SEARCH("-",Tabla_Datos[[#This Row],[pTelefono]],1)-1)</f>
        <v>62</v>
      </c>
      <c r="W866" s="53" t="str">
        <f>MID(Tabla_Datos[[#This Row],[pTelefono]],SEARCH("-",Tabla_Datos[[#This Row],[pTelefono]],1)+1,LEN(Tabla_Datos[[#This Row],[pTelefono]]))</f>
        <v>525895</v>
      </c>
      <c r="X866" s="53" t="str">
        <f>CONCATENATE(Tabla_Datos[[#This Row],[TipUrb]]," ",Tabla_Datos[[#This Row],[Calle]]," ",Tabla_Datos[[#This Row],[NumCalle]])</f>
        <v xml:space="preserve">  TARAPACA INT. A 245</v>
      </c>
      <c r="Y866" t="s">
        <v>319</v>
      </c>
      <c r="Z866" t="s">
        <v>320</v>
      </c>
      <c r="AA866" t="s">
        <v>321</v>
      </c>
      <c r="AB866" t="s">
        <v>95</v>
      </c>
      <c r="AC866" t="s">
        <v>95</v>
      </c>
      <c r="AD866" t="s">
        <v>95</v>
      </c>
      <c r="AE866" t="s">
        <v>95</v>
      </c>
      <c r="AG866" s="51">
        <v>22742935</v>
      </c>
      <c r="AI866" t="s">
        <v>322</v>
      </c>
      <c r="AJ866" t="s">
        <v>322</v>
      </c>
      <c r="AK866" t="s">
        <v>3674</v>
      </c>
      <c r="AL866">
        <v>245</v>
      </c>
    </row>
    <row r="867" spans="1:38">
      <c r="A867">
        <v>3292531</v>
      </c>
      <c r="B867" t="s">
        <v>3675</v>
      </c>
      <c r="C867" t="s">
        <v>20</v>
      </c>
      <c r="D867" t="s">
        <v>85</v>
      </c>
      <c r="E867">
        <v>2011</v>
      </c>
      <c r="F867">
        <v>8</v>
      </c>
      <c r="G867">
        <v>24</v>
      </c>
      <c r="H867" t="s">
        <v>86</v>
      </c>
      <c r="I867" t="s">
        <v>145</v>
      </c>
      <c r="J867" t="s">
        <v>469</v>
      </c>
      <c r="K867" t="s">
        <v>991</v>
      </c>
      <c r="L867" t="s">
        <v>86</v>
      </c>
      <c r="M867" t="s">
        <v>509</v>
      </c>
      <c r="O867" s="51">
        <v>2336992</v>
      </c>
      <c r="P867" t="s">
        <v>3676</v>
      </c>
      <c r="Q867" t="s">
        <v>279</v>
      </c>
      <c r="R867" t="s">
        <v>3677</v>
      </c>
      <c r="S867" s="49" t="str">
        <f>CONCATENATE(Tabla_Datos[[#This Row],[Nombre_Cliente]]," ",Tabla_Datos[[#This Row],[ApellidoPaterno_Cliente]]," ",Tabla_Datos[[#This Row],[ApellidoMaterno_Cliente]])</f>
        <v>ZOILA VIVIANA DIAZ TOCAS</v>
      </c>
      <c r="T867" s="53">
        <f>DATE(Tabla_Datos[[#This Row],[tAnio]],Tabla_Datos[[#This Row],[tMes]],Tabla_Datos[[#This Row],[tDia]])</f>
        <v>40779</v>
      </c>
      <c r="U867" s="53" t="str">
        <f>IF(Tabla_Datos[[#This Row],[cProvincia]]="LIMA","LIMA","PROVINCIA")</f>
        <v>PROVINCIA</v>
      </c>
      <c r="V867" s="53" t="str">
        <f>MID(Tabla_Datos[[#This Row],[pTelefono]],1,SEARCH("-",Tabla_Datos[[#This Row],[pTelefono]],1)-1)</f>
        <v>43</v>
      </c>
      <c r="W867" s="53" t="str">
        <f>MID(Tabla_Datos[[#This Row],[pTelefono]],SEARCH("-",Tabla_Datos[[#This Row],[pTelefono]],1)+1,LEN(Tabla_Datos[[#This Row],[pTelefono]]))</f>
        <v>964311826</v>
      </c>
      <c r="X867" s="53" t="str">
        <f>CONCATENATE(Tabla_Datos[[#This Row],[TipUrb]]," ",Tabla_Datos[[#This Row],[Calle]]," ",Tabla_Datos[[#This Row],[NumCalle]])</f>
        <v>- . 0</v>
      </c>
      <c r="Y867" t="s">
        <v>151</v>
      </c>
      <c r="Z867" t="s">
        <v>122</v>
      </c>
      <c r="AA867" t="s">
        <v>123</v>
      </c>
      <c r="AB867" t="s">
        <v>95</v>
      </c>
      <c r="AC867" t="s">
        <v>95</v>
      </c>
      <c r="AD867" t="s">
        <v>109</v>
      </c>
      <c r="AE867" t="s">
        <v>413</v>
      </c>
      <c r="AF867">
        <v>12</v>
      </c>
      <c r="AG867" s="51">
        <v>32986666</v>
      </c>
      <c r="AH867" t="s">
        <v>95</v>
      </c>
      <c r="AI867">
        <v>1</v>
      </c>
      <c r="AJ867">
        <v>1</v>
      </c>
      <c r="AK867" t="s">
        <v>221</v>
      </c>
      <c r="AL867">
        <v>0</v>
      </c>
    </row>
    <row r="868" spans="1:38">
      <c r="A868">
        <v>3293745</v>
      </c>
      <c r="B868" t="s">
        <v>3678</v>
      </c>
      <c r="C868" t="s">
        <v>19</v>
      </c>
      <c r="D868" t="s">
        <v>85</v>
      </c>
      <c r="E868">
        <v>2011</v>
      </c>
      <c r="F868">
        <v>8</v>
      </c>
      <c r="G868">
        <v>24</v>
      </c>
      <c r="H868" t="s">
        <v>144</v>
      </c>
      <c r="I868" t="s">
        <v>16</v>
      </c>
      <c r="J868" t="s">
        <v>16</v>
      </c>
      <c r="K868" t="s">
        <v>492</v>
      </c>
      <c r="L868" t="s">
        <v>86</v>
      </c>
      <c r="M868" t="s">
        <v>88</v>
      </c>
      <c r="N868" s="50">
        <v>9854201</v>
      </c>
      <c r="O868" s="51">
        <v>2337892</v>
      </c>
      <c r="P868" t="s">
        <v>3679</v>
      </c>
      <c r="Q868" t="s">
        <v>95</v>
      </c>
      <c r="R868" t="s">
        <v>95</v>
      </c>
      <c r="S868" s="49" t="str">
        <f>CONCATENATE(Tabla_Datos[[#This Row],[Nombre_Cliente]]," ",Tabla_Datos[[#This Row],[ApellidoPaterno_Cliente]]," ",Tabla_Datos[[#This Row],[ApellidoMaterno_Cliente]])</f>
        <v xml:space="preserve">VIGAUS 2003 S.L. SUC    </v>
      </c>
      <c r="T868" s="53">
        <f>DATE(Tabla_Datos[[#This Row],[tAnio]],Tabla_Datos[[#This Row],[tMes]],Tabla_Datos[[#This Row],[tDia]])</f>
        <v>40779</v>
      </c>
      <c r="U868" s="53" t="str">
        <f>IF(Tabla_Datos[[#This Row],[cProvincia]]="LIMA","LIMA","PROVINCIA")</f>
        <v>LIMA</v>
      </c>
      <c r="V868" s="53" t="str">
        <f>MID(Tabla_Datos[[#This Row],[pTelefono]],1,SEARCH("-",Tabla_Datos[[#This Row],[pTelefono]],1)-1)</f>
        <v>1</v>
      </c>
      <c r="W868" s="53" t="str">
        <f>MID(Tabla_Datos[[#This Row],[pTelefono]],SEARCH("-",Tabla_Datos[[#This Row],[pTelefono]],1)+1,LEN(Tabla_Datos[[#This Row],[pTelefono]]))</f>
        <v>995383958</v>
      </c>
      <c r="X868" s="53" t="str">
        <f>CONCATENATE(Tabla_Datos[[#This Row],[TipUrb]]," ",Tabla_Datos[[#This Row],[Calle]]," ",Tabla_Datos[[#This Row],[NumCalle]])</f>
        <v xml:space="preserve">  CHAVEZ JORGE 526</v>
      </c>
      <c r="Y868" t="s">
        <v>92</v>
      </c>
      <c r="Z868" t="s">
        <v>196</v>
      </c>
      <c r="AA868" t="s">
        <v>197</v>
      </c>
      <c r="AB868" t="s">
        <v>95</v>
      </c>
      <c r="AC868" t="s">
        <v>95</v>
      </c>
      <c r="AD868" t="s">
        <v>95</v>
      </c>
      <c r="AE868" t="s">
        <v>95</v>
      </c>
      <c r="AF868" t="s">
        <v>95</v>
      </c>
      <c r="AG868" s="51" t="s">
        <v>95</v>
      </c>
      <c r="AH868">
        <v>2039296632</v>
      </c>
      <c r="AI868">
        <v>1</v>
      </c>
      <c r="AJ868">
        <v>1</v>
      </c>
      <c r="AK868" t="s">
        <v>3680</v>
      </c>
      <c r="AL868">
        <v>526</v>
      </c>
    </row>
    <row r="869" spans="1:38">
      <c r="A869">
        <v>3292338</v>
      </c>
      <c r="B869" t="s">
        <v>3681</v>
      </c>
      <c r="C869" t="s">
        <v>19</v>
      </c>
      <c r="D869" t="s">
        <v>143</v>
      </c>
      <c r="E869">
        <v>2011</v>
      </c>
      <c r="F869">
        <v>8</v>
      </c>
      <c r="G869">
        <v>24</v>
      </c>
      <c r="H869" t="s">
        <v>144</v>
      </c>
      <c r="I869" t="s">
        <v>202</v>
      </c>
      <c r="J869" t="s">
        <v>203</v>
      </c>
      <c r="K869" t="s">
        <v>2238</v>
      </c>
      <c r="L869" t="s">
        <v>144</v>
      </c>
      <c r="M869" t="s">
        <v>133</v>
      </c>
      <c r="O869" s="51">
        <v>2336848</v>
      </c>
      <c r="P869" t="s">
        <v>3682</v>
      </c>
      <c r="Q869" t="s">
        <v>3005</v>
      </c>
      <c r="R869" t="s">
        <v>3683</v>
      </c>
      <c r="S869" s="49" t="str">
        <f>CONCATENATE(Tabla_Datos[[#This Row],[Nombre_Cliente]]," ",Tabla_Datos[[#This Row],[ApellidoPaterno_Cliente]]," ",Tabla_Datos[[#This Row],[ApellidoMaterno_Cliente]])</f>
        <v>REYNERIO AGUIRRE MELENDRES</v>
      </c>
      <c r="T869" s="53">
        <f>DATE(Tabla_Datos[[#This Row],[tAnio]],Tabla_Datos[[#This Row],[tMes]],Tabla_Datos[[#This Row],[tDia]])</f>
        <v>40779</v>
      </c>
      <c r="U869" s="53" t="str">
        <f>IF(Tabla_Datos[[#This Row],[cProvincia]]="LIMA","LIMA","PROVINCIA")</f>
        <v>PROVINCIA</v>
      </c>
      <c r="V869" s="53" t="str">
        <f>MID(Tabla_Datos[[#This Row],[pTelefono]],1,SEARCH("-",Tabla_Datos[[#This Row],[pTelefono]],1)-1)</f>
        <v>74</v>
      </c>
      <c r="W869" s="53" t="str">
        <f>MID(Tabla_Datos[[#This Row],[pTelefono]],SEARCH("-",Tabla_Datos[[#This Row],[pTelefono]],1)+1,LEN(Tabla_Datos[[#This Row],[pTelefono]]))</f>
        <v>979498179</v>
      </c>
      <c r="X869" s="53" t="str">
        <f>CONCATENATE(Tabla_Datos[[#This Row],[TipUrb]]," ",Tabla_Datos[[#This Row],[Calle]]," ",Tabla_Datos[[#This Row],[NumCalle]])</f>
        <v>- TARAPACA 289</v>
      </c>
      <c r="Y869" t="s">
        <v>208</v>
      </c>
      <c r="Z869" t="s">
        <v>152</v>
      </c>
      <c r="AA869" t="s">
        <v>153</v>
      </c>
      <c r="AB869" t="s">
        <v>95</v>
      </c>
      <c r="AC869" t="s">
        <v>95</v>
      </c>
      <c r="AD869" t="s">
        <v>109</v>
      </c>
      <c r="AE869" t="s">
        <v>95</v>
      </c>
      <c r="AF869" t="s">
        <v>95</v>
      </c>
      <c r="AG869" s="51">
        <v>44516478</v>
      </c>
      <c r="AH869" t="s">
        <v>95</v>
      </c>
      <c r="AI869">
        <v>1</v>
      </c>
      <c r="AJ869">
        <v>1</v>
      </c>
      <c r="AK869" t="s">
        <v>2632</v>
      </c>
      <c r="AL869">
        <v>289</v>
      </c>
    </row>
    <row r="870" spans="1:38">
      <c r="A870">
        <v>3293096</v>
      </c>
      <c r="B870" t="s">
        <v>3684</v>
      </c>
      <c r="C870" t="s">
        <v>20</v>
      </c>
      <c r="D870" t="s">
        <v>143</v>
      </c>
      <c r="E870">
        <v>2011</v>
      </c>
      <c r="F870">
        <v>8</v>
      </c>
      <c r="G870">
        <v>24</v>
      </c>
      <c r="H870" t="s">
        <v>86</v>
      </c>
      <c r="I870" t="s">
        <v>300</v>
      </c>
      <c r="J870" t="s">
        <v>535</v>
      </c>
      <c r="K870" t="s">
        <v>916</v>
      </c>
      <c r="L870" t="s">
        <v>86</v>
      </c>
      <c r="M870" t="s">
        <v>148</v>
      </c>
      <c r="N870" s="50">
        <v>44467468</v>
      </c>
      <c r="O870" s="51">
        <v>2337354</v>
      </c>
      <c r="P870" t="s">
        <v>3685</v>
      </c>
      <c r="Q870" t="s">
        <v>815</v>
      </c>
      <c r="R870" t="s">
        <v>1560</v>
      </c>
      <c r="S870" s="49" t="str">
        <f>CONCATENATE(Tabla_Datos[[#This Row],[Nombre_Cliente]]," ",Tabla_Datos[[#This Row],[ApellidoPaterno_Cliente]]," ",Tabla_Datos[[#This Row],[ApellidoMaterno_Cliente]])</f>
        <v>RELFA MACEDO DE SILVA</v>
      </c>
      <c r="T870" s="53">
        <f>DATE(Tabla_Datos[[#This Row],[tAnio]],Tabla_Datos[[#This Row],[tMes]],Tabla_Datos[[#This Row],[tDia]])</f>
        <v>40779</v>
      </c>
      <c r="U870" s="53" t="str">
        <f>IF(Tabla_Datos[[#This Row],[cProvincia]]="LIMA","LIMA","PROVINCIA")</f>
        <v>PROVINCIA</v>
      </c>
      <c r="V870" s="53" t="str">
        <f>MID(Tabla_Datos[[#This Row],[pTelefono]],1,SEARCH("-",Tabla_Datos[[#This Row],[pTelefono]],1)-1)</f>
        <v>65</v>
      </c>
      <c r="W870" s="53" t="str">
        <f>MID(Tabla_Datos[[#This Row],[pTelefono]],SEARCH("-",Tabla_Datos[[#This Row],[pTelefono]],1)+1,LEN(Tabla_Datos[[#This Row],[pTelefono]]))</f>
        <v>965671864</v>
      </c>
      <c r="X870" s="53" t="str">
        <f>CONCATENATE(Tabla_Datos[[#This Row],[TipUrb]]," ",Tabla_Datos[[#This Row],[Calle]]," ",Tabla_Datos[[#This Row],[NumCalle]])</f>
        <v>PJ LIMA 533</v>
      </c>
      <c r="Y870" t="s">
        <v>305</v>
      </c>
      <c r="Z870" t="s">
        <v>152</v>
      </c>
      <c r="AA870" t="s">
        <v>153</v>
      </c>
      <c r="AB870" t="s">
        <v>95</v>
      </c>
      <c r="AC870" t="s">
        <v>95</v>
      </c>
      <c r="AD870" t="s">
        <v>429</v>
      </c>
      <c r="AE870" t="s">
        <v>95</v>
      </c>
      <c r="AF870" t="s">
        <v>95</v>
      </c>
      <c r="AG870" s="51">
        <v>5342875</v>
      </c>
      <c r="AH870" t="s">
        <v>95</v>
      </c>
      <c r="AI870">
        <v>1</v>
      </c>
      <c r="AJ870">
        <v>1</v>
      </c>
      <c r="AK870" t="s">
        <v>16</v>
      </c>
      <c r="AL870">
        <v>533</v>
      </c>
    </row>
    <row r="871" spans="1:38">
      <c r="A871">
        <v>3295346</v>
      </c>
      <c r="B871" t="s">
        <v>3686</v>
      </c>
      <c r="C871" t="s">
        <v>18</v>
      </c>
      <c r="D871" t="s">
        <v>156</v>
      </c>
      <c r="E871">
        <v>2011</v>
      </c>
      <c r="F871">
        <v>8</v>
      </c>
      <c r="G871">
        <v>24</v>
      </c>
      <c r="H871" t="s">
        <v>86</v>
      </c>
      <c r="I871" t="s">
        <v>16</v>
      </c>
      <c r="J871" t="s">
        <v>16</v>
      </c>
      <c r="K871" t="s">
        <v>633</v>
      </c>
      <c r="L871" t="s">
        <v>86</v>
      </c>
      <c r="M871" t="s">
        <v>88</v>
      </c>
      <c r="N871" s="50">
        <v>99999999</v>
      </c>
      <c r="O871" s="51">
        <v>2338991</v>
      </c>
      <c r="P871" t="s">
        <v>3687</v>
      </c>
      <c r="Q871" t="s">
        <v>979</v>
      </c>
      <c r="R871" t="s">
        <v>1105</v>
      </c>
      <c r="S871" s="49" t="str">
        <f>CONCATENATE(Tabla_Datos[[#This Row],[Nombre_Cliente]]," ",Tabla_Datos[[#This Row],[ApellidoPaterno_Cliente]]," ",Tabla_Datos[[#This Row],[ApellidoMaterno_Cliente]])</f>
        <v xml:space="preserve">ERNESTO LUIS ROMERO  ROJAS </v>
      </c>
      <c r="T871" s="53">
        <f>DATE(Tabla_Datos[[#This Row],[tAnio]],Tabla_Datos[[#This Row],[tMes]],Tabla_Datos[[#This Row],[tDia]])</f>
        <v>40779</v>
      </c>
      <c r="U871" s="53" t="str">
        <f>IF(Tabla_Datos[[#This Row],[cProvincia]]="LIMA","LIMA","PROVINCIA")</f>
        <v>LIMA</v>
      </c>
      <c r="V871" s="53" t="str">
        <f>MID(Tabla_Datos[[#This Row],[pTelefono]],1,SEARCH("-",Tabla_Datos[[#This Row],[pTelefono]],1)-1)</f>
        <v>1</v>
      </c>
      <c r="W871" s="53" t="str">
        <f>MID(Tabla_Datos[[#This Row],[pTelefono]],SEARCH("-",Tabla_Datos[[#This Row],[pTelefono]],1)+1,LEN(Tabla_Datos[[#This Row],[pTelefono]]))</f>
        <v>945765672</v>
      </c>
      <c r="X871" s="53" t="str">
        <f>CONCATENATE(Tabla_Datos[[#This Row],[TipUrb]]," ",Tabla_Datos[[#This Row],[Calle]]," ",Tabla_Datos[[#This Row],[NumCalle]])</f>
        <v>UR ANTISUYO 222</v>
      </c>
      <c r="Y871" t="s">
        <v>92</v>
      </c>
      <c r="Z871" t="s">
        <v>93</v>
      </c>
      <c r="AA871" t="s">
        <v>94</v>
      </c>
      <c r="AB871" t="s">
        <v>95</v>
      </c>
      <c r="AC871" t="s">
        <v>95</v>
      </c>
      <c r="AD871" t="s">
        <v>161</v>
      </c>
      <c r="AE871" t="s">
        <v>95</v>
      </c>
      <c r="AG871" s="51">
        <v>21134830</v>
      </c>
      <c r="AI871">
        <v>26</v>
      </c>
      <c r="AJ871">
        <v>26</v>
      </c>
      <c r="AK871" t="s">
        <v>3688</v>
      </c>
      <c r="AL871">
        <v>222</v>
      </c>
    </row>
    <row r="872" spans="1:38">
      <c r="A872">
        <v>3295378</v>
      </c>
      <c r="B872" t="s">
        <v>3689</v>
      </c>
      <c r="C872" t="s">
        <v>19</v>
      </c>
      <c r="D872" t="s">
        <v>143</v>
      </c>
      <c r="E872">
        <v>2011</v>
      </c>
      <c r="F872">
        <v>8</v>
      </c>
      <c r="G872">
        <v>24</v>
      </c>
      <c r="H872" t="s">
        <v>86</v>
      </c>
      <c r="I872" t="s">
        <v>241</v>
      </c>
      <c r="J872" t="s">
        <v>242</v>
      </c>
      <c r="K872" t="s">
        <v>937</v>
      </c>
      <c r="L872" t="s">
        <v>86</v>
      </c>
      <c r="M872" t="s">
        <v>148</v>
      </c>
      <c r="N872" s="50">
        <v>45784076</v>
      </c>
      <c r="O872" s="51">
        <v>2339038</v>
      </c>
      <c r="P872" t="s">
        <v>3690</v>
      </c>
      <c r="Q872" t="s">
        <v>974</v>
      </c>
      <c r="R872" t="s">
        <v>3691</v>
      </c>
      <c r="S872" s="49" t="str">
        <f>CONCATENATE(Tabla_Datos[[#This Row],[Nombre_Cliente]]," ",Tabla_Datos[[#This Row],[ApellidoPaterno_Cliente]]," ",Tabla_Datos[[#This Row],[ApellidoMaterno_Cliente]])</f>
        <v>JUAN AUGUSTO SOLANO BLAS</v>
      </c>
      <c r="T872" s="53">
        <f>DATE(Tabla_Datos[[#This Row],[tAnio]],Tabla_Datos[[#This Row],[tMes]],Tabla_Datos[[#This Row],[tDia]])</f>
        <v>40779</v>
      </c>
      <c r="U872" s="53" t="str">
        <f>IF(Tabla_Datos[[#This Row],[cProvincia]]="LIMA","LIMA","PROVINCIA")</f>
        <v>PROVINCIA</v>
      </c>
      <c r="V872" s="53" t="str">
        <f>MID(Tabla_Datos[[#This Row],[pTelefono]],1,SEARCH("-",Tabla_Datos[[#This Row],[pTelefono]],1)-1)</f>
        <v>44</v>
      </c>
      <c r="W872" s="53" t="str">
        <f>MID(Tabla_Datos[[#This Row],[pTelefono]],SEARCH("-",Tabla_Datos[[#This Row],[pTelefono]],1)+1,LEN(Tabla_Datos[[#This Row],[pTelefono]]))</f>
        <v>957718488</v>
      </c>
      <c r="X872" s="53" t="str">
        <f>CONCATENATE(Tabla_Datos[[#This Row],[TipUrb]]," ",Tabla_Datos[[#This Row],[Calle]]," ",Tabla_Datos[[#This Row],[NumCalle]])</f>
        <v>- ABANCAY 1653</v>
      </c>
      <c r="Y872" t="s">
        <v>246</v>
      </c>
      <c r="Z872" t="s">
        <v>152</v>
      </c>
      <c r="AA872" t="s">
        <v>153</v>
      </c>
      <c r="AB872" t="s">
        <v>95</v>
      </c>
      <c r="AC872" t="s">
        <v>95</v>
      </c>
      <c r="AD872" t="s">
        <v>109</v>
      </c>
      <c r="AE872" t="s">
        <v>95</v>
      </c>
      <c r="AF872" t="s">
        <v>95</v>
      </c>
      <c r="AG872" s="51">
        <v>17903965</v>
      </c>
      <c r="AH872" t="s">
        <v>95</v>
      </c>
      <c r="AI872">
        <v>1</v>
      </c>
      <c r="AJ872">
        <v>1</v>
      </c>
      <c r="AK872" t="s">
        <v>1313</v>
      </c>
      <c r="AL872">
        <v>1653</v>
      </c>
    </row>
    <row r="873" spans="1:38">
      <c r="A873">
        <v>3293874</v>
      </c>
      <c r="B873" t="s">
        <v>3692</v>
      </c>
      <c r="C873" t="s">
        <v>18</v>
      </c>
      <c r="D873" t="s">
        <v>85</v>
      </c>
      <c r="E873">
        <v>2011</v>
      </c>
      <c r="F873">
        <v>8</v>
      </c>
      <c r="G873">
        <v>24</v>
      </c>
      <c r="H873" t="s">
        <v>86</v>
      </c>
      <c r="I873" t="s">
        <v>16</v>
      </c>
      <c r="J873" t="s">
        <v>16</v>
      </c>
      <c r="K873" t="s">
        <v>157</v>
      </c>
      <c r="L873" t="s">
        <v>86</v>
      </c>
      <c r="M873" t="s">
        <v>88</v>
      </c>
      <c r="N873" s="50">
        <v>10187756</v>
      </c>
      <c r="O873" s="51">
        <v>2338000</v>
      </c>
      <c r="P873" t="s">
        <v>3693</v>
      </c>
      <c r="Q873" t="s">
        <v>3694</v>
      </c>
      <c r="R873" t="s">
        <v>3695</v>
      </c>
      <c r="S873" s="49" t="str">
        <f>CONCATENATE(Tabla_Datos[[#This Row],[Nombre_Cliente]]," ",Tabla_Datos[[#This Row],[ApellidoPaterno_Cliente]]," ",Tabla_Datos[[#This Row],[ApellidoMaterno_Cliente]])</f>
        <v xml:space="preserve">RICHARD HARDY  ESCALANTE  VENTE </v>
      </c>
      <c r="T873" s="53">
        <f>DATE(Tabla_Datos[[#This Row],[tAnio]],Tabla_Datos[[#This Row],[tMes]],Tabla_Datos[[#This Row],[tDia]])</f>
        <v>40779</v>
      </c>
      <c r="U873" s="53" t="str">
        <f>IF(Tabla_Datos[[#This Row],[cProvincia]]="LIMA","LIMA","PROVINCIA")</f>
        <v>LIMA</v>
      </c>
      <c r="V873" s="53" t="str">
        <f>MID(Tabla_Datos[[#This Row],[pTelefono]],1,SEARCH("-",Tabla_Datos[[#This Row],[pTelefono]],1)-1)</f>
        <v>1</v>
      </c>
      <c r="W873" s="53" t="str">
        <f>MID(Tabla_Datos[[#This Row],[pTelefono]],SEARCH("-",Tabla_Datos[[#This Row],[pTelefono]],1)+1,LEN(Tabla_Datos[[#This Row],[pTelefono]]))</f>
        <v>986661308</v>
      </c>
      <c r="X873" s="53" t="str">
        <f>CONCATENATE(Tabla_Datos[[#This Row],[TipUrb]]," ",Tabla_Datos[[#This Row],[Calle]]," ",Tabla_Datos[[#This Row],[NumCalle]])</f>
        <v>UR VIRGEN DEL CARMEN 0</v>
      </c>
      <c r="Y873" t="s">
        <v>92</v>
      </c>
      <c r="Z873" t="s">
        <v>93</v>
      </c>
      <c r="AA873" t="s">
        <v>94</v>
      </c>
      <c r="AB873" t="s">
        <v>95</v>
      </c>
      <c r="AC873" t="s">
        <v>95</v>
      </c>
      <c r="AD873" t="s">
        <v>161</v>
      </c>
      <c r="AE873" t="s">
        <v>897</v>
      </c>
      <c r="AF873">
        <v>7</v>
      </c>
      <c r="AG873" s="51">
        <v>42217248</v>
      </c>
      <c r="AI873">
        <v>36</v>
      </c>
      <c r="AJ873">
        <v>36</v>
      </c>
      <c r="AK873" t="s">
        <v>2958</v>
      </c>
      <c r="AL873">
        <v>0</v>
      </c>
    </row>
    <row r="874" spans="1:38">
      <c r="A874">
        <v>3293299</v>
      </c>
      <c r="B874" t="s">
        <v>3696</v>
      </c>
      <c r="C874" t="s">
        <v>18</v>
      </c>
      <c r="D874" t="s">
        <v>892</v>
      </c>
      <c r="E874">
        <v>2011</v>
      </c>
      <c r="F874">
        <v>8</v>
      </c>
      <c r="G874">
        <v>24</v>
      </c>
      <c r="H874" t="s">
        <v>86</v>
      </c>
      <c r="I874" t="s">
        <v>16</v>
      </c>
      <c r="J874" t="s">
        <v>16</v>
      </c>
      <c r="K874" t="s">
        <v>112</v>
      </c>
      <c r="L874" t="s">
        <v>86</v>
      </c>
      <c r="M874" t="s">
        <v>88</v>
      </c>
      <c r="N874" s="50">
        <v>7712656</v>
      </c>
      <c r="O874" s="51">
        <v>2335955</v>
      </c>
      <c r="P874" t="s">
        <v>3000</v>
      </c>
      <c r="Q874" t="s">
        <v>3697</v>
      </c>
      <c r="R874" t="s">
        <v>3698</v>
      </c>
      <c r="S874" s="49" t="str">
        <f>CONCATENATE(Tabla_Datos[[#This Row],[Nombre_Cliente]]," ",Tabla_Datos[[#This Row],[ApellidoPaterno_Cliente]]," ",Tabla_Datos[[#This Row],[ApellidoMaterno_Cliente]])</f>
        <v xml:space="preserve">JUAN JOSE FARFAN  SAENZ </v>
      </c>
      <c r="T874" s="53">
        <f>DATE(Tabla_Datos[[#This Row],[tAnio]],Tabla_Datos[[#This Row],[tMes]],Tabla_Datos[[#This Row],[tDia]])</f>
        <v>40779</v>
      </c>
      <c r="U874" s="53" t="str">
        <f>IF(Tabla_Datos[[#This Row],[cProvincia]]="LIMA","LIMA","PROVINCIA")</f>
        <v>LIMA</v>
      </c>
      <c r="V874" s="53" t="str">
        <f>MID(Tabla_Datos[[#This Row],[pTelefono]],1,SEARCH("-",Tabla_Datos[[#This Row],[pTelefono]],1)-1)</f>
        <v>1</v>
      </c>
      <c r="W874" s="53" t="str">
        <f>MID(Tabla_Datos[[#This Row],[pTelefono]],SEARCH("-",Tabla_Datos[[#This Row],[pTelefono]],1)+1,LEN(Tabla_Datos[[#This Row],[pTelefono]]))</f>
        <v>999405631</v>
      </c>
      <c r="X874" s="53" t="str">
        <f>CONCATENATE(Tabla_Datos[[#This Row],[TipUrb]]," ",Tabla_Datos[[#This Row],[Calle]]," ",Tabla_Datos[[#This Row],[NumCalle]])</f>
        <v>UR LIBERTAD 393</v>
      </c>
      <c r="Y874" t="s">
        <v>92</v>
      </c>
      <c r="Z874" t="s">
        <v>93</v>
      </c>
      <c r="AA874" t="s">
        <v>94</v>
      </c>
      <c r="AB874" t="s">
        <v>95</v>
      </c>
      <c r="AC874">
        <v>101</v>
      </c>
      <c r="AD874" t="s">
        <v>161</v>
      </c>
      <c r="AE874" t="s">
        <v>95</v>
      </c>
      <c r="AG874" s="51">
        <v>10059879</v>
      </c>
      <c r="AI874">
        <v>26</v>
      </c>
      <c r="AJ874">
        <v>26</v>
      </c>
      <c r="AK874" t="s">
        <v>1428</v>
      </c>
      <c r="AL874">
        <v>393</v>
      </c>
    </row>
    <row r="875" spans="1:38">
      <c r="A875">
        <v>3291583</v>
      </c>
      <c r="B875" t="s">
        <v>3699</v>
      </c>
      <c r="C875" t="s">
        <v>19</v>
      </c>
      <c r="D875" t="s">
        <v>85</v>
      </c>
      <c r="E875">
        <v>2011</v>
      </c>
      <c r="F875">
        <v>8</v>
      </c>
      <c r="G875">
        <v>24</v>
      </c>
      <c r="H875" t="s">
        <v>86</v>
      </c>
      <c r="I875" t="s">
        <v>16</v>
      </c>
      <c r="J875" t="s">
        <v>16</v>
      </c>
      <c r="K875" t="s">
        <v>438</v>
      </c>
      <c r="L875" t="s">
        <v>86</v>
      </c>
      <c r="M875" t="s">
        <v>88</v>
      </c>
      <c r="N875" s="50">
        <v>40857866</v>
      </c>
      <c r="O875" s="51">
        <v>2336267</v>
      </c>
      <c r="P875" t="s">
        <v>3700</v>
      </c>
      <c r="Q875" t="s">
        <v>3701</v>
      </c>
      <c r="R875" t="s">
        <v>1430</v>
      </c>
      <c r="S875" s="49" t="str">
        <f>CONCATENATE(Tabla_Datos[[#This Row],[Nombre_Cliente]]," ",Tabla_Datos[[#This Row],[ApellidoPaterno_Cliente]]," ",Tabla_Datos[[#This Row],[ApellidoMaterno_Cliente]])</f>
        <v>PEDRO ALONSO NIÑO DE GUZMAN MALAGA</v>
      </c>
      <c r="T875" s="53">
        <f>DATE(Tabla_Datos[[#This Row],[tAnio]],Tabla_Datos[[#This Row],[tMes]],Tabla_Datos[[#This Row],[tDia]])</f>
        <v>40779</v>
      </c>
      <c r="U875" s="53" t="str">
        <f>IF(Tabla_Datos[[#This Row],[cProvincia]]="LIMA","LIMA","PROVINCIA")</f>
        <v>LIMA</v>
      </c>
      <c r="V875" s="53" t="str">
        <f>MID(Tabla_Datos[[#This Row],[pTelefono]],1,SEARCH("-",Tabla_Datos[[#This Row],[pTelefono]],1)-1)</f>
        <v>1</v>
      </c>
      <c r="W875" s="53" t="str">
        <f>MID(Tabla_Datos[[#This Row],[pTelefono]],SEARCH("-",Tabla_Datos[[#This Row],[pTelefono]],1)+1,LEN(Tabla_Datos[[#This Row],[pTelefono]]))</f>
        <v>98597586</v>
      </c>
      <c r="X875" s="53" t="str">
        <f>CONCATENATE(Tabla_Datos[[#This Row],[TipUrb]]," ",Tabla_Datos[[#This Row],[Calle]]," ",Tabla_Datos[[#This Row],[NumCalle]])</f>
        <v>UR UNANUE H. 164</v>
      </c>
      <c r="Y875" t="s">
        <v>92</v>
      </c>
      <c r="Z875" t="s">
        <v>122</v>
      </c>
      <c r="AA875" t="s">
        <v>123</v>
      </c>
      <c r="AB875">
        <v>3</v>
      </c>
      <c r="AC875" t="s">
        <v>95</v>
      </c>
      <c r="AD875" t="s">
        <v>161</v>
      </c>
      <c r="AE875" t="s">
        <v>95</v>
      </c>
      <c r="AF875" t="s">
        <v>95</v>
      </c>
      <c r="AG875" s="51">
        <v>47857419</v>
      </c>
      <c r="AH875" t="s">
        <v>95</v>
      </c>
      <c r="AI875">
        <v>1</v>
      </c>
      <c r="AJ875">
        <v>1</v>
      </c>
      <c r="AK875" t="s">
        <v>3702</v>
      </c>
      <c r="AL875">
        <v>164</v>
      </c>
    </row>
    <row r="876" spans="1:38">
      <c r="A876">
        <v>3291382</v>
      </c>
      <c r="B876" t="s">
        <v>3703</v>
      </c>
      <c r="C876" t="s">
        <v>20</v>
      </c>
      <c r="D876" t="s">
        <v>143</v>
      </c>
      <c r="E876">
        <v>2011</v>
      </c>
      <c r="F876">
        <v>8</v>
      </c>
      <c r="G876">
        <v>24</v>
      </c>
      <c r="H876" t="s">
        <v>86</v>
      </c>
      <c r="I876" t="s">
        <v>132</v>
      </c>
      <c r="J876" t="s">
        <v>132</v>
      </c>
      <c r="K876" t="s">
        <v>1299</v>
      </c>
      <c r="L876" t="s">
        <v>86</v>
      </c>
      <c r="M876" t="s">
        <v>133</v>
      </c>
      <c r="N876" s="50">
        <v>2836215</v>
      </c>
      <c r="O876" s="51">
        <v>2336097</v>
      </c>
      <c r="P876" t="s">
        <v>3704</v>
      </c>
      <c r="Q876" t="s">
        <v>422</v>
      </c>
      <c r="R876" t="s">
        <v>3705</v>
      </c>
      <c r="S876" s="49" t="str">
        <f>CONCATENATE(Tabla_Datos[[#This Row],[Nombre_Cliente]]," ",Tabla_Datos[[#This Row],[ApellidoPaterno_Cliente]]," ",Tabla_Datos[[#This Row],[ApellidoMaterno_Cliente]])</f>
        <v>EUDOCIA ELIZABETH CORDOVA CARAMANTIN</v>
      </c>
      <c r="T876" s="53">
        <f>DATE(Tabla_Datos[[#This Row],[tAnio]],Tabla_Datos[[#This Row],[tMes]],Tabla_Datos[[#This Row],[tDia]])</f>
        <v>40779</v>
      </c>
      <c r="U876" s="53" t="str">
        <f>IF(Tabla_Datos[[#This Row],[cProvincia]]="LIMA","LIMA","PROVINCIA")</f>
        <v>PROVINCIA</v>
      </c>
      <c r="V876" s="53" t="str">
        <f>MID(Tabla_Datos[[#This Row],[pTelefono]],1,SEARCH("-",Tabla_Datos[[#This Row],[pTelefono]],1)-1)</f>
        <v>73</v>
      </c>
      <c r="W876" s="53" t="str">
        <f>MID(Tabla_Datos[[#This Row],[pTelefono]],SEARCH("-",Tabla_Datos[[#This Row],[pTelefono]],1)+1,LEN(Tabla_Datos[[#This Row],[pTelefono]]))</f>
        <v>73397772</v>
      </c>
      <c r="X876" s="53" t="str">
        <f>CONCATENATE(Tabla_Datos[[#This Row],[TipUrb]]," ",Tabla_Datos[[#This Row],[Calle]]," ",Tabla_Datos[[#This Row],[NumCalle]])</f>
        <v>- GARCILAZO DE LA VEGA 202</v>
      </c>
      <c r="Y876" t="s">
        <v>137</v>
      </c>
      <c r="Z876" t="s">
        <v>152</v>
      </c>
      <c r="AA876" t="s">
        <v>153</v>
      </c>
      <c r="AB876" t="s">
        <v>95</v>
      </c>
      <c r="AC876">
        <v>2</v>
      </c>
      <c r="AD876" t="s">
        <v>109</v>
      </c>
      <c r="AE876" t="s">
        <v>95</v>
      </c>
      <c r="AF876" t="s">
        <v>95</v>
      </c>
      <c r="AG876" s="51">
        <v>44669720</v>
      </c>
      <c r="AH876" t="s">
        <v>95</v>
      </c>
      <c r="AI876">
        <v>1</v>
      </c>
      <c r="AJ876">
        <v>1</v>
      </c>
      <c r="AK876" t="s">
        <v>3706</v>
      </c>
      <c r="AL876">
        <v>202</v>
      </c>
    </row>
    <row r="877" spans="1:38">
      <c r="A877">
        <v>3292106</v>
      </c>
      <c r="B877" t="s">
        <v>3707</v>
      </c>
      <c r="C877" t="s">
        <v>18</v>
      </c>
      <c r="D877" t="s">
        <v>143</v>
      </c>
      <c r="E877">
        <v>2011</v>
      </c>
      <c r="F877">
        <v>8</v>
      </c>
      <c r="G877">
        <v>24</v>
      </c>
      <c r="H877" t="s">
        <v>86</v>
      </c>
      <c r="I877" t="s">
        <v>292</v>
      </c>
      <c r="J877" t="s">
        <v>293</v>
      </c>
      <c r="K877" t="s">
        <v>292</v>
      </c>
      <c r="L877" t="s">
        <v>86</v>
      </c>
      <c r="M877" t="s">
        <v>294</v>
      </c>
      <c r="N877" s="50">
        <v>41235023</v>
      </c>
      <c r="O877" s="51">
        <v>2336644</v>
      </c>
      <c r="P877" t="s">
        <v>3708</v>
      </c>
      <c r="Q877" t="s">
        <v>195</v>
      </c>
      <c r="R877" t="s">
        <v>3709</v>
      </c>
      <c r="S877" s="49" t="str">
        <f>CONCATENATE(Tabla_Datos[[#This Row],[Nombre_Cliente]]," ",Tabla_Datos[[#This Row],[ApellidoPaterno_Cliente]]," ",Tabla_Datos[[#This Row],[ApellidoMaterno_Cliente]])</f>
        <v xml:space="preserve">LEOVINA  CHAVEZ  VELASQUEZ </v>
      </c>
      <c r="T877" s="53">
        <f>DATE(Tabla_Datos[[#This Row],[tAnio]],Tabla_Datos[[#This Row],[tMes]],Tabla_Datos[[#This Row],[tDia]])</f>
        <v>40779</v>
      </c>
      <c r="U877" s="53" t="str">
        <f>IF(Tabla_Datos[[#This Row],[cProvincia]]="LIMA","LIMA","PROVINCIA")</f>
        <v>PROVINCIA</v>
      </c>
      <c r="V877" s="53" t="str">
        <f>MID(Tabla_Datos[[#This Row],[pTelefono]],1,SEARCH("-",Tabla_Datos[[#This Row],[pTelefono]],1)-1)</f>
        <v>66</v>
      </c>
      <c r="W877" s="53" t="str">
        <f>MID(Tabla_Datos[[#This Row],[pTelefono]],SEARCH("-",Tabla_Datos[[#This Row],[pTelefono]],1)+1,LEN(Tabla_Datos[[#This Row],[pTelefono]]))</f>
        <v>958580745</v>
      </c>
      <c r="X877" s="53" t="str">
        <f>CONCATENATE(Tabla_Datos[[#This Row],[TipUrb]]," ",Tabla_Datos[[#This Row],[Calle]]," ",Tabla_Datos[[#This Row],[NumCalle]])</f>
        <v>AH   0</v>
      </c>
      <c r="Y877" t="s">
        <v>298</v>
      </c>
      <c r="Z877" t="s">
        <v>181</v>
      </c>
      <c r="AA877" t="s">
        <v>182</v>
      </c>
      <c r="AB877" t="s">
        <v>95</v>
      </c>
      <c r="AC877" t="s">
        <v>95</v>
      </c>
      <c r="AD877" t="s">
        <v>96</v>
      </c>
      <c r="AE877" t="s">
        <v>3710</v>
      </c>
      <c r="AF877">
        <v>14</v>
      </c>
      <c r="AG877" s="51">
        <v>40963667</v>
      </c>
      <c r="AI877">
        <v>1</v>
      </c>
      <c r="AJ877">
        <v>1</v>
      </c>
      <c r="AK877" t="s">
        <v>95</v>
      </c>
      <c r="AL877">
        <v>0</v>
      </c>
    </row>
    <row r="878" spans="1:38">
      <c r="A878">
        <v>3294070</v>
      </c>
      <c r="B878" t="s">
        <v>3711</v>
      </c>
      <c r="C878" t="s">
        <v>20</v>
      </c>
      <c r="D878" t="s">
        <v>143</v>
      </c>
      <c r="E878">
        <v>2011</v>
      </c>
      <c r="F878">
        <v>8</v>
      </c>
      <c r="G878">
        <v>24</v>
      </c>
      <c r="H878" t="s">
        <v>86</v>
      </c>
      <c r="I878" t="s">
        <v>145</v>
      </c>
      <c r="J878" t="s">
        <v>469</v>
      </c>
      <c r="K878" t="s">
        <v>470</v>
      </c>
      <c r="L878" t="s">
        <v>86</v>
      </c>
      <c r="M878" t="s">
        <v>148</v>
      </c>
      <c r="N878" s="50">
        <v>32968795</v>
      </c>
      <c r="O878" s="51">
        <v>2338149</v>
      </c>
      <c r="P878" t="s">
        <v>3712</v>
      </c>
      <c r="Q878" t="s">
        <v>187</v>
      </c>
      <c r="R878" t="s">
        <v>610</v>
      </c>
      <c r="S878" s="49" t="str">
        <f>CONCATENATE(Tabla_Datos[[#This Row],[Nombre_Cliente]]," ",Tabla_Datos[[#This Row],[ApellidoPaterno_Cliente]]," ",Tabla_Datos[[#This Row],[ApellidoMaterno_Cliente]])</f>
        <v>ROLANDO ARISTEDES PALACIOS MARTINEZ</v>
      </c>
      <c r="T878" s="53">
        <f>DATE(Tabla_Datos[[#This Row],[tAnio]],Tabla_Datos[[#This Row],[tMes]],Tabla_Datos[[#This Row],[tDia]])</f>
        <v>40779</v>
      </c>
      <c r="U878" s="53" t="str">
        <f>IF(Tabla_Datos[[#This Row],[cProvincia]]="LIMA","LIMA","PROVINCIA")</f>
        <v>PROVINCIA</v>
      </c>
      <c r="V878" s="53" t="str">
        <f>MID(Tabla_Datos[[#This Row],[pTelefono]],1,SEARCH("-",Tabla_Datos[[#This Row],[pTelefono]],1)-1)</f>
        <v>43</v>
      </c>
      <c r="W878" s="53" t="str">
        <f>MID(Tabla_Datos[[#This Row],[pTelefono]],SEARCH("-",Tabla_Datos[[#This Row],[pTelefono]],1)+1,LEN(Tabla_Datos[[#This Row],[pTelefono]]))</f>
        <v>943320527</v>
      </c>
      <c r="X878" s="53" t="str">
        <f>CONCATENATE(Tabla_Datos[[#This Row],[TipUrb]]," ",Tabla_Datos[[#This Row],[Calle]]," ",Tabla_Datos[[#This Row],[NumCalle]])</f>
        <v>PJ . 0</v>
      </c>
      <c r="Y878" t="s">
        <v>151</v>
      </c>
      <c r="Z878" t="s">
        <v>152</v>
      </c>
      <c r="AA878" t="s">
        <v>153</v>
      </c>
      <c r="AB878" t="s">
        <v>95</v>
      </c>
      <c r="AC878" t="s">
        <v>95</v>
      </c>
      <c r="AD878" t="s">
        <v>429</v>
      </c>
      <c r="AE878" t="s">
        <v>3713</v>
      </c>
      <c r="AF878">
        <v>27</v>
      </c>
      <c r="AG878" s="51">
        <v>32886888</v>
      </c>
      <c r="AH878" t="s">
        <v>95</v>
      </c>
      <c r="AI878">
        <v>1</v>
      </c>
      <c r="AJ878">
        <v>1</v>
      </c>
      <c r="AK878" t="s">
        <v>221</v>
      </c>
      <c r="AL878">
        <v>0</v>
      </c>
    </row>
    <row r="879" spans="1:38">
      <c r="A879">
        <v>3296249</v>
      </c>
      <c r="B879" t="s">
        <v>3714</v>
      </c>
      <c r="C879" t="s">
        <v>18</v>
      </c>
      <c r="D879" t="s">
        <v>156</v>
      </c>
      <c r="E879">
        <v>2011</v>
      </c>
      <c r="F879">
        <v>8</v>
      </c>
      <c r="G879">
        <v>24</v>
      </c>
      <c r="H879" t="s">
        <v>86</v>
      </c>
      <c r="I879" t="s">
        <v>145</v>
      </c>
      <c r="J879" t="s">
        <v>469</v>
      </c>
      <c r="K879" t="s">
        <v>991</v>
      </c>
      <c r="L879" t="s">
        <v>86</v>
      </c>
      <c r="M879" t="s">
        <v>148</v>
      </c>
      <c r="N879" s="50">
        <v>99999999</v>
      </c>
      <c r="O879" s="51">
        <v>2339781</v>
      </c>
      <c r="P879" t="s">
        <v>3715</v>
      </c>
      <c r="Q879" t="s">
        <v>3716</v>
      </c>
      <c r="R879" t="s">
        <v>2021</v>
      </c>
      <c r="S879" s="49" t="str">
        <f>CONCATENATE(Tabla_Datos[[#This Row],[Nombre_Cliente]]," ",Tabla_Datos[[#This Row],[ApellidoPaterno_Cliente]]," ",Tabla_Datos[[#This Row],[ApellidoMaterno_Cliente]])</f>
        <v xml:space="preserve">EDUARDO MIGUEL  PEREZ  SOLIS </v>
      </c>
      <c r="T879" s="53">
        <f>DATE(Tabla_Datos[[#This Row],[tAnio]],Tabla_Datos[[#This Row],[tMes]],Tabla_Datos[[#This Row],[tDia]])</f>
        <v>40779</v>
      </c>
      <c r="U879" s="53" t="str">
        <f>IF(Tabla_Datos[[#This Row],[cProvincia]]="LIMA","LIMA","PROVINCIA")</f>
        <v>PROVINCIA</v>
      </c>
      <c r="V879" s="53" t="str">
        <f>MID(Tabla_Datos[[#This Row],[pTelefono]],1,SEARCH("-",Tabla_Datos[[#This Row],[pTelefono]],1)-1)</f>
        <v>1</v>
      </c>
      <c r="W879" s="53" t="str">
        <f>MID(Tabla_Datos[[#This Row],[pTelefono]],SEARCH("-",Tabla_Datos[[#This Row],[pTelefono]],1)+1,LEN(Tabla_Datos[[#This Row],[pTelefono]]))</f>
        <v>943288011</v>
      </c>
      <c r="X879" s="53" t="str">
        <f>CONCATENATE(Tabla_Datos[[#This Row],[TipUrb]]," ",Tabla_Datos[[#This Row],[Calle]]," ",Tabla_Datos[[#This Row],[NumCalle]])</f>
        <v>UR   0</v>
      </c>
      <c r="Y879" t="s">
        <v>151</v>
      </c>
      <c r="Z879" t="s">
        <v>93</v>
      </c>
      <c r="AA879" t="s">
        <v>94</v>
      </c>
      <c r="AB879">
        <v>2</v>
      </c>
      <c r="AC879" t="s">
        <v>95</v>
      </c>
      <c r="AD879" t="s">
        <v>161</v>
      </c>
      <c r="AE879" t="s">
        <v>935</v>
      </c>
      <c r="AF879">
        <v>2</v>
      </c>
      <c r="AG879" s="51">
        <v>32928845</v>
      </c>
      <c r="AI879">
        <v>26</v>
      </c>
      <c r="AJ879">
        <v>26</v>
      </c>
      <c r="AK879" t="s">
        <v>95</v>
      </c>
      <c r="AL879">
        <v>0</v>
      </c>
    </row>
    <row r="880" spans="1:38">
      <c r="A880">
        <v>3293606</v>
      </c>
      <c r="B880" t="s">
        <v>3717</v>
      </c>
      <c r="C880" t="s">
        <v>18</v>
      </c>
      <c r="D880" t="s">
        <v>143</v>
      </c>
      <c r="E880">
        <v>2011</v>
      </c>
      <c r="F880">
        <v>8</v>
      </c>
      <c r="G880">
        <v>24</v>
      </c>
      <c r="H880" t="s">
        <v>86</v>
      </c>
      <c r="I880" t="s">
        <v>1280</v>
      </c>
      <c r="J880" t="s">
        <v>2714</v>
      </c>
      <c r="K880" t="s">
        <v>2714</v>
      </c>
      <c r="L880" t="s">
        <v>86</v>
      </c>
      <c r="M880" t="s">
        <v>133</v>
      </c>
      <c r="N880" s="50">
        <v>45900824</v>
      </c>
      <c r="O880" s="51">
        <v>2337777</v>
      </c>
      <c r="P880" t="s">
        <v>3718</v>
      </c>
      <c r="Q880" t="s">
        <v>1069</v>
      </c>
      <c r="R880" t="s">
        <v>3719</v>
      </c>
      <c r="S880" s="49" t="str">
        <f>CONCATENATE(Tabla_Datos[[#This Row],[Nombre_Cliente]]," ",Tabla_Datos[[#This Row],[ApellidoPaterno_Cliente]]," ",Tabla_Datos[[#This Row],[ApellidoMaterno_Cliente]])</f>
        <v>JESUS ESTEFANIA PIZARRO TAVANGA</v>
      </c>
      <c r="T880" s="53">
        <f>DATE(Tabla_Datos[[#This Row],[tAnio]],Tabla_Datos[[#This Row],[tMes]],Tabla_Datos[[#This Row],[tDia]])</f>
        <v>40779</v>
      </c>
      <c r="U880" s="53" t="str">
        <f>IF(Tabla_Datos[[#This Row],[cProvincia]]="LIMA","LIMA","PROVINCIA")</f>
        <v>PROVINCIA</v>
      </c>
      <c r="V880" s="53" t="str">
        <f>MID(Tabla_Datos[[#This Row],[pTelefono]],1,SEARCH("-",Tabla_Datos[[#This Row],[pTelefono]],1)-1)</f>
        <v>72</v>
      </c>
      <c r="W880" s="53" t="str">
        <f>MID(Tabla_Datos[[#This Row],[pTelefono]],SEARCH("-",Tabla_Datos[[#This Row],[pTelefono]],1)+1,LEN(Tabla_Datos[[#This Row],[pTelefono]]))</f>
        <v>972992841</v>
      </c>
      <c r="X880" s="53" t="str">
        <f>CONCATENATE(Tabla_Datos[[#This Row],[TipUrb]]," ",Tabla_Datos[[#This Row],[Calle]]," ",Tabla_Datos[[#This Row],[NumCalle]])</f>
        <v>- LETICIA 609</v>
      </c>
      <c r="Y880" t="s">
        <v>1285</v>
      </c>
      <c r="Z880" t="s">
        <v>181</v>
      </c>
      <c r="AA880" t="s">
        <v>182</v>
      </c>
      <c r="AB880" t="s">
        <v>95</v>
      </c>
      <c r="AC880" t="s">
        <v>95</v>
      </c>
      <c r="AD880" t="s">
        <v>109</v>
      </c>
      <c r="AE880" t="s">
        <v>95</v>
      </c>
      <c r="AG880" s="51">
        <v>70127630</v>
      </c>
      <c r="AI880" t="s">
        <v>1354</v>
      </c>
      <c r="AJ880" t="s">
        <v>1354</v>
      </c>
      <c r="AK880" t="s">
        <v>3720</v>
      </c>
      <c r="AL880">
        <v>609</v>
      </c>
    </row>
    <row r="881" spans="1:38">
      <c r="A881">
        <v>3291231</v>
      </c>
      <c r="B881" t="s">
        <v>3721</v>
      </c>
      <c r="C881" t="s">
        <v>20</v>
      </c>
      <c r="D881" t="s">
        <v>143</v>
      </c>
      <c r="E881">
        <v>2011</v>
      </c>
      <c r="F881">
        <v>8</v>
      </c>
      <c r="G881">
        <v>24</v>
      </c>
      <c r="H881" t="s">
        <v>86</v>
      </c>
      <c r="I881" t="s">
        <v>16</v>
      </c>
      <c r="J881" t="s">
        <v>16</v>
      </c>
      <c r="K881" t="s">
        <v>308</v>
      </c>
      <c r="L881" t="s">
        <v>86</v>
      </c>
      <c r="M881" t="s">
        <v>88</v>
      </c>
      <c r="N881" s="50">
        <v>43462171</v>
      </c>
      <c r="O881" s="51">
        <v>2335964</v>
      </c>
      <c r="P881" t="s">
        <v>3722</v>
      </c>
      <c r="Q881" t="s">
        <v>3723</v>
      </c>
      <c r="R881" t="s">
        <v>318</v>
      </c>
      <c r="S881" s="49" t="str">
        <f>CONCATENATE(Tabla_Datos[[#This Row],[Nombre_Cliente]]," ",Tabla_Datos[[#This Row],[ApellidoPaterno_Cliente]]," ",Tabla_Datos[[#This Row],[ApellidoMaterno_Cliente]])</f>
        <v>MARIA NOLBERTA PEVES DE LA CRUZ</v>
      </c>
      <c r="T881" s="53">
        <f>DATE(Tabla_Datos[[#This Row],[tAnio]],Tabla_Datos[[#This Row],[tMes]],Tabla_Datos[[#This Row],[tDia]])</f>
        <v>40779</v>
      </c>
      <c r="U881" s="53" t="str">
        <f>IF(Tabla_Datos[[#This Row],[cProvincia]]="LIMA","LIMA","PROVINCIA")</f>
        <v>LIMA</v>
      </c>
      <c r="V881" s="53" t="str">
        <f>MID(Tabla_Datos[[#This Row],[pTelefono]],1,SEARCH("-",Tabla_Datos[[#This Row],[pTelefono]],1)-1)</f>
        <v>1</v>
      </c>
      <c r="W881" s="53" t="str">
        <f>MID(Tabla_Datos[[#This Row],[pTelefono]],SEARCH("-",Tabla_Datos[[#This Row],[pTelefono]],1)+1,LEN(Tabla_Datos[[#This Row],[pTelefono]]))</f>
        <v>12496394</v>
      </c>
      <c r="X881" s="53" t="str">
        <f>CONCATENATE(Tabla_Datos[[#This Row],[TipUrb]]," ",Tabla_Datos[[#This Row],[Calle]]," ",Tabla_Datos[[#This Row],[NumCalle]])</f>
        <v>UP ALIPIO PONCE 0</v>
      </c>
      <c r="Y881" t="s">
        <v>92</v>
      </c>
      <c r="Z881" t="s">
        <v>152</v>
      </c>
      <c r="AA881" t="s">
        <v>153</v>
      </c>
      <c r="AB881" t="s">
        <v>95</v>
      </c>
      <c r="AC881" t="s">
        <v>95</v>
      </c>
      <c r="AD881" t="s">
        <v>286</v>
      </c>
      <c r="AE881" t="s">
        <v>1302</v>
      </c>
      <c r="AF881" t="s">
        <v>3724</v>
      </c>
      <c r="AG881" s="51">
        <v>6985487</v>
      </c>
      <c r="AH881" t="s">
        <v>95</v>
      </c>
      <c r="AI881">
        <v>1</v>
      </c>
      <c r="AJ881">
        <v>1</v>
      </c>
      <c r="AK881" t="s">
        <v>3725</v>
      </c>
      <c r="AL881">
        <v>0</v>
      </c>
    </row>
    <row r="882" spans="1:38">
      <c r="A882">
        <v>3293599</v>
      </c>
      <c r="B882" t="s">
        <v>3726</v>
      </c>
      <c r="C882" t="s">
        <v>20</v>
      </c>
      <c r="D882" t="s">
        <v>143</v>
      </c>
      <c r="E882">
        <v>2011</v>
      </c>
      <c r="F882">
        <v>8</v>
      </c>
      <c r="G882">
        <v>24</v>
      </c>
      <c r="H882" t="s">
        <v>86</v>
      </c>
      <c r="I882" t="s">
        <v>546</v>
      </c>
      <c r="J882" t="s">
        <v>926</v>
      </c>
      <c r="K882" t="s">
        <v>927</v>
      </c>
      <c r="L882" t="s">
        <v>86</v>
      </c>
      <c r="M882" t="s">
        <v>294</v>
      </c>
      <c r="N882" s="50">
        <v>78112</v>
      </c>
      <c r="O882" s="51">
        <v>2337782</v>
      </c>
      <c r="P882" t="s">
        <v>3727</v>
      </c>
      <c r="Q882" t="s">
        <v>3728</v>
      </c>
      <c r="R882" t="s">
        <v>3729</v>
      </c>
      <c r="S882" s="49" t="str">
        <f>CONCATENATE(Tabla_Datos[[#This Row],[Nombre_Cliente]]," ",Tabla_Datos[[#This Row],[ApellidoPaterno_Cliente]]," ",Tabla_Datos[[#This Row],[ApellidoMaterno_Cliente]])</f>
        <v>JESSICA MILAGROS DASILVA CACHIQUE</v>
      </c>
      <c r="T882" s="53">
        <f>DATE(Tabla_Datos[[#This Row],[tAnio]],Tabla_Datos[[#This Row],[tMes]],Tabla_Datos[[#This Row],[tDia]])</f>
        <v>40779</v>
      </c>
      <c r="U882" s="53" t="str">
        <f>IF(Tabla_Datos[[#This Row],[cProvincia]]="LIMA","LIMA","PROVINCIA")</f>
        <v>PROVINCIA</v>
      </c>
      <c r="V882" s="53" t="str">
        <f>MID(Tabla_Datos[[#This Row],[pTelefono]],1,SEARCH("-",Tabla_Datos[[#This Row],[pTelefono]],1)-1)</f>
        <v>61</v>
      </c>
      <c r="W882" s="53" t="str">
        <f>MID(Tabla_Datos[[#This Row],[pTelefono]],SEARCH("-",Tabla_Datos[[#This Row],[pTelefono]],1)+1,LEN(Tabla_Datos[[#This Row],[pTelefono]]))</f>
        <v>950987400</v>
      </c>
      <c r="X882" s="53" t="str">
        <f>CONCATENATE(Tabla_Datos[[#This Row],[TipUrb]]," ",Tabla_Datos[[#This Row],[Calle]]," ",Tabla_Datos[[#This Row],[NumCalle]])</f>
        <v>LO IQUITOS 0</v>
      </c>
      <c r="Y882" t="s">
        <v>930</v>
      </c>
      <c r="Z882" t="s">
        <v>152</v>
      </c>
      <c r="AA882" t="s">
        <v>153</v>
      </c>
      <c r="AB882" t="s">
        <v>95</v>
      </c>
      <c r="AC882" t="s">
        <v>95</v>
      </c>
      <c r="AD882" t="s">
        <v>3364</v>
      </c>
      <c r="AE882" t="s">
        <v>95</v>
      </c>
      <c r="AF882" t="s">
        <v>95</v>
      </c>
      <c r="AG882" s="51">
        <v>42983547</v>
      </c>
      <c r="AH882" t="s">
        <v>95</v>
      </c>
      <c r="AI882">
        <v>1</v>
      </c>
      <c r="AJ882">
        <v>1</v>
      </c>
      <c r="AK882" t="s">
        <v>916</v>
      </c>
      <c r="AL882">
        <v>0</v>
      </c>
    </row>
    <row r="883" spans="1:38">
      <c r="A883">
        <v>3293803</v>
      </c>
      <c r="B883" t="s">
        <v>3730</v>
      </c>
      <c r="C883" t="s">
        <v>19</v>
      </c>
      <c r="D883" t="s">
        <v>143</v>
      </c>
      <c r="E883">
        <v>2011</v>
      </c>
      <c r="F883">
        <v>8</v>
      </c>
      <c r="G883">
        <v>24</v>
      </c>
      <c r="H883" t="s">
        <v>86</v>
      </c>
      <c r="I883" t="s">
        <v>132</v>
      </c>
      <c r="J883" t="s">
        <v>132</v>
      </c>
      <c r="K883" t="s">
        <v>132</v>
      </c>
      <c r="L883" t="s">
        <v>86</v>
      </c>
      <c r="M883" t="s">
        <v>133</v>
      </c>
      <c r="N883" s="50">
        <v>2772407</v>
      </c>
      <c r="O883" s="51">
        <v>2337941</v>
      </c>
      <c r="P883" t="s">
        <v>387</v>
      </c>
      <c r="Q883" t="s">
        <v>326</v>
      </c>
      <c r="R883" t="s">
        <v>2066</v>
      </c>
      <c r="S883" s="49" t="str">
        <f>CONCATENATE(Tabla_Datos[[#This Row],[Nombre_Cliente]]," ",Tabla_Datos[[#This Row],[ApellidoPaterno_Cliente]]," ",Tabla_Datos[[#This Row],[ApellidoMaterno_Cliente]])</f>
        <v>ALFREDO HERNANDEZ CHUMACERO</v>
      </c>
      <c r="T883" s="53">
        <f>DATE(Tabla_Datos[[#This Row],[tAnio]],Tabla_Datos[[#This Row],[tMes]],Tabla_Datos[[#This Row],[tDia]])</f>
        <v>40779</v>
      </c>
      <c r="U883" s="53" t="str">
        <f>IF(Tabla_Datos[[#This Row],[cProvincia]]="LIMA","LIMA","PROVINCIA")</f>
        <v>PROVINCIA</v>
      </c>
      <c r="V883" s="53" t="str">
        <f>MID(Tabla_Datos[[#This Row],[pTelefono]],1,SEARCH("-",Tabla_Datos[[#This Row],[pTelefono]],1)-1)</f>
        <v>73</v>
      </c>
      <c r="W883" s="53" t="str">
        <f>MID(Tabla_Datos[[#This Row],[pTelefono]],SEARCH("-",Tabla_Datos[[#This Row],[pTelefono]],1)+1,LEN(Tabla_Datos[[#This Row],[pTelefono]]))</f>
        <v>969690078</v>
      </c>
      <c r="X883" s="53" t="str">
        <f>CONCATENATE(Tabla_Datos[[#This Row],[TipUrb]]," ",Tabla_Datos[[#This Row],[Calle]]," ",Tabla_Datos[[#This Row],[NumCalle]])</f>
        <v>AH . 0</v>
      </c>
      <c r="Y883" t="s">
        <v>137</v>
      </c>
      <c r="Z883" t="s">
        <v>152</v>
      </c>
      <c r="AA883" t="s">
        <v>153</v>
      </c>
      <c r="AB883" t="s">
        <v>95</v>
      </c>
      <c r="AC883" t="s">
        <v>95</v>
      </c>
      <c r="AD883" t="s">
        <v>96</v>
      </c>
      <c r="AE883" t="s">
        <v>3731</v>
      </c>
      <c r="AF883">
        <v>13</v>
      </c>
      <c r="AG883" s="51">
        <v>2657407</v>
      </c>
      <c r="AH883" t="s">
        <v>95</v>
      </c>
      <c r="AI883">
        <v>1</v>
      </c>
      <c r="AJ883">
        <v>1</v>
      </c>
      <c r="AK883" t="s">
        <v>221</v>
      </c>
      <c r="AL883">
        <v>0</v>
      </c>
    </row>
    <row r="884" spans="1:38">
      <c r="A884">
        <v>3294824</v>
      </c>
      <c r="B884" t="s">
        <v>3732</v>
      </c>
      <c r="C884" t="s">
        <v>18</v>
      </c>
      <c r="D884" t="s">
        <v>156</v>
      </c>
      <c r="E884">
        <v>2011</v>
      </c>
      <c r="F884">
        <v>8</v>
      </c>
      <c r="G884">
        <v>24</v>
      </c>
      <c r="H884" t="s">
        <v>86</v>
      </c>
      <c r="I884" t="s">
        <v>145</v>
      </c>
      <c r="J884" t="s">
        <v>469</v>
      </c>
      <c r="K884" t="s">
        <v>991</v>
      </c>
      <c r="L884" t="s">
        <v>86</v>
      </c>
      <c r="M884" t="s">
        <v>148</v>
      </c>
      <c r="N884" s="50">
        <v>99999999</v>
      </c>
      <c r="O884" s="51">
        <v>2338574</v>
      </c>
      <c r="P884" t="s">
        <v>3733</v>
      </c>
      <c r="Q884" t="s">
        <v>3734</v>
      </c>
      <c r="R884" t="s">
        <v>3735</v>
      </c>
      <c r="S884" s="49" t="str">
        <f>CONCATENATE(Tabla_Datos[[#This Row],[Nombre_Cliente]]," ",Tabla_Datos[[#This Row],[ApellidoPaterno_Cliente]]," ",Tabla_Datos[[#This Row],[ApellidoMaterno_Cliente]])</f>
        <v xml:space="preserve">FAUSTA SUSANA BENITES  DE ACOSTA </v>
      </c>
      <c r="T884" s="53">
        <f>DATE(Tabla_Datos[[#This Row],[tAnio]],Tabla_Datos[[#This Row],[tMes]],Tabla_Datos[[#This Row],[tDia]])</f>
        <v>40779</v>
      </c>
      <c r="U884" s="53" t="str">
        <f>IF(Tabla_Datos[[#This Row],[cProvincia]]="LIMA","LIMA","PROVINCIA")</f>
        <v>PROVINCIA</v>
      </c>
      <c r="V884" s="53" t="str">
        <f>MID(Tabla_Datos[[#This Row],[pTelefono]],1,SEARCH("-",Tabla_Datos[[#This Row],[pTelefono]],1)-1)</f>
        <v>43</v>
      </c>
      <c r="W884" s="53" t="str">
        <f>MID(Tabla_Datos[[#This Row],[pTelefono]],SEARCH("-",Tabla_Datos[[#This Row],[pTelefono]],1)+1,LEN(Tabla_Datos[[#This Row],[pTelefono]]))</f>
        <v>325842</v>
      </c>
      <c r="X884" s="53" t="str">
        <f>CONCATENATE(Tabla_Datos[[#This Row],[TipUrb]]," ",Tabla_Datos[[#This Row],[Calle]]," ",Tabla_Datos[[#This Row],[NumCalle]])</f>
        <v>UR   0</v>
      </c>
      <c r="Y884" t="s">
        <v>151</v>
      </c>
      <c r="Z884" t="s">
        <v>93</v>
      </c>
      <c r="AA884" t="s">
        <v>94</v>
      </c>
      <c r="AB884" t="s">
        <v>95</v>
      </c>
      <c r="AC884" t="s">
        <v>95</v>
      </c>
      <c r="AD884" t="s">
        <v>161</v>
      </c>
      <c r="AE884" t="s">
        <v>1074</v>
      </c>
      <c r="AF884">
        <v>2</v>
      </c>
      <c r="AG884" s="51">
        <v>32899328</v>
      </c>
      <c r="AI884">
        <v>26</v>
      </c>
      <c r="AJ884">
        <v>26</v>
      </c>
      <c r="AK884" t="s">
        <v>95</v>
      </c>
      <c r="AL884">
        <v>0</v>
      </c>
    </row>
    <row r="885" spans="1:38">
      <c r="A885">
        <v>3293224</v>
      </c>
      <c r="B885" t="s">
        <v>3736</v>
      </c>
      <c r="C885" t="s">
        <v>19</v>
      </c>
      <c r="D885" t="s">
        <v>143</v>
      </c>
      <c r="E885">
        <v>2011</v>
      </c>
      <c r="F885">
        <v>8</v>
      </c>
      <c r="G885">
        <v>24</v>
      </c>
      <c r="H885" t="s">
        <v>86</v>
      </c>
      <c r="I885" t="s">
        <v>600</v>
      </c>
      <c r="J885" t="s">
        <v>601</v>
      </c>
      <c r="K885" t="s">
        <v>602</v>
      </c>
      <c r="L885" t="s">
        <v>86</v>
      </c>
      <c r="M885" t="s">
        <v>594</v>
      </c>
      <c r="N885" s="50">
        <v>70746137</v>
      </c>
      <c r="O885" s="51">
        <v>2337475</v>
      </c>
      <c r="P885" t="s">
        <v>3737</v>
      </c>
      <c r="Q885" t="s">
        <v>3738</v>
      </c>
      <c r="R885" t="s">
        <v>3739</v>
      </c>
      <c r="S885" s="49" t="str">
        <f>CONCATENATE(Tabla_Datos[[#This Row],[Nombre_Cliente]]," ",Tabla_Datos[[#This Row],[ApellidoPaterno_Cliente]]," ",Tabla_Datos[[#This Row],[ApellidoMaterno_Cliente]])</f>
        <v>RONY GILVER RENSO BORDA PANDIA</v>
      </c>
      <c r="T885" s="53">
        <f>DATE(Tabla_Datos[[#This Row],[tAnio]],Tabla_Datos[[#This Row],[tMes]],Tabla_Datos[[#This Row],[tDia]])</f>
        <v>40779</v>
      </c>
      <c r="U885" s="53" t="str">
        <f>IF(Tabla_Datos[[#This Row],[cProvincia]]="LIMA","LIMA","PROVINCIA")</f>
        <v>PROVINCIA</v>
      </c>
      <c r="V885" s="53" t="str">
        <f>MID(Tabla_Datos[[#This Row],[pTelefono]],1,SEARCH("-",Tabla_Datos[[#This Row],[pTelefono]],1)-1)</f>
        <v>51</v>
      </c>
      <c r="W885" s="53" t="str">
        <f>MID(Tabla_Datos[[#This Row],[pTelefono]],SEARCH("-",Tabla_Datos[[#This Row],[pTelefono]],1)+1,LEN(Tabla_Datos[[#This Row],[pTelefono]]))</f>
        <v>973220570</v>
      </c>
      <c r="X885" s="53" t="str">
        <f>CONCATENATE(Tabla_Datos[[#This Row],[TipUrb]]," ",Tabla_Datos[[#This Row],[Calle]]," ",Tabla_Datos[[#This Row],[NumCalle]])</f>
        <v>UR WIRACOCHA 107</v>
      </c>
      <c r="Y885" t="s">
        <v>606</v>
      </c>
      <c r="Z885" t="s">
        <v>152</v>
      </c>
      <c r="AA885" t="s">
        <v>153</v>
      </c>
      <c r="AB885" t="s">
        <v>95</v>
      </c>
      <c r="AC885" t="s">
        <v>95</v>
      </c>
      <c r="AD885" t="s">
        <v>161</v>
      </c>
      <c r="AE885" t="s">
        <v>95</v>
      </c>
      <c r="AF885" t="s">
        <v>95</v>
      </c>
      <c r="AG885" s="51">
        <v>44820286</v>
      </c>
      <c r="AH885" t="s">
        <v>95</v>
      </c>
      <c r="AI885">
        <v>1</v>
      </c>
      <c r="AJ885">
        <v>1</v>
      </c>
      <c r="AK885" t="s">
        <v>817</v>
      </c>
      <c r="AL885">
        <v>107</v>
      </c>
    </row>
    <row r="886" spans="1:38">
      <c r="A886">
        <v>3293928</v>
      </c>
      <c r="B886" t="s">
        <v>3740</v>
      </c>
      <c r="C886" t="s">
        <v>19</v>
      </c>
      <c r="D886" t="s">
        <v>143</v>
      </c>
      <c r="E886">
        <v>2011</v>
      </c>
      <c r="F886">
        <v>8</v>
      </c>
      <c r="G886">
        <v>24</v>
      </c>
      <c r="H886" t="s">
        <v>144</v>
      </c>
      <c r="I886" t="s">
        <v>100</v>
      </c>
      <c r="J886" t="s">
        <v>100</v>
      </c>
      <c r="K886" t="s">
        <v>669</v>
      </c>
      <c r="L886" t="s">
        <v>144</v>
      </c>
      <c r="M886" t="s">
        <v>102</v>
      </c>
      <c r="N886" s="50">
        <v>29597333</v>
      </c>
      <c r="O886" s="51">
        <v>2338043</v>
      </c>
      <c r="P886" t="s">
        <v>3741</v>
      </c>
      <c r="Q886" t="s">
        <v>3742</v>
      </c>
      <c r="R886" t="s">
        <v>1113</v>
      </c>
      <c r="S886" s="49" t="str">
        <f>CONCATENATE(Tabla_Datos[[#This Row],[Nombre_Cliente]]," ",Tabla_Datos[[#This Row],[ApellidoPaterno_Cliente]]," ",Tabla_Datos[[#This Row],[ApellidoMaterno_Cliente]])</f>
        <v>NARDY LUZ ROSADO LAZO</v>
      </c>
      <c r="T886" s="53">
        <f>DATE(Tabla_Datos[[#This Row],[tAnio]],Tabla_Datos[[#This Row],[tMes]],Tabla_Datos[[#This Row],[tDia]])</f>
        <v>40779</v>
      </c>
      <c r="U886" s="53" t="str">
        <f>IF(Tabla_Datos[[#This Row],[cProvincia]]="LIMA","LIMA","PROVINCIA")</f>
        <v>PROVINCIA</v>
      </c>
      <c r="V886" s="53" t="str">
        <f>MID(Tabla_Datos[[#This Row],[pTelefono]],1,SEARCH("-",Tabla_Datos[[#This Row],[pTelefono]],1)-1)</f>
        <v>54</v>
      </c>
      <c r="W886" s="53" t="str">
        <f>MID(Tabla_Datos[[#This Row],[pTelefono]],SEARCH("-",Tabla_Datos[[#This Row],[pTelefono]],1)+1,LEN(Tabla_Datos[[#This Row],[pTelefono]]))</f>
        <v>959934674</v>
      </c>
      <c r="X886" s="53" t="str">
        <f>CONCATENATE(Tabla_Datos[[#This Row],[TipUrb]]," ",Tabla_Datos[[#This Row],[Calle]]," ",Tabla_Datos[[#This Row],[NumCalle]])</f>
        <v>CV . 0</v>
      </c>
      <c r="Y886" t="s">
        <v>106</v>
      </c>
      <c r="Z886" t="s">
        <v>152</v>
      </c>
      <c r="AA886" t="s">
        <v>153</v>
      </c>
      <c r="AB886" t="s">
        <v>95</v>
      </c>
      <c r="AC886">
        <v>201</v>
      </c>
      <c r="AD886" t="s">
        <v>352</v>
      </c>
      <c r="AE886" t="s">
        <v>474</v>
      </c>
      <c r="AF886">
        <v>2</v>
      </c>
      <c r="AG886" s="51">
        <v>29374757</v>
      </c>
      <c r="AH886" t="s">
        <v>95</v>
      </c>
      <c r="AI886">
        <v>1</v>
      </c>
      <c r="AJ886">
        <v>1</v>
      </c>
      <c r="AK886" t="s">
        <v>221</v>
      </c>
      <c r="AL886">
        <v>0</v>
      </c>
    </row>
    <row r="887" spans="1:38">
      <c r="A887">
        <v>3295756</v>
      </c>
      <c r="B887" t="s">
        <v>3743</v>
      </c>
      <c r="C887" t="s">
        <v>18</v>
      </c>
      <c r="D887" t="s">
        <v>156</v>
      </c>
      <c r="E887">
        <v>2011</v>
      </c>
      <c r="F887">
        <v>8</v>
      </c>
      <c r="G887">
        <v>24</v>
      </c>
      <c r="H887" t="s">
        <v>86</v>
      </c>
      <c r="I887" t="s">
        <v>16</v>
      </c>
      <c r="J887" t="s">
        <v>16</v>
      </c>
      <c r="K887" t="s">
        <v>633</v>
      </c>
      <c r="L887" t="s">
        <v>86</v>
      </c>
      <c r="M887" t="s">
        <v>88</v>
      </c>
      <c r="N887" s="50">
        <v>99999999</v>
      </c>
      <c r="O887" s="51">
        <v>2339319</v>
      </c>
      <c r="P887" t="s">
        <v>3744</v>
      </c>
      <c r="Q887" t="s">
        <v>3745</v>
      </c>
      <c r="R887" t="s">
        <v>3746</v>
      </c>
      <c r="S887" s="49" t="str">
        <f>CONCATENATE(Tabla_Datos[[#This Row],[Nombre_Cliente]]," ",Tabla_Datos[[#This Row],[ApellidoPaterno_Cliente]]," ",Tabla_Datos[[#This Row],[ApellidoMaterno_Cliente]])</f>
        <v xml:space="preserve">MAYTE ADEYANIRA  CONOZCO  VILLENA </v>
      </c>
      <c r="T887" s="53">
        <f>DATE(Tabla_Datos[[#This Row],[tAnio]],Tabla_Datos[[#This Row],[tMes]],Tabla_Datos[[#This Row],[tDia]])</f>
        <v>40779</v>
      </c>
      <c r="U887" s="53" t="str">
        <f>IF(Tabla_Datos[[#This Row],[cProvincia]]="LIMA","LIMA","PROVINCIA")</f>
        <v>LIMA</v>
      </c>
      <c r="V887" s="53" t="str">
        <f>MID(Tabla_Datos[[#This Row],[pTelefono]],1,SEARCH("-",Tabla_Datos[[#This Row],[pTelefono]],1)-1)</f>
        <v>1</v>
      </c>
      <c r="W887" s="53" t="str">
        <f>MID(Tabla_Datos[[#This Row],[pTelefono]],SEARCH("-",Tabla_Datos[[#This Row],[pTelefono]],1)+1,LEN(Tabla_Datos[[#This Row],[pTelefono]]))</f>
        <v>980346226</v>
      </c>
      <c r="X887" s="53" t="str">
        <f>CONCATENATE(Tabla_Datos[[#This Row],[TipUrb]]," ",Tabla_Datos[[#This Row],[Calle]]," ",Tabla_Datos[[#This Row],[NumCalle]])</f>
        <v>UR MAR DEL SUR 0</v>
      </c>
      <c r="Y887" t="s">
        <v>92</v>
      </c>
      <c r="Z887" t="s">
        <v>93</v>
      </c>
      <c r="AA887" t="s">
        <v>94</v>
      </c>
      <c r="AB887" t="s">
        <v>95</v>
      </c>
      <c r="AC887" t="s">
        <v>95</v>
      </c>
      <c r="AD887" t="s">
        <v>161</v>
      </c>
      <c r="AE887" t="s">
        <v>413</v>
      </c>
      <c r="AF887">
        <v>3</v>
      </c>
      <c r="AG887" s="51">
        <v>48213847</v>
      </c>
      <c r="AI887">
        <v>26</v>
      </c>
      <c r="AJ887">
        <v>26</v>
      </c>
      <c r="AK887" t="s">
        <v>3747</v>
      </c>
      <c r="AL887">
        <v>0</v>
      </c>
    </row>
    <row r="888" spans="1:38">
      <c r="A888">
        <v>3295107</v>
      </c>
      <c r="B888" t="s">
        <v>3748</v>
      </c>
      <c r="C888" t="s">
        <v>18</v>
      </c>
      <c r="D888" t="s">
        <v>85</v>
      </c>
      <c r="E888">
        <v>2011</v>
      </c>
      <c r="F888">
        <v>8</v>
      </c>
      <c r="G888">
        <v>24</v>
      </c>
      <c r="H888" t="s">
        <v>86</v>
      </c>
      <c r="I888" t="s">
        <v>16</v>
      </c>
      <c r="J888" t="s">
        <v>16</v>
      </c>
      <c r="K888" t="s">
        <v>157</v>
      </c>
      <c r="L888" t="s">
        <v>86</v>
      </c>
      <c r="M888" t="s">
        <v>88</v>
      </c>
      <c r="N888" s="50">
        <v>99999999</v>
      </c>
      <c r="O888" s="51">
        <v>2338812</v>
      </c>
      <c r="P888" t="s">
        <v>3749</v>
      </c>
      <c r="Q888" t="s">
        <v>3750</v>
      </c>
      <c r="R888" t="s">
        <v>3751</v>
      </c>
      <c r="S888" s="49" t="str">
        <f>CONCATENATE(Tabla_Datos[[#This Row],[Nombre_Cliente]]," ",Tabla_Datos[[#This Row],[ApellidoPaterno_Cliente]]," ",Tabla_Datos[[#This Row],[ApellidoMaterno_Cliente]])</f>
        <v xml:space="preserve">ELIPIO PUENTE  ALVARADO </v>
      </c>
      <c r="T888" s="53">
        <f>DATE(Tabla_Datos[[#This Row],[tAnio]],Tabla_Datos[[#This Row],[tMes]],Tabla_Datos[[#This Row],[tDia]])</f>
        <v>40779</v>
      </c>
      <c r="U888" s="53" t="str">
        <f>IF(Tabla_Datos[[#This Row],[cProvincia]]="LIMA","LIMA","PROVINCIA")</f>
        <v>LIMA</v>
      </c>
      <c r="V888" s="53" t="str">
        <f>MID(Tabla_Datos[[#This Row],[pTelefono]],1,SEARCH("-",Tabla_Datos[[#This Row],[pTelefono]],1)-1)</f>
        <v>1</v>
      </c>
      <c r="W888" s="53" t="str">
        <f>MID(Tabla_Datos[[#This Row],[pTelefono]],SEARCH("-",Tabla_Datos[[#This Row],[pTelefono]],1)+1,LEN(Tabla_Datos[[#This Row],[pTelefono]]))</f>
        <v>5712712</v>
      </c>
      <c r="X888" s="53" t="str">
        <f>CONCATENATE(Tabla_Datos[[#This Row],[TipUrb]]," ",Tabla_Datos[[#This Row],[Calle]]," ",Tabla_Datos[[#This Row],[NumCalle]])</f>
        <v>UR EL CHACO 1488</v>
      </c>
      <c r="Y888" t="s">
        <v>92</v>
      </c>
      <c r="Z888" t="s">
        <v>93</v>
      </c>
      <c r="AA888" t="s">
        <v>94</v>
      </c>
      <c r="AB888" t="s">
        <v>95</v>
      </c>
      <c r="AC888" t="s">
        <v>95</v>
      </c>
      <c r="AD888" t="s">
        <v>161</v>
      </c>
      <c r="AE888" t="s">
        <v>95</v>
      </c>
      <c r="AG888" s="51">
        <v>9604981</v>
      </c>
      <c r="AI888">
        <v>26</v>
      </c>
      <c r="AJ888">
        <v>26</v>
      </c>
      <c r="AK888" t="s">
        <v>3752</v>
      </c>
      <c r="AL888">
        <v>1488</v>
      </c>
    </row>
    <row r="889" spans="1:38">
      <c r="A889">
        <v>3294096</v>
      </c>
      <c r="B889" t="s">
        <v>3753</v>
      </c>
      <c r="C889" t="s">
        <v>18</v>
      </c>
      <c r="D889" t="s">
        <v>85</v>
      </c>
      <c r="E889">
        <v>2011</v>
      </c>
      <c r="F889">
        <v>8</v>
      </c>
      <c r="G889">
        <v>24</v>
      </c>
      <c r="H889" t="s">
        <v>86</v>
      </c>
      <c r="I889" t="s">
        <v>141</v>
      </c>
      <c r="J889" t="s">
        <v>521</v>
      </c>
      <c r="K889" t="s">
        <v>869</v>
      </c>
      <c r="L889" t="s">
        <v>86</v>
      </c>
      <c r="M889" t="s">
        <v>294</v>
      </c>
      <c r="N889" s="50">
        <v>46991697</v>
      </c>
      <c r="O889" s="51">
        <v>2337841</v>
      </c>
      <c r="P889" t="s">
        <v>3754</v>
      </c>
      <c r="Q889" t="s">
        <v>3755</v>
      </c>
      <c r="R889" t="s">
        <v>2453</v>
      </c>
      <c r="S889" s="49" t="str">
        <f>CONCATENATE(Tabla_Datos[[#This Row],[Nombre_Cliente]]," ",Tabla_Datos[[#This Row],[ApellidoPaterno_Cliente]]," ",Tabla_Datos[[#This Row],[ApellidoMaterno_Cliente]])</f>
        <v>ROXANA MELINA CRISTOBAL ANTICONA</v>
      </c>
      <c r="T889" s="53">
        <f>DATE(Tabla_Datos[[#This Row],[tAnio]],Tabla_Datos[[#This Row],[tMes]],Tabla_Datos[[#This Row],[tDia]])</f>
        <v>40779</v>
      </c>
      <c r="U889" s="53" t="str">
        <f>IF(Tabla_Datos[[#This Row],[cProvincia]]="LIMA","LIMA","PROVINCIA")</f>
        <v>PROVINCIA</v>
      </c>
      <c r="V889" s="53" t="str">
        <f>MID(Tabla_Datos[[#This Row],[pTelefono]],1,SEARCH("-",Tabla_Datos[[#This Row],[pTelefono]],1)-1)</f>
        <v>64</v>
      </c>
      <c r="W889" s="53" t="str">
        <f>MID(Tabla_Datos[[#This Row],[pTelefono]],SEARCH("-",Tabla_Datos[[#This Row],[pTelefono]],1)+1,LEN(Tabla_Datos[[#This Row],[pTelefono]]))</f>
        <v>964773528</v>
      </c>
      <c r="X889" s="53" t="str">
        <f>CONCATENATE(Tabla_Datos[[#This Row],[TipUrb]]," ",Tabla_Datos[[#This Row],[Calle]]," ",Tabla_Datos[[#This Row],[NumCalle]])</f>
        <v xml:space="preserve">  PARRA DEL RIEGO 591</v>
      </c>
      <c r="Y889" t="s">
        <v>525</v>
      </c>
      <c r="Z889" t="s">
        <v>93</v>
      </c>
      <c r="AA889" t="s">
        <v>94</v>
      </c>
      <c r="AB889">
        <v>4</v>
      </c>
      <c r="AC889" t="s">
        <v>116</v>
      </c>
      <c r="AD889" t="s">
        <v>95</v>
      </c>
      <c r="AE889" t="s">
        <v>95</v>
      </c>
      <c r="AG889" s="51">
        <v>41361145</v>
      </c>
      <c r="AI889">
        <v>17</v>
      </c>
      <c r="AJ889">
        <v>17</v>
      </c>
      <c r="AK889" t="s">
        <v>3756</v>
      </c>
      <c r="AL889">
        <v>591</v>
      </c>
    </row>
    <row r="890" spans="1:38">
      <c r="A890">
        <v>3295933</v>
      </c>
      <c r="B890" t="s">
        <v>3757</v>
      </c>
      <c r="C890" t="s">
        <v>18</v>
      </c>
      <c r="D890" t="s">
        <v>156</v>
      </c>
      <c r="E890">
        <v>2011</v>
      </c>
      <c r="F890">
        <v>8</v>
      </c>
      <c r="G890">
        <v>24</v>
      </c>
      <c r="H890" t="s">
        <v>86</v>
      </c>
      <c r="I890" t="s">
        <v>16</v>
      </c>
      <c r="J890" t="s">
        <v>16</v>
      </c>
      <c r="K890" t="s">
        <v>157</v>
      </c>
      <c r="L890" t="s">
        <v>86</v>
      </c>
      <c r="M890" t="s">
        <v>88</v>
      </c>
      <c r="N890" s="50">
        <v>99999999</v>
      </c>
      <c r="O890" s="51">
        <v>2339494</v>
      </c>
      <c r="P890" t="s">
        <v>3758</v>
      </c>
      <c r="Q890" t="s">
        <v>3759</v>
      </c>
      <c r="R890" t="s">
        <v>3760</v>
      </c>
      <c r="S890" s="49" t="str">
        <f>CONCATENATE(Tabla_Datos[[#This Row],[Nombre_Cliente]]," ",Tabla_Datos[[#This Row],[ApellidoPaterno_Cliente]]," ",Tabla_Datos[[#This Row],[ApellidoMaterno_Cliente]])</f>
        <v xml:space="preserve">ADOLFO JAIME  CAMACHO  OPORTO </v>
      </c>
      <c r="T890" s="53">
        <f>DATE(Tabla_Datos[[#This Row],[tAnio]],Tabla_Datos[[#This Row],[tMes]],Tabla_Datos[[#This Row],[tDia]])</f>
        <v>40779</v>
      </c>
      <c r="U890" s="53" t="str">
        <f>IF(Tabla_Datos[[#This Row],[cProvincia]]="LIMA","LIMA","PROVINCIA")</f>
        <v>LIMA</v>
      </c>
      <c r="V890" s="53" t="str">
        <f>MID(Tabla_Datos[[#This Row],[pTelefono]],1,SEARCH("-",Tabla_Datos[[#This Row],[pTelefono]],1)-1)</f>
        <v>1</v>
      </c>
      <c r="W890" s="53" t="str">
        <f>MID(Tabla_Datos[[#This Row],[pTelefono]],SEARCH("-",Tabla_Datos[[#This Row],[pTelefono]],1)+1,LEN(Tabla_Datos[[#This Row],[pTelefono]]))</f>
        <v>5403062</v>
      </c>
      <c r="X890" s="53" t="str">
        <f>CONCATENATE(Tabla_Datos[[#This Row],[TipUrb]]," ",Tabla_Datos[[#This Row],[Calle]]," ",Tabla_Datos[[#This Row],[NumCalle]])</f>
        <v>UR SANTA SOFIA 0</v>
      </c>
      <c r="Y890" t="s">
        <v>92</v>
      </c>
      <c r="Z890" t="s">
        <v>93</v>
      </c>
      <c r="AA890" t="s">
        <v>94</v>
      </c>
      <c r="AB890" t="s">
        <v>95</v>
      </c>
      <c r="AC890" t="s">
        <v>95</v>
      </c>
      <c r="AD890" t="s">
        <v>161</v>
      </c>
      <c r="AE890" t="s">
        <v>162</v>
      </c>
      <c r="AF890">
        <v>13</v>
      </c>
      <c r="AG890" s="51">
        <v>29314527</v>
      </c>
      <c r="AI890">
        <v>26</v>
      </c>
      <c r="AJ890">
        <v>26</v>
      </c>
      <c r="AK890" t="s">
        <v>3150</v>
      </c>
      <c r="AL890">
        <v>0</v>
      </c>
    </row>
    <row r="891" spans="1:38">
      <c r="A891">
        <v>3295311</v>
      </c>
      <c r="B891" t="s">
        <v>3761</v>
      </c>
      <c r="C891" t="s">
        <v>18</v>
      </c>
      <c r="D891" t="s">
        <v>85</v>
      </c>
      <c r="E891">
        <v>2011</v>
      </c>
      <c r="F891">
        <v>8</v>
      </c>
      <c r="G891">
        <v>24</v>
      </c>
      <c r="H891" t="s">
        <v>86</v>
      </c>
      <c r="I891" t="s">
        <v>16</v>
      </c>
      <c r="J891" t="s">
        <v>16</v>
      </c>
      <c r="K891" t="s">
        <v>438</v>
      </c>
      <c r="L891" t="s">
        <v>86</v>
      </c>
      <c r="M891" t="s">
        <v>88</v>
      </c>
      <c r="N891" s="50">
        <v>40514572</v>
      </c>
      <c r="O891" s="51">
        <v>2338973</v>
      </c>
      <c r="P891" t="s">
        <v>3762</v>
      </c>
      <c r="Q891" t="s">
        <v>3763</v>
      </c>
      <c r="R891" t="s">
        <v>3764</v>
      </c>
      <c r="S891" s="49" t="str">
        <f>CONCATENATE(Tabla_Datos[[#This Row],[Nombre_Cliente]]," ",Tabla_Datos[[#This Row],[ApellidoPaterno_Cliente]]," ",Tabla_Datos[[#This Row],[ApellidoMaterno_Cliente]])</f>
        <v>DENISSE BAZAN LECCA</v>
      </c>
      <c r="T891" s="53">
        <f>DATE(Tabla_Datos[[#This Row],[tAnio]],Tabla_Datos[[#This Row],[tMes]],Tabla_Datos[[#This Row],[tDia]])</f>
        <v>40779</v>
      </c>
      <c r="U891" s="53" t="str">
        <f>IF(Tabla_Datos[[#This Row],[cProvincia]]="LIMA","LIMA","PROVINCIA")</f>
        <v>LIMA</v>
      </c>
      <c r="V891" s="53" t="str">
        <f>MID(Tabla_Datos[[#This Row],[pTelefono]],1,SEARCH("-",Tabla_Datos[[#This Row],[pTelefono]],1)-1)</f>
        <v>1</v>
      </c>
      <c r="W891" s="53" t="str">
        <f>MID(Tabla_Datos[[#This Row],[pTelefono]],SEARCH("-",Tabla_Datos[[#This Row],[pTelefono]],1)+1,LEN(Tabla_Datos[[#This Row],[pTelefono]]))</f>
        <v>998834049</v>
      </c>
      <c r="X891" s="53" t="str">
        <f>CONCATENATE(Tabla_Datos[[#This Row],[TipUrb]]," ",Tabla_Datos[[#This Row],[Calle]]," ",Tabla_Datos[[#This Row],[NumCalle]])</f>
        <v xml:space="preserve">  MIROQUESADA, ANTONIO 1295</v>
      </c>
      <c r="Y891" t="s">
        <v>92</v>
      </c>
      <c r="Z891" t="s">
        <v>93</v>
      </c>
      <c r="AA891" t="s">
        <v>94</v>
      </c>
      <c r="AB891" t="s">
        <v>95</v>
      </c>
      <c r="AC891" t="s">
        <v>95</v>
      </c>
      <c r="AD891" t="s">
        <v>95</v>
      </c>
      <c r="AE891" t="s">
        <v>95</v>
      </c>
      <c r="AG891" s="51">
        <v>41570358</v>
      </c>
      <c r="AI891" t="s">
        <v>3765</v>
      </c>
      <c r="AJ891" t="s">
        <v>3765</v>
      </c>
      <c r="AK891" t="s">
        <v>3766</v>
      </c>
      <c r="AL891">
        <v>1295</v>
      </c>
    </row>
    <row r="892" spans="1:38">
      <c r="A892">
        <v>3293567</v>
      </c>
      <c r="B892" t="s">
        <v>3767</v>
      </c>
      <c r="C892" t="s">
        <v>18</v>
      </c>
      <c r="D892" t="s">
        <v>143</v>
      </c>
      <c r="E892">
        <v>2011</v>
      </c>
      <c r="F892">
        <v>8</v>
      </c>
      <c r="G892">
        <v>24</v>
      </c>
      <c r="H892" t="s">
        <v>86</v>
      </c>
      <c r="I892" t="s">
        <v>314</v>
      </c>
      <c r="J892" t="s">
        <v>314</v>
      </c>
      <c r="K892" t="s">
        <v>314</v>
      </c>
      <c r="L892" t="s">
        <v>86</v>
      </c>
      <c r="M892" t="s">
        <v>294</v>
      </c>
      <c r="N892" s="50">
        <v>46087223</v>
      </c>
      <c r="O892" s="51">
        <v>2337723</v>
      </c>
      <c r="P892" t="s">
        <v>2282</v>
      </c>
      <c r="Q892" t="s">
        <v>114</v>
      </c>
      <c r="R892" t="s">
        <v>3768</v>
      </c>
      <c r="S892" s="49" t="str">
        <f>CONCATENATE(Tabla_Datos[[#This Row],[Nombre_Cliente]]," ",Tabla_Datos[[#This Row],[ApellidoPaterno_Cliente]]," ",Tabla_Datos[[#This Row],[ApellidoMaterno_Cliente]])</f>
        <v>ANTONIO RIVERA URETA</v>
      </c>
      <c r="T892" s="53">
        <f>DATE(Tabla_Datos[[#This Row],[tAnio]],Tabla_Datos[[#This Row],[tMes]],Tabla_Datos[[#This Row],[tDia]])</f>
        <v>40779</v>
      </c>
      <c r="U892" s="53" t="str">
        <f>IF(Tabla_Datos[[#This Row],[cProvincia]]="LIMA","LIMA","PROVINCIA")</f>
        <v>PROVINCIA</v>
      </c>
      <c r="V892" s="53" t="str">
        <f>MID(Tabla_Datos[[#This Row],[pTelefono]],1,SEARCH("-",Tabla_Datos[[#This Row],[pTelefono]],1)-1)</f>
        <v>62</v>
      </c>
      <c r="W892" s="53" t="str">
        <f>MID(Tabla_Datos[[#This Row],[pTelefono]],SEARCH("-",Tabla_Datos[[#This Row],[pTelefono]],1)+1,LEN(Tabla_Datos[[#This Row],[pTelefono]]))</f>
        <v>962622970</v>
      </c>
      <c r="X892" s="53" t="str">
        <f>CONCATENATE(Tabla_Datos[[#This Row],[TipUrb]]," ",Tabla_Datos[[#This Row],[Calle]]," ",Tabla_Datos[[#This Row],[NumCalle]])</f>
        <v xml:space="preserve">  MAYRO 554</v>
      </c>
      <c r="Y892" t="s">
        <v>319</v>
      </c>
      <c r="Z892" t="s">
        <v>320</v>
      </c>
      <c r="AA892" t="s">
        <v>321</v>
      </c>
      <c r="AB892" t="s">
        <v>95</v>
      </c>
      <c r="AC892" t="s">
        <v>95</v>
      </c>
      <c r="AD892" t="s">
        <v>95</v>
      </c>
      <c r="AE892" t="s">
        <v>95</v>
      </c>
      <c r="AG892" s="51">
        <v>22469096</v>
      </c>
      <c r="AI892" t="s">
        <v>322</v>
      </c>
      <c r="AJ892" t="s">
        <v>322</v>
      </c>
      <c r="AK892" t="s">
        <v>3769</v>
      </c>
      <c r="AL892">
        <v>554</v>
      </c>
    </row>
    <row r="893" spans="1:38">
      <c r="A893">
        <v>3293919</v>
      </c>
      <c r="B893" t="s">
        <v>3770</v>
      </c>
      <c r="C893" t="s">
        <v>20</v>
      </c>
      <c r="D893" t="s">
        <v>85</v>
      </c>
      <c r="E893">
        <v>2011</v>
      </c>
      <c r="F893">
        <v>8</v>
      </c>
      <c r="G893">
        <v>24</v>
      </c>
      <c r="H893" t="s">
        <v>144</v>
      </c>
      <c r="I893" t="s">
        <v>16</v>
      </c>
      <c r="J893" t="s">
        <v>16</v>
      </c>
      <c r="K893" t="s">
        <v>171</v>
      </c>
      <c r="L893" t="s">
        <v>86</v>
      </c>
      <c r="M893" t="s">
        <v>88</v>
      </c>
      <c r="N893" s="50">
        <v>9854201</v>
      </c>
      <c r="O893" s="51">
        <v>2338032</v>
      </c>
      <c r="P893" t="s">
        <v>3771</v>
      </c>
      <c r="Q893" t="s">
        <v>3019</v>
      </c>
      <c r="R893" t="s">
        <v>712</v>
      </c>
      <c r="S893" s="49" t="str">
        <f>CONCATENATE(Tabla_Datos[[#This Row],[Nombre_Cliente]]," ",Tabla_Datos[[#This Row],[ApellidoPaterno_Cliente]]," ",Tabla_Datos[[#This Row],[ApellidoMaterno_Cliente]])</f>
        <v>NIDIA SUSANA ARANA BUSTAMANTE</v>
      </c>
      <c r="T893" s="53">
        <f>DATE(Tabla_Datos[[#This Row],[tAnio]],Tabla_Datos[[#This Row],[tMes]],Tabla_Datos[[#This Row],[tDia]])</f>
        <v>40779</v>
      </c>
      <c r="U893" s="53" t="str">
        <f>IF(Tabla_Datos[[#This Row],[cProvincia]]="LIMA","LIMA","PROVINCIA")</f>
        <v>LIMA</v>
      </c>
      <c r="V893" s="53" t="str">
        <f>MID(Tabla_Datos[[#This Row],[pTelefono]],1,SEARCH("-",Tabla_Datos[[#This Row],[pTelefono]],1)-1)</f>
        <v>1</v>
      </c>
      <c r="W893" s="53" t="str">
        <f>MID(Tabla_Datos[[#This Row],[pTelefono]],SEARCH("-",Tabla_Datos[[#This Row],[pTelefono]],1)+1,LEN(Tabla_Datos[[#This Row],[pTelefono]]))</f>
        <v>996810170</v>
      </c>
      <c r="X893" s="53" t="str">
        <f>CONCATENATE(Tabla_Datos[[#This Row],[TipUrb]]," ",Tabla_Datos[[#This Row],[Calle]]," ",Tabla_Datos[[#This Row],[NumCalle]])</f>
        <v>- LOS NEGOCIOS 280</v>
      </c>
      <c r="Y893" t="s">
        <v>92</v>
      </c>
      <c r="Z893" t="s">
        <v>122</v>
      </c>
      <c r="AA893" t="s">
        <v>123</v>
      </c>
      <c r="AB893" t="s">
        <v>95</v>
      </c>
      <c r="AC893">
        <v>403</v>
      </c>
      <c r="AD893" t="s">
        <v>109</v>
      </c>
      <c r="AE893" t="s">
        <v>95</v>
      </c>
      <c r="AF893" t="s">
        <v>95</v>
      </c>
      <c r="AG893" s="51">
        <v>20040838</v>
      </c>
      <c r="AH893" t="s">
        <v>95</v>
      </c>
      <c r="AI893">
        <v>1</v>
      </c>
      <c r="AJ893">
        <v>1</v>
      </c>
      <c r="AK893" t="s">
        <v>2809</v>
      </c>
      <c r="AL893">
        <v>280</v>
      </c>
    </row>
    <row r="894" spans="1:38">
      <c r="A894">
        <v>3292918</v>
      </c>
      <c r="B894" t="s">
        <v>3772</v>
      </c>
      <c r="C894" t="s">
        <v>20</v>
      </c>
      <c r="D894" t="s">
        <v>85</v>
      </c>
      <c r="E894">
        <v>2011</v>
      </c>
      <c r="F894">
        <v>8</v>
      </c>
      <c r="G894">
        <v>24</v>
      </c>
      <c r="H894" t="s">
        <v>86</v>
      </c>
      <c r="I894" t="s">
        <v>16</v>
      </c>
      <c r="J894" t="s">
        <v>16</v>
      </c>
      <c r="K894" t="s">
        <v>438</v>
      </c>
      <c r="L894" t="s">
        <v>86</v>
      </c>
      <c r="M894" t="s">
        <v>88</v>
      </c>
      <c r="N894" s="50">
        <v>40198455</v>
      </c>
      <c r="O894" s="51">
        <v>2337192</v>
      </c>
      <c r="P894" t="s">
        <v>3773</v>
      </c>
      <c r="Q894" t="s">
        <v>953</v>
      </c>
      <c r="R894" t="s">
        <v>3774</v>
      </c>
      <c r="S894" s="49" t="str">
        <f>CONCATENATE(Tabla_Datos[[#This Row],[Nombre_Cliente]]," ",Tabla_Datos[[#This Row],[ApellidoPaterno_Cliente]]," ",Tabla_Datos[[#This Row],[ApellidoMaterno_Cliente]])</f>
        <v>JUDITH ELIZABETH PEÑA DE LIZARBE</v>
      </c>
      <c r="T894" s="53">
        <f>DATE(Tabla_Datos[[#This Row],[tAnio]],Tabla_Datos[[#This Row],[tMes]],Tabla_Datos[[#This Row],[tDia]])</f>
        <v>40779</v>
      </c>
      <c r="U894" s="53" t="str">
        <f>IF(Tabla_Datos[[#This Row],[cProvincia]]="LIMA","LIMA","PROVINCIA")</f>
        <v>LIMA</v>
      </c>
      <c r="V894" s="53" t="str">
        <f>MID(Tabla_Datos[[#This Row],[pTelefono]],1,SEARCH("-",Tabla_Datos[[#This Row],[pTelefono]],1)-1)</f>
        <v>1</v>
      </c>
      <c r="W894" s="53" t="str">
        <f>MID(Tabla_Datos[[#This Row],[pTelefono]],SEARCH("-",Tabla_Datos[[#This Row],[pTelefono]],1)+1,LEN(Tabla_Datos[[#This Row],[pTelefono]]))</f>
        <v>986642304</v>
      </c>
      <c r="X894" s="53" t="str">
        <f>CONCATENATE(Tabla_Datos[[#This Row],[TipUrb]]," ",Tabla_Datos[[#This Row],[Calle]]," ",Tabla_Datos[[#This Row],[NumCalle]])</f>
        <v>UV S/N 0</v>
      </c>
      <c r="Y894" t="s">
        <v>92</v>
      </c>
      <c r="Z894" t="s">
        <v>122</v>
      </c>
      <c r="AA894" t="s">
        <v>123</v>
      </c>
      <c r="AB894" t="s">
        <v>95</v>
      </c>
      <c r="AC894">
        <v>105</v>
      </c>
      <c r="AD894" t="s">
        <v>1734</v>
      </c>
      <c r="AE894" t="s">
        <v>1607</v>
      </c>
      <c r="AF894" t="s">
        <v>95</v>
      </c>
      <c r="AG894" s="51">
        <v>25474761</v>
      </c>
      <c r="AH894" t="s">
        <v>95</v>
      </c>
      <c r="AI894">
        <v>1</v>
      </c>
      <c r="AJ894">
        <v>1</v>
      </c>
      <c r="AK894" t="s">
        <v>1146</v>
      </c>
      <c r="AL894">
        <v>0</v>
      </c>
    </row>
    <row r="895" spans="1:38">
      <c r="A895">
        <v>3293794</v>
      </c>
      <c r="B895" t="s">
        <v>3775</v>
      </c>
      <c r="C895" t="s">
        <v>20</v>
      </c>
      <c r="D895" t="s">
        <v>143</v>
      </c>
      <c r="E895">
        <v>2011</v>
      </c>
      <c r="F895">
        <v>8</v>
      </c>
      <c r="G895">
        <v>24</v>
      </c>
      <c r="H895" t="s">
        <v>86</v>
      </c>
      <c r="I895" t="s">
        <v>1280</v>
      </c>
      <c r="J895" t="s">
        <v>1280</v>
      </c>
      <c r="K895" t="s">
        <v>1280</v>
      </c>
      <c r="L895" t="s">
        <v>86</v>
      </c>
      <c r="M895" t="s">
        <v>133</v>
      </c>
      <c r="O895" s="51">
        <v>2337930</v>
      </c>
      <c r="P895" t="s">
        <v>3776</v>
      </c>
      <c r="Q895" t="s">
        <v>3777</v>
      </c>
      <c r="R895" t="s">
        <v>3778</v>
      </c>
      <c r="S895" s="49" t="str">
        <f>CONCATENATE(Tabla_Datos[[#This Row],[Nombre_Cliente]]," ",Tabla_Datos[[#This Row],[ApellidoPaterno_Cliente]]," ",Tabla_Datos[[#This Row],[ApellidoMaterno_Cliente]])</f>
        <v>JORGE ALFREDO MONTERO BERNUY</v>
      </c>
      <c r="T895" s="53">
        <f>DATE(Tabla_Datos[[#This Row],[tAnio]],Tabla_Datos[[#This Row],[tMes]],Tabla_Datos[[#This Row],[tDia]])</f>
        <v>40779</v>
      </c>
      <c r="U895" s="53" t="str">
        <f>IF(Tabla_Datos[[#This Row],[cProvincia]]="LIMA","LIMA","PROVINCIA")</f>
        <v>PROVINCIA</v>
      </c>
      <c r="V895" s="53" t="str">
        <f>MID(Tabla_Datos[[#This Row],[pTelefono]],1,SEARCH("-",Tabla_Datos[[#This Row],[pTelefono]],1)-1)</f>
        <v>72</v>
      </c>
      <c r="W895" s="53" t="str">
        <f>MID(Tabla_Datos[[#This Row],[pTelefono]],SEARCH("-",Tabla_Datos[[#This Row],[pTelefono]],1)+1,LEN(Tabla_Datos[[#This Row],[pTelefono]]))</f>
        <v>972825902</v>
      </c>
      <c r="X895" s="53" t="str">
        <f>CONCATENATE(Tabla_Datos[[#This Row],[TipUrb]]," ",Tabla_Datos[[#This Row],[Calle]]," ",Tabla_Datos[[#This Row],[NumCalle]])</f>
        <v>- SAN MARTIN 401</v>
      </c>
      <c r="Y895" t="s">
        <v>1285</v>
      </c>
      <c r="Z895" t="s">
        <v>152</v>
      </c>
      <c r="AA895" t="s">
        <v>153</v>
      </c>
      <c r="AB895" t="s">
        <v>95</v>
      </c>
      <c r="AC895" t="s">
        <v>95</v>
      </c>
      <c r="AD895" t="s">
        <v>109</v>
      </c>
      <c r="AE895" t="s">
        <v>95</v>
      </c>
      <c r="AF895" t="s">
        <v>95</v>
      </c>
      <c r="AG895" s="51">
        <v>47644247</v>
      </c>
      <c r="AH895" t="s">
        <v>95</v>
      </c>
      <c r="AI895">
        <v>1</v>
      </c>
      <c r="AJ895">
        <v>1</v>
      </c>
      <c r="AK895" t="s">
        <v>478</v>
      </c>
      <c r="AL895">
        <v>401</v>
      </c>
    </row>
    <row r="896" spans="1:38">
      <c r="A896">
        <v>3293053</v>
      </c>
      <c r="B896" t="s">
        <v>3779</v>
      </c>
      <c r="C896" t="s">
        <v>18</v>
      </c>
      <c r="D896" t="s">
        <v>85</v>
      </c>
      <c r="E896">
        <v>2011</v>
      </c>
      <c r="F896">
        <v>8</v>
      </c>
      <c r="G896">
        <v>24</v>
      </c>
      <c r="H896" t="s">
        <v>86</v>
      </c>
      <c r="I896" t="s">
        <v>100</v>
      </c>
      <c r="J896" t="s">
        <v>100</v>
      </c>
      <c r="K896" t="s">
        <v>778</v>
      </c>
      <c r="L896" t="s">
        <v>86</v>
      </c>
      <c r="M896" t="s">
        <v>102</v>
      </c>
      <c r="N896" s="50">
        <v>40714204</v>
      </c>
      <c r="O896" s="51">
        <v>2337302</v>
      </c>
      <c r="P896" t="s">
        <v>3780</v>
      </c>
      <c r="Q896" t="s">
        <v>3367</v>
      </c>
      <c r="R896" t="s">
        <v>279</v>
      </c>
      <c r="S896" s="49" t="str">
        <f>CONCATENATE(Tabla_Datos[[#This Row],[Nombre_Cliente]]," ",Tabla_Datos[[#This Row],[ApellidoPaterno_Cliente]]," ",Tabla_Datos[[#This Row],[ApellidoMaterno_Cliente]])</f>
        <v>JESSICA SANDRA OJEDA DIAZ</v>
      </c>
      <c r="T896" s="53">
        <f>DATE(Tabla_Datos[[#This Row],[tAnio]],Tabla_Datos[[#This Row],[tMes]],Tabla_Datos[[#This Row],[tDia]])</f>
        <v>40779</v>
      </c>
      <c r="U896" s="53" t="str">
        <f>IF(Tabla_Datos[[#This Row],[cProvincia]]="LIMA","LIMA","PROVINCIA")</f>
        <v>PROVINCIA</v>
      </c>
      <c r="V896" s="53" t="str">
        <f>MID(Tabla_Datos[[#This Row],[pTelefono]],1,SEARCH("-",Tabla_Datos[[#This Row],[pTelefono]],1)-1)</f>
        <v>54</v>
      </c>
      <c r="W896" s="53" t="str">
        <f>MID(Tabla_Datos[[#This Row],[pTelefono]],SEARCH("-",Tabla_Datos[[#This Row],[pTelefono]],1)+1,LEN(Tabla_Datos[[#This Row],[pTelefono]]))</f>
        <v>958796830</v>
      </c>
      <c r="X896" s="53" t="str">
        <f>CONCATENATE(Tabla_Datos[[#This Row],[TipUrb]]," ",Tabla_Datos[[#This Row],[Calle]]," ",Tabla_Datos[[#This Row],[NumCalle]])</f>
        <v>UR V.ANDRES BELAUNDE 111</v>
      </c>
      <c r="Y896" t="s">
        <v>106</v>
      </c>
      <c r="Z896" t="s">
        <v>107</v>
      </c>
      <c r="AA896" t="s">
        <v>108</v>
      </c>
      <c r="AB896">
        <v>2</v>
      </c>
      <c r="AC896" t="s">
        <v>95</v>
      </c>
      <c r="AD896" t="s">
        <v>161</v>
      </c>
      <c r="AE896" t="s">
        <v>95</v>
      </c>
      <c r="AG896" s="51">
        <v>29417909</v>
      </c>
      <c r="AI896" t="s">
        <v>1727</v>
      </c>
      <c r="AJ896" t="s">
        <v>1727</v>
      </c>
      <c r="AK896" t="s">
        <v>3781</v>
      </c>
      <c r="AL896">
        <v>111</v>
      </c>
    </row>
    <row r="897" spans="1:38">
      <c r="A897">
        <v>3293432</v>
      </c>
      <c r="B897" t="s">
        <v>3782</v>
      </c>
      <c r="C897" t="s">
        <v>20</v>
      </c>
      <c r="D897" t="s">
        <v>143</v>
      </c>
      <c r="E897">
        <v>2011</v>
      </c>
      <c r="F897">
        <v>8</v>
      </c>
      <c r="G897">
        <v>24</v>
      </c>
      <c r="H897" t="s">
        <v>86</v>
      </c>
      <c r="I897" t="s">
        <v>145</v>
      </c>
      <c r="J897" t="s">
        <v>469</v>
      </c>
      <c r="K897" t="s">
        <v>991</v>
      </c>
      <c r="L897" t="s">
        <v>86</v>
      </c>
      <c r="M897" t="s">
        <v>148</v>
      </c>
      <c r="N897" s="50">
        <v>32835503</v>
      </c>
      <c r="O897" s="51">
        <v>2337648</v>
      </c>
      <c r="P897" t="s">
        <v>3783</v>
      </c>
      <c r="Q897" t="s">
        <v>3784</v>
      </c>
      <c r="R897" t="s">
        <v>3529</v>
      </c>
      <c r="S897" s="49" t="str">
        <f>CONCATENATE(Tabla_Datos[[#This Row],[Nombre_Cliente]]," ",Tabla_Datos[[#This Row],[ApellidoPaterno_Cliente]]," ",Tabla_Datos[[#This Row],[ApellidoMaterno_Cliente]])</f>
        <v>VIVIAN TATIANA MACHUCA MOSTACERO</v>
      </c>
      <c r="T897" s="53">
        <f>DATE(Tabla_Datos[[#This Row],[tAnio]],Tabla_Datos[[#This Row],[tMes]],Tabla_Datos[[#This Row],[tDia]])</f>
        <v>40779</v>
      </c>
      <c r="U897" s="53" t="str">
        <f>IF(Tabla_Datos[[#This Row],[cProvincia]]="LIMA","LIMA","PROVINCIA")</f>
        <v>PROVINCIA</v>
      </c>
      <c r="V897" s="53" t="str">
        <f>MID(Tabla_Datos[[#This Row],[pTelefono]],1,SEARCH("-",Tabla_Datos[[#This Row],[pTelefono]],1)-1)</f>
        <v>43</v>
      </c>
      <c r="W897" s="53" t="str">
        <f>MID(Tabla_Datos[[#This Row],[pTelefono]],SEARCH("-",Tabla_Datos[[#This Row],[pTelefono]],1)+1,LEN(Tabla_Datos[[#This Row],[pTelefono]]))</f>
        <v>943607930</v>
      </c>
      <c r="X897" s="53" t="str">
        <f>CONCATENATE(Tabla_Datos[[#This Row],[TipUrb]]," ",Tabla_Datos[[#This Row],[Calle]]," ",Tabla_Datos[[#This Row],[NumCalle]])</f>
        <v>AH ENRIQUE PALACIOS 1176 PI 2 0</v>
      </c>
      <c r="Y897" t="s">
        <v>151</v>
      </c>
      <c r="Z897" t="s">
        <v>152</v>
      </c>
      <c r="AA897" t="s">
        <v>153</v>
      </c>
      <c r="AB897" t="s">
        <v>95</v>
      </c>
      <c r="AC897" t="s">
        <v>95</v>
      </c>
      <c r="AD897" t="s">
        <v>96</v>
      </c>
      <c r="AE897" t="s">
        <v>95</v>
      </c>
      <c r="AF897" t="s">
        <v>95</v>
      </c>
      <c r="AG897" s="51">
        <v>43701721</v>
      </c>
      <c r="AH897" t="s">
        <v>95</v>
      </c>
      <c r="AI897">
        <v>1</v>
      </c>
      <c r="AJ897">
        <v>1</v>
      </c>
      <c r="AK897" t="s">
        <v>3785</v>
      </c>
      <c r="AL897">
        <v>0</v>
      </c>
    </row>
    <row r="898" spans="1:38">
      <c r="A898">
        <v>3293609</v>
      </c>
      <c r="B898" t="s">
        <v>3786</v>
      </c>
      <c r="C898" t="s">
        <v>20</v>
      </c>
      <c r="D898" t="s">
        <v>85</v>
      </c>
      <c r="E898">
        <v>2011</v>
      </c>
      <c r="F898">
        <v>8</v>
      </c>
      <c r="G898">
        <v>24</v>
      </c>
      <c r="H898" t="s">
        <v>144</v>
      </c>
      <c r="I898" t="s">
        <v>16</v>
      </c>
      <c r="J898" t="s">
        <v>16</v>
      </c>
      <c r="K898" t="s">
        <v>277</v>
      </c>
      <c r="L898" t="s">
        <v>144</v>
      </c>
      <c r="M898" t="s">
        <v>88</v>
      </c>
      <c r="N898" s="50">
        <v>20000030</v>
      </c>
      <c r="O898" s="51">
        <v>2337789</v>
      </c>
      <c r="P898" t="s">
        <v>3787</v>
      </c>
      <c r="Q898" t="s">
        <v>2626</v>
      </c>
      <c r="R898" t="s">
        <v>187</v>
      </c>
      <c r="S898" s="49" t="str">
        <f>CONCATENATE(Tabla_Datos[[#This Row],[Nombre_Cliente]]," ",Tabla_Datos[[#This Row],[ApellidoPaterno_Cliente]]," ",Tabla_Datos[[#This Row],[ApellidoMaterno_Cliente]])</f>
        <v>NORA PATRICIA QUENAYA PALACIOS</v>
      </c>
      <c r="T898" s="53">
        <f>DATE(Tabla_Datos[[#This Row],[tAnio]],Tabla_Datos[[#This Row],[tMes]],Tabla_Datos[[#This Row],[tDia]])</f>
        <v>40779</v>
      </c>
      <c r="U898" s="53" t="str">
        <f>IF(Tabla_Datos[[#This Row],[cProvincia]]="LIMA","LIMA","PROVINCIA")</f>
        <v>LIMA</v>
      </c>
      <c r="V898" s="53" t="str">
        <f>MID(Tabla_Datos[[#This Row],[pTelefono]],1,SEARCH("-",Tabla_Datos[[#This Row],[pTelefono]],1)-1)</f>
        <v>1</v>
      </c>
      <c r="W898" s="53" t="str">
        <f>MID(Tabla_Datos[[#This Row],[pTelefono]],SEARCH("-",Tabla_Datos[[#This Row],[pTelefono]],1)+1,LEN(Tabla_Datos[[#This Row],[pTelefono]]))</f>
        <v>988377424</v>
      </c>
      <c r="X898" s="53" t="str">
        <f>CONCATENATE(Tabla_Datos[[#This Row],[TipUrb]]," ",Tabla_Datos[[#This Row],[Calle]]," ",Tabla_Datos[[#This Row],[NumCalle]])</f>
        <v>UR BIELICH ISMAEL 145</v>
      </c>
      <c r="Y898" t="s">
        <v>92</v>
      </c>
      <c r="Z898" t="s">
        <v>122</v>
      </c>
      <c r="AA898" t="s">
        <v>123</v>
      </c>
      <c r="AB898" t="s">
        <v>95</v>
      </c>
      <c r="AC898" t="s">
        <v>95</v>
      </c>
      <c r="AD898" t="s">
        <v>161</v>
      </c>
      <c r="AE898" t="s">
        <v>95</v>
      </c>
      <c r="AF898" t="s">
        <v>95</v>
      </c>
      <c r="AG898" s="51">
        <v>7508351</v>
      </c>
      <c r="AH898" t="s">
        <v>95</v>
      </c>
      <c r="AI898">
        <v>1</v>
      </c>
      <c r="AJ898">
        <v>1</v>
      </c>
      <c r="AK898" t="s">
        <v>3788</v>
      </c>
      <c r="AL898">
        <v>145</v>
      </c>
    </row>
    <row r="899" spans="1:38">
      <c r="A899">
        <v>3294161</v>
      </c>
      <c r="B899" t="s">
        <v>3789</v>
      </c>
      <c r="C899" t="s">
        <v>18</v>
      </c>
      <c r="D899" t="s">
        <v>156</v>
      </c>
      <c r="E899">
        <v>2011</v>
      </c>
      <c r="F899">
        <v>8</v>
      </c>
      <c r="G899">
        <v>24</v>
      </c>
      <c r="H899" t="s">
        <v>86</v>
      </c>
      <c r="I899" t="s">
        <v>202</v>
      </c>
      <c r="J899" t="s">
        <v>203</v>
      </c>
      <c r="K899" t="s">
        <v>203</v>
      </c>
      <c r="L899" t="s">
        <v>86</v>
      </c>
      <c r="M899" t="s">
        <v>133</v>
      </c>
      <c r="N899" s="50">
        <v>99999999</v>
      </c>
      <c r="O899" s="51">
        <v>2338203</v>
      </c>
      <c r="P899" t="s">
        <v>3790</v>
      </c>
      <c r="Q899" t="s">
        <v>3791</v>
      </c>
      <c r="R899" t="s">
        <v>3792</v>
      </c>
      <c r="S899" s="49" t="str">
        <f>CONCATENATE(Tabla_Datos[[#This Row],[Nombre_Cliente]]," ",Tabla_Datos[[#This Row],[ApellidoPaterno_Cliente]]," ",Tabla_Datos[[#This Row],[ApellidoMaterno_Cliente]])</f>
        <v xml:space="preserve">ELKY RAMON  UCHOFEN  ORDOÑEZ </v>
      </c>
      <c r="T899" s="53">
        <f>DATE(Tabla_Datos[[#This Row],[tAnio]],Tabla_Datos[[#This Row],[tMes]],Tabla_Datos[[#This Row],[tDia]])</f>
        <v>40779</v>
      </c>
      <c r="U899" s="53" t="str">
        <f>IF(Tabla_Datos[[#This Row],[cProvincia]]="LIMA","LIMA","PROVINCIA")</f>
        <v>PROVINCIA</v>
      </c>
      <c r="V899" s="53" t="str">
        <f>MID(Tabla_Datos[[#This Row],[pTelefono]],1,SEARCH("-",Tabla_Datos[[#This Row],[pTelefono]],1)-1)</f>
        <v>74</v>
      </c>
      <c r="W899" s="53" t="str">
        <f>MID(Tabla_Datos[[#This Row],[pTelefono]],SEARCH("-",Tabla_Datos[[#This Row],[pTelefono]],1)+1,LEN(Tabla_Datos[[#This Row],[pTelefono]]))</f>
        <v>979678635</v>
      </c>
      <c r="X899" s="53" t="str">
        <f>CONCATENATE(Tabla_Datos[[#This Row],[TipUrb]]," ",Tabla_Datos[[#This Row],[Calle]]," ",Tabla_Datos[[#This Row],[NumCalle]])</f>
        <v>UR ARICA 433</v>
      </c>
      <c r="Y899" t="s">
        <v>208</v>
      </c>
      <c r="Z899" t="s">
        <v>93</v>
      </c>
      <c r="AA899" t="s">
        <v>94</v>
      </c>
      <c r="AB899" t="s">
        <v>95</v>
      </c>
      <c r="AC899" t="s">
        <v>95</v>
      </c>
      <c r="AD899" t="s">
        <v>161</v>
      </c>
      <c r="AE899" t="s">
        <v>95</v>
      </c>
      <c r="AG899" s="51">
        <v>16755531</v>
      </c>
      <c r="AI899">
        <v>26</v>
      </c>
      <c r="AJ899">
        <v>26</v>
      </c>
      <c r="AK899" t="s">
        <v>954</v>
      </c>
      <c r="AL899">
        <v>433</v>
      </c>
    </row>
    <row r="900" spans="1:38">
      <c r="A900">
        <v>3293575</v>
      </c>
      <c r="B900" t="s">
        <v>3793</v>
      </c>
      <c r="C900" t="s">
        <v>19</v>
      </c>
      <c r="D900" t="s">
        <v>85</v>
      </c>
      <c r="E900">
        <v>2011</v>
      </c>
      <c r="F900">
        <v>8</v>
      </c>
      <c r="G900">
        <v>24</v>
      </c>
      <c r="H900" t="s">
        <v>144</v>
      </c>
      <c r="I900" t="s">
        <v>16</v>
      </c>
      <c r="J900" t="s">
        <v>16</v>
      </c>
      <c r="K900" t="s">
        <v>16</v>
      </c>
      <c r="L900" t="s">
        <v>86</v>
      </c>
      <c r="M900" t="s">
        <v>88</v>
      </c>
      <c r="N900" s="50">
        <v>9854201</v>
      </c>
      <c r="O900" s="51">
        <v>2337756</v>
      </c>
      <c r="P900" t="s">
        <v>3794</v>
      </c>
      <c r="Q900" t="s">
        <v>3795</v>
      </c>
      <c r="R900" t="s">
        <v>3796</v>
      </c>
      <c r="S900" s="49" t="str">
        <f>CONCATENATE(Tabla_Datos[[#This Row],[Nombre_Cliente]]," ",Tabla_Datos[[#This Row],[ApellidoPaterno_Cliente]]," ",Tabla_Datos[[#This Row],[ApellidoMaterno_Cliente]])</f>
        <v>ASUNTA NANA PATILLA</v>
      </c>
      <c r="T900" s="53">
        <f>DATE(Tabla_Datos[[#This Row],[tAnio]],Tabla_Datos[[#This Row],[tMes]],Tabla_Datos[[#This Row],[tDia]])</f>
        <v>40779</v>
      </c>
      <c r="U900" s="53" t="str">
        <f>IF(Tabla_Datos[[#This Row],[cProvincia]]="LIMA","LIMA","PROVINCIA")</f>
        <v>LIMA</v>
      </c>
      <c r="V900" s="53" t="str">
        <f>MID(Tabla_Datos[[#This Row],[pTelefono]],1,SEARCH("-",Tabla_Datos[[#This Row],[pTelefono]],1)-1)</f>
        <v>1</v>
      </c>
      <c r="W900" s="53" t="str">
        <f>MID(Tabla_Datos[[#This Row],[pTelefono]],SEARCH("-",Tabla_Datos[[#This Row],[pTelefono]],1)+1,LEN(Tabla_Datos[[#This Row],[pTelefono]]))</f>
        <v>13281287</v>
      </c>
      <c r="X900" s="53" t="str">
        <f>CONCATENATE(Tabla_Datos[[#This Row],[TipUrb]]," ",Tabla_Datos[[#This Row],[Calle]]," ",Tabla_Datos[[#This Row],[NumCalle]])</f>
        <v xml:space="preserve">  LUCANAS 278</v>
      </c>
      <c r="Y900" t="s">
        <v>92</v>
      </c>
      <c r="Z900" t="s">
        <v>122</v>
      </c>
      <c r="AA900" t="s">
        <v>123</v>
      </c>
      <c r="AB900" t="s">
        <v>95</v>
      </c>
      <c r="AC900" t="s">
        <v>95</v>
      </c>
      <c r="AD900" t="s">
        <v>95</v>
      </c>
      <c r="AE900" t="s">
        <v>95</v>
      </c>
      <c r="AF900" t="s">
        <v>95</v>
      </c>
      <c r="AG900" s="51">
        <v>6562653</v>
      </c>
      <c r="AH900" t="s">
        <v>95</v>
      </c>
      <c r="AI900">
        <v>1</v>
      </c>
      <c r="AJ900">
        <v>1</v>
      </c>
      <c r="AK900" t="s">
        <v>3797</v>
      </c>
      <c r="AL900">
        <v>278</v>
      </c>
    </row>
    <row r="901" spans="1:38">
      <c r="A901">
        <v>3293376</v>
      </c>
      <c r="B901" t="s">
        <v>3798</v>
      </c>
      <c r="C901" t="s">
        <v>20</v>
      </c>
      <c r="D901" t="s">
        <v>85</v>
      </c>
      <c r="E901">
        <v>2011</v>
      </c>
      <c r="F901">
        <v>8</v>
      </c>
      <c r="G901">
        <v>24</v>
      </c>
      <c r="H901" t="s">
        <v>86</v>
      </c>
      <c r="I901" t="s">
        <v>16</v>
      </c>
      <c r="J901" t="s">
        <v>16</v>
      </c>
      <c r="K901" t="s">
        <v>126</v>
      </c>
      <c r="L901" t="s">
        <v>86</v>
      </c>
      <c r="M901" t="s">
        <v>88</v>
      </c>
      <c r="N901" s="50">
        <v>8356212</v>
      </c>
      <c r="O901" s="51">
        <v>2337597</v>
      </c>
      <c r="P901" t="s">
        <v>3799</v>
      </c>
      <c r="Q901" t="s">
        <v>3800</v>
      </c>
      <c r="R901" t="s">
        <v>3801</v>
      </c>
      <c r="S901" s="49" t="str">
        <f>CONCATENATE(Tabla_Datos[[#This Row],[Nombre_Cliente]]," ",Tabla_Datos[[#This Row],[ApellidoPaterno_Cliente]]," ",Tabla_Datos[[#This Row],[ApellidoMaterno_Cliente]])</f>
        <v>ELSA GODOY VDA DE MINAYA</v>
      </c>
      <c r="T901" s="53">
        <f>DATE(Tabla_Datos[[#This Row],[tAnio]],Tabla_Datos[[#This Row],[tMes]],Tabla_Datos[[#This Row],[tDia]])</f>
        <v>40779</v>
      </c>
      <c r="U901" s="53" t="str">
        <f>IF(Tabla_Datos[[#This Row],[cProvincia]]="LIMA","LIMA","PROVINCIA")</f>
        <v>LIMA</v>
      </c>
      <c r="V901" s="53" t="str">
        <f>MID(Tabla_Datos[[#This Row],[pTelefono]],1,SEARCH("-",Tabla_Datos[[#This Row],[pTelefono]],1)-1)</f>
        <v>1</v>
      </c>
      <c r="W901" s="53" t="str">
        <f>MID(Tabla_Datos[[#This Row],[pTelefono]],SEARCH("-",Tabla_Datos[[#This Row],[pTelefono]],1)+1,LEN(Tabla_Datos[[#This Row],[pTelefono]]))</f>
        <v>12763190</v>
      </c>
      <c r="X901" s="53" t="str">
        <f>CONCATENATE(Tabla_Datos[[#This Row],[TipUrb]]," ",Tabla_Datos[[#This Row],[Calle]]," ",Tabla_Datos[[#This Row],[NumCalle]])</f>
        <v>UR ENRIQUE DEL VILLAR 630 632 0</v>
      </c>
      <c r="Y901" t="s">
        <v>92</v>
      </c>
      <c r="Z901" t="s">
        <v>122</v>
      </c>
      <c r="AA901" t="s">
        <v>123</v>
      </c>
      <c r="AB901" t="s">
        <v>95</v>
      </c>
      <c r="AC901" t="s">
        <v>95</v>
      </c>
      <c r="AD901" t="s">
        <v>161</v>
      </c>
      <c r="AE901" t="s">
        <v>95</v>
      </c>
      <c r="AF901" t="s">
        <v>95</v>
      </c>
      <c r="AG901" s="51">
        <v>8404096</v>
      </c>
      <c r="AH901" t="s">
        <v>95</v>
      </c>
      <c r="AI901">
        <v>1</v>
      </c>
      <c r="AJ901">
        <v>1</v>
      </c>
      <c r="AK901" t="s">
        <v>3802</v>
      </c>
      <c r="AL901">
        <v>0</v>
      </c>
    </row>
    <row r="902" spans="1:38">
      <c r="A902">
        <v>3295111</v>
      </c>
      <c r="B902" t="s">
        <v>3803</v>
      </c>
      <c r="C902" t="s">
        <v>18</v>
      </c>
      <c r="D902" t="s">
        <v>85</v>
      </c>
      <c r="E902">
        <v>2011</v>
      </c>
      <c r="F902">
        <v>8</v>
      </c>
      <c r="G902">
        <v>24</v>
      </c>
      <c r="H902" t="s">
        <v>86</v>
      </c>
      <c r="I902" t="s">
        <v>16</v>
      </c>
      <c r="J902" t="s">
        <v>16</v>
      </c>
      <c r="K902" t="s">
        <v>487</v>
      </c>
      <c r="L902" t="s">
        <v>86</v>
      </c>
      <c r="M902" t="s">
        <v>88</v>
      </c>
      <c r="N902" s="50">
        <v>99999999</v>
      </c>
      <c r="O902" s="51">
        <v>2338752</v>
      </c>
      <c r="P902" t="s">
        <v>3804</v>
      </c>
      <c r="Q902" t="s">
        <v>2305</v>
      </c>
      <c r="R902" t="s">
        <v>2425</v>
      </c>
      <c r="S902" s="49" t="str">
        <f>CONCATENATE(Tabla_Datos[[#This Row],[Nombre_Cliente]]," ",Tabla_Datos[[#This Row],[ApellidoPaterno_Cliente]]," ",Tabla_Datos[[#This Row],[ApellidoMaterno_Cliente]])</f>
        <v>MOISES FELIPE CHIPANA HUAMANI</v>
      </c>
      <c r="T902" s="53">
        <f>DATE(Tabla_Datos[[#This Row],[tAnio]],Tabla_Datos[[#This Row],[tMes]],Tabla_Datos[[#This Row],[tDia]])</f>
        <v>40779</v>
      </c>
      <c r="U902" s="53" t="str">
        <f>IF(Tabla_Datos[[#This Row],[cProvincia]]="LIMA","LIMA","PROVINCIA")</f>
        <v>LIMA</v>
      </c>
      <c r="V902" s="53" t="str">
        <f>MID(Tabla_Datos[[#This Row],[pTelefono]],1,SEARCH("-",Tabla_Datos[[#This Row],[pTelefono]],1)-1)</f>
        <v>1</v>
      </c>
      <c r="W902" s="53" t="str">
        <f>MID(Tabla_Datos[[#This Row],[pTelefono]],SEARCH("-",Tabla_Datos[[#This Row],[pTelefono]],1)+1,LEN(Tabla_Datos[[#This Row],[pTelefono]]))</f>
        <v>999424783</v>
      </c>
      <c r="X902" s="53" t="str">
        <f>CONCATENATE(Tabla_Datos[[#This Row],[TipUrb]]," ",Tabla_Datos[[#This Row],[Calle]]," ",Tabla_Datos[[#This Row],[NumCalle]])</f>
        <v>UR LOS RUBIES 2133</v>
      </c>
      <c r="Y902" t="s">
        <v>92</v>
      </c>
      <c r="Z902" t="s">
        <v>93</v>
      </c>
      <c r="AA902" t="s">
        <v>94</v>
      </c>
      <c r="AB902">
        <v>2</v>
      </c>
      <c r="AC902" t="s">
        <v>95</v>
      </c>
      <c r="AD902" t="s">
        <v>161</v>
      </c>
      <c r="AE902" t="s">
        <v>95</v>
      </c>
      <c r="AG902" s="51">
        <v>41488773</v>
      </c>
      <c r="AI902">
        <v>26</v>
      </c>
      <c r="AJ902">
        <v>26</v>
      </c>
      <c r="AK902" t="s">
        <v>1059</v>
      </c>
      <c r="AL902">
        <v>2133</v>
      </c>
    </row>
    <row r="903" spans="1:38">
      <c r="A903">
        <v>3295691</v>
      </c>
      <c r="B903" t="s">
        <v>3805</v>
      </c>
      <c r="C903" t="s">
        <v>18</v>
      </c>
      <c r="D903" t="s">
        <v>156</v>
      </c>
      <c r="E903">
        <v>2011</v>
      </c>
      <c r="F903">
        <v>8</v>
      </c>
      <c r="G903">
        <v>24</v>
      </c>
      <c r="H903" t="s">
        <v>86</v>
      </c>
      <c r="I903" t="s">
        <v>16</v>
      </c>
      <c r="J903" t="s">
        <v>16</v>
      </c>
      <c r="K903" t="s">
        <v>633</v>
      </c>
      <c r="L903" t="s">
        <v>86</v>
      </c>
      <c r="M903" t="s">
        <v>88</v>
      </c>
      <c r="N903" s="50">
        <v>99999999</v>
      </c>
      <c r="O903" s="51">
        <v>2339278</v>
      </c>
      <c r="P903" t="s">
        <v>3806</v>
      </c>
      <c r="Q903" t="s">
        <v>3807</v>
      </c>
      <c r="R903" t="s">
        <v>3808</v>
      </c>
      <c r="S903" s="49" t="str">
        <f>CONCATENATE(Tabla_Datos[[#This Row],[Nombre_Cliente]]," ",Tabla_Datos[[#This Row],[ApellidoPaterno_Cliente]]," ",Tabla_Datos[[#This Row],[ApellidoMaterno_Cliente]])</f>
        <v xml:space="preserve">ROBINSON  PERALTA  CAMAN </v>
      </c>
      <c r="T903" s="53">
        <f>DATE(Tabla_Datos[[#This Row],[tAnio]],Tabla_Datos[[#This Row],[tMes]],Tabla_Datos[[#This Row],[tDia]])</f>
        <v>40779</v>
      </c>
      <c r="U903" s="53" t="str">
        <f>IF(Tabla_Datos[[#This Row],[cProvincia]]="LIMA","LIMA","PROVINCIA")</f>
        <v>LIMA</v>
      </c>
      <c r="V903" s="53" t="str">
        <f>MID(Tabla_Datos[[#This Row],[pTelefono]],1,SEARCH("-",Tabla_Datos[[#This Row],[pTelefono]],1)-1)</f>
        <v>1</v>
      </c>
      <c r="W903" s="53" t="str">
        <f>MID(Tabla_Datos[[#This Row],[pTelefono]],SEARCH("-",Tabla_Datos[[#This Row],[pTelefono]],1)+1,LEN(Tabla_Datos[[#This Row],[pTelefono]]))</f>
        <v>975382918</v>
      </c>
      <c r="X903" s="53" t="str">
        <f>CONCATENATE(Tabla_Datos[[#This Row],[TipUrb]]," ",Tabla_Datos[[#This Row],[Calle]]," ",Tabla_Datos[[#This Row],[NumCalle]])</f>
        <v>UP APURIMAC 0</v>
      </c>
      <c r="Y903" t="s">
        <v>92</v>
      </c>
      <c r="Z903" t="s">
        <v>93</v>
      </c>
      <c r="AA903" t="s">
        <v>94</v>
      </c>
      <c r="AB903" t="s">
        <v>95</v>
      </c>
      <c r="AC903" t="s">
        <v>95</v>
      </c>
      <c r="AD903" t="s">
        <v>286</v>
      </c>
      <c r="AE903" t="s">
        <v>2505</v>
      </c>
      <c r="AF903">
        <v>2</v>
      </c>
      <c r="AG903" s="51">
        <v>6576764</v>
      </c>
      <c r="AI903">
        <v>26</v>
      </c>
      <c r="AJ903">
        <v>26</v>
      </c>
      <c r="AK903" t="s">
        <v>607</v>
      </c>
      <c r="AL903">
        <v>0</v>
      </c>
    </row>
    <row r="904" spans="1:38">
      <c r="A904">
        <v>3294712</v>
      </c>
      <c r="B904" t="s">
        <v>3809</v>
      </c>
      <c r="C904" t="s">
        <v>20</v>
      </c>
      <c r="D904" t="s">
        <v>85</v>
      </c>
      <c r="E904">
        <v>2011</v>
      </c>
      <c r="F904">
        <v>8</v>
      </c>
      <c r="G904">
        <v>24</v>
      </c>
      <c r="H904" t="s">
        <v>86</v>
      </c>
      <c r="I904" t="s">
        <v>16</v>
      </c>
      <c r="J904" t="s">
        <v>16</v>
      </c>
      <c r="K904" t="s">
        <v>487</v>
      </c>
      <c r="L904" t="s">
        <v>86</v>
      </c>
      <c r="M904" t="s">
        <v>88</v>
      </c>
      <c r="N904" s="50">
        <v>20000021</v>
      </c>
      <c r="O904" s="51">
        <v>2338511</v>
      </c>
      <c r="P904" t="s">
        <v>3810</v>
      </c>
      <c r="Q904" t="s">
        <v>3811</v>
      </c>
      <c r="R904" t="s">
        <v>550</v>
      </c>
      <c r="S904" s="49" t="str">
        <f>CONCATENATE(Tabla_Datos[[#This Row],[Nombre_Cliente]]," ",Tabla_Datos[[#This Row],[ApellidoPaterno_Cliente]]," ",Tabla_Datos[[#This Row],[ApellidoMaterno_Cliente]])</f>
        <v>WILLIAM ALEXANDER COTRINA MENDOZA</v>
      </c>
      <c r="T904" s="53">
        <f>DATE(Tabla_Datos[[#This Row],[tAnio]],Tabla_Datos[[#This Row],[tMes]],Tabla_Datos[[#This Row],[tDia]])</f>
        <v>40779</v>
      </c>
      <c r="U904" s="53" t="str">
        <f>IF(Tabla_Datos[[#This Row],[cProvincia]]="LIMA","LIMA","PROVINCIA")</f>
        <v>LIMA</v>
      </c>
      <c r="V904" s="53" t="str">
        <f>MID(Tabla_Datos[[#This Row],[pTelefono]],1,SEARCH("-",Tabla_Datos[[#This Row],[pTelefono]],1)-1)</f>
        <v>1</v>
      </c>
      <c r="W904" s="53" t="str">
        <f>MID(Tabla_Datos[[#This Row],[pTelefono]],SEARCH("-",Tabla_Datos[[#This Row],[pTelefono]],1)+1,LEN(Tabla_Datos[[#This Row],[pTelefono]]))</f>
        <v>992566607</v>
      </c>
      <c r="X904" s="53" t="str">
        <f>CONCATENATE(Tabla_Datos[[#This Row],[TipUrb]]," ",Tabla_Datos[[#This Row],[Calle]]," ",Tabla_Datos[[#This Row],[NumCalle]])</f>
        <v>- LOS HUERTOS 1738</v>
      </c>
      <c r="Y904" t="s">
        <v>92</v>
      </c>
      <c r="Z904" t="s">
        <v>122</v>
      </c>
      <c r="AA904" t="s">
        <v>123</v>
      </c>
      <c r="AB904" t="s">
        <v>95</v>
      </c>
      <c r="AC904" t="s">
        <v>95</v>
      </c>
      <c r="AD904" t="s">
        <v>109</v>
      </c>
      <c r="AE904" t="s">
        <v>95</v>
      </c>
      <c r="AF904" t="s">
        <v>95</v>
      </c>
      <c r="AG904" s="51">
        <v>41139210</v>
      </c>
      <c r="AH904" t="s">
        <v>95</v>
      </c>
      <c r="AI904">
        <v>1</v>
      </c>
      <c r="AJ904">
        <v>1</v>
      </c>
      <c r="AK904" t="s">
        <v>3812</v>
      </c>
      <c r="AL904">
        <v>1738</v>
      </c>
    </row>
    <row r="905" spans="1:38">
      <c r="A905">
        <v>3293088</v>
      </c>
      <c r="B905" t="s">
        <v>3813</v>
      </c>
      <c r="C905" t="s">
        <v>20</v>
      </c>
      <c r="D905" t="s">
        <v>85</v>
      </c>
      <c r="E905">
        <v>2011</v>
      </c>
      <c r="F905">
        <v>8</v>
      </c>
      <c r="G905">
        <v>24</v>
      </c>
      <c r="H905" t="s">
        <v>144</v>
      </c>
      <c r="I905" t="s">
        <v>241</v>
      </c>
      <c r="J905" t="s">
        <v>242</v>
      </c>
      <c r="K905" t="s">
        <v>259</v>
      </c>
      <c r="L905" t="s">
        <v>86</v>
      </c>
      <c r="M905" t="s">
        <v>148</v>
      </c>
      <c r="N905" s="50">
        <v>42203455</v>
      </c>
      <c r="O905" s="51">
        <v>2337345</v>
      </c>
      <c r="P905" t="s">
        <v>3814</v>
      </c>
      <c r="Q905" t="s">
        <v>3578</v>
      </c>
      <c r="R905" t="s">
        <v>3763</v>
      </c>
      <c r="S905" s="49" t="str">
        <f>CONCATENATE(Tabla_Datos[[#This Row],[Nombre_Cliente]]," ",Tabla_Datos[[#This Row],[ApellidoPaterno_Cliente]]," ",Tabla_Datos[[#This Row],[ApellidoMaterno_Cliente]])</f>
        <v>FELIX ANTONIO ZELADA BAZAN</v>
      </c>
      <c r="T905" s="53">
        <f>DATE(Tabla_Datos[[#This Row],[tAnio]],Tabla_Datos[[#This Row],[tMes]],Tabla_Datos[[#This Row],[tDia]])</f>
        <v>40779</v>
      </c>
      <c r="U905" s="53" t="str">
        <f>IF(Tabla_Datos[[#This Row],[cProvincia]]="LIMA","LIMA","PROVINCIA")</f>
        <v>PROVINCIA</v>
      </c>
      <c r="V905" s="53" t="str">
        <f>MID(Tabla_Datos[[#This Row],[pTelefono]],1,SEARCH("-",Tabla_Datos[[#This Row],[pTelefono]],1)-1)</f>
        <v>44</v>
      </c>
      <c r="W905" s="53" t="str">
        <f>MID(Tabla_Datos[[#This Row],[pTelefono]],SEARCH("-",Tabla_Datos[[#This Row],[pTelefono]],1)+1,LEN(Tabla_Datos[[#This Row],[pTelefono]]))</f>
        <v>44200214</v>
      </c>
      <c r="X905" s="53" t="str">
        <f>CONCATENATE(Tabla_Datos[[#This Row],[TipUrb]]," ",Tabla_Datos[[#This Row],[Calle]]," ",Tabla_Datos[[#This Row],[NumCalle]])</f>
        <v xml:space="preserve">  SUAREZ 342</v>
      </c>
      <c r="Y905" t="s">
        <v>246</v>
      </c>
      <c r="Z905" t="s">
        <v>122</v>
      </c>
      <c r="AA905" t="s">
        <v>123</v>
      </c>
      <c r="AB905" t="s">
        <v>95</v>
      </c>
      <c r="AC905" t="s">
        <v>95</v>
      </c>
      <c r="AD905" t="s">
        <v>95</v>
      </c>
      <c r="AE905" t="s">
        <v>95</v>
      </c>
      <c r="AF905" t="s">
        <v>95</v>
      </c>
      <c r="AG905" s="51">
        <v>17804359</v>
      </c>
      <c r="AH905" t="s">
        <v>95</v>
      </c>
      <c r="AI905">
        <v>1</v>
      </c>
      <c r="AJ905">
        <v>1</v>
      </c>
      <c r="AK905" t="s">
        <v>1492</v>
      </c>
      <c r="AL905">
        <v>342</v>
      </c>
    </row>
    <row r="906" spans="1:38">
      <c r="A906">
        <v>3294647</v>
      </c>
      <c r="B906" t="s">
        <v>3815</v>
      </c>
      <c r="C906" t="s">
        <v>18</v>
      </c>
      <c r="D906" t="s">
        <v>156</v>
      </c>
      <c r="E906">
        <v>2011</v>
      </c>
      <c r="F906">
        <v>8</v>
      </c>
      <c r="G906">
        <v>24</v>
      </c>
      <c r="H906" t="s">
        <v>86</v>
      </c>
      <c r="I906" t="s">
        <v>16</v>
      </c>
      <c r="J906" t="s">
        <v>16</v>
      </c>
      <c r="K906" t="s">
        <v>444</v>
      </c>
      <c r="L906" t="s">
        <v>86</v>
      </c>
      <c r="M906" t="s">
        <v>88</v>
      </c>
      <c r="N906" s="50">
        <v>99999999</v>
      </c>
      <c r="O906" s="51">
        <v>2338432</v>
      </c>
      <c r="P906" t="s">
        <v>3816</v>
      </c>
      <c r="Q906" t="s">
        <v>910</v>
      </c>
      <c r="R906" t="s">
        <v>3817</v>
      </c>
      <c r="S906" s="49" t="str">
        <f>CONCATENATE(Tabla_Datos[[#This Row],[Nombre_Cliente]]," ",Tabla_Datos[[#This Row],[ApellidoPaterno_Cliente]]," ",Tabla_Datos[[#This Row],[ApellidoMaterno_Cliente]])</f>
        <v>NOEMY VICTORIA RODRIGUEZ  ONCOY DE LINGAN</v>
      </c>
      <c r="T906" s="53">
        <f>DATE(Tabla_Datos[[#This Row],[tAnio]],Tabla_Datos[[#This Row],[tMes]],Tabla_Datos[[#This Row],[tDia]])</f>
        <v>40779</v>
      </c>
      <c r="U906" s="53" t="str">
        <f>IF(Tabla_Datos[[#This Row],[cProvincia]]="LIMA","LIMA","PROVINCIA")</f>
        <v>LIMA</v>
      </c>
      <c r="V906" s="53" t="str">
        <f>MID(Tabla_Datos[[#This Row],[pTelefono]],1,SEARCH("-",Tabla_Datos[[#This Row],[pTelefono]],1)-1)</f>
        <v>1</v>
      </c>
      <c r="W906" s="53" t="str">
        <f>MID(Tabla_Datos[[#This Row],[pTelefono]],SEARCH("-",Tabla_Datos[[#This Row],[pTelefono]],1)+1,LEN(Tabla_Datos[[#This Row],[pTelefono]]))</f>
        <v>995085285</v>
      </c>
      <c r="X906" s="53" t="str">
        <f>CONCATENATE(Tabla_Datos[[#This Row],[TipUrb]]," ",Tabla_Datos[[#This Row],[Calle]]," ",Tabla_Datos[[#This Row],[NumCalle]])</f>
        <v>UR RIO MAJES 5626</v>
      </c>
      <c r="Y906" t="s">
        <v>92</v>
      </c>
      <c r="Z906" t="s">
        <v>93</v>
      </c>
      <c r="AA906" t="s">
        <v>94</v>
      </c>
      <c r="AB906" t="s">
        <v>95</v>
      </c>
      <c r="AC906" t="s">
        <v>95</v>
      </c>
      <c r="AD906" t="s">
        <v>161</v>
      </c>
      <c r="AE906" t="s">
        <v>95</v>
      </c>
      <c r="AG906" s="51">
        <v>80105134</v>
      </c>
      <c r="AI906">
        <v>26</v>
      </c>
      <c r="AJ906">
        <v>26</v>
      </c>
      <c r="AK906" t="s">
        <v>962</v>
      </c>
      <c r="AL906">
        <v>5626</v>
      </c>
    </row>
    <row r="907" spans="1:38">
      <c r="A907">
        <v>3293215</v>
      </c>
      <c r="B907" t="s">
        <v>3818</v>
      </c>
      <c r="C907" t="s">
        <v>20</v>
      </c>
      <c r="D907" t="s">
        <v>143</v>
      </c>
      <c r="E907">
        <v>2011</v>
      </c>
      <c r="F907">
        <v>8</v>
      </c>
      <c r="G907">
        <v>24</v>
      </c>
      <c r="H907" t="s">
        <v>144</v>
      </c>
      <c r="I907" t="s">
        <v>145</v>
      </c>
      <c r="J907" t="s">
        <v>469</v>
      </c>
      <c r="K907" t="s">
        <v>469</v>
      </c>
      <c r="L907" t="s">
        <v>86</v>
      </c>
      <c r="M907" t="s">
        <v>148</v>
      </c>
      <c r="N907" s="50">
        <v>41384112</v>
      </c>
      <c r="O907" s="51">
        <v>2337465</v>
      </c>
      <c r="P907" t="s">
        <v>3819</v>
      </c>
      <c r="Q907" t="s">
        <v>3820</v>
      </c>
      <c r="R907" t="s">
        <v>564</v>
      </c>
      <c r="S907" s="49" t="str">
        <f>CONCATENATE(Tabla_Datos[[#This Row],[Nombre_Cliente]]," ",Tabla_Datos[[#This Row],[ApellidoPaterno_Cliente]]," ",Tabla_Datos[[#This Row],[ApellidoMaterno_Cliente]])</f>
        <v>FELIX GRACIA GARCIA</v>
      </c>
      <c r="T907" s="53">
        <f>DATE(Tabla_Datos[[#This Row],[tAnio]],Tabla_Datos[[#This Row],[tMes]],Tabla_Datos[[#This Row],[tDia]])</f>
        <v>40779</v>
      </c>
      <c r="U907" s="53" t="str">
        <f>IF(Tabla_Datos[[#This Row],[cProvincia]]="LIMA","LIMA","PROVINCIA")</f>
        <v>PROVINCIA</v>
      </c>
      <c r="V907" s="53" t="str">
        <f>MID(Tabla_Datos[[#This Row],[pTelefono]],1,SEARCH("-",Tabla_Datos[[#This Row],[pTelefono]],1)-1)</f>
        <v>43</v>
      </c>
      <c r="W907" s="53" t="str">
        <f>MID(Tabla_Datos[[#This Row],[pTelefono]],SEARCH("-",Tabla_Datos[[#This Row],[pTelefono]],1)+1,LEN(Tabla_Datos[[#This Row],[pTelefono]]))</f>
        <v>943080743</v>
      </c>
      <c r="X907" s="53" t="str">
        <f>CONCATENATE(Tabla_Datos[[#This Row],[TipUrb]]," ",Tabla_Datos[[#This Row],[Calle]]," ",Tabla_Datos[[#This Row],[NumCalle]])</f>
        <v>- 28 DE JULIO   MZ 34 LT 16 0</v>
      </c>
      <c r="Y907" t="s">
        <v>151</v>
      </c>
      <c r="Z907" t="s">
        <v>152</v>
      </c>
      <c r="AA907" t="s">
        <v>153</v>
      </c>
      <c r="AB907" t="s">
        <v>95</v>
      </c>
      <c r="AC907" t="s">
        <v>95</v>
      </c>
      <c r="AD907" t="s">
        <v>109</v>
      </c>
      <c r="AE907" t="s">
        <v>95</v>
      </c>
      <c r="AF907" t="s">
        <v>95</v>
      </c>
      <c r="AG907" s="51">
        <v>32762947</v>
      </c>
      <c r="AH907" t="s">
        <v>95</v>
      </c>
      <c r="AI907">
        <v>1</v>
      </c>
      <c r="AJ907">
        <v>1</v>
      </c>
      <c r="AK907" t="s">
        <v>3821</v>
      </c>
      <c r="AL907">
        <v>0</v>
      </c>
    </row>
    <row r="908" spans="1:38">
      <c r="A908">
        <v>3293400</v>
      </c>
      <c r="B908" t="s">
        <v>3822</v>
      </c>
      <c r="C908" t="s">
        <v>18</v>
      </c>
      <c r="D908" t="s">
        <v>85</v>
      </c>
      <c r="E908">
        <v>2011</v>
      </c>
      <c r="F908">
        <v>8</v>
      </c>
      <c r="G908">
        <v>24</v>
      </c>
      <c r="H908" t="s">
        <v>86</v>
      </c>
      <c r="I908" t="s">
        <v>141</v>
      </c>
      <c r="J908" t="s">
        <v>521</v>
      </c>
      <c r="K908" t="s">
        <v>521</v>
      </c>
      <c r="L908" t="s">
        <v>86</v>
      </c>
      <c r="M908" t="s">
        <v>294</v>
      </c>
      <c r="N908" s="50">
        <v>41147504</v>
      </c>
      <c r="O908" s="51">
        <v>2337610</v>
      </c>
      <c r="P908" t="s">
        <v>1571</v>
      </c>
      <c r="Q908" t="s">
        <v>167</v>
      </c>
      <c r="R908" t="s">
        <v>3823</v>
      </c>
      <c r="S908" s="49" t="str">
        <f>CONCATENATE(Tabla_Datos[[#This Row],[Nombre_Cliente]]," ",Tabla_Datos[[#This Row],[ApellidoPaterno_Cliente]]," ",Tabla_Datos[[#This Row],[ApellidoMaterno_Cliente]])</f>
        <v>CESAR AUGUSTO SOLIS PUENTE</v>
      </c>
      <c r="T908" s="53">
        <f>DATE(Tabla_Datos[[#This Row],[tAnio]],Tabla_Datos[[#This Row],[tMes]],Tabla_Datos[[#This Row],[tDia]])</f>
        <v>40779</v>
      </c>
      <c r="U908" s="53" t="str">
        <f>IF(Tabla_Datos[[#This Row],[cProvincia]]="LIMA","LIMA","PROVINCIA")</f>
        <v>PROVINCIA</v>
      </c>
      <c r="V908" s="53" t="str">
        <f>MID(Tabla_Datos[[#This Row],[pTelefono]],1,SEARCH("-",Tabla_Datos[[#This Row],[pTelefono]],1)-1)</f>
        <v>64</v>
      </c>
      <c r="W908" s="53" t="str">
        <f>MID(Tabla_Datos[[#This Row],[pTelefono]],SEARCH("-",Tabla_Datos[[#This Row],[pTelefono]],1)+1,LEN(Tabla_Datos[[#This Row],[pTelefono]]))</f>
        <v>797561</v>
      </c>
      <c r="X908" s="53" t="str">
        <f>CONCATENATE(Tabla_Datos[[#This Row],[TipUrb]]," ",Tabla_Datos[[#This Row],[Calle]]," ",Tabla_Datos[[#This Row],[NumCalle]])</f>
        <v xml:space="preserve">  LIMA 113</v>
      </c>
      <c r="Y908" t="s">
        <v>525</v>
      </c>
      <c r="Z908" t="s">
        <v>93</v>
      </c>
      <c r="AA908" t="s">
        <v>94</v>
      </c>
      <c r="AB908" t="s">
        <v>95</v>
      </c>
      <c r="AC908" t="s">
        <v>95</v>
      </c>
      <c r="AD908" t="s">
        <v>95</v>
      </c>
      <c r="AE908" t="s">
        <v>95</v>
      </c>
      <c r="AG908" s="51">
        <v>42628604</v>
      </c>
      <c r="AI908">
        <v>17</v>
      </c>
      <c r="AJ908">
        <v>17</v>
      </c>
      <c r="AK908" t="s">
        <v>16</v>
      </c>
      <c r="AL908">
        <v>113</v>
      </c>
    </row>
    <row r="909" spans="1:38">
      <c r="A909">
        <v>3295446</v>
      </c>
      <c r="B909" t="s">
        <v>3824</v>
      </c>
      <c r="C909" t="s">
        <v>18</v>
      </c>
      <c r="D909" t="s">
        <v>156</v>
      </c>
      <c r="E909">
        <v>2011</v>
      </c>
      <c r="F909">
        <v>8</v>
      </c>
      <c r="G909">
        <v>24</v>
      </c>
      <c r="H909" t="s">
        <v>86</v>
      </c>
      <c r="I909" t="s">
        <v>16</v>
      </c>
      <c r="J909" t="s">
        <v>16</v>
      </c>
      <c r="K909" t="s">
        <v>633</v>
      </c>
      <c r="L909" t="s">
        <v>86</v>
      </c>
      <c r="M909" t="s">
        <v>88</v>
      </c>
      <c r="N909" s="50">
        <v>99999999</v>
      </c>
      <c r="O909" s="51">
        <v>2339086</v>
      </c>
      <c r="P909" t="s">
        <v>3825</v>
      </c>
      <c r="Q909" t="s">
        <v>3826</v>
      </c>
      <c r="R909" t="s">
        <v>3827</v>
      </c>
      <c r="S909" s="49" t="str">
        <f>CONCATENATE(Tabla_Datos[[#This Row],[Nombre_Cliente]]," ",Tabla_Datos[[#This Row],[ApellidoPaterno_Cliente]]," ",Tabla_Datos[[#This Row],[ApellidoMaterno_Cliente]])</f>
        <v xml:space="preserve">CINDY JANNETH   ORMEÑO   SANCHEZ  </v>
      </c>
      <c r="T909" s="53">
        <f>DATE(Tabla_Datos[[#This Row],[tAnio]],Tabla_Datos[[#This Row],[tMes]],Tabla_Datos[[#This Row],[tDia]])</f>
        <v>40779</v>
      </c>
      <c r="U909" s="53" t="str">
        <f>IF(Tabla_Datos[[#This Row],[cProvincia]]="LIMA","LIMA","PROVINCIA")</f>
        <v>LIMA</v>
      </c>
      <c r="V909" s="53" t="str">
        <f>MID(Tabla_Datos[[#This Row],[pTelefono]],1,SEARCH("-",Tabla_Datos[[#This Row],[pTelefono]],1)-1)</f>
        <v>1</v>
      </c>
      <c r="W909" s="53" t="str">
        <f>MID(Tabla_Datos[[#This Row],[pTelefono]],SEARCH("-",Tabla_Datos[[#This Row],[pTelefono]],1)+1,LEN(Tabla_Datos[[#This Row],[pTelefono]]))</f>
        <v>994210546</v>
      </c>
      <c r="X909" s="53" t="str">
        <f>CONCATENATE(Tabla_Datos[[#This Row],[TipUrb]]," ",Tabla_Datos[[#This Row],[Calle]]," ",Tabla_Datos[[#This Row],[NumCalle]])</f>
        <v>UR ANTISUYO 0</v>
      </c>
      <c r="Y909" t="s">
        <v>92</v>
      </c>
      <c r="Z909" t="s">
        <v>93</v>
      </c>
      <c r="AA909" t="s">
        <v>94</v>
      </c>
      <c r="AB909" t="s">
        <v>95</v>
      </c>
      <c r="AC909" t="s">
        <v>95</v>
      </c>
      <c r="AD909" t="s">
        <v>161</v>
      </c>
      <c r="AE909" t="s">
        <v>950</v>
      </c>
      <c r="AF909">
        <v>9</v>
      </c>
      <c r="AG909" s="51">
        <v>44969350</v>
      </c>
      <c r="AI909">
        <v>26</v>
      </c>
      <c r="AJ909">
        <v>26</v>
      </c>
      <c r="AK909" t="s">
        <v>3688</v>
      </c>
      <c r="AL909">
        <v>0</v>
      </c>
    </row>
    <row r="910" spans="1:38">
      <c r="A910">
        <v>3296003</v>
      </c>
      <c r="B910" t="s">
        <v>3828</v>
      </c>
      <c r="C910" t="s">
        <v>18</v>
      </c>
      <c r="D910" t="s">
        <v>156</v>
      </c>
      <c r="E910">
        <v>2011</v>
      </c>
      <c r="F910">
        <v>8</v>
      </c>
      <c r="G910">
        <v>24</v>
      </c>
      <c r="H910" t="s">
        <v>86</v>
      </c>
      <c r="I910" t="s">
        <v>16</v>
      </c>
      <c r="J910" t="s">
        <v>16</v>
      </c>
      <c r="K910" t="s">
        <v>374</v>
      </c>
      <c r="L910" t="s">
        <v>86</v>
      </c>
      <c r="M910" t="s">
        <v>88</v>
      </c>
      <c r="N910" s="50">
        <v>99999999</v>
      </c>
      <c r="O910" s="51">
        <v>2339569</v>
      </c>
      <c r="P910" t="s">
        <v>3829</v>
      </c>
      <c r="Q910" t="s">
        <v>3830</v>
      </c>
      <c r="R910" t="s">
        <v>2949</v>
      </c>
      <c r="S910" s="49" t="str">
        <f>CONCATENATE(Tabla_Datos[[#This Row],[Nombre_Cliente]]," ",Tabla_Datos[[#This Row],[ApellidoPaterno_Cliente]]," ",Tabla_Datos[[#This Row],[ApellidoMaterno_Cliente]])</f>
        <v xml:space="preserve">MARYBEL MILAGROS  BALTAZAR  CARRASCO </v>
      </c>
      <c r="T910" s="53">
        <f>DATE(Tabla_Datos[[#This Row],[tAnio]],Tabla_Datos[[#This Row],[tMes]],Tabla_Datos[[#This Row],[tDia]])</f>
        <v>40779</v>
      </c>
      <c r="U910" s="53" t="str">
        <f>IF(Tabla_Datos[[#This Row],[cProvincia]]="LIMA","LIMA","PROVINCIA")</f>
        <v>LIMA</v>
      </c>
      <c r="V910" s="53" t="str">
        <f>MID(Tabla_Datos[[#This Row],[pTelefono]],1,SEARCH("-",Tabla_Datos[[#This Row],[pTelefono]],1)-1)</f>
        <v>1</v>
      </c>
      <c r="W910" s="53" t="str">
        <f>MID(Tabla_Datos[[#This Row],[pTelefono]],SEARCH("-",Tabla_Datos[[#This Row],[pTelefono]],1)+1,LEN(Tabla_Datos[[#This Row],[pTelefono]]))</f>
        <v>998748197</v>
      </c>
      <c r="X910" s="53" t="str">
        <f>CONCATENATE(Tabla_Datos[[#This Row],[TipUrb]]," ",Tabla_Datos[[#This Row],[Calle]]," ",Tabla_Datos[[#This Row],[NumCalle]])</f>
        <v>UR LA UNION 467</v>
      </c>
      <c r="Y910" t="s">
        <v>92</v>
      </c>
      <c r="Z910" t="s">
        <v>93</v>
      </c>
      <c r="AA910" t="s">
        <v>94</v>
      </c>
      <c r="AB910" t="s">
        <v>95</v>
      </c>
      <c r="AC910" t="s">
        <v>95</v>
      </c>
      <c r="AD910" t="s">
        <v>161</v>
      </c>
      <c r="AE910" t="s">
        <v>95</v>
      </c>
      <c r="AG910" s="51">
        <v>22489304</v>
      </c>
      <c r="AI910">
        <v>26</v>
      </c>
      <c r="AJ910">
        <v>26</v>
      </c>
      <c r="AK910" t="s">
        <v>3831</v>
      </c>
      <c r="AL910">
        <v>467</v>
      </c>
    </row>
    <row r="911" spans="1:38">
      <c r="A911">
        <v>3293846</v>
      </c>
      <c r="B911" t="s">
        <v>3832</v>
      </c>
      <c r="C911" t="s">
        <v>18</v>
      </c>
      <c r="D911" t="s">
        <v>892</v>
      </c>
      <c r="E911">
        <v>2011</v>
      </c>
      <c r="F911">
        <v>8</v>
      </c>
      <c r="G911">
        <v>24</v>
      </c>
      <c r="H911" t="s">
        <v>86</v>
      </c>
      <c r="I911" t="s">
        <v>16</v>
      </c>
      <c r="J911" t="s">
        <v>16</v>
      </c>
      <c r="K911" t="s">
        <v>171</v>
      </c>
      <c r="L911" t="s">
        <v>86</v>
      </c>
      <c r="M911" t="s">
        <v>88</v>
      </c>
      <c r="N911" s="50">
        <v>6782397</v>
      </c>
      <c r="O911" s="51">
        <v>2337953</v>
      </c>
      <c r="P911" t="s">
        <v>3833</v>
      </c>
      <c r="Q911" t="s">
        <v>3834</v>
      </c>
      <c r="R911" t="s">
        <v>3835</v>
      </c>
      <c r="S911" s="49" t="str">
        <f>CONCATENATE(Tabla_Datos[[#This Row],[Nombre_Cliente]]," ",Tabla_Datos[[#This Row],[ApellidoPaterno_Cliente]]," ",Tabla_Datos[[#This Row],[ApellidoMaterno_Cliente]])</f>
        <v>SEBASTIAN EDUARDO  ORTIGAS MESIAS</v>
      </c>
      <c r="T911" s="53">
        <f>DATE(Tabla_Datos[[#This Row],[tAnio]],Tabla_Datos[[#This Row],[tMes]],Tabla_Datos[[#This Row],[tDia]])</f>
        <v>40779</v>
      </c>
      <c r="U911" s="53" t="str">
        <f>IF(Tabla_Datos[[#This Row],[cProvincia]]="LIMA","LIMA","PROVINCIA")</f>
        <v>LIMA</v>
      </c>
      <c r="V911" s="53" t="str">
        <f>MID(Tabla_Datos[[#This Row],[pTelefono]],1,SEARCH("-",Tabla_Datos[[#This Row],[pTelefono]],1)-1)</f>
        <v>1</v>
      </c>
      <c r="W911" s="53" t="str">
        <f>MID(Tabla_Datos[[#This Row],[pTelefono]],SEARCH("-",Tabla_Datos[[#This Row],[pTelefono]],1)+1,LEN(Tabla_Datos[[#This Row],[pTelefono]]))</f>
        <v>956792900</v>
      </c>
      <c r="X911" s="53" t="str">
        <f>CONCATENATE(Tabla_Datos[[#This Row],[TipUrb]]," ",Tabla_Datos[[#This Row],[Calle]]," ",Tabla_Datos[[#This Row],[NumCalle]])</f>
        <v>CO VALDEMAR MOSER 436</v>
      </c>
      <c r="Y911" t="s">
        <v>92</v>
      </c>
      <c r="Z911" t="s">
        <v>93</v>
      </c>
      <c r="AA911" t="s">
        <v>94</v>
      </c>
      <c r="AB911" t="s">
        <v>95</v>
      </c>
      <c r="AC911">
        <v>301</v>
      </c>
      <c r="AD911" t="s">
        <v>198</v>
      </c>
      <c r="AE911" t="s">
        <v>95</v>
      </c>
      <c r="AG911" s="51">
        <v>41502868</v>
      </c>
      <c r="AI911">
        <v>26</v>
      </c>
      <c r="AJ911">
        <v>26</v>
      </c>
      <c r="AK911" t="s">
        <v>3836</v>
      </c>
      <c r="AL911">
        <v>436</v>
      </c>
    </row>
    <row r="912" spans="1:38">
      <c r="A912">
        <v>3292421</v>
      </c>
      <c r="B912" t="s">
        <v>3837</v>
      </c>
      <c r="C912" t="s">
        <v>18</v>
      </c>
      <c r="D912" t="s">
        <v>143</v>
      </c>
      <c r="E912">
        <v>2011</v>
      </c>
      <c r="F912">
        <v>8</v>
      </c>
      <c r="G912">
        <v>24</v>
      </c>
      <c r="H912" t="s">
        <v>86</v>
      </c>
      <c r="I912" t="s">
        <v>355</v>
      </c>
      <c r="J912" t="s">
        <v>2051</v>
      </c>
      <c r="K912" t="s">
        <v>2052</v>
      </c>
      <c r="L912" t="s">
        <v>86</v>
      </c>
      <c r="M912" t="s">
        <v>594</v>
      </c>
      <c r="N912" s="50">
        <v>42974516</v>
      </c>
      <c r="O912" s="51">
        <v>2336908</v>
      </c>
      <c r="P912" t="s">
        <v>3838</v>
      </c>
      <c r="Q912" t="s">
        <v>1193</v>
      </c>
      <c r="R912" t="s">
        <v>3839</v>
      </c>
      <c r="S912" s="49" t="str">
        <f>CONCATENATE(Tabla_Datos[[#This Row],[Nombre_Cliente]]," ",Tabla_Datos[[#This Row],[ApellidoPaterno_Cliente]]," ",Tabla_Datos[[#This Row],[ApellidoMaterno_Cliente]])</f>
        <v>MARCIA  MOLINA  ALCCA</v>
      </c>
      <c r="T912" s="53">
        <f>DATE(Tabla_Datos[[#This Row],[tAnio]],Tabla_Datos[[#This Row],[tMes]],Tabla_Datos[[#This Row],[tDia]])</f>
        <v>40779</v>
      </c>
      <c r="U912" s="53" t="str">
        <f>IF(Tabla_Datos[[#This Row],[cProvincia]]="LIMA","LIMA","PROVINCIA")</f>
        <v>PROVINCIA</v>
      </c>
      <c r="V912" s="53" t="str">
        <f>MID(Tabla_Datos[[#This Row],[pTelefono]],1,SEARCH("-",Tabla_Datos[[#This Row],[pTelefono]],1)-1)</f>
        <v>1</v>
      </c>
      <c r="W912" s="53" t="str">
        <f>MID(Tabla_Datos[[#This Row],[pTelefono]],SEARCH("-",Tabla_Datos[[#This Row],[pTelefono]],1)+1,LEN(Tabla_Datos[[#This Row],[pTelefono]]))</f>
        <v>966435611</v>
      </c>
      <c r="X912" s="53" t="str">
        <f>CONCATENATE(Tabla_Datos[[#This Row],[TipUrb]]," ",Tabla_Datos[[#This Row],[Calle]]," ",Tabla_Datos[[#This Row],[NumCalle]])</f>
        <v xml:space="preserve">  RAMON CASTILLA 0</v>
      </c>
      <c r="Y912" t="s">
        <v>360</v>
      </c>
      <c r="Z912" t="s">
        <v>181</v>
      </c>
      <c r="AA912" t="s">
        <v>182</v>
      </c>
      <c r="AB912" t="s">
        <v>95</v>
      </c>
      <c r="AC912" t="s">
        <v>95</v>
      </c>
      <c r="AD912" t="s">
        <v>95</v>
      </c>
      <c r="AE912" t="s">
        <v>95</v>
      </c>
      <c r="AG912" s="51">
        <v>45746830</v>
      </c>
      <c r="AI912">
        <v>36</v>
      </c>
      <c r="AJ912">
        <v>36</v>
      </c>
      <c r="AK912" t="s">
        <v>2913</v>
      </c>
      <c r="AL912">
        <v>0</v>
      </c>
    </row>
    <row r="913" spans="1:38">
      <c r="A913">
        <v>3293633</v>
      </c>
      <c r="B913" t="s">
        <v>3840</v>
      </c>
      <c r="C913" t="s">
        <v>20</v>
      </c>
      <c r="D913" t="s">
        <v>85</v>
      </c>
      <c r="E913">
        <v>2011</v>
      </c>
      <c r="F913">
        <v>8</v>
      </c>
      <c r="G913">
        <v>24</v>
      </c>
      <c r="H913" t="s">
        <v>144</v>
      </c>
      <c r="I913" t="s">
        <v>16</v>
      </c>
      <c r="J913" t="s">
        <v>16</v>
      </c>
      <c r="K913" t="s">
        <v>16</v>
      </c>
      <c r="L913" t="s">
        <v>86</v>
      </c>
      <c r="M913" t="s">
        <v>88</v>
      </c>
      <c r="N913" s="50">
        <v>41081072</v>
      </c>
      <c r="O913" s="51">
        <v>2337809</v>
      </c>
      <c r="P913" t="s">
        <v>3841</v>
      </c>
      <c r="Q913" t="s">
        <v>3842</v>
      </c>
      <c r="R913" t="s">
        <v>3525</v>
      </c>
      <c r="S913" s="49" t="str">
        <f>CONCATENATE(Tabla_Datos[[#This Row],[Nombre_Cliente]]," ",Tabla_Datos[[#This Row],[ApellidoPaterno_Cliente]]," ",Tabla_Datos[[#This Row],[ApellidoMaterno_Cliente]])</f>
        <v>JOSE RICARDO ZULOETA MALCA</v>
      </c>
      <c r="T913" s="53">
        <f>DATE(Tabla_Datos[[#This Row],[tAnio]],Tabla_Datos[[#This Row],[tMes]],Tabla_Datos[[#This Row],[tDia]])</f>
        <v>40779</v>
      </c>
      <c r="U913" s="53" t="str">
        <f>IF(Tabla_Datos[[#This Row],[cProvincia]]="LIMA","LIMA","PROVINCIA")</f>
        <v>LIMA</v>
      </c>
      <c r="V913" s="53" t="str">
        <f>MID(Tabla_Datos[[#This Row],[pTelefono]],1,SEARCH("-",Tabla_Datos[[#This Row],[pTelefono]],1)-1)</f>
        <v>1</v>
      </c>
      <c r="W913" s="53" t="str">
        <f>MID(Tabla_Datos[[#This Row],[pTelefono]],SEARCH("-",Tabla_Datos[[#This Row],[pTelefono]],1)+1,LEN(Tabla_Datos[[#This Row],[pTelefono]]))</f>
        <v>999370600</v>
      </c>
      <c r="X913" s="53" t="str">
        <f>CONCATENATE(Tabla_Datos[[#This Row],[TipUrb]]," ",Tabla_Datos[[#This Row],[Calle]]," ",Tabla_Datos[[#This Row],[NumCalle]])</f>
        <v>- ESPAÑA 238</v>
      </c>
      <c r="Y913" t="s">
        <v>92</v>
      </c>
      <c r="Z913" t="s">
        <v>122</v>
      </c>
      <c r="AA913" t="s">
        <v>123</v>
      </c>
      <c r="AB913" t="s">
        <v>95</v>
      </c>
      <c r="AC913" t="s">
        <v>95</v>
      </c>
      <c r="AD913" t="s">
        <v>109</v>
      </c>
      <c r="AE913" t="s">
        <v>95</v>
      </c>
      <c r="AF913" t="s">
        <v>95</v>
      </c>
      <c r="AG913" s="51">
        <v>16703779</v>
      </c>
      <c r="AH913" t="s">
        <v>95</v>
      </c>
      <c r="AI913">
        <v>1</v>
      </c>
      <c r="AJ913">
        <v>1</v>
      </c>
      <c r="AK913" t="s">
        <v>3843</v>
      </c>
      <c r="AL913">
        <v>238</v>
      </c>
    </row>
    <row r="914" spans="1:38">
      <c r="A914">
        <v>3294146</v>
      </c>
      <c r="B914" t="s">
        <v>3844</v>
      </c>
      <c r="C914" t="s">
        <v>18</v>
      </c>
      <c r="D914" t="s">
        <v>85</v>
      </c>
      <c r="E914">
        <v>2011</v>
      </c>
      <c r="F914">
        <v>8</v>
      </c>
      <c r="G914">
        <v>24</v>
      </c>
      <c r="H914" t="s">
        <v>86</v>
      </c>
      <c r="I914" t="s">
        <v>16</v>
      </c>
      <c r="J914" t="s">
        <v>16</v>
      </c>
      <c r="K914" t="s">
        <v>1039</v>
      </c>
      <c r="L914" t="s">
        <v>86</v>
      </c>
      <c r="M914" t="s">
        <v>88</v>
      </c>
      <c r="N914" s="50">
        <v>40881837</v>
      </c>
      <c r="O914" s="51">
        <v>2338193</v>
      </c>
      <c r="P914" t="s">
        <v>3845</v>
      </c>
      <c r="Q914" t="s">
        <v>1426</v>
      </c>
      <c r="R914" t="s">
        <v>3846</v>
      </c>
      <c r="S914" s="49" t="str">
        <f>CONCATENATE(Tabla_Datos[[#This Row],[Nombre_Cliente]]," ",Tabla_Datos[[#This Row],[ApellidoPaterno_Cliente]]," ",Tabla_Datos[[#This Row],[ApellidoMaterno_Cliente]])</f>
        <v xml:space="preserve">RUBEN RICARDO  RAMOS  VEGA </v>
      </c>
      <c r="T914" s="53">
        <f>DATE(Tabla_Datos[[#This Row],[tAnio]],Tabla_Datos[[#This Row],[tMes]],Tabla_Datos[[#This Row],[tDia]])</f>
        <v>40779</v>
      </c>
      <c r="U914" s="53" t="str">
        <f>IF(Tabla_Datos[[#This Row],[cProvincia]]="LIMA","LIMA","PROVINCIA")</f>
        <v>LIMA</v>
      </c>
      <c r="V914" s="53" t="str">
        <f>MID(Tabla_Datos[[#This Row],[pTelefono]],1,SEARCH("-",Tabla_Datos[[#This Row],[pTelefono]],1)-1)</f>
        <v>1</v>
      </c>
      <c r="W914" s="53" t="str">
        <f>MID(Tabla_Datos[[#This Row],[pTelefono]],SEARCH("-",Tabla_Datos[[#This Row],[pTelefono]],1)+1,LEN(Tabla_Datos[[#This Row],[pTelefono]]))</f>
        <v>991535602</v>
      </c>
      <c r="X914" s="53" t="str">
        <f>CONCATENATE(Tabla_Datos[[#This Row],[TipUrb]]," ",Tabla_Datos[[#This Row],[Calle]]," ",Tabla_Datos[[#This Row],[NumCalle]])</f>
        <v>UR LA COLONIA 281</v>
      </c>
      <c r="Y914" t="s">
        <v>92</v>
      </c>
      <c r="Z914" t="s">
        <v>93</v>
      </c>
      <c r="AA914" t="s">
        <v>94</v>
      </c>
      <c r="AB914" t="s">
        <v>95</v>
      </c>
      <c r="AC914" t="s">
        <v>95</v>
      </c>
      <c r="AD914" t="s">
        <v>161</v>
      </c>
      <c r="AE914" t="s">
        <v>95</v>
      </c>
      <c r="AG914" s="51">
        <v>8165781</v>
      </c>
      <c r="AI914">
        <v>36</v>
      </c>
      <c r="AJ914">
        <v>36</v>
      </c>
      <c r="AK914" t="s">
        <v>3847</v>
      </c>
      <c r="AL914">
        <v>281</v>
      </c>
    </row>
    <row r="915" spans="1:38">
      <c r="A915">
        <v>3294363</v>
      </c>
      <c r="B915" t="s">
        <v>3848</v>
      </c>
      <c r="C915" t="s">
        <v>20</v>
      </c>
      <c r="D915" t="s">
        <v>85</v>
      </c>
      <c r="E915">
        <v>2011</v>
      </c>
      <c r="F915">
        <v>8</v>
      </c>
      <c r="G915">
        <v>24</v>
      </c>
      <c r="H915" t="s">
        <v>86</v>
      </c>
      <c r="I915" t="s">
        <v>16</v>
      </c>
      <c r="J915" t="s">
        <v>16</v>
      </c>
      <c r="K915" t="s">
        <v>487</v>
      </c>
      <c r="L915" t="s">
        <v>86</v>
      </c>
      <c r="M915" t="s">
        <v>88</v>
      </c>
      <c r="N915" s="50">
        <v>20000021</v>
      </c>
      <c r="O915" s="51">
        <v>2338348</v>
      </c>
      <c r="P915" t="s">
        <v>3667</v>
      </c>
      <c r="Q915" t="s">
        <v>3849</v>
      </c>
      <c r="R915" t="s">
        <v>2546</v>
      </c>
      <c r="S915" s="49" t="str">
        <f>CONCATENATE(Tabla_Datos[[#This Row],[Nombre_Cliente]]," ",Tabla_Datos[[#This Row],[ApellidoPaterno_Cliente]]," ",Tabla_Datos[[#This Row],[ApellidoMaterno_Cliente]])</f>
        <v>RAFAEL TINTA MEJIA</v>
      </c>
      <c r="T915" s="53">
        <f>DATE(Tabla_Datos[[#This Row],[tAnio]],Tabla_Datos[[#This Row],[tMes]],Tabla_Datos[[#This Row],[tDia]])</f>
        <v>40779</v>
      </c>
      <c r="U915" s="53" t="str">
        <f>IF(Tabla_Datos[[#This Row],[cProvincia]]="LIMA","LIMA","PROVINCIA")</f>
        <v>LIMA</v>
      </c>
      <c r="V915" s="53" t="str">
        <f>MID(Tabla_Datos[[#This Row],[pTelefono]],1,SEARCH("-",Tabla_Datos[[#This Row],[pTelefono]],1)-1)</f>
        <v>1</v>
      </c>
      <c r="W915" s="53" t="str">
        <f>MID(Tabla_Datos[[#This Row],[pTelefono]],SEARCH("-",Tabla_Datos[[#This Row],[pTelefono]],1)+1,LEN(Tabla_Datos[[#This Row],[pTelefono]]))</f>
        <v>14599686</v>
      </c>
      <c r="X915" s="53" t="str">
        <f>CONCATENATE(Tabla_Datos[[#This Row],[TipUrb]]," ",Tabla_Datos[[#This Row],[Calle]]," ",Tabla_Datos[[#This Row],[NumCalle]])</f>
        <v>UR TUMBES 100</v>
      </c>
      <c r="Y915" t="s">
        <v>92</v>
      </c>
      <c r="Z915" t="s">
        <v>122</v>
      </c>
      <c r="AA915" t="s">
        <v>123</v>
      </c>
      <c r="AB915" t="s">
        <v>95</v>
      </c>
      <c r="AC915" t="s">
        <v>95</v>
      </c>
      <c r="AD915" t="s">
        <v>161</v>
      </c>
      <c r="AE915" t="s">
        <v>95</v>
      </c>
      <c r="AF915" t="s">
        <v>95</v>
      </c>
      <c r="AG915" s="51">
        <v>9215995</v>
      </c>
      <c r="AH915" t="s">
        <v>95</v>
      </c>
      <c r="AI915">
        <v>1</v>
      </c>
      <c r="AJ915">
        <v>1</v>
      </c>
      <c r="AK915" t="s">
        <v>1280</v>
      </c>
      <c r="AL915">
        <v>100</v>
      </c>
    </row>
    <row r="916" spans="1:38">
      <c r="A916">
        <v>3294183</v>
      </c>
      <c r="B916" t="s">
        <v>3850</v>
      </c>
      <c r="C916" t="s">
        <v>19</v>
      </c>
      <c r="D916" t="s">
        <v>143</v>
      </c>
      <c r="E916">
        <v>2011</v>
      </c>
      <c r="F916">
        <v>8</v>
      </c>
      <c r="G916">
        <v>24</v>
      </c>
      <c r="H916" t="s">
        <v>86</v>
      </c>
      <c r="I916" t="s">
        <v>1280</v>
      </c>
      <c r="J916" t="s">
        <v>1280</v>
      </c>
      <c r="K916" t="s">
        <v>1280</v>
      </c>
      <c r="L916" t="s">
        <v>86</v>
      </c>
      <c r="M916" t="s">
        <v>133</v>
      </c>
      <c r="N916" s="50">
        <v>41207831</v>
      </c>
      <c r="O916" s="51">
        <v>2338218</v>
      </c>
      <c r="P916" t="s">
        <v>3851</v>
      </c>
      <c r="Q916" t="s">
        <v>3852</v>
      </c>
      <c r="R916" t="s">
        <v>3853</v>
      </c>
      <c r="S916" s="49" t="str">
        <f>CONCATENATE(Tabla_Datos[[#This Row],[Nombre_Cliente]]," ",Tabla_Datos[[#This Row],[ApellidoPaterno_Cliente]]," ",Tabla_Datos[[#This Row],[ApellidoMaterno_Cliente]])</f>
        <v>DIANA SHU GEN ZAPATA APON</v>
      </c>
      <c r="T916" s="53">
        <f>DATE(Tabla_Datos[[#This Row],[tAnio]],Tabla_Datos[[#This Row],[tMes]],Tabla_Datos[[#This Row],[tDia]])</f>
        <v>40779</v>
      </c>
      <c r="U916" s="53" t="str">
        <f>IF(Tabla_Datos[[#This Row],[cProvincia]]="LIMA","LIMA","PROVINCIA")</f>
        <v>PROVINCIA</v>
      </c>
      <c r="V916" s="53" t="str">
        <f>MID(Tabla_Datos[[#This Row],[pTelefono]],1,SEARCH("-",Tabla_Datos[[#This Row],[pTelefono]],1)-1)</f>
        <v>72</v>
      </c>
      <c r="W916" s="53" t="str">
        <f>MID(Tabla_Datos[[#This Row],[pTelefono]],SEARCH("-",Tabla_Datos[[#This Row],[pTelefono]],1)+1,LEN(Tabla_Datos[[#This Row],[pTelefono]]))</f>
        <v>72522397</v>
      </c>
      <c r="X916" s="53" t="str">
        <f>CONCATENATE(Tabla_Datos[[#This Row],[TipUrb]]," ",Tabla_Datos[[#This Row],[Calle]]," ",Tabla_Datos[[#This Row],[NumCalle]])</f>
        <v>- BOLIVAR 646</v>
      </c>
      <c r="Y916" t="s">
        <v>1285</v>
      </c>
      <c r="Z916" t="s">
        <v>152</v>
      </c>
      <c r="AA916" t="s">
        <v>153</v>
      </c>
      <c r="AB916" t="s">
        <v>95</v>
      </c>
      <c r="AC916" t="s">
        <v>95</v>
      </c>
      <c r="AD916" t="s">
        <v>109</v>
      </c>
      <c r="AE916" t="s">
        <v>95</v>
      </c>
      <c r="AF916" t="s">
        <v>95</v>
      </c>
      <c r="AG916" s="51">
        <v>41385640</v>
      </c>
      <c r="AH916" t="s">
        <v>95</v>
      </c>
      <c r="AI916">
        <v>1</v>
      </c>
      <c r="AJ916">
        <v>1</v>
      </c>
      <c r="AK916" t="s">
        <v>1603</v>
      </c>
      <c r="AL916">
        <v>646</v>
      </c>
    </row>
    <row r="917" spans="1:38">
      <c r="A917">
        <v>3296204</v>
      </c>
      <c r="B917" t="s">
        <v>2914</v>
      </c>
      <c r="C917" t="s">
        <v>18</v>
      </c>
      <c r="D917" t="s">
        <v>1061</v>
      </c>
      <c r="E917">
        <v>2011</v>
      </c>
      <c r="F917">
        <v>8</v>
      </c>
      <c r="G917">
        <v>24</v>
      </c>
      <c r="H917" t="s">
        <v>86</v>
      </c>
      <c r="I917" t="s">
        <v>16</v>
      </c>
      <c r="J917" t="s">
        <v>16</v>
      </c>
      <c r="K917" t="s">
        <v>126</v>
      </c>
      <c r="L917" t="s">
        <v>86</v>
      </c>
      <c r="M917" t="s">
        <v>88</v>
      </c>
      <c r="N917" s="50">
        <v>99999999</v>
      </c>
      <c r="O917" s="51">
        <v>2338353</v>
      </c>
      <c r="P917" t="s">
        <v>2915</v>
      </c>
      <c r="Q917" t="s">
        <v>95</v>
      </c>
      <c r="R917" t="s">
        <v>95</v>
      </c>
      <c r="S917" s="49" t="str">
        <f>CONCATENATE(Tabla_Datos[[#This Row],[Nombre_Cliente]]," ",Tabla_Datos[[#This Row],[ApellidoPaterno_Cliente]]," ",Tabla_Datos[[#This Row],[ApellidoMaterno_Cliente]])</f>
        <v xml:space="preserve">HOSTAL RESIDENCIAL SUMMER INN     </v>
      </c>
      <c r="T917" s="53">
        <f>DATE(Tabla_Datos[[#This Row],[tAnio]],Tabla_Datos[[#This Row],[tMes]],Tabla_Datos[[#This Row],[tDia]])</f>
        <v>40779</v>
      </c>
      <c r="U917" s="53" t="str">
        <f>IF(Tabla_Datos[[#This Row],[cProvincia]]="LIMA","LIMA","PROVINCIA")</f>
        <v>LIMA</v>
      </c>
      <c r="V917" s="53" t="str">
        <f>MID(Tabla_Datos[[#This Row],[pTelefono]],1,SEARCH("-",Tabla_Datos[[#This Row],[pTelefono]],1)-1)</f>
        <v>1</v>
      </c>
      <c r="W917" s="53" t="str">
        <f>MID(Tabla_Datos[[#This Row],[pTelefono]],SEARCH("-",Tabla_Datos[[#This Row],[pTelefono]],1)+1,LEN(Tabla_Datos[[#This Row],[pTelefono]]))</f>
        <v>997792085</v>
      </c>
      <c r="X917" s="53" t="str">
        <f>CONCATENATE(Tabla_Datos[[#This Row],[TipUrb]]," ",Tabla_Datos[[#This Row],[Calle]]," ",Tabla_Datos[[#This Row],[NumCalle]])</f>
        <v>UR TORRES, GABRIEL 149</v>
      </c>
      <c r="Y917" t="s">
        <v>92</v>
      </c>
      <c r="Z917" t="s">
        <v>93</v>
      </c>
      <c r="AA917" t="s">
        <v>94</v>
      </c>
      <c r="AB917" t="s">
        <v>95</v>
      </c>
      <c r="AC917" t="s">
        <v>95</v>
      </c>
      <c r="AD917" t="s">
        <v>161</v>
      </c>
      <c r="AE917" t="s">
        <v>95</v>
      </c>
      <c r="AH917">
        <v>20525148514</v>
      </c>
      <c r="AI917">
        <v>26</v>
      </c>
      <c r="AJ917">
        <v>26</v>
      </c>
      <c r="AK917" t="s">
        <v>2916</v>
      </c>
      <c r="AL917">
        <v>149</v>
      </c>
    </row>
    <row r="918" spans="1:38">
      <c r="A918">
        <v>3295144</v>
      </c>
      <c r="B918" t="s">
        <v>3854</v>
      </c>
      <c r="C918" t="s">
        <v>19</v>
      </c>
      <c r="D918" t="s">
        <v>143</v>
      </c>
      <c r="E918">
        <v>2011</v>
      </c>
      <c r="F918">
        <v>8</v>
      </c>
      <c r="G918">
        <v>24</v>
      </c>
      <c r="H918" t="s">
        <v>86</v>
      </c>
      <c r="I918" t="s">
        <v>241</v>
      </c>
      <c r="J918" t="s">
        <v>242</v>
      </c>
      <c r="K918" t="s">
        <v>1099</v>
      </c>
      <c r="L918" t="s">
        <v>86</v>
      </c>
      <c r="M918" t="s">
        <v>148</v>
      </c>
      <c r="N918" s="50">
        <v>18102374</v>
      </c>
      <c r="O918" s="51">
        <v>2338847</v>
      </c>
      <c r="P918" t="s">
        <v>3855</v>
      </c>
      <c r="Q918" t="s">
        <v>3856</v>
      </c>
      <c r="R918" t="s">
        <v>2426</v>
      </c>
      <c r="S918" s="49" t="str">
        <f>CONCATENATE(Tabla_Datos[[#This Row],[Nombre_Cliente]]," ",Tabla_Datos[[#This Row],[ApellidoPaterno_Cliente]]," ",Tabla_Datos[[#This Row],[ApellidoMaterno_Cliente]])</f>
        <v>AURELIO JAVIER LUJAN VALVERDE</v>
      </c>
      <c r="T918" s="53">
        <f>DATE(Tabla_Datos[[#This Row],[tAnio]],Tabla_Datos[[#This Row],[tMes]],Tabla_Datos[[#This Row],[tDia]])</f>
        <v>40779</v>
      </c>
      <c r="U918" s="53" t="str">
        <f>IF(Tabla_Datos[[#This Row],[cProvincia]]="LIMA","LIMA","PROVINCIA")</f>
        <v>PROVINCIA</v>
      </c>
      <c r="V918" s="53" t="str">
        <f>MID(Tabla_Datos[[#This Row],[pTelefono]],1,SEARCH("-",Tabla_Datos[[#This Row],[pTelefono]],1)-1)</f>
        <v>44</v>
      </c>
      <c r="W918" s="53" t="str">
        <f>MID(Tabla_Datos[[#This Row],[pTelefono]],SEARCH("-",Tabla_Datos[[#This Row],[pTelefono]],1)+1,LEN(Tabla_Datos[[#This Row],[pTelefono]]))</f>
        <v>978296638</v>
      </c>
      <c r="X918" s="53" t="str">
        <f>CONCATENATE(Tabla_Datos[[#This Row],[TipUrb]]," ",Tabla_Datos[[#This Row],[Calle]]," ",Tabla_Datos[[#This Row],[NumCalle]])</f>
        <v>PO DEAN SAAVEDRA MZ 61 LT 6 0</v>
      </c>
      <c r="Y918" t="s">
        <v>246</v>
      </c>
      <c r="Z918" t="s">
        <v>152</v>
      </c>
      <c r="AA918" t="s">
        <v>153</v>
      </c>
      <c r="AB918" t="s">
        <v>95</v>
      </c>
      <c r="AC918" t="s">
        <v>95</v>
      </c>
      <c r="AD918" t="s">
        <v>1658</v>
      </c>
      <c r="AE918" t="s">
        <v>95</v>
      </c>
      <c r="AF918" t="s">
        <v>95</v>
      </c>
      <c r="AG918" s="51">
        <v>26730796</v>
      </c>
      <c r="AH918" t="s">
        <v>95</v>
      </c>
      <c r="AI918">
        <v>1</v>
      </c>
      <c r="AJ918">
        <v>1</v>
      </c>
      <c r="AK918" t="s">
        <v>3857</v>
      </c>
      <c r="AL918">
        <v>0</v>
      </c>
    </row>
    <row r="919" spans="1:38">
      <c r="A919">
        <v>3293456</v>
      </c>
      <c r="B919" t="s">
        <v>3858</v>
      </c>
      <c r="C919" t="s">
        <v>20</v>
      </c>
      <c r="D919" t="s">
        <v>143</v>
      </c>
      <c r="E919">
        <v>2011</v>
      </c>
      <c r="F919">
        <v>8</v>
      </c>
      <c r="G919">
        <v>24</v>
      </c>
      <c r="H919" t="s">
        <v>86</v>
      </c>
      <c r="I919" t="s">
        <v>241</v>
      </c>
      <c r="J919" t="s">
        <v>242</v>
      </c>
      <c r="K919" t="s">
        <v>243</v>
      </c>
      <c r="L919" t="s">
        <v>86</v>
      </c>
      <c r="M919" t="s">
        <v>148</v>
      </c>
      <c r="N919" s="50">
        <v>10285305</v>
      </c>
      <c r="O919" s="51">
        <v>2337668</v>
      </c>
      <c r="P919" t="s">
        <v>3859</v>
      </c>
      <c r="Q919" t="s">
        <v>115</v>
      </c>
      <c r="R919" t="s">
        <v>3860</v>
      </c>
      <c r="S919" s="49" t="str">
        <f>CONCATENATE(Tabla_Datos[[#This Row],[Nombre_Cliente]]," ",Tabla_Datos[[#This Row],[ApellidoPaterno_Cliente]]," ",Tabla_Datos[[#This Row],[ApellidoMaterno_Cliente]])</f>
        <v>ROMULO MUÑOZ UREÑA</v>
      </c>
      <c r="T919" s="53">
        <f>DATE(Tabla_Datos[[#This Row],[tAnio]],Tabla_Datos[[#This Row],[tMes]],Tabla_Datos[[#This Row],[tDia]])</f>
        <v>40779</v>
      </c>
      <c r="U919" s="53" t="str">
        <f>IF(Tabla_Datos[[#This Row],[cProvincia]]="LIMA","LIMA","PROVINCIA")</f>
        <v>PROVINCIA</v>
      </c>
      <c r="V919" s="53" t="str">
        <f>MID(Tabla_Datos[[#This Row],[pTelefono]],1,SEARCH("-",Tabla_Datos[[#This Row],[pTelefono]],1)-1)</f>
        <v>44</v>
      </c>
      <c r="W919" s="53" t="str">
        <f>MID(Tabla_Datos[[#This Row],[pTelefono]],SEARCH("-",Tabla_Datos[[#This Row],[pTelefono]],1)+1,LEN(Tabla_Datos[[#This Row],[pTelefono]]))</f>
        <v>948745610</v>
      </c>
      <c r="X919" s="53" t="str">
        <f>CONCATENATE(Tabla_Datos[[#This Row],[TipUrb]]," ",Tabla_Datos[[#This Row],[Calle]]," ",Tabla_Datos[[#This Row],[NumCalle]])</f>
        <v>- SAN MIGUEL MZ 6 LT 3 0</v>
      </c>
      <c r="Y919" t="s">
        <v>246</v>
      </c>
      <c r="Z919" t="s">
        <v>152</v>
      </c>
      <c r="AA919" t="s">
        <v>153</v>
      </c>
      <c r="AB919" t="s">
        <v>95</v>
      </c>
      <c r="AC919" t="s">
        <v>95</v>
      </c>
      <c r="AD919" t="s">
        <v>109</v>
      </c>
      <c r="AE919" t="s">
        <v>95</v>
      </c>
      <c r="AF919" t="s">
        <v>95</v>
      </c>
      <c r="AG919" s="51">
        <v>40883729</v>
      </c>
      <c r="AH919" t="s">
        <v>95</v>
      </c>
      <c r="AI919">
        <v>1</v>
      </c>
      <c r="AJ919">
        <v>1</v>
      </c>
      <c r="AK919" t="s">
        <v>3861</v>
      </c>
      <c r="AL919">
        <v>0</v>
      </c>
    </row>
    <row r="920" spans="1:38">
      <c r="A920">
        <v>3293905</v>
      </c>
      <c r="B920" t="s">
        <v>3862</v>
      </c>
      <c r="C920" t="s">
        <v>18</v>
      </c>
      <c r="D920" t="s">
        <v>85</v>
      </c>
      <c r="E920">
        <v>2011</v>
      </c>
      <c r="F920">
        <v>8</v>
      </c>
      <c r="G920">
        <v>24</v>
      </c>
      <c r="H920" t="s">
        <v>86</v>
      </c>
      <c r="I920" t="s">
        <v>16</v>
      </c>
      <c r="J920" t="s">
        <v>16</v>
      </c>
      <c r="K920" t="s">
        <v>171</v>
      </c>
      <c r="L920" t="s">
        <v>86</v>
      </c>
      <c r="M920" t="s">
        <v>88</v>
      </c>
      <c r="N920" s="50">
        <v>99999999</v>
      </c>
      <c r="O920" s="51">
        <v>2338020</v>
      </c>
      <c r="P920" t="s">
        <v>3863</v>
      </c>
      <c r="Q920" t="s">
        <v>1018</v>
      </c>
      <c r="R920" t="s">
        <v>1834</v>
      </c>
      <c r="S920" s="49" t="str">
        <f>CONCATENATE(Tabla_Datos[[#This Row],[Nombre_Cliente]]," ",Tabla_Datos[[#This Row],[ApellidoPaterno_Cliente]]," ",Tabla_Datos[[#This Row],[ApellidoMaterno_Cliente]])</f>
        <v>GENOVEVA SILVANA  LOPEZ  RIVAS</v>
      </c>
      <c r="T920" s="53">
        <f>DATE(Tabla_Datos[[#This Row],[tAnio]],Tabla_Datos[[#This Row],[tMes]],Tabla_Datos[[#This Row],[tDia]])</f>
        <v>40779</v>
      </c>
      <c r="U920" s="53" t="str">
        <f>IF(Tabla_Datos[[#This Row],[cProvincia]]="LIMA","LIMA","PROVINCIA")</f>
        <v>LIMA</v>
      </c>
      <c r="V920" s="53" t="str">
        <f>MID(Tabla_Datos[[#This Row],[pTelefono]],1,SEARCH("-",Tabla_Datos[[#This Row],[pTelefono]],1)-1)</f>
        <v>1</v>
      </c>
      <c r="W920" s="53" t="str">
        <f>MID(Tabla_Datos[[#This Row],[pTelefono]],SEARCH("-",Tabla_Datos[[#This Row],[pTelefono]],1)+1,LEN(Tabla_Datos[[#This Row],[pTelefono]]))</f>
        <v>993169921</v>
      </c>
      <c r="X920" s="53" t="str">
        <f>CONCATENATE(Tabla_Datos[[#This Row],[TipUrb]]," ",Tabla_Datos[[#This Row],[Calle]]," ",Tabla_Datos[[#This Row],[NumCalle]])</f>
        <v xml:space="preserve">  BARBIERI, LEONARDO 960</v>
      </c>
      <c r="Y920" t="s">
        <v>92</v>
      </c>
      <c r="Z920" t="s">
        <v>93</v>
      </c>
      <c r="AA920" t="s">
        <v>94</v>
      </c>
      <c r="AB920" t="s">
        <v>95</v>
      </c>
      <c r="AC920">
        <v>4</v>
      </c>
      <c r="AD920" t="s">
        <v>95</v>
      </c>
      <c r="AE920" t="s">
        <v>95</v>
      </c>
      <c r="AG920" s="51">
        <v>8861226</v>
      </c>
      <c r="AI920">
        <v>26</v>
      </c>
      <c r="AJ920">
        <v>26</v>
      </c>
      <c r="AK920" t="s">
        <v>3864</v>
      </c>
      <c r="AL920">
        <v>960</v>
      </c>
    </row>
    <row r="921" spans="1:38">
      <c r="A921">
        <v>3294832</v>
      </c>
      <c r="B921" t="s">
        <v>3865</v>
      </c>
      <c r="C921" t="s">
        <v>20</v>
      </c>
      <c r="D921" t="s">
        <v>143</v>
      </c>
      <c r="E921">
        <v>2011</v>
      </c>
      <c r="F921">
        <v>8</v>
      </c>
      <c r="G921">
        <v>24</v>
      </c>
      <c r="H921" t="s">
        <v>86</v>
      </c>
      <c r="I921" t="s">
        <v>241</v>
      </c>
      <c r="J921" t="s">
        <v>242</v>
      </c>
      <c r="K921" t="s">
        <v>1099</v>
      </c>
      <c r="L921" t="s">
        <v>86</v>
      </c>
      <c r="M921" t="s">
        <v>148</v>
      </c>
      <c r="N921" s="50">
        <v>17919652</v>
      </c>
      <c r="O921" s="51">
        <v>2338596</v>
      </c>
      <c r="P921" t="s">
        <v>3866</v>
      </c>
      <c r="Q921" t="s">
        <v>365</v>
      </c>
      <c r="R921" t="s">
        <v>3867</v>
      </c>
      <c r="S921" s="49" t="str">
        <f>CONCATENATE(Tabla_Datos[[#This Row],[Nombre_Cliente]]," ",Tabla_Datos[[#This Row],[ApellidoPaterno_Cliente]]," ",Tabla_Datos[[#This Row],[ApellidoMaterno_Cliente]])</f>
        <v>SAIDI MARISOL RODRIGUEZ VIGO</v>
      </c>
      <c r="T921" s="53">
        <f>DATE(Tabla_Datos[[#This Row],[tAnio]],Tabla_Datos[[#This Row],[tMes]],Tabla_Datos[[#This Row],[tDia]])</f>
        <v>40779</v>
      </c>
      <c r="U921" s="53" t="str">
        <f>IF(Tabla_Datos[[#This Row],[cProvincia]]="LIMA","LIMA","PROVINCIA")</f>
        <v>PROVINCIA</v>
      </c>
      <c r="V921" s="53" t="str">
        <f>MID(Tabla_Datos[[#This Row],[pTelefono]],1,SEARCH("-",Tabla_Datos[[#This Row],[pTelefono]],1)-1)</f>
        <v>44</v>
      </c>
      <c r="W921" s="53" t="str">
        <f>MID(Tabla_Datos[[#This Row],[pTelefono]],SEARCH("-",Tabla_Datos[[#This Row],[pTelefono]],1)+1,LEN(Tabla_Datos[[#This Row],[pTelefono]]))</f>
        <v>949469305</v>
      </c>
      <c r="X921" s="53" t="str">
        <f>CONCATENATE(Tabla_Datos[[#This Row],[TipUrb]]," ",Tabla_Datos[[#This Row],[Calle]]," ",Tabla_Datos[[#This Row],[NumCalle]])</f>
        <v>AH . 0</v>
      </c>
      <c r="Y921" t="s">
        <v>246</v>
      </c>
      <c r="Z921" t="s">
        <v>152</v>
      </c>
      <c r="AA921" t="s">
        <v>153</v>
      </c>
      <c r="AB921" t="s">
        <v>95</v>
      </c>
      <c r="AC921" t="s">
        <v>95</v>
      </c>
      <c r="AD921" t="s">
        <v>96</v>
      </c>
      <c r="AE921">
        <v>14</v>
      </c>
      <c r="AF921">
        <v>9</v>
      </c>
      <c r="AG921" s="51">
        <v>40156572</v>
      </c>
      <c r="AH921" t="s">
        <v>95</v>
      </c>
      <c r="AI921">
        <v>1</v>
      </c>
      <c r="AJ921">
        <v>1</v>
      </c>
      <c r="AK921" t="s">
        <v>221</v>
      </c>
      <c r="AL921">
        <v>0</v>
      </c>
    </row>
    <row r="922" spans="1:38">
      <c r="A922">
        <v>3293357</v>
      </c>
      <c r="B922" t="s">
        <v>3868</v>
      </c>
      <c r="C922" t="s">
        <v>18</v>
      </c>
      <c r="D922" t="s">
        <v>85</v>
      </c>
      <c r="E922">
        <v>2011</v>
      </c>
      <c r="F922">
        <v>8</v>
      </c>
      <c r="G922">
        <v>24</v>
      </c>
      <c r="H922" t="s">
        <v>86</v>
      </c>
      <c r="I922" t="s">
        <v>16</v>
      </c>
      <c r="J922" t="s">
        <v>16</v>
      </c>
      <c r="K922" t="s">
        <v>444</v>
      </c>
      <c r="L922" t="s">
        <v>86</v>
      </c>
      <c r="M922" t="s">
        <v>88</v>
      </c>
      <c r="N922" s="50">
        <v>8131338</v>
      </c>
      <c r="O922" s="51">
        <v>2337565</v>
      </c>
      <c r="P922" t="s">
        <v>3869</v>
      </c>
      <c r="Q922" t="s">
        <v>3870</v>
      </c>
      <c r="R922" t="s">
        <v>284</v>
      </c>
      <c r="S922" s="49" t="str">
        <f>CONCATENATE(Tabla_Datos[[#This Row],[Nombre_Cliente]]," ",Tabla_Datos[[#This Row],[ApellidoPaterno_Cliente]]," ",Tabla_Datos[[#This Row],[ApellidoMaterno_Cliente]])</f>
        <v>RICARDINA HAYDEE ARGUELLES RIOS</v>
      </c>
      <c r="T922" s="53">
        <f>DATE(Tabla_Datos[[#This Row],[tAnio]],Tabla_Datos[[#This Row],[tMes]],Tabla_Datos[[#This Row],[tDia]])</f>
        <v>40779</v>
      </c>
      <c r="U922" s="53" t="str">
        <f>IF(Tabla_Datos[[#This Row],[cProvincia]]="LIMA","LIMA","PROVINCIA")</f>
        <v>LIMA</v>
      </c>
      <c r="V922" s="53" t="str">
        <f>MID(Tabla_Datos[[#This Row],[pTelefono]],1,SEARCH("-",Tabla_Datos[[#This Row],[pTelefono]],1)-1)</f>
        <v>1</v>
      </c>
      <c r="W922" s="53" t="str">
        <f>MID(Tabla_Datos[[#This Row],[pTelefono]],SEARCH("-",Tabla_Datos[[#This Row],[pTelefono]],1)+1,LEN(Tabla_Datos[[#This Row],[pTelefono]]))</f>
        <v>5527017</v>
      </c>
      <c r="X922" s="53" t="str">
        <f>CONCATENATE(Tabla_Datos[[#This Row],[TipUrb]]," ",Tabla_Datos[[#This Row],[Calle]]," ",Tabla_Datos[[#This Row],[NumCalle]])</f>
        <v>UR 1 0</v>
      </c>
      <c r="Y922" t="s">
        <v>92</v>
      </c>
      <c r="Z922" t="s">
        <v>93</v>
      </c>
      <c r="AA922" t="s">
        <v>94</v>
      </c>
      <c r="AB922" t="s">
        <v>95</v>
      </c>
      <c r="AC922" t="s">
        <v>95</v>
      </c>
      <c r="AD922" t="s">
        <v>161</v>
      </c>
      <c r="AE922" t="s">
        <v>116</v>
      </c>
      <c r="AF922">
        <v>20</v>
      </c>
      <c r="AG922" s="51">
        <v>8551476</v>
      </c>
      <c r="AI922">
        <v>10</v>
      </c>
      <c r="AJ922">
        <v>10</v>
      </c>
      <c r="AK922">
        <v>1</v>
      </c>
      <c r="AL922">
        <v>0</v>
      </c>
    </row>
    <row r="923" spans="1:38">
      <c r="A923">
        <v>3295073</v>
      </c>
      <c r="B923" t="s">
        <v>3871</v>
      </c>
      <c r="C923" t="s">
        <v>20</v>
      </c>
      <c r="D923" t="s">
        <v>224</v>
      </c>
      <c r="E923">
        <v>2011</v>
      </c>
      <c r="F923">
        <v>8</v>
      </c>
      <c r="G923">
        <v>24</v>
      </c>
      <c r="H923" t="s">
        <v>86</v>
      </c>
      <c r="I923" t="s">
        <v>16</v>
      </c>
      <c r="J923" t="s">
        <v>16</v>
      </c>
      <c r="K923" t="s">
        <v>438</v>
      </c>
      <c r="L923" t="s">
        <v>86</v>
      </c>
      <c r="M923" t="s">
        <v>88</v>
      </c>
      <c r="N923" s="50">
        <v>11111250</v>
      </c>
      <c r="O923" s="51">
        <v>2338792</v>
      </c>
      <c r="P923" t="s">
        <v>3872</v>
      </c>
      <c r="Q923" t="s">
        <v>3873</v>
      </c>
      <c r="R923" t="s">
        <v>422</v>
      </c>
      <c r="S923" s="49" t="str">
        <f>CONCATENATE(Tabla_Datos[[#This Row],[Nombre_Cliente]]," ",Tabla_Datos[[#This Row],[ApellidoPaterno_Cliente]]," ",Tabla_Datos[[#This Row],[ApellidoMaterno_Cliente]])</f>
        <v>JULIO RAFAEL OLGUIN CORDOVA</v>
      </c>
      <c r="T923" s="53">
        <f>DATE(Tabla_Datos[[#This Row],[tAnio]],Tabla_Datos[[#This Row],[tMes]],Tabla_Datos[[#This Row],[tDia]])</f>
        <v>40779</v>
      </c>
      <c r="U923" s="53" t="str">
        <f>IF(Tabla_Datos[[#This Row],[cProvincia]]="LIMA","LIMA","PROVINCIA")</f>
        <v>LIMA</v>
      </c>
      <c r="V923" s="53" t="str">
        <f>MID(Tabla_Datos[[#This Row],[pTelefono]],1,SEARCH("-",Tabla_Datos[[#This Row],[pTelefono]],1)-1)</f>
        <v>1</v>
      </c>
      <c r="W923" s="53" t="str">
        <f>MID(Tabla_Datos[[#This Row],[pTelefono]],SEARCH("-",Tabla_Datos[[#This Row],[pTelefono]],1)+1,LEN(Tabla_Datos[[#This Row],[pTelefono]]))</f>
        <v>999396628</v>
      </c>
      <c r="X923" s="53" t="str">
        <f>CONCATENATE(Tabla_Datos[[#This Row],[TipUrb]]," ",Tabla_Datos[[#This Row],[Calle]]," ",Tabla_Datos[[#This Row],[NumCalle]])</f>
        <v>UR SANTA FE 324</v>
      </c>
      <c r="Y923" t="s">
        <v>92</v>
      </c>
      <c r="Z923" t="s">
        <v>122</v>
      </c>
      <c r="AA923" t="s">
        <v>123</v>
      </c>
      <c r="AB923" t="s">
        <v>95</v>
      </c>
      <c r="AC923" t="s">
        <v>95</v>
      </c>
      <c r="AD923" t="s">
        <v>161</v>
      </c>
      <c r="AE923" t="s">
        <v>95</v>
      </c>
      <c r="AF923" t="s">
        <v>95</v>
      </c>
      <c r="AG923" s="51">
        <v>8144842</v>
      </c>
      <c r="AH923" t="s">
        <v>95</v>
      </c>
      <c r="AI923">
        <v>1</v>
      </c>
      <c r="AJ923">
        <v>1</v>
      </c>
      <c r="AK923" t="s">
        <v>247</v>
      </c>
      <c r="AL923">
        <v>324</v>
      </c>
    </row>
    <row r="924" spans="1:38">
      <c r="A924">
        <v>3294269</v>
      </c>
      <c r="B924" t="s">
        <v>3874</v>
      </c>
      <c r="C924" t="s">
        <v>18</v>
      </c>
      <c r="D924" t="s">
        <v>85</v>
      </c>
      <c r="E924">
        <v>2011</v>
      </c>
      <c r="F924">
        <v>8</v>
      </c>
      <c r="G924">
        <v>24</v>
      </c>
      <c r="H924" t="s">
        <v>86</v>
      </c>
      <c r="I924" t="s">
        <v>16</v>
      </c>
      <c r="J924" t="s">
        <v>16</v>
      </c>
      <c r="K924" t="s">
        <v>487</v>
      </c>
      <c r="L924" t="s">
        <v>86</v>
      </c>
      <c r="M924" t="s">
        <v>88</v>
      </c>
      <c r="N924" s="50">
        <v>9414297</v>
      </c>
      <c r="O924" s="51">
        <v>2338268</v>
      </c>
      <c r="P924" t="s">
        <v>3875</v>
      </c>
      <c r="Q924" t="s">
        <v>750</v>
      </c>
      <c r="R924" t="s">
        <v>3876</v>
      </c>
      <c r="S924" s="49" t="str">
        <f>CONCATENATE(Tabla_Datos[[#This Row],[Nombre_Cliente]]," ",Tabla_Datos[[#This Row],[ApellidoPaterno_Cliente]]," ",Tabla_Datos[[#This Row],[ApellidoMaterno_Cliente]])</f>
        <v xml:space="preserve">ZARELA  ESPINOZA  OLIVERA </v>
      </c>
      <c r="T924" s="53">
        <f>DATE(Tabla_Datos[[#This Row],[tAnio]],Tabla_Datos[[#This Row],[tMes]],Tabla_Datos[[#This Row],[tDia]])</f>
        <v>40779</v>
      </c>
      <c r="U924" s="53" t="str">
        <f>IF(Tabla_Datos[[#This Row],[cProvincia]]="LIMA","LIMA","PROVINCIA")</f>
        <v>LIMA</v>
      </c>
      <c r="V924" s="53" t="str">
        <f>MID(Tabla_Datos[[#This Row],[pTelefono]],1,SEARCH("-",Tabla_Datos[[#This Row],[pTelefono]],1)-1)</f>
        <v>1</v>
      </c>
      <c r="W924" s="53" t="str">
        <f>MID(Tabla_Datos[[#This Row],[pTelefono]],SEARCH("-",Tabla_Datos[[#This Row],[pTelefono]],1)+1,LEN(Tabla_Datos[[#This Row],[pTelefono]]))</f>
        <v>986575859</v>
      </c>
      <c r="X924" s="53" t="str">
        <f>CONCATENATE(Tabla_Datos[[#This Row],[TipUrb]]," ",Tabla_Datos[[#This Row],[Calle]]," ",Tabla_Datos[[#This Row],[NumCalle]])</f>
        <v>UR ANTISUYO 418</v>
      </c>
      <c r="Y924" t="s">
        <v>92</v>
      </c>
      <c r="Z924" t="s">
        <v>93</v>
      </c>
      <c r="AA924" t="s">
        <v>94</v>
      </c>
      <c r="AB924">
        <v>2</v>
      </c>
      <c r="AC924" t="s">
        <v>95</v>
      </c>
      <c r="AD924" t="s">
        <v>161</v>
      </c>
      <c r="AE924" t="s">
        <v>95</v>
      </c>
      <c r="AG924" s="51">
        <v>8341658</v>
      </c>
      <c r="AI924" t="s">
        <v>598</v>
      </c>
      <c r="AJ924" t="s">
        <v>598</v>
      </c>
      <c r="AK924" t="s">
        <v>3688</v>
      </c>
      <c r="AL924">
        <v>418</v>
      </c>
    </row>
    <row r="925" spans="1:38">
      <c r="A925">
        <v>3295542</v>
      </c>
      <c r="B925" t="s">
        <v>3877</v>
      </c>
      <c r="C925" t="s">
        <v>18</v>
      </c>
      <c r="D925" t="s">
        <v>156</v>
      </c>
      <c r="E925">
        <v>2011</v>
      </c>
      <c r="F925">
        <v>8</v>
      </c>
      <c r="G925">
        <v>24</v>
      </c>
      <c r="H925" t="s">
        <v>86</v>
      </c>
      <c r="I925" t="s">
        <v>16</v>
      </c>
      <c r="J925" t="s">
        <v>16</v>
      </c>
      <c r="K925" t="s">
        <v>126</v>
      </c>
      <c r="L925" t="s">
        <v>86</v>
      </c>
      <c r="M925" t="s">
        <v>88</v>
      </c>
      <c r="N925" s="50">
        <v>99999999</v>
      </c>
      <c r="O925" s="51">
        <v>2339136</v>
      </c>
      <c r="P925" t="s">
        <v>3878</v>
      </c>
      <c r="Q925" t="s">
        <v>3879</v>
      </c>
      <c r="R925" t="s">
        <v>2027</v>
      </c>
      <c r="S925" s="49" t="str">
        <f>CONCATENATE(Tabla_Datos[[#This Row],[Nombre_Cliente]]," ",Tabla_Datos[[#This Row],[ApellidoPaterno_Cliente]]," ",Tabla_Datos[[#This Row],[ApellidoMaterno_Cliente]])</f>
        <v xml:space="preserve">MARISOL ROSARIO  FALCON  FLORES </v>
      </c>
      <c r="T925" s="53">
        <f>DATE(Tabla_Datos[[#This Row],[tAnio]],Tabla_Datos[[#This Row],[tMes]],Tabla_Datos[[#This Row],[tDia]])</f>
        <v>40779</v>
      </c>
      <c r="U925" s="53" t="str">
        <f>IF(Tabla_Datos[[#This Row],[cProvincia]]="LIMA","LIMA","PROVINCIA")</f>
        <v>LIMA</v>
      </c>
      <c r="V925" s="53" t="str">
        <f>MID(Tabla_Datos[[#This Row],[pTelefono]],1,SEARCH("-",Tabla_Datos[[#This Row],[pTelefono]],1)-1)</f>
        <v>1</v>
      </c>
      <c r="W925" s="53" t="str">
        <f>MID(Tabla_Datos[[#This Row],[pTelefono]],SEARCH("-",Tabla_Datos[[#This Row],[pTelefono]],1)+1,LEN(Tabla_Datos[[#This Row],[pTelefono]]))</f>
        <v>4551869</v>
      </c>
      <c r="X925" s="53" t="str">
        <f>CONCATENATE(Tabla_Datos[[#This Row],[TipUrb]]," ",Tabla_Datos[[#This Row],[Calle]]," ",Tabla_Datos[[#This Row],[NumCalle]])</f>
        <v>UR   0</v>
      </c>
      <c r="Y925" t="s">
        <v>92</v>
      </c>
      <c r="Z925" t="s">
        <v>93</v>
      </c>
      <c r="AA925" t="s">
        <v>94</v>
      </c>
      <c r="AB925" t="s">
        <v>95</v>
      </c>
      <c r="AC925" t="s">
        <v>95</v>
      </c>
      <c r="AD925" t="s">
        <v>161</v>
      </c>
      <c r="AE925" t="s">
        <v>3880</v>
      </c>
      <c r="AF925">
        <v>23</v>
      </c>
      <c r="AG925" s="51">
        <v>15359764</v>
      </c>
      <c r="AI925">
        <v>26</v>
      </c>
      <c r="AJ925">
        <v>26</v>
      </c>
      <c r="AK925" t="s">
        <v>95</v>
      </c>
      <c r="AL925">
        <v>0</v>
      </c>
    </row>
    <row r="926" spans="1:38">
      <c r="A926">
        <v>3281751</v>
      </c>
      <c r="B926" t="s">
        <v>3881</v>
      </c>
      <c r="C926" t="s">
        <v>18</v>
      </c>
      <c r="D926" t="s">
        <v>85</v>
      </c>
      <c r="E926">
        <v>2011</v>
      </c>
      <c r="F926">
        <v>8</v>
      </c>
      <c r="G926">
        <v>23</v>
      </c>
      <c r="H926" t="s">
        <v>86</v>
      </c>
      <c r="I926" t="s">
        <v>16</v>
      </c>
      <c r="J926" t="s">
        <v>16</v>
      </c>
      <c r="K926" t="s">
        <v>567</v>
      </c>
      <c r="L926" t="s">
        <v>86</v>
      </c>
      <c r="M926" t="s">
        <v>88</v>
      </c>
      <c r="N926" s="50">
        <v>99999999</v>
      </c>
      <c r="O926" s="51">
        <v>229094</v>
      </c>
      <c r="P926" t="s">
        <v>3882</v>
      </c>
      <c r="Q926" t="s">
        <v>3883</v>
      </c>
      <c r="R926" t="s">
        <v>1096</v>
      </c>
      <c r="S926" s="49" t="str">
        <f>CONCATENATE(Tabla_Datos[[#This Row],[Nombre_Cliente]]," ",Tabla_Datos[[#This Row],[ApellidoPaterno_Cliente]]," ",Tabla_Datos[[#This Row],[ApellidoMaterno_Cliente]])</f>
        <v>ALDO NORERO JARRIN</v>
      </c>
      <c r="T926" s="53">
        <f>DATE(Tabla_Datos[[#This Row],[tAnio]],Tabla_Datos[[#This Row],[tMes]],Tabla_Datos[[#This Row],[tDia]])</f>
        <v>40778</v>
      </c>
      <c r="U926" s="53" t="str">
        <f>IF(Tabla_Datos[[#This Row],[cProvincia]]="LIMA","LIMA","PROVINCIA")</f>
        <v>LIMA</v>
      </c>
      <c r="V926" s="53" t="str">
        <f>MID(Tabla_Datos[[#This Row],[pTelefono]],1,SEARCH("-",Tabla_Datos[[#This Row],[pTelefono]],1)-1)</f>
        <v>1</v>
      </c>
      <c r="W926" s="53" t="str">
        <f>MID(Tabla_Datos[[#This Row],[pTelefono]],SEARCH("-",Tabla_Datos[[#This Row],[pTelefono]],1)+1,LEN(Tabla_Datos[[#This Row],[pTelefono]]))</f>
        <v>6502152</v>
      </c>
      <c r="X926" s="53" t="str">
        <f>CONCATENATE(Tabla_Datos[[#This Row],[TipUrb]]," ",Tabla_Datos[[#This Row],[Calle]]," ",Tabla_Datos[[#This Row],[NumCalle]])</f>
        <v>UR ARICA 540</v>
      </c>
      <c r="Y926" t="s">
        <v>92</v>
      </c>
      <c r="Z926" t="s">
        <v>93</v>
      </c>
      <c r="AA926" t="s">
        <v>94</v>
      </c>
      <c r="AB926">
        <v>1</v>
      </c>
      <c r="AC926">
        <v>104</v>
      </c>
      <c r="AD926" t="s">
        <v>161</v>
      </c>
      <c r="AE926" t="s">
        <v>95</v>
      </c>
      <c r="AG926" s="51">
        <v>9951721</v>
      </c>
      <c r="AI926">
        <v>26</v>
      </c>
      <c r="AJ926">
        <v>26</v>
      </c>
      <c r="AK926" t="s">
        <v>954</v>
      </c>
      <c r="AL926">
        <v>540</v>
      </c>
    </row>
    <row r="927" spans="1:38">
      <c r="A927">
        <v>3292301</v>
      </c>
      <c r="B927" t="s">
        <v>3884</v>
      </c>
      <c r="C927" t="s">
        <v>18</v>
      </c>
      <c r="D927" t="s">
        <v>85</v>
      </c>
      <c r="E927">
        <v>2011</v>
      </c>
      <c r="F927">
        <v>8</v>
      </c>
      <c r="G927">
        <v>23</v>
      </c>
      <c r="H927" t="s">
        <v>86</v>
      </c>
      <c r="I927" t="s">
        <v>145</v>
      </c>
      <c r="J927" t="s">
        <v>469</v>
      </c>
      <c r="K927" t="s">
        <v>470</v>
      </c>
      <c r="L927" t="s">
        <v>86</v>
      </c>
      <c r="M927" t="s">
        <v>148</v>
      </c>
      <c r="N927" s="50">
        <v>43845431</v>
      </c>
      <c r="O927" s="51">
        <v>245770</v>
      </c>
      <c r="P927" t="s">
        <v>3885</v>
      </c>
      <c r="Q927" t="s">
        <v>3886</v>
      </c>
      <c r="R927" t="s">
        <v>95</v>
      </c>
      <c r="S927" s="49" t="str">
        <f>CONCATENATE(Tabla_Datos[[#This Row],[Nombre_Cliente]]," ",Tabla_Datos[[#This Row],[ApellidoPaterno_Cliente]]," ",Tabla_Datos[[#This Row],[ApellidoMaterno_Cliente]])</f>
        <v xml:space="preserve">MARCO VASQUEZ CARDENAS  </v>
      </c>
      <c r="T927" s="53">
        <f>DATE(Tabla_Datos[[#This Row],[tAnio]],Tabla_Datos[[#This Row],[tMes]],Tabla_Datos[[#This Row],[tDia]])</f>
        <v>40778</v>
      </c>
      <c r="U927" s="53" t="str">
        <f>IF(Tabla_Datos[[#This Row],[cProvincia]]="LIMA","LIMA","PROVINCIA")</f>
        <v>PROVINCIA</v>
      </c>
      <c r="V927" s="53" t="str">
        <f>MID(Tabla_Datos[[#This Row],[pTelefono]],1,SEARCH("-",Tabla_Datos[[#This Row],[pTelefono]],1)-1)</f>
        <v>43</v>
      </c>
      <c r="W927" s="53" t="str">
        <f>MID(Tabla_Datos[[#This Row],[pTelefono]],SEARCH("-",Tabla_Datos[[#This Row],[pTelefono]],1)+1,LEN(Tabla_Datos[[#This Row],[pTelefono]]))</f>
        <v>310097</v>
      </c>
      <c r="X927" s="53" t="str">
        <f>CONCATENATE(Tabla_Datos[[#This Row],[TipUrb]]," ",Tabla_Datos[[#This Row],[Calle]]," ",Tabla_Datos[[#This Row],[NumCalle]])</f>
        <v>UR BUENOS AIRES 0</v>
      </c>
      <c r="Y927" t="s">
        <v>151</v>
      </c>
      <c r="Z927" t="s">
        <v>93</v>
      </c>
      <c r="AA927" t="s">
        <v>94</v>
      </c>
      <c r="AB927" t="s">
        <v>95</v>
      </c>
      <c r="AC927">
        <v>113</v>
      </c>
      <c r="AD927" t="s">
        <v>161</v>
      </c>
      <c r="AE927" t="s">
        <v>1496</v>
      </c>
      <c r="AF927">
        <v>1</v>
      </c>
      <c r="AG927" s="51">
        <v>32982084</v>
      </c>
      <c r="AI927" t="s">
        <v>475</v>
      </c>
      <c r="AJ927" t="s">
        <v>475</v>
      </c>
      <c r="AK927" t="s">
        <v>3035</v>
      </c>
      <c r="AL927">
        <v>0</v>
      </c>
    </row>
    <row r="928" spans="1:38">
      <c r="A928">
        <v>3273362</v>
      </c>
      <c r="B928" t="s">
        <v>3887</v>
      </c>
      <c r="C928" t="s">
        <v>18</v>
      </c>
      <c r="D928" t="s">
        <v>85</v>
      </c>
      <c r="E928">
        <v>2011</v>
      </c>
      <c r="F928">
        <v>8</v>
      </c>
      <c r="G928">
        <v>23</v>
      </c>
      <c r="H928" t="s">
        <v>86</v>
      </c>
      <c r="I928" t="s">
        <v>16</v>
      </c>
      <c r="J928" t="s">
        <v>16</v>
      </c>
      <c r="K928" t="s">
        <v>492</v>
      </c>
      <c r="L928" t="s">
        <v>86</v>
      </c>
      <c r="M928" t="s">
        <v>88</v>
      </c>
      <c r="O928" s="51">
        <v>400557</v>
      </c>
      <c r="P928" t="s">
        <v>3888</v>
      </c>
      <c r="Q928" t="s">
        <v>3889</v>
      </c>
      <c r="R928" t="s">
        <v>95</v>
      </c>
      <c r="S928" s="49" t="str">
        <f>CONCATENATE(Tabla_Datos[[#This Row],[Nombre_Cliente]]," ",Tabla_Datos[[#This Row],[ApellidoPaterno_Cliente]]," ",Tabla_Datos[[#This Row],[ApellidoMaterno_Cliente]])</f>
        <v xml:space="preserve">SAN MARCOS CENTRO PRE UNIVERSITARIO  </v>
      </c>
      <c r="T928" s="53">
        <f>DATE(Tabla_Datos[[#This Row],[tAnio]],Tabla_Datos[[#This Row],[tMes]],Tabla_Datos[[#This Row],[tDia]])</f>
        <v>40778</v>
      </c>
      <c r="U928" s="53" t="str">
        <f>IF(Tabla_Datos[[#This Row],[cProvincia]]="LIMA","LIMA","PROVINCIA")</f>
        <v>LIMA</v>
      </c>
      <c r="V928" s="53" t="str">
        <f>MID(Tabla_Datos[[#This Row],[pTelefono]],1,SEARCH("-",Tabla_Datos[[#This Row],[pTelefono]],1)-1)</f>
        <v>1</v>
      </c>
      <c r="W928" s="53" t="str">
        <f>MID(Tabla_Datos[[#This Row],[pTelefono]],SEARCH("-",Tabla_Datos[[#This Row],[pTelefono]],1)+1,LEN(Tabla_Datos[[#This Row],[pTelefono]]))</f>
        <v>4705641</v>
      </c>
      <c r="X928" s="53" t="str">
        <f>CONCATENATE(Tabla_Datos[[#This Row],[TipUrb]]," ",Tabla_Datos[[#This Row],[Calle]]," ",Tabla_Datos[[#This Row],[NumCalle]])</f>
        <v xml:space="preserve">  TORRE TAGLE 180</v>
      </c>
      <c r="Y928" t="s">
        <v>92</v>
      </c>
      <c r="Z928" t="s">
        <v>138</v>
      </c>
      <c r="AA928" t="s">
        <v>139</v>
      </c>
      <c r="AB928" t="s">
        <v>95</v>
      </c>
      <c r="AC928" t="s">
        <v>95</v>
      </c>
      <c r="AD928" t="s">
        <v>95</v>
      </c>
      <c r="AE928" t="s">
        <v>95</v>
      </c>
      <c r="AG928" s="51" t="s">
        <v>95</v>
      </c>
      <c r="AH928">
        <v>20148092282</v>
      </c>
      <c r="AI928">
        <v>1</v>
      </c>
      <c r="AJ928">
        <v>1</v>
      </c>
      <c r="AK928" t="s">
        <v>3890</v>
      </c>
      <c r="AL928">
        <v>180</v>
      </c>
    </row>
    <row r="929" spans="1:38">
      <c r="A929">
        <v>3281731</v>
      </c>
      <c r="B929" t="s">
        <v>3891</v>
      </c>
      <c r="C929" t="s">
        <v>18</v>
      </c>
      <c r="D929" t="s">
        <v>85</v>
      </c>
      <c r="E929">
        <v>2011</v>
      </c>
      <c r="F929">
        <v>8</v>
      </c>
      <c r="G929">
        <v>23</v>
      </c>
      <c r="H929" t="s">
        <v>86</v>
      </c>
      <c r="I929" t="s">
        <v>16</v>
      </c>
      <c r="J929" t="s">
        <v>16</v>
      </c>
      <c r="K929" t="s">
        <v>1094</v>
      </c>
      <c r="L929" t="s">
        <v>86</v>
      </c>
      <c r="M929" t="s">
        <v>88</v>
      </c>
      <c r="N929" s="50">
        <v>10340930</v>
      </c>
      <c r="O929" s="51">
        <v>446412</v>
      </c>
      <c r="P929" t="s">
        <v>387</v>
      </c>
      <c r="Q929" t="s">
        <v>3892</v>
      </c>
      <c r="R929" t="s">
        <v>95</v>
      </c>
      <c r="S929" s="49" t="str">
        <f>CONCATENATE(Tabla_Datos[[#This Row],[Nombre_Cliente]]," ",Tabla_Datos[[#This Row],[ApellidoPaterno_Cliente]]," ",Tabla_Datos[[#This Row],[ApellidoMaterno_Cliente]])</f>
        <v xml:space="preserve">ALFREDO MAS URLICH  </v>
      </c>
      <c r="T929" s="53">
        <f>DATE(Tabla_Datos[[#This Row],[tAnio]],Tabla_Datos[[#This Row],[tMes]],Tabla_Datos[[#This Row],[tDia]])</f>
        <v>40778</v>
      </c>
      <c r="U929" s="53" t="str">
        <f>IF(Tabla_Datos[[#This Row],[cProvincia]]="LIMA","LIMA","PROVINCIA")</f>
        <v>LIMA</v>
      </c>
      <c r="V929" s="53" t="str">
        <f>MID(Tabla_Datos[[#This Row],[pTelefono]],1,SEARCH("-",Tabla_Datos[[#This Row],[pTelefono]],1)-1)</f>
        <v>1</v>
      </c>
      <c r="W929" s="53" t="str">
        <f>MID(Tabla_Datos[[#This Row],[pTelefono]],SEARCH("-",Tabla_Datos[[#This Row],[pTelefono]],1)+1,LEN(Tabla_Datos[[#This Row],[pTelefono]]))</f>
        <v>4615455</v>
      </c>
      <c r="X929" s="53" t="str">
        <f>CONCATENATE(Tabla_Datos[[#This Row],[TipUrb]]," ",Tabla_Datos[[#This Row],[Calle]]," ",Tabla_Datos[[#This Row],[NumCalle]])</f>
        <v>UR JUAN ROBERTO ACEVEDO 464</v>
      </c>
      <c r="Y929" t="s">
        <v>92</v>
      </c>
      <c r="Z929" t="s">
        <v>93</v>
      </c>
      <c r="AA929" t="s">
        <v>94</v>
      </c>
      <c r="AB929" t="s">
        <v>95</v>
      </c>
      <c r="AC929" t="s">
        <v>95</v>
      </c>
      <c r="AD929" t="s">
        <v>161</v>
      </c>
      <c r="AE929" t="s">
        <v>95</v>
      </c>
      <c r="AG929" s="51">
        <v>7902670</v>
      </c>
      <c r="AI929" t="s">
        <v>3893</v>
      </c>
      <c r="AJ929" t="s">
        <v>3893</v>
      </c>
      <c r="AK929" t="s">
        <v>3894</v>
      </c>
      <c r="AL929">
        <v>464</v>
      </c>
    </row>
    <row r="930" spans="1:38">
      <c r="A930">
        <v>3291330</v>
      </c>
      <c r="B930" t="s">
        <v>3895</v>
      </c>
      <c r="C930" t="s">
        <v>18</v>
      </c>
      <c r="D930" t="s">
        <v>143</v>
      </c>
      <c r="E930">
        <v>2011</v>
      </c>
      <c r="F930">
        <v>8</v>
      </c>
      <c r="G930">
        <v>23</v>
      </c>
      <c r="H930" t="s">
        <v>86</v>
      </c>
      <c r="I930" t="s">
        <v>600</v>
      </c>
      <c r="J930" t="s">
        <v>601</v>
      </c>
      <c r="K930" t="s">
        <v>602</v>
      </c>
      <c r="L930" t="s">
        <v>86</v>
      </c>
      <c r="M930" t="s">
        <v>594</v>
      </c>
      <c r="N930" s="50">
        <v>44767674</v>
      </c>
      <c r="O930" s="51">
        <v>750728</v>
      </c>
      <c r="P930" t="s">
        <v>3896</v>
      </c>
      <c r="Q930" t="s">
        <v>3897</v>
      </c>
      <c r="R930" t="s">
        <v>365</v>
      </c>
      <c r="S930" s="49" t="str">
        <f>CONCATENATE(Tabla_Datos[[#This Row],[Nombre_Cliente]]," ",Tabla_Datos[[#This Row],[ApellidoPaterno_Cliente]]," ",Tabla_Datos[[#This Row],[ApellidoMaterno_Cliente]])</f>
        <v>MARIO PINTO RODRIGUEZ</v>
      </c>
      <c r="T930" s="53">
        <f>DATE(Tabla_Datos[[#This Row],[tAnio]],Tabla_Datos[[#This Row],[tMes]],Tabla_Datos[[#This Row],[tDia]])</f>
        <v>40778</v>
      </c>
      <c r="U930" s="53" t="str">
        <f>IF(Tabla_Datos[[#This Row],[cProvincia]]="LIMA","LIMA","PROVINCIA")</f>
        <v>PROVINCIA</v>
      </c>
      <c r="V930" s="53" t="str">
        <f>MID(Tabla_Datos[[#This Row],[pTelefono]],1,SEARCH("-",Tabla_Datos[[#This Row],[pTelefono]],1)-1)</f>
        <v>54</v>
      </c>
      <c r="W930" s="53" t="str">
        <f>MID(Tabla_Datos[[#This Row],[pTelefono]],SEARCH("-",Tabla_Datos[[#This Row],[pTelefono]],1)+1,LEN(Tabla_Datos[[#This Row],[pTelefono]]))</f>
        <v>424252</v>
      </c>
      <c r="X930" s="53" t="str">
        <f>CONCATENATE(Tabla_Datos[[#This Row],[TipUrb]]," ",Tabla_Datos[[#This Row],[Calle]]," ",Tabla_Datos[[#This Row],[NumCalle]])</f>
        <v>UR VILLA JARDIN 1</v>
      </c>
      <c r="Y930" t="s">
        <v>606</v>
      </c>
      <c r="Z930" t="s">
        <v>181</v>
      </c>
      <c r="AA930" t="s">
        <v>182</v>
      </c>
      <c r="AB930" t="s">
        <v>95</v>
      </c>
      <c r="AC930" t="s">
        <v>95</v>
      </c>
      <c r="AD930" t="s">
        <v>161</v>
      </c>
      <c r="AE930" t="s">
        <v>116</v>
      </c>
      <c r="AF930">
        <v>4</v>
      </c>
      <c r="AG930" s="51">
        <v>29438265</v>
      </c>
      <c r="AI930" t="s">
        <v>3898</v>
      </c>
      <c r="AJ930" t="s">
        <v>3898</v>
      </c>
      <c r="AK930" t="s">
        <v>3899</v>
      </c>
      <c r="AL930">
        <v>1</v>
      </c>
    </row>
    <row r="931" spans="1:38">
      <c r="A931">
        <v>3291247</v>
      </c>
      <c r="B931" t="s">
        <v>3900</v>
      </c>
      <c r="C931" t="s">
        <v>18</v>
      </c>
      <c r="D931" t="s">
        <v>85</v>
      </c>
      <c r="E931">
        <v>2011</v>
      </c>
      <c r="F931">
        <v>8</v>
      </c>
      <c r="G931">
        <v>23</v>
      </c>
      <c r="H931" t="s">
        <v>86</v>
      </c>
      <c r="I931" t="s">
        <v>16</v>
      </c>
      <c r="J931" t="s">
        <v>16</v>
      </c>
      <c r="K931" t="s">
        <v>438</v>
      </c>
      <c r="L931" t="s">
        <v>86</v>
      </c>
      <c r="M931" t="s">
        <v>88</v>
      </c>
      <c r="N931" s="50">
        <v>99999999</v>
      </c>
      <c r="O931" s="51">
        <v>758059</v>
      </c>
      <c r="P931" t="s">
        <v>3901</v>
      </c>
      <c r="Q931" t="s">
        <v>3902</v>
      </c>
      <c r="R931" t="s">
        <v>769</v>
      </c>
      <c r="S931" s="49" t="str">
        <f>CONCATENATE(Tabla_Datos[[#This Row],[Nombre_Cliente]]," ",Tabla_Datos[[#This Row],[ApellidoPaterno_Cliente]]," ",Tabla_Datos[[#This Row],[ApellidoMaterno_Cliente]])</f>
        <v>ZOSIMO GREGORIO REMON GAMBOA</v>
      </c>
      <c r="T931" s="53">
        <f>DATE(Tabla_Datos[[#This Row],[tAnio]],Tabla_Datos[[#This Row],[tMes]],Tabla_Datos[[#This Row],[tDia]])</f>
        <v>40778</v>
      </c>
      <c r="U931" s="53" t="str">
        <f>IF(Tabla_Datos[[#This Row],[cProvincia]]="LIMA","LIMA","PROVINCIA")</f>
        <v>LIMA</v>
      </c>
      <c r="V931" s="53" t="str">
        <f>MID(Tabla_Datos[[#This Row],[pTelefono]],1,SEARCH("-",Tabla_Datos[[#This Row],[pTelefono]],1)-1)</f>
        <v>1</v>
      </c>
      <c r="W931" s="53" t="str">
        <f>MID(Tabla_Datos[[#This Row],[pTelefono]],SEARCH("-",Tabla_Datos[[#This Row],[pTelefono]],1)+1,LEN(Tabla_Datos[[#This Row],[pTelefono]]))</f>
        <v>4531670</v>
      </c>
      <c r="X931" s="53" t="str">
        <f>CONCATENATE(Tabla_Datos[[#This Row],[TipUrb]]," ",Tabla_Datos[[#This Row],[Calle]]," ",Tabla_Datos[[#This Row],[NumCalle]])</f>
        <v>UR AYACUCHO 0</v>
      </c>
      <c r="Y931" t="s">
        <v>92</v>
      </c>
      <c r="Z931" t="s">
        <v>93</v>
      </c>
      <c r="AA931" t="s">
        <v>94</v>
      </c>
      <c r="AB931" t="s">
        <v>95</v>
      </c>
      <c r="AC931" t="s">
        <v>95</v>
      </c>
      <c r="AD931" t="s">
        <v>161</v>
      </c>
      <c r="AE931" t="s">
        <v>950</v>
      </c>
      <c r="AF931">
        <v>13</v>
      </c>
      <c r="AG931" s="51">
        <v>25781914</v>
      </c>
      <c r="AI931">
        <v>26</v>
      </c>
      <c r="AJ931">
        <v>26</v>
      </c>
      <c r="AK931" t="s">
        <v>292</v>
      </c>
      <c r="AL931">
        <v>0</v>
      </c>
    </row>
    <row r="932" spans="1:38">
      <c r="A932">
        <v>3292020</v>
      </c>
      <c r="B932" t="s">
        <v>3903</v>
      </c>
      <c r="C932" t="s">
        <v>18</v>
      </c>
      <c r="D932" t="s">
        <v>85</v>
      </c>
      <c r="E932">
        <v>2011</v>
      </c>
      <c r="F932">
        <v>8</v>
      </c>
      <c r="G932">
        <v>23</v>
      </c>
      <c r="H932" t="s">
        <v>86</v>
      </c>
      <c r="I932" t="s">
        <v>16</v>
      </c>
      <c r="J932" t="s">
        <v>16</v>
      </c>
      <c r="K932" t="s">
        <v>177</v>
      </c>
      <c r="L932" t="s">
        <v>86</v>
      </c>
      <c r="M932" t="s">
        <v>88</v>
      </c>
      <c r="N932" s="50">
        <v>99999999</v>
      </c>
      <c r="O932" s="51">
        <v>1121396</v>
      </c>
      <c r="P932" t="s">
        <v>3904</v>
      </c>
      <c r="Q932" t="s">
        <v>3905</v>
      </c>
      <c r="R932" t="s">
        <v>451</v>
      </c>
      <c r="S932" s="49" t="str">
        <f>CONCATENATE(Tabla_Datos[[#This Row],[Nombre_Cliente]]," ",Tabla_Datos[[#This Row],[ApellidoPaterno_Cliente]]," ",Tabla_Datos[[#This Row],[ApellidoMaterno_Cliente]])</f>
        <v>CINTHYA YESENIA ZARCO FLORES</v>
      </c>
      <c r="T932" s="53">
        <f>DATE(Tabla_Datos[[#This Row],[tAnio]],Tabla_Datos[[#This Row],[tMes]],Tabla_Datos[[#This Row],[tDia]])</f>
        <v>40778</v>
      </c>
      <c r="U932" s="53" t="str">
        <f>IF(Tabla_Datos[[#This Row],[cProvincia]]="LIMA","LIMA","PROVINCIA")</f>
        <v>LIMA</v>
      </c>
      <c r="V932" s="53" t="str">
        <f>MID(Tabla_Datos[[#This Row],[pTelefono]],1,SEARCH("-",Tabla_Datos[[#This Row],[pTelefono]],1)-1)</f>
        <v>1</v>
      </c>
      <c r="W932" s="53" t="str">
        <f>MID(Tabla_Datos[[#This Row],[pTelefono]],SEARCH("-",Tabla_Datos[[#This Row],[pTelefono]],1)+1,LEN(Tabla_Datos[[#This Row],[pTelefono]]))</f>
        <v>7929574</v>
      </c>
      <c r="X932" s="53" t="str">
        <f>CONCATENATE(Tabla_Datos[[#This Row],[TipUrb]]," ",Tabla_Datos[[#This Row],[Calle]]," ",Tabla_Datos[[#This Row],[NumCalle]])</f>
        <v>UR UGARTE CHAMORRO, M. 123</v>
      </c>
      <c r="Y932" t="s">
        <v>92</v>
      </c>
      <c r="Z932" t="s">
        <v>93</v>
      </c>
      <c r="AA932" t="s">
        <v>94</v>
      </c>
      <c r="AB932" t="s">
        <v>95</v>
      </c>
      <c r="AC932" t="s">
        <v>95</v>
      </c>
      <c r="AD932" t="s">
        <v>161</v>
      </c>
      <c r="AE932" t="s">
        <v>95</v>
      </c>
      <c r="AG932" s="51">
        <v>44194421</v>
      </c>
      <c r="AI932">
        <v>26</v>
      </c>
      <c r="AJ932">
        <v>26</v>
      </c>
      <c r="AK932" t="s">
        <v>3906</v>
      </c>
      <c r="AL932">
        <v>123</v>
      </c>
    </row>
    <row r="933" spans="1:38">
      <c r="A933">
        <v>3291820</v>
      </c>
      <c r="B933" t="s">
        <v>3907</v>
      </c>
      <c r="C933" t="s">
        <v>18</v>
      </c>
      <c r="D933" t="s">
        <v>85</v>
      </c>
      <c r="E933">
        <v>2011</v>
      </c>
      <c r="F933">
        <v>8</v>
      </c>
      <c r="G933">
        <v>23</v>
      </c>
      <c r="H933" t="s">
        <v>86</v>
      </c>
      <c r="I933" t="s">
        <v>16</v>
      </c>
      <c r="J933" t="s">
        <v>16</v>
      </c>
      <c r="K933" t="s">
        <v>165</v>
      </c>
      <c r="L933" t="s">
        <v>86</v>
      </c>
      <c r="M933" t="s">
        <v>88</v>
      </c>
      <c r="N933" s="50">
        <v>8618069</v>
      </c>
      <c r="O933" s="51">
        <v>1473553</v>
      </c>
      <c r="P933" t="s">
        <v>3908</v>
      </c>
      <c r="Q933" t="s">
        <v>421</v>
      </c>
      <c r="R933" t="s">
        <v>370</v>
      </c>
      <c r="S933" s="49" t="str">
        <f>CONCATENATE(Tabla_Datos[[#This Row],[Nombre_Cliente]]," ",Tabla_Datos[[#This Row],[ApellidoPaterno_Cliente]]," ",Tabla_Datos[[#This Row],[ApellidoMaterno_Cliente]])</f>
        <v>JOHNNY LOPEZ TORRES</v>
      </c>
      <c r="T933" s="53">
        <f>DATE(Tabla_Datos[[#This Row],[tAnio]],Tabla_Datos[[#This Row],[tMes]],Tabla_Datos[[#This Row],[tDia]])</f>
        <v>40778</v>
      </c>
      <c r="U933" s="53" t="str">
        <f>IF(Tabla_Datos[[#This Row],[cProvincia]]="LIMA","LIMA","PROVINCIA")</f>
        <v>LIMA</v>
      </c>
      <c r="V933" s="53" t="str">
        <f>MID(Tabla_Datos[[#This Row],[pTelefono]],1,SEARCH("-",Tabla_Datos[[#This Row],[pTelefono]],1)-1)</f>
        <v>1</v>
      </c>
      <c r="W933" s="53" t="str">
        <f>MID(Tabla_Datos[[#This Row],[pTelefono]],SEARCH("-",Tabla_Datos[[#This Row],[pTelefono]],1)+1,LEN(Tabla_Datos[[#This Row],[pTelefono]]))</f>
        <v>7424138</v>
      </c>
      <c r="X933" s="53" t="str">
        <f>CONCATENATE(Tabla_Datos[[#This Row],[TipUrb]]," ",Tabla_Datos[[#This Row],[Calle]]," ",Tabla_Datos[[#This Row],[NumCalle]])</f>
        <v>UR   0</v>
      </c>
      <c r="Y933" t="s">
        <v>92</v>
      </c>
      <c r="Z933" t="s">
        <v>93</v>
      </c>
      <c r="AA933" t="s">
        <v>94</v>
      </c>
      <c r="AB933" t="s">
        <v>95</v>
      </c>
      <c r="AC933" t="s">
        <v>95</v>
      </c>
      <c r="AD933" t="s">
        <v>161</v>
      </c>
      <c r="AE933" t="s">
        <v>3880</v>
      </c>
      <c r="AF933">
        <v>9</v>
      </c>
      <c r="AG933" s="51">
        <v>80368973</v>
      </c>
      <c r="AI933">
        <v>26</v>
      </c>
      <c r="AJ933">
        <v>26</v>
      </c>
      <c r="AK933" t="s">
        <v>95</v>
      </c>
      <c r="AL933">
        <v>0</v>
      </c>
    </row>
    <row r="934" spans="1:38">
      <c r="A934">
        <v>3285559</v>
      </c>
      <c r="B934" t="s">
        <v>3909</v>
      </c>
      <c r="C934" t="s">
        <v>19</v>
      </c>
      <c r="D934" t="s">
        <v>85</v>
      </c>
      <c r="E934">
        <v>2011</v>
      </c>
      <c r="F934">
        <v>8</v>
      </c>
      <c r="G934">
        <v>23</v>
      </c>
      <c r="H934" t="s">
        <v>86</v>
      </c>
      <c r="I934" t="s">
        <v>16</v>
      </c>
      <c r="J934" t="s">
        <v>16</v>
      </c>
      <c r="K934" t="s">
        <v>277</v>
      </c>
      <c r="L934" t="s">
        <v>86</v>
      </c>
      <c r="M934" t="s">
        <v>88</v>
      </c>
      <c r="N934" s="50">
        <v>7642570</v>
      </c>
      <c r="O934" s="51">
        <v>1547188</v>
      </c>
      <c r="P934" t="s">
        <v>3910</v>
      </c>
      <c r="Q934" t="s">
        <v>542</v>
      </c>
      <c r="R934" t="s">
        <v>1680</v>
      </c>
      <c r="S934" s="49" t="str">
        <f>CONCATENATE(Tabla_Datos[[#This Row],[Nombre_Cliente]]," ",Tabla_Datos[[#This Row],[ApellidoPaterno_Cliente]]," ",Tabla_Datos[[#This Row],[ApellidoMaterno_Cliente]])</f>
        <v>TEODOMIRA RAMIREZ VILLAVICENCIO</v>
      </c>
      <c r="T934" s="53">
        <f>DATE(Tabla_Datos[[#This Row],[tAnio]],Tabla_Datos[[#This Row],[tMes]],Tabla_Datos[[#This Row],[tDia]])</f>
        <v>40778</v>
      </c>
      <c r="U934" s="53" t="str">
        <f>IF(Tabla_Datos[[#This Row],[cProvincia]]="LIMA","LIMA","PROVINCIA")</f>
        <v>LIMA</v>
      </c>
      <c r="V934" s="53" t="str">
        <f>MID(Tabla_Datos[[#This Row],[pTelefono]],1,SEARCH("-",Tabla_Datos[[#This Row],[pTelefono]],1)-1)</f>
        <v>1</v>
      </c>
      <c r="W934" s="53" t="str">
        <f>MID(Tabla_Datos[[#This Row],[pTelefono]],SEARCH("-",Tabla_Datos[[#This Row],[pTelefono]],1)+1,LEN(Tabla_Datos[[#This Row],[pTelefono]]))</f>
        <v>4482718</v>
      </c>
      <c r="X934" s="53" t="str">
        <f>CONCATENATE(Tabla_Datos[[#This Row],[TipUrb]]," ",Tabla_Datos[[#This Row],[Calle]]," ",Tabla_Datos[[#This Row],[NumCalle]])</f>
        <v>UR LOS FAIQUES 0</v>
      </c>
      <c r="Y934" t="s">
        <v>92</v>
      </c>
      <c r="Z934" t="s">
        <v>122</v>
      </c>
      <c r="AA934" t="s">
        <v>123</v>
      </c>
      <c r="AB934" t="s">
        <v>95</v>
      </c>
      <c r="AC934" t="s">
        <v>95</v>
      </c>
      <c r="AD934" t="s">
        <v>161</v>
      </c>
      <c r="AE934" t="s">
        <v>95</v>
      </c>
      <c r="AF934" t="s">
        <v>95</v>
      </c>
      <c r="AG934" s="51">
        <v>8757426</v>
      </c>
      <c r="AI934">
        <v>1</v>
      </c>
      <c r="AJ934">
        <v>1</v>
      </c>
      <c r="AK934" t="s">
        <v>3911</v>
      </c>
      <c r="AL934">
        <v>0</v>
      </c>
    </row>
    <row r="935" spans="1:38">
      <c r="A935">
        <v>3291417</v>
      </c>
      <c r="B935" t="s">
        <v>3912</v>
      </c>
      <c r="C935" t="s">
        <v>20</v>
      </c>
      <c r="D935" t="s">
        <v>143</v>
      </c>
      <c r="E935">
        <v>2011</v>
      </c>
      <c r="F935">
        <v>8</v>
      </c>
      <c r="G935">
        <v>23</v>
      </c>
      <c r="H935" t="s">
        <v>86</v>
      </c>
      <c r="I935" t="s">
        <v>100</v>
      </c>
      <c r="J935" t="s">
        <v>100</v>
      </c>
      <c r="K935" t="s">
        <v>345</v>
      </c>
      <c r="L935" t="s">
        <v>86</v>
      </c>
      <c r="M935" t="s">
        <v>102</v>
      </c>
      <c r="N935" s="50">
        <v>29734010</v>
      </c>
      <c r="O935" s="51">
        <v>1707264</v>
      </c>
      <c r="P935" t="s">
        <v>3913</v>
      </c>
      <c r="Q935" t="s">
        <v>3914</v>
      </c>
      <c r="R935" t="s">
        <v>3915</v>
      </c>
      <c r="S935" s="49" t="str">
        <f>CONCATENATE(Tabla_Datos[[#This Row],[Nombre_Cliente]]," ",Tabla_Datos[[#This Row],[ApellidoPaterno_Cliente]]," ",Tabla_Datos[[#This Row],[ApellidoMaterno_Cliente]])</f>
        <v>GREGORIO RIVELINO CONDO ADRIAN</v>
      </c>
      <c r="T935" s="53">
        <f>DATE(Tabla_Datos[[#This Row],[tAnio]],Tabla_Datos[[#This Row],[tMes]],Tabla_Datos[[#This Row],[tDia]])</f>
        <v>40778</v>
      </c>
      <c r="U935" s="53" t="str">
        <f>IF(Tabla_Datos[[#This Row],[cProvincia]]="LIMA","LIMA","PROVINCIA")</f>
        <v>PROVINCIA</v>
      </c>
      <c r="V935" s="53" t="str">
        <f>MID(Tabla_Datos[[#This Row],[pTelefono]],1,SEARCH("-",Tabla_Datos[[#This Row],[pTelefono]],1)-1)</f>
        <v>54</v>
      </c>
      <c r="W935" s="53" t="str">
        <f>MID(Tabla_Datos[[#This Row],[pTelefono]],SEARCH("-",Tabla_Datos[[#This Row],[pTelefono]],1)+1,LEN(Tabla_Datos[[#This Row],[pTelefono]]))</f>
        <v>621215</v>
      </c>
      <c r="X935" s="53" t="str">
        <f>CONCATENATE(Tabla_Datos[[#This Row],[TipUrb]]," ",Tabla_Datos[[#This Row],[Calle]]," ",Tabla_Datos[[#This Row],[NumCalle]])</f>
        <v>UR . 0</v>
      </c>
      <c r="Y935" t="s">
        <v>106</v>
      </c>
      <c r="Z935" t="s">
        <v>152</v>
      </c>
      <c r="AA935" t="s">
        <v>153</v>
      </c>
      <c r="AB935" t="s">
        <v>95</v>
      </c>
      <c r="AC935" t="s">
        <v>95</v>
      </c>
      <c r="AD935" t="s">
        <v>161</v>
      </c>
      <c r="AE935" t="s">
        <v>950</v>
      </c>
      <c r="AF935">
        <v>11</v>
      </c>
      <c r="AG935" s="51">
        <v>40679614</v>
      </c>
      <c r="AI935">
        <v>1</v>
      </c>
      <c r="AJ935">
        <v>1</v>
      </c>
      <c r="AK935" t="s">
        <v>221</v>
      </c>
      <c r="AL935">
        <v>0</v>
      </c>
    </row>
    <row r="936" spans="1:38">
      <c r="A936">
        <v>3294036</v>
      </c>
      <c r="B936" t="s">
        <v>3916</v>
      </c>
      <c r="C936" t="s">
        <v>18</v>
      </c>
      <c r="D936" t="s">
        <v>143</v>
      </c>
      <c r="E936">
        <v>2011</v>
      </c>
      <c r="F936">
        <v>8</v>
      </c>
      <c r="G936">
        <v>23</v>
      </c>
      <c r="H936" t="s">
        <v>86</v>
      </c>
      <c r="I936" t="s">
        <v>478</v>
      </c>
      <c r="J936" t="s">
        <v>478</v>
      </c>
      <c r="K936" t="s">
        <v>2846</v>
      </c>
      <c r="L936" t="s">
        <v>86</v>
      </c>
      <c r="M936" t="s">
        <v>148</v>
      </c>
      <c r="N936" s="50">
        <v>44733543</v>
      </c>
      <c r="O936" s="51">
        <v>1825613</v>
      </c>
      <c r="P936" t="s">
        <v>3917</v>
      </c>
      <c r="Q936" t="s">
        <v>365</v>
      </c>
      <c r="R936" t="s">
        <v>285</v>
      </c>
      <c r="S936" s="49" t="str">
        <f>CONCATENATE(Tabla_Datos[[#This Row],[Nombre_Cliente]]," ",Tabla_Datos[[#This Row],[ApellidoPaterno_Cliente]]," ",Tabla_Datos[[#This Row],[ApellidoMaterno_Cliente]])</f>
        <v>MANUEL WILFREDO NAKA RODRIGUEZ CALDERON</v>
      </c>
      <c r="T936" s="53">
        <f>DATE(Tabla_Datos[[#This Row],[tAnio]],Tabla_Datos[[#This Row],[tMes]],Tabla_Datos[[#This Row],[tDia]])</f>
        <v>40778</v>
      </c>
      <c r="U936" s="53" t="str">
        <f>IF(Tabla_Datos[[#This Row],[cProvincia]]="LIMA","LIMA","PROVINCIA")</f>
        <v>PROVINCIA</v>
      </c>
      <c r="V936" s="53" t="str">
        <f>MID(Tabla_Datos[[#This Row],[pTelefono]],1,SEARCH("-",Tabla_Datos[[#This Row],[pTelefono]],1)-1)</f>
        <v>42</v>
      </c>
      <c r="W936" s="53" t="str">
        <f>MID(Tabla_Datos[[#This Row],[pTelefono]],SEARCH("-",Tabla_Datos[[#This Row],[pTelefono]],1)+1,LEN(Tabla_Datos[[#This Row],[pTelefono]]))</f>
        <v>42525414</v>
      </c>
      <c r="X936" s="53" t="str">
        <f>CONCATENATE(Tabla_Datos[[#This Row],[TipUrb]]," ",Tabla_Datos[[#This Row],[Calle]]," ",Tabla_Datos[[#This Row],[NumCalle]])</f>
        <v>- DE URZUA, PEDRO 172</v>
      </c>
      <c r="Y936" t="s">
        <v>484</v>
      </c>
      <c r="Z936" t="s">
        <v>188</v>
      </c>
      <c r="AA936" t="s">
        <v>189</v>
      </c>
      <c r="AB936" t="s">
        <v>95</v>
      </c>
      <c r="AC936" t="s">
        <v>95</v>
      </c>
      <c r="AD936" t="s">
        <v>109</v>
      </c>
      <c r="AE936" t="s">
        <v>95</v>
      </c>
      <c r="AF936" t="s">
        <v>95</v>
      </c>
      <c r="AG936" s="51">
        <v>10573709</v>
      </c>
      <c r="AH936" t="s">
        <v>95</v>
      </c>
      <c r="AI936">
        <v>1</v>
      </c>
      <c r="AJ936">
        <v>1</v>
      </c>
      <c r="AK936" t="s">
        <v>3918</v>
      </c>
      <c r="AL936">
        <v>172</v>
      </c>
    </row>
    <row r="937" spans="1:38">
      <c r="A937">
        <v>3290806</v>
      </c>
      <c r="B937" t="s">
        <v>3919</v>
      </c>
      <c r="C937" t="s">
        <v>20</v>
      </c>
      <c r="D937" t="s">
        <v>85</v>
      </c>
      <c r="E937">
        <v>2011</v>
      </c>
      <c r="F937">
        <v>8</v>
      </c>
      <c r="G937">
        <v>23</v>
      </c>
      <c r="H937" t="s">
        <v>86</v>
      </c>
      <c r="I937" t="s">
        <v>16</v>
      </c>
      <c r="J937" t="s">
        <v>16</v>
      </c>
      <c r="K937" t="s">
        <v>374</v>
      </c>
      <c r="L937" t="s">
        <v>86</v>
      </c>
      <c r="M937" t="s">
        <v>88</v>
      </c>
      <c r="N937" s="50">
        <v>41077540</v>
      </c>
      <c r="O937" s="51">
        <v>1892891</v>
      </c>
      <c r="P937" t="s">
        <v>3920</v>
      </c>
      <c r="Q937" t="s">
        <v>3921</v>
      </c>
      <c r="R937" t="s">
        <v>1549</v>
      </c>
      <c r="S937" s="49" t="str">
        <f>CONCATENATE(Tabla_Datos[[#This Row],[Nombre_Cliente]]," ",Tabla_Datos[[#This Row],[ApellidoPaterno_Cliente]]," ",Tabla_Datos[[#This Row],[ApellidoMaterno_Cliente]])</f>
        <v>JUAN MATEO CARHUAS  QUISPE</v>
      </c>
      <c r="T937" s="53">
        <f>DATE(Tabla_Datos[[#This Row],[tAnio]],Tabla_Datos[[#This Row],[tMes]],Tabla_Datos[[#This Row],[tDia]])</f>
        <v>40778</v>
      </c>
      <c r="U937" s="53" t="str">
        <f>IF(Tabla_Datos[[#This Row],[cProvincia]]="LIMA","LIMA","PROVINCIA")</f>
        <v>LIMA</v>
      </c>
      <c r="V937" s="53" t="str">
        <f>MID(Tabla_Datos[[#This Row],[pTelefono]],1,SEARCH("-",Tabla_Datos[[#This Row],[pTelefono]],1)-1)</f>
        <v>1</v>
      </c>
      <c r="W937" s="53" t="str">
        <f>MID(Tabla_Datos[[#This Row],[pTelefono]],SEARCH("-",Tabla_Datos[[#This Row],[pTelefono]],1)+1,LEN(Tabla_Datos[[#This Row],[pTelefono]]))</f>
        <v>2837011</v>
      </c>
      <c r="X937" s="53" t="str">
        <f>CONCATENATE(Tabla_Datos[[#This Row],[TipUrb]]," ",Tabla_Datos[[#This Row],[Calle]]," ",Tabla_Datos[[#This Row],[NumCalle]])</f>
        <v>AH SAN FRANCISCO 119</v>
      </c>
      <c r="Y937" t="s">
        <v>92</v>
      </c>
      <c r="Z937" t="s">
        <v>122</v>
      </c>
      <c r="AA937" t="s">
        <v>123</v>
      </c>
      <c r="AB937" t="s">
        <v>95</v>
      </c>
      <c r="AC937" t="s">
        <v>95</v>
      </c>
      <c r="AD937" t="s">
        <v>96</v>
      </c>
      <c r="AE937" t="s">
        <v>95</v>
      </c>
      <c r="AF937" t="s">
        <v>95</v>
      </c>
      <c r="AG937" s="51">
        <v>9701023</v>
      </c>
      <c r="AI937">
        <v>1</v>
      </c>
      <c r="AJ937">
        <v>1</v>
      </c>
      <c r="AK937" t="s">
        <v>1297</v>
      </c>
      <c r="AL937">
        <v>119</v>
      </c>
    </row>
    <row r="938" spans="1:38">
      <c r="A938">
        <v>3282313</v>
      </c>
      <c r="B938" t="s">
        <v>3922</v>
      </c>
      <c r="C938" t="s">
        <v>18</v>
      </c>
      <c r="D938" t="s">
        <v>143</v>
      </c>
      <c r="E938">
        <v>2011</v>
      </c>
      <c r="F938">
        <v>8</v>
      </c>
      <c r="G938">
        <v>23</v>
      </c>
      <c r="H938" t="s">
        <v>86</v>
      </c>
      <c r="I938" t="s">
        <v>16</v>
      </c>
      <c r="J938" t="s">
        <v>16</v>
      </c>
      <c r="K938" t="s">
        <v>633</v>
      </c>
      <c r="L938" t="s">
        <v>86</v>
      </c>
      <c r="M938" t="s">
        <v>88</v>
      </c>
      <c r="O938" s="51">
        <v>2000091</v>
      </c>
      <c r="P938" t="s">
        <v>3923</v>
      </c>
      <c r="Q938" t="s">
        <v>2366</v>
      </c>
      <c r="R938" t="s">
        <v>284</v>
      </c>
      <c r="S938" s="49" t="str">
        <f>CONCATENATE(Tabla_Datos[[#This Row],[Nombre_Cliente]]," ",Tabla_Datos[[#This Row],[ApellidoPaterno_Cliente]]," ",Tabla_Datos[[#This Row],[ApellidoMaterno_Cliente]])</f>
        <v>JORGE ANTONIO  TELLO  RIOS</v>
      </c>
      <c r="T938" s="53">
        <f>DATE(Tabla_Datos[[#This Row],[tAnio]],Tabla_Datos[[#This Row],[tMes]],Tabla_Datos[[#This Row],[tDia]])</f>
        <v>40778</v>
      </c>
      <c r="U938" s="53" t="str">
        <f>IF(Tabla_Datos[[#This Row],[cProvincia]]="LIMA","LIMA","PROVINCIA")</f>
        <v>LIMA</v>
      </c>
      <c r="V938" s="53" t="str">
        <f>MID(Tabla_Datos[[#This Row],[pTelefono]],1,SEARCH("-",Tabla_Datos[[#This Row],[pTelefono]],1)-1)</f>
        <v>1</v>
      </c>
      <c r="W938" s="53" t="str">
        <f>MID(Tabla_Datos[[#This Row],[pTelefono]],SEARCH("-",Tabla_Datos[[#This Row],[pTelefono]],1)+1,LEN(Tabla_Datos[[#This Row],[pTelefono]]))</f>
        <v>90521468</v>
      </c>
      <c r="X938" s="53" t="str">
        <f>CONCATENATE(Tabla_Datos[[#This Row],[TipUrb]]," ",Tabla_Datos[[#This Row],[Calle]]," ",Tabla_Datos[[#This Row],[NumCalle]])</f>
        <v>AH   0</v>
      </c>
      <c r="Y938" t="s">
        <v>92</v>
      </c>
      <c r="Z938" t="s">
        <v>3924</v>
      </c>
      <c r="AA938" t="s">
        <v>3925</v>
      </c>
      <c r="AB938" t="s">
        <v>95</v>
      </c>
      <c r="AC938" t="s">
        <v>95</v>
      </c>
      <c r="AD938" t="s">
        <v>96</v>
      </c>
      <c r="AE938" t="s">
        <v>95</v>
      </c>
      <c r="AF938">
        <v>1</v>
      </c>
      <c r="AG938" s="51">
        <v>40268245</v>
      </c>
      <c r="AI938">
        <v>26</v>
      </c>
      <c r="AJ938">
        <v>26</v>
      </c>
      <c r="AK938" t="s">
        <v>95</v>
      </c>
      <c r="AL938">
        <v>0</v>
      </c>
    </row>
    <row r="939" spans="1:38">
      <c r="A939">
        <v>3288305</v>
      </c>
      <c r="B939" t="s">
        <v>3926</v>
      </c>
      <c r="C939" t="s">
        <v>19</v>
      </c>
      <c r="D939" t="s">
        <v>224</v>
      </c>
      <c r="E939">
        <v>2011</v>
      </c>
      <c r="F939">
        <v>8</v>
      </c>
      <c r="G939">
        <v>23</v>
      </c>
      <c r="H939" t="s">
        <v>86</v>
      </c>
      <c r="I939" t="s">
        <v>16</v>
      </c>
      <c r="J939" t="s">
        <v>16</v>
      </c>
      <c r="K939" t="s">
        <v>126</v>
      </c>
      <c r="L939" t="s">
        <v>86</v>
      </c>
      <c r="M939" t="s">
        <v>88</v>
      </c>
      <c r="N939" s="50">
        <v>20000040</v>
      </c>
      <c r="O939" s="51">
        <v>2033163</v>
      </c>
      <c r="P939" t="s">
        <v>3927</v>
      </c>
      <c r="Q939" t="s">
        <v>421</v>
      </c>
      <c r="R939" t="s">
        <v>3928</v>
      </c>
      <c r="S939" s="49" t="str">
        <f>CONCATENATE(Tabla_Datos[[#This Row],[Nombre_Cliente]]," ",Tabla_Datos[[#This Row],[ApellidoPaterno_Cliente]]," ",Tabla_Datos[[#This Row],[ApellidoMaterno_Cliente]])</f>
        <v>LEONOR LOPEZ BENAOTE</v>
      </c>
      <c r="T939" s="53">
        <f>DATE(Tabla_Datos[[#This Row],[tAnio]],Tabla_Datos[[#This Row],[tMes]],Tabla_Datos[[#This Row],[tDia]])</f>
        <v>40778</v>
      </c>
      <c r="U939" s="53" t="str">
        <f>IF(Tabla_Datos[[#This Row],[cProvincia]]="LIMA","LIMA","PROVINCIA")</f>
        <v>LIMA</v>
      </c>
      <c r="V939" s="53" t="str">
        <f>MID(Tabla_Datos[[#This Row],[pTelefono]],1,SEARCH("-",Tabla_Datos[[#This Row],[pTelefono]],1)-1)</f>
        <v>1</v>
      </c>
      <c r="W939" s="53" t="str">
        <f>MID(Tabla_Datos[[#This Row],[pTelefono]],SEARCH("-",Tabla_Datos[[#This Row],[pTelefono]],1)+1,LEN(Tabla_Datos[[#This Row],[pTelefono]]))</f>
        <v>980845138</v>
      </c>
      <c r="X939" s="53" t="str">
        <f>CONCATENATE(Tabla_Datos[[#This Row],[TipUrb]]," ",Tabla_Datos[[#This Row],[Calle]]," ",Tabla_Datos[[#This Row],[NumCalle]])</f>
        <v>AH PABLO ARGUEDAS 779</v>
      </c>
      <c r="Y939" t="s">
        <v>92</v>
      </c>
      <c r="Z939" t="s">
        <v>122</v>
      </c>
      <c r="AA939" t="s">
        <v>123</v>
      </c>
      <c r="AB939" t="s">
        <v>95</v>
      </c>
      <c r="AC939" t="s">
        <v>95</v>
      </c>
      <c r="AD939" t="s">
        <v>96</v>
      </c>
      <c r="AE939" t="s">
        <v>95</v>
      </c>
      <c r="AF939" t="s">
        <v>95</v>
      </c>
      <c r="AG939" s="51">
        <v>8412740</v>
      </c>
      <c r="AH939" t="s">
        <v>95</v>
      </c>
      <c r="AI939">
        <v>1</v>
      </c>
      <c r="AJ939">
        <v>1</v>
      </c>
      <c r="AK939" t="s">
        <v>3929</v>
      </c>
      <c r="AL939">
        <v>779</v>
      </c>
    </row>
    <row r="940" spans="1:38">
      <c r="A940">
        <v>3283890</v>
      </c>
      <c r="B940" t="s">
        <v>3930</v>
      </c>
      <c r="C940" t="s">
        <v>18</v>
      </c>
      <c r="D940" t="s">
        <v>85</v>
      </c>
      <c r="E940">
        <v>2011</v>
      </c>
      <c r="F940">
        <v>8</v>
      </c>
      <c r="G940">
        <v>23</v>
      </c>
      <c r="H940" t="s">
        <v>86</v>
      </c>
      <c r="I940" t="s">
        <v>16</v>
      </c>
      <c r="J940" t="s">
        <v>16</v>
      </c>
      <c r="K940" t="s">
        <v>277</v>
      </c>
      <c r="L940" t="s">
        <v>86</v>
      </c>
      <c r="M940" t="s">
        <v>88</v>
      </c>
      <c r="N940" s="50">
        <v>99999999</v>
      </c>
      <c r="O940" s="51">
        <v>2119116</v>
      </c>
      <c r="P940" t="s">
        <v>3931</v>
      </c>
      <c r="Q940" t="s">
        <v>2873</v>
      </c>
      <c r="R940" t="s">
        <v>3932</v>
      </c>
      <c r="S940" s="49" t="str">
        <f>CONCATENATE(Tabla_Datos[[#This Row],[Nombre_Cliente]]," ",Tabla_Datos[[#This Row],[ApellidoPaterno_Cliente]]," ",Tabla_Datos[[#This Row],[ApellidoMaterno_Cliente]])</f>
        <v xml:space="preserve">LILIANA GLADYS MERCADO  NEUMANN </v>
      </c>
      <c r="T940" s="53">
        <f>DATE(Tabla_Datos[[#This Row],[tAnio]],Tabla_Datos[[#This Row],[tMes]],Tabla_Datos[[#This Row],[tDia]])</f>
        <v>40778</v>
      </c>
      <c r="U940" s="53" t="str">
        <f>IF(Tabla_Datos[[#This Row],[cProvincia]]="LIMA","LIMA","PROVINCIA")</f>
        <v>LIMA</v>
      </c>
      <c r="V940" s="53" t="str">
        <f>MID(Tabla_Datos[[#This Row],[pTelefono]],1,SEARCH("-",Tabla_Datos[[#This Row],[pTelefono]],1)-1)</f>
        <v>1</v>
      </c>
      <c r="W940" s="53" t="str">
        <f>MID(Tabla_Datos[[#This Row],[pTelefono]],SEARCH("-",Tabla_Datos[[#This Row],[pTelefono]],1)+1,LEN(Tabla_Datos[[#This Row],[pTelefono]]))</f>
        <v>2307153</v>
      </c>
      <c r="X940" s="53" t="str">
        <f>CONCATENATE(Tabla_Datos[[#This Row],[TipUrb]]," ",Tabla_Datos[[#This Row],[Calle]]," ",Tabla_Datos[[#This Row],[NumCalle]])</f>
        <v>UR MONTE UMBROSO 386</v>
      </c>
      <c r="Y940" t="s">
        <v>92</v>
      </c>
      <c r="Z940" t="s">
        <v>138</v>
      </c>
      <c r="AA940" t="s">
        <v>139</v>
      </c>
      <c r="AB940">
        <v>4</v>
      </c>
      <c r="AC940">
        <v>402</v>
      </c>
      <c r="AD940" t="s">
        <v>161</v>
      </c>
      <c r="AE940" t="s">
        <v>95</v>
      </c>
      <c r="AG940" s="51">
        <v>7998466</v>
      </c>
      <c r="AI940">
        <v>26</v>
      </c>
      <c r="AJ940">
        <v>26</v>
      </c>
      <c r="AK940" t="s">
        <v>3933</v>
      </c>
      <c r="AL940">
        <v>386</v>
      </c>
    </row>
    <row r="941" spans="1:38">
      <c r="A941">
        <v>3290847</v>
      </c>
      <c r="B941" t="s">
        <v>3934</v>
      </c>
      <c r="C941" t="s">
        <v>18</v>
      </c>
      <c r="D941" t="s">
        <v>85</v>
      </c>
      <c r="E941">
        <v>2011</v>
      </c>
      <c r="F941">
        <v>8</v>
      </c>
      <c r="G941">
        <v>23</v>
      </c>
      <c r="H941" t="s">
        <v>86</v>
      </c>
      <c r="I941" t="s">
        <v>16</v>
      </c>
      <c r="J941" t="s">
        <v>16</v>
      </c>
      <c r="K941" t="s">
        <v>496</v>
      </c>
      <c r="L941" t="s">
        <v>86</v>
      </c>
      <c r="M941" t="s">
        <v>88</v>
      </c>
      <c r="N941" s="50">
        <v>80651789</v>
      </c>
      <c r="O941" s="51">
        <v>2200766</v>
      </c>
      <c r="P941" t="s">
        <v>3935</v>
      </c>
      <c r="Q941" t="s">
        <v>3936</v>
      </c>
      <c r="R941" t="s">
        <v>2425</v>
      </c>
      <c r="S941" s="49" t="str">
        <f>CONCATENATE(Tabla_Datos[[#This Row],[Nombre_Cliente]]," ",Tabla_Datos[[#This Row],[ApellidoPaterno_Cliente]]," ",Tabla_Datos[[#This Row],[ApellidoMaterno_Cliente]])</f>
        <v>STEFANY RAYSA CUPE HUAMANI</v>
      </c>
      <c r="T941" s="53">
        <f>DATE(Tabla_Datos[[#This Row],[tAnio]],Tabla_Datos[[#This Row],[tMes]],Tabla_Datos[[#This Row],[tDia]])</f>
        <v>40778</v>
      </c>
      <c r="U941" s="53" t="str">
        <f>IF(Tabla_Datos[[#This Row],[cProvincia]]="LIMA","LIMA","PROVINCIA")</f>
        <v>LIMA</v>
      </c>
      <c r="V941" s="53" t="str">
        <f>MID(Tabla_Datos[[#This Row],[pTelefono]],1,SEARCH("-",Tabla_Datos[[#This Row],[pTelefono]],1)-1)</f>
        <v>1</v>
      </c>
      <c r="W941" s="53" t="str">
        <f>MID(Tabla_Datos[[#This Row],[pTelefono]],SEARCH("-",Tabla_Datos[[#This Row],[pTelefono]],1)+1,LEN(Tabla_Datos[[#This Row],[pTelefono]]))</f>
        <v>945726652</v>
      </c>
      <c r="X941" s="53" t="str">
        <f>CONCATENATE(Tabla_Datos[[#This Row],[TipUrb]]," ",Tabla_Datos[[#This Row],[Calle]]," ",Tabla_Datos[[#This Row],[NumCalle]])</f>
        <v>-   0</v>
      </c>
      <c r="Y941" t="s">
        <v>92</v>
      </c>
      <c r="Z941" t="s">
        <v>138</v>
      </c>
      <c r="AA941" t="s">
        <v>139</v>
      </c>
      <c r="AB941" t="s">
        <v>95</v>
      </c>
      <c r="AC941" t="s">
        <v>95</v>
      </c>
      <c r="AD941" t="s">
        <v>109</v>
      </c>
      <c r="AE941" t="s">
        <v>474</v>
      </c>
      <c r="AF941">
        <v>13</v>
      </c>
      <c r="AG941" s="51">
        <v>47911782</v>
      </c>
      <c r="AH941" t="s">
        <v>95</v>
      </c>
      <c r="AI941">
        <v>1</v>
      </c>
      <c r="AJ941">
        <v>1</v>
      </c>
      <c r="AK941" t="s">
        <v>95</v>
      </c>
      <c r="AL941">
        <v>0</v>
      </c>
    </row>
    <row r="942" spans="1:38">
      <c r="A942">
        <v>3292055</v>
      </c>
      <c r="B942" t="s">
        <v>3937</v>
      </c>
      <c r="C942" t="s">
        <v>19</v>
      </c>
      <c r="D942" t="s">
        <v>143</v>
      </c>
      <c r="E942">
        <v>2011</v>
      </c>
      <c r="F942">
        <v>8</v>
      </c>
      <c r="G942">
        <v>23</v>
      </c>
      <c r="H942" t="s">
        <v>86</v>
      </c>
      <c r="I942" t="s">
        <v>16</v>
      </c>
      <c r="J942" t="s">
        <v>16</v>
      </c>
      <c r="K942" t="s">
        <v>87</v>
      </c>
      <c r="L942" t="s">
        <v>86</v>
      </c>
      <c r="M942" t="s">
        <v>88</v>
      </c>
      <c r="N942" s="50">
        <v>73607628</v>
      </c>
      <c r="O942" s="51">
        <v>2231228</v>
      </c>
      <c r="P942" t="s">
        <v>3938</v>
      </c>
      <c r="Q942" t="s">
        <v>2838</v>
      </c>
      <c r="R942" t="s">
        <v>3939</v>
      </c>
      <c r="S942" s="49" t="str">
        <f>CONCATENATE(Tabla_Datos[[#This Row],[Nombre_Cliente]]," ",Tabla_Datos[[#This Row],[ApellidoPaterno_Cliente]]," ",Tabla_Datos[[#This Row],[ApellidoMaterno_Cliente]])</f>
        <v>NAZARIO INOCENCIO LAZARO HUAMANYAURI</v>
      </c>
      <c r="T942" s="53">
        <f>DATE(Tabla_Datos[[#This Row],[tAnio]],Tabla_Datos[[#This Row],[tMes]],Tabla_Datos[[#This Row],[tDia]])</f>
        <v>40778</v>
      </c>
      <c r="U942" s="53" t="str">
        <f>IF(Tabla_Datos[[#This Row],[cProvincia]]="LIMA","LIMA","PROVINCIA")</f>
        <v>LIMA</v>
      </c>
      <c r="V942" s="53" t="str">
        <f>MID(Tabla_Datos[[#This Row],[pTelefono]],1,SEARCH("-",Tabla_Datos[[#This Row],[pTelefono]],1)-1)</f>
        <v>1</v>
      </c>
      <c r="W942" s="53" t="str">
        <f>MID(Tabla_Datos[[#This Row],[pTelefono]],SEARCH("-",Tabla_Datos[[#This Row],[pTelefono]],1)+1,LEN(Tabla_Datos[[#This Row],[pTelefono]]))</f>
        <v>990311630</v>
      </c>
      <c r="X942" s="53" t="str">
        <f>CONCATENATE(Tabla_Datos[[#This Row],[TipUrb]]," ",Tabla_Datos[[#This Row],[Calle]]," ",Tabla_Datos[[#This Row],[NumCalle]])</f>
        <v>UR LAS PECANAS 0</v>
      </c>
      <c r="Y942" t="s">
        <v>92</v>
      </c>
      <c r="Z942" t="s">
        <v>152</v>
      </c>
      <c r="AA942" t="s">
        <v>153</v>
      </c>
      <c r="AB942" t="s">
        <v>95</v>
      </c>
      <c r="AC942" t="s">
        <v>95</v>
      </c>
      <c r="AD942" t="s">
        <v>161</v>
      </c>
      <c r="AE942" t="s">
        <v>1034</v>
      </c>
      <c r="AF942">
        <v>3</v>
      </c>
      <c r="AG942" s="51">
        <v>7093557</v>
      </c>
      <c r="AH942" t="s">
        <v>95</v>
      </c>
      <c r="AI942">
        <v>1</v>
      </c>
      <c r="AJ942">
        <v>1</v>
      </c>
      <c r="AK942" t="s">
        <v>3940</v>
      </c>
      <c r="AL942">
        <v>0</v>
      </c>
    </row>
    <row r="943" spans="1:38">
      <c r="A943">
        <v>3293268</v>
      </c>
      <c r="B943" t="s">
        <v>3941</v>
      </c>
      <c r="C943" t="s">
        <v>18</v>
      </c>
      <c r="D943" t="s">
        <v>143</v>
      </c>
      <c r="E943">
        <v>2011</v>
      </c>
      <c r="F943">
        <v>8</v>
      </c>
      <c r="G943">
        <v>23</v>
      </c>
      <c r="H943" t="s">
        <v>86</v>
      </c>
      <c r="I943" t="s">
        <v>145</v>
      </c>
      <c r="J943" t="s">
        <v>469</v>
      </c>
      <c r="K943" t="s">
        <v>470</v>
      </c>
      <c r="L943" t="s">
        <v>86</v>
      </c>
      <c r="M943" t="s">
        <v>88</v>
      </c>
      <c r="O943" s="51">
        <v>2276798</v>
      </c>
      <c r="P943" t="s">
        <v>1591</v>
      </c>
      <c r="Q943" t="s">
        <v>781</v>
      </c>
      <c r="R943" t="s">
        <v>3942</v>
      </c>
      <c r="S943" s="49" t="str">
        <f>CONCATENATE(Tabla_Datos[[#This Row],[Nombre_Cliente]]," ",Tabla_Datos[[#This Row],[ApellidoPaterno_Cliente]]," ",Tabla_Datos[[#This Row],[ApellidoMaterno_Cliente]])</f>
        <v>JOSE LUIS ROJAS RICAPA</v>
      </c>
      <c r="T943" s="53">
        <f>DATE(Tabla_Datos[[#This Row],[tAnio]],Tabla_Datos[[#This Row],[tMes]],Tabla_Datos[[#This Row],[tDia]])</f>
        <v>40778</v>
      </c>
      <c r="U943" s="53" t="str">
        <f>IF(Tabla_Datos[[#This Row],[cProvincia]]="LIMA","LIMA","PROVINCIA")</f>
        <v>PROVINCIA</v>
      </c>
      <c r="V943" s="53" t="str">
        <f>MID(Tabla_Datos[[#This Row],[pTelefono]],1,SEARCH("-",Tabla_Datos[[#This Row],[pTelefono]],1)-1)</f>
        <v>43</v>
      </c>
      <c r="W943" s="53" t="str">
        <f>MID(Tabla_Datos[[#This Row],[pTelefono]],SEARCH("-",Tabla_Datos[[#This Row],[pTelefono]],1)+1,LEN(Tabla_Datos[[#This Row],[pTelefono]]))</f>
        <v>943945307</v>
      </c>
      <c r="X943" s="53" t="str">
        <f>CONCATENATE(Tabla_Datos[[#This Row],[TipUrb]]," ",Tabla_Datos[[#This Row],[Calle]]," ",Tabla_Datos[[#This Row],[NumCalle]])</f>
        <v>- . 36</v>
      </c>
      <c r="Y943" t="s">
        <v>151</v>
      </c>
      <c r="Z943" t="s">
        <v>188</v>
      </c>
      <c r="AA943" t="s">
        <v>189</v>
      </c>
      <c r="AB943" t="s">
        <v>95</v>
      </c>
      <c r="AC943" t="s">
        <v>95</v>
      </c>
      <c r="AD943" t="s">
        <v>109</v>
      </c>
      <c r="AE943">
        <v>74</v>
      </c>
      <c r="AF943" t="s">
        <v>95</v>
      </c>
      <c r="AG943" s="51">
        <v>32843895</v>
      </c>
      <c r="AH943" t="s">
        <v>95</v>
      </c>
      <c r="AI943">
        <v>1</v>
      </c>
      <c r="AJ943">
        <v>1</v>
      </c>
      <c r="AK943" t="s">
        <v>221</v>
      </c>
      <c r="AL943">
        <v>36</v>
      </c>
    </row>
    <row r="944" spans="1:38">
      <c r="A944">
        <v>3293005</v>
      </c>
      <c r="B944" t="s">
        <v>3943</v>
      </c>
      <c r="C944" t="s">
        <v>18</v>
      </c>
      <c r="D944" t="s">
        <v>143</v>
      </c>
      <c r="E944">
        <v>2011</v>
      </c>
      <c r="F944">
        <v>8</v>
      </c>
      <c r="G944">
        <v>23</v>
      </c>
      <c r="H944" t="s">
        <v>86</v>
      </c>
      <c r="I944" t="s">
        <v>300</v>
      </c>
      <c r="J944" t="s">
        <v>535</v>
      </c>
      <c r="K944" t="s">
        <v>916</v>
      </c>
      <c r="L944" t="s">
        <v>86</v>
      </c>
      <c r="M944" t="s">
        <v>148</v>
      </c>
      <c r="N944" s="50">
        <v>44774440</v>
      </c>
      <c r="O944" s="51">
        <v>2287739</v>
      </c>
      <c r="P944" t="s">
        <v>3944</v>
      </c>
      <c r="Q944" t="s">
        <v>3945</v>
      </c>
      <c r="R944" t="s">
        <v>3946</v>
      </c>
      <c r="S944" s="49" t="str">
        <f>CONCATENATE(Tabla_Datos[[#This Row],[Nombre_Cliente]]," ",Tabla_Datos[[#This Row],[ApellidoPaterno_Cliente]]," ",Tabla_Datos[[#This Row],[ApellidoMaterno_Cliente]])</f>
        <v>DAVID PEZO ZUMAETA</v>
      </c>
      <c r="T944" s="53">
        <f>DATE(Tabla_Datos[[#This Row],[tAnio]],Tabla_Datos[[#This Row],[tMes]],Tabla_Datos[[#This Row],[tDia]])</f>
        <v>40778</v>
      </c>
      <c r="U944" s="53" t="str">
        <f>IF(Tabla_Datos[[#This Row],[cProvincia]]="LIMA","LIMA","PROVINCIA")</f>
        <v>PROVINCIA</v>
      </c>
      <c r="V944" s="53" t="str">
        <f>MID(Tabla_Datos[[#This Row],[pTelefono]],1,SEARCH("-",Tabla_Datos[[#This Row],[pTelefono]],1)-1)</f>
        <v>65</v>
      </c>
      <c r="W944" s="53" t="str">
        <f>MID(Tabla_Datos[[#This Row],[pTelefono]],SEARCH("-",Tabla_Datos[[#This Row],[pTelefono]],1)+1,LEN(Tabla_Datos[[#This Row],[pTelefono]]))</f>
        <v>965809560</v>
      </c>
      <c r="X944" s="53" t="str">
        <f>CONCATENATE(Tabla_Datos[[#This Row],[TipUrb]]," ",Tabla_Datos[[#This Row],[Calle]]," ",Tabla_Datos[[#This Row],[NumCalle]])</f>
        <v xml:space="preserve">  SOLEDAD 198</v>
      </c>
      <c r="Y944" t="s">
        <v>305</v>
      </c>
      <c r="Z944" t="s">
        <v>188</v>
      </c>
      <c r="AA944" t="s">
        <v>189</v>
      </c>
      <c r="AB944" t="s">
        <v>95</v>
      </c>
      <c r="AC944" t="s">
        <v>95</v>
      </c>
      <c r="AD944" t="s">
        <v>95</v>
      </c>
      <c r="AE944" t="s">
        <v>95</v>
      </c>
      <c r="AF944" t="s">
        <v>95</v>
      </c>
      <c r="AG944" s="51">
        <v>5231221</v>
      </c>
      <c r="AH944" t="s">
        <v>95</v>
      </c>
      <c r="AI944">
        <v>1</v>
      </c>
      <c r="AJ944">
        <v>1</v>
      </c>
      <c r="AK944" t="s">
        <v>3947</v>
      </c>
      <c r="AL944">
        <v>198</v>
      </c>
    </row>
    <row r="945" spans="1:38">
      <c r="A945">
        <v>3290023</v>
      </c>
      <c r="B945" t="s">
        <v>3948</v>
      </c>
      <c r="C945" t="s">
        <v>19</v>
      </c>
      <c r="D945" t="s">
        <v>143</v>
      </c>
      <c r="E945">
        <v>2011</v>
      </c>
      <c r="F945">
        <v>8</v>
      </c>
      <c r="G945">
        <v>23</v>
      </c>
      <c r="H945" t="s">
        <v>86</v>
      </c>
      <c r="I945" t="s">
        <v>145</v>
      </c>
      <c r="J945" t="s">
        <v>469</v>
      </c>
      <c r="K945" t="s">
        <v>470</v>
      </c>
      <c r="L945" t="s">
        <v>86</v>
      </c>
      <c r="M945" t="s">
        <v>148</v>
      </c>
      <c r="N945" s="50">
        <v>40563915</v>
      </c>
      <c r="O945" s="51">
        <v>2297942</v>
      </c>
      <c r="P945" t="s">
        <v>3949</v>
      </c>
      <c r="Q945" t="s">
        <v>377</v>
      </c>
      <c r="R945" t="s">
        <v>3248</v>
      </c>
      <c r="S945" s="49" t="str">
        <f>CONCATENATE(Tabla_Datos[[#This Row],[Nombre_Cliente]]," ",Tabla_Datos[[#This Row],[ApellidoPaterno_Cliente]]," ",Tabla_Datos[[#This Row],[ApellidoMaterno_Cliente]])</f>
        <v>WILMER HERMES PEREZ OBREGON</v>
      </c>
      <c r="T945" s="53">
        <f>DATE(Tabla_Datos[[#This Row],[tAnio]],Tabla_Datos[[#This Row],[tMes]],Tabla_Datos[[#This Row],[tDia]])</f>
        <v>40778</v>
      </c>
      <c r="U945" s="53" t="str">
        <f>IF(Tabla_Datos[[#This Row],[cProvincia]]="LIMA","LIMA","PROVINCIA")</f>
        <v>PROVINCIA</v>
      </c>
      <c r="V945" s="53" t="str">
        <f>MID(Tabla_Datos[[#This Row],[pTelefono]],1,SEARCH("-",Tabla_Datos[[#This Row],[pTelefono]],1)-1)</f>
        <v>43</v>
      </c>
      <c r="W945" s="53" t="str">
        <f>MID(Tabla_Datos[[#This Row],[pTelefono]],SEARCH("-",Tabla_Datos[[#This Row],[pTelefono]],1)+1,LEN(Tabla_Datos[[#This Row],[pTelefono]]))</f>
        <v>43764754</v>
      </c>
      <c r="X945" s="53" t="str">
        <f>CONCATENATE(Tabla_Datos[[#This Row],[TipUrb]]," ",Tabla_Datos[[#This Row],[Calle]]," ",Tabla_Datos[[#This Row],[NumCalle]])</f>
        <v>UR . 0</v>
      </c>
      <c r="Y945" t="s">
        <v>151</v>
      </c>
      <c r="Z945" t="s">
        <v>152</v>
      </c>
      <c r="AA945" t="s">
        <v>153</v>
      </c>
      <c r="AB945" t="s">
        <v>95</v>
      </c>
      <c r="AC945" t="s">
        <v>95</v>
      </c>
      <c r="AD945" t="s">
        <v>161</v>
      </c>
      <c r="AE945" t="s">
        <v>806</v>
      </c>
      <c r="AF945">
        <v>19</v>
      </c>
      <c r="AG945" s="51">
        <v>32911630</v>
      </c>
      <c r="AH945" t="s">
        <v>95</v>
      </c>
      <c r="AI945">
        <v>1</v>
      </c>
      <c r="AJ945">
        <v>1</v>
      </c>
      <c r="AK945" t="s">
        <v>221</v>
      </c>
      <c r="AL945">
        <v>0</v>
      </c>
    </row>
    <row r="946" spans="1:38">
      <c r="A946">
        <v>3257728</v>
      </c>
      <c r="B946" t="s">
        <v>3950</v>
      </c>
      <c r="C946" t="s">
        <v>18</v>
      </c>
      <c r="D946" t="s">
        <v>143</v>
      </c>
      <c r="E946">
        <v>2011</v>
      </c>
      <c r="F946">
        <v>8</v>
      </c>
      <c r="G946">
        <v>23</v>
      </c>
      <c r="H946" t="s">
        <v>86</v>
      </c>
      <c r="I946" t="s">
        <v>100</v>
      </c>
      <c r="J946" t="s">
        <v>1066</v>
      </c>
      <c r="K946" t="s">
        <v>3951</v>
      </c>
      <c r="L946" t="s">
        <v>86</v>
      </c>
      <c r="M946" t="s">
        <v>102</v>
      </c>
      <c r="N946" s="50">
        <v>29691226</v>
      </c>
      <c r="O946" s="51">
        <v>2302312</v>
      </c>
      <c r="P946" t="s">
        <v>3952</v>
      </c>
      <c r="Q946" t="s">
        <v>482</v>
      </c>
      <c r="R946" t="s">
        <v>1549</v>
      </c>
      <c r="S946" s="49" t="str">
        <f>CONCATENATE(Tabla_Datos[[#This Row],[Nombre_Cliente]]," ",Tabla_Datos[[#This Row],[ApellidoPaterno_Cliente]]," ",Tabla_Datos[[#This Row],[ApellidoMaterno_Cliente]])</f>
        <v>RUTH MARY VASQUEZ QUISPE</v>
      </c>
      <c r="T946" s="53">
        <f>DATE(Tabla_Datos[[#This Row],[tAnio]],Tabla_Datos[[#This Row],[tMes]],Tabla_Datos[[#This Row],[tDia]])</f>
        <v>40778</v>
      </c>
      <c r="U946" s="53" t="str">
        <f>IF(Tabla_Datos[[#This Row],[cProvincia]]="LIMA","LIMA","PROVINCIA")</f>
        <v>PROVINCIA</v>
      </c>
      <c r="V946" s="53" t="str">
        <f>MID(Tabla_Datos[[#This Row],[pTelefono]],1,SEARCH("-",Tabla_Datos[[#This Row],[pTelefono]],1)-1)</f>
        <v>54</v>
      </c>
      <c r="W946" s="53" t="str">
        <f>MID(Tabla_Datos[[#This Row],[pTelefono]],SEARCH("-",Tabla_Datos[[#This Row],[pTelefono]],1)+1,LEN(Tabla_Datos[[#This Row],[pTelefono]]))</f>
        <v>959085133</v>
      </c>
      <c r="X946" s="53" t="str">
        <f>CONCATENATE(Tabla_Datos[[#This Row],[TipUrb]]," ",Tabla_Datos[[#This Row],[Calle]]," ",Tabla_Datos[[#This Row],[NumCalle]])</f>
        <v>- LA PALMA 0</v>
      </c>
      <c r="Y946" t="s">
        <v>106</v>
      </c>
      <c r="Z946" t="s">
        <v>320</v>
      </c>
      <c r="AA946" t="s">
        <v>321</v>
      </c>
      <c r="AB946" t="s">
        <v>95</v>
      </c>
      <c r="AC946" t="s">
        <v>95</v>
      </c>
      <c r="AD946" t="s">
        <v>109</v>
      </c>
      <c r="AE946" t="s">
        <v>95</v>
      </c>
      <c r="AG946" s="51">
        <v>41755775</v>
      </c>
      <c r="AI946">
        <v>26</v>
      </c>
      <c r="AJ946">
        <v>26</v>
      </c>
      <c r="AK946" t="s">
        <v>3953</v>
      </c>
      <c r="AL946">
        <v>0</v>
      </c>
    </row>
    <row r="947" spans="1:38">
      <c r="A947">
        <v>3267962</v>
      </c>
      <c r="B947" t="s">
        <v>3954</v>
      </c>
      <c r="C947" t="s">
        <v>18</v>
      </c>
      <c r="D947" t="s">
        <v>143</v>
      </c>
      <c r="E947">
        <v>2011</v>
      </c>
      <c r="F947">
        <v>8</v>
      </c>
      <c r="G947">
        <v>23</v>
      </c>
      <c r="H947" t="s">
        <v>86</v>
      </c>
      <c r="I947" t="s">
        <v>314</v>
      </c>
      <c r="J947" t="s">
        <v>3955</v>
      </c>
      <c r="K947" t="s">
        <v>3956</v>
      </c>
      <c r="L947" t="s">
        <v>86</v>
      </c>
      <c r="M947" t="s">
        <v>88</v>
      </c>
      <c r="N947" s="50">
        <v>99999999</v>
      </c>
      <c r="O947" s="51">
        <v>2304513</v>
      </c>
      <c r="P947" t="s">
        <v>3957</v>
      </c>
      <c r="Q947" t="s">
        <v>3958</v>
      </c>
      <c r="R947" t="s">
        <v>3959</v>
      </c>
      <c r="S947" s="49" t="str">
        <f>CONCATENATE(Tabla_Datos[[#This Row],[Nombre_Cliente]]," ",Tabla_Datos[[#This Row],[ApellidoPaterno_Cliente]]," ",Tabla_Datos[[#This Row],[ApellidoMaterno_Cliente]])</f>
        <v>BERNARDO SAMUEL CERVANTES ALEJOS</v>
      </c>
      <c r="T947" s="53">
        <f>DATE(Tabla_Datos[[#This Row],[tAnio]],Tabla_Datos[[#This Row],[tMes]],Tabla_Datos[[#This Row],[tDia]])</f>
        <v>40778</v>
      </c>
      <c r="U947" s="53" t="str">
        <f>IF(Tabla_Datos[[#This Row],[cProvincia]]="LIMA","LIMA","PROVINCIA")</f>
        <v>PROVINCIA</v>
      </c>
      <c r="V947" s="53" t="str">
        <f>MID(Tabla_Datos[[#This Row],[pTelefono]],1,SEARCH("-",Tabla_Datos[[#This Row],[pTelefono]],1)-1)</f>
        <v>62</v>
      </c>
      <c r="W947" s="53" t="str">
        <f>MID(Tabla_Datos[[#This Row],[pTelefono]],SEARCH("-",Tabla_Datos[[#This Row],[pTelefono]],1)+1,LEN(Tabla_Datos[[#This Row],[pTelefono]]))</f>
        <v>953611980</v>
      </c>
      <c r="X947" s="53" t="str">
        <f>CONCATENATE(Tabla_Datos[[#This Row],[TipUrb]]," ",Tabla_Datos[[#This Row],[Calle]]," ",Tabla_Datos[[#This Row],[NumCalle]])</f>
        <v xml:space="preserve">  POMARES APARICIO 0</v>
      </c>
      <c r="Y947" t="s">
        <v>319</v>
      </c>
      <c r="Z947" t="s">
        <v>181</v>
      </c>
      <c r="AA947" t="s">
        <v>182</v>
      </c>
      <c r="AB947" t="s">
        <v>95</v>
      </c>
      <c r="AC947" t="s">
        <v>95</v>
      </c>
      <c r="AD947" t="s">
        <v>95</v>
      </c>
      <c r="AE947" t="s">
        <v>2505</v>
      </c>
      <c r="AF947">
        <v>17</v>
      </c>
      <c r="AG947" s="51">
        <v>7874985</v>
      </c>
      <c r="AI947">
        <v>26</v>
      </c>
      <c r="AJ947">
        <v>26</v>
      </c>
      <c r="AK947" t="s">
        <v>3960</v>
      </c>
      <c r="AL947">
        <v>0</v>
      </c>
    </row>
    <row r="948" spans="1:38">
      <c r="A948">
        <v>3250460</v>
      </c>
      <c r="B948" t="s">
        <v>3961</v>
      </c>
      <c r="C948" t="s">
        <v>19</v>
      </c>
      <c r="D948" t="s">
        <v>143</v>
      </c>
      <c r="E948">
        <v>2011</v>
      </c>
      <c r="F948">
        <v>8</v>
      </c>
      <c r="G948">
        <v>23</v>
      </c>
      <c r="H948" t="s">
        <v>86</v>
      </c>
      <c r="I948" t="s">
        <v>16</v>
      </c>
      <c r="J948" t="s">
        <v>16</v>
      </c>
      <c r="K948" t="s">
        <v>487</v>
      </c>
      <c r="L948" t="s">
        <v>86</v>
      </c>
      <c r="M948" t="s">
        <v>88</v>
      </c>
      <c r="N948" s="50">
        <v>20000021</v>
      </c>
      <c r="O948" s="51">
        <v>2308024</v>
      </c>
      <c r="P948" t="s">
        <v>3962</v>
      </c>
      <c r="Q948" t="s">
        <v>1309</v>
      </c>
      <c r="R948" t="s">
        <v>422</v>
      </c>
      <c r="S948" s="49" t="str">
        <f>CONCATENATE(Tabla_Datos[[#This Row],[Nombre_Cliente]]," ",Tabla_Datos[[#This Row],[ApellidoPaterno_Cliente]]," ",Tabla_Datos[[#This Row],[ApellidoMaterno_Cliente]])</f>
        <v>CESAR SANDOVAL CORDOVA</v>
      </c>
      <c r="T948" s="53">
        <f>DATE(Tabla_Datos[[#This Row],[tAnio]],Tabla_Datos[[#This Row],[tMes]],Tabla_Datos[[#This Row],[tDia]])</f>
        <v>40778</v>
      </c>
      <c r="U948" s="53" t="str">
        <f>IF(Tabla_Datos[[#This Row],[cProvincia]]="LIMA","LIMA","PROVINCIA")</f>
        <v>LIMA</v>
      </c>
      <c r="V948" s="53" t="str">
        <f>MID(Tabla_Datos[[#This Row],[pTelefono]],1,SEARCH("-",Tabla_Datos[[#This Row],[pTelefono]],1)-1)</f>
        <v>1</v>
      </c>
      <c r="W948" s="53" t="str">
        <f>MID(Tabla_Datos[[#This Row],[pTelefono]],SEARCH("-",Tabla_Datos[[#This Row],[pTelefono]],1)+1,LEN(Tabla_Datos[[#This Row],[pTelefono]]))</f>
        <v>13930208</v>
      </c>
      <c r="X948" s="53" t="str">
        <f>CONCATENATE(Tabla_Datos[[#This Row],[TipUrb]]," ",Tabla_Datos[[#This Row],[Calle]]," ",Tabla_Datos[[#This Row],[NumCalle]])</f>
        <v>AH GRANDE 0</v>
      </c>
      <c r="Y948" t="s">
        <v>92</v>
      </c>
      <c r="Z948" t="s">
        <v>152</v>
      </c>
      <c r="AA948" t="s">
        <v>153</v>
      </c>
      <c r="AB948" t="s">
        <v>95</v>
      </c>
      <c r="AC948" t="s">
        <v>95</v>
      </c>
      <c r="AD948" t="s">
        <v>96</v>
      </c>
      <c r="AE948" t="s">
        <v>2367</v>
      </c>
      <c r="AF948">
        <v>22</v>
      </c>
      <c r="AG948" s="51">
        <v>8327791</v>
      </c>
      <c r="AH948" t="s">
        <v>95</v>
      </c>
      <c r="AI948">
        <v>1</v>
      </c>
      <c r="AJ948">
        <v>1</v>
      </c>
      <c r="AK948" t="s">
        <v>3963</v>
      </c>
      <c r="AL948">
        <v>0</v>
      </c>
    </row>
    <row r="949" spans="1:38">
      <c r="A949">
        <v>3260070</v>
      </c>
      <c r="B949" t="s">
        <v>3964</v>
      </c>
      <c r="C949" t="s">
        <v>19</v>
      </c>
      <c r="D949" t="s">
        <v>143</v>
      </c>
      <c r="E949">
        <v>2011</v>
      </c>
      <c r="F949">
        <v>8</v>
      </c>
      <c r="G949">
        <v>23</v>
      </c>
      <c r="H949" t="s">
        <v>86</v>
      </c>
      <c r="I949" t="s">
        <v>16</v>
      </c>
      <c r="J949" t="s">
        <v>16</v>
      </c>
      <c r="K949" t="s">
        <v>16</v>
      </c>
      <c r="L949" t="s">
        <v>86</v>
      </c>
      <c r="M949" t="s">
        <v>88</v>
      </c>
      <c r="N949" s="50">
        <v>20000021</v>
      </c>
      <c r="O949" s="51">
        <v>2313871</v>
      </c>
      <c r="P949" t="s">
        <v>3965</v>
      </c>
      <c r="Q949" t="s">
        <v>3966</v>
      </c>
      <c r="R949" t="s">
        <v>1049</v>
      </c>
      <c r="S949" s="49" t="str">
        <f>CONCATENATE(Tabla_Datos[[#This Row],[Nombre_Cliente]]," ",Tabla_Datos[[#This Row],[ApellidoPaterno_Cliente]]," ",Tabla_Datos[[#This Row],[ApellidoMaterno_Cliente]])</f>
        <v>SMITH BALTAZAR OTAROLA BENAVIDES</v>
      </c>
      <c r="T949" s="53">
        <f>DATE(Tabla_Datos[[#This Row],[tAnio]],Tabla_Datos[[#This Row],[tMes]],Tabla_Datos[[#This Row],[tDia]])</f>
        <v>40778</v>
      </c>
      <c r="U949" s="53" t="str">
        <f>IF(Tabla_Datos[[#This Row],[cProvincia]]="LIMA","LIMA","PROVINCIA")</f>
        <v>LIMA</v>
      </c>
      <c r="V949" s="53" t="str">
        <f>MID(Tabla_Datos[[#This Row],[pTelefono]],1,SEARCH("-",Tabla_Datos[[#This Row],[pTelefono]],1)-1)</f>
        <v>1</v>
      </c>
      <c r="W949" s="53" t="str">
        <f>MID(Tabla_Datos[[#This Row],[pTelefono]],SEARCH("-",Tabla_Datos[[#This Row],[pTelefono]],1)+1,LEN(Tabla_Datos[[#This Row],[pTelefono]]))</f>
        <v>988383661</v>
      </c>
      <c r="X949" s="53" t="str">
        <f>CONCATENATE(Tabla_Datos[[#This Row],[TipUrb]]," ",Tabla_Datos[[#This Row],[Calle]]," ",Tabla_Datos[[#This Row],[NumCalle]])</f>
        <v xml:space="preserve">  REPUBLICA DE CHILE PI.3 295</v>
      </c>
      <c r="Y949" t="s">
        <v>92</v>
      </c>
      <c r="Z949" t="s">
        <v>152</v>
      </c>
      <c r="AA949" t="s">
        <v>153</v>
      </c>
      <c r="AB949" t="s">
        <v>95</v>
      </c>
      <c r="AC949" t="s">
        <v>3967</v>
      </c>
      <c r="AD949" t="s">
        <v>95</v>
      </c>
      <c r="AE949" t="s">
        <v>95</v>
      </c>
      <c r="AF949" t="s">
        <v>95</v>
      </c>
      <c r="AG949" s="51">
        <v>8302526</v>
      </c>
      <c r="AH949" t="s">
        <v>95</v>
      </c>
      <c r="AI949">
        <v>1</v>
      </c>
      <c r="AJ949">
        <v>1</v>
      </c>
      <c r="AK949" t="s">
        <v>3968</v>
      </c>
      <c r="AL949">
        <v>295</v>
      </c>
    </row>
    <row r="950" spans="1:38">
      <c r="A950">
        <v>3264235</v>
      </c>
      <c r="B950" t="s">
        <v>3969</v>
      </c>
      <c r="C950" t="s">
        <v>18</v>
      </c>
      <c r="D950" t="s">
        <v>143</v>
      </c>
      <c r="E950">
        <v>2011</v>
      </c>
      <c r="F950">
        <v>8</v>
      </c>
      <c r="G950">
        <v>23</v>
      </c>
      <c r="H950" t="s">
        <v>86</v>
      </c>
      <c r="I950" t="s">
        <v>241</v>
      </c>
      <c r="J950" t="s">
        <v>242</v>
      </c>
      <c r="K950" t="s">
        <v>3970</v>
      </c>
      <c r="L950" t="s">
        <v>86</v>
      </c>
      <c r="M950" t="s">
        <v>148</v>
      </c>
      <c r="N950" s="50">
        <v>19081969</v>
      </c>
      <c r="O950" s="51">
        <v>2315049</v>
      </c>
      <c r="P950" t="s">
        <v>3971</v>
      </c>
      <c r="Q950" t="s">
        <v>3716</v>
      </c>
      <c r="R950" t="s">
        <v>3746</v>
      </c>
      <c r="S950" s="49" t="str">
        <f>CONCATENATE(Tabla_Datos[[#This Row],[Nombre_Cliente]]," ",Tabla_Datos[[#This Row],[ApellidoPaterno_Cliente]]," ",Tabla_Datos[[#This Row],[ApellidoMaterno_Cliente]])</f>
        <v xml:space="preserve">LUIS RENE PEREZ  VILLENA </v>
      </c>
      <c r="T950" s="53">
        <f>DATE(Tabla_Datos[[#This Row],[tAnio]],Tabla_Datos[[#This Row],[tMes]],Tabla_Datos[[#This Row],[tDia]])</f>
        <v>40778</v>
      </c>
      <c r="U950" s="53" t="str">
        <f>IF(Tabla_Datos[[#This Row],[cProvincia]]="LIMA","LIMA","PROVINCIA")</f>
        <v>PROVINCIA</v>
      </c>
      <c r="V950" s="53" t="str">
        <f>MID(Tabla_Datos[[#This Row],[pTelefono]],1,SEARCH("-",Tabla_Datos[[#This Row],[pTelefono]],1)-1)</f>
        <v>44</v>
      </c>
      <c r="W950" s="53" t="str">
        <f>MID(Tabla_Datos[[#This Row],[pTelefono]],SEARCH("-",Tabla_Datos[[#This Row],[pTelefono]],1)+1,LEN(Tabla_Datos[[#This Row],[pTelefono]]))</f>
        <v>947016847</v>
      </c>
      <c r="X950" s="53" t="str">
        <f>CONCATENATE(Tabla_Datos[[#This Row],[TipUrb]]," ",Tabla_Datos[[#This Row],[Calle]]," ",Tabla_Datos[[#This Row],[NumCalle]])</f>
        <v xml:space="preserve">  OSE DE LA TORRE UGARTE 1245</v>
      </c>
      <c r="Y950" t="s">
        <v>246</v>
      </c>
      <c r="Z950" t="s">
        <v>181</v>
      </c>
      <c r="AA950" t="s">
        <v>182</v>
      </c>
      <c r="AB950" t="s">
        <v>95</v>
      </c>
      <c r="AC950" t="s">
        <v>95</v>
      </c>
      <c r="AD950" t="s">
        <v>95</v>
      </c>
      <c r="AE950" t="s">
        <v>95</v>
      </c>
      <c r="AG950" s="51">
        <v>42710064</v>
      </c>
      <c r="AI950">
        <v>26</v>
      </c>
      <c r="AJ950">
        <v>26</v>
      </c>
      <c r="AK950" t="s">
        <v>3972</v>
      </c>
      <c r="AL950">
        <v>1245</v>
      </c>
    </row>
    <row r="951" spans="1:38">
      <c r="A951">
        <v>3271095</v>
      </c>
      <c r="B951" t="s">
        <v>3973</v>
      </c>
      <c r="C951" t="s">
        <v>18</v>
      </c>
      <c r="D951" t="s">
        <v>143</v>
      </c>
      <c r="E951">
        <v>2011</v>
      </c>
      <c r="F951">
        <v>8</v>
      </c>
      <c r="G951">
        <v>23</v>
      </c>
      <c r="H951" t="s">
        <v>86</v>
      </c>
      <c r="I951" t="s">
        <v>16</v>
      </c>
      <c r="J951" t="s">
        <v>16</v>
      </c>
      <c r="K951" t="s">
        <v>165</v>
      </c>
      <c r="L951" t="s">
        <v>86</v>
      </c>
      <c r="M951" t="s">
        <v>88</v>
      </c>
      <c r="N951" s="50">
        <v>99999999</v>
      </c>
      <c r="O951" s="51">
        <v>2317912</v>
      </c>
      <c r="P951" t="s">
        <v>3974</v>
      </c>
      <c r="Q951" t="s">
        <v>3975</v>
      </c>
      <c r="R951" t="s">
        <v>1936</v>
      </c>
      <c r="S951" s="49" t="str">
        <f>CONCATENATE(Tabla_Datos[[#This Row],[Nombre_Cliente]]," ",Tabla_Datos[[#This Row],[ApellidoPaterno_Cliente]]," ",Tabla_Datos[[#This Row],[ApellidoMaterno_Cliente]])</f>
        <v>CARLOS VIDAL ACUÑA SALDAÑA</v>
      </c>
      <c r="T951" s="53">
        <f>DATE(Tabla_Datos[[#This Row],[tAnio]],Tabla_Datos[[#This Row],[tMes]],Tabla_Datos[[#This Row],[tDia]])</f>
        <v>40778</v>
      </c>
      <c r="U951" s="53" t="str">
        <f>IF(Tabla_Datos[[#This Row],[cProvincia]]="LIMA","LIMA","PROVINCIA")</f>
        <v>LIMA</v>
      </c>
      <c r="V951" s="53" t="str">
        <f>MID(Tabla_Datos[[#This Row],[pTelefono]],1,SEARCH("-",Tabla_Datos[[#This Row],[pTelefono]],1)-1)</f>
        <v>1</v>
      </c>
      <c r="W951" s="53" t="str">
        <f>MID(Tabla_Datos[[#This Row],[pTelefono]],SEARCH("-",Tabla_Datos[[#This Row],[pTelefono]],1)+1,LEN(Tabla_Datos[[#This Row],[pTelefono]]))</f>
        <v>990659240</v>
      </c>
      <c r="X951" s="53" t="str">
        <f>CONCATENATE(Tabla_Datos[[#This Row],[TipUrb]]," ",Tabla_Datos[[#This Row],[Calle]]," ",Tabla_Datos[[#This Row],[NumCalle]])</f>
        <v>AH   0</v>
      </c>
      <c r="Y951" t="s">
        <v>92</v>
      </c>
      <c r="Z951" t="s">
        <v>181</v>
      </c>
      <c r="AA951" t="s">
        <v>182</v>
      </c>
      <c r="AB951" t="s">
        <v>95</v>
      </c>
      <c r="AC951" t="s">
        <v>95</v>
      </c>
      <c r="AD951" t="s">
        <v>96</v>
      </c>
      <c r="AE951" t="s">
        <v>353</v>
      </c>
      <c r="AF951">
        <v>29</v>
      </c>
      <c r="AG951" s="51">
        <v>47321218</v>
      </c>
      <c r="AI951">
        <v>26</v>
      </c>
      <c r="AJ951">
        <v>26</v>
      </c>
      <c r="AK951" t="s">
        <v>95</v>
      </c>
      <c r="AL951">
        <v>0</v>
      </c>
    </row>
    <row r="952" spans="1:38">
      <c r="A952">
        <v>3271453</v>
      </c>
      <c r="B952" t="s">
        <v>3976</v>
      </c>
      <c r="C952" t="s">
        <v>19</v>
      </c>
      <c r="D952" t="s">
        <v>143</v>
      </c>
      <c r="E952">
        <v>2011</v>
      </c>
      <c r="F952">
        <v>8</v>
      </c>
      <c r="G952">
        <v>23</v>
      </c>
      <c r="H952" t="s">
        <v>86</v>
      </c>
      <c r="I952" t="s">
        <v>16</v>
      </c>
      <c r="J952" t="s">
        <v>16</v>
      </c>
      <c r="K952" t="s">
        <v>230</v>
      </c>
      <c r="L952" t="s">
        <v>86</v>
      </c>
      <c r="M952" t="s">
        <v>88</v>
      </c>
      <c r="N952" s="50">
        <v>7161999</v>
      </c>
      <c r="O952" s="51">
        <v>2321437</v>
      </c>
      <c r="P952" t="s">
        <v>3977</v>
      </c>
      <c r="Q952" t="s">
        <v>3978</v>
      </c>
      <c r="R952" t="s">
        <v>284</v>
      </c>
      <c r="S952" s="49" t="str">
        <f>CONCATENATE(Tabla_Datos[[#This Row],[Nombre_Cliente]]," ",Tabla_Datos[[#This Row],[ApellidoPaterno_Cliente]]," ",Tabla_Datos[[#This Row],[ApellidoMaterno_Cliente]])</f>
        <v>MARIBEL CARVALLO RIOS</v>
      </c>
      <c r="T952" s="53">
        <f>DATE(Tabla_Datos[[#This Row],[tAnio]],Tabla_Datos[[#This Row],[tMes]],Tabla_Datos[[#This Row],[tDia]])</f>
        <v>40778</v>
      </c>
      <c r="U952" s="53" t="str">
        <f>IF(Tabla_Datos[[#This Row],[cProvincia]]="LIMA","LIMA","PROVINCIA")</f>
        <v>LIMA</v>
      </c>
      <c r="V952" s="53" t="str">
        <f>MID(Tabla_Datos[[#This Row],[pTelefono]],1,SEARCH("-",Tabla_Datos[[#This Row],[pTelefono]],1)-1)</f>
        <v>1</v>
      </c>
      <c r="W952" s="53" t="str">
        <f>MID(Tabla_Datos[[#This Row],[pTelefono]],SEARCH("-",Tabla_Datos[[#This Row],[pTelefono]],1)+1,LEN(Tabla_Datos[[#This Row],[pTelefono]]))</f>
        <v>998411808</v>
      </c>
      <c r="X952" s="53" t="str">
        <f>CONCATENATE(Tabla_Datos[[#This Row],[TipUrb]]," ",Tabla_Datos[[#This Row],[Calle]]," ",Tabla_Datos[[#This Row],[NumCalle]])</f>
        <v>AG . 0</v>
      </c>
      <c r="Y952" t="s">
        <v>92</v>
      </c>
      <c r="Z952" t="s">
        <v>152</v>
      </c>
      <c r="AA952" t="s">
        <v>153</v>
      </c>
      <c r="AB952" t="s">
        <v>95</v>
      </c>
      <c r="AC952" t="s">
        <v>95</v>
      </c>
      <c r="AD952" t="s">
        <v>332</v>
      </c>
      <c r="AE952" t="s">
        <v>3731</v>
      </c>
      <c r="AF952">
        <v>14</v>
      </c>
      <c r="AG952" s="51">
        <v>25798614</v>
      </c>
      <c r="AH952" t="s">
        <v>95</v>
      </c>
      <c r="AI952">
        <v>1</v>
      </c>
      <c r="AJ952">
        <v>1</v>
      </c>
      <c r="AK952" t="s">
        <v>221</v>
      </c>
      <c r="AL952">
        <v>0</v>
      </c>
    </row>
    <row r="953" spans="1:38">
      <c r="A953">
        <v>3272261</v>
      </c>
      <c r="B953" t="s">
        <v>3979</v>
      </c>
      <c r="C953" t="s">
        <v>19</v>
      </c>
      <c r="D953" t="s">
        <v>143</v>
      </c>
      <c r="E953">
        <v>2011</v>
      </c>
      <c r="F953">
        <v>8</v>
      </c>
      <c r="G953">
        <v>23</v>
      </c>
      <c r="H953" t="s">
        <v>86</v>
      </c>
      <c r="I953" t="s">
        <v>16</v>
      </c>
      <c r="J953" t="s">
        <v>16</v>
      </c>
      <c r="K953" t="s">
        <v>415</v>
      </c>
      <c r="L953" t="s">
        <v>86</v>
      </c>
      <c r="M953" t="s">
        <v>88</v>
      </c>
      <c r="O953" s="51">
        <v>2321758</v>
      </c>
      <c r="P953" t="s">
        <v>3980</v>
      </c>
      <c r="Q953" t="s">
        <v>310</v>
      </c>
      <c r="R953" t="s">
        <v>853</v>
      </c>
      <c r="S953" s="49" t="str">
        <f>CONCATENATE(Tabla_Datos[[#This Row],[Nombre_Cliente]]," ",Tabla_Datos[[#This Row],[ApellidoPaterno_Cliente]]," ",Tabla_Datos[[#This Row],[ApellidoMaterno_Cliente]])</f>
        <v>VICTOR ANDRES MORALES CASTRO</v>
      </c>
      <c r="T953" s="53">
        <f>DATE(Tabla_Datos[[#This Row],[tAnio]],Tabla_Datos[[#This Row],[tMes]],Tabla_Datos[[#This Row],[tDia]])</f>
        <v>40778</v>
      </c>
      <c r="U953" s="53" t="str">
        <f>IF(Tabla_Datos[[#This Row],[cProvincia]]="LIMA","LIMA","PROVINCIA")</f>
        <v>LIMA</v>
      </c>
      <c r="V953" s="53" t="str">
        <f>MID(Tabla_Datos[[#This Row],[pTelefono]],1,SEARCH("-",Tabla_Datos[[#This Row],[pTelefono]],1)-1)</f>
        <v>1</v>
      </c>
      <c r="W953" s="53" t="str">
        <f>MID(Tabla_Datos[[#This Row],[pTelefono]],SEARCH("-",Tabla_Datos[[#This Row],[pTelefono]],1)+1,LEN(Tabla_Datos[[#This Row],[pTelefono]]))</f>
        <v>945757363</v>
      </c>
      <c r="X953" s="53" t="str">
        <f>CONCATENATE(Tabla_Datos[[#This Row],[TipUrb]]," ",Tabla_Datos[[#This Row],[Calle]]," ",Tabla_Datos[[#This Row],[NumCalle]])</f>
        <v>UR ARTILLERO, JULIO FELIPE 129</v>
      </c>
      <c r="Y953" t="s">
        <v>92</v>
      </c>
      <c r="Z953" t="s">
        <v>152</v>
      </c>
      <c r="AA953" t="s">
        <v>153</v>
      </c>
      <c r="AB953" t="s">
        <v>95</v>
      </c>
      <c r="AC953">
        <v>304</v>
      </c>
      <c r="AD953" t="s">
        <v>161</v>
      </c>
      <c r="AE953" t="s">
        <v>95</v>
      </c>
      <c r="AF953" t="s">
        <v>95</v>
      </c>
      <c r="AG953" s="51">
        <v>25848226</v>
      </c>
      <c r="AH953" t="s">
        <v>95</v>
      </c>
      <c r="AI953">
        <v>1</v>
      </c>
      <c r="AJ953">
        <v>1</v>
      </c>
      <c r="AK953" t="s">
        <v>3981</v>
      </c>
      <c r="AL953">
        <v>129</v>
      </c>
    </row>
    <row r="954" spans="1:38">
      <c r="A954">
        <v>3274055</v>
      </c>
      <c r="B954" t="s">
        <v>3982</v>
      </c>
      <c r="C954" t="s">
        <v>20</v>
      </c>
      <c r="D954" t="s">
        <v>85</v>
      </c>
      <c r="E954">
        <v>2011</v>
      </c>
      <c r="F954">
        <v>8</v>
      </c>
      <c r="G954">
        <v>23</v>
      </c>
      <c r="H954" t="s">
        <v>86</v>
      </c>
      <c r="I954" t="s">
        <v>16</v>
      </c>
      <c r="J954" t="s">
        <v>16</v>
      </c>
      <c r="K954" t="s">
        <v>1332</v>
      </c>
      <c r="L954" t="s">
        <v>86</v>
      </c>
      <c r="M954" t="s">
        <v>88</v>
      </c>
      <c r="N954" s="50">
        <v>43067493</v>
      </c>
      <c r="O954" s="51">
        <v>2323063</v>
      </c>
      <c r="P954" t="s">
        <v>3983</v>
      </c>
      <c r="Q954" t="s">
        <v>1493</v>
      </c>
      <c r="R954" t="s">
        <v>2553</v>
      </c>
      <c r="S954" s="49" t="str">
        <f>CONCATENATE(Tabla_Datos[[#This Row],[Nombre_Cliente]]," ",Tabla_Datos[[#This Row],[ApellidoPaterno_Cliente]]," ",Tabla_Datos[[#This Row],[ApellidoMaterno_Cliente]])</f>
        <v>ISMAEL MANUEL BARRIENTOS DIOSES</v>
      </c>
      <c r="T954" s="53">
        <f>DATE(Tabla_Datos[[#This Row],[tAnio]],Tabla_Datos[[#This Row],[tMes]],Tabla_Datos[[#This Row],[tDia]])</f>
        <v>40778</v>
      </c>
      <c r="U954" s="53" t="str">
        <f>IF(Tabla_Datos[[#This Row],[cProvincia]]="LIMA","LIMA","PROVINCIA")</f>
        <v>LIMA</v>
      </c>
      <c r="V954" s="53" t="str">
        <f>MID(Tabla_Datos[[#This Row],[pTelefono]],1,SEARCH("-",Tabla_Datos[[#This Row],[pTelefono]],1)-1)</f>
        <v>1</v>
      </c>
      <c r="W954" s="53" t="str">
        <f>MID(Tabla_Datos[[#This Row],[pTelefono]],SEARCH("-",Tabla_Datos[[#This Row],[pTelefono]],1)+1,LEN(Tabla_Datos[[#This Row],[pTelefono]]))</f>
        <v>991648481</v>
      </c>
      <c r="X954" s="53" t="str">
        <f>CONCATENATE(Tabla_Datos[[#This Row],[TipUrb]]," ",Tabla_Datos[[#This Row],[Calle]]," ",Tabla_Datos[[#This Row],[NumCalle]])</f>
        <v xml:space="preserve">  SANTA ROSA 236</v>
      </c>
      <c r="Y954" t="s">
        <v>92</v>
      </c>
      <c r="Z954" t="s">
        <v>196</v>
      </c>
      <c r="AA954" t="s">
        <v>197</v>
      </c>
      <c r="AB954">
        <v>1</v>
      </c>
      <c r="AC954" t="s">
        <v>95</v>
      </c>
      <c r="AD954" t="s">
        <v>95</v>
      </c>
      <c r="AE954" t="s">
        <v>95</v>
      </c>
      <c r="AF954" t="s">
        <v>95</v>
      </c>
      <c r="AG954" s="51">
        <v>44920539</v>
      </c>
      <c r="AH954" t="s">
        <v>95</v>
      </c>
      <c r="AI954">
        <v>1</v>
      </c>
      <c r="AJ954">
        <v>1</v>
      </c>
      <c r="AK954" t="s">
        <v>228</v>
      </c>
      <c r="AL954">
        <v>236</v>
      </c>
    </row>
    <row r="955" spans="1:38">
      <c r="A955">
        <v>3274526</v>
      </c>
      <c r="B955" t="s">
        <v>3984</v>
      </c>
      <c r="C955" t="s">
        <v>19</v>
      </c>
      <c r="D955" t="s">
        <v>143</v>
      </c>
      <c r="E955">
        <v>2011</v>
      </c>
      <c r="F955">
        <v>8</v>
      </c>
      <c r="G955">
        <v>23</v>
      </c>
      <c r="H955" t="s">
        <v>144</v>
      </c>
      <c r="I955" t="s">
        <v>587</v>
      </c>
      <c r="J955" t="s">
        <v>587</v>
      </c>
      <c r="K955" t="s">
        <v>587</v>
      </c>
      <c r="L955" t="s">
        <v>86</v>
      </c>
      <c r="M955" t="s">
        <v>102</v>
      </c>
      <c r="N955" s="50">
        <v>43941703</v>
      </c>
      <c r="O955" s="51">
        <v>2323313</v>
      </c>
      <c r="P955" t="s">
        <v>3985</v>
      </c>
      <c r="Q955" t="s">
        <v>564</v>
      </c>
      <c r="R955" t="s">
        <v>1012</v>
      </c>
      <c r="S955" s="49" t="str">
        <f>CONCATENATE(Tabla_Datos[[#This Row],[Nombre_Cliente]]," ",Tabla_Datos[[#This Row],[ApellidoPaterno_Cliente]]," ",Tabla_Datos[[#This Row],[ApellidoMaterno_Cliente]])</f>
        <v>NEMECIO TIME GARCIA FALCON</v>
      </c>
      <c r="T955" s="53">
        <f>DATE(Tabla_Datos[[#This Row],[tAnio]],Tabla_Datos[[#This Row],[tMes]],Tabla_Datos[[#This Row],[tDia]])</f>
        <v>40778</v>
      </c>
      <c r="U955" s="53" t="str">
        <f>IF(Tabla_Datos[[#This Row],[cProvincia]]="LIMA","LIMA","PROVINCIA")</f>
        <v>PROVINCIA</v>
      </c>
      <c r="V955" s="53" t="str">
        <f>MID(Tabla_Datos[[#This Row],[pTelefono]],1,SEARCH("-",Tabla_Datos[[#This Row],[pTelefono]],1)-1)</f>
        <v>52</v>
      </c>
      <c r="W955" s="53" t="str">
        <f>MID(Tabla_Datos[[#This Row],[pTelefono]],SEARCH("-",Tabla_Datos[[#This Row],[pTelefono]],1)+1,LEN(Tabla_Datos[[#This Row],[pTelefono]]))</f>
        <v>952299748</v>
      </c>
      <c r="X955" s="53" t="str">
        <f>CONCATENATE(Tabla_Datos[[#This Row],[TipUrb]]," ",Tabla_Datos[[#This Row],[Calle]]," ",Tabla_Datos[[#This Row],[NumCalle]])</f>
        <v>- M BASADRE 870</v>
      </c>
      <c r="Y955" t="s">
        <v>590</v>
      </c>
      <c r="Z955" t="s">
        <v>152</v>
      </c>
      <c r="AA955" t="s">
        <v>153</v>
      </c>
      <c r="AB955" t="s">
        <v>95</v>
      </c>
      <c r="AC955" t="s">
        <v>95</v>
      </c>
      <c r="AD955" t="s">
        <v>109</v>
      </c>
      <c r="AE955" t="s">
        <v>95</v>
      </c>
      <c r="AF955" t="s">
        <v>95</v>
      </c>
      <c r="AG955" s="51">
        <v>9618294</v>
      </c>
      <c r="AI955">
        <v>1</v>
      </c>
      <c r="AJ955">
        <v>1</v>
      </c>
      <c r="AK955" t="s">
        <v>3986</v>
      </c>
      <c r="AL955">
        <v>870</v>
      </c>
    </row>
    <row r="956" spans="1:38">
      <c r="A956">
        <v>3288962</v>
      </c>
      <c r="B956" t="s">
        <v>3987</v>
      </c>
      <c r="C956" t="s">
        <v>19</v>
      </c>
      <c r="D956" t="s">
        <v>143</v>
      </c>
      <c r="E956">
        <v>2011</v>
      </c>
      <c r="F956">
        <v>8</v>
      </c>
      <c r="G956">
        <v>23</v>
      </c>
      <c r="H956" t="s">
        <v>86</v>
      </c>
      <c r="I956" t="s">
        <v>587</v>
      </c>
      <c r="J956" t="s">
        <v>587</v>
      </c>
      <c r="K956" t="s">
        <v>587</v>
      </c>
      <c r="L956" t="s">
        <v>86</v>
      </c>
      <c r="M956" t="s">
        <v>102</v>
      </c>
      <c r="N956" s="50">
        <v>42697041</v>
      </c>
      <c r="O956" s="51">
        <v>2323872</v>
      </c>
      <c r="P956" t="s">
        <v>3988</v>
      </c>
      <c r="Q956" t="s">
        <v>900</v>
      </c>
      <c r="R956" t="s">
        <v>3989</v>
      </c>
      <c r="S956" s="49" t="str">
        <f>CONCATENATE(Tabla_Datos[[#This Row],[Nombre_Cliente]]," ",Tabla_Datos[[#This Row],[ApellidoPaterno_Cliente]]," ",Tabla_Datos[[#This Row],[ApellidoMaterno_Cliente]])</f>
        <v>KARLA VERONICA RAMOS ESCARCENA</v>
      </c>
      <c r="T956" s="53">
        <f>DATE(Tabla_Datos[[#This Row],[tAnio]],Tabla_Datos[[#This Row],[tMes]],Tabla_Datos[[#This Row],[tDia]])</f>
        <v>40778</v>
      </c>
      <c r="U956" s="53" t="str">
        <f>IF(Tabla_Datos[[#This Row],[cProvincia]]="LIMA","LIMA","PROVINCIA")</f>
        <v>PROVINCIA</v>
      </c>
      <c r="V956" s="53" t="str">
        <f>MID(Tabla_Datos[[#This Row],[pTelefono]],1,SEARCH("-",Tabla_Datos[[#This Row],[pTelefono]],1)-1)</f>
        <v>52</v>
      </c>
      <c r="W956" s="53" t="str">
        <f>MID(Tabla_Datos[[#This Row],[pTelefono]],SEARCH("-",Tabla_Datos[[#This Row],[pTelefono]],1)+1,LEN(Tabla_Datos[[#This Row],[pTelefono]]))</f>
        <v>942167023</v>
      </c>
      <c r="X956" s="53" t="str">
        <f>CONCATENATE(Tabla_Datos[[#This Row],[TipUrb]]," ",Tabla_Datos[[#This Row],[Calle]]," ",Tabla_Datos[[#This Row],[NumCalle]])</f>
        <v>AS . 0</v>
      </c>
      <c r="Y956" t="s">
        <v>590</v>
      </c>
      <c r="Z956" t="s">
        <v>152</v>
      </c>
      <c r="AA956" t="s">
        <v>153</v>
      </c>
      <c r="AB956" t="s">
        <v>95</v>
      </c>
      <c r="AC956" t="s">
        <v>95</v>
      </c>
      <c r="AD956" t="s">
        <v>215</v>
      </c>
      <c r="AE956" t="s">
        <v>1034</v>
      </c>
      <c r="AF956">
        <v>2</v>
      </c>
      <c r="AG956" s="51">
        <v>72020978</v>
      </c>
      <c r="AI956">
        <v>1</v>
      </c>
      <c r="AJ956">
        <v>1</v>
      </c>
      <c r="AK956" t="s">
        <v>221</v>
      </c>
      <c r="AL956">
        <v>0</v>
      </c>
    </row>
    <row r="957" spans="1:38">
      <c r="A957">
        <v>3275422</v>
      </c>
      <c r="B957" t="s">
        <v>3990</v>
      </c>
      <c r="C957" t="s">
        <v>18</v>
      </c>
      <c r="D957" t="s">
        <v>143</v>
      </c>
      <c r="E957">
        <v>2011</v>
      </c>
      <c r="F957">
        <v>8</v>
      </c>
      <c r="G957">
        <v>23</v>
      </c>
      <c r="H957" t="s">
        <v>86</v>
      </c>
      <c r="I957" t="s">
        <v>145</v>
      </c>
      <c r="J957" t="s">
        <v>146</v>
      </c>
      <c r="K957" t="s">
        <v>147</v>
      </c>
      <c r="L957" t="s">
        <v>86</v>
      </c>
      <c r="M957" t="s">
        <v>148</v>
      </c>
      <c r="O957" s="51">
        <v>2324138</v>
      </c>
      <c r="P957" t="s">
        <v>3991</v>
      </c>
      <c r="Q957" t="s">
        <v>3992</v>
      </c>
      <c r="R957" t="s">
        <v>341</v>
      </c>
      <c r="S957" s="49" t="str">
        <f>CONCATENATE(Tabla_Datos[[#This Row],[Nombre_Cliente]]," ",Tabla_Datos[[#This Row],[ApellidoPaterno_Cliente]]," ",Tabla_Datos[[#This Row],[ApellidoMaterno_Cliente]])</f>
        <v>MARLITT MADELEINE HUANE  ALVARADO</v>
      </c>
      <c r="T957" s="53">
        <f>DATE(Tabla_Datos[[#This Row],[tAnio]],Tabla_Datos[[#This Row],[tMes]],Tabla_Datos[[#This Row],[tDia]])</f>
        <v>40778</v>
      </c>
      <c r="U957" s="53" t="str">
        <f>IF(Tabla_Datos[[#This Row],[cProvincia]]="LIMA","LIMA","PROVINCIA")</f>
        <v>PROVINCIA</v>
      </c>
      <c r="V957" s="53" t="str">
        <f>MID(Tabla_Datos[[#This Row],[pTelefono]],1,SEARCH("-",Tabla_Datos[[#This Row],[pTelefono]],1)-1)</f>
        <v>43</v>
      </c>
      <c r="W957" s="53" t="str">
        <f>MID(Tabla_Datos[[#This Row],[pTelefono]],SEARCH("-",Tabla_Datos[[#This Row],[pTelefono]],1)+1,LEN(Tabla_Datos[[#This Row],[pTelefono]]))</f>
        <v>422223</v>
      </c>
      <c r="X957" s="53" t="str">
        <f>CONCATENATE(Tabla_Datos[[#This Row],[TipUrb]]," ",Tabla_Datos[[#This Row],[Calle]]," ",Tabla_Datos[[#This Row],[NumCalle]])</f>
        <v>- JACHILLA 102</v>
      </c>
      <c r="Y957" t="s">
        <v>151</v>
      </c>
      <c r="Z957" t="s">
        <v>320</v>
      </c>
      <c r="AA957" t="s">
        <v>321</v>
      </c>
      <c r="AB957" t="s">
        <v>95</v>
      </c>
      <c r="AC957" t="s">
        <v>95</v>
      </c>
      <c r="AD957" t="s">
        <v>109</v>
      </c>
      <c r="AE957" t="s">
        <v>95</v>
      </c>
      <c r="AG957" s="51">
        <v>7464485</v>
      </c>
      <c r="AI957">
        <v>10</v>
      </c>
      <c r="AJ957">
        <v>10</v>
      </c>
      <c r="AK957" t="s">
        <v>3993</v>
      </c>
      <c r="AL957">
        <v>102</v>
      </c>
    </row>
    <row r="958" spans="1:38">
      <c r="A958">
        <v>3277611</v>
      </c>
      <c r="B958" t="s">
        <v>3994</v>
      </c>
      <c r="C958" t="s">
        <v>18</v>
      </c>
      <c r="D958" t="s">
        <v>143</v>
      </c>
      <c r="E958">
        <v>2011</v>
      </c>
      <c r="F958">
        <v>8</v>
      </c>
      <c r="G958">
        <v>23</v>
      </c>
      <c r="H958" t="s">
        <v>86</v>
      </c>
      <c r="I958" t="s">
        <v>16</v>
      </c>
      <c r="J958" t="s">
        <v>16</v>
      </c>
      <c r="K958" t="s">
        <v>487</v>
      </c>
      <c r="L958" t="s">
        <v>86</v>
      </c>
      <c r="M958" t="s">
        <v>88</v>
      </c>
      <c r="N958" s="50">
        <v>10435534</v>
      </c>
      <c r="O958" s="51">
        <v>2325786</v>
      </c>
      <c r="P958" t="s">
        <v>3995</v>
      </c>
      <c r="Q958" t="s">
        <v>3996</v>
      </c>
      <c r="R958" t="s">
        <v>2729</v>
      </c>
      <c r="S958" s="49" t="str">
        <f>CONCATENATE(Tabla_Datos[[#This Row],[Nombre_Cliente]]," ",Tabla_Datos[[#This Row],[ApellidoPaterno_Cliente]]," ",Tabla_Datos[[#This Row],[ApellidoMaterno_Cliente]])</f>
        <v xml:space="preserve">MANUEL JESUS  VILLEGAS  PEÑA </v>
      </c>
      <c r="T958" s="53">
        <f>DATE(Tabla_Datos[[#This Row],[tAnio]],Tabla_Datos[[#This Row],[tMes]],Tabla_Datos[[#This Row],[tDia]])</f>
        <v>40778</v>
      </c>
      <c r="U958" s="53" t="str">
        <f>IF(Tabla_Datos[[#This Row],[cProvincia]]="LIMA","LIMA","PROVINCIA")</f>
        <v>LIMA</v>
      </c>
      <c r="V958" s="53" t="str">
        <f>MID(Tabla_Datos[[#This Row],[pTelefono]],1,SEARCH("-",Tabla_Datos[[#This Row],[pTelefono]],1)-1)</f>
        <v>1</v>
      </c>
      <c r="W958" s="53" t="str">
        <f>MID(Tabla_Datos[[#This Row],[pTelefono]],SEARCH("-",Tabla_Datos[[#This Row],[pTelefono]],1)+1,LEN(Tabla_Datos[[#This Row],[pTelefono]]))</f>
        <v>996761252</v>
      </c>
      <c r="X958" s="53" t="str">
        <f>CONCATENATE(Tabla_Datos[[#This Row],[TipUrb]]," ",Tabla_Datos[[#This Row],[Calle]]," ",Tabla_Datos[[#This Row],[NumCalle]])</f>
        <v>AH ... 0</v>
      </c>
      <c r="Y958" t="s">
        <v>92</v>
      </c>
      <c r="Z958" t="s">
        <v>181</v>
      </c>
      <c r="AA958" t="s">
        <v>182</v>
      </c>
      <c r="AB958" t="s">
        <v>95</v>
      </c>
      <c r="AC958" t="s">
        <v>95</v>
      </c>
      <c r="AD958" t="s">
        <v>96</v>
      </c>
      <c r="AE958" t="s">
        <v>116</v>
      </c>
      <c r="AF958">
        <v>64</v>
      </c>
      <c r="AG958" s="51">
        <v>10671909</v>
      </c>
      <c r="AI958">
        <v>26</v>
      </c>
      <c r="AJ958">
        <v>26</v>
      </c>
      <c r="AK958" t="s">
        <v>3997</v>
      </c>
      <c r="AL958">
        <v>0</v>
      </c>
    </row>
    <row r="959" spans="1:38">
      <c r="A959">
        <v>3277152</v>
      </c>
      <c r="B959" t="s">
        <v>3998</v>
      </c>
      <c r="C959" t="s">
        <v>19</v>
      </c>
      <c r="D959" t="s">
        <v>143</v>
      </c>
      <c r="E959">
        <v>2011</v>
      </c>
      <c r="F959">
        <v>8</v>
      </c>
      <c r="G959">
        <v>23</v>
      </c>
      <c r="H959" t="s">
        <v>144</v>
      </c>
      <c r="I959" t="s">
        <v>16</v>
      </c>
      <c r="J959" t="s">
        <v>16</v>
      </c>
      <c r="K959" t="s">
        <v>633</v>
      </c>
      <c r="L959" t="s">
        <v>144</v>
      </c>
      <c r="M959" t="s">
        <v>88</v>
      </c>
      <c r="N959" s="50">
        <v>20000030</v>
      </c>
      <c r="O959" s="51">
        <v>2325539</v>
      </c>
      <c r="P959" t="s">
        <v>3999</v>
      </c>
      <c r="Q959" t="s">
        <v>95</v>
      </c>
      <c r="R959" t="s">
        <v>95</v>
      </c>
      <c r="S959" s="49" t="str">
        <f>CONCATENATE(Tabla_Datos[[#This Row],[Nombre_Cliente]]," ",Tabla_Datos[[#This Row],[ApellidoPaterno_Cliente]]," ",Tabla_Datos[[#This Row],[ApellidoMaterno_Cliente]])</f>
        <v xml:space="preserve">SF CONSULTING  PROJE    </v>
      </c>
      <c r="T959" s="53">
        <f>DATE(Tabla_Datos[[#This Row],[tAnio]],Tabla_Datos[[#This Row],[tMes]],Tabla_Datos[[#This Row],[tDia]])</f>
        <v>40778</v>
      </c>
      <c r="U959" s="53" t="str">
        <f>IF(Tabla_Datos[[#This Row],[cProvincia]]="LIMA","LIMA","PROVINCIA")</f>
        <v>LIMA</v>
      </c>
      <c r="V959" s="53" t="str">
        <f>MID(Tabla_Datos[[#This Row],[pTelefono]],1,SEARCH("-",Tabla_Datos[[#This Row],[pTelefono]],1)-1)</f>
        <v>1</v>
      </c>
      <c r="W959" s="53" t="str">
        <f>MID(Tabla_Datos[[#This Row],[pTelefono]],SEARCH("-",Tabla_Datos[[#This Row],[pTelefono]],1)+1,LEN(Tabla_Datos[[#This Row],[pTelefono]]))</f>
        <v>993494203</v>
      </c>
      <c r="X959" s="53" t="str">
        <f>CONCATENATE(Tabla_Datos[[#This Row],[TipUrb]]," ",Tabla_Datos[[#This Row],[Calle]]," ",Tabla_Datos[[#This Row],[NumCalle]])</f>
        <v>AS . 0</v>
      </c>
      <c r="Y959" t="s">
        <v>92</v>
      </c>
      <c r="Z959" t="s">
        <v>152</v>
      </c>
      <c r="AA959" t="s">
        <v>153</v>
      </c>
      <c r="AB959" t="s">
        <v>95</v>
      </c>
      <c r="AC959" t="s">
        <v>95</v>
      </c>
      <c r="AD959" t="s">
        <v>215</v>
      </c>
      <c r="AE959" t="s">
        <v>361</v>
      </c>
      <c r="AF959">
        <v>23</v>
      </c>
      <c r="AG959" s="51" t="s">
        <v>95</v>
      </c>
      <c r="AH959">
        <v>2051630688</v>
      </c>
      <c r="AI959">
        <v>1</v>
      </c>
      <c r="AJ959">
        <v>1</v>
      </c>
      <c r="AK959" t="s">
        <v>221</v>
      </c>
      <c r="AL959">
        <v>0</v>
      </c>
    </row>
    <row r="960" spans="1:38">
      <c r="A960">
        <v>3277559</v>
      </c>
      <c r="B960" t="s">
        <v>4000</v>
      </c>
      <c r="C960" t="s">
        <v>20</v>
      </c>
      <c r="D960" t="s">
        <v>85</v>
      </c>
      <c r="E960">
        <v>2011</v>
      </c>
      <c r="F960">
        <v>8</v>
      </c>
      <c r="G960">
        <v>23</v>
      </c>
      <c r="H960" t="s">
        <v>86</v>
      </c>
      <c r="I960" t="s">
        <v>16</v>
      </c>
      <c r="J960" t="s">
        <v>16</v>
      </c>
      <c r="K960" t="s">
        <v>171</v>
      </c>
      <c r="L960" t="s">
        <v>86</v>
      </c>
      <c r="M960" t="s">
        <v>88</v>
      </c>
      <c r="N960" s="50">
        <v>11111249</v>
      </c>
      <c r="O960" s="51">
        <v>2325760</v>
      </c>
      <c r="P960" t="s">
        <v>4001</v>
      </c>
      <c r="Q960" t="s">
        <v>737</v>
      </c>
      <c r="R960" t="s">
        <v>4002</v>
      </c>
      <c r="S960" s="49" t="str">
        <f>CONCATENATE(Tabla_Datos[[#This Row],[Nombre_Cliente]]," ",Tabla_Datos[[#This Row],[ApellidoPaterno_Cliente]]," ",Tabla_Datos[[#This Row],[ApellidoMaterno_Cliente]])</f>
        <v>RIGOBERTO NEYRA HUIZA</v>
      </c>
      <c r="T960" s="53">
        <f>DATE(Tabla_Datos[[#This Row],[tAnio]],Tabla_Datos[[#This Row],[tMes]],Tabla_Datos[[#This Row],[tDia]])</f>
        <v>40778</v>
      </c>
      <c r="U960" s="53" t="str">
        <f>IF(Tabla_Datos[[#This Row],[cProvincia]]="LIMA","LIMA","PROVINCIA")</f>
        <v>LIMA</v>
      </c>
      <c r="V960" s="53" t="str">
        <f>MID(Tabla_Datos[[#This Row],[pTelefono]],1,SEARCH("-",Tabla_Datos[[#This Row],[pTelefono]],1)-1)</f>
        <v>1</v>
      </c>
      <c r="W960" s="53" t="str">
        <f>MID(Tabla_Datos[[#This Row],[pTelefono]],SEARCH("-",Tabla_Datos[[#This Row],[pTelefono]],1)+1,LEN(Tabla_Datos[[#This Row],[pTelefono]]))</f>
        <v>993284337</v>
      </c>
      <c r="X960" s="53" t="str">
        <f>CONCATENATE(Tabla_Datos[[#This Row],[TipUrb]]," ",Tabla_Datos[[#This Row],[Calle]]," ",Tabla_Datos[[#This Row],[NumCalle]])</f>
        <v xml:space="preserve">  JURADO DE LOS REYES MARIANO 237</v>
      </c>
      <c r="Y960" t="s">
        <v>92</v>
      </c>
      <c r="Z960" t="s">
        <v>122</v>
      </c>
      <c r="AA960" t="s">
        <v>123</v>
      </c>
      <c r="AB960" t="s">
        <v>95</v>
      </c>
      <c r="AC960">
        <v>8</v>
      </c>
      <c r="AD960" t="s">
        <v>95</v>
      </c>
      <c r="AE960" t="s">
        <v>95</v>
      </c>
      <c r="AF960" t="s">
        <v>95</v>
      </c>
      <c r="AG960" s="51">
        <v>9586793</v>
      </c>
      <c r="AH960" t="s">
        <v>95</v>
      </c>
      <c r="AI960">
        <v>1</v>
      </c>
      <c r="AJ960">
        <v>1</v>
      </c>
      <c r="AK960" t="s">
        <v>4003</v>
      </c>
      <c r="AL960">
        <v>237</v>
      </c>
    </row>
    <row r="961" spans="1:38">
      <c r="A961">
        <v>3278290</v>
      </c>
      <c r="B961" t="s">
        <v>4004</v>
      </c>
      <c r="C961" t="s">
        <v>18</v>
      </c>
      <c r="D961" t="s">
        <v>85</v>
      </c>
      <c r="E961">
        <v>2011</v>
      </c>
      <c r="F961">
        <v>8</v>
      </c>
      <c r="G961">
        <v>23</v>
      </c>
      <c r="H961" t="s">
        <v>86</v>
      </c>
      <c r="I961" t="s">
        <v>16</v>
      </c>
      <c r="J961" t="s">
        <v>16</v>
      </c>
      <c r="K961" t="s">
        <v>157</v>
      </c>
      <c r="L961" t="s">
        <v>86</v>
      </c>
      <c r="M961" t="s">
        <v>88</v>
      </c>
      <c r="N961" s="50">
        <v>8673971</v>
      </c>
      <c r="O961" s="51">
        <v>2326368</v>
      </c>
      <c r="P961" t="s">
        <v>4005</v>
      </c>
      <c r="Q961" t="s">
        <v>2090</v>
      </c>
      <c r="R961" t="s">
        <v>1105</v>
      </c>
      <c r="S961" s="49" t="str">
        <f>CONCATENATE(Tabla_Datos[[#This Row],[Nombre_Cliente]]," ",Tabla_Datos[[#This Row],[ApellidoPaterno_Cliente]]," ",Tabla_Datos[[#This Row],[ApellidoMaterno_Cliente]])</f>
        <v xml:space="preserve">CLAUDIA CAROLINA  DIAZ  ROJAS </v>
      </c>
      <c r="T961" s="53">
        <f>DATE(Tabla_Datos[[#This Row],[tAnio]],Tabla_Datos[[#This Row],[tMes]],Tabla_Datos[[#This Row],[tDia]])</f>
        <v>40778</v>
      </c>
      <c r="U961" s="53" t="str">
        <f>IF(Tabla_Datos[[#This Row],[cProvincia]]="LIMA","LIMA","PROVINCIA")</f>
        <v>LIMA</v>
      </c>
      <c r="V961" s="53" t="str">
        <f>MID(Tabla_Datos[[#This Row],[pTelefono]],1,SEARCH("-",Tabla_Datos[[#This Row],[pTelefono]],1)-1)</f>
        <v>1</v>
      </c>
      <c r="W961" s="53" t="str">
        <f>MID(Tabla_Datos[[#This Row],[pTelefono]],SEARCH("-",Tabla_Datos[[#This Row],[pTelefono]],1)+1,LEN(Tabla_Datos[[#This Row],[pTelefono]]))</f>
        <v>6214597</v>
      </c>
      <c r="X961" s="53" t="str">
        <f>CONCATENATE(Tabla_Datos[[#This Row],[TipUrb]]," ",Tabla_Datos[[#This Row],[Calle]]," ",Tabla_Datos[[#This Row],[NumCalle]])</f>
        <v>UR LIMA 3617</v>
      </c>
      <c r="Y961" t="s">
        <v>92</v>
      </c>
      <c r="Z961" t="s">
        <v>93</v>
      </c>
      <c r="AA961" t="s">
        <v>94</v>
      </c>
      <c r="AB961">
        <v>1</v>
      </c>
      <c r="AC961" t="s">
        <v>95</v>
      </c>
      <c r="AD961" t="s">
        <v>161</v>
      </c>
      <c r="AE961" t="s">
        <v>95</v>
      </c>
      <c r="AG961" s="51">
        <v>47951039</v>
      </c>
      <c r="AI961">
        <v>36</v>
      </c>
      <c r="AJ961">
        <v>36</v>
      </c>
      <c r="AK961" t="s">
        <v>16</v>
      </c>
      <c r="AL961">
        <v>3617</v>
      </c>
    </row>
    <row r="962" spans="1:38">
      <c r="A962">
        <v>3279657</v>
      </c>
      <c r="B962" t="s">
        <v>4006</v>
      </c>
      <c r="C962" t="s">
        <v>19</v>
      </c>
      <c r="D962" t="s">
        <v>85</v>
      </c>
      <c r="E962">
        <v>2011</v>
      </c>
      <c r="F962">
        <v>8</v>
      </c>
      <c r="G962">
        <v>23</v>
      </c>
      <c r="H962" t="s">
        <v>144</v>
      </c>
      <c r="I962" t="s">
        <v>16</v>
      </c>
      <c r="J962" t="s">
        <v>16</v>
      </c>
      <c r="K962" t="s">
        <v>487</v>
      </c>
      <c r="L962" t="s">
        <v>86</v>
      </c>
      <c r="M962" t="s">
        <v>88</v>
      </c>
      <c r="N962" s="50">
        <v>9854201</v>
      </c>
      <c r="O962" s="51">
        <v>2327405</v>
      </c>
      <c r="P962" t="s">
        <v>1580</v>
      </c>
      <c r="Q962" t="s">
        <v>304</v>
      </c>
      <c r="R962" t="s">
        <v>1289</v>
      </c>
      <c r="S962" s="49" t="str">
        <f>CONCATENATE(Tabla_Datos[[#This Row],[Nombre_Cliente]]," ",Tabla_Datos[[#This Row],[ApellidoPaterno_Cliente]]," ",Tabla_Datos[[#This Row],[ApellidoMaterno_Cliente]])</f>
        <v>CARLOS ALBERTO ROMAN TAPIA</v>
      </c>
      <c r="T962" s="53">
        <f>DATE(Tabla_Datos[[#This Row],[tAnio]],Tabla_Datos[[#This Row],[tMes]],Tabla_Datos[[#This Row],[tDia]])</f>
        <v>40778</v>
      </c>
      <c r="U962" s="53" t="str">
        <f>IF(Tabla_Datos[[#This Row],[cProvincia]]="LIMA","LIMA","PROVINCIA")</f>
        <v>LIMA</v>
      </c>
      <c r="V962" s="53" t="str">
        <f>MID(Tabla_Datos[[#This Row],[pTelefono]],1,SEARCH("-",Tabla_Datos[[#This Row],[pTelefono]],1)-1)</f>
        <v>1</v>
      </c>
      <c r="W962" s="53" t="str">
        <f>MID(Tabla_Datos[[#This Row],[pTelefono]],SEARCH("-",Tabla_Datos[[#This Row],[pTelefono]],1)+1,LEN(Tabla_Datos[[#This Row],[pTelefono]]))</f>
        <v>989496855</v>
      </c>
      <c r="X962" s="53" t="str">
        <f>CONCATENATE(Tabla_Datos[[#This Row],[TipUrb]]," ",Tabla_Datos[[#This Row],[Calle]]," ",Tabla_Datos[[#This Row],[NumCalle]])</f>
        <v xml:space="preserve">  LOS HALCONES 382</v>
      </c>
      <c r="Y962" t="s">
        <v>92</v>
      </c>
      <c r="Z962" t="s">
        <v>122</v>
      </c>
      <c r="AA962" t="s">
        <v>123</v>
      </c>
      <c r="AB962" t="s">
        <v>95</v>
      </c>
      <c r="AC962" t="s">
        <v>95</v>
      </c>
      <c r="AD962" t="s">
        <v>95</v>
      </c>
      <c r="AE962" t="s">
        <v>95</v>
      </c>
      <c r="AF962" t="s">
        <v>95</v>
      </c>
      <c r="AG962" s="51">
        <v>9559775</v>
      </c>
      <c r="AH962" t="s">
        <v>95</v>
      </c>
      <c r="AI962">
        <v>1</v>
      </c>
      <c r="AJ962">
        <v>1</v>
      </c>
      <c r="AK962" t="s">
        <v>4007</v>
      </c>
      <c r="AL962">
        <v>382</v>
      </c>
    </row>
    <row r="963" spans="1:38">
      <c r="A963">
        <v>3278623</v>
      </c>
      <c r="B963" t="s">
        <v>4008</v>
      </c>
      <c r="C963" t="s">
        <v>18</v>
      </c>
      <c r="D963" t="s">
        <v>85</v>
      </c>
      <c r="E963">
        <v>2011</v>
      </c>
      <c r="F963">
        <v>8</v>
      </c>
      <c r="G963">
        <v>23</v>
      </c>
      <c r="H963" t="s">
        <v>86</v>
      </c>
      <c r="I963" t="s">
        <v>16</v>
      </c>
      <c r="J963" t="s">
        <v>16</v>
      </c>
      <c r="K963" t="s">
        <v>277</v>
      </c>
      <c r="L963" t="s">
        <v>86</v>
      </c>
      <c r="M963" t="s">
        <v>88</v>
      </c>
      <c r="N963" s="50">
        <v>6114179</v>
      </c>
      <c r="O963" s="51">
        <v>2326613</v>
      </c>
      <c r="P963" t="s">
        <v>4009</v>
      </c>
      <c r="Q963" t="s">
        <v>4010</v>
      </c>
      <c r="R963" t="s">
        <v>4011</v>
      </c>
      <c r="S963" s="49" t="str">
        <f>CONCATENATE(Tabla_Datos[[#This Row],[Nombre_Cliente]]," ",Tabla_Datos[[#This Row],[ApellidoPaterno_Cliente]]," ",Tabla_Datos[[#This Row],[ApellidoMaterno_Cliente]])</f>
        <v xml:space="preserve">JORGE ALBERTO  ANASTACIO  TANFUÑAY </v>
      </c>
      <c r="T963" s="53">
        <f>DATE(Tabla_Datos[[#This Row],[tAnio]],Tabla_Datos[[#This Row],[tMes]],Tabla_Datos[[#This Row],[tDia]])</f>
        <v>40778</v>
      </c>
      <c r="U963" s="53" t="str">
        <f>IF(Tabla_Datos[[#This Row],[cProvincia]]="LIMA","LIMA","PROVINCIA")</f>
        <v>LIMA</v>
      </c>
      <c r="V963" s="53" t="str">
        <f>MID(Tabla_Datos[[#This Row],[pTelefono]],1,SEARCH("-",Tabla_Datos[[#This Row],[pTelefono]],1)-1)</f>
        <v>1</v>
      </c>
      <c r="W963" s="53" t="str">
        <f>MID(Tabla_Datos[[#This Row],[pTelefono]],SEARCH("-",Tabla_Datos[[#This Row],[pTelefono]],1)+1,LEN(Tabla_Datos[[#This Row],[pTelefono]]))</f>
        <v>992152631</v>
      </c>
      <c r="X963" s="53" t="str">
        <f>CONCATENATE(Tabla_Datos[[#This Row],[TipUrb]]," ",Tabla_Datos[[#This Row],[Calle]]," ",Tabla_Datos[[#This Row],[NumCalle]])</f>
        <v>CO   0</v>
      </c>
      <c r="Y963" t="s">
        <v>92</v>
      </c>
      <c r="Z963" t="s">
        <v>93</v>
      </c>
      <c r="AA963" t="s">
        <v>94</v>
      </c>
      <c r="AB963">
        <v>4</v>
      </c>
      <c r="AC963" t="s">
        <v>935</v>
      </c>
      <c r="AD963" t="s">
        <v>198</v>
      </c>
      <c r="AE963" t="s">
        <v>95</v>
      </c>
      <c r="AG963" s="51">
        <v>16654119</v>
      </c>
      <c r="AI963">
        <v>36</v>
      </c>
      <c r="AJ963">
        <v>36</v>
      </c>
      <c r="AK963" t="s">
        <v>95</v>
      </c>
      <c r="AL963">
        <v>0</v>
      </c>
    </row>
    <row r="964" spans="1:38">
      <c r="A964">
        <v>3282062</v>
      </c>
      <c r="B964" t="s">
        <v>4012</v>
      </c>
      <c r="C964" t="s">
        <v>18</v>
      </c>
      <c r="D964" t="s">
        <v>143</v>
      </c>
      <c r="E964">
        <v>2011</v>
      </c>
      <c r="F964">
        <v>8</v>
      </c>
      <c r="G964">
        <v>23</v>
      </c>
      <c r="H964" t="s">
        <v>86</v>
      </c>
      <c r="I964" t="s">
        <v>16</v>
      </c>
      <c r="J964" t="s">
        <v>4013</v>
      </c>
      <c r="K964" t="s">
        <v>4014</v>
      </c>
      <c r="L964" t="s">
        <v>86</v>
      </c>
      <c r="M964" t="s">
        <v>88</v>
      </c>
      <c r="N964" s="50">
        <v>99999999</v>
      </c>
      <c r="O964" s="51">
        <v>2326896</v>
      </c>
      <c r="P964" t="s">
        <v>4015</v>
      </c>
      <c r="Q964" t="s">
        <v>4016</v>
      </c>
      <c r="R964" t="s">
        <v>383</v>
      </c>
      <c r="S964" s="49" t="str">
        <f>CONCATENATE(Tabla_Datos[[#This Row],[Nombre_Cliente]]," ",Tabla_Datos[[#This Row],[ApellidoPaterno_Cliente]]," ",Tabla_Datos[[#This Row],[ApellidoMaterno_Cliente]])</f>
        <v xml:space="preserve">DELIA  NAIVAREZ  GONZALES </v>
      </c>
      <c r="T964" s="53">
        <f>DATE(Tabla_Datos[[#This Row],[tAnio]],Tabla_Datos[[#This Row],[tMes]],Tabla_Datos[[#This Row],[tDia]])</f>
        <v>40778</v>
      </c>
      <c r="U964" s="53" t="str">
        <f>IF(Tabla_Datos[[#This Row],[cProvincia]]="LIMA","LIMA","PROVINCIA")</f>
        <v>PROVINCIA</v>
      </c>
      <c r="V964" s="53" t="str">
        <f>MID(Tabla_Datos[[#This Row],[pTelefono]],1,SEARCH("-",Tabla_Datos[[#This Row],[pTelefono]],1)-1)</f>
        <v>1</v>
      </c>
      <c r="W964" s="53" t="str">
        <f>MID(Tabla_Datos[[#This Row],[pTelefono]],SEARCH("-",Tabla_Datos[[#This Row],[pTelefono]],1)+1,LEN(Tabla_Datos[[#This Row],[pTelefono]]))</f>
        <v>945552626</v>
      </c>
      <c r="X964" s="53" t="str">
        <f>CONCATENATE(Tabla_Datos[[#This Row],[TipUrb]]," ",Tabla_Datos[[#This Row],[Calle]]," ",Tabla_Datos[[#This Row],[NumCalle]])</f>
        <v>AH   0</v>
      </c>
      <c r="Y964" t="s">
        <v>92</v>
      </c>
      <c r="Z964" t="s">
        <v>181</v>
      </c>
      <c r="AA964" t="s">
        <v>182</v>
      </c>
      <c r="AB964" t="s">
        <v>95</v>
      </c>
      <c r="AC964" t="s">
        <v>95</v>
      </c>
      <c r="AD964" t="s">
        <v>96</v>
      </c>
      <c r="AE964">
        <v>2</v>
      </c>
      <c r="AF964">
        <v>10</v>
      </c>
      <c r="AG964" s="51">
        <v>40256082</v>
      </c>
      <c r="AI964">
        <v>26</v>
      </c>
      <c r="AJ964">
        <v>26</v>
      </c>
      <c r="AK964" t="s">
        <v>95</v>
      </c>
      <c r="AL964">
        <v>0</v>
      </c>
    </row>
    <row r="965" spans="1:38">
      <c r="A965">
        <v>3278606</v>
      </c>
      <c r="B965" t="s">
        <v>4017</v>
      </c>
      <c r="C965" t="s">
        <v>20</v>
      </c>
      <c r="D965" t="s">
        <v>85</v>
      </c>
      <c r="E965">
        <v>2011</v>
      </c>
      <c r="F965">
        <v>8</v>
      </c>
      <c r="G965">
        <v>23</v>
      </c>
      <c r="H965" t="s">
        <v>86</v>
      </c>
      <c r="I965" t="s">
        <v>16</v>
      </c>
      <c r="J965" t="s">
        <v>16</v>
      </c>
      <c r="K965" t="s">
        <v>1332</v>
      </c>
      <c r="L965" t="s">
        <v>86</v>
      </c>
      <c r="M965" t="s">
        <v>88</v>
      </c>
      <c r="N965" s="50">
        <v>40534189</v>
      </c>
      <c r="O965" s="51">
        <v>2326594</v>
      </c>
      <c r="P965" t="s">
        <v>4018</v>
      </c>
      <c r="Q965" t="s">
        <v>4019</v>
      </c>
      <c r="R965" t="s">
        <v>1309</v>
      </c>
      <c r="S965" s="49" t="str">
        <f>CONCATENATE(Tabla_Datos[[#This Row],[Nombre_Cliente]]," ",Tabla_Datos[[#This Row],[ApellidoPaterno_Cliente]]," ",Tabla_Datos[[#This Row],[ApellidoMaterno_Cliente]])</f>
        <v>NILDA CLAUDIA  DURAND  SANDOVAL</v>
      </c>
      <c r="T965" s="53">
        <f>DATE(Tabla_Datos[[#This Row],[tAnio]],Tabla_Datos[[#This Row],[tMes]],Tabla_Datos[[#This Row],[tDia]])</f>
        <v>40778</v>
      </c>
      <c r="U965" s="53" t="str">
        <f>IF(Tabla_Datos[[#This Row],[cProvincia]]="LIMA","LIMA","PROVINCIA")</f>
        <v>LIMA</v>
      </c>
      <c r="V965" s="53" t="str">
        <f>MID(Tabla_Datos[[#This Row],[pTelefono]],1,SEARCH("-",Tabla_Datos[[#This Row],[pTelefono]],1)-1)</f>
        <v>1</v>
      </c>
      <c r="W965" s="53" t="str">
        <f>MID(Tabla_Datos[[#This Row],[pTelefono]],SEARCH("-",Tabla_Datos[[#This Row],[pTelefono]],1)+1,LEN(Tabla_Datos[[#This Row],[pTelefono]]))</f>
        <v>1242421</v>
      </c>
      <c r="X965" s="53" t="str">
        <f>CONCATENATE(Tabla_Datos[[#This Row],[TipUrb]]," ",Tabla_Datos[[#This Row],[Calle]]," ",Tabla_Datos[[#This Row],[NumCalle]])</f>
        <v>UR 14 0</v>
      </c>
      <c r="Y965" t="s">
        <v>92</v>
      </c>
      <c r="Z965" t="s">
        <v>122</v>
      </c>
      <c r="AA965" t="s">
        <v>123</v>
      </c>
      <c r="AB965" t="s">
        <v>95</v>
      </c>
      <c r="AC965" t="s">
        <v>95</v>
      </c>
      <c r="AD965" t="s">
        <v>161</v>
      </c>
      <c r="AE965" t="s">
        <v>1258</v>
      </c>
      <c r="AF965">
        <v>17</v>
      </c>
      <c r="AG965" s="51">
        <v>6258767</v>
      </c>
      <c r="AI965">
        <v>1</v>
      </c>
      <c r="AJ965">
        <v>1</v>
      </c>
      <c r="AK965">
        <v>14</v>
      </c>
      <c r="AL965">
        <v>0</v>
      </c>
    </row>
    <row r="966" spans="1:38">
      <c r="A966">
        <v>3279419</v>
      </c>
      <c r="B966" t="s">
        <v>4020</v>
      </c>
      <c r="C966" t="s">
        <v>19</v>
      </c>
      <c r="D966" t="s">
        <v>85</v>
      </c>
      <c r="E966">
        <v>2011</v>
      </c>
      <c r="F966">
        <v>8</v>
      </c>
      <c r="G966">
        <v>23</v>
      </c>
      <c r="H966" t="s">
        <v>86</v>
      </c>
      <c r="I966" t="s">
        <v>355</v>
      </c>
      <c r="J966" t="s">
        <v>355</v>
      </c>
      <c r="K966" t="s">
        <v>593</v>
      </c>
      <c r="L966" t="s">
        <v>86</v>
      </c>
      <c r="M966" t="s">
        <v>594</v>
      </c>
      <c r="O966" s="51">
        <v>2327204</v>
      </c>
      <c r="P966" t="s">
        <v>4021</v>
      </c>
      <c r="Q966" t="s">
        <v>460</v>
      </c>
      <c r="R966" t="s">
        <v>4022</v>
      </c>
      <c r="S966" s="49" t="str">
        <f>CONCATENATE(Tabla_Datos[[#This Row],[Nombre_Cliente]]," ",Tabla_Datos[[#This Row],[ApellidoPaterno_Cliente]]," ",Tabla_Datos[[#This Row],[ApellidoMaterno_Cliente]])</f>
        <v>IRVIN EDERSON ALVAREZ BETANCURT</v>
      </c>
      <c r="T966" s="53">
        <f>DATE(Tabla_Datos[[#This Row],[tAnio]],Tabla_Datos[[#This Row],[tMes]],Tabla_Datos[[#This Row],[tDia]])</f>
        <v>40778</v>
      </c>
      <c r="U966" s="53" t="str">
        <f>IF(Tabla_Datos[[#This Row],[cProvincia]]="LIMA","LIMA","PROVINCIA")</f>
        <v>PROVINCIA</v>
      </c>
      <c r="V966" s="53" t="str">
        <f>MID(Tabla_Datos[[#This Row],[pTelefono]],1,SEARCH("-",Tabla_Datos[[#This Row],[pTelefono]],1)-1)</f>
        <v>84</v>
      </c>
      <c r="W966" s="53" t="str">
        <f>MID(Tabla_Datos[[#This Row],[pTelefono]],SEARCH("-",Tabla_Datos[[#This Row],[pTelefono]],1)+1,LEN(Tabla_Datos[[#This Row],[pTelefono]]))</f>
        <v>974351313</v>
      </c>
      <c r="X966" s="53" t="str">
        <f>CONCATENATE(Tabla_Datos[[#This Row],[TipUrb]]," ",Tabla_Datos[[#This Row],[Calle]]," ",Tabla_Datos[[#This Row],[NumCalle]])</f>
        <v>UR . 0</v>
      </c>
      <c r="Y966" t="s">
        <v>360</v>
      </c>
      <c r="Z966" t="s">
        <v>122</v>
      </c>
      <c r="AA966" t="s">
        <v>123</v>
      </c>
      <c r="AB966" t="s">
        <v>95</v>
      </c>
      <c r="AC966" t="s">
        <v>95</v>
      </c>
      <c r="AD966" t="s">
        <v>161</v>
      </c>
      <c r="AE966" t="s">
        <v>361</v>
      </c>
      <c r="AF966">
        <v>3</v>
      </c>
      <c r="AG966" s="51">
        <v>47835262</v>
      </c>
      <c r="AH966" t="s">
        <v>95</v>
      </c>
      <c r="AI966">
        <v>1</v>
      </c>
      <c r="AJ966">
        <v>1</v>
      </c>
      <c r="AK966" t="s">
        <v>221</v>
      </c>
      <c r="AL966">
        <v>0</v>
      </c>
    </row>
    <row r="967" spans="1:38">
      <c r="A967">
        <v>3280107</v>
      </c>
      <c r="B967" t="s">
        <v>4023</v>
      </c>
      <c r="C967" t="s">
        <v>19</v>
      </c>
      <c r="D967" t="s">
        <v>85</v>
      </c>
      <c r="E967">
        <v>2011</v>
      </c>
      <c r="F967">
        <v>8</v>
      </c>
      <c r="G967">
        <v>23</v>
      </c>
      <c r="H967" t="s">
        <v>144</v>
      </c>
      <c r="I967" t="s">
        <v>16</v>
      </c>
      <c r="J967" t="s">
        <v>16</v>
      </c>
      <c r="K967" t="s">
        <v>438</v>
      </c>
      <c r="L967" t="s">
        <v>144</v>
      </c>
      <c r="M967" t="s">
        <v>88</v>
      </c>
      <c r="O967" s="51">
        <v>2327626</v>
      </c>
      <c r="P967" t="s">
        <v>4024</v>
      </c>
      <c r="Q967" t="s">
        <v>4025</v>
      </c>
      <c r="R967" t="s">
        <v>370</v>
      </c>
      <c r="S967" s="49" t="str">
        <f>CONCATENATE(Tabla_Datos[[#This Row],[Nombre_Cliente]]," ",Tabla_Datos[[#This Row],[ApellidoPaterno_Cliente]]," ",Tabla_Datos[[#This Row],[ApellidoMaterno_Cliente]])</f>
        <v>ROSARIO JACQUELINE BAZALAR TORRES</v>
      </c>
      <c r="T967" s="53">
        <f>DATE(Tabla_Datos[[#This Row],[tAnio]],Tabla_Datos[[#This Row],[tMes]],Tabla_Datos[[#This Row],[tDia]])</f>
        <v>40778</v>
      </c>
      <c r="U967" s="53" t="str">
        <f>IF(Tabla_Datos[[#This Row],[cProvincia]]="LIMA","LIMA","PROVINCIA")</f>
        <v>LIMA</v>
      </c>
      <c r="V967" s="53" t="str">
        <f>MID(Tabla_Datos[[#This Row],[pTelefono]],1,SEARCH("-",Tabla_Datos[[#This Row],[pTelefono]],1)-1)</f>
        <v>1</v>
      </c>
      <c r="W967" s="53" t="str">
        <f>MID(Tabla_Datos[[#This Row],[pTelefono]],SEARCH("-",Tabla_Datos[[#This Row],[pTelefono]],1)+1,LEN(Tabla_Datos[[#This Row],[pTelefono]]))</f>
        <v>999477305</v>
      </c>
      <c r="X967" s="53" t="str">
        <f>CONCATENATE(Tabla_Datos[[#This Row],[TipUrb]]," ",Tabla_Datos[[#This Row],[Calle]]," ",Tabla_Datos[[#This Row],[NumCalle]])</f>
        <v>UR . 0</v>
      </c>
      <c r="Y967" t="s">
        <v>92</v>
      </c>
      <c r="Z967" t="s">
        <v>196</v>
      </c>
      <c r="AA967" t="s">
        <v>197</v>
      </c>
      <c r="AB967">
        <v>1</v>
      </c>
      <c r="AC967" t="s">
        <v>95</v>
      </c>
      <c r="AD967" t="s">
        <v>161</v>
      </c>
      <c r="AE967" t="s">
        <v>950</v>
      </c>
      <c r="AF967">
        <v>1</v>
      </c>
      <c r="AG967" s="51">
        <v>25499624</v>
      </c>
      <c r="AH967" t="s">
        <v>95</v>
      </c>
      <c r="AI967">
        <v>1</v>
      </c>
      <c r="AJ967">
        <v>1</v>
      </c>
      <c r="AK967" t="s">
        <v>221</v>
      </c>
      <c r="AL967">
        <v>0</v>
      </c>
    </row>
    <row r="968" spans="1:38">
      <c r="A968">
        <v>3279726</v>
      </c>
      <c r="B968" t="s">
        <v>4026</v>
      </c>
      <c r="C968" t="s">
        <v>20</v>
      </c>
      <c r="D968" t="s">
        <v>85</v>
      </c>
      <c r="E968">
        <v>2011</v>
      </c>
      <c r="F968">
        <v>8</v>
      </c>
      <c r="G968">
        <v>23</v>
      </c>
      <c r="H968" t="s">
        <v>86</v>
      </c>
      <c r="I968" t="s">
        <v>16</v>
      </c>
      <c r="J968" t="s">
        <v>16</v>
      </c>
      <c r="K968" t="s">
        <v>126</v>
      </c>
      <c r="L968" t="s">
        <v>86</v>
      </c>
      <c r="M968" t="s">
        <v>88</v>
      </c>
      <c r="N968" s="50">
        <v>20000021</v>
      </c>
      <c r="O968" s="51">
        <v>2327467</v>
      </c>
      <c r="P968" t="s">
        <v>4027</v>
      </c>
      <c r="Q968" t="s">
        <v>296</v>
      </c>
      <c r="R968" t="s">
        <v>4028</v>
      </c>
      <c r="S968" s="49" t="str">
        <f>CONCATENATE(Tabla_Datos[[#This Row],[Nombre_Cliente]]," ",Tabla_Datos[[#This Row],[ApellidoPaterno_Cliente]]," ",Tabla_Datos[[#This Row],[ApellidoMaterno_Cliente]])</f>
        <v>DEISY CLARIVEL MEDINA CAJALEON</v>
      </c>
      <c r="T968" s="53">
        <f>DATE(Tabla_Datos[[#This Row],[tAnio]],Tabla_Datos[[#This Row],[tMes]],Tabla_Datos[[#This Row],[tDia]])</f>
        <v>40778</v>
      </c>
      <c r="U968" s="53" t="str">
        <f>IF(Tabla_Datos[[#This Row],[cProvincia]]="LIMA","LIMA","PROVINCIA")</f>
        <v>LIMA</v>
      </c>
      <c r="V968" s="53" t="str">
        <f>MID(Tabla_Datos[[#This Row],[pTelefono]],1,SEARCH("-",Tabla_Datos[[#This Row],[pTelefono]],1)-1)</f>
        <v>1</v>
      </c>
      <c r="W968" s="53" t="str">
        <f>MID(Tabla_Datos[[#This Row],[pTelefono]],SEARCH("-",Tabla_Datos[[#This Row],[pTelefono]],1)+1,LEN(Tabla_Datos[[#This Row],[pTelefono]]))</f>
        <v>989998067</v>
      </c>
      <c r="X968" s="53" t="str">
        <f>CONCATENATE(Tabla_Datos[[#This Row],[TipUrb]]," ",Tabla_Datos[[#This Row],[Calle]]," ",Tabla_Datos[[#This Row],[NumCalle]])</f>
        <v>AH SAN MARTIN 0</v>
      </c>
      <c r="Y968" t="s">
        <v>92</v>
      </c>
      <c r="Z968" t="s">
        <v>196</v>
      </c>
      <c r="AA968" t="s">
        <v>197</v>
      </c>
      <c r="AB968" t="s">
        <v>95</v>
      </c>
      <c r="AC968">
        <v>201</v>
      </c>
      <c r="AD968" t="s">
        <v>96</v>
      </c>
      <c r="AE968" t="s">
        <v>4029</v>
      </c>
      <c r="AF968" t="s">
        <v>4030</v>
      </c>
      <c r="AG968" s="51">
        <v>41252182</v>
      </c>
      <c r="AH968" t="s">
        <v>95</v>
      </c>
      <c r="AI968">
        <v>1</v>
      </c>
      <c r="AJ968">
        <v>1</v>
      </c>
      <c r="AK968" t="s">
        <v>478</v>
      </c>
      <c r="AL968">
        <v>0</v>
      </c>
    </row>
    <row r="969" spans="1:38">
      <c r="A969">
        <v>3280613</v>
      </c>
      <c r="B969" t="s">
        <v>4031</v>
      </c>
      <c r="C969" t="s">
        <v>20</v>
      </c>
      <c r="D969" t="s">
        <v>85</v>
      </c>
      <c r="E969">
        <v>2011</v>
      </c>
      <c r="F969">
        <v>8</v>
      </c>
      <c r="G969">
        <v>23</v>
      </c>
      <c r="H969" t="s">
        <v>86</v>
      </c>
      <c r="I969" t="s">
        <v>132</v>
      </c>
      <c r="J969" t="s">
        <v>132</v>
      </c>
      <c r="K969" t="s">
        <v>1299</v>
      </c>
      <c r="L969" t="s">
        <v>86</v>
      </c>
      <c r="M969" t="s">
        <v>133</v>
      </c>
      <c r="N969" s="50">
        <v>2779984</v>
      </c>
      <c r="O969" s="51">
        <v>2327851</v>
      </c>
      <c r="P969" t="s">
        <v>697</v>
      </c>
      <c r="Q969" t="s">
        <v>250</v>
      </c>
      <c r="R969" t="s">
        <v>251</v>
      </c>
      <c r="S969" s="49" t="str">
        <f>CONCATENATE(Tabla_Datos[[#This Row],[Nombre_Cliente]]," ",Tabla_Datos[[#This Row],[ApellidoPaterno_Cliente]]," ",Tabla_Datos[[#This Row],[ApellidoMaterno_Cliente]])</f>
        <v>CARMEN ROSA ESPINOZA FARFAN</v>
      </c>
      <c r="T969" s="53">
        <f>DATE(Tabla_Datos[[#This Row],[tAnio]],Tabla_Datos[[#This Row],[tMes]],Tabla_Datos[[#This Row],[tDia]])</f>
        <v>40778</v>
      </c>
      <c r="U969" s="53" t="str">
        <f>IF(Tabla_Datos[[#This Row],[cProvincia]]="LIMA","LIMA","PROVINCIA")</f>
        <v>PROVINCIA</v>
      </c>
      <c r="V969" s="53" t="str">
        <f>MID(Tabla_Datos[[#This Row],[pTelefono]],1,SEARCH("-",Tabla_Datos[[#This Row],[pTelefono]],1)-1)</f>
        <v>73</v>
      </c>
      <c r="W969" s="53" t="str">
        <f>MID(Tabla_Datos[[#This Row],[pTelefono]],SEARCH("-",Tabla_Datos[[#This Row],[pTelefono]],1)+1,LEN(Tabla_Datos[[#This Row],[pTelefono]]))</f>
        <v>968690767</v>
      </c>
      <c r="X969" s="53" t="str">
        <f>CONCATENATE(Tabla_Datos[[#This Row],[TipUrb]]," ",Tabla_Datos[[#This Row],[Calle]]," ",Tabla_Datos[[#This Row],[NumCalle]])</f>
        <v>UR BLOCK F4 DPTO 501 0</v>
      </c>
      <c r="Y969" t="s">
        <v>137</v>
      </c>
      <c r="Z969" t="s">
        <v>122</v>
      </c>
      <c r="AA969" t="s">
        <v>123</v>
      </c>
      <c r="AB969" t="s">
        <v>95</v>
      </c>
      <c r="AC969" t="s">
        <v>95</v>
      </c>
      <c r="AD969" t="s">
        <v>161</v>
      </c>
      <c r="AE969" t="s">
        <v>95</v>
      </c>
      <c r="AF969" t="s">
        <v>95</v>
      </c>
      <c r="AG969" s="51">
        <v>2616471</v>
      </c>
      <c r="AH969" t="s">
        <v>95</v>
      </c>
      <c r="AI969">
        <v>1</v>
      </c>
      <c r="AJ969">
        <v>1</v>
      </c>
      <c r="AK969" t="s">
        <v>4032</v>
      </c>
      <c r="AL969">
        <v>0</v>
      </c>
    </row>
    <row r="970" spans="1:38">
      <c r="A970">
        <v>3280695</v>
      </c>
      <c r="B970" t="s">
        <v>4033</v>
      </c>
      <c r="C970" t="s">
        <v>18</v>
      </c>
      <c r="D970" t="s">
        <v>143</v>
      </c>
      <c r="E970">
        <v>2011</v>
      </c>
      <c r="F970">
        <v>8</v>
      </c>
      <c r="G970">
        <v>23</v>
      </c>
      <c r="H970" t="s">
        <v>86</v>
      </c>
      <c r="I970" t="s">
        <v>145</v>
      </c>
      <c r="J970" t="s">
        <v>4034</v>
      </c>
      <c r="K970" t="s">
        <v>4035</v>
      </c>
      <c r="L970" t="s">
        <v>86</v>
      </c>
      <c r="M970" t="s">
        <v>148</v>
      </c>
      <c r="N970" s="50">
        <v>42620928</v>
      </c>
      <c r="O970" s="51">
        <v>2327869</v>
      </c>
      <c r="P970" t="s">
        <v>4036</v>
      </c>
      <c r="Q970" t="s">
        <v>4037</v>
      </c>
      <c r="R970" t="s">
        <v>4038</v>
      </c>
      <c r="S970" s="49" t="str">
        <f>CONCATENATE(Tabla_Datos[[#This Row],[Nombre_Cliente]]," ",Tabla_Datos[[#This Row],[ApellidoPaterno_Cliente]]," ",Tabla_Datos[[#This Row],[ApellidoMaterno_Cliente]])</f>
        <v>JOSUE HERNAN APEÑA MELGAREJO</v>
      </c>
      <c r="T970" s="53">
        <f>DATE(Tabla_Datos[[#This Row],[tAnio]],Tabla_Datos[[#This Row],[tMes]],Tabla_Datos[[#This Row],[tDia]])</f>
        <v>40778</v>
      </c>
      <c r="U970" s="53" t="str">
        <f>IF(Tabla_Datos[[#This Row],[cProvincia]]="LIMA","LIMA","PROVINCIA")</f>
        <v>PROVINCIA</v>
      </c>
      <c r="V970" s="53" t="str">
        <f>MID(Tabla_Datos[[#This Row],[pTelefono]],1,SEARCH("-",Tabla_Datos[[#This Row],[pTelefono]],1)-1)</f>
        <v>43</v>
      </c>
      <c r="W970" s="53" t="str">
        <f>MID(Tabla_Datos[[#This Row],[pTelefono]],SEARCH("-",Tabla_Datos[[#This Row],[pTelefono]],1)+1,LEN(Tabla_Datos[[#This Row],[pTelefono]]))</f>
        <v>945144580</v>
      </c>
      <c r="X970" s="53" t="str">
        <f>CONCATENATE(Tabla_Datos[[#This Row],[TipUrb]]," ",Tabla_Datos[[#This Row],[Calle]]," ",Tabla_Datos[[#This Row],[NumCalle]])</f>
        <v>BA CAMPOSANTO 1</v>
      </c>
      <c r="Y970" t="s">
        <v>151</v>
      </c>
      <c r="Z970" t="s">
        <v>320</v>
      </c>
      <c r="AA970" t="s">
        <v>321</v>
      </c>
      <c r="AB970" t="s">
        <v>95</v>
      </c>
      <c r="AC970" t="s">
        <v>95</v>
      </c>
      <c r="AD970" t="s">
        <v>274</v>
      </c>
      <c r="AE970" t="s">
        <v>95</v>
      </c>
      <c r="AG970" s="51">
        <v>42476711</v>
      </c>
      <c r="AI970" t="s">
        <v>2870</v>
      </c>
      <c r="AJ970" t="s">
        <v>2870</v>
      </c>
      <c r="AK970" t="s">
        <v>4039</v>
      </c>
      <c r="AL970">
        <v>1</v>
      </c>
    </row>
    <row r="971" spans="1:38">
      <c r="A971">
        <v>3280830</v>
      </c>
      <c r="B971" t="s">
        <v>4040</v>
      </c>
      <c r="C971" t="s">
        <v>20</v>
      </c>
      <c r="D971" t="s">
        <v>85</v>
      </c>
      <c r="E971">
        <v>2011</v>
      </c>
      <c r="F971">
        <v>8</v>
      </c>
      <c r="G971">
        <v>23</v>
      </c>
      <c r="H971" t="s">
        <v>144</v>
      </c>
      <c r="I971" t="s">
        <v>16</v>
      </c>
      <c r="J971" t="s">
        <v>16</v>
      </c>
      <c r="K971" t="s">
        <v>633</v>
      </c>
      <c r="L971" t="s">
        <v>144</v>
      </c>
      <c r="M971" t="s">
        <v>88</v>
      </c>
      <c r="O971" s="51">
        <v>2328035</v>
      </c>
      <c r="P971" t="s">
        <v>4041</v>
      </c>
      <c r="Q971" t="s">
        <v>1549</v>
      </c>
      <c r="R971" t="s">
        <v>370</v>
      </c>
      <c r="S971" s="49" t="str">
        <f>CONCATENATE(Tabla_Datos[[#This Row],[Nombre_Cliente]]," ",Tabla_Datos[[#This Row],[ApellidoPaterno_Cliente]]," ",Tabla_Datos[[#This Row],[ApellidoMaterno_Cliente]])</f>
        <v>SANTOS ALFREDO QUISPE TORRES</v>
      </c>
      <c r="T971" s="53">
        <f>DATE(Tabla_Datos[[#This Row],[tAnio]],Tabla_Datos[[#This Row],[tMes]],Tabla_Datos[[#This Row],[tDia]])</f>
        <v>40778</v>
      </c>
      <c r="U971" s="53" t="str">
        <f>IF(Tabla_Datos[[#This Row],[cProvincia]]="LIMA","LIMA","PROVINCIA")</f>
        <v>LIMA</v>
      </c>
      <c r="V971" s="53" t="str">
        <f>MID(Tabla_Datos[[#This Row],[pTelefono]],1,SEARCH("-",Tabla_Datos[[#This Row],[pTelefono]],1)-1)</f>
        <v>1</v>
      </c>
      <c r="W971" s="53" t="str">
        <f>MID(Tabla_Datos[[#This Row],[pTelefono]],SEARCH("-",Tabla_Datos[[#This Row],[pTelefono]],1)+1,LEN(Tabla_Datos[[#This Row],[pTelefono]]))</f>
        <v>987015973</v>
      </c>
      <c r="X971" s="53" t="str">
        <f>CONCATENATE(Tabla_Datos[[#This Row],[TipUrb]]," ",Tabla_Datos[[#This Row],[Calle]]," ",Tabla_Datos[[#This Row],[NumCalle]])</f>
        <v>AS LOS DIAMANTES 0</v>
      </c>
      <c r="Y971" t="s">
        <v>92</v>
      </c>
      <c r="Z971" t="s">
        <v>122</v>
      </c>
      <c r="AA971" t="s">
        <v>123</v>
      </c>
      <c r="AB971" t="s">
        <v>95</v>
      </c>
      <c r="AC971" t="s">
        <v>95</v>
      </c>
      <c r="AD971" t="s">
        <v>215</v>
      </c>
      <c r="AE971" t="s">
        <v>474</v>
      </c>
      <c r="AF971">
        <v>6</v>
      </c>
      <c r="AG971" s="51">
        <v>10874924</v>
      </c>
      <c r="AH971" t="s">
        <v>95</v>
      </c>
      <c r="AI971">
        <v>1</v>
      </c>
      <c r="AJ971">
        <v>1</v>
      </c>
      <c r="AK971" t="s">
        <v>1843</v>
      </c>
      <c r="AL971">
        <v>0</v>
      </c>
    </row>
    <row r="972" spans="1:38">
      <c r="A972">
        <v>3281185</v>
      </c>
      <c r="B972" t="s">
        <v>4042</v>
      </c>
      <c r="C972" t="s">
        <v>18</v>
      </c>
      <c r="D972" t="s">
        <v>143</v>
      </c>
      <c r="E972">
        <v>2011</v>
      </c>
      <c r="F972">
        <v>8</v>
      </c>
      <c r="G972">
        <v>23</v>
      </c>
      <c r="H972" t="s">
        <v>86</v>
      </c>
      <c r="I972" t="s">
        <v>16</v>
      </c>
      <c r="J972" t="s">
        <v>16</v>
      </c>
      <c r="K972" t="s">
        <v>3450</v>
      </c>
      <c r="L972" t="s">
        <v>86</v>
      </c>
      <c r="M972" t="s">
        <v>88</v>
      </c>
      <c r="O972" s="51">
        <v>2328344</v>
      </c>
      <c r="P972" t="s">
        <v>4043</v>
      </c>
      <c r="Q972" t="s">
        <v>1211</v>
      </c>
      <c r="R972" t="s">
        <v>2187</v>
      </c>
      <c r="S972" s="49" t="str">
        <f>CONCATENATE(Tabla_Datos[[#This Row],[Nombre_Cliente]]," ",Tabla_Datos[[#This Row],[ApellidoPaterno_Cliente]]," ",Tabla_Datos[[#This Row],[ApellidoMaterno_Cliente]])</f>
        <v>MANUEL GONZALO BERNA NAVARRO ZAMBRANO</v>
      </c>
      <c r="T972" s="53">
        <f>DATE(Tabla_Datos[[#This Row],[tAnio]],Tabla_Datos[[#This Row],[tMes]],Tabla_Datos[[#This Row],[tDia]])</f>
        <v>40778</v>
      </c>
      <c r="U972" s="53" t="str">
        <f>IF(Tabla_Datos[[#This Row],[cProvincia]]="LIMA","LIMA","PROVINCIA")</f>
        <v>LIMA</v>
      </c>
      <c r="V972" s="53" t="str">
        <f>MID(Tabla_Datos[[#This Row],[pTelefono]],1,SEARCH("-",Tabla_Datos[[#This Row],[pTelefono]],1)-1)</f>
        <v>1</v>
      </c>
      <c r="W972" s="53" t="str">
        <f>MID(Tabla_Datos[[#This Row],[pTelefono]],SEARCH("-",Tabla_Datos[[#This Row],[pTelefono]],1)+1,LEN(Tabla_Datos[[#This Row],[pTelefono]]))</f>
        <v>7364675</v>
      </c>
      <c r="X972" s="53" t="str">
        <f>CONCATENATE(Tabla_Datos[[#This Row],[TipUrb]]," ",Tabla_Datos[[#This Row],[Calle]]," ",Tabla_Datos[[#This Row],[NumCalle]])</f>
        <v>AS SN 0</v>
      </c>
      <c r="Y972" t="s">
        <v>92</v>
      </c>
      <c r="Z972" t="s">
        <v>181</v>
      </c>
      <c r="AA972" t="s">
        <v>182</v>
      </c>
      <c r="AB972" t="s">
        <v>95</v>
      </c>
      <c r="AC972" t="s">
        <v>4044</v>
      </c>
      <c r="AD972" t="s">
        <v>215</v>
      </c>
      <c r="AE972" t="s">
        <v>474</v>
      </c>
      <c r="AG972" s="51">
        <v>9532119</v>
      </c>
      <c r="AI972">
        <v>26</v>
      </c>
      <c r="AJ972">
        <v>26</v>
      </c>
      <c r="AK972" t="s">
        <v>467</v>
      </c>
      <c r="AL972">
        <v>0</v>
      </c>
    </row>
    <row r="973" spans="1:38">
      <c r="A973">
        <v>3282937</v>
      </c>
      <c r="B973" t="s">
        <v>4045</v>
      </c>
      <c r="C973" t="s">
        <v>20</v>
      </c>
      <c r="D973" t="s">
        <v>85</v>
      </c>
      <c r="E973">
        <v>2011</v>
      </c>
      <c r="F973">
        <v>8</v>
      </c>
      <c r="G973">
        <v>23</v>
      </c>
      <c r="H973" t="s">
        <v>86</v>
      </c>
      <c r="I973" t="s">
        <v>16</v>
      </c>
      <c r="J973" t="s">
        <v>16</v>
      </c>
      <c r="K973" t="s">
        <v>165</v>
      </c>
      <c r="L973" t="s">
        <v>86</v>
      </c>
      <c r="M973" t="s">
        <v>88</v>
      </c>
      <c r="N973" s="50">
        <v>2731334</v>
      </c>
      <c r="O973" s="51">
        <v>2329641</v>
      </c>
      <c r="P973" t="s">
        <v>4046</v>
      </c>
      <c r="Q973" t="s">
        <v>3005</v>
      </c>
      <c r="R973" t="s">
        <v>2388</v>
      </c>
      <c r="S973" s="49" t="str">
        <f>CONCATENATE(Tabla_Datos[[#This Row],[Nombre_Cliente]]," ",Tabla_Datos[[#This Row],[ApellidoPaterno_Cliente]]," ",Tabla_Datos[[#This Row],[ApellidoMaterno_Cliente]])</f>
        <v>ELSA DEL ROSARIO AGUIRRE CAMACHO</v>
      </c>
      <c r="T973" s="53">
        <f>DATE(Tabla_Datos[[#This Row],[tAnio]],Tabla_Datos[[#This Row],[tMes]],Tabla_Datos[[#This Row],[tDia]])</f>
        <v>40778</v>
      </c>
      <c r="U973" s="53" t="str">
        <f>IF(Tabla_Datos[[#This Row],[cProvincia]]="LIMA","LIMA","PROVINCIA")</f>
        <v>LIMA</v>
      </c>
      <c r="V973" s="53" t="str">
        <f>MID(Tabla_Datos[[#This Row],[pTelefono]],1,SEARCH("-",Tabla_Datos[[#This Row],[pTelefono]],1)-1)</f>
        <v>1</v>
      </c>
      <c r="W973" s="53" t="str">
        <f>MID(Tabla_Datos[[#This Row],[pTelefono]],SEARCH("-",Tabla_Datos[[#This Row],[pTelefono]],1)+1,LEN(Tabla_Datos[[#This Row],[pTelefono]]))</f>
        <v>961787006</v>
      </c>
      <c r="X973" s="53" t="str">
        <f>CONCATENATE(Tabla_Datos[[#This Row],[TipUrb]]," ",Tabla_Datos[[#This Row],[Calle]]," ",Tabla_Datos[[#This Row],[NumCalle]])</f>
        <v>UR GRAU MIGUEL 133</v>
      </c>
      <c r="Y973" t="s">
        <v>92</v>
      </c>
      <c r="Z973" t="s">
        <v>122</v>
      </c>
      <c r="AA973" t="s">
        <v>123</v>
      </c>
      <c r="AB973" t="s">
        <v>95</v>
      </c>
      <c r="AC973" t="s">
        <v>95</v>
      </c>
      <c r="AD973" t="s">
        <v>161</v>
      </c>
      <c r="AE973" t="s">
        <v>95</v>
      </c>
      <c r="AF973" t="s">
        <v>95</v>
      </c>
      <c r="AG973" s="51">
        <v>9980411</v>
      </c>
      <c r="AH973" t="s">
        <v>95</v>
      </c>
      <c r="AI973">
        <v>1</v>
      </c>
      <c r="AJ973">
        <v>1</v>
      </c>
      <c r="AK973" t="s">
        <v>1229</v>
      </c>
      <c r="AL973">
        <v>133</v>
      </c>
    </row>
    <row r="974" spans="1:38">
      <c r="A974">
        <v>3282764</v>
      </c>
      <c r="B974" t="s">
        <v>4047</v>
      </c>
      <c r="C974" t="s">
        <v>19</v>
      </c>
      <c r="D974" t="s">
        <v>85</v>
      </c>
      <c r="E974">
        <v>2011</v>
      </c>
      <c r="F974">
        <v>8</v>
      </c>
      <c r="G974">
        <v>23</v>
      </c>
      <c r="H974" t="s">
        <v>86</v>
      </c>
      <c r="I974" t="s">
        <v>355</v>
      </c>
      <c r="J974" t="s">
        <v>355</v>
      </c>
      <c r="K974" t="s">
        <v>982</v>
      </c>
      <c r="L974" t="s">
        <v>86</v>
      </c>
      <c r="M974" t="s">
        <v>594</v>
      </c>
      <c r="N974" s="50">
        <v>23955051</v>
      </c>
      <c r="O974" s="51">
        <v>2329495</v>
      </c>
      <c r="P974" t="s">
        <v>4048</v>
      </c>
      <c r="Q974" t="s">
        <v>3367</v>
      </c>
      <c r="R974" t="s">
        <v>4049</v>
      </c>
      <c r="S974" s="49" t="str">
        <f>CONCATENATE(Tabla_Datos[[#This Row],[Nombre_Cliente]]," ",Tabla_Datos[[#This Row],[ApellidoPaterno_Cliente]]," ",Tabla_Datos[[#This Row],[ApellidoMaterno_Cliente]])</f>
        <v>MONICA OJEDA AZURIN</v>
      </c>
      <c r="T974" s="53">
        <f>DATE(Tabla_Datos[[#This Row],[tAnio]],Tabla_Datos[[#This Row],[tMes]],Tabla_Datos[[#This Row],[tDia]])</f>
        <v>40778</v>
      </c>
      <c r="U974" s="53" t="str">
        <f>IF(Tabla_Datos[[#This Row],[cProvincia]]="LIMA","LIMA","PROVINCIA")</f>
        <v>PROVINCIA</v>
      </c>
      <c r="V974" s="53" t="str">
        <f>MID(Tabla_Datos[[#This Row],[pTelefono]],1,SEARCH("-",Tabla_Datos[[#This Row],[pTelefono]],1)-1)</f>
        <v>84</v>
      </c>
      <c r="W974" s="53" t="str">
        <f>MID(Tabla_Datos[[#This Row],[pTelefono]],SEARCH("-",Tabla_Datos[[#This Row],[pTelefono]],1)+1,LEN(Tabla_Datos[[#This Row],[pTelefono]]))</f>
        <v>974206904</v>
      </c>
      <c r="X974" s="53" t="str">
        <f>CONCATENATE(Tabla_Datos[[#This Row],[TipUrb]]," ",Tabla_Datos[[#This Row],[Calle]]," ",Tabla_Datos[[#This Row],[NumCalle]])</f>
        <v>- RAMON ZAVALETA 177</v>
      </c>
      <c r="Y974" t="s">
        <v>360</v>
      </c>
      <c r="Z974" t="s">
        <v>122</v>
      </c>
      <c r="AA974" t="s">
        <v>123</v>
      </c>
      <c r="AB974" t="s">
        <v>95</v>
      </c>
      <c r="AC974" t="s">
        <v>95</v>
      </c>
      <c r="AD974" t="s">
        <v>109</v>
      </c>
      <c r="AE974" t="s">
        <v>95</v>
      </c>
      <c r="AF974" t="s">
        <v>95</v>
      </c>
      <c r="AG974" s="51">
        <v>24001059</v>
      </c>
      <c r="AH974" t="s">
        <v>95</v>
      </c>
      <c r="AI974">
        <v>1</v>
      </c>
      <c r="AJ974">
        <v>1</v>
      </c>
      <c r="AK974" t="s">
        <v>4050</v>
      </c>
      <c r="AL974">
        <v>177</v>
      </c>
    </row>
    <row r="975" spans="1:38">
      <c r="A975">
        <v>3282743</v>
      </c>
      <c r="B975" t="s">
        <v>4051</v>
      </c>
      <c r="C975" t="s">
        <v>18</v>
      </c>
      <c r="D975" t="s">
        <v>143</v>
      </c>
      <c r="E975">
        <v>2011</v>
      </c>
      <c r="F975">
        <v>8</v>
      </c>
      <c r="G975">
        <v>23</v>
      </c>
      <c r="H975" t="s">
        <v>86</v>
      </c>
      <c r="I975" t="s">
        <v>16</v>
      </c>
      <c r="J975" t="s">
        <v>16</v>
      </c>
      <c r="K975" t="s">
        <v>87</v>
      </c>
      <c r="L975" t="s">
        <v>86</v>
      </c>
      <c r="M975" t="s">
        <v>88</v>
      </c>
      <c r="N975" s="50">
        <v>43465936</v>
      </c>
      <c r="O975" s="51">
        <v>2329455</v>
      </c>
      <c r="P975" t="s">
        <v>2831</v>
      </c>
      <c r="Q975" t="s">
        <v>4052</v>
      </c>
      <c r="R975" t="s">
        <v>4053</v>
      </c>
      <c r="S975" s="49" t="str">
        <f>CONCATENATE(Tabla_Datos[[#This Row],[Nombre_Cliente]]," ",Tabla_Datos[[#This Row],[ApellidoPaterno_Cliente]]," ",Tabla_Datos[[#This Row],[ApellidoMaterno_Cliente]])</f>
        <v>HUMBERTO SANTISTEBAN FARROÑAN</v>
      </c>
      <c r="T975" s="53">
        <f>DATE(Tabla_Datos[[#This Row],[tAnio]],Tabla_Datos[[#This Row],[tMes]],Tabla_Datos[[#This Row],[tDia]])</f>
        <v>40778</v>
      </c>
      <c r="U975" s="53" t="str">
        <f>IF(Tabla_Datos[[#This Row],[cProvincia]]="LIMA","LIMA","PROVINCIA")</f>
        <v>LIMA</v>
      </c>
      <c r="V975" s="53" t="str">
        <f>MID(Tabla_Datos[[#This Row],[pTelefono]],1,SEARCH("-",Tabla_Datos[[#This Row],[pTelefono]],1)-1)</f>
        <v>1</v>
      </c>
      <c r="W975" s="53" t="str">
        <f>MID(Tabla_Datos[[#This Row],[pTelefono]],SEARCH("-",Tabla_Datos[[#This Row],[pTelefono]],1)+1,LEN(Tabla_Datos[[#This Row],[pTelefono]]))</f>
        <v>995382947</v>
      </c>
      <c r="X975" s="53" t="str">
        <f>CONCATENATE(Tabla_Datos[[#This Row],[TipUrb]]," ",Tabla_Datos[[#This Row],[Calle]]," ",Tabla_Datos[[#This Row],[NumCalle]])</f>
        <v>AS   0</v>
      </c>
      <c r="Y975" t="s">
        <v>92</v>
      </c>
      <c r="Z975" t="s">
        <v>181</v>
      </c>
      <c r="AA975" t="s">
        <v>182</v>
      </c>
      <c r="AB975">
        <v>2</v>
      </c>
      <c r="AC975" t="s">
        <v>95</v>
      </c>
      <c r="AD975" t="s">
        <v>215</v>
      </c>
      <c r="AE975" t="s">
        <v>4054</v>
      </c>
      <c r="AF975">
        <v>13</v>
      </c>
      <c r="AG975" s="51">
        <v>17637271</v>
      </c>
      <c r="AI975" t="s">
        <v>97</v>
      </c>
      <c r="AJ975" t="s">
        <v>97</v>
      </c>
      <c r="AK975" t="s">
        <v>95</v>
      </c>
      <c r="AL975">
        <v>0</v>
      </c>
    </row>
    <row r="976" spans="1:38">
      <c r="A976">
        <v>3282656</v>
      </c>
      <c r="B976" t="s">
        <v>4055</v>
      </c>
      <c r="C976" t="s">
        <v>18</v>
      </c>
      <c r="D976" t="s">
        <v>143</v>
      </c>
      <c r="E976">
        <v>2011</v>
      </c>
      <c r="F976">
        <v>8</v>
      </c>
      <c r="G976">
        <v>23</v>
      </c>
      <c r="H976" t="s">
        <v>86</v>
      </c>
      <c r="I976" t="s">
        <v>141</v>
      </c>
      <c r="J976" t="s">
        <v>3506</v>
      </c>
      <c r="K976" t="s">
        <v>3506</v>
      </c>
      <c r="L976" t="s">
        <v>86</v>
      </c>
      <c r="M976" t="s">
        <v>294</v>
      </c>
      <c r="N976" s="50">
        <v>41208924</v>
      </c>
      <c r="O976" s="51">
        <v>2329394</v>
      </c>
      <c r="P976" t="s">
        <v>4056</v>
      </c>
      <c r="Q976" t="s">
        <v>1823</v>
      </c>
      <c r="R976" t="s">
        <v>1549</v>
      </c>
      <c r="S976" s="49" t="str">
        <f>CONCATENATE(Tabla_Datos[[#This Row],[Nombre_Cliente]]," ",Tabla_Datos[[#This Row],[ApellidoPaterno_Cliente]]," ",Tabla_Datos[[#This Row],[ApellidoMaterno_Cliente]])</f>
        <v>JOEL HONORATO CONTRERAS QUISPE</v>
      </c>
      <c r="T976" s="53">
        <f>DATE(Tabla_Datos[[#This Row],[tAnio]],Tabla_Datos[[#This Row],[tMes]],Tabla_Datos[[#This Row],[tDia]])</f>
        <v>40778</v>
      </c>
      <c r="U976" s="53" t="str">
        <f>IF(Tabla_Datos[[#This Row],[cProvincia]]="LIMA","LIMA","PROVINCIA")</f>
        <v>PROVINCIA</v>
      </c>
      <c r="V976" s="53" t="str">
        <f>MID(Tabla_Datos[[#This Row],[pTelefono]],1,SEARCH("-",Tabla_Datos[[#This Row],[pTelefono]],1)-1)</f>
        <v>64</v>
      </c>
      <c r="W976" s="53" t="str">
        <f>MID(Tabla_Datos[[#This Row],[pTelefono]],SEARCH("-",Tabla_Datos[[#This Row],[pTelefono]],1)+1,LEN(Tabla_Datos[[#This Row],[pTelefono]]))</f>
        <v>995845416</v>
      </c>
      <c r="X976" s="53" t="str">
        <f>CONCATENATE(Tabla_Datos[[#This Row],[TipUrb]]," ",Tabla_Datos[[#This Row],[Calle]]," ",Tabla_Datos[[#This Row],[NumCalle]])</f>
        <v>PO UNION 441</v>
      </c>
      <c r="Y976" t="s">
        <v>525</v>
      </c>
      <c r="Z976" t="s">
        <v>320</v>
      </c>
      <c r="AA976" t="s">
        <v>321</v>
      </c>
      <c r="AB976" t="s">
        <v>95</v>
      </c>
      <c r="AC976" t="s">
        <v>95</v>
      </c>
      <c r="AD976" t="s">
        <v>1658</v>
      </c>
      <c r="AE976" t="s">
        <v>95</v>
      </c>
      <c r="AG976" s="51">
        <v>40567805</v>
      </c>
      <c r="AI976" t="s">
        <v>4057</v>
      </c>
      <c r="AJ976" t="s">
        <v>4057</v>
      </c>
      <c r="AK976" t="s">
        <v>1003</v>
      </c>
      <c r="AL976">
        <v>441</v>
      </c>
    </row>
    <row r="977" spans="1:38">
      <c r="A977">
        <v>3282494</v>
      </c>
      <c r="B977" t="s">
        <v>4058</v>
      </c>
      <c r="C977" t="s">
        <v>19</v>
      </c>
      <c r="D977" t="s">
        <v>85</v>
      </c>
      <c r="E977">
        <v>2011</v>
      </c>
      <c r="F977">
        <v>8</v>
      </c>
      <c r="G977">
        <v>23</v>
      </c>
      <c r="H977" t="s">
        <v>144</v>
      </c>
      <c r="I977" t="s">
        <v>145</v>
      </c>
      <c r="J977" t="s">
        <v>469</v>
      </c>
      <c r="K977" t="s">
        <v>470</v>
      </c>
      <c r="L977" t="s">
        <v>144</v>
      </c>
      <c r="M977" t="s">
        <v>148</v>
      </c>
      <c r="O977" s="51">
        <v>2329284</v>
      </c>
      <c r="P977" t="s">
        <v>4059</v>
      </c>
      <c r="Q977" t="s">
        <v>1907</v>
      </c>
      <c r="R977" t="s">
        <v>3143</v>
      </c>
      <c r="S977" s="49" t="str">
        <f>CONCATENATE(Tabla_Datos[[#This Row],[Nombre_Cliente]]," ",Tabla_Datos[[#This Row],[ApellidoPaterno_Cliente]]," ",Tabla_Datos[[#This Row],[ApellidoMaterno_Cliente]])</f>
        <v>GERMAN ALEXIS LLANOS PONCE</v>
      </c>
      <c r="T977" s="53">
        <f>DATE(Tabla_Datos[[#This Row],[tAnio]],Tabla_Datos[[#This Row],[tMes]],Tabla_Datos[[#This Row],[tDia]])</f>
        <v>40778</v>
      </c>
      <c r="U977" s="53" t="str">
        <f>IF(Tabla_Datos[[#This Row],[cProvincia]]="LIMA","LIMA","PROVINCIA")</f>
        <v>PROVINCIA</v>
      </c>
      <c r="V977" s="53" t="str">
        <f>MID(Tabla_Datos[[#This Row],[pTelefono]],1,SEARCH("-",Tabla_Datos[[#This Row],[pTelefono]],1)-1)</f>
        <v>43</v>
      </c>
      <c r="W977" s="53" t="str">
        <f>MID(Tabla_Datos[[#This Row],[pTelefono]],SEARCH("-",Tabla_Datos[[#This Row],[pTelefono]],1)+1,LEN(Tabla_Datos[[#This Row],[pTelefono]]))</f>
        <v>943623618</v>
      </c>
      <c r="X977" s="53" t="str">
        <f>CONCATENATE(Tabla_Datos[[#This Row],[TipUrb]]," ",Tabla_Datos[[#This Row],[Calle]]," ",Tabla_Datos[[#This Row],[NumCalle]])</f>
        <v>UP COISHCO   MZ  D1      LTE 13 0</v>
      </c>
      <c r="Y977" t="s">
        <v>151</v>
      </c>
      <c r="Z977" t="s">
        <v>349</v>
      </c>
      <c r="AA977" t="s">
        <v>350</v>
      </c>
      <c r="AB977" t="s">
        <v>95</v>
      </c>
      <c r="AC977" t="s">
        <v>95</v>
      </c>
      <c r="AD977" t="s">
        <v>286</v>
      </c>
      <c r="AE977" t="s">
        <v>95</v>
      </c>
      <c r="AF977" t="s">
        <v>95</v>
      </c>
      <c r="AG977" s="51">
        <v>44027480</v>
      </c>
      <c r="AH977" t="s">
        <v>95</v>
      </c>
      <c r="AI977">
        <v>1</v>
      </c>
      <c r="AJ977">
        <v>1</v>
      </c>
      <c r="AK977" t="s">
        <v>4060</v>
      </c>
      <c r="AL977">
        <v>0</v>
      </c>
    </row>
    <row r="978" spans="1:38">
      <c r="A978">
        <v>3282783</v>
      </c>
      <c r="B978" t="s">
        <v>4061</v>
      </c>
      <c r="C978" t="s">
        <v>19</v>
      </c>
      <c r="D978" t="s">
        <v>143</v>
      </c>
      <c r="E978">
        <v>2011</v>
      </c>
      <c r="F978">
        <v>8</v>
      </c>
      <c r="G978">
        <v>23</v>
      </c>
      <c r="H978" t="s">
        <v>86</v>
      </c>
      <c r="I978" t="s">
        <v>16</v>
      </c>
      <c r="J978" t="s">
        <v>16</v>
      </c>
      <c r="K978" t="s">
        <v>126</v>
      </c>
      <c r="L978" t="s">
        <v>86</v>
      </c>
      <c r="M978" t="s">
        <v>88</v>
      </c>
      <c r="N978" s="50">
        <v>45399893</v>
      </c>
      <c r="O978" s="51">
        <v>2329513</v>
      </c>
      <c r="P978" t="s">
        <v>4062</v>
      </c>
      <c r="Q978" t="s">
        <v>1154</v>
      </c>
      <c r="R978" t="s">
        <v>542</v>
      </c>
      <c r="S978" s="49" t="str">
        <f>CONCATENATE(Tabla_Datos[[#This Row],[Nombre_Cliente]]," ",Tabla_Datos[[#This Row],[ApellidoPaterno_Cliente]]," ",Tabla_Datos[[#This Row],[ApellidoMaterno_Cliente]])</f>
        <v>DIANA TEREZA ZAVALA RAMIREZ</v>
      </c>
      <c r="T978" s="53">
        <f>DATE(Tabla_Datos[[#This Row],[tAnio]],Tabla_Datos[[#This Row],[tMes]],Tabla_Datos[[#This Row],[tDia]])</f>
        <v>40778</v>
      </c>
      <c r="U978" s="53" t="str">
        <f>IF(Tabla_Datos[[#This Row],[cProvincia]]="LIMA","LIMA","PROVINCIA")</f>
        <v>LIMA</v>
      </c>
      <c r="V978" s="53" t="str">
        <f>MID(Tabla_Datos[[#This Row],[pTelefono]],1,SEARCH("-",Tabla_Datos[[#This Row],[pTelefono]],1)-1)</f>
        <v>1</v>
      </c>
      <c r="W978" s="53" t="str">
        <f>MID(Tabla_Datos[[#This Row],[pTelefono]],SEARCH("-",Tabla_Datos[[#This Row],[pTelefono]],1)+1,LEN(Tabla_Datos[[#This Row],[pTelefono]]))</f>
        <v>962337723</v>
      </c>
      <c r="X978" s="53" t="str">
        <f>CONCATENATE(Tabla_Datos[[#This Row],[TipUrb]]," ",Tabla_Datos[[#This Row],[Calle]]," ",Tabla_Datos[[#This Row],[NumCalle]])</f>
        <v>AH 6 0</v>
      </c>
      <c r="Y978" t="s">
        <v>92</v>
      </c>
      <c r="Z978" t="s">
        <v>152</v>
      </c>
      <c r="AA978" t="s">
        <v>153</v>
      </c>
      <c r="AB978" t="s">
        <v>95</v>
      </c>
      <c r="AC978" t="s">
        <v>95</v>
      </c>
      <c r="AD978" t="s">
        <v>96</v>
      </c>
      <c r="AE978" t="s">
        <v>4063</v>
      </c>
      <c r="AF978">
        <v>8</v>
      </c>
      <c r="AG978" s="51">
        <v>43580427</v>
      </c>
      <c r="AH978" t="s">
        <v>95</v>
      </c>
      <c r="AI978">
        <v>1</v>
      </c>
      <c r="AJ978">
        <v>1</v>
      </c>
      <c r="AK978">
        <v>6</v>
      </c>
      <c r="AL978">
        <v>0</v>
      </c>
    </row>
    <row r="979" spans="1:38">
      <c r="A979">
        <v>3284016</v>
      </c>
      <c r="B979" t="s">
        <v>4064</v>
      </c>
      <c r="C979" t="s">
        <v>18</v>
      </c>
      <c r="D979" t="s">
        <v>143</v>
      </c>
      <c r="E979">
        <v>2011</v>
      </c>
      <c r="F979">
        <v>8</v>
      </c>
      <c r="G979">
        <v>23</v>
      </c>
      <c r="H979" t="s">
        <v>86</v>
      </c>
      <c r="I979" t="s">
        <v>241</v>
      </c>
      <c r="J979" t="s">
        <v>242</v>
      </c>
      <c r="K979" t="s">
        <v>1099</v>
      </c>
      <c r="L979" t="s">
        <v>86</v>
      </c>
      <c r="M979" t="s">
        <v>148</v>
      </c>
      <c r="N979" s="50">
        <v>7490698</v>
      </c>
      <c r="O979" s="51">
        <v>2330532</v>
      </c>
      <c r="P979" t="s">
        <v>4065</v>
      </c>
      <c r="Q979" t="s">
        <v>4066</v>
      </c>
      <c r="R979" t="s">
        <v>4067</v>
      </c>
      <c r="S979" s="49" t="str">
        <f>CONCATENATE(Tabla_Datos[[#This Row],[Nombre_Cliente]]," ",Tabla_Datos[[#This Row],[ApellidoPaterno_Cliente]]," ",Tabla_Datos[[#This Row],[ApellidoMaterno_Cliente]])</f>
        <v>DIANA CAROLINA EUSEBIO MORILLAS</v>
      </c>
      <c r="T979" s="53">
        <f>DATE(Tabla_Datos[[#This Row],[tAnio]],Tabla_Datos[[#This Row],[tMes]],Tabla_Datos[[#This Row],[tDia]])</f>
        <v>40778</v>
      </c>
      <c r="U979" s="53" t="str">
        <f>IF(Tabla_Datos[[#This Row],[cProvincia]]="LIMA","LIMA","PROVINCIA")</f>
        <v>PROVINCIA</v>
      </c>
      <c r="V979" s="53" t="str">
        <f>MID(Tabla_Datos[[#This Row],[pTelefono]],1,SEARCH("-",Tabla_Datos[[#This Row],[pTelefono]],1)-1)</f>
        <v>44</v>
      </c>
      <c r="W979" s="53" t="str">
        <f>MID(Tabla_Datos[[#This Row],[pTelefono]],SEARCH("-",Tabla_Datos[[#This Row],[pTelefono]],1)+1,LEN(Tabla_Datos[[#This Row],[pTelefono]]))</f>
        <v>236214</v>
      </c>
      <c r="X979" s="53" t="str">
        <f>CONCATENATE(Tabla_Datos[[#This Row],[TipUrb]]," ",Tabla_Datos[[#This Row],[Calle]]," ",Tabla_Datos[[#This Row],[NumCalle]])</f>
        <v>- LIMA 625</v>
      </c>
      <c r="Y979" t="s">
        <v>246</v>
      </c>
      <c r="Z979" t="s">
        <v>320</v>
      </c>
      <c r="AA979" t="s">
        <v>321</v>
      </c>
      <c r="AB979">
        <v>1</v>
      </c>
      <c r="AC979" t="s">
        <v>95</v>
      </c>
      <c r="AD979" t="s">
        <v>109</v>
      </c>
      <c r="AE979" t="s">
        <v>95</v>
      </c>
      <c r="AG979" s="51">
        <v>44607829</v>
      </c>
      <c r="AI979">
        <v>26</v>
      </c>
      <c r="AJ979">
        <v>26</v>
      </c>
      <c r="AK979" t="s">
        <v>16</v>
      </c>
      <c r="AL979">
        <v>625</v>
      </c>
    </row>
    <row r="980" spans="1:38">
      <c r="A980">
        <v>3283802</v>
      </c>
      <c r="B980" t="s">
        <v>4068</v>
      </c>
      <c r="C980" t="s">
        <v>19</v>
      </c>
      <c r="D980" t="s">
        <v>85</v>
      </c>
      <c r="E980">
        <v>2011</v>
      </c>
      <c r="F980">
        <v>8</v>
      </c>
      <c r="G980">
        <v>23</v>
      </c>
      <c r="H980" t="s">
        <v>86</v>
      </c>
      <c r="I980" t="s">
        <v>16</v>
      </c>
      <c r="J980" t="s">
        <v>16</v>
      </c>
      <c r="K980" t="s">
        <v>112</v>
      </c>
      <c r="L980" t="s">
        <v>86</v>
      </c>
      <c r="M980" t="s">
        <v>88</v>
      </c>
      <c r="N980" s="50">
        <v>40197634</v>
      </c>
      <c r="O980" s="51">
        <v>2330378</v>
      </c>
      <c r="P980" t="s">
        <v>4069</v>
      </c>
      <c r="Q980" t="s">
        <v>4070</v>
      </c>
      <c r="R980" t="s">
        <v>2442</v>
      </c>
      <c r="S980" s="49" t="str">
        <f>CONCATENATE(Tabla_Datos[[#This Row],[Nombre_Cliente]]," ",Tabla_Datos[[#This Row],[ApellidoPaterno_Cliente]]," ",Tabla_Datos[[#This Row],[ApellidoMaterno_Cliente]])</f>
        <v>ZOILA ESPERANZA FRANCHY PAZ</v>
      </c>
      <c r="T980" s="53">
        <f>DATE(Tabla_Datos[[#This Row],[tAnio]],Tabla_Datos[[#This Row],[tMes]],Tabla_Datos[[#This Row],[tDia]])</f>
        <v>40778</v>
      </c>
      <c r="U980" s="53" t="str">
        <f>IF(Tabla_Datos[[#This Row],[cProvincia]]="LIMA","LIMA","PROVINCIA")</f>
        <v>LIMA</v>
      </c>
      <c r="V980" s="53" t="str">
        <f>MID(Tabla_Datos[[#This Row],[pTelefono]],1,SEARCH("-",Tabla_Datos[[#This Row],[pTelefono]],1)-1)</f>
        <v>1</v>
      </c>
      <c r="W980" s="53" t="str">
        <f>MID(Tabla_Datos[[#This Row],[pTelefono]],SEARCH("-",Tabla_Datos[[#This Row],[pTelefono]],1)+1,LEN(Tabla_Datos[[#This Row],[pTelefono]]))</f>
        <v>997912171</v>
      </c>
      <c r="X980" s="53" t="str">
        <f>CONCATENATE(Tabla_Datos[[#This Row],[TipUrb]]," ",Tabla_Datos[[#This Row],[Calle]]," ",Tabla_Datos[[#This Row],[NumCalle]])</f>
        <v>UR AV ALAMEDA DE LA PAZ 186</v>
      </c>
      <c r="Y980" t="s">
        <v>92</v>
      </c>
      <c r="Z980" t="s">
        <v>196</v>
      </c>
      <c r="AA980" t="s">
        <v>197</v>
      </c>
      <c r="AB980">
        <v>1</v>
      </c>
      <c r="AC980">
        <v>102</v>
      </c>
      <c r="AD980" t="s">
        <v>161</v>
      </c>
      <c r="AE980" t="s">
        <v>95</v>
      </c>
      <c r="AF980" t="s">
        <v>95</v>
      </c>
      <c r="AG980" s="51">
        <v>8262529</v>
      </c>
      <c r="AH980" t="s">
        <v>95</v>
      </c>
      <c r="AI980">
        <v>1</v>
      </c>
      <c r="AJ980">
        <v>1</v>
      </c>
      <c r="AK980" t="s">
        <v>4071</v>
      </c>
      <c r="AL980">
        <v>186</v>
      </c>
    </row>
    <row r="981" spans="1:38">
      <c r="A981">
        <v>3283100</v>
      </c>
      <c r="B981" t="s">
        <v>4072</v>
      </c>
      <c r="C981" t="s">
        <v>18</v>
      </c>
      <c r="D981" t="s">
        <v>143</v>
      </c>
      <c r="E981">
        <v>2011</v>
      </c>
      <c r="F981">
        <v>8</v>
      </c>
      <c r="G981">
        <v>23</v>
      </c>
      <c r="H981" t="s">
        <v>86</v>
      </c>
      <c r="I981" t="s">
        <v>100</v>
      </c>
      <c r="J981" t="s">
        <v>100</v>
      </c>
      <c r="K981" t="s">
        <v>345</v>
      </c>
      <c r="L981" t="s">
        <v>86</v>
      </c>
      <c r="M981" t="s">
        <v>102</v>
      </c>
      <c r="N981" s="50">
        <v>29337741</v>
      </c>
      <c r="O981" s="51">
        <v>2329705</v>
      </c>
      <c r="P981" t="s">
        <v>4073</v>
      </c>
      <c r="Q981" t="s">
        <v>4074</v>
      </c>
      <c r="R981" t="s">
        <v>4075</v>
      </c>
      <c r="S981" s="49" t="str">
        <f>CONCATENATE(Tabla_Datos[[#This Row],[Nombre_Cliente]]," ",Tabla_Datos[[#This Row],[ApellidoPaterno_Cliente]]," ",Tabla_Datos[[#This Row],[ApellidoMaterno_Cliente]])</f>
        <v>RICHARD PEDRO  BAUTISTA  CHAMBI</v>
      </c>
      <c r="T981" s="53">
        <f>DATE(Tabla_Datos[[#This Row],[tAnio]],Tabla_Datos[[#This Row],[tMes]],Tabla_Datos[[#This Row],[tDia]])</f>
        <v>40778</v>
      </c>
      <c r="U981" s="53" t="str">
        <f>IF(Tabla_Datos[[#This Row],[cProvincia]]="LIMA","LIMA","PROVINCIA")</f>
        <v>PROVINCIA</v>
      </c>
      <c r="V981" s="53" t="str">
        <f>MID(Tabla_Datos[[#This Row],[pTelefono]],1,SEARCH("-",Tabla_Datos[[#This Row],[pTelefono]],1)-1)</f>
        <v>54</v>
      </c>
      <c r="W981" s="53" t="str">
        <f>MID(Tabla_Datos[[#This Row],[pTelefono]],SEARCH("-",Tabla_Datos[[#This Row],[pTelefono]],1)+1,LEN(Tabla_Datos[[#This Row],[pTelefono]]))</f>
        <v>957488458</v>
      </c>
      <c r="X981" s="53" t="str">
        <f>CONCATENATE(Tabla_Datos[[#This Row],[TipUrb]]," ",Tabla_Datos[[#This Row],[Calle]]," ",Tabla_Datos[[#This Row],[NumCalle]])</f>
        <v xml:space="preserve">  UCAYALI 0</v>
      </c>
      <c r="Y981" t="s">
        <v>106</v>
      </c>
      <c r="Z981" t="s">
        <v>181</v>
      </c>
      <c r="AA981" t="s">
        <v>182</v>
      </c>
      <c r="AB981" t="s">
        <v>95</v>
      </c>
      <c r="AC981" t="s">
        <v>95</v>
      </c>
      <c r="AD981" t="s">
        <v>95</v>
      </c>
      <c r="AE981" t="s">
        <v>2672</v>
      </c>
      <c r="AF981">
        <v>11</v>
      </c>
      <c r="AG981" s="51">
        <v>45721109</v>
      </c>
      <c r="AI981">
        <v>67</v>
      </c>
      <c r="AJ981">
        <v>67</v>
      </c>
      <c r="AK981" t="s">
        <v>546</v>
      </c>
      <c r="AL981">
        <v>0</v>
      </c>
    </row>
    <row r="982" spans="1:38">
      <c r="A982">
        <v>3283986</v>
      </c>
      <c r="B982" t="s">
        <v>4076</v>
      </c>
      <c r="C982" t="s">
        <v>18</v>
      </c>
      <c r="D982" t="s">
        <v>143</v>
      </c>
      <c r="E982">
        <v>2011</v>
      </c>
      <c r="F982">
        <v>8</v>
      </c>
      <c r="G982">
        <v>23</v>
      </c>
      <c r="H982" t="s">
        <v>86</v>
      </c>
      <c r="I982" t="s">
        <v>478</v>
      </c>
      <c r="J982" t="s">
        <v>478</v>
      </c>
      <c r="K982" t="s">
        <v>2846</v>
      </c>
      <c r="L982" t="s">
        <v>86</v>
      </c>
      <c r="M982" t="s">
        <v>148</v>
      </c>
      <c r="N982" s="50">
        <v>1108732</v>
      </c>
      <c r="O982" s="51">
        <v>2330511</v>
      </c>
      <c r="P982" t="s">
        <v>4077</v>
      </c>
      <c r="Q982" t="s">
        <v>4078</v>
      </c>
      <c r="R982" t="s">
        <v>279</v>
      </c>
      <c r="S982" s="49" t="str">
        <f>CONCATENATE(Tabla_Datos[[#This Row],[Nombre_Cliente]]," ",Tabla_Datos[[#This Row],[ApellidoPaterno_Cliente]]," ",Tabla_Datos[[#This Row],[ApellidoMaterno_Cliente]])</f>
        <v>JAVIER LOZANO DIAZ</v>
      </c>
      <c r="T982" s="53">
        <f>DATE(Tabla_Datos[[#This Row],[tAnio]],Tabla_Datos[[#This Row],[tMes]],Tabla_Datos[[#This Row],[tDia]])</f>
        <v>40778</v>
      </c>
      <c r="U982" s="53" t="str">
        <f>IF(Tabla_Datos[[#This Row],[cProvincia]]="LIMA","LIMA","PROVINCIA")</f>
        <v>PROVINCIA</v>
      </c>
      <c r="V982" s="53" t="str">
        <f>MID(Tabla_Datos[[#This Row],[pTelefono]],1,SEARCH("-",Tabla_Datos[[#This Row],[pTelefono]],1)-1)</f>
        <v>42</v>
      </c>
      <c r="W982" s="53" t="str">
        <f>MID(Tabla_Datos[[#This Row],[pTelefono]],SEARCH("-",Tabla_Datos[[#This Row],[pTelefono]],1)+1,LEN(Tabla_Datos[[#This Row],[pTelefono]]))</f>
        <v>942620135</v>
      </c>
      <c r="X982" s="53" t="str">
        <f>CONCATENATE(Tabla_Datos[[#This Row],[TipUrb]]," ",Tabla_Datos[[#This Row],[Calle]]," ",Tabla_Datos[[#This Row],[NumCalle]])</f>
        <v>- ALFONSO UGARTE 883</v>
      </c>
      <c r="Y982" t="s">
        <v>484</v>
      </c>
      <c r="Z982" t="s">
        <v>181</v>
      </c>
      <c r="AA982" t="s">
        <v>182</v>
      </c>
      <c r="AB982" t="s">
        <v>95</v>
      </c>
      <c r="AC982" t="s">
        <v>95</v>
      </c>
      <c r="AD982" t="s">
        <v>109</v>
      </c>
      <c r="AE982" t="s">
        <v>95</v>
      </c>
      <c r="AG982" s="51">
        <v>1127329</v>
      </c>
      <c r="AI982">
        <v>26</v>
      </c>
      <c r="AJ982">
        <v>26</v>
      </c>
      <c r="AK982" t="s">
        <v>2339</v>
      </c>
      <c r="AL982">
        <v>883</v>
      </c>
    </row>
    <row r="983" spans="1:38">
      <c r="A983">
        <v>3284609</v>
      </c>
      <c r="B983" t="s">
        <v>4079</v>
      </c>
      <c r="C983" t="s">
        <v>20</v>
      </c>
      <c r="D983" t="s">
        <v>85</v>
      </c>
      <c r="E983">
        <v>2011</v>
      </c>
      <c r="F983">
        <v>8</v>
      </c>
      <c r="G983">
        <v>23</v>
      </c>
      <c r="H983" t="s">
        <v>144</v>
      </c>
      <c r="I983" t="s">
        <v>16</v>
      </c>
      <c r="J983" t="s">
        <v>16</v>
      </c>
      <c r="K983" t="s">
        <v>171</v>
      </c>
      <c r="L983" t="s">
        <v>86</v>
      </c>
      <c r="M983" t="s">
        <v>88</v>
      </c>
      <c r="N983" s="50">
        <v>9854201</v>
      </c>
      <c r="O983" s="51">
        <v>2331089</v>
      </c>
      <c r="P983" t="s">
        <v>4080</v>
      </c>
      <c r="Q983" t="s">
        <v>4081</v>
      </c>
      <c r="R983" t="s">
        <v>4082</v>
      </c>
      <c r="S983" s="49" t="str">
        <f>CONCATENATE(Tabla_Datos[[#This Row],[Nombre_Cliente]]," ",Tabla_Datos[[#This Row],[ApellidoPaterno_Cliente]]," ",Tabla_Datos[[#This Row],[ApellidoMaterno_Cliente]])</f>
        <v>ALFONSO PABLO GARAGORRI QWITSGAARD</v>
      </c>
      <c r="T983" s="53">
        <f>DATE(Tabla_Datos[[#This Row],[tAnio]],Tabla_Datos[[#This Row],[tMes]],Tabla_Datos[[#This Row],[tDia]])</f>
        <v>40778</v>
      </c>
      <c r="U983" s="53" t="str">
        <f>IF(Tabla_Datos[[#This Row],[cProvincia]]="LIMA","LIMA","PROVINCIA")</f>
        <v>LIMA</v>
      </c>
      <c r="V983" s="53" t="str">
        <f>MID(Tabla_Datos[[#This Row],[pTelefono]],1,SEARCH("-",Tabla_Datos[[#This Row],[pTelefono]],1)-1)</f>
        <v>1</v>
      </c>
      <c r="W983" s="53" t="str">
        <f>MID(Tabla_Datos[[#This Row],[pTelefono]],SEARCH("-",Tabla_Datos[[#This Row],[pTelefono]],1)+1,LEN(Tabla_Datos[[#This Row],[pTelefono]]))</f>
        <v>996344561</v>
      </c>
      <c r="X983" s="53" t="str">
        <f>CONCATENATE(Tabla_Datos[[#This Row],[TipUrb]]," ",Tabla_Datos[[#This Row],[Calle]]," ",Tabla_Datos[[#This Row],[NumCalle]])</f>
        <v>UR VILLARAN MANUEL 712</v>
      </c>
      <c r="Y983" t="s">
        <v>92</v>
      </c>
      <c r="Z983" t="s">
        <v>122</v>
      </c>
      <c r="AA983" t="s">
        <v>123</v>
      </c>
      <c r="AB983" t="s">
        <v>95</v>
      </c>
      <c r="AC983" t="s">
        <v>95</v>
      </c>
      <c r="AD983" t="s">
        <v>161</v>
      </c>
      <c r="AE983" t="s">
        <v>95</v>
      </c>
      <c r="AF983" t="s">
        <v>95</v>
      </c>
      <c r="AG983" s="51">
        <v>43312667</v>
      </c>
      <c r="AH983" t="s">
        <v>95</v>
      </c>
      <c r="AI983">
        <v>1</v>
      </c>
      <c r="AJ983">
        <v>1</v>
      </c>
      <c r="AK983" t="s">
        <v>4083</v>
      </c>
      <c r="AL983">
        <v>712</v>
      </c>
    </row>
    <row r="984" spans="1:38">
      <c r="A984">
        <v>3284328</v>
      </c>
      <c r="B984" t="s">
        <v>4084</v>
      </c>
      <c r="C984" t="s">
        <v>19</v>
      </c>
      <c r="D984" t="s">
        <v>85</v>
      </c>
      <c r="E984">
        <v>2011</v>
      </c>
      <c r="F984">
        <v>8</v>
      </c>
      <c r="G984">
        <v>23</v>
      </c>
      <c r="H984" t="s">
        <v>144</v>
      </c>
      <c r="I984" t="s">
        <v>16</v>
      </c>
      <c r="J984" t="s">
        <v>16</v>
      </c>
      <c r="K984" t="s">
        <v>171</v>
      </c>
      <c r="L984" t="s">
        <v>144</v>
      </c>
      <c r="M984" t="s">
        <v>88</v>
      </c>
      <c r="O984" s="51">
        <v>2330832</v>
      </c>
      <c r="P984" t="s">
        <v>4085</v>
      </c>
      <c r="Q984" t="s">
        <v>95</v>
      </c>
      <c r="R984" t="s">
        <v>95</v>
      </c>
      <c r="S984" s="49" t="str">
        <f>CONCATENATE(Tabla_Datos[[#This Row],[Nombre_Cliente]]," ",Tabla_Datos[[#This Row],[ApellidoPaterno_Cliente]]," ",Tabla_Datos[[#This Row],[ApellidoMaterno_Cliente]])</f>
        <v xml:space="preserve">ANDRES LOPEZ ACERO    </v>
      </c>
      <c r="T984" s="53">
        <f>DATE(Tabla_Datos[[#This Row],[tAnio]],Tabla_Datos[[#This Row],[tMes]],Tabla_Datos[[#This Row],[tDia]])</f>
        <v>40778</v>
      </c>
      <c r="U984" s="53" t="str">
        <f>IF(Tabla_Datos[[#This Row],[cProvincia]]="LIMA","LIMA","PROVINCIA")</f>
        <v>LIMA</v>
      </c>
      <c r="V984" s="53" t="str">
        <f>MID(Tabla_Datos[[#This Row],[pTelefono]],1,SEARCH("-",Tabla_Datos[[#This Row],[pTelefono]],1)-1)</f>
        <v>1</v>
      </c>
      <c r="W984" s="53" t="str">
        <f>MID(Tabla_Datos[[#This Row],[pTelefono]],SEARCH("-",Tabla_Datos[[#This Row],[pTelefono]],1)+1,LEN(Tabla_Datos[[#This Row],[pTelefono]]))</f>
        <v>971849651</v>
      </c>
      <c r="X984" s="53" t="str">
        <f>CONCATENATE(Tabla_Datos[[#This Row],[TipUrb]]," ",Tabla_Datos[[#This Row],[Calle]]," ",Tabla_Datos[[#This Row],[NumCalle]])</f>
        <v>UR . 0</v>
      </c>
      <c r="Y984" t="s">
        <v>92</v>
      </c>
      <c r="Z984" t="s">
        <v>122</v>
      </c>
      <c r="AA984" t="s">
        <v>123</v>
      </c>
      <c r="AB984">
        <v>2</v>
      </c>
      <c r="AC984" t="s">
        <v>95</v>
      </c>
      <c r="AD984" t="s">
        <v>161</v>
      </c>
      <c r="AE984" t="s">
        <v>1074</v>
      </c>
      <c r="AF984">
        <v>8</v>
      </c>
      <c r="AG984" s="51" t="s">
        <v>95</v>
      </c>
      <c r="AH984">
        <v>1010344139</v>
      </c>
      <c r="AI984">
        <v>1</v>
      </c>
      <c r="AJ984">
        <v>1</v>
      </c>
      <c r="AK984" t="s">
        <v>221</v>
      </c>
      <c r="AL984">
        <v>0</v>
      </c>
    </row>
    <row r="985" spans="1:38">
      <c r="A985">
        <v>3283897</v>
      </c>
      <c r="B985" t="s">
        <v>4086</v>
      </c>
      <c r="C985" t="s">
        <v>19</v>
      </c>
      <c r="D985" t="s">
        <v>143</v>
      </c>
      <c r="E985">
        <v>2011</v>
      </c>
      <c r="F985">
        <v>8</v>
      </c>
      <c r="G985">
        <v>23</v>
      </c>
      <c r="H985" t="s">
        <v>86</v>
      </c>
      <c r="I985" t="s">
        <v>241</v>
      </c>
      <c r="J985" t="s">
        <v>242</v>
      </c>
      <c r="K985" t="s">
        <v>3970</v>
      </c>
      <c r="L985" t="s">
        <v>86</v>
      </c>
      <c r="M985" t="s">
        <v>148</v>
      </c>
      <c r="N985" s="50">
        <v>18087210</v>
      </c>
      <c r="O985" s="51">
        <v>2330458</v>
      </c>
      <c r="P985" t="s">
        <v>4087</v>
      </c>
      <c r="Q985" t="s">
        <v>4088</v>
      </c>
      <c r="R985" t="s">
        <v>1166</v>
      </c>
      <c r="S985" s="49" t="str">
        <f>CONCATENATE(Tabla_Datos[[#This Row],[Nombre_Cliente]]," ",Tabla_Datos[[#This Row],[ApellidoPaterno_Cliente]]," ",Tabla_Datos[[#This Row],[ApellidoMaterno_Cliente]])</f>
        <v>WILLIAM ALBERTO SAONA RUBIO</v>
      </c>
      <c r="T985" s="53">
        <f>DATE(Tabla_Datos[[#This Row],[tAnio]],Tabla_Datos[[#This Row],[tMes]],Tabla_Datos[[#This Row],[tDia]])</f>
        <v>40778</v>
      </c>
      <c r="U985" s="53" t="str">
        <f>IF(Tabla_Datos[[#This Row],[cProvincia]]="LIMA","LIMA","PROVINCIA")</f>
        <v>PROVINCIA</v>
      </c>
      <c r="V985" s="53" t="str">
        <f>MID(Tabla_Datos[[#This Row],[pTelefono]],1,SEARCH("-",Tabla_Datos[[#This Row],[pTelefono]],1)-1)</f>
        <v>44</v>
      </c>
      <c r="W985" s="53" t="str">
        <f>MID(Tabla_Datos[[#This Row],[pTelefono]],SEARCH("-",Tabla_Datos[[#This Row],[pTelefono]],1)+1,LEN(Tabla_Datos[[#This Row],[pTelefono]]))</f>
        <v>948900557</v>
      </c>
      <c r="X985" s="53" t="str">
        <f>CONCATENATE(Tabla_Datos[[#This Row],[TipUrb]]," ",Tabla_Datos[[#This Row],[Calle]]," ",Tabla_Datos[[#This Row],[NumCalle]])</f>
        <v>- 26 DE MARZO 1176</v>
      </c>
      <c r="Y985" t="s">
        <v>246</v>
      </c>
      <c r="Z985" t="s">
        <v>152</v>
      </c>
      <c r="AA985" t="s">
        <v>153</v>
      </c>
      <c r="AB985" t="s">
        <v>95</v>
      </c>
      <c r="AC985" t="s">
        <v>95</v>
      </c>
      <c r="AD985" t="s">
        <v>109</v>
      </c>
      <c r="AE985" t="s">
        <v>95</v>
      </c>
      <c r="AF985" t="s">
        <v>95</v>
      </c>
      <c r="AG985" s="51">
        <v>18116452</v>
      </c>
      <c r="AH985" t="s">
        <v>95</v>
      </c>
      <c r="AI985">
        <v>1</v>
      </c>
      <c r="AJ985">
        <v>1</v>
      </c>
      <c r="AK985" t="s">
        <v>4089</v>
      </c>
      <c r="AL985">
        <v>1176</v>
      </c>
    </row>
    <row r="986" spans="1:38">
      <c r="A986">
        <v>3284261</v>
      </c>
      <c r="B986" t="s">
        <v>4090</v>
      </c>
      <c r="C986" t="s">
        <v>20</v>
      </c>
      <c r="D986" t="s">
        <v>143</v>
      </c>
      <c r="E986">
        <v>2011</v>
      </c>
      <c r="F986">
        <v>8</v>
      </c>
      <c r="G986">
        <v>23</v>
      </c>
      <c r="H986" t="s">
        <v>86</v>
      </c>
      <c r="I986" t="s">
        <v>16</v>
      </c>
      <c r="J986" t="s">
        <v>16</v>
      </c>
      <c r="K986" t="s">
        <v>4091</v>
      </c>
      <c r="L986" t="s">
        <v>86</v>
      </c>
      <c r="M986" t="s">
        <v>88</v>
      </c>
      <c r="O986" s="51">
        <v>2330769</v>
      </c>
      <c r="P986" t="s">
        <v>4092</v>
      </c>
      <c r="Q986" t="s">
        <v>1972</v>
      </c>
      <c r="R986" t="s">
        <v>2751</v>
      </c>
      <c r="S986" s="49" t="str">
        <f>CONCATENATE(Tabla_Datos[[#This Row],[Nombre_Cliente]]," ",Tabla_Datos[[#This Row],[ApellidoPaterno_Cliente]]," ",Tabla_Datos[[#This Row],[ApellidoMaterno_Cliente]])</f>
        <v>LESBITH YOMAIRA PAREDES CHUMPITAZ</v>
      </c>
      <c r="T986" s="53">
        <f>DATE(Tabla_Datos[[#This Row],[tAnio]],Tabla_Datos[[#This Row],[tMes]],Tabla_Datos[[#This Row],[tDia]])</f>
        <v>40778</v>
      </c>
      <c r="U986" s="53" t="str">
        <f>IF(Tabla_Datos[[#This Row],[cProvincia]]="LIMA","LIMA","PROVINCIA")</f>
        <v>LIMA</v>
      </c>
      <c r="V986" s="53" t="str">
        <f>MID(Tabla_Datos[[#This Row],[pTelefono]],1,SEARCH("-",Tabla_Datos[[#This Row],[pTelefono]],1)-1)</f>
        <v>1</v>
      </c>
      <c r="W986" s="53" t="str">
        <f>MID(Tabla_Datos[[#This Row],[pTelefono]],SEARCH("-",Tabla_Datos[[#This Row],[pTelefono]],1)+1,LEN(Tabla_Datos[[#This Row],[pTelefono]]))</f>
        <v>971049009</v>
      </c>
      <c r="X986" s="53" t="str">
        <f>CONCATENATE(Tabla_Datos[[#This Row],[TipUrb]]," ",Tabla_Datos[[#This Row],[Calle]]," ",Tabla_Datos[[#This Row],[NumCalle]])</f>
        <v>AH . 0</v>
      </c>
      <c r="Y986" t="s">
        <v>92</v>
      </c>
      <c r="Z986" t="s">
        <v>152</v>
      </c>
      <c r="AA986" t="s">
        <v>153</v>
      </c>
      <c r="AB986" t="s">
        <v>95</v>
      </c>
      <c r="AC986" t="s">
        <v>95</v>
      </c>
      <c r="AD986" t="s">
        <v>96</v>
      </c>
      <c r="AE986" t="s">
        <v>413</v>
      </c>
      <c r="AF986" t="s">
        <v>1141</v>
      </c>
      <c r="AG986" s="51">
        <v>73024957</v>
      </c>
      <c r="AH986" t="s">
        <v>95</v>
      </c>
      <c r="AI986">
        <v>1</v>
      </c>
      <c r="AJ986">
        <v>1</v>
      </c>
      <c r="AK986" t="s">
        <v>221</v>
      </c>
      <c r="AL986">
        <v>0</v>
      </c>
    </row>
    <row r="987" spans="1:38">
      <c r="A987">
        <v>3284576</v>
      </c>
      <c r="B987" t="s">
        <v>4093</v>
      </c>
      <c r="C987" t="s">
        <v>19</v>
      </c>
      <c r="D987" t="s">
        <v>85</v>
      </c>
      <c r="E987">
        <v>2011</v>
      </c>
      <c r="F987">
        <v>8</v>
      </c>
      <c r="G987">
        <v>23</v>
      </c>
      <c r="H987" t="s">
        <v>86</v>
      </c>
      <c r="I987" t="s">
        <v>16</v>
      </c>
      <c r="J987" t="s">
        <v>16</v>
      </c>
      <c r="K987" t="s">
        <v>277</v>
      </c>
      <c r="L987" t="s">
        <v>86</v>
      </c>
      <c r="M987" t="s">
        <v>88</v>
      </c>
      <c r="N987" s="50">
        <v>40882825</v>
      </c>
      <c r="O987" s="51">
        <v>2331060</v>
      </c>
      <c r="P987" t="s">
        <v>4094</v>
      </c>
      <c r="Q987" t="s">
        <v>2283</v>
      </c>
      <c r="R987" t="s">
        <v>1389</v>
      </c>
      <c r="S987" s="49" t="str">
        <f>CONCATENATE(Tabla_Datos[[#This Row],[Nombre_Cliente]]," ",Tabla_Datos[[#This Row],[ApellidoPaterno_Cliente]]," ",Tabla_Datos[[#This Row],[ApellidoMaterno_Cliente]])</f>
        <v>VIRGILIO ALARCON FERNANDEZ</v>
      </c>
      <c r="T987" s="53">
        <f>DATE(Tabla_Datos[[#This Row],[tAnio]],Tabla_Datos[[#This Row],[tMes]],Tabla_Datos[[#This Row],[tDia]])</f>
        <v>40778</v>
      </c>
      <c r="U987" s="53" t="str">
        <f>IF(Tabla_Datos[[#This Row],[cProvincia]]="LIMA","LIMA","PROVINCIA")</f>
        <v>LIMA</v>
      </c>
      <c r="V987" s="53" t="str">
        <f>MID(Tabla_Datos[[#This Row],[pTelefono]],1,SEARCH("-",Tabla_Datos[[#This Row],[pTelefono]],1)-1)</f>
        <v>1</v>
      </c>
      <c r="W987" s="53" t="str">
        <f>MID(Tabla_Datos[[#This Row],[pTelefono]],SEARCH("-",Tabla_Datos[[#This Row],[pTelefono]],1)+1,LEN(Tabla_Datos[[#This Row],[pTelefono]]))</f>
        <v>997337192</v>
      </c>
      <c r="X987" s="53" t="str">
        <f>CONCATENATE(Tabla_Datos[[#This Row],[TipUrb]]," ",Tabla_Datos[[#This Row],[Calle]]," ",Tabla_Datos[[#This Row],[NumCalle]])</f>
        <v>UR MONTE ALAMO 0</v>
      </c>
      <c r="Y987" t="s">
        <v>92</v>
      </c>
      <c r="Z987" t="s">
        <v>196</v>
      </c>
      <c r="AA987" t="s">
        <v>197</v>
      </c>
      <c r="AB987" t="s">
        <v>95</v>
      </c>
      <c r="AC987" t="s">
        <v>95</v>
      </c>
      <c r="AD987" t="s">
        <v>161</v>
      </c>
      <c r="AE987" t="s">
        <v>361</v>
      </c>
      <c r="AF987">
        <v>20</v>
      </c>
      <c r="AG987" s="51">
        <v>7564323</v>
      </c>
      <c r="AH987" t="s">
        <v>95</v>
      </c>
      <c r="AI987">
        <v>1</v>
      </c>
      <c r="AJ987">
        <v>1</v>
      </c>
      <c r="AK987" t="s">
        <v>4095</v>
      </c>
      <c r="AL987">
        <v>0</v>
      </c>
    </row>
    <row r="988" spans="1:38">
      <c r="A988">
        <v>3283191</v>
      </c>
      <c r="B988" t="s">
        <v>4096</v>
      </c>
      <c r="C988" t="s">
        <v>19</v>
      </c>
      <c r="D988" t="s">
        <v>85</v>
      </c>
      <c r="E988">
        <v>2011</v>
      </c>
      <c r="F988">
        <v>8</v>
      </c>
      <c r="G988">
        <v>23</v>
      </c>
      <c r="H988" t="s">
        <v>86</v>
      </c>
      <c r="I988" t="s">
        <v>16</v>
      </c>
      <c r="J988" t="s">
        <v>16</v>
      </c>
      <c r="K988" t="s">
        <v>567</v>
      </c>
      <c r="L988" t="s">
        <v>86</v>
      </c>
      <c r="M988" t="s">
        <v>88</v>
      </c>
      <c r="N988" s="50">
        <v>41943500</v>
      </c>
      <c r="O988" s="51">
        <v>2329855</v>
      </c>
      <c r="P988" t="s">
        <v>103</v>
      </c>
      <c r="Q988" t="s">
        <v>4097</v>
      </c>
      <c r="R988" t="s">
        <v>4098</v>
      </c>
      <c r="S988" s="49" t="str">
        <f>CONCATENATE(Tabla_Datos[[#This Row],[Nombre_Cliente]]," ",Tabla_Datos[[#This Row],[ApellidoPaterno_Cliente]]," ",Tabla_Datos[[#This Row],[ApellidoMaterno_Cliente]])</f>
        <v>ALEJANDRO KUWAE TOKESHI</v>
      </c>
      <c r="T988" s="53">
        <f>DATE(Tabla_Datos[[#This Row],[tAnio]],Tabla_Datos[[#This Row],[tMes]],Tabla_Datos[[#This Row],[tDia]])</f>
        <v>40778</v>
      </c>
      <c r="U988" s="53" t="str">
        <f>IF(Tabla_Datos[[#This Row],[cProvincia]]="LIMA","LIMA","PROVINCIA")</f>
        <v>LIMA</v>
      </c>
      <c r="V988" s="53" t="str">
        <f>MID(Tabla_Datos[[#This Row],[pTelefono]],1,SEARCH("-",Tabla_Datos[[#This Row],[pTelefono]],1)-1)</f>
        <v>1</v>
      </c>
      <c r="W988" s="53" t="str">
        <f>MID(Tabla_Datos[[#This Row],[pTelefono]],SEARCH("-",Tabla_Datos[[#This Row],[pTelefono]],1)+1,LEN(Tabla_Datos[[#This Row],[pTelefono]]))</f>
        <v>985148557</v>
      </c>
      <c r="X988" s="53" t="str">
        <f>CONCATENATE(Tabla_Datos[[#This Row],[TipUrb]]," ",Tabla_Datos[[#This Row],[Calle]]," ",Tabla_Datos[[#This Row],[NumCalle]])</f>
        <v>UR SANTA ANA 385</v>
      </c>
      <c r="Y988" t="s">
        <v>92</v>
      </c>
      <c r="Z988" t="s">
        <v>196</v>
      </c>
      <c r="AA988" t="s">
        <v>197</v>
      </c>
      <c r="AB988" t="s">
        <v>95</v>
      </c>
      <c r="AC988" t="s">
        <v>95</v>
      </c>
      <c r="AD988" t="s">
        <v>161</v>
      </c>
      <c r="AE988" t="s">
        <v>95</v>
      </c>
      <c r="AF988" t="s">
        <v>95</v>
      </c>
      <c r="AG988" s="51">
        <v>9083818</v>
      </c>
      <c r="AH988" t="s">
        <v>95</v>
      </c>
      <c r="AI988">
        <v>1</v>
      </c>
      <c r="AJ988">
        <v>1</v>
      </c>
      <c r="AK988" t="s">
        <v>4099</v>
      </c>
      <c r="AL988">
        <v>385</v>
      </c>
    </row>
    <row r="989" spans="1:38">
      <c r="A989">
        <v>3285057</v>
      </c>
      <c r="B989" t="s">
        <v>4100</v>
      </c>
      <c r="C989" t="s">
        <v>19</v>
      </c>
      <c r="D989" t="s">
        <v>85</v>
      </c>
      <c r="E989">
        <v>2011</v>
      </c>
      <c r="F989">
        <v>8</v>
      </c>
      <c r="G989">
        <v>23</v>
      </c>
      <c r="H989" t="s">
        <v>144</v>
      </c>
      <c r="I989" t="s">
        <v>202</v>
      </c>
      <c r="J989" t="s">
        <v>203</v>
      </c>
      <c r="K989" t="s">
        <v>203</v>
      </c>
      <c r="L989" t="s">
        <v>86</v>
      </c>
      <c r="M989" t="s">
        <v>133</v>
      </c>
      <c r="N989" s="50">
        <v>16682102</v>
      </c>
      <c r="O989" s="51">
        <v>2331531</v>
      </c>
      <c r="P989" t="s">
        <v>4101</v>
      </c>
      <c r="Q989" t="s">
        <v>4102</v>
      </c>
      <c r="R989" t="s">
        <v>4103</v>
      </c>
      <c r="S989" s="49" t="str">
        <f>CONCATENATE(Tabla_Datos[[#This Row],[Nombre_Cliente]]," ",Tabla_Datos[[#This Row],[ApellidoPaterno_Cliente]]," ",Tabla_Datos[[#This Row],[ApellidoMaterno_Cliente]])</f>
        <v>MANUEL CARLOS AMIAS SHAPIAMA</v>
      </c>
      <c r="T989" s="53">
        <f>DATE(Tabla_Datos[[#This Row],[tAnio]],Tabla_Datos[[#This Row],[tMes]],Tabla_Datos[[#This Row],[tDia]])</f>
        <v>40778</v>
      </c>
      <c r="U989" s="53" t="str">
        <f>IF(Tabla_Datos[[#This Row],[cProvincia]]="LIMA","LIMA","PROVINCIA")</f>
        <v>PROVINCIA</v>
      </c>
      <c r="V989" s="53" t="str">
        <f>MID(Tabla_Datos[[#This Row],[pTelefono]],1,SEARCH("-",Tabla_Datos[[#This Row],[pTelefono]],1)-1)</f>
        <v>74</v>
      </c>
      <c r="W989" s="53" t="str">
        <f>MID(Tabla_Datos[[#This Row],[pTelefono]],SEARCH("-",Tabla_Datos[[#This Row],[pTelefono]],1)+1,LEN(Tabla_Datos[[#This Row],[pTelefono]]))</f>
        <v>978048986</v>
      </c>
      <c r="X989" s="53" t="str">
        <f>CONCATENATE(Tabla_Datos[[#This Row],[TipUrb]]," ",Tabla_Datos[[#This Row],[Calle]]," ",Tabla_Datos[[#This Row],[NumCalle]])</f>
        <v>UR CACERES ANDRES AVELINO 573</v>
      </c>
      <c r="Y989" t="s">
        <v>208</v>
      </c>
      <c r="Z989" t="s">
        <v>349</v>
      </c>
      <c r="AA989" t="s">
        <v>350</v>
      </c>
      <c r="AB989" t="s">
        <v>95</v>
      </c>
      <c r="AC989" t="s">
        <v>95</v>
      </c>
      <c r="AD989" t="s">
        <v>161</v>
      </c>
      <c r="AE989" t="s">
        <v>95</v>
      </c>
      <c r="AF989" t="s">
        <v>95</v>
      </c>
      <c r="AG989" s="51">
        <v>46168918</v>
      </c>
      <c r="AH989" t="s">
        <v>95</v>
      </c>
      <c r="AI989">
        <v>1</v>
      </c>
      <c r="AJ989">
        <v>1</v>
      </c>
      <c r="AK989" t="s">
        <v>4104</v>
      </c>
      <c r="AL989">
        <v>573</v>
      </c>
    </row>
    <row r="990" spans="1:38">
      <c r="A990">
        <v>3284660</v>
      </c>
      <c r="B990" t="s">
        <v>4105</v>
      </c>
      <c r="C990" t="s">
        <v>19</v>
      </c>
      <c r="D990" t="s">
        <v>85</v>
      </c>
      <c r="E990">
        <v>2011</v>
      </c>
      <c r="F990">
        <v>8</v>
      </c>
      <c r="G990">
        <v>23</v>
      </c>
      <c r="H990" t="s">
        <v>144</v>
      </c>
      <c r="I990" t="s">
        <v>16</v>
      </c>
      <c r="J990" t="s">
        <v>16</v>
      </c>
      <c r="K990" t="s">
        <v>487</v>
      </c>
      <c r="L990" t="s">
        <v>144</v>
      </c>
      <c r="M990" t="s">
        <v>88</v>
      </c>
      <c r="O990" s="51">
        <v>2331138</v>
      </c>
      <c r="P990" t="s">
        <v>4106</v>
      </c>
      <c r="Q990" t="s">
        <v>95</v>
      </c>
      <c r="R990" t="s">
        <v>95</v>
      </c>
      <c r="S990" s="49" t="str">
        <f>CONCATENATE(Tabla_Datos[[#This Row],[Nombre_Cliente]]," ",Tabla_Datos[[#This Row],[ApellidoPaterno_Cliente]]," ",Tabla_Datos[[#This Row],[ApellidoMaterno_Cliente]])</f>
        <v xml:space="preserve">HUAMANI PAREDES ALEJ    </v>
      </c>
      <c r="T990" s="53">
        <f>DATE(Tabla_Datos[[#This Row],[tAnio]],Tabla_Datos[[#This Row],[tMes]],Tabla_Datos[[#This Row],[tDia]])</f>
        <v>40778</v>
      </c>
      <c r="U990" s="53" t="str">
        <f>IF(Tabla_Datos[[#This Row],[cProvincia]]="LIMA","LIMA","PROVINCIA")</f>
        <v>LIMA</v>
      </c>
      <c r="V990" s="53" t="str">
        <f>MID(Tabla_Datos[[#This Row],[pTelefono]],1,SEARCH("-",Tabla_Datos[[#This Row],[pTelefono]],1)-1)</f>
        <v>1</v>
      </c>
      <c r="W990" s="53" t="str">
        <f>MID(Tabla_Datos[[#This Row],[pTelefono]],SEARCH("-",Tabla_Datos[[#This Row],[pTelefono]],1)+1,LEN(Tabla_Datos[[#This Row],[pTelefono]]))</f>
        <v>985619908</v>
      </c>
      <c r="X990" s="53" t="str">
        <f>CONCATENATE(Tabla_Datos[[#This Row],[TipUrb]]," ",Tabla_Datos[[#This Row],[Calle]]," ",Tabla_Datos[[#This Row],[NumCalle]])</f>
        <v>UR TACAYMANO 2174</v>
      </c>
      <c r="Y990" t="s">
        <v>92</v>
      </c>
      <c r="Z990" t="s">
        <v>196</v>
      </c>
      <c r="AA990" t="s">
        <v>197</v>
      </c>
      <c r="AB990" t="s">
        <v>95</v>
      </c>
      <c r="AC990" t="s">
        <v>95</v>
      </c>
      <c r="AD990" t="s">
        <v>161</v>
      </c>
      <c r="AE990" t="s">
        <v>95</v>
      </c>
      <c r="AF990" t="s">
        <v>95</v>
      </c>
      <c r="AG990" s="51" t="s">
        <v>95</v>
      </c>
      <c r="AH990">
        <v>1009086779</v>
      </c>
      <c r="AI990">
        <v>1</v>
      </c>
      <c r="AJ990">
        <v>1</v>
      </c>
      <c r="AK990" t="s">
        <v>4107</v>
      </c>
      <c r="AL990">
        <v>2174</v>
      </c>
    </row>
    <row r="991" spans="1:38">
      <c r="A991">
        <v>3284306</v>
      </c>
      <c r="B991" t="s">
        <v>4108</v>
      </c>
      <c r="C991" t="s">
        <v>20</v>
      </c>
      <c r="D991" t="s">
        <v>85</v>
      </c>
      <c r="E991">
        <v>2011</v>
      </c>
      <c r="F991">
        <v>8</v>
      </c>
      <c r="G991">
        <v>23</v>
      </c>
      <c r="H991" t="s">
        <v>86</v>
      </c>
      <c r="I991" t="s">
        <v>16</v>
      </c>
      <c r="J991" t="s">
        <v>16</v>
      </c>
      <c r="K991" t="s">
        <v>308</v>
      </c>
      <c r="L991" t="s">
        <v>86</v>
      </c>
      <c r="M991" t="s">
        <v>88</v>
      </c>
      <c r="N991" s="50">
        <v>43764183</v>
      </c>
      <c r="O991" s="51">
        <v>2330809</v>
      </c>
      <c r="P991" t="s">
        <v>4109</v>
      </c>
      <c r="Q991" t="s">
        <v>2939</v>
      </c>
      <c r="R991" t="s">
        <v>4110</v>
      </c>
      <c r="S991" s="49" t="str">
        <f>CONCATENATE(Tabla_Datos[[#This Row],[Nombre_Cliente]]," ",Tabla_Datos[[#This Row],[ApellidoPaterno_Cliente]]," ",Tabla_Datos[[#This Row],[ApellidoMaterno_Cliente]])</f>
        <v>PATRICIA BELTRAN BLECK</v>
      </c>
      <c r="T991" s="53">
        <f>DATE(Tabla_Datos[[#This Row],[tAnio]],Tabla_Datos[[#This Row],[tMes]],Tabla_Datos[[#This Row],[tDia]])</f>
        <v>40778</v>
      </c>
      <c r="U991" s="53" t="str">
        <f>IF(Tabla_Datos[[#This Row],[cProvincia]]="LIMA","LIMA","PROVINCIA")</f>
        <v>LIMA</v>
      </c>
      <c r="V991" s="53" t="str">
        <f>MID(Tabla_Datos[[#This Row],[pTelefono]],1,SEARCH("-",Tabla_Datos[[#This Row],[pTelefono]],1)-1)</f>
        <v>1</v>
      </c>
      <c r="W991" s="53" t="str">
        <f>MID(Tabla_Datos[[#This Row],[pTelefono]],SEARCH("-",Tabla_Datos[[#This Row],[pTelefono]],1)+1,LEN(Tabla_Datos[[#This Row],[pTelefono]]))</f>
        <v>989671573</v>
      </c>
      <c r="X991" s="53" t="str">
        <f>CONCATENATE(Tabla_Datos[[#This Row],[TipUrb]]," ",Tabla_Datos[[#This Row],[Calle]]," ",Tabla_Datos[[#This Row],[NumCalle]])</f>
        <v>AH CAHUIDE 0</v>
      </c>
      <c r="Y991" t="s">
        <v>92</v>
      </c>
      <c r="Z991" t="s">
        <v>122</v>
      </c>
      <c r="AA991" t="s">
        <v>123</v>
      </c>
      <c r="AB991" t="s">
        <v>95</v>
      </c>
      <c r="AC991" t="s">
        <v>95</v>
      </c>
      <c r="AD991" t="s">
        <v>96</v>
      </c>
      <c r="AE991">
        <v>3</v>
      </c>
      <c r="AF991">
        <v>6</v>
      </c>
      <c r="AG991" s="51">
        <v>7024535</v>
      </c>
      <c r="AH991" t="s">
        <v>95</v>
      </c>
      <c r="AI991">
        <v>1</v>
      </c>
      <c r="AJ991">
        <v>1</v>
      </c>
      <c r="AK991" t="s">
        <v>1083</v>
      </c>
      <c r="AL991">
        <v>0</v>
      </c>
    </row>
    <row r="992" spans="1:38">
      <c r="A992">
        <v>3292880</v>
      </c>
      <c r="B992" t="s">
        <v>4111</v>
      </c>
      <c r="C992" t="s">
        <v>18</v>
      </c>
      <c r="D992" t="s">
        <v>85</v>
      </c>
      <c r="E992">
        <v>2011</v>
      </c>
      <c r="F992">
        <v>8</v>
      </c>
      <c r="G992">
        <v>23</v>
      </c>
      <c r="H992" t="s">
        <v>86</v>
      </c>
      <c r="I992" t="s">
        <v>16</v>
      </c>
      <c r="J992" t="s">
        <v>16</v>
      </c>
      <c r="K992" t="s">
        <v>1213</v>
      </c>
      <c r="L992" t="s">
        <v>86</v>
      </c>
      <c r="M992" t="s">
        <v>88</v>
      </c>
      <c r="N992" s="50">
        <v>99999999</v>
      </c>
      <c r="O992" s="51">
        <v>2330707</v>
      </c>
      <c r="P992" t="s">
        <v>3224</v>
      </c>
      <c r="Q992" t="s">
        <v>4112</v>
      </c>
      <c r="R992" t="s">
        <v>4113</v>
      </c>
      <c r="S992" s="49" t="str">
        <f>CONCATENATE(Tabla_Datos[[#This Row],[Nombre_Cliente]]," ",Tabla_Datos[[#This Row],[ApellidoPaterno_Cliente]]," ",Tabla_Datos[[#This Row],[ApellidoMaterno_Cliente]])</f>
        <v>MIGUEL ANGEL CABRERA  CACERES</v>
      </c>
      <c r="T992" s="53">
        <f>DATE(Tabla_Datos[[#This Row],[tAnio]],Tabla_Datos[[#This Row],[tMes]],Tabla_Datos[[#This Row],[tDia]])</f>
        <v>40778</v>
      </c>
      <c r="U992" s="53" t="str">
        <f>IF(Tabla_Datos[[#This Row],[cProvincia]]="LIMA","LIMA","PROVINCIA")</f>
        <v>LIMA</v>
      </c>
      <c r="V992" s="53" t="str">
        <f>MID(Tabla_Datos[[#This Row],[pTelefono]],1,SEARCH("-",Tabla_Datos[[#This Row],[pTelefono]],1)-1)</f>
        <v>1</v>
      </c>
      <c r="W992" s="53" t="str">
        <f>MID(Tabla_Datos[[#This Row],[pTelefono]],SEARCH("-",Tabla_Datos[[#This Row],[pTelefono]],1)+1,LEN(Tabla_Datos[[#This Row],[pTelefono]]))</f>
        <v>995443672</v>
      </c>
      <c r="X992" s="53" t="str">
        <f>CONCATENATE(Tabla_Datos[[#This Row],[TipUrb]]," ",Tabla_Datos[[#This Row],[Calle]]," ",Tabla_Datos[[#This Row],[NumCalle]])</f>
        <v>UR AMARANTO 196</v>
      </c>
      <c r="Y992" t="s">
        <v>92</v>
      </c>
      <c r="Z992" t="s">
        <v>138</v>
      </c>
      <c r="AA992" t="s">
        <v>139</v>
      </c>
      <c r="AB992">
        <v>2</v>
      </c>
      <c r="AC992" t="s">
        <v>95</v>
      </c>
      <c r="AD992" t="s">
        <v>161</v>
      </c>
      <c r="AE992" t="s">
        <v>95</v>
      </c>
      <c r="AG992" s="51">
        <v>23526881</v>
      </c>
      <c r="AI992">
        <v>26</v>
      </c>
      <c r="AJ992">
        <v>26</v>
      </c>
      <c r="AK992" t="s">
        <v>4114</v>
      </c>
      <c r="AL992">
        <v>196</v>
      </c>
    </row>
    <row r="993" spans="1:38">
      <c r="A993">
        <v>3284770</v>
      </c>
      <c r="B993" t="s">
        <v>4115</v>
      </c>
      <c r="C993" t="s">
        <v>19</v>
      </c>
      <c r="D993" t="s">
        <v>85</v>
      </c>
      <c r="E993">
        <v>2011</v>
      </c>
      <c r="F993">
        <v>8</v>
      </c>
      <c r="G993">
        <v>23</v>
      </c>
      <c r="H993" t="s">
        <v>86</v>
      </c>
      <c r="I993" t="s">
        <v>16</v>
      </c>
      <c r="J993" t="s">
        <v>16</v>
      </c>
      <c r="K993" t="s">
        <v>277</v>
      </c>
      <c r="L993" t="s">
        <v>86</v>
      </c>
      <c r="M993" t="s">
        <v>88</v>
      </c>
      <c r="N993" s="50">
        <v>8593359</v>
      </c>
      <c r="O993" s="51">
        <v>2331234</v>
      </c>
      <c r="P993" t="s">
        <v>4116</v>
      </c>
      <c r="Q993" t="s">
        <v>1188</v>
      </c>
      <c r="R993" t="s">
        <v>853</v>
      </c>
      <c r="S993" s="49" t="str">
        <f>CONCATENATE(Tabla_Datos[[#This Row],[Nombre_Cliente]]," ",Tabla_Datos[[#This Row],[ApellidoPaterno_Cliente]]," ",Tabla_Datos[[#This Row],[ApellidoMaterno_Cliente]])</f>
        <v>FRANCYS ARIADNA PACHECO CASTRO</v>
      </c>
      <c r="T993" s="53">
        <f>DATE(Tabla_Datos[[#This Row],[tAnio]],Tabla_Datos[[#This Row],[tMes]],Tabla_Datos[[#This Row],[tDia]])</f>
        <v>40778</v>
      </c>
      <c r="U993" s="53" t="str">
        <f>IF(Tabla_Datos[[#This Row],[cProvincia]]="LIMA","LIMA","PROVINCIA")</f>
        <v>LIMA</v>
      </c>
      <c r="V993" s="53" t="str">
        <f>MID(Tabla_Datos[[#This Row],[pTelefono]],1,SEARCH("-",Tabla_Datos[[#This Row],[pTelefono]],1)-1)</f>
        <v>1</v>
      </c>
      <c r="W993" s="53" t="str">
        <f>MID(Tabla_Datos[[#This Row],[pTelefono]],SEARCH("-",Tabla_Datos[[#This Row],[pTelefono]],1)+1,LEN(Tabla_Datos[[#This Row],[pTelefono]]))</f>
        <v>986612034</v>
      </c>
      <c r="X993" s="53" t="str">
        <f>CONCATENATE(Tabla_Datos[[#This Row],[TipUrb]]," ",Tabla_Datos[[#This Row],[Calle]]," ",Tabla_Datos[[#This Row],[NumCalle]])</f>
        <v>UR TOMASAL 820</v>
      </c>
      <c r="Y993" t="s">
        <v>92</v>
      </c>
      <c r="Z993" t="s">
        <v>196</v>
      </c>
      <c r="AA993" t="s">
        <v>197</v>
      </c>
      <c r="AB993" t="s">
        <v>95</v>
      </c>
      <c r="AC993">
        <v>202</v>
      </c>
      <c r="AD993" t="s">
        <v>161</v>
      </c>
      <c r="AE993" t="s">
        <v>95</v>
      </c>
      <c r="AF993" t="s">
        <v>95</v>
      </c>
      <c r="AG993" s="51">
        <v>41849148</v>
      </c>
      <c r="AH993" t="s">
        <v>95</v>
      </c>
      <c r="AI993">
        <v>1</v>
      </c>
      <c r="AJ993">
        <v>1</v>
      </c>
      <c r="AK993" t="s">
        <v>4117</v>
      </c>
      <c r="AL993">
        <v>820</v>
      </c>
    </row>
    <row r="994" spans="1:38">
      <c r="A994">
        <v>3284966</v>
      </c>
      <c r="B994" t="s">
        <v>4118</v>
      </c>
      <c r="C994" t="s">
        <v>19</v>
      </c>
      <c r="D994" t="s">
        <v>85</v>
      </c>
      <c r="E994">
        <v>2011</v>
      </c>
      <c r="F994">
        <v>8</v>
      </c>
      <c r="G994">
        <v>23</v>
      </c>
      <c r="H994" t="s">
        <v>144</v>
      </c>
      <c r="I994" t="s">
        <v>16</v>
      </c>
      <c r="J994" t="s">
        <v>16</v>
      </c>
      <c r="K994" t="s">
        <v>444</v>
      </c>
      <c r="L994" t="s">
        <v>86</v>
      </c>
      <c r="M994" t="s">
        <v>88</v>
      </c>
      <c r="N994" s="50">
        <v>43714059</v>
      </c>
      <c r="O994" s="51">
        <v>2331427</v>
      </c>
      <c r="P994" t="s">
        <v>4119</v>
      </c>
      <c r="Q994" t="s">
        <v>95</v>
      </c>
      <c r="R994" t="s">
        <v>95</v>
      </c>
      <c r="S994" s="49" t="str">
        <f>CONCATENATE(Tabla_Datos[[#This Row],[Nombre_Cliente]]," ",Tabla_Datos[[#This Row],[ApellidoPaterno_Cliente]]," ",Tabla_Datos[[#This Row],[ApellidoMaterno_Cliente]])</f>
        <v xml:space="preserve">TRANSPORTNORTHFACE S    </v>
      </c>
      <c r="T994" s="53">
        <f>DATE(Tabla_Datos[[#This Row],[tAnio]],Tabla_Datos[[#This Row],[tMes]],Tabla_Datos[[#This Row],[tDia]])</f>
        <v>40778</v>
      </c>
      <c r="U994" s="53" t="str">
        <f>IF(Tabla_Datos[[#This Row],[cProvincia]]="LIMA","LIMA","PROVINCIA")</f>
        <v>LIMA</v>
      </c>
      <c r="V994" s="53" t="str">
        <f>MID(Tabla_Datos[[#This Row],[pTelefono]],1,SEARCH("-",Tabla_Datos[[#This Row],[pTelefono]],1)-1)</f>
        <v>1</v>
      </c>
      <c r="W994" s="53" t="str">
        <f>MID(Tabla_Datos[[#This Row],[pTelefono]],SEARCH("-",Tabla_Datos[[#This Row],[pTelefono]],1)+1,LEN(Tabla_Datos[[#This Row],[pTelefono]]))</f>
        <v>998184741</v>
      </c>
      <c r="X994" s="53" t="str">
        <f>CONCATENATE(Tabla_Datos[[#This Row],[TipUrb]]," ",Tabla_Datos[[#This Row],[Calle]]," ",Tabla_Datos[[#This Row],[NumCalle]])</f>
        <v>UR ACUARIO 720</v>
      </c>
      <c r="Y994" t="s">
        <v>92</v>
      </c>
      <c r="Z994" t="s">
        <v>196</v>
      </c>
      <c r="AA994" t="s">
        <v>197</v>
      </c>
      <c r="AB994" t="s">
        <v>95</v>
      </c>
      <c r="AC994" t="s">
        <v>95</v>
      </c>
      <c r="AD994" t="s">
        <v>161</v>
      </c>
      <c r="AE994" t="s">
        <v>95</v>
      </c>
      <c r="AF994" t="s">
        <v>95</v>
      </c>
      <c r="AG994" s="51" t="s">
        <v>95</v>
      </c>
      <c r="AH994">
        <v>2053809456</v>
      </c>
      <c r="AI994">
        <v>1</v>
      </c>
      <c r="AJ994">
        <v>1</v>
      </c>
      <c r="AK994" t="s">
        <v>4120</v>
      </c>
      <c r="AL994">
        <v>720</v>
      </c>
    </row>
    <row r="995" spans="1:38">
      <c r="A995">
        <v>3286274</v>
      </c>
      <c r="B995" t="s">
        <v>4121</v>
      </c>
      <c r="C995" t="s">
        <v>18</v>
      </c>
      <c r="D995" t="s">
        <v>85</v>
      </c>
      <c r="E995">
        <v>2011</v>
      </c>
      <c r="F995">
        <v>8</v>
      </c>
      <c r="G995">
        <v>23</v>
      </c>
      <c r="H995" t="s">
        <v>86</v>
      </c>
      <c r="I995" t="s">
        <v>202</v>
      </c>
      <c r="J995" t="s">
        <v>203</v>
      </c>
      <c r="K995" t="s">
        <v>203</v>
      </c>
      <c r="L995" t="s">
        <v>86</v>
      </c>
      <c r="M995" t="s">
        <v>133</v>
      </c>
      <c r="N995" s="50">
        <v>40647369</v>
      </c>
      <c r="O995" s="51">
        <v>2331577</v>
      </c>
      <c r="P995" t="s">
        <v>4122</v>
      </c>
      <c r="Q995" t="s">
        <v>421</v>
      </c>
      <c r="R995" t="s">
        <v>1370</v>
      </c>
      <c r="S995" s="49" t="str">
        <f>CONCATENATE(Tabla_Datos[[#This Row],[Nombre_Cliente]]," ",Tabla_Datos[[#This Row],[ApellidoPaterno_Cliente]]," ",Tabla_Datos[[#This Row],[ApellidoMaterno_Cliente]])</f>
        <v>PATRICIA ISABEL LOPEZ ACOSTA</v>
      </c>
      <c r="T995" s="53">
        <f>DATE(Tabla_Datos[[#This Row],[tAnio]],Tabla_Datos[[#This Row],[tMes]],Tabla_Datos[[#This Row],[tDia]])</f>
        <v>40778</v>
      </c>
      <c r="U995" s="53" t="str">
        <f>IF(Tabla_Datos[[#This Row],[cProvincia]]="LIMA","LIMA","PROVINCIA")</f>
        <v>PROVINCIA</v>
      </c>
      <c r="V995" s="53" t="str">
        <f>MID(Tabla_Datos[[#This Row],[pTelefono]],1,SEARCH("-",Tabla_Datos[[#This Row],[pTelefono]],1)-1)</f>
        <v>74</v>
      </c>
      <c r="W995" s="53" t="str">
        <f>MID(Tabla_Datos[[#This Row],[pTelefono]],SEARCH("-",Tabla_Datos[[#This Row],[pTelefono]],1)+1,LEN(Tabla_Datos[[#This Row],[pTelefono]]))</f>
        <v>978919713</v>
      </c>
      <c r="X995" s="53" t="str">
        <f>CONCATENATE(Tabla_Datos[[#This Row],[TipUrb]]," ",Tabla_Datos[[#This Row],[Calle]]," ",Tabla_Datos[[#This Row],[NumCalle]])</f>
        <v xml:space="preserve">  LOS CLAVELES 118</v>
      </c>
      <c r="Y995" t="s">
        <v>208</v>
      </c>
      <c r="Z995" t="s">
        <v>107</v>
      </c>
      <c r="AA995" t="s">
        <v>108</v>
      </c>
      <c r="AB995">
        <v>1</v>
      </c>
      <c r="AC995">
        <v>101</v>
      </c>
      <c r="AD995" t="s">
        <v>95</v>
      </c>
      <c r="AE995" t="s">
        <v>95</v>
      </c>
      <c r="AG995" s="51">
        <v>18098512</v>
      </c>
      <c r="AH995" t="s">
        <v>95</v>
      </c>
      <c r="AI995" t="s">
        <v>1787</v>
      </c>
      <c r="AJ995" t="s">
        <v>1787</v>
      </c>
      <c r="AK995" t="s">
        <v>713</v>
      </c>
      <c r="AL995">
        <v>118</v>
      </c>
    </row>
    <row r="996" spans="1:38">
      <c r="A996">
        <v>3284059</v>
      </c>
      <c r="B996" t="s">
        <v>4123</v>
      </c>
      <c r="C996" t="s">
        <v>20</v>
      </c>
      <c r="D996" t="s">
        <v>85</v>
      </c>
      <c r="E996">
        <v>2011</v>
      </c>
      <c r="F996">
        <v>8</v>
      </c>
      <c r="G996">
        <v>23</v>
      </c>
      <c r="H996" t="s">
        <v>144</v>
      </c>
      <c r="I996" t="s">
        <v>16</v>
      </c>
      <c r="J996" t="s">
        <v>16</v>
      </c>
      <c r="K996" t="s">
        <v>126</v>
      </c>
      <c r="L996" t="s">
        <v>144</v>
      </c>
      <c r="M996" t="s">
        <v>88</v>
      </c>
      <c r="N996" s="50">
        <v>20000030</v>
      </c>
      <c r="O996" s="51">
        <v>2330579</v>
      </c>
      <c r="P996" t="s">
        <v>4124</v>
      </c>
      <c r="Q996" t="s">
        <v>853</v>
      </c>
      <c r="R996" t="s">
        <v>4125</v>
      </c>
      <c r="S996" s="49" t="str">
        <f>CONCATENATE(Tabla_Datos[[#This Row],[Nombre_Cliente]]," ",Tabla_Datos[[#This Row],[ApellidoPaterno_Cliente]]," ",Tabla_Datos[[#This Row],[ApellidoMaterno_Cliente]])</f>
        <v>LINDA MARYCE CASTRO RAYA</v>
      </c>
      <c r="T996" s="53">
        <f>DATE(Tabla_Datos[[#This Row],[tAnio]],Tabla_Datos[[#This Row],[tMes]],Tabla_Datos[[#This Row],[tDia]])</f>
        <v>40778</v>
      </c>
      <c r="U996" s="53" t="str">
        <f>IF(Tabla_Datos[[#This Row],[cProvincia]]="LIMA","LIMA","PROVINCIA")</f>
        <v>LIMA</v>
      </c>
      <c r="V996" s="53" t="str">
        <f>MID(Tabla_Datos[[#This Row],[pTelefono]],1,SEARCH("-",Tabla_Datos[[#This Row],[pTelefono]],1)-1)</f>
        <v>1</v>
      </c>
      <c r="W996" s="53" t="str">
        <f>MID(Tabla_Datos[[#This Row],[pTelefono]],SEARCH("-",Tabla_Datos[[#This Row],[pTelefono]],1)+1,LEN(Tabla_Datos[[#This Row],[pTelefono]]))</f>
        <v>980793910</v>
      </c>
      <c r="X996" s="53" t="str">
        <f>CONCATENATE(Tabla_Datos[[#This Row],[TipUrb]]," ",Tabla_Datos[[#This Row],[Calle]]," ",Tabla_Datos[[#This Row],[NumCalle]])</f>
        <v>AH MICAELA BASTIDAS 0</v>
      </c>
      <c r="Y996" t="s">
        <v>92</v>
      </c>
      <c r="Z996" t="s">
        <v>122</v>
      </c>
      <c r="AA996" t="s">
        <v>123</v>
      </c>
      <c r="AB996" t="s">
        <v>95</v>
      </c>
      <c r="AC996" t="s">
        <v>95</v>
      </c>
      <c r="AD996" t="s">
        <v>96</v>
      </c>
      <c r="AE996" t="s">
        <v>4126</v>
      </c>
      <c r="AF996" t="s">
        <v>4030</v>
      </c>
      <c r="AG996" s="51">
        <v>46190123</v>
      </c>
      <c r="AH996" t="s">
        <v>95</v>
      </c>
      <c r="AI996">
        <v>1</v>
      </c>
      <c r="AJ996">
        <v>1</v>
      </c>
      <c r="AK996" t="s">
        <v>2408</v>
      </c>
      <c r="AL996">
        <v>0</v>
      </c>
    </row>
    <row r="997" spans="1:38">
      <c r="A997">
        <v>3284626</v>
      </c>
      <c r="B997" t="s">
        <v>4127</v>
      </c>
      <c r="C997" t="s">
        <v>19</v>
      </c>
      <c r="D997" t="s">
        <v>143</v>
      </c>
      <c r="E997">
        <v>2011</v>
      </c>
      <c r="F997">
        <v>8</v>
      </c>
      <c r="G997">
        <v>23</v>
      </c>
      <c r="H997" t="s">
        <v>86</v>
      </c>
      <c r="I997" t="s">
        <v>759</v>
      </c>
      <c r="J997" t="s">
        <v>760</v>
      </c>
      <c r="K997" t="s">
        <v>1754</v>
      </c>
      <c r="L997" t="s">
        <v>86</v>
      </c>
      <c r="M997" t="s">
        <v>294</v>
      </c>
      <c r="N997" s="50">
        <v>40046438</v>
      </c>
      <c r="O997" s="51">
        <v>2331105</v>
      </c>
      <c r="P997" t="s">
        <v>4128</v>
      </c>
      <c r="Q997" t="s">
        <v>564</v>
      </c>
      <c r="R997" t="s">
        <v>159</v>
      </c>
      <c r="S997" s="49" t="str">
        <f>CONCATENATE(Tabla_Datos[[#This Row],[Nombre_Cliente]]," ",Tabla_Datos[[#This Row],[ApellidoPaterno_Cliente]]," ",Tabla_Datos[[#This Row],[ApellidoMaterno_Cliente]])</f>
        <v>SOLDER ALEX GARCIA CHAVEZ</v>
      </c>
      <c r="T997" s="53">
        <f>DATE(Tabla_Datos[[#This Row],[tAnio]],Tabla_Datos[[#This Row],[tMes]],Tabla_Datos[[#This Row],[tDia]])</f>
        <v>40778</v>
      </c>
      <c r="U997" s="53" t="str">
        <f>IF(Tabla_Datos[[#This Row],[cProvincia]]="LIMA","LIMA","PROVINCIA")</f>
        <v>PROVINCIA</v>
      </c>
      <c r="V997" s="53" t="str">
        <f>MID(Tabla_Datos[[#This Row],[pTelefono]],1,SEARCH("-",Tabla_Datos[[#This Row],[pTelefono]],1)-1)</f>
        <v>56</v>
      </c>
      <c r="W997" s="53" t="str">
        <f>MID(Tabla_Datos[[#This Row],[pTelefono]],SEARCH("-",Tabla_Datos[[#This Row],[pTelefono]],1)+1,LEN(Tabla_Datos[[#This Row],[pTelefono]]))</f>
        <v>962848973</v>
      </c>
      <c r="X997" s="53" t="str">
        <f>CONCATENATE(Tabla_Datos[[#This Row],[TipUrb]]," ",Tabla_Datos[[#This Row],[Calle]]," ",Tabla_Datos[[#This Row],[NumCalle]])</f>
        <v>UR MZ Q1 LT 15 URB LEON DE VIVERO 0</v>
      </c>
      <c r="Y997" t="s">
        <v>759</v>
      </c>
      <c r="Z997" t="s">
        <v>152</v>
      </c>
      <c r="AA997" t="s">
        <v>153</v>
      </c>
      <c r="AB997" t="s">
        <v>95</v>
      </c>
      <c r="AC997" t="s">
        <v>95</v>
      </c>
      <c r="AD997" t="s">
        <v>161</v>
      </c>
      <c r="AE997" t="s">
        <v>95</v>
      </c>
      <c r="AF997" t="s">
        <v>95</v>
      </c>
      <c r="AG997" s="51">
        <v>21864599</v>
      </c>
      <c r="AH997" t="s">
        <v>95</v>
      </c>
      <c r="AI997">
        <v>1</v>
      </c>
      <c r="AJ997">
        <v>1</v>
      </c>
      <c r="AK997" t="s">
        <v>4129</v>
      </c>
      <c r="AL997">
        <v>0</v>
      </c>
    </row>
    <row r="998" spans="1:38">
      <c r="A998">
        <v>3284432</v>
      </c>
      <c r="B998" t="s">
        <v>4130</v>
      </c>
      <c r="C998" t="s">
        <v>20</v>
      </c>
      <c r="D998" t="s">
        <v>143</v>
      </c>
      <c r="E998">
        <v>2011</v>
      </c>
      <c r="F998">
        <v>8</v>
      </c>
      <c r="G998">
        <v>23</v>
      </c>
      <c r="H998" t="s">
        <v>86</v>
      </c>
      <c r="I998" t="s">
        <v>300</v>
      </c>
      <c r="J998" t="s">
        <v>546</v>
      </c>
      <c r="K998" t="s">
        <v>547</v>
      </c>
      <c r="L998" t="s">
        <v>86</v>
      </c>
      <c r="M998" t="s">
        <v>148</v>
      </c>
      <c r="O998" s="51">
        <v>2330932</v>
      </c>
      <c r="P998" t="s">
        <v>4131</v>
      </c>
      <c r="Q998" t="s">
        <v>4132</v>
      </c>
      <c r="R998" t="s">
        <v>136</v>
      </c>
      <c r="S998" s="49" t="str">
        <f>CONCATENATE(Tabla_Datos[[#This Row],[Nombre_Cliente]]," ",Tabla_Datos[[#This Row],[ApellidoPaterno_Cliente]]," ",Tabla_Datos[[#This Row],[ApellidoMaterno_Cliente]])</f>
        <v>GUILLERMO ENRIQUE UNZUETA SORIA</v>
      </c>
      <c r="T998" s="53">
        <f>DATE(Tabla_Datos[[#This Row],[tAnio]],Tabla_Datos[[#This Row],[tMes]],Tabla_Datos[[#This Row],[tDia]])</f>
        <v>40778</v>
      </c>
      <c r="U998" s="53" t="str">
        <f>IF(Tabla_Datos[[#This Row],[cProvincia]]="LIMA","LIMA","PROVINCIA")</f>
        <v>PROVINCIA</v>
      </c>
      <c r="V998" s="53" t="str">
        <f>MID(Tabla_Datos[[#This Row],[pTelefono]],1,SEARCH("-",Tabla_Datos[[#This Row],[pTelefono]],1)-1)</f>
        <v>65</v>
      </c>
      <c r="W998" s="53" t="str">
        <f>MID(Tabla_Datos[[#This Row],[pTelefono]],SEARCH("-",Tabla_Datos[[#This Row],[pTelefono]],1)+1,LEN(Tabla_Datos[[#This Row],[pTelefono]]))</f>
        <v>961569805</v>
      </c>
      <c r="X998" s="53" t="str">
        <f>CONCATENATE(Tabla_Datos[[#This Row],[TipUrb]]," ",Tabla_Datos[[#This Row],[Calle]]," ",Tabla_Datos[[#This Row],[NumCalle]])</f>
        <v>- AMAZONAS 436</v>
      </c>
      <c r="Y998" t="s">
        <v>305</v>
      </c>
      <c r="Z998" t="s">
        <v>152</v>
      </c>
      <c r="AA998" t="s">
        <v>153</v>
      </c>
      <c r="AB998" t="s">
        <v>95</v>
      </c>
      <c r="AC998" t="s">
        <v>95</v>
      </c>
      <c r="AD998" t="s">
        <v>109</v>
      </c>
      <c r="AE998" t="s">
        <v>95</v>
      </c>
      <c r="AF998" t="s">
        <v>95</v>
      </c>
      <c r="AG998" s="51">
        <v>45319649</v>
      </c>
      <c r="AH998" t="s">
        <v>95</v>
      </c>
      <c r="AI998">
        <v>1</v>
      </c>
      <c r="AJ998">
        <v>1</v>
      </c>
      <c r="AK998" t="s">
        <v>98</v>
      </c>
      <c r="AL998">
        <v>436</v>
      </c>
    </row>
    <row r="999" spans="1:38">
      <c r="A999">
        <v>3284645</v>
      </c>
      <c r="B999" t="s">
        <v>4133</v>
      </c>
      <c r="C999" t="s">
        <v>19</v>
      </c>
      <c r="D999" t="s">
        <v>85</v>
      </c>
      <c r="E999">
        <v>2011</v>
      </c>
      <c r="F999">
        <v>8</v>
      </c>
      <c r="G999">
        <v>23</v>
      </c>
      <c r="H999" t="s">
        <v>86</v>
      </c>
      <c r="I999" t="s">
        <v>16</v>
      </c>
      <c r="J999" t="s">
        <v>16</v>
      </c>
      <c r="K999" t="s">
        <v>567</v>
      </c>
      <c r="L999" t="s">
        <v>86</v>
      </c>
      <c r="M999" t="s">
        <v>88</v>
      </c>
      <c r="N999" s="50">
        <v>9771379</v>
      </c>
      <c r="O999" s="51">
        <v>2331124</v>
      </c>
      <c r="P999" t="s">
        <v>4134</v>
      </c>
      <c r="Q999" t="s">
        <v>550</v>
      </c>
      <c r="R999" t="s">
        <v>4135</v>
      </c>
      <c r="S999" s="49" t="str">
        <f>CONCATENATE(Tabla_Datos[[#This Row],[Nombre_Cliente]]," ",Tabla_Datos[[#This Row],[ApellidoPaterno_Cliente]]," ",Tabla_Datos[[#This Row],[ApellidoMaterno_Cliente]])</f>
        <v>MARIA BENITA MENDOZA PACOSH</v>
      </c>
      <c r="T999" s="53">
        <f>DATE(Tabla_Datos[[#This Row],[tAnio]],Tabla_Datos[[#This Row],[tMes]],Tabla_Datos[[#This Row],[tDia]])</f>
        <v>40778</v>
      </c>
      <c r="U999" s="53" t="str">
        <f>IF(Tabla_Datos[[#This Row],[cProvincia]]="LIMA","LIMA","PROVINCIA")</f>
        <v>LIMA</v>
      </c>
      <c r="V999" s="53" t="str">
        <f>MID(Tabla_Datos[[#This Row],[pTelefono]],1,SEARCH("-",Tabla_Datos[[#This Row],[pTelefono]],1)-1)</f>
        <v>1</v>
      </c>
      <c r="W999" s="53" t="str">
        <f>MID(Tabla_Datos[[#This Row],[pTelefono]],SEARCH("-",Tabla_Datos[[#This Row],[pTelefono]],1)+1,LEN(Tabla_Datos[[#This Row],[pTelefono]]))</f>
        <v>968378091</v>
      </c>
      <c r="X999" s="53" t="str">
        <f>CONCATENATE(Tabla_Datos[[#This Row],[TipUrb]]," ",Tabla_Datos[[#This Row],[Calle]]," ",Tabla_Datos[[#This Row],[NumCalle]])</f>
        <v>UR ALCEDO BERNARDO 279</v>
      </c>
      <c r="Y999" t="s">
        <v>92</v>
      </c>
      <c r="Z999" t="s">
        <v>122</v>
      </c>
      <c r="AA999" t="s">
        <v>123</v>
      </c>
      <c r="AB999" t="s">
        <v>95</v>
      </c>
      <c r="AC999">
        <v>6</v>
      </c>
      <c r="AD999" t="s">
        <v>161</v>
      </c>
      <c r="AE999" t="s">
        <v>95</v>
      </c>
      <c r="AF999" t="s">
        <v>95</v>
      </c>
      <c r="AG999" s="51">
        <v>40426294</v>
      </c>
      <c r="AH999" t="s">
        <v>95</v>
      </c>
      <c r="AI999">
        <v>1</v>
      </c>
      <c r="AJ999">
        <v>1</v>
      </c>
      <c r="AK999" t="s">
        <v>4136</v>
      </c>
      <c r="AL999">
        <v>279</v>
      </c>
    </row>
    <row r="1000" spans="1:38">
      <c r="A1000">
        <v>3285482</v>
      </c>
      <c r="B1000" t="s">
        <v>4137</v>
      </c>
      <c r="C1000" t="s">
        <v>20</v>
      </c>
      <c r="D1000" t="s">
        <v>85</v>
      </c>
      <c r="E1000">
        <v>2011</v>
      </c>
      <c r="F1000">
        <v>8</v>
      </c>
      <c r="G1000">
        <v>23</v>
      </c>
      <c r="H1000" t="s">
        <v>86</v>
      </c>
      <c r="I1000" t="s">
        <v>16</v>
      </c>
      <c r="J1000" t="s">
        <v>16</v>
      </c>
      <c r="K1000" t="s">
        <v>165</v>
      </c>
      <c r="L1000" t="s">
        <v>86</v>
      </c>
      <c r="M1000" t="s">
        <v>88</v>
      </c>
      <c r="N1000" s="50">
        <v>7641860</v>
      </c>
      <c r="O1000" s="51">
        <v>2331973</v>
      </c>
      <c r="P1000" t="s">
        <v>4138</v>
      </c>
      <c r="Q1000" t="s">
        <v>711</v>
      </c>
      <c r="R1000" t="s">
        <v>4139</v>
      </c>
      <c r="S1000" s="49" t="str">
        <f>CONCATENATE(Tabla_Datos[[#This Row],[Nombre_Cliente]]," ",Tabla_Datos[[#This Row],[ApellidoPaterno_Cliente]]," ",Tabla_Datos[[#This Row],[ApellidoMaterno_Cliente]])</f>
        <v>ROGELIA GUZMAN VDA.DE LOZANO</v>
      </c>
      <c r="T1000" s="53">
        <f>DATE(Tabla_Datos[[#This Row],[tAnio]],Tabla_Datos[[#This Row],[tMes]],Tabla_Datos[[#This Row],[tDia]])</f>
        <v>40778</v>
      </c>
      <c r="U1000" s="53" t="str">
        <f>IF(Tabla_Datos[[#This Row],[cProvincia]]="LIMA","LIMA","PROVINCIA")</f>
        <v>LIMA</v>
      </c>
      <c r="V1000" s="53" t="str">
        <f>MID(Tabla_Datos[[#This Row],[pTelefono]],1,SEARCH("-",Tabla_Datos[[#This Row],[pTelefono]],1)-1)</f>
        <v>1</v>
      </c>
      <c r="W1000" s="53" t="str">
        <f>MID(Tabla_Datos[[#This Row],[pTelefono]],SEARCH("-",Tabla_Datos[[#This Row],[pTelefono]],1)+1,LEN(Tabla_Datos[[#This Row],[pTelefono]]))</f>
        <v>956329412</v>
      </c>
      <c r="X1000" s="53" t="str">
        <f>CONCATENATE(Tabla_Datos[[#This Row],[TipUrb]]," ",Tabla_Datos[[#This Row],[Calle]]," ",Tabla_Datos[[#This Row],[NumCalle]])</f>
        <v>UR LOS CIPRECES 414</v>
      </c>
      <c r="Y1000" t="s">
        <v>92</v>
      </c>
      <c r="Z1000" t="s">
        <v>122</v>
      </c>
      <c r="AA1000" t="s">
        <v>123</v>
      </c>
      <c r="AB1000" t="s">
        <v>95</v>
      </c>
      <c r="AC1000" t="s">
        <v>95</v>
      </c>
      <c r="AD1000" t="s">
        <v>161</v>
      </c>
      <c r="AE1000" t="s">
        <v>95</v>
      </c>
      <c r="AF1000" t="s">
        <v>95</v>
      </c>
      <c r="AG1000" s="51">
        <v>6869529</v>
      </c>
      <c r="AH1000" t="s">
        <v>95</v>
      </c>
      <c r="AI1000">
        <v>1</v>
      </c>
      <c r="AJ1000">
        <v>1</v>
      </c>
      <c r="AK1000" t="s">
        <v>4140</v>
      </c>
      <c r="AL1000">
        <v>414</v>
      </c>
    </row>
    <row r="1001" spans="1:38">
      <c r="A1001">
        <v>3287578</v>
      </c>
      <c r="B1001" t="s">
        <v>4141</v>
      </c>
      <c r="C1001" t="s">
        <v>19</v>
      </c>
      <c r="D1001" t="s">
        <v>143</v>
      </c>
      <c r="E1001">
        <v>2011</v>
      </c>
      <c r="F1001">
        <v>8</v>
      </c>
      <c r="G1001">
        <v>23</v>
      </c>
      <c r="H1001" t="s">
        <v>144</v>
      </c>
      <c r="I1001" t="s">
        <v>16</v>
      </c>
      <c r="J1001" t="s">
        <v>16</v>
      </c>
      <c r="K1001" t="s">
        <v>496</v>
      </c>
      <c r="L1001" t="s">
        <v>144</v>
      </c>
      <c r="M1001" t="s">
        <v>88</v>
      </c>
      <c r="O1001" s="51">
        <v>2333460</v>
      </c>
      <c r="P1001" t="s">
        <v>4142</v>
      </c>
      <c r="Q1001" t="s">
        <v>4143</v>
      </c>
      <c r="R1001" t="s">
        <v>4144</v>
      </c>
      <c r="S1001" s="49" t="str">
        <f>CONCATENATE(Tabla_Datos[[#This Row],[Nombre_Cliente]]," ",Tabla_Datos[[#This Row],[ApellidoPaterno_Cliente]]," ",Tabla_Datos[[#This Row],[ApellidoMaterno_Cliente]])</f>
        <v>JUAN SAMUEL PALMA CALDAS</v>
      </c>
      <c r="T1001" s="53">
        <f>DATE(Tabla_Datos[[#This Row],[tAnio]],Tabla_Datos[[#This Row],[tMes]],Tabla_Datos[[#This Row],[tDia]])</f>
        <v>40778</v>
      </c>
      <c r="U1001" s="53" t="str">
        <f>IF(Tabla_Datos[[#This Row],[cProvincia]]="LIMA","LIMA","PROVINCIA")</f>
        <v>LIMA</v>
      </c>
      <c r="V1001" s="53" t="str">
        <f>MID(Tabla_Datos[[#This Row],[pTelefono]],1,SEARCH("-",Tabla_Datos[[#This Row],[pTelefono]],1)-1)</f>
        <v>1</v>
      </c>
      <c r="W1001" s="53" t="str">
        <f>MID(Tabla_Datos[[#This Row],[pTelefono]],SEARCH("-",Tabla_Datos[[#This Row],[pTelefono]],1)+1,LEN(Tabla_Datos[[#This Row],[pTelefono]]))</f>
        <v>988334323</v>
      </c>
      <c r="X1001" s="53" t="str">
        <f>CONCATENATE(Tabla_Datos[[#This Row],[TipUrb]]," ",Tabla_Datos[[#This Row],[Calle]]," ",Tabla_Datos[[#This Row],[NumCalle]])</f>
        <v>AH . 0</v>
      </c>
      <c r="Y1001" t="s">
        <v>92</v>
      </c>
      <c r="Z1001" t="s">
        <v>152</v>
      </c>
      <c r="AA1001" t="s">
        <v>153</v>
      </c>
      <c r="AB1001" t="s">
        <v>95</v>
      </c>
      <c r="AC1001" t="s">
        <v>95</v>
      </c>
      <c r="AD1001" t="s">
        <v>96</v>
      </c>
      <c r="AE1001" t="s">
        <v>116</v>
      </c>
      <c r="AF1001">
        <v>6</v>
      </c>
      <c r="AG1001" s="51">
        <v>6762475</v>
      </c>
      <c r="AH1001" t="s">
        <v>95</v>
      </c>
      <c r="AI1001">
        <v>1</v>
      </c>
      <c r="AJ1001">
        <v>1</v>
      </c>
      <c r="AK1001" t="s">
        <v>221</v>
      </c>
      <c r="AL1001">
        <v>0</v>
      </c>
    </row>
    <row r="1002" spans="1:38">
      <c r="A1002">
        <v>3285431</v>
      </c>
      <c r="B1002" t="s">
        <v>4145</v>
      </c>
      <c r="C1002" t="s">
        <v>18</v>
      </c>
      <c r="D1002" t="s">
        <v>143</v>
      </c>
      <c r="E1002">
        <v>2011</v>
      </c>
      <c r="F1002">
        <v>8</v>
      </c>
      <c r="G1002">
        <v>23</v>
      </c>
      <c r="H1002" t="s">
        <v>86</v>
      </c>
      <c r="I1002" t="s">
        <v>16</v>
      </c>
      <c r="J1002" t="s">
        <v>1362</v>
      </c>
      <c r="K1002" t="s">
        <v>2037</v>
      </c>
      <c r="L1002" t="s">
        <v>86</v>
      </c>
      <c r="M1002" t="s">
        <v>148</v>
      </c>
      <c r="N1002" s="50">
        <v>43781086</v>
      </c>
      <c r="O1002" s="51">
        <v>2331907</v>
      </c>
      <c r="P1002" t="s">
        <v>4146</v>
      </c>
      <c r="Q1002" t="s">
        <v>4147</v>
      </c>
      <c r="R1002" t="s">
        <v>1247</v>
      </c>
      <c r="S1002" s="49" t="str">
        <f>CONCATENATE(Tabla_Datos[[#This Row],[Nombre_Cliente]]," ",Tabla_Datos[[#This Row],[ApellidoPaterno_Cliente]]," ",Tabla_Datos[[#This Row],[ApellidoMaterno_Cliente]])</f>
        <v>CATELLO IGNACIO AROSTEGUI CHANG</v>
      </c>
      <c r="T1002" s="53">
        <f>DATE(Tabla_Datos[[#This Row],[tAnio]],Tabla_Datos[[#This Row],[tMes]],Tabla_Datos[[#This Row],[tDia]])</f>
        <v>40778</v>
      </c>
      <c r="U1002" s="53" t="str">
        <f>IF(Tabla_Datos[[#This Row],[cProvincia]]="LIMA","LIMA","PROVINCIA")</f>
        <v>PROVINCIA</v>
      </c>
      <c r="V1002" s="53" t="str">
        <f>MID(Tabla_Datos[[#This Row],[pTelefono]],1,SEARCH("-",Tabla_Datos[[#This Row],[pTelefono]],1)-1)</f>
        <v>1</v>
      </c>
      <c r="W1002" s="53" t="str">
        <f>MID(Tabla_Datos[[#This Row],[pTelefono]],SEARCH("-",Tabla_Datos[[#This Row],[pTelefono]],1)+1,LEN(Tabla_Datos[[#This Row],[pTelefono]]))</f>
        <v>994136516</v>
      </c>
      <c r="X1002" s="53" t="str">
        <f>CONCATENATE(Tabla_Datos[[#This Row],[TipUrb]]," ",Tabla_Datos[[#This Row],[Calle]]," ",Tabla_Datos[[#This Row],[NumCalle]])</f>
        <v xml:space="preserve">  5 DE DICIEMBRE 181</v>
      </c>
      <c r="Y1002" t="s">
        <v>92</v>
      </c>
      <c r="Z1002" t="s">
        <v>320</v>
      </c>
      <c r="AA1002" t="s">
        <v>321</v>
      </c>
      <c r="AB1002" t="s">
        <v>95</v>
      </c>
      <c r="AC1002" t="s">
        <v>95</v>
      </c>
      <c r="AD1002" t="s">
        <v>95</v>
      </c>
      <c r="AE1002" t="s">
        <v>95</v>
      </c>
      <c r="AG1002" s="51">
        <v>42229389</v>
      </c>
      <c r="AI1002" t="s">
        <v>4148</v>
      </c>
      <c r="AJ1002" t="s">
        <v>4148</v>
      </c>
      <c r="AK1002" t="s">
        <v>4149</v>
      </c>
      <c r="AL1002">
        <v>181</v>
      </c>
    </row>
    <row r="1003" spans="1:38">
      <c r="A1003">
        <v>3284546</v>
      </c>
      <c r="B1003" t="s">
        <v>4150</v>
      </c>
      <c r="C1003" t="s">
        <v>20</v>
      </c>
      <c r="D1003" t="s">
        <v>143</v>
      </c>
      <c r="E1003">
        <v>2011</v>
      </c>
      <c r="F1003">
        <v>8</v>
      </c>
      <c r="G1003">
        <v>23</v>
      </c>
      <c r="H1003" t="s">
        <v>144</v>
      </c>
      <c r="I1003" t="s">
        <v>132</v>
      </c>
      <c r="J1003" t="s">
        <v>425</v>
      </c>
      <c r="K1003" t="s">
        <v>425</v>
      </c>
      <c r="L1003" t="s">
        <v>86</v>
      </c>
      <c r="M1003" t="s">
        <v>133</v>
      </c>
      <c r="N1003" s="50">
        <v>40392452</v>
      </c>
      <c r="O1003" s="51">
        <v>2331030</v>
      </c>
      <c r="P1003" t="s">
        <v>4151</v>
      </c>
      <c r="Q1003" t="s">
        <v>296</v>
      </c>
      <c r="R1003" t="s">
        <v>4152</v>
      </c>
      <c r="S1003" s="49" t="str">
        <f>CONCATENATE(Tabla_Datos[[#This Row],[Nombre_Cliente]]," ",Tabla_Datos[[#This Row],[ApellidoPaterno_Cliente]]," ",Tabla_Datos[[#This Row],[ApellidoMaterno_Cliente]])</f>
        <v>LUCI RUMALDA MEDINA PRIETO</v>
      </c>
      <c r="T1003" s="53">
        <f>DATE(Tabla_Datos[[#This Row],[tAnio]],Tabla_Datos[[#This Row],[tMes]],Tabla_Datos[[#This Row],[tDia]])</f>
        <v>40778</v>
      </c>
      <c r="U1003" s="53" t="str">
        <f>IF(Tabla_Datos[[#This Row],[cProvincia]]="LIMA","LIMA","PROVINCIA")</f>
        <v>PROVINCIA</v>
      </c>
      <c r="V1003" s="53" t="str">
        <f>MID(Tabla_Datos[[#This Row],[pTelefono]],1,SEARCH("-",Tabla_Datos[[#This Row],[pTelefono]],1)-1)</f>
        <v>73</v>
      </c>
      <c r="W1003" s="53" t="str">
        <f>MID(Tabla_Datos[[#This Row],[pTelefono]],SEARCH("-",Tabla_Datos[[#This Row],[pTelefono]],1)+1,LEN(Tabla_Datos[[#This Row],[pTelefono]]))</f>
        <v>969424643</v>
      </c>
      <c r="X1003" s="53" t="str">
        <f>CONCATENATE(Tabla_Datos[[#This Row],[TipUrb]]," ",Tabla_Datos[[#This Row],[Calle]]," ",Tabla_Datos[[#This Row],[NumCalle]])</f>
        <v>AH HERALDO NEGRO 119</v>
      </c>
      <c r="Y1003" t="s">
        <v>137</v>
      </c>
      <c r="Z1003" t="s">
        <v>152</v>
      </c>
      <c r="AA1003" t="s">
        <v>153</v>
      </c>
      <c r="AB1003" t="s">
        <v>95</v>
      </c>
      <c r="AC1003" t="s">
        <v>95</v>
      </c>
      <c r="AD1003" t="s">
        <v>96</v>
      </c>
      <c r="AE1003" t="s">
        <v>95</v>
      </c>
      <c r="AF1003" t="s">
        <v>95</v>
      </c>
      <c r="AG1003" s="51">
        <v>3683235</v>
      </c>
      <c r="AH1003" t="s">
        <v>95</v>
      </c>
      <c r="AI1003">
        <v>1</v>
      </c>
      <c r="AJ1003">
        <v>1</v>
      </c>
      <c r="AK1003" t="s">
        <v>4153</v>
      </c>
      <c r="AL1003">
        <v>119</v>
      </c>
    </row>
    <row r="1004" spans="1:38">
      <c r="A1004">
        <v>3285522</v>
      </c>
      <c r="B1004" t="s">
        <v>4154</v>
      </c>
      <c r="C1004" t="s">
        <v>19</v>
      </c>
      <c r="D1004" t="s">
        <v>85</v>
      </c>
      <c r="E1004">
        <v>2011</v>
      </c>
      <c r="F1004">
        <v>8</v>
      </c>
      <c r="G1004">
        <v>23</v>
      </c>
      <c r="H1004" t="s">
        <v>144</v>
      </c>
      <c r="I1004" t="s">
        <v>16</v>
      </c>
      <c r="J1004" t="s">
        <v>16</v>
      </c>
      <c r="K1004" t="s">
        <v>277</v>
      </c>
      <c r="L1004" t="s">
        <v>144</v>
      </c>
      <c r="M1004" t="s">
        <v>88</v>
      </c>
      <c r="O1004" s="51">
        <v>2332011</v>
      </c>
      <c r="P1004" t="s">
        <v>2678</v>
      </c>
      <c r="Q1004" t="s">
        <v>550</v>
      </c>
      <c r="R1004" t="s">
        <v>2397</v>
      </c>
      <c r="S1004" s="49" t="str">
        <f>CONCATENATE(Tabla_Datos[[#This Row],[Nombre_Cliente]]," ",Tabla_Datos[[#This Row],[ApellidoPaterno_Cliente]]," ",Tabla_Datos[[#This Row],[ApellidoMaterno_Cliente]])</f>
        <v>KARINA MENDOZA NOVOA</v>
      </c>
      <c r="T1004" s="53">
        <f>DATE(Tabla_Datos[[#This Row],[tAnio]],Tabla_Datos[[#This Row],[tMes]],Tabla_Datos[[#This Row],[tDia]])</f>
        <v>40778</v>
      </c>
      <c r="U1004" s="53" t="str">
        <f>IF(Tabla_Datos[[#This Row],[cProvincia]]="LIMA","LIMA","PROVINCIA")</f>
        <v>LIMA</v>
      </c>
      <c r="V1004" s="53" t="str">
        <f>MID(Tabla_Datos[[#This Row],[pTelefono]],1,SEARCH("-",Tabla_Datos[[#This Row],[pTelefono]],1)-1)</f>
        <v>1</v>
      </c>
      <c r="W1004" s="53" t="str">
        <f>MID(Tabla_Datos[[#This Row],[pTelefono]],SEARCH("-",Tabla_Datos[[#This Row],[pTelefono]],1)+1,LEN(Tabla_Datos[[#This Row],[pTelefono]]))</f>
        <v>945459587</v>
      </c>
      <c r="X1004" s="53" t="str">
        <f>CONCATENATE(Tabla_Datos[[#This Row],[TipUrb]]," ",Tabla_Datos[[#This Row],[Calle]]," ",Tabla_Datos[[#This Row],[NumCalle]])</f>
        <v>UR CL PINOS DEL VALLE 131</v>
      </c>
      <c r="Y1004" t="s">
        <v>92</v>
      </c>
      <c r="Z1004" t="s">
        <v>196</v>
      </c>
      <c r="AA1004" t="s">
        <v>197</v>
      </c>
      <c r="AB1004" t="s">
        <v>95</v>
      </c>
      <c r="AC1004" t="s">
        <v>4155</v>
      </c>
      <c r="AD1004" t="s">
        <v>161</v>
      </c>
      <c r="AE1004" t="s">
        <v>95</v>
      </c>
      <c r="AF1004" t="s">
        <v>95</v>
      </c>
      <c r="AG1004" s="51">
        <v>10264151</v>
      </c>
      <c r="AH1004" t="s">
        <v>95</v>
      </c>
      <c r="AI1004">
        <v>1</v>
      </c>
      <c r="AJ1004">
        <v>1</v>
      </c>
      <c r="AK1004" t="s">
        <v>4156</v>
      </c>
      <c r="AL1004">
        <v>131</v>
      </c>
    </row>
    <row r="1005" spans="1:38">
      <c r="A1005">
        <v>3284684</v>
      </c>
      <c r="B1005" t="s">
        <v>4157</v>
      </c>
      <c r="C1005" t="s">
        <v>19</v>
      </c>
      <c r="D1005" t="s">
        <v>143</v>
      </c>
      <c r="E1005">
        <v>2011</v>
      </c>
      <c r="F1005">
        <v>8</v>
      </c>
      <c r="G1005">
        <v>23</v>
      </c>
      <c r="H1005" t="s">
        <v>86</v>
      </c>
      <c r="I1005" t="s">
        <v>759</v>
      </c>
      <c r="J1005" t="s">
        <v>2032</v>
      </c>
      <c r="K1005" t="s">
        <v>2032</v>
      </c>
      <c r="L1005" t="s">
        <v>86</v>
      </c>
      <c r="M1005" t="s">
        <v>294</v>
      </c>
      <c r="N1005" s="50">
        <v>47288796</v>
      </c>
      <c r="O1005" s="51">
        <v>2331158</v>
      </c>
      <c r="P1005" t="s">
        <v>4158</v>
      </c>
      <c r="Q1005" t="s">
        <v>4159</v>
      </c>
      <c r="R1005" t="s">
        <v>781</v>
      </c>
      <c r="S1005" s="49" t="str">
        <f>CONCATENATE(Tabla_Datos[[#This Row],[Nombre_Cliente]]," ",Tabla_Datos[[#This Row],[ApellidoPaterno_Cliente]]," ",Tabla_Datos[[#This Row],[ApellidoMaterno_Cliente]])</f>
        <v>PEDRO MIGUEL CIEZA ROJAS</v>
      </c>
      <c r="T1005" s="53">
        <f>DATE(Tabla_Datos[[#This Row],[tAnio]],Tabla_Datos[[#This Row],[tMes]],Tabla_Datos[[#This Row],[tDia]])</f>
        <v>40778</v>
      </c>
      <c r="U1005" s="53" t="str">
        <f>IF(Tabla_Datos[[#This Row],[cProvincia]]="LIMA","LIMA","PROVINCIA")</f>
        <v>PROVINCIA</v>
      </c>
      <c r="V1005" s="53" t="str">
        <f>MID(Tabla_Datos[[#This Row],[pTelefono]],1,SEARCH("-",Tabla_Datos[[#This Row],[pTelefono]],1)-1)</f>
        <v>56</v>
      </c>
      <c r="W1005" s="53" t="str">
        <f>MID(Tabla_Datos[[#This Row],[pTelefono]],SEARCH("-",Tabla_Datos[[#This Row],[pTelefono]],1)+1,LEN(Tabla_Datos[[#This Row],[pTelefono]]))</f>
        <v>956130117</v>
      </c>
      <c r="X1005" s="53" t="str">
        <f>CONCATENATE(Tabla_Datos[[#This Row],[TipUrb]]," ",Tabla_Datos[[#This Row],[Calle]]," ",Tabla_Datos[[#This Row],[NumCalle]])</f>
        <v>- IGNACIO MORSESKI 421</v>
      </c>
      <c r="Y1005" t="s">
        <v>759</v>
      </c>
      <c r="Z1005" t="s">
        <v>152</v>
      </c>
      <c r="AA1005" t="s">
        <v>153</v>
      </c>
      <c r="AB1005" t="s">
        <v>95</v>
      </c>
      <c r="AC1005" t="s">
        <v>95</v>
      </c>
      <c r="AD1005" t="s">
        <v>109</v>
      </c>
      <c r="AE1005" t="s">
        <v>95</v>
      </c>
      <c r="AF1005" t="s">
        <v>95</v>
      </c>
      <c r="AG1005" s="51">
        <v>22080518</v>
      </c>
      <c r="AH1005" t="s">
        <v>95</v>
      </c>
      <c r="AI1005">
        <v>1</v>
      </c>
      <c r="AJ1005">
        <v>1</v>
      </c>
      <c r="AK1005" t="s">
        <v>4160</v>
      </c>
      <c r="AL1005">
        <v>421</v>
      </c>
    </row>
    <row r="1006" spans="1:38">
      <c r="A1006">
        <v>3285335</v>
      </c>
      <c r="B1006" t="s">
        <v>4161</v>
      </c>
      <c r="C1006" t="s">
        <v>20</v>
      </c>
      <c r="D1006" t="s">
        <v>85</v>
      </c>
      <c r="E1006">
        <v>2011</v>
      </c>
      <c r="F1006">
        <v>8</v>
      </c>
      <c r="G1006">
        <v>23</v>
      </c>
      <c r="H1006" t="s">
        <v>86</v>
      </c>
      <c r="I1006" t="s">
        <v>16</v>
      </c>
      <c r="J1006" t="s">
        <v>16</v>
      </c>
      <c r="K1006" t="s">
        <v>646</v>
      </c>
      <c r="L1006" t="s">
        <v>86</v>
      </c>
      <c r="M1006" t="s">
        <v>88</v>
      </c>
      <c r="N1006" s="50">
        <v>43434462</v>
      </c>
      <c r="O1006" s="51">
        <v>2331840</v>
      </c>
      <c r="P1006" t="s">
        <v>1067</v>
      </c>
      <c r="Q1006" t="s">
        <v>4162</v>
      </c>
      <c r="R1006" t="s">
        <v>625</v>
      </c>
      <c r="S1006" s="49" t="str">
        <f>CONCATENATE(Tabla_Datos[[#This Row],[Nombre_Cliente]]," ",Tabla_Datos[[#This Row],[ApellidoPaterno_Cliente]]," ",Tabla_Datos[[#This Row],[ApellidoMaterno_Cliente]])</f>
        <v>JOSE ANTONIO OLCESE CASTILLO</v>
      </c>
      <c r="T1006" s="53">
        <f>DATE(Tabla_Datos[[#This Row],[tAnio]],Tabla_Datos[[#This Row],[tMes]],Tabla_Datos[[#This Row],[tDia]])</f>
        <v>40778</v>
      </c>
      <c r="U1006" s="53" t="str">
        <f>IF(Tabla_Datos[[#This Row],[cProvincia]]="LIMA","LIMA","PROVINCIA")</f>
        <v>LIMA</v>
      </c>
      <c r="V1006" s="53" t="str">
        <f>MID(Tabla_Datos[[#This Row],[pTelefono]],1,SEARCH("-",Tabla_Datos[[#This Row],[pTelefono]],1)-1)</f>
        <v>1</v>
      </c>
      <c r="W1006" s="53" t="str">
        <f>MID(Tabla_Datos[[#This Row],[pTelefono]],SEARCH("-",Tabla_Datos[[#This Row],[pTelefono]],1)+1,LEN(Tabla_Datos[[#This Row],[pTelefono]]))</f>
        <v>986591061</v>
      </c>
      <c r="X1006" s="53" t="str">
        <f>CONCATENATE(Tabla_Datos[[#This Row],[TipUrb]]," ",Tabla_Datos[[#This Row],[Calle]]," ",Tabla_Datos[[#This Row],[NumCalle]])</f>
        <v xml:space="preserve">  URTEAGA HORACIO 586</v>
      </c>
      <c r="Y1006" t="s">
        <v>92</v>
      </c>
      <c r="Z1006" t="s">
        <v>196</v>
      </c>
      <c r="AA1006" t="s">
        <v>197</v>
      </c>
      <c r="AB1006">
        <v>2</v>
      </c>
      <c r="AC1006">
        <v>204</v>
      </c>
      <c r="AD1006" t="s">
        <v>95</v>
      </c>
      <c r="AE1006" t="s">
        <v>95</v>
      </c>
      <c r="AF1006" t="s">
        <v>95</v>
      </c>
      <c r="AG1006" s="51">
        <v>8742855</v>
      </c>
      <c r="AH1006" t="s">
        <v>95</v>
      </c>
      <c r="AI1006">
        <v>1</v>
      </c>
      <c r="AJ1006">
        <v>1</v>
      </c>
      <c r="AK1006" t="s">
        <v>4163</v>
      </c>
      <c r="AL1006">
        <v>586</v>
      </c>
    </row>
    <row r="1007" spans="1:38">
      <c r="A1007">
        <v>3285208</v>
      </c>
      <c r="B1007" t="s">
        <v>4164</v>
      </c>
      <c r="C1007" t="s">
        <v>19</v>
      </c>
      <c r="D1007" t="s">
        <v>85</v>
      </c>
      <c r="E1007">
        <v>2011</v>
      </c>
      <c r="F1007">
        <v>8</v>
      </c>
      <c r="G1007">
        <v>23</v>
      </c>
      <c r="H1007" t="s">
        <v>144</v>
      </c>
      <c r="I1007" t="s">
        <v>100</v>
      </c>
      <c r="J1007" t="s">
        <v>100</v>
      </c>
      <c r="K1007" t="s">
        <v>345</v>
      </c>
      <c r="L1007" t="s">
        <v>144</v>
      </c>
      <c r="M1007" t="s">
        <v>102</v>
      </c>
      <c r="O1007" s="51">
        <v>2331706</v>
      </c>
      <c r="P1007" t="s">
        <v>4165</v>
      </c>
      <c r="Q1007" t="s">
        <v>279</v>
      </c>
      <c r="R1007" t="s">
        <v>4166</v>
      </c>
      <c r="S1007" s="49" t="str">
        <f>CONCATENATE(Tabla_Datos[[#This Row],[Nombre_Cliente]]," ",Tabla_Datos[[#This Row],[ApellidoPaterno_Cliente]]," ",Tabla_Datos[[#This Row],[ApellidoMaterno_Cliente]])</f>
        <v>REYNA INES DIAZ VALDIVIA DE BENAVIDE</v>
      </c>
      <c r="T1007" s="53">
        <f>DATE(Tabla_Datos[[#This Row],[tAnio]],Tabla_Datos[[#This Row],[tMes]],Tabla_Datos[[#This Row],[tDia]])</f>
        <v>40778</v>
      </c>
      <c r="U1007" s="53" t="str">
        <f>IF(Tabla_Datos[[#This Row],[cProvincia]]="LIMA","LIMA","PROVINCIA")</f>
        <v>PROVINCIA</v>
      </c>
      <c r="V1007" s="53" t="str">
        <f>MID(Tabla_Datos[[#This Row],[pTelefono]],1,SEARCH("-",Tabla_Datos[[#This Row],[pTelefono]],1)-1)</f>
        <v>54</v>
      </c>
      <c r="W1007" s="53" t="str">
        <f>MID(Tabla_Datos[[#This Row],[pTelefono]],SEARCH("-",Tabla_Datos[[#This Row],[pTelefono]],1)+1,LEN(Tabla_Datos[[#This Row],[pTelefono]]))</f>
        <v>958818605</v>
      </c>
      <c r="X1007" s="53" t="str">
        <f>CONCATENATE(Tabla_Datos[[#This Row],[TipUrb]]," ",Tabla_Datos[[#This Row],[Calle]]," ",Tabla_Datos[[#This Row],[NumCalle]])</f>
        <v>UR . 0</v>
      </c>
      <c r="Y1007" t="s">
        <v>106</v>
      </c>
      <c r="Z1007" t="s">
        <v>349</v>
      </c>
      <c r="AA1007" t="s">
        <v>350</v>
      </c>
      <c r="AB1007" t="s">
        <v>95</v>
      </c>
      <c r="AC1007" t="s">
        <v>95</v>
      </c>
      <c r="AD1007" t="s">
        <v>161</v>
      </c>
      <c r="AE1007" t="s">
        <v>1034</v>
      </c>
      <c r="AF1007">
        <v>7</v>
      </c>
      <c r="AG1007" s="51">
        <v>29303479</v>
      </c>
      <c r="AH1007" t="s">
        <v>95</v>
      </c>
      <c r="AI1007">
        <v>1</v>
      </c>
      <c r="AJ1007">
        <v>1</v>
      </c>
      <c r="AK1007" t="s">
        <v>221</v>
      </c>
      <c r="AL1007">
        <v>0</v>
      </c>
    </row>
    <row r="1008" spans="1:38">
      <c r="A1008">
        <v>3287249</v>
      </c>
      <c r="B1008" t="s">
        <v>4167</v>
      </c>
      <c r="C1008" t="s">
        <v>20</v>
      </c>
      <c r="D1008" t="s">
        <v>143</v>
      </c>
      <c r="E1008">
        <v>2011</v>
      </c>
      <c r="F1008">
        <v>8</v>
      </c>
      <c r="G1008">
        <v>23</v>
      </c>
      <c r="H1008" t="s">
        <v>86</v>
      </c>
      <c r="I1008" t="s">
        <v>16</v>
      </c>
      <c r="J1008" t="s">
        <v>16</v>
      </c>
      <c r="K1008" t="s">
        <v>308</v>
      </c>
      <c r="L1008" t="s">
        <v>86</v>
      </c>
      <c r="M1008" t="s">
        <v>88</v>
      </c>
      <c r="N1008" s="50">
        <v>9130982</v>
      </c>
      <c r="O1008" s="51">
        <v>2333214</v>
      </c>
      <c r="P1008" t="s">
        <v>4168</v>
      </c>
      <c r="Q1008" t="s">
        <v>4169</v>
      </c>
      <c r="R1008" t="s">
        <v>4170</v>
      </c>
      <c r="S1008" s="49" t="str">
        <f>CONCATENATE(Tabla_Datos[[#This Row],[Nombre_Cliente]]," ",Tabla_Datos[[#This Row],[ApellidoPaterno_Cliente]]," ",Tabla_Datos[[#This Row],[ApellidoMaterno_Cliente]])</f>
        <v>ROSA ISABEL CRUZATTI ARGOTE</v>
      </c>
      <c r="T1008" s="53">
        <f>DATE(Tabla_Datos[[#This Row],[tAnio]],Tabla_Datos[[#This Row],[tMes]],Tabla_Datos[[#This Row],[tDia]])</f>
        <v>40778</v>
      </c>
      <c r="U1008" s="53" t="str">
        <f>IF(Tabla_Datos[[#This Row],[cProvincia]]="LIMA","LIMA","PROVINCIA")</f>
        <v>LIMA</v>
      </c>
      <c r="V1008" s="53" t="str">
        <f>MID(Tabla_Datos[[#This Row],[pTelefono]],1,SEARCH("-",Tabla_Datos[[#This Row],[pTelefono]],1)-1)</f>
        <v>1</v>
      </c>
      <c r="W1008" s="53" t="str">
        <f>MID(Tabla_Datos[[#This Row],[pTelefono]],SEARCH("-",Tabla_Datos[[#This Row],[pTelefono]],1)+1,LEN(Tabla_Datos[[#This Row],[pTelefono]]))</f>
        <v>981074974</v>
      </c>
      <c r="X1008" s="53" t="str">
        <f>CONCATENATE(Tabla_Datos[[#This Row],[TipUrb]]," ",Tabla_Datos[[#This Row],[Calle]]," ",Tabla_Datos[[#This Row],[NumCalle]])</f>
        <v>AH . 0</v>
      </c>
      <c r="Y1008" t="s">
        <v>92</v>
      </c>
      <c r="Z1008" t="s">
        <v>152</v>
      </c>
      <c r="AA1008" t="s">
        <v>153</v>
      </c>
      <c r="AB1008" t="s">
        <v>95</v>
      </c>
      <c r="AC1008" t="s">
        <v>95</v>
      </c>
      <c r="AD1008" t="s">
        <v>96</v>
      </c>
      <c r="AE1008" t="s">
        <v>1340</v>
      </c>
      <c r="AF1008">
        <v>5</v>
      </c>
      <c r="AG1008" s="51">
        <v>41081627</v>
      </c>
      <c r="AH1008" t="s">
        <v>95</v>
      </c>
      <c r="AI1008">
        <v>1</v>
      </c>
      <c r="AJ1008">
        <v>1</v>
      </c>
      <c r="AK1008" t="s">
        <v>221</v>
      </c>
      <c r="AL1008">
        <v>0</v>
      </c>
    </row>
    <row r="1009" spans="1:38">
      <c r="A1009">
        <v>3287485</v>
      </c>
      <c r="B1009" t="s">
        <v>4171</v>
      </c>
      <c r="C1009" t="s">
        <v>19</v>
      </c>
      <c r="D1009" t="s">
        <v>143</v>
      </c>
      <c r="E1009">
        <v>2011</v>
      </c>
      <c r="F1009">
        <v>8</v>
      </c>
      <c r="G1009">
        <v>23</v>
      </c>
      <c r="H1009" t="s">
        <v>144</v>
      </c>
      <c r="I1009" t="s">
        <v>141</v>
      </c>
      <c r="J1009" t="s">
        <v>521</v>
      </c>
      <c r="K1009" t="s">
        <v>869</v>
      </c>
      <c r="L1009" t="s">
        <v>144</v>
      </c>
      <c r="M1009" t="s">
        <v>294</v>
      </c>
      <c r="N1009" s="50">
        <v>43593603</v>
      </c>
      <c r="O1009" s="51">
        <v>2333366</v>
      </c>
      <c r="P1009" t="s">
        <v>4172</v>
      </c>
      <c r="Q1009" t="s">
        <v>95</v>
      </c>
      <c r="R1009" t="s">
        <v>95</v>
      </c>
      <c r="S1009" s="49" t="str">
        <f>CONCATENATE(Tabla_Datos[[#This Row],[Nombre_Cliente]]," ",Tabla_Datos[[#This Row],[ApellidoPaterno_Cliente]]," ",Tabla_Datos[[#This Row],[ApellidoMaterno_Cliente]])</f>
        <v xml:space="preserve">OMICRON CONTRATISTAS    </v>
      </c>
      <c r="T1009" s="53">
        <f>DATE(Tabla_Datos[[#This Row],[tAnio]],Tabla_Datos[[#This Row],[tMes]],Tabla_Datos[[#This Row],[tDia]])</f>
        <v>40778</v>
      </c>
      <c r="U1009" s="53" t="str">
        <f>IF(Tabla_Datos[[#This Row],[cProvincia]]="LIMA","LIMA","PROVINCIA")</f>
        <v>PROVINCIA</v>
      </c>
      <c r="V1009" s="53" t="str">
        <f>MID(Tabla_Datos[[#This Row],[pTelefono]],1,SEARCH("-",Tabla_Datos[[#This Row],[pTelefono]],1)-1)</f>
        <v>64</v>
      </c>
      <c r="W1009" s="53" t="str">
        <f>MID(Tabla_Datos[[#This Row],[pTelefono]],SEARCH("-",Tabla_Datos[[#This Row],[pTelefono]],1)+1,LEN(Tabla_Datos[[#This Row],[pTelefono]]))</f>
        <v>964686986</v>
      </c>
      <c r="X1009" s="53" t="str">
        <f>CONCATENATE(Tabla_Datos[[#This Row],[TipUrb]]," ",Tabla_Datos[[#This Row],[Calle]]," ",Tabla_Datos[[#This Row],[NumCalle]])</f>
        <v>- AGUIRRE MORALES 1088</v>
      </c>
      <c r="Y1009" t="s">
        <v>525</v>
      </c>
      <c r="Z1009" t="s">
        <v>152</v>
      </c>
      <c r="AA1009" t="s">
        <v>153</v>
      </c>
      <c r="AB1009" t="s">
        <v>95</v>
      </c>
      <c r="AC1009" t="s">
        <v>95</v>
      </c>
      <c r="AD1009" t="s">
        <v>109</v>
      </c>
      <c r="AE1009" t="s">
        <v>95</v>
      </c>
      <c r="AF1009" t="s">
        <v>95</v>
      </c>
      <c r="AG1009" s="51" t="s">
        <v>95</v>
      </c>
      <c r="AH1009">
        <v>2048606407</v>
      </c>
      <c r="AI1009">
        <v>1</v>
      </c>
      <c r="AJ1009">
        <v>1</v>
      </c>
      <c r="AK1009" t="s">
        <v>4173</v>
      </c>
      <c r="AL1009">
        <v>1088</v>
      </c>
    </row>
    <row r="1010" spans="1:38">
      <c r="A1010">
        <v>3285409</v>
      </c>
      <c r="B1010" t="s">
        <v>4174</v>
      </c>
      <c r="C1010" t="s">
        <v>20</v>
      </c>
      <c r="D1010" t="s">
        <v>143</v>
      </c>
      <c r="E1010">
        <v>2011</v>
      </c>
      <c r="F1010">
        <v>8</v>
      </c>
      <c r="G1010">
        <v>23</v>
      </c>
      <c r="H1010" t="s">
        <v>86</v>
      </c>
      <c r="I1010" t="s">
        <v>300</v>
      </c>
      <c r="J1010" t="s">
        <v>535</v>
      </c>
      <c r="K1010" t="s">
        <v>916</v>
      </c>
      <c r="L1010" t="s">
        <v>86</v>
      </c>
      <c r="M1010" t="s">
        <v>148</v>
      </c>
      <c r="N1010" s="50">
        <v>5342485</v>
      </c>
      <c r="O1010" s="51">
        <v>2331904</v>
      </c>
      <c r="P1010" t="s">
        <v>4175</v>
      </c>
      <c r="Q1010" t="s">
        <v>284</v>
      </c>
      <c r="R1010" t="s">
        <v>341</v>
      </c>
      <c r="S1010" s="49" t="str">
        <f>CONCATENATE(Tabla_Datos[[#This Row],[Nombre_Cliente]]," ",Tabla_Datos[[#This Row],[ApellidoPaterno_Cliente]]," ",Tabla_Datos[[#This Row],[ApellidoMaterno_Cliente]])</f>
        <v>JAIME RIOS ALVARADO</v>
      </c>
      <c r="T1010" s="53">
        <f>DATE(Tabla_Datos[[#This Row],[tAnio]],Tabla_Datos[[#This Row],[tMes]],Tabla_Datos[[#This Row],[tDia]])</f>
        <v>40778</v>
      </c>
      <c r="U1010" s="53" t="str">
        <f>IF(Tabla_Datos[[#This Row],[cProvincia]]="LIMA","LIMA","PROVINCIA")</f>
        <v>PROVINCIA</v>
      </c>
      <c r="V1010" s="53" t="str">
        <f>MID(Tabla_Datos[[#This Row],[pTelefono]],1,SEARCH("-",Tabla_Datos[[#This Row],[pTelefono]],1)-1)</f>
        <v>65</v>
      </c>
      <c r="W1010" s="53" t="str">
        <f>MID(Tabla_Datos[[#This Row],[pTelefono]],SEARCH("-",Tabla_Datos[[#This Row],[pTelefono]],1)+1,LEN(Tabla_Datos[[#This Row],[pTelefono]]))</f>
        <v>965324805</v>
      </c>
      <c r="X1010" s="53" t="str">
        <f>CONCATENATE(Tabla_Datos[[#This Row],[TipUrb]]," ",Tabla_Datos[[#This Row],[Calle]]," ",Tabla_Datos[[#This Row],[NumCalle]])</f>
        <v>- BERMUDES 5</v>
      </c>
      <c r="Y1010" t="s">
        <v>305</v>
      </c>
      <c r="Z1010" t="s">
        <v>152</v>
      </c>
      <c r="AA1010" t="s">
        <v>153</v>
      </c>
      <c r="AB1010" t="s">
        <v>95</v>
      </c>
      <c r="AC1010" t="s">
        <v>95</v>
      </c>
      <c r="AD1010" t="s">
        <v>109</v>
      </c>
      <c r="AE1010" t="s">
        <v>95</v>
      </c>
      <c r="AF1010" t="s">
        <v>95</v>
      </c>
      <c r="AG1010" s="51">
        <v>5265055</v>
      </c>
      <c r="AH1010" t="s">
        <v>95</v>
      </c>
      <c r="AI1010">
        <v>1</v>
      </c>
      <c r="AJ1010">
        <v>1</v>
      </c>
      <c r="AK1010" t="s">
        <v>4176</v>
      </c>
      <c r="AL1010">
        <v>5</v>
      </c>
    </row>
    <row r="1011" spans="1:38">
      <c r="A1011">
        <v>3285505</v>
      </c>
      <c r="B1011" t="s">
        <v>4177</v>
      </c>
      <c r="C1011" t="s">
        <v>19</v>
      </c>
      <c r="D1011" t="s">
        <v>143</v>
      </c>
      <c r="E1011">
        <v>2011</v>
      </c>
      <c r="F1011">
        <v>8</v>
      </c>
      <c r="G1011">
        <v>23</v>
      </c>
      <c r="H1011" t="s">
        <v>86</v>
      </c>
      <c r="I1011" t="s">
        <v>16</v>
      </c>
      <c r="J1011" t="s">
        <v>16</v>
      </c>
      <c r="K1011" t="s">
        <v>886</v>
      </c>
      <c r="L1011" t="s">
        <v>86</v>
      </c>
      <c r="M1011" t="s">
        <v>88</v>
      </c>
      <c r="N1011" s="50">
        <v>46906969</v>
      </c>
      <c r="O1011" s="51">
        <v>2331994</v>
      </c>
      <c r="P1011" t="s">
        <v>4178</v>
      </c>
      <c r="Q1011" t="s">
        <v>4179</v>
      </c>
      <c r="R1011" t="s">
        <v>4180</v>
      </c>
      <c r="S1011" s="49" t="str">
        <f>CONCATENATE(Tabla_Datos[[#This Row],[Nombre_Cliente]]," ",Tabla_Datos[[#This Row],[ApellidoPaterno_Cliente]]," ",Tabla_Datos[[#This Row],[ApellidoMaterno_Cliente]])</f>
        <v>NANCY MILAGROS LANDECHO JULCA</v>
      </c>
      <c r="T1011" s="53">
        <f>DATE(Tabla_Datos[[#This Row],[tAnio]],Tabla_Datos[[#This Row],[tMes]],Tabla_Datos[[#This Row],[tDia]])</f>
        <v>40778</v>
      </c>
      <c r="U1011" s="53" t="str">
        <f>IF(Tabla_Datos[[#This Row],[cProvincia]]="LIMA","LIMA","PROVINCIA")</f>
        <v>LIMA</v>
      </c>
      <c r="V1011" s="53" t="str">
        <f>MID(Tabla_Datos[[#This Row],[pTelefono]],1,SEARCH("-",Tabla_Datos[[#This Row],[pTelefono]],1)-1)</f>
        <v>1</v>
      </c>
      <c r="W1011" s="53" t="str">
        <f>MID(Tabla_Datos[[#This Row],[pTelefono]],SEARCH("-",Tabla_Datos[[#This Row],[pTelefono]],1)+1,LEN(Tabla_Datos[[#This Row],[pTelefono]]))</f>
        <v>994741590</v>
      </c>
      <c r="X1011" s="53" t="str">
        <f>CONCATENATE(Tabla_Datos[[#This Row],[TipUrb]]," ",Tabla_Datos[[#This Row],[Calle]]," ",Tabla_Datos[[#This Row],[NumCalle]])</f>
        <v>AH . 0</v>
      </c>
      <c r="Y1011" t="s">
        <v>92</v>
      </c>
      <c r="Z1011" t="s">
        <v>152</v>
      </c>
      <c r="AA1011" t="s">
        <v>153</v>
      </c>
      <c r="AB1011" t="s">
        <v>95</v>
      </c>
      <c r="AC1011" t="s">
        <v>95</v>
      </c>
      <c r="AD1011" t="s">
        <v>96</v>
      </c>
      <c r="AE1011" t="s">
        <v>1034</v>
      </c>
      <c r="AF1011">
        <v>4</v>
      </c>
      <c r="AG1011" s="51">
        <v>45288634</v>
      </c>
      <c r="AH1011" t="s">
        <v>95</v>
      </c>
      <c r="AI1011">
        <v>1</v>
      </c>
      <c r="AJ1011">
        <v>1</v>
      </c>
      <c r="AK1011" t="s">
        <v>221</v>
      </c>
      <c r="AL1011">
        <v>0</v>
      </c>
    </row>
    <row r="1012" spans="1:38">
      <c r="A1012">
        <v>3285644</v>
      </c>
      <c r="B1012" t="s">
        <v>4181</v>
      </c>
      <c r="C1012" t="s">
        <v>19</v>
      </c>
      <c r="D1012" t="s">
        <v>143</v>
      </c>
      <c r="E1012">
        <v>2011</v>
      </c>
      <c r="F1012">
        <v>8</v>
      </c>
      <c r="G1012">
        <v>23</v>
      </c>
      <c r="H1012" t="s">
        <v>86</v>
      </c>
      <c r="I1012" t="s">
        <v>202</v>
      </c>
      <c r="J1012" t="s">
        <v>202</v>
      </c>
      <c r="K1012" t="s">
        <v>202</v>
      </c>
      <c r="L1012" t="s">
        <v>86</v>
      </c>
      <c r="M1012" t="s">
        <v>133</v>
      </c>
      <c r="O1012" s="51">
        <v>2332109</v>
      </c>
      <c r="P1012" t="s">
        <v>4182</v>
      </c>
      <c r="Q1012" t="s">
        <v>4183</v>
      </c>
      <c r="R1012" t="s">
        <v>159</v>
      </c>
      <c r="S1012" s="49" t="str">
        <f>CONCATENATE(Tabla_Datos[[#This Row],[Nombre_Cliente]]," ",Tabla_Datos[[#This Row],[ApellidoPaterno_Cliente]]," ",Tabla_Datos[[#This Row],[ApellidoMaterno_Cliente]])</f>
        <v>EVERT SAMUEL COSAVALENTE CHAVEZ</v>
      </c>
      <c r="T1012" s="53">
        <f>DATE(Tabla_Datos[[#This Row],[tAnio]],Tabla_Datos[[#This Row],[tMes]],Tabla_Datos[[#This Row],[tDia]])</f>
        <v>40778</v>
      </c>
      <c r="U1012" s="53" t="str">
        <f>IF(Tabla_Datos[[#This Row],[cProvincia]]="LIMA","LIMA","PROVINCIA")</f>
        <v>PROVINCIA</v>
      </c>
      <c r="V1012" s="53" t="str">
        <f>MID(Tabla_Datos[[#This Row],[pTelefono]],1,SEARCH("-",Tabla_Datos[[#This Row],[pTelefono]],1)-1)</f>
        <v>74</v>
      </c>
      <c r="W1012" s="53" t="str">
        <f>MID(Tabla_Datos[[#This Row],[pTelefono]],SEARCH("-",Tabla_Datos[[#This Row],[pTelefono]],1)+1,LEN(Tabla_Datos[[#This Row],[pTelefono]]))</f>
        <v>74282672</v>
      </c>
      <c r="X1012" s="53" t="str">
        <f>CONCATENATE(Tabla_Datos[[#This Row],[TipUrb]]," ",Tabla_Datos[[#This Row],[Calle]]," ",Tabla_Datos[[#This Row],[NumCalle]])</f>
        <v>AH . 0</v>
      </c>
      <c r="Y1012" t="s">
        <v>208</v>
      </c>
      <c r="Z1012" t="s">
        <v>152</v>
      </c>
      <c r="AA1012" t="s">
        <v>153</v>
      </c>
      <c r="AB1012" t="s">
        <v>95</v>
      </c>
      <c r="AC1012" t="s">
        <v>95</v>
      </c>
      <c r="AD1012" t="s">
        <v>96</v>
      </c>
      <c r="AE1012" t="s">
        <v>3092</v>
      </c>
      <c r="AF1012">
        <v>2</v>
      </c>
      <c r="AG1012" s="51">
        <v>18857615</v>
      </c>
      <c r="AH1012" t="s">
        <v>95</v>
      </c>
      <c r="AI1012">
        <v>1</v>
      </c>
      <c r="AJ1012">
        <v>1</v>
      </c>
      <c r="AK1012" t="s">
        <v>221</v>
      </c>
      <c r="AL1012">
        <v>0</v>
      </c>
    </row>
    <row r="1013" spans="1:38">
      <c r="A1013">
        <v>3286481</v>
      </c>
      <c r="B1013" t="s">
        <v>4184</v>
      </c>
      <c r="C1013" t="s">
        <v>18</v>
      </c>
      <c r="D1013" t="s">
        <v>143</v>
      </c>
      <c r="E1013">
        <v>2011</v>
      </c>
      <c r="F1013">
        <v>8</v>
      </c>
      <c r="G1013">
        <v>23</v>
      </c>
      <c r="H1013" t="s">
        <v>86</v>
      </c>
      <c r="I1013" t="s">
        <v>478</v>
      </c>
      <c r="J1013" t="s">
        <v>3207</v>
      </c>
      <c r="K1013" t="s">
        <v>3299</v>
      </c>
      <c r="L1013" t="s">
        <v>86</v>
      </c>
      <c r="M1013" t="s">
        <v>148</v>
      </c>
      <c r="N1013" s="50">
        <v>40416247</v>
      </c>
      <c r="O1013" s="51">
        <v>2332576</v>
      </c>
      <c r="P1013" t="s">
        <v>4185</v>
      </c>
      <c r="Q1013" t="s">
        <v>3301</v>
      </c>
      <c r="R1013" t="s">
        <v>1262</v>
      </c>
      <c r="S1013" s="49" t="str">
        <f>CONCATENATE(Tabla_Datos[[#This Row],[Nombre_Cliente]]," ",Tabla_Datos[[#This Row],[ApellidoPaterno_Cliente]]," ",Tabla_Datos[[#This Row],[ApellidoMaterno_Cliente]])</f>
        <v xml:space="preserve">NOE  GUEVARA  SOTO </v>
      </c>
      <c r="T1013" s="53">
        <f>DATE(Tabla_Datos[[#This Row],[tAnio]],Tabla_Datos[[#This Row],[tMes]],Tabla_Datos[[#This Row],[tDia]])</f>
        <v>40778</v>
      </c>
      <c r="U1013" s="53" t="str">
        <f>IF(Tabla_Datos[[#This Row],[cProvincia]]="LIMA","LIMA","PROVINCIA")</f>
        <v>PROVINCIA</v>
      </c>
      <c r="V1013" s="53" t="str">
        <f>MID(Tabla_Datos[[#This Row],[pTelefono]],1,SEARCH("-",Tabla_Datos[[#This Row],[pTelefono]],1)-1)</f>
        <v>1</v>
      </c>
      <c r="W1013" s="53" t="str">
        <f>MID(Tabla_Datos[[#This Row],[pTelefono]],SEARCH("-",Tabla_Datos[[#This Row],[pTelefono]],1)+1,LEN(Tabla_Datos[[#This Row],[pTelefono]]))</f>
        <v>942154251</v>
      </c>
      <c r="X1013" s="53" t="str">
        <f>CONCATENATE(Tabla_Datos[[#This Row],[TipUrb]]," ",Tabla_Datos[[#This Row],[Calle]]," ",Tabla_Datos[[#This Row],[NumCalle]])</f>
        <v>PO PROCERES 148</v>
      </c>
      <c r="Y1013" t="s">
        <v>484</v>
      </c>
      <c r="Z1013" t="s">
        <v>320</v>
      </c>
      <c r="AA1013" t="s">
        <v>321</v>
      </c>
      <c r="AB1013" t="s">
        <v>95</v>
      </c>
      <c r="AC1013" t="s">
        <v>95</v>
      </c>
      <c r="AD1013" t="s">
        <v>1658</v>
      </c>
      <c r="AE1013" t="s">
        <v>95</v>
      </c>
      <c r="AG1013" s="51">
        <v>41214747</v>
      </c>
      <c r="AI1013">
        <v>26</v>
      </c>
      <c r="AJ1013">
        <v>26</v>
      </c>
      <c r="AK1013" t="s">
        <v>4186</v>
      </c>
      <c r="AL1013">
        <v>148</v>
      </c>
    </row>
    <row r="1014" spans="1:38">
      <c r="A1014">
        <v>3285761</v>
      </c>
      <c r="B1014" t="s">
        <v>4187</v>
      </c>
      <c r="C1014" t="s">
        <v>20</v>
      </c>
      <c r="D1014" t="s">
        <v>85</v>
      </c>
      <c r="E1014">
        <v>2011</v>
      </c>
      <c r="F1014">
        <v>8</v>
      </c>
      <c r="G1014">
        <v>23</v>
      </c>
      <c r="H1014" t="s">
        <v>86</v>
      </c>
      <c r="I1014" t="s">
        <v>16</v>
      </c>
      <c r="J1014" t="s">
        <v>16</v>
      </c>
      <c r="K1014" t="s">
        <v>696</v>
      </c>
      <c r="L1014" t="s">
        <v>86</v>
      </c>
      <c r="M1014" t="s">
        <v>88</v>
      </c>
      <c r="N1014" s="50">
        <v>20000021</v>
      </c>
      <c r="O1014" s="51">
        <v>2332199</v>
      </c>
      <c r="P1014" t="s">
        <v>4188</v>
      </c>
      <c r="Q1014" t="s">
        <v>1389</v>
      </c>
      <c r="R1014" t="s">
        <v>805</v>
      </c>
      <c r="S1014" s="49" t="str">
        <f>CONCATENATE(Tabla_Datos[[#This Row],[Nombre_Cliente]]," ",Tabla_Datos[[#This Row],[ApellidoPaterno_Cliente]]," ",Tabla_Datos[[#This Row],[ApellidoMaterno_Cliente]])</f>
        <v>ERIKA MEDALIT FERNANDEZ GUEVARA</v>
      </c>
      <c r="T1014" s="53">
        <f>DATE(Tabla_Datos[[#This Row],[tAnio]],Tabla_Datos[[#This Row],[tMes]],Tabla_Datos[[#This Row],[tDia]])</f>
        <v>40778</v>
      </c>
      <c r="U1014" s="53" t="str">
        <f>IF(Tabla_Datos[[#This Row],[cProvincia]]="LIMA","LIMA","PROVINCIA")</f>
        <v>LIMA</v>
      </c>
      <c r="V1014" s="53" t="str">
        <f>MID(Tabla_Datos[[#This Row],[pTelefono]],1,SEARCH("-",Tabla_Datos[[#This Row],[pTelefono]],1)-1)</f>
        <v>1</v>
      </c>
      <c r="W1014" s="53" t="str">
        <f>MID(Tabla_Datos[[#This Row],[pTelefono]],SEARCH("-",Tabla_Datos[[#This Row],[pTelefono]],1)+1,LEN(Tabla_Datos[[#This Row],[pTelefono]]))</f>
        <v>946293457</v>
      </c>
      <c r="X1014" s="53" t="str">
        <f>CONCATENATE(Tabla_Datos[[#This Row],[TipUrb]]," ",Tabla_Datos[[#This Row],[Calle]]," ",Tabla_Datos[[#This Row],[NumCalle]])</f>
        <v>UR BAYLETTI JULIO 426</v>
      </c>
      <c r="Y1014" t="s">
        <v>92</v>
      </c>
      <c r="Z1014" t="s">
        <v>196</v>
      </c>
      <c r="AA1014" t="s">
        <v>197</v>
      </c>
      <c r="AB1014" t="s">
        <v>95</v>
      </c>
      <c r="AC1014">
        <v>303</v>
      </c>
      <c r="AD1014" t="s">
        <v>161</v>
      </c>
      <c r="AE1014" t="s">
        <v>95</v>
      </c>
      <c r="AF1014" t="s">
        <v>95</v>
      </c>
      <c r="AG1014" s="51">
        <v>43690994</v>
      </c>
      <c r="AH1014" t="s">
        <v>95</v>
      </c>
      <c r="AI1014">
        <v>1</v>
      </c>
      <c r="AJ1014">
        <v>1</v>
      </c>
      <c r="AK1014" t="s">
        <v>4189</v>
      </c>
      <c r="AL1014">
        <v>426</v>
      </c>
    </row>
    <row r="1015" spans="1:38">
      <c r="A1015">
        <v>3285573</v>
      </c>
      <c r="B1015" t="s">
        <v>4190</v>
      </c>
      <c r="C1015" t="s">
        <v>18</v>
      </c>
      <c r="D1015" t="s">
        <v>85</v>
      </c>
      <c r="E1015">
        <v>2011</v>
      </c>
      <c r="F1015">
        <v>8</v>
      </c>
      <c r="G1015">
        <v>23</v>
      </c>
      <c r="H1015" t="s">
        <v>86</v>
      </c>
      <c r="I1015" t="s">
        <v>16</v>
      </c>
      <c r="J1015" t="s">
        <v>16</v>
      </c>
      <c r="K1015" t="s">
        <v>277</v>
      </c>
      <c r="L1015" t="s">
        <v>86</v>
      </c>
      <c r="M1015" t="s">
        <v>88</v>
      </c>
      <c r="N1015" s="50">
        <v>99999999</v>
      </c>
      <c r="O1015" s="51">
        <v>2332018</v>
      </c>
      <c r="P1015" t="s">
        <v>4191</v>
      </c>
      <c r="Q1015" t="s">
        <v>4192</v>
      </c>
      <c r="R1015" t="s">
        <v>4193</v>
      </c>
      <c r="S1015" s="49" t="str">
        <f>CONCATENATE(Tabla_Datos[[#This Row],[Nombre_Cliente]]," ",Tabla_Datos[[#This Row],[ApellidoPaterno_Cliente]]," ",Tabla_Datos[[#This Row],[ApellidoMaterno_Cliente]])</f>
        <v>WILDER PAUL RODOLFO  PINEDO  FLOREZ</v>
      </c>
      <c r="T1015" s="53">
        <f>DATE(Tabla_Datos[[#This Row],[tAnio]],Tabla_Datos[[#This Row],[tMes]],Tabla_Datos[[#This Row],[tDia]])</f>
        <v>40778</v>
      </c>
      <c r="U1015" s="53" t="str">
        <f>IF(Tabla_Datos[[#This Row],[cProvincia]]="LIMA","LIMA","PROVINCIA")</f>
        <v>LIMA</v>
      </c>
      <c r="V1015" s="53" t="str">
        <f>MID(Tabla_Datos[[#This Row],[pTelefono]],1,SEARCH("-",Tabla_Datos[[#This Row],[pTelefono]],1)-1)</f>
        <v>1</v>
      </c>
      <c r="W1015" s="53" t="str">
        <f>MID(Tabla_Datos[[#This Row],[pTelefono]],SEARCH("-",Tabla_Datos[[#This Row],[pTelefono]],1)+1,LEN(Tabla_Datos[[#This Row],[pTelefono]]))</f>
        <v>987704240</v>
      </c>
      <c r="X1015" s="53" t="str">
        <f>CONCATENATE(Tabla_Datos[[#This Row],[TipUrb]]," ",Tabla_Datos[[#This Row],[Calle]]," ",Tabla_Datos[[#This Row],[NumCalle]])</f>
        <v>UR PUMACAHUA, MATEO 150</v>
      </c>
      <c r="Y1015" t="s">
        <v>92</v>
      </c>
      <c r="Z1015" t="s">
        <v>93</v>
      </c>
      <c r="AA1015" t="s">
        <v>94</v>
      </c>
      <c r="AB1015" t="s">
        <v>95</v>
      </c>
      <c r="AC1015" t="s">
        <v>95</v>
      </c>
      <c r="AD1015" t="s">
        <v>161</v>
      </c>
      <c r="AE1015" t="s">
        <v>95</v>
      </c>
      <c r="AG1015" s="51">
        <v>46563333</v>
      </c>
      <c r="AI1015">
        <v>26</v>
      </c>
      <c r="AJ1015">
        <v>26</v>
      </c>
      <c r="AK1015" t="s">
        <v>4194</v>
      </c>
      <c r="AL1015">
        <v>150</v>
      </c>
    </row>
    <row r="1016" spans="1:38">
      <c r="A1016">
        <v>3285419</v>
      </c>
      <c r="B1016" t="s">
        <v>4195</v>
      </c>
      <c r="C1016" t="s">
        <v>20</v>
      </c>
      <c r="D1016" t="s">
        <v>143</v>
      </c>
      <c r="E1016">
        <v>2011</v>
      </c>
      <c r="F1016">
        <v>8</v>
      </c>
      <c r="G1016">
        <v>23</v>
      </c>
      <c r="H1016" t="s">
        <v>86</v>
      </c>
      <c r="I1016" t="s">
        <v>132</v>
      </c>
      <c r="J1016" t="s">
        <v>425</v>
      </c>
      <c r="K1016" t="s">
        <v>425</v>
      </c>
      <c r="L1016" t="s">
        <v>86</v>
      </c>
      <c r="M1016" t="s">
        <v>133</v>
      </c>
      <c r="N1016" s="50">
        <v>2643313</v>
      </c>
      <c r="O1016" s="51">
        <v>2331913</v>
      </c>
      <c r="P1016" t="s">
        <v>4196</v>
      </c>
      <c r="Q1016" t="s">
        <v>934</v>
      </c>
      <c r="R1016" t="s">
        <v>4197</v>
      </c>
      <c r="S1016" s="49" t="str">
        <f>CONCATENATE(Tabla_Datos[[#This Row],[Nombre_Cliente]]," ",Tabla_Datos[[#This Row],[ApellidoPaterno_Cliente]]," ",Tabla_Datos[[#This Row],[ApellidoMaterno_Cliente]])</f>
        <v>JEFRI JHONATHAN AVILA OLAYA</v>
      </c>
      <c r="T1016" s="53">
        <f>DATE(Tabla_Datos[[#This Row],[tAnio]],Tabla_Datos[[#This Row],[tMes]],Tabla_Datos[[#This Row],[tDia]])</f>
        <v>40778</v>
      </c>
      <c r="U1016" s="53" t="str">
        <f>IF(Tabla_Datos[[#This Row],[cProvincia]]="LIMA","LIMA","PROVINCIA")</f>
        <v>PROVINCIA</v>
      </c>
      <c r="V1016" s="53" t="str">
        <f>MID(Tabla_Datos[[#This Row],[pTelefono]],1,SEARCH("-",Tabla_Datos[[#This Row],[pTelefono]],1)-1)</f>
        <v>73</v>
      </c>
      <c r="W1016" s="53" t="str">
        <f>MID(Tabla_Datos[[#This Row],[pTelefono]],SEARCH("-",Tabla_Datos[[#This Row],[pTelefono]],1)+1,LEN(Tabla_Datos[[#This Row],[pTelefono]]))</f>
        <v>951000267</v>
      </c>
      <c r="X1016" s="53" t="str">
        <f>CONCATENATE(Tabla_Datos[[#This Row],[TipUrb]]," ",Tabla_Datos[[#This Row],[Calle]]," ",Tabla_Datos[[#This Row],[NumCalle]])</f>
        <v>PJ SAN JOSE 193</v>
      </c>
      <c r="Y1016" t="s">
        <v>137</v>
      </c>
      <c r="Z1016" t="s">
        <v>152</v>
      </c>
      <c r="AA1016" t="s">
        <v>153</v>
      </c>
      <c r="AB1016" t="s">
        <v>95</v>
      </c>
      <c r="AC1016" t="s">
        <v>95</v>
      </c>
      <c r="AD1016" t="s">
        <v>429</v>
      </c>
      <c r="AE1016" t="s">
        <v>95</v>
      </c>
      <c r="AF1016" t="s">
        <v>95</v>
      </c>
      <c r="AG1016" s="51">
        <v>46936185</v>
      </c>
      <c r="AH1016" t="s">
        <v>95</v>
      </c>
      <c r="AI1016">
        <v>1</v>
      </c>
      <c r="AJ1016">
        <v>1</v>
      </c>
      <c r="AK1016" t="s">
        <v>1342</v>
      </c>
      <c r="AL1016">
        <v>193</v>
      </c>
    </row>
    <row r="1017" spans="1:38">
      <c r="A1017">
        <v>3287463</v>
      </c>
      <c r="B1017" t="s">
        <v>4198</v>
      </c>
      <c r="C1017" t="s">
        <v>18</v>
      </c>
      <c r="D1017" t="s">
        <v>143</v>
      </c>
      <c r="E1017">
        <v>2011</v>
      </c>
      <c r="F1017">
        <v>8</v>
      </c>
      <c r="G1017">
        <v>23</v>
      </c>
      <c r="H1017" t="s">
        <v>86</v>
      </c>
      <c r="I1017" t="s">
        <v>600</v>
      </c>
      <c r="J1017" t="s">
        <v>601</v>
      </c>
      <c r="K1017" t="s">
        <v>602</v>
      </c>
      <c r="L1017" t="s">
        <v>86</v>
      </c>
      <c r="M1017" t="s">
        <v>594</v>
      </c>
      <c r="N1017" s="50">
        <v>99999999</v>
      </c>
      <c r="O1017" s="51">
        <v>2333341</v>
      </c>
      <c r="P1017" t="s">
        <v>4199</v>
      </c>
      <c r="Q1017" t="s">
        <v>4200</v>
      </c>
      <c r="R1017" t="s">
        <v>3356</v>
      </c>
      <c r="S1017" s="49" t="str">
        <f>CONCATENATE(Tabla_Datos[[#This Row],[Nombre_Cliente]]," ",Tabla_Datos[[#This Row],[ApellidoPaterno_Cliente]]," ",Tabla_Datos[[#This Row],[ApellidoMaterno_Cliente]])</f>
        <v xml:space="preserve">  YONY BENIGNO  SUAÑA   MAMANI  </v>
      </c>
      <c r="T1017" s="53">
        <f>DATE(Tabla_Datos[[#This Row],[tAnio]],Tabla_Datos[[#This Row],[tMes]],Tabla_Datos[[#This Row],[tDia]])</f>
        <v>40778</v>
      </c>
      <c r="U1017" s="53" t="str">
        <f>IF(Tabla_Datos[[#This Row],[cProvincia]]="LIMA","LIMA","PROVINCIA")</f>
        <v>PROVINCIA</v>
      </c>
      <c r="V1017" s="53" t="str">
        <f>MID(Tabla_Datos[[#This Row],[pTelefono]],1,SEARCH("-",Tabla_Datos[[#This Row],[pTelefono]],1)-1)</f>
        <v>1</v>
      </c>
      <c r="W1017" s="53" t="str">
        <f>MID(Tabla_Datos[[#This Row],[pTelefono]],SEARCH("-",Tabla_Datos[[#This Row],[pTelefono]],1)+1,LEN(Tabla_Datos[[#This Row],[pTelefono]]))</f>
        <v>951529152</v>
      </c>
      <c r="X1017" s="53" t="str">
        <f>CONCATENATE(Tabla_Datos[[#This Row],[TipUrb]]," ",Tabla_Datos[[#This Row],[Calle]]," ",Tabla_Datos[[#This Row],[NumCalle]])</f>
        <v>UR 24 DE  ENERO 0</v>
      </c>
      <c r="Y1017" t="s">
        <v>606</v>
      </c>
      <c r="Z1017" t="s">
        <v>181</v>
      </c>
      <c r="AA1017" t="s">
        <v>182</v>
      </c>
      <c r="AB1017" t="s">
        <v>95</v>
      </c>
      <c r="AC1017" t="s">
        <v>95</v>
      </c>
      <c r="AD1017" t="s">
        <v>161</v>
      </c>
      <c r="AE1017" t="s">
        <v>1043</v>
      </c>
      <c r="AF1017">
        <v>2</v>
      </c>
      <c r="AG1017" s="51">
        <v>44098330</v>
      </c>
      <c r="AI1017">
        <v>26</v>
      </c>
      <c r="AJ1017">
        <v>26</v>
      </c>
      <c r="AK1017" t="s">
        <v>4201</v>
      </c>
      <c r="AL1017">
        <v>0</v>
      </c>
    </row>
    <row r="1018" spans="1:38">
      <c r="A1018">
        <v>3286860</v>
      </c>
      <c r="B1018" t="s">
        <v>4202</v>
      </c>
      <c r="C1018" t="s">
        <v>19</v>
      </c>
      <c r="D1018" t="s">
        <v>85</v>
      </c>
      <c r="E1018">
        <v>2011</v>
      </c>
      <c r="F1018">
        <v>8</v>
      </c>
      <c r="G1018">
        <v>23</v>
      </c>
      <c r="H1018" t="s">
        <v>144</v>
      </c>
      <c r="I1018" t="s">
        <v>16</v>
      </c>
      <c r="J1018" t="s">
        <v>16</v>
      </c>
      <c r="K1018" t="s">
        <v>487</v>
      </c>
      <c r="L1018" t="s">
        <v>144</v>
      </c>
      <c r="M1018" t="s">
        <v>88</v>
      </c>
      <c r="O1018" s="51">
        <v>2332908</v>
      </c>
      <c r="P1018" t="s">
        <v>2085</v>
      </c>
      <c r="Q1018" t="s">
        <v>3442</v>
      </c>
      <c r="R1018" t="s">
        <v>451</v>
      </c>
      <c r="S1018" s="49" t="str">
        <f>CONCATENATE(Tabla_Datos[[#This Row],[Nombre_Cliente]]," ",Tabla_Datos[[#This Row],[ApellidoPaterno_Cliente]]," ",Tabla_Datos[[#This Row],[ApellidoMaterno_Cliente]])</f>
        <v>MIGUEL MOTTA FLORES</v>
      </c>
      <c r="T1018" s="53">
        <f>DATE(Tabla_Datos[[#This Row],[tAnio]],Tabla_Datos[[#This Row],[tMes]],Tabla_Datos[[#This Row],[tDia]])</f>
        <v>40778</v>
      </c>
      <c r="U1018" s="53" t="str">
        <f>IF(Tabla_Datos[[#This Row],[cProvincia]]="LIMA","LIMA","PROVINCIA")</f>
        <v>LIMA</v>
      </c>
      <c r="V1018" s="53" t="str">
        <f>MID(Tabla_Datos[[#This Row],[pTelefono]],1,SEARCH("-",Tabla_Datos[[#This Row],[pTelefono]],1)-1)</f>
        <v>1</v>
      </c>
      <c r="W1018" s="53" t="str">
        <f>MID(Tabla_Datos[[#This Row],[pTelefono]],SEARCH("-",Tabla_Datos[[#This Row],[pTelefono]],1)+1,LEN(Tabla_Datos[[#This Row],[pTelefono]]))</f>
        <v>999613853</v>
      </c>
      <c r="X1018" s="53" t="str">
        <f>CONCATENATE(Tabla_Datos[[#This Row],[TipUrb]]," ",Tabla_Datos[[#This Row],[Calle]]," ",Tabla_Datos[[#This Row],[NumCalle]])</f>
        <v>UR SANTA MONICA 643</v>
      </c>
      <c r="Y1018" t="s">
        <v>92</v>
      </c>
      <c r="Z1018" t="s">
        <v>122</v>
      </c>
      <c r="AA1018" t="s">
        <v>123</v>
      </c>
      <c r="AB1018">
        <v>2</v>
      </c>
      <c r="AC1018" t="s">
        <v>95</v>
      </c>
      <c r="AD1018" t="s">
        <v>161</v>
      </c>
      <c r="AE1018" t="s">
        <v>95</v>
      </c>
      <c r="AF1018" t="s">
        <v>95</v>
      </c>
      <c r="AG1018" s="51">
        <v>9212772</v>
      </c>
      <c r="AH1018" t="s">
        <v>95</v>
      </c>
      <c r="AI1018">
        <v>1</v>
      </c>
      <c r="AJ1018">
        <v>1</v>
      </c>
      <c r="AK1018" t="s">
        <v>4203</v>
      </c>
      <c r="AL1018">
        <v>643</v>
      </c>
    </row>
    <row r="1019" spans="1:38">
      <c r="A1019">
        <v>3286331</v>
      </c>
      <c r="B1019" t="s">
        <v>4204</v>
      </c>
      <c r="C1019" t="s">
        <v>18</v>
      </c>
      <c r="D1019" t="s">
        <v>85</v>
      </c>
      <c r="E1019">
        <v>2011</v>
      </c>
      <c r="F1019">
        <v>8</v>
      </c>
      <c r="G1019">
        <v>23</v>
      </c>
      <c r="H1019" t="s">
        <v>86</v>
      </c>
      <c r="I1019" t="s">
        <v>16</v>
      </c>
      <c r="J1019" t="s">
        <v>16</v>
      </c>
      <c r="K1019" t="s">
        <v>16</v>
      </c>
      <c r="L1019" t="s">
        <v>86</v>
      </c>
      <c r="M1019" t="s">
        <v>88</v>
      </c>
      <c r="N1019" s="50">
        <v>43426051</v>
      </c>
      <c r="O1019" s="51">
        <v>2332454</v>
      </c>
      <c r="P1019" t="s">
        <v>4205</v>
      </c>
      <c r="Q1019" t="s">
        <v>4206</v>
      </c>
      <c r="R1019" t="s">
        <v>4207</v>
      </c>
      <c r="S1019" s="49" t="str">
        <f>CONCATENATE(Tabla_Datos[[#This Row],[Nombre_Cliente]]," ",Tabla_Datos[[#This Row],[ApellidoPaterno_Cliente]]," ",Tabla_Datos[[#This Row],[ApellidoMaterno_Cliente]])</f>
        <v xml:space="preserve">JOSE LUIS  HERRADA  PEZZINI </v>
      </c>
      <c r="T1019" s="53">
        <f>DATE(Tabla_Datos[[#This Row],[tAnio]],Tabla_Datos[[#This Row],[tMes]],Tabla_Datos[[#This Row],[tDia]])</f>
        <v>40778</v>
      </c>
      <c r="U1019" s="53" t="str">
        <f>IF(Tabla_Datos[[#This Row],[cProvincia]]="LIMA","LIMA","PROVINCIA")</f>
        <v>LIMA</v>
      </c>
      <c r="V1019" s="53" t="str">
        <f>MID(Tabla_Datos[[#This Row],[pTelefono]],1,SEARCH("-",Tabla_Datos[[#This Row],[pTelefono]],1)-1)</f>
        <v>1</v>
      </c>
      <c r="W1019" s="53" t="str">
        <f>MID(Tabla_Datos[[#This Row],[pTelefono]],SEARCH("-",Tabla_Datos[[#This Row],[pTelefono]],1)+1,LEN(Tabla_Datos[[#This Row],[pTelefono]]))</f>
        <v>4774538</v>
      </c>
      <c r="X1019" s="53" t="str">
        <f>CONCATENATE(Tabla_Datos[[#This Row],[TipUrb]]," ",Tabla_Datos[[#This Row],[Calle]]," ",Tabla_Datos[[#This Row],[NumCalle]])</f>
        <v>- LAMPA 306</v>
      </c>
      <c r="Y1019" t="s">
        <v>92</v>
      </c>
      <c r="Z1019" t="s">
        <v>93</v>
      </c>
      <c r="AA1019" t="s">
        <v>94</v>
      </c>
      <c r="AB1019">
        <v>2</v>
      </c>
      <c r="AC1019" t="s">
        <v>95</v>
      </c>
      <c r="AD1019" t="s">
        <v>109</v>
      </c>
      <c r="AE1019" t="s">
        <v>95</v>
      </c>
      <c r="AG1019" s="51">
        <v>9426091</v>
      </c>
      <c r="AI1019">
        <v>26</v>
      </c>
      <c r="AJ1019">
        <v>26</v>
      </c>
      <c r="AK1019" t="s">
        <v>2370</v>
      </c>
      <c r="AL1019">
        <v>306</v>
      </c>
    </row>
    <row r="1020" spans="1:38">
      <c r="A1020">
        <v>3286353</v>
      </c>
      <c r="B1020" t="s">
        <v>4208</v>
      </c>
      <c r="C1020" t="s">
        <v>19</v>
      </c>
      <c r="D1020" t="s">
        <v>143</v>
      </c>
      <c r="E1020">
        <v>2011</v>
      </c>
      <c r="F1020">
        <v>8</v>
      </c>
      <c r="G1020">
        <v>23</v>
      </c>
      <c r="H1020" t="s">
        <v>144</v>
      </c>
      <c r="I1020" t="s">
        <v>587</v>
      </c>
      <c r="J1020" t="s">
        <v>587</v>
      </c>
      <c r="K1020" t="s">
        <v>4209</v>
      </c>
      <c r="L1020" t="s">
        <v>144</v>
      </c>
      <c r="M1020" t="s">
        <v>102</v>
      </c>
      <c r="O1020" s="51">
        <v>2332491</v>
      </c>
      <c r="P1020" t="s">
        <v>4210</v>
      </c>
      <c r="Q1020" t="s">
        <v>4211</v>
      </c>
      <c r="R1020" t="s">
        <v>256</v>
      </c>
      <c r="S1020" s="49" t="str">
        <f>CONCATENATE(Tabla_Datos[[#This Row],[Nombre_Cliente]]," ",Tabla_Datos[[#This Row],[ApellidoPaterno_Cliente]]," ",Tabla_Datos[[#This Row],[ApellidoMaterno_Cliente]])</f>
        <v>ALONSO FREDY CHURA MAMANI</v>
      </c>
      <c r="T1020" s="53">
        <f>DATE(Tabla_Datos[[#This Row],[tAnio]],Tabla_Datos[[#This Row],[tMes]],Tabla_Datos[[#This Row],[tDia]])</f>
        <v>40778</v>
      </c>
      <c r="U1020" s="53" t="str">
        <f>IF(Tabla_Datos[[#This Row],[cProvincia]]="LIMA","LIMA","PROVINCIA")</f>
        <v>PROVINCIA</v>
      </c>
      <c r="V1020" s="53" t="str">
        <f>MID(Tabla_Datos[[#This Row],[pTelefono]],1,SEARCH("-",Tabla_Datos[[#This Row],[pTelefono]],1)-1)</f>
        <v>52</v>
      </c>
      <c r="W1020" s="53" t="str">
        <f>MID(Tabla_Datos[[#This Row],[pTelefono]],SEARCH("-",Tabla_Datos[[#This Row],[pTelefono]],1)+1,LEN(Tabla_Datos[[#This Row],[pTelefono]]))</f>
        <v>952290598</v>
      </c>
      <c r="X1020" s="53" t="str">
        <f>CONCATENATE(Tabla_Datos[[#This Row],[TipUrb]]," ",Tabla_Datos[[#This Row],[Calle]]," ",Tabla_Datos[[#This Row],[NumCalle]])</f>
        <v>- 27 MZ. 144 LT. 26 0</v>
      </c>
      <c r="Y1020" t="s">
        <v>590</v>
      </c>
      <c r="Z1020" t="s">
        <v>152</v>
      </c>
      <c r="AA1020" t="s">
        <v>153</v>
      </c>
      <c r="AB1020" t="s">
        <v>95</v>
      </c>
      <c r="AC1020" t="s">
        <v>95</v>
      </c>
      <c r="AD1020" t="s">
        <v>109</v>
      </c>
      <c r="AE1020" t="s">
        <v>95</v>
      </c>
      <c r="AF1020" t="s">
        <v>95</v>
      </c>
      <c r="AG1020" s="51">
        <v>45299003</v>
      </c>
      <c r="AH1020" t="s">
        <v>95</v>
      </c>
      <c r="AI1020">
        <v>1</v>
      </c>
      <c r="AJ1020">
        <v>1</v>
      </c>
      <c r="AK1020" t="s">
        <v>4212</v>
      </c>
      <c r="AL1020">
        <v>0</v>
      </c>
    </row>
    <row r="1021" spans="1:38">
      <c r="A1021">
        <v>3288400</v>
      </c>
      <c r="B1021" t="s">
        <v>3412</v>
      </c>
      <c r="C1021" t="s">
        <v>20</v>
      </c>
      <c r="D1021" t="s">
        <v>85</v>
      </c>
      <c r="E1021">
        <v>2011</v>
      </c>
      <c r="F1021">
        <v>8</v>
      </c>
      <c r="G1021">
        <v>23</v>
      </c>
      <c r="H1021" t="s">
        <v>86</v>
      </c>
      <c r="I1021" t="s">
        <v>16</v>
      </c>
      <c r="J1021" t="s">
        <v>16</v>
      </c>
      <c r="K1021" t="s">
        <v>126</v>
      </c>
      <c r="L1021" t="s">
        <v>86</v>
      </c>
      <c r="M1021" t="s">
        <v>88</v>
      </c>
      <c r="N1021" s="50">
        <v>43629664</v>
      </c>
      <c r="O1021" s="51">
        <v>2334180</v>
      </c>
      <c r="P1021" t="s">
        <v>4213</v>
      </c>
      <c r="Q1021" t="s">
        <v>4214</v>
      </c>
      <c r="R1021" t="s">
        <v>421</v>
      </c>
      <c r="S1021" s="49" t="str">
        <f>CONCATENATE(Tabla_Datos[[#This Row],[Nombre_Cliente]]," ",Tabla_Datos[[#This Row],[ApellidoPaterno_Cliente]]," ",Tabla_Datos[[#This Row],[ApellidoMaterno_Cliente]])</f>
        <v>JULIO MODESTO ARCOS LOPEZ</v>
      </c>
      <c r="T1021" s="53">
        <f>DATE(Tabla_Datos[[#This Row],[tAnio]],Tabla_Datos[[#This Row],[tMes]],Tabla_Datos[[#This Row],[tDia]])</f>
        <v>40778</v>
      </c>
      <c r="U1021" s="53" t="str">
        <f>IF(Tabla_Datos[[#This Row],[cProvincia]]="LIMA","LIMA","PROVINCIA")</f>
        <v>LIMA</v>
      </c>
      <c r="V1021" s="53" t="str">
        <f>MID(Tabla_Datos[[#This Row],[pTelefono]],1,SEARCH("-",Tabla_Datos[[#This Row],[pTelefono]],1)-1)</f>
        <v>1</v>
      </c>
      <c r="W1021" s="53" t="str">
        <f>MID(Tabla_Datos[[#This Row],[pTelefono]],SEARCH("-",Tabla_Datos[[#This Row],[pTelefono]],1)+1,LEN(Tabla_Datos[[#This Row],[pTelefono]]))</f>
        <v>00000000</v>
      </c>
      <c r="X1021" s="53" t="str">
        <f>CONCATENATE(Tabla_Datos[[#This Row],[TipUrb]]," ",Tabla_Datos[[#This Row],[Calle]]," ",Tabla_Datos[[#This Row],[NumCalle]])</f>
        <v>UR . 0</v>
      </c>
      <c r="Y1021" t="s">
        <v>92</v>
      </c>
      <c r="Z1021" t="s">
        <v>122</v>
      </c>
      <c r="AA1021" t="s">
        <v>123</v>
      </c>
      <c r="AB1021" t="s">
        <v>95</v>
      </c>
      <c r="AC1021" t="s">
        <v>95</v>
      </c>
      <c r="AD1021" t="s">
        <v>161</v>
      </c>
      <c r="AE1021" t="s">
        <v>413</v>
      </c>
      <c r="AF1021">
        <v>12</v>
      </c>
      <c r="AG1021" s="51">
        <v>7642565</v>
      </c>
      <c r="AH1021" t="s">
        <v>95</v>
      </c>
      <c r="AI1021">
        <v>1</v>
      </c>
      <c r="AJ1021">
        <v>1</v>
      </c>
      <c r="AK1021" t="s">
        <v>221</v>
      </c>
      <c r="AL1021">
        <v>0</v>
      </c>
    </row>
    <row r="1022" spans="1:38">
      <c r="A1022">
        <v>3287448</v>
      </c>
      <c r="B1022" t="s">
        <v>4215</v>
      </c>
      <c r="C1022" t="s">
        <v>19</v>
      </c>
      <c r="D1022" t="s">
        <v>85</v>
      </c>
      <c r="E1022">
        <v>2011</v>
      </c>
      <c r="F1022">
        <v>8</v>
      </c>
      <c r="G1022">
        <v>23</v>
      </c>
      <c r="H1022" t="s">
        <v>86</v>
      </c>
      <c r="I1022" t="s">
        <v>16</v>
      </c>
      <c r="J1022" t="s">
        <v>16</v>
      </c>
      <c r="K1022" t="s">
        <v>680</v>
      </c>
      <c r="L1022" t="s">
        <v>86</v>
      </c>
      <c r="M1022" t="s">
        <v>88</v>
      </c>
      <c r="N1022" s="50">
        <v>41241606</v>
      </c>
      <c r="O1022" s="51">
        <v>2333335</v>
      </c>
      <c r="P1022" t="s">
        <v>2300</v>
      </c>
      <c r="Q1022" t="s">
        <v>840</v>
      </c>
      <c r="R1022" t="s">
        <v>542</v>
      </c>
      <c r="S1022" s="49" t="str">
        <f>CONCATENATE(Tabla_Datos[[#This Row],[Nombre_Cliente]]," ",Tabla_Datos[[#This Row],[ApellidoPaterno_Cliente]]," ",Tabla_Datos[[#This Row],[ApellidoMaterno_Cliente]])</f>
        <v>ANA MARIA VALLE RAMIREZ</v>
      </c>
      <c r="T1022" s="53">
        <f>DATE(Tabla_Datos[[#This Row],[tAnio]],Tabla_Datos[[#This Row],[tMes]],Tabla_Datos[[#This Row],[tDia]])</f>
        <v>40778</v>
      </c>
      <c r="U1022" s="53" t="str">
        <f>IF(Tabla_Datos[[#This Row],[cProvincia]]="LIMA","LIMA","PROVINCIA")</f>
        <v>LIMA</v>
      </c>
      <c r="V1022" s="53" t="str">
        <f>MID(Tabla_Datos[[#This Row],[pTelefono]],1,SEARCH("-",Tabla_Datos[[#This Row],[pTelefono]],1)-1)</f>
        <v>1</v>
      </c>
      <c r="W1022" s="53" t="str">
        <f>MID(Tabla_Datos[[#This Row],[pTelefono]],SEARCH("-",Tabla_Datos[[#This Row],[pTelefono]],1)+1,LEN(Tabla_Datos[[#This Row],[pTelefono]]))</f>
        <v>967909336</v>
      </c>
      <c r="X1022" s="53" t="str">
        <f>CONCATENATE(Tabla_Datos[[#This Row],[TipUrb]]," ",Tabla_Datos[[#This Row],[Calle]]," ",Tabla_Datos[[#This Row],[NumCalle]])</f>
        <v>UR WACAYPATA 564</v>
      </c>
      <c r="Y1022" t="s">
        <v>92</v>
      </c>
      <c r="Z1022" t="s">
        <v>122</v>
      </c>
      <c r="AA1022" t="s">
        <v>123</v>
      </c>
      <c r="AB1022" t="s">
        <v>95</v>
      </c>
      <c r="AC1022" t="s">
        <v>95</v>
      </c>
      <c r="AD1022" t="s">
        <v>161</v>
      </c>
      <c r="AE1022" t="s">
        <v>3250</v>
      </c>
      <c r="AF1022" t="s">
        <v>95</v>
      </c>
      <c r="AG1022" s="51">
        <v>4067896</v>
      </c>
      <c r="AH1022" t="s">
        <v>95</v>
      </c>
      <c r="AI1022">
        <v>1</v>
      </c>
      <c r="AJ1022">
        <v>1</v>
      </c>
      <c r="AK1022" t="s">
        <v>4216</v>
      </c>
      <c r="AL1022">
        <v>564</v>
      </c>
    </row>
    <row r="1023" spans="1:38">
      <c r="A1023">
        <v>3287910</v>
      </c>
      <c r="B1023" t="s">
        <v>1729</v>
      </c>
      <c r="C1023" t="s">
        <v>20</v>
      </c>
      <c r="D1023" t="s">
        <v>224</v>
      </c>
      <c r="E1023">
        <v>2011</v>
      </c>
      <c r="F1023">
        <v>8</v>
      </c>
      <c r="G1023">
        <v>23</v>
      </c>
      <c r="H1023" t="s">
        <v>144</v>
      </c>
      <c r="I1023" t="s">
        <v>16</v>
      </c>
      <c r="J1023" t="s">
        <v>16</v>
      </c>
      <c r="K1023" t="s">
        <v>1380</v>
      </c>
      <c r="L1023" t="s">
        <v>144</v>
      </c>
      <c r="M1023" t="s">
        <v>88</v>
      </c>
      <c r="N1023" s="50">
        <v>20000130</v>
      </c>
      <c r="O1023" s="51">
        <v>2333753</v>
      </c>
      <c r="P1023" t="s">
        <v>4217</v>
      </c>
      <c r="Q1023" t="s">
        <v>4218</v>
      </c>
      <c r="R1023" t="s">
        <v>4219</v>
      </c>
      <c r="S1023" s="49" t="str">
        <f>CONCATENATE(Tabla_Datos[[#This Row],[Nombre_Cliente]]," ",Tabla_Datos[[#This Row],[ApellidoPaterno_Cliente]]," ",Tabla_Datos[[#This Row],[ApellidoMaterno_Cliente]])</f>
        <v>ORLANDO GERMAN MUNGUIA HUAYTA</v>
      </c>
      <c r="T1023" s="53">
        <f>DATE(Tabla_Datos[[#This Row],[tAnio]],Tabla_Datos[[#This Row],[tMes]],Tabla_Datos[[#This Row],[tDia]])</f>
        <v>40778</v>
      </c>
      <c r="U1023" s="53" t="str">
        <f>IF(Tabla_Datos[[#This Row],[cProvincia]]="LIMA","LIMA","PROVINCIA")</f>
        <v>LIMA</v>
      </c>
      <c r="V1023" s="53" t="str">
        <f>MID(Tabla_Datos[[#This Row],[pTelefono]],1,SEARCH("-",Tabla_Datos[[#This Row],[pTelefono]],1)-1)</f>
        <v>1</v>
      </c>
      <c r="W1023" s="53" t="str">
        <f>MID(Tabla_Datos[[#This Row],[pTelefono]],SEARCH("-",Tabla_Datos[[#This Row],[pTelefono]],1)+1,LEN(Tabla_Datos[[#This Row],[pTelefono]]))</f>
        <v>123123123</v>
      </c>
      <c r="X1023" s="53" t="str">
        <f>CONCATENATE(Tabla_Datos[[#This Row],[TipUrb]]," ",Tabla_Datos[[#This Row],[Calle]]," ",Tabla_Datos[[#This Row],[NumCalle]])</f>
        <v>UR 8 DE SETIEMBRE 0</v>
      </c>
      <c r="Y1023" t="s">
        <v>92</v>
      </c>
      <c r="Z1023" t="s">
        <v>122</v>
      </c>
      <c r="AA1023" t="s">
        <v>123</v>
      </c>
      <c r="AB1023" t="s">
        <v>95</v>
      </c>
      <c r="AC1023" t="s">
        <v>95</v>
      </c>
      <c r="AD1023" t="s">
        <v>161</v>
      </c>
      <c r="AE1023">
        <v>19</v>
      </c>
      <c r="AF1023">
        <v>6</v>
      </c>
      <c r="AG1023" s="51">
        <v>6812994</v>
      </c>
      <c r="AH1023" t="s">
        <v>95</v>
      </c>
      <c r="AI1023">
        <v>1</v>
      </c>
      <c r="AJ1023">
        <v>1</v>
      </c>
      <c r="AK1023" t="s">
        <v>4220</v>
      </c>
      <c r="AL1023">
        <v>0</v>
      </c>
    </row>
    <row r="1024" spans="1:38">
      <c r="A1024">
        <v>3292661</v>
      </c>
      <c r="B1024" t="s">
        <v>4221</v>
      </c>
      <c r="C1024" t="s">
        <v>18</v>
      </c>
      <c r="D1024" t="s">
        <v>143</v>
      </c>
      <c r="E1024">
        <v>2011</v>
      </c>
      <c r="F1024">
        <v>8</v>
      </c>
      <c r="G1024">
        <v>23</v>
      </c>
      <c r="H1024" t="s">
        <v>86</v>
      </c>
      <c r="I1024" t="s">
        <v>16</v>
      </c>
      <c r="J1024" t="s">
        <v>1362</v>
      </c>
      <c r="K1024" t="s">
        <v>4222</v>
      </c>
      <c r="L1024" t="s">
        <v>86</v>
      </c>
      <c r="M1024" t="s">
        <v>88</v>
      </c>
      <c r="O1024" s="51">
        <v>2332557</v>
      </c>
      <c r="P1024" t="s">
        <v>2300</v>
      </c>
      <c r="Q1024" t="s">
        <v>4223</v>
      </c>
      <c r="R1024" t="s">
        <v>4224</v>
      </c>
      <c r="S1024" s="49" t="str">
        <f>CONCATENATE(Tabla_Datos[[#This Row],[Nombre_Cliente]]," ",Tabla_Datos[[#This Row],[ApellidoPaterno_Cliente]]," ",Tabla_Datos[[#This Row],[ApellidoMaterno_Cliente]])</f>
        <v>ANA MARIA DEL RIO MONTAÑEZ</v>
      </c>
      <c r="T1024" s="53">
        <f>DATE(Tabla_Datos[[#This Row],[tAnio]],Tabla_Datos[[#This Row],[tMes]],Tabla_Datos[[#This Row],[tDia]])</f>
        <v>40778</v>
      </c>
      <c r="U1024" s="53" t="str">
        <f>IF(Tabla_Datos[[#This Row],[cProvincia]]="LIMA","LIMA","PROVINCIA")</f>
        <v>PROVINCIA</v>
      </c>
      <c r="V1024" s="53" t="str">
        <f>MID(Tabla_Datos[[#This Row],[pTelefono]],1,SEARCH("-",Tabla_Datos[[#This Row],[pTelefono]],1)-1)</f>
        <v>1</v>
      </c>
      <c r="W1024" s="53" t="str">
        <f>MID(Tabla_Datos[[#This Row],[pTelefono]],SEARCH("-",Tabla_Datos[[#This Row],[pTelefono]],1)+1,LEN(Tabla_Datos[[#This Row],[pTelefono]]))</f>
        <v>2396052</v>
      </c>
      <c r="X1024" s="53" t="str">
        <f>CONCATENATE(Tabla_Datos[[#This Row],[TipUrb]]," ",Tabla_Datos[[#This Row],[Calle]]," ",Tabla_Datos[[#This Row],[NumCalle]])</f>
        <v xml:space="preserve">  LUNA ARRIETA 623</v>
      </c>
      <c r="Y1024" t="s">
        <v>92</v>
      </c>
      <c r="Z1024" t="s">
        <v>152</v>
      </c>
      <c r="AA1024" t="s">
        <v>153</v>
      </c>
      <c r="AB1024" t="s">
        <v>95</v>
      </c>
      <c r="AC1024" t="s">
        <v>95</v>
      </c>
      <c r="AD1024" t="s">
        <v>95</v>
      </c>
      <c r="AE1024" t="s">
        <v>95</v>
      </c>
      <c r="AG1024" s="51">
        <v>15722782</v>
      </c>
      <c r="AI1024">
        <v>1</v>
      </c>
      <c r="AJ1024">
        <v>1</v>
      </c>
      <c r="AK1024" t="s">
        <v>4225</v>
      </c>
      <c r="AL1024">
        <v>623</v>
      </c>
    </row>
    <row r="1025" spans="1:38">
      <c r="A1025">
        <v>3288091</v>
      </c>
      <c r="B1025" t="s">
        <v>4226</v>
      </c>
      <c r="C1025" t="s">
        <v>20</v>
      </c>
      <c r="D1025" t="s">
        <v>143</v>
      </c>
      <c r="E1025">
        <v>2011</v>
      </c>
      <c r="F1025">
        <v>8</v>
      </c>
      <c r="G1025">
        <v>23</v>
      </c>
      <c r="H1025" t="s">
        <v>86</v>
      </c>
      <c r="I1025" t="s">
        <v>16</v>
      </c>
      <c r="J1025" t="s">
        <v>16</v>
      </c>
      <c r="K1025" t="s">
        <v>1213</v>
      </c>
      <c r="L1025" t="s">
        <v>86</v>
      </c>
      <c r="M1025" t="s">
        <v>88</v>
      </c>
      <c r="N1025" s="50">
        <v>11111153</v>
      </c>
      <c r="O1025" s="51">
        <v>2333921</v>
      </c>
      <c r="P1025" t="s">
        <v>4227</v>
      </c>
      <c r="Q1025" t="s">
        <v>451</v>
      </c>
      <c r="R1025" t="s">
        <v>4228</v>
      </c>
      <c r="S1025" s="49" t="str">
        <f>CONCATENATE(Tabla_Datos[[#This Row],[Nombre_Cliente]]," ",Tabla_Datos[[#This Row],[ApellidoPaterno_Cliente]]," ",Tabla_Datos[[#This Row],[ApellidoMaterno_Cliente]])</f>
        <v>WILMER FLORES YALLI</v>
      </c>
      <c r="T1025" s="53">
        <f>DATE(Tabla_Datos[[#This Row],[tAnio]],Tabla_Datos[[#This Row],[tMes]],Tabla_Datos[[#This Row],[tDia]])</f>
        <v>40778</v>
      </c>
      <c r="U1025" s="53" t="str">
        <f>IF(Tabla_Datos[[#This Row],[cProvincia]]="LIMA","LIMA","PROVINCIA")</f>
        <v>LIMA</v>
      </c>
      <c r="V1025" s="53" t="str">
        <f>MID(Tabla_Datos[[#This Row],[pTelefono]],1,SEARCH("-",Tabla_Datos[[#This Row],[pTelefono]],1)-1)</f>
        <v>1</v>
      </c>
      <c r="W1025" s="53" t="str">
        <f>MID(Tabla_Datos[[#This Row],[pTelefono]],SEARCH("-",Tabla_Datos[[#This Row],[pTelefono]],1)+1,LEN(Tabla_Datos[[#This Row],[pTelefono]]))</f>
        <v>948660324</v>
      </c>
      <c r="X1025" s="53" t="str">
        <f>CONCATENATE(Tabla_Datos[[#This Row],[TipUrb]]," ",Tabla_Datos[[#This Row],[Calle]]," ",Tabla_Datos[[#This Row],[NumCalle]])</f>
        <v>- 31 DE MAYO 0</v>
      </c>
      <c r="Y1025" t="s">
        <v>92</v>
      </c>
      <c r="Z1025" t="s">
        <v>152</v>
      </c>
      <c r="AA1025" t="s">
        <v>153</v>
      </c>
      <c r="AB1025" t="s">
        <v>95</v>
      </c>
      <c r="AC1025" t="s">
        <v>95</v>
      </c>
      <c r="AD1025" t="s">
        <v>109</v>
      </c>
      <c r="AE1025" t="s">
        <v>116</v>
      </c>
      <c r="AF1025">
        <v>6</v>
      </c>
      <c r="AG1025" s="51">
        <v>10722382</v>
      </c>
      <c r="AH1025" t="s">
        <v>95</v>
      </c>
      <c r="AI1025">
        <v>1</v>
      </c>
      <c r="AJ1025">
        <v>1</v>
      </c>
      <c r="AK1025" t="s">
        <v>4229</v>
      </c>
      <c r="AL1025">
        <v>0</v>
      </c>
    </row>
    <row r="1026" spans="1:38">
      <c r="A1026">
        <v>3287586</v>
      </c>
      <c r="B1026" t="s">
        <v>4230</v>
      </c>
      <c r="C1026" t="s">
        <v>19</v>
      </c>
      <c r="D1026" t="s">
        <v>143</v>
      </c>
      <c r="E1026">
        <v>2011</v>
      </c>
      <c r="F1026">
        <v>8</v>
      </c>
      <c r="G1026">
        <v>23</v>
      </c>
      <c r="H1026" t="s">
        <v>86</v>
      </c>
      <c r="I1026" t="s">
        <v>759</v>
      </c>
      <c r="J1026" t="s">
        <v>2032</v>
      </c>
      <c r="K1026" t="s">
        <v>2848</v>
      </c>
      <c r="L1026" t="s">
        <v>86</v>
      </c>
      <c r="M1026" t="s">
        <v>294</v>
      </c>
      <c r="N1026" s="50">
        <v>46246528</v>
      </c>
      <c r="O1026" s="51">
        <v>2333468</v>
      </c>
      <c r="P1026" t="s">
        <v>2428</v>
      </c>
      <c r="Q1026" t="s">
        <v>1493</v>
      </c>
      <c r="R1026" t="s">
        <v>4231</v>
      </c>
      <c r="S1026" s="49" t="str">
        <f>CONCATENATE(Tabla_Datos[[#This Row],[Nombre_Cliente]]," ",Tabla_Datos[[#This Row],[ApellidoPaterno_Cliente]]," ",Tabla_Datos[[#This Row],[ApellidoMaterno_Cliente]])</f>
        <v>JORGE LUIS BARRIENTOS TACCA</v>
      </c>
      <c r="T1026" s="53">
        <f>DATE(Tabla_Datos[[#This Row],[tAnio]],Tabla_Datos[[#This Row],[tMes]],Tabla_Datos[[#This Row],[tDia]])</f>
        <v>40778</v>
      </c>
      <c r="U1026" s="53" t="str">
        <f>IF(Tabla_Datos[[#This Row],[cProvincia]]="LIMA","LIMA","PROVINCIA")</f>
        <v>PROVINCIA</v>
      </c>
      <c r="V1026" s="53" t="str">
        <f>MID(Tabla_Datos[[#This Row],[pTelefono]],1,SEARCH("-",Tabla_Datos[[#This Row],[pTelefono]],1)-1)</f>
        <v>56</v>
      </c>
      <c r="W1026" s="53" t="str">
        <f>MID(Tabla_Datos[[#This Row],[pTelefono]],SEARCH("-",Tabla_Datos[[#This Row],[pTelefono]],1)+1,LEN(Tabla_Datos[[#This Row],[pTelefono]]))</f>
        <v>956474205</v>
      </c>
      <c r="X1026" s="53" t="str">
        <f>CONCATENATE(Tabla_Datos[[#This Row],[TipUrb]]," ",Tabla_Datos[[#This Row],[Calle]]," ",Tabla_Datos[[#This Row],[NumCalle]])</f>
        <v>UP PACHACUTEC 219</v>
      </c>
      <c r="Y1026" t="s">
        <v>759</v>
      </c>
      <c r="Z1026" t="s">
        <v>152</v>
      </c>
      <c r="AA1026" t="s">
        <v>153</v>
      </c>
      <c r="AB1026" t="s">
        <v>95</v>
      </c>
      <c r="AC1026" t="s">
        <v>95</v>
      </c>
      <c r="AD1026" t="s">
        <v>286</v>
      </c>
      <c r="AE1026" t="s">
        <v>95</v>
      </c>
      <c r="AF1026" t="s">
        <v>95</v>
      </c>
      <c r="AG1026" s="51">
        <v>44174782</v>
      </c>
      <c r="AH1026" t="s">
        <v>95</v>
      </c>
      <c r="AI1026">
        <v>1</v>
      </c>
      <c r="AJ1026">
        <v>1</v>
      </c>
      <c r="AK1026" t="s">
        <v>3419</v>
      </c>
      <c r="AL1026">
        <v>219</v>
      </c>
    </row>
    <row r="1027" spans="1:38">
      <c r="A1027">
        <v>3286961</v>
      </c>
      <c r="B1027" t="s">
        <v>4232</v>
      </c>
      <c r="C1027" t="s">
        <v>19</v>
      </c>
      <c r="D1027" t="s">
        <v>143</v>
      </c>
      <c r="E1027">
        <v>2011</v>
      </c>
      <c r="F1027">
        <v>8</v>
      </c>
      <c r="G1027">
        <v>23</v>
      </c>
      <c r="H1027" t="s">
        <v>86</v>
      </c>
      <c r="I1027" t="s">
        <v>132</v>
      </c>
      <c r="J1027" t="s">
        <v>132</v>
      </c>
      <c r="K1027" t="s">
        <v>132</v>
      </c>
      <c r="L1027" t="s">
        <v>86</v>
      </c>
      <c r="M1027" t="s">
        <v>88</v>
      </c>
      <c r="N1027" s="50">
        <v>20000021</v>
      </c>
      <c r="O1027" s="51">
        <v>2332990</v>
      </c>
      <c r="P1027" t="s">
        <v>4233</v>
      </c>
      <c r="Q1027" t="s">
        <v>1605</v>
      </c>
      <c r="R1027" t="s">
        <v>4234</v>
      </c>
      <c r="S1027" s="49" t="str">
        <f>CONCATENATE(Tabla_Datos[[#This Row],[Nombre_Cliente]]," ",Tabla_Datos[[#This Row],[ApellidoPaterno_Cliente]]," ",Tabla_Datos[[#This Row],[ApellidoMaterno_Cliente]])</f>
        <v>JACQUELINE DEL PILAR GIL ORDINOLA</v>
      </c>
      <c r="T1027" s="53">
        <f>DATE(Tabla_Datos[[#This Row],[tAnio]],Tabla_Datos[[#This Row],[tMes]],Tabla_Datos[[#This Row],[tDia]])</f>
        <v>40778</v>
      </c>
      <c r="U1027" s="53" t="str">
        <f>IF(Tabla_Datos[[#This Row],[cProvincia]]="LIMA","LIMA","PROVINCIA")</f>
        <v>PROVINCIA</v>
      </c>
      <c r="V1027" s="53" t="str">
        <f>MID(Tabla_Datos[[#This Row],[pTelefono]],1,SEARCH("-",Tabla_Datos[[#This Row],[pTelefono]],1)-1)</f>
        <v>73</v>
      </c>
      <c r="W1027" s="53" t="str">
        <f>MID(Tabla_Datos[[#This Row],[pTelefono]],SEARCH("-",Tabla_Datos[[#This Row],[pTelefono]],1)+1,LEN(Tabla_Datos[[#This Row],[pTelefono]]))</f>
        <v>975745981</v>
      </c>
      <c r="X1027" s="53" t="str">
        <f>CONCATENATE(Tabla_Datos[[#This Row],[TipUrb]]," ",Tabla_Datos[[#This Row],[Calle]]," ",Tabla_Datos[[#This Row],[NumCalle]])</f>
        <v>LO BRASIL 0</v>
      </c>
      <c r="Y1027" t="s">
        <v>137</v>
      </c>
      <c r="Z1027" t="s">
        <v>152</v>
      </c>
      <c r="AA1027" t="s">
        <v>153</v>
      </c>
      <c r="AB1027" t="s">
        <v>95</v>
      </c>
      <c r="AC1027" t="s">
        <v>95</v>
      </c>
      <c r="AD1027" t="s">
        <v>3364</v>
      </c>
      <c r="AE1027" t="s">
        <v>95</v>
      </c>
      <c r="AF1027" t="s">
        <v>95</v>
      </c>
      <c r="AG1027" s="51">
        <v>2816824</v>
      </c>
      <c r="AH1027" t="s">
        <v>95</v>
      </c>
      <c r="AI1027">
        <v>1</v>
      </c>
      <c r="AJ1027">
        <v>1</v>
      </c>
      <c r="AK1027" t="s">
        <v>1360</v>
      </c>
      <c r="AL1027">
        <v>0</v>
      </c>
    </row>
    <row r="1028" spans="1:38">
      <c r="A1028">
        <v>3287092</v>
      </c>
      <c r="B1028" t="s">
        <v>4235</v>
      </c>
      <c r="C1028" t="s">
        <v>20</v>
      </c>
      <c r="D1028" t="s">
        <v>143</v>
      </c>
      <c r="E1028">
        <v>2011</v>
      </c>
      <c r="F1028">
        <v>8</v>
      </c>
      <c r="G1028">
        <v>23</v>
      </c>
      <c r="H1028" t="s">
        <v>86</v>
      </c>
      <c r="I1028" t="s">
        <v>132</v>
      </c>
      <c r="J1028" t="s">
        <v>425</v>
      </c>
      <c r="K1028" t="s">
        <v>425</v>
      </c>
      <c r="L1028" t="s">
        <v>86</v>
      </c>
      <c r="M1028" t="s">
        <v>133</v>
      </c>
      <c r="N1028" s="50">
        <v>41010962</v>
      </c>
      <c r="O1028" s="51">
        <v>2333102</v>
      </c>
      <c r="P1028" t="s">
        <v>4227</v>
      </c>
      <c r="Q1028" t="s">
        <v>4236</v>
      </c>
      <c r="R1028" t="s">
        <v>2227</v>
      </c>
      <c r="S1028" s="49" t="str">
        <f>CONCATENATE(Tabla_Datos[[#This Row],[Nombre_Cliente]]," ",Tabla_Datos[[#This Row],[ApellidoPaterno_Cliente]]," ",Tabla_Datos[[#This Row],[ApellidoMaterno_Cliente]])</f>
        <v>WILMER ACARO MAZA</v>
      </c>
      <c r="T1028" s="53">
        <f>DATE(Tabla_Datos[[#This Row],[tAnio]],Tabla_Datos[[#This Row],[tMes]],Tabla_Datos[[#This Row],[tDia]])</f>
        <v>40778</v>
      </c>
      <c r="U1028" s="53" t="str">
        <f>IF(Tabla_Datos[[#This Row],[cProvincia]]="LIMA","LIMA","PROVINCIA")</f>
        <v>PROVINCIA</v>
      </c>
      <c r="V1028" s="53" t="str">
        <f>MID(Tabla_Datos[[#This Row],[pTelefono]],1,SEARCH("-",Tabla_Datos[[#This Row],[pTelefono]],1)-1)</f>
        <v>73</v>
      </c>
      <c r="W1028" s="53" t="str">
        <f>MID(Tabla_Datos[[#This Row],[pTelefono]],SEARCH("-",Tabla_Datos[[#This Row],[pTelefono]],1)+1,LEN(Tabla_Datos[[#This Row],[pTelefono]]))</f>
        <v>969101261</v>
      </c>
      <c r="X1028" s="53" t="str">
        <f>CONCATENATE(Tabla_Datos[[#This Row],[TipUrb]]," ",Tabla_Datos[[#This Row],[Calle]]," ",Tabla_Datos[[#This Row],[NumCalle]])</f>
        <v>PJ IGNACIO SANCHEZ 105</v>
      </c>
      <c r="Y1028" t="s">
        <v>137</v>
      </c>
      <c r="Z1028" t="s">
        <v>152</v>
      </c>
      <c r="AA1028" t="s">
        <v>153</v>
      </c>
      <c r="AB1028" t="s">
        <v>95</v>
      </c>
      <c r="AC1028" t="s">
        <v>95</v>
      </c>
      <c r="AD1028" t="s">
        <v>429</v>
      </c>
      <c r="AE1028" t="s">
        <v>95</v>
      </c>
      <c r="AF1028" t="s">
        <v>95</v>
      </c>
      <c r="AG1028" s="51">
        <v>2818740</v>
      </c>
      <c r="AH1028" t="s">
        <v>95</v>
      </c>
      <c r="AI1028">
        <v>1</v>
      </c>
      <c r="AJ1028">
        <v>1</v>
      </c>
      <c r="AK1028" t="s">
        <v>4237</v>
      </c>
      <c r="AL1028">
        <v>105</v>
      </c>
    </row>
    <row r="1029" spans="1:38">
      <c r="A1029">
        <v>3287993</v>
      </c>
      <c r="B1029" t="s">
        <v>4238</v>
      </c>
      <c r="C1029" t="s">
        <v>19</v>
      </c>
      <c r="D1029" t="s">
        <v>143</v>
      </c>
      <c r="E1029">
        <v>2011</v>
      </c>
      <c r="F1029">
        <v>8</v>
      </c>
      <c r="G1029">
        <v>23</v>
      </c>
      <c r="H1029" t="s">
        <v>86</v>
      </c>
      <c r="I1029" t="s">
        <v>202</v>
      </c>
      <c r="J1029" t="s">
        <v>203</v>
      </c>
      <c r="K1029" t="s">
        <v>204</v>
      </c>
      <c r="L1029" t="s">
        <v>86</v>
      </c>
      <c r="M1029" t="s">
        <v>133</v>
      </c>
      <c r="N1029" s="50">
        <v>41628777</v>
      </c>
      <c r="O1029" s="51">
        <v>2333825</v>
      </c>
      <c r="P1029" t="s">
        <v>4239</v>
      </c>
      <c r="Q1029" t="s">
        <v>4240</v>
      </c>
      <c r="R1029" t="s">
        <v>4241</v>
      </c>
      <c r="S1029" s="49" t="str">
        <f>CONCATENATE(Tabla_Datos[[#This Row],[Nombre_Cliente]]," ",Tabla_Datos[[#This Row],[ApellidoPaterno_Cliente]]," ",Tabla_Datos[[#This Row],[ApellidoMaterno_Cliente]])</f>
        <v>WALTHER VIDAL LUMBRE YOCYA</v>
      </c>
      <c r="T1029" s="53">
        <f>DATE(Tabla_Datos[[#This Row],[tAnio]],Tabla_Datos[[#This Row],[tMes]],Tabla_Datos[[#This Row],[tDia]])</f>
        <v>40778</v>
      </c>
      <c r="U1029" s="53" t="str">
        <f>IF(Tabla_Datos[[#This Row],[cProvincia]]="LIMA","LIMA","PROVINCIA")</f>
        <v>PROVINCIA</v>
      </c>
      <c r="V1029" s="53" t="str">
        <f>MID(Tabla_Datos[[#This Row],[pTelefono]],1,SEARCH("-",Tabla_Datos[[#This Row],[pTelefono]],1)-1)</f>
        <v>74</v>
      </c>
      <c r="W1029" s="53" t="str">
        <f>MID(Tabla_Datos[[#This Row],[pTelefono]],SEARCH("-",Tabla_Datos[[#This Row],[pTelefono]],1)+1,LEN(Tabla_Datos[[#This Row],[pTelefono]]))</f>
        <v>979248952</v>
      </c>
      <c r="X1029" s="53" t="str">
        <f>CONCATENATE(Tabla_Datos[[#This Row],[TipUrb]]," ",Tabla_Datos[[#This Row],[Calle]]," ",Tabla_Datos[[#This Row],[NumCalle]])</f>
        <v>PJ GUATEMALA 102</v>
      </c>
      <c r="Y1029" t="s">
        <v>208</v>
      </c>
      <c r="Z1029" t="s">
        <v>152</v>
      </c>
      <c r="AA1029" t="s">
        <v>153</v>
      </c>
      <c r="AB1029" t="s">
        <v>95</v>
      </c>
      <c r="AC1029" t="s">
        <v>95</v>
      </c>
      <c r="AD1029" t="s">
        <v>429</v>
      </c>
      <c r="AE1029" t="s">
        <v>95</v>
      </c>
      <c r="AF1029" t="s">
        <v>95</v>
      </c>
      <c r="AG1029" s="51">
        <v>16716845</v>
      </c>
      <c r="AH1029" t="s">
        <v>95</v>
      </c>
      <c r="AI1029">
        <v>1</v>
      </c>
      <c r="AJ1029">
        <v>1</v>
      </c>
      <c r="AK1029" t="s">
        <v>4242</v>
      </c>
      <c r="AL1029">
        <v>102</v>
      </c>
    </row>
    <row r="1030" spans="1:38">
      <c r="A1030">
        <v>3288236</v>
      </c>
      <c r="B1030" t="s">
        <v>4243</v>
      </c>
      <c r="C1030" t="s">
        <v>18</v>
      </c>
      <c r="D1030" t="s">
        <v>143</v>
      </c>
      <c r="E1030">
        <v>2011</v>
      </c>
      <c r="F1030">
        <v>8</v>
      </c>
      <c r="G1030">
        <v>23</v>
      </c>
      <c r="H1030" t="s">
        <v>86</v>
      </c>
      <c r="I1030" t="s">
        <v>202</v>
      </c>
      <c r="J1030" t="s">
        <v>203</v>
      </c>
      <c r="K1030" t="s">
        <v>203</v>
      </c>
      <c r="L1030" t="s">
        <v>86</v>
      </c>
      <c r="M1030" t="s">
        <v>133</v>
      </c>
      <c r="N1030" s="50">
        <v>99999999</v>
      </c>
      <c r="O1030" s="51">
        <v>2334040</v>
      </c>
      <c r="P1030" t="s">
        <v>1591</v>
      </c>
      <c r="Q1030" t="s">
        <v>365</v>
      </c>
      <c r="R1030" t="s">
        <v>4244</v>
      </c>
      <c r="S1030" s="49" t="str">
        <f>CONCATENATE(Tabla_Datos[[#This Row],[Nombre_Cliente]]," ",Tabla_Datos[[#This Row],[ApellidoPaterno_Cliente]]," ",Tabla_Datos[[#This Row],[ApellidoMaterno_Cliente]])</f>
        <v>JOSE LUIS RODRIGUEZ  FERNANDEZ</v>
      </c>
      <c r="T1030" s="53">
        <f>DATE(Tabla_Datos[[#This Row],[tAnio]],Tabla_Datos[[#This Row],[tMes]],Tabla_Datos[[#This Row],[tDia]])</f>
        <v>40778</v>
      </c>
      <c r="U1030" s="53" t="str">
        <f>IF(Tabla_Datos[[#This Row],[cProvincia]]="LIMA","LIMA","PROVINCIA")</f>
        <v>PROVINCIA</v>
      </c>
      <c r="V1030" s="53" t="str">
        <f>MID(Tabla_Datos[[#This Row],[pTelefono]],1,SEARCH("-",Tabla_Datos[[#This Row],[pTelefono]],1)-1)</f>
        <v>1</v>
      </c>
      <c r="W1030" s="53" t="str">
        <f>MID(Tabla_Datos[[#This Row],[pTelefono]],SEARCH("-",Tabla_Datos[[#This Row],[pTelefono]],1)+1,LEN(Tabla_Datos[[#This Row],[pTelefono]]))</f>
        <v>979567921</v>
      </c>
      <c r="X1030" s="53" t="str">
        <f>CONCATENATE(Tabla_Datos[[#This Row],[TipUrb]]," ",Tabla_Datos[[#This Row],[Calle]]," ",Tabla_Datos[[#This Row],[NumCalle]])</f>
        <v>PJ CAJAMARCA 395</v>
      </c>
      <c r="Y1030" t="s">
        <v>208</v>
      </c>
      <c r="Z1030" t="s">
        <v>181</v>
      </c>
      <c r="AA1030" t="s">
        <v>182</v>
      </c>
      <c r="AB1030" t="s">
        <v>95</v>
      </c>
      <c r="AC1030" t="s">
        <v>95</v>
      </c>
      <c r="AD1030" t="s">
        <v>429</v>
      </c>
      <c r="AE1030" t="s">
        <v>95</v>
      </c>
      <c r="AG1030" s="51">
        <v>46060805</v>
      </c>
      <c r="AI1030">
        <v>26</v>
      </c>
      <c r="AJ1030">
        <v>26</v>
      </c>
      <c r="AK1030" t="s">
        <v>514</v>
      </c>
      <c r="AL1030">
        <v>395</v>
      </c>
    </row>
    <row r="1031" spans="1:38">
      <c r="A1031">
        <v>3288697</v>
      </c>
      <c r="B1031" t="s">
        <v>4245</v>
      </c>
      <c r="C1031" t="s">
        <v>18</v>
      </c>
      <c r="D1031" t="s">
        <v>143</v>
      </c>
      <c r="E1031">
        <v>2011</v>
      </c>
      <c r="F1031">
        <v>8</v>
      </c>
      <c r="G1031">
        <v>23</v>
      </c>
      <c r="H1031" t="s">
        <v>86</v>
      </c>
      <c r="I1031" t="s">
        <v>292</v>
      </c>
      <c r="J1031" t="s">
        <v>4246</v>
      </c>
      <c r="K1031" t="s">
        <v>4246</v>
      </c>
      <c r="L1031" t="s">
        <v>86</v>
      </c>
      <c r="M1031" t="s">
        <v>294</v>
      </c>
      <c r="N1031" s="50">
        <v>6975910</v>
      </c>
      <c r="O1031" s="51">
        <v>2334430</v>
      </c>
      <c r="P1031" t="s">
        <v>4247</v>
      </c>
      <c r="Q1031" t="s">
        <v>4248</v>
      </c>
      <c r="R1031" t="s">
        <v>900</v>
      </c>
      <c r="S1031" s="49" t="str">
        <f>CONCATENATE(Tabla_Datos[[#This Row],[Nombre_Cliente]]," ",Tabla_Datos[[#This Row],[ApellidoPaterno_Cliente]]," ",Tabla_Datos[[#This Row],[ApellidoMaterno_Cliente]])</f>
        <v>JESUS  ASTORAY RAMOS</v>
      </c>
      <c r="T1031" s="53">
        <f>DATE(Tabla_Datos[[#This Row],[tAnio]],Tabla_Datos[[#This Row],[tMes]],Tabla_Datos[[#This Row],[tDia]])</f>
        <v>40778</v>
      </c>
      <c r="U1031" s="53" t="str">
        <f>IF(Tabla_Datos[[#This Row],[cProvincia]]="LIMA","LIMA","PROVINCIA")</f>
        <v>PROVINCIA</v>
      </c>
      <c r="V1031" s="53" t="str">
        <f>MID(Tabla_Datos[[#This Row],[pTelefono]],1,SEARCH("-",Tabla_Datos[[#This Row],[pTelefono]],1)-1)</f>
        <v>66</v>
      </c>
      <c r="W1031" s="53" t="str">
        <f>MID(Tabla_Datos[[#This Row],[pTelefono]],SEARCH("-",Tabla_Datos[[#This Row],[pTelefono]],1)+1,LEN(Tabla_Datos[[#This Row],[pTelefono]]))</f>
        <v>966038466</v>
      </c>
      <c r="X1031" s="53" t="str">
        <f>CONCATENATE(Tabla_Datos[[#This Row],[TipUrb]]," ",Tabla_Datos[[#This Row],[Calle]]," ",Tabla_Datos[[#This Row],[NumCalle]])</f>
        <v>PO PRINCIPAL 100</v>
      </c>
      <c r="Y1031" t="s">
        <v>298</v>
      </c>
      <c r="Z1031" t="s">
        <v>320</v>
      </c>
      <c r="AA1031" t="s">
        <v>321</v>
      </c>
      <c r="AB1031" t="s">
        <v>95</v>
      </c>
      <c r="AC1031" t="s">
        <v>95</v>
      </c>
      <c r="AD1031" t="s">
        <v>1658</v>
      </c>
      <c r="AE1031" t="s">
        <v>95</v>
      </c>
      <c r="AG1031" s="51">
        <v>80119803</v>
      </c>
      <c r="AI1031">
        <v>1</v>
      </c>
      <c r="AJ1031">
        <v>1</v>
      </c>
      <c r="AK1031" t="s">
        <v>1355</v>
      </c>
      <c r="AL1031">
        <v>100</v>
      </c>
    </row>
    <row r="1032" spans="1:38">
      <c r="A1032">
        <v>3288386</v>
      </c>
      <c r="B1032" t="s">
        <v>4249</v>
      </c>
      <c r="C1032" t="s">
        <v>19</v>
      </c>
      <c r="D1032" t="s">
        <v>85</v>
      </c>
      <c r="E1032">
        <v>2011</v>
      </c>
      <c r="F1032">
        <v>8</v>
      </c>
      <c r="G1032">
        <v>23</v>
      </c>
      <c r="H1032" t="s">
        <v>86</v>
      </c>
      <c r="I1032" t="s">
        <v>16</v>
      </c>
      <c r="J1032" t="s">
        <v>16</v>
      </c>
      <c r="K1032" t="s">
        <v>157</v>
      </c>
      <c r="L1032" t="s">
        <v>86</v>
      </c>
      <c r="M1032" t="s">
        <v>88</v>
      </c>
      <c r="N1032" s="50">
        <v>20000021</v>
      </c>
      <c r="O1032" s="51">
        <v>2334166</v>
      </c>
      <c r="P1032" t="s">
        <v>4250</v>
      </c>
      <c r="Q1032" t="s">
        <v>4251</v>
      </c>
      <c r="R1032" t="s">
        <v>303</v>
      </c>
      <c r="S1032" s="49" t="str">
        <f>CONCATENATE(Tabla_Datos[[#This Row],[Nombre_Cliente]]," ",Tabla_Datos[[#This Row],[ApellidoPaterno_Cliente]]," ",Tabla_Datos[[#This Row],[ApellidoMaterno_Cliente]])</f>
        <v>IRIS AMANDA VELASQUEZ CRUZADO</v>
      </c>
      <c r="T1032" s="53">
        <f>DATE(Tabla_Datos[[#This Row],[tAnio]],Tabla_Datos[[#This Row],[tMes]],Tabla_Datos[[#This Row],[tDia]])</f>
        <v>40778</v>
      </c>
      <c r="U1032" s="53" t="str">
        <f>IF(Tabla_Datos[[#This Row],[cProvincia]]="LIMA","LIMA","PROVINCIA")</f>
        <v>LIMA</v>
      </c>
      <c r="V1032" s="53" t="str">
        <f>MID(Tabla_Datos[[#This Row],[pTelefono]],1,SEARCH("-",Tabla_Datos[[#This Row],[pTelefono]],1)-1)</f>
        <v>1</v>
      </c>
      <c r="W1032" s="53" t="str">
        <f>MID(Tabla_Datos[[#This Row],[pTelefono]],SEARCH("-",Tabla_Datos[[#This Row],[pTelefono]],1)+1,LEN(Tabla_Datos[[#This Row],[pTelefono]]))</f>
        <v>943665654</v>
      </c>
      <c r="X1032" s="53" t="str">
        <f>CONCATENATE(Tabla_Datos[[#This Row],[TipUrb]]," ",Tabla_Datos[[#This Row],[Calle]]," ",Tabla_Datos[[#This Row],[NumCalle]])</f>
        <v>CO BARTON ALBERTO 452</v>
      </c>
      <c r="Y1032" t="s">
        <v>92</v>
      </c>
      <c r="Z1032" t="s">
        <v>122</v>
      </c>
      <c r="AA1032" t="s">
        <v>123</v>
      </c>
      <c r="AB1032" t="s">
        <v>95</v>
      </c>
      <c r="AC1032" t="s">
        <v>95</v>
      </c>
      <c r="AD1032" t="s">
        <v>198</v>
      </c>
      <c r="AE1032" t="s">
        <v>95</v>
      </c>
      <c r="AF1032" t="s">
        <v>95</v>
      </c>
      <c r="AG1032" s="51">
        <v>22182633</v>
      </c>
      <c r="AH1032" t="s">
        <v>95</v>
      </c>
      <c r="AI1032">
        <v>1</v>
      </c>
      <c r="AJ1032">
        <v>1</v>
      </c>
      <c r="AK1032" t="s">
        <v>4252</v>
      </c>
      <c r="AL1032">
        <v>452</v>
      </c>
    </row>
    <row r="1033" spans="1:38">
      <c r="A1033">
        <v>3290079</v>
      </c>
      <c r="B1033" t="s">
        <v>4253</v>
      </c>
      <c r="C1033" t="s">
        <v>19</v>
      </c>
      <c r="D1033" t="s">
        <v>143</v>
      </c>
      <c r="E1033">
        <v>2011</v>
      </c>
      <c r="F1033">
        <v>8</v>
      </c>
      <c r="G1033">
        <v>23</v>
      </c>
      <c r="H1033" t="s">
        <v>86</v>
      </c>
      <c r="I1033" t="s">
        <v>292</v>
      </c>
      <c r="J1033" t="s">
        <v>293</v>
      </c>
      <c r="K1033" t="s">
        <v>292</v>
      </c>
      <c r="L1033" t="s">
        <v>86</v>
      </c>
      <c r="M1033" t="s">
        <v>294</v>
      </c>
      <c r="N1033" s="50">
        <v>42582231</v>
      </c>
      <c r="O1033" s="51">
        <v>2335274</v>
      </c>
      <c r="P1033" t="s">
        <v>4254</v>
      </c>
      <c r="Q1033" t="s">
        <v>2923</v>
      </c>
      <c r="R1033" t="s">
        <v>4255</v>
      </c>
      <c r="S1033" s="49" t="str">
        <f>CONCATENATE(Tabla_Datos[[#This Row],[Nombre_Cliente]]," ",Tabla_Datos[[#This Row],[ApellidoPaterno_Cliente]]," ",Tabla_Datos[[#This Row],[ApellidoMaterno_Cliente]])</f>
        <v>RUTH BERTHA AYALA TAPAHUASCO</v>
      </c>
      <c r="T1033" s="53">
        <f>DATE(Tabla_Datos[[#This Row],[tAnio]],Tabla_Datos[[#This Row],[tMes]],Tabla_Datos[[#This Row],[tDia]])</f>
        <v>40778</v>
      </c>
      <c r="U1033" s="53" t="str">
        <f>IF(Tabla_Datos[[#This Row],[cProvincia]]="LIMA","LIMA","PROVINCIA")</f>
        <v>PROVINCIA</v>
      </c>
      <c r="V1033" s="53" t="str">
        <f>MID(Tabla_Datos[[#This Row],[pTelefono]],1,SEARCH("-",Tabla_Datos[[#This Row],[pTelefono]],1)-1)</f>
        <v>66</v>
      </c>
      <c r="W1033" s="53" t="str">
        <f>MID(Tabla_Datos[[#This Row],[pTelefono]],SEARCH("-",Tabla_Datos[[#This Row],[pTelefono]],1)+1,LEN(Tabla_Datos[[#This Row],[pTelefono]]))</f>
        <v>966861139</v>
      </c>
      <c r="X1033" s="53" t="str">
        <f>CONCATENATE(Tabla_Datos[[#This Row],[TipUrb]]," ",Tabla_Datos[[#This Row],[Calle]]," ",Tabla_Datos[[#This Row],[NumCalle]])</f>
        <v>- BELLIDO 722</v>
      </c>
      <c r="Y1033" t="s">
        <v>298</v>
      </c>
      <c r="Z1033" t="s">
        <v>152</v>
      </c>
      <c r="AA1033" t="s">
        <v>153</v>
      </c>
      <c r="AB1033" t="s">
        <v>95</v>
      </c>
      <c r="AC1033" t="s">
        <v>95</v>
      </c>
      <c r="AD1033" t="s">
        <v>109</v>
      </c>
      <c r="AE1033" t="s">
        <v>95</v>
      </c>
      <c r="AF1033" t="s">
        <v>95</v>
      </c>
      <c r="AG1033" s="51">
        <v>28275006</v>
      </c>
      <c r="AH1033" t="s">
        <v>95</v>
      </c>
      <c r="AI1033">
        <v>1</v>
      </c>
      <c r="AJ1033">
        <v>1</v>
      </c>
      <c r="AK1033" t="s">
        <v>614</v>
      </c>
      <c r="AL1033">
        <v>722</v>
      </c>
    </row>
    <row r="1034" spans="1:38">
      <c r="A1034">
        <v>3288456</v>
      </c>
      <c r="B1034" t="s">
        <v>4256</v>
      </c>
      <c r="C1034" t="s">
        <v>19</v>
      </c>
      <c r="D1034" t="s">
        <v>85</v>
      </c>
      <c r="E1034">
        <v>2011</v>
      </c>
      <c r="F1034">
        <v>8</v>
      </c>
      <c r="G1034">
        <v>23</v>
      </c>
      <c r="H1034" t="s">
        <v>86</v>
      </c>
      <c r="I1034" t="s">
        <v>16</v>
      </c>
      <c r="J1034" t="s">
        <v>16</v>
      </c>
      <c r="K1034" t="s">
        <v>492</v>
      </c>
      <c r="L1034" t="s">
        <v>86</v>
      </c>
      <c r="M1034" t="s">
        <v>88</v>
      </c>
      <c r="N1034" s="50">
        <v>6726674</v>
      </c>
      <c r="O1034" s="51">
        <v>2334231</v>
      </c>
      <c r="P1034" t="s">
        <v>4257</v>
      </c>
      <c r="Q1034" t="s">
        <v>4258</v>
      </c>
      <c r="R1034" t="s">
        <v>95</v>
      </c>
      <c r="S1034" s="49" t="str">
        <f>CONCATENATE(Tabla_Datos[[#This Row],[Nombre_Cliente]]," ",Tabla_Datos[[#This Row],[ApellidoPaterno_Cliente]]," ",Tabla_Datos[[#This Row],[ApellidoMaterno_Cliente]])</f>
        <v xml:space="preserve">ROMINA VERNICA TISTI  </v>
      </c>
      <c r="T1034" s="53">
        <f>DATE(Tabla_Datos[[#This Row],[tAnio]],Tabla_Datos[[#This Row],[tMes]],Tabla_Datos[[#This Row],[tDia]])</f>
        <v>40778</v>
      </c>
      <c r="U1034" s="53" t="str">
        <f>IF(Tabla_Datos[[#This Row],[cProvincia]]="LIMA","LIMA","PROVINCIA")</f>
        <v>LIMA</v>
      </c>
      <c r="V1034" s="53" t="str">
        <f>MID(Tabla_Datos[[#This Row],[pTelefono]],1,SEARCH("-",Tabla_Datos[[#This Row],[pTelefono]],1)-1)</f>
        <v>1</v>
      </c>
      <c r="W1034" s="53" t="str">
        <f>MID(Tabla_Datos[[#This Row],[pTelefono]],SEARCH("-",Tabla_Datos[[#This Row],[pTelefono]],1)+1,LEN(Tabla_Datos[[#This Row],[pTelefono]]))</f>
        <v>993573793</v>
      </c>
      <c r="X1034" s="53" t="str">
        <f>CONCATENATE(Tabla_Datos[[#This Row],[TipUrb]]," ",Tabla_Datos[[#This Row],[Calle]]," ",Tabla_Datos[[#This Row],[NumCalle]])</f>
        <v>UR SANTA ISABEL 106</v>
      </c>
      <c r="Y1034" t="s">
        <v>92</v>
      </c>
      <c r="Z1034" t="s">
        <v>196</v>
      </c>
      <c r="AA1034" t="s">
        <v>197</v>
      </c>
      <c r="AB1034" t="s">
        <v>95</v>
      </c>
      <c r="AC1034">
        <v>702</v>
      </c>
      <c r="AD1034" t="s">
        <v>161</v>
      </c>
      <c r="AE1034" t="s">
        <v>95</v>
      </c>
      <c r="AF1034" t="s">
        <v>95</v>
      </c>
      <c r="AG1034" s="51">
        <v>26674940</v>
      </c>
      <c r="AH1034" t="s">
        <v>95</v>
      </c>
      <c r="AI1034">
        <v>1</v>
      </c>
      <c r="AJ1034">
        <v>1</v>
      </c>
      <c r="AK1034" t="s">
        <v>4259</v>
      </c>
      <c r="AL1034">
        <v>106</v>
      </c>
    </row>
    <row r="1035" spans="1:38">
      <c r="A1035">
        <v>3288028</v>
      </c>
      <c r="B1035" t="s">
        <v>4260</v>
      </c>
      <c r="C1035" t="s">
        <v>19</v>
      </c>
      <c r="D1035" t="s">
        <v>85</v>
      </c>
      <c r="E1035">
        <v>2011</v>
      </c>
      <c r="F1035">
        <v>8</v>
      </c>
      <c r="G1035">
        <v>23</v>
      </c>
      <c r="H1035" t="s">
        <v>86</v>
      </c>
      <c r="I1035" t="s">
        <v>100</v>
      </c>
      <c r="J1035" t="s">
        <v>100</v>
      </c>
      <c r="K1035" t="s">
        <v>651</v>
      </c>
      <c r="L1035" t="s">
        <v>86</v>
      </c>
      <c r="M1035" t="s">
        <v>88</v>
      </c>
      <c r="N1035" s="50">
        <v>20000021</v>
      </c>
      <c r="O1035" s="51">
        <v>2333861</v>
      </c>
      <c r="P1035" t="s">
        <v>4261</v>
      </c>
      <c r="Q1035" t="s">
        <v>421</v>
      </c>
      <c r="R1035" t="s">
        <v>793</v>
      </c>
      <c r="S1035" s="49" t="str">
        <f>CONCATENATE(Tabla_Datos[[#This Row],[Nombre_Cliente]]," ",Tabla_Datos[[#This Row],[ApellidoPaterno_Cliente]]," ",Tabla_Datos[[#This Row],[ApellidoMaterno_Cliente]])</f>
        <v>NICOLAS LOPEZ CRUZ</v>
      </c>
      <c r="T1035" s="53">
        <f>DATE(Tabla_Datos[[#This Row],[tAnio]],Tabla_Datos[[#This Row],[tMes]],Tabla_Datos[[#This Row],[tDia]])</f>
        <v>40778</v>
      </c>
      <c r="U1035" s="53" t="str">
        <f>IF(Tabla_Datos[[#This Row],[cProvincia]]="LIMA","LIMA","PROVINCIA")</f>
        <v>PROVINCIA</v>
      </c>
      <c r="V1035" s="53" t="str">
        <f>MID(Tabla_Datos[[#This Row],[pTelefono]],1,SEARCH("-",Tabla_Datos[[#This Row],[pTelefono]],1)-1)</f>
        <v>54</v>
      </c>
      <c r="W1035" s="53" t="str">
        <f>MID(Tabla_Datos[[#This Row],[pTelefono]],SEARCH("-",Tabla_Datos[[#This Row],[pTelefono]],1)+1,LEN(Tabla_Datos[[#This Row],[pTelefono]]))</f>
        <v>959629230</v>
      </c>
      <c r="X1035" s="53" t="str">
        <f>CONCATENATE(Tabla_Datos[[#This Row],[TipUrb]]," ",Tabla_Datos[[#This Row],[Calle]]," ",Tabla_Datos[[#This Row],[NumCalle]])</f>
        <v>AH . 0</v>
      </c>
      <c r="Y1035" t="s">
        <v>106</v>
      </c>
      <c r="Z1035" t="s">
        <v>349</v>
      </c>
      <c r="AA1035" t="s">
        <v>350</v>
      </c>
      <c r="AB1035" t="s">
        <v>95</v>
      </c>
      <c r="AC1035" t="s">
        <v>95</v>
      </c>
      <c r="AD1035" t="s">
        <v>96</v>
      </c>
      <c r="AE1035" t="s">
        <v>950</v>
      </c>
      <c r="AF1035">
        <v>4</v>
      </c>
      <c r="AG1035" s="51">
        <v>43403657</v>
      </c>
      <c r="AH1035" t="s">
        <v>95</v>
      </c>
      <c r="AI1035">
        <v>1</v>
      </c>
      <c r="AJ1035">
        <v>1</v>
      </c>
      <c r="AK1035" t="s">
        <v>221</v>
      </c>
      <c r="AL1035">
        <v>0</v>
      </c>
    </row>
    <row r="1036" spans="1:38">
      <c r="A1036">
        <v>3290762</v>
      </c>
      <c r="B1036" t="s">
        <v>4262</v>
      </c>
      <c r="C1036" t="s">
        <v>18</v>
      </c>
      <c r="D1036" t="s">
        <v>85</v>
      </c>
      <c r="E1036">
        <v>2011</v>
      </c>
      <c r="F1036">
        <v>8</v>
      </c>
      <c r="G1036">
        <v>23</v>
      </c>
      <c r="H1036" t="s">
        <v>86</v>
      </c>
      <c r="I1036" t="s">
        <v>16</v>
      </c>
      <c r="J1036" t="s">
        <v>16</v>
      </c>
      <c r="K1036" t="s">
        <v>165</v>
      </c>
      <c r="L1036" t="s">
        <v>86</v>
      </c>
      <c r="M1036" t="s">
        <v>88</v>
      </c>
      <c r="N1036" s="50">
        <v>99999999</v>
      </c>
      <c r="O1036" s="51">
        <v>2333665</v>
      </c>
      <c r="P1036" t="s">
        <v>4263</v>
      </c>
      <c r="Q1036" t="s">
        <v>4264</v>
      </c>
      <c r="R1036" t="s">
        <v>4265</v>
      </c>
      <c r="S1036" s="49" t="str">
        <f>CONCATENATE(Tabla_Datos[[#This Row],[Nombre_Cliente]]," ",Tabla_Datos[[#This Row],[ApellidoPaterno_Cliente]]," ",Tabla_Datos[[#This Row],[ApellidoMaterno_Cliente]])</f>
        <v xml:space="preserve">GLORIA ISABEL  SANTOS  DOROTEO </v>
      </c>
      <c r="T1036" s="53">
        <f>DATE(Tabla_Datos[[#This Row],[tAnio]],Tabla_Datos[[#This Row],[tMes]],Tabla_Datos[[#This Row],[tDia]])</f>
        <v>40778</v>
      </c>
      <c r="U1036" s="53" t="str">
        <f>IF(Tabla_Datos[[#This Row],[cProvincia]]="LIMA","LIMA","PROVINCIA")</f>
        <v>LIMA</v>
      </c>
      <c r="V1036" s="53" t="str">
        <f>MID(Tabla_Datos[[#This Row],[pTelefono]],1,SEARCH("-",Tabla_Datos[[#This Row],[pTelefono]],1)-1)</f>
        <v>1</v>
      </c>
      <c r="W1036" s="53" t="str">
        <f>MID(Tabla_Datos[[#This Row],[pTelefono]],SEARCH("-",Tabla_Datos[[#This Row],[pTelefono]],1)+1,LEN(Tabla_Datos[[#This Row],[pTelefono]]))</f>
        <v>5415481</v>
      </c>
      <c r="X1036" s="53" t="str">
        <f>CONCATENATE(Tabla_Datos[[#This Row],[TipUrb]]," ",Tabla_Datos[[#This Row],[Calle]]," ",Tabla_Datos[[#This Row],[NumCalle]])</f>
        <v xml:space="preserve">  JR BRESCIA 414</v>
      </c>
      <c r="Y1036" t="s">
        <v>92</v>
      </c>
      <c r="Z1036" t="s">
        <v>93</v>
      </c>
      <c r="AA1036" t="s">
        <v>94</v>
      </c>
      <c r="AB1036" t="s">
        <v>95</v>
      </c>
      <c r="AC1036" t="s">
        <v>95</v>
      </c>
      <c r="AD1036" t="s">
        <v>95</v>
      </c>
      <c r="AE1036" t="s">
        <v>95</v>
      </c>
      <c r="AG1036" s="51">
        <v>7603902</v>
      </c>
      <c r="AI1036">
        <v>26</v>
      </c>
      <c r="AJ1036">
        <v>26</v>
      </c>
      <c r="AK1036" t="s">
        <v>4266</v>
      </c>
      <c r="AL1036">
        <v>414</v>
      </c>
    </row>
    <row r="1037" spans="1:38">
      <c r="A1037">
        <v>3287855</v>
      </c>
      <c r="B1037" t="s">
        <v>4267</v>
      </c>
      <c r="C1037" t="s">
        <v>19</v>
      </c>
      <c r="D1037" t="s">
        <v>143</v>
      </c>
      <c r="E1037">
        <v>2011</v>
      </c>
      <c r="F1037">
        <v>8</v>
      </c>
      <c r="G1037">
        <v>23</v>
      </c>
      <c r="H1037" t="s">
        <v>86</v>
      </c>
      <c r="I1037" t="s">
        <v>100</v>
      </c>
      <c r="J1037" t="s">
        <v>100</v>
      </c>
      <c r="K1037" t="s">
        <v>1724</v>
      </c>
      <c r="L1037" t="s">
        <v>86</v>
      </c>
      <c r="M1037" t="s">
        <v>102</v>
      </c>
      <c r="O1037" s="51">
        <v>2333697</v>
      </c>
      <c r="P1037" t="s">
        <v>4268</v>
      </c>
      <c r="Q1037" t="s">
        <v>1135</v>
      </c>
      <c r="R1037" t="s">
        <v>358</v>
      </c>
      <c r="S1037" s="49" t="str">
        <f>CONCATENATE(Tabla_Datos[[#This Row],[Nombre_Cliente]]," ",Tabla_Datos[[#This Row],[ApellidoPaterno_Cliente]]," ",Tabla_Datos[[#This Row],[ApellidoMaterno_Cliente]])</f>
        <v>JORGE ARTURO ALFARO SALAS</v>
      </c>
      <c r="T1037" s="53">
        <f>DATE(Tabla_Datos[[#This Row],[tAnio]],Tabla_Datos[[#This Row],[tMes]],Tabla_Datos[[#This Row],[tDia]])</f>
        <v>40778</v>
      </c>
      <c r="U1037" s="53" t="str">
        <f>IF(Tabla_Datos[[#This Row],[cProvincia]]="LIMA","LIMA","PROVINCIA")</f>
        <v>PROVINCIA</v>
      </c>
      <c r="V1037" s="53" t="str">
        <f>MID(Tabla_Datos[[#This Row],[pTelefono]],1,SEARCH("-",Tabla_Datos[[#This Row],[pTelefono]],1)-1)</f>
        <v>54</v>
      </c>
      <c r="W1037" s="53" t="str">
        <f>MID(Tabla_Datos[[#This Row],[pTelefono]],SEARCH("-",Tabla_Datos[[#This Row],[pTelefono]],1)+1,LEN(Tabla_Datos[[#This Row],[pTelefono]]))</f>
        <v>12414337</v>
      </c>
      <c r="X1037" s="53" t="str">
        <f>CONCATENATE(Tabla_Datos[[#This Row],[TipUrb]]," ",Tabla_Datos[[#This Row],[Calle]]," ",Tabla_Datos[[#This Row],[NumCalle]])</f>
        <v>- . 0</v>
      </c>
      <c r="Y1037" t="s">
        <v>106</v>
      </c>
      <c r="Z1037" t="s">
        <v>152</v>
      </c>
      <c r="AA1037" t="s">
        <v>153</v>
      </c>
      <c r="AB1037" t="s">
        <v>95</v>
      </c>
      <c r="AC1037" t="s">
        <v>95</v>
      </c>
      <c r="AD1037" t="s">
        <v>109</v>
      </c>
      <c r="AE1037" t="s">
        <v>361</v>
      </c>
      <c r="AF1037">
        <v>3</v>
      </c>
      <c r="AG1037" s="51">
        <v>8884126</v>
      </c>
      <c r="AH1037" t="s">
        <v>95</v>
      </c>
      <c r="AI1037">
        <v>1</v>
      </c>
      <c r="AJ1037">
        <v>1</v>
      </c>
      <c r="AK1037" t="s">
        <v>221</v>
      </c>
      <c r="AL1037">
        <v>0</v>
      </c>
    </row>
    <row r="1038" spans="1:38">
      <c r="A1038">
        <v>3287804</v>
      </c>
      <c r="B1038" t="s">
        <v>4269</v>
      </c>
      <c r="C1038" t="s">
        <v>19</v>
      </c>
      <c r="D1038" t="s">
        <v>143</v>
      </c>
      <c r="E1038">
        <v>2011</v>
      </c>
      <c r="F1038">
        <v>8</v>
      </c>
      <c r="G1038">
        <v>23</v>
      </c>
      <c r="H1038" t="s">
        <v>86</v>
      </c>
      <c r="I1038" t="s">
        <v>100</v>
      </c>
      <c r="J1038" t="s">
        <v>100</v>
      </c>
      <c r="K1038" t="s">
        <v>345</v>
      </c>
      <c r="L1038" t="s">
        <v>86</v>
      </c>
      <c r="M1038" t="s">
        <v>102</v>
      </c>
      <c r="N1038" s="50">
        <v>41775727</v>
      </c>
      <c r="O1038" s="51">
        <v>2333645</v>
      </c>
      <c r="P1038" t="s">
        <v>4270</v>
      </c>
      <c r="Q1038" t="s">
        <v>358</v>
      </c>
      <c r="R1038" t="s">
        <v>4271</v>
      </c>
      <c r="S1038" s="49" t="str">
        <f>CONCATENATE(Tabla_Datos[[#This Row],[Nombre_Cliente]]," ",Tabla_Datos[[#This Row],[ApellidoPaterno_Cliente]]," ",Tabla_Datos[[#This Row],[ApellidoMaterno_Cliente]])</f>
        <v>NATIVIDAD MILAGROS SALAS MAGAÑO</v>
      </c>
      <c r="T1038" s="53">
        <f>DATE(Tabla_Datos[[#This Row],[tAnio]],Tabla_Datos[[#This Row],[tMes]],Tabla_Datos[[#This Row],[tDia]])</f>
        <v>40778</v>
      </c>
      <c r="U1038" s="53" t="str">
        <f>IF(Tabla_Datos[[#This Row],[cProvincia]]="LIMA","LIMA","PROVINCIA")</f>
        <v>PROVINCIA</v>
      </c>
      <c r="V1038" s="53" t="str">
        <f>MID(Tabla_Datos[[#This Row],[pTelefono]],1,SEARCH("-",Tabla_Datos[[#This Row],[pTelefono]],1)-1)</f>
        <v>54</v>
      </c>
      <c r="W1038" s="53" t="str">
        <f>MID(Tabla_Datos[[#This Row],[pTelefono]],SEARCH("-",Tabla_Datos[[#This Row],[pTelefono]],1)+1,LEN(Tabla_Datos[[#This Row],[pTelefono]]))</f>
        <v>959632526</v>
      </c>
      <c r="X1038" s="53" t="str">
        <f>CONCATENATE(Tabla_Datos[[#This Row],[TipUrb]]," ",Tabla_Datos[[#This Row],[Calle]]," ",Tabla_Datos[[#This Row],[NumCalle]])</f>
        <v xml:space="preserve">  HIPOLITO UNANUE 284</v>
      </c>
      <c r="Y1038" t="s">
        <v>106</v>
      </c>
      <c r="Z1038" t="s">
        <v>152</v>
      </c>
      <c r="AA1038" t="s">
        <v>153</v>
      </c>
      <c r="AB1038" t="s">
        <v>95</v>
      </c>
      <c r="AC1038" t="s">
        <v>95</v>
      </c>
      <c r="AD1038" t="s">
        <v>95</v>
      </c>
      <c r="AE1038" t="s">
        <v>95</v>
      </c>
      <c r="AF1038" t="s">
        <v>95</v>
      </c>
      <c r="AG1038" s="51">
        <v>43191619</v>
      </c>
      <c r="AH1038" t="s">
        <v>95</v>
      </c>
      <c r="AI1038">
        <v>1</v>
      </c>
      <c r="AJ1038">
        <v>1</v>
      </c>
      <c r="AK1038" t="s">
        <v>3314</v>
      </c>
      <c r="AL1038">
        <v>284</v>
      </c>
    </row>
    <row r="1039" spans="1:38">
      <c r="A1039">
        <v>3287760</v>
      </c>
      <c r="B1039" t="s">
        <v>4272</v>
      </c>
      <c r="C1039" t="s">
        <v>19</v>
      </c>
      <c r="D1039" t="s">
        <v>143</v>
      </c>
      <c r="E1039">
        <v>2011</v>
      </c>
      <c r="F1039">
        <v>8</v>
      </c>
      <c r="G1039">
        <v>23</v>
      </c>
      <c r="H1039" t="s">
        <v>144</v>
      </c>
      <c r="I1039" t="s">
        <v>141</v>
      </c>
      <c r="J1039" t="s">
        <v>4273</v>
      </c>
      <c r="K1039" t="s">
        <v>4273</v>
      </c>
      <c r="L1039" t="s">
        <v>144</v>
      </c>
      <c r="M1039" t="s">
        <v>294</v>
      </c>
      <c r="O1039" s="51">
        <v>2333601</v>
      </c>
      <c r="P1039" t="s">
        <v>2428</v>
      </c>
      <c r="Q1039" t="s">
        <v>1299</v>
      </c>
      <c r="R1039" t="s">
        <v>3568</v>
      </c>
      <c r="S1039" s="49" t="str">
        <f>CONCATENATE(Tabla_Datos[[#This Row],[Nombre_Cliente]]," ",Tabla_Datos[[#This Row],[ApellidoPaterno_Cliente]]," ",Tabla_Datos[[#This Row],[ApellidoMaterno_Cliente]])</f>
        <v>JORGE LUIS CASTILLA OLIVERA</v>
      </c>
      <c r="T1039" s="53">
        <f>DATE(Tabla_Datos[[#This Row],[tAnio]],Tabla_Datos[[#This Row],[tMes]],Tabla_Datos[[#This Row],[tDia]])</f>
        <v>40778</v>
      </c>
      <c r="U1039" s="53" t="str">
        <f>IF(Tabla_Datos[[#This Row],[cProvincia]]="LIMA","LIMA","PROVINCIA")</f>
        <v>PROVINCIA</v>
      </c>
      <c r="V1039" s="53" t="str">
        <f>MID(Tabla_Datos[[#This Row],[pTelefono]],1,SEARCH("-",Tabla_Datos[[#This Row],[pTelefono]],1)-1)</f>
        <v>64</v>
      </c>
      <c r="W1039" s="53" t="str">
        <f>MID(Tabla_Datos[[#This Row],[pTelefono]],SEARCH("-",Tabla_Datos[[#This Row],[pTelefono]],1)+1,LEN(Tabla_Datos[[#This Row],[pTelefono]]))</f>
        <v>964930059</v>
      </c>
      <c r="X1039" s="53" t="str">
        <f>CONCATENATE(Tabla_Datos[[#This Row],[TipUrb]]," ",Tabla_Datos[[#This Row],[Calle]]," ",Tabla_Datos[[#This Row],[NumCalle]])</f>
        <v>- 28 DE JULIO 252</v>
      </c>
      <c r="Y1039" t="s">
        <v>525</v>
      </c>
      <c r="Z1039" t="s">
        <v>152</v>
      </c>
      <c r="AA1039" t="s">
        <v>153</v>
      </c>
      <c r="AB1039" t="s">
        <v>95</v>
      </c>
      <c r="AC1039" t="s">
        <v>95</v>
      </c>
      <c r="AD1039" t="s">
        <v>109</v>
      </c>
      <c r="AE1039" t="s">
        <v>95</v>
      </c>
      <c r="AF1039" t="s">
        <v>95</v>
      </c>
      <c r="AG1039" s="51">
        <v>47054857</v>
      </c>
      <c r="AH1039" t="s">
        <v>95</v>
      </c>
      <c r="AI1039">
        <v>1</v>
      </c>
      <c r="AJ1039">
        <v>1</v>
      </c>
      <c r="AK1039" t="s">
        <v>4274</v>
      </c>
      <c r="AL1039">
        <v>252</v>
      </c>
    </row>
    <row r="1040" spans="1:38">
      <c r="A1040">
        <v>3287952</v>
      </c>
      <c r="B1040" t="s">
        <v>4275</v>
      </c>
      <c r="C1040" t="s">
        <v>19</v>
      </c>
      <c r="D1040" t="s">
        <v>143</v>
      </c>
      <c r="E1040">
        <v>2011</v>
      </c>
      <c r="F1040">
        <v>8</v>
      </c>
      <c r="G1040">
        <v>23</v>
      </c>
      <c r="H1040" t="s">
        <v>86</v>
      </c>
      <c r="I1040" t="s">
        <v>292</v>
      </c>
      <c r="J1040" t="s">
        <v>293</v>
      </c>
      <c r="K1040" t="s">
        <v>292</v>
      </c>
      <c r="L1040" t="s">
        <v>86</v>
      </c>
      <c r="M1040" t="s">
        <v>294</v>
      </c>
      <c r="N1040" s="50">
        <v>80098859</v>
      </c>
      <c r="O1040" s="51">
        <v>2333792</v>
      </c>
      <c r="P1040" t="s">
        <v>4276</v>
      </c>
      <c r="Q1040" t="s">
        <v>255</v>
      </c>
      <c r="R1040" t="s">
        <v>4277</v>
      </c>
      <c r="S1040" s="49" t="str">
        <f>CONCATENATE(Tabla_Datos[[#This Row],[Nombre_Cliente]]," ",Tabla_Datos[[#This Row],[ApellidoPaterno_Cliente]]," ",Tabla_Datos[[#This Row],[ApellidoMaterno_Cliente]])</f>
        <v>MARIA ELENA CONDORI VENTURA DE COLONIA</v>
      </c>
      <c r="T1040" s="53">
        <f>DATE(Tabla_Datos[[#This Row],[tAnio]],Tabla_Datos[[#This Row],[tMes]],Tabla_Datos[[#This Row],[tDia]])</f>
        <v>40778</v>
      </c>
      <c r="U1040" s="53" t="str">
        <f>IF(Tabla_Datos[[#This Row],[cProvincia]]="LIMA","LIMA","PROVINCIA")</f>
        <v>PROVINCIA</v>
      </c>
      <c r="V1040" s="53" t="str">
        <f>MID(Tabla_Datos[[#This Row],[pTelefono]],1,SEARCH("-",Tabla_Datos[[#This Row],[pTelefono]],1)-1)</f>
        <v>66</v>
      </c>
      <c r="W1040" s="53" t="str">
        <f>MID(Tabla_Datos[[#This Row],[pTelefono]],SEARCH("-",Tabla_Datos[[#This Row],[pTelefono]],1)+1,LEN(Tabla_Datos[[#This Row],[pTelefono]]))</f>
        <v>981972969</v>
      </c>
      <c r="X1040" s="53" t="str">
        <f>CONCATENATE(Tabla_Datos[[#This Row],[TipUrb]]," ",Tabla_Datos[[#This Row],[Calle]]," ",Tabla_Datos[[#This Row],[NumCalle]])</f>
        <v xml:space="preserve">  DOMINGO AYARTA 30</v>
      </c>
      <c r="Y1040" t="s">
        <v>298</v>
      </c>
      <c r="Z1040" t="s">
        <v>152</v>
      </c>
      <c r="AA1040" t="s">
        <v>153</v>
      </c>
      <c r="AB1040" t="s">
        <v>95</v>
      </c>
      <c r="AC1040" t="s">
        <v>95</v>
      </c>
      <c r="AD1040" t="s">
        <v>95</v>
      </c>
      <c r="AE1040" t="s">
        <v>95</v>
      </c>
      <c r="AF1040" t="s">
        <v>95</v>
      </c>
      <c r="AG1040" s="51">
        <v>22190107</v>
      </c>
      <c r="AH1040" t="s">
        <v>95</v>
      </c>
      <c r="AI1040">
        <v>1</v>
      </c>
      <c r="AJ1040">
        <v>1</v>
      </c>
      <c r="AK1040" t="s">
        <v>4278</v>
      </c>
      <c r="AL1040">
        <v>30</v>
      </c>
    </row>
    <row r="1041" spans="1:38">
      <c r="A1041">
        <v>3288923</v>
      </c>
      <c r="B1041" t="s">
        <v>4279</v>
      </c>
      <c r="C1041" t="s">
        <v>19</v>
      </c>
      <c r="D1041" t="s">
        <v>85</v>
      </c>
      <c r="E1041">
        <v>2011</v>
      </c>
      <c r="F1041">
        <v>8</v>
      </c>
      <c r="G1041">
        <v>23</v>
      </c>
      <c r="H1041" t="s">
        <v>86</v>
      </c>
      <c r="I1041" t="s">
        <v>355</v>
      </c>
      <c r="J1041" t="s">
        <v>355</v>
      </c>
      <c r="K1041" t="s">
        <v>355</v>
      </c>
      <c r="L1041" t="s">
        <v>86</v>
      </c>
      <c r="M1041" t="s">
        <v>594</v>
      </c>
      <c r="O1041" s="51">
        <v>2334670</v>
      </c>
      <c r="P1041" t="s">
        <v>4280</v>
      </c>
      <c r="Q1041" t="s">
        <v>365</v>
      </c>
      <c r="R1041" t="s">
        <v>780</v>
      </c>
      <c r="S1041" s="49" t="str">
        <f>CONCATENATE(Tabla_Datos[[#This Row],[Nombre_Cliente]]," ",Tabla_Datos[[#This Row],[ApellidoPaterno_Cliente]]," ",Tabla_Datos[[#This Row],[ApellidoMaterno_Cliente]])</f>
        <v>WALTER RODRIGUEZ SANCHEZ</v>
      </c>
      <c r="T1041" s="53">
        <f>DATE(Tabla_Datos[[#This Row],[tAnio]],Tabla_Datos[[#This Row],[tMes]],Tabla_Datos[[#This Row],[tDia]])</f>
        <v>40778</v>
      </c>
      <c r="U1041" s="53" t="str">
        <f>IF(Tabla_Datos[[#This Row],[cProvincia]]="LIMA","LIMA","PROVINCIA")</f>
        <v>PROVINCIA</v>
      </c>
      <c r="V1041" s="53" t="str">
        <f>MID(Tabla_Datos[[#This Row],[pTelefono]],1,SEARCH("-",Tabla_Datos[[#This Row],[pTelefono]],1)-1)</f>
        <v>84</v>
      </c>
      <c r="W1041" s="53" t="str">
        <f>MID(Tabla_Datos[[#This Row],[pTelefono]],SEARCH("-",Tabla_Datos[[#This Row],[pTelefono]],1)+1,LEN(Tabla_Datos[[#This Row],[pTelefono]]))</f>
        <v>984746525</v>
      </c>
      <c r="X1041" s="53" t="str">
        <f>CONCATENATE(Tabla_Datos[[#This Row],[TipUrb]]," ",Tabla_Datos[[#This Row],[Calle]]," ",Tabla_Datos[[#This Row],[NumCalle]])</f>
        <v>- UMANCHATA 121</v>
      </c>
      <c r="Y1041" t="s">
        <v>360</v>
      </c>
      <c r="Z1041" t="s">
        <v>122</v>
      </c>
      <c r="AA1041" t="s">
        <v>123</v>
      </c>
      <c r="AB1041" t="s">
        <v>95</v>
      </c>
      <c r="AC1041" t="s">
        <v>95</v>
      </c>
      <c r="AD1041" t="s">
        <v>109</v>
      </c>
      <c r="AE1041" t="s">
        <v>95</v>
      </c>
      <c r="AF1041" t="s">
        <v>95</v>
      </c>
      <c r="AG1041" s="51">
        <v>25000721</v>
      </c>
      <c r="AH1041" t="s">
        <v>95</v>
      </c>
      <c r="AI1041">
        <v>1</v>
      </c>
      <c r="AJ1041">
        <v>1</v>
      </c>
      <c r="AK1041" t="s">
        <v>4281</v>
      </c>
      <c r="AL1041">
        <v>121</v>
      </c>
    </row>
    <row r="1042" spans="1:38">
      <c r="A1042">
        <v>3288952</v>
      </c>
      <c r="B1042" t="s">
        <v>4282</v>
      </c>
      <c r="C1042" t="s">
        <v>20</v>
      </c>
      <c r="D1042" t="s">
        <v>85</v>
      </c>
      <c r="E1042">
        <v>2011</v>
      </c>
      <c r="F1042">
        <v>8</v>
      </c>
      <c r="G1042">
        <v>23</v>
      </c>
      <c r="H1042" t="s">
        <v>86</v>
      </c>
      <c r="I1042" t="s">
        <v>100</v>
      </c>
      <c r="J1042" t="s">
        <v>100</v>
      </c>
      <c r="K1042" t="s">
        <v>1509</v>
      </c>
      <c r="L1042" t="s">
        <v>86</v>
      </c>
      <c r="M1042" t="s">
        <v>102</v>
      </c>
      <c r="N1042" s="50">
        <v>41171860</v>
      </c>
      <c r="O1042" s="51">
        <v>2334601</v>
      </c>
      <c r="P1042" t="s">
        <v>4066</v>
      </c>
      <c r="Q1042" t="s">
        <v>4283</v>
      </c>
      <c r="R1042" t="s">
        <v>4284</v>
      </c>
      <c r="S1042" s="49" t="str">
        <f>CONCATENATE(Tabla_Datos[[#This Row],[Nombre_Cliente]]," ",Tabla_Datos[[#This Row],[ApellidoPaterno_Cliente]]," ",Tabla_Datos[[#This Row],[ApellidoMaterno_Cliente]])</f>
        <v>EUSEBIO SUCA  CHAHUA</v>
      </c>
      <c r="T1042" s="53">
        <f>DATE(Tabla_Datos[[#This Row],[tAnio]],Tabla_Datos[[#This Row],[tMes]],Tabla_Datos[[#This Row],[tDia]])</f>
        <v>40778</v>
      </c>
      <c r="U1042" s="53" t="str">
        <f>IF(Tabla_Datos[[#This Row],[cProvincia]]="LIMA","LIMA","PROVINCIA")</f>
        <v>PROVINCIA</v>
      </c>
      <c r="V1042" s="53" t="str">
        <f>MID(Tabla_Datos[[#This Row],[pTelefono]],1,SEARCH("-",Tabla_Datos[[#This Row],[pTelefono]],1)-1)</f>
        <v>54</v>
      </c>
      <c r="W1042" s="53" t="str">
        <f>MID(Tabla_Datos[[#This Row],[pTelefono]],SEARCH("-",Tabla_Datos[[#This Row],[pTelefono]],1)+1,LEN(Tabla_Datos[[#This Row],[pTelefono]]))</f>
        <v>998468986</v>
      </c>
      <c r="X1042" s="53" t="str">
        <f>CONCATENATE(Tabla_Datos[[#This Row],[TipUrb]]," ",Tabla_Datos[[#This Row],[Calle]]," ",Tabla_Datos[[#This Row],[NumCalle]])</f>
        <v>- . 0</v>
      </c>
      <c r="Y1042" t="s">
        <v>106</v>
      </c>
      <c r="Z1042" t="s">
        <v>122</v>
      </c>
      <c r="AA1042" t="s">
        <v>123</v>
      </c>
      <c r="AB1042" t="s">
        <v>95</v>
      </c>
      <c r="AC1042" t="s">
        <v>95</v>
      </c>
      <c r="AD1042" t="s">
        <v>109</v>
      </c>
      <c r="AE1042" t="s">
        <v>413</v>
      </c>
      <c r="AF1042">
        <v>53</v>
      </c>
      <c r="AG1042" s="51">
        <v>6977693</v>
      </c>
      <c r="AI1042">
        <v>1</v>
      </c>
      <c r="AJ1042">
        <v>1</v>
      </c>
      <c r="AK1042" t="s">
        <v>221</v>
      </c>
      <c r="AL1042">
        <v>0</v>
      </c>
    </row>
    <row r="1043" spans="1:38">
      <c r="A1043">
        <v>3289097</v>
      </c>
      <c r="B1043" t="s">
        <v>4285</v>
      </c>
      <c r="C1043" t="s">
        <v>20</v>
      </c>
      <c r="D1043" t="s">
        <v>85</v>
      </c>
      <c r="E1043">
        <v>2011</v>
      </c>
      <c r="F1043">
        <v>8</v>
      </c>
      <c r="G1043">
        <v>23</v>
      </c>
      <c r="H1043" t="s">
        <v>86</v>
      </c>
      <c r="I1043" t="s">
        <v>241</v>
      </c>
      <c r="J1043" t="s">
        <v>242</v>
      </c>
      <c r="K1043" t="s">
        <v>242</v>
      </c>
      <c r="L1043" t="s">
        <v>86</v>
      </c>
      <c r="M1043" t="s">
        <v>88</v>
      </c>
      <c r="N1043" s="50">
        <v>20000021</v>
      </c>
      <c r="O1043" s="51">
        <v>2334821</v>
      </c>
      <c r="P1043" t="s">
        <v>2300</v>
      </c>
      <c r="Q1043" t="s">
        <v>4038</v>
      </c>
      <c r="R1043" t="s">
        <v>4286</v>
      </c>
      <c r="S1043" s="49" t="str">
        <f>CONCATENATE(Tabla_Datos[[#This Row],[Nombre_Cliente]]," ",Tabla_Datos[[#This Row],[ApellidoPaterno_Cliente]]," ",Tabla_Datos[[#This Row],[ApellidoMaterno_Cliente]])</f>
        <v>ANA MARIA MELGAREJO HINOSTROZA</v>
      </c>
      <c r="T1043" s="53">
        <f>DATE(Tabla_Datos[[#This Row],[tAnio]],Tabla_Datos[[#This Row],[tMes]],Tabla_Datos[[#This Row],[tDia]])</f>
        <v>40778</v>
      </c>
      <c r="U1043" s="53" t="str">
        <f>IF(Tabla_Datos[[#This Row],[cProvincia]]="LIMA","LIMA","PROVINCIA")</f>
        <v>PROVINCIA</v>
      </c>
      <c r="V1043" s="53" t="str">
        <f>MID(Tabla_Datos[[#This Row],[pTelefono]],1,SEARCH("-",Tabla_Datos[[#This Row],[pTelefono]],1)-1)</f>
        <v>44</v>
      </c>
      <c r="W1043" s="53" t="str">
        <f>MID(Tabla_Datos[[#This Row],[pTelefono]],SEARCH("-",Tabla_Datos[[#This Row],[pTelefono]],1)+1,LEN(Tabla_Datos[[#This Row],[pTelefono]]))</f>
        <v>949287752</v>
      </c>
      <c r="X1043" s="53" t="str">
        <f>CONCATENATE(Tabla_Datos[[#This Row],[TipUrb]]," ",Tabla_Datos[[#This Row],[Calle]]," ",Tabla_Datos[[#This Row],[NumCalle]])</f>
        <v>UR . 0</v>
      </c>
      <c r="Y1043" t="s">
        <v>246</v>
      </c>
      <c r="Z1043" t="s">
        <v>122</v>
      </c>
      <c r="AA1043" t="s">
        <v>123</v>
      </c>
      <c r="AB1043" t="s">
        <v>95</v>
      </c>
      <c r="AC1043" t="s">
        <v>95</v>
      </c>
      <c r="AD1043" t="s">
        <v>161</v>
      </c>
      <c r="AE1043" t="s">
        <v>1034</v>
      </c>
      <c r="AF1043">
        <v>21</v>
      </c>
      <c r="AG1043" s="51">
        <v>18207955</v>
      </c>
      <c r="AH1043" t="s">
        <v>95</v>
      </c>
      <c r="AI1043">
        <v>1</v>
      </c>
      <c r="AJ1043">
        <v>1</v>
      </c>
      <c r="AK1043" t="s">
        <v>221</v>
      </c>
      <c r="AL1043">
        <v>0</v>
      </c>
    </row>
    <row r="1044" spans="1:38">
      <c r="A1044">
        <v>3289835</v>
      </c>
      <c r="B1044" t="s">
        <v>4287</v>
      </c>
      <c r="C1044" t="s">
        <v>19</v>
      </c>
      <c r="D1044" t="s">
        <v>85</v>
      </c>
      <c r="E1044">
        <v>2011</v>
      </c>
      <c r="F1044">
        <v>8</v>
      </c>
      <c r="G1044">
        <v>23</v>
      </c>
      <c r="H1044" t="s">
        <v>86</v>
      </c>
      <c r="I1044" t="s">
        <v>16</v>
      </c>
      <c r="J1044" t="s">
        <v>16</v>
      </c>
      <c r="K1044" t="s">
        <v>386</v>
      </c>
      <c r="L1044" t="s">
        <v>86</v>
      </c>
      <c r="M1044" t="s">
        <v>88</v>
      </c>
      <c r="N1044" s="50">
        <v>40164799</v>
      </c>
      <c r="O1044" s="51">
        <v>2335105</v>
      </c>
      <c r="P1044" t="s">
        <v>4288</v>
      </c>
      <c r="Q1044" t="s">
        <v>712</v>
      </c>
      <c r="R1044" t="s">
        <v>1613</v>
      </c>
      <c r="S1044" s="49" t="str">
        <f>CONCATENATE(Tabla_Datos[[#This Row],[Nombre_Cliente]]," ",Tabla_Datos[[#This Row],[ApellidoPaterno_Cliente]]," ",Tabla_Datos[[#This Row],[ApellidoMaterno_Cliente]])</f>
        <v>MARTHA VIOLETA BUSTAMANTE BACA</v>
      </c>
      <c r="T1044" s="53">
        <f>DATE(Tabla_Datos[[#This Row],[tAnio]],Tabla_Datos[[#This Row],[tMes]],Tabla_Datos[[#This Row],[tDia]])</f>
        <v>40778</v>
      </c>
      <c r="U1044" s="53" t="str">
        <f>IF(Tabla_Datos[[#This Row],[cProvincia]]="LIMA","LIMA","PROVINCIA")</f>
        <v>LIMA</v>
      </c>
      <c r="V1044" s="53" t="str">
        <f>MID(Tabla_Datos[[#This Row],[pTelefono]],1,SEARCH("-",Tabla_Datos[[#This Row],[pTelefono]],1)-1)</f>
        <v>1</v>
      </c>
      <c r="W1044" s="53" t="str">
        <f>MID(Tabla_Datos[[#This Row],[pTelefono]],SEARCH("-",Tabla_Datos[[#This Row],[pTelefono]],1)+1,LEN(Tabla_Datos[[#This Row],[pTelefono]]))</f>
        <v>990537109</v>
      </c>
      <c r="X1044" s="53" t="str">
        <f>CONCATENATE(Tabla_Datos[[#This Row],[TipUrb]]," ",Tabla_Datos[[#This Row],[Calle]]," ",Tabla_Datos[[#This Row],[NumCalle]])</f>
        <v>UR PASEO DE LA REPUBLICA 3195</v>
      </c>
      <c r="Y1044" t="s">
        <v>92</v>
      </c>
      <c r="Z1044" t="s">
        <v>196</v>
      </c>
      <c r="AA1044" t="s">
        <v>197</v>
      </c>
      <c r="AB1044">
        <v>4</v>
      </c>
      <c r="AC1044">
        <v>406</v>
      </c>
      <c r="AD1044" t="s">
        <v>161</v>
      </c>
      <c r="AE1044" t="s">
        <v>95</v>
      </c>
      <c r="AF1044" t="s">
        <v>95</v>
      </c>
      <c r="AG1044" s="51">
        <v>7634786</v>
      </c>
      <c r="AH1044" t="s">
        <v>95</v>
      </c>
      <c r="AI1044">
        <v>1</v>
      </c>
      <c r="AJ1044">
        <v>1</v>
      </c>
      <c r="AK1044" t="s">
        <v>1115</v>
      </c>
      <c r="AL1044">
        <v>3195</v>
      </c>
    </row>
    <row r="1045" spans="1:38">
      <c r="A1045">
        <v>3290308</v>
      </c>
      <c r="B1045" t="s">
        <v>4289</v>
      </c>
      <c r="C1045" t="s">
        <v>20</v>
      </c>
      <c r="D1045" t="s">
        <v>143</v>
      </c>
      <c r="E1045">
        <v>2011</v>
      </c>
      <c r="F1045">
        <v>8</v>
      </c>
      <c r="G1045">
        <v>23</v>
      </c>
      <c r="H1045" t="s">
        <v>86</v>
      </c>
      <c r="I1045" t="s">
        <v>16</v>
      </c>
      <c r="J1045" t="s">
        <v>16</v>
      </c>
      <c r="K1045" t="s">
        <v>633</v>
      </c>
      <c r="L1045" t="s">
        <v>86</v>
      </c>
      <c r="M1045" t="s">
        <v>88</v>
      </c>
      <c r="N1045" s="50">
        <v>8304230</v>
      </c>
      <c r="O1045" s="51">
        <v>2335444</v>
      </c>
      <c r="P1045" t="s">
        <v>4290</v>
      </c>
      <c r="Q1045" t="s">
        <v>4291</v>
      </c>
      <c r="R1045" t="s">
        <v>4292</v>
      </c>
      <c r="S1045" s="49" t="str">
        <f>CONCATENATE(Tabla_Datos[[#This Row],[Nombre_Cliente]]," ",Tabla_Datos[[#This Row],[ApellidoPaterno_Cliente]]," ",Tabla_Datos[[#This Row],[ApellidoMaterno_Cliente]])</f>
        <v>HERNAN CAMARERO RIVERO</v>
      </c>
      <c r="T1045" s="53">
        <f>DATE(Tabla_Datos[[#This Row],[tAnio]],Tabla_Datos[[#This Row],[tMes]],Tabla_Datos[[#This Row],[tDia]])</f>
        <v>40778</v>
      </c>
      <c r="U1045" s="53" t="str">
        <f>IF(Tabla_Datos[[#This Row],[cProvincia]]="LIMA","LIMA","PROVINCIA")</f>
        <v>LIMA</v>
      </c>
      <c r="V1045" s="53" t="str">
        <f>MID(Tabla_Datos[[#This Row],[pTelefono]],1,SEARCH("-",Tabla_Datos[[#This Row],[pTelefono]],1)-1)</f>
        <v>1</v>
      </c>
      <c r="W1045" s="53" t="str">
        <f>MID(Tabla_Datos[[#This Row],[pTelefono]],SEARCH("-",Tabla_Datos[[#This Row],[pTelefono]],1)+1,LEN(Tabla_Datos[[#This Row],[pTelefono]]))</f>
        <v>990840998</v>
      </c>
      <c r="X1045" s="53" t="str">
        <f>CONCATENATE(Tabla_Datos[[#This Row],[TipUrb]]," ",Tabla_Datos[[#This Row],[Calle]]," ",Tabla_Datos[[#This Row],[NumCalle]])</f>
        <v>AS LOS MORROS 0</v>
      </c>
      <c r="Y1045" t="s">
        <v>92</v>
      </c>
      <c r="Z1045" t="s">
        <v>152</v>
      </c>
      <c r="AA1045" t="s">
        <v>153</v>
      </c>
      <c r="AB1045">
        <v>2</v>
      </c>
      <c r="AC1045" t="s">
        <v>95</v>
      </c>
      <c r="AD1045" t="s">
        <v>215</v>
      </c>
      <c r="AE1045" t="s">
        <v>116</v>
      </c>
      <c r="AF1045">
        <v>15</v>
      </c>
      <c r="AG1045" s="51">
        <v>9367981</v>
      </c>
      <c r="AH1045" t="s">
        <v>95</v>
      </c>
      <c r="AI1045">
        <v>1</v>
      </c>
      <c r="AJ1045">
        <v>1</v>
      </c>
      <c r="AK1045" t="s">
        <v>4293</v>
      </c>
      <c r="AL1045">
        <v>0</v>
      </c>
    </row>
    <row r="1046" spans="1:38">
      <c r="A1046">
        <v>3289185</v>
      </c>
      <c r="B1046" t="s">
        <v>4294</v>
      </c>
      <c r="C1046" t="s">
        <v>19</v>
      </c>
      <c r="D1046" t="s">
        <v>85</v>
      </c>
      <c r="E1046">
        <v>2011</v>
      </c>
      <c r="F1046">
        <v>8</v>
      </c>
      <c r="G1046">
        <v>23</v>
      </c>
      <c r="H1046" t="s">
        <v>86</v>
      </c>
      <c r="I1046" t="s">
        <v>16</v>
      </c>
      <c r="J1046" t="s">
        <v>16</v>
      </c>
      <c r="K1046" t="s">
        <v>487</v>
      </c>
      <c r="L1046" t="s">
        <v>86</v>
      </c>
      <c r="M1046" t="s">
        <v>88</v>
      </c>
      <c r="N1046" s="50">
        <v>7232902</v>
      </c>
      <c r="O1046" s="51">
        <v>2334899</v>
      </c>
      <c r="P1046" t="s">
        <v>4295</v>
      </c>
      <c r="Q1046" t="s">
        <v>2663</v>
      </c>
      <c r="R1046" t="s">
        <v>1492</v>
      </c>
      <c r="S1046" s="49" t="str">
        <f>CONCATENATE(Tabla_Datos[[#This Row],[Nombre_Cliente]]," ",Tabla_Datos[[#This Row],[ApellidoPaterno_Cliente]]," ",Tabla_Datos[[#This Row],[ApellidoMaterno_Cliente]])</f>
        <v>RAUL HORACIO BALDEON SUAREZ</v>
      </c>
      <c r="T1046" s="53">
        <f>DATE(Tabla_Datos[[#This Row],[tAnio]],Tabla_Datos[[#This Row],[tMes]],Tabla_Datos[[#This Row],[tDia]])</f>
        <v>40778</v>
      </c>
      <c r="U1046" s="53" t="str">
        <f>IF(Tabla_Datos[[#This Row],[cProvincia]]="LIMA","LIMA","PROVINCIA")</f>
        <v>LIMA</v>
      </c>
      <c r="V1046" s="53" t="str">
        <f>MID(Tabla_Datos[[#This Row],[pTelefono]],1,SEARCH("-",Tabla_Datos[[#This Row],[pTelefono]],1)-1)</f>
        <v>1</v>
      </c>
      <c r="W1046" s="53" t="str">
        <f>MID(Tabla_Datos[[#This Row],[pTelefono]],SEARCH("-",Tabla_Datos[[#This Row],[pTelefono]],1)+1,LEN(Tabla_Datos[[#This Row],[pTelefono]]))</f>
        <v>965789742</v>
      </c>
      <c r="X1046" s="53" t="str">
        <f>CONCATENATE(Tabla_Datos[[#This Row],[TipUrb]]," ",Tabla_Datos[[#This Row],[Calle]]," ",Tabla_Datos[[#This Row],[NumCalle]])</f>
        <v>UR CHECA 1947</v>
      </c>
      <c r="Y1046" t="s">
        <v>92</v>
      </c>
      <c r="Z1046" t="s">
        <v>122</v>
      </c>
      <c r="AA1046" t="s">
        <v>123</v>
      </c>
      <c r="AB1046" t="s">
        <v>95</v>
      </c>
      <c r="AC1046">
        <v>320</v>
      </c>
      <c r="AD1046" t="s">
        <v>161</v>
      </c>
      <c r="AE1046" t="s">
        <v>95</v>
      </c>
      <c r="AF1046" t="s">
        <v>95</v>
      </c>
      <c r="AG1046" s="51">
        <v>4025112</v>
      </c>
      <c r="AH1046" t="s">
        <v>95</v>
      </c>
      <c r="AI1046">
        <v>1</v>
      </c>
      <c r="AJ1046">
        <v>1</v>
      </c>
      <c r="AK1046" t="s">
        <v>4296</v>
      </c>
      <c r="AL1046">
        <v>1947</v>
      </c>
    </row>
    <row r="1047" spans="1:38">
      <c r="A1047">
        <v>3290827</v>
      </c>
      <c r="B1047" t="s">
        <v>4297</v>
      </c>
      <c r="C1047" t="s">
        <v>20</v>
      </c>
      <c r="D1047" t="s">
        <v>85</v>
      </c>
      <c r="E1047">
        <v>2011</v>
      </c>
      <c r="F1047">
        <v>8</v>
      </c>
      <c r="G1047">
        <v>23</v>
      </c>
      <c r="H1047" t="s">
        <v>86</v>
      </c>
      <c r="I1047" t="s">
        <v>16</v>
      </c>
      <c r="J1047" t="s">
        <v>16</v>
      </c>
      <c r="K1047" t="s">
        <v>157</v>
      </c>
      <c r="L1047" t="s">
        <v>86</v>
      </c>
      <c r="M1047" t="s">
        <v>88</v>
      </c>
      <c r="N1047" s="50">
        <v>20000021</v>
      </c>
      <c r="O1047" s="51">
        <v>2335750</v>
      </c>
      <c r="P1047" t="s">
        <v>4298</v>
      </c>
      <c r="Q1047" t="s">
        <v>115</v>
      </c>
      <c r="R1047" t="s">
        <v>1931</v>
      </c>
      <c r="S1047" s="49" t="str">
        <f>CONCATENATE(Tabla_Datos[[#This Row],[Nombre_Cliente]]," ",Tabla_Datos[[#This Row],[ApellidoPaterno_Cliente]]," ",Tabla_Datos[[#This Row],[ApellidoMaterno_Cliente]])</f>
        <v>ANGEL HERNAN MUÑOZ VALDEZ</v>
      </c>
      <c r="T1047" s="53">
        <f>DATE(Tabla_Datos[[#This Row],[tAnio]],Tabla_Datos[[#This Row],[tMes]],Tabla_Datos[[#This Row],[tDia]])</f>
        <v>40778</v>
      </c>
      <c r="U1047" s="53" t="str">
        <f>IF(Tabla_Datos[[#This Row],[cProvincia]]="LIMA","LIMA","PROVINCIA")</f>
        <v>LIMA</v>
      </c>
      <c r="V1047" s="53" t="str">
        <f>MID(Tabla_Datos[[#This Row],[pTelefono]],1,SEARCH("-",Tabla_Datos[[#This Row],[pTelefono]],1)-1)</f>
        <v>1</v>
      </c>
      <c r="W1047" s="53" t="str">
        <f>MID(Tabla_Datos[[#This Row],[pTelefono]],SEARCH("-",Tabla_Datos[[#This Row],[pTelefono]],1)+1,LEN(Tabla_Datos[[#This Row],[pTelefono]]))</f>
        <v>999401629</v>
      </c>
      <c r="X1047" s="53" t="str">
        <f>CONCATENATE(Tabla_Datos[[#This Row],[TipUrb]]," ",Tabla_Datos[[#This Row],[Calle]]," ",Tabla_Datos[[#This Row],[NumCalle]])</f>
        <v>UR SIMON BOLIVAR 0</v>
      </c>
      <c r="Y1047" t="s">
        <v>92</v>
      </c>
      <c r="Z1047" t="s">
        <v>122</v>
      </c>
      <c r="AA1047" t="s">
        <v>123</v>
      </c>
      <c r="AB1047">
        <v>1</v>
      </c>
      <c r="AC1047" t="s">
        <v>95</v>
      </c>
      <c r="AD1047" t="s">
        <v>161</v>
      </c>
      <c r="AE1047" t="s">
        <v>474</v>
      </c>
      <c r="AF1047">
        <v>4</v>
      </c>
      <c r="AG1047" s="51">
        <v>43668589</v>
      </c>
      <c r="AH1047" t="s">
        <v>95</v>
      </c>
      <c r="AI1047">
        <v>1</v>
      </c>
      <c r="AJ1047">
        <v>1</v>
      </c>
      <c r="AK1047" t="s">
        <v>4299</v>
      </c>
      <c r="AL1047">
        <v>0</v>
      </c>
    </row>
    <row r="1048" spans="1:38">
      <c r="A1048">
        <v>3291537</v>
      </c>
      <c r="B1048" t="s">
        <v>4300</v>
      </c>
      <c r="C1048" t="s">
        <v>20</v>
      </c>
      <c r="D1048" t="s">
        <v>85</v>
      </c>
      <c r="E1048">
        <v>2011</v>
      </c>
      <c r="F1048">
        <v>8</v>
      </c>
      <c r="G1048">
        <v>23</v>
      </c>
      <c r="H1048" t="s">
        <v>86</v>
      </c>
      <c r="I1048" t="s">
        <v>241</v>
      </c>
      <c r="J1048" t="s">
        <v>242</v>
      </c>
      <c r="K1048" t="s">
        <v>937</v>
      </c>
      <c r="L1048" t="s">
        <v>86</v>
      </c>
      <c r="M1048" t="s">
        <v>148</v>
      </c>
      <c r="N1048" s="50">
        <v>17861708</v>
      </c>
      <c r="O1048" s="51">
        <v>2336219</v>
      </c>
      <c r="P1048" t="s">
        <v>4301</v>
      </c>
      <c r="Q1048" t="s">
        <v>4302</v>
      </c>
      <c r="R1048" t="s">
        <v>303</v>
      </c>
      <c r="S1048" s="49" t="str">
        <f>CONCATENATE(Tabla_Datos[[#This Row],[Nombre_Cliente]]," ",Tabla_Datos[[#This Row],[ApellidoPaterno_Cliente]]," ",Tabla_Datos[[#This Row],[ApellidoMaterno_Cliente]])</f>
        <v>LUCIA GIOVANA VENTURA CRUZADO</v>
      </c>
      <c r="T1048" s="53">
        <f>DATE(Tabla_Datos[[#This Row],[tAnio]],Tabla_Datos[[#This Row],[tMes]],Tabla_Datos[[#This Row],[tDia]])</f>
        <v>40778</v>
      </c>
      <c r="U1048" s="53" t="str">
        <f>IF(Tabla_Datos[[#This Row],[cProvincia]]="LIMA","LIMA","PROVINCIA")</f>
        <v>PROVINCIA</v>
      </c>
      <c r="V1048" s="53" t="str">
        <f>MID(Tabla_Datos[[#This Row],[pTelefono]],1,SEARCH("-",Tabla_Datos[[#This Row],[pTelefono]],1)-1)</f>
        <v>44</v>
      </c>
      <c r="W1048" s="53" t="str">
        <f>MID(Tabla_Datos[[#This Row],[pTelefono]],SEARCH("-",Tabla_Datos[[#This Row],[pTelefono]],1)+1,LEN(Tabla_Datos[[#This Row],[pTelefono]]))</f>
        <v>44404252</v>
      </c>
      <c r="X1048" s="53" t="str">
        <f>CONCATENATE(Tabla_Datos[[#This Row],[TipUrb]]," ",Tabla_Datos[[#This Row],[Calle]]," ",Tabla_Datos[[#This Row],[NumCalle]])</f>
        <v xml:space="preserve">  SANCHEZ CARRION FAUSTINO 474</v>
      </c>
      <c r="Y1048" t="s">
        <v>246</v>
      </c>
      <c r="Z1048" t="s">
        <v>122</v>
      </c>
      <c r="AA1048" t="s">
        <v>123</v>
      </c>
      <c r="AB1048" t="s">
        <v>95</v>
      </c>
      <c r="AC1048" t="s">
        <v>95</v>
      </c>
      <c r="AD1048" t="s">
        <v>95</v>
      </c>
      <c r="AE1048" t="s">
        <v>95</v>
      </c>
      <c r="AF1048" t="s">
        <v>95</v>
      </c>
      <c r="AG1048" s="51">
        <v>40728975</v>
      </c>
      <c r="AH1048" t="s">
        <v>95</v>
      </c>
      <c r="AI1048">
        <v>1</v>
      </c>
      <c r="AJ1048">
        <v>1</v>
      </c>
      <c r="AK1048" t="s">
        <v>4303</v>
      </c>
      <c r="AL1048">
        <v>474</v>
      </c>
    </row>
    <row r="1049" spans="1:38">
      <c r="A1049">
        <v>3288888</v>
      </c>
      <c r="B1049" t="s">
        <v>4304</v>
      </c>
      <c r="C1049" t="s">
        <v>19</v>
      </c>
      <c r="D1049" t="s">
        <v>85</v>
      </c>
      <c r="E1049">
        <v>2011</v>
      </c>
      <c r="F1049">
        <v>8</v>
      </c>
      <c r="G1049">
        <v>23</v>
      </c>
      <c r="H1049" t="s">
        <v>144</v>
      </c>
      <c r="I1049" t="s">
        <v>355</v>
      </c>
      <c r="J1049" t="s">
        <v>355</v>
      </c>
      <c r="K1049" t="s">
        <v>982</v>
      </c>
      <c r="L1049" t="s">
        <v>144</v>
      </c>
      <c r="M1049" t="s">
        <v>88</v>
      </c>
      <c r="N1049" s="50">
        <v>20000030</v>
      </c>
      <c r="O1049" s="51">
        <v>2334640</v>
      </c>
      <c r="P1049" t="s">
        <v>4305</v>
      </c>
      <c r="Q1049" t="s">
        <v>221</v>
      </c>
      <c r="R1049" t="s">
        <v>95</v>
      </c>
      <c r="S1049" s="49" t="str">
        <f>CONCATENATE(Tabla_Datos[[#This Row],[Nombre_Cliente]]," ",Tabla_Datos[[#This Row],[ApellidoPaterno_Cliente]]," ",Tabla_Datos[[#This Row],[ApellidoMaterno_Cliente]])</f>
        <v xml:space="preserve">JARAMILLO PAREDES JU .  </v>
      </c>
      <c r="T1049" s="53">
        <f>DATE(Tabla_Datos[[#This Row],[tAnio]],Tabla_Datos[[#This Row],[tMes]],Tabla_Datos[[#This Row],[tDia]])</f>
        <v>40778</v>
      </c>
      <c r="U1049" s="53" t="str">
        <f>IF(Tabla_Datos[[#This Row],[cProvincia]]="LIMA","LIMA","PROVINCIA")</f>
        <v>PROVINCIA</v>
      </c>
      <c r="V1049" s="53" t="str">
        <f>MID(Tabla_Datos[[#This Row],[pTelefono]],1,SEARCH("-",Tabla_Datos[[#This Row],[pTelefono]],1)-1)</f>
        <v>84</v>
      </c>
      <c r="W1049" s="53" t="str">
        <f>MID(Tabla_Datos[[#This Row],[pTelefono]],SEARCH("-",Tabla_Datos[[#This Row],[pTelefono]],1)+1,LEN(Tabla_Datos[[#This Row],[pTelefono]]))</f>
        <v>984519162</v>
      </c>
      <c r="X1049" s="53" t="str">
        <f>CONCATENATE(Tabla_Datos[[#This Row],[TipUrb]]," ",Tabla_Datos[[#This Row],[Calle]]," ",Tabla_Datos[[#This Row],[NumCalle]])</f>
        <v>- PACHACUTEC 424</v>
      </c>
      <c r="Y1049" t="s">
        <v>360</v>
      </c>
      <c r="Z1049" t="s">
        <v>349</v>
      </c>
      <c r="AA1049" t="s">
        <v>350</v>
      </c>
      <c r="AB1049" t="s">
        <v>95</v>
      </c>
      <c r="AC1049" t="s">
        <v>95</v>
      </c>
      <c r="AD1049" t="s">
        <v>109</v>
      </c>
      <c r="AE1049" t="s">
        <v>95</v>
      </c>
      <c r="AF1049" t="s">
        <v>95</v>
      </c>
      <c r="AG1049" s="51">
        <v>23861140</v>
      </c>
      <c r="AH1049" t="s">
        <v>95</v>
      </c>
      <c r="AI1049">
        <v>1</v>
      </c>
      <c r="AJ1049">
        <v>1</v>
      </c>
      <c r="AK1049" t="s">
        <v>3419</v>
      </c>
      <c r="AL1049">
        <v>424</v>
      </c>
    </row>
    <row r="1050" spans="1:38">
      <c r="A1050">
        <v>3289852</v>
      </c>
      <c r="B1050" t="s">
        <v>4306</v>
      </c>
      <c r="C1050" t="s">
        <v>20</v>
      </c>
      <c r="D1050" t="s">
        <v>143</v>
      </c>
      <c r="E1050">
        <v>2011</v>
      </c>
      <c r="F1050">
        <v>8</v>
      </c>
      <c r="G1050">
        <v>23</v>
      </c>
      <c r="H1050" t="s">
        <v>86</v>
      </c>
      <c r="I1050" t="s">
        <v>759</v>
      </c>
      <c r="J1050" t="s">
        <v>2032</v>
      </c>
      <c r="K1050" t="s">
        <v>2848</v>
      </c>
      <c r="L1050" t="s">
        <v>86</v>
      </c>
      <c r="M1050" t="s">
        <v>294</v>
      </c>
      <c r="N1050" s="50">
        <v>40239551</v>
      </c>
      <c r="O1050" s="51">
        <v>2335121</v>
      </c>
      <c r="P1050" t="s">
        <v>4307</v>
      </c>
      <c r="Q1050" t="s">
        <v>785</v>
      </c>
      <c r="R1050" t="s">
        <v>4308</v>
      </c>
      <c r="S1050" s="49" t="str">
        <f>CONCATENATE(Tabla_Datos[[#This Row],[Nombre_Cliente]]," ",Tabla_Datos[[#This Row],[ApellidoPaterno_Cliente]]," ",Tabla_Datos[[#This Row],[ApellidoMaterno_Cliente]])</f>
        <v>PILAR HERMELINDA SALAZAR CAMARGO</v>
      </c>
      <c r="T1050" s="53">
        <f>DATE(Tabla_Datos[[#This Row],[tAnio]],Tabla_Datos[[#This Row],[tMes]],Tabla_Datos[[#This Row],[tDia]])</f>
        <v>40778</v>
      </c>
      <c r="U1050" s="53" t="str">
        <f>IF(Tabla_Datos[[#This Row],[cProvincia]]="LIMA","LIMA","PROVINCIA")</f>
        <v>PROVINCIA</v>
      </c>
      <c r="V1050" s="53" t="str">
        <f>MID(Tabla_Datos[[#This Row],[pTelefono]],1,SEARCH("-",Tabla_Datos[[#This Row],[pTelefono]],1)-1)</f>
        <v>56</v>
      </c>
      <c r="W1050" s="53" t="str">
        <f>MID(Tabla_Datos[[#This Row],[pTelefono]],SEARCH("-",Tabla_Datos[[#This Row],[pTelefono]],1)+1,LEN(Tabla_Datos[[#This Row],[pTelefono]]))</f>
        <v>955963342</v>
      </c>
      <c r="X1050" s="53" t="str">
        <f>CONCATENATE(Tabla_Datos[[#This Row],[TipUrb]]," ",Tabla_Datos[[#This Row],[Calle]]," ",Tabla_Datos[[#This Row],[NumCalle]])</f>
        <v>AH VISTA ALEGRE 0</v>
      </c>
      <c r="Y1050" t="s">
        <v>759</v>
      </c>
      <c r="Z1050" t="s">
        <v>152</v>
      </c>
      <c r="AA1050" t="s">
        <v>153</v>
      </c>
      <c r="AB1050" t="s">
        <v>95</v>
      </c>
      <c r="AC1050" t="s">
        <v>95</v>
      </c>
      <c r="AD1050" t="s">
        <v>96</v>
      </c>
      <c r="AE1050" t="s">
        <v>95</v>
      </c>
      <c r="AF1050" t="s">
        <v>95</v>
      </c>
      <c r="AG1050" s="51">
        <v>22096711</v>
      </c>
      <c r="AH1050" t="s">
        <v>95</v>
      </c>
      <c r="AI1050">
        <v>1</v>
      </c>
      <c r="AJ1050">
        <v>1</v>
      </c>
      <c r="AK1050" t="s">
        <v>2848</v>
      </c>
      <c r="AL1050">
        <v>0</v>
      </c>
    </row>
    <row r="1051" spans="1:38">
      <c r="A1051">
        <v>3290282</v>
      </c>
      <c r="B1051" t="s">
        <v>4309</v>
      </c>
      <c r="C1051" t="s">
        <v>20</v>
      </c>
      <c r="D1051" t="s">
        <v>85</v>
      </c>
      <c r="E1051">
        <v>2011</v>
      </c>
      <c r="F1051">
        <v>8</v>
      </c>
      <c r="G1051">
        <v>23</v>
      </c>
      <c r="H1051" t="s">
        <v>86</v>
      </c>
      <c r="I1051" t="s">
        <v>16</v>
      </c>
      <c r="J1051" t="s">
        <v>16</v>
      </c>
      <c r="K1051" t="s">
        <v>4310</v>
      </c>
      <c r="L1051" t="s">
        <v>86</v>
      </c>
      <c r="M1051" t="s">
        <v>88</v>
      </c>
      <c r="N1051" s="50">
        <v>20000021</v>
      </c>
      <c r="O1051" s="51">
        <v>2335416</v>
      </c>
      <c r="P1051" t="s">
        <v>697</v>
      </c>
      <c r="Q1051" t="s">
        <v>2599</v>
      </c>
      <c r="R1051" t="s">
        <v>4311</v>
      </c>
      <c r="S1051" s="49" t="str">
        <f>CONCATENATE(Tabla_Datos[[#This Row],[Nombre_Cliente]]," ",Tabla_Datos[[#This Row],[ApellidoPaterno_Cliente]]," ",Tabla_Datos[[#This Row],[ApellidoMaterno_Cliente]])</f>
        <v>CARMEN ROSA OLIVA PERALTA DE WONG</v>
      </c>
      <c r="T1051" s="53">
        <f>DATE(Tabla_Datos[[#This Row],[tAnio]],Tabla_Datos[[#This Row],[tMes]],Tabla_Datos[[#This Row],[tDia]])</f>
        <v>40778</v>
      </c>
      <c r="U1051" s="53" t="str">
        <f>IF(Tabla_Datos[[#This Row],[cProvincia]]="LIMA","LIMA","PROVINCIA")</f>
        <v>LIMA</v>
      </c>
      <c r="V1051" s="53" t="str">
        <f>MID(Tabla_Datos[[#This Row],[pTelefono]],1,SEARCH("-",Tabla_Datos[[#This Row],[pTelefono]],1)-1)</f>
        <v>1</v>
      </c>
      <c r="W1051" s="53" t="str">
        <f>MID(Tabla_Datos[[#This Row],[pTelefono]],SEARCH("-",Tabla_Datos[[#This Row],[pTelefono]],1)+1,LEN(Tabla_Datos[[#This Row],[pTelefono]]))</f>
        <v>981107908</v>
      </c>
      <c r="X1051" s="53" t="str">
        <f>CONCATENATE(Tabla_Datos[[#This Row],[TipUrb]]," ",Tabla_Datos[[#This Row],[Calle]]," ",Tabla_Datos[[#This Row],[NumCalle]])</f>
        <v>UR . 0</v>
      </c>
      <c r="Y1051" t="s">
        <v>92</v>
      </c>
      <c r="Z1051" t="s">
        <v>122</v>
      </c>
      <c r="AA1051" t="s">
        <v>123</v>
      </c>
      <c r="AB1051" t="s">
        <v>95</v>
      </c>
      <c r="AC1051" t="s">
        <v>95</v>
      </c>
      <c r="AD1051" t="s">
        <v>161</v>
      </c>
      <c r="AE1051" t="s">
        <v>4312</v>
      </c>
      <c r="AF1051">
        <v>7</v>
      </c>
      <c r="AG1051" s="51">
        <v>7659761</v>
      </c>
      <c r="AH1051" t="s">
        <v>95</v>
      </c>
      <c r="AI1051">
        <v>1</v>
      </c>
      <c r="AJ1051">
        <v>1</v>
      </c>
      <c r="AK1051" t="s">
        <v>221</v>
      </c>
      <c r="AL1051">
        <v>0</v>
      </c>
    </row>
    <row r="1052" spans="1:38">
      <c r="A1052">
        <v>3291055</v>
      </c>
      <c r="B1052" t="s">
        <v>4313</v>
      </c>
      <c r="C1052" t="s">
        <v>19</v>
      </c>
      <c r="D1052" t="s">
        <v>143</v>
      </c>
      <c r="E1052">
        <v>2011</v>
      </c>
      <c r="F1052">
        <v>8</v>
      </c>
      <c r="G1052">
        <v>23</v>
      </c>
      <c r="H1052" t="s">
        <v>86</v>
      </c>
      <c r="I1052" t="s">
        <v>16</v>
      </c>
      <c r="J1052" t="s">
        <v>16</v>
      </c>
      <c r="K1052" t="s">
        <v>126</v>
      </c>
      <c r="L1052" t="s">
        <v>86</v>
      </c>
      <c r="M1052" t="s">
        <v>88</v>
      </c>
      <c r="N1052" s="50">
        <v>9697597</v>
      </c>
      <c r="O1052" s="51">
        <v>2335817</v>
      </c>
      <c r="P1052" t="s">
        <v>4314</v>
      </c>
      <c r="Q1052" t="s">
        <v>4315</v>
      </c>
      <c r="R1052" t="s">
        <v>901</v>
      </c>
      <c r="S1052" s="49" t="str">
        <f>CONCATENATE(Tabla_Datos[[#This Row],[Nombre_Cliente]]," ",Tabla_Datos[[#This Row],[ApellidoPaterno_Cliente]]," ",Tabla_Datos[[#This Row],[ApellidoMaterno_Cliente]])</f>
        <v>HERMELINDA TORREZ IPARRAGUIRRE</v>
      </c>
      <c r="T1052" s="53">
        <f>DATE(Tabla_Datos[[#This Row],[tAnio]],Tabla_Datos[[#This Row],[tMes]],Tabla_Datos[[#This Row],[tDia]])</f>
        <v>40778</v>
      </c>
      <c r="U1052" s="53" t="str">
        <f>IF(Tabla_Datos[[#This Row],[cProvincia]]="LIMA","LIMA","PROVINCIA")</f>
        <v>LIMA</v>
      </c>
      <c r="V1052" s="53" t="str">
        <f>MID(Tabla_Datos[[#This Row],[pTelefono]],1,SEARCH("-",Tabla_Datos[[#This Row],[pTelefono]],1)-1)</f>
        <v>1</v>
      </c>
      <c r="W1052" s="53" t="str">
        <f>MID(Tabla_Datos[[#This Row],[pTelefono]],SEARCH("-",Tabla_Datos[[#This Row],[pTelefono]],1)+1,LEN(Tabla_Datos[[#This Row],[pTelefono]]))</f>
        <v>997628561</v>
      </c>
      <c r="X1052" s="53" t="str">
        <f>CONCATENATE(Tabla_Datos[[#This Row],[TipUrb]]," ",Tabla_Datos[[#This Row],[Calle]]," ",Tabla_Datos[[#This Row],[NumCalle]])</f>
        <v>PJ . 0</v>
      </c>
      <c r="Y1052" t="s">
        <v>92</v>
      </c>
      <c r="Z1052" t="s">
        <v>152</v>
      </c>
      <c r="AA1052" t="s">
        <v>153</v>
      </c>
      <c r="AB1052" t="s">
        <v>95</v>
      </c>
      <c r="AC1052" t="s">
        <v>95</v>
      </c>
      <c r="AD1052" t="s">
        <v>429</v>
      </c>
      <c r="AE1052" t="s">
        <v>3880</v>
      </c>
      <c r="AF1052">
        <v>3</v>
      </c>
      <c r="AG1052" s="51">
        <v>9292262</v>
      </c>
      <c r="AH1052" t="s">
        <v>95</v>
      </c>
      <c r="AI1052">
        <v>1</v>
      </c>
      <c r="AJ1052">
        <v>1</v>
      </c>
      <c r="AK1052" t="s">
        <v>221</v>
      </c>
      <c r="AL1052">
        <v>0</v>
      </c>
    </row>
    <row r="1053" spans="1:38">
      <c r="A1053">
        <v>3289016</v>
      </c>
      <c r="B1053" t="s">
        <v>4316</v>
      </c>
      <c r="C1053" t="s">
        <v>19</v>
      </c>
      <c r="D1053" t="s">
        <v>85</v>
      </c>
      <c r="E1053">
        <v>2011</v>
      </c>
      <c r="F1053">
        <v>8</v>
      </c>
      <c r="G1053">
        <v>23</v>
      </c>
      <c r="H1053" t="s">
        <v>144</v>
      </c>
      <c r="I1053" t="s">
        <v>241</v>
      </c>
      <c r="J1053" t="s">
        <v>242</v>
      </c>
      <c r="K1053" t="s">
        <v>242</v>
      </c>
      <c r="L1053" t="s">
        <v>144</v>
      </c>
      <c r="M1053" t="s">
        <v>88</v>
      </c>
      <c r="O1053" s="51">
        <v>2334749</v>
      </c>
      <c r="P1053" t="s">
        <v>4317</v>
      </c>
      <c r="Q1053" t="s">
        <v>4318</v>
      </c>
      <c r="R1053" t="s">
        <v>512</v>
      </c>
      <c r="S1053" s="49" t="str">
        <f>CONCATENATE(Tabla_Datos[[#This Row],[Nombre_Cliente]]," ",Tabla_Datos[[#This Row],[ApellidoPaterno_Cliente]]," ",Tabla_Datos[[#This Row],[ApellidoMaterno_Cliente]])</f>
        <v>JORGE EDMUNDO G OTOYA BARRETO</v>
      </c>
      <c r="T1053" s="53">
        <f>DATE(Tabla_Datos[[#This Row],[tAnio]],Tabla_Datos[[#This Row],[tMes]],Tabla_Datos[[#This Row],[tDia]])</f>
        <v>40778</v>
      </c>
      <c r="U1053" s="53" t="str">
        <f>IF(Tabla_Datos[[#This Row],[cProvincia]]="LIMA","LIMA","PROVINCIA")</f>
        <v>PROVINCIA</v>
      </c>
      <c r="V1053" s="53" t="str">
        <f>MID(Tabla_Datos[[#This Row],[pTelefono]],1,SEARCH("-",Tabla_Datos[[#This Row],[pTelefono]],1)-1)</f>
        <v>44</v>
      </c>
      <c r="W1053" s="53" t="str">
        <f>MID(Tabla_Datos[[#This Row],[pTelefono]],SEARCH("-",Tabla_Datos[[#This Row],[pTelefono]],1)+1,LEN(Tabla_Datos[[#This Row],[pTelefono]]))</f>
        <v>44222960</v>
      </c>
      <c r="X1053" s="53" t="str">
        <f>CONCATENATE(Tabla_Datos[[#This Row],[TipUrb]]," ",Tabla_Datos[[#This Row],[Calle]]," ",Tabla_Datos[[#This Row],[NumCalle]])</f>
        <v>UR LEONIDAS YEROVI 265</v>
      </c>
      <c r="Y1053" t="s">
        <v>246</v>
      </c>
      <c r="Z1053" t="s">
        <v>349</v>
      </c>
      <c r="AA1053" t="s">
        <v>350</v>
      </c>
      <c r="AB1053">
        <v>2</v>
      </c>
      <c r="AC1053" t="s">
        <v>95</v>
      </c>
      <c r="AD1053" t="s">
        <v>161</v>
      </c>
      <c r="AE1053" t="s">
        <v>95</v>
      </c>
      <c r="AF1053" t="s">
        <v>95</v>
      </c>
      <c r="AG1053" s="51">
        <v>17862559</v>
      </c>
      <c r="AH1053" t="s">
        <v>95</v>
      </c>
      <c r="AI1053">
        <v>1</v>
      </c>
      <c r="AJ1053">
        <v>1</v>
      </c>
      <c r="AK1053" t="s">
        <v>4319</v>
      </c>
      <c r="AL1053">
        <v>265</v>
      </c>
    </row>
    <row r="1054" spans="1:38">
      <c r="A1054">
        <v>3288865</v>
      </c>
      <c r="B1054" t="s">
        <v>4320</v>
      </c>
      <c r="C1054" t="s">
        <v>18</v>
      </c>
      <c r="D1054" t="s">
        <v>85</v>
      </c>
      <c r="E1054">
        <v>2011</v>
      </c>
      <c r="F1054">
        <v>8</v>
      </c>
      <c r="G1054">
        <v>23</v>
      </c>
      <c r="H1054" t="s">
        <v>86</v>
      </c>
      <c r="I1054" t="s">
        <v>16</v>
      </c>
      <c r="J1054" t="s">
        <v>16</v>
      </c>
      <c r="K1054" t="s">
        <v>415</v>
      </c>
      <c r="L1054" t="s">
        <v>86</v>
      </c>
      <c r="M1054" t="s">
        <v>88</v>
      </c>
      <c r="N1054" s="50">
        <v>7198091</v>
      </c>
      <c r="O1054" s="51">
        <v>2334606</v>
      </c>
      <c r="P1054" t="s">
        <v>4321</v>
      </c>
      <c r="Q1054" t="s">
        <v>788</v>
      </c>
      <c r="R1054" t="s">
        <v>4322</v>
      </c>
      <c r="S1054" s="49" t="str">
        <f>CONCATENATE(Tabla_Datos[[#This Row],[Nombre_Cliente]]," ",Tabla_Datos[[#This Row],[ApellidoPaterno_Cliente]]," ",Tabla_Datos[[#This Row],[ApellidoMaterno_Cliente]])</f>
        <v xml:space="preserve">RICARDO  MENDOZA  SALAZAR </v>
      </c>
      <c r="T1054" s="53">
        <f>DATE(Tabla_Datos[[#This Row],[tAnio]],Tabla_Datos[[#This Row],[tMes]],Tabla_Datos[[#This Row],[tDia]])</f>
        <v>40778</v>
      </c>
      <c r="U1054" s="53" t="str">
        <f>IF(Tabla_Datos[[#This Row],[cProvincia]]="LIMA","LIMA","PROVINCIA")</f>
        <v>LIMA</v>
      </c>
      <c r="V1054" s="53" t="str">
        <f>MID(Tabla_Datos[[#This Row],[pTelefono]],1,SEARCH("-",Tabla_Datos[[#This Row],[pTelefono]],1)-1)</f>
        <v>1</v>
      </c>
      <c r="W1054" s="53" t="str">
        <f>MID(Tabla_Datos[[#This Row],[pTelefono]],SEARCH("-",Tabla_Datos[[#This Row],[pTelefono]],1)+1,LEN(Tabla_Datos[[#This Row],[pTelefono]]))</f>
        <v>4294930</v>
      </c>
      <c r="X1054" s="53" t="str">
        <f>CONCATENATE(Tabla_Datos[[#This Row],[TipUrb]]," ",Tabla_Datos[[#This Row],[Calle]]," ",Tabla_Datos[[#This Row],[NumCalle]])</f>
        <v>UR GALDOS 289</v>
      </c>
      <c r="Y1054" t="s">
        <v>92</v>
      </c>
      <c r="Z1054" t="s">
        <v>93</v>
      </c>
      <c r="AA1054" t="s">
        <v>94</v>
      </c>
      <c r="AB1054" t="s">
        <v>95</v>
      </c>
      <c r="AC1054" t="s">
        <v>95</v>
      </c>
      <c r="AD1054" t="s">
        <v>161</v>
      </c>
      <c r="AE1054" t="s">
        <v>95</v>
      </c>
      <c r="AG1054" s="51">
        <v>25706350</v>
      </c>
      <c r="AI1054">
        <v>36</v>
      </c>
      <c r="AJ1054">
        <v>36</v>
      </c>
      <c r="AK1054" t="s">
        <v>4323</v>
      </c>
      <c r="AL1054">
        <v>289</v>
      </c>
    </row>
    <row r="1055" spans="1:38">
      <c r="A1055">
        <v>3290839</v>
      </c>
      <c r="B1055" t="s">
        <v>4324</v>
      </c>
      <c r="C1055" t="s">
        <v>19</v>
      </c>
      <c r="D1055" t="s">
        <v>85</v>
      </c>
      <c r="E1055">
        <v>2011</v>
      </c>
      <c r="F1055">
        <v>8</v>
      </c>
      <c r="G1055">
        <v>23</v>
      </c>
      <c r="H1055" t="s">
        <v>86</v>
      </c>
      <c r="I1055" t="s">
        <v>16</v>
      </c>
      <c r="J1055" t="s">
        <v>16</v>
      </c>
      <c r="K1055" t="s">
        <v>680</v>
      </c>
      <c r="L1055" t="s">
        <v>86</v>
      </c>
      <c r="M1055" t="s">
        <v>88</v>
      </c>
      <c r="N1055" s="50">
        <v>20000021</v>
      </c>
      <c r="O1055" s="51">
        <v>2335759</v>
      </c>
      <c r="P1055" t="s">
        <v>1978</v>
      </c>
      <c r="Q1055" t="s">
        <v>326</v>
      </c>
      <c r="R1055" t="s">
        <v>4325</v>
      </c>
      <c r="S1055" s="49" t="str">
        <f>CONCATENATE(Tabla_Datos[[#This Row],[Nombre_Cliente]]," ",Tabla_Datos[[#This Row],[ApellidoPaterno_Cliente]]," ",Tabla_Datos[[#This Row],[ApellidoMaterno_Cliente]])</f>
        <v>MARCO ANTONIO HERNANDEZ KU</v>
      </c>
      <c r="T1055" s="53">
        <f>DATE(Tabla_Datos[[#This Row],[tAnio]],Tabla_Datos[[#This Row],[tMes]],Tabla_Datos[[#This Row],[tDia]])</f>
        <v>40778</v>
      </c>
      <c r="U1055" s="53" t="str">
        <f>IF(Tabla_Datos[[#This Row],[cProvincia]]="LIMA","LIMA","PROVINCIA")</f>
        <v>LIMA</v>
      </c>
      <c r="V1055" s="53" t="str">
        <f>MID(Tabla_Datos[[#This Row],[pTelefono]],1,SEARCH("-",Tabla_Datos[[#This Row],[pTelefono]],1)-1)</f>
        <v>1</v>
      </c>
      <c r="W1055" s="53" t="str">
        <f>MID(Tabla_Datos[[#This Row],[pTelefono]],SEARCH("-",Tabla_Datos[[#This Row],[pTelefono]],1)+1,LEN(Tabla_Datos[[#This Row],[pTelefono]]))</f>
        <v>993238333</v>
      </c>
      <c r="X1055" s="53" t="str">
        <f>CONCATENATE(Tabla_Datos[[#This Row],[TipUrb]]," ",Tabla_Datos[[#This Row],[Calle]]," ",Tabla_Datos[[#This Row],[NumCalle]])</f>
        <v xml:space="preserve">  DEL AIRE 1015</v>
      </c>
      <c r="Y1055" t="s">
        <v>92</v>
      </c>
      <c r="Z1055" t="s">
        <v>122</v>
      </c>
      <c r="AA1055" t="s">
        <v>123</v>
      </c>
      <c r="AB1055">
        <v>5</v>
      </c>
      <c r="AC1055" t="s">
        <v>95</v>
      </c>
      <c r="AD1055" t="s">
        <v>95</v>
      </c>
      <c r="AE1055" t="s">
        <v>95</v>
      </c>
      <c r="AF1055" t="s">
        <v>95</v>
      </c>
      <c r="AG1055" s="51">
        <v>44259736</v>
      </c>
      <c r="AH1055" t="s">
        <v>95</v>
      </c>
      <c r="AI1055">
        <v>1</v>
      </c>
      <c r="AJ1055">
        <v>1</v>
      </c>
      <c r="AK1055" t="s">
        <v>4326</v>
      </c>
      <c r="AL1055">
        <v>1015</v>
      </c>
    </row>
    <row r="1056" spans="1:38">
      <c r="A1056">
        <v>3290292</v>
      </c>
      <c r="B1056" t="s">
        <v>4327</v>
      </c>
      <c r="C1056" t="s">
        <v>20</v>
      </c>
      <c r="D1056" t="s">
        <v>85</v>
      </c>
      <c r="E1056">
        <v>2011</v>
      </c>
      <c r="F1056">
        <v>8</v>
      </c>
      <c r="G1056">
        <v>23</v>
      </c>
      <c r="H1056" t="s">
        <v>86</v>
      </c>
      <c r="I1056" t="s">
        <v>241</v>
      </c>
      <c r="J1056" t="s">
        <v>242</v>
      </c>
      <c r="K1056" t="s">
        <v>259</v>
      </c>
      <c r="L1056" t="s">
        <v>86</v>
      </c>
      <c r="M1056" t="s">
        <v>148</v>
      </c>
      <c r="N1056" s="50">
        <v>42203455</v>
      </c>
      <c r="O1056" s="51">
        <v>2335424</v>
      </c>
      <c r="P1056" t="s">
        <v>2105</v>
      </c>
      <c r="Q1056" t="s">
        <v>365</v>
      </c>
      <c r="R1056" t="s">
        <v>4328</v>
      </c>
      <c r="S1056" s="49" t="str">
        <f>CONCATENATE(Tabla_Datos[[#This Row],[Nombre_Cliente]]," ",Tabla_Datos[[#This Row],[ApellidoPaterno_Cliente]]," ",Tabla_Datos[[#This Row],[ApellidoMaterno_Cliente]])</f>
        <v>SANTOS RODRIGUEZ ESCOBEDO DE CHUQUI</v>
      </c>
      <c r="T1056" s="53">
        <f>DATE(Tabla_Datos[[#This Row],[tAnio]],Tabla_Datos[[#This Row],[tMes]],Tabla_Datos[[#This Row],[tDia]])</f>
        <v>40778</v>
      </c>
      <c r="U1056" s="53" t="str">
        <f>IF(Tabla_Datos[[#This Row],[cProvincia]]="LIMA","LIMA","PROVINCIA")</f>
        <v>PROVINCIA</v>
      </c>
      <c r="V1056" s="53" t="str">
        <f>MID(Tabla_Datos[[#This Row],[pTelefono]],1,SEARCH("-",Tabla_Datos[[#This Row],[pTelefono]],1)-1)</f>
        <v>44</v>
      </c>
      <c r="W1056" s="53" t="str">
        <f>MID(Tabla_Datos[[#This Row],[pTelefono]],SEARCH("-",Tabla_Datos[[#This Row],[pTelefono]],1)+1,LEN(Tabla_Datos[[#This Row],[pTelefono]]))</f>
        <v>44477730</v>
      </c>
      <c r="X1056" s="53" t="str">
        <f>CONCATENATE(Tabla_Datos[[#This Row],[TipUrb]]," ",Tabla_Datos[[#This Row],[Calle]]," ",Tabla_Datos[[#This Row],[NumCalle]])</f>
        <v xml:space="preserve">  MILLER 592</v>
      </c>
      <c r="Y1056" t="s">
        <v>246</v>
      </c>
      <c r="Z1056" t="s">
        <v>122</v>
      </c>
      <c r="AA1056" t="s">
        <v>123</v>
      </c>
      <c r="AB1056" t="s">
        <v>95</v>
      </c>
      <c r="AC1056" t="s">
        <v>95</v>
      </c>
      <c r="AD1056" t="s">
        <v>95</v>
      </c>
      <c r="AE1056" t="s">
        <v>95</v>
      </c>
      <c r="AF1056" t="s">
        <v>95</v>
      </c>
      <c r="AG1056" s="51">
        <v>17828580</v>
      </c>
      <c r="AH1056" t="s">
        <v>95</v>
      </c>
      <c r="AI1056">
        <v>1</v>
      </c>
      <c r="AJ1056">
        <v>1</v>
      </c>
      <c r="AK1056" t="s">
        <v>4329</v>
      </c>
      <c r="AL1056">
        <v>592</v>
      </c>
    </row>
    <row r="1057" spans="1:38">
      <c r="A1057">
        <v>3289801</v>
      </c>
      <c r="B1057" t="s">
        <v>4330</v>
      </c>
      <c r="C1057" t="s">
        <v>20</v>
      </c>
      <c r="D1057" t="s">
        <v>143</v>
      </c>
      <c r="E1057">
        <v>2011</v>
      </c>
      <c r="F1057">
        <v>8</v>
      </c>
      <c r="G1057">
        <v>23</v>
      </c>
      <c r="H1057" t="s">
        <v>86</v>
      </c>
      <c r="I1057" t="s">
        <v>16</v>
      </c>
      <c r="J1057" t="s">
        <v>16</v>
      </c>
      <c r="K1057" t="s">
        <v>496</v>
      </c>
      <c r="L1057" t="s">
        <v>86</v>
      </c>
      <c r="M1057" t="s">
        <v>88</v>
      </c>
      <c r="N1057" s="50">
        <v>11111335</v>
      </c>
      <c r="O1057" s="51">
        <v>2335076</v>
      </c>
      <c r="P1057" t="s">
        <v>4331</v>
      </c>
      <c r="Q1057" t="s">
        <v>4332</v>
      </c>
      <c r="R1057" t="s">
        <v>1577</v>
      </c>
      <c r="S1057" s="49" t="str">
        <f>CONCATENATE(Tabla_Datos[[#This Row],[Nombre_Cliente]]," ",Tabla_Datos[[#This Row],[ApellidoPaterno_Cliente]]," ",Tabla_Datos[[#This Row],[ApellidoMaterno_Cliente]])</f>
        <v>FELICITA EPEQUIN CULQUI</v>
      </c>
      <c r="T1057" s="53">
        <f>DATE(Tabla_Datos[[#This Row],[tAnio]],Tabla_Datos[[#This Row],[tMes]],Tabla_Datos[[#This Row],[tDia]])</f>
        <v>40778</v>
      </c>
      <c r="U1057" s="53" t="str">
        <f>IF(Tabla_Datos[[#This Row],[cProvincia]]="LIMA","LIMA","PROVINCIA")</f>
        <v>LIMA</v>
      </c>
      <c r="V1057" s="53" t="str">
        <f>MID(Tabla_Datos[[#This Row],[pTelefono]],1,SEARCH("-",Tabla_Datos[[#This Row],[pTelefono]],1)-1)</f>
        <v>1</v>
      </c>
      <c r="W1057" s="53" t="str">
        <f>MID(Tabla_Datos[[#This Row],[pTelefono]],SEARCH("-",Tabla_Datos[[#This Row],[pTelefono]],1)+1,LEN(Tabla_Datos[[#This Row],[pTelefono]]))</f>
        <v>995964889</v>
      </c>
      <c r="X1057" s="53" t="str">
        <f>CONCATENATE(Tabla_Datos[[#This Row],[TipUrb]]," ",Tabla_Datos[[#This Row],[Calle]]," ",Tabla_Datos[[#This Row],[NumCalle]])</f>
        <v>- . 0</v>
      </c>
      <c r="Y1057" t="s">
        <v>92</v>
      </c>
      <c r="Z1057" t="s">
        <v>152</v>
      </c>
      <c r="AA1057" t="s">
        <v>153</v>
      </c>
      <c r="AB1057" t="s">
        <v>95</v>
      </c>
      <c r="AC1057" t="s">
        <v>95</v>
      </c>
      <c r="AD1057" t="s">
        <v>109</v>
      </c>
      <c r="AE1057" t="s">
        <v>116</v>
      </c>
      <c r="AF1057">
        <v>4</v>
      </c>
      <c r="AG1057" s="51">
        <v>8939356</v>
      </c>
      <c r="AH1057" t="s">
        <v>95</v>
      </c>
      <c r="AI1057">
        <v>1</v>
      </c>
      <c r="AJ1057">
        <v>1</v>
      </c>
      <c r="AK1057" t="s">
        <v>221</v>
      </c>
      <c r="AL1057">
        <v>0</v>
      </c>
    </row>
    <row r="1058" spans="1:38">
      <c r="A1058">
        <v>3290382</v>
      </c>
      <c r="B1058" t="s">
        <v>4333</v>
      </c>
      <c r="C1058" t="s">
        <v>20</v>
      </c>
      <c r="D1058" t="s">
        <v>85</v>
      </c>
      <c r="E1058">
        <v>2011</v>
      </c>
      <c r="F1058">
        <v>8</v>
      </c>
      <c r="G1058">
        <v>23</v>
      </c>
      <c r="H1058" t="s">
        <v>86</v>
      </c>
      <c r="I1058" t="s">
        <v>241</v>
      </c>
      <c r="J1058" t="s">
        <v>242</v>
      </c>
      <c r="K1058" t="s">
        <v>242</v>
      </c>
      <c r="L1058" t="s">
        <v>86</v>
      </c>
      <c r="M1058" t="s">
        <v>148</v>
      </c>
      <c r="N1058" s="50">
        <v>42203455</v>
      </c>
      <c r="O1058" s="51">
        <v>2335509</v>
      </c>
      <c r="P1058" t="s">
        <v>4334</v>
      </c>
      <c r="Q1058" t="s">
        <v>1907</v>
      </c>
      <c r="R1058" t="s">
        <v>1667</v>
      </c>
      <c r="S1058" s="49" t="str">
        <f>CONCATENATE(Tabla_Datos[[#This Row],[Nombre_Cliente]]," ",Tabla_Datos[[#This Row],[ApellidoPaterno_Cliente]]," ",Tabla_Datos[[#This Row],[ApellidoMaterno_Cliente]])</f>
        <v>GREGORIO NATALIO LLANOS BAUTISTA</v>
      </c>
      <c r="T1058" s="53">
        <f>DATE(Tabla_Datos[[#This Row],[tAnio]],Tabla_Datos[[#This Row],[tMes]],Tabla_Datos[[#This Row],[tDia]])</f>
        <v>40778</v>
      </c>
      <c r="U1058" s="53" t="str">
        <f>IF(Tabla_Datos[[#This Row],[cProvincia]]="LIMA","LIMA","PROVINCIA")</f>
        <v>PROVINCIA</v>
      </c>
      <c r="V1058" s="53" t="str">
        <f>MID(Tabla_Datos[[#This Row],[pTelefono]],1,SEARCH("-",Tabla_Datos[[#This Row],[pTelefono]],1)-1)</f>
        <v>44</v>
      </c>
      <c r="W1058" s="53" t="str">
        <f>MID(Tabla_Datos[[#This Row],[pTelefono]],SEARCH("-",Tabla_Datos[[#This Row],[pTelefono]],1)+1,LEN(Tabla_Datos[[#This Row],[pTelefono]]))</f>
        <v>948656819</v>
      </c>
      <c r="X1058" s="53" t="str">
        <f>CONCATENATE(Tabla_Datos[[#This Row],[TipUrb]]," ",Tabla_Datos[[#This Row],[Calle]]," ",Tabla_Datos[[#This Row],[NumCalle]])</f>
        <v xml:space="preserve">  SUAREZ 748</v>
      </c>
      <c r="Y1058" t="s">
        <v>246</v>
      </c>
      <c r="Z1058" t="s">
        <v>122</v>
      </c>
      <c r="AA1058" t="s">
        <v>123</v>
      </c>
      <c r="AB1058" t="s">
        <v>95</v>
      </c>
      <c r="AC1058" t="s">
        <v>95</v>
      </c>
      <c r="AD1058" t="s">
        <v>95</v>
      </c>
      <c r="AE1058" t="s">
        <v>95</v>
      </c>
      <c r="AF1058" t="s">
        <v>95</v>
      </c>
      <c r="AG1058" s="51">
        <v>47072661</v>
      </c>
      <c r="AH1058" t="s">
        <v>95</v>
      </c>
      <c r="AI1058">
        <v>1</v>
      </c>
      <c r="AJ1058">
        <v>1</v>
      </c>
      <c r="AK1058" t="s">
        <v>1492</v>
      </c>
      <c r="AL1058">
        <v>748</v>
      </c>
    </row>
    <row r="1059" spans="1:38">
      <c r="A1059">
        <v>3289000</v>
      </c>
      <c r="B1059" t="s">
        <v>4335</v>
      </c>
      <c r="C1059" t="s">
        <v>20</v>
      </c>
      <c r="D1059" t="s">
        <v>85</v>
      </c>
      <c r="E1059">
        <v>2011</v>
      </c>
      <c r="F1059">
        <v>8</v>
      </c>
      <c r="G1059">
        <v>23</v>
      </c>
      <c r="H1059" t="s">
        <v>86</v>
      </c>
      <c r="I1059" t="s">
        <v>145</v>
      </c>
      <c r="J1059" t="s">
        <v>469</v>
      </c>
      <c r="K1059" t="s">
        <v>991</v>
      </c>
      <c r="L1059" t="s">
        <v>86</v>
      </c>
      <c r="M1059" t="s">
        <v>148</v>
      </c>
      <c r="N1059" s="50">
        <v>32786022</v>
      </c>
      <c r="O1059" s="51">
        <v>2334735</v>
      </c>
      <c r="P1059" t="s">
        <v>4336</v>
      </c>
      <c r="Q1059" t="s">
        <v>4337</v>
      </c>
      <c r="R1059" t="s">
        <v>4338</v>
      </c>
      <c r="S1059" s="49" t="str">
        <f>CONCATENATE(Tabla_Datos[[#This Row],[Nombre_Cliente]]," ",Tabla_Datos[[#This Row],[ApellidoPaterno_Cliente]]," ",Tabla_Datos[[#This Row],[ApellidoMaterno_Cliente]])</f>
        <v>DORA LUISA VASSALLO DE CAPURRO</v>
      </c>
      <c r="T1059" s="53">
        <f>DATE(Tabla_Datos[[#This Row],[tAnio]],Tabla_Datos[[#This Row],[tMes]],Tabla_Datos[[#This Row],[tDia]])</f>
        <v>40778</v>
      </c>
      <c r="U1059" s="53" t="str">
        <f>IF(Tabla_Datos[[#This Row],[cProvincia]]="LIMA","LIMA","PROVINCIA")</f>
        <v>PROVINCIA</v>
      </c>
      <c r="V1059" s="53" t="str">
        <f>MID(Tabla_Datos[[#This Row],[pTelefono]],1,SEARCH("-",Tabla_Datos[[#This Row],[pTelefono]],1)-1)</f>
        <v>43</v>
      </c>
      <c r="W1059" s="53" t="str">
        <f>MID(Tabla_Datos[[#This Row],[pTelefono]],SEARCH("-",Tabla_Datos[[#This Row],[pTelefono]],1)+1,LEN(Tabla_Datos[[#This Row],[pTelefono]]))</f>
        <v>43324376</v>
      </c>
      <c r="X1059" s="53" t="str">
        <f>CONCATENATE(Tabla_Datos[[#This Row],[TipUrb]]," ",Tabla_Datos[[#This Row],[Calle]]," ",Tabla_Datos[[#This Row],[NumCalle]])</f>
        <v>- PARDO JOSE 149</v>
      </c>
      <c r="Y1059" t="s">
        <v>151</v>
      </c>
      <c r="Z1059" t="s">
        <v>122</v>
      </c>
      <c r="AA1059" t="s">
        <v>123</v>
      </c>
      <c r="AB1059" t="s">
        <v>95</v>
      </c>
      <c r="AC1059" t="s">
        <v>95</v>
      </c>
      <c r="AD1059" t="s">
        <v>109</v>
      </c>
      <c r="AE1059" t="s">
        <v>95</v>
      </c>
      <c r="AF1059" t="s">
        <v>95</v>
      </c>
      <c r="AG1059" s="51">
        <v>32844939</v>
      </c>
      <c r="AH1059" t="s">
        <v>95</v>
      </c>
      <c r="AI1059">
        <v>1</v>
      </c>
      <c r="AJ1059">
        <v>1</v>
      </c>
      <c r="AK1059" t="s">
        <v>3290</v>
      </c>
      <c r="AL1059">
        <v>149</v>
      </c>
    </row>
    <row r="1060" spans="1:38">
      <c r="A1060">
        <v>3290619</v>
      </c>
      <c r="B1060" t="s">
        <v>4339</v>
      </c>
      <c r="C1060" t="s">
        <v>20</v>
      </c>
      <c r="D1060" t="s">
        <v>143</v>
      </c>
      <c r="E1060">
        <v>2011</v>
      </c>
      <c r="F1060">
        <v>8</v>
      </c>
      <c r="G1060">
        <v>23</v>
      </c>
      <c r="H1060" t="s">
        <v>86</v>
      </c>
      <c r="I1060" t="s">
        <v>759</v>
      </c>
      <c r="J1060" t="s">
        <v>760</v>
      </c>
      <c r="K1060" t="s">
        <v>1754</v>
      </c>
      <c r="L1060" t="s">
        <v>86</v>
      </c>
      <c r="M1060" t="s">
        <v>294</v>
      </c>
      <c r="N1060" s="50">
        <v>7339096</v>
      </c>
      <c r="O1060" s="51">
        <v>2335617</v>
      </c>
      <c r="P1060" t="s">
        <v>4340</v>
      </c>
      <c r="Q1060" t="s">
        <v>2044</v>
      </c>
      <c r="R1060" t="s">
        <v>1549</v>
      </c>
      <c r="S1060" s="49" t="str">
        <f>CONCATENATE(Tabla_Datos[[#This Row],[Nombre_Cliente]]," ",Tabla_Datos[[#This Row],[ApellidoPaterno_Cliente]]," ",Tabla_Datos[[#This Row],[ApellidoMaterno_Cliente]])</f>
        <v>ERICA YULIANA PAUCAR QUISPE</v>
      </c>
      <c r="T1060" s="53">
        <f>DATE(Tabla_Datos[[#This Row],[tAnio]],Tabla_Datos[[#This Row],[tMes]],Tabla_Datos[[#This Row],[tDia]])</f>
        <v>40778</v>
      </c>
      <c r="U1060" s="53" t="str">
        <f>IF(Tabla_Datos[[#This Row],[cProvincia]]="LIMA","LIMA","PROVINCIA")</f>
        <v>PROVINCIA</v>
      </c>
      <c r="V1060" s="53" t="str">
        <f>MID(Tabla_Datos[[#This Row],[pTelefono]],1,SEARCH("-",Tabla_Datos[[#This Row],[pTelefono]],1)-1)</f>
        <v>56</v>
      </c>
      <c r="W1060" s="53" t="str">
        <f>MID(Tabla_Datos[[#This Row],[pTelefono]],SEARCH("-",Tabla_Datos[[#This Row],[pTelefono]],1)+1,LEN(Tabla_Datos[[#This Row],[pTelefono]]))</f>
        <v>997226863</v>
      </c>
      <c r="X1060" s="53" t="str">
        <f>CONCATENATE(Tabla_Datos[[#This Row],[TipUrb]]," ",Tabla_Datos[[#This Row],[Calle]]," ",Tabla_Datos[[#This Row],[NumCalle]])</f>
        <v>- VICTOR A. BELAUNDE 929</v>
      </c>
      <c r="Y1060" t="s">
        <v>759</v>
      </c>
      <c r="Z1060" t="s">
        <v>152</v>
      </c>
      <c r="AA1060" t="s">
        <v>153</v>
      </c>
      <c r="AB1060" t="s">
        <v>95</v>
      </c>
      <c r="AC1060" t="s">
        <v>95</v>
      </c>
      <c r="AD1060" t="s">
        <v>109</v>
      </c>
      <c r="AE1060" t="s">
        <v>95</v>
      </c>
      <c r="AF1060" t="s">
        <v>95</v>
      </c>
      <c r="AG1060" s="51">
        <v>40748300</v>
      </c>
      <c r="AH1060" t="s">
        <v>95</v>
      </c>
      <c r="AI1060">
        <v>1</v>
      </c>
      <c r="AJ1060">
        <v>1</v>
      </c>
      <c r="AK1060" t="s">
        <v>4341</v>
      </c>
      <c r="AL1060">
        <v>929</v>
      </c>
    </row>
    <row r="1061" spans="1:38">
      <c r="A1061">
        <v>3291529</v>
      </c>
      <c r="B1061" t="s">
        <v>4342</v>
      </c>
      <c r="C1061" t="s">
        <v>20</v>
      </c>
      <c r="E1061">
        <v>2011</v>
      </c>
      <c r="F1061">
        <v>8</v>
      </c>
      <c r="G1061">
        <v>23</v>
      </c>
      <c r="H1061" t="s">
        <v>86</v>
      </c>
      <c r="I1061" t="s">
        <v>16</v>
      </c>
      <c r="J1061" t="s">
        <v>16</v>
      </c>
      <c r="K1061" t="s">
        <v>265</v>
      </c>
      <c r="L1061" t="s">
        <v>86</v>
      </c>
      <c r="M1061" t="s">
        <v>88</v>
      </c>
      <c r="N1061" s="50">
        <v>11111249</v>
      </c>
      <c r="O1061" s="51">
        <v>2336211</v>
      </c>
      <c r="P1061" t="s">
        <v>4343</v>
      </c>
      <c r="Q1061" t="s">
        <v>4344</v>
      </c>
      <c r="R1061" t="s">
        <v>2417</v>
      </c>
      <c r="S1061" s="49" t="str">
        <f>CONCATENATE(Tabla_Datos[[#This Row],[Nombre_Cliente]]," ",Tabla_Datos[[#This Row],[ApellidoPaterno_Cliente]]," ",Tabla_Datos[[#This Row],[ApellidoMaterno_Cliente]])</f>
        <v>JAVIER SANTIAGO ALBARRACIN VALDIVIA</v>
      </c>
      <c r="T1061" s="53">
        <f>DATE(Tabla_Datos[[#This Row],[tAnio]],Tabla_Datos[[#This Row],[tMes]],Tabla_Datos[[#This Row],[tDia]])</f>
        <v>40778</v>
      </c>
      <c r="U1061" s="53" t="str">
        <f>IF(Tabla_Datos[[#This Row],[cProvincia]]="LIMA","LIMA","PROVINCIA")</f>
        <v>LIMA</v>
      </c>
      <c r="V1061" s="53" t="str">
        <f>MID(Tabla_Datos[[#This Row],[pTelefono]],1,SEARCH("-",Tabla_Datos[[#This Row],[pTelefono]],1)-1)</f>
        <v>1</v>
      </c>
      <c r="W1061" s="53" t="str">
        <f>MID(Tabla_Datos[[#This Row],[pTelefono]],SEARCH("-",Tabla_Datos[[#This Row],[pTelefono]],1)+1,LEN(Tabla_Datos[[#This Row],[pTelefono]]))</f>
        <v>14609634</v>
      </c>
      <c r="X1061" s="53" t="str">
        <f>CONCATENATE(Tabla_Datos[[#This Row],[TipUrb]]," ",Tabla_Datos[[#This Row],[Calle]]," ",Tabla_Datos[[#This Row],[NumCalle]])</f>
        <v>UR JIMENEZ, COMANDANTE GUSTAVO 144</v>
      </c>
      <c r="Y1061" t="s">
        <v>92</v>
      </c>
      <c r="Z1061" t="s">
        <v>4345</v>
      </c>
      <c r="AA1061" t="s">
        <v>4346</v>
      </c>
      <c r="AB1061" t="s">
        <v>95</v>
      </c>
      <c r="AC1061" t="s">
        <v>95</v>
      </c>
      <c r="AD1061" t="s">
        <v>161</v>
      </c>
      <c r="AE1061" t="s">
        <v>95</v>
      </c>
      <c r="AF1061" t="s">
        <v>95</v>
      </c>
      <c r="AG1061" s="51">
        <v>7262987</v>
      </c>
      <c r="AH1061" t="s">
        <v>95</v>
      </c>
      <c r="AI1061">
        <v>1</v>
      </c>
      <c r="AJ1061">
        <v>1</v>
      </c>
      <c r="AK1061" t="s">
        <v>4347</v>
      </c>
      <c r="AL1061">
        <v>144</v>
      </c>
    </row>
    <row r="1062" spans="1:38">
      <c r="A1062">
        <v>3291286</v>
      </c>
      <c r="B1062" t="s">
        <v>4348</v>
      </c>
      <c r="C1062" t="s">
        <v>19</v>
      </c>
      <c r="D1062" t="s">
        <v>85</v>
      </c>
      <c r="E1062">
        <v>2011</v>
      </c>
      <c r="F1062">
        <v>8</v>
      </c>
      <c r="G1062">
        <v>23</v>
      </c>
      <c r="H1062" t="s">
        <v>86</v>
      </c>
      <c r="I1062" t="s">
        <v>16</v>
      </c>
      <c r="J1062" t="s">
        <v>16</v>
      </c>
      <c r="K1062" t="s">
        <v>277</v>
      </c>
      <c r="L1062" t="s">
        <v>86</v>
      </c>
      <c r="M1062" t="s">
        <v>88</v>
      </c>
      <c r="N1062" s="50">
        <v>10340930</v>
      </c>
      <c r="O1062" s="51">
        <v>2336011</v>
      </c>
      <c r="P1062" t="s">
        <v>4349</v>
      </c>
      <c r="Q1062" t="s">
        <v>1135</v>
      </c>
      <c r="R1062" t="s">
        <v>4350</v>
      </c>
      <c r="S1062" s="49" t="str">
        <f>CONCATENATE(Tabla_Datos[[#This Row],[Nombre_Cliente]]," ",Tabla_Datos[[#This Row],[ApellidoPaterno_Cliente]]," ",Tabla_Datos[[#This Row],[ApellidoMaterno_Cliente]])</f>
        <v>JUAN HITLER ALFARO CABANILLAS</v>
      </c>
      <c r="T1062" s="53">
        <f>DATE(Tabla_Datos[[#This Row],[tAnio]],Tabla_Datos[[#This Row],[tMes]],Tabla_Datos[[#This Row],[tDia]])</f>
        <v>40778</v>
      </c>
      <c r="U1062" s="53" t="str">
        <f>IF(Tabla_Datos[[#This Row],[cProvincia]]="LIMA","LIMA","PROVINCIA")</f>
        <v>LIMA</v>
      </c>
      <c r="V1062" s="53" t="str">
        <f>MID(Tabla_Datos[[#This Row],[pTelefono]],1,SEARCH("-",Tabla_Datos[[#This Row],[pTelefono]],1)-1)</f>
        <v>1</v>
      </c>
      <c r="W1062" s="53" t="str">
        <f>MID(Tabla_Datos[[#This Row],[pTelefono]],SEARCH("-",Tabla_Datos[[#This Row],[pTelefono]],1)+1,LEN(Tabla_Datos[[#This Row],[pTelefono]]))</f>
        <v>979547887</v>
      </c>
      <c r="X1062" s="53" t="str">
        <f>CONCATENATE(Tabla_Datos[[#This Row],[TipUrb]]," ",Tabla_Datos[[#This Row],[Calle]]," ",Tabla_Datos[[#This Row],[NumCalle]])</f>
        <v xml:space="preserve">  CL MONTE SIERPE 177</v>
      </c>
      <c r="Y1062" t="s">
        <v>92</v>
      </c>
      <c r="Z1062" t="s">
        <v>196</v>
      </c>
      <c r="AA1062" t="s">
        <v>197</v>
      </c>
      <c r="AB1062" t="s">
        <v>95</v>
      </c>
      <c r="AC1062">
        <v>502</v>
      </c>
      <c r="AD1062" t="s">
        <v>95</v>
      </c>
      <c r="AE1062" t="s">
        <v>95</v>
      </c>
      <c r="AF1062" t="s">
        <v>95</v>
      </c>
      <c r="AG1062" s="51">
        <v>17866499</v>
      </c>
      <c r="AH1062" t="s">
        <v>95</v>
      </c>
      <c r="AI1062">
        <v>1</v>
      </c>
      <c r="AJ1062">
        <v>1</v>
      </c>
      <c r="AK1062" t="s">
        <v>4351</v>
      </c>
      <c r="AL1062">
        <v>177</v>
      </c>
    </row>
    <row r="1063" spans="1:38">
      <c r="A1063">
        <v>3289044</v>
      </c>
      <c r="B1063" t="s">
        <v>4352</v>
      </c>
      <c r="C1063" t="s">
        <v>19</v>
      </c>
      <c r="D1063" t="s">
        <v>85</v>
      </c>
      <c r="E1063">
        <v>2011</v>
      </c>
      <c r="F1063">
        <v>8</v>
      </c>
      <c r="G1063">
        <v>23</v>
      </c>
      <c r="H1063" t="s">
        <v>86</v>
      </c>
      <c r="I1063" t="s">
        <v>100</v>
      </c>
      <c r="J1063" t="s">
        <v>100</v>
      </c>
      <c r="K1063" t="s">
        <v>778</v>
      </c>
      <c r="L1063" t="s">
        <v>86</v>
      </c>
      <c r="M1063" t="s">
        <v>102</v>
      </c>
      <c r="N1063" s="50">
        <v>10710866</v>
      </c>
      <c r="O1063" s="51">
        <v>2334773</v>
      </c>
      <c r="P1063" t="s">
        <v>4353</v>
      </c>
      <c r="Q1063" t="s">
        <v>256</v>
      </c>
      <c r="R1063" t="s">
        <v>4075</v>
      </c>
      <c r="S1063" s="49" t="str">
        <f>CONCATENATE(Tabla_Datos[[#This Row],[Nombre_Cliente]]," ",Tabla_Datos[[#This Row],[ApellidoPaterno_Cliente]]," ",Tabla_Datos[[#This Row],[ApellidoMaterno_Cliente]])</f>
        <v>AURELIO MAMANI CHAMBI</v>
      </c>
      <c r="T1063" s="53">
        <f>DATE(Tabla_Datos[[#This Row],[tAnio]],Tabla_Datos[[#This Row],[tMes]],Tabla_Datos[[#This Row],[tDia]])</f>
        <v>40778</v>
      </c>
      <c r="U1063" s="53" t="str">
        <f>IF(Tabla_Datos[[#This Row],[cProvincia]]="LIMA","LIMA","PROVINCIA")</f>
        <v>PROVINCIA</v>
      </c>
      <c r="V1063" s="53" t="str">
        <f>MID(Tabla_Datos[[#This Row],[pTelefono]],1,SEARCH("-",Tabla_Datos[[#This Row],[pTelefono]],1)-1)</f>
        <v>54</v>
      </c>
      <c r="W1063" s="53" t="str">
        <f>MID(Tabla_Datos[[#This Row],[pTelefono]],SEARCH("-",Tabla_Datos[[#This Row],[pTelefono]],1)+1,LEN(Tabla_Datos[[#This Row],[pTelefono]]))</f>
        <v>54499465</v>
      </c>
      <c r="X1063" s="53" t="str">
        <f>CONCATENATE(Tabla_Datos[[#This Row],[TipUrb]]," ",Tabla_Datos[[#This Row],[Calle]]," ",Tabla_Datos[[#This Row],[NumCalle]])</f>
        <v>AH LOS OLIVOS 102</v>
      </c>
      <c r="Y1063" t="s">
        <v>106</v>
      </c>
      <c r="Z1063" t="s">
        <v>122</v>
      </c>
      <c r="AA1063" t="s">
        <v>123</v>
      </c>
      <c r="AB1063" t="s">
        <v>95</v>
      </c>
      <c r="AC1063" t="s">
        <v>95</v>
      </c>
      <c r="AD1063" t="s">
        <v>96</v>
      </c>
      <c r="AE1063" t="s">
        <v>95</v>
      </c>
      <c r="AF1063" t="s">
        <v>95</v>
      </c>
      <c r="AG1063" s="51">
        <v>29491735</v>
      </c>
      <c r="AH1063" t="s">
        <v>95</v>
      </c>
      <c r="AI1063">
        <v>1</v>
      </c>
      <c r="AJ1063">
        <v>1</v>
      </c>
      <c r="AK1063" t="s">
        <v>444</v>
      </c>
      <c r="AL1063">
        <v>102</v>
      </c>
    </row>
    <row r="1064" spans="1:38">
      <c r="A1064">
        <v>3291715</v>
      </c>
      <c r="B1064" t="s">
        <v>4354</v>
      </c>
      <c r="C1064" t="s">
        <v>20</v>
      </c>
      <c r="D1064" t="s">
        <v>143</v>
      </c>
      <c r="E1064">
        <v>2011</v>
      </c>
      <c r="F1064">
        <v>8</v>
      </c>
      <c r="G1064">
        <v>23</v>
      </c>
      <c r="H1064" t="s">
        <v>86</v>
      </c>
      <c r="I1064" t="s">
        <v>546</v>
      </c>
      <c r="J1064" t="s">
        <v>926</v>
      </c>
      <c r="K1064" t="s">
        <v>2415</v>
      </c>
      <c r="L1064" t="s">
        <v>86</v>
      </c>
      <c r="M1064" t="s">
        <v>294</v>
      </c>
      <c r="N1064" s="50">
        <v>92783</v>
      </c>
      <c r="O1064" s="51">
        <v>2336361</v>
      </c>
      <c r="P1064" t="s">
        <v>4355</v>
      </c>
      <c r="Q1064" t="s">
        <v>483</v>
      </c>
      <c r="R1064" t="s">
        <v>267</v>
      </c>
      <c r="S1064" s="49" t="str">
        <f>CONCATENATE(Tabla_Datos[[#This Row],[Nombre_Cliente]]," ",Tabla_Datos[[#This Row],[ApellidoPaterno_Cliente]]," ",Tabla_Datos[[#This Row],[ApellidoMaterno_Cliente]])</f>
        <v>SINDY PAQUITA PINEDO MORENO</v>
      </c>
      <c r="T1064" s="53">
        <f>DATE(Tabla_Datos[[#This Row],[tAnio]],Tabla_Datos[[#This Row],[tMes]],Tabla_Datos[[#This Row],[tDia]])</f>
        <v>40778</v>
      </c>
      <c r="U1064" s="53" t="str">
        <f>IF(Tabla_Datos[[#This Row],[cProvincia]]="LIMA","LIMA","PROVINCIA")</f>
        <v>PROVINCIA</v>
      </c>
      <c r="V1064" s="53" t="str">
        <f>MID(Tabla_Datos[[#This Row],[pTelefono]],1,SEARCH("-",Tabla_Datos[[#This Row],[pTelefono]],1)-1)</f>
        <v>61</v>
      </c>
      <c r="W1064" s="53" t="str">
        <f>MID(Tabla_Datos[[#This Row],[pTelefono]],SEARCH("-",Tabla_Datos[[#This Row],[pTelefono]],1)+1,LEN(Tabla_Datos[[#This Row],[pTelefono]]))</f>
        <v>975729506</v>
      </c>
      <c r="X1064" s="53" t="str">
        <f>CONCATENATE(Tabla_Datos[[#This Row],[TipUrb]]," ",Tabla_Datos[[#This Row],[Calle]]," ",Tabla_Datos[[#This Row],[NumCalle]])</f>
        <v>AH OLEODUCTO 275</v>
      </c>
      <c r="Y1064" t="s">
        <v>930</v>
      </c>
      <c r="Z1064" t="s">
        <v>152</v>
      </c>
      <c r="AA1064" t="s">
        <v>153</v>
      </c>
      <c r="AB1064" t="s">
        <v>95</v>
      </c>
      <c r="AC1064" t="s">
        <v>95</v>
      </c>
      <c r="AD1064" t="s">
        <v>96</v>
      </c>
      <c r="AE1064" t="s">
        <v>95</v>
      </c>
      <c r="AF1064" t="s">
        <v>95</v>
      </c>
      <c r="AG1064" s="51">
        <v>45461791</v>
      </c>
      <c r="AH1064" t="s">
        <v>95</v>
      </c>
      <c r="AI1064">
        <v>1</v>
      </c>
      <c r="AJ1064">
        <v>1</v>
      </c>
      <c r="AK1064" t="s">
        <v>4356</v>
      </c>
      <c r="AL1064">
        <v>275</v>
      </c>
    </row>
    <row r="1065" spans="1:38">
      <c r="A1065">
        <v>3290323</v>
      </c>
      <c r="B1065" t="s">
        <v>4357</v>
      </c>
      <c r="C1065" t="s">
        <v>19</v>
      </c>
      <c r="D1065" t="s">
        <v>85</v>
      </c>
      <c r="E1065">
        <v>2011</v>
      </c>
      <c r="F1065">
        <v>8</v>
      </c>
      <c r="G1065">
        <v>23</v>
      </c>
      <c r="H1065" t="s">
        <v>86</v>
      </c>
      <c r="I1065" t="s">
        <v>16</v>
      </c>
      <c r="J1065" t="s">
        <v>16</v>
      </c>
      <c r="K1065" t="s">
        <v>277</v>
      </c>
      <c r="L1065" t="s">
        <v>86</v>
      </c>
      <c r="M1065" t="s">
        <v>88</v>
      </c>
      <c r="N1065" s="50">
        <v>40251926</v>
      </c>
      <c r="O1065" s="51">
        <v>2335456</v>
      </c>
      <c r="P1065" t="s">
        <v>4358</v>
      </c>
      <c r="Q1065" t="s">
        <v>4359</v>
      </c>
      <c r="R1065" t="s">
        <v>4360</v>
      </c>
      <c r="S1065" s="49" t="str">
        <f>CONCATENATE(Tabla_Datos[[#This Row],[Nombre_Cliente]]," ",Tabla_Datos[[#This Row],[ApellidoPaterno_Cliente]]," ",Tabla_Datos[[#This Row],[ApellidoMaterno_Cliente]])</f>
        <v>ELSA ALICIA PALAO SOBERO</v>
      </c>
      <c r="T1065" s="53">
        <f>DATE(Tabla_Datos[[#This Row],[tAnio]],Tabla_Datos[[#This Row],[tMes]],Tabla_Datos[[#This Row],[tDia]])</f>
        <v>40778</v>
      </c>
      <c r="U1065" s="53" t="str">
        <f>IF(Tabla_Datos[[#This Row],[cProvincia]]="LIMA","LIMA","PROVINCIA")</f>
        <v>LIMA</v>
      </c>
      <c r="V1065" s="53" t="str">
        <f>MID(Tabla_Datos[[#This Row],[pTelefono]],1,SEARCH("-",Tabla_Datos[[#This Row],[pTelefono]],1)-1)</f>
        <v>1</v>
      </c>
      <c r="W1065" s="53" t="str">
        <f>MID(Tabla_Datos[[#This Row],[pTelefono]],SEARCH("-",Tabla_Datos[[#This Row],[pTelefono]],1)+1,LEN(Tabla_Datos[[#This Row],[pTelefono]]))</f>
        <v>976331560</v>
      </c>
      <c r="X1065" s="53" t="str">
        <f>CONCATENATE(Tabla_Datos[[#This Row],[TipUrb]]," ",Tabla_Datos[[#This Row],[Calle]]," ",Tabla_Datos[[#This Row],[NumCalle]])</f>
        <v>UR EL BOULEVARD 148</v>
      </c>
      <c r="Y1065" t="s">
        <v>92</v>
      </c>
      <c r="Z1065" t="s">
        <v>122</v>
      </c>
      <c r="AA1065" t="s">
        <v>123</v>
      </c>
      <c r="AB1065">
        <v>3</v>
      </c>
      <c r="AC1065">
        <v>304</v>
      </c>
      <c r="AD1065" t="s">
        <v>161</v>
      </c>
      <c r="AE1065" t="s">
        <v>95</v>
      </c>
      <c r="AF1065" t="s">
        <v>95</v>
      </c>
      <c r="AG1065" s="51">
        <v>7596316</v>
      </c>
      <c r="AH1065" t="s">
        <v>95</v>
      </c>
      <c r="AI1065">
        <v>1</v>
      </c>
      <c r="AJ1065">
        <v>1</v>
      </c>
      <c r="AK1065" t="s">
        <v>1173</v>
      </c>
      <c r="AL1065">
        <v>148</v>
      </c>
    </row>
    <row r="1066" spans="1:38">
      <c r="A1066">
        <v>3291414</v>
      </c>
      <c r="B1066" t="s">
        <v>4361</v>
      </c>
      <c r="C1066" t="s">
        <v>19</v>
      </c>
      <c r="D1066" t="s">
        <v>85</v>
      </c>
      <c r="E1066">
        <v>2011</v>
      </c>
      <c r="F1066">
        <v>8</v>
      </c>
      <c r="G1066">
        <v>23</v>
      </c>
      <c r="H1066" t="s">
        <v>86</v>
      </c>
      <c r="I1066" t="s">
        <v>16</v>
      </c>
      <c r="J1066" t="s">
        <v>16</v>
      </c>
      <c r="K1066" t="s">
        <v>277</v>
      </c>
      <c r="L1066" t="s">
        <v>86</v>
      </c>
      <c r="M1066" t="s">
        <v>88</v>
      </c>
      <c r="N1066" s="50">
        <v>10235656</v>
      </c>
      <c r="O1066" s="51">
        <v>2336118</v>
      </c>
      <c r="P1066" t="s">
        <v>4362</v>
      </c>
      <c r="Q1066" t="s">
        <v>533</v>
      </c>
      <c r="R1066" t="s">
        <v>524</v>
      </c>
      <c r="S1066" s="49" t="str">
        <f>CONCATENATE(Tabla_Datos[[#This Row],[Nombre_Cliente]]," ",Tabla_Datos[[#This Row],[ApellidoPaterno_Cliente]]," ",Tabla_Datos[[#This Row],[ApellidoMaterno_Cliente]])</f>
        <v>SILVIA NATALIA VERA MATEO</v>
      </c>
      <c r="T1066" s="53">
        <f>DATE(Tabla_Datos[[#This Row],[tAnio]],Tabla_Datos[[#This Row],[tMes]],Tabla_Datos[[#This Row],[tDia]])</f>
        <v>40778</v>
      </c>
      <c r="U1066" s="53" t="str">
        <f>IF(Tabla_Datos[[#This Row],[cProvincia]]="LIMA","LIMA","PROVINCIA")</f>
        <v>LIMA</v>
      </c>
      <c r="V1066" s="53" t="str">
        <f>MID(Tabla_Datos[[#This Row],[pTelefono]],1,SEARCH("-",Tabla_Datos[[#This Row],[pTelefono]],1)-1)</f>
        <v>1</v>
      </c>
      <c r="W1066" s="53" t="str">
        <f>MID(Tabla_Datos[[#This Row],[pTelefono]],SEARCH("-",Tabla_Datos[[#This Row],[pTelefono]],1)+1,LEN(Tabla_Datos[[#This Row],[pTelefono]]))</f>
        <v>993541549</v>
      </c>
      <c r="X1066" s="53" t="str">
        <f>CONCATENATE(Tabla_Datos[[#This Row],[TipUrb]]," ",Tabla_Datos[[#This Row],[Calle]]," ",Tabla_Datos[[#This Row],[NumCalle]])</f>
        <v>UR LOS PRECURSORES 770</v>
      </c>
      <c r="Y1066" t="s">
        <v>92</v>
      </c>
      <c r="Z1066" t="s">
        <v>196</v>
      </c>
      <c r="AA1066" t="s">
        <v>197</v>
      </c>
      <c r="AB1066" t="s">
        <v>95</v>
      </c>
      <c r="AC1066">
        <v>502</v>
      </c>
      <c r="AD1066" t="s">
        <v>161</v>
      </c>
      <c r="AE1066" t="s">
        <v>500</v>
      </c>
      <c r="AF1066" t="s">
        <v>95</v>
      </c>
      <c r="AG1066" s="51">
        <v>25746899</v>
      </c>
      <c r="AH1066" t="s">
        <v>95</v>
      </c>
      <c r="AI1066">
        <v>1</v>
      </c>
      <c r="AJ1066">
        <v>1</v>
      </c>
      <c r="AK1066" t="s">
        <v>3519</v>
      </c>
      <c r="AL1066">
        <v>770</v>
      </c>
    </row>
    <row r="1067" spans="1:38">
      <c r="A1067">
        <v>3290348</v>
      </c>
      <c r="B1067" t="s">
        <v>4363</v>
      </c>
      <c r="C1067" t="s">
        <v>20</v>
      </c>
      <c r="D1067" t="s">
        <v>85</v>
      </c>
      <c r="E1067">
        <v>2011</v>
      </c>
      <c r="F1067">
        <v>8</v>
      </c>
      <c r="G1067">
        <v>23</v>
      </c>
      <c r="H1067" t="s">
        <v>86</v>
      </c>
      <c r="I1067" t="s">
        <v>16</v>
      </c>
      <c r="J1067" t="s">
        <v>16</v>
      </c>
      <c r="K1067" t="s">
        <v>177</v>
      </c>
      <c r="L1067" t="s">
        <v>86</v>
      </c>
      <c r="M1067" t="s">
        <v>88</v>
      </c>
      <c r="N1067" s="50">
        <v>45792593</v>
      </c>
      <c r="O1067" s="51">
        <v>2335479</v>
      </c>
      <c r="P1067" t="s">
        <v>4364</v>
      </c>
      <c r="Q1067" t="s">
        <v>1413</v>
      </c>
      <c r="R1067" t="s">
        <v>4365</v>
      </c>
      <c r="S1067" s="49" t="str">
        <f>CONCATENATE(Tabla_Datos[[#This Row],[Nombre_Cliente]]," ",Tabla_Datos[[#This Row],[ApellidoPaterno_Cliente]]," ",Tabla_Datos[[#This Row],[ApellidoMaterno_Cliente]])</f>
        <v>KARINA DEL PILAR ESPIRITU SULCA</v>
      </c>
      <c r="T1067" s="53">
        <f>DATE(Tabla_Datos[[#This Row],[tAnio]],Tabla_Datos[[#This Row],[tMes]],Tabla_Datos[[#This Row],[tDia]])</f>
        <v>40778</v>
      </c>
      <c r="U1067" s="53" t="str">
        <f>IF(Tabla_Datos[[#This Row],[cProvincia]]="LIMA","LIMA","PROVINCIA")</f>
        <v>LIMA</v>
      </c>
      <c r="V1067" s="53" t="str">
        <f>MID(Tabla_Datos[[#This Row],[pTelefono]],1,SEARCH("-",Tabla_Datos[[#This Row],[pTelefono]],1)-1)</f>
        <v>1</v>
      </c>
      <c r="W1067" s="53" t="str">
        <f>MID(Tabla_Datos[[#This Row],[pTelefono]],SEARCH("-",Tabla_Datos[[#This Row],[pTelefono]],1)+1,LEN(Tabla_Datos[[#This Row],[pTelefono]]))</f>
        <v>991447262</v>
      </c>
      <c r="X1067" s="53" t="str">
        <f>CONCATENATE(Tabla_Datos[[#This Row],[TipUrb]]," ",Tabla_Datos[[#This Row],[Calle]]," ",Tabla_Datos[[#This Row],[NumCalle]])</f>
        <v>UR LEONCIO PRADO 166</v>
      </c>
      <c r="Y1067" t="s">
        <v>92</v>
      </c>
      <c r="Z1067" t="s">
        <v>122</v>
      </c>
      <c r="AA1067" t="s">
        <v>123</v>
      </c>
      <c r="AB1067">
        <v>4</v>
      </c>
      <c r="AC1067">
        <v>19</v>
      </c>
      <c r="AD1067" t="s">
        <v>161</v>
      </c>
      <c r="AE1067" t="s">
        <v>95</v>
      </c>
      <c r="AF1067" t="s">
        <v>95</v>
      </c>
      <c r="AG1067" s="51">
        <v>43309380</v>
      </c>
      <c r="AH1067" t="s">
        <v>95</v>
      </c>
      <c r="AI1067">
        <v>1</v>
      </c>
      <c r="AJ1067">
        <v>1</v>
      </c>
      <c r="AK1067" t="s">
        <v>222</v>
      </c>
      <c r="AL1067">
        <v>166</v>
      </c>
    </row>
    <row r="1068" spans="1:38">
      <c r="A1068">
        <v>3290901</v>
      </c>
      <c r="B1068" t="s">
        <v>4366</v>
      </c>
      <c r="C1068" t="s">
        <v>18</v>
      </c>
      <c r="D1068" t="s">
        <v>85</v>
      </c>
      <c r="E1068">
        <v>2011</v>
      </c>
      <c r="F1068">
        <v>8</v>
      </c>
      <c r="G1068">
        <v>23</v>
      </c>
      <c r="H1068" t="s">
        <v>86</v>
      </c>
      <c r="I1068" t="s">
        <v>16</v>
      </c>
      <c r="J1068" t="s">
        <v>16</v>
      </c>
      <c r="K1068" t="s">
        <v>157</v>
      </c>
      <c r="L1068" t="s">
        <v>86</v>
      </c>
      <c r="M1068" t="s">
        <v>88</v>
      </c>
      <c r="N1068" s="50">
        <v>41048135</v>
      </c>
      <c r="O1068" s="51">
        <v>2335789</v>
      </c>
      <c r="P1068" t="s">
        <v>1571</v>
      </c>
      <c r="Q1068" t="s">
        <v>2022</v>
      </c>
      <c r="R1068" t="s">
        <v>90</v>
      </c>
      <c r="S1068" s="49" t="str">
        <f>CONCATENATE(Tabla_Datos[[#This Row],[Nombre_Cliente]]," ",Tabla_Datos[[#This Row],[ApellidoPaterno_Cliente]]," ",Tabla_Datos[[#This Row],[ApellidoMaterno_Cliente]])</f>
        <v>CESAR AUGUSTO PEREDA SILVERA</v>
      </c>
      <c r="T1068" s="53">
        <f>DATE(Tabla_Datos[[#This Row],[tAnio]],Tabla_Datos[[#This Row],[tMes]],Tabla_Datos[[#This Row],[tDia]])</f>
        <v>40778</v>
      </c>
      <c r="U1068" s="53" t="str">
        <f>IF(Tabla_Datos[[#This Row],[cProvincia]]="LIMA","LIMA","PROVINCIA")</f>
        <v>LIMA</v>
      </c>
      <c r="V1068" s="53" t="str">
        <f>MID(Tabla_Datos[[#This Row],[pTelefono]],1,SEARCH("-",Tabla_Datos[[#This Row],[pTelefono]],1)-1)</f>
        <v>1</v>
      </c>
      <c r="W1068" s="53" t="str">
        <f>MID(Tabla_Datos[[#This Row],[pTelefono]],SEARCH("-",Tabla_Datos[[#This Row],[pTelefono]],1)+1,LEN(Tabla_Datos[[#This Row],[pTelefono]]))</f>
        <v>994553359</v>
      </c>
      <c r="X1068" s="53" t="str">
        <f>CONCATENATE(Tabla_Datos[[#This Row],[TipUrb]]," ",Tabla_Datos[[#This Row],[Calle]]," ",Tabla_Datos[[#This Row],[NumCalle]])</f>
        <v xml:space="preserve">  LAS CORDILLERAS 1167</v>
      </c>
      <c r="Y1068" t="s">
        <v>92</v>
      </c>
      <c r="Z1068" t="s">
        <v>93</v>
      </c>
      <c r="AA1068" t="s">
        <v>94</v>
      </c>
      <c r="AB1068" t="s">
        <v>95</v>
      </c>
      <c r="AC1068" t="s">
        <v>95</v>
      </c>
      <c r="AD1068" t="s">
        <v>95</v>
      </c>
      <c r="AE1068" t="s">
        <v>95</v>
      </c>
      <c r="AG1068" s="51">
        <v>9518619</v>
      </c>
      <c r="AI1068" t="s">
        <v>2957</v>
      </c>
      <c r="AJ1068" t="s">
        <v>2957</v>
      </c>
      <c r="AK1068" t="s">
        <v>4367</v>
      </c>
      <c r="AL1068">
        <v>1167</v>
      </c>
    </row>
    <row r="1069" spans="1:38">
      <c r="A1069">
        <v>3289127</v>
      </c>
      <c r="B1069" t="s">
        <v>4368</v>
      </c>
      <c r="C1069" t="s">
        <v>20</v>
      </c>
      <c r="D1069" t="s">
        <v>85</v>
      </c>
      <c r="E1069">
        <v>2011</v>
      </c>
      <c r="F1069">
        <v>8</v>
      </c>
      <c r="G1069">
        <v>23</v>
      </c>
      <c r="H1069" t="s">
        <v>86</v>
      </c>
      <c r="I1069" t="s">
        <v>16</v>
      </c>
      <c r="J1069" t="s">
        <v>16</v>
      </c>
      <c r="K1069" t="s">
        <v>487</v>
      </c>
      <c r="L1069" t="s">
        <v>86</v>
      </c>
      <c r="M1069" t="s">
        <v>88</v>
      </c>
      <c r="N1069" s="50">
        <v>20000021</v>
      </c>
      <c r="O1069" s="51">
        <v>2334846</v>
      </c>
      <c r="P1069" t="s">
        <v>4369</v>
      </c>
      <c r="Q1069" t="s">
        <v>4370</v>
      </c>
      <c r="R1069" t="s">
        <v>3005</v>
      </c>
      <c r="S1069" s="49" t="str">
        <f>CONCATENATE(Tabla_Datos[[#This Row],[Nombre_Cliente]]," ",Tabla_Datos[[#This Row],[ApellidoPaterno_Cliente]]," ",Tabla_Datos[[#This Row],[ApellidoMaterno_Cliente]])</f>
        <v>CRISS HELEN HUAYLLA AGUIRRE</v>
      </c>
      <c r="T1069" s="53">
        <f>DATE(Tabla_Datos[[#This Row],[tAnio]],Tabla_Datos[[#This Row],[tMes]],Tabla_Datos[[#This Row],[tDia]])</f>
        <v>40778</v>
      </c>
      <c r="U1069" s="53" t="str">
        <f>IF(Tabla_Datos[[#This Row],[cProvincia]]="LIMA","LIMA","PROVINCIA")</f>
        <v>LIMA</v>
      </c>
      <c r="V1069" s="53" t="str">
        <f>MID(Tabla_Datos[[#This Row],[pTelefono]],1,SEARCH("-",Tabla_Datos[[#This Row],[pTelefono]],1)-1)</f>
        <v>1</v>
      </c>
      <c r="W1069" s="53" t="str">
        <f>MID(Tabla_Datos[[#This Row],[pTelefono]],SEARCH("-",Tabla_Datos[[#This Row],[pTelefono]],1)+1,LEN(Tabla_Datos[[#This Row],[pTelefono]]))</f>
        <v>996056596</v>
      </c>
      <c r="X1069" s="53" t="str">
        <f>CONCATENATE(Tabla_Datos[[#This Row],[TipUrb]]," ",Tabla_Datos[[#This Row],[Calle]]," ",Tabla_Datos[[#This Row],[NumCalle]])</f>
        <v>UR LAS ANEMONAS 1375</v>
      </c>
      <c r="Y1069" t="s">
        <v>92</v>
      </c>
      <c r="Z1069" t="s">
        <v>122</v>
      </c>
      <c r="AA1069" t="s">
        <v>123</v>
      </c>
      <c r="AB1069">
        <v>1</v>
      </c>
      <c r="AC1069" t="s">
        <v>95</v>
      </c>
      <c r="AD1069" t="s">
        <v>161</v>
      </c>
      <c r="AE1069" t="s">
        <v>95</v>
      </c>
      <c r="AF1069" t="s">
        <v>95</v>
      </c>
      <c r="AG1069" s="51">
        <v>42840441</v>
      </c>
      <c r="AH1069" t="s">
        <v>95</v>
      </c>
      <c r="AI1069">
        <v>1</v>
      </c>
      <c r="AJ1069">
        <v>1</v>
      </c>
      <c r="AK1069" t="s">
        <v>490</v>
      </c>
      <c r="AL1069">
        <v>1375</v>
      </c>
    </row>
    <row r="1070" spans="1:38">
      <c r="A1070">
        <v>3291422</v>
      </c>
      <c r="B1070" t="s">
        <v>4371</v>
      </c>
      <c r="C1070" t="s">
        <v>19</v>
      </c>
      <c r="D1070" t="s">
        <v>85</v>
      </c>
      <c r="E1070">
        <v>2011</v>
      </c>
      <c r="F1070">
        <v>8</v>
      </c>
      <c r="G1070">
        <v>23</v>
      </c>
      <c r="H1070" t="s">
        <v>86</v>
      </c>
      <c r="I1070" t="s">
        <v>355</v>
      </c>
      <c r="J1070" t="s">
        <v>355</v>
      </c>
      <c r="K1070" t="s">
        <v>355</v>
      </c>
      <c r="L1070" t="s">
        <v>86</v>
      </c>
      <c r="M1070" t="s">
        <v>594</v>
      </c>
      <c r="N1070" s="50">
        <v>31043641</v>
      </c>
      <c r="O1070" s="51">
        <v>2336124</v>
      </c>
      <c r="P1070" t="s">
        <v>2648</v>
      </c>
      <c r="Q1070" t="s">
        <v>370</v>
      </c>
      <c r="R1070" t="s">
        <v>3201</v>
      </c>
      <c r="S1070" s="49" t="str">
        <f>CONCATENATE(Tabla_Datos[[#This Row],[Nombre_Cliente]]," ",Tabla_Datos[[#This Row],[ApellidoPaterno_Cliente]]," ",Tabla_Datos[[#This Row],[ApellidoMaterno_Cliente]])</f>
        <v>LUIS ALBERTO TORRES ARAUJO</v>
      </c>
      <c r="T1070" s="53">
        <f>DATE(Tabla_Datos[[#This Row],[tAnio]],Tabla_Datos[[#This Row],[tMes]],Tabla_Datos[[#This Row],[tDia]])</f>
        <v>40778</v>
      </c>
      <c r="U1070" s="53" t="str">
        <f>IF(Tabla_Datos[[#This Row],[cProvincia]]="LIMA","LIMA","PROVINCIA")</f>
        <v>PROVINCIA</v>
      </c>
      <c r="V1070" s="53" t="str">
        <f>MID(Tabla_Datos[[#This Row],[pTelefono]],1,SEARCH("-",Tabla_Datos[[#This Row],[pTelefono]],1)-1)</f>
        <v>84</v>
      </c>
      <c r="W1070" s="53" t="str">
        <f>MID(Tabla_Datos[[#This Row],[pTelefono]],SEARCH("-",Tabla_Datos[[#This Row],[pTelefono]],1)+1,LEN(Tabla_Datos[[#This Row],[pTelefono]]))</f>
        <v>984532114</v>
      </c>
      <c r="X1070" s="53" t="str">
        <f>CONCATENATE(Tabla_Datos[[#This Row],[TipUrb]]," ",Tabla_Datos[[#This Row],[Calle]]," ",Tabla_Datos[[#This Row],[NumCalle]])</f>
        <v>UR . 0</v>
      </c>
      <c r="Y1070" t="s">
        <v>360</v>
      </c>
      <c r="Z1070" t="s">
        <v>122</v>
      </c>
      <c r="AA1070" t="s">
        <v>123</v>
      </c>
      <c r="AB1070" t="s">
        <v>95</v>
      </c>
      <c r="AC1070" t="s">
        <v>95</v>
      </c>
      <c r="AD1070" t="s">
        <v>161</v>
      </c>
      <c r="AE1070" t="s">
        <v>3069</v>
      </c>
      <c r="AF1070">
        <v>3</v>
      </c>
      <c r="AG1070" s="51">
        <v>23965208</v>
      </c>
      <c r="AH1070" t="s">
        <v>95</v>
      </c>
      <c r="AI1070">
        <v>1</v>
      </c>
      <c r="AJ1070">
        <v>1</v>
      </c>
      <c r="AK1070" t="s">
        <v>221</v>
      </c>
      <c r="AL1070">
        <v>0</v>
      </c>
    </row>
    <row r="1071" spans="1:38">
      <c r="A1071">
        <v>3289964</v>
      </c>
      <c r="B1071" t="s">
        <v>4372</v>
      </c>
      <c r="C1071" t="s">
        <v>20</v>
      </c>
      <c r="D1071" t="s">
        <v>85</v>
      </c>
      <c r="E1071">
        <v>2011</v>
      </c>
      <c r="F1071">
        <v>8</v>
      </c>
      <c r="G1071">
        <v>23</v>
      </c>
      <c r="H1071" t="s">
        <v>86</v>
      </c>
      <c r="I1071" t="s">
        <v>132</v>
      </c>
      <c r="J1071" t="s">
        <v>132</v>
      </c>
      <c r="K1071" t="s">
        <v>132</v>
      </c>
      <c r="L1071" t="s">
        <v>86</v>
      </c>
      <c r="M1071" t="s">
        <v>88</v>
      </c>
      <c r="N1071" s="50">
        <v>20000021</v>
      </c>
      <c r="O1071" s="51">
        <v>2335218</v>
      </c>
      <c r="P1071" t="s">
        <v>4373</v>
      </c>
      <c r="Q1071" t="s">
        <v>1823</v>
      </c>
      <c r="R1071" t="s">
        <v>4374</v>
      </c>
      <c r="S1071" s="49" t="str">
        <f>CONCATENATE(Tabla_Datos[[#This Row],[Nombre_Cliente]]," ",Tabla_Datos[[#This Row],[ApellidoPaterno_Cliente]]," ",Tabla_Datos[[#This Row],[ApellidoMaterno_Cliente]])</f>
        <v>ROSA ANGELICA CONTRERAS DE ALBAN</v>
      </c>
      <c r="T1071" s="53">
        <f>DATE(Tabla_Datos[[#This Row],[tAnio]],Tabla_Datos[[#This Row],[tMes]],Tabla_Datos[[#This Row],[tDia]])</f>
        <v>40778</v>
      </c>
      <c r="U1071" s="53" t="str">
        <f>IF(Tabla_Datos[[#This Row],[cProvincia]]="LIMA","LIMA","PROVINCIA")</f>
        <v>PROVINCIA</v>
      </c>
      <c r="V1071" s="53" t="str">
        <f>MID(Tabla_Datos[[#This Row],[pTelefono]],1,SEARCH("-",Tabla_Datos[[#This Row],[pTelefono]],1)-1)</f>
        <v>73</v>
      </c>
      <c r="W1071" s="53" t="str">
        <f>MID(Tabla_Datos[[#This Row],[pTelefono]],SEARCH("-",Tabla_Datos[[#This Row],[pTelefono]],1)+1,LEN(Tabla_Datos[[#This Row],[pTelefono]]))</f>
        <v>73306499</v>
      </c>
      <c r="X1071" s="53" t="str">
        <f>CONCATENATE(Tabla_Datos[[#This Row],[TipUrb]]," ",Tabla_Datos[[#This Row],[Calle]]," ",Tabla_Datos[[#This Row],[NumCalle]])</f>
        <v>- BOLOGNESI 710</v>
      </c>
      <c r="Y1071" t="s">
        <v>137</v>
      </c>
      <c r="Z1071" t="s">
        <v>122</v>
      </c>
      <c r="AA1071" t="s">
        <v>123</v>
      </c>
      <c r="AB1071" t="s">
        <v>95</v>
      </c>
      <c r="AC1071" t="s">
        <v>95</v>
      </c>
      <c r="AD1071" t="s">
        <v>109</v>
      </c>
      <c r="AE1071" t="s">
        <v>95</v>
      </c>
      <c r="AF1071" t="s">
        <v>95</v>
      </c>
      <c r="AG1071" s="51">
        <v>2781957</v>
      </c>
      <c r="AH1071" t="s">
        <v>95</v>
      </c>
      <c r="AI1071">
        <v>1</v>
      </c>
      <c r="AJ1071">
        <v>1</v>
      </c>
      <c r="AK1071" t="s">
        <v>3497</v>
      </c>
      <c r="AL1071">
        <v>710</v>
      </c>
    </row>
    <row r="1072" spans="1:38">
      <c r="A1072">
        <v>3289784</v>
      </c>
      <c r="B1072" t="s">
        <v>4375</v>
      </c>
      <c r="C1072" t="s">
        <v>19</v>
      </c>
      <c r="D1072" t="s">
        <v>143</v>
      </c>
      <c r="E1072">
        <v>2011</v>
      </c>
      <c r="F1072">
        <v>8</v>
      </c>
      <c r="G1072">
        <v>23</v>
      </c>
      <c r="H1072" t="s">
        <v>86</v>
      </c>
      <c r="I1072" t="s">
        <v>145</v>
      </c>
      <c r="J1072" t="s">
        <v>469</v>
      </c>
      <c r="K1072" t="s">
        <v>991</v>
      </c>
      <c r="L1072" t="s">
        <v>86</v>
      </c>
      <c r="M1072" t="s">
        <v>88</v>
      </c>
      <c r="N1072" s="50">
        <v>10762376</v>
      </c>
      <c r="O1072" s="51">
        <v>2335063</v>
      </c>
      <c r="P1072" t="s">
        <v>4376</v>
      </c>
      <c r="Q1072" t="s">
        <v>370</v>
      </c>
      <c r="R1072" t="s">
        <v>3457</v>
      </c>
      <c r="S1072" s="49" t="str">
        <f>CONCATENATE(Tabla_Datos[[#This Row],[Nombre_Cliente]]," ",Tabla_Datos[[#This Row],[ApellidoPaterno_Cliente]]," ",Tabla_Datos[[#This Row],[ApellidoMaterno_Cliente]])</f>
        <v>ROSA MARTHA TORRES LEIVA</v>
      </c>
      <c r="T1072" s="53">
        <f>DATE(Tabla_Datos[[#This Row],[tAnio]],Tabla_Datos[[#This Row],[tMes]],Tabla_Datos[[#This Row],[tDia]])</f>
        <v>40778</v>
      </c>
      <c r="U1072" s="53" t="str">
        <f>IF(Tabla_Datos[[#This Row],[cProvincia]]="LIMA","LIMA","PROVINCIA")</f>
        <v>PROVINCIA</v>
      </c>
      <c r="V1072" s="53" t="str">
        <f>MID(Tabla_Datos[[#This Row],[pTelefono]],1,SEARCH("-",Tabla_Datos[[#This Row],[pTelefono]],1)-1)</f>
        <v>43</v>
      </c>
      <c r="W1072" s="53" t="str">
        <f>MID(Tabla_Datos[[#This Row],[pTelefono]],SEARCH("-",Tabla_Datos[[#This Row],[pTelefono]],1)+1,LEN(Tabla_Datos[[#This Row],[pTelefono]]))</f>
        <v>943518459</v>
      </c>
      <c r="X1072" s="53" t="str">
        <f>CONCATENATE(Tabla_Datos[[#This Row],[TipUrb]]," ",Tabla_Datos[[#This Row],[Calle]]," ",Tabla_Datos[[#This Row],[NumCalle]])</f>
        <v>AH UNION 665</v>
      </c>
      <c r="Y1072" t="s">
        <v>151</v>
      </c>
      <c r="Z1072" t="s">
        <v>152</v>
      </c>
      <c r="AA1072" t="s">
        <v>153</v>
      </c>
      <c r="AB1072" t="s">
        <v>95</v>
      </c>
      <c r="AC1072" t="s">
        <v>95</v>
      </c>
      <c r="AD1072" t="s">
        <v>96</v>
      </c>
      <c r="AE1072" t="s">
        <v>95</v>
      </c>
      <c r="AF1072" t="s">
        <v>95</v>
      </c>
      <c r="AG1072" s="51">
        <v>43975198</v>
      </c>
      <c r="AH1072" t="s">
        <v>95</v>
      </c>
      <c r="AI1072">
        <v>1</v>
      </c>
      <c r="AJ1072">
        <v>1</v>
      </c>
      <c r="AK1072" t="s">
        <v>1003</v>
      </c>
      <c r="AL1072">
        <v>665</v>
      </c>
    </row>
    <row r="1073" spans="1:38">
      <c r="A1073">
        <v>3290136</v>
      </c>
      <c r="B1073" t="s">
        <v>4377</v>
      </c>
      <c r="C1073" t="s">
        <v>20</v>
      </c>
      <c r="D1073" t="s">
        <v>224</v>
      </c>
      <c r="E1073">
        <v>2011</v>
      </c>
      <c r="F1073">
        <v>8</v>
      </c>
      <c r="G1073">
        <v>23</v>
      </c>
      <c r="H1073" t="s">
        <v>86</v>
      </c>
      <c r="I1073" t="s">
        <v>100</v>
      </c>
      <c r="J1073" t="s">
        <v>100</v>
      </c>
      <c r="K1073" t="s">
        <v>101</v>
      </c>
      <c r="L1073" t="s">
        <v>86</v>
      </c>
      <c r="M1073" t="s">
        <v>88</v>
      </c>
      <c r="N1073" s="50">
        <v>20000040</v>
      </c>
      <c r="O1073" s="51">
        <v>2335305</v>
      </c>
      <c r="P1073" t="s">
        <v>4378</v>
      </c>
      <c r="Q1073" t="s">
        <v>4379</v>
      </c>
      <c r="R1073" t="s">
        <v>267</v>
      </c>
      <c r="S1073" s="49" t="str">
        <f>CONCATENATE(Tabla_Datos[[#This Row],[Nombre_Cliente]]," ",Tabla_Datos[[#This Row],[ApellidoPaterno_Cliente]]," ",Tabla_Datos[[#This Row],[ApellidoMaterno_Cliente]])</f>
        <v>YVETTE MARIANELA ESQUIVIAS MORENO</v>
      </c>
      <c r="T1073" s="53">
        <f>DATE(Tabla_Datos[[#This Row],[tAnio]],Tabla_Datos[[#This Row],[tMes]],Tabla_Datos[[#This Row],[tDia]])</f>
        <v>40778</v>
      </c>
      <c r="U1073" s="53" t="str">
        <f>IF(Tabla_Datos[[#This Row],[cProvincia]]="LIMA","LIMA","PROVINCIA")</f>
        <v>PROVINCIA</v>
      </c>
      <c r="V1073" s="53" t="str">
        <f>MID(Tabla_Datos[[#This Row],[pTelefono]],1,SEARCH("-",Tabla_Datos[[#This Row],[pTelefono]],1)-1)</f>
        <v>54</v>
      </c>
      <c r="W1073" s="53" t="str">
        <f>MID(Tabla_Datos[[#This Row],[pTelefono]],SEARCH("-",Tabla_Datos[[#This Row],[pTelefono]],1)+1,LEN(Tabla_Datos[[#This Row],[pTelefono]]))</f>
        <v>54484453</v>
      </c>
      <c r="X1073" s="53" t="str">
        <f>CONCATENATE(Tabla_Datos[[#This Row],[TipUrb]]," ",Tabla_Datos[[#This Row],[Calle]]," ",Tabla_Datos[[#This Row],[NumCalle]])</f>
        <v>UR 28 DE JULIO 111</v>
      </c>
      <c r="Y1073" t="s">
        <v>106</v>
      </c>
      <c r="Z1073" t="s">
        <v>349</v>
      </c>
      <c r="AA1073" t="s">
        <v>350</v>
      </c>
      <c r="AB1073" t="s">
        <v>95</v>
      </c>
      <c r="AC1073" t="s">
        <v>95</v>
      </c>
      <c r="AD1073" t="s">
        <v>161</v>
      </c>
      <c r="AE1073" t="s">
        <v>95</v>
      </c>
      <c r="AF1073" t="s">
        <v>95</v>
      </c>
      <c r="AG1073" s="51">
        <v>29661691</v>
      </c>
      <c r="AH1073" t="s">
        <v>95</v>
      </c>
      <c r="AI1073">
        <v>1</v>
      </c>
      <c r="AJ1073">
        <v>1</v>
      </c>
      <c r="AK1073" t="s">
        <v>4274</v>
      </c>
      <c r="AL1073">
        <v>111</v>
      </c>
    </row>
    <row r="1074" spans="1:38">
      <c r="A1074">
        <v>3290215</v>
      </c>
      <c r="B1074" t="s">
        <v>4380</v>
      </c>
      <c r="C1074" t="s">
        <v>20</v>
      </c>
      <c r="D1074" t="s">
        <v>85</v>
      </c>
      <c r="E1074">
        <v>2011</v>
      </c>
      <c r="F1074">
        <v>8</v>
      </c>
      <c r="G1074">
        <v>23</v>
      </c>
      <c r="H1074" t="s">
        <v>86</v>
      </c>
      <c r="I1074" t="s">
        <v>132</v>
      </c>
      <c r="J1074" t="s">
        <v>132</v>
      </c>
      <c r="K1074" t="s">
        <v>132</v>
      </c>
      <c r="L1074" t="s">
        <v>86</v>
      </c>
      <c r="M1074" t="s">
        <v>133</v>
      </c>
      <c r="N1074" s="50">
        <v>3855008</v>
      </c>
      <c r="O1074" s="51">
        <v>2335363</v>
      </c>
      <c r="P1074" t="s">
        <v>4381</v>
      </c>
      <c r="Q1074" t="s">
        <v>179</v>
      </c>
      <c r="R1074" t="s">
        <v>550</v>
      </c>
      <c r="S1074" s="49" t="str">
        <f>CONCATENATE(Tabla_Datos[[#This Row],[Nombre_Cliente]]," ",Tabla_Datos[[#This Row],[ApellidoPaterno_Cliente]]," ",Tabla_Datos[[#This Row],[ApellidoMaterno_Cliente]])</f>
        <v>DORA LIDIA VARGAS MENDOZA</v>
      </c>
      <c r="T1074" s="53">
        <f>DATE(Tabla_Datos[[#This Row],[tAnio]],Tabla_Datos[[#This Row],[tMes]],Tabla_Datos[[#This Row],[tDia]])</f>
        <v>40778</v>
      </c>
      <c r="U1074" s="53" t="str">
        <f>IF(Tabla_Datos[[#This Row],[cProvincia]]="LIMA","LIMA","PROVINCIA")</f>
        <v>PROVINCIA</v>
      </c>
      <c r="V1074" s="53" t="str">
        <f>MID(Tabla_Datos[[#This Row],[pTelefono]],1,SEARCH("-",Tabla_Datos[[#This Row],[pTelefono]],1)-1)</f>
        <v>73</v>
      </c>
      <c r="W1074" s="53" t="str">
        <f>MID(Tabla_Datos[[#This Row],[pTelefono]],SEARCH("-",Tabla_Datos[[#This Row],[pTelefono]],1)+1,LEN(Tabla_Datos[[#This Row],[pTelefono]]))</f>
        <v>969524966</v>
      </c>
      <c r="X1074" s="53" t="str">
        <f>CONCATENATE(Tabla_Datos[[#This Row],[TipUrb]]," ",Tabla_Datos[[#This Row],[Calle]]," ",Tabla_Datos[[#This Row],[NumCalle]])</f>
        <v>- LORETO NORTE 221</v>
      </c>
      <c r="Y1074" t="s">
        <v>137</v>
      </c>
      <c r="Z1074" t="s">
        <v>122</v>
      </c>
      <c r="AA1074" t="s">
        <v>123</v>
      </c>
      <c r="AB1074" t="s">
        <v>95</v>
      </c>
      <c r="AC1074" t="s">
        <v>95</v>
      </c>
      <c r="AD1074" t="s">
        <v>109</v>
      </c>
      <c r="AE1074" t="s">
        <v>95</v>
      </c>
      <c r="AF1074" t="s">
        <v>95</v>
      </c>
      <c r="AG1074" s="51">
        <v>2872077</v>
      </c>
      <c r="AH1074" t="s">
        <v>95</v>
      </c>
      <c r="AI1074">
        <v>1</v>
      </c>
      <c r="AJ1074">
        <v>1</v>
      </c>
      <c r="AK1074" t="s">
        <v>4382</v>
      </c>
      <c r="AL1074">
        <v>221</v>
      </c>
    </row>
    <row r="1075" spans="1:38">
      <c r="A1075">
        <v>3290001</v>
      </c>
      <c r="B1075" t="s">
        <v>4383</v>
      </c>
      <c r="C1075" t="s">
        <v>19</v>
      </c>
      <c r="D1075" t="s">
        <v>85</v>
      </c>
      <c r="E1075">
        <v>2011</v>
      </c>
      <c r="F1075">
        <v>8</v>
      </c>
      <c r="G1075">
        <v>23</v>
      </c>
      <c r="H1075" t="s">
        <v>86</v>
      </c>
      <c r="I1075" t="s">
        <v>241</v>
      </c>
      <c r="J1075" t="s">
        <v>242</v>
      </c>
      <c r="K1075" t="s">
        <v>242</v>
      </c>
      <c r="L1075" t="s">
        <v>86</v>
      </c>
      <c r="M1075" t="s">
        <v>148</v>
      </c>
      <c r="N1075" s="50">
        <v>43372776</v>
      </c>
      <c r="O1075" s="51">
        <v>2335230</v>
      </c>
      <c r="P1075" t="s">
        <v>4384</v>
      </c>
      <c r="Q1075" t="s">
        <v>4385</v>
      </c>
      <c r="R1075" t="s">
        <v>4386</v>
      </c>
      <c r="S1075" s="49" t="str">
        <f>CONCATENATE(Tabla_Datos[[#This Row],[Nombre_Cliente]]," ",Tabla_Datos[[#This Row],[ApellidoPaterno_Cliente]]," ",Tabla_Datos[[#This Row],[ApellidoMaterno_Cliente]])</f>
        <v>EVER ENRIQUE ZAVALETA ANGULO</v>
      </c>
      <c r="T1075" s="53">
        <f>DATE(Tabla_Datos[[#This Row],[tAnio]],Tabla_Datos[[#This Row],[tMes]],Tabla_Datos[[#This Row],[tDia]])</f>
        <v>40778</v>
      </c>
      <c r="U1075" s="53" t="str">
        <f>IF(Tabla_Datos[[#This Row],[cProvincia]]="LIMA","LIMA","PROVINCIA")</f>
        <v>PROVINCIA</v>
      </c>
      <c r="V1075" s="53" t="str">
        <f>MID(Tabla_Datos[[#This Row],[pTelefono]],1,SEARCH("-",Tabla_Datos[[#This Row],[pTelefono]],1)-1)</f>
        <v>44</v>
      </c>
      <c r="W1075" s="53" t="str">
        <f>MID(Tabla_Datos[[#This Row],[pTelefono]],SEARCH("-",Tabla_Datos[[#This Row],[pTelefono]],1)+1,LEN(Tabla_Datos[[#This Row],[pTelefono]]))</f>
        <v>949917526</v>
      </c>
      <c r="X1075" s="53" t="str">
        <f>CONCATENATE(Tabla_Datos[[#This Row],[TipUrb]]," ",Tabla_Datos[[#This Row],[Calle]]," ",Tabla_Datos[[#This Row],[NumCalle]])</f>
        <v>- LOS BRILLANTES 641</v>
      </c>
      <c r="Y1075" t="s">
        <v>246</v>
      </c>
      <c r="Z1075" t="s">
        <v>122</v>
      </c>
      <c r="AA1075" t="s">
        <v>123</v>
      </c>
      <c r="AB1075" t="s">
        <v>95</v>
      </c>
      <c r="AC1075" t="s">
        <v>4387</v>
      </c>
      <c r="AD1075" t="s">
        <v>109</v>
      </c>
      <c r="AE1075" t="s">
        <v>95</v>
      </c>
      <c r="AF1075" t="s">
        <v>95</v>
      </c>
      <c r="AG1075" s="51">
        <v>40544605</v>
      </c>
      <c r="AH1075" t="s">
        <v>95</v>
      </c>
      <c r="AI1075">
        <v>1</v>
      </c>
      <c r="AJ1075">
        <v>1</v>
      </c>
      <c r="AK1075" t="s">
        <v>757</v>
      </c>
      <c r="AL1075">
        <v>641</v>
      </c>
    </row>
    <row r="1076" spans="1:38">
      <c r="A1076">
        <v>3290246</v>
      </c>
      <c r="B1076" t="s">
        <v>4388</v>
      </c>
      <c r="C1076" t="s">
        <v>19</v>
      </c>
      <c r="D1076" t="s">
        <v>85</v>
      </c>
      <c r="E1076">
        <v>2011</v>
      </c>
      <c r="F1076">
        <v>8</v>
      </c>
      <c r="G1076">
        <v>23</v>
      </c>
      <c r="H1076" t="s">
        <v>86</v>
      </c>
      <c r="I1076" t="s">
        <v>355</v>
      </c>
      <c r="J1076" t="s">
        <v>355</v>
      </c>
      <c r="K1076" t="s">
        <v>356</v>
      </c>
      <c r="L1076" t="s">
        <v>86</v>
      </c>
      <c r="M1076" t="s">
        <v>594</v>
      </c>
      <c r="N1076" s="50">
        <v>40693998</v>
      </c>
      <c r="O1076" s="51">
        <v>2335386</v>
      </c>
      <c r="P1076" t="s">
        <v>4389</v>
      </c>
      <c r="Q1076" t="s">
        <v>816</v>
      </c>
      <c r="R1076" t="s">
        <v>460</v>
      </c>
      <c r="S1076" s="49" t="str">
        <f>CONCATENATE(Tabla_Datos[[#This Row],[Nombre_Cliente]]," ",Tabla_Datos[[#This Row],[ApellidoPaterno_Cliente]]," ",Tabla_Datos[[#This Row],[ApellidoMaterno_Cliente]])</f>
        <v>LUZDINA DEL AGUILA ALVAREZ</v>
      </c>
      <c r="T1076" s="53">
        <f>DATE(Tabla_Datos[[#This Row],[tAnio]],Tabla_Datos[[#This Row],[tMes]],Tabla_Datos[[#This Row],[tDia]])</f>
        <v>40778</v>
      </c>
      <c r="U1076" s="53" t="str">
        <f>IF(Tabla_Datos[[#This Row],[cProvincia]]="LIMA","LIMA","PROVINCIA")</f>
        <v>PROVINCIA</v>
      </c>
      <c r="V1076" s="53" t="str">
        <f>MID(Tabla_Datos[[#This Row],[pTelefono]],1,SEARCH("-",Tabla_Datos[[#This Row],[pTelefono]],1)-1)</f>
        <v>84</v>
      </c>
      <c r="W1076" s="53" t="str">
        <f>MID(Tabla_Datos[[#This Row],[pTelefono]],SEARCH("-",Tabla_Datos[[#This Row],[pTelefono]],1)+1,LEN(Tabla_Datos[[#This Row],[pTelefono]]))</f>
        <v>984881202</v>
      </c>
      <c r="X1076" s="53" t="str">
        <f>CONCATENATE(Tabla_Datos[[#This Row],[TipUrb]]," ",Tabla_Datos[[#This Row],[Calle]]," ",Tabla_Datos[[#This Row],[NumCalle]])</f>
        <v>- DIEGO DE ALMAGRO 424</v>
      </c>
      <c r="Y1076" t="s">
        <v>360</v>
      </c>
      <c r="Z1076" t="s">
        <v>122</v>
      </c>
      <c r="AA1076" t="s">
        <v>123</v>
      </c>
      <c r="AB1076" t="s">
        <v>95</v>
      </c>
      <c r="AC1076" t="s">
        <v>95</v>
      </c>
      <c r="AD1076" t="s">
        <v>109</v>
      </c>
      <c r="AE1076" t="s">
        <v>95</v>
      </c>
      <c r="AF1076" t="s">
        <v>95</v>
      </c>
      <c r="AG1076" s="51">
        <v>23925567</v>
      </c>
      <c r="AH1076" t="s">
        <v>95</v>
      </c>
      <c r="AI1076">
        <v>1</v>
      </c>
      <c r="AJ1076">
        <v>1</v>
      </c>
      <c r="AK1076" t="s">
        <v>4390</v>
      </c>
      <c r="AL1076">
        <v>424</v>
      </c>
    </row>
    <row r="1077" spans="1:38">
      <c r="A1077">
        <v>3291882</v>
      </c>
      <c r="B1077" t="s">
        <v>4391</v>
      </c>
      <c r="C1077" t="s">
        <v>20</v>
      </c>
      <c r="D1077" t="s">
        <v>143</v>
      </c>
      <c r="E1077">
        <v>2011</v>
      </c>
      <c r="F1077">
        <v>8</v>
      </c>
      <c r="G1077">
        <v>23</v>
      </c>
      <c r="H1077" t="s">
        <v>86</v>
      </c>
      <c r="I1077" t="s">
        <v>241</v>
      </c>
      <c r="J1077" t="s">
        <v>242</v>
      </c>
      <c r="K1077" t="s">
        <v>3970</v>
      </c>
      <c r="L1077" t="s">
        <v>86</v>
      </c>
      <c r="M1077" t="s">
        <v>148</v>
      </c>
      <c r="N1077" s="50">
        <v>18087210</v>
      </c>
      <c r="O1077" s="51">
        <v>2336499</v>
      </c>
      <c r="P1077" t="s">
        <v>4392</v>
      </c>
      <c r="Q1077" t="s">
        <v>4393</v>
      </c>
      <c r="R1077" t="s">
        <v>365</v>
      </c>
      <c r="S1077" s="49" t="str">
        <f>CONCATENATE(Tabla_Datos[[#This Row],[Nombre_Cliente]]," ",Tabla_Datos[[#This Row],[ApellidoPaterno_Cliente]]," ",Tabla_Datos[[#This Row],[ApellidoMaterno_Cliente]])</f>
        <v>WILCER SOLORZANO RODRIGUEZ</v>
      </c>
      <c r="T1077" s="53">
        <f>DATE(Tabla_Datos[[#This Row],[tAnio]],Tabla_Datos[[#This Row],[tMes]],Tabla_Datos[[#This Row],[tDia]])</f>
        <v>40778</v>
      </c>
      <c r="U1077" s="53" t="str">
        <f>IF(Tabla_Datos[[#This Row],[cProvincia]]="LIMA","LIMA","PROVINCIA")</f>
        <v>PROVINCIA</v>
      </c>
      <c r="V1077" s="53" t="str">
        <f>MID(Tabla_Datos[[#This Row],[pTelefono]],1,SEARCH("-",Tabla_Datos[[#This Row],[pTelefono]],1)-1)</f>
        <v>44</v>
      </c>
      <c r="W1077" s="53" t="str">
        <f>MID(Tabla_Datos[[#This Row],[pTelefono]],SEARCH("-",Tabla_Datos[[#This Row],[pTelefono]],1)+1,LEN(Tabla_Datos[[#This Row],[pTelefono]]))</f>
        <v>949799844</v>
      </c>
      <c r="X1077" s="53" t="str">
        <f>CONCATENATE(Tabla_Datos[[#This Row],[TipUrb]]," ",Tabla_Datos[[#This Row],[Calle]]," ",Tabla_Datos[[#This Row],[NumCalle]])</f>
        <v>- CESAR VALLEJO 423</v>
      </c>
      <c r="Y1077" t="s">
        <v>246</v>
      </c>
      <c r="Z1077" t="s">
        <v>152</v>
      </c>
      <c r="AA1077" t="s">
        <v>153</v>
      </c>
      <c r="AB1077" t="s">
        <v>95</v>
      </c>
      <c r="AC1077" t="s">
        <v>95</v>
      </c>
      <c r="AD1077" t="s">
        <v>109</v>
      </c>
      <c r="AE1077" t="s">
        <v>95</v>
      </c>
      <c r="AF1077" t="s">
        <v>95</v>
      </c>
      <c r="AG1077" s="51">
        <v>18185981</v>
      </c>
      <c r="AH1077" t="s">
        <v>95</v>
      </c>
      <c r="AI1077">
        <v>1</v>
      </c>
      <c r="AJ1077">
        <v>1</v>
      </c>
      <c r="AK1077" t="s">
        <v>652</v>
      </c>
      <c r="AL1077">
        <v>423</v>
      </c>
    </row>
    <row r="1078" spans="1:38">
      <c r="A1078">
        <v>3291188</v>
      </c>
      <c r="B1078" t="s">
        <v>4394</v>
      </c>
      <c r="C1078" t="s">
        <v>19</v>
      </c>
      <c r="D1078" t="s">
        <v>85</v>
      </c>
      <c r="E1078">
        <v>2011</v>
      </c>
      <c r="F1078">
        <v>8</v>
      </c>
      <c r="G1078">
        <v>23</v>
      </c>
      <c r="H1078" t="s">
        <v>86</v>
      </c>
      <c r="I1078" t="s">
        <v>16</v>
      </c>
      <c r="J1078" t="s">
        <v>16</v>
      </c>
      <c r="K1078" t="s">
        <v>696</v>
      </c>
      <c r="L1078" t="s">
        <v>86</v>
      </c>
      <c r="M1078" t="s">
        <v>88</v>
      </c>
      <c r="N1078" s="50">
        <v>40041672</v>
      </c>
      <c r="O1078" s="51">
        <v>2335932</v>
      </c>
      <c r="P1078" t="s">
        <v>4395</v>
      </c>
      <c r="Q1078" t="s">
        <v>4396</v>
      </c>
      <c r="R1078" t="s">
        <v>1846</v>
      </c>
      <c r="S1078" s="49" t="str">
        <f>CONCATENATE(Tabla_Datos[[#This Row],[Nombre_Cliente]]," ",Tabla_Datos[[#This Row],[ApellidoPaterno_Cliente]]," ",Tabla_Datos[[#This Row],[ApellidoMaterno_Cliente]])</f>
        <v>RUBEN JUAN LINDO ZARATE</v>
      </c>
      <c r="T1078" s="53">
        <f>DATE(Tabla_Datos[[#This Row],[tAnio]],Tabla_Datos[[#This Row],[tMes]],Tabla_Datos[[#This Row],[tDia]])</f>
        <v>40778</v>
      </c>
      <c r="U1078" s="53" t="str">
        <f>IF(Tabla_Datos[[#This Row],[cProvincia]]="LIMA","LIMA","PROVINCIA")</f>
        <v>LIMA</v>
      </c>
      <c r="V1078" s="53" t="str">
        <f>MID(Tabla_Datos[[#This Row],[pTelefono]],1,SEARCH("-",Tabla_Datos[[#This Row],[pTelefono]],1)-1)</f>
        <v>1</v>
      </c>
      <c r="W1078" s="53" t="str">
        <f>MID(Tabla_Datos[[#This Row],[pTelefono]],SEARCH("-",Tabla_Datos[[#This Row],[pTelefono]],1)+1,LEN(Tabla_Datos[[#This Row],[pTelefono]]))</f>
        <v>14752211</v>
      </c>
      <c r="X1078" s="53" t="str">
        <f>CONCATENATE(Tabla_Datos[[#This Row],[TipUrb]]," ",Tabla_Datos[[#This Row],[Calle]]," ",Tabla_Datos[[#This Row],[NumCalle]])</f>
        <v>UR SAN BORJA NORTE 0</v>
      </c>
      <c r="Y1078" t="s">
        <v>92</v>
      </c>
      <c r="Z1078" t="s">
        <v>122</v>
      </c>
      <c r="AA1078" t="s">
        <v>123</v>
      </c>
      <c r="AB1078" t="s">
        <v>95</v>
      </c>
      <c r="AC1078" t="s">
        <v>95</v>
      </c>
      <c r="AD1078" t="s">
        <v>161</v>
      </c>
      <c r="AE1078" t="s">
        <v>4397</v>
      </c>
      <c r="AF1078">
        <v>21</v>
      </c>
      <c r="AG1078" s="51">
        <v>8203106</v>
      </c>
      <c r="AH1078" t="s">
        <v>95</v>
      </c>
      <c r="AI1078">
        <v>1</v>
      </c>
      <c r="AJ1078">
        <v>1</v>
      </c>
      <c r="AK1078" t="s">
        <v>4398</v>
      </c>
      <c r="AL1078">
        <v>0</v>
      </c>
    </row>
    <row r="1079" spans="1:38">
      <c r="A1079">
        <v>3291361</v>
      </c>
      <c r="B1079" t="s">
        <v>4399</v>
      </c>
      <c r="C1079" t="s">
        <v>19</v>
      </c>
      <c r="D1079" t="s">
        <v>143</v>
      </c>
      <c r="E1079">
        <v>2011</v>
      </c>
      <c r="F1079">
        <v>8</v>
      </c>
      <c r="G1079">
        <v>23</v>
      </c>
      <c r="H1079" t="s">
        <v>86</v>
      </c>
      <c r="I1079" t="s">
        <v>759</v>
      </c>
      <c r="J1079" t="s">
        <v>759</v>
      </c>
      <c r="K1079" t="s">
        <v>759</v>
      </c>
      <c r="L1079" t="s">
        <v>86</v>
      </c>
      <c r="M1079" t="s">
        <v>294</v>
      </c>
      <c r="N1079" s="50">
        <v>45291098</v>
      </c>
      <c r="O1079" s="51">
        <v>2336080</v>
      </c>
      <c r="P1079" t="s">
        <v>4400</v>
      </c>
      <c r="Q1079" t="s">
        <v>194</v>
      </c>
      <c r="R1079" t="s">
        <v>4386</v>
      </c>
      <c r="S1079" s="49" t="str">
        <f>CONCATENATE(Tabla_Datos[[#This Row],[Nombre_Cliente]]," ",Tabla_Datos[[#This Row],[ApellidoPaterno_Cliente]]," ",Tabla_Datos[[#This Row],[ApellidoMaterno_Cliente]])</f>
        <v>LUCILA RAQUEL ORTEGA ANGULO</v>
      </c>
      <c r="T1079" s="53">
        <f>DATE(Tabla_Datos[[#This Row],[tAnio]],Tabla_Datos[[#This Row],[tMes]],Tabla_Datos[[#This Row],[tDia]])</f>
        <v>40778</v>
      </c>
      <c r="U1079" s="53" t="str">
        <f>IF(Tabla_Datos[[#This Row],[cProvincia]]="LIMA","LIMA","PROVINCIA")</f>
        <v>PROVINCIA</v>
      </c>
      <c r="V1079" s="53" t="str">
        <f>MID(Tabla_Datos[[#This Row],[pTelefono]],1,SEARCH("-",Tabla_Datos[[#This Row],[pTelefono]],1)-1)</f>
        <v>56</v>
      </c>
      <c r="W1079" s="53" t="str">
        <f>MID(Tabla_Datos[[#This Row],[pTelefono]],SEARCH("-",Tabla_Datos[[#This Row],[pTelefono]],1)+1,LEN(Tabla_Datos[[#This Row],[pTelefono]]))</f>
        <v>955974688</v>
      </c>
      <c r="X1079" s="53" t="str">
        <f>CONCATENATE(Tabla_Datos[[#This Row],[TipUrb]]," ",Tabla_Datos[[#This Row],[Calle]]," ",Tabla_Datos[[#This Row],[NumCalle]])</f>
        <v>- VICTOR MANUEL BERNALES 34</v>
      </c>
      <c r="Y1079" t="s">
        <v>759</v>
      </c>
      <c r="Z1079" t="s">
        <v>152</v>
      </c>
      <c r="AA1079" t="s">
        <v>153</v>
      </c>
      <c r="AB1079" t="s">
        <v>95</v>
      </c>
      <c r="AC1079" t="s">
        <v>95</v>
      </c>
      <c r="AD1079" t="s">
        <v>109</v>
      </c>
      <c r="AE1079" t="s">
        <v>95</v>
      </c>
      <c r="AF1079" t="s">
        <v>95</v>
      </c>
      <c r="AG1079" s="51">
        <v>21420736</v>
      </c>
      <c r="AH1079" t="s">
        <v>95</v>
      </c>
      <c r="AI1079">
        <v>1</v>
      </c>
      <c r="AJ1079">
        <v>1</v>
      </c>
      <c r="AK1079" t="s">
        <v>4401</v>
      </c>
      <c r="AL1079">
        <v>34</v>
      </c>
    </row>
    <row r="1080" spans="1:38">
      <c r="A1080">
        <v>3291719</v>
      </c>
      <c r="B1080" t="s">
        <v>4402</v>
      </c>
      <c r="C1080" t="s">
        <v>18</v>
      </c>
      <c r="D1080" t="s">
        <v>156</v>
      </c>
      <c r="E1080">
        <v>2011</v>
      </c>
      <c r="F1080">
        <v>8</v>
      </c>
      <c r="G1080">
        <v>23</v>
      </c>
      <c r="H1080" t="s">
        <v>86</v>
      </c>
      <c r="I1080" t="s">
        <v>16</v>
      </c>
      <c r="J1080" t="s">
        <v>16</v>
      </c>
      <c r="K1080" t="s">
        <v>374</v>
      </c>
      <c r="L1080" t="s">
        <v>86</v>
      </c>
      <c r="M1080" t="s">
        <v>88</v>
      </c>
      <c r="N1080" s="50">
        <v>99999999</v>
      </c>
      <c r="O1080" s="51">
        <v>2336324</v>
      </c>
      <c r="P1080" t="s">
        <v>4403</v>
      </c>
      <c r="Q1080" t="s">
        <v>788</v>
      </c>
      <c r="R1080" t="s">
        <v>4404</v>
      </c>
      <c r="S1080" s="49" t="str">
        <f>CONCATENATE(Tabla_Datos[[#This Row],[Nombre_Cliente]]," ",Tabla_Datos[[#This Row],[ApellidoPaterno_Cliente]]," ",Tabla_Datos[[#This Row],[ApellidoMaterno_Cliente]])</f>
        <v xml:space="preserve">KARIN VANESSA MENDOZA  JIMENEZ   </v>
      </c>
      <c r="T1080" s="53">
        <f>DATE(Tabla_Datos[[#This Row],[tAnio]],Tabla_Datos[[#This Row],[tMes]],Tabla_Datos[[#This Row],[tDia]])</f>
        <v>40778</v>
      </c>
      <c r="U1080" s="53" t="str">
        <f>IF(Tabla_Datos[[#This Row],[cProvincia]]="LIMA","LIMA","PROVINCIA")</f>
        <v>LIMA</v>
      </c>
      <c r="V1080" s="53" t="str">
        <f>MID(Tabla_Datos[[#This Row],[pTelefono]],1,SEARCH("-",Tabla_Datos[[#This Row],[pTelefono]],1)-1)</f>
        <v>1</v>
      </c>
      <c r="W1080" s="53" t="str">
        <f>MID(Tabla_Datos[[#This Row],[pTelefono]],SEARCH("-",Tabla_Datos[[#This Row],[pTelefono]],1)+1,LEN(Tabla_Datos[[#This Row],[pTelefono]]))</f>
        <v>6935984</v>
      </c>
      <c r="X1080" s="53" t="str">
        <f>CONCATENATE(Tabla_Datos[[#This Row],[TipUrb]]," ",Tabla_Datos[[#This Row],[Calle]]," ",Tabla_Datos[[#This Row],[NumCalle]])</f>
        <v>UR SAN JOSE 262</v>
      </c>
      <c r="Y1080" t="s">
        <v>92</v>
      </c>
      <c r="Z1080" t="s">
        <v>93</v>
      </c>
      <c r="AA1080" t="s">
        <v>94</v>
      </c>
      <c r="AB1080" t="s">
        <v>95</v>
      </c>
      <c r="AC1080" t="s">
        <v>95</v>
      </c>
      <c r="AD1080" t="s">
        <v>161</v>
      </c>
      <c r="AE1080" t="s">
        <v>95</v>
      </c>
      <c r="AG1080" s="51">
        <v>42527631</v>
      </c>
      <c r="AI1080">
        <v>26</v>
      </c>
      <c r="AJ1080">
        <v>26</v>
      </c>
      <c r="AK1080" t="s">
        <v>1342</v>
      </c>
      <c r="AL1080">
        <v>262</v>
      </c>
    </row>
    <row r="1081" spans="1:38">
      <c r="A1081">
        <v>3291127</v>
      </c>
      <c r="B1081" t="s">
        <v>4405</v>
      </c>
      <c r="C1081" t="s">
        <v>20</v>
      </c>
      <c r="D1081" t="s">
        <v>85</v>
      </c>
      <c r="E1081">
        <v>2011</v>
      </c>
      <c r="F1081">
        <v>8</v>
      </c>
      <c r="G1081">
        <v>23</v>
      </c>
      <c r="H1081" t="s">
        <v>86</v>
      </c>
      <c r="I1081" t="s">
        <v>16</v>
      </c>
      <c r="J1081" t="s">
        <v>16</v>
      </c>
      <c r="K1081" t="s">
        <v>171</v>
      </c>
      <c r="L1081" t="s">
        <v>86</v>
      </c>
      <c r="M1081" t="s">
        <v>88</v>
      </c>
      <c r="N1081" s="50">
        <v>45325406</v>
      </c>
      <c r="O1081" s="51">
        <v>2335881</v>
      </c>
      <c r="P1081" t="s">
        <v>4406</v>
      </c>
      <c r="Q1081" t="s">
        <v>1436</v>
      </c>
      <c r="R1081" t="s">
        <v>4407</v>
      </c>
      <c r="S1081" s="49" t="str">
        <f>CONCATENATE(Tabla_Datos[[#This Row],[Nombre_Cliente]]," ",Tabla_Datos[[#This Row],[ApellidoPaterno_Cliente]]," ",Tabla_Datos[[#This Row],[ApellidoMaterno_Cliente]])</f>
        <v>AYDE JUANA DELGADO NINA</v>
      </c>
      <c r="T1081" s="53">
        <f>DATE(Tabla_Datos[[#This Row],[tAnio]],Tabla_Datos[[#This Row],[tMes]],Tabla_Datos[[#This Row],[tDia]])</f>
        <v>40778</v>
      </c>
      <c r="U1081" s="53" t="str">
        <f>IF(Tabla_Datos[[#This Row],[cProvincia]]="LIMA","LIMA","PROVINCIA")</f>
        <v>LIMA</v>
      </c>
      <c r="V1081" s="53" t="str">
        <f>MID(Tabla_Datos[[#This Row],[pTelefono]],1,SEARCH("-",Tabla_Datos[[#This Row],[pTelefono]],1)-1)</f>
        <v>1</v>
      </c>
      <c r="W1081" s="53" t="str">
        <f>MID(Tabla_Datos[[#This Row],[pTelefono]],SEARCH("-",Tabla_Datos[[#This Row],[pTelefono]],1)+1,LEN(Tabla_Datos[[#This Row],[pTelefono]]))</f>
        <v>999303704</v>
      </c>
      <c r="X1081" s="53" t="str">
        <f>CONCATENATE(Tabla_Datos[[#This Row],[TipUrb]]," ",Tabla_Datos[[#This Row],[Calle]]," ",Tabla_Datos[[#This Row],[NumCalle]])</f>
        <v xml:space="preserve">  SAN CARLOS 749</v>
      </c>
      <c r="Y1081" t="s">
        <v>92</v>
      </c>
      <c r="Z1081" t="s">
        <v>122</v>
      </c>
      <c r="AA1081" t="s">
        <v>123</v>
      </c>
      <c r="AB1081" t="s">
        <v>95</v>
      </c>
      <c r="AC1081">
        <v>5</v>
      </c>
      <c r="AD1081" t="s">
        <v>95</v>
      </c>
      <c r="AE1081" t="s">
        <v>95</v>
      </c>
      <c r="AF1081" t="s">
        <v>95</v>
      </c>
      <c r="AG1081" s="51">
        <v>41067748</v>
      </c>
      <c r="AH1081" t="s">
        <v>95</v>
      </c>
      <c r="AI1081">
        <v>1</v>
      </c>
      <c r="AJ1081">
        <v>1</v>
      </c>
      <c r="AK1081" t="s">
        <v>626</v>
      </c>
      <c r="AL1081">
        <v>749</v>
      </c>
    </row>
    <row r="1082" spans="1:38">
      <c r="A1082">
        <v>3291582</v>
      </c>
      <c r="B1082" t="s">
        <v>4408</v>
      </c>
      <c r="C1082" t="s">
        <v>20</v>
      </c>
      <c r="D1082" t="s">
        <v>143</v>
      </c>
      <c r="E1082">
        <v>2011</v>
      </c>
      <c r="F1082">
        <v>8</v>
      </c>
      <c r="G1082">
        <v>23</v>
      </c>
      <c r="H1082" t="s">
        <v>86</v>
      </c>
      <c r="I1082" t="s">
        <v>790</v>
      </c>
      <c r="J1082" t="s">
        <v>828</v>
      </c>
      <c r="K1082" t="s">
        <v>790</v>
      </c>
      <c r="L1082" t="s">
        <v>86</v>
      </c>
      <c r="M1082" t="s">
        <v>102</v>
      </c>
      <c r="N1082" s="50">
        <v>44903926</v>
      </c>
      <c r="O1082" s="51">
        <v>2336266</v>
      </c>
      <c r="P1082" t="s">
        <v>4409</v>
      </c>
      <c r="Q1082" t="s">
        <v>1974</v>
      </c>
      <c r="R1082" t="s">
        <v>4410</v>
      </c>
      <c r="S1082" s="49" t="str">
        <f>CONCATENATE(Tabla_Datos[[#This Row],[Nombre_Cliente]]," ",Tabla_Datos[[#This Row],[ApellidoPaterno_Cliente]]," ",Tabla_Datos[[#This Row],[ApellidoMaterno_Cliente]])</f>
        <v>ROXANA BEATRIZ TOMAS ARIAS</v>
      </c>
      <c r="T1082" s="53">
        <f>DATE(Tabla_Datos[[#This Row],[tAnio]],Tabla_Datos[[#This Row],[tMes]],Tabla_Datos[[#This Row],[tDia]])</f>
        <v>40778</v>
      </c>
      <c r="U1082" s="53" t="str">
        <f>IF(Tabla_Datos[[#This Row],[cProvincia]]="LIMA","LIMA","PROVINCIA")</f>
        <v>PROVINCIA</v>
      </c>
      <c r="V1082" s="53" t="str">
        <f>MID(Tabla_Datos[[#This Row],[pTelefono]],1,SEARCH("-",Tabla_Datos[[#This Row],[pTelefono]],1)-1)</f>
        <v>53</v>
      </c>
      <c r="W1082" s="53" t="str">
        <f>MID(Tabla_Datos[[#This Row],[pTelefono]],SEARCH("-",Tabla_Datos[[#This Row],[pTelefono]],1)+1,LEN(Tabla_Datos[[#This Row],[pTelefono]]))</f>
        <v>957771324</v>
      </c>
      <c r="X1082" s="53" t="str">
        <f>CONCATENATE(Tabla_Datos[[#This Row],[TipUrb]]," ",Tabla_Datos[[#This Row],[Calle]]," ",Tabla_Datos[[#This Row],[NumCalle]])</f>
        <v>- MOQUEGUA 634</v>
      </c>
      <c r="Y1082" t="s">
        <v>832</v>
      </c>
      <c r="Z1082" t="s">
        <v>152</v>
      </c>
      <c r="AA1082" t="s">
        <v>153</v>
      </c>
      <c r="AB1082" t="s">
        <v>95</v>
      </c>
      <c r="AC1082" t="s">
        <v>95</v>
      </c>
      <c r="AD1082" t="s">
        <v>109</v>
      </c>
      <c r="AE1082" t="s">
        <v>95</v>
      </c>
      <c r="AF1082" t="s">
        <v>95</v>
      </c>
      <c r="AG1082" s="51">
        <v>4416965</v>
      </c>
      <c r="AH1082" t="s">
        <v>95</v>
      </c>
      <c r="AI1082">
        <v>1</v>
      </c>
      <c r="AJ1082">
        <v>1</v>
      </c>
      <c r="AK1082" t="s">
        <v>790</v>
      </c>
      <c r="AL1082">
        <v>634</v>
      </c>
    </row>
    <row r="1083" spans="1:38">
      <c r="A1083">
        <v>3289880</v>
      </c>
      <c r="B1083" t="s">
        <v>4411</v>
      </c>
      <c r="C1083" t="s">
        <v>19</v>
      </c>
      <c r="D1083" t="s">
        <v>143</v>
      </c>
      <c r="E1083">
        <v>2011</v>
      </c>
      <c r="F1083">
        <v>8</v>
      </c>
      <c r="G1083">
        <v>23</v>
      </c>
      <c r="H1083" t="s">
        <v>86</v>
      </c>
      <c r="I1083" t="s">
        <v>145</v>
      </c>
      <c r="J1083" t="s">
        <v>469</v>
      </c>
      <c r="K1083" t="s">
        <v>991</v>
      </c>
      <c r="L1083" t="s">
        <v>86</v>
      </c>
      <c r="M1083" t="s">
        <v>148</v>
      </c>
      <c r="N1083" s="50">
        <v>32907479</v>
      </c>
      <c r="O1083" s="51">
        <v>2335150</v>
      </c>
      <c r="P1083" t="s">
        <v>4412</v>
      </c>
      <c r="Q1083" t="s">
        <v>4413</v>
      </c>
      <c r="R1083" t="s">
        <v>4414</v>
      </c>
      <c r="S1083" s="49" t="str">
        <f>CONCATENATE(Tabla_Datos[[#This Row],[Nombre_Cliente]]," ",Tabla_Datos[[#This Row],[ApellidoPaterno_Cliente]]," ",Tabla_Datos[[#This Row],[ApellidoMaterno_Cliente]])</f>
        <v>YVONNE DEL PILAR BEJARANO ARQUIÑO</v>
      </c>
      <c r="T1083" s="53">
        <f>DATE(Tabla_Datos[[#This Row],[tAnio]],Tabla_Datos[[#This Row],[tMes]],Tabla_Datos[[#This Row],[tDia]])</f>
        <v>40778</v>
      </c>
      <c r="U1083" s="53" t="str">
        <f>IF(Tabla_Datos[[#This Row],[cProvincia]]="LIMA","LIMA","PROVINCIA")</f>
        <v>PROVINCIA</v>
      </c>
      <c r="V1083" s="53" t="str">
        <f>MID(Tabla_Datos[[#This Row],[pTelefono]],1,SEARCH("-",Tabla_Datos[[#This Row],[pTelefono]],1)-1)</f>
        <v>43</v>
      </c>
      <c r="W1083" s="53" t="str">
        <f>MID(Tabla_Datos[[#This Row],[pTelefono]],SEARCH("-",Tabla_Datos[[#This Row],[pTelefono]],1)+1,LEN(Tabla_Datos[[#This Row],[pTelefono]]))</f>
        <v>957445848</v>
      </c>
      <c r="X1083" s="53" t="str">
        <f>CONCATENATE(Tabla_Datos[[#This Row],[TipUrb]]," ",Tabla_Datos[[#This Row],[Calle]]," ",Tabla_Datos[[#This Row],[NumCalle]])</f>
        <v>- ANCASH 318</v>
      </c>
      <c r="Y1083" t="s">
        <v>151</v>
      </c>
      <c r="Z1083" t="s">
        <v>152</v>
      </c>
      <c r="AA1083" t="s">
        <v>153</v>
      </c>
      <c r="AB1083">
        <v>2</v>
      </c>
      <c r="AC1083" t="s">
        <v>95</v>
      </c>
      <c r="AD1083" t="s">
        <v>109</v>
      </c>
      <c r="AE1083" t="s">
        <v>95</v>
      </c>
      <c r="AF1083" t="s">
        <v>95</v>
      </c>
      <c r="AG1083" s="51">
        <v>32836806</v>
      </c>
      <c r="AH1083" t="s">
        <v>95</v>
      </c>
      <c r="AI1083">
        <v>1</v>
      </c>
      <c r="AJ1083">
        <v>1</v>
      </c>
      <c r="AK1083" t="s">
        <v>145</v>
      </c>
      <c r="AL1083">
        <v>318</v>
      </c>
    </row>
    <row r="1084" spans="1:38">
      <c r="A1084">
        <v>3291927</v>
      </c>
      <c r="B1084" t="s">
        <v>4415</v>
      </c>
      <c r="C1084" t="s">
        <v>19</v>
      </c>
      <c r="D1084" t="s">
        <v>85</v>
      </c>
      <c r="E1084">
        <v>2011</v>
      </c>
      <c r="F1084">
        <v>8</v>
      </c>
      <c r="G1084">
        <v>23</v>
      </c>
      <c r="H1084" t="s">
        <v>86</v>
      </c>
      <c r="I1084" t="s">
        <v>145</v>
      </c>
      <c r="J1084" t="s">
        <v>469</v>
      </c>
      <c r="K1084" t="s">
        <v>991</v>
      </c>
      <c r="L1084" t="s">
        <v>86</v>
      </c>
      <c r="M1084" t="s">
        <v>148</v>
      </c>
      <c r="N1084" s="50">
        <v>44169720</v>
      </c>
      <c r="O1084" s="51">
        <v>2336527</v>
      </c>
      <c r="P1084" t="s">
        <v>4416</v>
      </c>
      <c r="Q1084" t="s">
        <v>889</v>
      </c>
      <c r="R1084" t="s">
        <v>318</v>
      </c>
      <c r="S1084" s="49" t="str">
        <f>CONCATENATE(Tabla_Datos[[#This Row],[Nombre_Cliente]]," ",Tabla_Datos[[#This Row],[ApellidoPaterno_Cliente]]," ",Tabla_Datos[[#This Row],[ApellidoMaterno_Cliente]])</f>
        <v>YOLANDA CARMEN CERNA DE LA CRUZ</v>
      </c>
      <c r="T1084" s="53">
        <f>DATE(Tabla_Datos[[#This Row],[tAnio]],Tabla_Datos[[#This Row],[tMes]],Tabla_Datos[[#This Row],[tDia]])</f>
        <v>40778</v>
      </c>
      <c r="U1084" s="53" t="str">
        <f>IF(Tabla_Datos[[#This Row],[cProvincia]]="LIMA","LIMA","PROVINCIA")</f>
        <v>PROVINCIA</v>
      </c>
      <c r="V1084" s="53" t="str">
        <f>MID(Tabla_Datos[[#This Row],[pTelefono]],1,SEARCH("-",Tabla_Datos[[#This Row],[pTelefono]],1)-1)</f>
        <v>43</v>
      </c>
      <c r="W1084" s="53" t="str">
        <f>MID(Tabla_Datos[[#This Row],[pTelefono]],SEARCH("-",Tabla_Datos[[#This Row],[pTelefono]],1)+1,LEN(Tabla_Datos[[#This Row],[pTelefono]]))</f>
        <v>43325896</v>
      </c>
      <c r="X1084" s="53" t="str">
        <f>CONCATENATE(Tabla_Datos[[#This Row],[TipUrb]]," ",Tabla_Datos[[#This Row],[Calle]]," ",Tabla_Datos[[#This Row],[NumCalle]])</f>
        <v xml:space="preserve">  PIZARRO FRANCISCO 899</v>
      </c>
      <c r="Y1084" t="s">
        <v>151</v>
      </c>
      <c r="Z1084" t="s">
        <v>349</v>
      </c>
      <c r="AA1084" t="s">
        <v>350</v>
      </c>
      <c r="AB1084" t="s">
        <v>95</v>
      </c>
      <c r="AC1084" t="s">
        <v>95</v>
      </c>
      <c r="AD1084" t="s">
        <v>95</v>
      </c>
      <c r="AE1084" t="s">
        <v>95</v>
      </c>
      <c r="AF1084" t="s">
        <v>95</v>
      </c>
      <c r="AG1084" s="51">
        <v>32766546</v>
      </c>
      <c r="AH1084" t="s">
        <v>95</v>
      </c>
      <c r="AI1084">
        <v>1</v>
      </c>
      <c r="AJ1084">
        <v>1</v>
      </c>
      <c r="AK1084" t="s">
        <v>4417</v>
      </c>
      <c r="AL1084">
        <v>899</v>
      </c>
    </row>
    <row r="1085" spans="1:38">
      <c r="A1085">
        <v>3290200</v>
      </c>
      <c r="B1085" t="s">
        <v>4418</v>
      </c>
      <c r="C1085" t="s">
        <v>19</v>
      </c>
      <c r="D1085" t="s">
        <v>143</v>
      </c>
      <c r="E1085">
        <v>2011</v>
      </c>
      <c r="F1085">
        <v>8</v>
      </c>
      <c r="G1085">
        <v>23</v>
      </c>
      <c r="H1085" t="s">
        <v>86</v>
      </c>
      <c r="I1085" t="s">
        <v>292</v>
      </c>
      <c r="J1085" t="s">
        <v>293</v>
      </c>
      <c r="K1085" t="s">
        <v>292</v>
      </c>
      <c r="L1085" t="s">
        <v>86</v>
      </c>
      <c r="M1085" t="s">
        <v>294</v>
      </c>
      <c r="N1085" s="50">
        <v>28591531</v>
      </c>
      <c r="O1085" s="51">
        <v>2335348</v>
      </c>
      <c r="P1085" t="s">
        <v>4419</v>
      </c>
      <c r="Q1085" t="s">
        <v>1469</v>
      </c>
      <c r="R1085" t="s">
        <v>1436</v>
      </c>
      <c r="S1085" s="49" t="str">
        <f>CONCATENATE(Tabla_Datos[[#This Row],[Nombre_Cliente]]," ",Tabla_Datos[[#This Row],[ApellidoPaterno_Cliente]]," ",Tabla_Datos[[#This Row],[ApellidoMaterno_Cliente]])</f>
        <v>GUSTAVO ADOLFO LARA DELGADO</v>
      </c>
      <c r="T1085" s="53">
        <f>DATE(Tabla_Datos[[#This Row],[tAnio]],Tabla_Datos[[#This Row],[tMes]],Tabla_Datos[[#This Row],[tDia]])</f>
        <v>40778</v>
      </c>
      <c r="U1085" s="53" t="str">
        <f>IF(Tabla_Datos[[#This Row],[cProvincia]]="LIMA","LIMA","PROVINCIA")</f>
        <v>PROVINCIA</v>
      </c>
      <c r="V1085" s="53" t="str">
        <f>MID(Tabla_Datos[[#This Row],[pTelefono]],1,SEARCH("-",Tabla_Datos[[#This Row],[pTelefono]],1)-1)</f>
        <v>66</v>
      </c>
      <c r="W1085" s="53" t="str">
        <f>MID(Tabla_Datos[[#This Row],[pTelefono]],SEARCH("-",Tabla_Datos[[#This Row],[pTelefono]],1)+1,LEN(Tabla_Datos[[#This Row],[pTelefono]]))</f>
        <v>993316405</v>
      </c>
      <c r="X1085" s="53" t="str">
        <f>CONCATENATE(Tabla_Datos[[#This Row],[TipUrb]]," ",Tabla_Datos[[#This Row],[Calle]]," ",Tabla_Datos[[#This Row],[NumCalle]])</f>
        <v>- CACERES MARISCAL 1112</v>
      </c>
      <c r="Y1085" t="s">
        <v>298</v>
      </c>
      <c r="Z1085" t="s">
        <v>152</v>
      </c>
      <c r="AA1085" t="s">
        <v>153</v>
      </c>
      <c r="AB1085">
        <v>2</v>
      </c>
      <c r="AC1085" t="s">
        <v>95</v>
      </c>
      <c r="AD1085" t="s">
        <v>109</v>
      </c>
      <c r="AE1085" t="s">
        <v>95</v>
      </c>
      <c r="AF1085" t="s">
        <v>95</v>
      </c>
      <c r="AG1085" s="51">
        <v>28227717</v>
      </c>
      <c r="AH1085" t="s">
        <v>95</v>
      </c>
      <c r="AI1085">
        <v>1</v>
      </c>
      <c r="AJ1085">
        <v>1</v>
      </c>
      <c r="AK1085" t="s">
        <v>4420</v>
      </c>
      <c r="AL1085">
        <v>1112</v>
      </c>
    </row>
    <row r="1086" spans="1:38">
      <c r="A1086">
        <v>3292943</v>
      </c>
      <c r="B1086" t="s">
        <v>4421</v>
      </c>
      <c r="C1086" t="s">
        <v>18</v>
      </c>
      <c r="D1086" t="s">
        <v>156</v>
      </c>
      <c r="E1086">
        <v>2011</v>
      </c>
      <c r="F1086">
        <v>8</v>
      </c>
      <c r="G1086">
        <v>23</v>
      </c>
      <c r="H1086" t="s">
        <v>86</v>
      </c>
      <c r="I1086" t="s">
        <v>16</v>
      </c>
      <c r="J1086" t="s">
        <v>16</v>
      </c>
      <c r="K1086" t="s">
        <v>633</v>
      </c>
      <c r="L1086" t="s">
        <v>86</v>
      </c>
      <c r="M1086" t="s">
        <v>88</v>
      </c>
      <c r="N1086" s="50">
        <v>99999999</v>
      </c>
      <c r="O1086" s="51">
        <v>2337199</v>
      </c>
      <c r="P1086" t="s">
        <v>4422</v>
      </c>
      <c r="Q1086" t="s">
        <v>4423</v>
      </c>
      <c r="R1086" t="s">
        <v>4424</v>
      </c>
      <c r="S1086" s="49" t="str">
        <f>CONCATENATE(Tabla_Datos[[#This Row],[Nombre_Cliente]]," ",Tabla_Datos[[#This Row],[ApellidoPaterno_Cliente]]," ",Tabla_Datos[[#This Row],[ApellidoMaterno_Cliente]])</f>
        <v xml:space="preserve">ALEX ANGEL  MILLA  CARRILLO </v>
      </c>
      <c r="T1086" s="53">
        <f>DATE(Tabla_Datos[[#This Row],[tAnio]],Tabla_Datos[[#This Row],[tMes]],Tabla_Datos[[#This Row],[tDia]])</f>
        <v>40778</v>
      </c>
      <c r="U1086" s="53" t="str">
        <f>IF(Tabla_Datos[[#This Row],[cProvincia]]="LIMA","LIMA","PROVINCIA")</f>
        <v>LIMA</v>
      </c>
      <c r="V1086" s="53" t="str">
        <f>MID(Tabla_Datos[[#This Row],[pTelefono]],1,SEARCH("-",Tabla_Datos[[#This Row],[pTelefono]],1)-1)</f>
        <v>1</v>
      </c>
      <c r="W1086" s="53" t="str">
        <f>MID(Tabla_Datos[[#This Row],[pTelefono]],SEARCH("-",Tabla_Datos[[#This Row],[pTelefono]],1)+1,LEN(Tabla_Datos[[#This Row],[pTelefono]]))</f>
        <v>950601848</v>
      </c>
      <c r="X1086" s="53" t="str">
        <f>CONCATENATE(Tabla_Datos[[#This Row],[TipUrb]]," ",Tabla_Datos[[#This Row],[Calle]]," ",Tabla_Datos[[#This Row],[NumCalle]])</f>
        <v>UR AYACUCHO 0</v>
      </c>
      <c r="Y1086" t="s">
        <v>92</v>
      </c>
      <c r="Z1086" t="s">
        <v>93</v>
      </c>
      <c r="AA1086" t="s">
        <v>94</v>
      </c>
      <c r="AB1086" t="s">
        <v>95</v>
      </c>
      <c r="AC1086" t="s">
        <v>95</v>
      </c>
      <c r="AD1086" t="s">
        <v>161</v>
      </c>
      <c r="AE1086" t="s">
        <v>413</v>
      </c>
      <c r="AF1086">
        <v>9</v>
      </c>
      <c r="AG1086" s="51">
        <v>10262076</v>
      </c>
      <c r="AI1086">
        <v>26</v>
      </c>
      <c r="AJ1086">
        <v>26</v>
      </c>
      <c r="AK1086" t="s">
        <v>292</v>
      </c>
      <c r="AL1086">
        <v>0</v>
      </c>
    </row>
    <row r="1087" spans="1:38">
      <c r="A1087">
        <v>3290331</v>
      </c>
      <c r="B1087" t="s">
        <v>4425</v>
      </c>
      <c r="C1087" t="s">
        <v>20</v>
      </c>
      <c r="D1087" t="s">
        <v>85</v>
      </c>
      <c r="E1087">
        <v>2011</v>
      </c>
      <c r="F1087">
        <v>8</v>
      </c>
      <c r="G1087">
        <v>23</v>
      </c>
      <c r="H1087" t="s">
        <v>86</v>
      </c>
      <c r="I1087" t="s">
        <v>16</v>
      </c>
      <c r="J1087" t="s">
        <v>16</v>
      </c>
      <c r="K1087" t="s">
        <v>228</v>
      </c>
      <c r="L1087" t="s">
        <v>86</v>
      </c>
      <c r="M1087" t="s">
        <v>88</v>
      </c>
      <c r="N1087" s="50">
        <v>8673971</v>
      </c>
      <c r="O1087" s="51">
        <v>2335463</v>
      </c>
      <c r="P1087" t="s">
        <v>4426</v>
      </c>
      <c r="Q1087" t="s">
        <v>4224</v>
      </c>
      <c r="R1087" t="s">
        <v>238</v>
      </c>
      <c r="S1087" s="49" t="str">
        <f>CONCATENATE(Tabla_Datos[[#This Row],[Nombre_Cliente]]," ",Tabla_Datos[[#This Row],[ApellidoPaterno_Cliente]]," ",Tabla_Datos[[#This Row],[ApellidoMaterno_Cliente]])</f>
        <v>ANA MARIA DEL CARMEN MONTAÑEZ HUAMAN</v>
      </c>
      <c r="T1087" s="53">
        <f>DATE(Tabla_Datos[[#This Row],[tAnio]],Tabla_Datos[[#This Row],[tMes]],Tabla_Datos[[#This Row],[tDia]])</f>
        <v>40778</v>
      </c>
      <c r="U1087" s="53" t="str">
        <f>IF(Tabla_Datos[[#This Row],[cProvincia]]="LIMA","LIMA","PROVINCIA")</f>
        <v>LIMA</v>
      </c>
      <c r="V1087" s="53" t="str">
        <f>MID(Tabla_Datos[[#This Row],[pTelefono]],1,SEARCH("-",Tabla_Datos[[#This Row],[pTelefono]],1)-1)</f>
        <v>1</v>
      </c>
      <c r="W1087" s="53" t="str">
        <f>MID(Tabla_Datos[[#This Row],[pTelefono]],SEARCH("-",Tabla_Datos[[#This Row],[pTelefono]],1)+1,LEN(Tabla_Datos[[#This Row],[pTelefono]]))</f>
        <v>970935662</v>
      </c>
      <c r="X1087" s="53" t="str">
        <f>CONCATENATE(Tabla_Datos[[#This Row],[TipUrb]]," ",Tabla_Datos[[#This Row],[Calle]]," ",Tabla_Datos[[#This Row],[NumCalle]])</f>
        <v xml:space="preserve">  MISIONERO MANCINI 211</v>
      </c>
      <c r="Y1087" t="s">
        <v>92</v>
      </c>
      <c r="Z1087" t="s">
        <v>122</v>
      </c>
      <c r="AA1087" t="s">
        <v>123</v>
      </c>
      <c r="AB1087" t="s">
        <v>95</v>
      </c>
      <c r="AC1087">
        <v>404</v>
      </c>
      <c r="AD1087" t="s">
        <v>95</v>
      </c>
      <c r="AE1087" t="s">
        <v>95</v>
      </c>
      <c r="AF1087" t="s">
        <v>95</v>
      </c>
      <c r="AG1087" s="51">
        <v>6738740</v>
      </c>
      <c r="AH1087" t="s">
        <v>95</v>
      </c>
      <c r="AI1087">
        <v>1</v>
      </c>
      <c r="AJ1087">
        <v>1</v>
      </c>
      <c r="AK1087" t="s">
        <v>4427</v>
      </c>
      <c r="AL1087">
        <v>211</v>
      </c>
    </row>
    <row r="1088" spans="1:38">
      <c r="A1088">
        <v>3291197</v>
      </c>
      <c r="B1088" t="s">
        <v>4428</v>
      </c>
      <c r="C1088" t="s">
        <v>18</v>
      </c>
      <c r="D1088" t="s">
        <v>143</v>
      </c>
      <c r="E1088">
        <v>2011</v>
      </c>
      <c r="F1088">
        <v>8</v>
      </c>
      <c r="G1088">
        <v>23</v>
      </c>
      <c r="H1088" t="s">
        <v>86</v>
      </c>
      <c r="I1088" t="s">
        <v>478</v>
      </c>
      <c r="J1088" t="s">
        <v>478</v>
      </c>
      <c r="K1088" t="s">
        <v>2846</v>
      </c>
      <c r="L1088" t="s">
        <v>86</v>
      </c>
      <c r="M1088" t="s">
        <v>148</v>
      </c>
      <c r="N1088" s="50">
        <v>44733543</v>
      </c>
      <c r="O1088" s="51">
        <v>2335927</v>
      </c>
      <c r="P1088" t="s">
        <v>4429</v>
      </c>
      <c r="Q1088" t="s">
        <v>412</v>
      </c>
      <c r="R1088" t="s">
        <v>4430</v>
      </c>
      <c r="S1088" s="49" t="str">
        <f>CONCATENATE(Tabla_Datos[[#This Row],[Nombre_Cliente]]," ",Tabla_Datos[[#This Row],[ApellidoPaterno_Cliente]]," ",Tabla_Datos[[#This Row],[ApellidoMaterno_Cliente]])</f>
        <v>ALEXANDER GONZALES ALVA</v>
      </c>
      <c r="T1088" s="53">
        <f>DATE(Tabla_Datos[[#This Row],[tAnio]],Tabla_Datos[[#This Row],[tMes]],Tabla_Datos[[#This Row],[tDia]])</f>
        <v>40778</v>
      </c>
      <c r="U1088" s="53" t="str">
        <f>IF(Tabla_Datos[[#This Row],[cProvincia]]="LIMA","LIMA","PROVINCIA")</f>
        <v>PROVINCIA</v>
      </c>
      <c r="V1088" s="53" t="str">
        <f>MID(Tabla_Datos[[#This Row],[pTelefono]],1,SEARCH("-",Tabla_Datos[[#This Row],[pTelefono]],1)-1)</f>
        <v>42</v>
      </c>
      <c r="W1088" s="53" t="str">
        <f>MID(Tabla_Datos[[#This Row],[pTelefono]],SEARCH("-",Tabla_Datos[[#This Row],[pTelefono]],1)+1,LEN(Tabla_Datos[[#This Row],[pTelefono]]))</f>
        <v>522162</v>
      </c>
      <c r="X1088" s="53" t="str">
        <f>CONCATENATE(Tabla_Datos[[#This Row],[TipUrb]]," ",Tabla_Datos[[#This Row],[Calle]]," ",Tabla_Datos[[#This Row],[NumCalle]])</f>
        <v>- JIMENEZ PIMENTEL 147</v>
      </c>
      <c r="Y1088" t="s">
        <v>484</v>
      </c>
      <c r="Z1088" t="s">
        <v>181</v>
      </c>
      <c r="AA1088" t="s">
        <v>182</v>
      </c>
      <c r="AB1088" t="s">
        <v>95</v>
      </c>
      <c r="AC1088" t="s">
        <v>95</v>
      </c>
      <c r="AD1088" t="s">
        <v>109</v>
      </c>
      <c r="AE1088" t="s">
        <v>95</v>
      </c>
      <c r="AG1088" s="51">
        <v>42306156</v>
      </c>
      <c r="AI1088" t="s">
        <v>4431</v>
      </c>
      <c r="AJ1088" t="s">
        <v>4431</v>
      </c>
      <c r="AK1088" t="s">
        <v>4432</v>
      </c>
      <c r="AL1088">
        <v>147</v>
      </c>
    </row>
    <row r="1089" spans="1:38">
      <c r="A1089">
        <v>3291775</v>
      </c>
      <c r="B1089" t="s">
        <v>4433</v>
      </c>
      <c r="C1089" t="s">
        <v>19</v>
      </c>
      <c r="D1089" t="s">
        <v>143</v>
      </c>
      <c r="E1089">
        <v>2011</v>
      </c>
      <c r="F1089">
        <v>8</v>
      </c>
      <c r="G1089">
        <v>23</v>
      </c>
      <c r="H1089" t="s">
        <v>86</v>
      </c>
      <c r="I1089" t="s">
        <v>145</v>
      </c>
      <c r="J1089" t="s">
        <v>469</v>
      </c>
      <c r="K1089" t="s">
        <v>470</v>
      </c>
      <c r="L1089" t="s">
        <v>86</v>
      </c>
      <c r="M1089" t="s">
        <v>148</v>
      </c>
      <c r="N1089" s="50">
        <v>44575733</v>
      </c>
      <c r="O1089" s="51">
        <v>2336406</v>
      </c>
      <c r="P1089" t="s">
        <v>4434</v>
      </c>
      <c r="Q1089" t="s">
        <v>4435</v>
      </c>
      <c r="R1089" t="s">
        <v>1671</v>
      </c>
      <c r="S1089" s="49" t="str">
        <f>CONCATENATE(Tabla_Datos[[#This Row],[Nombre_Cliente]]," ",Tabla_Datos[[#This Row],[ApellidoPaterno_Cliente]]," ",Tabla_Datos[[#This Row],[ApellidoMaterno_Cliente]])</f>
        <v>EDUARDO DAVID GORDILLO CUEVA</v>
      </c>
      <c r="T1089" s="53">
        <f>DATE(Tabla_Datos[[#This Row],[tAnio]],Tabla_Datos[[#This Row],[tMes]],Tabla_Datos[[#This Row],[tDia]])</f>
        <v>40778</v>
      </c>
      <c r="U1089" s="53" t="str">
        <f>IF(Tabla_Datos[[#This Row],[cProvincia]]="LIMA","LIMA","PROVINCIA")</f>
        <v>PROVINCIA</v>
      </c>
      <c r="V1089" s="53" t="str">
        <f>MID(Tabla_Datos[[#This Row],[pTelefono]],1,SEARCH("-",Tabla_Datos[[#This Row],[pTelefono]],1)-1)</f>
        <v>43</v>
      </c>
      <c r="W1089" s="53" t="str">
        <f>MID(Tabla_Datos[[#This Row],[pTelefono]],SEARCH("-",Tabla_Datos[[#This Row],[pTelefono]],1)+1,LEN(Tabla_Datos[[#This Row],[pTelefono]]))</f>
        <v>957511863</v>
      </c>
      <c r="X1089" s="53" t="str">
        <f>CONCATENATE(Tabla_Datos[[#This Row],[TipUrb]]," ",Tabla_Datos[[#This Row],[Calle]]," ",Tabla_Datos[[#This Row],[NumCalle]])</f>
        <v>UP . 0</v>
      </c>
      <c r="Y1089" t="s">
        <v>151</v>
      </c>
      <c r="Z1089" t="s">
        <v>152</v>
      </c>
      <c r="AA1089" t="s">
        <v>153</v>
      </c>
      <c r="AB1089" t="s">
        <v>95</v>
      </c>
      <c r="AC1089" t="s">
        <v>95</v>
      </c>
      <c r="AD1089" t="s">
        <v>286</v>
      </c>
      <c r="AE1089" t="s">
        <v>2505</v>
      </c>
      <c r="AF1089">
        <v>6</v>
      </c>
      <c r="AG1089" s="51">
        <v>70015985</v>
      </c>
      <c r="AH1089" t="s">
        <v>95</v>
      </c>
      <c r="AI1089">
        <v>1</v>
      </c>
      <c r="AJ1089">
        <v>1</v>
      </c>
      <c r="AK1089" t="s">
        <v>221</v>
      </c>
      <c r="AL1089">
        <v>0</v>
      </c>
    </row>
    <row r="1090" spans="1:38">
      <c r="A1090">
        <v>3291907</v>
      </c>
      <c r="B1090" t="s">
        <v>4436</v>
      </c>
      <c r="C1090" t="s">
        <v>19</v>
      </c>
      <c r="D1090" t="s">
        <v>85</v>
      </c>
      <c r="E1090">
        <v>2011</v>
      </c>
      <c r="F1090">
        <v>8</v>
      </c>
      <c r="G1090">
        <v>23</v>
      </c>
      <c r="H1090" t="s">
        <v>86</v>
      </c>
      <c r="I1090" t="s">
        <v>100</v>
      </c>
      <c r="J1090" t="s">
        <v>100</v>
      </c>
      <c r="K1090" t="s">
        <v>345</v>
      </c>
      <c r="L1090" t="s">
        <v>86</v>
      </c>
      <c r="M1090" t="s">
        <v>102</v>
      </c>
      <c r="N1090" s="50">
        <v>41087214</v>
      </c>
      <c r="O1090" s="51">
        <v>2336515</v>
      </c>
      <c r="P1090" t="s">
        <v>4437</v>
      </c>
      <c r="Q1090" t="s">
        <v>4438</v>
      </c>
      <c r="R1090" t="s">
        <v>4439</v>
      </c>
      <c r="S1090" s="49" t="str">
        <f>CONCATENATE(Tabla_Datos[[#This Row],[Nombre_Cliente]]," ",Tabla_Datos[[#This Row],[ApellidoPaterno_Cliente]]," ",Tabla_Datos[[#This Row],[ApellidoMaterno_Cliente]])</f>
        <v>ALDO IVAN QUINTANA MAQUERA</v>
      </c>
      <c r="T1090" s="53">
        <f>DATE(Tabla_Datos[[#This Row],[tAnio]],Tabla_Datos[[#This Row],[tMes]],Tabla_Datos[[#This Row],[tDia]])</f>
        <v>40778</v>
      </c>
      <c r="U1090" s="53" t="str">
        <f>IF(Tabla_Datos[[#This Row],[cProvincia]]="LIMA","LIMA","PROVINCIA")</f>
        <v>PROVINCIA</v>
      </c>
      <c r="V1090" s="53" t="str">
        <f>MID(Tabla_Datos[[#This Row],[pTelefono]],1,SEARCH("-",Tabla_Datos[[#This Row],[pTelefono]],1)-1)</f>
        <v>54</v>
      </c>
      <c r="W1090" s="53" t="str">
        <f>MID(Tabla_Datos[[#This Row],[pTelefono]],SEARCH("-",Tabla_Datos[[#This Row],[pTelefono]],1)+1,LEN(Tabla_Datos[[#This Row],[pTelefono]]))</f>
        <v>959154414</v>
      </c>
      <c r="X1090" s="53" t="str">
        <f>CONCATENATE(Tabla_Datos[[#This Row],[TipUrb]]," ",Tabla_Datos[[#This Row],[Calle]]," ",Tabla_Datos[[#This Row],[NumCalle]])</f>
        <v>UR . 0</v>
      </c>
      <c r="Y1090" t="s">
        <v>106</v>
      </c>
      <c r="Z1090" t="s">
        <v>349</v>
      </c>
      <c r="AA1090" t="s">
        <v>350</v>
      </c>
      <c r="AB1090">
        <v>3</v>
      </c>
      <c r="AC1090" t="s">
        <v>95</v>
      </c>
      <c r="AD1090" t="s">
        <v>161</v>
      </c>
      <c r="AE1090" t="s">
        <v>474</v>
      </c>
      <c r="AF1090">
        <v>25</v>
      </c>
      <c r="AG1090" s="51">
        <v>45526829</v>
      </c>
      <c r="AH1090" t="s">
        <v>95</v>
      </c>
      <c r="AI1090">
        <v>1</v>
      </c>
      <c r="AJ1090">
        <v>1</v>
      </c>
      <c r="AK1090" t="s">
        <v>221</v>
      </c>
      <c r="AL1090">
        <v>0</v>
      </c>
    </row>
    <row r="1091" spans="1:38">
      <c r="A1091">
        <v>3291601</v>
      </c>
      <c r="B1091" t="s">
        <v>4440</v>
      </c>
      <c r="C1091" t="s">
        <v>20</v>
      </c>
      <c r="D1091" t="s">
        <v>85</v>
      </c>
      <c r="E1091">
        <v>2011</v>
      </c>
      <c r="F1091">
        <v>8</v>
      </c>
      <c r="G1091">
        <v>23</v>
      </c>
      <c r="H1091" t="s">
        <v>86</v>
      </c>
      <c r="I1091" t="s">
        <v>16</v>
      </c>
      <c r="J1091" t="s">
        <v>16</v>
      </c>
      <c r="K1091" t="s">
        <v>16</v>
      </c>
      <c r="L1091" t="s">
        <v>86</v>
      </c>
      <c r="M1091" t="s">
        <v>88</v>
      </c>
      <c r="N1091" s="50">
        <v>43108284</v>
      </c>
      <c r="O1091" s="51">
        <v>2336280</v>
      </c>
      <c r="P1091" t="s">
        <v>4441</v>
      </c>
      <c r="Q1091" t="s">
        <v>1389</v>
      </c>
      <c r="R1091" t="s">
        <v>4442</v>
      </c>
      <c r="S1091" s="49" t="str">
        <f>CONCATENATE(Tabla_Datos[[#This Row],[Nombre_Cliente]]," ",Tabla_Datos[[#This Row],[ApellidoPaterno_Cliente]]," ",Tabla_Datos[[#This Row],[ApellidoMaterno_Cliente]])</f>
        <v>ASTRID BRIGIDA FERNANDEZ DE ROMERO</v>
      </c>
      <c r="T1091" s="53">
        <f>DATE(Tabla_Datos[[#This Row],[tAnio]],Tabla_Datos[[#This Row],[tMes]],Tabla_Datos[[#This Row],[tDia]])</f>
        <v>40778</v>
      </c>
      <c r="U1091" s="53" t="str">
        <f>IF(Tabla_Datos[[#This Row],[cProvincia]]="LIMA","LIMA","PROVINCIA")</f>
        <v>LIMA</v>
      </c>
      <c r="V1091" s="53" t="str">
        <f>MID(Tabla_Datos[[#This Row],[pTelefono]],1,SEARCH("-",Tabla_Datos[[#This Row],[pTelefono]],1)-1)</f>
        <v>1</v>
      </c>
      <c r="W1091" s="53" t="str">
        <f>MID(Tabla_Datos[[#This Row],[pTelefono]],SEARCH("-",Tabla_Datos[[#This Row],[pTelefono]],1)+1,LEN(Tabla_Datos[[#This Row],[pTelefono]]))</f>
        <v>990873144</v>
      </c>
      <c r="X1091" s="53" t="str">
        <f>CONCATENATE(Tabla_Datos[[#This Row],[TipUrb]]," ",Tabla_Datos[[#This Row],[Calle]]," ",Tabla_Datos[[#This Row],[NumCalle]])</f>
        <v>UR COLONIAL 3130</v>
      </c>
      <c r="Y1091" t="s">
        <v>92</v>
      </c>
      <c r="Z1091" t="s">
        <v>122</v>
      </c>
      <c r="AA1091" t="s">
        <v>123</v>
      </c>
      <c r="AB1091" t="s">
        <v>95</v>
      </c>
      <c r="AC1091" t="s">
        <v>95</v>
      </c>
      <c r="AD1091" t="s">
        <v>161</v>
      </c>
      <c r="AE1091" t="s">
        <v>95</v>
      </c>
      <c r="AF1091" t="s">
        <v>95</v>
      </c>
      <c r="AG1091" s="51">
        <v>8469248</v>
      </c>
      <c r="AH1091" t="s">
        <v>95</v>
      </c>
      <c r="AI1091">
        <v>1</v>
      </c>
      <c r="AJ1091">
        <v>1</v>
      </c>
      <c r="AK1091" t="s">
        <v>452</v>
      </c>
      <c r="AL1091">
        <v>3130</v>
      </c>
    </row>
    <row r="1092" spans="1:38">
      <c r="A1092">
        <v>3291757</v>
      </c>
      <c r="B1092" t="s">
        <v>4443</v>
      </c>
      <c r="C1092" t="s">
        <v>19</v>
      </c>
      <c r="D1092" t="s">
        <v>85</v>
      </c>
      <c r="E1092">
        <v>2011</v>
      </c>
      <c r="F1092">
        <v>8</v>
      </c>
      <c r="G1092">
        <v>23</v>
      </c>
      <c r="H1092" t="s">
        <v>86</v>
      </c>
      <c r="I1092" t="s">
        <v>16</v>
      </c>
      <c r="J1092" t="s">
        <v>16</v>
      </c>
      <c r="K1092" t="s">
        <v>277</v>
      </c>
      <c r="L1092" t="s">
        <v>86</v>
      </c>
      <c r="M1092" t="s">
        <v>88</v>
      </c>
      <c r="N1092" s="50">
        <v>20000021</v>
      </c>
      <c r="O1092" s="51">
        <v>2336390</v>
      </c>
      <c r="P1092" t="s">
        <v>4444</v>
      </c>
      <c r="Q1092" t="s">
        <v>4445</v>
      </c>
      <c r="R1092" t="s">
        <v>4446</v>
      </c>
      <c r="S1092" s="49" t="str">
        <f>CONCATENATE(Tabla_Datos[[#This Row],[Nombre_Cliente]]," ",Tabla_Datos[[#This Row],[ApellidoPaterno_Cliente]]," ",Tabla_Datos[[#This Row],[ApellidoMaterno_Cliente]])</f>
        <v>JOSE RENATO PADILLA PASSUNI</v>
      </c>
      <c r="T1092" s="53">
        <f>DATE(Tabla_Datos[[#This Row],[tAnio]],Tabla_Datos[[#This Row],[tMes]],Tabla_Datos[[#This Row],[tDia]])</f>
        <v>40778</v>
      </c>
      <c r="U1092" s="53" t="str">
        <f>IF(Tabla_Datos[[#This Row],[cProvincia]]="LIMA","LIMA","PROVINCIA")</f>
        <v>LIMA</v>
      </c>
      <c r="V1092" s="53" t="str">
        <f>MID(Tabla_Datos[[#This Row],[pTelefono]],1,SEARCH("-",Tabla_Datos[[#This Row],[pTelefono]],1)-1)</f>
        <v>1</v>
      </c>
      <c r="W1092" s="53" t="str">
        <f>MID(Tabla_Datos[[#This Row],[pTelefono]],SEARCH("-",Tabla_Datos[[#This Row],[pTelefono]],1)+1,LEN(Tabla_Datos[[#This Row],[pTelefono]]))</f>
        <v>14494134</v>
      </c>
      <c r="X1092" s="53" t="str">
        <f>CONCATENATE(Tabla_Datos[[#This Row],[TipUrb]]," ",Tabla_Datos[[#This Row],[Calle]]," ",Tabla_Datos[[#This Row],[NumCalle]])</f>
        <v>- DOÑA CATALINA 135</v>
      </c>
      <c r="Y1092" t="s">
        <v>92</v>
      </c>
      <c r="Z1092" t="s">
        <v>122</v>
      </c>
      <c r="AA1092" t="s">
        <v>123</v>
      </c>
      <c r="AB1092" t="s">
        <v>95</v>
      </c>
      <c r="AC1092" t="s">
        <v>95</v>
      </c>
      <c r="AD1092" t="s">
        <v>109</v>
      </c>
      <c r="AE1092" t="s">
        <v>95</v>
      </c>
      <c r="AF1092" t="s">
        <v>95</v>
      </c>
      <c r="AG1092" s="51">
        <v>8759678</v>
      </c>
      <c r="AH1092" t="s">
        <v>95</v>
      </c>
      <c r="AI1092">
        <v>1</v>
      </c>
      <c r="AJ1092">
        <v>1</v>
      </c>
      <c r="AK1092" t="s">
        <v>4447</v>
      </c>
      <c r="AL1092">
        <v>135</v>
      </c>
    </row>
    <row r="1093" spans="1:38">
      <c r="A1093">
        <v>3291917</v>
      </c>
      <c r="B1093" t="s">
        <v>4448</v>
      </c>
      <c r="C1093" t="s">
        <v>18</v>
      </c>
      <c r="D1093" t="s">
        <v>892</v>
      </c>
      <c r="E1093">
        <v>2011</v>
      </c>
      <c r="F1093">
        <v>8</v>
      </c>
      <c r="G1093">
        <v>23</v>
      </c>
      <c r="H1093" t="s">
        <v>86</v>
      </c>
      <c r="I1093" t="s">
        <v>16</v>
      </c>
      <c r="J1093" t="s">
        <v>16</v>
      </c>
      <c r="K1093" t="s">
        <v>112</v>
      </c>
      <c r="L1093" t="s">
        <v>86</v>
      </c>
      <c r="M1093" t="s">
        <v>88</v>
      </c>
      <c r="N1093" s="50">
        <v>6782397</v>
      </c>
      <c r="O1093" s="51">
        <v>2336505</v>
      </c>
      <c r="P1093" t="s">
        <v>4449</v>
      </c>
      <c r="Q1093" t="s">
        <v>1393</v>
      </c>
      <c r="R1093" t="s">
        <v>1393</v>
      </c>
      <c r="S1093" s="49" t="str">
        <f>CONCATENATE(Tabla_Datos[[#This Row],[Nombre_Cliente]]," ",Tabla_Datos[[#This Row],[ApellidoPaterno_Cliente]]," ",Tabla_Datos[[#This Row],[ApellidoMaterno_Cliente]])</f>
        <v xml:space="preserve">MIGUEL WILFREDO FERNANDEZ  FERNANDEZ </v>
      </c>
      <c r="T1093" s="53">
        <f>DATE(Tabla_Datos[[#This Row],[tAnio]],Tabla_Datos[[#This Row],[tMes]],Tabla_Datos[[#This Row],[tDia]])</f>
        <v>40778</v>
      </c>
      <c r="U1093" s="53" t="str">
        <f>IF(Tabla_Datos[[#This Row],[cProvincia]]="LIMA","LIMA","PROVINCIA")</f>
        <v>LIMA</v>
      </c>
      <c r="V1093" s="53" t="str">
        <f>MID(Tabla_Datos[[#This Row],[pTelefono]],1,SEARCH("-",Tabla_Datos[[#This Row],[pTelefono]],1)-1)</f>
        <v>1</v>
      </c>
      <c r="W1093" s="53" t="str">
        <f>MID(Tabla_Datos[[#This Row],[pTelefono]],SEARCH("-",Tabla_Datos[[#This Row],[pTelefono]],1)+1,LEN(Tabla_Datos[[#This Row],[pTelefono]]))</f>
        <v>9855565523</v>
      </c>
      <c r="X1093" s="53" t="str">
        <f>CONCATENATE(Tabla_Datos[[#This Row],[TipUrb]]," ",Tabla_Datos[[#This Row],[Calle]]," ",Tabla_Datos[[#This Row],[NumCalle]])</f>
        <v>UR LA RINCONADA 150</v>
      </c>
      <c r="Y1093" t="s">
        <v>92</v>
      </c>
      <c r="Z1093" t="s">
        <v>93</v>
      </c>
      <c r="AA1093" t="s">
        <v>94</v>
      </c>
      <c r="AB1093" t="s">
        <v>95</v>
      </c>
      <c r="AC1093">
        <v>301</v>
      </c>
      <c r="AD1093" t="s">
        <v>161</v>
      </c>
      <c r="AE1093" t="s">
        <v>4450</v>
      </c>
      <c r="AG1093" s="51">
        <v>10322959</v>
      </c>
      <c r="AI1093">
        <v>26</v>
      </c>
      <c r="AJ1093">
        <v>26</v>
      </c>
      <c r="AK1093" t="s">
        <v>1189</v>
      </c>
      <c r="AL1093">
        <v>150</v>
      </c>
    </row>
    <row r="1094" spans="1:38">
      <c r="A1094">
        <v>3291558</v>
      </c>
      <c r="B1094" t="s">
        <v>4451</v>
      </c>
      <c r="C1094" t="s">
        <v>20</v>
      </c>
      <c r="D1094" t="s">
        <v>143</v>
      </c>
      <c r="E1094">
        <v>2011</v>
      </c>
      <c r="F1094">
        <v>8</v>
      </c>
      <c r="G1094">
        <v>23</v>
      </c>
      <c r="H1094" t="s">
        <v>86</v>
      </c>
      <c r="I1094" t="s">
        <v>202</v>
      </c>
      <c r="J1094" t="s">
        <v>203</v>
      </c>
      <c r="K1094" t="s">
        <v>228</v>
      </c>
      <c r="L1094" t="s">
        <v>86</v>
      </c>
      <c r="M1094" t="s">
        <v>133</v>
      </c>
      <c r="N1094" s="50">
        <v>16431963</v>
      </c>
      <c r="O1094" s="51">
        <v>2336246</v>
      </c>
      <c r="P1094" t="s">
        <v>4452</v>
      </c>
      <c r="Q1094" t="s">
        <v>564</v>
      </c>
      <c r="R1094" t="s">
        <v>1277</v>
      </c>
      <c r="S1094" s="49" t="str">
        <f>CONCATENATE(Tabla_Datos[[#This Row],[Nombre_Cliente]]," ",Tabla_Datos[[#This Row],[ApellidoPaterno_Cliente]]," ",Tabla_Datos[[#This Row],[ApellidoMaterno_Cliente]])</f>
        <v>LUZ AURORA GARCIA MIRANDA</v>
      </c>
      <c r="T1094" s="53">
        <f>DATE(Tabla_Datos[[#This Row],[tAnio]],Tabla_Datos[[#This Row],[tMes]],Tabla_Datos[[#This Row],[tDia]])</f>
        <v>40778</v>
      </c>
      <c r="U1094" s="53" t="str">
        <f>IF(Tabla_Datos[[#This Row],[cProvincia]]="LIMA","LIMA","PROVINCIA")</f>
        <v>PROVINCIA</v>
      </c>
      <c r="V1094" s="53" t="str">
        <f>MID(Tabla_Datos[[#This Row],[pTelefono]],1,SEARCH("-",Tabla_Datos[[#This Row],[pTelefono]],1)-1)</f>
        <v>74</v>
      </c>
      <c r="W1094" s="53" t="str">
        <f>MID(Tabla_Datos[[#This Row],[pTelefono]],SEARCH("-",Tabla_Datos[[#This Row],[pTelefono]],1)+1,LEN(Tabla_Datos[[#This Row],[pTelefono]]))</f>
        <v>978054566</v>
      </c>
      <c r="X1094" s="53" t="str">
        <f>CONCATENATE(Tabla_Datos[[#This Row],[TipUrb]]," ",Tabla_Datos[[#This Row],[Calle]]," ",Tabla_Datos[[#This Row],[NumCalle]])</f>
        <v>- UNION 324</v>
      </c>
      <c r="Y1094" t="s">
        <v>208</v>
      </c>
      <c r="Z1094" t="s">
        <v>152</v>
      </c>
      <c r="AA1094" t="s">
        <v>153</v>
      </c>
      <c r="AB1094" t="s">
        <v>95</v>
      </c>
      <c r="AC1094" t="s">
        <v>95</v>
      </c>
      <c r="AD1094" t="s">
        <v>109</v>
      </c>
      <c r="AE1094" t="s">
        <v>95</v>
      </c>
      <c r="AF1094" t="s">
        <v>95</v>
      </c>
      <c r="AG1094" s="51">
        <v>16610682</v>
      </c>
      <c r="AH1094" t="s">
        <v>95</v>
      </c>
      <c r="AI1094">
        <v>1</v>
      </c>
      <c r="AJ1094">
        <v>1</v>
      </c>
      <c r="AK1094" t="s">
        <v>1003</v>
      </c>
      <c r="AL1094">
        <v>324</v>
      </c>
    </row>
    <row r="1095" spans="1:38">
      <c r="A1095">
        <v>3292052</v>
      </c>
      <c r="B1095" t="s">
        <v>4453</v>
      </c>
      <c r="C1095" t="s">
        <v>20</v>
      </c>
      <c r="D1095" t="s">
        <v>85</v>
      </c>
      <c r="E1095">
        <v>2011</v>
      </c>
      <c r="F1095">
        <v>8</v>
      </c>
      <c r="G1095">
        <v>23</v>
      </c>
      <c r="H1095" t="s">
        <v>144</v>
      </c>
      <c r="I1095" t="s">
        <v>16</v>
      </c>
      <c r="J1095" t="s">
        <v>16</v>
      </c>
      <c r="K1095" t="s">
        <v>277</v>
      </c>
      <c r="L1095" t="s">
        <v>86</v>
      </c>
      <c r="M1095" t="s">
        <v>88</v>
      </c>
      <c r="N1095" s="50">
        <v>40365102</v>
      </c>
      <c r="O1095" s="51">
        <v>2336624</v>
      </c>
      <c r="P1095" t="s">
        <v>4454</v>
      </c>
      <c r="Q1095" t="s">
        <v>4455</v>
      </c>
      <c r="R1095" t="s">
        <v>4456</v>
      </c>
      <c r="S1095" s="49" t="str">
        <f>CONCATENATE(Tabla_Datos[[#This Row],[Nombre_Cliente]]," ",Tabla_Datos[[#This Row],[ApellidoPaterno_Cliente]]," ",Tabla_Datos[[#This Row],[ApellidoMaterno_Cliente]])</f>
        <v>VIDAL ANGEL SERNA YAURE</v>
      </c>
      <c r="T1095" s="53">
        <f>DATE(Tabla_Datos[[#This Row],[tAnio]],Tabla_Datos[[#This Row],[tMes]],Tabla_Datos[[#This Row],[tDia]])</f>
        <v>40778</v>
      </c>
      <c r="U1095" s="53" t="str">
        <f>IF(Tabla_Datos[[#This Row],[cProvincia]]="LIMA","LIMA","PROVINCIA")</f>
        <v>LIMA</v>
      </c>
      <c r="V1095" s="53" t="str">
        <f>MID(Tabla_Datos[[#This Row],[pTelefono]],1,SEARCH("-",Tabla_Datos[[#This Row],[pTelefono]],1)-1)</f>
        <v>1</v>
      </c>
      <c r="W1095" s="53" t="str">
        <f>MID(Tabla_Datos[[#This Row],[pTelefono]],SEARCH("-",Tabla_Datos[[#This Row],[pTelefono]],1)+1,LEN(Tabla_Datos[[#This Row],[pTelefono]]))</f>
        <v>986669594</v>
      </c>
      <c r="X1095" s="53" t="str">
        <f>CONCATENATE(Tabla_Datos[[#This Row],[TipUrb]]," ",Tabla_Datos[[#This Row],[Calle]]," ",Tabla_Datos[[#This Row],[NumCalle]])</f>
        <v>UR ALDEBARAN 0</v>
      </c>
      <c r="Y1095" t="s">
        <v>92</v>
      </c>
      <c r="Z1095" t="s">
        <v>122</v>
      </c>
      <c r="AA1095" t="s">
        <v>123</v>
      </c>
      <c r="AB1095" t="s">
        <v>95</v>
      </c>
      <c r="AC1095">
        <v>201</v>
      </c>
      <c r="AD1095" t="s">
        <v>161</v>
      </c>
      <c r="AE1095" t="s">
        <v>95</v>
      </c>
      <c r="AF1095" t="s">
        <v>95</v>
      </c>
      <c r="AG1095" s="51">
        <v>40632910</v>
      </c>
      <c r="AH1095" t="s">
        <v>95</v>
      </c>
      <c r="AI1095">
        <v>1</v>
      </c>
      <c r="AJ1095">
        <v>1</v>
      </c>
      <c r="AK1095" t="s">
        <v>4457</v>
      </c>
      <c r="AL1095">
        <v>0</v>
      </c>
    </row>
    <row r="1096" spans="1:38">
      <c r="A1096">
        <v>3292353</v>
      </c>
      <c r="B1096" t="s">
        <v>4458</v>
      </c>
      <c r="C1096" t="s">
        <v>18</v>
      </c>
      <c r="D1096" t="s">
        <v>143</v>
      </c>
      <c r="E1096">
        <v>2011</v>
      </c>
      <c r="F1096">
        <v>8</v>
      </c>
      <c r="G1096">
        <v>23</v>
      </c>
      <c r="H1096" t="s">
        <v>86</v>
      </c>
      <c r="I1096" t="s">
        <v>141</v>
      </c>
      <c r="J1096" t="s">
        <v>521</v>
      </c>
      <c r="K1096" t="s">
        <v>869</v>
      </c>
      <c r="L1096" t="s">
        <v>86</v>
      </c>
      <c r="M1096" t="s">
        <v>294</v>
      </c>
      <c r="N1096" s="50">
        <v>20008214</v>
      </c>
      <c r="O1096" s="51">
        <v>2336845</v>
      </c>
      <c r="P1096" t="s">
        <v>4459</v>
      </c>
      <c r="Q1096" t="s">
        <v>4460</v>
      </c>
      <c r="R1096" t="s">
        <v>383</v>
      </c>
      <c r="S1096" s="49" t="str">
        <f>CONCATENATE(Tabla_Datos[[#This Row],[Nombre_Cliente]]," ",Tabla_Datos[[#This Row],[ApellidoPaterno_Cliente]]," ",Tabla_Datos[[#This Row],[ApellidoMaterno_Cliente]])</f>
        <v xml:space="preserve">ROMEL DANTE ALIAGA  GONZALES </v>
      </c>
      <c r="T1096" s="53">
        <f>DATE(Tabla_Datos[[#This Row],[tAnio]],Tabla_Datos[[#This Row],[tMes]],Tabla_Datos[[#This Row],[tDia]])</f>
        <v>40778</v>
      </c>
      <c r="U1096" s="53" t="str">
        <f>IF(Tabla_Datos[[#This Row],[cProvincia]]="LIMA","LIMA","PROVINCIA")</f>
        <v>PROVINCIA</v>
      </c>
      <c r="V1096" s="53" t="str">
        <f>MID(Tabla_Datos[[#This Row],[pTelefono]],1,SEARCH("-",Tabla_Datos[[#This Row],[pTelefono]],1)-1)</f>
        <v>1</v>
      </c>
      <c r="W1096" s="53" t="str">
        <f>MID(Tabla_Datos[[#This Row],[pTelefono]],SEARCH("-",Tabla_Datos[[#This Row],[pTelefono]],1)+1,LEN(Tabla_Datos[[#This Row],[pTelefono]]))</f>
        <v>954869121</v>
      </c>
      <c r="X1096" s="53" t="str">
        <f>CONCATENATE(Tabla_Datos[[#This Row],[TipUrb]]," ",Tabla_Datos[[#This Row],[Calle]]," ",Tabla_Datos[[#This Row],[NumCalle]])</f>
        <v>UR MIRIAM DE SALA 0</v>
      </c>
      <c r="Y1096" t="s">
        <v>525</v>
      </c>
      <c r="Z1096" t="s">
        <v>320</v>
      </c>
      <c r="AA1096" t="s">
        <v>321</v>
      </c>
      <c r="AB1096" t="s">
        <v>95</v>
      </c>
      <c r="AC1096" t="s">
        <v>95</v>
      </c>
      <c r="AD1096" t="s">
        <v>161</v>
      </c>
      <c r="AE1096" t="s">
        <v>413</v>
      </c>
      <c r="AF1096">
        <v>1</v>
      </c>
      <c r="AG1096" s="51">
        <v>41834810</v>
      </c>
      <c r="AI1096">
        <v>26</v>
      </c>
      <c r="AJ1096">
        <v>26</v>
      </c>
      <c r="AK1096" t="s">
        <v>4461</v>
      </c>
      <c r="AL1096">
        <v>0</v>
      </c>
    </row>
    <row r="1097" spans="1:38">
      <c r="A1097">
        <v>3291967</v>
      </c>
      <c r="B1097" t="s">
        <v>4462</v>
      </c>
      <c r="C1097" t="s">
        <v>20</v>
      </c>
      <c r="D1097" t="s">
        <v>85</v>
      </c>
      <c r="E1097">
        <v>2011</v>
      </c>
      <c r="F1097">
        <v>8</v>
      </c>
      <c r="G1097">
        <v>23</v>
      </c>
      <c r="H1097" t="s">
        <v>86</v>
      </c>
      <c r="I1097" t="s">
        <v>16</v>
      </c>
      <c r="J1097" t="s">
        <v>16</v>
      </c>
      <c r="K1097" t="s">
        <v>438</v>
      </c>
      <c r="L1097" t="s">
        <v>86</v>
      </c>
      <c r="M1097" t="s">
        <v>88</v>
      </c>
      <c r="N1097" s="50">
        <v>20000021</v>
      </c>
      <c r="O1097" s="51">
        <v>2336559</v>
      </c>
      <c r="P1097" t="s">
        <v>4463</v>
      </c>
      <c r="Q1097" t="s">
        <v>1489</v>
      </c>
      <c r="R1097" t="s">
        <v>769</v>
      </c>
      <c r="S1097" s="49" t="str">
        <f>CONCATENATE(Tabla_Datos[[#This Row],[Nombre_Cliente]]," ",Tabla_Datos[[#This Row],[ApellidoPaterno_Cliente]]," ",Tabla_Datos[[#This Row],[ApellidoMaterno_Cliente]])</f>
        <v>SULE SADITH CARDENAS GAMBOA</v>
      </c>
      <c r="T1097" s="53">
        <f>DATE(Tabla_Datos[[#This Row],[tAnio]],Tabla_Datos[[#This Row],[tMes]],Tabla_Datos[[#This Row],[tDia]])</f>
        <v>40778</v>
      </c>
      <c r="U1097" s="53" t="str">
        <f>IF(Tabla_Datos[[#This Row],[cProvincia]]="LIMA","LIMA","PROVINCIA")</f>
        <v>LIMA</v>
      </c>
      <c r="V1097" s="53" t="str">
        <f>MID(Tabla_Datos[[#This Row],[pTelefono]],1,SEARCH("-",Tabla_Datos[[#This Row],[pTelefono]],1)-1)</f>
        <v>1</v>
      </c>
      <c r="W1097" s="53" t="str">
        <f>MID(Tabla_Datos[[#This Row],[pTelefono]],SEARCH("-",Tabla_Datos[[#This Row],[pTelefono]],1)+1,LEN(Tabla_Datos[[#This Row],[pTelefono]]))</f>
        <v>994487528</v>
      </c>
      <c r="X1097" s="53" t="str">
        <f>CONCATENATE(Tabla_Datos[[#This Row],[TipUrb]]," ",Tabla_Datos[[#This Row],[Calle]]," ",Tabla_Datos[[#This Row],[NumCalle]])</f>
        <v>UR AYACUCHO 0</v>
      </c>
      <c r="Y1097" t="s">
        <v>92</v>
      </c>
      <c r="Z1097" t="s">
        <v>122</v>
      </c>
      <c r="AA1097" t="s">
        <v>123</v>
      </c>
      <c r="AB1097" t="s">
        <v>95</v>
      </c>
      <c r="AC1097" t="s">
        <v>95</v>
      </c>
      <c r="AD1097" t="s">
        <v>161</v>
      </c>
      <c r="AE1097" t="s">
        <v>950</v>
      </c>
      <c r="AF1097">
        <v>11</v>
      </c>
      <c r="AG1097" s="51">
        <v>40033693</v>
      </c>
      <c r="AH1097" t="s">
        <v>95</v>
      </c>
      <c r="AI1097">
        <v>1</v>
      </c>
      <c r="AJ1097">
        <v>1</v>
      </c>
      <c r="AK1097" t="s">
        <v>292</v>
      </c>
      <c r="AL1097">
        <v>0</v>
      </c>
    </row>
    <row r="1098" spans="1:38">
      <c r="A1098">
        <v>3293029</v>
      </c>
      <c r="B1098" t="s">
        <v>4464</v>
      </c>
      <c r="C1098" t="s">
        <v>18</v>
      </c>
      <c r="D1098" t="s">
        <v>156</v>
      </c>
      <c r="E1098">
        <v>2011</v>
      </c>
      <c r="F1098">
        <v>8</v>
      </c>
      <c r="G1098">
        <v>23</v>
      </c>
      <c r="H1098" t="s">
        <v>86</v>
      </c>
      <c r="I1098" t="s">
        <v>16</v>
      </c>
      <c r="J1098" t="s">
        <v>16</v>
      </c>
      <c r="K1098" t="s">
        <v>157</v>
      </c>
      <c r="L1098" t="s">
        <v>86</v>
      </c>
      <c r="M1098" t="s">
        <v>88</v>
      </c>
      <c r="N1098" s="50">
        <v>99999999</v>
      </c>
      <c r="O1098" s="51">
        <v>2337272</v>
      </c>
      <c r="P1098" t="s">
        <v>4465</v>
      </c>
      <c r="Q1098" t="s">
        <v>4466</v>
      </c>
      <c r="R1098" t="s">
        <v>4466</v>
      </c>
      <c r="S1098" s="49" t="str">
        <f>CONCATENATE(Tabla_Datos[[#This Row],[Nombre_Cliente]]," ",Tabla_Datos[[#This Row],[ApellidoPaterno_Cliente]]," ",Tabla_Datos[[#This Row],[ApellidoMaterno_Cliente]])</f>
        <v xml:space="preserve">HERCILIA  VELA  VELA </v>
      </c>
      <c r="T1098" s="53">
        <f>DATE(Tabla_Datos[[#This Row],[tAnio]],Tabla_Datos[[#This Row],[tMes]],Tabla_Datos[[#This Row],[tDia]])</f>
        <v>40778</v>
      </c>
      <c r="U1098" s="53" t="str">
        <f>IF(Tabla_Datos[[#This Row],[cProvincia]]="LIMA","LIMA","PROVINCIA")</f>
        <v>LIMA</v>
      </c>
      <c r="V1098" s="53" t="str">
        <f>MID(Tabla_Datos[[#This Row],[pTelefono]],1,SEARCH("-",Tabla_Datos[[#This Row],[pTelefono]],1)-1)</f>
        <v>1</v>
      </c>
      <c r="W1098" s="53" t="str">
        <f>MID(Tabla_Datos[[#This Row],[pTelefono]],SEARCH("-",Tabla_Datos[[#This Row],[pTelefono]],1)+1,LEN(Tabla_Datos[[#This Row],[pTelefono]]))</f>
        <v>945796751</v>
      </c>
      <c r="X1098" s="53" t="str">
        <f>CONCATENATE(Tabla_Datos[[#This Row],[TipUrb]]," ",Tabla_Datos[[#This Row],[Calle]]," ",Tabla_Datos[[#This Row],[NumCalle]])</f>
        <v>UR SANTA SOFIA 0</v>
      </c>
      <c r="Y1098" t="s">
        <v>92</v>
      </c>
      <c r="Z1098" t="s">
        <v>93</v>
      </c>
      <c r="AA1098" t="s">
        <v>94</v>
      </c>
      <c r="AB1098" t="s">
        <v>95</v>
      </c>
      <c r="AC1098" t="s">
        <v>95</v>
      </c>
      <c r="AD1098" t="s">
        <v>161</v>
      </c>
      <c r="AE1098" t="s">
        <v>1949</v>
      </c>
      <c r="AF1098">
        <v>47</v>
      </c>
      <c r="AG1098" s="51">
        <v>10408738</v>
      </c>
      <c r="AI1098">
        <v>26</v>
      </c>
      <c r="AJ1098">
        <v>26</v>
      </c>
      <c r="AK1098" t="s">
        <v>3150</v>
      </c>
      <c r="AL1098">
        <v>0</v>
      </c>
    </row>
    <row r="1099" spans="1:38">
      <c r="A1099">
        <v>3292269</v>
      </c>
      <c r="B1099" t="s">
        <v>4467</v>
      </c>
      <c r="C1099" t="s">
        <v>18</v>
      </c>
      <c r="D1099" t="s">
        <v>85</v>
      </c>
      <c r="E1099">
        <v>2011</v>
      </c>
      <c r="F1099">
        <v>8</v>
      </c>
      <c r="G1099">
        <v>23</v>
      </c>
      <c r="H1099" t="s">
        <v>86</v>
      </c>
      <c r="I1099" t="s">
        <v>141</v>
      </c>
      <c r="J1099" t="s">
        <v>521</v>
      </c>
      <c r="K1099" t="s">
        <v>869</v>
      </c>
      <c r="L1099" t="s">
        <v>86</v>
      </c>
      <c r="M1099" t="s">
        <v>294</v>
      </c>
      <c r="N1099" s="50">
        <v>40011636</v>
      </c>
      <c r="O1099" s="51">
        <v>2336776</v>
      </c>
      <c r="P1099" t="s">
        <v>4468</v>
      </c>
      <c r="Q1099" t="s">
        <v>95</v>
      </c>
      <c r="R1099" t="s">
        <v>95</v>
      </c>
      <c r="S1099" s="49" t="str">
        <f>CONCATENATE(Tabla_Datos[[#This Row],[Nombre_Cliente]]," ",Tabla_Datos[[#This Row],[ApellidoPaterno_Cliente]]," ",Tabla_Datos[[#This Row],[ApellidoMaterno_Cliente]])</f>
        <v xml:space="preserve">PERU GLASS SAC    </v>
      </c>
      <c r="T1099" s="53">
        <f>DATE(Tabla_Datos[[#This Row],[tAnio]],Tabla_Datos[[#This Row],[tMes]],Tabla_Datos[[#This Row],[tDia]])</f>
        <v>40778</v>
      </c>
      <c r="U1099" s="53" t="str">
        <f>IF(Tabla_Datos[[#This Row],[cProvincia]]="LIMA","LIMA","PROVINCIA")</f>
        <v>PROVINCIA</v>
      </c>
      <c r="V1099" s="53" t="str">
        <f>MID(Tabla_Datos[[#This Row],[pTelefono]],1,SEARCH("-",Tabla_Datos[[#This Row],[pTelefono]],1)-1)</f>
        <v>64</v>
      </c>
      <c r="W1099" s="53" t="str">
        <f>MID(Tabla_Datos[[#This Row],[pTelefono]],SEARCH("-",Tabla_Datos[[#This Row],[pTelefono]],1)+1,LEN(Tabla_Datos[[#This Row],[pTelefono]]))</f>
        <v>367304</v>
      </c>
      <c r="X1099" s="53" t="str">
        <f>CONCATENATE(Tabla_Datos[[#This Row],[TipUrb]]," ",Tabla_Datos[[#This Row],[Calle]]," ",Tabla_Datos[[#This Row],[NumCalle]])</f>
        <v xml:space="preserve">  HUANCAVELICA 762</v>
      </c>
      <c r="Y1099" t="s">
        <v>525</v>
      </c>
      <c r="Z1099" t="s">
        <v>93</v>
      </c>
      <c r="AA1099" t="s">
        <v>94</v>
      </c>
      <c r="AB1099" t="s">
        <v>95</v>
      </c>
      <c r="AC1099" t="s">
        <v>95</v>
      </c>
      <c r="AD1099" t="s">
        <v>95</v>
      </c>
      <c r="AE1099" t="s">
        <v>95</v>
      </c>
      <c r="AG1099" s="51" t="s">
        <v>95</v>
      </c>
      <c r="AH1099">
        <v>20487178960</v>
      </c>
      <c r="AI1099" t="s">
        <v>3234</v>
      </c>
      <c r="AJ1099" t="s">
        <v>3234</v>
      </c>
      <c r="AK1099" t="s">
        <v>890</v>
      </c>
      <c r="AL1099">
        <v>762</v>
      </c>
    </row>
    <row r="1100" spans="1:38">
      <c r="A1100">
        <v>3292061</v>
      </c>
      <c r="B1100" t="s">
        <v>4469</v>
      </c>
      <c r="C1100" t="s">
        <v>18</v>
      </c>
      <c r="D1100" t="s">
        <v>85</v>
      </c>
      <c r="E1100">
        <v>2011</v>
      </c>
      <c r="F1100">
        <v>8</v>
      </c>
      <c r="G1100">
        <v>23</v>
      </c>
      <c r="H1100" t="s">
        <v>86</v>
      </c>
      <c r="I1100" t="s">
        <v>355</v>
      </c>
      <c r="J1100" t="s">
        <v>355</v>
      </c>
      <c r="K1100" t="s">
        <v>982</v>
      </c>
      <c r="L1100" t="s">
        <v>86</v>
      </c>
      <c r="M1100" t="s">
        <v>594</v>
      </c>
      <c r="N1100" s="50">
        <v>40416640</v>
      </c>
      <c r="O1100" s="51">
        <v>2336601</v>
      </c>
      <c r="P1100" t="s">
        <v>4470</v>
      </c>
      <c r="Q1100" t="s">
        <v>4471</v>
      </c>
      <c r="R1100" t="s">
        <v>4472</v>
      </c>
      <c r="S1100" s="49" t="str">
        <f>CONCATENATE(Tabla_Datos[[#This Row],[Nombre_Cliente]]," ",Tabla_Datos[[#This Row],[ApellidoPaterno_Cliente]]," ",Tabla_Datos[[#This Row],[ApellidoMaterno_Cliente]])</f>
        <v>JESUS ERNESTO VIZCARDO VILLALBA</v>
      </c>
      <c r="T1100" s="53">
        <f>DATE(Tabla_Datos[[#This Row],[tAnio]],Tabla_Datos[[#This Row],[tMes]],Tabla_Datos[[#This Row],[tDia]])</f>
        <v>40778</v>
      </c>
      <c r="U1100" s="53" t="str">
        <f>IF(Tabla_Datos[[#This Row],[cProvincia]]="LIMA","LIMA","PROVINCIA")</f>
        <v>PROVINCIA</v>
      </c>
      <c r="V1100" s="53" t="str">
        <f>MID(Tabla_Datos[[#This Row],[pTelefono]],1,SEARCH("-",Tabla_Datos[[#This Row],[pTelefono]],1)-1)</f>
        <v>84</v>
      </c>
      <c r="W1100" s="53" t="str">
        <f>MID(Tabla_Datos[[#This Row],[pTelefono]],SEARCH("-",Tabla_Datos[[#This Row],[pTelefono]],1)+1,LEN(Tabla_Datos[[#This Row],[pTelefono]]))</f>
        <v>984629070</v>
      </c>
      <c r="X1100" s="53" t="str">
        <f>CONCATENATE(Tabla_Datos[[#This Row],[TipUrb]]," ",Tabla_Datos[[#This Row],[Calle]]," ",Tabla_Datos[[#This Row],[NumCalle]])</f>
        <v>UR   0</v>
      </c>
      <c r="Y1100" t="s">
        <v>360</v>
      </c>
      <c r="Z1100" t="s">
        <v>107</v>
      </c>
      <c r="AA1100" t="s">
        <v>108</v>
      </c>
      <c r="AB1100" t="s">
        <v>95</v>
      </c>
      <c r="AC1100" t="s">
        <v>95</v>
      </c>
      <c r="AD1100" t="s">
        <v>161</v>
      </c>
      <c r="AE1100" t="s">
        <v>474</v>
      </c>
      <c r="AF1100">
        <v>13</v>
      </c>
      <c r="AG1100" s="51">
        <v>23958892</v>
      </c>
      <c r="AI1100" t="s">
        <v>867</v>
      </c>
      <c r="AJ1100" t="s">
        <v>867</v>
      </c>
      <c r="AK1100" t="s">
        <v>95</v>
      </c>
      <c r="AL1100">
        <v>0</v>
      </c>
    </row>
    <row r="1101" spans="1:38">
      <c r="A1101">
        <v>3292129</v>
      </c>
      <c r="B1101" t="s">
        <v>4473</v>
      </c>
      <c r="C1101" t="s">
        <v>18</v>
      </c>
      <c r="D1101" t="s">
        <v>85</v>
      </c>
      <c r="E1101">
        <v>2011</v>
      </c>
      <c r="F1101">
        <v>8</v>
      </c>
      <c r="G1101">
        <v>23</v>
      </c>
      <c r="H1101" t="s">
        <v>86</v>
      </c>
      <c r="I1101" t="s">
        <v>16</v>
      </c>
      <c r="J1101" t="s">
        <v>16</v>
      </c>
      <c r="K1101" t="s">
        <v>1039</v>
      </c>
      <c r="L1101" t="s">
        <v>86</v>
      </c>
      <c r="M1101" t="s">
        <v>88</v>
      </c>
      <c r="N1101" s="50">
        <v>42772945</v>
      </c>
      <c r="O1101" s="51">
        <v>2336654</v>
      </c>
      <c r="P1101" t="s">
        <v>4474</v>
      </c>
      <c r="Q1101" t="s">
        <v>1176</v>
      </c>
      <c r="R1101" t="s">
        <v>4475</v>
      </c>
      <c r="S1101" s="49" t="str">
        <f>CONCATENATE(Tabla_Datos[[#This Row],[Nombre_Cliente]]," ",Tabla_Datos[[#This Row],[ApellidoPaterno_Cliente]]," ",Tabla_Datos[[#This Row],[ApellidoMaterno_Cliente]])</f>
        <v>EDWAR NINO SANTA CRUZ CORONEL</v>
      </c>
      <c r="T1101" s="53">
        <f>DATE(Tabla_Datos[[#This Row],[tAnio]],Tabla_Datos[[#This Row],[tMes]],Tabla_Datos[[#This Row],[tDia]])</f>
        <v>40778</v>
      </c>
      <c r="U1101" s="53" t="str">
        <f>IF(Tabla_Datos[[#This Row],[cProvincia]]="LIMA","LIMA","PROVINCIA")</f>
        <v>LIMA</v>
      </c>
      <c r="V1101" s="53" t="str">
        <f>MID(Tabla_Datos[[#This Row],[pTelefono]],1,SEARCH("-",Tabla_Datos[[#This Row],[pTelefono]],1)-1)</f>
        <v>1</v>
      </c>
      <c r="W1101" s="53" t="str">
        <f>MID(Tabla_Datos[[#This Row],[pTelefono]],SEARCH("-",Tabla_Datos[[#This Row],[pTelefono]],1)+1,LEN(Tabla_Datos[[#This Row],[pTelefono]]))</f>
        <v>3810603</v>
      </c>
      <c r="X1101" s="53" t="str">
        <f>CONCATENATE(Tabla_Datos[[#This Row],[TipUrb]]," ",Tabla_Datos[[#This Row],[Calle]]," ",Tabla_Datos[[#This Row],[NumCalle]])</f>
        <v>PJ UGARTE, ALFONSO 371</v>
      </c>
      <c r="Y1101" t="s">
        <v>92</v>
      </c>
      <c r="Z1101" t="s">
        <v>93</v>
      </c>
      <c r="AA1101" t="s">
        <v>94</v>
      </c>
      <c r="AB1101">
        <v>3</v>
      </c>
      <c r="AC1101">
        <v>304</v>
      </c>
      <c r="AD1101" t="s">
        <v>429</v>
      </c>
      <c r="AE1101" t="s">
        <v>95</v>
      </c>
      <c r="AG1101" s="51">
        <v>41401290</v>
      </c>
      <c r="AI1101" t="s">
        <v>122</v>
      </c>
      <c r="AJ1101" t="s">
        <v>122</v>
      </c>
      <c r="AK1101" t="s">
        <v>4476</v>
      </c>
      <c r="AL1101">
        <v>371</v>
      </c>
    </row>
    <row r="1102" spans="1:38">
      <c r="A1102">
        <v>3293844</v>
      </c>
      <c r="B1102" t="s">
        <v>4477</v>
      </c>
      <c r="C1102" t="s">
        <v>18</v>
      </c>
      <c r="D1102" t="s">
        <v>156</v>
      </c>
      <c r="E1102">
        <v>2011</v>
      </c>
      <c r="F1102">
        <v>8</v>
      </c>
      <c r="G1102">
        <v>23</v>
      </c>
      <c r="H1102" t="s">
        <v>86</v>
      </c>
      <c r="I1102" t="s">
        <v>16</v>
      </c>
      <c r="J1102" t="s">
        <v>16</v>
      </c>
      <c r="K1102" t="s">
        <v>157</v>
      </c>
      <c r="L1102" t="s">
        <v>86</v>
      </c>
      <c r="M1102" t="s">
        <v>88</v>
      </c>
      <c r="N1102" s="50">
        <v>99999999</v>
      </c>
      <c r="O1102" s="51">
        <v>2337952</v>
      </c>
      <c r="P1102" t="s">
        <v>4478</v>
      </c>
      <c r="Q1102" t="s">
        <v>4479</v>
      </c>
      <c r="R1102" t="s">
        <v>1426</v>
      </c>
      <c r="S1102" s="49" t="str">
        <f>CONCATENATE(Tabla_Datos[[#This Row],[Nombre_Cliente]]," ",Tabla_Datos[[#This Row],[ApellidoPaterno_Cliente]]," ",Tabla_Datos[[#This Row],[ApellidoMaterno_Cliente]])</f>
        <v xml:space="preserve">CATHERINE GIULISSA CARHUAYO  RAMOS </v>
      </c>
      <c r="T1102" s="53">
        <f>DATE(Tabla_Datos[[#This Row],[tAnio]],Tabla_Datos[[#This Row],[tMes]],Tabla_Datos[[#This Row],[tDia]])</f>
        <v>40778</v>
      </c>
      <c r="U1102" s="53" t="str">
        <f>IF(Tabla_Datos[[#This Row],[cProvincia]]="LIMA","LIMA","PROVINCIA")</f>
        <v>LIMA</v>
      </c>
      <c r="V1102" s="53" t="str">
        <f>MID(Tabla_Datos[[#This Row],[pTelefono]],1,SEARCH("-",Tabla_Datos[[#This Row],[pTelefono]],1)-1)</f>
        <v>1</v>
      </c>
      <c r="W1102" s="53" t="str">
        <f>MID(Tabla_Datos[[#This Row],[pTelefono]],SEARCH("-",Tabla_Datos[[#This Row],[pTelefono]],1)+1,LEN(Tabla_Datos[[#This Row],[pTelefono]]))</f>
        <v>953527029</v>
      </c>
      <c r="X1102" s="53" t="str">
        <f>CONCATENATE(Tabla_Datos[[#This Row],[TipUrb]]," ",Tabla_Datos[[#This Row],[Calle]]," ",Tabla_Datos[[#This Row],[NumCalle]])</f>
        <v>UR SAN DIEGO DE ALCALA 0</v>
      </c>
      <c r="Y1102" t="s">
        <v>92</v>
      </c>
      <c r="Z1102" t="s">
        <v>93</v>
      </c>
      <c r="AA1102" t="s">
        <v>94</v>
      </c>
      <c r="AB1102" t="s">
        <v>95</v>
      </c>
      <c r="AC1102" t="s">
        <v>95</v>
      </c>
      <c r="AD1102" t="s">
        <v>161</v>
      </c>
      <c r="AE1102" t="s">
        <v>116</v>
      </c>
      <c r="AF1102">
        <v>14</v>
      </c>
      <c r="AG1102" s="51">
        <v>46387868</v>
      </c>
      <c r="AI1102">
        <v>26</v>
      </c>
      <c r="AJ1102">
        <v>26</v>
      </c>
      <c r="AK1102" t="s">
        <v>4480</v>
      </c>
      <c r="AL1102">
        <v>0</v>
      </c>
    </row>
    <row r="1103" spans="1:38">
      <c r="A1103">
        <v>3292464</v>
      </c>
      <c r="B1103" t="s">
        <v>4481</v>
      </c>
      <c r="C1103" t="s">
        <v>19</v>
      </c>
      <c r="D1103" t="s">
        <v>85</v>
      </c>
      <c r="E1103">
        <v>2011</v>
      </c>
      <c r="F1103">
        <v>8</v>
      </c>
      <c r="G1103">
        <v>23</v>
      </c>
      <c r="H1103" t="s">
        <v>144</v>
      </c>
      <c r="I1103" t="s">
        <v>16</v>
      </c>
      <c r="J1103" t="s">
        <v>16</v>
      </c>
      <c r="K1103" t="s">
        <v>633</v>
      </c>
      <c r="L1103" t="s">
        <v>144</v>
      </c>
      <c r="M1103" t="s">
        <v>88</v>
      </c>
      <c r="O1103" s="51">
        <v>2336945</v>
      </c>
      <c r="P1103" t="s">
        <v>4482</v>
      </c>
      <c r="Q1103" t="s">
        <v>1086</v>
      </c>
      <c r="R1103" t="s">
        <v>2417</v>
      </c>
      <c r="S1103" s="49" t="str">
        <f>CONCATENATE(Tabla_Datos[[#This Row],[Nombre_Cliente]]," ",Tabla_Datos[[#This Row],[ApellidoPaterno_Cliente]]," ",Tabla_Datos[[#This Row],[ApellidoMaterno_Cliente]])</f>
        <v>JORGE EMANUEL AGUILAR VALDIVIA</v>
      </c>
      <c r="T1103" s="53">
        <f>DATE(Tabla_Datos[[#This Row],[tAnio]],Tabla_Datos[[#This Row],[tMes]],Tabla_Datos[[#This Row],[tDia]])</f>
        <v>40778</v>
      </c>
      <c r="U1103" s="53" t="str">
        <f>IF(Tabla_Datos[[#This Row],[cProvincia]]="LIMA","LIMA","PROVINCIA")</f>
        <v>LIMA</v>
      </c>
      <c r="V1103" s="53" t="str">
        <f>MID(Tabla_Datos[[#This Row],[pTelefono]],1,SEARCH("-",Tabla_Datos[[#This Row],[pTelefono]],1)-1)</f>
        <v>1</v>
      </c>
      <c r="W1103" s="53" t="str">
        <f>MID(Tabla_Datos[[#This Row],[pTelefono]],SEARCH("-",Tabla_Datos[[#This Row],[pTelefono]],1)+1,LEN(Tabla_Datos[[#This Row],[pTelefono]]))</f>
        <v>990389121</v>
      </c>
      <c r="X1103" s="53" t="str">
        <f>CONCATENATE(Tabla_Datos[[#This Row],[TipUrb]]," ",Tabla_Datos[[#This Row],[Calle]]," ",Tabla_Datos[[#This Row],[NumCalle]])</f>
        <v>UR LOS QUECHUAS 1347</v>
      </c>
      <c r="Y1103" t="s">
        <v>92</v>
      </c>
      <c r="Z1103" t="s">
        <v>196</v>
      </c>
      <c r="AA1103" t="s">
        <v>197</v>
      </c>
      <c r="AB1103" t="s">
        <v>95</v>
      </c>
      <c r="AC1103" t="s">
        <v>4483</v>
      </c>
      <c r="AD1103" t="s">
        <v>161</v>
      </c>
      <c r="AE1103" t="s">
        <v>950</v>
      </c>
      <c r="AF1103" t="s">
        <v>95</v>
      </c>
      <c r="AG1103" s="51">
        <v>45950605</v>
      </c>
      <c r="AH1103" t="s">
        <v>95</v>
      </c>
      <c r="AI1103">
        <v>1</v>
      </c>
      <c r="AJ1103">
        <v>1</v>
      </c>
      <c r="AK1103" t="s">
        <v>4484</v>
      </c>
      <c r="AL1103">
        <v>1347</v>
      </c>
    </row>
    <row r="1104" spans="1:38">
      <c r="A1104">
        <v>3290774</v>
      </c>
      <c r="B1104" t="s">
        <v>4485</v>
      </c>
      <c r="C1104" t="s">
        <v>19</v>
      </c>
      <c r="D1104" t="s">
        <v>85</v>
      </c>
      <c r="E1104">
        <v>2011</v>
      </c>
      <c r="F1104">
        <v>8</v>
      </c>
      <c r="G1104">
        <v>23</v>
      </c>
      <c r="H1104" t="s">
        <v>86</v>
      </c>
      <c r="I1104" t="s">
        <v>16</v>
      </c>
      <c r="J1104" t="s">
        <v>16</v>
      </c>
      <c r="K1104" t="s">
        <v>171</v>
      </c>
      <c r="L1104" t="s">
        <v>86</v>
      </c>
      <c r="M1104" t="s">
        <v>88</v>
      </c>
      <c r="N1104" s="50">
        <v>40264317</v>
      </c>
      <c r="O1104" s="51">
        <v>2335714</v>
      </c>
      <c r="P1104" t="s">
        <v>4486</v>
      </c>
      <c r="Q1104" t="s">
        <v>4487</v>
      </c>
      <c r="R1104" t="s">
        <v>4488</v>
      </c>
      <c r="S1104" s="49" t="str">
        <f>CONCATENATE(Tabla_Datos[[#This Row],[Nombre_Cliente]]," ",Tabla_Datos[[#This Row],[ApellidoPaterno_Cliente]]," ",Tabla_Datos[[#This Row],[ApellidoMaterno_Cliente]])</f>
        <v>ENRIQUE LOVON ARBAYZA</v>
      </c>
      <c r="T1104" s="53">
        <f>DATE(Tabla_Datos[[#This Row],[tAnio]],Tabla_Datos[[#This Row],[tMes]],Tabla_Datos[[#This Row],[tDia]])</f>
        <v>40778</v>
      </c>
      <c r="U1104" s="53" t="str">
        <f>IF(Tabla_Datos[[#This Row],[cProvincia]]="LIMA","LIMA","PROVINCIA")</f>
        <v>LIMA</v>
      </c>
      <c r="V1104" s="53" t="str">
        <f>MID(Tabla_Datos[[#This Row],[pTelefono]],1,SEARCH("-",Tabla_Datos[[#This Row],[pTelefono]],1)-1)</f>
        <v>1</v>
      </c>
      <c r="W1104" s="53" t="str">
        <f>MID(Tabla_Datos[[#This Row],[pTelefono]],SEARCH("-",Tabla_Datos[[#This Row],[pTelefono]],1)+1,LEN(Tabla_Datos[[#This Row],[pTelefono]]))</f>
        <v>997882976</v>
      </c>
      <c r="X1104" s="53" t="str">
        <f>CONCATENATE(Tabla_Datos[[#This Row],[TipUrb]]," ",Tabla_Datos[[#This Row],[Calle]]," ",Tabla_Datos[[#This Row],[NumCalle]])</f>
        <v xml:space="preserve">  ANGAMOS ESTE 843</v>
      </c>
      <c r="Y1104" t="s">
        <v>92</v>
      </c>
      <c r="Z1104" t="s">
        <v>122</v>
      </c>
      <c r="AA1104" t="s">
        <v>123</v>
      </c>
      <c r="AB1104" t="s">
        <v>95</v>
      </c>
      <c r="AC1104">
        <v>403</v>
      </c>
      <c r="AD1104" t="s">
        <v>95</v>
      </c>
      <c r="AE1104" t="s">
        <v>95</v>
      </c>
      <c r="AF1104" t="s">
        <v>95</v>
      </c>
      <c r="AG1104" s="51">
        <v>10493603</v>
      </c>
      <c r="AH1104" t="s">
        <v>95</v>
      </c>
      <c r="AI1104">
        <v>1</v>
      </c>
      <c r="AJ1104">
        <v>1</v>
      </c>
      <c r="AK1104" t="s">
        <v>4489</v>
      </c>
      <c r="AL1104">
        <v>843</v>
      </c>
    </row>
    <row r="1105" spans="1:38">
      <c r="A1105">
        <v>3291792</v>
      </c>
      <c r="B1105" t="s">
        <v>4490</v>
      </c>
      <c r="C1105" t="s">
        <v>20</v>
      </c>
      <c r="D1105" t="s">
        <v>143</v>
      </c>
      <c r="E1105">
        <v>2011</v>
      </c>
      <c r="F1105">
        <v>8</v>
      </c>
      <c r="G1105">
        <v>23</v>
      </c>
      <c r="H1105" t="s">
        <v>86</v>
      </c>
      <c r="I1105" t="s">
        <v>100</v>
      </c>
      <c r="J1105" t="s">
        <v>100</v>
      </c>
      <c r="K1105" t="s">
        <v>101</v>
      </c>
      <c r="L1105" t="s">
        <v>86</v>
      </c>
      <c r="M1105" t="s">
        <v>102</v>
      </c>
      <c r="N1105" s="50">
        <v>40015371</v>
      </c>
      <c r="O1105" s="51">
        <v>2336422</v>
      </c>
      <c r="P1105" t="s">
        <v>4491</v>
      </c>
      <c r="Q1105" t="s">
        <v>255</v>
      </c>
      <c r="R1105" t="s">
        <v>412</v>
      </c>
      <c r="S1105" s="49" t="str">
        <f>CONCATENATE(Tabla_Datos[[#This Row],[Nombre_Cliente]]," ",Tabla_Datos[[#This Row],[ApellidoPaterno_Cliente]]," ",Tabla_Datos[[#This Row],[ApellidoMaterno_Cliente]])</f>
        <v>VILMA CONDORI GONZALES</v>
      </c>
      <c r="T1105" s="53">
        <f>DATE(Tabla_Datos[[#This Row],[tAnio]],Tabla_Datos[[#This Row],[tMes]],Tabla_Datos[[#This Row],[tDia]])</f>
        <v>40778</v>
      </c>
      <c r="U1105" s="53" t="str">
        <f>IF(Tabla_Datos[[#This Row],[cProvincia]]="LIMA","LIMA","PROVINCIA")</f>
        <v>PROVINCIA</v>
      </c>
      <c r="V1105" s="53" t="str">
        <f>MID(Tabla_Datos[[#This Row],[pTelefono]],1,SEARCH("-",Tabla_Datos[[#This Row],[pTelefono]],1)-1)</f>
        <v>54</v>
      </c>
      <c r="W1105" s="53" t="str">
        <f>MID(Tabla_Datos[[#This Row],[pTelefono]],SEARCH("-",Tabla_Datos[[#This Row],[pTelefono]],1)+1,LEN(Tabla_Datos[[#This Row],[pTelefono]]))</f>
        <v>959570946</v>
      </c>
      <c r="X1105" s="53" t="str">
        <f>CONCATENATE(Tabla_Datos[[#This Row],[TipUrb]]," ",Tabla_Datos[[#This Row],[Calle]]," ",Tabla_Datos[[#This Row],[NumCalle]])</f>
        <v>UR MOQUEGUA 360</v>
      </c>
      <c r="Y1105" t="s">
        <v>106</v>
      </c>
      <c r="Z1105" t="s">
        <v>152</v>
      </c>
      <c r="AA1105" t="s">
        <v>153</v>
      </c>
      <c r="AB1105" t="s">
        <v>95</v>
      </c>
      <c r="AC1105" t="s">
        <v>95</v>
      </c>
      <c r="AD1105" t="s">
        <v>161</v>
      </c>
      <c r="AE1105" t="s">
        <v>95</v>
      </c>
      <c r="AF1105" t="s">
        <v>95</v>
      </c>
      <c r="AG1105" s="51">
        <v>43663868</v>
      </c>
      <c r="AH1105" t="s">
        <v>95</v>
      </c>
      <c r="AI1105">
        <v>1</v>
      </c>
      <c r="AJ1105">
        <v>1</v>
      </c>
      <c r="AK1105" t="s">
        <v>790</v>
      </c>
      <c r="AL1105">
        <v>360</v>
      </c>
    </row>
    <row r="1106" spans="1:38">
      <c r="A1106">
        <v>3291255</v>
      </c>
      <c r="B1106" t="s">
        <v>4492</v>
      </c>
      <c r="C1106" t="s">
        <v>20</v>
      </c>
      <c r="D1106" t="s">
        <v>85</v>
      </c>
      <c r="E1106">
        <v>2011</v>
      </c>
      <c r="F1106">
        <v>8</v>
      </c>
      <c r="G1106">
        <v>23</v>
      </c>
      <c r="H1106" t="s">
        <v>86</v>
      </c>
      <c r="I1106" t="s">
        <v>241</v>
      </c>
      <c r="J1106" t="s">
        <v>242</v>
      </c>
      <c r="K1106" t="s">
        <v>242</v>
      </c>
      <c r="L1106" t="s">
        <v>86</v>
      </c>
      <c r="M1106" t="s">
        <v>88</v>
      </c>
      <c r="N1106" s="50">
        <v>11111249</v>
      </c>
      <c r="O1106" s="51">
        <v>2335989</v>
      </c>
      <c r="P1106" t="s">
        <v>2034</v>
      </c>
      <c r="Q1106" t="s">
        <v>2396</v>
      </c>
      <c r="R1106" t="s">
        <v>4493</v>
      </c>
      <c r="S1106" s="49" t="str">
        <f>CONCATENATE(Tabla_Datos[[#This Row],[Nombre_Cliente]]," ",Tabla_Datos[[#This Row],[ApellidoPaterno_Cliente]]," ",Tabla_Datos[[#This Row],[ApellidoMaterno_Cliente]])</f>
        <v>MARIA TERESA BALTODANO MONCEFU</v>
      </c>
      <c r="T1106" s="53">
        <f>DATE(Tabla_Datos[[#This Row],[tAnio]],Tabla_Datos[[#This Row],[tMes]],Tabla_Datos[[#This Row],[tDia]])</f>
        <v>40778</v>
      </c>
      <c r="U1106" s="53" t="str">
        <f>IF(Tabla_Datos[[#This Row],[cProvincia]]="LIMA","LIMA","PROVINCIA")</f>
        <v>PROVINCIA</v>
      </c>
      <c r="V1106" s="53" t="str">
        <f>MID(Tabla_Datos[[#This Row],[pTelefono]],1,SEARCH("-",Tabla_Datos[[#This Row],[pTelefono]],1)-1)</f>
        <v>44</v>
      </c>
      <c r="W1106" s="53" t="str">
        <f>MID(Tabla_Datos[[#This Row],[pTelefono]],SEARCH("-",Tabla_Datos[[#This Row],[pTelefono]],1)+1,LEN(Tabla_Datos[[#This Row],[pTelefono]]))</f>
        <v>949484521</v>
      </c>
      <c r="X1106" s="53" t="str">
        <f>CONCATENATE(Tabla_Datos[[#This Row],[TipUrb]]," ",Tabla_Datos[[#This Row],[Calle]]," ",Tabla_Datos[[#This Row],[NumCalle]])</f>
        <v>UR EL TUNANTE 205</v>
      </c>
      <c r="Y1106" t="s">
        <v>246</v>
      </c>
      <c r="Z1106" t="s">
        <v>122</v>
      </c>
      <c r="AA1106" t="s">
        <v>123</v>
      </c>
      <c r="AB1106" t="s">
        <v>95</v>
      </c>
      <c r="AC1106" t="s">
        <v>95</v>
      </c>
      <c r="AD1106" t="s">
        <v>161</v>
      </c>
      <c r="AE1106" t="s">
        <v>95</v>
      </c>
      <c r="AF1106" t="s">
        <v>95</v>
      </c>
      <c r="AG1106" s="51">
        <v>44141375</v>
      </c>
      <c r="AH1106" t="s">
        <v>95</v>
      </c>
      <c r="AI1106">
        <v>1</v>
      </c>
      <c r="AJ1106">
        <v>1</v>
      </c>
      <c r="AK1106" t="s">
        <v>4494</v>
      </c>
      <c r="AL1106">
        <v>205</v>
      </c>
    </row>
    <row r="1107" spans="1:38">
      <c r="A1107">
        <v>3291495</v>
      </c>
      <c r="B1107" t="s">
        <v>4495</v>
      </c>
      <c r="C1107" t="s">
        <v>20</v>
      </c>
      <c r="D1107" t="s">
        <v>143</v>
      </c>
      <c r="E1107">
        <v>2011</v>
      </c>
      <c r="F1107">
        <v>8</v>
      </c>
      <c r="G1107">
        <v>23</v>
      </c>
      <c r="H1107" t="s">
        <v>144</v>
      </c>
      <c r="I1107" t="s">
        <v>759</v>
      </c>
      <c r="J1107" t="s">
        <v>760</v>
      </c>
      <c r="K1107" t="s">
        <v>1754</v>
      </c>
      <c r="L1107" t="s">
        <v>144</v>
      </c>
      <c r="M1107" t="s">
        <v>294</v>
      </c>
      <c r="N1107" s="50">
        <v>40573016</v>
      </c>
      <c r="O1107" s="51">
        <v>2336184</v>
      </c>
      <c r="P1107" t="s">
        <v>4496</v>
      </c>
      <c r="Q1107" t="s">
        <v>4497</v>
      </c>
      <c r="R1107" t="s">
        <v>4498</v>
      </c>
      <c r="S1107" s="49" t="str">
        <f>CONCATENATE(Tabla_Datos[[#This Row],[Nombre_Cliente]]," ",Tabla_Datos[[#This Row],[ApellidoPaterno_Cliente]]," ",Tabla_Datos[[#This Row],[ApellidoMaterno_Cliente]])</f>
        <v>MIREYA JANET PORTILLA TIPISMANA</v>
      </c>
      <c r="T1107" s="53">
        <f>DATE(Tabla_Datos[[#This Row],[tAnio]],Tabla_Datos[[#This Row],[tMes]],Tabla_Datos[[#This Row],[tDia]])</f>
        <v>40778</v>
      </c>
      <c r="U1107" s="53" t="str">
        <f>IF(Tabla_Datos[[#This Row],[cProvincia]]="LIMA","LIMA","PROVINCIA")</f>
        <v>PROVINCIA</v>
      </c>
      <c r="V1107" s="53" t="str">
        <f>MID(Tabla_Datos[[#This Row],[pTelefono]],1,SEARCH("-",Tabla_Datos[[#This Row],[pTelefono]],1)-1)</f>
        <v>56</v>
      </c>
      <c r="W1107" s="53" t="str">
        <f>MID(Tabla_Datos[[#This Row],[pTelefono]],SEARCH("-",Tabla_Datos[[#This Row],[pTelefono]],1)+1,LEN(Tabla_Datos[[#This Row],[pTelefono]]))</f>
        <v>975699207</v>
      </c>
      <c r="X1107" s="53" t="str">
        <f>CONCATENATE(Tabla_Datos[[#This Row],[TipUrb]]," ",Tabla_Datos[[#This Row],[Calle]]," ",Tabla_Datos[[#This Row],[NumCalle]])</f>
        <v>- SAN MARTIN 385</v>
      </c>
      <c r="Y1107" t="s">
        <v>759</v>
      </c>
      <c r="Z1107" t="s">
        <v>152</v>
      </c>
      <c r="AA1107" t="s">
        <v>153</v>
      </c>
      <c r="AB1107" t="s">
        <v>95</v>
      </c>
      <c r="AC1107" t="s">
        <v>95</v>
      </c>
      <c r="AD1107" t="s">
        <v>109</v>
      </c>
      <c r="AE1107" t="s">
        <v>95</v>
      </c>
      <c r="AF1107" t="s">
        <v>95</v>
      </c>
      <c r="AG1107" s="51">
        <v>42414369</v>
      </c>
      <c r="AH1107" t="s">
        <v>95</v>
      </c>
      <c r="AI1107">
        <v>1</v>
      </c>
      <c r="AJ1107">
        <v>1</v>
      </c>
      <c r="AK1107" t="s">
        <v>478</v>
      </c>
      <c r="AL1107">
        <v>385</v>
      </c>
    </row>
    <row r="1108" spans="1:38">
      <c r="A1108">
        <v>3291996</v>
      </c>
      <c r="B1108" t="s">
        <v>4499</v>
      </c>
      <c r="C1108" t="s">
        <v>20</v>
      </c>
      <c r="D1108" t="s">
        <v>143</v>
      </c>
      <c r="E1108">
        <v>2011</v>
      </c>
      <c r="F1108">
        <v>8</v>
      </c>
      <c r="G1108">
        <v>23</v>
      </c>
      <c r="H1108" t="s">
        <v>86</v>
      </c>
      <c r="I1108" t="s">
        <v>478</v>
      </c>
      <c r="J1108" t="s">
        <v>478</v>
      </c>
      <c r="K1108" t="s">
        <v>2846</v>
      </c>
      <c r="L1108" t="s">
        <v>86</v>
      </c>
      <c r="M1108" t="s">
        <v>148</v>
      </c>
      <c r="N1108" s="50">
        <v>927716</v>
      </c>
      <c r="O1108" s="51">
        <v>2336578</v>
      </c>
      <c r="P1108" t="s">
        <v>4500</v>
      </c>
      <c r="Q1108" t="s">
        <v>4501</v>
      </c>
      <c r="R1108" t="s">
        <v>872</v>
      </c>
      <c r="S1108" s="49" t="str">
        <f>CONCATENATE(Tabla_Datos[[#This Row],[Nombre_Cliente]]," ",Tabla_Datos[[#This Row],[ApellidoPaterno_Cliente]]," ",Tabla_Datos[[#This Row],[ApellidoMaterno_Cliente]])</f>
        <v>ROSANA CLAVIJO VELASCO</v>
      </c>
      <c r="T1108" s="53">
        <f>DATE(Tabla_Datos[[#This Row],[tAnio]],Tabla_Datos[[#This Row],[tMes]],Tabla_Datos[[#This Row],[tDia]])</f>
        <v>40778</v>
      </c>
      <c r="U1108" s="53" t="str">
        <f>IF(Tabla_Datos[[#This Row],[cProvincia]]="LIMA","LIMA","PROVINCIA")</f>
        <v>PROVINCIA</v>
      </c>
      <c r="V1108" s="53" t="str">
        <f>MID(Tabla_Datos[[#This Row],[pTelefono]],1,SEARCH("-",Tabla_Datos[[#This Row],[pTelefono]],1)-1)</f>
        <v>42</v>
      </c>
      <c r="W1108" s="53" t="str">
        <f>MID(Tabla_Datos[[#This Row],[pTelefono]],SEARCH("-",Tabla_Datos[[#This Row],[pTelefono]],1)+1,LEN(Tabla_Datos[[#This Row],[pTelefono]]))</f>
        <v>942456035</v>
      </c>
      <c r="X1108" s="53" t="str">
        <f>CONCATENATE(Tabla_Datos[[#This Row],[TipUrb]]," ",Tabla_Datos[[#This Row],[Calle]]," ",Tabla_Datos[[#This Row],[NumCalle]])</f>
        <v>PJ LOS ANGELES 668</v>
      </c>
      <c r="Y1108" t="s">
        <v>484</v>
      </c>
      <c r="Z1108" t="s">
        <v>152</v>
      </c>
      <c r="AA1108" t="s">
        <v>153</v>
      </c>
      <c r="AB1108" t="s">
        <v>95</v>
      </c>
      <c r="AC1108" t="s">
        <v>95</v>
      </c>
      <c r="AD1108" t="s">
        <v>429</v>
      </c>
      <c r="AE1108" t="s">
        <v>95</v>
      </c>
      <c r="AF1108" t="s">
        <v>95</v>
      </c>
      <c r="AG1108" s="51">
        <v>1159859</v>
      </c>
      <c r="AH1108" t="s">
        <v>95</v>
      </c>
      <c r="AI1108">
        <v>1</v>
      </c>
      <c r="AJ1108">
        <v>1</v>
      </c>
      <c r="AK1108" t="s">
        <v>2078</v>
      </c>
      <c r="AL1108">
        <v>668</v>
      </c>
    </row>
    <row r="1109" spans="1:38">
      <c r="A1109">
        <v>3292216</v>
      </c>
      <c r="B1109" t="s">
        <v>4502</v>
      </c>
      <c r="C1109" t="s">
        <v>19</v>
      </c>
      <c r="D1109" t="s">
        <v>85</v>
      </c>
      <c r="E1109">
        <v>2011</v>
      </c>
      <c r="F1109">
        <v>8</v>
      </c>
      <c r="G1109">
        <v>23</v>
      </c>
      <c r="H1109" t="s">
        <v>144</v>
      </c>
      <c r="I1109" t="s">
        <v>16</v>
      </c>
      <c r="J1109" t="s">
        <v>16</v>
      </c>
      <c r="K1109" t="s">
        <v>633</v>
      </c>
      <c r="L1109" t="s">
        <v>86</v>
      </c>
      <c r="M1109" t="s">
        <v>88</v>
      </c>
      <c r="O1109" s="51">
        <v>2336757</v>
      </c>
      <c r="P1109" t="s">
        <v>4503</v>
      </c>
      <c r="Q1109" t="s">
        <v>2036</v>
      </c>
      <c r="R1109" t="s">
        <v>4504</v>
      </c>
      <c r="S1109" s="49" t="str">
        <f>CONCATENATE(Tabla_Datos[[#This Row],[Nombre_Cliente]]," ",Tabla_Datos[[#This Row],[ApellidoPaterno_Cliente]]," ",Tabla_Datos[[#This Row],[ApellidoMaterno_Cliente]])</f>
        <v>RUTH FAVIOLA SILVA NAPURI</v>
      </c>
      <c r="T1109" s="53">
        <f>DATE(Tabla_Datos[[#This Row],[tAnio]],Tabla_Datos[[#This Row],[tMes]],Tabla_Datos[[#This Row],[tDia]])</f>
        <v>40778</v>
      </c>
      <c r="U1109" s="53" t="str">
        <f>IF(Tabla_Datos[[#This Row],[cProvincia]]="LIMA","LIMA","PROVINCIA")</f>
        <v>LIMA</v>
      </c>
      <c r="V1109" s="53" t="str">
        <f>MID(Tabla_Datos[[#This Row],[pTelefono]],1,SEARCH("-",Tabla_Datos[[#This Row],[pTelefono]],1)-1)</f>
        <v>1</v>
      </c>
      <c r="W1109" s="53" t="str">
        <f>MID(Tabla_Datos[[#This Row],[pTelefono]],SEARCH("-",Tabla_Datos[[#This Row],[pTelefono]],1)+1,LEN(Tabla_Datos[[#This Row],[pTelefono]]))</f>
        <v>993405463</v>
      </c>
      <c r="X1109" s="53" t="str">
        <f>CONCATENATE(Tabla_Datos[[#This Row],[TipUrb]]," ",Tabla_Datos[[#This Row],[Calle]]," ",Tabla_Datos[[#This Row],[NumCalle]])</f>
        <v xml:space="preserve">  CA CIRCUNVALACION 2607</v>
      </c>
      <c r="Y1109" t="s">
        <v>92</v>
      </c>
      <c r="Z1109" t="s">
        <v>196</v>
      </c>
      <c r="AA1109" t="s">
        <v>197</v>
      </c>
      <c r="AB1109" t="s">
        <v>95</v>
      </c>
      <c r="AC1109" t="s">
        <v>4505</v>
      </c>
      <c r="AD1109" t="s">
        <v>95</v>
      </c>
      <c r="AE1109" t="s">
        <v>95</v>
      </c>
      <c r="AF1109" t="s">
        <v>95</v>
      </c>
      <c r="AG1109" s="51">
        <v>9310485</v>
      </c>
      <c r="AH1109" t="s">
        <v>95</v>
      </c>
      <c r="AI1109">
        <v>1</v>
      </c>
      <c r="AJ1109">
        <v>1</v>
      </c>
      <c r="AK1109" t="s">
        <v>4506</v>
      </c>
      <c r="AL1109">
        <v>2607</v>
      </c>
    </row>
    <row r="1110" spans="1:38">
      <c r="A1110">
        <v>3293811</v>
      </c>
      <c r="B1110" t="s">
        <v>4507</v>
      </c>
      <c r="C1110" t="s">
        <v>18</v>
      </c>
      <c r="D1110" t="s">
        <v>892</v>
      </c>
      <c r="E1110">
        <v>2011</v>
      </c>
      <c r="F1110">
        <v>8</v>
      </c>
      <c r="G1110">
        <v>23</v>
      </c>
      <c r="H1110" t="s">
        <v>86</v>
      </c>
      <c r="I1110" t="s">
        <v>16</v>
      </c>
      <c r="J1110" t="s">
        <v>16</v>
      </c>
      <c r="K1110" t="s">
        <v>16</v>
      </c>
      <c r="L1110" t="s">
        <v>86</v>
      </c>
      <c r="M1110" t="s">
        <v>88</v>
      </c>
      <c r="N1110" s="50">
        <v>80206245</v>
      </c>
      <c r="O1110" s="51">
        <v>2337923</v>
      </c>
      <c r="P1110" t="s">
        <v>4508</v>
      </c>
      <c r="Q1110" t="s">
        <v>4509</v>
      </c>
      <c r="R1110" t="s">
        <v>4510</v>
      </c>
      <c r="S1110" s="49" t="str">
        <f>CONCATENATE(Tabla_Datos[[#This Row],[Nombre_Cliente]]," ",Tabla_Datos[[#This Row],[ApellidoPaterno_Cliente]]," ",Tabla_Datos[[#This Row],[ApellidoMaterno_Cliente]])</f>
        <v xml:space="preserve">MONICA RAQUEL  JIMENEZ   TORREY </v>
      </c>
      <c r="T1110" s="53">
        <f>DATE(Tabla_Datos[[#This Row],[tAnio]],Tabla_Datos[[#This Row],[tMes]],Tabla_Datos[[#This Row],[tDia]])</f>
        <v>40778</v>
      </c>
      <c r="U1110" s="53" t="str">
        <f>IF(Tabla_Datos[[#This Row],[cProvincia]]="LIMA","LIMA","PROVINCIA")</f>
        <v>LIMA</v>
      </c>
      <c r="V1110" s="53" t="str">
        <f>MID(Tabla_Datos[[#This Row],[pTelefono]],1,SEARCH("-",Tabla_Datos[[#This Row],[pTelefono]],1)-1)</f>
        <v>1</v>
      </c>
      <c r="W1110" s="53" t="str">
        <f>MID(Tabla_Datos[[#This Row],[pTelefono]],SEARCH("-",Tabla_Datos[[#This Row],[pTelefono]],1)+1,LEN(Tabla_Datos[[#This Row],[pTelefono]]))</f>
        <v>946078894</v>
      </c>
      <c r="X1110" s="53" t="str">
        <f>CONCATENATE(Tabla_Datos[[#This Row],[TipUrb]]," ",Tabla_Datos[[#This Row],[Calle]]," ",Tabla_Datos[[#This Row],[NumCalle]])</f>
        <v>UV LUIS BRAILLE 0</v>
      </c>
      <c r="Y1110" t="s">
        <v>92</v>
      </c>
      <c r="Z1110" t="s">
        <v>93</v>
      </c>
      <c r="AA1110" t="s">
        <v>94</v>
      </c>
      <c r="AB1110" t="s">
        <v>95</v>
      </c>
      <c r="AC1110" t="s">
        <v>95</v>
      </c>
      <c r="AD1110" t="s">
        <v>1734</v>
      </c>
      <c r="AE1110" t="s">
        <v>95</v>
      </c>
      <c r="AG1110" s="51">
        <v>44059868</v>
      </c>
      <c r="AI1110">
        <v>26</v>
      </c>
      <c r="AJ1110">
        <v>26</v>
      </c>
      <c r="AK1110" t="s">
        <v>4511</v>
      </c>
      <c r="AL1110">
        <v>0</v>
      </c>
    </row>
    <row r="1111" spans="1:38">
      <c r="A1111">
        <v>3291626</v>
      </c>
      <c r="B1111" t="s">
        <v>4512</v>
      </c>
      <c r="C1111" t="s">
        <v>19</v>
      </c>
      <c r="D1111" t="s">
        <v>143</v>
      </c>
      <c r="E1111">
        <v>2011</v>
      </c>
      <c r="F1111">
        <v>8</v>
      </c>
      <c r="G1111">
        <v>23</v>
      </c>
      <c r="H1111" t="s">
        <v>86</v>
      </c>
      <c r="I1111" t="s">
        <v>759</v>
      </c>
      <c r="J1111" t="s">
        <v>760</v>
      </c>
      <c r="K1111" t="s">
        <v>761</v>
      </c>
      <c r="L1111" t="s">
        <v>86</v>
      </c>
      <c r="M1111" t="s">
        <v>88</v>
      </c>
      <c r="N1111" s="50">
        <v>20000021</v>
      </c>
      <c r="O1111" s="51">
        <v>2336307</v>
      </c>
      <c r="P1111" t="s">
        <v>1692</v>
      </c>
      <c r="Q1111" t="s">
        <v>318</v>
      </c>
      <c r="R1111" t="s">
        <v>318</v>
      </c>
      <c r="S1111" s="49" t="str">
        <f>CONCATENATE(Tabla_Datos[[#This Row],[Nombre_Cliente]]," ",Tabla_Datos[[#This Row],[ApellidoPaterno_Cliente]]," ",Tabla_Datos[[#This Row],[ApellidoMaterno_Cliente]])</f>
        <v>JUAN ALBERTO DE LA CRUZ DE LA CRUZ</v>
      </c>
      <c r="T1111" s="53">
        <f>DATE(Tabla_Datos[[#This Row],[tAnio]],Tabla_Datos[[#This Row],[tMes]],Tabla_Datos[[#This Row],[tDia]])</f>
        <v>40778</v>
      </c>
      <c r="U1111" s="53" t="str">
        <f>IF(Tabla_Datos[[#This Row],[cProvincia]]="LIMA","LIMA","PROVINCIA")</f>
        <v>PROVINCIA</v>
      </c>
      <c r="V1111" s="53" t="str">
        <f>MID(Tabla_Datos[[#This Row],[pTelefono]],1,SEARCH("-",Tabla_Datos[[#This Row],[pTelefono]],1)-1)</f>
        <v>56</v>
      </c>
      <c r="W1111" s="53" t="str">
        <f>MID(Tabla_Datos[[#This Row],[pTelefono]],SEARCH("-",Tabla_Datos[[#This Row],[pTelefono]],1)+1,LEN(Tabla_Datos[[#This Row],[pTelefono]]))</f>
        <v>988743998</v>
      </c>
      <c r="X1111" s="53" t="str">
        <f>CONCATENATE(Tabla_Datos[[#This Row],[TipUrb]]," ",Tabla_Datos[[#This Row],[Calle]]," ",Tabla_Datos[[#This Row],[NumCalle]])</f>
        <v>- ROSARIO 895</v>
      </c>
      <c r="Y1111" t="s">
        <v>759</v>
      </c>
      <c r="Z1111" t="s">
        <v>152</v>
      </c>
      <c r="AA1111" t="s">
        <v>153</v>
      </c>
      <c r="AB1111" t="s">
        <v>95</v>
      </c>
      <c r="AC1111">
        <v>301</v>
      </c>
      <c r="AD1111" t="s">
        <v>109</v>
      </c>
      <c r="AE1111" t="s">
        <v>95</v>
      </c>
      <c r="AF1111" t="s">
        <v>95</v>
      </c>
      <c r="AG1111" s="51">
        <v>21789176</v>
      </c>
      <c r="AH1111" t="s">
        <v>95</v>
      </c>
      <c r="AI1111">
        <v>1</v>
      </c>
      <c r="AJ1111">
        <v>1</v>
      </c>
      <c r="AK1111" t="s">
        <v>4513</v>
      </c>
      <c r="AL1111">
        <v>895</v>
      </c>
    </row>
    <row r="1112" spans="1:38">
      <c r="A1112">
        <v>3291753</v>
      </c>
      <c r="B1112" t="s">
        <v>4514</v>
      </c>
      <c r="C1112" t="s">
        <v>18</v>
      </c>
      <c r="D1112" t="s">
        <v>85</v>
      </c>
      <c r="E1112">
        <v>2011</v>
      </c>
      <c r="F1112">
        <v>8</v>
      </c>
      <c r="G1112">
        <v>23</v>
      </c>
      <c r="H1112" t="s">
        <v>86</v>
      </c>
      <c r="I1112" t="s">
        <v>16</v>
      </c>
      <c r="J1112" t="s">
        <v>16</v>
      </c>
      <c r="K1112" t="s">
        <v>16</v>
      </c>
      <c r="L1112" t="s">
        <v>86</v>
      </c>
      <c r="M1112" t="s">
        <v>88</v>
      </c>
      <c r="N1112" s="50">
        <v>99999999</v>
      </c>
      <c r="O1112" s="51">
        <v>2336367</v>
      </c>
      <c r="P1112" t="s">
        <v>4515</v>
      </c>
      <c r="Q1112" t="s">
        <v>4516</v>
      </c>
      <c r="R1112" t="s">
        <v>383</v>
      </c>
      <c r="S1112" s="49" t="str">
        <f>CONCATENATE(Tabla_Datos[[#This Row],[Nombre_Cliente]]," ",Tabla_Datos[[#This Row],[ApellidoPaterno_Cliente]]," ",Tabla_Datos[[#This Row],[ApellidoMaterno_Cliente]])</f>
        <v xml:space="preserve">CARLOS ENRIQUE  PALACIOS  GONZALES </v>
      </c>
      <c r="T1112" s="53">
        <f>DATE(Tabla_Datos[[#This Row],[tAnio]],Tabla_Datos[[#This Row],[tMes]],Tabla_Datos[[#This Row],[tDia]])</f>
        <v>40778</v>
      </c>
      <c r="U1112" s="53" t="str">
        <f>IF(Tabla_Datos[[#This Row],[cProvincia]]="LIMA","LIMA","PROVINCIA")</f>
        <v>LIMA</v>
      </c>
      <c r="V1112" s="53" t="str">
        <f>MID(Tabla_Datos[[#This Row],[pTelefono]],1,SEARCH("-",Tabla_Datos[[#This Row],[pTelefono]],1)-1)</f>
        <v>1</v>
      </c>
      <c r="W1112" s="53" t="str">
        <f>MID(Tabla_Datos[[#This Row],[pTelefono]],SEARCH("-",Tabla_Datos[[#This Row],[pTelefono]],1)+1,LEN(Tabla_Datos[[#This Row],[pTelefono]]))</f>
        <v>5642783</v>
      </c>
      <c r="X1112" s="53" t="str">
        <f>CONCATENATE(Tabla_Datos[[#This Row],[TipUrb]]," ",Tabla_Datos[[#This Row],[Calle]]," ",Tabla_Datos[[#This Row],[NumCalle]])</f>
        <v>UR AV BENAVIDES, OSCAR R. 2527</v>
      </c>
      <c r="Y1112" t="s">
        <v>92</v>
      </c>
      <c r="Z1112" t="s">
        <v>93</v>
      </c>
      <c r="AA1112" t="s">
        <v>94</v>
      </c>
      <c r="AB1112">
        <v>2</v>
      </c>
      <c r="AC1112" t="s">
        <v>95</v>
      </c>
      <c r="AD1112" t="s">
        <v>161</v>
      </c>
      <c r="AE1112" t="s">
        <v>95</v>
      </c>
      <c r="AG1112" s="51">
        <v>43866331</v>
      </c>
      <c r="AI1112">
        <v>26</v>
      </c>
      <c r="AJ1112">
        <v>26</v>
      </c>
      <c r="AK1112" t="s">
        <v>4517</v>
      </c>
      <c r="AL1112">
        <v>2527</v>
      </c>
    </row>
    <row r="1113" spans="1:38">
      <c r="A1113">
        <v>3292834</v>
      </c>
      <c r="B1113" t="s">
        <v>4518</v>
      </c>
      <c r="C1113" t="s">
        <v>18</v>
      </c>
      <c r="D1113" t="s">
        <v>892</v>
      </c>
      <c r="E1113">
        <v>2011</v>
      </c>
      <c r="F1113">
        <v>8</v>
      </c>
      <c r="G1113">
        <v>23</v>
      </c>
      <c r="H1113" t="s">
        <v>86</v>
      </c>
      <c r="I1113" t="s">
        <v>241</v>
      </c>
      <c r="J1113" t="s">
        <v>242</v>
      </c>
      <c r="K1113" t="s">
        <v>242</v>
      </c>
      <c r="L1113" t="s">
        <v>86</v>
      </c>
      <c r="M1113" t="s">
        <v>148</v>
      </c>
      <c r="N1113" s="50">
        <v>99999999</v>
      </c>
      <c r="O1113" s="51">
        <v>2337111</v>
      </c>
      <c r="P1113" t="s">
        <v>4519</v>
      </c>
      <c r="Q1113" t="s">
        <v>4520</v>
      </c>
      <c r="R1113" t="s">
        <v>4521</v>
      </c>
      <c r="S1113" s="49" t="str">
        <f>CONCATENATE(Tabla_Datos[[#This Row],[Nombre_Cliente]]," ",Tabla_Datos[[#This Row],[ApellidoPaterno_Cliente]]," ",Tabla_Datos[[#This Row],[ApellidoMaterno_Cliente]])</f>
        <v xml:space="preserve">JUANA ROSA  BOCANEGRA  PERALTA DE ESTRADA </v>
      </c>
      <c r="T1113" s="53">
        <f>DATE(Tabla_Datos[[#This Row],[tAnio]],Tabla_Datos[[#This Row],[tMes]],Tabla_Datos[[#This Row],[tDia]])</f>
        <v>40778</v>
      </c>
      <c r="U1113" s="53" t="str">
        <f>IF(Tabla_Datos[[#This Row],[cProvincia]]="LIMA","LIMA","PROVINCIA")</f>
        <v>PROVINCIA</v>
      </c>
      <c r="V1113" s="53" t="str">
        <f>MID(Tabla_Datos[[#This Row],[pTelefono]],1,SEARCH("-",Tabla_Datos[[#This Row],[pTelefono]],1)-1)</f>
        <v>44</v>
      </c>
      <c r="W1113" s="53" t="str">
        <f>MID(Tabla_Datos[[#This Row],[pTelefono]],SEARCH("-",Tabla_Datos[[#This Row],[pTelefono]],1)+1,LEN(Tabla_Datos[[#This Row],[pTelefono]]))</f>
        <v>470759</v>
      </c>
      <c r="X1113" s="53" t="str">
        <f>CONCATENATE(Tabla_Datos[[#This Row],[TipUrb]]," ",Tabla_Datos[[#This Row],[Calle]]," ",Tabla_Datos[[#This Row],[NumCalle]])</f>
        <v>UP EULOGIO GARRIDO 760</v>
      </c>
      <c r="Y1113" t="s">
        <v>246</v>
      </c>
      <c r="Z1113" t="s">
        <v>93</v>
      </c>
      <c r="AA1113" t="s">
        <v>94</v>
      </c>
      <c r="AB1113" t="s">
        <v>95</v>
      </c>
      <c r="AC1113" t="s">
        <v>95</v>
      </c>
      <c r="AD1113" t="s">
        <v>286</v>
      </c>
      <c r="AE1113" t="s">
        <v>95</v>
      </c>
      <c r="AG1113" s="51">
        <v>17840246</v>
      </c>
      <c r="AI1113">
        <v>26</v>
      </c>
      <c r="AJ1113">
        <v>26</v>
      </c>
      <c r="AK1113" t="s">
        <v>4522</v>
      </c>
      <c r="AL1113">
        <v>760</v>
      </c>
    </row>
    <row r="1114" spans="1:38">
      <c r="A1114">
        <v>3291453</v>
      </c>
      <c r="B1114" t="s">
        <v>4523</v>
      </c>
      <c r="C1114" t="s">
        <v>18</v>
      </c>
      <c r="D1114" t="s">
        <v>85</v>
      </c>
      <c r="E1114">
        <v>2011</v>
      </c>
      <c r="F1114">
        <v>8</v>
      </c>
      <c r="G1114">
        <v>23</v>
      </c>
      <c r="H1114" t="s">
        <v>86</v>
      </c>
      <c r="I1114" t="s">
        <v>241</v>
      </c>
      <c r="J1114" t="s">
        <v>242</v>
      </c>
      <c r="K1114" t="s">
        <v>242</v>
      </c>
      <c r="L1114" t="s">
        <v>86</v>
      </c>
      <c r="M1114" t="s">
        <v>148</v>
      </c>
      <c r="N1114" s="50">
        <v>43188972</v>
      </c>
      <c r="O1114" s="51">
        <v>2336139</v>
      </c>
      <c r="P1114" t="s">
        <v>697</v>
      </c>
      <c r="Q1114" t="s">
        <v>1671</v>
      </c>
      <c r="R1114" t="s">
        <v>1972</v>
      </c>
      <c r="S1114" s="49" t="str">
        <f>CONCATENATE(Tabla_Datos[[#This Row],[Nombre_Cliente]]," ",Tabla_Datos[[#This Row],[ApellidoPaterno_Cliente]]," ",Tabla_Datos[[#This Row],[ApellidoMaterno_Cliente]])</f>
        <v>CARMEN ROSA CUEVA PAREDES</v>
      </c>
      <c r="T1114" s="53">
        <f>DATE(Tabla_Datos[[#This Row],[tAnio]],Tabla_Datos[[#This Row],[tMes]],Tabla_Datos[[#This Row],[tDia]])</f>
        <v>40778</v>
      </c>
      <c r="U1114" s="53" t="str">
        <f>IF(Tabla_Datos[[#This Row],[cProvincia]]="LIMA","LIMA","PROVINCIA")</f>
        <v>PROVINCIA</v>
      </c>
      <c r="V1114" s="53" t="str">
        <f>MID(Tabla_Datos[[#This Row],[pTelefono]],1,SEARCH("-",Tabla_Datos[[#This Row],[pTelefono]],1)-1)</f>
        <v>44</v>
      </c>
      <c r="W1114" s="53" t="str">
        <f>MID(Tabla_Datos[[#This Row],[pTelefono]],SEARCH("-",Tabla_Datos[[#This Row],[pTelefono]],1)+1,LEN(Tabla_Datos[[#This Row],[pTelefono]]))</f>
        <v>320786</v>
      </c>
      <c r="X1114" s="53" t="str">
        <f>CONCATENATE(Tabla_Datos[[#This Row],[TipUrb]]," ",Tabla_Datos[[#This Row],[Calle]]," ",Tabla_Datos[[#This Row],[NumCalle]])</f>
        <v>UR JOHN F. KENNEDY 101</v>
      </c>
      <c r="Y1114" t="s">
        <v>246</v>
      </c>
      <c r="Z1114" t="s">
        <v>93</v>
      </c>
      <c r="AA1114" t="s">
        <v>94</v>
      </c>
      <c r="AB1114" t="s">
        <v>95</v>
      </c>
      <c r="AC1114" t="s">
        <v>95</v>
      </c>
      <c r="AD1114" t="s">
        <v>161</v>
      </c>
      <c r="AE1114" t="s">
        <v>95</v>
      </c>
      <c r="AG1114" s="51">
        <v>18178968</v>
      </c>
      <c r="AI1114" t="s">
        <v>1264</v>
      </c>
      <c r="AJ1114" t="s">
        <v>1264</v>
      </c>
      <c r="AK1114" t="s">
        <v>4524</v>
      </c>
      <c r="AL1114">
        <v>101</v>
      </c>
    </row>
    <row r="1115" spans="1:38">
      <c r="A1115">
        <v>3292226</v>
      </c>
      <c r="B1115" t="s">
        <v>4525</v>
      </c>
      <c r="C1115" t="s">
        <v>19</v>
      </c>
      <c r="D1115" t="s">
        <v>85</v>
      </c>
      <c r="E1115">
        <v>2011</v>
      </c>
      <c r="F1115">
        <v>8</v>
      </c>
      <c r="G1115">
        <v>23</v>
      </c>
      <c r="H1115" t="s">
        <v>86</v>
      </c>
      <c r="I1115" t="s">
        <v>16</v>
      </c>
      <c r="J1115" t="s">
        <v>16</v>
      </c>
      <c r="K1115" t="s">
        <v>646</v>
      </c>
      <c r="L1115" t="s">
        <v>86</v>
      </c>
      <c r="M1115" t="s">
        <v>88</v>
      </c>
      <c r="N1115" s="50">
        <v>7737218</v>
      </c>
      <c r="O1115" s="51">
        <v>2336765</v>
      </c>
      <c r="P1115" t="s">
        <v>4526</v>
      </c>
      <c r="Q1115" t="s">
        <v>159</v>
      </c>
      <c r="R1115" t="s">
        <v>3144</v>
      </c>
      <c r="S1115" s="49" t="str">
        <f>CONCATENATE(Tabla_Datos[[#This Row],[Nombre_Cliente]]," ",Tabla_Datos[[#This Row],[ApellidoPaterno_Cliente]]," ",Tabla_Datos[[#This Row],[ApellidoMaterno_Cliente]])</f>
        <v>VICENTE MAIRHO CHAVEZ DOMINGUEZ</v>
      </c>
      <c r="T1115" s="53">
        <f>DATE(Tabla_Datos[[#This Row],[tAnio]],Tabla_Datos[[#This Row],[tMes]],Tabla_Datos[[#This Row],[tDia]])</f>
        <v>40778</v>
      </c>
      <c r="U1115" s="53" t="str">
        <f>IF(Tabla_Datos[[#This Row],[cProvincia]]="LIMA","LIMA","PROVINCIA")</f>
        <v>LIMA</v>
      </c>
      <c r="V1115" s="53" t="str">
        <f>MID(Tabla_Datos[[#This Row],[pTelefono]],1,SEARCH("-",Tabla_Datos[[#This Row],[pTelefono]],1)-1)</f>
        <v>1</v>
      </c>
      <c r="W1115" s="53" t="str">
        <f>MID(Tabla_Datos[[#This Row],[pTelefono]],SEARCH("-",Tabla_Datos[[#This Row],[pTelefono]],1)+1,LEN(Tabla_Datos[[#This Row],[pTelefono]]))</f>
        <v>943581810</v>
      </c>
      <c r="X1115" s="53" t="str">
        <f>CONCATENATE(Tabla_Datos[[#This Row],[TipUrb]]," ",Tabla_Datos[[#This Row],[Calle]]," ",Tabla_Datos[[#This Row],[NumCalle]])</f>
        <v xml:space="preserve">  MOGABUROS 124</v>
      </c>
      <c r="Y1115" t="s">
        <v>92</v>
      </c>
      <c r="Z1115" t="s">
        <v>122</v>
      </c>
      <c r="AA1115" t="s">
        <v>123</v>
      </c>
      <c r="AB1115" t="s">
        <v>95</v>
      </c>
      <c r="AC1115">
        <v>1002</v>
      </c>
      <c r="AD1115" t="s">
        <v>95</v>
      </c>
      <c r="AE1115" t="s">
        <v>95</v>
      </c>
      <c r="AF1115" t="s">
        <v>95</v>
      </c>
      <c r="AG1115" s="51">
        <v>71632155</v>
      </c>
      <c r="AH1115" t="s">
        <v>95</v>
      </c>
      <c r="AI1115">
        <v>1</v>
      </c>
      <c r="AJ1115">
        <v>1</v>
      </c>
      <c r="AK1115" t="s">
        <v>4527</v>
      </c>
      <c r="AL1115">
        <v>124</v>
      </c>
    </row>
    <row r="1116" spans="1:38">
      <c r="A1116">
        <v>3291665</v>
      </c>
      <c r="B1116" t="s">
        <v>4528</v>
      </c>
      <c r="C1116" t="s">
        <v>20</v>
      </c>
      <c r="D1116" t="s">
        <v>143</v>
      </c>
      <c r="E1116">
        <v>2011</v>
      </c>
      <c r="F1116">
        <v>8</v>
      </c>
      <c r="G1116">
        <v>23</v>
      </c>
      <c r="H1116" t="s">
        <v>86</v>
      </c>
      <c r="I1116" t="s">
        <v>300</v>
      </c>
      <c r="J1116" t="s">
        <v>535</v>
      </c>
      <c r="K1116" t="s">
        <v>1010</v>
      </c>
      <c r="L1116" t="s">
        <v>86</v>
      </c>
      <c r="M1116" t="s">
        <v>148</v>
      </c>
      <c r="N1116" s="50">
        <v>46132436</v>
      </c>
      <c r="O1116" s="51">
        <v>2336336</v>
      </c>
      <c r="P1116" t="s">
        <v>3962</v>
      </c>
      <c r="Q1116" t="s">
        <v>1931</v>
      </c>
      <c r="R1116" t="s">
        <v>4529</v>
      </c>
      <c r="S1116" s="49" t="str">
        <f>CONCATENATE(Tabla_Datos[[#This Row],[Nombre_Cliente]]," ",Tabla_Datos[[#This Row],[ApellidoPaterno_Cliente]]," ",Tabla_Datos[[#This Row],[ApellidoMaterno_Cliente]])</f>
        <v>CESAR VALDEZ YNDAMA</v>
      </c>
      <c r="T1116" s="53">
        <f>DATE(Tabla_Datos[[#This Row],[tAnio]],Tabla_Datos[[#This Row],[tMes]],Tabla_Datos[[#This Row],[tDia]])</f>
        <v>40778</v>
      </c>
      <c r="U1116" s="53" t="str">
        <f>IF(Tabla_Datos[[#This Row],[cProvincia]]="LIMA","LIMA","PROVINCIA")</f>
        <v>PROVINCIA</v>
      </c>
      <c r="V1116" s="53" t="str">
        <f>MID(Tabla_Datos[[#This Row],[pTelefono]],1,SEARCH("-",Tabla_Datos[[#This Row],[pTelefono]],1)-1)</f>
        <v>65</v>
      </c>
      <c r="W1116" s="53" t="str">
        <f>MID(Tabla_Datos[[#This Row],[pTelefono]],SEARCH("-",Tabla_Datos[[#This Row],[pTelefono]],1)+1,LEN(Tabla_Datos[[#This Row],[pTelefono]]))</f>
        <v>953627126</v>
      </c>
      <c r="X1116" s="53" t="str">
        <f>CONCATENATE(Tabla_Datos[[#This Row],[TipUrb]]," ",Tabla_Datos[[#This Row],[Calle]]," ",Tabla_Datos[[#This Row],[NumCalle]])</f>
        <v>AH MISTI 557</v>
      </c>
      <c r="Y1116" t="s">
        <v>305</v>
      </c>
      <c r="Z1116" t="s">
        <v>152</v>
      </c>
      <c r="AA1116" t="s">
        <v>153</v>
      </c>
      <c r="AB1116" t="s">
        <v>95</v>
      </c>
      <c r="AC1116" t="s">
        <v>95</v>
      </c>
      <c r="AD1116" t="s">
        <v>96</v>
      </c>
      <c r="AE1116" t="s">
        <v>95</v>
      </c>
      <c r="AF1116" t="s">
        <v>95</v>
      </c>
      <c r="AG1116" s="51">
        <v>5325436</v>
      </c>
      <c r="AH1116" t="s">
        <v>95</v>
      </c>
      <c r="AI1116">
        <v>1</v>
      </c>
      <c r="AJ1116">
        <v>1</v>
      </c>
      <c r="AK1116" t="s">
        <v>4530</v>
      </c>
      <c r="AL1116">
        <v>557</v>
      </c>
    </row>
    <row r="1117" spans="1:38">
      <c r="A1117">
        <v>3291959</v>
      </c>
      <c r="B1117" t="s">
        <v>4531</v>
      </c>
      <c r="C1117" t="s">
        <v>20</v>
      </c>
      <c r="D1117" t="s">
        <v>85</v>
      </c>
      <c r="E1117">
        <v>2011</v>
      </c>
      <c r="F1117">
        <v>8</v>
      </c>
      <c r="G1117">
        <v>23</v>
      </c>
      <c r="H1117" t="s">
        <v>86</v>
      </c>
      <c r="I1117" t="s">
        <v>16</v>
      </c>
      <c r="J1117" t="s">
        <v>16</v>
      </c>
      <c r="K1117" t="s">
        <v>157</v>
      </c>
      <c r="L1117" t="s">
        <v>86</v>
      </c>
      <c r="M1117" t="s">
        <v>88</v>
      </c>
      <c r="N1117" s="50">
        <v>44347004</v>
      </c>
      <c r="O1117" s="51">
        <v>2336552</v>
      </c>
      <c r="P1117" t="s">
        <v>4532</v>
      </c>
      <c r="Q1117" t="s">
        <v>2417</v>
      </c>
      <c r="R1117" t="s">
        <v>4533</v>
      </c>
      <c r="S1117" s="49" t="str">
        <f>CONCATENATE(Tabla_Datos[[#This Row],[Nombre_Cliente]]," ",Tabla_Datos[[#This Row],[ApellidoPaterno_Cliente]]," ",Tabla_Datos[[#This Row],[ApellidoMaterno_Cliente]])</f>
        <v>EMILIA CLEMENCIA VALDIVIA DE CHICLOTE</v>
      </c>
      <c r="T1117" s="53">
        <f>DATE(Tabla_Datos[[#This Row],[tAnio]],Tabla_Datos[[#This Row],[tMes]],Tabla_Datos[[#This Row],[tDia]])</f>
        <v>40778</v>
      </c>
      <c r="U1117" s="53" t="str">
        <f>IF(Tabla_Datos[[#This Row],[cProvincia]]="LIMA","LIMA","PROVINCIA")</f>
        <v>LIMA</v>
      </c>
      <c r="V1117" s="53" t="str">
        <f>MID(Tabla_Datos[[#This Row],[pTelefono]],1,SEARCH("-",Tabla_Datos[[#This Row],[pTelefono]],1)-1)</f>
        <v>1</v>
      </c>
      <c r="W1117" s="53" t="str">
        <f>MID(Tabla_Datos[[#This Row],[pTelefono]],SEARCH("-",Tabla_Datos[[#This Row],[pTelefono]],1)+1,LEN(Tabla_Datos[[#This Row],[pTelefono]]))</f>
        <v>980904386</v>
      </c>
      <c r="X1117" s="53" t="str">
        <f>CONCATENATE(Tabla_Datos[[#This Row],[TipUrb]]," ",Tabla_Datos[[#This Row],[Calle]]," ",Tabla_Datos[[#This Row],[NumCalle]])</f>
        <v>UR TURIN 518</v>
      </c>
      <c r="Y1117" t="s">
        <v>92</v>
      </c>
      <c r="Z1117" t="s">
        <v>122</v>
      </c>
      <c r="AA1117" t="s">
        <v>123</v>
      </c>
      <c r="AB1117" t="s">
        <v>95</v>
      </c>
      <c r="AC1117" t="s">
        <v>95</v>
      </c>
      <c r="AD1117" t="s">
        <v>161</v>
      </c>
      <c r="AE1117" t="s">
        <v>95</v>
      </c>
      <c r="AF1117" t="s">
        <v>95</v>
      </c>
      <c r="AG1117" s="51">
        <v>6965220</v>
      </c>
      <c r="AH1117" t="s">
        <v>95</v>
      </c>
      <c r="AI1117">
        <v>1</v>
      </c>
      <c r="AJ1117">
        <v>1</v>
      </c>
      <c r="AK1117" t="s">
        <v>4534</v>
      </c>
      <c r="AL1117">
        <v>518</v>
      </c>
    </row>
    <row r="1118" spans="1:38">
      <c r="A1118">
        <v>3292126</v>
      </c>
      <c r="B1118" t="s">
        <v>4535</v>
      </c>
      <c r="C1118" t="s">
        <v>19</v>
      </c>
      <c r="D1118" t="s">
        <v>143</v>
      </c>
      <c r="E1118">
        <v>2011</v>
      </c>
      <c r="F1118">
        <v>8</v>
      </c>
      <c r="G1118">
        <v>23</v>
      </c>
      <c r="H1118" t="s">
        <v>86</v>
      </c>
      <c r="I1118" t="s">
        <v>587</v>
      </c>
      <c r="J1118" t="s">
        <v>587</v>
      </c>
      <c r="K1118" t="s">
        <v>587</v>
      </c>
      <c r="L1118" t="s">
        <v>86</v>
      </c>
      <c r="M1118" t="s">
        <v>102</v>
      </c>
      <c r="N1118" s="50">
        <v>46454893</v>
      </c>
      <c r="O1118" s="51">
        <v>2336684</v>
      </c>
      <c r="P1118" t="s">
        <v>4536</v>
      </c>
      <c r="Q1118" t="s">
        <v>4537</v>
      </c>
      <c r="R1118" t="s">
        <v>4538</v>
      </c>
      <c r="S1118" s="49" t="str">
        <f>CONCATENATE(Tabla_Datos[[#This Row],[Nombre_Cliente]]," ",Tabla_Datos[[#This Row],[ApellidoPaterno_Cliente]]," ",Tabla_Datos[[#This Row],[ApellidoMaterno_Cliente]])</f>
        <v>CHRISTIAN SARMIENTO PARI</v>
      </c>
      <c r="T1118" s="53">
        <f>DATE(Tabla_Datos[[#This Row],[tAnio]],Tabla_Datos[[#This Row],[tMes]],Tabla_Datos[[#This Row],[tDia]])</f>
        <v>40778</v>
      </c>
      <c r="U1118" s="53" t="str">
        <f>IF(Tabla_Datos[[#This Row],[cProvincia]]="LIMA","LIMA","PROVINCIA")</f>
        <v>PROVINCIA</v>
      </c>
      <c r="V1118" s="53" t="str">
        <f>MID(Tabla_Datos[[#This Row],[pTelefono]],1,SEARCH("-",Tabla_Datos[[#This Row],[pTelefono]],1)-1)</f>
        <v>52</v>
      </c>
      <c r="W1118" s="53" t="str">
        <f>MID(Tabla_Datos[[#This Row],[pTelefono]],SEARCH("-",Tabla_Datos[[#This Row],[pTelefono]],1)+1,LEN(Tabla_Datos[[#This Row],[pTelefono]]))</f>
        <v>952222472</v>
      </c>
      <c r="X1118" s="53" t="str">
        <f>CONCATENATE(Tabla_Datos[[#This Row],[TipUrb]]," ",Tabla_Datos[[#This Row],[Calle]]," ",Tabla_Datos[[#This Row],[NumCalle]])</f>
        <v>PJ PROGRESO 824</v>
      </c>
      <c r="Y1118" t="s">
        <v>590</v>
      </c>
      <c r="Z1118" t="s">
        <v>152</v>
      </c>
      <c r="AA1118" t="s">
        <v>153</v>
      </c>
      <c r="AB1118" t="s">
        <v>95</v>
      </c>
      <c r="AC1118" t="s">
        <v>95</v>
      </c>
      <c r="AD1118" t="s">
        <v>429</v>
      </c>
      <c r="AE1118" t="s">
        <v>95</v>
      </c>
      <c r="AF1118" t="s">
        <v>95</v>
      </c>
      <c r="AG1118" s="51">
        <v>46540247</v>
      </c>
      <c r="AH1118" t="s">
        <v>95</v>
      </c>
      <c r="AI1118">
        <v>1</v>
      </c>
      <c r="AJ1118">
        <v>1</v>
      </c>
      <c r="AK1118" t="s">
        <v>323</v>
      </c>
      <c r="AL1118">
        <v>824</v>
      </c>
    </row>
    <row r="1119" spans="1:38">
      <c r="A1119">
        <v>3292437</v>
      </c>
      <c r="B1119" t="s">
        <v>4539</v>
      </c>
      <c r="C1119" t="s">
        <v>20</v>
      </c>
      <c r="D1119" t="s">
        <v>85</v>
      </c>
      <c r="E1119">
        <v>2011</v>
      </c>
      <c r="F1119">
        <v>8</v>
      </c>
      <c r="G1119">
        <v>23</v>
      </c>
      <c r="H1119" t="s">
        <v>86</v>
      </c>
      <c r="I1119" t="s">
        <v>16</v>
      </c>
      <c r="J1119" t="s">
        <v>16</v>
      </c>
      <c r="K1119" t="s">
        <v>444</v>
      </c>
      <c r="L1119" t="s">
        <v>86</v>
      </c>
      <c r="M1119" t="s">
        <v>88</v>
      </c>
      <c r="N1119" s="50">
        <v>80572444</v>
      </c>
      <c r="O1119" s="51">
        <v>2336926</v>
      </c>
      <c r="P1119" t="s">
        <v>4540</v>
      </c>
      <c r="Q1119" t="s">
        <v>2944</v>
      </c>
      <c r="R1119" t="s">
        <v>3525</v>
      </c>
      <c r="S1119" s="49" t="str">
        <f>CONCATENATE(Tabla_Datos[[#This Row],[Nombre_Cliente]]," ",Tabla_Datos[[#This Row],[ApellidoPaterno_Cliente]]," ",Tabla_Datos[[#This Row],[ApellidoMaterno_Cliente]])</f>
        <v>ROSA ESTHER ALCANTARA MALCA</v>
      </c>
      <c r="T1119" s="53">
        <f>DATE(Tabla_Datos[[#This Row],[tAnio]],Tabla_Datos[[#This Row],[tMes]],Tabla_Datos[[#This Row],[tDia]])</f>
        <v>40778</v>
      </c>
      <c r="U1119" s="53" t="str">
        <f>IF(Tabla_Datos[[#This Row],[cProvincia]]="LIMA","LIMA","PROVINCIA")</f>
        <v>LIMA</v>
      </c>
      <c r="V1119" s="53" t="str">
        <f>MID(Tabla_Datos[[#This Row],[pTelefono]],1,SEARCH("-",Tabla_Datos[[#This Row],[pTelefono]],1)-1)</f>
        <v>1</v>
      </c>
      <c r="W1119" s="53" t="str">
        <f>MID(Tabla_Datos[[#This Row],[pTelefono]],SEARCH("-",Tabla_Datos[[#This Row],[pTelefono]],1)+1,LEN(Tabla_Datos[[#This Row],[pTelefono]]))</f>
        <v>15212701</v>
      </c>
      <c r="X1119" s="53" t="str">
        <f>CONCATENATE(Tabla_Datos[[#This Row],[TipUrb]]," ",Tabla_Datos[[#This Row],[Calle]]," ",Tabla_Datos[[#This Row],[NumCalle]])</f>
        <v>AG . 0</v>
      </c>
      <c r="Y1119" t="s">
        <v>92</v>
      </c>
      <c r="Z1119" t="s">
        <v>122</v>
      </c>
      <c r="AA1119" t="s">
        <v>123</v>
      </c>
      <c r="AB1119" t="s">
        <v>95</v>
      </c>
      <c r="AC1119" t="s">
        <v>95</v>
      </c>
      <c r="AD1119" t="s">
        <v>332</v>
      </c>
      <c r="AE1119" t="s">
        <v>950</v>
      </c>
      <c r="AF1119">
        <v>24</v>
      </c>
      <c r="AG1119" s="51">
        <v>7171404</v>
      </c>
      <c r="AH1119" t="s">
        <v>95</v>
      </c>
      <c r="AI1119">
        <v>1</v>
      </c>
      <c r="AJ1119">
        <v>1</v>
      </c>
      <c r="AK1119" t="s">
        <v>221</v>
      </c>
      <c r="AL1119">
        <v>0</v>
      </c>
    </row>
    <row r="1120" spans="1:38">
      <c r="A1120">
        <v>3292520</v>
      </c>
      <c r="B1120" t="s">
        <v>4541</v>
      </c>
      <c r="C1120" t="s">
        <v>20</v>
      </c>
      <c r="D1120" t="s">
        <v>143</v>
      </c>
      <c r="E1120">
        <v>2011</v>
      </c>
      <c r="F1120">
        <v>8</v>
      </c>
      <c r="G1120">
        <v>23</v>
      </c>
      <c r="H1120" t="s">
        <v>86</v>
      </c>
      <c r="I1120" t="s">
        <v>300</v>
      </c>
      <c r="J1120" t="s">
        <v>535</v>
      </c>
      <c r="K1120" t="s">
        <v>916</v>
      </c>
      <c r="L1120" t="s">
        <v>86</v>
      </c>
      <c r="M1120" t="s">
        <v>148</v>
      </c>
      <c r="N1120" s="50">
        <v>43054192</v>
      </c>
      <c r="O1120" s="51">
        <v>2336986</v>
      </c>
      <c r="P1120" t="s">
        <v>1103</v>
      </c>
      <c r="Q1120" t="s">
        <v>542</v>
      </c>
      <c r="R1120" t="s">
        <v>284</v>
      </c>
      <c r="S1120" s="49" t="str">
        <f>CONCATENATE(Tabla_Datos[[#This Row],[Nombre_Cliente]]," ",Tabla_Datos[[#This Row],[ApellidoPaterno_Cliente]]," ",Tabla_Datos[[#This Row],[ApellidoMaterno_Cliente]])</f>
        <v>LUIS ANTONIO RAMIREZ RIOS</v>
      </c>
      <c r="T1120" s="53">
        <f>DATE(Tabla_Datos[[#This Row],[tAnio]],Tabla_Datos[[#This Row],[tMes]],Tabla_Datos[[#This Row],[tDia]])</f>
        <v>40778</v>
      </c>
      <c r="U1120" s="53" t="str">
        <f>IF(Tabla_Datos[[#This Row],[cProvincia]]="LIMA","LIMA","PROVINCIA")</f>
        <v>PROVINCIA</v>
      </c>
      <c r="V1120" s="53" t="str">
        <f>MID(Tabla_Datos[[#This Row],[pTelefono]],1,SEARCH("-",Tabla_Datos[[#This Row],[pTelefono]],1)-1)</f>
        <v>65</v>
      </c>
      <c r="W1120" s="53" t="str">
        <f>MID(Tabla_Datos[[#This Row],[pTelefono]],SEARCH("-",Tabla_Datos[[#This Row],[pTelefono]],1)+1,LEN(Tabla_Datos[[#This Row],[pTelefono]]))</f>
        <v>965319825</v>
      </c>
      <c r="X1120" s="53" t="str">
        <f>CONCATENATE(Tabla_Datos[[#This Row],[TipUrb]]," ",Tabla_Datos[[#This Row],[Calle]]," ",Tabla_Datos[[#This Row],[NumCalle]])</f>
        <v>PJ TAVARA WEST 1054</v>
      </c>
      <c r="Y1120" t="s">
        <v>305</v>
      </c>
      <c r="Z1120" t="s">
        <v>152</v>
      </c>
      <c r="AA1120" t="s">
        <v>153</v>
      </c>
      <c r="AB1120" t="s">
        <v>95</v>
      </c>
      <c r="AC1120" t="s">
        <v>95</v>
      </c>
      <c r="AD1120" t="s">
        <v>429</v>
      </c>
      <c r="AE1120" t="s">
        <v>95</v>
      </c>
      <c r="AF1120" t="s">
        <v>95</v>
      </c>
      <c r="AG1120" s="51">
        <v>5335529</v>
      </c>
      <c r="AH1120" t="s">
        <v>95</v>
      </c>
      <c r="AI1120">
        <v>1</v>
      </c>
      <c r="AJ1120">
        <v>1</v>
      </c>
      <c r="AK1120" t="s">
        <v>4542</v>
      </c>
      <c r="AL1120">
        <v>1054</v>
      </c>
    </row>
    <row r="1121" spans="1:38">
      <c r="A1121">
        <v>3293156</v>
      </c>
      <c r="B1121" t="s">
        <v>4543</v>
      </c>
      <c r="C1121" t="s">
        <v>18</v>
      </c>
      <c r="D1121" t="s">
        <v>156</v>
      </c>
      <c r="E1121">
        <v>2011</v>
      </c>
      <c r="F1121">
        <v>8</v>
      </c>
      <c r="G1121">
        <v>23</v>
      </c>
      <c r="H1121" t="s">
        <v>86</v>
      </c>
      <c r="I1121" t="s">
        <v>16</v>
      </c>
      <c r="J1121" t="s">
        <v>16</v>
      </c>
      <c r="K1121" t="s">
        <v>633</v>
      </c>
      <c r="L1121" t="s">
        <v>86</v>
      </c>
      <c r="M1121" t="s">
        <v>88</v>
      </c>
      <c r="N1121" s="50">
        <v>99999999</v>
      </c>
      <c r="O1121" s="51">
        <v>2337313</v>
      </c>
      <c r="P1121" t="s">
        <v>1048</v>
      </c>
      <c r="Q1121" t="s">
        <v>3644</v>
      </c>
      <c r="R1121" t="s">
        <v>2729</v>
      </c>
      <c r="S1121" s="49" t="str">
        <f>CONCATENATE(Tabla_Datos[[#This Row],[Nombre_Cliente]]," ",Tabla_Datos[[#This Row],[ApellidoPaterno_Cliente]]," ",Tabla_Datos[[#This Row],[ApellidoMaterno_Cliente]])</f>
        <v xml:space="preserve">VICTOR LEON   PEÑA </v>
      </c>
      <c r="T1121" s="53">
        <f>DATE(Tabla_Datos[[#This Row],[tAnio]],Tabla_Datos[[#This Row],[tMes]],Tabla_Datos[[#This Row],[tDia]])</f>
        <v>40778</v>
      </c>
      <c r="U1121" s="53" t="str">
        <f>IF(Tabla_Datos[[#This Row],[cProvincia]]="LIMA","LIMA","PROVINCIA")</f>
        <v>LIMA</v>
      </c>
      <c r="V1121" s="53" t="str">
        <f>MID(Tabla_Datos[[#This Row],[pTelefono]],1,SEARCH("-",Tabla_Datos[[#This Row],[pTelefono]],1)-1)</f>
        <v>1</v>
      </c>
      <c r="W1121" s="53" t="str">
        <f>MID(Tabla_Datos[[#This Row],[pTelefono]],SEARCH("-",Tabla_Datos[[#This Row],[pTelefono]],1)+1,LEN(Tabla_Datos[[#This Row],[pTelefono]]))</f>
        <v>999962763</v>
      </c>
      <c r="X1121" s="53" t="str">
        <f>CONCATENATE(Tabla_Datos[[#This Row],[TipUrb]]," ",Tabla_Datos[[#This Row],[Calle]]," ",Tabla_Datos[[#This Row],[NumCalle]])</f>
        <v>UR CAPITAN JOSE ABELARDO QUIÑONES 107</v>
      </c>
      <c r="Y1121" t="s">
        <v>92</v>
      </c>
      <c r="Z1121" t="s">
        <v>93</v>
      </c>
      <c r="AA1121" t="s">
        <v>94</v>
      </c>
      <c r="AB1121" t="s">
        <v>95</v>
      </c>
      <c r="AC1121" t="s">
        <v>95</v>
      </c>
      <c r="AD1121" t="s">
        <v>161</v>
      </c>
      <c r="AE1121" t="s">
        <v>95</v>
      </c>
      <c r="AG1121" s="51">
        <v>19878774</v>
      </c>
      <c r="AI1121">
        <v>26</v>
      </c>
      <c r="AJ1121">
        <v>26</v>
      </c>
      <c r="AK1121" t="s">
        <v>4544</v>
      </c>
      <c r="AL1121">
        <v>107</v>
      </c>
    </row>
    <row r="1122" spans="1:38">
      <c r="A1122">
        <v>3293069</v>
      </c>
      <c r="B1122" t="s">
        <v>4545</v>
      </c>
      <c r="C1122" t="s">
        <v>20</v>
      </c>
      <c r="D1122" t="s">
        <v>85</v>
      </c>
      <c r="E1122">
        <v>2011</v>
      </c>
      <c r="F1122">
        <v>8</v>
      </c>
      <c r="G1122">
        <v>23</v>
      </c>
      <c r="H1122" t="s">
        <v>86</v>
      </c>
      <c r="I1122" t="s">
        <v>16</v>
      </c>
      <c r="J1122" t="s">
        <v>16</v>
      </c>
      <c r="K1122" t="s">
        <v>567</v>
      </c>
      <c r="L1122" t="s">
        <v>86</v>
      </c>
      <c r="M1122" t="s">
        <v>88</v>
      </c>
      <c r="N1122" s="50">
        <v>20000021</v>
      </c>
      <c r="O1122" s="51">
        <v>2337327</v>
      </c>
      <c r="P1122" t="s">
        <v>4546</v>
      </c>
      <c r="Q1122" t="s">
        <v>4547</v>
      </c>
      <c r="R1122" t="s">
        <v>4548</v>
      </c>
      <c r="S1122" s="49" t="str">
        <f>CONCATENATE(Tabla_Datos[[#This Row],[Nombre_Cliente]]," ",Tabla_Datos[[#This Row],[ApellidoPaterno_Cliente]]," ",Tabla_Datos[[#This Row],[ApellidoMaterno_Cliente]])</f>
        <v>VIOLETA JESUS ESCOBEDO ABARCA</v>
      </c>
      <c r="T1122" s="53">
        <f>DATE(Tabla_Datos[[#This Row],[tAnio]],Tabla_Datos[[#This Row],[tMes]],Tabla_Datos[[#This Row],[tDia]])</f>
        <v>40778</v>
      </c>
      <c r="U1122" s="53" t="str">
        <f>IF(Tabla_Datos[[#This Row],[cProvincia]]="LIMA","LIMA","PROVINCIA")</f>
        <v>LIMA</v>
      </c>
      <c r="V1122" s="53" t="str">
        <f>MID(Tabla_Datos[[#This Row],[pTelefono]],1,SEARCH("-",Tabla_Datos[[#This Row],[pTelefono]],1)-1)</f>
        <v>1</v>
      </c>
      <c r="W1122" s="53" t="str">
        <f>MID(Tabla_Datos[[#This Row],[pTelefono]],SEARCH("-",Tabla_Datos[[#This Row],[pTelefono]],1)+1,LEN(Tabla_Datos[[#This Row],[pTelefono]]))</f>
        <v>981042671</v>
      </c>
      <c r="X1122" s="53" t="str">
        <f>CONCATENATE(Tabla_Datos[[#This Row],[TipUrb]]," ",Tabla_Datos[[#This Row],[Calle]]," ",Tabla_Datos[[#This Row],[NumCalle]])</f>
        <v>UR CHACHANI 243</v>
      </c>
      <c r="Y1122" t="s">
        <v>92</v>
      </c>
      <c r="Z1122" t="s">
        <v>122</v>
      </c>
      <c r="AA1122" t="s">
        <v>123</v>
      </c>
      <c r="AB1122" t="s">
        <v>95</v>
      </c>
      <c r="AC1122" t="s">
        <v>95</v>
      </c>
      <c r="AD1122" t="s">
        <v>161</v>
      </c>
      <c r="AE1122" t="s">
        <v>95</v>
      </c>
      <c r="AF1122" t="s">
        <v>95</v>
      </c>
      <c r="AG1122" s="51">
        <v>9279060</v>
      </c>
      <c r="AH1122" t="s">
        <v>95</v>
      </c>
      <c r="AI1122">
        <v>1</v>
      </c>
      <c r="AJ1122">
        <v>1</v>
      </c>
      <c r="AK1122" t="s">
        <v>4549</v>
      </c>
      <c r="AL1122">
        <v>243</v>
      </c>
    </row>
    <row r="1123" spans="1:38">
      <c r="A1123">
        <v>3293399</v>
      </c>
      <c r="B1123" t="s">
        <v>4550</v>
      </c>
      <c r="C1123" t="s">
        <v>18</v>
      </c>
      <c r="D1123" t="s">
        <v>156</v>
      </c>
      <c r="E1123">
        <v>2011</v>
      </c>
      <c r="F1123">
        <v>8</v>
      </c>
      <c r="G1123">
        <v>23</v>
      </c>
      <c r="H1123" t="s">
        <v>86</v>
      </c>
      <c r="I1123" t="s">
        <v>16</v>
      </c>
      <c r="J1123" t="s">
        <v>16</v>
      </c>
      <c r="K1123" t="s">
        <v>633</v>
      </c>
      <c r="L1123" t="s">
        <v>86</v>
      </c>
      <c r="M1123" t="s">
        <v>88</v>
      </c>
      <c r="N1123" s="50">
        <v>99999999</v>
      </c>
      <c r="O1123" s="51">
        <v>2337609</v>
      </c>
      <c r="P1123" t="s">
        <v>4551</v>
      </c>
      <c r="Q1123" t="s">
        <v>961</v>
      </c>
      <c r="R1123" t="s">
        <v>2828</v>
      </c>
      <c r="S1123" s="49" t="str">
        <f>CONCATENATE(Tabla_Datos[[#This Row],[Nombre_Cliente]]," ",Tabla_Datos[[#This Row],[ApellidoPaterno_Cliente]]," ",Tabla_Datos[[#This Row],[ApellidoMaterno_Cliente]])</f>
        <v xml:space="preserve">MARIA CLAUDIA  GARCIA  QUISPE </v>
      </c>
      <c r="T1123" s="53">
        <f>DATE(Tabla_Datos[[#This Row],[tAnio]],Tabla_Datos[[#This Row],[tMes]],Tabla_Datos[[#This Row],[tDia]])</f>
        <v>40778</v>
      </c>
      <c r="U1123" s="53" t="str">
        <f>IF(Tabla_Datos[[#This Row],[cProvincia]]="LIMA","LIMA","PROVINCIA")</f>
        <v>LIMA</v>
      </c>
      <c r="V1123" s="53" t="str">
        <f>MID(Tabla_Datos[[#This Row],[pTelefono]],1,SEARCH("-",Tabla_Datos[[#This Row],[pTelefono]],1)-1)</f>
        <v>1</v>
      </c>
      <c r="W1123" s="53" t="str">
        <f>MID(Tabla_Datos[[#This Row],[pTelefono]],SEARCH("-",Tabla_Datos[[#This Row],[pTelefono]],1)+1,LEN(Tabla_Datos[[#This Row],[pTelefono]]))</f>
        <v>996417253</v>
      </c>
      <c r="X1123" s="53" t="str">
        <f>CONCATENATE(Tabla_Datos[[#This Row],[TipUrb]]," ",Tabla_Datos[[#This Row],[Calle]]," ",Tabla_Datos[[#This Row],[NumCalle]])</f>
        <v>UR QUIÑONES, CAPITAN JOSE ABELARD 142</v>
      </c>
      <c r="Y1123" t="s">
        <v>92</v>
      </c>
      <c r="Z1123" t="s">
        <v>93</v>
      </c>
      <c r="AA1123" t="s">
        <v>94</v>
      </c>
      <c r="AB1123">
        <v>3</v>
      </c>
      <c r="AC1123" t="s">
        <v>95</v>
      </c>
      <c r="AD1123" t="s">
        <v>161</v>
      </c>
      <c r="AE1123" t="s">
        <v>95</v>
      </c>
      <c r="AG1123" s="51">
        <v>8321650</v>
      </c>
      <c r="AI1123">
        <v>26</v>
      </c>
      <c r="AJ1123">
        <v>26</v>
      </c>
      <c r="AK1123" t="s">
        <v>4552</v>
      </c>
      <c r="AL1123">
        <v>142</v>
      </c>
    </row>
    <row r="1124" spans="1:38">
      <c r="A1124">
        <v>3292372</v>
      </c>
      <c r="B1124" t="s">
        <v>4553</v>
      </c>
      <c r="C1124" t="s">
        <v>19</v>
      </c>
      <c r="D1124" t="s">
        <v>143</v>
      </c>
      <c r="E1124">
        <v>2011</v>
      </c>
      <c r="F1124">
        <v>8</v>
      </c>
      <c r="G1124">
        <v>23</v>
      </c>
      <c r="H1124" t="s">
        <v>86</v>
      </c>
      <c r="I1124" t="s">
        <v>790</v>
      </c>
      <c r="J1124" t="s">
        <v>828</v>
      </c>
      <c r="K1124" t="s">
        <v>790</v>
      </c>
      <c r="L1124" t="s">
        <v>86</v>
      </c>
      <c r="M1124" t="s">
        <v>102</v>
      </c>
      <c r="N1124" s="50">
        <v>46677118</v>
      </c>
      <c r="O1124" s="51">
        <v>2336873</v>
      </c>
      <c r="P1124" t="s">
        <v>3000</v>
      </c>
      <c r="Q1124" t="s">
        <v>3553</v>
      </c>
      <c r="R1124" t="s">
        <v>1606</v>
      </c>
      <c r="S1124" s="49" t="str">
        <f>CONCATENATE(Tabla_Datos[[#This Row],[Nombre_Cliente]]," ",Tabla_Datos[[#This Row],[ApellidoPaterno_Cliente]]," ",Tabla_Datos[[#This Row],[ApellidoMaterno_Cliente]])</f>
        <v>JUAN JOSE HUANACUNI HUALLPA</v>
      </c>
      <c r="T1124" s="53">
        <f>DATE(Tabla_Datos[[#This Row],[tAnio]],Tabla_Datos[[#This Row],[tMes]],Tabla_Datos[[#This Row],[tDia]])</f>
        <v>40778</v>
      </c>
      <c r="U1124" s="53" t="str">
        <f>IF(Tabla_Datos[[#This Row],[cProvincia]]="LIMA","LIMA","PROVINCIA")</f>
        <v>PROVINCIA</v>
      </c>
      <c r="V1124" s="53" t="str">
        <f>MID(Tabla_Datos[[#This Row],[pTelefono]],1,SEARCH("-",Tabla_Datos[[#This Row],[pTelefono]],1)-1)</f>
        <v>53</v>
      </c>
      <c r="W1124" s="53" t="str">
        <f>MID(Tabla_Datos[[#This Row],[pTelefono]],SEARCH("-",Tabla_Datos[[#This Row],[pTelefono]],1)+1,LEN(Tabla_Datos[[#This Row],[pTelefono]]))</f>
        <v>953916474</v>
      </c>
      <c r="X1124" s="53" t="str">
        <f>CONCATENATE(Tabla_Datos[[#This Row],[TipUrb]]," ",Tabla_Datos[[#This Row],[Calle]]," ",Tabla_Datos[[#This Row],[NumCalle]])</f>
        <v>UR . 0</v>
      </c>
      <c r="Y1124" t="s">
        <v>832</v>
      </c>
      <c r="Z1124" t="s">
        <v>152</v>
      </c>
      <c r="AA1124" t="s">
        <v>153</v>
      </c>
      <c r="AB1124" t="s">
        <v>95</v>
      </c>
      <c r="AC1124" t="s">
        <v>95</v>
      </c>
      <c r="AD1124" t="s">
        <v>161</v>
      </c>
      <c r="AE1124" t="s">
        <v>950</v>
      </c>
      <c r="AF1124">
        <v>21</v>
      </c>
      <c r="AG1124" s="51">
        <v>41720423</v>
      </c>
      <c r="AH1124" t="s">
        <v>95</v>
      </c>
      <c r="AI1124">
        <v>1</v>
      </c>
      <c r="AJ1124">
        <v>1</v>
      </c>
      <c r="AK1124" t="s">
        <v>221</v>
      </c>
      <c r="AL1124">
        <v>0</v>
      </c>
    </row>
    <row r="1125" spans="1:38">
      <c r="A1125">
        <v>3293412</v>
      </c>
      <c r="B1125" t="s">
        <v>4554</v>
      </c>
      <c r="C1125" t="s">
        <v>18</v>
      </c>
      <c r="D1125" t="s">
        <v>156</v>
      </c>
      <c r="E1125">
        <v>2011</v>
      </c>
      <c r="F1125">
        <v>8</v>
      </c>
      <c r="G1125">
        <v>23</v>
      </c>
      <c r="H1125" t="s">
        <v>86</v>
      </c>
      <c r="I1125" t="s">
        <v>16</v>
      </c>
      <c r="J1125" t="s">
        <v>16</v>
      </c>
      <c r="K1125" t="s">
        <v>633</v>
      </c>
      <c r="L1125" t="s">
        <v>86</v>
      </c>
      <c r="M1125" t="s">
        <v>88</v>
      </c>
      <c r="N1125" s="50">
        <v>99999999</v>
      </c>
      <c r="O1125" s="51">
        <v>2337568</v>
      </c>
      <c r="P1125" t="s">
        <v>4555</v>
      </c>
      <c r="Q1125" t="s">
        <v>4556</v>
      </c>
      <c r="R1125" t="s">
        <v>4556</v>
      </c>
      <c r="S1125" s="49" t="str">
        <f>CONCATENATE(Tabla_Datos[[#This Row],[Nombre_Cliente]]," ",Tabla_Datos[[#This Row],[ApellidoPaterno_Cliente]]," ",Tabla_Datos[[#This Row],[ApellidoMaterno_Cliente]])</f>
        <v xml:space="preserve">MIRNA LUZ  TAPULLIMA  TAPULLIMA </v>
      </c>
      <c r="T1125" s="53">
        <f>DATE(Tabla_Datos[[#This Row],[tAnio]],Tabla_Datos[[#This Row],[tMes]],Tabla_Datos[[#This Row],[tDia]])</f>
        <v>40778</v>
      </c>
      <c r="U1125" s="53" t="str">
        <f>IF(Tabla_Datos[[#This Row],[cProvincia]]="LIMA","LIMA","PROVINCIA")</f>
        <v>LIMA</v>
      </c>
      <c r="V1125" s="53" t="str">
        <f>MID(Tabla_Datos[[#This Row],[pTelefono]],1,SEARCH("-",Tabla_Datos[[#This Row],[pTelefono]],1)-1)</f>
        <v>1</v>
      </c>
      <c r="W1125" s="53" t="str">
        <f>MID(Tabla_Datos[[#This Row],[pTelefono]],SEARCH("-",Tabla_Datos[[#This Row],[pTelefono]],1)+1,LEN(Tabla_Datos[[#This Row],[pTelefono]]))</f>
        <v>989458929</v>
      </c>
      <c r="X1125" s="53" t="str">
        <f>CONCATENATE(Tabla_Datos[[#This Row],[TipUrb]]," ",Tabla_Datos[[#This Row],[Calle]]," ",Tabla_Datos[[#This Row],[NumCalle]])</f>
        <v>UR SANTA ROSA 328</v>
      </c>
      <c r="Y1125" t="s">
        <v>92</v>
      </c>
      <c r="Z1125" t="s">
        <v>93</v>
      </c>
      <c r="AA1125" t="s">
        <v>94</v>
      </c>
      <c r="AB1125" t="s">
        <v>95</v>
      </c>
      <c r="AC1125" t="s">
        <v>95</v>
      </c>
      <c r="AD1125" t="s">
        <v>161</v>
      </c>
      <c r="AE1125" t="s">
        <v>413</v>
      </c>
      <c r="AF1125">
        <v>11</v>
      </c>
      <c r="AG1125" s="51">
        <v>47612573</v>
      </c>
      <c r="AI1125">
        <v>26</v>
      </c>
      <c r="AJ1125">
        <v>26</v>
      </c>
      <c r="AK1125" t="s">
        <v>228</v>
      </c>
      <c r="AL1125">
        <v>328</v>
      </c>
    </row>
    <row r="1126" spans="1:38">
      <c r="A1126">
        <v>3292041</v>
      </c>
      <c r="B1126" t="s">
        <v>4557</v>
      </c>
      <c r="C1126" t="s">
        <v>20</v>
      </c>
      <c r="D1126" t="s">
        <v>85</v>
      </c>
      <c r="E1126">
        <v>2011</v>
      </c>
      <c r="F1126">
        <v>8</v>
      </c>
      <c r="G1126">
        <v>23</v>
      </c>
      <c r="H1126" t="s">
        <v>86</v>
      </c>
      <c r="I1126" t="s">
        <v>16</v>
      </c>
      <c r="J1126" t="s">
        <v>16</v>
      </c>
      <c r="K1126" t="s">
        <v>171</v>
      </c>
      <c r="L1126" t="s">
        <v>86</v>
      </c>
      <c r="M1126" t="s">
        <v>88</v>
      </c>
      <c r="N1126" s="50">
        <v>6114179</v>
      </c>
      <c r="O1126" s="51">
        <v>2336615</v>
      </c>
      <c r="P1126" t="s">
        <v>4558</v>
      </c>
      <c r="Q1126" t="s">
        <v>940</v>
      </c>
      <c r="R1126" t="s">
        <v>4559</v>
      </c>
      <c r="S1126" s="49" t="str">
        <f>CONCATENATE(Tabla_Datos[[#This Row],[Nombre_Cliente]]," ",Tabla_Datos[[#This Row],[ApellidoPaterno_Cliente]]," ",Tabla_Datos[[#This Row],[ApellidoMaterno_Cliente]])</f>
        <v>TULA CONSUELO AMAYA CARRANZA</v>
      </c>
      <c r="T1126" s="53">
        <f>DATE(Tabla_Datos[[#This Row],[tAnio]],Tabla_Datos[[#This Row],[tMes]],Tabla_Datos[[#This Row],[tDia]])</f>
        <v>40778</v>
      </c>
      <c r="U1126" s="53" t="str">
        <f>IF(Tabla_Datos[[#This Row],[cProvincia]]="LIMA","LIMA","PROVINCIA")</f>
        <v>LIMA</v>
      </c>
      <c r="V1126" s="53" t="str">
        <f>MID(Tabla_Datos[[#This Row],[pTelefono]],1,SEARCH("-",Tabla_Datos[[#This Row],[pTelefono]],1)-1)</f>
        <v>1</v>
      </c>
      <c r="W1126" s="53" t="str">
        <f>MID(Tabla_Datos[[#This Row],[pTelefono]],SEARCH("-",Tabla_Datos[[#This Row],[pTelefono]],1)+1,LEN(Tabla_Datos[[#This Row],[pTelefono]]))</f>
        <v>999156818</v>
      </c>
      <c r="X1126" s="53" t="str">
        <f>CONCATENATE(Tabla_Datos[[#This Row],[TipUrb]]," ",Tabla_Datos[[#This Row],[Calle]]," ",Tabla_Datos[[#This Row],[NumCalle]])</f>
        <v>UR LOS NEGOCIOS EDF 9 DTO 502B 280</v>
      </c>
      <c r="Y1126" t="s">
        <v>92</v>
      </c>
      <c r="Z1126" t="s">
        <v>122</v>
      </c>
      <c r="AA1126" t="s">
        <v>123</v>
      </c>
      <c r="AB1126" t="s">
        <v>95</v>
      </c>
      <c r="AC1126" t="s">
        <v>95</v>
      </c>
      <c r="AD1126" t="s">
        <v>161</v>
      </c>
      <c r="AE1126" t="s">
        <v>95</v>
      </c>
      <c r="AF1126" t="s">
        <v>95</v>
      </c>
      <c r="AG1126" s="51">
        <v>9673243</v>
      </c>
      <c r="AH1126" t="s">
        <v>95</v>
      </c>
      <c r="AI1126">
        <v>1</v>
      </c>
      <c r="AJ1126">
        <v>1</v>
      </c>
      <c r="AK1126" t="s">
        <v>4560</v>
      </c>
      <c r="AL1126">
        <v>280</v>
      </c>
    </row>
    <row r="1127" spans="1:38">
      <c r="A1127">
        <v>3292133</v>
      </c>
      <c r="B1127" t="s">
        <v>4561</v>
      </c>
      <c r="C1127" t="s">
        <v>20</v>
      </c>
      <c r="D1127" t="s">
        <v>85</v>
      </c>
      <c r="E1127">
        <v>2011</v>
      </c>
      <c r="F1127">
        <v>8</v>
      </c>
      <c r="G1127">
        <v>23</v>
      </c>
      <c r="H1127" t="s">
        <v>86</v>
      </c>
      <c r="I1127" t="s">
        <v>241</v>
      </c>
      <c r="J1127" t="s">
        <v>242</v>
      </c>
      <c r="K1127" t="s">
        <v>242</v>
      </c>
      <c r="L1127" t="s">
        <v>86</v>
      </c>
      <c r="M1127" t="s">
        <v>148</v>
      </c>
      <c r="N1127" s="50">
        <v>42203455</v>
      </c>
      <c r="O1127" s="51">
        <v>2336694</v>
      </c>
      <c r="P1127" t="s">
        <v>4562</v>
      </c>
      <c r="Q1127" t="s">
        <v>412</v>
      </c>
      <c r="R1127" t="s">
        <v>187</v>
      </c>
      <c r="S1127" s="49" t="str">
        <f>CONCATENATE(Tabla_Datos[[#This Row],[Nombre_Cliente]]," ",Tabla_Datos[[#This Row],[ApellidoPaterno_Cliente]]," ",Tabla_Datos[[#This Row],[ApellidoMaterno_Cliente]])</f>
        <v>LUZ UBALDINA GONZALES PALACIOS</v>
      </c>
      <c r="T1127" s="53">
        <f>DATE(Tabla_Datos[[#This Row],[tAnio]],Tabla_Datos[[#This Row],[tMes]],Tabla_Datos[[#This Row],[tDia]])</f>
        <v>40778</v>
      </c>
      <c r="U1127" s="53" t="str">
        <f>IF(Tabla_Datos[[#This Row],[cProvincia]]="LIMA","LIMA","PROVINCIA")</f>
        <v>PROVINCIA</v>
      </c>
      <c r="V1127" s="53" t="str">
        <f>MID(Tabla_Datos[[#This Row],[pTelefono]],1,SEARCH("-",Tabla_Datos[[#This Row],[pTelefono]],1)-1)</f>
        <v>44</v>
      </c>
      <c r="W1127" s="53" t="str">
        <f>MID(Tabla_Datos[[#This Row],[pTelefono]],SEARCH("-",Tabla_Datos[[#This Row],[pTelefono]],1)+1,LEN(Tabla_Datos[[#This Row],[pTelefono]]))</f>
        <v>948066608</v>
      </c>
      <c r="X1127" s="53" t="str">
        <f>CONCATENATE(Tabla_Datos[[#This Row],[TipUrb]]," ",Tabla_Datos[[#This Row],[Calle]]," ",Tabla_Datos[[#This Row],[NumCalle]])</f>
        <v>- SUAREZ 739</v>
      </c>
      <c r="Y1127" t="s">
        <v>246</v>
      </c>
      <c r="Z1127" t="s">
        <v>122</v>
      </c>
      <c r="AA1127" t="s">
        <v>123</v>
      </c>
      <c r="AB1127">
        <v>2</v>
      </c>
      <c r="AC1127" t="s">
        <v>95</v>
      </c>
      <c r="AD1127" t="s">
        <v>109</v>
      </c>
      <c r="AE1127" t="s">
        <v>95</v>
      </c>
      <c r="AF1127" t="s">
        <v>95</v>
      </c>
      <c r="AG1127" s="51">
        <v>17885211</v>
      </c>
      <c r="AH1127" t="s">
        <v>95</v>
      </c>
      <c r="AI1127">
        <v>1</v>
      </c>
      <c r="AJ1127">
        <v>1</v>
      </c>
      <c r="AK1127" t="s">
        <v>1492</v>
      </c>
      <c r="AL1127">
        <v>739</v>
      </c>
    </row>
    <row r="1128" spans="1:38">
      <c r="A1128">
        <v>3292174</v>
      </c>
      <c r="B1128" t="s">
        <v>4563</v>
      </c>
      <c r="C1128" t="s">
        <v>20</v>
      </c>
      <c r="D1128" t="s">
        <v>143</v>
      </c>
      <c r="E1128">
        <v>2011</v>
      </c>
      <c r="F1128">
        <v>8</v>
      </c>
      <c r="G1128">
        <v>23</v>
      </c>
      <c r="H1128" t="s">
        <v>86</v>
      </c>
      <c r="I1128" t="s">
        <v>300</v>
      </c>
      <c r="J1128" t="s">
        <v>535</v>
      </c>
      <c r="K1128" t="s">
        <v>916</v>
      </c>
      <c r="L1128" t="s">
        <v>86</v>
      </c>
      <c r="M1128" t="s">
        <v>148</v>
      </c>
      <c r="N1128" s="50">
        <v>46132436</v>
      </c>
      <c r="O1128" s="51">
        <v>2336721</v>
      </c>
      <c r="P1128" t="s">
        <v>4564</v>
      </c>
      <c r="Q1128" t="s">
        <v>4565</v>
      </c>
      <c r="R1128" t="s">
        <v>850</v>
      </c>
      <c r="S1128" s="49" t="str">
        <f>CONCATENATE(Tabla_Datos[[#This Row],[Nombre_Cliente]]," ",Tabla_Datos[[#This Row],[ApellidoPaterno_Cliente]]," ",Tabla_Datos[[#This Row],[ApellidoMaterno_Cliente]])</f>
        <v>PALMIR HAUXWELL DE VELASQUEZ</v>
      </c>
      <c r="T1128" s="53">
        <f>DATE(Tabla_Datos[[#This Row],[tAnio]],Tabla_Datos[[#This Row],[tMes]],Tabla_Datos[[#This Row],[tDia]])</f>
        <v>40778</v>
      </c>
      <c r="U1128" s="53" t="str">
        <f>IF(Tabla_Datos[[#This Row],[cProvincia]]="LIMA","LIMA","PROVINCIA")</f>
        <v>PROVINCIA</v>
      </c>
      <c r="V1128" s="53" t="str">
        <f>MID(Tabla_Datos[[#This Row],[pTelefono]],1,SEARCH("-",Tabla_Datos[[#This Row],[pTelefono]],1)-1)</f>
        <v>65</v>
      </c>
      <c r="W1128" s="53" t="str">
        <f>MID(Tabla_Datos[[#This Row],[pTelefono]],SEARCH("-",Tabla_Datos[[#This Row],[pTelefono]],1)+1,LEN(Tabla_Datos[[#This Row],[pTelefono]]))</f>
        <v>965913875</v>
      </c>
      <c r="X1128" s="53" t="str">
        <f>CONCATENATE(Tabla_Datos[[#This Row],[TipUrb]]," ",Tabla_Datos[[#This Row],[Calle]]," ",Tabla_Datos[[#This Row],[NumCalle]])</f>
        <v>- REVOLUCION 329</v>
      </c>
      <c r="Y1128" t="s">
        <v>305</v>
      </c>
      <c r="Z1128" t="s">
        <v>152</v>
      </c>
      <c r="AA1128" t="s">
        <v>153</v>
      </c>
      <c r="AB1128" t="s">
        <v>95</v>
      </c>
      <c r="AC1128" t="s">
        <v>95</v>
      </c>
      <c r="AD1128" t="s">
        <v>109</v>
      </c>
      <c r="AE1128" t="s">
        <v>95</v>
      </c>
      <c r="AF1128" t="s">
        <v>95</v>
      </c>
      <c r="AG1128" s="51">
        <v>5240848</v>
      </c>
      <c r="AH1128" t="s">
        <v>95</v>
      </c>
      <c r="AI1128">
        <v>1</v>
      </c>
      <c r="AJ1128">
        <v>1</v>
      </c>
      <c r="AK1128" t="s">
        <v>812</v>
      </c>
      <c r="AL1128">
        <v>329</v>
      </c>
    </row>
    <row r="1129" spans="1:38">
      <c r="A1129">
        <v>3293461</v>
      </c>
      <c r="B1129" t="s">
        <v>4566</v>
      </c>
      <c r="C1129" t="s">
        <v>18</v>
      </c>
      <c r="D1129" t="s">
        <v>156</v>
      </c>
      <c r="E1129">
        <v>2011</v>
      </c>
      <c r="F1129">
        <v>8</v>
      </c>
      <c r="G1129">
        <v>23</v>
      </c>
      <c r="H1129" t="s">
        <v>86</v>
      </c>
      <c r="I1129" t="s">
        <v>16</v>
      </c>
      <c r="J1129" t="s">
        <v>16</v>
      </c>
      <c r="K1129" t="s">
        <v>633</v>
      </c>
      <c r="L1129" t="s">
        <v>86</v>
      </c>
      <c r="M1129" t="s">
        <v>88</v>
      </c>
      <c r="N1129" s="50">
        <v>99999999</v>
      </c>
      <c r="O1129" s="51">
        <v>2337646</v>
      </c>
      <c r="P1129" t="s">
        <v>3087</v>
      </c>
      <c r="Q1129" t="s">
        <v>785</v>
      </c>
      <c r="R1129" t="s">
        <v>1893</v>
      </c>
      <c r="S1129" s="49" t="str">
        <f>CONCATENATE(Tabla_Datos[[#This Row],[Nombre_Cliente]]," ",Tabla_Datos[[#This Row],[ApellidoPaterno_Cliente]]," ",Tabla_Datos[[#This Row],[ApellidoMaterno_Cliente]])</f>
        <v xml:space="preserve">CARLOS ENRIQUE SALAZAR ORTIZ </v>
      </c>
      <c r="T1129" s="53">
        <f>DATE(Tabla_Datos[[#This Row],[tAnio]],Tabla_Datos[[#This Row],[tMes]],Tabla_Datos[[#This Row],[tDia]])</f>
        <v>40778</v>
      </c>
      <c r="U1129" s="53" t="str">
        <f>IF(Tabla_Datos[[#This Row],[cProvincia]]="LIMA","LIMA","PROVINCIA")</f>
        <v>LIMA</v>
      </c>
      <c r="V1129" s="53" t="str">
        <f>MID(Tabla_Datos[[#This Row],[pTelefono]],1,SEARCH("-",Tabla_Datos[[#This Row],[pTelefono]],1)-1)</f>
        <v>1</v>
      </c>
      <c r="W1129" s="53" t="str">
        <f>MID(Tabla_Datos[[#This Row],[pTelefono]],SEARCH("-",Tabla_Datos[[#This Row],[pTelefono]],1)+1,LEN(Tabla_Datos[[#This Row],[pTelefono]]))</f>
        <v>987757741</v>
      </c>
      <c r="X1129" s="53" t="str">
        <f>CONCATENATE(Tabla_Datos[[#This Row],[TipUrb]]," ",Tabla_Datos[[#This Row],[Calle]]," ",Tabla_Datos[[#This Row],[NumCalle]])</f>
        <v>UR CAHUIDE 299</v>
      </c>
      <c r="Y1129" t="s">
        <v>92</v>
      </c>
      <c r="Z1129" t="s">
        <v>93</v>
      </c>
      <c r="AA1129" t="s">
        <v>94</v>
      </c>
      <c r="AB1129" t="s">
        <v>95</v>
      </c>
      <c r="AC1129" t="s">
        <v>95</v>
      </c>
      <c r="AD1129" t="s">
        <v>161</v>
      </c>
      <c r="AE1129" t="s">
        <v>95</v>
      </c>
      <c r="AG1129" s="51">
        <v>41951905</v>
      </c>
      <c r="AI1129">
        <v>26</v>
      </c>
      <c r="AJ1129">
        <v>26</v>
      </c>
      <c r="AK1129" t="s">
        <v>1083</v>
      </c>
      <c r="AL1129">
        <v>299</v>
      </c>
    </row>
    <row r="1130" spans="1:38">
      <c r="A1130">
        <v>3294058</v>
      </c>
      <c r="B1130" t="s">
        <v>4567</v>
      </c>
      <c r="C1130" t="s">
        <v>18</v>
      </c>
      <c r="D1130" t="s">
        <v>156</v>
      </c>
      <c r="E1130">
        <v>2011</v>
      </c>
      <c r="F1130">
        <v>8</v>
      </c>
      <c r="G1130">
        <v>23</v>
      </c>
      <c r="H1130" t="s">
        <v>86</v>
      </c>
      <c r="I1130" t="s">
        <v>16</v>
      </c>
      <c r="J1130" t="s">
        <v>16</v>
      </c>
      <c r="K1130" t="s">
        <v>374</v>
      </c>
      <c r="L1130" t="s">
        <v>86</v>
      </c>
      <c r="M1130" t="s">
        <v>88</v>
      </c>
      <c r="N1130" s="50">
        <v>99999999</v>
      </c>
      <c r="O1130" s="51">
        <v>2338105</v>
      </c>
      <c r="P1130" t="s">
        <v>4568</v>
      </c>
      <c r="Q1130" t="s">
        <v>3716</v>
      </c>
      <c r="R1130" t="s">
        <v>337</v>
      </c>
      <c r="S1130" s="49" t="str">
        <f>CONCATENATE(Tabla_Datos[[#This Row],[Nombre_Cliente]]," ",Tabla_Datos[[#This Row],[ApellidoPaterno_Cliente]]," ",Tabla_Datos[[#This Row],[ApellidoMaterno_Cliente]])</f>
        <v xml:space="preserve">EVELYN  PEREZ  CAMPOS </v>
      </c>
      <c r="T1130" s="53">
        <f>DATE(Tabla_Datos[[#This Row],[tAnio]],Tabla_Datos[[#This Row],[tMes]],Tabla_Datos[[#This Row],[tDia]])</f>
        <v>40778</v>
      </c>
      <c r="U1130" s="53" t="str">
        <f>IF(Tabla_Datos[[#This Row],[cProvincia]]="LIMA","LIMA","PROVINCIA")</f>
        <v>LIMA</v>
      </c>
      <c r="V1130" s="53" t="str">
        <f>MID(Tabla_Datos[[#This Row],[pTelefono]],1,SEARCH("-",Tabla_Datos[[#This Row],[pTelefono]],1)-1)</f>
        <v>1</v>
      </c>
      <c r="W1130" s="53" t="str">
        <f>MID(Tabla_Datos[[#This Row],[pTelefono]],SEARCH("-",Tabla_Datos[[#This Row],[pTelefono]],1)+1,LEN(Tabla_Datos[[#This Row],[pTelefono]]))</f>
        <v>992526832</v>
      </c>
      <c r="X1130" s="53" t="str">
        <f>CONCATENATE(Tabla_Datos[[#This Row],[TipUrb]]," ",Tabla_Datos[[#This Row],[Calle]]," ",Tabla_Datos[[#This Row],[NumCalle]])</f>
        <v>- 28 DE DICIEMBRE 381</v>
      </c>
      <c r="Y1130" t="s">
        <v>92</v>
      </c>
      <c r="Z1130" t="s">
        <v>93</v>
      </c>
      <c r="AA1130" t="s">
        <v>94</v>
      </c>
      <c r="AB1130">
        <v>3</v>
      </c>
      <c r="AC1130" t="s">
        <v>95</v>
      </c>
      <c r="AD1130" t="s">
        <v>109</v>
      </c>
      <c r="AE1130" t="s">
        <v>95</v>
      </c>
      <c r="AG1130" s="51">
        <v>43282224</v>
      </c>
      <c r="AI1130">
        <v>26</v>
      </c>
      <c r="AJ1130">
        <v>26</v>
      </c>
      <c r="AK1130" t="s">
        <v>4569</v>
      </c>
      <c r="AL1130">
        <v>381</v>
      </c>
    </row>
    <row r="1131" spans="1:38">
      <c r="A1131">
        <v>3293300</v>
      </c>
      <c r="B1131" t="s">
        <v>4570</v>
      </c>
      <c r="C1131" t="s">
        <v>19</v>
      </c>
      <c r="D1131" t="s">
        <v>85</v>
      </c>
      <c r="E1131">
        <v>2011</v>
      </c>
      <c r="F1131">
        <v>8</v>
      </c>
      <c r="G1131">
        <v>23</v>
      </c>
      <c r="H1131" t="s">
        <v>86</v>
      </c>
      <c r="I1131" t="s">
        <v>16</v>
      </c>
      <c r="J1131" t="s">
        <v>16</v>
      </c>
      <c r="K1131" t="s">
        <v>492</v>
      </c>
      <c r="L1131" t="s">
        <v>86</v>
      </c>
      <c r="M1131" t="s">
        <v>88</v>
      </c>
      <c r="N1131" s="50">
        <v>43764183</v>
      </c>
      <c r="O1131" s="51">
        <v>2337539</v>
      </c>
      <c r="P1131" t="s">
        <v>1271</v>
      </c>
      <c r="Q1131" t="s">
        <v>4571</v>
      </c>
      <c r="R1131" t="s">
        <v>1389</v>
      </c>
      <c r="S1131" s="49" t="str">
        <f>CONCATENATE(Tabla_Datos[[#This Row],[Nombre_Cliente]]," ",Tabla_Datos[[#This Row],[ApellidoPaterno_Cliente]]," ",Tabla_Datos[[#This Row],[ApellidoMaterno_Cliente]])</f>
        <v>ROSA ULLOA FERNANDEZ</v>
      </c>
      <c r="T1131" s="53">
        <f>DATE(Tabla_Datos[[#This Row],[tAnio]],Tabla_Datos[[#This Row],[tMes]],Tabla_Datos[[#This Row],[tDia]])</f>
        <v>40778</v>
      </c>
      <c r="U1131" s="53" t="str">
        <f>IF(Tabla_Datos[[#This Row],[cProvincia]]="LIMA","LIMA","PROVINCIA")</f>
        <v>LIMA</v>
      </c>
      <c r="V1131" s="53" t="str">
        <f>MID(Tabla_Datos[[#This Row],[pTelefono]],1,SEARCH("-",Tabla_Datos[[#This Row],[pTelefono]],1)-1)</f>
        <v>1</v>
      </c>
      <c r="W1131" s="53" t="str">
        <f>MID(Tabla_Datos[[#This Row],[pTelefono]],SEARCH("-",Tabla_Datos[[#This Row],[pTelefono]],1)+1,LEN(Tabla_Datos[[#This Row],[pTelefono]]))</f>
        <v>12217241</v>
      </c>
      <c r="X1131" s="53" t="str">
        <f>CONCATENATE(Tabla_Datos[[#This Row],[TipUrb]]," ",Tabla_Datos[[#This Row],[Calle]]," ",Tabla_Datos[[#This Row],[NumCalle]])</f>
        <v xml:space="preserve">  ORUE DOMINGO 285</v>
      </c>
      <c r="Y1131" t="s">
        <v>92</v>
      </c>
      <c r="Z1131" t="s">
        <v>196</v>
      </c>
      <c r="AA1131" t="s">
        <v>197</v>
      </c>
      <c r="AB1131" t="s">
        <v>95</v>
      </c>
      <c r="AC1131" t="s">
        <v>361</v>
      </c>
      <c r="AD1131" t="s">
        <v>95</v>
      </c>
      <c r="AE1131" t="s">
        <v>95</v>
      </c>
      <c r="AF1131" t="s">
        <v>95</v>
      </c>
      <c r="AG1131" s="51">
        <v>7808639</v>
      </c>
      <c r="AH1131" t="s">
        <v>95</v>
      </c>
      <c r="AI1131">
        <v>1</v>
      </c>
      <c r="AJ1131">
        <v>1</v>
      </c>
      <c r="AK1131" t="s">
        <v>4572</v>
      </c>
      <c r="AL1131">
        <v>285</v>
      </c>
    </row>
    <row r="1132" spans="1:38">
      <c r="A1132">
        <v>3293284</v>
      </c>
      <c r="B1132" t="s">
        <v>4573</v>
      </c>
      <c r="C1132" t="s">
        <v>18</v>
      </c>
      <c r="D1132" t="s">
        <v>156</v>
      </c>
      <c r="E1132">
        <v>2011</v>
      </c>
      <c r="F1132">
        <v>8</v>
      </c>
      <c r="G1132">
        <v>23</v>
      </c>
      <c r="H1132" t="s">
        <v>86</v>
      </c>
      <c r="I1132" t="s">
        <v>16</v>
      </c>
      <c r="J1132" t="s">
        <v>16</v>
      </c>
      <c r="K1132" t="s">
        <v>147</v>
      </c>
      <c r="L1132" t="s">
        <v>86</v>
      </c>
      <c r="M1132" t="s">
        <v>88</v>
      </c>
      <c r="N1132" s="50">
        <v>99999999</v>
      </c>
      <c r="O1132" s="51">
        <v>2337509</v>
      </c>
      <c r="P1132" t="s">
        <v>4574</v>
      </c>
      <c r="Q1132" t="s">
        <v>4575</v>
      </c>
      <c r="R1132" t="s">
        <v>4575</v>
      </c>
      <c r="S1132" s="49" t="str">
        <f>CONCATENATE(Tabla_Datos[[#This Row],[Nombre_Cliente]]," ",Tabla_Datos[[#This Row],[ApellidoPaterno_Cliente]]," ",Tabla_Datos[[#This Row],[ApellidoMaterno_Cliente]])</f>
        <v xml:space="preserve">FAUSTINO   SEGAMA  SEGAMA </v>
      </c>
      <c r="T1132" s="53">
        <f>DATE(Tabla_Datos[[#This Row],[tAnio]],Tabla_Datos[[#This Row],[tMes]],Tabla_Datos[[#This Row],[tDia]])</f>
        <v>40778</v>
      </c>
      <c r="U1132" s="53" t="str">
        <f>IF(Tabla_Datos[[#This Row],[cProvincia]]="LIMA","LIMA","PROVINCIA")</f>
        <v>LIMA</v>
      </c>
      <c r="V1132" s="53" t="str">
        <f>MID(Tabla_Datos[[#This Row],[pTelefono]],1,SEARCH("-",Tabla_Datos[[#This Row],[pTelefono]],1)-1)</f>
        <v>1</v>
      </c>
      <c r="W1132" s="53" t="str">
        <f>MID(Tabla_Datos[[#This Row],[pTelefono]],SEARCH("-",Tabla_Datos[[#This Row],[pTelefono]],1)+1,LEN(Tabla_Datos[[#This Row],[pTelefono]]))</f>
        <v>997609353</v>
      </c>
      <c r="X1132" s="53" t="str">
        <f>CONCATENATE(Tabla_Datos[[#This Row],[TipUrb]]," ",Tabla_Datos[[#This Row],[Calle]]," ",Tabla_Datos[[#This Row],[NumCalle]])</f>
        <v>UR HUANACAURE 256</v>
      </c>
      <c r="Y1132" t="s">
        <v>92</v>
      </c>
      <c r="Z1132" t="s">
        <v>93</v>
      </c>
      <c r="AA1132" t="s">
        <v>94</v>
      </c>
      <c r="AB1132" t="s">
        <v>95</v>
      </c>
      <c r="AC1132" t="s">
        <v>95</v>
      </c>
      <c r="AD1132" t="s">
        <v>161</v>
      </c>
      <c r="AE1132" t="s">
        <v>95</v>
      </c>
      <c r="AG1132" s="51">
        <v>25640307</v>
      </c>
      <c r="AI1132">
        <v>26</v>
      </c>
      <c r="AJ1132">
        <v>26</v>
      </c>
      <c r="AK1132" t="s">
        <v>4576</v>
      </c>
      <c r="AL1132">
        <v>256</v>
      </c>
    </row>
    <row r="1133" spans="1:38">
      <c r="A1133">
        <v>3292881</v>
      </c>
      <c r="B1133" t="s">
        <v>4577</v>
      </c>
      <c r="C1133" t="s">
        <v>18</v>
      </c>
      <c r="D1133" t="s">
        <v>156</v>
      </c>
      <c r="E1133">
        <v>2011</v>
      </c>
      <c r="F1133">
        <v>8</v>
      </c>
      <c r="G1133">
        <v>23</v>
      </c>
      <c r="H1133" t="s">
        <v>86</v>
      </c>
      <c r="I1133" t="s">
        <v>16</v>
      </c>
      <c r="J1133" t="s">
        <v>16</v>
      </c>
      <c r="K1133" t="s">
        <v>444</v>
      </c>
      <c r="L1133" t="s">
        <v>86</v>
      </c>
      <c r="M1133" t="s">
        <v>88</v>
      </c>
      <c r="N1133" s="50">
        <v>99999999</v>
      </c>
      <c r="O1133" s="51">
        <v>2337155</v>
      </c>
      <c r="P1133" t="s">
        <v>4578</v>
      </c>
      <c r="Q1133" t="s">
        <v>4579</v>
      </c>
      <c r="R1133" t="s">
        <v>4580</v>
      </c>
      <c r="S1133" s="49" t="str">
        <f>CONCATENATE(Tabla_Datos[[#This Row],[Nombre_Cliente]]," ",Tabla_Datos[[#This Row],[ApellidoPaterno_Cliente]]," ",Tabla_Datos[[#This Row],[ApellidoMaterno_Cliente]])</f>
        <v xml:space="preserve"> JUDITH FIDELA DONAYRE  DE LA CRUZ DE MUCHAY</v>
      </c>
      <c r="T1133" s="53">
        <f>DATE(Tabla_Datos[[#This Row],[tAnio]],Tabla_Datos[[#This Row],[tMes]],Tabla_Datos[[#This Row],[tDia]])</f>
        <v>40778</v>
      </c>
      <c r="U1133" s="53" t="str">
        <f>IF(Tabla_Datos[[#This Row],[cProvincia]]="LIMA","LIMA","PROVINCIA")</f>
        <v>LIMA</v>
      </c>
      <c r="V1133" s="53" t="str">
        <f>MID(Tabla_Datos[[#This Row],[pTelefono]],1,SEARCH("-",Tabla_Datos[[#This Row],[pTelefono]],1)-1)</f>
        <v>1</v>
      </c>
      <c r="W1133" s="53" t="str">
        <f>MID(Tabla_Datos[[#This Row],[pTelefono]],SEARCH("-",Tabla_Datos[[#This Row],[pTelefono]],1)+1,LEN(Tabla_Datos[[#This Row],[pTelefono]]))</f>
        <v>6579613</v>
      </c>
      <c r="X1133" s="53" t="str">
        <f>CONCATENATE(Tabla_Datos[[#This Row],[TipUrb]]," ",Tabla_Datos[[#This Row],[Calle]]," ",Tabla_Datos[[#This Row],[NumCalle]])</f>
        <v>UR 5 0</v>
      </c>
      <c r="Y1133" t="s">
        <v>92</v>
      </c>
      <c r="Z1133" t="s">
        <v>93</v>
      </c>
      <c r="AA1133" t="s">
        <v>94</v>
      </c>
      <c r="AB1133" t="s">
        <v>95</v>
      </c>
      <c r="AC1133" t="s">
        <v>95</v>
      </c>
      <c r="AD1133" t="s">
        <v>161</v>
      </c>
      <c r="AE1133" t="s">
        <v>4581</v>
      </c>
      <c r="AF1133">
        <v>5</v>
      </c>
      <c r="AG1133" s="51">
        <v>8649214</v>
      </c>
      <c r="AI1133">
        <v>26</v>
      </c>
      <c r="AJ1133">
        <v>26</v>
      </c>
      <c r="AK1133">
        <v>5</v>
      </c>
      <c r="AL1133">
        <v>0</v>
      </c>
    </row>
    <row r="1134" spans="1:38">
      <c r="A1134">
        <v>3293531</v>
      </c>
      <c r="B1134" t="s">
        <v>4582</v>
      </c>
      <c r="C1134" t="s">
        <v>18</v>
      </c>
      <c r="D1134" t="s">
        <v>156</v>
      </c>
      <c r="E1134">
        <v>2011</v>
      </c>
      <c r="F1134">
        <v>8</v>
      </c>
      <c r="G1134">
        <v>23</v>
      </c>
      <c r="H1134" t="s">
        <v>86</v>
      </c>
      <c r="I1134" t="s">
        <v>16</v>
      </c>
      <c r="J1134" t="s">
        <v>16</v>
      </c>
      <c r="K1134" t="s">
        <v>126</v>
      </c>
      <c r="L1134" t="s">
        <v>86</v>
      </c>
      <c r="M1134" t="s">
        <v>88</v>
      </c>
      <c r="N1134" s="50">
        <v>99999999</v>
      </c>
      <c r="O1134" s="51">
        <v>2337706</v>
      </c>
      <c r="P1134" t="s">
        <v>4583</v>
      </c>
      <c r="Q1134" t="s">
        <v>4584</v>
      </c>
      <c r="R1134" t="s">
        <v>4585</v>
      </c>
      <c r="S1134" s="49" t="str">
        <f>CONCATENATE(Tabla_Datos[[#This Row],[Nombre_Cliente]]," ",Tabla_Datos[[#This Row],[ApellidoPaterno_Cliente]]," ",Tabla_Datos[[#This Row],[ApellidoMaterno_Cliente]])</f>
        <v xml:space="preserve">RICARDO ANTONIO  PISCOYA  VASQUEZ </v>
      </c>
      <c r="T1134" s="53">
        <f>DATE(Tabla_Datos[[#This Row],[tAnio]],Tabla_Datos[[#This Row],[tMes]],Tabla_Datos[[#This Row],[tDia]])</f>
        <v>40778</v>
      </c>
      <c r="U1134" s="53" t="str">
        <f>IF(Tabla_Datos[[#This Row],[cProvincia]]="LIMA","LIMA","PROVINCIA")</f>
        <v>LIMA</v>
      </c>
      <c r="V1134" s="53" t="str">
        <f>MID(Tabla_Datos[[#This Row],[pTelefono]],1,SEARCH("-",Tabla_Datos[[#This Row],[pTelefono]],1)-1)</f>
        <v>1</v>
      </c>
      <c r="W1134" s="53" t="str">
        <f>MID(Tabla_Datos[[#This Row],[pTelefono]],SEARCH("-",Tabla_Datos[[#This Row],[pTelefono]],1)+1,LEN(Tabla_Datos[[#This Row],[pTelefono]]))</f>
        <v>989626549</v>
      </c>
      <c r="X1134" s="53" t="str">
        <f>CONCATENATE(Tabla_Datos[[#This Row],[TipUrb]]," ",Tabla_Datos[[#This Row],[Calle]]," ",Tabla_Datos[[#This Row],[NumCalle]])</f>
        <v>UR BUENAVENTURA REY 151</v>
      </c>
      <c r="Y1134" t="s">
        <v>92</v>
      </c>
      <c r="Z1134" t="s">
        <v>93</v>
      </c>
      <c r="AA1134" t="s">
        <v>94</v>
      </c>
      <c r="AB1134" t="s">
        <v>95</v>
      </c>
      <c r="AC1134" t="s">
        <v>95</v>
      </c>
      <c r="AD1134" t="s">
        <v>161</v>
      </c>
      <c r="AE1134" t="s">
        <v>95</v>
      </c>
      <c r="AG1134" s="51">
        <v>9258082</v>
      </c>
      <c r="AI1134">
        <v>26</v>
      </c>
      <c r="AJ1134">
        <v>26</v>
      </c>
      <c r="AK1134" t="s">
        <v>4586</v>
      </c>
      <c r="AL1134">
        <v>151</v>
      </c>
    </row>
    <row r="1135" spans="1:38">
      <c r="A1135">
        <v>3292822</v>
      </c>
      <c r="B1135" t="s">
        <v>4587</v>
      </c>
      <c r="C1135" t="s">
        <v>18</v>
      </c>
      <c r="D1135" t="s">
        <v>85</v>
      </c>
      <c r="E1135">
        <v>2011</v>
      </c>
      <c r="F1135">
        <v>8</v>
      </c>
      <c r="G1135">
        <v>23</v>
      </c>
      <c r="H1135" t="s">
        <v>86</v>
      </c>
      <c r="I1135" t="s">
        <v>16</v>
      </c>
      <c r="J1135" t="s">
        <v>16</v>
      </c>
      <c r="K1135" t="s">
        <v>1877</v>
      </c>
      <c r="L1135" t="s">
        <v>86</v>
      </c>
      <c r="M1135" t="s">
        <v>88</v>
      </c>
      <c r="N1135" s="50">
        <v>99999999</v>
      </c>
      <c r="O1135" s="51">
        <v>2337099</v>
      </c>
      <c r="P1135" t="s">
        <v>4588</v>
      </c>
      <c r="Q1135" t="s">
        <v>4589</v>
      </c>
      <c r="R1135" t="s">
        <v>4590</v>
      </c>
      <c r="S1135" s="49" t="str">
        <f>CONCATENATE(Tabla_Datos[[#This Row],[Nombre_Cliente]]," ",Tabla_Datos[[#This Row],[ApellidoPaterno_Cliente]]," ",Tabla_Datos[[#This Row],[ApellidoMaterno_Cliente]])</f>
        <v>FELINCINDA LUZ  TIBURCIO PENALDILLO</v>
      </c>
      <c r="T1135" s="53">
        <f>DATE(Tabla_Datos[[#This Row],[tAnio]],Tabla_Datos[[#This Row],[tMes]],Tabla_Datos[[#This Row],[tDia]])</f>
        <v>40778</v>
      </c>
      <c r="U1135" s="53" t="str">
        <f>IF(Tabla_Datos[[#This Row],[cProvincia]]="LIMA","LIMA","PROVINCIA")</f>
        <v>LIMA</v>
      </c>
      <c r="V1135" s="53" t="str">
        <f>MID(Tabla_Datos[[#This Row],[pTelefono]],1,SEARCH("-",Tabla_Datos[[#This Row],[pTelefono]],1)-1)</f>
        <v>1</v>
      </c>
      <c r="W1135" s="53" t="str">
        <f>MID(Tabla_Datos[[#This Row],[pTelefono]],SEARCH("-",Tabla_Datos[[#This Row],[pTelefono]],1)+1,LEN(Tabla_Datos[[#This Row],[pTelefono]]))</f>
        <v>979320645</v>
      </c>
      <c r="X1135" s="53" t="str">
        <f>CONCATENATE(Tabla_Datos[[#This Row],[TipUrb]]," ",Tabla_Datos[[#This Row],[Calle]]," ",Tabla_Datos[[#This Row],[NumCalle]])</f>
        <v xml:space="preserve">  VENEZUELA 1087</v>
      </c>
      <c r="Y1135" t="s">
        <v>92</v>
      </c>
      <c r="Z1135" t="s">
        <v>93</v>
      </c>
      <c r="AA1135" t="s">
        <v>94</v>
      </c>
      <c r="AB1135">
        <v>3</v>
      </c>
      <c r="AC1135">
        <v>301</v>
      </c>
      <c r="AD1135" t="s">
        <v>95</v>
      </c>
      <c r="AE1135" t="s">
        <v>95</v>
      </c>
      <c r="AG1135" s="51">
        <v>46384776</v>
      </c>
      <c r="AI1135">
        <v>26</v>
      </c>
      <c r="AJ1135">
        <v>26</v>
      </c>
      <c r="AK1135" t="s">
        <v>2654</v>
      </c>
      <c r="AL1135">
        <v>1087</v>
      </c>
    </row>
    <row r="1136" spans="1:38">
      <c r="A1136">
        <v>3293995</v>
      </c>
      <c r="B1136" t="s">
        <v>4591</v>
      </c>
      <c r="C1136" t="s">
        <v>18</v>
      </c>
      <c r="D1136" t="s">
        <v>156</v>
      </c>
      <c r="E1136">
        <v>2011</v>
      </c>
      <c r="F1136">
        <v>8</v>
      </c>
      <c r="G1136">
        <v>23</v>
      </c>
      <c r="H1136" t="s">
        <v>86</v>
      </c>
      <c r="I1136" t="s">
        <v>16</v>
      </c>
      <c r="J1136" t="s">
        <v>16</v>
      </c>
      <c r="K1136" t="s">
        <v>633</v>
      </c>
      <c r="L1136" t="s">
        <v>86</v>
      </c>
      <c r="M1136" t="s">
        <v>88</v>
      </c>
      <c r="N1136" s="50">
        <v>99999999</v>
      </c>
      <c r="O1136" s="51">
        <v>2338061</v>
      </c>
      <c r="P1136" t="s">
        <v>4592</v>
      </c>
      <c r="Q1136" t="s">
        <v>4593</v>
      </c>
      <c r="R1136" t="s">
        <v>4594</v>
      </c>
      <c r="S1136" s="49" t="str">
        <f>CONCATENATE(Tabla_Datos[[#This Row],[Nombre_Cliente]]," ",Tabla_Datos[[#This Row],[ApellidoPaterno_Cliente]]," ",Tabla_Datos[[#This Row],[ApellidoMaterno_Cliente]])</f>
        <v xml:space="preserve">TEOFILO AUGUSTO ORE  LIZANDRO </v>
      </c>
      <c r="T1136" s="53">
        <f>DATE(Tabla_Datos[[#This Row],[tAnio]],Tabla_Datos[[#This Row],[tMes]],Tabla_Datos[[#This Row],[tDia]])</f>
        <v>40778</v>
      </c>
      <c r="U1136" s="53" t="str">
        <f>IF(Tabla_Datos[[#This Row],[cProvincia]]="LIMA","LIMA","PROVINCIA")</f>
        <v>LIMA</v>
      </c>
      <c r="V1136" s="53" t="str">
        <f>MID(Tabla_Datos[[#This Row],[pTelefono]],1,SEARCH("-",Tabla_Datos[[#This Row],[pTelefono]],1)-1)</f>
        <v>1</v>
      </c>
      <c r="W1136" s="53" t="str">
        <f>MID(Tabla_Datos[[#This Row],[pTelefono]],SEARCH("-",Tabla_Datos[[#This Row],[pTelefono]],1)+1,LEN(Tabla_Datos[[#This Row],[pTelefono]]))</f>
        <v>971952587</v>
      </c>
      <c r="X1136" s="53" t="str">
        <f>CONCATENATE(Tabla_Datos[[#This Row],[TipUrb]]," ",Tabla_Datos[[#This Row],[Calle]]," ",Tabla_Datos[[#This Row],[NumCalle]])</f>
        <v>UP CHOCANO, JOSE 119</v>
      </c>
      <c r="Y1136" t="s">
        <v>92</v>
      </c>
      <c r="Z1136" t="s">
        <v>93</v>
      </c>
      <c r="AA1136" t="s">
        <v>94</v>
      </c>
      <c r="AB1136">
        <v>2</v>
      </c>
      <c r="AC1136" t="s">
        <v>95</v>
      </c>
      <c r="AD1136" t="s">
        <v>286</v>
      </c>
      <c r="AE1136" t="s">
        <v>95</v>
      </c>
      <c r="AG1136" s="51">
        <v>20676771</v>
      </c>
      <c r="AI1136">
        <v>26</v>
      </c>
      <c r="AJ1136">
        <v>26</v>
      </c>
      <c r="AK1136" t="s">
        <v>4595</v>
      </c>
      <c r="AL1136">
        <v>119</v>
      </c>
    </row>
    <row r="1137" spans="1:38">
      <c r="A1137">
        <v>3293947</v>
      </c>
      <c r="B1137" t="s">
        <v>4596</v>
      </c>
      <c r="C1137" t="s">
        <v>18</v>
      </c>
      <c r="D1137" t="s">
        <v>156</v>
      </c>
      <c r="E1137">
        <v>2011</v>
      </c>
      <c r="F1137">
        <v>8</v>
      </c>
      <c r="G1137">
        <v>23</v>
      </c>
      <c r="H1137" t="s">
        <v>86</v>
      </c>
      <c r="I1137" t="s">
        <v>16</v>
      </c>
      <c r="J1137" t="s">
        <v>16</v>
      </c>
      <c r="K1137" t="s">
        <v>444</v>
      </c>
      <c r="L1137" t="s">
        <v>86</v>
      </c>
      <c r="M1137" t="s">
        <v>88</v>
      </c>
      <c r="N1137" s="50">
        <v>99999999</v>
      </c>
      <c r="O1137" s="51">
        <v>2338026</v>
      </c>
      <c r="P1137" t="s">
        <v>4597</v>
      </c>
      <c r="Q1137" t="s">
        <v>4598</v>
      </c>
      <c r="R1137" t="s">
        <v>4599</v>
      </c>
      <c r="S1137" s="49" t="str">
        <f>CONCATENATE(Tabla_Datos[[#This Row],[Nombre_Cliente]]," ",Tabla_Datos[[#This Row],[ApellidoPaterno_Cliente]]," ",Tabla_Datos[[#This Row],[ApellidoMaterno_Cliente]])</f>
        <v xml:space="preserve">ANA MARIA  MONTALVO   MALPARTIDA </v>
      </c>
      <c r="T1137" s="53">
        <f>DATE(Tabla_Datos[[#This Row],[tAnio]],Tabla_Datos[[#This Row],[tMes]],Tabla_Datos[[#This Row],[tDia]])</f>
        <v>40778</v>
      </c>
      <c r="U1137" s="53" t="str">
        <f>IF(Tabla_Datos[[#This Row],[cProvincia]]="LIMA","LIMA","PROVINCIA")</f>
        <v>LIMA</v>
      </c>
      <c r="V1137" s="53" t="str">
        <f>MID(Tabla_Datos[[#This Row],[pTelefono]],1,SEARCH("-",Tabla_Datos[[#This Row],[pTelefono]],1)-1)</f>
        <v>1</v>
      </c>
      <c r="W1137" s="53" t="str">
        <f>MID(Tabla_Datos[[#This Row],[pTelefono]],SEARCH("-",Tabla_Datos[[#This Row],[pTelefono]],1)+1,LEN(Tabla_Datos[[#This Row],[pTelefono]]))</f>
        <v>5494364</v>
      </c>
      <c r="X1137" s="53" t="str">
        <f>CONCATENATE(Tabla_Datos[[#This Row],[TipUrb]]," ",Tabla_Datos[[#This Row],[Calle]]," ",Tabla_Datos[[#This Row],[NumCalle]])</f>
        <v>UR RIO UCAYALI 5788</v>
      </c>
      <c r="Y1137" t="s">
        <v>92</v>
      </c>
      <c r="Z1137" t="s">
        <v>93</v>
      </c>
      <c r="AA1137" t="s">
        <v>94</v>
      </c>
      <c r="AB1137" t="s">
        <v>95</v>
      </c>
      <c r="AC1137" t="s">
        <v>95</v>
      </c>
      <c r="AD1137" t="s">
        <v>161</v>
      </c>
      <c r="AE1137" t="s">
        <v>95</v>
      </c>
      <c r="AG1137" s="51">
        <v>8575214</v>
      </c>
      <c r="AI1137">
        <v>26</v>
      </c>
      <c r="AJ1137">
        <v>26</v>
      </c>
      <c r="AK1137" t="s">
        <v>4600</v>
      </c>
      <c r="AL1137">
        <v>5788</v>
      </c>
    </row>
    <row r="1138" spans="1:38">
      <c r="A1138">
        <v>3293209</v>
      </c>
      <c r="B1138" t="s">
        <v>4601</v>
      </c>
      <c r="C1138" t="s">
        <v>18</v>
      </c>
      <c r="D1138" t="s">
        <v>892</v>
      </c>
      <c r="E1138">
        <v>2011</v>
      </c>
      <c r="F1138">
        <v>8</v>
      </c>
      <c r="G1138">
        <v>23</v>
      </c>
      <c r="H1138" t="s">
        <v>86</v>
      </c>
      <c r="I1138" t="s">
        <v>16</v>
      </c>
      <c r="J1138" t="s">
        <v>16</v>
      </c>
      <c r="K1138" t="s">
        <v>192</v>
      </c>
      <c r="L1138" t="s">
        <v>86</v>
      </c>
      <c r="M1138" t="s">
        <v>88</v>
      </c>
      <c r="N1138" s="50">
        <v>25551863</v>
      </c>
      <c r="O1138" s="51">
        <v>2337394</v>
      </c>
      <c r="P1138" t="s">
        <v>4602</v>
      </c>
      <c r="Q1138" t="s">
        <v>4603</v>
      </c>
      <c r="R1138" t="s">
        <v>4604</v>
      </c>
      <c r="S1138" s="49" t="str">
        <f>CONCATENATE(Tabla_Datos[[#This Row],[Nombre_Cliente]]," ",Tabla_Datos[[#This Row],[ApellidoPaterno_Cliente]]," ",Tabla_Datos[[#This Row],[ApellidoMaterno_Cliente]])</f>
        <v xml:space="preserve">MARIA  MOLLO   SOLANO  </v>
      </c>
      <c r="T1138" s="53">
        <f>DATE(Tabla_Datos[[#This Row],[tAnio]],Tabla_Datos[[#This Row],[tMes]],Tabla_Datos[[#This Row],[tDia]])</f>
        <v>40778</v>
      </c>
      <c r="U1138" s="53" t="str">
        <f>IF(Tabla_Datos[[#This Row],[cProvincia]]="LIMA","LIMA","PROVINCIA")</f>
        <v>LIMA</v>
      </c>
      <c r="V1138" s="53" t="str">
        <f>MID(Tabla_Datos[[#This Row],[pTelefono]],1,SEARCH("-",Tabla_Datos[[#This Row],[pTelefono]],1)-1)</f>
        <v>1</v>
      </c>
      <c r="W1138" s="53" t="str">
        <f>MID(Tabla_Datos[[#This Row],[pTelefono]],SEARCH("-",Tabla_Datos[[#This Row],[pTelefono]],1)+1,LEN(Tabla_Datos[[#This Row],[pTelefono]]))</f>
        <v>985592939</v>
      </c>
      <c r="X1138" s="53" t="str">
        <f>CONCATENATE(Tabla_Datos[[#This Row],[TipUrb]]," ",Tabla_Datos[[#This Row],[Calle]]," ",Tabla_Datos[[#This Row],[NumCalle]])</f>
        <v>CO ANCASH 0</v>
      </c>
      <c r="Y1138" t="s">
        <v>92</v>
      </c>
      <c r="Z1138" t="s">
        <v>93</v>
      </c>
      <c r="AA1138" t="s">
        <v>94</v>
      </c>
      <c r="AB1138" t="s">
        <v>95</v>
      </c>
      <c r="AC1138" t="s">
        <v>95</v>
      </c>
      <c r="AD1138" t="s">
        <v>198</v>
      </c>
      <c r="AE1138" t="s">
        <v>95</v>
      </c>
      <c r="AG1138" s="51">
        <v>24991567</v>
      </c>
      <c r="AI1138">
        <v>26</v>
      </c>
      <c r="AJ1138">
        <v>26</v>
      </c>
      <c r="AK1138" t="s">
        <v>145</v>
      </c>
      <c r="AL1138">
        <v>0</v>
      </c>
    </row>
    <row r="1139" spans="1:38">
      <c r="A1139">
        <v>3294012</v>
      </c>
      <c r="B1139" t="s">
        <v>4605</v>
      </c>
      <c r="C1139" t="s">
        <v>18</v>
      </c>
      <c r="D1139" t="s">
        <v>156</v>
      </c>
      <c r="E1139">
        <v>2011</v>
      </c>
      <c r="F1139">
        <v>8</v>
      </c>
      <c r="G1139">
        <v>23</v>
      </c>
      <c r="H1139" t="s">
        <v>86</v>
      </c>
      <c r="I1139" t="s">
        <v>16</v>
      </c>
      <c r="J1139" t="s">
        <v>16</v>
      </c>
      <c r="K1139" t="s">
        <v>633</v>
      </c>
      <c r="L1139" t="s">
        <v>86</v>
      </c>
      <c r="M1139" t="s">
        <v>88</v>
      </c>
      <c r="N1139" s="50">
        <v>99999999</v>
      </c>
      <c r="O1139" s="51">
        <v>2338089</v>
      </c>
      <c r="P1139" t="s">
        <v>4606</v>
      </c>
      <c r="Q1139" t="s">
        <v>4607</v>
      </c>
      <c r="R1139" t="s">
        <v>4608</v>
      </c>
      <c r="S1139" s="49" t="str">
        <f>CONCATENATE(Tabla_Datos[[#This Row],[Nombre_Cliente]]," ",Tabla_Datos[[#This Row],[ApellidoPaterno_Cliente]]," ",Tabla_Datos[[#This Row],[ApellidoMaterno_Cliente]])</f>
        <v xml:space="preserve">FILOMENO  CAJINCHO  YURIVILCA </v>
      </c>
      <c r="T1139" s="53">
        <f>DATE(Tabla_Datos[[#This Row],[tAnio]],Tabla_Datos[[#This Row],[tMes]],Tabla_Datos[[#This Row],[tDia]])</f>
        <v>40778</v>
      </c>
      <c r="U1139" s="53" t="str">
        <f>IF(Tabla_Datos[[#This Row],[cProvincia]]="LIMA","LIMA","PROVINCIA")</f>
        <v>LIMA</v>
      </c>
      <c r="V1139" s="53" t="str">
        <f>MID(Tabla_Datos[[#This Row],[pTelefono]],1,SEARCH("-",Tabla_Datos[[#This Row],[pTelefono]],1)-1)</f>
        <v>1</v>
      </c>
      <c r="W1139" s="53" t="str">
        <f>MID(Tabla_Datos[[#This Row],[pTelefono]],SEARCH("-",Tabla_Datos[[#This Row],[pTelefono]],1)+1,LEN(Tabla_Datos[[#This Row],[pTelefono]]))</f>
        <v>954195966</v>
      </c>
      <c r="X1139" s="53" t="str">
        <f>CONCATENATE(Tabla_Datos[[#This Row],[TipUrb]]," ",Tabla_Datos[[#This Row],[Calle]]," ",Tabla_Datos[[#This Row],[NumCalle]])</f>
        <v>UR SEPARADORA INDUSTRIAL 0</v>
      </c>
      <c r="Y1139" t="s">
        <v>92</v>
      </c>
      <c r="Z1139" t="s">
        <v>93</v>
      </c>
      <c r="AA1139" t="s">
        <v>94</v>
      </c>
      <c r="AB1139" t="s">
        <v>95</v>
      </c>
      <c r="AC1139" t="s">
        <v>95</v>
      </c>
      <c r="AD1139" t="s">
        <v>161</v>
      </c>
      <c r="AE1139" t="s">
        <v>116</v>
      </c>
      <c r="AF1139">
        <v>2</v>
      </c>
      <c r="AG1139" s="51">
        <v>21113434</v>
      </c>
      <c r="AI1139">
        <v>26</v>
      </c>
      <c r="AJ1139">
        <v>26</v>
      </c>
      <c r="AK1139" t="s">
        <v>4609</v>
      </c>
      <c r="AL1139">
        <v>0</v>
      </c>
    </row>
    <row r="1140" spans="1:38">
      <c r="A1140">
        <v>3293637</v>
      </c>
      <c r="B1140" t="s">
        <v>4610</v>
      </c>
      <c r="C1140" t="s">
        <v>18</v>
      </c>
      <c r="D1140" t="s">
        <v>156</v>
      </c>
      <c r="E1140">
        <v>2011</v>
      </c>
      <c r="F1140">
        <v>8</v>
      </c>
      <c r="G1140">
        <v>23</v>
      </c>
      <c r="H1140" t="s">
        <v>86</v>
      </c>
      <c r="I1140" t="s">
        <v>355</v>
      </c>
      <c r="J1140" t="s">
        <v>355</v>
      </c>
      <c r="K1140" t="s">
        <v>982</v>
      </c>
      <c r="L1140" t="s">
        <v>86</v>
      </c>
      <c r="M1140" t="s">
        <v>594</v>
      </c>
      <c r="N1140" s="50">
        <v>99999999</v>
      </c>
      <c r="O1140" s="51">
        <v>2337806</v>
      </c>
      <c r="P1140" t="s">
        <v>4611</v>
      </c>
      <c r="Q1140" t="s">
        <v>4612</v>
      </c>
      <c r="R1140" t="s">
        <v>4613</v>
      </c>
      <c r="S1140" s="49" t="str">
        <f>CONCATENATE(Tabla_Datos[[#This Row],[Nombre_Cliente]]," ",Tabla_Datos[[#This Row],[ApellidoPaterno_Cliente]]," ",Tabla_Datos[[#This Row],[ApellidoMaterno_Cliente]])</f>
        <v xml:space="preserve">ROSA ORFILA VELARDE  VDA DE PEÑA  </v>
      </c>
      <c r="T1140" s="53">
        <f>DATE(Tabla_Datos[[#This Row],[tAnio]],Tabla_Datos[[#This Row],[tMes]],Tabla_Datos[[#This Row],[tDia]])</f>
        <v>40778</v>
      </c>
      <c r="U1140" s="53" t="str">
        <f>IF(Tabla_Datos[[#This Row],[cProvincia]]="LIMA","LIMA","PROVINCIA")</f>
        <v>PROVINCIA</v>
      </c>
      <c r="V1140" s="53" t="str">
        <f>MID(Tabla_Datos[[#This Row],[pTelefono]],1,SEARCH("-",Tabla_Datos[[#This Row],[pTelefono]],1)-1)</f>
        <v>84</v>
      </c>
      <c r="W1140" s="53" t="str">
        <f>MID(Tabla_Datos[[#This Row],[pTelefono]],SEARCH("-",Tabla_Datos[[#This Row],[pTelefono]],1)+1,LEN(Tabla_Datos[[#This Row],[pTelefono]]))</f>
        <v>238623</v>
      </c>
      <c r="X1140" s="53" t="str">
        <f>CONCATENATE(Tabla_Datos[[#This Row],[TipUrb]]," ",Tabla_Datos[[#This Row],[Calle]]," ",Tabla_Datos[[#This Row],[NumCalle]])</f>
        <v>UR . 0</v>
      </c>
      <c r="Y1140" t="s">
        <v>360</v>
      </c>
      <c r="Z1140" t="s">
        <v>93</v>
      </c>
      <c r="AA1140" t="s">
        <v>94</v>
      </c>
      <c r="AB1140">
        <v>2</v>
      </c>
      <c r="AC1140" t="s">
        <v>95</v>
      </c>
      <c r="AD1140" t="s">
        <v>161</v>
      </c>
      <c r="AE1140" t="s">
        <v>361</v>
      </c>
      <c r="AF1140">
        <v>16</v>
      </c>
      <c r="AG1140" s="51">
        <v>23834252</v>
      </c>
      <c r="AI1140">
        <v>26</v>
      </c>
      <c r="AJ1140">
        <v>26</v>
      </c>
      <c r="AK1140" t="s">
        <v>221</v>
      </c>
      <c r="AL1140">
        <v>0</v>
      </c>
    </row>
    <row r="1141" spans="1:38">
      <c r="A1141">
        <v>3293614</v>
      </c>
      <c r="B1141" t="s">
        <v>4614</v>
      </c>
      <c r="C1141" t="s">
        <v>18</v>
      </c>
      <c r="D1141" t="s">
        <v>156</v>
      </c>
      <c r="E1141">
        <v>2011</v>
      </c>
      <c r="F1141">
        <v>8</v>
      </c>
      <c r="G1141">
        <v>23</v>
      </c>
      <c r="H1141" t="s">
        <v>86</v>
      </c>
      <c r="I1141" t="s">
        <v>16</v>
      </c>
      <c r="J1141" t="s">
        <v>16</v>
      </c>
      <c r="K1141" t="s">
        <v>444</v>
      </c>
      <c r="L1141" t="s">
        <v>86</v>
      </c>
      <c r="M1141" t="s">
        <v>88</v>
      </c>
      <c r="N1141" s="50">
        <v>99999999</v>
      </c>
      <c r="O1141" s="51">
        <v>2337781</v>
      </c>
      <c r="P1141" t="s">
        <v>4615</v>
      </c>
      <c r="Q1141" t="s">
        <v>195</v>
      </c>
      <c r="R1141" t="s">
        <v>4616</v>
      </c>
      <c r="S1141" s="49" t="str">
        <f>CONCATENATE(Tabla_Datos[[#This Row],[Nombre_Cliente]]," ",Tabla_Datos[[#This Row],[ApellidoPaterno_Cliente]]," ",Tabla_Datos[[#This Row],[ApellidoMaterno_Cliente]])</f>
        <v xml:space="preserve">JUAN JOSE  CHAVEZ  TIMOTEO </v>
      </c>
      <c r="T1141" s="53">
        <f>DATE(Tabla_Datos[[#This Row],[tAnio]],Tabla_Datos[[#This Row],[tMes]],Tabla_Datos[[#This Row],[tDia]])</f>
        <v>40778</v>
      </c>
      <c r="U1141" s="53" t="str">
        <f>IF(Tabla_Datos[[#This Row],[cProvincia]]="LIMA","LIMA","PROVINCIA")</f>
        <v>LIMA</v>
      </c>
      <c r="V1141" s="53" t="str">
        <f>MID(Tabla_Datos[[#This Row],[pTelefono]],1,SEARCH("-",Tabla_Datos[[#This Row],[pTelefono]],1)-1)</f>
        <v>1</v>
      </c>
      <c r="W1141" s="53" t="str">
        <f>MID(Tabla_Datos[[#This Row],[pTelefono]],SEARCH("-",Tabla_Datos[[#This Row],[pTelefono]],1)+1,LEN(Tabla_Datos[[#This Row],[pTelefono]]))</f>
        <v>986042867</v>
      </c>
      <c r="X1141" s="53" t="str">
        <f>CONCATENATE(Tabla_Datos[[#This Row],[TipUrb]]," ",Tabla_Datos[[#This Row],[Calle]]," ",Tabla_Datos[[#This Row],[NumCalle]])</f>
        <v>UR RIO MAJES 5659</v>
      </c>
      <c r="Y1141" t="s">
        <v>92</v>
      </c>
      <c r="Z1141" t="s">
        <v>93</v>
      </c>
      <c r="AA1141" t="s">
        <v>94</v>
      </c>
      <c r="AB1141">
        <v>3</v>
      </c>
      <c r="AC1141" t="s">
        <v>95</v>
      </c>
      <c r="AD1141" t="s">
        <v>161</v>
      </c>
      <c r="AE1141" t="s">
        <v>95</v>
      </c>
      <c r="AG1141" s="51">
        <v>6197377</v>
      </c>
      <c r="AI1141">
        <v>26</v>
      </c>
      <c r="AJ1141">
        <v>26</v>
      </c>
      <c r="AK1141" t="s">
        <v>962</v>
      </c>
      <c r="AL1141">
        <v>5659</v>
      </c>
    </row>
    <row r="1142" spans="1:38">
      <c r="A1142">
        <v>3293206</v>
      </c>
      <c r="B1142" t="s">
        <v>4617</v>
      </c>
      <c r="C1142" t="s">
        <v>18</v>
      </c>
      <c r="D1142" t="s">
        <v>892</v>
      </c>
      <c r="E1142">
        <v>2011</v>
      </c>
      <c r="F1142">
        <v>8</v>
      </c>
      <c r="G1142">
        <v>23</v>
      </c>
      <c r="H1142" t="s">
        <v>86</v>
      </c>
      <c r="I1142" t="s">
        <v>16</v>
      </c>
      <c r="J1142" t="s">
        <v>16</v>
      </c>
      <c r="K1142" t="s">
        <v>16</v>
      </c>
      <c r="L1142" t="s">
        <v>86</v>
      </c>
      <c r="M1142" t="s">
        <v>88</v>
      </c>
      <c r="N1142" s="50">
        <v>80206245</v>
      </c>
      <c r="O1142" s="51">
        <v>2337344</v>
      </c>
      <c r="P1142" t="s">
        <v>4618</v>
      </c>
      <c r="Q1142" t="s">
        <v>861</v>
      </c>
      <c r="R1142" t="s">
        <v>1713</v>
      </c>
      <c r="S1142" s="49" t="str">
        <f>CONCATENATE(Tabla_Datos[[#This Row],[Nombre_Cliente]]," ",Tabla_Datos[[#This Row],[ApellidoPaterno_Cliente]]," ",Tabla_Datos[[#This Row],[ApellidoMaterno_Cliente]])</f>
        <v>YENI  MARTINEZ  DELGADILLO</v>
      </c>
      <c r="T1142" s="53">
        <f>DATE(Tabla_Datos[[#This Row],[tAnio]],Tabla_Datos[[#This Row],[tMes]],Tabla_Datos[[#This Row],[tDia]])</f>
        <v>40778</v>
      </c>
      <c r="U1142" s="53" t="str">
        <f>IF(Tabla_Datos[[#This Row],[cProvincia]]="LIMA","LIMA","PROVINCIA")</f>
        <v>LIMA</v>
      </c>
      <c r="V1142" s="53" t="str">
        <f>MID(Tabla_Datos[[#This Row],[pTelefono]],1,SEARCH("-",Tabla_Datos[[#This Row],[pTelefono]],1)-1)</f>
        <v>1</v>
      </c>
      <c r="W1142" s="53" t="str">
        <f>MID(Tabla_Datos[[#This Row],[pTelefono]],SEARCH("-",Tabla_Datos[[#This Row],[pTelefono]],1)+1,LEN(Tabla_Datos[[#This Row],[pTelefono]]))</f>
        <v>995943781</v>
      </c>
      <c r="X1142" s="53" t="str">
        <f>CONCATENATE(Tabla_Datos[[#This Row],[TipUrb]]," ",Tabla_Datos[[#This Row],[Calle]]," ",Tabla_Datos[[#This Row],[NumCalle]])</f>
        <v>UV BRAILLE, LUIS 1425</v>
      </c>
      <c r="Y1142" t="s">
        <v>92</v>
      </c>
      <c r="Z1142" t="s">
        <v>93</v>
      </c>
      <c r="AA1142" t="s">
        <v>94</v>
      </c>
      <c r="AB1142" t="s">
        <v>95</v>
      </c>
      <c r="AC1142" t="s">
        <v>95</v>
      </c>
      <c r="AD1142" t="s">
        <v>1734</v>
      </c>
      <c r="AE1142" t="s">
        <v>95</v>
      </c>
      <c r="AG1142" s="51">
        <v>40648377</v>
      </c>
      <c r="AI1142">
        <v>26</v>
      </c>
      <c r="AJ1142">
        <v>26</v>
      </c>
      <c r="AK1142" t="s">
        <v>4619</v>
      </c>
      <c r="AL1142">
        <v>1425</v>
      </c>
    </row>
    <row r="1143" spans="1:38">
      <c r="A1143">
        <v>3289072</v>
      </c>
      <c r="B1143" t="s">
        <v>4620</v>
      </c>
      <c r="C1143" t="s">
        <v>20</v>
      </c>
      <c r="D1143" t="s">
        <v>85</v>
      </c>
      <c r="E1143">
        <v>2011</v>
      </c>
      <c r="F1143">
        <v>8</v>
      </c>
      <c r="G1143">
        <v>23</v>
      </c>
      <c r="H1143" t="s">
        <v>86</v>
      </c>
      <c r="I1143" t="s">
        <v>16</v>
      </c>
      <c r="J1143" t="s">
        <v>16</v>
      </c>
      <c r="K1143" t="s">
        <v>126</v>
      </c>
      <c r="L1143" t="s">
        <v>86</v>
      </c>
      <c r="M1143" t="s">
        <v>88</v>
      </c>
      <c r="N1143" s="50">
        <v>44820876</v>
      </c>
      <c r="O1143" s="51">
        <v>128462</v>
      </c>
      <c r="P1143" t="s">
        <v>4621</v>
      </c>
      <c r="Q1143" t="s">
        <v>4622</v>
      </c>
      <c r="R1143" t="s">
        <v>4623</v>
      </c>
      <c r="S1143" s="49" t="str">
        <f>CONCATENATE(Tabla_Datos[[#This Row],[Nombre_Cliente]]," ",Tabla_Datos[[#This Row],[ApellidoPaterno_Cliente]]," ",Tabla_Datos[[#This Row],[ApellidoMaterno_Cliente]])</f>
        <v>FELICITA  OLGA CARRASCO RIVADENEYRA  DE CASARETO</v>
      </c>
      <c r="T1143" s="53">
        <f>DATE(Tabla_Datos[[#This Row],[tAnio]],Tabla_Datos[[#This Row],[tMes]],Tabla_Datos[[#This Row],[tDia]])</f>
        <v>40778</v>
      </c>
      <c r="U1143" s="53" t="str">
        <f>IF(Tabla_Datos[[#This Row],[cProvincia]]="LIMA","LIMA","PROVINCIA")</f>
        <v>LIMA</v>
      </c>
      <c r="V1143" s="53" t="str">
        <f>MID(Tabla_Datos[[#This Row],[pTelefono]],1,SEARCH("-",Tabla_Datos[[#This Row],[pTelefono]],1)-1)</f>
        <v>1</v>
      </c>
      <c r="W1143" s="53" t="str">
        <f>MID(Tabla_Datos[[#This Row],[pTelefono]],SEARCH("-",Tabla_Datos[[#This Row],[pTelefono]],1)+1,LEN(Tabla_Datos[[#This Row],[pTelefono]]))</f>
        <v>3549683</v>
      </c>
      <c r="X1143" s="53" t="str">
        <f>CONCATENATE(Tabla_Datos[[#This Row],[TipUrb]]," ",Tabla_Datos[[#This Row],[Calle]]," ",Tabla_Datos[[#This Row],[NumCalle]])</f>
        <v>UR CASTILLA JUAN 1142</v>
      </c>
      <c r="Y1143" t="s">
        <v>92</v>
      </c>
      <c r="Z1143" t="s">
        <v>122</v>
      </c>
      <c r="AA1143" t="s">
        <v>123</v>
      </c>
      <c r="AB1143" t="s">
        <v>95</v>
      </c>
      <c r="AC1143" t="s">
        <v>116</v>
      </c>
      <c r="AD1143" t="s">
        <v>161</v>
      </c>
      <c r="AE1143" t="s">
        <v>95</v>
      </c>
      <c r="AF1143" t="s">
        <v>95</v>
      </c>
      <c r="AG1143" s="51">
        <v>8370670</v>
      </c>
      <c r="AI1143">
        <v>1</v>
      </c>
      <c r="AJ1143">
        <v>1</v>
      </c>
      <c r="AK1143" t="s">
        <v>4624</v>
      </c>
      <c r="AL1143">
        <v>1142</v>
      </c>
    </row>
    <row r="1144" spans="1:38">
      <c r="A1144">
        <v>3289679</v>
      </c>
      <c r="B1144" t="s">
        <v>4625</v>
      </c>
      <c r="C1144" t="s">
        <v>18</v>
      </c>
      <c r="D1144" t="s">
        <v>85</v>
      </c>
      <c r="E1144">
        <v>2011</v>
      </c>
      <c r="F1144">
        <v>8</v>
      </c>
      <c r="G1144">
        <v>23</v>
      </c>
      <c r="H1144" t="s">
        <v>86</v>
      </c>
      <c r="I1144" t="s">
        <v>16</v>
      </c>
      <c r="J1144" t="s">
        <v>16</v>
      </c>
      <c r="K1144" t="s">
        <v>415</v>
      </c>
      <c r="L1144" t="s">
        <v>86</v>
      </c>
      <c r="M1144" t="s">
        <v>88</v>
      </c>
      <c r="N1144" s="50">
        <v>41713582</v>
      </c>
      <c r="O1144" s="51">
        <v>467267</v>
      </c>
      <c r="P1144" t="s">
        <v>4626</v>
      </c>
      <c r="Q1144" t="s">
        <v>4627</v>
      </c>
      <c r="R1144" t="s">
        <v>95</v>
      </c>
      <c r="S1144" s="49" t="str">
        <f>CONCATENATE(Tabla_Datos[[#This Row],[Nombre_Cliente]]," ",Tabla_Datos[[#This Row],[ApellidoPaterno_Cliente]]," ",Tabla_Datos[[#This Row],[ApellidoMaterno_Cliente]])</f>
        <v xml:space="preserve">CESAR ALEJANDRO LLIROD RAMIREZ  </v>
      </c>
      <c r="T1144" s="53">
        <f>DATE(Tabla_Datos[[#This Row],[tAnio]],Tabla_Datos[[#This Row],[tMes]],Tabla_Datos[[#This Row],[tDia]])</f>
        <v>40778</v>
      </c>
      <c r="U1144" s="53" t="str">
        <f>IF(Tabla_Datos[[#This Row],[cProvincia]]="LIMA","LIMA","PROVINCIA")</f>
        <v>LIMA</v>
      </c>
      <c r="V1144" s="53" t="str">
        <f>MID(Tabla_Datos[[#This Row],[pTelefono]],1,SEARCH("-",Tabla_Datos[[#This Row],[pTelefono]],1)-1)</f>
        <v>1</v>
      </c>
      <c r="W1144" s="53" t="str">
        <f>MID(Tabla_Datos[[#This Row],[pTelefono]],SEARCH("-",Tabla_Datos[[#This Row],[pTelefono]],1)+1,LEN(Tabla_Datos[[#This Row],[pTelefono]]))</f>
        <v>5623147</v>
      </c>
      <c r="X1144" s="53" t="str">
        <f>CONCATENATE(Tabla_Datos[[#This Row],[TipUrb]]," ",Tabla_Datos[[#This Row],[Calle]]," ",Tabla_Datos[[#This Row],[NumCalle]])</f>
        <v>UR PIURA 202</v>
      </c>
      <c r="Y1144" t="s">
        <v>92</v>
      </c>
      <c r="Z1144" t="s">
        <v>93</v>
      </c>
      <c r="AA1144" t="s">
        <v>94</v>
      </c>
      <c r="AB1144" t="s">
        <v>95</v>
      </c>
      <c r="AC1144" t="s">
        <v>95</v>
      </c>
      <c r="AD1144" t="s">
        <v>161</v>
      </c>
      <c r="AE1144" t="s">
        <v>95</v>
      </c>
      <c r="AG1144" s="51">
        <v>10470093</v>
      </c>
      <c r="AI1144" t="s">
        <v>4628</v>
      </c>
      <c r="AJ1144" t="s">
        <v>4628</v>
      </c>
      <c r="AK1144" t="s">
        <v>132</v>
      </c>
      <c r="AL1144">
        <v>202</v>
      </c>
    </row>
    <row r="1145" spans="1:38">
      <c r="A1145">
        <v>3283625</v>
      </c>
      <c r="B1145" t="s">
        <v>4629</v>
      </c>
      <c r="C1145" t="s">
        <v>18</v>
      </c>
      <c r="D1145" t="s">
        <v>143</v>
      </c>
      <c r="E1145">
        <v>2011</v>
      </c>
      <c r="F1145">
        <v>8</v>
      </c>
      <c r="G1145">
        <v>23</v>
      </c>
      <c r="H1145" t="s">
        <v>86</v>
      </c>
      <c r="I1145" t="s">
        <v>16</v>
      </c>
      <c r="J1145" t="s">
        <v>16</v>
      </c>
      <c r="K1145" t="s">
        <v>438</v>
      </c>
      <c r="L1145" t="s">
        <v>144</v>
      </c>
      <c r="M1145" t="s">
        <v>88</v>
      </c>
      <c r="N1145" s="50">
        <v>99999999</v>
      </c>
      <c r="O1145" s="51">
        <v>752173</v>
      </c>
      <c r="P1145" t="s">
        <v>933</v>
      </c>
      <c r="Q1145" t="s">
        <v>4630</v>
      </c>
      <c r="R1145" t="s">
        <v>1090</v>
      </c>
      <c r="S1145" s="49" t="str">
        <f>CONCATENATE(Tabla_Datos[[#This Row],[Nombre_Cliente]]," ",Tabla_Datos[[#This Row],[ApellidoPaterno_Cliente]]," ",Tabla_Datos[[#This Row],[ApellidoMaterno_Cliente]])</f>
        <v>JORGE COELLO CABRERA</v>
      </c>
      <c r="T1145" s="53">
        <f>DATE(Tabla_Datos[[#This Row],[tAnio]],Tabla_Datos[[#This Row],[tMes]],Tabla_Datos[[#This Row],[tDia]])</f>
        <v>40778</v>
      </c>
      <c r="U1145" s="53" t="str">
        <f>IF(Tabla_Datos[[#This Row],[cProvincia]]="LIMA","LIMA","PROVINCIA")</f>
        <v>LIMA</v>
      </c>
      <c r="V1145" s="53" t="str">
        <f>MID(Tabla_Datos[[#This Row],[pTelefono]],1,SEARCH("-",Tabla_Datos[[#This Row],[pTelefono]],1)-1)</f>
        <v>1</v>
      </c>
      <c r="W1145" s="53" t="str">
        <f>MID(Tabla_Datos[[#This Row],[pTelefono]],SEARCH("-",Tabla_Datos[[#This Row],[pTelefono]],1)+1,LEN(Tabla_Datos[[#This Row],[pTelefono]]))</f>
        <v>97913058</v>
      </c>
      <c r="X1145" s="53" t="str">
        <f>CONCATENATE(Tabla_Datos[[#This Row],[TipUrb]]," ",Tabla_Datos[[#This Row],[Calle]]," ",Tabla_Datos[[#This Row],[NumCalle]])</f>
        <v xml:space="preserve">  CUSCO 523</v>
      </c>
      <c r="Y1145" t="s">
        <v>92</v>
      </c>
      <c r="Z1145" t="s">
        <v>181</v>
      </c>
      <c r="AA1145" t="s">
        <v>182</v>
      </c>
      <c r="AB1145">
        <v>2</v>
      </c>
      <c r="AC1145" t="s">
        <v>116</v>
      </c>
      <c r="AD1145" t="s">
        <v>95</v>
      </c>
      <c r="AE1145" t="s">
        <v>95</v>
      </c>
      <c r="AG1145" s="51">
        <v>25598884</v>
      </c>
      <c r="AI1145">
        <v>26</v>
      </c>
      <c r="AJ1145">
        <v>26</v>
      </c>
      <c r="AK1145" t="s">
        <v>355</v>
      </c>
      <c r="AL1145">
        <v>523</v>
      </c>
    </row>
    <row r="1146" spans="1:38">
      <c r="A1146">
        <v>3268189</v>
      </c>
      <c r="B1146" t="s">
        <v>4631</v>
      </c>
      <c r="C1146" t="s">
        <v>18</v>
      </c>
      <c r="D1146" t="s">
        <v>85</v>
      </c>
      <c r="E1146">
        <v>2011</v>
      </c>
      <c r="F1146">
        <v>8</v>
      </c>
      <c r="G1146">
        <v>23</v>
      </c>
      <c r="H1146" t="s">
        <v>86</v>
      </c>
      <c r="I1146" t="s">
        <v>16</v>
      </c>
      <c r="J1146" t="s">
        <v>16</v>
      </c>
      <c r="K1146" t="s">
        <v>1094</v>
      </c>
      <c r="L1146" t="s">
        <v>86</v>
      </c>
      <c r="M1146" t="s">
        <v>88</v>
      </c>
      <c r="N1146" s="50">
        <v>10767074</v>
      </c>
      <c r="O1146" s="51">
        <v>684767</v>
      </c>
      <c r="P1146" t="s">
        <v>4632</v>
      </c>
      <c r="Q1146" t="s">
        <v>542</v>
      </c>
      <c r="R1146" t="s">
        <v>4633</v>
      </c>
      <c r="S1146" s="49" t="str">
        <f>CONCATENATE(Tabla_Datos[[#This Row],[Nombre_Cliente]]," ",Tabla_Datos[[#This Row],[ApellidoPaterno_Cliente]]," ",Tabla_Datos[[#This Row],[ApellidoMaterno_Cliente]])</f>
        <v>ROSA MERCEDES RAMIREZ RUIZ DE HERRERA</v>
      </c>
      <c r="T1146" s="53">
        <f>DATE(Tabla_Datos[[#This Row],[tAnio]],Tabla_Datos[[#This Row],[tMes]],Tabla_Datos[[#This Row],[tDia]])</f>
        <v>40778</v>
      </c>
      <c r="U1146" s="53" t="str">
        <f>IF(Tabla_Datos[[#This Row],[cProvincia]]="LIMA","LIMA","PROVINCIA")</f>
        <v>LIMA</v>
      </c>
      <c r="V1146" s="53" t="str">
        <f>MID(Tabla_Datos[[#This Row],[pTelefono]],1,SEARCH("-",Tabla_Datos[[#This Row],[pTelefono]],1)-1)</f>
        <v>1</v>
      </c>
      <c r="W1146" s="53" t="str">
        <f>MID(Tabla_Datos[[#This Row],[pTelefono]],SEARCH("-",Tabla_Datos[[#This Row],[pTelefono]],1)+1,LEN(Tabla_Datos[[#This Row],[pTelefono]]))</f>
        <v>6247074</v>
      </c>
      <c r="X1146" s="53" t="str">
        <f>CONCATENATE(Tabla_Datos[[#This Row],[TipUrb]]," ",Tabla_Datos[[#This Row],[Calle]]," ",Tabla_Datos[[#This Row],[NumCalle]])</f>
        <v>UR GRAL.JOSE LEGUIA Y MELEN 1470</v>
      </c>
      <c r="Y1146" t="s">
        <v>92</v>
      </c>
      <c r="Z1146" t="s">
        <v>138</v>
      </c>
      <c r="AA1146" t="s">
        <v>139</v>
      </c>
      <c r="AB1146" t="s">
        <v>95</v>
      </c>
      <c r="AC1146" t="s">
        <v>95</v>
      </c>
      <c r="AD1146" t="s">
        <v>161</v>
      </c>
      <c r="AE1146" t="s">
        <v>95</v>
      </c>
      <c r="AG1146" s="51">
        <v>6009570</v>
      </c>
      <c r="AI1146" t="s">
        <v>3893</v>
      </c>
      <c r="AJ1146" t="s">
        <v>3893</v>
      </c>
      <c r="AK1146" t="s">
        <v>4634</v>
      </c>
      <c r="AL1146">
        <v>1470</v>
      </c>
    </row>
    <row r="1147" spans="1:38">
      <c r="A1147">
        <v>3286181</v>
      </c>
      <c r="B1147" t="s">
        <v>4635</v>
      </c>
      <c r="C1147" t="s">
        <v>18</v>
      </c>
      <c r="D1147" t="s">
        <v>143</v>
      </c>
      <c r="E1147">
        <v>2011</v>
      </c>
      <c r="F1147">
        <v>8</v>
      </c>
      <c r="G1147">
        <v>23</v>
      </c>
      <c r="H1147" t="s">
        <v>86</v>
      </c>
      <c r="I1147" t="s">
        <v>145</v>
      </c>
      <c r="J1147" t="s">
        <v>469</v>
      </c>
      <c r="K1147" t="s">
        <v>470</v>
      </c>
      <c r="L1147" t="s">
        <v>86</v>
      </c>
      <c r="M1147" t="s">
        <v>148</v>
      </c>
      <c r="N1147" s="50">
        <v>40563915</v>
      </c>
      <c r="O1147" s="51">
        <v>998504</v>
      </c>
      <c r="Q1147" t="s">
        <v>4636</v>
      </c>
      <c r="S1147" s="49" t="str">
        <f>CONCATENATE(Tabla_Datos[[#This Row],[Nombre_Cliente]]," ",Tabla_Datos[[#This Row],[ApellidoPaterno_Cliente]]," ",Tabla_Datos[[#This Row],[ApellidoMaterno_Cliente]])</f>
        <v xml:space="preserve"> NAUTILIUS SERVICE E.I.R.L. </v>
      </c>
      <c r="T1147" s="53">
        <f>DATE(Tabla_Datos[[#This Row],[tAnio]],Tabla_Datos[[#This Row],[tMes]],Tabla_Datos[[#This Row],[tDia]])</f>
        <v>40778</v>
      </c>
      <c r="U1147" s="53" t="str">
        <f>IF(Tabla_Datos[[#This Row],[cProvincia]]="LIMA","LIMA","PROVINCIA")</f>
        <v>PROVINCIA</v>
      </c>
      <c r="V1147" s="53" t="str">
        <f>MID(Tabla_Datos[[#This Row],[pTelefono]],1,SEARCH("-",Tabla_Datos[[#This Row],[pTelefono]],1)-1)</f>
        <v>43</v>
      </c>
      <c r="W1147" s="53" t="str">
        <f>MID(Tabla_Datos[[#This Row],[pTelefono]],SEARCH("-",Tabla_Datos[[#This Row],[pTelefono]],1)+1,LEN(Tabla_Datos[[#This Row],[pTelefono]]))</f>
        <v>317684</v>
      </c>
      <c r="X1147" s="53" t="str">
        <f>CONCATENATE(Tabla_Datos[[#This Row],[TipUrb]]," ",Tabla_Datos[[#This Row],[Calle]]," ",Tabla_Datos[[#This Row],[NumCalle]])</f>
        <v>UR HUANBACHO 0</v>
      </c>
      <c r="Y1147" t="s">
        <v>151</v>
      </c>
      <c r="Z1147" t="s">
        <v>181</v>
      </c>
      <c r="AA1147" t="s">
        <v>182</v>
      </c>
      <c r="AB1147" t="s">
        <v>95</v>
      </c>
      <c r="AC1147" t="s">
        <v>95</v>
      </c>
      <c r="AD1147" t="s">
        <v>161</v>
      </c>
      <c r="AE1147" t="s">
        <v>353</v>
      </c>
      <c r="AF1147" t="s">
        <v>4637</v>
      </c>
      <c r="AH1147">
        <v>20389442829</v>
      </c>
      <c r="AI1147" t="s">
        <v>475</v>
      </c>
      <c r="AJ1147" t="s">
        <v>475</v>
      </c>
      <c r="AK1147" t="s">
        <v>4638</v>
      </c>
      <c r="AL1147">
        <v>0</v>
      </c>
    </row>
    <row r="1148" spans="1:38">
      <c r="A1148">
        <v>3281389</v>
      </c>
      <c r="B1148" t="s">
        <v>4639</v>
      </c>
      <c r="C1148" t="s">
        <v>18</v>
      </c>
      <c r="D1148" t="s">
        <v>85</v>
      </c>
      <c r="E1148">
        <v>2011</v>
      </c>
      <c r="F1148">
        <v>8</v>
      </c>
      <c r="G1148">
        <v>23</v>
      </c>
      <c r="H1148" t="s">
        <v>86</v>
      </c>
      <c r="I1148" t="s">
        <v>16</v>
      </c>
      <c r="J1148" t="s">
        <v>16</v>
      </c>
      <c r="K1148" t="s">
        <v>126</v>
      </c>
      <c r="L1148" t="s">
        <v>86</v>
      </c>
      <c r="M1148" t="s">
        <v>88</v>
      </c>
      <c r="N1148" s="50">
        <v>44571785</v>
      </c>
      <c r="O1148" s="51">
        <v>1186715</v>
      </c>
      <c r="P1148" t="s">
        <v>4640</v>
      </c>
      <c r="Q1148" t="s">
        <v>2746</v>
      </c>
      <c r="R1148" t="s">
        <v>4641</v>
      </c>
      <c r="S1148" s="49" t="str">
        <f>CONCATENATE(Tabla_Datos[[#This Row],[Nombre_Cliente]]," ",Tabla_Datos[[#This Row],[ApellidoPaterno_Cliente]]," ",Tabla_Datos[[#This Row],[ApellidoMaterno_Cliente]])</f>
        <v>VICTOR JAVIER VELARDE VELIZ</v>
      </c>
      <c r="T1148" s="53">
        <f>DATE(Tabla_Datos[[#This Row],[tAnio]],Tabla_Datos[[#This Row],[tMes]],Tabla_Datos[[#This Row],[tDia]])</f>
        <v>40778</v>
      </c>
      <c r="U1148" s="53" t="str">
        <f>IF(Tabla_Datos[[#This Row],[cProvincia]]="LIMA","LIMA","PROVINCIA")</f>
        <v>LIMA</v>
      </c>
      <c r="V1148" s="53" t="str">
        <f>MID(Tabla_Datos[[#This Row],[pTelefono]],1,SEARCH("-",Tabla_Datos[[#This Row],[pTelefono]],1)-1)</f>
        <v>1</v>
      </c>
      <c r="W1148" s="53" t="str">
        <f>MID(Tabla_Datos[[#This Row],[pTelefono]],SEARCH("-",Tabla_Datos[[#This Row],[pTelefono]],1)+1,LEN(Tabla_Datos[[#This Row],[pTelefono]]))</f>
        <v>6616576</v>
      </c>
      <c r="X1148" s="53" t="str">
        <f>CONCATENATE(Tabla_Datos[[#This Row],[TipUrb]]," ",Tabla_Datos[[#This Row],[Calle]]," ",Tabla_Datos[[#This Row],[NumCalle]])</f>
        <v>UR   0</v>
      </c>
      <c r="Y1148" t="s">
        <v>92</v>
      </c>
      <c r="Z1148" t="s">
        <v>93</v>
      </c>
      <c r="AA1148" t="s">
        <v>94</v>
      </c>
      <c r="AB1148" t="s">
        <v>95</v>
      </c>
      <c r="AC1148" t="s">
        <v>95</v>
      </c>
      <c r="AD1148" t="s">
        <v>161</v>
      </c>
      <c r="AE1148" t="s">
        <v>935</v>
      </c>
      <c r="AF1148">
        <v>15</v>
      </c>
      <c r="AG1148" s="51">
        <v>10022178</v>
      </c>
      <c r="AI1148">
        <v>36</v>
      </c>
      <c r="AJ1148">
        <v>36</v>
      </c>
      <c r="AK1148" t="s">
        <v>95</v>
      </c>
      <c r="AL1148">
        <v>0</v>
      </c>
    </row>
    <row r="1149" spans="1:38">
      <c r="A1149">
        <v>3282639</v>
      </c>
      <c r="B1149" t="s">
        <v>4642</v>
      </c>
      <c r="C1149" t="s">
        <v>20</v>
      </c>
      <c r="D1149" t="s">
        <v>85</v>
      </c>
      <c r="E1149">
        <v>2011</v>
      </c>
      <c r="F1149">
        <v>8</v>
      </c>
      <c r="G1149">
        <v>23</v>
      </c>
      <c r="H1149" t="s">
        <v>86</v>
      </c>
      <c r="I1149" t="s">
        <v>16</v>
      </c>
      <c r="J1149" t="s">
        <v>16</v>
      </c>
      <c r="K1149" t="s">
        <v>171</v>
      </c>
      <c r="L1149" t="s">
        <v>86</v>
      </c>
      <c r="M1149" t="s">
        <v>88</v>
      </c>
      <c r="N1149" s="50">
        <v>41453942</v>
      </c>
      <c r="O1149" s="51">
        <v>1088156</v>
      </c>
      <c r="P1149" t="s">
        <v>4643</v>
      </c>
      <c r="Q1149" t="s">
        <v>4644</v>
      </c>
      <c r="R1149" t="s">
        <v>4645</v>
      </c>
      <c r="S1149" s="49" t="str">
        <f>CONCATENATE(Tabla_Datos[[#This Row],[Nombre_Cliente]]," ",Tabla_Datos[[#This Row],[ApellidoPaterno_Cliente]]," ",Tabla_Datos[[#This Row],[ApellidoMaterno_Cliente]])</f>
        <v>LUZ MARISA CARBAJAL GARCIA DE GRADOS</v>
      </c>
      <c r="T1149" s="53">
        <f>DATE(Tabla_Datos[[#This Row],[tAnio]],Tabla_Datos[[#This Row],[tMes]],Tabla_Datos[[#This Row],[tDia]])</f>
        <v>40778</v>
      </c>
      <c r="U1149" s="53" t="str">
        <f>IF(Tabla_Datos[[#This Row],[cProvincia]]="LIMA","LIMA","PROVINCIA")</f>
        <v>LIMA</v>
      </c>
      <c r="V1149" s="53" t="str">
        <f>MID(Tabla_Datos[[#This Row],[pTelefono]],1,SEARCH("-",Tabla_Datos[[#This Row],[pTelefono]],1)-1)</f>
        <v>1</v>
      </c>
      <c r="W1149" s="53" t="str">
        <f>MID(Tabla_Datos[[#This Row],[pTelefono]],SEARCH("-",Tabla_Datos[[#This Row],[pTelefono]],1)+1,LEN(Tabla_Datos[[#This Row],[pTelefono]]))</f>
        <v>4493560</v>
      </c>
      <c r="X1149" s="53" t="str">
        <f>CONCATENATE(Tabla_Datos[[#This Row],[TipUrb]]," ",Tabla_Datos[[#This Row],[Calle]]," ",Tabla_Datos[[#This Row],[NumCalle]])</f>
        <v>UR . 0</v>
      </c>
      <c r="Y1149" t="s">
        <v>92</v>
      </c>
      <c r="Z1149" t="s">
        <v>122</v>
      </c>
      <c r="AA1149" t="s">
        <v>123</v>
      </c>
      <c r="AB1149" t="s">
        <v>95</v>
      </c>
      <c r="AC1149" t="s">
        <v>95</v>
      </c>
      <c r="AD1149" t="s">
        <v>161</v>
      </c>
      <c r="AE1149" t="s">
        <v>1496</v>
      </c>
      <c r="AF1149">
        <v>3</v>
      </c>
      <c r="AG1149" s="51">
        <v>8830089</v>
      </c>
      <c r="AI1149">
        <v>1</v>
      </c>
      <c r="AJ1149">
        <v>1</v>
      </c>
      <c r="AK1149" t="s">
        <v>221</v>
      </c>
      <c r="AL1149">
        <v>0</v>
      </c>
    </row>
    <row r="1150" spans="1:38">
      <c r="A1150">
        <v>3280841</v>
      </c>
      <c r="B1150" t="s">
        <v>4646</v>
      </c>
      <c r="C1150" t="s">
        <v>20</v>
      </c>
      <c r="D1150" t="s">
        <v>85</v>
      </c>
      <c r="E1150">
        <v>2011</v>
      </c>
      <c r="F1150">
        <v>8</v>
      </c>
      <c r="G1150">
        <v>23</v>
      </c>
      <c r="H1150" t="s">
        <v>86</v>
      </c>
      <c r="I1150" t="s">
        <v>16</v>
      </c>
      <c r="J1150" t="s">
        <v>16</v>
      </c>
      <c r="K1150" t="s">
        <v>415</v>
      </c>
      <c r="L1150" t="s">
        <v>86</v>
      </c>
      <c r="M1150" t="s">
        <v>88</v>
      </c>
      <c r="N1150" s="50">
        <v>20000021</v>
      </c>
      <c r="O1150" s="51">
        <v>1319189</v>
      </c>
      <c r="P1150" t="s">
        <v>4647</v>
      </c>
      <c r="Q1150" t="s">
        <v>4648</v>
      </c>
      <c r="R1150" t="s">
        <v>4649</v>
      </c>
      <c r="S1150" s="49" t="str">
        <f>CONCATENATE(Tabla_Datos[[#This Row],[Nombre_Cliente]]," ",Tabla_Datos[[#This Row],[ApellidoPaterno_Cliente]]," ",Tabla_Datos[[#This Row],[ApellidoMaterno_Cliente]])</f>
        <v>GRECIA ALEXANDRA CHAVARRY PACAYA</v>
      </c>
      <c r="T1150" s="53">
        <f>DATE(Tabla_Datos[[#This Row],[tAnio]],Tabla_Datos[[#This Row],[tMes]],Tabla_Datos[[#This Row],[tDia]])</f>
        <v>40778</v>
      </c>
      <c r="U1150" s="53" t="str">
        <f>IF(Tabla_Datos[[#This Row],[cProvincia]]="LIMA","LIMA","PROVINCIA")</f>
        <v>LIMA</v>
      </c>
      <c r="V1150" s="53" t="str">
        <f>MID(Tabla_Datos[[#This Row],[pTelefono]],1,SEARCH("-",Tabla_Datos[[#This Row],[pTelefono]],1)-1)</f>
        <v>1</v>
      </c>
      <c r="W1150" s="53" t="str">
        <f>MID(Tabla_Datos[[#This Row],[pTelefono]],SEARCH("-",Tabla_Datos[[#This Row],[pTelefono]],1)+1,LEN(Tabla_Datos[[#This Row],[pTelefono]]))</f>
        <v>4462627</v>
      </c>
      <c r="X1150" s="53" t="str">
        <f>CONCATENATE(Tabla_Datos[[#This Row],[TipUrb]]," ",Tabla_Datos[[#This Row],[Calle]]," ",Tabla_Datos[[#This Row],[NumCalle]])</f>
        <v>UR CHUNGA ZAPATA ELIAS 899</v>
      </c>
      <c r="Y1150" t="s">
        <v>92</v>
      </c>
      <c r="Z1150" t="s">
        <v>122</v>
      </c>
      <c r="AA1150" t="s">
        <v>123</v>
      </c>
      <c r="AB1150" t="s">
        <v>95</v>
      </c>
      <c r="AC1150" t="s">
        <v>95</v>
      </c>
      <c r="AD1150" t="s">
        <v>161</v>
      </c>
      <c r="AE1150" t="s">
        <v>95</v>
      </c>
      <c r="AF1150" t="s">
        <v>95</v>
      </c>
      <c r="AG1150" s="51">
        <v>45125666</v>
      </c>
      <c r="AI1150">
        <v>1</v>
      </c>
      <c r="AJ1150">
        <v>1</v>
      </c>
      <c r="AK1150" t="s">
        <v>4650</v>
      </c>
      <c r="AL1150">
        <v>899</v>
      </c>
    </row>
    <row r="1151" spans="1:38">
      <c r="A1151">
        <v>3290790</v>
      </c>
      <c r="B1151" t="s">
        <v>4651</v>
      </c>
      <c r="C1151" t="s">
        <v>20</v>
      </c>
      <c r="D1151" t="s">
        <v>224</v>
      </c>
      <c r="E1151">
        <v>2011</v>
      </c>
      <c r="F1151">
        <v>8</v>
      </c>
      <c r="G1151">
        <v>23</v>
      </c>
      <c r="H1151" t="s">
        <v>144</v>
      </c>
      <c r="I1151" t="s">
        <v>100</v>
      </c>
      <c r="J1151" t="s">
        <v>100</v>
      </c>
      <c r="K1151" t="s">
        <v>1509</v>
      </c>
      <c r="L1151" t="s">
        <v>144</v>
      </c>
      <c r="M1151" t="s">
        <v>88</v>
      </c>
      <c r="N1151" s="50">
        <v>20000130</v>
      </c>
      <c r="O1151" s="51">
        <v>1233568</v>
      </c>
      <c r="P1151" t="s">
        <v>4652</v>
      </c>
      <c r="Q1151" t="s">
        <v>4653</v>
      </c>
      <c r="R1151" t="s">
        <v>4654</v>
      </c>
      <c r="S1151" s="49" t="str">
        <f>CONCATENATE(Tabla_Datos[[#This Row],[Nombre_Cliente]]," ",Tabla_Datos[[#This Row],[ApellidoPaterno_Cliente]]," ",Tabla_Datos[[#This Row],[ApellidoMaterno_Cliente]])</f>
        <v>JAQUELINE AMELIA MOROCCO SUPPO</v>
      </c>
      <c r="T1151" s="53">
        <f>DATE(Tabla_Datos[[#This Row],[tAnio]],Tabla_Datos[[#This Row],[tMes]],Tabla_Datos[[#This Row],[tDia]])</f>
        <v>40778</v>
      </c>
      <c r="U1151" s="53" t="str">
        <f>IF(Tabla_Datos[[#This Row],[cProvincia]]="LIMA","LIMA","PROVINCIA")</f>
        <v>PROVINCIA</v>
      </c>
      <c r="V1151" s="53" t="str">
        <f>MID(Tabla_Datos[[#This Row],[pTelefono]],1,SEARCH("-",Tabla_Datos[[#This Row],[pTelefono]],1)-1)</f>
        <v>54</v>
      </c>
      <c r="W1151" s="53" t="str">
        <f>MID(Tabla_Datos[[#This Row],[pTelefono]],SEARCH("-",Tabla_Datos[[#This Row],[pTelefono]],1)+1,LEN(Tabla_Datos[[#This Row],[pTelefono]]))</f>
        <v>450226</v>
      </c>
      <c r="X1151" s="53" t="str">
        <f>CONCATENATE(Tabla_Datos[[#This Row],[TipUrb]]," ",Tabla_Datos[[#This Row],[Calle]]," ",Tabla_Datos[[#This Row],[NumCalle]])</f>
        <v>UR LONDRES 202</v>
      </c>
      <c r="Y1151" t="s">
        <v>106</v>
      </c>
      <c r="Z1151" t="s">
        <v>122</v>
      </c>
      <c r="AA1151" t="s">
        <v>123</v>
      </c>
      <c r="AB1151" t="s">
        <v>95</v>
      </c>
      <c r="AC1151" t="s">
        <v>95</v>
      </c>
      <c r="AD1151" t="s">
        <v>161</v>
      </c>
      <c r="AE1151" t="s">
        <v>95</v>
      </c>
      <c r="AF1151" t="s">
        <v>95</v>
      </c>
      <c r="AG1151" s="51">
        <v>40762389</v>
      </c>
      <c r="AI1151">
        <v>1</v>
      </c>
      <c r="AJ1151">
        <v>1</v>
      </c>
      <c r="AK1151" t="s">
        <v>4655</v>
      </c>
      <c r="AL1151">
        <v>202</v>
      </c>
    </row>
    <row r="1152" spans="1:38">
      <c r="A1152">
        <v>3292770</v>
      </c>
      <c r="B1152" t="s">
        <v>4656</v>
      </c>
      <c r="C1152" t="s">
        <v>18</v>
      </c>
      <c r="D1152" t="s">
        <v>85</v>
      </c>
      <c r="E1152">
        <v>2011</v>
      </c>
      <c r="F1152">
        <v>8</v>
      </c>
      <c r="G1152">
        <v>23</v>
      </c>
      <c r="H1152" t="s">
        <v>86</v>
      </c>
      <c r="I1152" t="s">
        <v>16</v>
      </c>
      <c r="J1152" t="s">
        <v>16</v>
      </c>
      <c r="K1152" t="s">
        <v>487</v>
      </c>
      <c r="L1152" t="s">
        <v>86</v>
      </c>
      <c r="M1152" t="s">
        <v>88</v>
      </c>
      <c r="N1152" s="50">
        <v>99999999</v>
      </c>
      <c r="O1152" s="51">
        <v>1378413</v>
      </c>
      <c r="P1152" t="s">
        <v>4657</v>
      </c>
      <c r="Q1152" t="s">
        <v>574</v>
      </c>
      <c r="R1152" t="s">
        <v>457</v>
      </c>
      <c r="S1152" s="49" t="str">
        <f>CONCATENATE(Tabla_Datos[[#This Row],[Nombre_Cliente]]," ",Tabla_Datos[[#This Row],[ApellidoPaterno_Cliente]]," ",Tabla_Datos[[#This Row],[ApellidoMaterno_Cliente]])</f>
        <v>ELIN ANTONIO LEON DAVILA</v>
      </c>
      <c r="T1152" s="53">
        <f>DATE(Tabla_Datos[[#This Row],[tAnio]],Tabla_Datos[[#This Row],[tMes]],Tabla_Datos[[#This Row],[tDia]])</f>
        <v>40778</v>
      </c>
      <c r="U1152" s="53" t="str">
        <f>IF(Tabla_Datos[[#This Row],[cProvincia]]="LIMA","LIMA","PROVINCIA")</f>
        <v>LIMA</v>
      </c>
      <c r="V1152" s="53" t="str">
        <f>MID(Tabla_Datos[[#This Row],[pTelefono]],1,SEARCH("-",Tabla_Datos[[#This Row],[pTelefono]],1)-1)</f>
        <v>1</v>
      </c>
      <c r="W1152" s="53" t="str">
        <f>MID(Tabla_Datos[[#This Row],[pTelefono]],SEARCH("-",Tabla_Datos[[#This Row],[pTelefono]],1)+1,LEN(Tabla_Datos[[#This Row],[pTelefono]]))</f>
        <v>4588632</v>
      </c>
      <c r="X1152" s="53" t="str">
        <f>CONCATENATE(Tabla_Datos[[#This Row],[TipUrb]]," ",Tabla_Datos[[#This Row],[Calle]]," ",Tabla_Datos[[#This Row],[NumCalle]])</f>
        <v>UR LOS JASPES 1778</v>
      </c>
      <c r="Y1152" t="s">
        <v>92</v>
      </c>
      <c r="Z1152" t="s">
        <v>93</v>
      </c>
      <c r="AA1152" t="s">
        <v>94</v>
      </c>
      <c r="AB1152" t="s">
        <v>95</v>
      </c>
      <c r="AC1152" t="s">
        <v>95</v>
      </c>
      <c r="AD1152" t="s">
        <v>161</v>
      </c>
      <c r="AE1152" t="s">
        <v>95</v>
      </c>
      <c r="AG1152" s="51">
        <v>10533976</v>
      </c>
      <c r="AI1152">
        <v>26</v>
      </c>
      <c r="AJ1152">
        <v>26</v>
      </c>
      <c r="AK1152" t="s">
        <v>4658</v>
      </c>
      <c r="AL1152">
        <v>1778</v>
      </c>
    </row>
    <row r="1153" spans="1:38">
      <c r="A1153">
        <v>3292662</v>
      </c>
      <c r="B1153" t="s">
        <v>4659</v>
      </c>
      <c r="C1153" t="s">
        <v>18</v>
      </c>
      <c r="D1153" t="s">
        <v>143</v>
      </c>
      <c r="E1153">
        <v>2011</v>
      </c>
      <c r="F1153">
        <v>8</v>
      </c>
      <c r="G1153">
        <v>23</v>
      </c>
      <c r="H1153" t="s">
        <v>86</v>
      </c>
      <c r="I1153" t="s">
        <v>132</v>
      </c>
      <c r="J1153" t="s">
        <v>132</v>
      </c>
      <c r="K1153" t="s">
        <v>132</v>
      </c>
      <c r="L1153" t="s">
        <v>86</v>
      </c>
      <c r="M1153" t="s">
        <v>88</v>
      </c>
      <c r="O1153" s="51">
        <v>1319938</v>
      </c>
      <c r="P1153" t="s">
        <v>4660</v>
      </c>
      <c r="Q1153" t="s">
        <v>781</v>
      </c>
      <c r="R1153" t="s">
        <v>1972</v>
      </c>
      <c r="S1153" s="49" t="str">
        <f>CONCATENATE(Tabla_Datos[[#This Row],[Nombre_Cliente]]," ",Tabla_Datos[[#This Row],[ApellidoPaterno_Cliente]]," ",Tabla_Datos[[#This Row],[ApellidoMaterno_Cliente]])</f>
        <v>CAHUIDE SIMEON ROJAS PAREDES</v>
      </c>
      <c r="T1153" s="53">
        <f>DATE(Tabla_Datos[[#This Row],[tAnio]],Tabla_Datos[[#This Row],[tMes]],Tabla_Datos[[#This Row],[tDia]])</f>
        <v>40778</v>
      </c>
      <c r="U1153" s="53" t="str">
        <f>IF(Tabla_Datos[[#This Row],[cProvincia]]="LIMA","LIMA","PROVINCIA")</f>
        <v>PROVINCIA</v>
      </c>
      <c r="V1153" s="53" t="str">
        <f>MID(Tabla_Datos[[#This Row],[pTelefono]],1,SEARCH("-",Tabla_Datos[[#This Row],[pTelefono]],1)-1)</f>
        <v>73</v>
      </c>
      <c r="W1153" s="53" t="str">
        <f>MID(Tabla_Datos[[#This Row],[pTelefono]],SEARCH("-",Tabla_Datos[[#This Row],[pTelefono]],1)+1,LEN(Tabla_Datos[[#This Row],[pTelefono]]))</f>
        <v>360006</v>
      </c>
      <c r="X1153" s="53" t="str">
        <f>CONCATENATE(Tabla_Datos[[#This Row],[TipUrb]]," ",Tabla_Datos[[#This Row],[Calle]]," ",Tabla_Datos[[#This Row],[NumCalle]])</f>
        <v>PJ   0</v>
      </c>
      <c r="Y1153" t="s">
        <v>137</v>
      </c>
      <c r="Z1153" t="s">
        <v>152</v>
      </c>
      <c r="AA1153" t="s">
        <v>153</v>
      </c>
      <c r="AB1153" t="s">
        <v>95</v>
      </c>
      <c r="AC1153" t="s">
        <v>95</v>
      </c>
      <c r="AD1153" t="s">
        <v>429</v>
      </c>
      <c r="AE1153" t="s">
        <v>4661</v>
      </c>
      <c r="AF1153">
        <v>9</v>
      </c>
      <c r="AG1153" s="51">
        <v>43533546</v>
      </c>
      <c r="AI1153">
        <v>1</v>
      </c>
      <c r="AJ1153">
        <v>1</v>
      </c>
      <c r="AK1153" t="s">
        <v>95</v>
      </c>
      <c r="AL1153">
        <v>0</v>
      </c>
    </row>
    <row r="1154" spans="1:38">
      <c r="A1154">
        <v>3293006</v>
      </c>
      <c r="B1154" t="s">
        <v>4662</v>
      </c>
      <c r="C1154" t="s">
        <v>18</v>
      </c>
      <c r="D1154" t="s">
        <v>892</v>
      </c>
      <c r="E1154">
        <v>2011</v>
      </c>
      <c r="F1154">
        <v>8</v>
      </c>
      <c r="G1154">
        <v>23</v>
      </c>
      <c r="H1154" t="s">
        <v>86</v>
      </c>
      <c r="I1154" t="s">
        <v>132</v>
      </c>
      <c r="J1154" t="s">
        <v>132</v>
      </c>
      <c r="K1154" t="s">
        <v>132</v>
      </c>
      <c r="L1154" t="s">
        <v>86</v>
      </c>
      <c r="M1154" t="s">
        <v>133</v>
      </c>
      <c r="N1154" s="50">
        <v>2848059</v>
      </c>
      <c r="O1154" s="51">
        <v>1762101</v>
      </c>
      <c r="P1154" t="s">
        <v>4663</v>
      </c>
      <c r="Q1154" t="s">
        <v>2450</v>
      </c>
      <c r="R1154" t="s">
        <v>564</v>
      </c>
      <c r="S1154" s="49" t="str">
        <f>CONCATENATE(Tabla_Datos[[#This Row],[Nombre_Cliente]]," ",Tabla_Datos[[#This Row],[ApellidoPaterno_Cliente]]," ",Tabla_Datos[[#This Row],[ApellidoMaterno_Cliente]])</f>
        <v>IRMA DE SOCORRO OYOLA GARCIA</v>
      </c>
      <c r="T1154" s="53">
        <f>DATE(Tabla_Datos[[#This Row],[tAnio]],Tabla_Datos[[#This Row],[tMes]],Tabla_Datos[[#This Row],[tDia]])</f>
        <v>40778</v>
      </c>
      <c r="U1154" s="53" t="str">
        <f>IF(Tabla_Datos[[#This Row],[cProvincia]]="LIMA","LIMA","PROVINCIA")</f>
        <v>PROVINCIA</v>
      </c>
      <c r="V1154" s="53" t="str">
        <f>MID(Tabla_Datos[[#This Row],[pTelefono]],1,SEARCH("-",Tabla_Datos[[#This Row],[pTelefono]],1)-1)</f>
        <v>73</v>
      </c>
      <c r="W1154" s="53" t="str">
        <f>MID(Tabla_Datos[[#This Row],[pTelefono]],SEARCH("-",Tabla_Datos[[#This Row],[pTelefono]],1)+1,LEN(Tabla_Datos[[#This Row],[pTelefono]]))</f>
        <v>304917</v>
      </c>
      <c r="X1154" s="53" t="str">
        <f>CONCATENATE(Tabla_Datos[[#This Row],[TipUrb]]," ",Tabla_Datos[[#This Row],[Calle]]," ",Tabla_Datos[[#This Row],[NumCalle]])</f>
        <v>- CIRCUNVALACION 159</v>
      </c>
      <c r="Y1154" t="s">
        <v>137</v>
      </c>
      <c r="Z1154" t="s">
        <v>93</v>
      </c>
      <c r="AA1154" t="s">
        <v>94</v>
      </c>
      <c r="AB1154" t="s">
        <v>95</v>
      </c>
      <c r="AC1154" t="s">
        <v>95</v>
      </c>
      <c r="AD1154" t="s">
        <v>109</v>
      </c>
      <c r="AE1154" t="s">
        <v>95</v>
      </c>
      <c r="AG1154" s="51">
        <v>2848005</v>
      </c>
      <c r="AI1154">
        <v>26</v>
      </c>
      <c r="AJ1154">
        <v>26</v>
      </c>
      <c r="AK1154" t="s">
        <v>1064</v>
      </c>
      <c r="AL1154">
        <v>159</v>
      </c>
    </row>
    <row r="1155" spans="1:38">
      <c r="A1155">
        <v>3289190</v>
      </c>
      <c r="B1155" t="s">
        <v>4664</v>
      </c>
      <c r="C1155" t="s">
        <v>19</v>
      </c>
      <c r="D1155" t="s">
        <v>85</v>
      </c>
      <c r="E1155">
        <v>2011</v>
      </c>
      <c r="F1155">
        <v>8</v>
      </c>
      <c r="G1155">
        <v>23</v>
      </c>
      <c r="H1155" t="s">
        <v>86</v>
      </c>
      <c r="I1155" t="s">
        <v>16</v>
      </c>
      <c r="J1155" t="s">
        <v>16</v>
      </c>
      <c r="K1155" t="s">
        <v>277</v>
      </c>
      <c r="L1155" t="s">
        <v>86</v>
      </c>
      <c r="M1155" t="s">
        <v>88</v>
      </c>
      <c r="N1155" s="50">
        <v>10762376</v>
      </c>
      <c r="O1155" s="51">
        <v>1836775</v>
      </c>
      <c r="P1155" t="s">
        <v>406</v>
      </c>
      <c r="Q1155" t="s">
        <v>2055</v>
      </c>
      <c r="R1155" t="s">
        <v>3047</v>
      </c>
      <c r="S1155" s="49" t="str">
        <f>CONCATENATE(Tabla_Datos[[#This Row],[Nombre_Cliente]]," ",Tabla_Datos[[#This Row],[ApellidoPaterno_Cliente]]," ",Tabla_Datos[[#This Row],[ApellidoMaterno_Cliente]])</f>
        <v>MARIA LUISA LA TORRE LEYVA</v>
      </c>
      <c r="T1155" s="53">
        <f>DATE(Tabla_Datos[[#This Row],[tAnio]],Tabla_Datos[[#This Row],[tMes]],Tabla_Datos[[#This Row],[tDia]])</f>
        <v>40778</v>
      </c>
      <c r="U1155" s="53" t="str">
        <f>IF(Tabla_Datos[[#This Row],[cProvincia]]="LIMA","LIMA","PROVINCIA")</f>
        <v>LIMA</v>
      </c>
      <c r="V1155" s="53" t="str">
        <f>MID(Tabla_Datos[[#This Row],[pTelefono]],1,SEARCH("-",Tabla_Datos[[#This Row],[pTelefono]],1)-1)</f>
        <v>1</v>
      </c>
      <c r="W1155" s="53" t="str">
        <f>MID(Tabla_Datos[[#This Row],[pTelefono]],SEARCH("-",Tabla_Datos[[#This Row],[pTelefono]],1)+1,LEN(Tabla_Datos[[#This Row],[pTelefono]]))</f>
        <v>997666753</v>
      </c>
      <c r="X1155" s="53" t="str">
        <f>CONCATENATE(Tabla_Datos[[#This Row],[TipUrb]]," ",Tabla_Datos[[#This Row],[Calle]]," ",Tabla_Datos[[#This Row],[NumCalle]])</f>
        <v xml:space="preserve">  LAS LIMAS 153</v>
      </c>
      <c r="Y1155" t="s">
        <v>92</v>
      </c>
      <c r="Z1155" t="s">
        <v>122</v>
      </c>
      <c r="AA1155" t="s">
        <v>123</v>
      </c>
      <c r="AB1155" t="s">
        <v>95</v>
      </c>
      <c r="AC1155" t="s">
        <v>95</v>
      </c>
      <c r="AD1155" t="s">
        <v>95</v>
      </c>
      <c r="AE1155" t="s">
        <v>95</v>
      </c>
      <c r="AF1155" t="s">
        <v>95</v>
      </c>
      <c r="AG1155" s="51">
        <v>10029311</v>
      </c>
      <c r="AH1155" t="s">
        <v>95</v>
      </c>
      <c r="AI1155">
        <v>1</v>
      </c>
      <c r="AJ1155">
        <v>1</v>
      </c>
      <c r="AK1155" t="s">
        <v>4665</v>
      </c>
      <c r="AL1155">
        <v>153</v>
      </c>
    </row>
    <row r="1156" spans="1:38">
      <c r="A1156">
        <v>3286135</v>
      </c>
      <c r="B1156" t="s">
        <v>4666</v>
      </c>
      <c r="C1156" t="s">
        <v>18</v>
      </c>
      <c r="D1156" t="s">
        <v>143</v>
      </c>
      <c r="E1156">
        <v>2011</v>
      </c>
      <c r="F1156">
        <v>8</v>
      </c>
      <c r="G1156">
        <v>23</v>
      </c>
      <c r="H1156" t="s">
        <v>86</v>
      </c>
      <c r="I1156" t="s">
        <v>100</v>
      </c>
      <c r="J1156" t="s">
        <v>100</v>
      </c>
      <c r="K1156" t="s">
        <v>651</v>
      </c>
      <c r="L1156" t="s">
        <v>86</v>
      </c>
      <c r="M1156" t="s">
        <v>102</v>
      </c>
      <c r="N1156" s="50">
        <v>45550330</v>
      </c>
      <c r="O1156" s="51">
        <v>1971658</v>
      </c>
      <c r="P1156" t="s">
        <v>1591</v>
      </c>
      <c r="Q1156" t="s">
        <v>4667</v>
      </c>
      <c r="R1156" t="s">
        <v>4668</v>
      </c>
      <c r="S1156" s="49" t="str">
        <f>CONCATENATE(Tabla_Datos[[#This Row],[Nombre_Cliente]]," ",Tabla_Datos[[#This Row],[ApellidoPaterno_Cliente]]," ",Tabla_Datos[[#This Row],[ApellidoMaterno_Cliente]])</f>
        <v>JOSE LUIS LLOCLLA MONYOYA</v>
      </c>
      <c r="T1156" s="53">
        <f>DATE(Tabla_Datos[[#This Row],[tAnio]],Tabla_Datos[[#This Row],[tMes]],Tabla_Datos[[#This Row],[tDia]])</f>
        <v>40778</v>
      </c>
      <c r="U1156" s="53" t="str">
        <f>IF(Tabla_Datos[[#This Row],[cProvincia]]="LIMA","LIMA","PROVINCIA")</f>
        <v>PROVINCIA</v>
      </c>
      <c r="V1156" s="53" t="str">
        <f>MID(Tabla_Datos[[#This Row],[pTelefono]],1,SEARCH("-",Tabla_Datos[[#This Row],[pTelefono]],1)-1)</f>
        <v>54</v>
      </c>
      <c r="W1156" s="53" t="str">
        <f>MID(Tabla_Datos[[#This Row],[pTelefono]],SEARCH("-",Tabla_Datos[[#This Row],[pTelefono]],1)+1,LEN(Tabla_Datos[[#This Row],[pTelefono]]))</f>
        <v>285224</v>
      </c>
      <c r="X1156" s="53" t="str">
        <f>CONCATENATE(Tabla_Datos[[#This Row],[TipUrb]]," ",Tabla_Datos[[#This Row],[Calle]]," ",Tabla_Datos[[#This Row],[NumCalle]])</f>
        <v>PJ REVOLUCION 1429</v>
      </c>
      <c r="Y1156" t="s">
        <v>106</v>
      </c>
      <c r="Z1156" t="s">
        <v>181</v>
      </c>
      <c r="AA1156" t="s">
        <v>182</v>
      </c>
      <c r="AB1156" t="s">
        <v>95</v>
      </c>
      <c r="AC1156" t="s">
        <v>95</v>
      </c>
      <c r="AD1156" t="s">
        <v>429</v>
      </c>
      <c r="AE1156" t="s">
        <v>95</v>
      </c>
      <c r="AG1156" s="51">
        <v>43230574</v>
      </c>
      <c r="AI1156" t="s">
        <v>1727</v>
      </c>
      <c r="AJ1156" t="s">
        <v>1727</v>
      </c>
      <c r="AK1156" t="s">
        <v>812</v>
      </c>
      <c r="AL1156">
        <v>1429</v>
      </c>
    </row>
    <row r="1157" spans="1:38">
      <c r="A1157">
        <v>3293738</v>
      </c>
      <c r="B1157" t="s">
        <v>4669</v>
      </c>
      <c r="C1157" t="s">
        <v>18</v>
      </c>
      <c r="D1157" t="s">
        <v>1061</v>
      </c>
      <c r="E1157">
        <v>2011</v>
      </c>
      <c r="F1157">
        <v>8</v>
      </c>
      <c r="G1157">
        <v>23</v>
      </c>
      <c r="H1157" t="s">
        <v>86</v>
      </c>
      <c r="I1157" t="s">
        <v>16</v>
      </c>
      <c r="J1157" t="s">
        <v>16</v>
      </c>
      <c r="K1157" t="s">
        <v>562</v>
      </c>
      <c r="L1157" t="s">
        <v>86</v>
      </c>
      <c r="M1157" t="s">
        <v>88</v>
      </c>
      <c r="N1157" s="50">
        <v>99999999</v>
      </c>
      <c r="O1157" s="51">
        <v>2003692</v>
      </c>
      <c r="P1157" t="s">
        <v>4670</v>
      </c>
      <c r="Q1157" t="s">
        <v>95</v>
      </c>
      <c r="R1157" t="s">
        <v>95</v>
      </c>
      <c r="S1157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157" s="53">
        <f>DATE(Tabla_Datos[[#This Row],[tAnio]],Tabla_Datos[[#This Row],[tMes]],Tabla_Datos[[#This Row],[tDia]])</f>
        <v>40778</v>
      </c>
      <c r="U1157" s="53" t="str">
        <f>IF(Tabla_Datos[[#This Row],[cProvincia]]="LIMA","LIMA","PROVINCIA")</f>
        <v>LIMA</v>
      </c>
      <c r="V1157" s="53" t="str">
        <f>MID(Tabla_Datos[[#This Row],[pTelefono]],1,SEARCH("-",Tabla_Datos[[#This Row],[pTelefono]],1)-1)</f>
        <v>1</v>
      </c>
      <c r="W1157" s="53" t="str">
        <f>MID(Tabla_Datos[[#This Row],[pTelefono]],SEARCH("-",Tabla_Datos[[#This Row],[pTelefono]],1)+1,LEN(Tabla_Datos[[#This Row],[pTelefono]]))</f>
        <v>4760613</v>
      </c>
      <c r="X1157" s="53" t="str">
        <f>CONCATENATE(Tabla_Datos[[#This Row],[TipUrb]]," ",Tabla_Datos[[#This Row],[Calle]]," ",Tabla_Datos[[#This Row],[NumCalle]])</f>
        <v>- ALTHAUS, EMILIO 233</v>
      </c>
      <c r="Y1157" t="s">
        <v>92</v>
      </c>
      <c r="Z1157" t="s">
        <v>93</v>
      </c>
      <c r="AA1157" t="s">
        <v>94</v>
      </c>
      <c r="AB1157" t="s">
        <v>95</v>
      </c>
      <c r="AC1157" t="s">
        <v>95</v>
      </c>
      <c r="AD1157" t="s">
        <v>109</v>
      </c>
      <c r="AE1157" t="s">
        <v>95</v>
      </c>
      <c r="AH1157">
        <v>20501929621</v>
      </c>
      <c r="AI1157">
        <v>26</v>
      </c>
      <c r="AJ1157">
        <v>26</v>
      </c>
      <c r="AK1157" t="s">
        <v>4671</v>
      </c>
      <c r="AL1157">
        <v>233</v>
      </c>
    </row>
    <row r="1158" spans="1:38">
      <c r="A1158">
        <v>3293751</v>
      </c>
      <c r="B1158" t="s">
        <v>4669</v>
      </c>
      <c r="C1158" t="s">
        <v>18</v>
      </c>
      <c r="D1158" t="s">
        <v>1061</v>
      </c>
      <c r="E1158">
        <v>2011</v>
      </c>
      <c r="F1158">
        <v>8</v>
      </c>
      <c r="G1158">
        <v>23</v>
      </c>
      <c r="H1158" t="s">
        <v>86</v>
      </c>
      <c r="I1158" t="s">
        <v>16</v>
      </c>
      <c r="J1158" t="s">
        <v>16</v>
      </c>
      <c r="K1158" t="s">
        <v>562</v>
      </c>
      <c r="L1158" t="s">
        <v>86</v>
      </c>
      <c r="M1158" t="s">
        <v>88</v>
      </c>
      <c r="N1158" s="50">
        <v>99999999</v>
      </c>
      <c r="O1158" s="51">
        <v>2003692</v>
      </c>
      <c r="P1158" t="s">
        <v>4670</v>
      </c>
      <c r="Q1158" t="s">
        <v>95</v>
      </c>
      <c r="R1158" t="s">
        <v>95</v>
      </c>
      <c r="S1158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158" s="53">
        <f>DATE(Tabla_Datos[[#This Row],[tAnio]],Tabla_Datos[[#This Row],[tMes]],Tabla_Datos[[#This Row],[tDia]])</f>
        <v>40778</v>
      </c>
      <c r="U1158" s="53" t="str">
        <f>IF(Tabla_Datos[[#This Row],[cProvincia]]="LIMA","LIMA","PROVINCIA")</f>
        <v>LIMA</v>
      </c>
      <c r="V1158" s="53" t="str">
        <f>MID(Tabla_Datos[[#This Row],[pTelefono]],1,SEARCH("-",Tabla_Datos[[#This Row],[pTelefono]],1)-1)</f>
        <v>1</v>
      </c>
      <c r="W1158" s="53" t="str">
        <f>MID(Tabla_Datos[[#This Row],[pTelefono]],SEARCH("-",Tabla_Datos[[#This Row],[pTelefono]],1)+1,LEN(Tabla_Datos[[#This Row],[pTelefono]]))</f>
        <v>4760613</v>
      </c>
      <c r="X1158" s="53" t="str">
        <f>CONCATENATE(Tabla_Datos[[#This Row],[TipUrb]]," ",Tabla_Datos[[#This Row],[Calle]]," ",Tabla_Datos[[#This Row],[NumCalle]])</f>
        <v>- ALTHAUS, EMILIO 233</v>
      </c>
      <c r="Y1158" t="s">
        <v>92</v>
      </c>
      <c r="Z1158" t="s">
        <v>93</v>
      </c>
      <c r="AA1158" t="s">
        <v>94</v>
      </c>
      <c r="AB1158" t="s">
        <v>95</v>
      </c>
      <c r="AC1158" t="s">
        <v>95</v>
      </c>
      <c r="AD1158" t="s">
        <v>109</v>
      </c>
      <c r="AE1158" t="s">
        <v>95</v>
      </c>
      <c r="AH1158">
        <v>20501929621</v>
      </c>
      <c r="AI1158">
        <v>26</v>
      </c>
      <c r="AJ1158">
        <v>26</v>
      </c>
      <c r="AK1158" t="s">
        <v>4671</v>
      </c>
      <c r="AL1158">
        <v>233</v>
      </c>
    </row>
    <row r="1159" spans="1:38">
      <c r="A1159">
        <v>3293744</v>
      </c>
      <c r="B1159" t="s">
        <v>4669</v>
      </c>
      <c r="C1159" t="s">
        <v>18</v>
      </c>
      <c r="D1159" t="s">
        <v>1061</v>
      </c>
      <c r="E1159">
        <v>2011</v>
      </c>
      <c r="F1159">
        <v>8</v>
      </c>
      <c r="G1159">
        <v>23</v>
      </c>
      <c r="H1159" t="s">
        <v>86</v>
      </c>
      <c r="I1159" t="s">
        <v>16</v>
      </c>
      <c r="J1159" t="s">
        <v>16</v>
      </c>
      <c r="K1159" t="s">
        <v>562</v>
      </c>
      <c r="L1159" t="s">
        <v>86</v>
      </c>
      <c r="M1159" t="s">
        <v>88</v>
      </c>
      <c r="N1159" s="50">
        <v>99999999</v>
      </c>
      <c r="O1159" s="51">
        <v>2003692</v>
      </c>
      <c r="P1159" t="s">
        <v>4670</v>
      </c>
      <c r="Q1159" t="s">
        <v>95</v>
      </c>
      <c r="R1159" t="s">
        <v>95</v>
      </c>
      <c r="S1159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159" s="53">
        <f>DATE(Tabla_Datos[[#This Row],[tAnio]],Tabla_Datos[[#This Row],[tMes]],Tabla_Datos[[#This Row],[tDia]])</f>
        <v>40778</v>
      </c>
      <c r="U1159" s="53" t="str">
        <f>IF(Tabla_Datos[[#This Row],[cProvincia]]="LIMA","LIMA","PROVINCIA")</f>
        <v>LIMA</v>
      </c>
      <c r="V1159" s="53" t="str">
        <f>MID(Tabla_Datos[[#This Row],[pTelefono]],1,SEARCH("-",Tabla_Datos[[#This Row],[pTelefono]],1)-1)</f>
        <v>1</v>
      </c>
      <c r="W1159" s="53" t="str">
        <f>MID(Tabla_Datos[[#This Row],[pTelefono]],SEARCH("-",Tabla_Datos[[#This Row],[pTelefono]],1)+1,LEN(Tabla_Datos[[#This Row],[pTelefono]]))</f>
        <v>4760613</v>
      </c>
      <c r="X1159" s="53" t="str">
        <f>CONCATENATE(Tabla_Datos[[#This Row],[TipUrb]]," ",Tabla_Datos[[#This Row],[Calle]]," ",Tabla_Datos[[#This Row],[NumCalle]])</f>
        <v>- ALTHAUS, EMILIO 233</v>
      </c>
      <c r="Y1159" t="s">
        <v>92</v>
      </c>
      <c r="Z1159" t="s">
        <v>93</v>
      </c>
      <c r="AA1159" t="s">
        <v>94</v>
      </c>
      <c r="AB1159" t="s">
        <v>95</v>
      </c>
      <c r="AC1159" t="s">
        <v>95</v>
      </c>
      <c r="AD1159" t="s">
        <v>109</v>
      </c>
      <c r="AE1159" t="s">
        <v>95</v>
      </c>
      <c r="AH1159">
        <v>20501929621</v>
      </c>
      <c r="AI1159">
        <v>26</v>
      </c>
      <c r="AJ1159">
        <v>26</v>
      </c>
      <c r="AK1159" t="s">
        <v>4671</v>
      </c>
      <c r="AL1159">
        <v>233</v>
      </c>
    </row>
    <row r="1160" spans="1:38">
      <c r="A1160">
        <v>3293734</v>
      </c>
      <c r="B1160" t="s">
        <v>4669</v>
      </c>
      <c r="C1160" t="s">
        <v>18</v>
      </c>
      <c r="D1160" t="s">
        <v>1061</v>
      </c>
      <c r="E1160">
        <v>2011</v>
      </c>
      <c r="F1160">
        <v>8</v>
      </c>
      <c r="G1160">
        <v>23</v>
      </c>
      <c r="H1160" t="s">
        <v>86</v>
      </c>
      <c r="I1160" t="s">
        <v>16</v>
      </c>
      <c r="J1160" t="s">
        <v>16</v>
      </c>
      <c r="K1160" t="s">
        <v>562</v>
      </c>
      <c r="L1160" t="s">
        <v>86</v>
      </c>
      <c r="M1160" t="s">
        <v>88</v>
      </c>
      <c r="N1160" s="50">
        <v>99999999</v>
      </c>
      <c r="O1160" s="51">
        <v>2003692</v>
      </c>
      <c r="P1160" t="s">
        <v>4670</v>
      </c>
      <c r="Q1160" t="s">
        <v>95</v>
      </c>
      <c r="R1160" t="s">
        <v>95</v>
      </c>
      <c r="S1160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160" s="53">
        <f>DATE(Tabla_Datos[[#This Row],[tAnio]],Tabla_Datos[[#This Row],[tMes]],Tabla_Datos[[#This Row],[tDia]])</f>
        <v>40778</v>
      </c>
      <c r="U1160" s="53" t="str">
        <f>IF(Tabla_Datos[[#This Row],[cProvincia]]="LIMA","LIMA","PROVINCIA")</f>
        <v>LIMA</v>
      </c>
      <c r="V1160" s="53" t="str">
        <f>MID(Tabla_Datos[[#This Row],[pTelefono]],1,SEARCH("-",Tabla_Datos[[#This Row],[pTelefono]],1)-1)</f>
        <v>1</v>
      </c>
      <c r="W1160" s="53" t="str">
        <f>MID(Tabla_Datos[[#This Row],[pTelefono]],SEARCH("-",Tabla_Datos[[#This Row],[pTelefono]],1)+1,LEN(Tabla_Datos[[#This Row],[pTelefono]]))</f>
        <v>4760613</v>
      </c>
      <c r="X1160" s="53" t="str">
        <f>CONCATENATE(Tabla_Datos[[#This Row],[TipUrb]]," ",Tabla_Datos[[#This Row],[Calle]]," ",Tabla_Datos[[#This Row],[NumCalle]])</f>
        <v>- ALTHAUS, EMILIO 233</v>
      </c>
      <c r="Y1160" t="s">
        <v>92</v>
      </c>
      <c r="Z1160" t="s">
        <v>93</v>
      </c>
      <c r="AA1160" t="s">
        <v>94</v>
      </c>
      <c r="AB1160" t="s">
        <v>95</v>
      </c>
      <c r="AC1160" t="s">
        <v>95</v>
      </c>
      <c r="AD1160" t="s">
        <v>109</v>
      </c>
      <c r="AE1160" t="s">
        <v>95</v>
      </c>
      <c r="AH1160">
        <v>20501929621</v>
      </c>
      <c r="AI1160">
        <v>26</v>
      </c>
      <c r="AJ1160">
        <v>26</v>
      </c>
      <c r="AK1160" t="s">
        <v>4671</v>
      </c>
      <c r="AL1160">
        <v>233</v>
      </c>
    </row>
    <row r="1161" spans="1:38">
      <c r="A1161">
        <v>3293747</v>
      </c>
      <c r="B1161" t="s">
        <v>4669</v>
      </c>
      <c r="C1161" t="s">
        <v>18</v>
      </c>
      <c r="D1161" t="s">
        <v>1061</v>
      </c>
      <c r="E1161">
        <v>2011</v>
      </c>
      <c r="F1161">
        <v>8</v>
      </c>
      <c r="G1161">
        <v>23</v>
      </c>
      <c r="H1161" t="s">
        <v>86</v>
      </c>
      <c r="I1161" t="s">
        <v>16</v>
      </c>
      <c r="J1161" t="s">
        <v>16</v>
      </c>
      <c r="K1161" t="s">
        <v>562</v>
      </c>
      <c r="L1161" t="s">
        <v>86</v>
      </c>
      <c r="M1161" t="s">
        <v>88</v>
      </c>
      <c r="N1161" s="50">
        <v>99999999</v>
      </c>
      <c r="O1161" s="51">
        <v>2003692</v>
      </c>
      <c r="P1161" t="s">
        <v>4670</v>
      </c>
      <c r="Q1161" t="s">
        <v>95</v>
      </c>
      <c r="R1161" t="s">
        <v>95</v>
      </c>
      <c r="S1161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161" s="53">
        <f>DATE(Tabla_Datos[[#This Row],[tAnio]],Tabla_Datos[[#This Row],[tMes]],Tabla_Datos[[#This Row],[tDia]])</f>
        <v>40778</v>
      </c>
      <c r="U1161" s="53" t="str">
        <f>IF(Tabla_Datos[[#This Row],[cProvincia]]="LIMA","LIMA","PROVINCIA")</f>
        <v>LIMA</v>
      </c>
      <c r="V1161" s="53" t="str">
        <f>MID(Tabla_Datos[[#This Row],[pTelefono]],1,SEARCH("-",Tabla_Datos[[#This Row],[pTelefono]],1)-1)</f>
        <v>1</v>
      </c>
      <c r="W1161" s="53" t="str">
        <f>MID(Tabla_Datos[[#This Row],[pTelefono]],SEARCH("-",Tabla_Datos[[#This Row],[pTelefono]],1)+1,LEN(Tabla_Datos[[#This Row],[pTelefono]]))</f>
        <v>4760613</v>
      </c>
      <c r="X1161" s="53" t="str">
        <f>CONCATENATE(Tabla_Datos[[#This Row],[TipUrb]]," ",Tabla_Datos[[#This Row],[Calle]]," ",Tabla_Datos[[#This Row],[NumCalle]])</f>
        <v>- ALTHAUS, EMILIO 233</v>
      </c>
      <c r="Y1161" t="s">
        <v>92</v>
      </c>
      <c r="Z1161" t="s">
        <v>93</v>
      </c>
      <c r="AA1161" t="s">
        <v>94</v>
      </c>
      <c r="AB1161" t="s">
        <v>95</v>
      </c>
      <c r="AC1161" t="s">
        <v>95</v>
      </c>
      <c r="AD1161" t="s">
        <v>109</v>
      </c>
      <c r="AE1161" t="s">
        <v>95</v>
      </c>
      <c r="AH1161">
        <v>20501929621</v>
      </c>
      <c r="AI1161">
        <v>26</v>
      </c>
      <c r="AJ1161">
        <v>26</v>
      </c>
      <c r="AK1161" t="s">
        <v>4671</v>
      </c>
      <c r="AL1161">
        <v>233</v>
      </c>
    </row>
    <row r="1162" spans="1:38">
      <c r="A1162">
        <v>3293749</v>
      </c>
      <c r="B1162" t="s">
        <v>4669</v>
      </c>
      <c r="C1162" t="s">
        <v>18</v>
      </c>
      <c r="D1162" t="s">
        <v>1061</v>
      </c>
      <c r="E1162">
        <v>2011</v>
      </c>
      <c r="F1162">
        <v>8</v>
      </c>
      <c r="G1162">
        <v>23</v>
      </c>
      <c r="H1162" t="s">
        <v>86</v>
      </c>
      <c r="I1162" t="s">
        <v>16</v>
      </c>
      <c r="J1162" t="s">
        <v>16</v>
      </c>
      <c r="K1162" t="s">
        <v>562</v>
      </c>
      <c r="L1162" t="s">
        <v>86</v>
      </c>
      <c r="M1162" t="s">
        <v>88</v>
      </c>
      <c r="N1162" s="50">
        <v>99999999</v>
      </c>
      <c r="O1162" s="51">
        <v>2003692</v>
      </c>
      <c r="P1162" t="s">
        <v>4670</v>
      </c>
      <c r="Q1162" t="s">
        <v>95</v>
      </c>
      <c r="R1162" t="s">
        <v>95</v>
      </c>
      <c r="S1162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162" s="53">
        <f>DATE(Tabla_Datos[[#This Row],[tAnio]],Tabla_Datos[[#This Row],[tMes]],Tabla_Datos[[#This Row],[tDia]])</f>
        <v>40778</v>
      </c>
      <c r="U1162" s="53" t="str">
        <f>IF(Tabla_Datos[[#This Row],[cProvincia]]="LIMA","LIMA","PROVINCIA")</f>
        <v>LIMA</v>
      </c>
      <c r="V1162" s="53" t="str">
        <f>MID(Tabla_Datos[[#This Row],[pTelefono]],1,SEARCH("-",Tabla_Datos[[#This Row],[pTelefono]],1)-1)</f>
        <v>1</v>
      </c>
      <c r="W1162" s="53" t="str">
        <f>MID(Tabla_Datos[[#This Row],[pTelefono]],SEARCH("-",Tabla_Datos[[#This Row],[pTelefono]],1)+1,LEN(Tabla_Datos[[#This Row],[pTelefono]]))</f>
        <v>4760613</v>
      </c>
      <c r="X1162" s="53" t="str">
        <f>CONCATENATE(Tabla_Datos[[#This Row],[TipUrb]]," ",Tabla_Datos[[#This Row],[Calle]]," ",Tabla_Datos[[#This Row],[NumCalle]])</f>
        <v>- ALTHAUS, EMILIO 233</v>
      </c>
      <c r="Y1162" t="s">
        <v>92</v>
      </c>
      <c r="Z1162" t="s">
        <v>93</v>
      </c>
      <c r="AA1162" t="s">
        <v>94</v>
      </c>
      <c r="AB1162" t="s">
        <v>95</v>
      </c>
      <c r="AC1162" t="s">
        <v>95</v>
      </c>
      <c r="AD1162" t="s">
        <v>109</v>
      </c>
      <c r="AE1162" t="s">
        <v>95</v>
      </c>
      <c r="AH1162">
        <v>20501929621</v>
      </c>
      <c r="AI1162">
        <v>26</v>
      </c>
      <c r="AJ1162">
        <v>26</v>
      </c>
      <c r="AK1162" t="s">
        <v>4671</v>
      </c>
      <c r="AL1162">
        <v>233</v>
      </c>
    </row>
    <row r="1163" spans="1:38">
      <c r="A1163">
        <v>3293740</v>
      </c>
      <c r="B1163" t="s">
        <v>4669</v>
      </c>
      <c r="C1163" t="s">
        <v>18</v>
      </c>
      <c r="D1163" t="s">
        <v>1061</v>
      </c>
      <c r="E1163">
        <v>2011</v>
      </c>
      <c r="F1163">
        <v>8</v>
      </c>
      <c r="G1163">
        <v>23</v>
      </c>
      <c r="H1163" t="s">
        <v>86</v>
      </c>
      <c r="I1163" t="s">
        <v>16</v>
      </c>
      <c r="J1163" t="s">
        <v>16</v>
      </c>
      <c r="K1163" t="s">
        <v>562</v>
      </c>
      <c r="L1163" t="s">
        <v>86</v>
      </c>
      <c r="M1163" t="s">
        <v>88</v>
      </c>
      <c r="N1163" s="50">
        <v>99999999</v>
      </c>
      <c r="O1163" s="51">
        <v>2003692</v>
      </c>
      <c r="P1163" t="s">
        <v>4670</v>
      </c>
      <c r="Q1163" t="s">
        <v>95</v>
      </c>
      <c r="R1163" t="s">
        <v>95</v>
      </c>
      <c r="S1163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163" s="53">
        <f>DATE(Tabla_Datos[[#This Row],[tAnio]],Tabla_Datos[[#This Row],[tMes]],Tabla_Datos[[#This Row],[tDia]])</f>
        <v>40778</v>
      </c>
      <c r="U1163" s="53" t="str">
        <f>IF(Tabla_Datos[[#This Row],[cProvincia]]="LIMA","LIMA","PROVINCIA")</f>
        <v>LIMA</v>
      </c>
      <c r="V1163" s="53" t="str">
        <f>MID(Tabla_Datos[[#This Row],[pTelefono]],1,SEARCH("-",Tabla_Datos[[#This Row],[pTelefono]],1)-1)</f>
        <v>1</v>
      </c>
      <c r="W1163" s="53" t="str">
        <f>MID(Tabla_Datos[[#This Row],[pTelefono]],SEARCH("-",Tabla_Datos[[#This Row],[pTelefono]],1)+1,LEN(Tabla_Datos[[#This Row],[pTelefono]]))</f>
        <v>4760613</v>
      </c>
      <c r="X1163" s="53" t="str">
        <f>CONCATENATE(Tabla_Datos[[#This Row],[TipUrb]]," ",Tabla_Datos[[#This Row],[Calle]]," ",Tabla_Datos[[#This Row],[NumCalle]])</f>
        <v>- ALTHAUS, EMILIO 233</v>
      </c>
      <c r="Y1163" t="s">
        <v>92</v>
      </c>
      <c r="Z1163" t="s">
        <v>93</v>
      </c>
      <c r="AA1163" t="s">
        <v>94</v>
      </c>
      <c r="AB1163" t="s">
        <v>95</v>
      </c>
      <c r="AC1163" t="s">
        <v>95</v>
      </c>
      <c r="AD1163" t="s">
        <v>109</v>
      </c>
      <c r="AE1163" t="s">
        <v>95</v>
      </c>
      <c r="AH1163">
        <v>20501929621</v>
      </c>
      <c r="AI1163">
        <v>26</v>
      </c>
      <c r="AJ1163">
        <v>26</v>
      </c>
      <c r="AK1163" t="s">
        <v>4671</v>
      </c>
      <c r="AL1163">
        <v>233</v>
      </c>
    </row>
    <row r="1164" spans="1:38">
      <c r="A1164">
        <v>3293253</v>
      </c>
      <c r="B1164" t="s">
        <v>4672</v>
      </c>
      <c r="C1164" t="s">
        <v>18</v>
      </c>
      <c r="D1164" t="s">
        <v>143</v>
      </c>
      <c r="E1164">
        <v>2011</v>
      </c>
      <c r="F1164">
        <v>8</v>
      </c>
      <c r="G1164">
        <v>23</v>
      </c>
      <c r="H1164" t="s">
        <v>86</v>
      </c>
      <c r="I1164" t="s">
        <v>16</v>
      </c>
      <c r="J1164" t="s">
        <v>16</v>
      </c>
      <c r="K1164" t="s">
        <v>886</v>
      </c>
      <c r="L1164" t="s">
        <v>86</v>
      </c>
      <c r="M1164" t="s">
        <v>88</v>
      </c>
      <c r="N1164" s="50">
        <v>41991924</v>
      </c>
      <c r="O1164" s="51">
        <v>2033142</v>
      </c>
      <c r="P1164" t="s">
        <v>4673</v>
      </c>
      <c r="Q1164" t="s">
        <v>221</v>
      </c>
      <c r="R1164" t="s">
        <v>221</v>
      </c>
      <c r="S1164" s="49" t="str">
        <f>CONCATENATE(Tabla_Datos[[#This Row],[Nombre_Cliente]]," ",Tabla_Datos[[#This Row],[ApellidoPaterno_Cliente]]," ",Tabla_Datos[[#This Row],[ApellidoMaterno_Cliente]])</f>
        <v>COMPLEJO RECREATIVO  . .</v>
      </c>
      <c r="T1164" s="53">
        <f>DATE(Tabla_Datos[[#This Row],[tAnio]],Tabla_Datos[[#This Row],[tMes]],Tabla_Datos[[#This Row],[tDia]])</f>
        <v>40778</v>
      </c>
      <c r="U1164" s="53" t="str">
        <f>IF(Tabla_Datos[[#This Row],[cProvincia]]="LIMA","LIMA","PROVINCIA")</f>
        <v>LIMA</v>
      </c>
      <c r="V1164" s="53" t="str">
        <f>MID(Tabla_Datos[[#This Row],[pTelefono]],1,SEARCH("-",Tabla_Datos[[#This Row],[pTelefono]],1)-1)</f>
        <v>1</v>
      </c>
      <c r="W1164" s="53" t="str">
        <f>MID(Tabla_Datos[[#This Row],[pTelefono]],SEARCH("-",Tabla_Datos[[#This Row],[pTelefono]],1)+1,LEN(Tabla_Datos[[#This Row],[pTelefono]]))</f>
        <v>5487292</v>
      </c>
      <c r="X1164" s="53" t="str">
        <f>CONCATENATE(Tabla_Datos[[#This Row],[TipUrb]]," ",Tabla_Datos[[#This Row],[Calle]]," ",Tabla_Datos[[#This Row],[NumCalle]])</f>
        <v>UR . 0</v>
      </c>
      <c r="Y1164" t="s">
        <v>92</v>
      </c>
      <c r="Z1164" t="s">
        <v>188</v>
      </c>
      <c r="AA1164" t="s">
        <v>189</v>
      </c>
      <c r="AB1164" t="s">
        <v>95</v>
      </c>
      <c r="AC1164" t="s">
        <v>95</v>
      </c>
      <c r="AD1164" t="s">
        <v>161</v>
      </c>
      <c r="AE1164" t="s">
        <v>361</v>
      </c>
      <c r="AF1164">
        <v>19</v>
      </c>
      <c r="AG1164" s="51" t="s">
        <v>95</v>
      </c>
      <c r="AH1164">
        <v>2051235550</v>
      </c>
      <c r="AI1164">
        <v>1</v>
      </c>
      <c r="AJ1164">
        <v>1</v>
      </c>
      <c r="AK1164" t="s">
        <v>221</v>
      </c>
      <c r="AL1164">
        <v>0</v>
      </c>
    </row>
    <row r="1165" spans="1:38">
      <c r="A1165">
        <v>3293736</v>
      </c>
      <c r="B1165" t="s">
        <v>4669</v>
      </c>
      <c r="C1165" t="s">
        <v>18</v>
      </c>
      <c r="D1165" t="s">
        <v>1061</v>
      </c>
      <c r="E1165">
        <v>2011</v>
      </c>
      <c r="F1165">
        <v>8</v>
      </c>
      <c r="G1165">
        <v>23</v>
      </c>
      <c r="H1165" t="s">
        <v>86</v>
      </c>
      <c r="I1165" t="s">
        <v>16</v>
      </c>
      <c r="J1165" t="s">
        <v>16</v>
      </c>
      <c r="K1165" t="s">
        <v>562</v>
      </c>
      <c r="L1165" t="s">
        <v>86</v>
      </c>
      <c r="M1165" t="s">
        <v>88</v>
      </c>
      <c r="N1165" s="50">
        <v>99999999</v>
      </c>
      <c r="O1165" s="51">
        <v>2003692</v>
      </c>
      <c r="P1165" t="s">
        <v>4670</v>
      </c>
      <c r="Q1165" t="s">
        <v>95</v>
      </c>
      <c r="R1165" t="s">
        <v>95</v>
      </c>
      <c r="S1165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165" s="53">
        <f>DATE(Tabla_Datos[[#This Row],[tAnio]],Tabla_Datos[[#This Row],[tMes]],Tabla_Datos[[#This Row],[tDia]])</f>
        <v>40778</v>
      </c>
      <c r="U1165" s="53" t="str">
        <f>IF(Tabla_Datos[[#This Row],[cProvincia]]="LIMA","LIMA","PROVINCIA")</f>
        <v>LIMA</v>
      </c>
      <c r="V1165" s="53" t="str">
        <f>MID(Tabla_Datos[[#This Row],[pTelefono]],1,SEARCH("-",Tabla_Datos[[#This Row],[pTelefono]],1)-1)</f>
        <v>1</v>
      </c>
      <c r="W1165" s="53" t="str">
        <f>MID(Tabla_Datos[[#This Row],[pTelefono]],SEARCH("-",Tabla_Datos[[#This Row],[pTelefono]],1)+1,LEN(Tabla_Datos[[#This Row],[pTelefono]]))</f>
        <v>4760613</v>
      </c>
      <c r="X1165" s="53" t="str">
        <f>CONCATENATE(Tabla_Datos[[#This Row],[TipUrb]]," ",Tabla_Datos[[#This Row],[Calle]]," ",Tabla_Datos[[#This Row],[NumCalle]])</f>
        <v>- ALTHAUS, EMILIO 233</v>
      </c>
      <c r="Y1165" t="s">
        <v>92</v>
      </c>
      <c r="Z1165" t="s">
        <v>93</v>
      </c>
      <c r="AA1165" t="s">
        <v>94</v>
      </c>
      <c r="AB1165" t="s">
        <v>95</v>
      </c>
      <c r="AC1165" t="s">
        <v>95</v>
      </c>
      <c r="AD1165" t="s">
        <v>109</v>
      </c>
      <c r="AE1165" t="s">
        <v>95</v>
      </c>
      <c r="AH1165">
        <v>20501929621</v>
      </c>
      <c r="AI1165">
        <v>26</v>
      </c>
      <c r="AJ1165">
        <v>26</v>
      </c>
      <c r="AK1165" t="s">
        <v>4671</v>
      </c>
      <c r="AL1165">
        <v>233</v>
      </c>
    </row>
    <row r="1166" spans="1:38">
      <c r="A1166">
        <v>3293742</v>
      </c>
      <c r="B1166" t="s">
        <v>4669</v>
      </c>
      <c r="C1166" t="s">
        <v>18</v>
      </c>
      <c r="D1166" t="s">
        <v>1061</v>
      </c>
      <c r="E1166">
        <v>2011</v>
      </c>
      <c r="F1166">
        <v>8</v>
      </c>
      <c r="G1166">
        <v>23</v>
      </c>
      <c r="H1166" t="s">
        <v>86</v>
      </c>
      <c r="I1166" t="s">
        <v>16</v>
      </c>
      <c r="J1166" t="s">
        <v>16</v>
      </c>
      <c r="K1166" t="s">
        <v>562</v>
      </c>
      <c r="L1166" t="s">
        <v>86</v>
      </c>
      <c r="M1166" t="s">
        <v>88</v>
      </c>
      <c r="N1166" s="50">
        <v>99999999</v>
      </c>
      <c r="O1166" s="51">
        <v>2003692</v>
      </c>
      <c r="P1166" t="s">
        <v>4670</v>
      </c>
      <c r="Q1166" t="s">
        <v>95</v>
      </c>
      <c r="R1166" t="s">
        <v>95</v>
      </c>
      <c r="S1166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166" s="53">
        <f>DATE(Tabla_Datos[[#This Row],[tAnio]],Tabla_Datos[[#This Row],[tMes]],Tabla_Datos[[#This Row],[tDia]])</f>
        <v>40778</v>
      </c>
      <c r="U1166" s="53" t="str">
        <f>IF(Tabla_Datos[[#This Row],[cProvincia]]="LIMA","LIMA","PROVINCIA")</f>
        <v>LIMA</v>
      </c>
      <c r="V1166" s="53" t="str">
        <f>MID(Tabla_Datos[[#This Row],[pTelefono]],1,SEARCH("-",Tabla_Datos[[#This Row],[pTelefono]],1)-1)</f>
        <v>1</v>
      </c>
      <c r="W1166" s="53" t="str">
        <f>MID(Tabla_Datos[[#This Row],[pTelefono]],SEARCH("-",Tabla_Datos[[#This Row],[pTelefono]],1)+1,LEN(Tabla_Datos[[#This Row],[pTelefono]]))</f>
        <v>4760613</v>
      </c>
      <c r="X1166" s="53" t="str">
        <f>CONCATENATE(Tabla_Datos[[#This Row],[TipUrb]]," ",Tabla_Datos[[#This Row],[Calle]]," ",Tabla_Datos[[#This Row],[NumCalle]])</f>
        <v>- ALTHAUS, EMILIO 233</v>
      </c>
      <c r="Y1166" t="s">
        <v>92</v>
      </c>
      <c r="Z1166" t="s">
        <v>93</v>
      </c>
      <c r="AA1166" t="s">
        <v>94</v>
      </c>
      <c r="AB1166" t="s">
        <v>95</v>
      </c>
      <c r="AC1166" t="s">
        <v>95</v>
      </c>
      <c r="AD1166" t="s">
        <v>109</v>
      </c>
      <c r="AE1166" t="s">
        <v>95</v>
      </c>
      <c r="AH1166">
        <v>20501929621</v>
      </c>
      <c r="AI1166">
        <v>26</v>
      </c>
      <c r="AJ1166">
        <v>26</v>
      </c>
      <c r="AK1166" t="s">
        <v>4671</v>
      </c>
      <c r="AL1166">
        <v>233</v>
      </c>
    </row>
    <row r="1167" spans="1:38">
      <c r="A1167">
        <v>3292663</v>
      </c>
      <c r="B1167" t="s">
        <v>4674</v>
      </c>
      <c r="C1167" t="s">
        <v>18</v>
      </c>
      <c r="D1167" t="s">
        <v>143</v>
      </c>
      <c r="E1167">
        <v>2011</v>
      </c>
      <c r="F1167">
        <v>8</v>
      </c>
      <c r="G1167">
        <v>23</v>
      </c>
      <c r="H1167" t="s">
        <v>86</v>
      </c>
      <c r="I1167" t="s">
        <v>132</v>
      </c>
      <c r="J1167" t="s">
        <v>132</v>
      </c>
      <c r="K1167" t="s">
        <v>1299</v>
      </c>
      <c r="L1167" t="s">
        <v>86</v>
      </c>
      <c r="M1167" t="s">
        <v>88</v>
      </c>
      <c r="O1167" s="51">
        <v>2142632</v>
      </c>
      <c r="P1167" t="s">
        <v>4675</v>
      </c>
      <c r="Q1167" t="s">
        <v>1002</v>
      </c>
      <c r="R1167" t="s">
        <v>4676</v>
      </c>
      <c r="S1167" s="49" t="str">
        <f>CONCATENATE(Tabla_Datos[[#This Row],[Nombre_Cliente]]," ",Tabla_Datos[[#This Row],[ApellidoPaterno_Cliente]]," ",Tabla_Datos[[#This Row],[ApellidoMaterno_Cliente]])</f>
        <v xml:space="preserve">FELIX FRANCISCO  BENITES   VILCHEZ  </v>
      </c>
      <c r="T1167" s="53">
        <f>DATE(Tabla_Datos[[#This Row],[tAnio]],Tabla_Datos[[#This Row],[tMes]],Tabla_Datos[[#This Row],[tDia]])</f>
        <v>40778</v>
      </c>
      <c r="U1167" s="53" t="str">
        <f>IF(Tabla_Datos[[#This Row],[cProvincia]]="LIMA","LIMA","PROVINCIA")</f>
        <v>PROVINCIA</v>
      </c>
      <c r="V1167" s="53" t="str">
        <f>MID(Tabla_Datos[[#This Row],[pTelefono]],1,SEARCH("-",Tabla_Datos[[#This Row],[pTelefono]],1)-1)</f>
        <v>73</v>
      </c>
      <c r="W1167" s="53" t="str">
        <f>MID(Tabla_Datos[[#This Row],[pTelefono]],SEARCH("-",Tabla_Datos[[#This Row],[pTelefono]],1)+1,LEN(Tabla_Datos[[#This Row],[pTelefono]]))</f>
        <v>341512</v>
      </c>
      <c r="X1167" s="53" t="str">
        <f>CONCATENATE(Tabla_Datos[[#This Row],[TipUrb]]," ",Tabla_Datos[[#This Row],[Calle]]," ",Tabla_Datos[[#This Row],[NumCalle]])</f>
        <v xml:space="preserve">  PROGRESO 447</v>
      </c>
      <c r="Y1167" t="s">
        <v>137</v>
      </c>
      <c r="Z1167" t="s">
        <v>152</v>
      </c>
      <c r="AA1167" t="s">
        <v>153</v>
      </c>
      <c r="AB1167" t="s">
        <v>95</v>
      </c>
      <c r="AC1167" t="s">
        <v>95</v>
      </c>
      <c r="AD1167" t="s">
        <v>95</v>
      </c>
      <c r="AE1167" t="s">
        <v>95</v>
      </c>
      <c r="AG1167" s="51">
        <v>2849946</v>
      </c>
      <c r="AI1167">
        <v>1</v>
      </c>
      <c r="AJ1167">
        <v>1</v>
      </c>
      <c r="AK1167" t="s">
        <v>323</v>
      </c>
      <c r="AL1167">
        <v>447</v>
      </c>
    </row>
    <row r="1168" spans="1:38">
      <c r="A1168">
        <v>3249705</v>
      </c>
      <c r="B1168" t="s">
        <v>4677</v>
      </c>
      <c r="C1168" t="s">
        <v>18</v>
      </c>
      <c r="D1168" t="s">
        <v>143</v>
      </c>
      <c r="E1168">
        <v>2011</v>
      </c>
      <c r="F1168">
        <v>8</v>
      </c>
      <c r="G1168">
        <v>23</v>
      </c>
      <c r="H1168" t="s">
        <v>86</v>
      </c>
      <c r="I1168" t="s">
        <v>478</v>
      </c>
      <c r="J1168" t="s">
        <v>3207</v>
      </c>
      <c r="K1168" t="s">
        <v>4678</v>
      </c>
      <c r="L1168" t="s">
        <v>86</v>
      </c>
      <c r="M1168" t="s">
        <v>148</v>
      </c>
      <c r="N1168" s="50">
        <v>875583</v>
      </c>
      <c r="O1168" s="51">
        <v>2232617</v>
      </c>
      <c r="P1168" t="s">
        <v>4679</v>
      </c>
      <c r="Q1168" t="s">
        <v>4680</v>
      </c>
      <c r="R1168" t="s">
        <v>4681</v>
      </c>
      <c r="S1168" s="49" t="str">
        <f>CONCATENATE(Tabla_Datos[[#This Row],[Nombre_Cliente]]," ",Tabla_Datos[[#This Row],[ApellidoPaterno_Cliente]]," ",Tabla_Datos[[#This Row],[ApellidoMaterno_Cliente]])</f>
        <v xml:space="preserve">LUIS   VASQUEZ    ORRILLO  </v>
      </c>
      <c r="T1168" s="53">
        <f>DATE(Tabla_Datos[[#This Row],[tAnio]],Tabla_Datos[[#This Row],[tMes]],Tabla_Datos[[#This Row],[tDia]])</f>
        <v>40778</v>
      </c>
      <c r="U1168" s="53" t="str">
        <f>IF(Tabla_Datos[[#This Row],[cProvincia]]="LIMA","LIMA","PROVINCIA")</f>
        <v>PROVINCIA</v>
      </c>
      <c r="V1168" s="53" t="str">
        <f>MID(Tabla_Datos[[#This Row],[pTelefono]],1,SEARCH("-",Tabla_Datos[[#This Row],[pTelefono]],1)-1)</f>
        <v>42</v>
      </c>
      <c r="W1168" s="53" t="str">
        <f>MID(Tabla_Datos[[#This Row],[pTelefono]],SEARCH("-",Tabla_Datos[[#This Row],[pTelefono]],1)+1,LEN(Tabla_Datos[[#This Row],[pTelefono]]))</f>
        <v>942893181</v>
      </c>
      <c r="X1168" s="53" t="str">
        <f>CONCATENATE(Tabla_Datos[[#This Row],[TipUrb]]," ",Tabla_Datos[[#This Row],[Calle]]," ",Tabla_Datos[[#This Row],[NumCalle]])</f>
        <v xml:space="preserve">  MARGINAL 820</v>
      </c>
      <c r="Y1168" t="s">
        <v>484</v>
      </c>
      <c r="Z1168" t="s">
        <v>181</v>
      </c>
      <c r="AA1168" t="s">
        <v>182</v>
      </c>
      <c r="AB1168" t="s">
        <v>95</v>
      </c>
      <c r="AC1168" t="s">
        <v>95</v>
      </c>
      <c r="AD1168" t="s">
        <v>95</v>
      </c>
      <c r="AE1168" t="s">
        <v>95</v>
      </c>
      <c r="AG1168" s="51">
        <v>9717006</v>
      </c>
      <c r="AI1168">
        <v>26</v>
      </c>
      <c r="AJ1168">
        <v>26</v>
      </c>
      <c r="AK1168" t="s">
        <v>4682</v>
      </c>
      <c r="AL1168">
        <v>820</v>
      </c>
    </row>
    <row r="1169" spans="1:38">
      <c r="A1169">
        <v>3293887</v>
      </c>
      <c r="B1169" t="s">
        <v>4683</v>
      </c>
      <c r="C1169" t="s">
        <v>18</v>
      </c>
      <c r="D1169" t="s">
        <v>143</v>
      </c>
      <c r="E1169">
        <v>2011</v>
      </c>
      <c r="F1169">
        <v>8</v>
      </c>
      <c r="G1169">
        <v>23</v>
      </c>
      <c r="H1169" t="s">
        <v>86</v>
      </c>
      <c r="I1169" t="s">
        <v>202</v>
      </c>
      <c r="J1169" t="s">
        <v>203</v>
      </c>
      <c r="K1169" t="s">
        <v>204</v>
      </c>
      <c r="L1169" t="s">
        <v>86</v>
      </c>
      <c r="M1169" t="s">
        <v>88</v>
      </c>
      <c r="N1169" s="50">
        <v>11111252</v>
      </c>
      <c r="O1169" s="51">
        <v>2238905</v>
      </c>
      <c r="P1169" t="s">
        <v>4684</v>
      </c>
      <c r="Q1169" t="s">
        <v>553</v>
      </c>
      <c r="R1169" t="s">
        <v>279</v>
      </c>
      <c r="S1169" s="49" t="str">
        <f>CONCATENATE(Tabla_Datos[[#This Row],[Nombre_Cliente]]," ",Tabla_Datos[[#This Row],[ApellidoPaterno_Cliente]]," ",Tabla_Datos[[#This Row],[ApellidoMaterno_Cliente]])</f>
        <v>MILDRE DANAYS MONTENEGRO DIAZ</v>
      </c>
      <c r="T1169" s="53">
        <f>DATE(Tabla_Datos[[#This Row],[tAnio]],Tabla_Datos[[#This Row],[tMes]],Tabla_Datos[[#This Row],[tDia]])</f>
        <v>40778</v>
      </c>
      <c r="U1169" s="53" t="str">
        <f>IF(Tabla_Datos[[#This Row],[cProvincia]]="LIMA","LIMA","PROVINCIA")</f>
        <v>PROVINCIA</v>
      </c>
      <c r="V1169" s="53" t="str">
        <f>MID(Tabla_Datos[[#This Row],[pTelefono]],1,SEARCH("-",Tabla_Datos[[#This Row],[pTelefono]],1)-1)</f>
        <v>74</v>
      </c>
      <c r="W1169" s="53" t="str">
        <f>MID(Tabla_Datos[[#This Row],[pTelefono]],SEARCH("-",Tabla_Datos[[#This Row],[pTelefono]],1)+1,LEN(Tabla_Datos[[#This Row],[pTelefono]]))</f>
        <v>979368850</v>
      </c>
      <c r="X1169" s="53" t="str">
        <f>CONCATENATE(Tabla_Datos[[#This Row],[TipUrb]]," ",Tabla_Datos[[#This Row],[Calle]]," ",Tabla_Datos[[#This Row],[NumCalle]])</f>
        <v>UP NAZCA 170</v>
      </c>
      <c r="Y1169" t="s">
        <v>208</v>
      </c>
      <c r="Z1169" t="s">
        <v>188</v>
      </c>
      <c r="AA1169" t="s">
        <v>189</v>
      </c>
      <c r="AB1169" t="s">
        <v>95</v>
      </c>
      <c r="AC1169" t="s">
        <v>95</v>
      </c>
      <c r="AD1169" t="s">
        <v>286</v>
      </c>
      <c r="AE1169" t="s">
        <v>95</v>
      </c>
      <c r="AF1169" t="s">
        <v>95</v>
      </c>
      <c r="AG1169" s="51">
        <v>47701550</v>
      </c>
      <c r="AH1169" t="s">
        <v>95</v>
      </c>
      <c r="AI1169">
        <v>1</v>
      </c>
      <c r="AJ1169">
        <v>1</v>
      </c>
      <c r="AK1169" t="s">
        <v>2032</v>
      </c>
      <c r="AL1169">
        <v>170</v>
      </c>
    </row>
    <row r="1170" spans="1:38">
      <c r="A1170">
        <v>3290660</v>
      </c>
      <c r="B1170" t="s">
        <v>4685</v>
      </c>
      <c r="C1170" t="s">
        <v>19</v>
      </c>
      <c r="D1170" t="s">
        <v>143</v>
      </c>
      <c r="E1170">
        <v>2011</v>
      </c>
      <c r="F1170">
        <v>8</v>
      </c>
      <c r="G1170">
        <v>23</v>
      </c>
      <c r="H1170" t="s">
        <v>86</v>
      </c>
      <c r="I1170" t="s">
        <v>16</v>
      </c>
      <c r="J1170" t="s">
        <v>16</v>
      </c>
      <c r="K1170" t="s">
        <v>374</v>
      </c>
      <c r="L1170" t="s">
        <v>86</v>
      </c>
      <c r="M1170" t="s">
        <v>88</v>
      </c>
      <c r="O1170" s="51">
        <v>2285170</v>
      </c>
      <c r="P1170" t="s">
        <v>4686</v>
      </c>
      <c r="Q1170" t="s">
        <v>4687</v>
      </c>
      <c r="R1170" t="s">
        <v>4688</v>
      </c>
      <c r="S1170" s="49" t="str">
        <f>CONCATENATE(Tabla_Datos[[#This Row],[Nombre_Cliente]]," ",Tabla_Datos[[#This Row],[ApellidoPaterno_Cliente]]," ",Tabla_Datos[[#This Row],[ApellidoMaterno_Cliente]])</f>
        <v>JEAN PIERRE JIMENEZ CALVO</v>
      </c>
      <c r="T1170" s="53">
        <f>DATE(Tabla_Datos[[#This Row],[tAnio]],Tabla_Datos[[#This Row],[tMes]],Tabla_Datos[[#This Row],[tDia]])</f>
        <v>40778</v>
      </c>
      <c r="U1170" s="53" t="str">
        <f>IF(Tabla_Datos[[#This Row],[cProvincia]]="LIMA","LIMA","PROVINCIA")</f>
        <v>LIMA</v>
      </c>
      <c r="V1170" s="53" t="str">
        <f>MID(Tabla_Datos[[#This Row],[pTelefono]],1,SEARCH("-",Tabla_Datos[[#This Row],[pTelefono]],1)-1)</f>
        <v>1</v>
      </c>
      <c r="W1170" s="53" t="str">
        <f>MID(Tabla_Datos[[#This Row],[pTelefono]],SEARCH("-",Tabla_Datos[[#This Row],[pTelefono]],1)+1,LEN(Tabla_Datos[[#This Row],[pTelefono]]))</f>
        <v>997894506</v>
      </c>
      <c r="X1170" s="53" t="str">
        <f>CONCATENATE(Tabla_Datos[[#This Row],[TipUrb]]," ",Tabla_Datos[[#This Row],[Calle]]," ",Tabla_Datos[[#This Row],[NumCalle]])</f>
        <v>AS MARIANO MELGAR 0</v>
      </c>
      <c r="Y1170" t="s">
        <v>92</v>
      </c>
      <c r="Z1170" t="s">
        <v>152</v>
      </c>
      <c r="AA1170" t="s">
        <v>153</v>
      </c>
      <c r="AB1170" t="s">
        <v>95</v>
      </c>
      <c r="AC1170" t="s">
        <v>95</v>
      </c>
      <c r="AD1170" t="s">
        <v>215</v>
      </c>
      <c r="AE1170" t="s">
        <v>4689</v>
      </c>
      <c r="AF1170">
        <v>1</v>
      </c>
      <c r="AG1170" s="51">
        <v>41677693</v>
      </c>
      <c r="AH1170" t="s">
        <v>95</v>
      </c>
      <c r="AI1170">
        <v>1</v>
      </c>
      <c r="AJ1170">
        <v>1</v>
      </c>
      <c r="AK1170" t="s">
        <v>1509</v>
      </c>
      <c r="AL1170">
        <v>0</v>
      </c>
    </row>
    <row r="1171" spans="1:38">
      <c r="A1171">
        <v>3282814</v>
      </c>
      <c r="B1171" t="s">
        <v>4690</v>
      </c>
      <c r="C1171" t="s">
        <v>18</v>
      </c>
      <c r="D1171" t="s">
        <v>85</v>
      </c>
      <c r="E1171">
        <v>2011</v>
      </c>
      <c r="F1171">
        <v>8</v>
      </c>
      <c r="G1171">
        <v>23</v>
      </c>
      <c r="H1171" t="s">
        <v>86</v>
      </c>
      <c r="I1171" t="s">
        <v>16</v>
      </c>
      <c r="J1171" t="s">
        <v>16</v>
      </c>
      <c r="K1171" t="s">
        <v>438</v>
      </c>
      <c r="L1171" t="s">
        <v>86</v>
      </c>
      <c r="M1171" t="s">
        <v>88</v>
      </c>
      <c r="N1171" s="50">
        <v>99999999</v>
      </c>
      <c r="O1171" s="51">
        <v>2292337</v>
      </c>
      <c r="P1171" t="s">
        <v>4691</v>
      </c>
      <c r="Q1171" t="s">
        <v>1277</v>
      </c>
      <c r="R1171" t="s">
        <v>296</v>
      </c>
      <c r="S1171" s="49" t="str">
        <f>CONCATENATE(Tabla_Datos[[#This Row],[Nombre_Cliente]]," ",Tabla_Datos[[#This Row],[ApellidoPaterno_Cliente]]," ",Tabla_Datos[[#This Row],[ApellidoMaterno_Cliente]])</f>
        <v>MARIO DAVID MIRANDA MEDINA</v>
      </c>
      <c r="T1171" s="53">
        <f>DATE(Tabla_Datos[[#This Row],[tAnio]],Tabla_Datos[[#This Row],[tMes]],Tabla_Datos[[#This Row],[tDia]])</f>
        <v>40778</v>
      </c>
      <c r="U1171" s="53" t="str">
        <f>IF(Tabla_Datos[[#This Row],[cProvincia]]="LIMA","LIMA","PROVINCIA")</f>
        <v>LIMA</v>
      </c>
      <c r="V1171" s="53" t="str">
        <f>MID(Tabla_Datos[[#This Row],[pTelefono]],1,SEARCH("-",Tabla_Datos[[#This Row],[pTelefono]],1)-1)</f>
        <v>1</v>
      </c>
      <c r="W1171" s="53" t="str">
        <f>MID(Tabla_Datos[[#This Row],[pTelefono]],SEARCH("-",Tabla_Datos[[#This Row],[pTelefono]],1)+1,LEN(Tabla_Datos[[#This Row],[pTelefono]]))</f>
        <v>956427715</v>
      </c>
      <c r="X1171" s="53" t="str">
        <f>CONCATENATE(Tabla_Datos[[#This Row],[TipUrb]]," ",Tabla_Datos[[#This Row],[Calle]]," ",Tabla_Datos[[#This Row],[NumCalle]])</f>
        <v>UR CHACHAPOYAS 0</v>
      </c>
      <c r="Y1171" t="s">
        <v>92</v>
      </c>
      <c r="Z1171" t="s">
        <v>138</v>
      </c>
      <c r="AA1171" t="s">
        <v>139</v>
      </c>
      <c r="AB1171" t="s">
        <v>95</v>
      </c>
      <c r="AC1171" t="s">
        <v>413</v>
      </c>
      <c r="AD1171" t="s">
        <v>161</v>
      </c>
      <c r="AE1171">
        <v>3</v>
      </c>
      <c r="AF1171">
        <v>109</v>
      </c>
      <c r="AG1171" s="51">
        <v>25800686</v>
      </c>
      <c r="AI1171">
        <v>26</v>
      </c>
      <c r="AJ1171">
        <v>26</v>
      </c>
      <c r="AK1171" t="s">
        <v>4692</v>
      </c>
      <c r="AL1171">
        <v>0</v>
      </c>
    </row>
    <row r="1172" spans="1:38">
      <c r="A1172">
        <v>3276526</v>
      </c>
      <c r="B1172" t="s">
        <v>4693</v>
      </c>
      <c r="C1172" t="s">
        <v>20</v>
      </c>
      <c r="D1172" t="s">
        <v>85</v>
      </c>
      <c r="E1172">
        <v>2011</v>
      </c>
      <c r="F1172">
        <v>8</v>
      </c>
      <c r="G1172">
        <v>23</v>
      </c>
      <c r="H1172" t="s">
        <v>86</v>
      </c>
      <c r="I1172" t="s">
        <v>16</v>
      </c>
      <c r="J1172" t="s">
        <v>16</v>
      </c>
      <c r="K1172" t="s">
        <v>438</v>
      </c>
      <c r="L1172" t="s">
        <v>86</v>
      </c>
      <c r="M1172" t="s">
        <v>88</v>
      </c>
      <c r="N1172" s="50">
        <v>8304230</v>
      </c>
      <c r="O1172" s="51">
        <v>2304453</v>
      </c>
      <c r="P1172" t="s">
        <v>4694</v>
      </c>
      <c r="Q1172" t="s">
        <v>1105</v>
      </c>
      <c r="R1172" t="s">
        <v>3879</v>
      </c>
      <c r="S1172" s="49" t="str">
        <f>CONCATENATE(Tabla_Datos[[#This Row],[Nombre_Cliente]]," ",Tabla_Datos[[#This Row],[ApellidoPaterno_Cliente]]," ",Tabla_Datos[[#This Row],[ApellidoMaterno_Cliente]])</f>
        <v xml:space="preserve">HUGO  ROJAS  FALCON </v>
      </c>
      <c r="T1172" s="53">
        <f>DATE(Tabla_Datos[[#This Row],[tAnio]],Tabla_Datos[[#This Row],[tMes]],Tabla_Datos[[#This Row],[tDia]])</f>
        <v>40778</v>
      </c>
      <c r="U1172" s="53" t="str">
        <f>IF(Tabla_Datos[[#This Row],[cProvincia]]="LIMA","LIMA","PROVINCIA")</f>
        <v>LIMA</v>
      </c>
      <c r="V1172" s="53" t="str">
        <f>MID(Tabla_Datos[[#This Row],[pTelefono]],1,SEARCH("-",Tabla_Datos[[#This Row],[pTelefono]],1)-1)</f>
        <v>1</v>
      </c>
      <c r="W1172" s="53" t="str">
        <f>MID(Tabla_Datos[[#This Row],[pTelefono]],SEARCH("-",Tabla_Datos[[#This Row],[pTelefono]],1)+1,LEN(Tabla_Datos[[#This Row],[pTelefono]]))</f>
        <v>996314075</v>
      </c>
      <c r="X1172" s="53" t="str">
        <f>CONCATENATE(Tabla_Datos[[#This Row],[TipUrb]]," ",Tabla_Datos[[#This Row],[Calle]]," ",Tabla_Datos[[#This Row],[NumCalle]])</f>
        <v>UR APURIMAC 0</v>
      </c>
      <c r="Y1172" t="s">
        <v>92</v>
      </c>
      <c r="Z1172" t="s">
        <v>122</v>
      </c>
      <c r="AA1172" t="s">
        <v>123</v>
      </c>
      <c r="AB1172" t="s">
        <v>95</v>
      </c>
      <c r="AC1172" t="s">
        <v>95</v>
      </c>
      <c r="AD1172" t="s">
        <v>161</v>
      </c>
      <c r="AE1172" t="s">
        <v>4695</v>
      </c>
      <c r="AF1172">
        <v>3</v>
      </c>
      <c r="AG1172" s="51">
        <v>6189706</v>
      </c>
      <c r="AI1172">
        <v>1</v>
      </c>
      <c r="AJ1172">
        <v>1</v>
      </c>
      <c r="AK1172" t="s">
        <v>607</v>
      </c>
      <c r="AL1172">
        <v>0</v>
      </c>
    </row>
    <row r="1173" spans="1:38">
      <c r="A1173">
        <v>3249575</v>
      </c>
      <c r="B1173" t="s">
        <v>4696</v>
      </c>
      <c r="C1173" t="s">
        <v>19</v>
      </c>
      <c r="D1173" t="s">
        <v>85</v>
      </c>
      <c r="E1173">
        <v>2011</v>
      </c>
      <c r="F1173">
        <v>8</v>
      </c>
      <c r="G1173">
        <v>23</v>
      </c>
      <c r="H1173" t="s">
        <v>86</v>
      </c>
      <c r="I1173" t="s">
        <v>16</v>
      </c>
      <c r="J1173" t="s">
        <v>16</v>
      </c>
      <c r="K1173" t="s">
        <v>277</v>
      </c>
      <c r="L1173" t="s">
        <v>86</v>
      </c>
      <c r="M1173" t="s">
        <v>88</v>
      </c>
      <c r="N1173" s="50">
        <v>11111968</v>
      </c>
      <c r="O1173" s="51">
        <v>2307414</v>
      </c>
      <c r="P1173" t="s">
        <v>1647</v>
      </c>
      <c r="Q1173" t="s">
        <v>4697</v>
      </c>
      <c r="R1173" t="s">
        <v>4698</v>
      </c>
      <c r="S1173" s="49" t="str">
        <f>CONCATENATE(Tabla_Datos[[#This Row],[Nombre_Cliente]]," ",Tabla_Datos[[#This Row],[ApellidoPaterno_Cliente]]," ",Tabla_Datos[[#This Row],[ApellidoMaterno_Cliente]])</f>
        <v>MARIA JESUS CRISANTO ZAPATA DE HUATUCO</v>
      </c>
      <c r="T1173" s="53">
        <f>DATE(Tabla_Datos[[#This Row],[tAnio]],Tabla_Datos[[#This Row],[tMes]],Tabla_Datos[[#This Row],[tDia]])</f>
        <v>40778</v>
      </c>
      <c r="U1173" s="53" t="str">
        <f>IF(Tabla_Datos[[#This Row],[cProvincia]]="LIMA","LIMA","PROVINCIA")</f>
        <v>LIMA</v>
      </c>
      <c r="V1173" s="53" t="str">
        <f>MID(Tabla_Datos[[#This Row],[pTelefono]],1,SEARCH("-",Tabla_Datos[[#This Row],[pTelefono]],1)-1)</f>
        <v>1</v>
      </c>
      <c r="W1173" s="53" t="str">
        <f>MID(Tabla_Datos[[#This Row],[pTelefono]],SEARCH("-",Tabla_Datos[[#This Row],[pTelefono]],1)+1,LEN(Tabla_Datos[[#This Row],[pTelefono]]))</f>
        <v>988558946</v>
      </c>
      <c r="X1173" s="53" t="str">
        <f>CONCATENATE(Tabla_Datos[[#This Row],[TipUrb]]," ",Tabla_Datos[[#This Row],[Calle]]," ",Tabla_Datos[[#This Row],[NumCalle]])</f>
        <v>UR CHAVEZ, JORGE 108</v>
      </c>
      <c r="Y1173" t="s">
        <v>92</v>
      </c>
      <c r="Z1173" t="s">
        <v>122</v>
      </c>
      <c r="AA1173" t="s">
        <v>123</v>
      </c>
      <c r="AB1173" t="s">
        <v>95</v>
      </c>
      <c r="AC1173" t="s">
        <v>95</v>
      </c>
      <c r="AD1173" t="s">
        <v>161</v>
      </c>
      <c r="AE1173" t="s">
        <v>95</v>
      </c>
      <c r="AF1173" t="s">
        <v>95</v>
      </c>
      <c r="AG1173" s="51">
        <v>8755577</v>
      </c>
      <c r="AH1173" t="s">
        <v>95</v>
      </c>
      <c r="AI1173">
        <v>1</v>
      </c>
      <c r="AJ1173">
        <v>1</v>
      </c>
      <c r="AK1173" t="s">
        <v>4699</v>
      </c>
      <c r="AL1173">
        <v>108</v>
      </c>
    </row>
    <row r="1174" spans="1:38">
      <c r="A1174">
        <v>3291700</v>
      </c>
      <c r="B1174" t="s">
        <v>4700</v>
      </c>
      <c r="C1174" t="s">
        <v>20</v>
      </c>
      <c r="D1174" t="s">
        <v>143</v>
      </c>
      <c r="E1174">
        <v>2011</v>
      </c>
      <c r="F1174">
        <v>8</v>
      </c>
      <c r="G1174">
        <v>23</v>
      </c>
      <c r="H1174" t="s">
        <v>86</v>
      </c>
      <c r="I1174" t="s">
        <v>759</v>
      </c>
      <c r="J1174" t="s">
        <v>2032</v>
      </c>
      <c r="K1174" t="s">
        <v>2032</v>
      </c>
      <c r="L1174" t="s">
        <v>86</v>
      </c>
      <c r="M1174" t="s">
        <v>294</v>
      </c>
      <c r="N1174" s="50">
        <v>47288796</v>
      </c>
      <c r="O1174" s="51">
        <v>2307043</v>
      </c>
      <c r="P1174" t="s">
        <v>4701</v>
      </c>
      <c r="Q1174" t="s">
        <v>370</v>
      </c>
      <c r="R1174" t="s">
        <v>4702</v>
      </c>
      <c r="S1174" s="49" t="str">
        <f>CONCATENATE(Tabla_Datos[[#This Row],[Nombre_Cliente]]," ",Tabla_Datos[[#This Row],[ApellidoPaterno_Cliente]]," ",Tabla_Datos[[#This Row],[ApellidoMaterno_Cliente]])</f>
        <v>EUCEBIA CRISTINA TORRES PICHUA</v>
      </c>
      <c r="T1174" s="53">
        <f>DATE(Tabla_Datos[[#This Row],[tAnio]],Tabla_Datos[[#This Row],[tMes]],Tabla_Datos[[#This Row],[tDia]])</f>
        <v>40778</v>
      </c>
      <c r="U1174" s="53" t="str">
        <f>IF(Tabla_Datos[[#This Row],[cProvincia]]="LIMA","LIMA","PROVINCIA")</f>
        <v>PROVINCIA</v>
      </c>
      <c r="V1174" s="53" t="str">
        <f>MID(Tabla_Datos[[#This Row],[pTelefono]],1,SEARCH("-",Tabla_Datos[[#This Row],[pTelefono]],1)-1)</f>
        <v>56</v>
      </c>
      <c r="W1174" s="53" t="str">
        <f>MID(Tabla_Datos[[#This Row],[pTelefono]],SEARCH("-",Tabla_Datos[[#This Row],[pTelefono]],1)+1,LEN(Tabla_Datos[[#This Row],[pTelefono]]))</f>
        <v>955627662</v>
      </c>
      <c r="X1174" s="53" t="str">
        <f>CONCATENATE(Tabla_Datos[[#This Row],[TipUrb]]," ",Tabla_Datos[[#This Row],[Calle]]," ",Tabla_Datos[[#This Row],[NumCalle]])</f>
        <v xml:space="preserve">  MEZA JUAN MANUEL 0</v>
      </c>
      <c r="Y1174" t="s">
        <v>759</v>
      </c>
      <c r="Z1174" t="s">
        <v>152</v>
      </c>
      <c r="AA1174" t="s">
        <v>153</v>
      </c>
      <c r="AB1174" t="s">
        <v>95</v>
      </c>
      <c r="AC1174" t="s">
        <v>95</v>
      </c>
      <c r="AD1174" t="s">
        <v>95</v>
      </c>
      <c r="AE1174">
        <v>15</v>
      </c>
      <c r="AF1174">
        <v>2</v>
      </c>
      <c r="AG1174" s="51">
        <v>22077402</v>
      </c>
      <c r="AH1174" t="s">
        <v>95</v>
      </c>
      <c r="AI1174">
        <v>1</v>
      </c>
      <c r="AJ1174">
        <v>1</v>
      </c>
      <c r="AK1174" t="s">
        <v>4703</v>
      </c>
      <c r="AL1174">
        <v>0</v>
      </c>
    </row>
    <row r="1175" spans="1:38">
      <c r="A1175">
        <v>3251039</v>
      </c>
      <c r="B1175" t="s">
        <v>4704</v>
      </c>
      <c r="C1175" t="s">
        <v>19</v>
      </c>
      <c r="D1175" t="s">
        <v>143</v>
      </c>
      <c r="E1175">
        <v>2011</v>
      </c>
      <c r="F1175">
        <v>8</v>
      </c>
      <c r="G1175">
        <v>23</v>
      </c>
      <c r="H1175" t="s">
        <v>144</v>
      </c>
      <c r="I1175" t="s">
        <v>790</v>
      </c>
      <c r="J1175" t="s">
        <v>828</v>
      </c>
      <c r="K1175" t="s">
        <v>790</v>
      </c>
      <c r="L1175" t="s">
        <v>86</v>
      </c>
      <c r="M1175" t="s">
        <v>102</v>
      </c>
      <c r="N1175" s="50">
        <v>4438529</v>
      </c>
      <c r="O1175" s="51">
        <v>2308461</v>
      </c>
      <c r="P1175" t="s">
        <v>4705</v>
      </c>
      <c r="Q1175" t="s">
        <v>95</v>
      </c>
      <c r="R1175" t="s">
        <v>95</v>
      </c>
      <c r="S1175" s="49" t="str">
        <f>CONCATENATE(Tabla_Datos[[#This Row],[Nombre_Cliente]]," ",Tabla_Datos[[#This Row],[ApellidoPaterno_Cliente]]," ",Tabla_Datos[[#This Row],[ApellidoMaterno_Cliente]])</f>
        <v xml:space="preserve">EMPRESA DE  TRANSPOR    </v>
      </c>
      <c r="T1175" s="53">
        <f>DATE(Tabla_Datos[[#This Row],[tAnio]],Tabla_Datos[[#This Row],[tMes]],Tabla_Datos[[#This Row],[tDia]])</f>
        <v>40778</v>
      </c>
      <c r="U1175" s="53" t="str">
        <f>IF(Tabla_Datos[[#This Row],[cProvincia]]="LIMA","LIMA","PROVINCIA")</f>
        <v>PROVINCIA</v>
      </c>
      <c r="V1175" s="53" t="str">
        <f>MID(Tabla_Datos[[#This Row],[pTelefono]],1,SEARCH("-",Tabla_Datos[[#This Row],[pTelefono]],1)-1)</f>
        <v>53</v>
      </c>
      <c r="W1175" s="53" t="str">
        <f>MID(Tabla_Datos[[#This Row],[pTelefono]],SEARCH("-",Tabla_Datos[[#This Row],[pTelefono]],1)+1,LEN(Tabla_Datos[[#This Row],[pTelefono]]))</f>
        <v>953954709</v>
      </c>
      <c r="X1175" s="53" t="str">
        <f>CONCATENATE(Tabla_Datos[[#This Row],[TipUrb]]," ",Tabla_Datos[[#This Row],[Calle]]," ",Tabla_Datos[[#This Row],[NumCalle]])</f>
        <v>- ANDRES A CACERES 615</v>
      </c>
      <c r="Y1175" t="s">
        <v>832</v>
      </c>
      <c r="Z1175" t="s">
        <v>152</v>
      </c>
      <c r="AA1175" t="s">
        <v>153</v>
      </c>
      <c r="AB1175" t="s">
        <v>95</v>
      </c>
      <c r="AC1175" t="s">
        <v>95</v>
      </c>
      <c r="AD1175" t="s">
        <v>109</v>
      </c>
      <c r="AE1175" t="s">
        <v>95</v>
      </c>
      <c r="AF1175" t="s">
        <v>95</v>
      </c>
      <c r="AG1175" s="51" t="s">
        <v>95</v>
      </c>
      <c r="AH1175">
        <v>2053485715</v>
      </c>
      <c r="AI1175">
        <v>1</v>
      </c>
      <c r="AJ1175">
        <v>1</v>
      </c>
      <c r="AK1175" t="s">
        <v>4706</v>
      </c>
      <c r="AL1175">
        <v>615</v>
      </c>
    </row>
    <row r="1176" spans="1:38">
      <c r="A1176">
        <v>3263582</v>
      </c>
      <c r="B1176" t="s">
        <v>4707</v>
      </c>
      <c r="C1176" t="s">
        <v>19</v>
      </c>
      <c r="D1176" t="s">
        <v>85</v>
      </c>
      <c r="E1176">
        <v>2011</v>
      </c>
      <c r="F1176">
        <v>8</v>
      </c>
      <c r="G1176">
        <v>23</v>
      </c>
      <c r="H1176" t="s">
        <v>86</v>
      </c>
      <c r="I1176" t="s">
        <v>16</v>
      </c>
      <c r="J1176" t="s">
        <v>16</v>
      </c>
      <c r="K1176" t="s">
        <v>1332</v>
      </c>
      <c r="L1176" t="s">
        <v>86</v>
      </c>
      <c r="M1176" t="s">
        <v>88</v>
      </c>
      <c r="O1176" s="51">
        <v>2316327</v>
      </c>
      <c r="P1176" t="s">
        <v>4708</v>
      </c>
      <c r="Q1176" t="s">
        <v>4088</v>
      </c>
      <c r="R1176" t="s">
        <v>4709</v>
      </c>
      <c r="S1176" s="49" t="str">
        <f>CONCATENATE(Tabla_Datos[[#This Row],[Nombre_Cliente]]," ",Tabla_Datos[[#This Row],[ApellidoPaterno_Cliente]]," ",Tabla_Datos[[#This Row],[ApellidoMaterno_Cliente]])</f>
        <v>EMMA R SAONA DE ALBURQUEQUE</v>
      </c>
      <c r="T1176" s="53">
        <f>DATE(Tabla_Datos[[#This Row],[tAnio]],Tabla_Datos[[#This Row],[tMes]],Tabla_Datos[[#This Row],[tDia]])</f>
        <v>40778</v>
      </c>
      <c r="U1176" s="53" t="str">
        <f>IF(Tabla_Datos[[#This Row],[cProvincia]]="LIMA","LIMA","PROVINCIA")</f>
        <v>LIMA</v>
      </c>
      <c r="V1176" s="53" t="str">
        <f>MID(Tabla_Datos[[#This Row],[pTelefono]],1,SEARCH("-",Tabla_Datos[[#This Row],[pTelefono]],1)-1)</f>
        <v>1</v>
      </c>
      <c r="W1176" s="53" t="str">
        <f>MID(Tabla_Datos[[#This Row],[pTelefono]],SEARCH("-",Tabla_Datos[[#This Row],[pTelefono]],1)+1,LEN(Tabla_Datos[[#This Row],[pTelefono]]))</f>
        <v>97515123</v>
      </c>
      <c r="X1176" s="53" t="str">
        <f>CONCATENATE(Tabla_Datos[[#This Row],[TipUrb]]," ",Tabla_Datos[[#This Row],[Calle]]," ",Tabla_Datos[[#This Row],[NumCalle]])</f>
        <v>UR VALLEJO, CESAR 328</v>
      </c>
      <c r="Y1176" t="s">
        <v>92</v>
      </c>
      <c r="Z1176" t="s">
        <v>196</v>
      </c>
      <c r="AA1176" t="s">
        <v>197</v>
      </c>
      <c r="AB1176">
        <v>1</v>
      </c>
      <c r="AC1176" t="s">
        <v>95</v>
      </c>
      <c r="AD1176" t="s">
        <v>161</v>
      </c>
      <c r="AE1176" t="s">
        <v>95</v>
      </c>
      <c r="AF1176" t="s">
        <v>95</v>
      </c>
      <c r="AG1176" s="51">
        <v>25595376</v>
      </c>
      <c r="AH1176" t="s">
        <v>95</v>
      </c>
      <c r="AI1176">
        <v>1</v>
      </c>
      <c r="AJ1176">
        <v>1</v>
      </c>
      <c r="AK1176" t="s">
        <v>4710</v>
      </c>
      <c r="AL1176">
        <v>328</v>
      </c>
    </row>
    <row r="1177" spans="1:38">
      <c r="A1177">
        <v>3264680</v>
      </c>
      <c r="B1177" t="s">
        <v>4711</v>
      </c>
      <c r="C1177" t="s">
        <v>19</v>
      </c>
      <c r="D1177" t="s">
        <v>143</v>
      </c>
      <c r="E1177">
        <v>2011</v>
      </c>
      <c r="F1177">
        <v>8</v>
      </c>
      <c r="G1177">
        <v>23</v>
      </c>
      <c r="H1177" t="s">
        <v>86</v>
      </c>
      <c r="I1177" t="s">
        <v>16</v>
      </c>
      <c r="J1177" t="s">
        <v>16</v>
      </c>
      <c r="K1177" t="s">
        <v>126</v>
      </c>
      <c r="L1177" t="s">
        <v>86</v>
      </c>
      <c r="M1177" t="s">
        <v>88</v>
      </c>
      <c r="N1177" s="50">
        <v>40164799</v>
      </c>
      <c r="O1177" s="51">
        <v>2317027</v>
      </c>
      <c r="P1177" t="s">
        <v>4712</v>
      </c>
      <c r="Q1177" t="s">
        <v>564</v>
      </c>
      <c r="R1177" t="s">
        <v>3203</v>
      </c>
      <c r="S1177" s="49" t="str">
        <f>CONCATENATE(Tabla_Datos[[#This Row],[Nombre_Cliente]]," ",Tabla_Datos[[#This Row],[ApellidoPaterno_Cliente]]," ",Tabla_Datos[[#This Row],[ApellidoMaterno_Cliente]])</f>
        <v>YONATAN FELIX GARCIA TITO</v>
      </c>
      <c r="T1177" s="53">
        <f>DATE(Tabla_Datos[[#This Row],[tAnio]],Tabla_Datos[[#This Row],[tMes]],Tabla_Datos[[#This Row],[tDia]])</f>
        <v>40778</v>
      </c>
      <c r="U1177" s="53" t="str">
        <f>IF(Tabla_Datos[[#This Row],[cProvincia]]="LIMA","LIMA","PROVINCIA")</f>
        <v>LIMA</v>
      </c>
      <c r="V1177" s="53" t="str">
        <f>MID(Tabla_Datos[[#This Row],[pTelefono]],1,SEARCH("-",Tabla_Datos[[#This Row],[pTelefono]],1)-1)</f>
        <v>1</v>
      </c>
      <c r="W1177" s="53" t="str">
        <f>MID(Tabla_Datos[[#This Row],[pTelefono]],SEARCH("-",Tabla_Datos[[#This Row],[pTelefono]],1)+1,LEN(Tabla_Datos[[#This Row],[pTelefono]]))</f>
        <v>979331059</v>
      </c>
      <c r="X1177" s="53" t="str">
        <f>CONCATENATE(Tabla_Datos[[#This Row],[TipUrb]]," ",Tabla_Datos[[#This Row],[Calle]]," ",Tabla_Datos[[#This Row],[NumCalle]])</f>
        <v>AH CL EL CENTENARIO 0</v>
      </c>
      <c r="Y1177" t="s">
        <v>92</v>
      </c>
      <c r="Z1177" t="s">
        <v>152</v>
      </c>
      <c r="AA1177" t="s">
        <v>153</v>
      </c>
      <c r="AB1177" t="s">
        <v>95</v>
      </c>
      <c r="AC1177" t="s">
        <v>95</v>
      </c>
      <c r="AD1177" t="s">
        <v>96</v>
      </c>
      <c r="AE1177" t="s">
        <v>4713</v>
      </c>
      <c r="AF1177">
        <v>4</v>
      </c>
      <c r="AG1177" s="51">
        <v>46761433</v>
      </c>
      <c r="AH1177" t="s">
        <v>95</v>
      </c>
      <c r="AI1177">
        <v>1</v>
      </c>
      <c r="AJ1177">
        <v>1</v>
      </c>
      <c r="AK1177" t="s">
        <v>4714</v>
      </c>
      <c r="AL1177">
        <v>0</v>
      </c>
    </row>
    <row r="1178" spans="1:38">
      <c r="A1178">
        <v>3266448</v>
      </c>
      <c r="B1178" t="s">
        <v>4715</v>
      </c>
      <c r="C1178" t="s">
        <v>19</v>
      </c>
      <c r="D1178" t="s">
        <v>143</v>
      </c>
      <c r="E1178">
        <v>2011</v>
      </c>
      <c r="F1178">
        <v>8</v>
      </c>
      <c r="G1178">
        <v>23</v>
      </c>
      <c r="H1178" t="s">
        <v>86</v>
      </c>
      <c r="I1178" t="s">
        <v>16</v>
      </c>
      <c r="J1178" t="s">
        <v>16</v>
      </c>
      <c r="K1178" t="s">
        <v>1332</v>
      </c>
      <c r="L1178" t="s">
        <v>86</v>
      </c>
      <c r="M1178" t="s">
        <v>88</v>
      </c>
      <c r="N1178" s="50">
        <v>11111249</v>
      </c>
      <c r="O1178" s="51">
        <v>2318250</v>
      </c>
      <c r="P1178" t="s">
        <v>4716</v>
      </c>
      <c r="Q1178" t="s">
        <v>4717</v>
      </c>
      <c r="R1178" t="s">
        <v>1972</v>
      </c>
      <c r="S1178" s="49" t="str">
        <f>CONCATENATE(Tabla_Datos[[#This Row],[Nombre_Cliente]]," ",Tabla_Datos[[#This Row],[ApellidoPaterno_Cliente]]," ",Tabla_Datos[[#This Row],[ApellidoMaterno_Cliente]])</f>
        <v>ERIKA MILAGROS BAYONA PAREDES</v>
      </c>
      <c r="T1178" s="53">
        <f>DATE(Tabla_Datos[[#This Row],[tAnio]],Tabla_Datos[[#This Row],[tMes]],Tabla_Datos[[#This Row],[tDia]])</f>
        <v>40778</v>
      </c>
      <c r="U1178" s="53" t="str">
        <f>IF(Tabla_Datos[[#This Row],[cProvincia]]="LIMA","LIMA","PROVINCIA")</f>
        <v>LIMA</v>
      </c>
      <c r="V1178" s="53" t="str">
        <f>MID(Tabla_Datos[[#This Row],[pTelefono]],1,SEARCH("-",Tabla_Datos[[#This Row],[pTelefono]],1)-1)</f>
        <v>1</v>
      </c>
      <c r="W1178" s="53" t="str">
        <f>MID(Tabla_Datos[[#This Row],[pTelefono]],SEARCH("-",Tabla_Datos[[#This Row],[pTelefono]],1)+1,LEN(Tabla_Datos[[#This Row],[pTelefono]]))</f>
        <v>997351071</v>
      </c>
      <c r="X1178" s="53" t="str">
        <f>CONCATENATE(Tabla_Datos[[#This Row],[TipUrb]]," ",Tabla_Datos[[#This Row],[Calle]]," ",Tabla_Datos[[#This Row],[NumCalle]])</f>
        <v xml:space="preserve">  QUIROZ, FRANCISCO 439</v>
      </c>
      <c r="Y1178" t="s">
        <v>92</v>
      </c>
      <c r="Z1178" t="s">
        <v>152</v>
      </c>
      <c r="AA1178" t="s">
        <v>153</v>
      </c>
      <c r="AB1178">
        <v>2</v>
      </c>
      <c r="AC1178" t="s">
        <v>95</v>
      </c>
      <c r="AD1178" t="s">
        <v>95</v>
      </c>
      <c r="AE1178" t="s">
        <v>95</v>
      </c>
      <c r="AF1178" t="s">
        <v>95</v>
      </c>
      <c r="AG1178" s="51">
        <v>25854711</v>
      </c>
      <c r="AH1178" t="s">
        <v>95</v>
      </c>
      <c r="AI1178">
        <v>1</v>
      </c>
      <c r="AJ1178">
        <v>1</v>
      </c>
      <c r="AK1178" t="s">
        <v>4718</v>
      </c>
      <c r="AL1178">
        <v>439</v>
      </c>
    </row>
    <row r="1179" spans="1:38">
      <c r="A1179">
        <v>3273206</v>
      </c>
      <c r="B1179" t="s">
        <v>4719</v>
      </c>
      <c r="C1179" t="s">
        <v>18</v>
      </c>
      <c r="D1179" t="s">
        <v>85</v>
      </c>
      <c r="E1179">
        <v>2011</v>
      </c>
      <c r="F1179">
        <v>8</v>
      </c>
      <c r="G1179">
        <v>23</v>
      </c>
      <c r="H1179" t="s">
        <v>86</v>
      </c>
      <c r="I1179" t="s">
        <v>16</v>
      </c>
      <c r="J1179" t="s">
        <v>16</v>
      </c>
      <c r="K1179" t="s">
        <v>277</v>
      </c>
      <c r="L1179" t="s">
        <v>86</v>
      </c>
      <c r="M1179" t="s">
        <v>88</v>
      </c>
      <c r="N1179" s="50">
        <v>99999999</v>
      </c>
      <c r="O1179" s="51">
        <v>2320934</v>
      </c>
      <c r="P1179" t="s">
        <v>4720</v>
      </c>
      <c r="Q1179" t="s">
        <v>4721</v>
      </c>
      <c r="R1179" t="s">
        <v>4722</v>
      </c>
      <c r="S1179" s="49" t="str">
        <f>CONCATENATE(Tabla_Datos[[#This Row],[Nombre_Cliente]]," ",Tabla_Datos[[#This Row],[ApellidoPaterno_Cliente]]," ",Tabla_Datos[[#This Row],[ApellidoMaterno_Cliente]])</f>
        <v xml:space="preserve">DANIEL ENRIQUE  TANG  NINATANTA </v>
      </c>
      <c r="T1179" s="53">
        <f>DATE(Tabla_Datos[[#This Row],[tAnio]],Tabla_Datos[[#This Row],[tMes]],Tabla_Datos[[#This Row],[tDia]])</f>
        <v>40778</v>
      </c>
      <c r="U1179" s="53" t="str">
        <f>IF(Tabla_Datos[[#This Row],[cProvincia]]="LIMA","LIMA","PROVINCIA")</f>
        <v>LIMA</v>
      </c>
      <c r="V1179" s="53" t="str">
        <f>MID(Tabla_Datos[[#This Row],[pTelefono]],1,SEARCH("-",Tabla_Datos[[#This Row],[pTelefono]],1)-1)</f>
        <v>1</v>
      </c>
      <c r="W1179" s="53" t="str">
        <f>MID(Tabla_Datos[[#This Row],[pTelefono]],SEARCH("-",Tabla_Datos[[#This Row],[pTelefono]],1)+1,LEN(Tabla_Datos[[#This Row],[pTelefono]]))</f>
        <v>2571434</v>
      </c>
      <c r="X1179" s="53" t="str">
        <f>CONCATENATE(Tabla_Datos[[#This Row],[TipUrb]]," ",Tabla_Datos[[#This Row],[Calle]]," ",Tabla_Datos[[#This Row],[NumCalle]])</f>
        <v>UR GAMINEDES 0</v>
      </c>
      <c r="Y1179" t="s">
        <v>92</v>
      </c>
      <c r="Z1179" t="s">
        <v>93</v>
      </c>
      <c r="AA1179" t="s">
        <v>94</v>
      </c>
      <c r="AB1179" t="s">
        <v>95</v>
      </c>
      <c r="AC1179" t="s">
        <v>95</v>
      </c>
      <c r="AD1179" t="s">
        <v>161</v>
      </c>
      <c r="AE1179" t="s">
        <v>1949</v>
      </c>
      <c r="AF1179">
        <v>22</v>
      </c>
      <c r="AG1179" s="51">
        <v>43874844</v>
      </c>
      <c r="AI1179">
        <v>26</v>
      </c>
      <c r="AJ1179">
        <v>26</v>
      </c>
      <c r="AK1179" t="s">
        <v>4723</v>
      </c>
      <c r="AL1179">
        <v>0</v>
      </c>
    </row>
    <row r="1180" spans="1:38">
      <c r="A1180">
        <v>3272965</v>
      </c>
      <c r="B1180" t="s">
        <v>4724</v>
      </c>
      <c r="C1180" t="s">
        <v>18</v>
      </c>
      <c r="D1180" t="s">
        <v>85</v>
      </c>
      <c r="E1180">
        <v>2011</v>
      </c>
      <c r="F1180">
        <v>8</v>
      </c>
      <c r="G1180">
        <v>23</v>
      </c>
      <c r="H1180" t="s">
        <v>86</v>
      </c>
      <c r="I1180" t="s">
        <v>16</v>
      </c>
      <c r="J1180" t="s">
        <v>16</v>
      </c>
      <c r="K1180" t="s">
        <v>277</v>
      </c>
      <c r="L1180" t="s">
        <v>86</v>
      </c>
      <c r="M1180" t="s">
        <v>88</v>
      </c>
      <c r="O1180" s="51">
        <v>2322298</v>
      </c>
      <c r="P1180" t="s">
        <v>4725</v>
      </c>
      <c r="Q1180" t="s">
        <v>95</v>
      </c>
      <c r="R1180" t="s">
        <v>95</v>
      </c>
      <c r="S1180" s="49" t="str">
        <f>CONCATENATE(Tabla_Datos[[#This Row],[Nombre_Cliente]]," ",Tabla_Datos[[#This Row],[ApellidoPaterno_Cliente]]," ",Tabla_Datos[[#This Row],[ApellidoMaterno_Cliente]])</f>
        <v xml:space="preserve">MAMORU S.A.C.    </v>
      </c>
      <c r="T1180" s="53">
        <f>DATE(Tabla_Datos[[#This Row],[tAnio]],Tabla_Datos[[#This Row],[tMes]],Tabla_Datos[[#This Row],[tDia]])</f>
        <v>40778</v>
      </c>
      <c r="U1180" s="53" t="str">
        <f>IF(Tabla_Datos[[#This Row],[cProvincia]]="LIMA","LIMA","PROVINCIA")</f>
        <v>LIMA</v>
      </c>
      <c r="V1180" s="53" t="str">
        <f>MID(Tabla_Datos[[#This Row],[pTelefono]],1,SEARCH("-",Tabla_Datos[[#This Row],[pTelefono]],1)-1)</f>
        <v>1</v>
      </c>
      <c r="W1180" s="53" t="str">
        <f>MID(Tabla_Datos[[#This Row],[pTelefono]],SEARCH("-",Tabla_Datos[[#This Row],[pTelefono]],1)+1,LEN(Tabla_Datos[[#This Row],[pTelefono]]))</f>
        <v>7197664 (570)</v>
      </c>
      <c r="X1180" s="53" t="str">
        <f>CONCATENATE(Tabla_Datos[[#This Row],[TipUrb]]," ",Tabla_Datos[[#This Row],[Calle]]," ",Tabla_Datos[[#This Row],[NumCalle]])</f>
        <v>- LOS PROCERES 1084</v>
      </c>
      <c r="Y1180" t="s">
        <v>92</v>
      </c>
      <c r="Z1180" t="s">
        <v>138</v>
      </c>
      <c r="AA1180" t="s">
        <v>139</v>
      </c>
      <c r="AB1180" t="s">
        <v>95</v>
      </c>
      <c r="AC1180" t="s">
        <v>95</v>
      </c>
      <c r="AD1180" t="s">
        <v>109</v>
      </c>
      <c r="AE1180" t="s">
        <v>95</v>
      </c>
      <c r="AG1180" s="51" t="s">
        <v>95</v>
      </c>
      <c r="AH1180">
        <v>20478002930</v>
      </c>
      <c r="AI1180">
        <v>36</v>
      </c>
      <c r="AJ1180">
        <v>36</v>
      </c>
      <c r="AK1180" t="s">
        <v>2703</v>
      </c>
      <c r="AL1180">
        <v>1084</v>
      </c>
    </row>
    <row r="1181" spans="1:38">
      <c r="A1181">
        <v>3276602</v>
      </c>
      <c r="B1181" t="s">
        <v>4726</v>
      </c>
      <c r="C1181" t="s">
        <v>19</v>
      </c>
      <c r="D1181" t="s">
        <v>85</v>
      </c>
      <c r="E1181">
        <v>2011</v>
      </c>
      <c r="F1181">
        <v>8</v>
      </c>
      <c r="G1181">
        <v>23</v>
      </c>
      <c r="H1181" t="s">
        <v>86</v>
      </c>
      <c r="I1181" t="s">
        <v>16</v>
      </c>
      <c r="J1181" t="s">
        <v>16</v>
      </c>
      <c r="K1181" t="s">
        <v>487</v>
      </c>
      <c r="L1181" t="s">
        <v>86</v>
      </c>
      <c r="M1181" t="s">
        <v>88</v>
      </c>
      <c r="O1181" s="51">
        <v>2325076</v>
      </c>
      <c r="P1181" t="s">
        <v>4727</v>
      </c>
      <c r="Q1181" t="s">
        <v>4728</v>
      </c>
      <c r="R1181" t="s">
        <v>4729</v>
      </c>
      <c r="S1181" s="49" t="str">
        <f>CONCATENATE(Tabla_Datos[[#This Row],[Nombre_Cliente]]," ",Tabla_Datos[[#This Row],[ApellidoPaterno_Cliente]]," ",Tabla_Datos[[#This Row],[ApellidoMaterno_Cliente]])</f>
        <v>LUIS COTILLO VALERIO</v>
      </c>
      <c r="T1181" s="53">
        <f>DATE(Tabla_Datos[[#This Row],[tAnio]],Tabla_Datos[[#This Row],[tMes]],Tabla_Datos[[#This Row],[tDia]])</f>
        <v>40778</v>
      </c>
      <c r="U1181" s="53" t="str">
        <f>IF(Tabla_Datos[[#This Row],[cProvincia]]="LIMA","LIMA","PROVINCIA")</f>
        <v>LIMA</v>
      </c>
      <c r="V1181" s="53" t="str">
        <f>MID(Tabla_Datos[[#This Row],[pTelefono]],1,SEARCH("-",Tabla_Datos[[#This Row],[pTelefono]],1)-1)</f>
        <v>1</v>
      </c>
      <c r="W1181" s="53" t="str">
        <f>MID(Tabla_Datos[[#This Row],[pTelefono]],SEARCH("-",Tabla_Datos[[#This Row],[pTelefono]],1)+1,LEN(Tabla_Datos[[#This Row],[pTelefono]]))</f>
        <v>987029436</v>
      </c>
      <c r="X1181" s="53" t="str">
        <f>CONCATENATE(Tabla_Datos[[#This Row],[TipUrb]]," ",Tabla_Datos[[#This Row],[Calle]]," ",Tabla_Datos[[#This Row],[NumCalle]])</f>
        <v>UR LOS URUBES 970</v>
      </c>
      <c r="Y1181" t="s">
        <v>92</v>
      </c>
      <c r="Z1181" t="s">
        <v>122</v>
      </c>
      <c r="AA1181" t="s">
        <v>123</v>
      </c>
      <c r="AB1181">
        <v>2</v>
      </c>
      <c r="AC1181" t="s">
        <v>95</v>
      </c>
      <c r="AD1181" t="s">
        <v>161</v>
      </c>
      <c r="AE1181" t="s">
        <v>555</v>
      </c>
      <c r="AF1181">
        <v>14</v>
      </c>
      <c r="AG1181" s="51">
        <v>48014541</v>
      </c>
      <c r="AH1181" t="s">
        <v>95</v>
      </c>
      <c r="AI1181">
        <v>1</v>
      </c>
      <c r="AJ1181">
        <v>1</v>
      </c>
      <c r="AK1181" t="s">
        <v>4730</v>
      </c>
      <c r="AL1181">
        <v>970</v>
      </c>
    </row>
    <row r="1182" spans="1:38">
      <c r="A1182">
        <v>3274493</v>
      </c>
      <c r="B1182" t="s">
        <v>4731</v>
      </c>
      <c r="C1182" t="s">
        <v>19</v>
      </c>
      <c r="D1182" t="s">
        <v>143</v>
      </c>
      <c r="E1182">
        <v>2011</v>
      </c>
      <c r="F1182">
        <v>8</v>
      </c>
      <c r="G1182">
        <v>23</v>
      </c>
      <c r="H1182" t="s">
        <v>86</v>
      </c>
      <c r="I1182" t="s">
        <v>16</v>
      </c>
      <c r="J1182" t="s">
        <v>16</v>
      </c>
      <c r="K1182" t="s">
        <v>230</v>
      </c>
      <c r="L1182" t="s">
        <v>86</v>
      </c>
      <c r="M1182" t="s">
        <v>88</v>
      </c>
      <c r="O1182" s="51">
        <v>2323436</v>
      </c>
      <c r="P1182" t="s">
        <v>4732</v>
      </c>
      <c r="Q1182" t="s">
        <v>4733</v>
      </c>
      <c r="R1182" t="s">
        <v>4734</v>
      </c>
      <c r="S1182" s="49" t="str">
        <f>CONCATENATE(Tabla_Datos[[#This Row],[Nombre_Cliente]]," ",Tabla_Datos[[#This Row],[ApellidoPaterno_Cliente]]," ",Tabla_Datos[[#This Row],[ApellidoMaterno_Cliente]])</f>
        <v>HIBER EUSTAQUIO BARBUDO CHAVARRIA</v>
      </c>
      <c r="T1182" s="53">
        <f>DATE(Tabla_Datos[[#This Row],[tAnio]],Tabla_Datos[[#This Row],[tMes]],Tabla_Datos[[#This Row],[tDia]])</f>
        <v>40778</v>
      </c>
      <c r="U1182" s="53" t="str">
        <f>IF(Tabla_Datos[[#This Row],[cProvincia]]="LIMA","LIMA","PROVINCIA")</f>
        <v>LIMA</v>
      </c>
      <c r="V1182" s="53" t="str">
        <f>MID(Tabla_Datos[[#This Row],[pTelefono]],1,SEARCH("-",Tabla_Datos[[#This Row],[pTelefono]],1)-1)</f>
        <v>1</v>
      </c>
      <c r="W1182" s="53" t="str">
        <f>MID(Tabla_Datos[[#This Row],[pTelefono]],SEARCH("-",Tabla_Datos[[#This Row],[pTelefono]],1)+1,LEN(Tabla_Datos[[#This Row],[pTelefono]]))</f>
        <v>15537649</v>
      </c>
      <c r="X1182" s="53" t="str">
        <f>CONCATENATE(Tabla_Datos[[#This Row],[TipUrb]]," ",Tabla_Datos[[#This Row],[Calle]]," ",Tabla_Datos[[#This Row],[NumCalle]])</f>
        <v>AH . 0</v>
      </c>
      <c r="Y1182" t="s">
        <v>92</v>
      </c>
      <c r="Z1182" t="s">
        <v>152</v>
      </c>
      <c r="AA1182" t="s">
        <v>153</v>
      </c>
      <c r="AB1182" t="s">
        <v>95</v>
      </c>
      <c r="AC1182" t="s">
        <v>95</v>
      </c>
      <c r="AD1182" t="s">
        <v>96</v>
      </c>
      <c r="AE1182" t="s">
        <v>474</v>
      </c>
      <c r="AF1182">
        <v>17</v>
      </c>
      <c r="AG1182" s="51">
        <v>41144450</v>
      </c>
      <c r="AH1182" t="s">
        <v>95</v>
      </c>
      <c r="AI1182">
        <v>1</v>
      </c>
      <c r="AJ1182">
        <v>1</v>
      </c>
      <c r="AK1182" t="s">
        <v>221</v>
      </c>
      <c r="AL1182">
        <v>0</v>
      </c>
    </row>
    <row r="1183" spans="1:38">
      <c r="A1183">
        <v>3274926</v>
      </c>
      <c r="B1183" t="s">
        <v>4735</v>
      </c>
      <c r="C1183" t="s">
        <v>20</v>
      </c>
      <c r="D1183" t="s">
        <v>85</v>
      </c>
      <c r="E1183">
        <v>2011</v>
      </c>
      <c r="F1183">
        <v>8</v>
      </c>
      <c r="G1183">
        <v>23</v>
      </c>
      <c r="H1183" t="s">
        <v>86</v>
      </c>
      <c r="I1183" t="s">
        <v>16</v>
      </c>
      <c r="J1183" t="s">
        <v>16</v>
      </c>
      <c r="K1183" t="s">
        <v>177</v>
      </c>
      <c r="L1183" t="s">
        <v>86</v>
      </c>
      <c r="M1183" t="s">
        <v>88</v>
      </c>
      <c r="O1183" s="51">
        <v>2323774</v>
      </c>
      <c r="P1183" t="s">
        <v>4736</v>
      </c>
      <c r="Q1183" t="s">
        <v>3383</v>
      </c>
      <c r="R1183" t="s">
        <v>3897</v>
      </c>
      <c r="S1183" s="49" t="str">
        <f>CONCATENATE(Tabla_Datos[[#This Row],[Nombre_Cliente]]," ",Tabla_Datos[[#This Row],[ApellidoPaterno_Cliente]]," ",Tabla_Datos[[#This Row],[ApellidoMaterno_Cliente]])</f>
        <v>JESSICA JUDITH CALLE PINTO</v>
      </c>
      <c r="T1183" s="53">
        <f>DATE(Tabla_Datos[[#This Row],[tAnio]],Tabla_Datos[[#This Row],[tMes]],Tabla_Datos[[#This Row],[tDia]])</f>
        <v>40778</v>
      </c>
      <c r="U1183" s="53" t="str">
        <f>IF(Tabla_Datos[[#This Row],[cProvincia]]="LIMA","LIMA","PROVINCIA")</f>
        <v>LIMA</v>
      </c>
      <c r="V1183" s="53" t="str">
        <f>MID(Tabla_Datos[[#This Row],[pTelefono]],1,SEARCH("-",Tabla_Datos[[#This Row],[pTelefono]],1)-1)</f>
        <v>1</v>
      </c>
      <c r="W1183" s="53" t="str">
        <f>MID(Tabla_Datos[[#This Row],[pTelefono]],SEARCH("-",Tabla_Datos[[#This Row],[pTelefono]],1)+1,LEN(Tabla_Datos[[#This Row],[pTelefono]]))</f>
        <v>993869095</v>
      </c>
      <c r="X1183" s="53" t="str">
        <f>CONCATENATE(Tabla_Datos[[#This Row],[TipUrb]]," ",Tabla_Datos[[#This Row],[Calle]]," ",Tabla_Datos[[#This Row],[NumCalle]])</f>
        <v>PJ . 0</v>
      </c>
      <c r="Y1183" t="s">
        <v>92</v>
      </c>
      <c r="Z1183" t="s">
        <v>122</v>
      </c>
      <c r="AA1183" t="s">
        <v>123</v>
      </c>
      <c r="AB1183">
        <v>1</v>
      </c>
      <c r="AC1183">
        <v>14</v>
      </c>
      <c r="AD1183" t="s">
        <v>429</v>
      </c>
      <c r="AE1183" t="s">
        <v>4737</v>
      </c>
      <c r="AF1183" t="s">
        <v>221</v>
      </c>
      <c r="AG1183" s="51">
        <v>7530157</v>
      </c>
      <c r="AH1183" t="s">
        <v>95</v>
      </c>
      <c r="AI1183">
        <v>1</v>
      </c>
      <c r="AJ1183">
        <v>1</v>
      </c>
      <c r="AK1183" t="s">
        <v>221</v>
      </c>
      <c r="AL1183">
        <v>0</v>
      </c>
    </row>
    <row r="1184" spans="1:38">
      <c r="A1184">
        <v>3274176</v>
      </c>
      <c r="B1184" t="s">
        <v>4738</v>
      </c>
      <c r="C1184" t="s">
        <v>19</v>
      </c>
      <c r="D1184" t="s">
        <v>85</v>
      </c>
      <c r="E1184">
        <v>2011</v>
      </c>
      <c r="F1184">
        <v>8</v>
      </c>
      <c r="G1184">
        <v>23</v>
      </c>
      <c r="H1184" t="s">
        <v>86</v>
      </c>
      <c r="I1184" t="s">
        <v>16</v>
      </c>
      <c r="J1184" t="s">
        <v>16</v>
      </c>
      <c r="K1184" t="s">
        <v>680</v>
      </c>
      <c r="L1184" t="s">
        <v>86</v>
      </c>
      <c r="M1184" t="s">
        <v>88</v>
      </c>
      <c r="N1184" s="50">
        <v>11111249</v>
      </c>
      <c r="O1184" s="51">
        <v>2323165</v>
      </c>
      <c r="P1184" t="s">
        <v>4739</v>
      </c>
      <c r="Q1184" t="s">
        <v>303</v>
      </c>
      <c r="R1184" t="s">
        <v>115</v>
      </c>
      <c r="S1184" s="49" t="str">
        <f>CONCATENATE(Tabla_Datos[[#This Row],[Nombre_Cliente]]," ",Tabla_Datos[[#This Row],[ApellidoPaterno_Cliente]]," ",Tabla_Datos[[#This Row],[ApellidoMaterno_Cliente]])</f>
        <v>DOMINGA PERPETUA CRUZADO MUÑOZ</v>
      </c>
      <c r="T1184" s="53">
        <f>DATE(Tabla_Datos[[#This Row],[tAnio]],Tabla_Datos[[#This Row],[tMes]],Tabla_Datos[[#This Row],[tDia]])</f>
        <v>40778</v>
      </c>
      <c r="U1184" s="53" t="str">
        <f>IF(Tabla_Datos[[#This Row],[cProvincia]]="LIMA","LIMA","PROVINCIA")</f>
        <v>LIMA</v>
      </c>
      <c r="V1184" s="53" t="str">
        <f>MID(Tabla_Datos[[#This Row],[pTelefono]],1,SEARCH("-",Tabla_Datos[[#This Row],[pTelefono]],1)-1)</f>
        <v>1</v>
      </c>
      <c r="W1184" s="53" t="str">
        <f>MID(Tabla_Datos[[#This Row],[pTelefono]],SEARCH("-",Tabla_Datos[[#This Row],[pTelefono]],1)+1,LEN(Tabla_Datos[[#This Row],[pTelefono]]))</f>
        <v>994671954</v>
      </c>
      <c r="X1184" s="53" t="str">
        <f>CONCATENATE(Tabla_Datos[[#This Row],[TipUrb]]," ",Tabla_Datos[[#This Row],[Calle]]," ",Tabla_Datos[[#This Row],[NumCalle]])</f>
        <v>UR NOGUERA SIMON 420</v>
      </c>
      <c r="Y1184" t="s">
        <v>92</v>
      </c>
      <c r="Z1184" t="s">
        <v>122</v>
      </c>
      <c r="AA1184" t="s">
        <v>123</v>
      </c>
      <c r="AB1184">
        <v>2</v>
      </c>
      <c r="AC1184" t="s">
        <v>95</v>
      </c>
      <c r="AD1184" t="s">
        <v>161</v>
      </c>
      <c r="AE1184" t="s">
        <v>95</v>
      </c>
      <c r="AF1184" t="s">
        <v>95</v>
      </c>
      <c r="AG1184" s="51">
        <v>44387777</v>
      </c>
      <c r="AH1184" t="s">
        <v>95</v>
      </c>
      <c r="AI1184">
        <v>1</v>
      </c>
      <c r="AJ1184">
        <v>1</v>
      </c>
      <c r="AK1184" t="s">
        <v>4740</v>
      </c>
      <c r="AL1184">
        <v>420</v>
      </c>
    </row>
    <row r="1185" spans="1:38">
      <c r="A1185">
        <v>3275305</v>
      </c>
      <c r="B1185" t="s">
        <v>4741</v>
      </c>
      <c r="C1185" t="s">
        <v>19</v>
      </c>
      <c r="D1185" t="s">
        <v>85</v>
      </c>
      <c r="E1185">
        <v>2011</v>
      </c>
      <c r="F1185">
        <v>8</v>
      </c>
      <c r="G1185">
        <v>23</v>
      </c>
      <c r="H1185" t="s">
        <v>86</v>
      </c>
      <c r="I1185" t="s">
        <v>16</v>
      </c>
      <c r="J1185" t="s">
        <v>16</v>
      </c>
      <c r="K1185" t="s">
        <v>1877</v>
      </c>
      <c r="L1185" t="s">
        <v>86</v>
      </c>
      <c r="M1185" t="s">
        <v>88</v>
      </c>
      <c r="N1185" s="50">
        <v>20000021</v>
      </c>
      <c r="O1185" s="51">
        <v>2324073</v>
      </c>
      <c r="P1185" t="s">
        <v>4742</v>
      </c>
      <c r="Q1185" t="s">
        <v>341</v>
      </c>
      <c r="R1185" t="s">
        <v>421</v>
      </c>
      <c r="S1185" s="49" t="str">
        <f>CONCATENATE(Tabla_Datos[[#This Row],[Nombre_Cliente]]," ",Tabla_Datos[[#This Row],[ApellidoPaterno_Cliente]]," ",Tabla_Datos[[#This Row],[ApellidoMaterno_Cliente]])</f>
        <v>JANET ALVARADO LOPEZ</v>
      </c>
      <c r="T1185" s="53">
        <f>DATE(Tabla_Datos[[#This Row],[tAnio]],Tabla_Datos[[#This Row],[tMes]],Tabla_Datos[[#This Row],[tDia]])</f>
        <v>40778</v>
      </c>
      <c r="U1185" s="53" t="str">
        <f>IF(Tabla_Datos[[#This Row],[cProvincia]]="LIMA","LIMA","PROVINCIA")</f>
        <v>LIMA</v>
      </c>
      <c r="V1185" s="53" t="str">
        <f>MID(Tabla_Datos[[#This Row],[pTelefono]],1,SEARCH("-",Tabla_Datos[[#This Row],[pTelefono]],1)-1)</f>
        <v>1</v>
      </c>
      <c r="W1185" s="53" t="str">
        <f>MID(Tabla_Datos[[#This Row],[pTelefono]],SEARCH("-",Tabla_Datos[[#This Row],[pTelefono]],1)+1,LEN(Tabla_Datos[[#This Row],[pTelefono]]))</f>
        <v>980161056</v>
      </c>
      <c r="X1185" s="53" t="str">
        <f>CONCATENATE(Tabla_Datos[[#This Row],[TipUrb]]," ",Tabla_Datos[[#This Row],[Calle]]," ",Tabla_Datos[[#This Row],[NumCalle]])</f>
        <v xml:space="preserve">  OLMEDO 537</v>
      </c>
      <c r="Y1185" t="s">
        <v>92</v>
      </c>
      <c r="Z1185" t="s">
        <v>122</v>
      </c>
      <c r="AA1185" t="s">
        <v>123</v>
      </c>
      <c r="AB1185" t="s">
        <v>95</v>
      </c>
      <c r="AC1185">
        <v>102</v>
      </c>
      <c r="AD1185" t="s">
        <v>95</v>
      </c>
      <c r="AE1185" t="s">
        <v>95</v>
      </c>
      <c r="AF1185" t="s">
        <v>95</v>
      </c>
      <c r="AG1185" s="51">
        <v>9866171</v>
      </c>
      <c r="AH1185" t="s">
        <v>95</v>
      </c>
      <c r="AI1185">
        <v>1</v>
      </c>
      <c r="AJ1185">
        <v>1</v>
      </c>
      <c r="AK1185" t="s">
        <v>4743</v>
      </c>
      <c r="AL1185">
        <v>537</v>
      </c>
    </row>
    <row r="1186" spans="1:38">
      <c r="A1186">
        <v>3276357</v>
      </c>
      <c r="B1186" t="s">
        <v>4744</v>
      </c>
      <c r="C1186" t="s">
        <v>19</v>
      </c>
      <c r="D1186" t="s">
        <v>143</v>
      </c>
      <c r="E1186">
        <v>2011</v>
      </c>
      <c r="F1186">
        <v>8</v>
      </c>
      <c r="G1186">
        <v>23</v>
      </c>
      <c r="H1186" t="s">
        <v>86</v>
      </c>
      <c r="I1186" t="s">
        <v>145</v>
      </c>
      <c r="J1186" t="s">
        <v>469</v>
      </c>
      <c r="K1186" t="s">
        <v>470</v>
      </c>
      <c r="L1186" t="s">
        <v>86</v>
      </c>
      <c r="M1186" t="s">
        <v>148</v>
      </c>
      <c r="N1186" s="50">
        <v>47469588</v>
      </c>
      <c r="O1186" s="51">
        <v>2324850</v>
      </c>
      <c r="P1186" t="s">
        <v>4745</v>
      </c>
      <c r="Q1186" t="s">
        <v>1309</v>
      </c>
      <c r="R1186" t="s">
        <v>1460</v>
      </c>
      <c r="S1186" s="49" t="str">
        <f>CONCATENATE(Tabla_Datos[[#This Row],[Nombre_Cliente]]," ",Tabla_Datos[[#This Row],[ApellidoPaterno_Cliente]]," ",Tabla_Datos[[#This Row],[ApellidoMaterno_Cliente]])</f>
        <v>JESUSA MARIA SANDOVAL VILLACORTA</v>
      </c>
      <c r="T1186" s="53">
        <f>DATE(Tabla_Datos[[#This Row],[tAnio]],Tabla_Datos[[#This Row],[tMes]],Tabla_Datos[[#This Row],[tDia]])</f>
        <v>40778</v>
      </c>
      <c r="U1186" s="53" t="str">
        <f>IF(Tabla_Datos[[#This Row],[cProvincia]]="LIMA","LIMA","PROVINCIA")</f>
        <v>PROVINCIA</v>
      </c>
      <c r="V1186" s="53" t="str">
        <f>MID(Tabla_Datos[[#This Row],[pTelefono]],1,SEARCH("-",Tabla_Datos[[#This Row],[pTelefono]],1)-1)</f>
        <v>43</v>
      </c>
      <c r="W1186" s="53" t="str">
        <f>MID(Tabla_Datos[[#This Row],[pTelefono]],SEARCH("-",Tabla_Datos[[#This Row],[pTelefono]],1)+1,LEN(Tabla_Datos[[#This Row],[pTelefono]]))</f>
        <v>943325530</v>
      </c>
      <c r="X1186" s="53" t="str">
        <f>CONCATENATE(Tabla_Datos[[#This Row],[TipUrb]]," ",Tabla_Datos[[#This Row],[Calle]]," ",Tabla_Datos[[#This Row],[NumCalle]])</f>
        <v>PJ . 0</v>
      </c>
      <c r="Y1186" t="s">
        <v>151</v>
      </c>
      <c r="Z1186" t="s">
        <v>152</v>
      </c>
      <c r="AA1186" t="s">
        <v>153</v>
      </c>
      <c r="AB1186" t="s">
        <v>95</v>
      </c>
      <c r="AC1186" t="s">
        <v>95</v>
      </c>
      <c r="AD1186" t="s">
        <v>429</v>
      </c>
      <c r="AE1186" t="s">
        <v>474</v>
      </c>
      <c r="AF1186">
        <v>11</v>
      </c>
      <c r="AG1186" s="51">
        <v>32858633</v>
      </c>
      <c r="AH1186" t="s">
        <v>95</v>
      </c>
      <c r="AI1186">
        <v>1</v>
      </c>
      <c r="AJ1186">
        <v>1</v>
      </c>
      <c r="AK1186" t="s">
        <v>221</v>
      </c>
      <c r="AL1186">
        <v>0</v>
      </c>
    </row>
    <row r="1187" spans="1:38">
      <c r="A1187">
        <v>3291789</v>
      </c>
      <c r="B1187" t="s">
        <v>4746</v>
      </c>
      <c r="C1187" t="s">
        <v>19</v>
      </c>
      <c r="D1187" t="s">
        <v>85</v>
      </c>
      <c r="E1187">
        <v>2011</v>
      </c>
      <c r="F1187">
        <v>8</v>
      </c>
      <c r="G1187">
        <v>23</v>
      </c>
      <c r="H1187" t="s">
        <v>86</v>
      </c>
      <c r="I1187" t="s">
        <v>16</v>
      </c>
      <c r="J1187" t="s">
        <v>16</v>
      </c>
      <c r="K1187" t="s">
        <v>112</v>
      </c>
      <c r="L1187" t="s">
        <v>86</v>
      </c>
      <c r="M1187" t="s">
        <v>88</v>
      </c>
      <c r="N1187" s="50">
        <v>41501916</v>
      </c>
      <c r="O1187" s="51">
        <v>2324779</v>
      </c>
      <c r="P1187" t="s">
        <v>4747</v>
      </c>
      <c r="Q1187" t="s">
        <v>4748</v>
      </c>
      <c r="R1187" t="s">
        <v>4749</v>
      </c>
      <c r="S1187" s="49" t="str">
        <f>CONCATENATE(Tabla_Datos[[#This Row],[Nombre_Cliente]]," ",Tabla_Datos[[#This Row],[ApellidoPaterno_Cliente]]," ",Tabla_Datos[[#This Row],[ApellidoMaterno_Cliente]])</f>
        <v>OSCAR HERNAN ANZOLA QUIROGA</v>
      </c>
      <c r="T1187" s="53">
        <f>DATE(Tabla_Datos[[#This Row],[tAnio]],Tabla_Datos[[#This Row],[tMes]],Tabla_Datos[[#This Row],[tDia]])</f>
        <v>40778</v>
      </c>
      <c r="U1187" s="53" t="str">
        <f>IF(Tabla_Datos[[#This Row],[cProvincia]]="LIMA","LIMA","PROVINCIA")</f>
        <v>LIMA</v>
      </c>
      <c r="V1187" s="53" t="str">
        <f>MID(Tabla_Datos[[#This Row],[pTelefono]],1,SEARCH("-",Tabla_Datos[[#This Row],[pTelefono]],1)-1)</f>
        <v>1</v>
      </c>
      <c r="W1187" s="53" t="str">
        <f>MID(Tabla_Datos[[#This Row],[pTelefono]],SEARCH("-",Tabla_Datos[[#This Row],[pTelefono]],1)+1,LEN(Tabla_Datos[[#This Row],[pTelefono]]))</f>
        <v>947451252</v>
      </c>
      <c r="X1187" s="53" t="str">
        <f>CONCATENATE(Tabla_Datos[[#This Row],[TipUrb]]," ",Tabla_Datos[[#This Row],[Calle]]," ",Tabla_Datos[[#This Row],[NumCalle]])</f>
        <v>UR CL LOS ABETOS 141</v>
      </c>
      <c r="Y1187" t="s">
        <v>92</v>
      </c>
      <c r="Z1187" t="s">
        <v>196</v>
      </c>
      <c r="AA1187" t="s">
        <v>197</v>
      </c>
      <c r="AB1187" t="s">
        <v>95</v>
      </c>
      <c r="AC1187">
        <v>4</v>
      </c>
      <c r="AD1187" t="s">
        <v>161</v>
      </c>
      <c r="AE1187" t="s">
        <v>95</v>
      </c>
      <c r="AF1187" t="s">
        <v>95</v>
      </c>
      <c r="AG1187" s="51">
        <v>709274</v>
      </c>
      <c r="AH1187" t="s">
        <v>95</v>
      </c>
      <c r="AI1187">
        <v>1</v>
      </c>
      <c r="AJ1187">
        <v>1</v>
      </c>
      <c r="AK1187" t="s">
        <v>4750</v>
      </c>
      <c r="AL1187">
        <v>141</v>
      </c>
    </row>
    <row r="1188" spans="1:38">
      <c r="A1188">
        <v>3276218</v>
      </c>
      <c r="B1188" t="s">
        <v>4751</v>
      </c>
      <c r="C1188" t="s">
        <v>19</v>
      </c>
      <c r="D1188" t="s">
        <v>85</v>
      </c>
      <c r="E1188">
        <v>2011</v>
      </c>
      <c r="F1188">
        <v>8</v>
      </c>
      <c r="G1188">
        <v>23</v>
      </c>
      <c r="H1188" t="s">
        <v>86</v>
      </c>
      <c r="I1188" t="s">
        <v>16</v>
      </c>
      <c r="J1188" t="s">
        <v>16</v>
      </c>
      <c r="K1188" t="s">
        <v>386</v>
      </c>
      <c r="L1188" t="s">
        <v>86</v>
      </c>
      <c r="M1188" t="s">
        <v>88</v>
      </c>
      <c r="N1188" s="50">
        <v>41490955</v>
      </c>
      <c r="O1188" s="51">
        <v>2324738</v>
      </c>
      <c r="P1188" t="s">
        <v>4752</v>
      </c>
      <c r="Q1188" t="s">
        <v>4753</v>
      </c>
      <c r="R1188" t="s">
        <v>785</v>
      </c>
      <c r="S1188" s="49" t="str">
        <f>CONCATENATE(Tabla_Datos[[#This Row],[Nombre_Cliente]]," ",Tabla_Datos[[#This Row],[ApellidoPaterno_Cliente]]," ",Tabla_Datos[[#This Row],[ApellidoMaterno_Cliente]])</f>
        <v>JOSE FRANCISCO VILLALOBOS SALAZAR</v>
      </c>
      <c r="T1188" s="53">
        <f>DATE(Tabla_Datos[[#This Row],[tAnio]],Tabla_Datos[[#This Row],[tMes]],Tabla_Datos[[#This Row],[tDia]])</f>
        <v>40778</v>
      </c>
      <c r="U1188" s="53" t="str">
        <f>IF(Tabla_Datos[[#This Row],[cProvincia]]="LIMA","LIMA","PROVINCIA")</f>
        <v>LIMA</v>
      </c>
      <c r="V1188" s="53" t="str">
        <f>MID(Tabla_Datos[[#This Row],[pTelefono]],1,SEARCH("-",Tabla_Datos[[#This Row],[pTelefono]],1)-1)</f>
        <v>1</v>
      </c>
      <c r="W1188" s="53" t="str">
        <f>MID(Tabla_Datos[[#This Row],[pTelefono]],SEARCH("-",Tabla_Datos[[#This Row],[pTelefono]],1)+1,LEN(Tabla_Datos[[#This Row],[pTelefono]]))</f>
        <v>998398491</v>
      </c>
      <c r="X1188" s="53" t="str">
        <f>CONCATENATE(Tabla_Datos[[#This Row],[TipUrb]]," ",Tabla_Datos[[#This Row],[Calle]]," ",Tabla_Datos[[#This Row],[NumCalle]])</f>
        <v>UR PRADO OESTE JAVIER 1750</v>
      </c>
      <c r="Y1188" t="s">
        <v>92</v>
      </c>
      <c r="Z1188" t="s">
        <v>196</v>
      </c>
      <c r="AA1188" t="s">
        <v>197</v>
      </c>
      <c r="AB1188" t="s">
        <v>95</v>
      </c>
      <c r="AC1188">
        <v>202</v>
      </c>
      <c r="AD1188" t="s">
        <v>161</v>
      </c>
      <c r="AE1188" t="s">
        <v>95</v>
      </c>
      <c r="AF1188" t="s">
        <v>95</v>
      </c>
      <c r="AG1188" s="51">
        <v>6207460</v>
      </c>
      <c r="AH1188" t="s">
        <v>95</v>
      </c>
      <c r="AI1188">
        <v>1</v>
      </c>
      <c r="AJ1188">
        <v>1</v>
      </c>
      <c r="AK1188" t="s">
        <v>390</v>
      </c>
      <c r="AL1188">
        <v>1750</v>
      </c>
    </row>
    <row r="1189" spans="1:38">
      <c r="A1189">
        <v>3277630</v>
      </c>
      <c r="B1189" t="s">
        <v>4754</v>
      </c>
      <c r="C1189" t="s">
        <v>20</v>
      </c>
      <c r="D1189" t="s">
        <v>85</v>
      </c>
      <c r="E1189">
        <v>2011</v>
      </c>
      <c r="F1189">
        <v>8</v>
      </c>
      <c r="G1189">
        <v>23</v>
      </c>
      <c r="H1189" t="s">
        <v>86</v>
      </c>
      <c r="I1189" t="s">
        <v>16</v>
      </c>
      <c r="J1189" t="s">
        <v>16</v>
      </c>
      <c r="K1189" t="s">
        <v>308</v>
      </c>
      <c r="L1189" t="s">
        <v>86</v>
      </c>
      <c r="M1189" t="s">
        <v>88</v>
      </c>
      <c r="N1189" s="50">
        <v>6983043</v>
      </c>
      <c r="O1189" s="51">
        <v>2325818</v>
      </c>
      <c r="P1189" t="s">
        <v>4755</v>
      </c>
      <c r="Q1189" t="s">
        <v>4756</v>
      </c>
      <c r="R1189" t="s">
        <v>310</v>
      </c>
      <c r="S1189" s="49" t="str">
        <f>CONCATENATE(Tabla_Datos[[#This Row],[Nombre_Cliente]]," ",Tabla_Datos[[#This Row],[ApellidoPaterno_Cliente]]," ",Tabla_Datos[[#This Row],[ApellidoMaterno_Cliente]])</f>
        <v>MIGUEL RAUL NAPAN MORALES</v>
      </c>
      <c r="T1189" s="53">
        <f>DATE(Tabla_Datos[[#This Row],[tAnio]],Tabla_Datos[[#This Row],[tMes]],Tabla_Datos[[#This Row],[tDia]])</f>
        <v>40778</v>
      </c>
      <c r="U1189" s="53" t="str">
        <f>IF(Tabla_Datos[[#This Row],[cProvincia]]="LIMA","LIMA","PROVINCIA")</f>
        <v>LIMA</v>
      </c>
      <c r="V1189" s="53" t="str">
        <f>MID(Tabla_Datos[[#This Row],[pTelefono]],1,SEARCH("-",Tabla_Datos[[#This Row],[pTelefono]],1)-1)</f>
        <v>1</v>
      </c>
      <c r="W1189" s="53" t="str">
        <f>MID(Tabla_Datos[[#This Row],[pTelefono]],SEARCH("-",Tabla_Datos[[#This Row],[pTelefono]],1)+1,LEN(Tabla_Datos[[#This Row],[pTelefono]]))</f>
        <v>993291696</v>
      </c>
      <c r="X1189" s="53" t="str">
        <f>CONCATENATE(Tabla_Datos[[#This Row],[TipUrb]]," ",Tabla_Datos[[#This Row],[Calle]]," ",Tabla_Datos[[#This Row],[NumCalle]])</f>
        <v>- MARIA PARADO DE BELLIDO 0</v>
      </c>
      <c r="Y1189" t="s">
        <v>92</v>
      </c>
      <c r="Z1189" t="s">
        <v>122</v>
      </c>
      <c r="AA1189" t="s">
        <v>123</v>
      </c>
      <c r="AB1189">
        <v>2</v>
      </c>
      <c r="AC1189" t="s">
        <v>95</v>
      </c>
      <c r="AD1189" t="s">
        <v>109</v>
      </c>
      <c r="AE1189">
        <v>17</v>
      </c>
      <c r="AF1189">
        <v>12</v>
      </c>
      <c r="AG1189" s="51">
        <v>15439207</v>
      </c>
      <c r="AH1189" t="s">
        <v>95</v>
      </c>
      <c r="AI1189">
        <v>1</v>
      </c>
      <c r="AJ1189">
        <v>1</v>
      </c>
      <c r="AK1189" t="s">
        <v>4757</v>
      </c>
      <c r="AL1189">
        <v>0</v>
      </c>
    </row>
    <row r="1190" spans="1:38">
      <c r="A1190">
        <v>3277384</v>
      </c>
      <c r="B1190" t="s">
        <v>4758</v>
      </c>
      <c r="C1190" t="s">
        <v>18</v>
      </c>
      <c r="D1190" t="s">
        <v>143</v>
      </c>
      <c r="E1190">
        <v>2011</v>
      </c>
      <c r="F1190">
        <v>8</v>
      </c>
      <c r="G1190">
        <v>23</v>
      </c>
      <c r="H1190" t="s">
        <v>86</v>
      </c>
      <c r="I1190" t="s">
        <v>2263</v>
      </c>
      <c r="J1190" t="s">
        <v>2263</v>
      </c>
      <c r="K1190" t="s">
        <v>4759</v>
      </c>
      <c r="L1190" t="s">
        <v>86</v>
      </c>
      <c r="M1190" t="s">
        <v>294</v>
      </c>
      <c r="N1190" s="50">
        <v>44470922</v>
      </c>
      <c r="O1190" s="51">
        <v>2325089</v>
      </c>
      <c r="P1190" t="s">
        <v>4760</v>
      </c>
      <c r="Q1190" t="s">
        <v>1018</v>
      </c>
      <c r="R1190" t="s">
        <v>1171</v>
      </c>
      <c r="S1190" s="49" t="str">
        <f>CONCATENATE(Tabla_Datos[[#This Row],[Nombre_Cliente]]," ",Tabla_Datos[[#This Row],[ApellidoPaterno_Cliente]]," ",Tabla_Datos[[#This Row],[ApellidoMaterno_Cliente]])</f>
        <v>LIZ LIANA LOPEZ  VILLENA</v>
      </c>
      <c r="T1190" s="53">
        <f>DATE(Tabla_Datos[[#This Row],[tAnio]],Tabla_Datos[[#This Row],[tMes]],Tabla_Datos[[#This Row],[tDia]])</f>
        <v>40778</v>
      </c>
      <c r="U1190" s="53" t="str">
        <f>IF(Tabla_Datos[[#This Row],[cProvincia]]="LIMA","LIMA","PROVINCIA")</f>
        <v>PROVINCIA</v>
      </c>
      <c r="V1190" s="53" t="str">
        <f>MID(Tabla_Datos[[#This Row],[pTelefono]],1,SEARCH("-",Tabla_Datos[[#This Row],[pTelefono]],1)-1)</f>
        <v>63</v>
      </c>
      <c r="W1190" s="53" t="str">
        <f>MID(Tabla_Datos[[#This Row],[pTelefono]],SEARCH("-",Tabla_Datos[[#This Row],[pTelefono]],1)+1,LEN(Tabla_Datos[[#This Row],[pTelefono]]))</f>
        <v>975480484</v>
      </c>
      <c r="X1190" s="53" t="str">
        <f>CONCATENATE(Tabla_Datos[[#This Row],[TipUrb]]," ",Tabla_Datos[[#This Row],[Calle]]," ",Tabla_Datos[[#This Row],[NumCalle]])</f>
        <v>- PIRITA 0</v>
      </c>
      <c r="Y1190" t="s">
        <v>2269</v>
      </c>
      <c r="Z1190" t="s">
        <v>181</v>
      </c>
      <c r="AA1190" t="s">
        <v>182</v>
      </c>
      <c r="AB1190">
        <v>1</v>
      </c>
      <c r="AC1190" t="s">
        <v>95</v>
      </c>
      <c r="AD1190" t="s">
        <v>109</v>
      </c>
      <c r="AE1190" t="s">
        <v>474</v>
      </c>
      <c r="AF1190">
        <v>11</v>
      </c>
      <c r="AG1190" s="51">
        <v>45829507</v>
      </c>
      <c r="AI1190">
        <v>61</v>
      </c>
      <c r="AJ1190">
        <v>61</v>
      </c>
      <c r="AK1190" t="s">
        <v>4761</v>
      </c>
      <c r="AL1190">
        <v>0</v>
      </c>
    </row>
    <row r="1191" spans="1:38">
      <c r="A1191">
        <v>3277931</v>
      </c>
      <c r="B1191" t="s">
        <v>4762</v>
      </c>
      <c r="C1191" t="s">
        <v>19</v>
      </c>
      <c r="D1191" t="s">
        <v>143</v>
      </c>
      <c r="E1191">
        <v>2011</v>
      </c>
      <c r="F1191">
        <v>8</v>
      </c>
      <c r="G1191">
        <v>23</v>
      </c>
      <c r="H1191" t="s">
        <v>86</v>
      </c>
      <c r="I1191" t="s">
        <v>16</v>
      </c>
      <c r="J1191" t="s">
        <v>16</v>
      </c>
      <c r="K1191" t="s">
        <v>126</v>
      </c>
      <c r="L1191" t="s">
        <v>509</v>
      </c>
      <c r="M1191" t="s">
        <v>88</v>
      </c>
      <c r="O1191" s="51">
        <v>2326079</v>
      </c>
      <c r="P1191" t="s">
        <v>4763</v>
      </c>
      <c r="Q1191" t="s">
        <v>1358</v>
      </c>
      <c r="R1191" t="s">
        <v>4764</v>
      </c>
      <c r="S1191" s="49" t="str">
        <f>CONCATENATE(Tabla_Datos[[#This Row],[Nombre_Cliente]]," ",Tabla_Datos[[#This Row],[ApellidoPaterno_Cliente]]," ",Tabla_Datos[[#This Row],[ApellidoMaterno_Cliente]])</f>
        <v>DORA ISABEL CARPIO VERDE</v>
      </c>
      <c r="T1191" s="53">
        <f>DATE(Tabla_Datos[[#This Row],[tAnio]],Tabla_Datos[[#This Row],[tMes]],Tabla_Datos[[#This Row],[tDia]])</f>
        <v>40778</v>
      </c>
      <c r="U1191" s="53" t="str">
        <f>IF(Tabla_Datos[[#This Row],[cProvincia]]="LIMA","LIMA","PROVINCIA")</f>
        <v>LIMA</v>
      </c>
      <c r="V1191" s="53" t="str">
        <f>MID(Tabla_Datos[[#This Row],[pTelefono]],1,SEARCH("-",Tabla_Datos[[#This Row],[pTelefono]],1)-1)</f>
        <v>1</v>
      </c>
      <c r="W1191" s="53" t="str">
        <f>MID(Tabla_Datos[[#This Row],[pTelefono]],SEARCH("-",Tabla_Datos[[#This Row],[pTelefono]],1)+1,LEN(Tabla_Datos[[#This Row],[pTelefono]]))</f>
        <v>985119132</v>
      </c>
      <c r="X1191" s="53" t="str">
        <f>CONCATENATE(Tabla_Datos[[#This Row],[TipUrb]]," ",Tabla_Datos[[#This Row],[Calle]]," ",Tabla_Datos[[#This Row],[NumCalle]])</f>
        <v>UR ANDRES A.CACERES 0</v>
      </c>
      <c r="Y1191" t="s">
        <v>92</v>
      </c>
      <c r="Z1191" t="s">
        <v>152</v>
      </c>
      <c r="AA1191" t="s">
        <v>153</v>
      </c>
      <c r="AB1191" t="s">
        <v>95</v>
      </c>
      <c r="AC1191" t="s">
        <v>95</v>
      </c>
      <c r="AD1191" t="s">
        <v>161</v>
      </c>
      <c r="AE1191" t="s">
        <v>95</v>
      </c>
      <c r="AF1191" t="s">
        <v>2480</v>
      </c>
      <c r="AG1191" s="51">
        <v>9586958</v>
      </c>
      <c r="AH1191" t="s">
        <v>95</v>
      </c>
      <c r="AI1191">
        <v>1</v>
      </c>
      <c r="AJ1191">
        <v>1</v>
      </c>
      <c r="AK1191" t="s">
        <v>4765</v>
      </c>
      <c r="AL1191">
        <v>0</v>
      </c>
    </row>
    <row r="1192" spans="1:38">
      <c r="A1192">
        <v>3277828</v>
      </c>
      <c r="B1192" t="s">
        <v>4766</v>
      </c>
      <c r="C1192" t="s">
        <v>19</v>
      </c>
      <c r="D1192" t="s">
        <v>143</v>
      </c>
      <c r="E1192">
        <v>2011</v>
      </c>
      <c r="F1192">
        <v>8</v>
      </c>
      <c r="G1192">
        <v>23</v>
      </c>
      <c r="H1192" t="s">
        <v>86</v>
      </c>
      <c r="I1192" t="s">
        <v>202</v>
      </c>
      <c r="J1192" t="s">
        <v>203</v>
      </c>
      <c r="K1192" t="s">
        <v>4767</v>
      </c>
      <c r="L1192" t="s">
        <v>86</v>
      </c>
      <c r="M1192" t="s">
        <v>133</v>
      </c>
      <c r="N1192" s="50">
        <v>47061046</v>
      </c>
      <c r="O1192" s="51">
        <v>2326000</v>
      </c>
      <c r="P1192" t="s">
        <v>4768</v>
      </c>
      <c r="Q1192" t="s">
        <v>4769</v>
      </c>
      <c r="R1192" t="s">
        <v>4770</v>
      </c>
      <c r="S1192" s="49" t="str">
        <f>CONCATENATE(Tabla_Datos[[#This Row],[Nombre_Cliente]]," ",Tabla_Datos[[#This Row],[ApellidoPaterno_Cliente]]," ",Tabla_Datos[[#This Row],[ApellidoMaterno_Cliente]])</f>
        <v>JIMY ALEJANDRO QUINTOS ÑIQUEN</v>
      </c>
      <c r="T1192" s="53">
        <f>DATE(Tabla_Datos[[#This Row],[tAnio]],Tabla_Datos[[#This Row],[tMes]],Tabla_Datos[[#This Row],[tDia]])</f>
        <v>40778</v>
      </c>
      <c r="U1192" s="53" t="str">
        <f>IF(Tabla_Datos[[#This Row],[cProvincia]]="LIMA","LIMA","PROVINCIA")</f>
        <v>PROVINCIA</v>
      </c>
      <c r="V1192" s="53" t="str">
        <f>MID(Tabla_Datos[[#This Row],[pTelefono]],1,SEARCH("-",Tabla_Datos[[#This Row],[pTelefono]],1)-1)</f>
        <v>74</v>
      </c>
      <c r="W1192" s="53" t="str">
        <f>MID(Tabla_Datos[[#This Row],[pTelefono]],SEARCH("-",Tabla_Datos[[#This Row],[pTelefono]],1)+1,LEN(Tabla_Datos[[#This Row],[pTelefono]]))</f>
        <v>74497419</v>
      </c>
      <c r="X1192" s="53" t="str">
        <f>CONCATENATE(Tabla_Datos[[#This Row],[TipUrb]]," ",Tabla_Datos[[#This Row],[Calle]]," ",Tabla_Datos[[#This Row],[NumCalle]])</f>
        <v>PJ PACHACUTEC 109</v>
      </c>
      <c r="Y1192" t="s">
        <v>208</v>
      </c>
      <c r="Z1192" t="s">
        <v>152</v>
      </c>
      <c r="AA1192" t="s">
        <v>153</v>
      </c>
      <c r="AB1192" t="s">
        <v>95</v>
      </c>
      <c r="AC1192" t="s">
        <v>95</v>
      </c>
      <c r="AD1192" t="s">
        <v>429</v>
      </c>
      <c r="AE1192" t="s">
        <v>95</v>
      </c>
      <c r="AF1192" t="s">
        <v>95</v>
      </c>
      <c r="AG1192" s="51">
        <v>47265292</v>
      </c>
      <c r="AH1192" t="s">
        <v>95</v>
      </c>
      <c r="AI1192">
        <v>1</v>
      </c>
      <c r="AJ1192">
        <v>1</v>
      </c>
      <c r="AK1192" t="s">
        <v>3419</v>
      </c>
      <c r="AL1192">
        <v>109</v>
      </c>
    </row>
    <row r="1193" spans="1:38">
      <c r="A1193">
        <v>3281460</v>
      </c>
      <c r="B1193" t="s">
        <v>4771</v>
      </c>
      <c r="C1193" t="s">
        <v>18</v>
      </c>
      <c r="D1193" t="s">
        <v>85</v>
      </c>
      <c r="E1193">
        <v>2011</v>
      </c>
      <c r="F1193">
        <v>8</v>
      </c>
      <c r="G1193">
        <v>23</v>
      </c>
      <c r="H1193" t="s">
        <v>86</v>
      </c>
      <c r="I1193" t="s">
        <v>202</v>
      </c>
      <c r="J1193" t="s">
        <v>203</v>
      </c>
      <c r="K1193" t="s">
        <v>203</v>
      </c>
      <c r="L1193" t="s">
        <v>86</v>
      </c>
      <c r="M1193" t="s">
        <v>133</v>
      </c>
      <c r="N1193" s="50">
        <v>40429318</v>
      </c>
      <c r="O1193" s="51">
        <v>2327168</v>
      </c>
      <c r="P1193" t="s">
        <v>4772</v>
      </c>
      <c r="Q1193" t="s">
        <v>377</v>
      </c>
      <c r="R1193" t="s">
        <v>365</v>
      </c>
      <c r="S1193" s="49" t="str">
        <f>CONCATENATE(Tabla_Datos[[#This Row],[Nombre_Cliente]]," ",Tabla_Datos[[#This Row],[ApellidoPaterno_Cliente]]," ",Tabla_Datos[[#This Row],[ApellidoMaterno_Cliente]])</f>
        <v>FRANCISCO EDUARDO PEREZ RODRIGUEZ</v>
      </c>
      <c r="T1193" s="53">
        <f>DATE(Tabla_Datos[[#This Row],[tAnio]],Tabla_Datos[[#This Row],[tMes]],Tabla_Datos[[#This Row],[tDia]])</f>
        <v>40778</v>
      </c>
      <c r="U1193" s="53" t="str">
        <f>IF(Tabla_Datos[[#This Row],[cProvincia]]="LIMA","LIMA","PROVINCIA")</f>
        <v>PROVINCIA</v>
      </c>
      <c r="V1193" s="53" t="str">
        <f>MID(Tabla_Datos[[#This Row],[pTelefono]],1,SEARCH("-",Tabla_Datos[[#This Row],[pTelefono]],1)-1)</f>
        <v>74</v>
      </c>
      <c r="W1193" s="53" t="str">
        <f>MID(Tabla_Datos[[#This Row],[pTelefono]],SEARCH("-",Tabla_Datos[[#This Row],[pTelefono]],1)+1,LEN(Tabla_Datos[[#This Row],[pTelefono]]))</f>
        <v>236866</v>
      </c>
      <c r="X1193" s="53" t="str">
        <f>CONCATENATE(Tabla_Datos[[#This Row],[TipUrb]]," ",Tabla_Datos[[#This Row],[Calle]]," ",Tabla_Datos[[#This Row],[NumCalle]])</f>
        <v xml:space="preserve">  ALFREDO LAPOINT 882</v>
      </c>
      <c r="Y1193" t="s">
        <v>208</v>
      </c>
      <c r="Z1193" t="s">
        <v>93</v>
      </c>
      <c r="AA1193" t="s">
        <v>94</v>
      </c>
      <c r="AB1193" t="s">
        <v>95</v>
      </c>
      <c r="AC1193" t="s">
        <v>95</v>
      </c>
      <c r="AD1193" t="s">
        <v>95</v>
      </c>
      <c r="AE1193" t="s">
        <v>95</v>
      </c>
      <c r="AG1193" s="51">
        <v>16487528</v>
      </c>
      <c r="AI1193" t="s">
        <v>1787</v>
      </c>
      <c r="AJ1193" t="s">
        <v>1787</v>
      </c>
      <c r="AK1193" t="s">
        <v>4773</v>
      </c>
      <c r="AL1193">
        <v>882</v>
      </c>
    </row>
    <row r="1194" spans="1:38">
      <c r="A1194">
        <v>3278306</v>
      </c>
      <c r="B1194" t="s">
        <v>4774</v>
      </c>
      <c r="C1194" t="s">
        <v>20</v>
      </c>
      <c r="D1194" t="s">
        <v>85</v>
      </c>
      <c r="E1194">
        <v>2011</v>
      </c>
      <c r="F1194">
        <v>8</v>
      </c>
      <c r="G1194">
        <v>23</v>
      </c>
      <c r="H1194" t="s">
        <v>144</v>
      </c>
      <c r="I1194" t="s">
        <v>16</v>
      </c>
      <c r="J1194" t="s">
        <v>16</v>
      </c>
      <c r="K1194" t="s">
        <v>567</v>
      </c>
      <c r="L1194" t="s">
        <v>86</v>
      </c>
      <c r="M1194" t="s">
        <v>88</v>
      </c>
      <c r="N1194" s="50">
        <v>9854201</v>
      </c>
      <c r="O1194" s="51">
        <v>2326383</v>
      </c>
      <c r="P1194" t="s">
        <v>4775</v>
      </c>
      <c r="Q1194" t="s">
        <v>95</v>
      </c>
      <c r="R1194" t="s">
        <v>95</v>
      </c>
      <c r="S1194" s="49" t="str">
        <f>CONCATENATE(Tabla_Datos[[#This Row],[Nombre_Cliente]]," ",Tabla_Datos[[#This Row],[ApellidoPaterno_Cliente]]," ",Tabla_Datos[[#This Row],[ApellidoMaterno_Cliente]])</f>
        <v xml:space="preserve">SOS SERVICE SAC    </v>
      </c>
      <c r="T1194" s="53">
        <f>DATE(Tabla_Datos[[#This Row],[tAnio]],Tabla_Datos[[#This Row],[tMes]],Tabla_Datos[[#This Row],[tDia]])</f>
        <v>40778</v>
      </c>
      <c r="U1194" s="53" t="str">
        <f>IF(Tabla_Datos[[#This Row],[cProvincia]]="LIMA","LIMA","PROVINCIA")</f>
        <v>LIMA</v>
      </c>
      <c r="V1194" s="53" t="str">
        <f>MID(Tabla_Datos[[#This Row],[pTelefono]],1,SEARCH("-",Tabla_Datos[[#This Row],[pTelefono]],1)-1)</f>
        <v>1</v>
      </c>
      <c r="W1194" s="53" t="str">
        <f>MID(Tabla_Datos[[#This Row],[pTelefono]],SEARCH("-",Tabla_Datos[[#This Row],[pTelefono]],1)+1,LEN(Tabla_Datos[[#This Row],[pTelefono]]))</f>
        <v>986045428</v>
      </c>
      <c r="X1194" s="53" t="str">
        <f>CONCATENATE(Tabla_Datos[[#This Row],[TipUrb]]," ",Tabla_Datos[[#This Row],[Calle]]," ",Tabla_Datos[[#This Row],[NumCalle]])</f>
        <v xml:space="preserve">  FAUCETT ELMER 339</v>
      </c>
      <c r="Y1194" t="s">
        <v>92</v>
      </c>
      <c r="Z1194" t="s">
        <v>122</v>
      </c>
      <c r="AA1194" t="s">
        <v>123</v>
      </c>
      <c r="AB1194" t="s">
        <v>95</v>
      </c>
      <c r="AC1194">
        <v>341</v>
      </c>
      <c r="AD1194" t="s">
        <v>95</v>
      </c>
      <c r="AE1194" t="s">
        <v>95</v>
      </c>
      <c r="AF1194" t="s">
        <v>95</v>
      </c>
      <c r="AG1194" s="51" t="s">
        <v>95</v>
      </c>
      <c r="AH1194">
        <v>2050202852</v>
      </c>
      <c r="AI1194">
        <v>1</v>
      </c>
      <c r="AJ1194">
        <v>1</v>
      </c>
      <c r="AK1194" t="s">
        <v>4776</v>
      </c>
      <c r="AL1194">
        <v>339</v>
      </c>
    </row>
    <row r="1195" spans="1:38">
      <c r="A1195">
        <v>3278605</v>
      </c>
      <c r="B1195" t="s">
        <v>4777</v>
      </c>
      <c r="C1195" t="s">
        <v>19</v>
      </c>
      <c r="D1195" t="s">
        <v>143</v>
      </c>
      <c r="E1195">
        <v>2011</v>
      </c>
      <c r="F1195">
        <v>8</v>
      </c>
      <c r="G1195">
        <v>23</v>
      </c>
      <c r="H1195" t="s">
        <v>86</v>
      </c>
      <c r="I1195" t="s">
        <v>16</v>
      </c>
      <c r="J1195" t="s">
        <v>16</v>
      </c>
      <c r="K1195" t="s">
        <v>230</v>
      </c>
      <c r="L1195" t="s">
        <v>86</v>
      </c>
      <c r="M1195" t="s">
        <v>88</v>
      </c>
      <c r="N1195" s="50">
        <v>7161999</v>
      </c>
      <c r="O1195" s="51">
        <v>2326617</v>
      </c>
      <c r="P1195" t="s">
        <v>4778</v>
      </c>
      <c r="Q1195" t="s">
        <v>3383</v>
      </c>
      <c r="R1195" t="s">
        <v>304</v>
      </c>
      <c r="S1195" s="49" t="str">
        <f>CONCATENATE(Tabla_Datos[[#This Row],[Nombre_Cliente]]," ",Tabla_Datos[[#This Row],[ApellidoPaterno_Cliente]]," ",Tabla_Datos[[#This Row],[ApellidoMaterno_Cliente]])</f>
        <v>ANGEL MARIA CALLE ROMAN</v>
      </c>
      <c r="T1195" s="53">
        <f>DATE(Tabla_Datos[[#This Row],[tAnio]],Tabla_Datos[[#This Row],[tMes]],Tabla_Datos[[#This Row],[tDia]])</f>
        <v>40778</v>
      </c>
      <c r="U1195" s="53" t="str">
        <f>IF(Tabla_Datos[[#This Row],[cProvincia]]="LIMA","LIMA","PROVINCIA")</f>
        <v>LIMA</v>
      </c>
      <c r="V1195" s="53" t="str">
        <f>MID(Tabla_Datos[[#This Row],[pTelefono]],1,SEARCH("-",Tabla_Datos[[#This Row],[pTelefono]],1)-1)</f>
        <v>1</v>
      </c>
      <c r="W1195" s="53" t="str">
        <f>MID(Tabla_Datos[[#This Row],[pTelefono]],SEARCH("-",Tabla_Datos[[#This Row],[pTelefono]],1)+1,LEN(Tabla_Datos[[#This Row],[pTelefono]]))</f>
        <v>975464612</v>
      </c>
      <c r="X1195" s="53" t="str">
        <f>CONCATENATE(Tabla_Datos[[#This Row],[TipUrb]]," ",Tabla_Datos[[#This Row],[Calle]]," ",Tabla_Datos[[#This Row],[NumCalle]])</f>
        <v>UR 15 0</v>
      </c>
      <c r="Y1195" t="s">
        <v>92</v>
      </c>
      <c r="Z1195" t="s">
        <v>152</v>
      </c>
      <c r="AA1195" t="s">
        <v>153</v>
      </c>
      <c r="AB1195" t="s">
        <v>95</v>
      </c>
      <c r="AC1195" t="s">
        <v>95</v>
      </c>
      <c r="AD1195" t="s">
        <v>161</v>
      </c>
      <c r="AE1195" t="s">
        <v>4779</v>
      </c>
      <c r="AF1195">
        <v>2</v>
      </c>
      <c r="AG1195" s="51">
        <v>5642562</v>
      </c>
      <c r="AH1195" t="s">
        <v>95</v>
      </c>
      <c r="AI1195">
        <v>1</v>
      </c>
      <c r="AJ1195">
        <v>1</v>
      </c>
      <c r="AK1195">
        <v>15</v>
      </c>
      <c r="AL1195">
        <v>0</v>
      </c>
    </row>
    <row r="1196" spans="1:38">
      <c r="A1196">
        <v>3278615</v>
      </c>
      <c r="B1196" t="s">
        <v>4780</v>
      </c>
      <c r="C1196" t="s">
        <v>20</v>
      </c>
      <c r="D1196" t="s">
        <v>143</v>
      </c>
      <c r="E1196">
        <v>2011</v>
      </c>
      <c r="F1196">
        <v>8</v>
      </c>
      <c r="G1196">
        <v>23</v>
      </c>
      <c r="H1196" t="s">
        <v>86</v>
      </c>
      <c r="I1196" t="s">
        <v>16</v>
      </c>
      <c r="J1196" t="s">
        <v>16</v>
      </c>
      <c r="K1196" t="s">
        <v>496</v>
      </c>
      <c r="L1196" t="s">
        <v>86</v>
      </c>
      <c r="M1196" t="s">
        <v>88</v>
      </c>
      <c r="N1196" s="50">
        <v>7427627</v>
      </c>
      <c r="O1196" s="51">
        <v>2326629</v>
      </c>
      <c r="P1196" t="s">
        <v>4781</v>
      </c>
      <c r="Q1196" t="s">
        <v>1549</v>
      </c>
      <c r="R1196" t="s">
        <v>712</v>
      </c>
      <c r="S1196" s="49" t="str">
        <f>CONCATENATE(Tabla_Datos[[#This Row],[Nombre_Cliente]]," ",Tabla_Datos[[#This Row],[ApellidoPaterno_Cliente]]," ",Tabla_Datos[[#This Row],[ApellidoMaterno_Cliente]])</f>
        <v>STEFANNY QUISPE BUSTAMANTE</v>
      </c>
      <c r="T1196" s="53">
        <f>DATE(Tabla_Datos[[#This Row],[tAnio]],Tabla_Datos[[#This Row],[tMes]],Tabla_Datos[[#This Row],[tDia]])</f>
        <v>40778</v>
      </c>
      <c r="U1196" s="53" t="str">
        <f>IF(Tabla_Datos[[#This Row],[cProvincia]]="LIMA","LIMA","PROVINCIA")</f>
        <v>LIMA</v>
      </c>
      <c r="V1196" s="53" t="str">
        <f>MID(Tabla_Datos[[#This Row],[pTelefono]],1,SEARCH("-",Tabla_Datos[[#This Row],[pTelefono]],1)-1)</f>
        <v>1</v>
      </c>
      <c r="W1196" s="53" t="str">
        <f>MID(Tabla_Datos[[#This Row],[pTelefono]],SEARCH("-",Tabla_Datos[[#This Row],[pTelefono]],1)+1,LEN(Tabla_Datos[[#This Row],[pTelefono]]))</f>
        <v>16972998</v>
      </c>
      <c r="X1196" s="53" t="str">
        <f>CONCATENATE(Tabla_Datos[[#This Row],[TipUrb]]," ",Tabla_Datos[[#This Row],[Calle]]," ",Tabla_Datos[[#This Row],[NumCalle]])</f>
        <v>- . 0</v>
      </c>
      <c r="Y1196" t="s">
        <v>92</v>
      </c>
      <c r="Z1196" t="s">
        <v>152</v>
      </c>
      <c r="AA1196" t="s">
        <v>153</v>
      </c>
      <c r="AB1196" t="s">
        <v>95</v>
      </c>
      <c r="AC1196" t="s">
        <v>95</v>
      </c>
      <c r="AD1196" t="s">
        <v>109</v>
      </c>
      <c r="AE1196" t="s">
        <v>474</v>
      </c>
      <c r="AF1196">
        <v>17</v>
      </c>
      <c r="AG1196" s="51">
        <v>41407222</v>
      </c>
      <c r="AH1196" t="s">
        <v>95</v>
      </c>
      <c r="AI1196">
        <v>1</v>
      </c>
      <c r="AJ1196">
        <v>1</v>
      </c>
      <c r="AK1196" t="s">
        <v>221</v>
      </c>
      <c r="AL1196">
        <v>0</v>
      </c>
    </row>
    <row r="1197" spans="1:38">
      <c r="A1197">
        <v>3292862</v>
      </c>
      <c r="B1197" t="s">
        <v>4111</v>
      </c>
      <c r="C1197" t="s">
        <v>18</v>
      </c>
      <c r="D1197" t="s">
        <v>85</v>
      </c>
      <c r="E1197">
        <v>2011</v>
      </c>
      <c r="F1197">
        <v>8</v>
      </c>
      <c r="G1197">
        <v>23</v>
      </c>
      <c r="H1197" t="s">
        <v>86</v>
      </c>
      <c r="I1197" t="s">
        <v>16</v>
      </c>
      <c r="J1197" t="s">
        <v>16</v>
      </c>
      <c r="K1197" t="s">
        <v>1213</v>
      </c>
      <c r="L1197" t="s">
        <v>86</v>
      </c>
      <c r="M1197" t="s">
        <v>88</v>
      </c>
      <c r="N1197" s="50">
        <v>99999999</v>
      </c>
      <c r="O1197" s="51">
        <v>2327295</v>
      </c>
      <c r="P1197" t="s">
        <v>4782</v>
      </c>
      <c r="Q1197" t="s">
        <v>297</v>
      </c>
      <c r="R1197" t="s">
        <v>460</v>
      </c>
      <c r="S1197" s="49" t="str">
        <f>CONCATENATE(Tabla_Datos[[#This Row],[Nombre_Cliente]]," ",Tabla_Datos[[#This Row],[ApellidoPaterno_Cliente]]," ",Tabla_Datos[[#This Row],[ApellidoMaterno_Cliente]])</f>
        <v>PABLO SILVERIO CARRASCO ALVAREZ</v>
      </c>
      <c r="T1197" s="53">
        <f>DATE(Tabla_Datos[[#This Row],[tAnio]],Tabla_Datos[[#This Row],[tMes]],Tabla_Datos[[#This Row],[tDia]])</f>
        <v>40778</v>
      </c>
      <c r="U1197" s="53" t="str">
        <f>IF(Tabla_Datos[[#This Row],[cProvincia]]="LIMA","LIMA","PROVINCIA")</f>
        <v>LIMA</v>
      </c>
      <c r="V1197" s="53" t="str">
        <f>MID(Tabla_Datos[[#This Row],[pTelefono]],1,SEARCH("-",Tabla_Datos[[#This Row],[pTelefono]],1)-1)</f>
        <v>1</v>
      </c>
      <c r="W1197" s="53" t="str">
        <f>MID(Tabla_Datos[[#This Row],[pTelefono]],SEARCH("-",Tabla_Datos[[#This Row],[pTelefono]],1)+1,LEN(Tabla_Datos[[#This Row],[pTelefono]]))</f>
        <v>995443672</v>
      </c>
      <c r="X1197" s="53" t="str">
        <f>CONCATENATE(Tabla_Datos[[#This Row],[TipUrb]]," ",Tabla_Datos[[#This Row],[Calle]]," ",Tabla_Datos[[#This Row],[NumCalle]])</f>
        <v>UR BASTIDAS, MICAELA 220</v>
      </c>
      <c r="Y1197" t="s">
        <v>92</v>
      </c>
      <c r="Z1197" t="s">
        <v>138</v>
      </c>
      <c r="AA1197" t="s">
        <v>139</v>
      </c>
      <c r="AB1197" t="s">
        <v>95</v>
      </c>
      <c r="AC1197" t="s">
        <v>95</v>
      </c>
      <c r="AD1197" t="s">
        <v>161</v>
      </c>
      <c r="AE1197" t="s">
        <v>95</v>
      </c>
      <c r="AG1197" s="51">
        <v>7995395</v>
      </c>
      <c r="AH1197" t="s">
        <v>95</v>
      </c>
      <c r="AI1197">
        <v>26</v>
      </c>
      <c r="AJ1197">
        <v>26</v>
      </c>
      <c r="AK1197" t="s">
        <v>4783</v>
      </c>
      <c r="AL1197">
        <v>220</v>
      </c>
    </row>
    <row r="1198" spans="1:38">
      <c r="A1198">
        <v>3279820</v>
      </c>
      <c r="B1198" t="s">
        <v>4784</v>
      </c>
      <c r="C1198" t="s">
        <v>20</v>
      </c>
      <c r="D1198" t="s">
        <v>85</v>
      </c>
      <c r="E1198">
        <v>2011</v>
      </c>
      <c r="F1198">
        <v>8</v>
      </c>
      <c r="G1198">
        <v>23</v>
      </c>
      <c r="H1198" t="s">
        <v>86</v>
      </c>
      <c r="I1198" t="s">
        <v>16</v>
      </c>
      <c r="J1198" t="s">
        <v>16</v>
      </c>
      <c r="K1198" t="s">
        <v>277</v>
      </c>
      <c r="L1198" t="s">
        <v>86</v>
      </c>
      <c r="M1198" t="s">
        <v>88</v>
      </c>
      <c r="N1198" s="50">
        <v>10762376</v>
      </c>
      <c r="O1198" s="51">
        <v>2327545</v>
      </c>
      <c r="P1198" t="s">
        <v>4785</v>
      </c>
      <c r="Q1198" t="s">
        <v>4786</v>
      </c>
      <c r="R1198" t="s">
        <v>550</v>
      </c>
      <c r="S1198" s="49" t="str">
        <f>CONCATENATE(Tabla_Datos[[#This Row],[Nombre_Cliente]]," ",Tabla_Datos[[#This Row],[ApellidoPaterno_Cliente]]," ",Tabla_Datos[[#This Row],[ApellidoMaterno_Cliente]])</f>
        <v>ENRIQUE MARINO SIGARROSTEGUI MENDOZA</v>
      </c>
      <c r="T1198" s="53">
        <f>DATE(Tabla_Datos[[#This Row],[tAnio]],Tabla_Datos[[#This Row],[tMes]],Tabla_Datos[[#This Row],[tDia]])</f>
        <v>40778</v>
      </c>
      <c r="U1198" s="53" t="str">
        <f>IF(Tabla_Datos[[#This Row],[cProvincia]]="LIMA","LIMA","PROVINCIA")</f>
        <v>LIMA</v>
      </c>
      <c r="V1198" s="53" t="str">
        <f>MID(Tabla_Datos[[#This Row],[pTelefono]],1,SEARCH("-",Tabla_Datos[[#This Row],[pTelefono]],1)-1)</f>
        <v>1</v>
      </c>
      <c r="W1198" s="53" t="str">
        <f>MID(Tabla_Datos[[#This Row],[pTelefono]],SEARCH("-",Tabla_Datos[[#This Row],[pTelefono]],1)+1,LEN(Tabla_Datos[[#This Row],[pTelefono]]))</f>
        <v>980612029</v>
      </c>
      <c r="X1198" s="53" t="str">
        <f>CONCATENATE(Tabla_Datos[[#This Row],[TipUrb]]," ",Tabla_Datos[[#This Row],[Calle]]," ",Tabla_Datos[[#This Row],[NumCalle]])</f>
        <v xml:space="preserve">  S/N 0</v>
      </c>
      <c r="Y1198" t="s">
        <v>92</v>
      </c>
      <c r="Z1198" t="s">
        <v>122</v>
      </c>
      <c r="AA1198" t="s">
        <v>123</v>
      </c>
      <c r="AB1198" t="s">
        <v>95</v>
      </c>
      <c r="AC1198" t="s">
        <v>95</v>
      </c>
      <c r="AD1198" t="s">
        <v>95</v>
      </c>
      <c r="AE1198" t="s">
        <v>95</v>
      </c>
      <c r="AF1198">
        <v>14</v>
      </c>
      <c r="AG1198" s="51">
        <v>7301333</v>
      </c>
      <c r="AH1198" t="s">
        <v>95</v>
      </c>
      <c r="AI1198">
        <v>1</v>
      </c>
      <c r="AJ1198">
        <v>1</v>
      </c>
      <c r="AK1198" t="s">
        <v>1146</v>
      </c>
      <c r="AL1198">
        <v>0</v>
      </c>
    </row>
    <row r="1199" spans="1:38">
      <c r="A1199">
        <v>3285603</v>
      </c>
      <c r="B1199" t="s">
        <v>4787</v>
      </c>
      <c r="C1199" t="s">
        <v>18</v>
      </c>
      <c r="D1199" t="s">
        <v>143</v>
      </c>
      <c r="E1199">
        <v>2011</v>
      </c>
      <c r="F1199">
        <v>8</v>
      </c>
      <c r="G1199">
        <v>23</v>
      </c>
      <c r="H1199" t="s">
        <v>86</v>
      </c>
      <c r="I1199" t="s">
        <v>300</v>
      </c>
      <c r="J1199" t="s">
        <v>535</v>
      </c>
      <c r="K1199" t="s">
        <v>916</v>
      </c>
      <c r="L1199" t="s">
        <v>86</v>
      </c>
      <c r="M1199" t="s">
        <v>148</v>
      </c>
      <c r="N1199" s="50">
        <v>5379066</v>
      </c>
      <c r="O1199" s="51">
        <v>2327261</v>
      </c>
      <c r="P1199" t="s">
        <v>4788</v>
      </c>
      <c r="Q1199" t="s">
        <v>3846</v>
      </c>
      <c r="R1199" t="s">
        <v>4789</v>
      </c>
      <c r="S1199" s="49" t="str">
        <f>CONCATENATE(Tabla_Datos[[#This Row],[Nombre_Cliente]]," ",Tabla_Datos[[#This Row],[ApellidoPaterno_Cliente]]," ",Tabla_Datos[[#This Row],[ApellidoMaterno_Cliente]])</f>
        <v xml:space="preserve">CESAR TEOFILO  VEGA  PAREDES </v>
      </c>
      <c r="T1199" s="53">
        <f>DATE(Tabla_Datos[[#This Row],[tAnio]],Tabla_Datos[[#This Row],[tMes]],Tabla_Datos[[#This Row],[tDia]])</f>
        <v>40778</v>
      </c>
      <c r="U1199" s="53" t="str">
        <f>IF(Tabla_Datos[[#This Row],[cProvincia]]="LIMA","LIMA","PROVINCIA")</f>
        <v>PROVINCIA</v>
      </c>
      <c r="V1199" s="53" t="str">
        <f>MID(Tabla_Datos[[#This Row],[pTelefono]],1,SEARCH("-",Tabla_Datos[[#This Row],[pTelefono]],1)-1)</f>
        <v>1</v>
      </c>
      <c r="W1199" s="53" t="str">
        <f>MID(Tabla_Datos[[#This Row],[pTelefono]],SEARCH("-",Tabla_Datos[[#This Row],[pTelefono]],1)+1,LEN(Tabla_Datos[[#This Row],[pTelefono]]))</f>
        <v>957556024</v>
      </c>
      <c r="X1199" s="53" t="str">
        <f>CONCATENATE(Tabla_Datos[[#This Row],[TipUrb]]," ",Tabla_Datos[[#This Row],[Calle]]," ",Tabla_Datos[[#This Row],[NumCalle]])</f>
        <v>- JORGE CHAVEZ 1</v>
      </c>
      <c r="Y1199" t="s">
        <v>305</v>
      </c>
      <c r="Z1199" t="s">
        <v>181</v>
      </c>
      <c r="AA1199" t="s">
        <v>182</v>
      </c>
      <c r="AB1199" t="s">
        <v>95</v>
      </c>
      <c r="AC1199" t="s">
        <v>95</v>
      </c>
      <c r="AD1199" t="s">
        <v>109</v>
      </c>
      <c r="AE1199" t="s">
        <v>95</v>
      </c>
      <c r="AG1199" s="51">
        <v>45801045</v>
      </c>
      <c r="AI1199" t="s">
        <v>4790</v>
      </c>
      <c r="AJ1199" t="s">
        <v>4790</v>
      </c>
      <c r="AK1199" t="s">
        <v>4791</v>
      </c>
      <c r="AL1199">
        <v>1</v>
      </c>
    </row>
    <row r="1200" spans="1:38">
      <c r="A1200">
        <v>3281546</v>
      </c>
      <c r="B1200" t="s">
        <v>4792</v>
      </c>
      <c r="C1200" t="s">
        <v>20</v>
      </c>
      <c r="D1200" t="s">
        <v>143</v>
      </c>
      <c r="E1200">
        <v>2011</v>
      </c>
      <c r="F1200">
        <v>8</v>
      </c>
      <c r="G1200">
        <v>23</v>
      </c>
      <c r="H1200" t="s">
        <v>86</v>
      </c>
      <c r="I1200" t="s">
        <v>241</v>
      </c>
      <c r="J1200" t="s">
        <v>242</v>
      </c>
      <c r="K1200" t="s">
        <v>1099</v>
      </c>
      <c r="L1200" t="s">
        <v>86</v>
      </c>
      <c r="M1200" t="s">
        <v>148</v>
      </c>
      <c r="N1200" s="50">
        <v>42046324</v>
      </c>
      <c r="O1200" s="51">
        <v>2328646</v>
      </c>
      <c r="P1200" t="s">
        <v>4793</v>
      </c>
      <c r="Q1200" t="s">
        <v>4794</v>
      </c>
      <c r="R1200" t="s">
        <v>296</v>
      </c>
      <c r="S1200" s="49" t="str">
        <f>CONCATENATE(Tabla_Datos[[#This Row],[Nombre_Cliente]]," ",Tabla_Datos[[#This Row],[ApellidoPaterno_Cliente]]," ",Tabla_Datos[[#This Row],[ApellidoMaterno_Cliente]])</f>
        <v>JIMMY ANTONY PINILLOS MEDINA</v>
      </c>
      <c r="T1200" s="53">
        <f>DATE(Tabla_Datos[[#This Row],[tAnio]],Tabla_Datos[[#This Row],[tMes]],Tabla_Datos[[#This Row],[tDia]])</f>
        <v>40778</v>
      </c>
      <c r="U1200" s="53" t="str">
        <f>IF(Tabla_Datos[[#This Row],[cProvincia]]="LIMA","LIMA","PROVINCIA")</f>
        <v>PROVINCIA</v>
      </c>
      <c r="V1200" s="53" t="str">
        <f>MID(Tabla_Datos[[#This Row],[pTelefono]],1,SEARCH("-",Tabla_Datos[[#This Row],[pTelefono]],1)-1)</f>
        <v>44</v>
      </c>
      <c r="W1200" s="53" t="str">
        <f>MID(Tabla_Datos[[#This Row],[pTelefono]],SEARCH("-",Tabla_Datos[[#This Row],[pTelefono]],1)+1,LEN(Tabla_Datos[[#This Row],[pTelefono]]))</f>
        <v>948247899</v>
      </c>
      <c r="X1200" s="53" t="str">
        <f>CONCATENATE(Tabla_Datos[[#This Row],[TipUrb]]," ",Tabla_Datos[[#This Row],[Calle]]," ",Tabla_Datos[[#This Row],[NumCalle]])</f>
        <v>- BENITO JUAREZ 1083</v>
      </c>
      <c r="Y1200" t="s">
        <v>246</v>
      </c>
      <c r="Z1200" t="s">
        <v>152</v>
      </c>
      <c r="AA1200" t="s">
        <v>153</v>
      </c>
      <c r="AB1200" t="s">
        <v>95</v>
      </c>
      <c r="AC1200" t="s">
        <v>95</v>
      </c>
      <c r="AD1200" t="s">
        <v>109</v>
      </c>
      <c r="AE1200" t="s">
        <v>95</v>
      </c>
      <c r="AF1200" t="s">
        <v>95</v>
      </c>
      <c r="AG1200" s="51">
        <v>47845111</v>
      </c>
      <c r="AH1200" t="s">
        <v>95</v>
      </c>
      <c r="AI1200">
        <v>1</v>
      </c>
      <c r="AJ1200">
        <v>1</v>
      </c>
      <c r="AK1200" t="s">
        <v>4795</v>
      </c>
      <c r="AL1200">
        <v>1083</v>
      </c>
    </row>
    <row r="1201" spans="1:38">
      <c r="A1201">
        <v>3280157</v>
      </c>
      <c r="B1201" t="s">
        <v>4796</v>
      </c>
      <c r="C1201" t="s">
        <v>19</v>
      </c>
      <c r="D1201" t="s">
        <v>85</v>
      </c>
      <c r="E1201">
        <v>2011</v>
      </c>
      <c r="F1201">
        <v>8</v>
      </c>
      <c r="G1201">
        <v>23</v>
      </c>
      <c r="H1201" t="s">
        <v>86</v>
      </c>
      <c r="I1201" t="s">
        <v>16</v>
      </c>
      <c r="J1201" t="s">
        <v>16</v>
      </c>
      <c r="K1201" t="s">
        <v>487</v>
      </c>
      <c r="L1201" t="s">
        <v>86</v>
      </c>
      <c r="M1201" t="s">
        <v>88</v>
      </c>
      <c r="O1201" s="51">
        <v>2327659</v>
      </c>
      <c r="P1201" t="s">
        <v>4797</v>
      </c>
      <c r="Q1201" t="s">
        <v>310</v>
      </c>
      <c r="R1201" t="s">
        <v>1489</v>
      </c>
      <c r="S1201" s="49" t="str">
        <f>CONCATENATE(Tabla_Datos[[#This Row],[Nombre_Cliente]]," ",Tabla_Datos[[#This Row],[ApellidoPaterno_Cliente]]," ",Tabla_Datos[[#This Row],[ApellidoMaterno_Cliente]])</f>
        <v>FELICIANA MORALES CARDENAS</v>
      </c>
      <c r="T1201" s="53">
        <f>DATE(Tabla_Datos[[#This Row],[tAnio]],Tabla_Datos[[#This Row],[tMes]],Tabla_Datos[[#This Row],[tDia]])</f>
        <v>40778</v>
      </c>
      <c r="U1201" s="53" t="str">
        <f>IF(Tabla_Datos[[#This Row],[cProvincia]]="LIMA","LIMA","PROVINCIA")</f>
        <v>LIMA</v>
      </c>
      <c r="V1201" s="53" t="str">
        <f>MID(Tabla_Datos[[#This Row],[pTelefono]],1,SEARCH("-",Tabla_Datos[[#This Row],[pTelefono]],1)-1)</f>
        <v>1</v>
      </c>
      <c r="W1201" s="53" t="str">
        <f>MID(Tabla_Datos[[#This Row],[pTelefono]],SEARCH("-",Tabla_Datos[[#This Row],[pTelefono]],1)+1,LEN(Tabla_Datos[[#This Row],[pTelefono]]))</f>
        <v>988195968</v>
      </c>
      <c r="X1201" s="53" t="str">
        <f>CONCATENATE(Tabla_Datos[[#This Row],[TipUrb]]," ",Tabla_Datos[[#This Row],[Calle]]," ",Tabla_Datos[[#This Row],[NumCalle]])</f>
        <v>AH LOS INGENIEROS 0</v>
      </c>
      <c r="Y1201" t="s">
        <v>92</v>
      </c>
      <c r="Z1201" t="s">
        <v>122</v>
      </c>
      <c r="AA1201" t="s">
        <v>123</v>
      </c>
      <c r="AB1201" t="s">
        <v>95</v>
      </c>
      <c r="AC1201" t="s">
        <v>95</v>
      </c>
      <c r="AD1201" t="s">
        <v>96</v>
      </c>
      <c r="AE1201" t="s">
        <v>4798</v>
      </c>
      <c r="AF1201">
        <v>23</v>
      </c>
      <c r="AG1201" s="51">
        <v>9566522</v>
      </c>
      <c r="AH1201" t="s">
        <v>95</v>
      </c>
      <c r="AI1201">
        <v>1</v>
      </c>
      <c r="AJ1201">
        <v>1</v>
      </c>
      <c r="AK1201" t="s">
        <v>1938</v>
      </c>
      <c r="AL1201">
        <v>0</v>
      </c>
    </row>
    <row r="1202" spans="1:38">
      <c r="A1202">
        <v>3278214</v>
      </c>
      <c r="B1202" t="s">
        <v>4799</v>
      </c>
      <c r="C1202" t="s">
        <v>19</v>
      </c>
      <c r="D1202" t="s">
        <v>85</v>
      </c>
      <c r="E1202">
        <v>2011</v>
      </c>
      <c r="F1202">
        <v>8</v>
      </c>
      <c r="G1202">
        <v>23</v>
      </c>
      <c r="H1202" t="s">
        <v>86</v>
      </c>
      <c r="I1202" t="s">
        <v>16</v>
      </c>
      <c r="J1202" t="s">
        <v>16</v>
      </c>
      <c r="K1202" t="s">
        <v>16</v>
      </c>
      <c r="L1202" t="s">
        <v>86</v>
      </c>
      <c r="M1202" t="s">
        <v>88</v>
      </c>
      <c r="N1202" s="50">
        <v>6685104</v>
      </c>
      <c r="O1202" s="51">
        <v>2326302</v>
      </c>
      <c r="P1202" t="s">
        <v>2036</v>
      </c>
      <c r="Q1202" t="s">
        <v>4800</v>
      </c>
      <c r="R1202" t="s">
        <v>4801</v>
      </c>
      <c r="S1202" s="49" t="str">
        <f>CONCATENATE(Tabla_Datos[[#This Row],[Nombre_Cliente]]," ",Tabla_Datos[[#This Row],[ApellidoPaterno_Cliente]]," ",Tabla_Datos[[#This Row],[ApellidoMaterno_Cliente]])</f>
        <v>SILVA IVANHO ÑONTOL</v>
      </c>
      <c r="T1202" s="53">
        <f>DATE(Tabla_Datos[[#This Row],[tAnio]],Tabla_Datos[[#This Row],[tMes]],Tabla_Datos[[#This Row],[tDia]])</f>
        <v>40778</v>
      </c>
      <c r="U1202" s="53" t="str">
        <f>IF(Tabla_Datos[[#This Row],[cProvincia]]="LIMA","LIMA","PROVINCIA")</f>
        <v>LIMA</v>
      </c>
      <c r="V1202" s="53" t="str">
        <f>MID(Tabla_Datos[[#This Row],[pTelefono]],1,SEARCH("-",Tabla_Datos[[#This Row],[pTelefono]],1)-1)</f>
        <v>1</v>
      </c>
      <c r="W1202" s="53" t="str">
        <f>MID(Tabla_Datos[[#This Row],[pTelefono]],SEARCH("-",Tabla_Datos[[#This Row],[pTelefono]],1)+1,LEN(Tabla_Datos[[#This Row],[pTelefono]]))</f>
        <v>980027949</v>
      </c>
      <c r="X1202" s="53" t="str">
        <f>CONCATENATE(Tabla_Datos[[#This Row],[TipUrb]]," ",Tabla_Datos[[#This Row],[Calle]]," ",Tabla_Datos[[#This Row],[NumCalle]])</f>
        <v>- BRAZIL 415</v>
      </c>
      <c r="Y1202" t="s">
        <v>92</v>
      </c>
      <c r="Z1202" t="s">
        <v>122</v>
      </c>
      <c r="AA1202" t="s">
        <v>123</v>
      </c>
      <c r="AB1202" t="s">
        <v>95</v>
      </c>
      <c r="AC1202">
        <v>401</v>
      </c>
      <c r="AD1202" t="s">
        <v>109</v>
      </c>
      <c r="AE1202" t="s">
        <v>95</v>
      </c>
      <c r="AF1202" t="s">
        <v>95</v>
      </c>
      <c r="AG1202" s="51">
        <v>42527187</v>
      </c>
      <c r="AH1202" t="s">
        <v>95</v>
      </c>
      <c r="AI1202">
        <v>1</v>
      </c>
      <c r="AJ1202">
        <v>1</v>
      </c>
      <c r="AK1202" t="s">
        <v>4802</v>
      </c>
      <c r="AL1202">
        <v>415</v>
      </c>
    </row>
    <row r="1203" spans="1:38">
      <c r="A1203">
        <v>3279293</v>
      </c>
      <c r="B1203" t="s">
        <v>4803</v>
      </c>
      <c r="C1203" t="s">
        <v>19</v>
      </c>
      <c r="D1203" t="s">
        <v>85</v>
      </c>
      <c r="E1203">
        <v>2011</v>
      </c>
      <c r="F1203">
        <v>8</v>
      </c>
      <c r="G1203">
        <v>23</v>
      </c>
      <c r="H1203" t="s">
        <v>86</v>
      </c>
      <c r="I1203" t="s">
        <v>16</v>
      </c>
      <c r="J1203" t="s">
        <v>16</v>
      </c>
      <c r="K1203" t="s">
        <v>438</v>
      </c>
      <c r="L1203" t="s">
        <v>86</v>
      </c>
      <c r="M1203" t="s">
        <v>88</v>
      </c>
      <c r="N1203" s="50">
        <v>40055768</v>
      </c>
      <c r="O1203" s="51">
        <v>2327096</v>
      </c>
      <c r="P1203" t="s">
        <v>3224</v>
      </c>
      <c r="Q1203" t="s">
        <v>2553</v>
      </c>
      <c r="R1203" t="s">
        <v>564</v>
      </c>
      <c r="S1203" s="49" t="str">
        <f>CONCATENATE(Tabla_Datos[[#This Row],[Nombre_Cliente]]," ",Tabla_Datos[[#This Row],[ApellidoPaterno_Cliente]]," ",Tabla_Datos[[#This Row],[ApellidoMaterno_Cliente]])</f>
        <v>MIGUEL ANGEL DIOSES GARCIA</v>
      </c>
      <c r="T1203" s="53">
        <f>DATE(Tabla_Datos[[#This Row],[tAnio]],Tabla_Datos[[#This Row],[tMes]],Tabla_Datos[[#This Row],[tDia]])</f>
        <v>40778</v>
      </c>
      <c r="U1203" s="53" t="str">
        <f>IF(Tabla_Datos[[#This Row],[cProvincia]]="LIMA","LIMA","PROVINCIA")</f>
        <v>LIMA</v>
      </c>
      <c r="V1203" s="53" t="str">
        <f>MID(Tabla_Datos[[#This Row],[pTelefono]],1,SEARCH("-",Tabla_Datos[[#This Row],[pTelefono]],1)-1)</f>
        <v>1</v>
      </c>
      <c r="W1203" s="53" t="str">
        <f>MID(Tabla_Datos[[#This Row],[pTelefono]],SEARCH("-",Tabla_Datos[[#This Row],[pTelefono]],1)+1,LEN(Tabla_Datos[[#This Row],[pTelefono]]))</f>
        <v>971285654</v>
      </c>
      <c r="X1203" s="53" t="str">
        <f>CONCATENATE(Tabla_Datos[[#This Row],[TipUrb]]," ",Tabla_Datos[[#This Row],[Calle]]," ",Tabla_Datos[[#This Row],[NumCalle]])</f>
        <v xml:space="preserve">  SECADA ALBERTO 257</v>
      </c>
      <c r="Y1203" t="s">
        <v>92</v>
      </c>
      <c r="Z1203" t="s">
        <v>122</v>
      </c>
      <c r="AA1203" t="s">
        <v>123</v>
      </c>
      <c r="AB1203" t="s">
        <v>95</v>
      </c>
      <c r="AC1203" t="s">
        <v>116</v>
      </c>
      <c r="AD1203" t="s">
        <v>95</v>
      </c>
      <c r="AE1203" t="s">
        <v>95</v>
      </c>
      <c r="AF1203" t="s">
        <v>95</v>
      </c>
      <c r="AG1203" s="51">
        <v>25557503</v>
      </c>
      <c r="AH1203" t="s">
        <v>95</v>
      </c>
      <c r="AI1203">
        <v>1</v>
      </c>
      <c r="AJ1203">
        <v>1</v>
      </c>
      <c r="AK1203" t="s">
        <v>4804</v>
      </c>
      <c r="AL1203">
        <v>257</v>
      </c>
    </row>
    <row r="1204" spans="1:38">
      <c r="A1204">
        <v>3280812</v>
      </c>
      <c r="B1204" t="s">
        <v>4805</v>
      </c>
      <c r="C1204" t="s">
        <v>19</v>
      </c>
      <c r="D1204" t="s">
        <v>85</v>
      </c>
      <c r="E1204">
        <v>2011</v>
      </c>
      <c r="F1204">
        <v>8</v>
      </c>
      <c r="G1204">
        <v>23</v>
      </c>
      <c r="H1204" t="s">
        <v>86</v>
      </c>
      <c r="I1204" t="s">
        <v>355</v>
      </c>
      <c r="J1204" t="s">
        <v>355</v>
      </c>
      <c r="K1204" t="s">
        <v>355</v>
      </c>
      <c r="L1204" t="s">
        <v>86</v>
      </c>
      <c r="M1204" t="s">
        <v>594</v>
      </c>
      <c r="N1204" s="50">
        <v>23957209</v>
      </c>
      <c r="O1204" s="51">
        <v>2328023</v>
      </c>
      <c r="P1204" t="s">
        <v>4806</v>
      </c>
      <c r="Q1204" t="s">
        <v>4807</v>
      </c>
      <c r="R1204" t="s">
        <v>1675</v>
      </c>
      <c r="S1204" s="49" t="str">
        <f>CONCATENATE(Tabla_Datos[[#This Row],[Nombre_Cliente]]," ",Tabla_Datos[[#This Row],[ApellidoPaterno_Cliente]]," ",Tabla_Datos[[#This Row],[ApellidoMaterno_Cliente]])</f>
        <v>EDWIN NILTON AUCCA MARIN</v>
      </c>
      <c r="T1204" s="53">
        <f>DATE(Tabla_Datos[[#This Row],[tAnio]],Tabla_Datos[[#This Row],[tMes]],Tabla_Datos[[#This Row],[tDia]])</f>
        <v>40778</v>
      </c>
      <c r="U1204" s="53" t="str">
        <f>IF(Tabla_Datos[[#This Row],[cProvincia]]="LIMA","LIMA","PROVINCIA")</f>
        <v>PROVINCIA</v>
      </c>
      <c r="V1204" s="53" t="str">
        <f>MID(Tabla_Datos[[#This Row],[pTelefono]],1,SEARCH("-",Tabla_Datos[[#This Row],[pTelefono]],1)-1)</f>
        <v>84</v>
      </c>
      <c r="W1204" s="53" t="str">
        <f>MID(Tabla_Datos[[#This Row],[pTelefono]],SEARCH("-",Tabla_Datos[[#This Row],[pTelefono]],1)+1,LEN(Tabla_Datos[[#This Row],[pTelefono]]))</f>
        <v>984469605</v>
      </c>
      <c r="X1204" s="53" t="str">
        <f>CONCATENATE(Tabla_Datos[[#This Row],[TipUrb]]," ",Tabla_Datos[[#This Row],[Calle]]," ",Tabla_Datos[[#This Row],[NumCalle]])</f>
        <v>PJ . 0</v>
      </c>
      <c r="Y1204" t="s">
        <v>360</v>
      </c>
      <c r="Z1204" t="s">
        <v>349</v>
      </c>
      <c r="AA1204" t="s">
        <v>350</v>
      </c>
      <c r="AB1204" t="s">
        <v>95</v>
      </c>
      <c r="AC1204" t="s">
        <v>95</v>
      </c>
      <c r="AD1204" t="s">
        <v>429</v>
      </c>
      <c r="AE1204" t="s">
        <v>935</v>
      </c>
      <c r="AF1204">
        <v>8</v>
      </c>
      <c r="AG1204" s="51">
        <v>40254398</v>
      </c>
      <c r="AH1204" t="s">
        <v>95</v>
      </c>
      <c r="AI1204">
        <v>1</v>
      </c>
      <c r="AJ1204">
        <v>1</v>
      </c>
      <c r="AK1204" t="s">
        <v>221</v>
      </c>
      <c r="AL1204">
        <v>0</v>
      </c>
    </row>
    <row r="1205" spans="1:38">
      <c r="A1205">
        <v>3279432</v>
      </c>
      <c r="B1205" t="s">
        <v>4808</v>
      </c>
      <c r="C1205" t="s">
        <v>20</v>
      </c>
      <c r="D1205" t="s">
        <v>85</v>
      </c>
      <c r="E1205">
        <v>2011</v>
      </c>
      <c r="F1205">
        <v>8</v>
      </c>
      <c r="G1205">
        <v>23</v>
      </c>
      <c r="H1205" t="s">
        <v>86</v>
      </c>
      <c r="I1205" t="s">
        <v>16</v>
      </c>
      <c r="J1205" t="s">
        <v>16</v>
      </c>
      <c r="K1205" t="s">
        <v>308</v>
      </c>
      <c r="L1205" t="s">
        <v>86</v>
      </c>
      <c r="M1205" t="s">
        <v>88</v>
      </c>
      <c r="N1205" s="50">
        <v>47160780</v>
      </c>
      <c r="O1205" s="51">
        <v>2327216</v>
      </c>
      <c r="P1205" t="s">
        <v>2648</v>
      </c>
      <c r="Q1205" t="s">
        <v>2292</v>
      </c>
      <c r="R1205" t="s">
        <v>1912</v>
      </c>
      <c r="S1205" s="49" t="str">
        <f>CONCATENATE(Tabla_Datos[[#This Row],[Nombre_Cliente]]," ",Tabla_Datos[[#This Row],[ApellidoPaterno_Cliente]]," ",Tabla_Datos[[#This Row],[ApellidoMaterno_Cliente]])</f>
        <v>LUIS ALBERTO VICENTE VILLAR</v>
      </c>
      <c r="T1205" s="53">
        <f>DATE(Tabla_Datos[[#This Row],[tAnio]],Tabla_Datos[[#This Row],[tMes]],Tabla_Datos[[#This Row],[tDia]])</f>
        <v>40778</v>
      </c>
      <c r="U1205" s="53" t="str">
        <f>IF(Tabla_Datos[[#This Row],[cProvincia]]="LIMA","LIMA","PROVINCIA")</f>
        <v>LIMA</v>
      </c>
      <c r="V1205" s="53" t="str">
        <f>MID(Tabla_Datos[[#This Row],[pTelefono]],1,SEARCH("-",Tabla_Datos[[#This Row],[pTelefono]],1)-1)</f>
        <v>1</v>
      </c>
      <c r="W1205" s="53" t="str">
        <f>MID(Tabla_Datos[[#This Row],[pTelefono]],SEARCH("-",Tabla_Datos[[#This Row],[pTelefono]],1)+1,LEN(Tabla_Datos[[#This Row],[pTelefono]]))</f>
        <v>12584150</v>
      </c>
      <c r="X1205" s="53" t="str">
        <f>CONCATENATE(Tabla_Datos[[#This Row],[TipUrb]]," ",Tabla_Datos[[#This Row],[Calle]]," ",Tabla_Datos[[#This Row],[NumCalle]])</f>
        <v>UR CORDILLERA OCCIDENTAL 0</v>
      </c>
      <c r="Y1205" t="s">
        <v>92</v>
      </c>
      <c r="Z1205" t="s">
        <v>122</v>
      </c>
      <c r="AA1205" t="s">
        <v>123</v>
      </c>
      <c r="AB1205" t="s">
        <v>95</v>
      </c>
      <c r="AC1205" t="s">
        <v>95</v>
      </c>
      <c r="AD1205" t="s">
        <v>161</v>
      </c>
      <c r="AE1205" t="s">
        <v>4809</v>
      </c>
      <c r="AF1205">
        <v>10</v>
      </c>
      <c r="AG1205" s="51">
        <v>7018171</v>
      </c>
      <c r="AH1205" t="s">
        <v>95</v>
      </c>
      <c r="AI1205">
        <v>1</v>
      </c>
      <c r="AJ1205">
        <v>1</v>
      </c>
      <c r="AK1205" t="s">
        <v>4810</v>
      </c>
      <c r="AL1205">
        <v>0</v>
      </c>
    </row>
    <row r="1206" spans="1:38">
      <c r="A1206">
        <v>3279809</v>
      </c>
      <c r="B1206" t="s">
        <v>4811</v>
      </c>
      <c r="C1206" t="s">
        <v>18</v>
      </c>
      <c r="D1206" t="s">
        <v>143</v>
      </c>
      <c r="E1206">
        <v>2011</v>
      </c>
      <c r="F1206">
        <v>8</v>
      </c>
      <c r="G1206">
        <v>23</v>
      </c>
      <c r="H1206" t="s">
        <v>86</v>
      </c>
      <c r="I1206" t="s">
        <v>132</v>
      </c>
      <c r="J1206" t="s">
        <v>715</v>
      </c>
      <c r="K1206" t="s">
        <v>1686</v>
      </c>
      <c r="L1206" t="s">
        <v>86</v>
      </c>
      <c r="M1206" t="s">
        <v>133</v>
      </c>
      <c r="N1206" s="50">
        <v>3829637</v>
      </c>
      <c r="O1206" s="51">
        <v>2327533</v>
      </c>
      <c r="P1206" t="s">
        <v>4812</v>
      </c>
      <c r="Q1206" t="s">
        <v>840</v>
      </c>
      <c r="R1206" t="s">
        <v>4251</v>
      </c>
      <c r="S1206" s="49" t="str">
        <f>CONCATENATE(Tabla_Datos[[#This Row],[Nombre_Cliente]]," ",Tabla_Datos[[#This Row],[ApellidoPaterno_Cliente]]," ",Tabla_Datos[[#This Row],[ApellidoMaterno_Cliente]])</f>
        <v>YURI ALEXANDER VALLE VELASQUEZ</v>
      </c>
      <c r="T1206" s="53">
        <f>DATE(Tabla_Datos[[#This Row],[tAnio]],Tabla_Datos[[#This Row],[tMes]],Tabla_Datos[[#This Row],[tDia]])</f>
        <v>40778</v>
      </c>
      <c r="U1206" s="53" t="str">
        <f>IF(Tabla_Datos[[#This Row],[cProvincia]]="LIMA","LIMA","PROVINCIA")</f>
        <v>PROVINCIA</v>
      </c>
      <c r="V1206" s="53" t="str">
        <f>MID(Tabla_Datos[[#This Row],[pTelefono]],1,SEARCH("-",Tabla_Datos[[#This Row],[pTelefono]],1)-1)</f>
        <v>73</v>
      </c>
      <c r="W1206" s="53" t="str">
        <f>MID(Tabla_Datos[[#This Row],[pTelefono]],SEARCH("-",Tabla_Datos[[#This Row],[pTelefono]],1)+1,LEN(Tabla_Datos[[#This Row],[pTelefono]]))</f>
        <v>969928713</v>
      </c>
      <c r="X1206" s="53" t="str">
        <f>CONCATENATE(Tabla_Datos[[#This Row],[TipUrb]]," ",Tabla_Datos[[#This Row],[Calle]]," ",Tabla_Datos[[#This Row],[NumCalle]])</f>
        <v>- PARQUE 06-15 0</v>
      </c>
      <c r="Y1206" t="s">
        <v>137</v>
      </c>
      <c r="Z1206" t="s">
        <v>188</v>
      </c>
      <c r="AA1206" t="s">
        <v>189</v>
      </c>
      <c r="AB1206" t="s">
        <v>95</v>
      </c>
      <c r="AC1206" t="s">
        <v>95</v>
      </c>
      <c r="AD1206" t="s">
        <v>109</v>
      </c>
      <c r="AE1206" t="s">
        <v>95</v>
      </c>
      <c r="AG1206" s="51">
        <v>41209859</v>
      </c>
      <c r="AI1206">
        <v>61</v>
      </c>
      <c r="AJ1206">
        <v>61</v>
      </c>
      <c r="AK1206" t="s">
        <v>4813</v>
      </c>
      <c r="AL1206">
        <v>0</v>
      </c>
    </row>
    <row r="1207" spans="1:38">
      <c r="A1207">
        <v>3281496</v>
      </c>
      <c r="B1207" t="s">
        <v>4814</v>
      </c>
      <c r="C1207" t="s">
        <v>19</v>
      </c>
      <c r="D1207" t="s">
        <v>85</v>
      </c>
      <c r="E1207">
        <v>2011</v>
      </c>
      <c r="F1207">
        <v>8</v>
      </c>
      <c r="G1207">
        <v>23</v>
      </c>
      <c r="H1207" t="s">
        <v>86</v>
      </c>
      <c r="I1207" t="s">
        <v>16</v>
      </c>
      <c r="J1207" t="s">
        <v>16</v>
      </c>
      <c r="K1207" t="s">
        <v>16</v>
      </c>
      <c r="L1207" t="s">
        <v>86</v>
      </c>
      <c r="M1207" t="s">
        <v>88</v>
      </c>
      <c r="N1207" s="50">
        <v>40848769</v>
      </c>
      <c r="O1207" s="51">
        <v>2328599</v>
      </c>
      <c r="P1207" t="s">
        <v>4815</v>
      </c>
      <c r="Q1207" t="s">
        <v>1042</v>
      </c>
      <c r="R1207" t="s">
        <v>4816</v>
      </c>
      <c r="S1207" s="49" t="str">
        <f>CONCATENATE(Tabla_Datos[[#This Row],[Nombre_Cliente]]," ",Tabla_Datos[[#This Row],[ApellidoPaterno_Cliente]]," ",Tabla_Datos[[#This Row],[ApellidoMaterno_Cliente]])</f>
        <v>DIANA MARIBEL SAAVEDRA AYME</v>
      </c>
      <c r="T1207" s="53">
        <f>DATE(Tabla_Datos[[#This Row],[tAnio]],Tabla_Datos[[#This Row],[tMes]],Tabla_Datos[[#This Row],[tDia]])</f>
        <v>40778</v>
      </c>
      <c r="U1207" s="53" t="str">
        <f>IF(Tabla_Datos[[#This Row],[cProvincia]]="LIMA","LIMA","PROVINCIA")</f>
        <v>LIMA</v>
      </c>
      <c r="V1207" s="53" t="str">
        <f>MID(Tabla_Datos[[#This Row],[pTelefono]],1,SEARCH("-",Tabla_Datos[[#This Row],[pTelefono]],1)-1)</f>
        <v>1</v>
      </c>
      <c r="W1207" s="53" t="str">
        <f>MID(Tabla_Datos[[#This Row],[pTelefono]],SEARCH("-",Tabla_Datos[[#This Row],[pTelefono]],1)+1,LEN(Tabla_Datos[[#This Row],[pTelefono]]))</f>
        <v>970921877</v>
      </c>
      <c r="X1207" s="53" t="str">
        <f>CONCATENATE(Tabla_Datos[[#This Row],[TipUrb]]," ",Tabla_Datos[[#This Row],[Calle]]," ",Tabla_Datos[[#This Row],[NumCalle]])</f>
        <v xml:space="preserve">  CHINCHA 176</v>
      </c>
      <c r="Y1207" t="s">
        <v>92</v>
      </c>
      <c r="Z1207" t="s">
        <v>122</v>
      </c>
      <c r="AA1207" t="s">
        <v>123</v>
      </c>
      <c r="AB1207" t="s">
        <v>95</v>
      </c>
      <c r="AC1207">
        <v>302</v>
      </c>
      <c r="AD1207" t="s">
        <v>95</v>
      </c>
      <c r="AE1207" t="s">
        <v>95</v>
      </c>
      <c r="AF1207" t="s">
        <v>95</v>
      </c>
      <c r="AG1207" s="51">
        <v>22291001</v>
      </c>
      <c r="AH1207" t="s">
        <v>95</v>
      </c>
      <c r="AI1207">
        <v>1</v>
      </c>
      <c r="AJ1207">
        <v>1</v>
      </c>
      <c r="AK1207" t="s">
        <v>760</v>
      </c>
      <c r="AL1207">
        <v>176</v>
      </c>
    </row>
    <row r="1208" spans="1:38">
      <c r="A1208">
        <v>3281403</v>
      </c>
      <c r="B1208" t="s">
        <v>4817</v>
      </c>
      <c r="C1208" t="s">
        <v>19</v>
      </c>
      <c r="D1208" t="s">
        <v>85</v>
      </c>
      <c r="E1208">
        <v>2011</v>
      </c>
      <c r="F1208">
        <v>8</v>
      </c>
      <c r="G1208">
        <v>23</v>
      </c>
      <c r="H1208" t="s">
        <v>86</v>
      </c>
      <c r="I1208" t="s">
        <v>16</v>
      </c>
      <c r="J1208" t="s">
        <v>16</v>
      </c>
      <c r="K1208" t="s">
        <v>567</v>
      </c>
      <c r="L1208" t="s">
        <v>86</v>
      </c>
      <c r="M1208" t="s">
        <v>88</v>
      </c>
      <c r="N1208" s="50">
        <v>9642742</v>
      </c>
      <c r="O1208" s="51">
        <v>2328527</v>
      </c>
      <c r="P1208" t="s">
        <v>3893</v>
      </c>
      <c r="Q1208" t="s">
        <v>4818</v>
      </c>
      <c r="R1208" t="s">
        <v>95</v>
      </c>
      <c r="S1208" s="49" t="str">
        <f>CONCATENATE(Tabla_Datos[[#This Row],[Nombre_Cliente]]," ",Tabla_Datos[[#This Row],[ApellidoPaterno_Cliente]]," ",Tabla_Datos[[#This Row],[ApellidoMaterno_Cliente]])</f>
        <v xml:space="preserve">LI XINNAN  </v>
      </c>
      <c r="T1208" s="53">
        <f>DATE(Tabla_Datos[[#This Row],[tAnio]],Tabla_Datos[[#This Row],[tMes]],Tabla_Datos[[#This Row],[tDia]])</f>
        <v>40778</v>
      </c>
      <c r="U1208" s="53" t="str">
        <f>IF(Tabla_Datos[[#This Row],[cProvincia]]="LIMA","LIMA","PROVINCIA")</f>
        <v>LIMA</v>
      </c>
      <c r="V1208" s="53" t="str">
        <f>MID(Tabla_Datos[[#This Row],[pTelefono]],1,SEARCH("-",Tabla_Datos[[#This Row],[pTelefono]],1)-1)</f>
        <v>1</v>
      </c>
      <c r="W1208" s="53" t="str">
        <f>MID(Tabla_Datos[[#This Row],[pTelefono]],SEARCH("-",Tabla_Datos[[#This Row],[pTelefono]],1)+1,LEN(Tabla_Datos[[#This Row],[pTelefono]]))</f>
        <v>993559769</v>
      </c>
      <c r="X1208" s="53" t="str">
        <f>CONCATENATE(Tabla_Datos[[#This Row],[TipUrb]]," ",Tabla_Datos[[#This Row],[Calle]]," ",Tabla_Datos[[#This Row],[NumCalle]])</f>
        <v>RS SILVA DE OCHOA BRIGADA 199</v>
      </c>
      <c r="Y1208" t="s">
        <v>92</v>
      </c>
      <c r="Z1208" t="s">
        <v>196</v>
      </c>
      <c r="AA1208" t="s">
        <v>197</v>
      </c>
      <c r="AB1208" t="s">
        <v>95</v>
      </c>
      <c r="AC1208">
        <v>1203</v>
      </c>
      <c r="AD1208" t="s">
        <v>435</v>
      </c>
      <c r="AE1208" t="s">
        <v>95</v>
      </c>
      <c r="AF1208" t="s">
        <v>95</v>
      </c>
      <c r="AG1208" s="51">
        <v>519939</v>
      </c>
      <c r="AH1208" t="s">
        <v>95</v>
      </c>
      <c r="AI1208">
        <v>1</v>
      </c>
      <c r="AJ1208">
        <v>1</v>
      </c>
      <c r="AK1208" t="s">
        <v>2657</v>
      </c>
      <c r="AL1208">
        <v>199</v>
      </c>
    </row>
    <row r="1209" spans="1:38">
      <c r="A1209">
        <v>3281523</v>
      </c>
      <c r="B1209" t="s">
        <v>4819</v>
      </c>
      <c r="C1209" t="s">
        <v>20</v>
      </c>
      <c r="D1209" t="s">
        <v>143</v>
      </c>
      <c r="E1209">
        <v>2011</v>
      </c>
      <c r="F1209">
        <v>8</v>
      </c>
      <c r="G1209">
        <v>23</v>
      </c>
      <c r="H1209" t="s">
        <v>86</v>
      </c>
      <c r="I1209" t="s">
        <v>16</v>
      </c>
      <c r="J1209" t="s">
        <v>16</v>
      </c>
      <c r="K1209" t="s">
        <v>438</v>
      </c>
      <c r="L1209" t="s">
        <v>86</v>
      </c>
      <c r="M1209" t="s">
        <v>88</v>
      </c>
      <c r="N1209" s="50">
        <v>10457423</v>
      </c>
      <c r="O1209" s="51">
        <v>2328627</v>
      </c>
      <c r="P1209" t="s">
        <v>4820</v>
      </c>
      <c r="Q1209" t="s">
        <v>1440</v>
      </c>
      <c r="R1209" t="s">
        <v>4821</v>
      </c>
      <c r="S1209" s="49" t="str">
        <f>CONCATENATE(Tabla_Datos[[#This Row],[Nombre_Cliente]]," ",Tabla_Datos[[#This Row],[ApellidoPaterno_Cliente]]," ",Tabla_Datos[[#This Row],[ApellidoMaterno_Cliente]])</f>
        <v>MONICA MERECDES REYES CORAZON</v>
      </c>
      <c r="T1209" s="53">
        <f>DATE(Tabla_Datos[[#This Row],[tAnio]],Tabla_Datos[[#This Row],[tMes]],Tabla_Datos[[#This Row],[tDia]])</f>
        <v>40778</v>
      </c>
      <c r="U1209" s="53" t="str">
        <f>IF(Tabla_Datos[[#This Row],[cProvincia]]="LIMA","LIMA","PROVINCIA")</f>
        <v>LIMA</v>
      </c>
      <c r="V1209" s="53" t="str">
        <f>MID(Tabla_Datos[[#This Row],[pTelefono]],1,SEARCH("-",Tabla_Datos[[#This Row],[pTelefono]],1)-1)</f>
        <v>1</v>
      </c>
      <c r="W1209" s="53" t="str">
        <f>MID(Tabla_Datos[[#This Row],[pTelefono]],SEARCH("-",Tabla_Datos[[#This Row],[pTelefono]],1)+1,LEN(Tabla_Datos[[#This Row],[pTelefono]]))</f>
        <v>15596139</v>
      </c>
      <c r="X1209" s="53" t="str">
        <f>CONCATENATE(Tabla_Datos[[#This Row],[TipUrb]]," ",Tabla_Datos[[#This Row],[Calle]]," ",Tabla_Datos[[#This Row],[NumCalle]])</f>
        <v xml:space="preserve">  LORETO 1059</v>
      </c>
      <c r="Y1209" t="s">
        <v>92</v>
      </c>
      <c r="Z1209" t="s">
        <v>152</v>
      </c>
      <c r="AA1209" t="s">
        <v>153</v>
      </c>
      <c r="AB1209" t="s">
        <v>95</v>
      </c>
      <c r="AC1209" t="s">
        <v>95</v>
      </c>
      <c r="AD1209" t="s">
        <v>95</v>
      </c>
      <c r="AE1209" t="s">
        <v>95</v>
      </c>
      <c r="AF1209" t="s">
        <v>95</v>
      </c>
      <c r="AG1209" s="51">
        <v>41002020</v>
      </c>
      <c r="AH1209" t="s">
        <v>95</v>
      </c>
      <c r="AI1209">
        <v>1</v>
      </c>
      <c r="AJ1209">
        <v>1</v>
      </c>
      <c r="AK1209" t="s">
        <v>300</v>
      </c>
      <c r="AL1209">
        <v>1059</v>
      </c>
    </row>
    <row r="1210" spans="1:38">
      <c r="A1210">
        <v>3281356</v>
      </c>
      <c r="B1210" t="s">
        <v>4822</v>
      </c>
      <c r="C1210" t="s">
        <v>19</v>
      </c>
      <c r="D1210" t="s">
        <v>85</v>
      </c>
      <c r="E1210">
        <v>2011</v>
      </c>
      <c r="F1210">
        <v>8</v>
      </c>
      <c r="G1210">
        <v>23</v>
      </c>
      <c r="H1210" t="s">
        <v>86</v>
      </c>
      <c r="I1210" t="s">
        <v>16</v>
      </c>
      <c r="J1210" t="s">
        <v>16</v>
      </c>
      <c r="K1210" t="s">
        <v>16</v>
      </c>
      <c r="L1210" t="s">
        <v>86</v>
      </c>
      <c r="M1210" t="s">
        <v>88</v>
      </c>
      <c r="N1210" s="50">
        <v>9642742</v>
      </c>
      <c r="O1210" s="51">
        <v>2328500</v>
      </c>
      <c r="P1210" t="s">
        <v>4823</v>
      </c>
      <c r="Q1210" t="s">
        <v>4824</v>
      </c>
      <c r="R1210" t="s">
        <v>4251</v>
      </c>
      <c r="S1210" s="49" t="str">
        <f>CONCATENATE(Tabla_Datos[[#This Row],[Nombre_Cliente]]," ",Tabla_Datos[[#This Row],[ApellidoPaterno_Cliente]]," ",Tabla_Datos[[#This Row],[ApellidoMaterno_Cliente]])</f>
        <v>ANA MILENA PINILLA VELASQUEZ</v>
      </c>
      <c r="T1210" s="53">
        <f>DATE(Tabla_Datos[[#This Row],[tAnio]],Tabla_Datos[[#This Row],[tMes]],Tabla_Datos[[#This Row],[tDia]])</f>
        <v>40778</v>
      </c>
      <c r="U1210" s="53" t="str">
        <f>IF(Tabla_Datos[[#This Row],[cProvincia]]="LIMA","LIMA","PROVINCIA")</f>
        <v>LIMA</v>
      </c>
      <c r="V1210" s="53" t="str">
        <f>MID(Tabla_Datos[[#This Row],[pTelefono]],1,SEARCH("-",Tabla_Datos[[#This Row],[pTelefono]],1)-1)</f>
        <v>1</v>
      </c>
      <c r="W1210" s="53" t="str">
        <f>MID(Tabla_Datos[[#This Row],[pTelefono]],SEARCH("-",Tabla_Datos[[#This Row],[pTelefono]],1)+1,LEN(Tabla_Datos[[#This Row],[pTelefono]]))</f>
        <v>981197815</v>
      </c>
      <c r="X1210" s="53" t="str">
        <f>CONCATENATE(Tabla_Datos[[#This Row],[TipUrb]]," ",Tabla_Datos[[#This Row],[Calle]]," ",Tabla_Datos[[#This Row],[NumCalle]])</f>
        <v>UR CARRANZA MARIANO 646</v>
      </c>
      <c r="Y1210" t="s">
        <v>92</v>
      </c>
      <c r="Z1210" t="s">
        <v>122</v>
      </c>
      <c r="AA1210" t="s">
        <v>123</v>
      </c>
      <c r="AB1210">
        <v>3</v>
      </c>
      <c r="AC1210">
        <v>304</v>
      </c>
      <c r="AD1210" t="s">
        <v>161</v>
      </c>
      <c r="AE1210" t="s">
        <v>95</v>
      </c>
      <c r="AF1210" t="s">
        <v>95</v>
      </c>
      <c r="AG1210" s="51">
        <v>610286</v>
      </c>
      <c r="AH1210" t="s">
        <v>95</v>
      </c>
      <c r="AI1210">
        <v>1</v>
      </c>
      <c r="AJ1210">
        <v>1</v>
      </c>
      <c r="AK1210" t="s">
        <v>4825</v>
      </c>
      <c r="AL1210">
        <v>646</v>
      </c>
    </row>
    <row r="1211" spans="1:38">
      <c r="A1211">
        <v>3280216</v>
      </c>
      <c r="B1211" t="s">
        <v>4826</v>
      </c>
      <c r="C1211" t="s">
        <v>18</v>
      </c>
      <c r="D1211" t="s">
        <v>143</v>
      </c>
      <c r="E1211">
        <v>2011</v>
      </c>
      <c r="F1211">
        <v>8</v>
      </c>
      <c r="G1211">
        <v>23</v>
      </c>
      <c r="H1211" t="s">
        <v>86</v>
      </c>
      <c r="I1211" t="s">
        <v>16</v>
      </c>
      <c r="J1211" t="s">
        <v>16</v>
      </c>
      <c r="K1211" t="s">
        <v>487</v>
      </c>
      <c r="L1211" t="s">
        <v>86</v>
      </c>
      <c r="M1211" t="s">
        <v>88</v>
      </c>
      <c r="N1211" s="50">
        <v>3671234</v>
      </c>
      <c r="O1211" s="51">
        <v>2327701</v>
      </c>
      <c r="P1211" t="s">
        <v>4827</v>
      </c>
      <c r="Q1211" t="s">
        <v>4828</v>
      </c>
      <c r="R1211" t="s">
        <v>4829</v>
      </c>
      <c r="S1211" s="49" t="str">
        <f>CONCATENATE(Tabla_Datos[[#This Row],[Nombre_Cliente]]," ",Tabla_Datos[[#This Row],[ApellidoPaterno_Cliente]]," ",Tabla_Datos[[#This Row],[ApellidoMaterno_Cliente]])</f>
        <v>HERNAN ENRIQUE ZELADA  CABEZUDO</v>
      </c>
      <c r="T1211" s="53">
        <f>DATE(Tabla_Datos[[#This Row],[tAnio]],Tabla_Datos[[#This Row],[tMes]],Tabla_Datos[[#This Row],[tDia]])</f>
        <v>40778</v>
      </c>
      <c r="U1211" s="53" t="str">
        <f>IF(Tabla_Datos[[#This Row],[cProvincia]]="LIMA","LIMA","PROVINCIA")</f>
        <v>LIMA</v>
      </c>
      <c r="V1211" s="53" t="str">
        <f>MID(Tabla_Datos[[#This Row],[pTelefono]],1,SEARCH("-",Tabla_Datos[[#This Row],[pTelefono]],1)-1)</f>
        <v>1</v>
      </c>
      <c r="W1211" s="53" t="str">
        <f>MID(Tabla_Datos[[#This Row],[pTelefono]],SEARCH("-",Tabla_Datos[[#This Row],[pTelefono]],1)+1,LEN(Tabla_Datos[[#This Row],[pTelefono]]))</f>
        <v>3883595</v>
      </c>
      <c r="X1211" s="53" t="str">
        <f>CONCATENATE(Tabla_Datos[[#This Row],[TipUrb]]," ",Tabla_Datos[[#This Row],[Calle]]," ",Tabla_Datos[[#This Row],[NumCalle]])</f>
        <v>AH SN 0</v>
      </c>
      <c r="Y1211" t="s">
        <v>92</v>
      </c>
      <c r="Z1211" t="s">
        <v>181</v>
      </c>
      <c r="AA1211" t="s">
        <v>182</v>
      </c>
      <c r="AB1211" t="s">
        <v>95</v>
      </c>
      <c r="AC1211" t="s">
        <v>95</v>
      </c>
      <c r="AD1211" t="s">
        <v>96</v>
      </c>
      <c r="AE1211">
        <v>54</v>
      </c>
      <c r="AF1211">
        <v>5</v>
      </c>
      <c r="AG1211" s="51">
        <v>41478684</v>
      </c>
      <c r="AI1211">
        <v>26</v>
      </c>
      <c r="AJ1211">
        <v>26</v>
      </c>
      <c r="AK1211" t="s">
        <v>467</v>
      </c>
      <c r="AL1211">
        <v>0</v>
      </c>
    </row>
    <row r="1212" spans="1:38">
      <c r="A1212">
        <v>3289665</v>
      </c>
      <c r="B1212" t="s">
        <v>4830</v>
      </c>
      <c r="C1212" t="s">
        <v>18</v>
      </c>
      <c r="D1212" t="s">
        <v>85</v>
      </c>
      <c r="E1212">
        <v>2011</v>
      </c>
      <c r="F1212">
        <v>8</v>
      </c>
      <c r="G1212">
        <v>23</v>
      </c>
      <c r="H1212" t="s">
        <v>86</v>
      </c>
      <c r="I1212" t="s">
        <v>16</v>
      </c>
      <c r="J1212" t="s">
        <v>16</v>
      </c>
      <c r="K1212" t="s">
        <v>646</v>
      </c>
      <c r="L1212" t="s">
        <v>86</v>
      </c>
      <c r="M1212" t="s">
        <v>88</v>
      </c>
      <c r="N1212" s="50">
        <v>99999999</v>
      </c>
      <c r="O1212" s="51">
        <v>2328420</v>
      </c>
      <c r="P1212" t="s">
        <v>4276</v>
      </c>
      <c r="Q1212" t="s">
        <v>4831</v>
      </c>
      <c r="R1212" t="s">
        <v>3716</v>
      </c>
      <c r="S1212" s="49" t="str">
        <f>CONCATENATE(Tabla_Datos[[#This Row],[Nombre_Cliente]]," ",Tabla_Datos[[#This Row],[ApellidoPaterno_Cliente]]," ",Tabla_Datos[[#This Row],[ApellidoMaterno_Cliente]])</f>
        <v xml:space="preserve">MARIA ELENA VELASCO  PEREZ </v>
      </c>
      <c r="T1212" s="53">
        <f>DATE(Tabla_Datos[[#This Row],[tAnio]],Tabla_Datos[[#This Row],[tMes]],Tabla_Datos[[#This Row],[tDia]])</f>
        <v>40778</v>
      </c>
      <c r="U1212" s="53" t="str">
        <f>IF(Tabla_Datos[[#This Row],[cProvincia]]="LIMA","LIMA","PROVINCIA")</f>
        <v>LIMA</v>
      </c>
      <c r="V1212" s="53" t="str">
        <f>MID(Tabla_Datos[[#This Row],[pTelefono]],1,SEARCH("-",Tabla_Datos[[#This Row],[pTelefono]],1)-1)</f>
        <v>1</v>
      </c>
      <c r="W1212" s="53" t="str">
        <f>MID(Tabla_Datos[[#This Row],[pTelefono]],SEARCH("-",Tabla_Datos[[#This Row],[pTelefono]],1)+1,LEN(Tabla_Datos[[#This Row],[pTelefono]]))</f>
        <v>989271598</v>
      </c>
      <c r="X1212" s="53" t="str">
        <f>CONCATENATE(Tabla_Datos[[#This Row],[TipUrb]]," ",Tabla_Datos[[#This Row],[Calle]]," ",Tabla_Datos[[#This Row],[NumCalle]])</f>
        <v xml:space="preserve">  TIZON Y BUENO, RICARDO 245</v>
      </c>
      <c r="Y1212" t="s">
        <v>92</v>
      </c>
      <c r="Z1212" t="s">
        <v>93</v>
      </c>
      <c r="AA1212" t="s">
        <v>94</v>
      </c>
      <c r="AB1212" t="s">
        <v>95</v>
      </c>
      <c r="AC1212">
        <v>301</v>
      </c>
      <c r="AD1212" t="s">
        <v>95</v>
      </c>
      <c r="AE1212" t="s">
        <v>95</v>
      </c>
      <c r="AG1212" s="51">
        <v>9941198</v>
      </c>
      <c r="AI1212">
        <v>26</v>
      </c>
      <c r="AJ1212">
        <v>26</v>
      </c>
      <c r="AK1212" t="s">
        <v>4832</v>
      </c>
      <c r="AL1212">
        <v>245</v>
      </c>
    </row>
    <row r="1213" spans="1:38">
      <c r="A1213">
        <v>3282466</v>
      </c>
      <c r="B1213" t="s">
        <v>4833</v>
      </c>
      <c r="C1213" t="s">
        <v>20</v>
      </c>
      <c r="D1213" t="s">
        <v>85</v>
      </c>
      <c r="E1213">
        <v>2011</v>
      </c>
      <c r="F1213">
        <v>8</v>
      </c>
      <c r="G1213">
        <v>23</v>
      </c>
      <c r="H1213" t="s">
        <v>86</v>
      </c>
      <c r="I1213" t="s">
        <v>16</v>
      </c>
      <c r="J1213" t="s">
        <v>16</v>
      </c>
      <c r="K1213" t="s">
        <v>277</v>
      </c>
      <c r="L1213" t="s">
        <v>86</v>
      </c>
      <c r="M1213" t="s">
        <v>88</v>
      </c>
      <c r="N1213" s="50">
        <v>11111249</v>
      </c>
      <c r="O1213" s="51">
        <v>2329262</v>
      </c>
      <c r="P1213" t="s">
        <v>4834</v>
      </c>
      <c r="Q1213" t="s">
        <v>4835</v>
      </c>
      <c r="R1213" t="s">
        <v>2393</v>
      </c>
      <c r="S1213" s="49" t="str">
        <f>CONCATENATE(Tabla_Datos[[#This Row],[Nombre_Cliente]]," ",Tabla_Datos[[#This Row],[ApellidoPaterno_Cliente]]," ",Tabla_Datos[[#This Row],[ApellidoMaterno_Cliente]])</f>
        <v>NELLY MARIBEL GODIÑO CORREA</v>
      </c>
      <c r="T1213" s="53">
        <f>DATE(Tabla_Datos[[#This Row],[tAnio]],Tabla_Datos[[#This Row],[tMes]],Tabla_Datos[[#This Row],[tDia]])</f>
        <v>40778</v>
      </c>
      <c r="U1213" s="53" t="str">
        <f>IF(Tabla_Datos[[#This Row],[cProvincia]]="LIMA","LIMA","PROVINCIA")</f>
        <v>LIMA</v>
      </c>
      <c r="V1213" s="53" t="str">
        <f>MID(Tabla_Datos[[#This Row],[pTelefono]],1,SEARCH("-",Tabla_Datos[[#This Row],[pTelefono]],1)-1)</f>
        <v>1</v>
      </c>
      <c r="W1213" s="53" t="str">
        <f>MID(Tabla_Datos[[#This Row],[pTelefono]],SEARCH("-",Tabla_Datos[[#This Row],[pTelefono]],1)+1,LEN(Tabla_Datos[[#This Row],[pTelefono]]))</f>
        <v>12745351</v>
      </c>
      <c r="X1213" s="53" t="str">
        <f>CONCATENATE(Tabla_Datos[[#This Row],[TipUrb]]," ",Tabla_Datos[[#This Row],[Calle]]," ",Tabla_Datos[[#This Row],[NumCalle]])</f>
        <v>UR SOTO BERMEO 366</v>
      </c>
      <c r="Y1213" t="s">
        <v>92</v>
      </c>
      <c r="Z1213" t="s">
        <v>122</v>
      </c>
      <c r="AA1213" t="s">
        <v>123</v>
      </c>
      <c r="AB1213" t="s">
        <v>95</v>
      </c>
      <c r="AC1213" t="s">
        <v>95</v>
      </c>
      <c r="AD1213" t="s">
        <v>161</v>
      </c>
      <c r="AE1213" t="s">
        <v>95</v>
      </c>
      <c r="AF1213" t="s">
        <v>95</v>
      </c>
      <c r="AG1213" s="51">
        <v>10809672</v>
      </c>
      <c r="AH1213" t="s">
        <v>95</v>
      </c>
      <c r="AI1213">
        <v>1</v>
      </c>
      <c r="AJ1213">
        <v>1</v>
      </c>
      <c r="AK1213" t="s">
        <v>4836</v>
      </c>
      <c r="AL1213">
        <v>366</v>
      </c>
    </row>
    <row r="1214" spans="1:38">
      <c r="A1214">
        <v>3282500</v>
      </c>
      <c r="B1214" t="s">
        <v>4837</v>
      </c>
      <c r="C1214" t="s">
        <v>19</v>
      </c>
      <c r="D1214" t="s">
        <v>85</v>
      </c>
      <c r="E1214">
        <v>2011</v>
      </c>
      <c r="F1214">
        <v>8</v>
      </c>
      <c r="G1214">
        <v>23</v>
      </c>
      <c r="H1214" t="s">
        <v>86</v>
      </c>
      <c r="I1214" t="s">
        <v>16</v>
      </c>
      <c r="J1214" t="s">
        <v>16</v>
      </c>
      <c r="K1214" t="s">
        <v>277</v>
      </c>
      <c r="L1214" t="s">
        <v>86</v>
      </c>
      <c r="M1214" t="s">
        <v>88</v>
      </c>
      <c r="N1214" s="50">
        <v>43041250</v>
      </c>
      <c r="O1214" s="51">
        <v>2329292</v>
      </c>
      <c r="P1214" t="s">
        <v>4838</v>
      </c>
      <c r="Q1214" t="s">
        <v>4839</v>
      </c>
      <c r="R1214" t="s">
        <v>4840</v>
      </c>
      <c r="S1214" s="49" t="str">
        <f>CONCATENATE(Tabla_Datos[[#This Row],[Nombre_Cliente]]," ",Tabla_Datos[[#This Row],[ApellidoPaterno_Cliente]]," ",Tabla_Datos[[#This Row],[ApellidoMaterno_Cliente]])</f>
        <v>JULIO MIGUEL ACCINELLI WINDER</v>
      </c>
      <c r="T1214" s="53">
        <f>DATE(Tabla_Datos[[#This Row],[tAnio]],Tabla_Datos[[#This Row],[tMes]],Tabla_Datos[[#This Row],[tDia]])</f>
        <v>40778</v>
      </c>
      <c r="U1214" s="53" t="str">
        <f>IF(Tabla_Datos[[#This Row],[cProvincia]]="LIMA","LIMA","PROVINCIA")</f>
        <v>LIMA</v>
      </c>
      <c r="V1214" s="53" t="str">
        <f>MID(Tabla_Datos[[#This Row],[pTelefono]],1,SEARCH("-",Tabla_Datos[[#This Row],[pTelefono]],1)-1)</f>
        <v>1</v>
      </c>
      <c r="W1214" s="53" t="str">
        <f>MID(Tabla_Datos[[#This Row],[pTelefono]],SEARCH("-",Tabla_Datos[[#This Row],[pTelefono]],1)+1,LEN(Tabla_Datos[[#This Row],[pTelefono]]))</f>
        <v>998181911</v>
      </c>
      <c r="X1214" s="53" t="str">
        <f>CONCATENATE(Tabla_Datos[[#This Row],[TipUrb]]," ",Tabla_Datos[[#This Row],[Calle]]," ",Tabla_Datos[[#This Row],[NumCalle]])</f>
        <v xml:space="preserve">  TAMBOMACHAY 195</v>
      </c>
      <c r="Y1214" t="s">
        <v>92</v>
      </c>
      <c r="Z1214" t="s">
        <v>196</v>
      </c>
      <c r="AA1214" t="s">
        <v>197</v>
      </c>
      <c r="AB1214" t="s">
        <v>95</v>
      </c>
      <c r="AC1214">
        <v>201</v>
      </c>
      <c r="AD1214" t="s">
        <v>95</v>
      </c>
      <c r="AE1214" t="s">
        <v>95</v>
      </c>
      <c r="AF1214" t="s">
        <v>95</v>
      </c>
      <c r="AG1214" s="51">
        <v>7777668</v>
      </c>
      <c r="AH1214" t="s">
        <v>95</v>
      </c>
      <c r="AI1214">
        <v>1</v>
      </c>
      <c r="AJ1214">
        <v>1</v>
      </c>
      <c r="AK1214" t="s">
        <v>4841</v>
      </c>
      <c r="AL1214">
        <v>195</v>
      </c>
    </row>
    <row r="1215" spans="1:38">
      <c r="A1215">
        <v>3281229</v>
      </c>
      <c r="B1215" t="s">
        <v>4842</v>
      </c>
      <c r="C1215" t="s">
        <v>18</v>
      </c>
      <c r="D1215" t="s">
        <v>143</v>
      </c>
      <c r="E1215">
        <v>2011</v>
      </c>
      <c r="F1215">
        <v>8</v>
      </c>
      <c r="G1215">
        <v>23</v>
      </c>
      <c r="H1215" t="s">
        <v>86</v>
      </c>
      <c r="I1215" t="s">
        <v>16</v>
      </c>
      <c r="J1215" t="s">
        <v>16</v>
      </c>
      <c r="K1215" t="s">
        <v>211</v>
      </c>
      <c r="L1215" t="s">
        <v>86</v>
      </c>
      <c r="M1215" t="s">
        <v>88</v>
      </c>
      <c r="O1215" s="51">
        <v>2328360</v>
      </c>
      <c r="P1215" t="s">
        <v>4843</v>
      </c>
      <c r="Q1215" t="s">
        <v>4844</v>
      </c>
      <c r="R1215" t="s">
        <v>4845</v>
      </c>
      <c r="S1215" s="49" t="str">
        <f>CONCATENATE(Tabla_Datos[[#This Row],[Nombre_Cliente]]," ",Tabla_Datos[[#This Row],[ApellidoPaterno_Cliente]]," ",Tabla_Datos[[#This Row],[ApellidoMaterno_Cliente]])</f>
        <v>MOISES VALENTIN ISUSQUIZA MALACHE</v>
      </c>
      <c r="T1215" s="53">
        <f>DATE(Tabla_Datos[[#This Row],[tAnio]],Tabla_Datos[[#This Row],[tMes]],Tabla_Datos[[#This Row],[tDia]])</f>
        <v>40778</v>
      </c>
      <c r="U1215" s="53" t="str">
        <f>IF(Tabla_Datos[[#This Row],[cProvincia]]="LIMA","LIMA","PROVINCIA")</f>
        <v>LIMA</v>
      </c>
      <c r="V1215" s="53" t="str">
        <f>MID(Tabla_Datos[[#This Row],[pTelefono]],1,SEARCH("-",Tabla_Datos[[#This Row],[pTelefono]],1)-1)</f>
        <v>1</v>
      </c>
      <c r="W1215" s="53" t="str">
        <f>MID(Tabla_Datos[[#This Row],[pTelefono]],SEARCH("-",Tabla_Datos[[#This Row],[pTelefono]],1)+1,LEN(Tabla_Datos[[#This Row],[pTelefono]]))</f>
        <v>7825068</v>
      </c>
      <c r="X1215" s="53" t="str">
        <f>CONCATENATE(Tabla_Datos[[#This Row],[TipUrb]]," ",Tabla_Datos[[#This Row],[Calle]]," ",Tabla_Datos[[#This Row],[NumCalle]])</f>
        <v>FU 6 0</v>
      </c>
      <c r="Y1215" t="s">
        <v>92</v>
      </c>
      <c r="Z1215" t="s">
        <v>181</v>
      </c>
      <c r="AA1215" t="s">
        <v>182</v>
      </c>
      <c r="AB1215" t="s">
        <v>95</v>
      </c>
      <c r="AC1215" t="s">
        <v>95</v>
      </c>
      <c r="AD1215" t="s">
        <v>2384</v>
      </c>
      <c r="AE1215" t="s">
        <v>467</v>
      </c>
      <c r="AF1215">
        <v>2</v>
      </c>
      <c r="AG1215" s="51">
        <v>7892482</v>
      </c>
      <c r="AI1215">
        <v>26</v>
      </c>
      <c r="AJ1215">
        <v>26</v>
      </c>
      <c r="AK1215">
        <v>6</v>
      </c>
      <c r="AL1215">
        <v>0</v>
      </c>
    </row>
    <row r="1216" spans="1:38">
      <c r="A1216">
        <v>3284669</v>
      </c>
      <c r="B1216" t="s">
        <v>4846</v>
      </c>
      <c r="C1216" t="s">
        <v>19</v>
      </c>
      <c r="D1216" t="s">
        <v>85</v>
      </c>
      <c r="E1216">
        <v>2011</v>
      </c>
      <c r="F1216">
        <v>8</v>
      </c>
      <c r="G1216">
        <v>23</v>
      </c>
      <c r="H1216" t="s">
        <v>144</v>
      </c>
      <c r="I1216" t="s">
        <v>16</v>
      </c>
      <c r="J1216" t="s">
        <v>16</v>
      </c>
      <c r="K1216" t="s">
        <v>157</v>
      </c>
      <c r="L1216" t="s">
        <v>144</v>
      </c>
      <c r="M1216" t="s">
        <v>594</v>
      </c>
      <c r="O1216" s="51">
        <v>2331145</v>
      </c>
      <c r="P1216" t="s">
        <v>4847</v>
      </c>
      <c r="Q1216" t="s">
        <v>1086</v>
      </c>
      <c r="R1216" t="s">
        <v>4848</v>
      </c>
      <c r="S1216" s="49" t="str">
        <f>CONCATENATE(Tabla_Datos[[#This Row],[Nombre_Cliente]]," ",Tabla_Datos[[#This Row],[ApellidoPaterno_Cliente]]," ",Tabla_Datos[[#This Row],[ApellidoMaterno_Cliente]])</f>
        <v>JULIA MILADY AGUILAR ORTIZ DE PACHECO</v>
      </c>
      <c r="T1216" s="53">
        <f>DATE(Tabla_Datos[[#This Row],[tAnio]],Tabla_Datos[[#This Row],[tMes]],Tabla_Datos[[#This Row],[tDia]])</f>
        <v>40778</v>
      </c>
      <c r="U1216" s="53" t="str">
        <f>IF(Tabla_Datos[[#This Row],[cProvincia]]="LIMA","LIMA","PROVINCIA")</f>
        <v>LIMA</v>
      </c>
      <c r="V1216" s="53" t="str">
        <f>MID(Tabla_Datos[[#This Row],[pTelefono]],1,SEARCH("-",Tabla_Datos[[#This Row],[pTelefono]],1)-1)</f>
        <v>1</v>
      </c>
      <c r="W1216" s="53" t="str">
        <f>MID(Tabla_Datos[[#This Row],[pTelefono]],SEARCH("-",Tabla_Datos[[#This Row],[pTelefono]],1)+1,LEN(Tabla_Datos[[#This Row],[pTelefono]]))</f>
        <v>974748694</v>
      </c>
      <c r="X1216" s="53" t="str">
        <f>CONCATENATE(Tabla_Datos[[#This Row],[TipUrb]]," ",Tabla_Datos[[#This Row],[Calle]]," ",Tabla_Datos[[#This Row],[NumCalle]])</f>
        <v>CO VALLE TOMAS 1530</v>
      </c>
      <c r="Y1216" t="s">
        <v>92</v>
      </c>
      <c r="Z1216" t="s">
        <v>122</v>
      </c>
      <c r="AA1216" t="s">
        <v>123</v>
      </c>
      <c r="AB1216">
        <v>3</v>
      </c>
      <c r="AC1216">
        <v>204</v>
      </c>
      <c r="AD1216" t="s">
        <v>198</v>
      </c>
      <c r="AE1216" t="s">
        <v>95</v>
      </c>
      <c r="AF1216" t="s">
        <v>95</v>
      </c>
      <c r="AG1216" s="51">
        <v>23894345</v>
      </c>
      <c r="AH1216" t="s">
        <v>95</v>
      </c>
      <c r="AI1216">
        <v>1</v>
      </c>
      <c r="AJ1216">
        <v>1</v>
      </c>
      <c r="AK1216" t="s">
        <v>4849</v>
      </c>
      <c r="AL1216">
        <v>1530</v>
      </c>
    </row>
    <row r="1217" spans="1:38">
      <c r="A1217">
        <v>3282049</v>
      </c>
      <c r="B1217" t="s">
        <v>4850</v>
      </c>
      <c r="C1217" t="s">
        <v>20</v>
      </c>
      <c r="D1217" t="s">
        <v>85</v>
      </c>
      <c r="E1217">
        <v>2011</v>
      </c>
      <c r="F1217">
        <v>8</v>
      </c>
      <c r="G1217">
        <v>23</v>
      </c>
      <c r="H1217" t="s">
        <v>86</v>
      </c>
      <c r="I1217" t="s">
        <v>16</v>
      </c>
      <c r="J1217" t="s">
        <v>16</v>
      </c>
      <c r="K1217" t="s">
        <v>277</v>
      </c>
      <c r="L1217" t="s">
        <v>86</v>
      </c>
      <c r="M1217" t="s">
        <v>88</v>
      </c>
      <c r="N1217" s="50">
        <v>10762376</v>
      </c>
      <c r="O1217" s="51">
        <v>2329059</v>
      </c>
      <c r="P1217" t="s">
        <v>4851</v>
      </c>
      <c r="Q1217" t="s">
        <v>4430</v>
      </c>
      <c r="R1217" t="s">
        <v>4852</v>
      </c>
      <c r="S1217" s="49" t="str">
        <f>CONCATENATE(Tabla_Datos[[#This Row],[Nombre_Cliente]]," ",Tabla_Datos[[#This Row],[ApellidoPaterno_Cliente]]," ",Tabla_Datos[[#This Row],[ApellidoMaterno_Cliente]])</f>
        <v>LUIS ARMANDO ALVA FASCE</v>
      </c>
      <c r="T1217" s="53">
        <f>DATE(Tabla_Datos[[#This Row],[tAnio]],Tabla_Datos[[#This Row],[tMes]],Tabla_Datos[[#This Row],[tDia]])</f>
        <v>40778</v>
      </c>
      <c r="U1217" s="53" t="str">
        <f>IF(Tabla_Datos[[#This Row],[cProvincia]]="LIMA","LIMA","PROVINCIA")</f>
        <v>LIMA</v>
      </c>
      <c r="V1217" s="53" t="str">
        <f>MID(Tabla_Datos[[#This Row],[pTelefono]],1,SEARCH("-",Tabla_Datos[[#This Row],[pTelefono]],1)-1)</f>
        <v>1</v>
      </c>
      <c r="W1217" s="53" t="str">
        <f>MID(Tabla_Datos[[#This Row],[pTelefono]],SEARCH("-",Tabla_Datos[[#This Row],[pTelefono]],1)+1,LEN(Tabla_Datos[[#This Row],[pTelefono]]))</f>
        <v>981180383</v>
      </c>
      <c r="X1217" s="53" t="str">
        <f>CONCATENATE(Tabla_Datos[[#This Row],[TipUrb]]," ",Tabla_Datos[[#This Row],[Calle]]," ",Tabla_Datos[[#This Row],[NumCalle]])</f>
        <v>UR A 0</v>
      </c>
      <c r="Y1217" t="s">
        <v>92</v>
      </c>
      <c r="Z1217" t="s">
        <v>196</v>
      </c>
      <c r="AA1217" t="s">
        <v>197</v>
      </c>
      <c r="AB1217" t="s">
        <v>95</v>
      </c>
      <c r="AC1217" t="s">
        <v>95</v>
      </c>
      <c r="AD1217" t="s">
        <v>161</v>
      </c>
      <c r="AE1217" t="s">
        <v>474</v>
      </c>
      <c r="AF1217">
        <v>4</v>
      </c>
      <c r="AG1217" s="51">
        <v>7701447</v>
      </c>
      <c r="AH1217" t="s">
        <v>95</v>
      </c>
      <c r="AI1217">
        <v>1</v>
      </c>
      <c r="AJ1217">
        <v>1</v>
      </c>
      <c r="AK1217" t="s">
        <v>116</v>
      </c>
      <c r="AL1217">
        <v>0</v>
      </c>
    </row>
    <row r="1218" spans="1:38">
      <c r="A1218">
        <v>3283136</v>
      </c>
      <c r="B1218" t="s">
        <v>4853</v>
      </c>
      <c r="C1218" t="s">
        <v>20</v>
      </c>
      <c r="D1218" t="s">
        <v>85</v>
      </c>
      <c r="E1218">
        <v>2011</v>
      </c>
      <c r="F1218">
        <v>8</v>
      </c>
      <c r="G1218">
        <v>23</v>
      </c>
      <c r="H1218" t="s">
        <v>144</v>
      </c>
      <c r="I1218" t="s">
        <v>16</v>
      </c>
      <c r="J1218" t="s">
        <v>16</v>
      </c>
      <c r="K1218" t="s">
        <v>277</v>
      </c>
      <c r="L1218" t="s">
        <v>86</v>
      </c>
      <c r="M1218" t="s">
        <v>88</v>
      </c>
      <c r="N1218" s="50">
        <v>9854201</v>
      </c>
      <c r="O1218" s="51">
        <v>2329805</v>
      </c>
      <c r="P1218" t="s">
        <v>4854</v>
      </c>
      <c r="Q1218" t="s">
        <v>2576</v>
      </c>
      <c r="R1218" t="s">
        <v>3705</v>
      </c>
      <c r="S1218" s="49" t="str">
        <f>CONCATENATE(Tabla_Datos[[#This Row],[Nombre_Cliente]]," ",Tabla_Datos[[#This Row],[ApellidoPaterno_Cliente]]," ",Tabla_Datos[[#This Row],[ApellidoMaterno_Cliente]])</f>
        <v>LINA JANETTE ADRIANZEN CARAMANTIN</v>
      </c>
      <c r="T1218" s="53">
        <f>DATE(Tabla_Datos[[#This Row],[tAnio]],Tabla_Datos[[#This Row],[tMes]],Tabla_Datos[[#This Row],[tDia]])</f>
        <v>40778</v>
      </c>
      <c r="U1218" s="53" t="str">
        <f>IF(Tabla_Datos[[#This Row],[cProvincia]]="LIMA","LIMA","PROVINCIA")</f>
        <v>LIMA</v>
      </c>
      <c r="V1218" s="53" t="str">
        <f>MID(Tabla_Datos[[#This Row],[pTelefono]],1,SEARCH("-",Tabla_Datos[[#This Row],[pTelefono]],1)-1)</f>
        <v>1</v>
      </c>
      <c r="W1218" s="53" t="str">
        <f>MID(Tabla_Datos[[#This Row],[pTelefono]],SEARCH("-",Tabla_Datos[[#This Row],[pTelefono]],1)+1,LEN(Tabla_Datos[[#This Row],[pTelefono]]))</f>
        <v>998321643</v>
      </c>
      <c r="X1218" s="53" t="str">
        <f>CONCATENATE(Tabla_Datos[[#This Row],[TipUrb]]," ",Tabla_Datos[[#This Row],[Calle]]," ",Tabla_Datos[[#This Row],[NumCalle]])</f>
        <v>UR CASTRAT FERNANDO 651</v>
      </c>
      <c r="Y1218" t="s">
        <v>92</v>
      </c>
      <c r="Z1218" t="s">
        <v>196</v>
      </c>
      <c r="AA1218" t="s">
        <v>197</v>
      </c>
      <c r="AB1218" t="s">
        <v>95</v>
      </c>
      <c r="AC1218">
        <v>302</v>
      </c>
      <c r="AD1218" t="s">
        <v>161</v>
      </c>
      <c r="AE1218" t="s">
        <v>95</v>
      </c>
      <c r="AF1218" t="s">
        <v>95</v>
      </c>
      <c r="AG1218" s="51">
        <v>10488642</v>
      </c>
      <c r="AH1218" t="s">
        <v>95</v>
      </c>
      <c r="AI1218">
        <v>1</v>
      </c>
      <c r="AJ1218">
        <v>1</v>
      </c>
      <c r="AK1218" t="s">
        <v>4855</v>
      </c>
      <c r="AL1218">
        <v>651</v>
      </c>
    </row>
    <row r="1219" spans="1:38">
      <c r="A1219">
        <v>3281578</v>
      </c>
      <c r="B1219" t="s">
        <v>4856</v>
      </c>
      <c r="C1219" t="s">
        <v>20</v>
      </c>
      <c r="D1219" t="s">
        <v>143</v>
      </c>
      <c r="E1219">
        <v>2011</v>
      </c>
      <c r="F1219">
        <v>8</v>
      </c>
      <c r="G1219">
        <v>23</v>
      </c>
      <c r="H1219" t="s">
        <v>86</v>
      </c>
      <c r="I1219" t="s">
        <v>241</v>
      </c>
      <c r="J1219" t="s">
        <v>242</v>
      </c>
      <c r="K1219" t="s">
        <v>937</v>
      </c>
      <c r="L1219" t="s">
        <v>86</v>
      </c>
      <c r="M1219" t="s">
        <v>148</v>
      </c>
      <c r="N1219" s="50">
        <v>80171499</v>
      </c>
      <c r="O1219" s="51">
        <v>2328665</v>
      </c>
      <c r="P1219" t="s">
        <v>4857</v>
      </c>
      <c r="Q1219" t="s">
        <v>4858</v>
      </c>
      <c r="R1219" t="s">
        <v>4859</v>
      </c>
      <c r="S1219" s="49" t="str">
        <f>CONCATENATE(Tabla_Datos[[#This Row],[Nombre_Cliente]]," ",Tabla_Datos[[#This Row],[ApellidoPaterno_Cliente]]," ",Tabla_Datos[[#This Row],[ApellidoMaterno_Cliente]])</f>
        <v>EDUARDO SEGUNDO REBAZA LAVADO</v>
      </c>
      <c r="T1219" s="53">
        <f>DATE(Tabla_Datos[[#This Row],[tAnio]],Tabla_Datos[[#This Row],[tMes]],Tabla_Datos[[#This Row],[tDia]])</f>
        <v>40778</v>
      </c>
      <c r="U1219" s="53" t="str">
        <f>IF(Tabla_Datos[[#This Row],[cProvincia]]="LIMA","LIMA","PROVINCIA")</f>
        <v>PROVINCIA</v>
      </c>
      <c r="V1219" s="53" t="str">
        <f>MID(Tabla_Datos[[#This Row],[pTelefono]],1,SEARCH("-",Tabla_Datos[[#This Row],[pTelefono]],1)-1)</f>
        <v>44</v>
      </c>
      <c r="W1219" s="53" t="str">
        <f>MID(Tabla_Datos[[#This Row],[pTelefono]],SEARCH("-",Tabla_Datos[[#This Row],[pTelefono]],1)+1,LEN(Tabla_Datos[[#This Row],[pTelefono]]))</f>
        <v>944306090</v>
      </c>
      <c r="X1219" s="53" t="str">
        <f>CONCATENATE(Tabla_Datos[[#This Row],[TipUrb]]," ",Tabla_Datos[[#This Row],[Calle]]," ",Tabla_Datos[[#This Row],[NumCalle]])</f>
        <v xml:space="preserve">  LOS INCAS 641</v>
      </c>
      <c r="Y1219" t="s">
        <v>246</v>
      </c>
      <c r="Z1219" t="s">
        <v>152</v>
      </c>
      <c r="AA1219" t="s">
        <v>153</v>
      </c>
      <c r="AB1219" t="s">
        <v>95</v>
      </c>
      <c r="AC1219" t="s">
        <v>95</v>
      </c>
      <c r="AD1219" t="s">
        <v>95</v>
      </c>
      <c r="AE1219" t="s">
        <v>95</v>
      </c>
      <c r="AF1219" t="s">
        <v>95</v>
      </c>
      <c r="AG1219" s="51">
        <v>40157990</v>
      </c>
      <c r="AH1219" t="s">
        <v>95</v>
      </c>
      <c r="AI1219">
        <v>1</v>
      </c>
      <c r="AJ1219">
        <v>1</v>
      </c>
      <c r="AK1219" t="s">
        <v>1024</v>
      </c>
      <c r="AL1219">
        <v>641</v>
      </c>
    </row>
    <row r="1220" spans="1:38">
      <c r="A1220">
        <v>3283234</v>
      </c>
      <c r="B1220" t="s">
        <v>4860</v>
      </c>
      <c r="C1220" t="s">
        <v>20</v>
      </c>
      <c r="D1220" t="s">
        <v>143</v>
      </c>
      <c r="E1220">
        <v>2011</v>
      </c>
      <c r="F1220">
        <v>8</v>
      </c>
      <c r="G1220">
        <v>23</v>
      </c>
      <c r="H1220" t="s">
        <v>86</v>
      </c>
      <c r="I1220" t="s">
        <v>145</v>
      </c>
      <c r="J1220" t="s">
        <v>469</v>
      </c>
      <c r="K1220" t="s">
        <v>470</v>
      </c>
      <c r="L1220" t="s">
        <v>86</v>
      </c>
      <c r="M1220" t="s">
        <v>148</v>
      </c>
      <c r="N1220" s="50">
        <v>32910167</v>
      </c>
      <c r="O1220" s="51">
        <v>2329894</v>
      </c>
      <c r="P1220" t="s">
        <v>4861</v>
      </c>
      <c r="Q1220" t="s">
        <v>297</v>
      </c>
      <c r="R1220" t="s">
        <v>4862</v>
      </c>
      <c r="S1220" s="49" t="str">
        <f>CONCATENATE(Tabla_Datos[[#This Row],[Nombre_Cliente]]," ",Tabla_Datos[[#This Row],[ApellidoPaterno_Cliente]]," ",Tabla_Datos[[#This Row],[ApellidoMaterno_Cliente]])</f>
        <v>FREDDY RICHARD CARRASCO IZAGUIRRE</v>
      </c>
      <c r="T1220" s="53">
        <f>DATE(Tabla_Datos[[#This Row],[tAnio]],Tabla_Datos[[#This Row],[tMes]],Tabla_Datos[[#This Row],[tDia]])</f>
        <v>40778</v>
      </c>
      <c r="U1220" s="53" t="str">
        <f>IF(Tabla_Datos[[#This Row],[cProvincia]]="LIMA","LIMA","PROVINCIA")</f>
        <v>PROVINCIA</v>
      </c>
      <c r="V1220" s="53" t="str">
        <f>MID(Tabla_Datos[[#This Row],[pTelefono]],1,SEARCH("-",Tabla_Datos[[#This Row],[pTelefono]],1)-1)</f>
        <v>43</v>
      </c>
      <c r="W1220" s="53" t="str">
        <f>MID(Tabla_Datos[[#This Row],[pTelefono]],SEARCH("-",Tabla_Datos[[#This Row],[pTelefono]],1)+1,LEN(Tabla_Datos[[#This Row],[pTelefono]]))</f>
        <v>943935044</v>
      </c>
      <c r="X1220" s="53" t="str">
        <f>CONCATENATE(Tabla_Datos[[#This Row],[TipUrb]]," ",Tabla_Datos[[#This Row],[Calle]]," ",Tabla_Datos[[#This Row],[NumCalle]])</f>
        <v>AH . 0</v>
      </c>
      <c r="Y1220" t="s">
        <v>151</v>
      </c>
      <c r="Z1220" t="s">
        <v>152</v>
      </c>
      <c r="AA1220" t="s">
        <v>153</v>
      </c>
      <c r="AB1220" t="s">
        <v>95</v>
      </c>
      <c r="AC1220" t="s">
        <v>95</v>
      </c>
      <c r="AD1220" t="s">
        <v>96</v>
      </c>
      <c r="AE1220" t="s">
        <v>95</v>
      </c>
      <c r="AF1220" t="s">
        <v>467</v>
      </c>
      <c r="AG1220" s="51">
        <v>32969504</v>
      </c>
      <c r="AH1220" t="s">
        <v>95</v>
      </c>
      <c r="AI1220">
        <v>1</v>
      </c>
      <c r="AJ1220">
        <v>1</v>
      </c>
      <c r="AK1220" t="s">
        <v>221</v>
      </c>
      <c r="AL1220">
        <v>0</v>
      </c>
    </row>
    <row r="1221" spans="1:38">
      <c r="A1221">
        <v>3283729</v>
      </c>
      <c r="B1221" t="s">
        <v>4863</v>
      </c>
      <c r="C1221" t="s">
        <v>18</v>
      </c>
      <c r="D1221" t="s">
        <v>85</v>
      </c>
      <c r="E1221">
        <v>2011</v>
      </c>
      <c r="F1221">
        <v>8</v>
      </c>
      <c r="G1221">
        <v>23</v>
      </c>
      <c r="H1221" t="s">
        <v>86</v>
      </c>
      <c r="I1221" t="s">
        <v>16</v>
      </c>
      <c r="J1221" t="s">
        <v>16</v>
      </c>
      <c r="K1221" t="s">
        <v>277</v>
      </c>
      <c r="L1221" t="s">
        <v>86</v>
      </c>
      <c r="M1221" t="s">
        <v>88</v>
      </c>
      <c r="N1221" s="50">
        <v>9255063</v>
      </c>
      <c r="O1221" s="51">
        <v>2330300</v>
      </c>
      <c r="P1221" t="s">
        <v>4864</v>
      </c>
      <c r="Q1221" t="s">
        <v>4865</v>
      </c>
      <c r="R1221" t="s">
        <v>4866</v>
      </c>
      <c r="S1221" s="49" t="str">
        <f>CONCATENATE(Tabla_Datos[[#This Row],[Nombre_Cliente]]," ",Tabla_Datos[[#This Row],[ApellidoPaterno_Cliente]]," ",Tabla_Datos[[#This Row],[ApellidoMaterno_Cliente]])</f>
        <v xml:space="preserve">SONIA ELIZABETH  VARELA  ORUNA </v>
      </c>
      <c r="T1221" s="53">
        <f>DATE(Tabla_Datos[[#This Row],[tAnio]],Tabla_Datos[[#This Row],[tMes]],Tabla_Datos[[#This Row],[tDia]])</f>
        <v>40778</v>
      </c>
      <c r="U1221" s="53" t="str">
        <f>IF(Tabla_Datos[[#This Row],[cProvincia]]="LIMA","LIMA","PROVINCIA")</f>
        <v>LIMA</v>
      </c>
      <c r="V1221" s="53" t="str">
        <f>MID(Tabla_Datos[[#This Row],[pTelefono]],1,SEARCH("-",Tabla_Datos[[#This Row],[pTelefono]],1)-1)</f>
        <v>1</v>
      </c>
      <c r="W1221" s="53" t="str">
        <f>MID(Tabla_Datos[[#This Row],[pTelefono]],SEARCH("-",Tabla_Datos[[#This Row],[pTelefono]],1)+1,LEN(Tabla_Datos[[#This Row],[pTelefono]]))</f>
        <v>985127752</v>
      </c>
      <c r="X1221" s="53" t="str">
        <f>CONCATENATE(Tabla_Datos[[#This Row],[TipUrb]]," ",Tabla_Datos[[#This Row],[Calle]]," ",Tabla_Datos[[#This Row],[NumCalle]])</f>
        <v>AH MIRAMAR 0</v>
      </c>
      <c r="Y1221" t="s">
        <v>92</v>
      </c>
      <c r="Z1221" t="s">
        <v>93</v>
      </c>
      <c r="AA1221" t="s">
        <v>94</v>
      </c>
      <c r="AB1221" t="s">
        <v>95</v>
      </c>
      <c r="AC1221" t="s">
        <v>95</v>
      </c>
      <c r="AD1221" t="s">
        <v>96</v>
      </c>
      <c r="AE1221" t="s">
        <v>2813</v>
      </c>
      <c r="AF1221">
        <v>1</v>
      </c>
      <c r="AG1221" s="51">
        <v>42033294</v>
      </c>
      <c r="AI1221">
        <v>36</v>
      </c>
      <c r="AJ1221">
        <v>36</v>
      </c>
      <c r="AK1221" t="s">
        <v>3155</v>
      </c>
      <c r="AL1221">
        <v>0</v>
      </c>
    </row>
    <row r="1222" spans="1:38">
      <c r="A1222">
        <v>3292107</v>
      </c>
      <c r="B1222" t="s">
        <v>4867</v>
      </c>
      <c r="C1222" t="s">
        <v>18</v>
      </c>
      <c r="D1222" t="s">
        <v>85</v>
      </c>
      <c r="E1222">
        <v>2011</v>
      </c>
      <c r="F1222">
        <v>8</v>
      </c>
      <c r="G1222">
        <v>23</v>
      </c>
      <c r="H1222" t="s">
        <v>86</v>
      </c>
      <c r="I1222" t="s">
        <v>16</v>
      </c>
      <c r="J1222" t="s">
        <v>16</v>
      </c>
      <c r="K1222" t="s">
        <v>633</v>
      </c>
      <c r="L1222" t="s">
        <v>86</v>
      </c>
      <c r="M1222" t="s">
        <v>88</v>
      </c>
      <c r="N1222" s="50">
        <v>99999999</v>
      </c>
      <c r="O1222" s="51">
        <v>2331149</v>
      </c>
      <c r="P1222" t="s">
        <v>4868</v>
      </c>
      <c r="Q1222" t="s">
        <v>4869</v>
      </c>
      <c r="R1222" t="s">
        <v>4870</v>
      </c>
      <c r="S1222" s="49" t="str">
        <f>CONCATENATE(Tabla_Datos[[#This Row],[Nombre_Cliente]]," ",Tabla_Datos[[#This Row],[ApellidoPaterno_Cliente]]," ",Tabla_Datos[[#This Row],[ApellidoMaterno_Cliente]])</f>
        <v xml:space="preserve">CALIXTO  VEGAS  LITANO </v>
      </c>
      <c r="T1222" s="53">
        <f>DATE(Tabla_Datos[[#This Row],[tAnio]],Tabla_Datos[[#This Row],[tMes]],Tabla_Datos[[#This Row],[tDia]])</f>
        <v>40778</v>
      </c>
      <c r="U1222" s="53" t="str">
        <f>IF(Tabla_Datos[[#This Row],[cProvincia]]="LIMA","LIMA","PROVINCIA")</f>
        <v>LIMA</v>
      </c>
      <c r="V1222" s="53" t="str">
        <f>MID(Tabla_Datos[[#This Row],[pTelefono]],1,SEARCH("-",Tabla_Datos[[#This Row],[pTelefono]],1)-1)</f>
        <v>1</v>
      </c>
      <c r="W1222" s="53" t="str">
        <f>MID(Tabla_Datos[[#This Row],[pTelefono]],SEARCH("-",Tabla_Datos[[#This Row],[pTelefono]],1)+1,LEN(Tabla_Datos[[#This Row],[pTelefono]]))</f>
        <v>952355771</v>
      </c>
      <c r="X1222" s="53" t="str">
        <f>CONCATENATE(Tabla_Datos[[#This Row],[TipUrb]]," ",Tabla_Datos[[#This Row],[Calle]]," ",Tabla_Datos[[#This Row],[NumCalle]])</f>
        <v>UR   0</v>
      </c>
      <c r="Y1222" t="s">
        <v>92</v>
      </c>
      <c r="Z1222" t="s">
        <v>138</v>
      </c>
      <c r="AA1222" t="s">
        <v>139</v>
      </c>
      <c r="AB1222" t="s">
        <v>95</v>
      </c>
      <c r="AC1222" t="s">
        <v>95</v>
      </c>
      <c r="AD1222" t="s">
        <v>161</v>
      </c>
      <c r="AE1222" t="s">
        <v>3713</v>
      </c>
      <c r="AF1222">
        <v>21</v>
      </c>
      <c r="AG1222" s="51">
        <v>2619617</v>
      </c>
      <c r="AI1222">
        <v>26</v>
      </c>
      <c r="AJ1222">
        <v>26</v>
      </c>
      <c r="AK1222" t="s">
        <v>95</v>
      </c>
      <c r="AL1222">
        <v>0</v>
      </c>
    </row>
    <row r="1223" spans="1:38">
      <c r="A1223">
        <v>3282786</v>
      </c>
      <c r="B1223" t="s">
        <v>4871</v>
      </c>
      <c r="C1223" t="s">
        <v>20</v>
      </c>
      <c r="D1223" t="s">
        <v>85</v>
      </c>
      <c r="E1223">
        <v>2011</v>
      </c>
      <c r="F1223">
        <v>8</v>
      </c>
      <c r="G1223">
        <v>23</v>
      </c>
      <c r="H1223" t="s">
        <v>144</v>
      </c>
      <c r="I1223" t="s">
        <v>16</v>
      </c>
      <c r="J1223" t="s">
        <v>16</v>
      </c>
      <c r="K1223" t="s">
        <v>633</v>
      </c>
      <c r="L1223" t="s">
        <v>86</v>
      </c>
      <c r="M1223" t="s">
        <v>88</v>
      </c>
      <c r="N1223" s="50">
        <v>9802520</v>
      </c>
      <c r="O1223" s="51">
        <v>2329516</v>
      </c>
      <c r="P1223" t="s">
        <v>4872</v>
      </c>
      <c r="Q1223" t="s">
        <v>4873</v>
      </c>
      <c r="R1223" t="s">
        <v>821</v>
      </c>
      <c r="S1223" s="49" t="str">
        <f>CONCATENATE(Tabla_Datos[[#This Row],[Nombre_Cliente]]," ",Tabla_Datos[[#This Row],[ApellidoPaterno_Cliente]]," ",Tabla_Datos[[#This Row],[ApellidoMaterno_Cliente]])</f>
        <v>KAREN LIZBETH MODEST MORON SIFUENTES</v>
      </c>
      <c r="T1223" s="53">
        <f>DATE(Tabla_Datos[[#This Row],[tAnio]],Tabla_Datos[[#This Row],[tMes]],Tabla_Datos[[#This Row],[tDia]])</f>
        <v>40778</v>
      </c>
      <c r="U1223" s="53" t="str">
        <f>IF(Tabla_Datos[[#This Row],[cProvincia]]="LIMA","LIMA","PROVINCIA")</f>
        <v>LIMA</v>
      </c>
      <c r="V1223" s="53" t="str">
        <f>MID(Tabla_Datos[[#This Row],[pTelefono]],1,SEARCH("-",Tabla_Datos[[#This Row],[pTelefono]],1)-1)</f>
        <v>1</v>
      </c>
      <c r="W1223" s="53" t="str">
        <f>MID(Tabla_Datos[[#This Row],[pTelefono]],SEARCH("-",Tabla_Datos[[#This Row],[pTelefono]],1)+1,LEN(Tabla_Datos[[#This Row],[pTelefono]]))</f>
        <v>12312123</v>
      </c>
      <c r="X1223" s="53" t="str">
        <f>CONCATENATE(Tabla_Datos[[#This Row],[TipUrb]]," ",Tabla_Datos[[#This Row],[Calle]]," ",Tabla_Datos[[#This Row],[NumCalle]])</f>
        <v>UR LOS GIRASOLES 165</v>
      </c>
      <c r="Y1223" t="s">
        <v>92</v>
      </c>
      <c r="Z1223" t="s">
        <v>196</v>
      </c>
      <c r="AA1223" t="s">
        <v>197</v>
      </c>
      <c r="AB1223" t="s">
        <v>95</v>
      </c>
      <c r="AC1223">
        <v>102</v>
      </c>
      <c r="AD1223" t="s">
        <v>161</v>
      </c>
      <c r="AE1223" t="s">
        <v>95</v>
      </c>
      <c r="AF1223" t="s">
        <v>95</v>
      </c>
      <c r="AG1223" s="51">
        <v>10589069</v>
      </c>
      <c r="AH1223" t="s">
        <v>95</v>
      </c>
      <c r="AI1223">
        <v>1</v>
      </c>
      <c r="AJ1223">
        <v>1</v>
      </c>
      <c r="AK1223" t="s">
        <v>1253</v>
      </c>
      <c r="AL1223">
        <v>165</v>
      </c>
    </row>
    <row r="1224" spans="1:38">
      <c r="A1224">
        <v>3284981</v>
      </c>
      <c r="B1224" t="s">
        <v>4874</v>
      </c>
      <c r="C1224" t="s">
        <v>19</v>
      </c>
      <c r="D1224" t="s">
        <v>143</v>
      </c>
      <c r="E1224">
        <v>2011</v>
      </c>
      <c r="F1224">
        <v>8</v>
      </c>
      <c r="G1224">
        <v>23</v>
      </c>
      <c r="H1224" t="s">
        <v>144</v>
      </c>
      <c r="I1224" t="s">
        <v>292</v>
      </c>
      <c r="J1224" t="s">
        <v>293</v>
      </c>
      <c r="K1224" t="s">
        <v>292</v>
      </c>
      <c r="L1224" t="s">
        <v>144</v>
      </c>
      <c r="M1224" t="s">
        <v>294</v>
      </c>
      <c r="O1224" s="51">
        <v>2331442</v>
      </c>
      <c r="P1224" t="s">
        <v>3819</v>
      </c>
      <c r="Q1224" t="s">
        <v>3075</v>
      </c>
      <c r="R1224" t="s">
        <v>1489</v>
      </c>
      <c r="S1224" s="49" t="str">
        <f>CONCATENATE(Tabla_Datos[[#This Row],[Nombre_Cliente]]," ",Tabla_Datos[[#This Row],[ApellidoPaterno_Cliente]]," ",Tabla_Datos[[#This Row],[ApellidoMaterno_Cliente]])</f>
        <v>FELIX ROMERO CARDENAS</v>
      </c>
      <c r="T1224" s="53">
        <f>DATE(Tabla_Datos[[#This Row],[tAnio]],Tabla_Datos[[#This Row],[tMes]],Tabla_Datos[[#This Row],[tDia]])</f>
        <v>40778</v>
      </c>
      <c r="U1224" s="53" t="str">
        <f>IF(Tabla_Datos[[#This Row],[cProvincia]]="LIMA","LIMA","PROVINCIA")</f>
        <v>PROVINCIA</v>
      </c>
      <c r="V1224" s="53" t="str">
        <f>MID(Tabla_Datos[[#This Row],[pTelefono]],1,SEARCH("-",Tabla_Datos[[#This Row],[pTelefono]],1)-1)</f>
        <v>66</v>
      </c>
      <c r="W1224" s="53" t="str">
        <f>MID(Tabla_Datos[[#This Row],[pTelefono]],SEARCH("-",Tabla_Datos[[#This Row],[pTelefono]],1)+1,LEN(Tabla_Datos[[#This Row],[pTelefono]]))</f>
        <v>966828245</v>
      </c>
      <c r="X1224" s="53" t="str">
        <f>CONCATENATE(Tabla_Datos[[#This Row],[TipUrb]]," ",Tabla_Datos[[#This Row],[Calle]]," ",Tabla_Datos[[#This Row],[NumCalle]])</f>
        <v>- MARICAL CACERES 1354</v>
      </c>
      <c r="Y1224" t="s">
        <v>298</v>
      </c>
      <c r="Z1224" t="s">
        <v>152</v>
      </c>
      <c r="AA1224" t="s">
        <v>153</v>
      </c>
      <c r="AB1224" t="s">
        <v>95</v>
      </c>
      <c r="AC1224" t="s">
        <v>95</v>
      </c>
      <c r="AD1224" t="s">
        <v>109</v>
      </c>
      <c r="AE1224" t="s">
        <v>95</v>
      </c>
      <c r="AF1224" t="s">
        <v>95</v>
      </c>
      <c r="AG1224" s="51">
        <v>28294478</v>
      </c>
      <c r="AH1224" t="s">
        <v>95</v>
      </c>
      <c r="AI1224">
        <v>1</v>
      </c>
      <c r="AJ1224">
        <v>1</v>
      </c>
      <c r="AK1224" t="s">
        <v>4875</v>
      </c>
      <c r="AL1224">
        <v>1354</v>
      </c>
    </row>
    <row r="1225" spans="1:38">
      <c r="A1225">
        <v>3284465</v>
      </c>
      <c r="B1225" t="s">
        <v>4876</v>
      </c>
      <c r="C1225" t="s">
        <v>19</v>
      </c>
      <c r="D1225" t="s">
        <v>143</v>
      </c>
      <c r="E1225">
        <v>2011</v>
      </c>
      <c r="F1225">
        <v>8</v>
      </c>
      <c r="G1225">
        <v>23</v>
      </c>
      <c r="H1225" t="s">
        <v>86</v>
      </c>
      <c r="I1225" t="s">
        <v>16</v>
      </c>
      <c r="J1225" t="s">
        <v>4013</v>
      </c>
      <c r="K1225" t="s">
        <v>4014</v>
      </c>
      <c r="L1225" t="s">
        <v>86</v>
      </c>
      <c r="M1225" t="s">
        <v>294</v>
      </c>
      <c r="N1225" s="50">
        <v>40807444</v>
      </c>
      <c r="O1225" s="51">
        <v>2330968</v>
      </c>
      <c r="P1225" t="s">
        <v>4877</v>
      </c>
      <c r="Q1225" t="s">
        <v>4878</v>
      </c>
      <c r="R1225" t="s">
        <v>4879</v>
      </c>
      <c r="S1225" s="49" t="str">
        <f>CONCATENATE(Tabla_Datos[[#This Row],[Nombre_Cliente]]," ",Tabla_Datos[[#This Row],[ApellidoPaterno_Cliente]]," ",Tabla_Datos[[#This Row],[ApellidoMaterno_Cliente]])</f>
        <v>JUANA BEATRIZ OTSUKA ARMAS DE GARCIA</v>
      </c>
      <c r="T1225" s="53">
        <f>DATE(Tabla_Datos[[#This Row],[tAnio]],Tabla_Datos[[#This Row],[tMes]],Tabla_Datos[[#This Row],[tDia]])</f>
        <v>40778</v>
      </c>
      <c r="U1225" s="53" t="str">
        <f>IF(Tabla_Datos[[#This Row],[cProvincia]]="LIMA","LIMA","PROVINCIA")</f>
        <v>PROVINCIA</v>
      </c>
      <c r="V1225" s="53" t="str">
        <f>MID(Tabla_Datos[[#This Row],[pTelefono]],1,SEARCH("-",Tabla_Datos[[#This Row],[pTelefono]],1)-1)</f>
        <v>1</v>
      </c>
      <c r="W1225" s="53" t="str">
        <f>MID(Tabla_Datos[[#This Row],[pTelefono]],SEARCH("-",Tabla_Datos[[#This Row],[pTelefono]],1)+1,LEN(Tabla_Datos[[#This Row],[pTelefono]]))</f>
        <v>944643091</v>
      </c>
      <c r="X1225" s="53" t="str">
        <f>CONCATENATE(Tabla_Datos[[#This Row],[TipUrb]]," ",Tabla_Datos[[#This Row],[Calle]]," ",Tabla_Datos[[#This Row],[NumCalle]])</f>
        <v>- CONDORAY  MZ L 4</v>
      </c>
      <c r="Y1225" t="s">
        <v>92</v>
      </c>
      <c r="Z1225" t="s">
        <v>152</v>
      </c>
      <c r="AA1225" t="s">
        <v>153</v>
      </c>
      <c r="AB1225" t="s">
        <v>95</v>
      </c>
      <c r="AC1225" t="s">
        <v>95</v>
      </c>
      <c r="AD1225" t="s">
        <v>109</v>
      </c>
      <c r="AE1225" t="s">
        <v>95</v>
      </c>
      <c r="AF1225" t="s">
        <v>95</v>
      </c>
      <c r="AG1225" s="51">
        <v>15358814</v>
      </c>
      <c r="AH1225" t="s">
        <v>95</v>
      </c>
      <c r="AI1225">
        <v>1</v>
      </c>
      <c r="AJ1225">
        <v>1</v>
      </c>
      <c r="AK1225" t="s">
        <v>4880</v>
      </c>
      <c r="AL1225">
        <v>4</v>
      </c>
    </row>
    <row r="1226" spans="1:38">
      <c r="A1226">
        <v>3285110</v>
      </c>
      <c r="B1226" t="s">
        <v>4881</v>
      </c>
      <c r="C1226" t="s">
        <v>19</v>
      </c>
      <c r="D1226" t="s">
        <v>85</v>
      </c>
      <c r="E1226">
        <v>2011</v>
      </c>
      <c r="F1226">
        <v>8</v>
      </c>
      <c r="G1226">
        <v>23</v>
      </c>
      <c r="H1226" t="s">
        <v>86</v>
      </c>
      <c r="I1226" t="s">
        <v>100</v>
      </c>
      <c r="J1226" t="s">
        <v>100</v>
      </c>
      <c r="K1226" t="s">
        <v>100</v>
      </c>
      <c r="L1226" t="s">
        <v>86</v>
      </c>
      <c r="M1226" t="s">
        <v>102</v>
      </c>
      <c r="N1226" s="50">
        <v>29513495</v>
      </c>
      <c r="O1226" s="51">
        <v>2331590</v>
      </c>
      <c r="P1226" t="s">
        <v>4882</v>
      </c>
      <c r="Q1226" t="s">
        <v>4883</v>
      </c>
      <c r="R1226" t="s">
        <v>610</v>
      </c>
      <c r="S1226" s="49" t="str">
        <f>CONCATENATE(Tabla_Datos[[#This Row],[Nombre_Cliente]]," ",Tabla_Datos[[#This Row],[ApellidoPaterno_Cliente]]," ",Tabla_Datos[[#This Row],[ApellidoMaterno_Cliente]])</f>
        <v>MARIO FRANCISCO ZUQIGA MARTINEZ</v>
      </c>
      <c r="T1226" s="53">
        <f>DATE(Tabla_Datos[[#This Row],[tAnio]],Tabla_Datos[[#This Row],[tMes]],Tabla_Datos[[#This Row],[tDia]])</f>
        <v>40778</v>
      </c>
      <c r="U1226" s="53" t="str">
        <f>IF(Tabla_Datos[[#This Row],[cProvincia]]="LIMA","LIMA","PROVINCIA")</f>
        <v>PROVINCIA</v>
      </c>
      <c r="V1226" s="53" t="str">
        <f>MID(Tabla_Datos[[#This Row],[pTelefono]],1,SEARCH("-",Tabla_Datos[[#This Row],[pTelefono]],1)-1)</f>
        <v>54</v>
      </c>
      <c r="W1226" s="53" t="str">
        <f>MID(Tabla_Datos[[#This Row],[pTelefono]],SEARCH("-",Tabla_Datos[[#This Row],[pTelefono]],1)+1,LEN(Tabla_Datos[[#This Row],[pTelefono]]))</f>
        <v>959371022</v>
      </c>
      <c r="X1226" s="53" t="str">
        <f>CONCATENATE(Tabla_Datos[[#This Row],[TipUrb]]," ",Tabla_Datos[[#This Row],[Calle]]," ",Tabla_Datos[[#This Row],[NumCalle]])</f>
        <v>- PARRA 366</v>
      </c>
      <c r="Y1226" t="s">
        <v>106</v>
      </c>
      <c r="Z1226" t="s">
        <v>349</v>
      </c>
      <c r="AA1226" t="s">
        <v>350</v>
      </c>
      <c r="AB1226" t="s">
        <v>95</v>
      </c>
      <c r="AC1226" t="s">
        <v>95</v>
      </c>
      <c r="AD1226" t="s">
        <v>109</v>
      </c>
      <c r="AE1226" t="s">
        <v>95</v>
      </c>
      <c r="AF1226" t="s">
        <v>95</v>
      </c>
      <c r="AG1226" s="51" t="s">
        <v>95</v>
      </c>
      <c r="AH1226" t="s">
        <v>221</v>
      </c>
      <c r="AI1226">
        <v>1</v>
      </c>
      <c r="AJ1226">
        <v>1</v>
      </c>
      <c r="AK1226" t="s">
        <v>4884</v>
      </c>
      <c r="AL1226">
        <v>366</v>
      </c>
    </row>
    <row r="1227" spans="1:38">
      <c r="A1227">
        <v>3284073</v>
      </c>
      <c r="B1227" t="s">
        <v>1424</v>
      </c>
      <c r="C1227" t="s">
        <v>19</v>
      </c>
      <c r="D1227" t="s">
        <v>85</v>
      </c>
      <c r="E1227">
        <v>2011</v>
      </c>
      <c r="F1227">
        <v>8</v>
      </c>
      <c r="G1227">
        <v>23</v>
      </c>
      <c r="H1227" t="s">
        <v>86</v>
      </c>
      <c r="I1227" t="s">
        <v>16</v>
      </c>
      <c r="J1227" t="s">
        <v>16</v>
      </c>
      <c r="K1227" t="s">
        <v>487</v>
      </c>
      <c r="L1227" t="s">
        <v>86</v>
      </c>
      <c r="M1227" t="s">
        <v>88</v>
      </c>
      <c r="N1227" s="50">
        <v>40152297</v>
      </c>
      <c r="O1227" s="51">
        <v>2330592</v>
      </c>
      <c r="P1227" t="s">
        <v>4885</v>
      </c>
      <c r="Q1227" t="s">
        <v>4885</v>
      </c>
      <c r="R1227" t="s">
        <v>4886</v>
      </c>
      <c r="S1227" s="49" t="str">
        <f>CONCATENATE(Tabla_Datos[[#This Row],[Nombre_Cliente]]," ",Tabla_Datos[[#This Row],[ApellidoPaterno_Cliente]]," ",Tabla_Datos[[#This Row],[ApellidoMaterno_Cliente]])</f>
        <v>GLORIA AMERICA GLORIA AMERICA AROSTI</v>
      </c>
      <c r="T1227" s="53">
        <f>DATE(Tabla_Datos[[#This Row],[tAnio]],Tabla_Datos[[#This Row],[tMes]],Tabla_Datos[[#This Row],[tDia]])</f>
        <v>40778</v>
      </c>
      <c r="U1227" s="53" t="str">
        <f>IF(Tabla_Datos[[#This Row],[cProvincia]]="LIMA","LIMA","PROVINCIA")</f>
        <v>LIMA</v>
      </c>
      <c r="V1227" s="53" t="str">
        <f>MID(Tabla_Datos[[#This Row],[pTelefono]],1,SEARCH("-",Tabla_Datos[[#This Row],[pTelefono]],1)-1)</f>
        <v>1</v>
      </c>
      <c r="W1227" s="53" t="str">
        <f>MID(Tabla_Datos[[#This Row],[pTelefono]],SEARCH("-",Tabla_Datos[[#This Row],[pTelefono]],1)+1,LEN(Tabla_Datos[[#This Row],[pTelefono]]))</f>
        <v>985052566</v>
      </c>
      <c r="X1227" s="53" t="str">
        <f>CONCATENATE(Tabla_Datos[[#This Row],[TipUrb]]," ",Tabla_Datos[[#This Row],[Calle]]," ",Tabla_Datos[[#This Row],[NumCalle]])</f>
        <v>UR AYACUCHO 268</v>
      </c>
      <c r="Y1227" t="s">
        <v>92</v>
      </c>
      <c r="Z1227" t="s">
        <v>122</v>
      </c>
      <c r="AA1227" t="s">
        <v>123</v>
      </c>
      <c r="AB1227" t="s">
        <v>95</v>
      </c>
      <c r="AC1227" t="s">
        <v>95</v>
      </c>
      <c r="AD1227" t="s">
        <v>161</v>
      </c>
      <c r="AE1227" t="s">
        <v>95</v>
      </c>
      <c r="AF1227" t="s">
        <v>95</v>
      </c>
      <c r="AG1227" s="51">
        <v>9660049</v>
      </c>
      <c r="AH1227" t="s">
        <v>95</v>
      </c>
      <c r="AI1227">
        <v>1</v>
      </c>
      <c r="AJ1227">
        <v>1</v>
      </c>
      <c r="AK1227" t="s">
        <v>292</v>
      </c>
      <c r="AL1227">
        <v>268</v>
      </c>
    </row>
    <row r="1228" spans="1:38">
      <c r="A1228">
        <v>3285382</v>
      </c>
      <c r="B1228" t="s">
        <v>4887</v>
      </c>
      <c r="C1228" t="s">
        <v>19</v>
      </c>
      <c r="D1228" t="s">
        <v>143</v>
      </c>
      <c r="E1228">
        <v>2011</v>
      </c>
      <c r="F1228">
        <v>8</v>
      </c>
      <c r="G1228">
        <v>23</v>
      </c>
      <c r="H1228" t="s">
        <v>86</v>
      </c>
      <c r="I1228" t="s">
        <v>145</v>
      </c>
      <c r="J1228" t="s">
        <v>146</v>
      </c>
      <c r="K1228" t="s">
        <v>146</v>
      </c>
      <c r="L1228" t="s">
        <v>86</v>
      </c>
      <c r="M1228" t="s">
        <v>148</v>
      </c>
      <c r="N1228" s="50">
        <v>45026568</v>
      </c>
      <c r="O1228" s="51">
        <v>2331877</v>
      </c>
      <c r="P1228" t="s">
        <v>4888</v>
      </c>
      <c r="Q1228" t="s">
        <v>4889</v>
      </c>
      <c r="R1228" t="s">
        <v>549</v>
      </c>
      <c r="S1228" s="49" t="str">
        <f>CONCATENATE(Tabla_Datos[[#This Row],[Nombre_Cliente]]," ",Tabla_Datos[[#This Row],[ApellidoPaterno_Cliente]]," ",Tabla_Datos[[#This Row],[ApellidoMaterno_Cliente]])</f>
        <v>ROBIN HOOD IPANAQUE HIDALGO</v>
      </c>
      <c r="T1228" s="53">
        <f>DATE(Tabla_Datos[[#This Row],[tAnio]],Tabla_Datos[[#This Row],[tMes]],Tabla_Datos[[#This Row],[tDia]])</f>
        <v>40778</v>
      </c>
      <c r="U1228" s="53" t="str">
        <f>IF(Tabla_Datos[[#This Row],[cProvincia]]="LIMA","LIMA","PROVINCIA")</f>
        <v>PROVINCIA</v>
      </c>
      <c r="V1228" s="53" t="str">
        <f>MID(Tabla_Datos[[#This Row],[pTelefono]],1,SEARCH("-",Tabla_Datos[[#This Row],[pTelefono]],1)-1)</f>
        <v>43</v>
      </c>
      <c r="W1228" s="53" t="str">
        <f>MID(Tabla_Datos[[#This Row],[pTelefono]],SEARCH("-",Tabla_Datos[[#This Row],[pTelefono]],1)+1,LEN(Tabla_Datos[[#This Row],[pTelefono]]))</f>
        <v>943131360</v>
      </c>
      <c r="X1228" s="53" t="str">
        <f>CONCATENATE(Tabla_Datos[[#This Row],[TipUrb]]," ",Tabla_Datos[[#This Row],[Calle]]," ",Tabla_Datos[[#This Row],[NumCalle]])</f>
        <v>- SIMON BOLIVAR 621</v>
      </c>
      <c r="Y1228" t="s">
        <v>151</v>
      </c>
      <c r="Z1228" t="s">
        <v>152</v>
      </c>
      <c r="AA1228" t="s">
        <v>153</v>
      </c>
      <c r="AB1228" t="s">
        <v>95</v>
      </c>
      <c r="AC1228" t="s">
        <v>95</v>
      </c>
      <c r="AD1228" t="s">
        <v>109</v>
      </c>
      <c r="AE1228" t="s">
        <v>95</v>
      </c>
      <c r="AF1228" t="s">
        <v>95</v>
      </c>
      <c r="AG1228" s="51">
        <v>32304961</v>
      </c>
      <c r="AH1228" t="s">
        <v>95</v>
      </c>
      <c r="AI1228">
        <v>1</v>
      </c>
      <c r="AJ1228">
        <v>1</v>
      </c>
      <c r="AK1228" t="s">
        <v>4299</v>
      </c>
      <c r="AL1228">
        <v>621</v>
      </c>
    </row>
    <row r="1229" spans="1:38">
      <c r="A1229">
        <v>3284919</v>
      </c>
      <c r="B1229" t="s">
        <v>4890</v>
      </c>
      <c r="C1229" t="s">
        <v>19</v>
      </c>
      <c r="D1229" t="s">
        <v>85</v>
      </c>
      <c r="E1229">
        <v>2011</v>
      </c>
      <c r="F1229">
        <v>8</v>
      </c>
      <c r="G1229">
        <v>23</v>
      </c>
      <c r="H1229" t="s">
        <v>86</v>
      </c>
      <c r="I1229" t="s">
        <v>16</v>
      </c>
      <c r="J1229" t="s">
        <v>16</v>
      </c>
      <c r="K1229" t="s">
        <v>277</v>
      </c>
      <c r="L1229" t="s">
        <v>86</v>
      </c>
      <c r="M1229" t="s">
        <v>88</v>
      </c>
      <c r="N1229" s="50">
        <v>43589735</v>
      </c>
      <c r="O1229" s="51">
        <v>2331381</v>
      </c>
      <c r="P1229" t="s">
        <v>4891</v>
      </c>
      <c r="Q1229" t="s">
        <v>238</v>
      </c>
      <c r="R1229" t="s">
        <v>4892</v>
      </c>
      <c r="S1229" s="49" t="str">
        <f>CONCATENATE(Tabla_Datos[[#This Row],[Nombre_Cliente]]," ",Tabla_Datos[[#This Row],[ApellidoPaterno_Cliente]]," ",Tabla_Datos[[#This Row],[ApellidoMaterno_Cliente]])</f>
        <v>TERESA EVELYN HUAMAN CARRION</v>
      </c>
      <c r="T1229" s="53">
        <f>DATE(Tabla_Datos[[#This Row],[tAnio]],Tabla_Datos[[#This Row],[tMes]],Tabla_Datos[[#This Row],[tDia]])</f>
        <v>40778</v>
      </c>
      <c r="U1229" s="53" t="str">
        <f>IF(Tabla_Datos[[#This Row],[cProvincia]]="LIMA","LIMA","PROVINCIA")</f>
        <v>LIMA</v>
      </c>
      <c r="V1229" s="53" t="str">
        <f>MID(Tabla_Datos[[#This Row],[pTelefono]],1,SEARCH("-",Tabla_Datos[[#This Row],[pTelefono]],1)-1)</f>
        <v>1</v>
      </c>
      <c r="W1229" s="53" t="str">
        <f>MID(Tabla_Datos[[#This Row],[pTelefono]],SEARCH("-",Tabla_Datos[[#This Row],[pTelefono]],1)+1,LEN(Tabla_Datos[[#This Row],[pTelefono]]))</f>
        <v>987539180</v>
      </c>
      <c r="X1229" s="53" t="str">
        <f>CONCATENATE(Tabla_Datos[[#This Row],[TipUrb]]," ",Tabla_Datos[[#This Row],[Calle]]," ",Tabla_Datos[[#This Row],[NumCalle]])</f>
        <v>AG ALAMEDA DE LOS ANGELES 191</v>
      </c>
      <c r="Y1229" t="s">
        <v>92</v>
      </c>
      <c r="Z1229" t="s">
        <v>122</v>
      </c>
      <c r="AA1229" t="s">
        <v>123</v>
      </c>
      <c r="AB1229">
        <v>4</v>
      </c>
      <c r="AC1229" t="s">
        <v>95</v>
      </c>
      <c r="AD1229" t="s">
        <v>332</v>
      </c>
      <c r="AE1229" t="s">
        <v>95</v>
      </c>
      <c r="AF1229" t="s">
        <v>95</v>
      </c>
      <c r="AG1229" s="51">
        <v>42291297</v>
      </c>
      <c r="AH1229" t="s">
        <v>95</v>
      </c>
      <c r="AI1229">
        <v>1</v>
      </c>
      <c r="AJ1229">
        <v>1</v>
      </c>
      <c r="AK1229" t="s">
        <v>4893</v>
      </c>
      <c r="AL1229">
        <v>191</v>
      </c>
    </row>
    <row r="1230" spans="1:38">
      <c r="A1230">
        <v>3287669</v>
      </c>
      <c r="B1230" t="s">
        <v>4894</v>
      </c>
      <c r="C1230" t="s">
        <v>18</v>
      </c>
      <c r="D1230" t="s">
        <v>143</v>
      </c>
      <c r="E1230">
        <v>2011</v>
      </c>
      <c r="F1230">
        <v>8</v>
      </c>
      <c r="G1230">
        <v>23</v>
      </c>
      <c r="H1230" t="s">
        <v>86</v>
      </c>
      <c r="I1230" t="s">
        <v>202</v>
      </c>
      <c r="J1230" t="s">
        <v>203</v>
      </c>
      <c r="K1230" t="s">
        <v>177</v>
      </c>
      <c r="L1230" t="s">
        <v>86</v>
      </c>
      <c r="M1230" t="s">
        <v>133</v>
      </c>
      <c r="N1230" s="50">
        <v>17602410</v>
      </c>
      <c r="O1230" s="51">
        <v>2332057</v>
      </c>
      <c r="P1230" t="s">
        <v>4895</v>
      </c>
      <c r="Q1230" t="s">
        <v>3807</v>
      </c>
      <c r="R1230" t="s">
        <v>3652</v>
      </c>
      <c r="S1230" s="49" t="str">
        <f>CONCATENATE(Tabla_Datos[[#This Row],[Nombre_Cliente]]," ",Tabla_Datos[[#This Row],[ApellidoPaterno_Cliente]]," ",Tabla_Datos[[#This Row],[ApellidoMaterno_Cliente]])</f>
        <v>DORA JULIA PERALTA  RODRIGO</v>
      </c>
      <c r="T1230" s="53">
        <f>DATE(Tabla_Datos[[#This Row],[tAnio]],Tabla_Datos[[#This Row],[tMes]],Tabla_Datos[[#This Row],[tDia]])</f>
        <v>40778</v>
      </c>
      <c r="U1230" s="53" t="str">
        <f>IF(Tabla_Datos[[#This Row],[cProvincia]]="LIMA","LIMA","PROVINCIA")</f>
        <v>PROVINCIA</v>
      </c>
      <c r="V1230" s="53" t="str">
        <f>MID(Tabla_Datos[[#This Row],[pTelefono]],1,SEARCH("-",Tabla_Datos[[#This Row],[pTelefono]],1)-1)</f>
        <v>74</v>
      </c>
      <c r="W1230" s="53" t="str">
        <f>MID(Tabla_Datos[[#This Row],[pTelefono]],SEARCH("-",Tabla_Datos[[#This Row],[pTelefono]],1)+1,LEN(Tabla_Datos[[#This Row],[pTelefono]]))</f>
        <v>216187</v>
      </c>
      <c r="X1230" s="53" t="str">
        <f>CONCATENATE(Tabla_Datos[[#This Row],[TipUrb]]," ",Tabla_Datos[[#This Row],[Calle]]," ",Tabla_Datos[[#This Row],[NumCalle]])</f>
        <v xml:space="preserve">  VICTOR R. HAYA DE LA TORR 1790</v>
      </c>
      <c r="Y1230" t="s">
        <v>208</v>
      </c>
      <c r="Z1230" t="s">
        <v>181</v>
      </c>
      <c r="AA1230" t="s">
        <v>182</v>
      </c>
      <c r="AB1230" t="s">
        <v>95</v>
      </c>
      <c r="AC1230" t="s">
        <v>95</v>
      </c>
      <c r="AD1230" t="s">
        <v>95</v>
      </c>
      <c r="AE1230" t="s">
        <v>95</v>
      </c>
      <c r="AG1230" s="51">
        <v>10531192</v>
      </c>
      <c r="AI1230">
        <v>26</v>
      </c>
      <c r="AJ1230">
        <v>26</v>
      </c>
      <c r="AK1230" t="s">
        <v>4896</v>
      </c>
      <c r="AL1230">
        <v>1790</v>
      </c>
    </row>
    <row r="1231" spans="1:38">
      <c r="A1231">
        <v>3284493</v>
      </c>
      <c r="B1231" t="s">
        <v>4897</v>
      </c>
      <c r="C1231" t="s">
        <v>20</v>
      </c>
      <c r="D1231" t="s">
        <v>143</v>
      </c>
      <c r="E1231">
        <v>2011</v>
      </c>
      <c r="F1231">
        <v>8</v>
      </c>
      <c r="G1231">
        <v>23</v>
      </c>
      <c r="H1231" t="s">
        <v>86</v>
      </c>
      <c r="I1231" t="s">
        <v>16</v>
      </c>
      <c r="J1231" t="s">
        <v>16</v>
      </c>
      <c r="K1231" t="s">
        <v>496</v>
      </c>
      <c r="L1231" t="s">
        <v>86</v>
      </c>
      <c r="M1231" t="s">
        <v>88</v>
      </c>
      <c r="O1231" s="51">
        <v>2330996</v>
      </c>
      <c r="P1231" t="s">
        <v>4898</v>
      </c>
      <c r="Q1231" t="s">
        <v>4899</v>
      </c>
      <c r="R1231" t="s">
        <v>4900</v>
      </c>
      <c r="S1231" s="49" t="str">
        <f>CONCATENATE(Tabla_Datos[[#This Row],[Nombre_Cliente]]," ",Tabla_Datos[[#This Row],[ApellidoPaterno_Cliente]]," ",Tabla_Datos[[#This Row],[ApellidoMaterno_Cliente]])</f>
        <v>YULISSA LEONELA LLANTO LEVANO</v>
      </c>
      <c r="T1231" s="53">
        <f>DATE(Tabla_Datos[[#This Row],[tAnio]],Tabla_Datos[[#This Row],[tMes]],Tabla_Datos[[#This Row],[tDia]])</f>
        <v>40778</v>
      </c>
      <c r="U1231" s="53" t="str">
        <f>IF(Tabla_Datos[[#This Row],[cProvincia]]="LIMA","LIMA","PROVINCIA")</f>
        <v>LIMA</v>
      </c>
      <c r="V1231" s="53" t="str">
        <f>MID(Tabla_Datos[[#This Row],[pTelefono]],1,SEARCH("-",Tabla_Datos[[#This Row],[pTelefono]],1)-1)</f>
        <v>1</v>
      </c>
      <c r="W1231" s="53" t="str">
        <f>MID(Tabla_Datos[[#This Row],[pTelefono]],SEARCH("-",Tabla_Datos[[#This Row],[pTelefono]],1)+1,LEN(Tabla_Datos[[#This Row],[pTelefono]]))</f>
        <v>951360775</v>
      </c>
      <c r="X1231" s="53" t="str">
        <f>CONCATENATE(Tabla_Datos[[#This Row],[TipUrb]]," ",Tabla_Datos[[#This Row],[Calle]]," ",Tabla_Datos[[#This Row],[NumCalle]])</f>
        <v>UR E 0</v>
      </c>
      <c r="Y1231" t="s">
        <v>92</v>
      </c>
      <c r="Z1231" t="s">
        <v>152</v>
      </c>
      <c r="AA1231" t="s">
        <v>153</v>
      </c>
      <c r="AB1231" t="s">
        <v>95</v>
      </c>
      <c r="AC1231" t="s">
        <v>95</v>
      </c>
      <c r="AD1231" t="s">
        <v>161</v>
      </c>
      <c r="AE1231" t="s">
        <v>1043</v>
      </c>
      <c r="AF1231">
        <v>10</v>
      </c>
      <c r="AG1231" s="51">
        <v>45309106</v>
      </c>
      <c r="AH1231" t="s">
        <v>95</v>
      </c>
      <c r="AI1231">
        <v>1</v>
      </c>
      <c r="AJ1231">
        <v>1</v>
      </c>
      <c r="AK1231" t="s">
        <v>950</v>
      </c>
      <c r="AL1231">
        <v>0</v>
      </c>
    </row>
    <row r="1232" spans="1:38">
      <c r="A1232">
        <v>3285373</v>
      </c>
      <c r="B1232" t="s">
        <v>4901</v>
      </c>
      <c r="C1232" t="s">
        <v>19</v>
      </c>
      <c r="D1232" t="s">
        <v>143</v>
      </c>
      <c r="E1232">
        <v>2011</v>
      </c>
      <c r="F1232">
        <v>8</v>
      </c>
      <c r="G1232">
        <v>23</v>
      </c>
      <c r="H1232" t="s">
        <v>86</v>
      </c>
      <c r="I1232" t="s">
        <v>759</v>
      </c>
      <c r="J1232" t="s">
        <v>1484</v>
      </c>
      <c r="K1232" t="s">
        <v>1484</v>
      </c>
      <c r="L1232" t="s">
        <v>86</v>
      </c>
      <c r="M1232" t="s">
        <v>294</v>
      </c>
      <c r="N1232" s="50">
        <v>42671549</v>
      </c>
      <c r="O1232" s="51">
        <v>2331869</v>
      </c>
      <c r="P1232" t="s">
        <v>4902</v>
      </c>
      <c r="Q1232" t="s">
        <v>221</v>
      </c>
      <c r="R1232" t="s">
        <v>95</v>
      </c>
      <c r="S1232" s="49" t="str">
        <f>CONCATENATE(Tabla_Datos[[#This Row],[Nombre_Cliente]]," ",Tabla_Datos[[#This Row],[ApellidoPaterno_Cliente]]," ",Tabla_Datos[[#This Row],[ApellidoMaterno_Cliente]])</f>
        <v xml:space="preserve">CARRASCO ROJAS DORA  .  </v>
      </c>
      <c r="T1232" s="53">
        <f>DATE(Tabla_Datos[[#This Row],[tAnio]],Tabla_Datos[[#This Row],[tMes]],Tabla_Datos[[#This Row],[tDia]])</f>
        <v>40778</v>
      </c>
      <c r="U1232" s="53" t="str">
        <f>IF(Tabla_Datos[[#This Row],[cProvincia]]="LIMA","LIMA","PROVINCIA")</f>
        <v>PROVINCIA</v>
      </c>
      <c r="V1232" s="53" t="str">
        <f>MID(Tabla_Datos[[#This Row],[pTelefono]],1,SEARCH("-",Tabla_Datos[[#This Row],[pTelefono]],1)-1)</f>
        <v>56</v>
      </c>
      <c r="W1232" s="53" t="str">
        <f>MID(Tabla_Datos[[#This Row],[pTelefono]],SEARCH("-",Tabla_Datos[[#This Row],[pTelefono]],1)+1,LEN(Tabla_Datos[[#This Row],[pTelefono]]))</f>
        <v>956873286</v>
      </c>
      <c r="X1232" s="53" t="str">
        <f>CONCATENATE(Tabla_Datos[[#This Row],[TipUrb]]," ",Tabla_Datos[[#This Row],[Calle]]," ",Tabla_Datos[[#This Row],[NumCalle]])</f>
        <v>- CARLOS MEDRANO MZ C LT 4</v>
      </c>
      <c r="Y1232" t="s">
        <v>759</v>
      </c>
      <c r="Z1232" t="s">
        <v>152</v>
      </c>
      <c r="AA1232" t="s">
        <v>153</v>
      </c>
      <c r="AB1232" t="s">
        <v>95</v>
      </c>
      <c r="AC1232" t="s">
        <v>95</v>
      </c>
      <c r="AD1232" t="s">
        <v>109</v>
      </c>
      <c r="AE1232" t="s">
        <v>95</v>
      </c>
      <c r="AF1232" t="s">
        <v>95</v>
      </c>
      <c r="AG1232" s="51">
        <v>22271876</v>
      </c>
      <c r="AH1232" t="s">
        <v>95</v>
      </c>
      <c r="AI1232">
        <v>1</v>
      </c>
      <c r="AJ1232">
        <v>1</v>
      </c>
      <c r="AK1232" t="s">
        <v>4903</v>
      </c>
      <c r="AL1232">
        <v>4</v>
      </c>
    </row>
    <row r="1233" spans="1:38">
      <c r="A1233">
        <v>3285230</v>
      </c>
      <c r="B1233" t="s">
        <v>4904</v>
      </c>
      <c r="C1233" t="s">
        <v>20</v>
      </c>
      <c r="D1233" t="s">
        <v>85</v>
      </c>
      <c r="E1233">
        <v>2011</v>
      </c>
      <c r="F1233">
        <v>8</v>
      </c>
      <c r="G1233">
        <v>23</v>
      </c>
      <c r="H1233" t="s">
        <v>144</v>
      </c>
      <c r="I1233" t="s">
        <v>145</v>
      </c>
      <c r="J1233" t="s">
        <v>469</v>
      </c>
      <c r="K1233" t="s">
        <v>991</v>
      </c>
      <c r="L1233" t="s">
        <v>86</v>
      </c>
      <c r="M1233" t="s">
        <v>88</v>
      </c>
      <c r="N1233" s="50">
        <v>9854201</v>
      </c>
      <c r="O1233" s="51">
        <v>2331730</v>
      </c>
      <c r="P1233" t="s">
        <v>4905</v>
      </c>
      <c r="Q1233" t="s">
        <v>95</v>
      </c>
      <c r="R1233" t="s">
        <v>95</v>
      </c>
      <c r="S1233" s="49" t="str">
        <f>CONCATENATE(Tabla_Datos[[#This Row],[Nombre_Cliente]]," ",Tabla_Datos[[#This Row],[ApellidoPaterno_Cliente]]," ",Tabla_Datos[[#This Row],[ApellidoMaterno_Cliente]])</f>
        <v xml:space="preserve">AVICOLA LA CASITA DE    </v>
      </c>
      <c r="T1233" s="53">
        <f>DATE(Tabla_Datos[[#This Row],[tAnio]],Tabla_Datos[[#This Row],[tMes]],Tabla_Datos[[#This Row],[tDia]])</f>
        <v>40778</v>
      </c>
      <c r="U1233" s="53" t="str">
        <f>IF(Tabla_Datos[[#This Row],[cProvincia]]="LIMA","LIMA","PROVINCIA")</f>
        <v>PROVINCIA</v>
      </c>
      <c r="V1233" s="53" t="str">
        <f>MID(Tabla_Datos[[#This Row],[pTelefono]],1,SEARCH("-",Tabla_Datos[[#This Row],[pTelefono]],1)-1)</f>
        <v>43</v>
      </c>
      <c r="W1233" s="53" t="str">
        <f>MID(Tabla_Datos[[#This Row],[pTelefono]],SEARCH("-",Tabla_Datos[[#This Row],[pTelefono]],1)+1,LEN(Tabla_Datos[[#This Row],[pTelefono]]))</f>
        <v>99832255</v>
      </c>
      <c r="X1233" s="53" t="str">
        <f>CONCATENATE(Tabla_Datos[[#This Row],[TipUrb]]," ",Tabla_Datos[[#This Row],[Calle]]," ",Tabla_Datos[[#This Row],[NumCalle]])</f>
        <v>PJ AVIACION 1738</v>
      </c>
      <c r="Y1233" t="s">
        <v>151</v>
      </c>
      <c r="Z1233" t="s">
        <v>349</v>
      </c>
      <c r="AA1233" t="s">
        <v>350</v>
      </c>
      <c r="AB1233" t="s">
        <v>95</v>
      </c>
      <c r="AC1233" t="s">
        <v>95</v>
      </c>
      <c r="AD1233" t="s">
        <v>429</v>
      </c>
      <c r="AE1233" t="s">
        <v>95</v>
      </c>
      <c r="AF1233" t="s">
        <v>95</v>
      </c>
      <c r="AG1233" s="51" t="s">
        <v>95</v>
      </c>
      <c r="AH1233">
        <v>2053200087</v>
      </c>
      <c r="AI1233">
        <v>1</v>
      </c>
      <c r="AJ1233">
        <v>1</v>
      </c>
      <c r="AK1233" t="s">
        <v>4906</v>
      </c>
      <c r="AL1233">
        <v>1738</v>
      </c>
    </row>
    <row r="1234" spans="1:38">
      <c r="A1234">
        <v>3285221</v>
      </c>
      <c r="B1234" t="s">
        <v>4907</v>
      </c>
      <c r="C1234" t="s">
        <v>20</v>
      </c>
      <c r="D1234" t="s">
        <v>85</v>
      </c>
      <c r="E1234">
        <v>2011</v>
      </c>
      <c r="F1234">
        <v>8</v>
      </c>
      <c r="G1234">
        <v>23</v>
      </c>
      <c r="H1234" t="s">
        <v>86</v>
      </c>
      <c r="I1234" t="s">
        <v>241</v>
      </c>
      <c r="J1234" t="s">
        <v>242</v>
      </c>
      <c r="K1234" t="s">
        <v>242</v>
      </c>
      <c r="L1234" t="s">
        <v>86</v>
      </c>
      <c r="M1234" t="s">
        <v>88</v>
      </c>
      <c r="N1234" s="50">
        <v>10762376</v>
      </c>
      <c r="O1234" s="51">
        <v>2331718</v>
      </c>
      <c r="P1234" t="s">
        <v>4908</v>
      </c>
      <c r="Q1234" t="s">
        <v>934</v>
      </c>
      <c r="R1234" t="s">
        <v>3061</v>
      </c>
      <c r="S1234" s="49" t="str">
        <f>CONCATENATE(Tabla_Datos[[#This Row],[Nombre_Cliente]]," ",Tabla_Datos[[#This Row],[ApellidoPaterno_Cliente]]," ",Tabla_Datos[[#This Row],[ApellidoMaterno_Cliente]])</f>
        <v>ZOILA KAY AVILA CELIS</v>
      </c>
      <c r="T1234" s="53">
        <f>DATE(Tabla_Datos[[#This Row],[tAnio]],Tabla_Datos[[#This Row],[tMes]],Tabla_Datos[[#This Row],[tDia]])</f>
        <v>40778</v>
      </c>
      <c r="U1234" s="53" t="str">
        <f>IF(Tabla_Datos[[#This Row],[cProvincia]]="LIMA","LIMA","PROVINCIA")</f>
        <v>PROVINCIA</v>
      </c>
      <c r="V1234" s="53" t="str">
        <f>MID(Tabla_Datos[[#This Row],[pTelefono]],1,SEARCH("-",Tabla_Datos[[#This Row],[pTelefono]],1)-1)</f>
        <v>44</v>
      </c>
      <c r="W1234" s="53" t="str">
        <f>MID(Tabla_Datos[[#This Row],[pTelefono]],SEARCH("-",Tabla_Datos[[#This Row],[pTelefono]],1)+1,LEN(Tabla_Datos[[#This Row],[pTelefono]]))</f>
        <v>949144037</v>
      </c>
      <c r="X1234" s="53" t="str">
        <f>CONCATENATE(Tabla_Datos[[#This Row],[TipUrb]]," ",Tabla_Datos[[#This Row],[Calle]]," ",Tabla_Datos[[#This Row],[NumCalle]])</f>
        <v>- BOLOGNESI 761</v>
      </c>
      <c r="Y1234" t="s">
        <v>246</v>
      </c>
      <c r="Z1234" t="s">
        <v>349</v>
      </c>
      <c r="AA1234" t="s">
        <v>350</v>
      </c>
      <c r="AB1234">
        <v>3</v>
      </c>
      <c r="AC1234" t="s">
        <v>413</v>
      </c>
      <c r="AD1234" t="s">
        <v>109</v>
      </c>
      <c r="AE1234" t="s">
        <v>95</v>
      </c>
      <c r="AF1234" t="s">
        <v>95</v>
      </c>
      <c r="AG1234" s="51">
        <v>17910714</v>
      </c>
      <c r="AH1234" t="s">
        <v>95</v>
      </c>
      <c r="AI1234">
        <v>1</v>
      </c>
      <c r="AJ1234">
        <v>1</v>
      </c>
      <c r="AK1234" t="s">
        <v>3497</v>
      </c>
      <c r="AL1234">
        <v>761</v>
      </c>
    </row>
    <row r="1235" spans="1:38">
      <c r="A1235">
        <v>3284677</v>
      </c>
      <c r="B1235" t="s">
        <v>4909</v>
      </c>
      <c r="C1235" t="s">
        <v>19</v>
      </c>
      <c r="D1235" t="s">
        <v>143</v>
      </c>
      <c r="E1235">
        <v>2011</v>
      </c>
      <c r="F1235">
        <v>8</v>
      </c>
      <c r="G1235">
        <v>23</v>
      </c>
      <c r="H1235" t="s">
        <v>86</v>
      </c>
      <c r="I1235" t="s">
        <v>16</v>
      </c>
      <c r="J1235" t="s">
        <v>16</v>
      </c>
      <c r="K1235" t="s">
        <v>374</v>
      </c>
      <c r="L1235" t="s">
        <v>86</v>
      </c>
      <c r="M1235" t="s">
        <v>88</v>
      </c>
      <c r="N1235" s="50">
        <v>10088455</v>
      </c>
      <c r="O1235" s="51">
        <v>2331152</v>
      </c>
      <c r="P1235" t="s">
        <v>4910</v>
      </c>
      <c r="Q1235" t="s">
        <v>1829</v>
      </c>
      <c r="R1235" t="s">
        <v>2105</v>
      </c>
      <c r="S1235" s="49" t="str">
        <f>CONCATENATE(Tabla_Datos[[#This Row],[Nombre_Cliente]]," ",Tabla_Datos[[#This Row],[ApellidoPaterno_Cliente]]," ",Tabla_Datos[[#This Row],[ApellidoMaterno_Cliente]])</f>
        <v>HECTOR  EDUARDO REQUEJO SANTOS</v>
      </c>
      <c r="T1235" s="53">
        <f>DATE(Tabla_Datos[[#This Row],[tAnio]],Tabla_Datos[[#This Row],[tMes]],Tabla_Datos[[#This Row],[tDia]])</f>
        <v>40778</v>
      </c>
      <c r="U1235" s="53" t="str">
        <f>IF(Tabla_Datos[[#This Row],[cProvincia]]="LIMA","LIMA","PROVINCIA")</f>
        <v>LIMA</v>
      </c>
      <c r="V1235" s="53" t="str">
        <f>MID(Tabla_Datos[[#This Row],[pTelefono]],1,SEARCH("-",Tabla_Datos[[#This Row],[pTelefono]],1)-1)</f>
        <v>1</v>
      </c>
      <c r="W1235" s="53" t="str">
        <f>MID(Tabla_Datos[[#This Row],[pTelefono]],SEARCH("-",Tabla_Datos[[#This Row],[pTelefono]],1)+1,LEN(Tabla_Datos[[#This Row],[pTelefono]]))</f>
        <v>989593697</v>
      </c>
      <c r="X1235" s="53" t="str">
        <f>CONCATENATE(Tabla_Datos[[#This Row],[TipUrb]]," ",Tabla_Datos[[#This Row],[Calle]]," ",Tabla_Datos[[#This Row],[NumCalle]])</f>
        <v>AH BILLINGHURST G. 181</v>
      </c>
      <c r="Y1235" t="s">
        <v>92</v>
      </c>
      <c r="Z1235" t="s">
        <v>152</v>
      </c>
      <c r="AA1235" t="s">
        <v>153</v>
      </c>
      <c r="AB1235" t="s">
        <v>95</v>
      </c>
      <c r="AC1235" t="s">
        <v>95</v>
      </c>
      <c r="AD1235" t="s">
        <v>96</v>
      </c>
      <c r="AE1235" t="s">
        <v>4911</v>
      </c>
      <c r="AF1235">
        <v>15</v>
      </c>
      <c r="AG1235" s="51">
        <v>44215530</v>
      </c>
      <c r="AH1235" t="s">
        <v>95</v>
      </c>
      <c r="AI1235">
        <v>1</v>
      </c>
      <c r="AJ1235">
        <v>1</v>
      </c>
      <c r="AK1235" t="s">
        <v>4912</v>
      </c>
      <c r="AL1235">
        <v>181</v>
      </c>
    </row>
    <row r="1236" spans="1:38">
      <c r="A1236">
        <v>3284759</v>
      </c>
      <c r="B1236" t="s">
        <v>4913</v>
      </c>
      <c r="C1236" t="s">
        <v>20</v>
      </c>
      <c r="D1236" t="s">
        <v>143</v>
      </c>
      <c r="E1236">
        <v>2011</v>
      </c>
      <c r="F1236">
        <v>8</v>
      </c>
      <c r="G1236">
        <v>23</v>
      </c>
      <c r="H1236" t="s">
        <v>86</v>
      </c>
      <c r="I1236" t="s">
        <v>300</v>
      </c>
      <c r="J1236" t="s">
        <v>535</v>
      </c>
      <c r="K1236" t="s">
        <v>916</v>
      </c>
      <c r="L1236" t="s">
        <v>86</v>
      </c>
      <c r="M1236" t="s">
        <v>148</v>
      </c>
      <c r="N1236" s="50">
        <v>42105930</v>
      </c>
      <c r="O1236" s="51">
        <v>2331225</v>
      </c>
      <c r="P1236" t="s">
        <v>4914</v>
      </c>
      <c r="Q1236" t="s">
        <v>421</v>
      </c>
      <c r="R1236" t="s">
        <v>1721</v>
      </c>
      <c r="S1236" s="49" t="str">
        <f>CONCATENATE(Tabla_Datos[[#This Row],[Nombre_Cliente]]," ",Tabla_Datos[[#This Row],[ApellidoPaterno_Cliente]]," ",Tabla_Datos[[#This Row],[ApellidoMaterno_Cliente]])</f>
        <v>YONI LOPEZ CHOTA</v>
      </c>
      <c r="T1236" s="53">
        <f>DATE(Tabla_Datos[[#This Row],[tAnio]],Tabla_Datos[[#This Row],[tMes]],Tabla_Datos[[#This Row],[tDia]])</f>
        <v>40778</v>
      </c>
      <c r="U1236" s="53" t="str">
        <f>IF(Tabla_Datos[[#This Row],[cProvincia]]="LIMA","LIMA","PROVINCIA")</f>
        <v>PROVINCIA</v>
      </c>
      <c r="V1236" s="53" t="str">
        <f>MID(Tabla_Datos[[#This Row],[pTelefono]],1,SEARCH("-",Tabla_Datos[[#This Row],[pTelefono]],1)-1)</f>
        <v>65</v>
      </c>
      <c r="W1236" s="53" t="str">
        <f>MID(Tabla_Datos[[#This Row],[pTelefono]],SEARCH("-",Tabla_Datos[[#This Row],[pTelefono]],1)+1,LEN(Tabla_Datos[[#This Row],[pTelefono]]))</f>
        <v>65268454</v>
      </c>
      <c r="X1236" s="53" t="str">
        <f>CONCATENATE(Tabla_Datos[[#This Row],[TipUrb]]," ",Tabla_Datos[[#This Row],[Calle]]," ",Tabla_Datos[[#This Row],[NumCalle]])</f>
        <v>PJ SAN FRANCISCO 106</v>
      </c>
      <c r="Y1236" t="s">
        <v>305</v>
      </c>
      <c r="Z1236" t="s">
        <v>152</v>
      </c>
      <c r="AA1236" t="s">
        <v>153</v>
      </c>
      <c r="AB1236" t="s">
        <v>95</v>
      </c>
      <c r="AC1236" t="s">
        <v>95</v>
      </c>
      <c r="AD1236" t="s">
        <v>429</v>
      </c>
      <c r="AE1236" t="s">
        <v>95</v>
      </c>
      <c r="AF1236" t="s">
        <v>95</v>
      </c>
      <c r="AG1236" s="51">
        <v>40693678</v>
      </c>
      <c r="AH1236" t="s">
        <v>95</v>
      </c>
      <c r="AI1236">
        <v>1</v>
      </c>
      <c r="AJ1236">
        <v>1</v>
      </c>
      <c r="AK1236" t="s">
        <v>1297</v>
      </c>
      <c r="AL1236">
        <v>106</v>
      </c>
    </row>
    <row r="1237" spans="1:38">
      <c r="A1237">
        <v>3284389</v>
      </c>
      <c r="B1237" t="s">
        <v>4915</v>
      </c>
      <c r="C1237" t="s">
        <v>20</v>
      </c>
      <c r="D1237" t="s">
        <v>85</v>
      </c>
      <c r="E1237">
        <v>2011</v>
      </c>
      <c r="F1237">
        <v>8</v>
      </c>
      <c r="G1237">
        <v>23</v>
      </c>
      <c r="H1237" t="s">
        <v>144</v>
      </c>
      <c r="I1237" t="s">
        <v>16</v>
      </c>
      <c r="J1237" t="s">
        <v>16</v>
      </c>
      <c r="K1237" t="s">
        <v>1380</v>
      </c>
      <c r="L1237" t="s">
        <v>86</v>
      </c>
      <c r="M1237" t="s">
        <v>88</v>
      </c>
      <c r="N1237" s="50">
        <v>9854201</v>
      </c>
      <c r="O1237" s="51">
        <v>2330890</v>
      </c>
      <c r="P1237" t="s">
        <v>4916</v>
      </c>
      <c r="Q1237" t="s">
        <v>95</v>
      </c>
      <c r="R1237" t="s">
        <v>95</v>
      </c>
      <c r="S1237" s="49" t="str">
        <f>CONCATENATE(Tabla_Datos[[#This Row],[Nombre_Cliente]]," ",Tabla_Datos[[#This Row],[ApellidoPaterno_Cliente]]," ",Tabla_Datos[[#This Row],[ApellidoMaterno_Cliente]])</f>
        <v xml:space="preserve">INKA TUBOS S.A.    </v>
      </c>
      <c r="T1237" s="53">
        <f>DATE(Tabla_Datos[[#This Row],[tAnio]],Tabla_Datos[[#This Row],[tMes]],Tabla_Datos[[#This Row],[tDia]])</f>
        <v>40778</v>
      </c>
      <c r="U1237" s="53" t="str">
        <f>IF(Tabla_Datos[[#This Row],[cProvincia]]="LIMA","LIMA","PROVINCIA")</f>
        <v>LIMA</v>
      </c>
      <c r="V1237" s="53" t="str">
        <f>MID(Tabla_Datos[[#This Row],[pTelefono]],1,SEARCH("-",Tabla_Datos[[#This Row],[pTelefono]],1)-1)</f>
        <v>1</v>
      </c>
      <c r="W1237" s="53" t="str">
        <f>MID(Tabla_Datos[[#This Row],[pTelefono]],SEARCH("-",Tabla_Datos[[#This Row],[pTelefono]],1)+1,LEN(Tabla_Datos[[#This Row],[pTelefono]]))</f>
        <v>994238309</v>
      </c>
      <c r="X1237" s="53" t="str">
        <f>CONCATENATE(Tabla_Datos[[#This Row],[TipUrb]]," ",Tabla_Datos[[#This Row],[Calle]]," ",Tabla_Datos[[#This Row],[NumCalle]])</f>
        <v>- LOS CISNES 0</v>
      </c>
      <c r="Y1237" t="s">
        <v>92</v>
      </c>
      <c r="Z1237" t="s">
        <v>122</v>
      </c>
      <c r="AA1237" t="s">
        <v>123</v>
      </c>
      <c r="AB1237" t="s">
        <v>95</v>
      </c>
      <c r="AC1237" t="s">
        <v>95</v>
      </c>
      <c r="AD1237" t="s">
        <v>109</v>
      </c>
      <c r="AE1237" t="s">
        <v>4063</v>
      </c>
      <c r="AF1237">
        <v>19</v>
      </c>
      <c r="AG1237" s="51" t="s">
        <v>95</v>
      </c>
      <c r="AH1237">
        <v>2045158691</v>
      </c>
      <c r="AI1237">
        <v>1</v>
      </c>
      <c r="AJ1237">
        <v>1</v>
      </c>
      <c r="AK1237" t="s">
        <v>4917</v>
      </c>
      <c r="AL1237">
        <v>0</v>
      </c>
    </row>
    <row r="1238" spans="1:38">
      <c r="A1238">
        <v>3285692</v>
      </c>
      <c r="B1238" t="s">
        <v>4918</v>
      </c>
      <c r="C1238" t="s">
        <v>20</v>
      </c>
      <c r="D1238" t="s">
        <v>143</v>
      </c>
      <c r="E1238">
        <v>2011</v>
      </c>
      <c r="F1238">
        <v>8</v>
      </c>
      <c r="G1238">
        <v>23</v>
      </c>
      <c r="H1238" t="s">
        <v>86</v>
      </c>
      <c r="I1238" t="s">
        <v>16</v>
      </c>
      <c r="J1238" t="s">
        <v>16</v>
      </c>
      <c r="K1238" t="s">
        <v>496</v>
      </c>
      <c r="L1238" t="s">
        <v>86</v>
      </c>
      <c r="M1238" t="s">
        <v>88</v>
      </c>
      <c r="N1238" s="50">
        <v>7477657</v>
      </c>
      <c r="O1238" s="51">
        <v>2332145</v>
      </c>
      <c r="P1238" t="s">
        <v>1067</v>
      </c>
      <c r="Q1238" t="s">
        <v>4687</v>
      </c>
      <c r="R1238" t="s">
        <v>2819</v>
      </c>
      <c r="S1238" s="49" t="str">
        <f>CONCATENATE(Tabla_Datos[[#This Row],[Nombre_Cliente]]," ",Tabla_Datos[[#This Row],[ApellidoPaterno_Cliente]]," ",Tabla_Datos[[#This Row],[ApellidoMaterno_Cliente]])</f>
        <v>JOSE ANTONIO JIMENEZ CANALES</v>
      </c>
      <c r="T1238" s="53">
        <f>DATE(Tabla_Datos[[#This Row],[tAnio]],Tabla_Datos[[#This Row],[tMes]],Tabla_Datos[[#This Row],[tDia]])</f>
        <v>40778</v>
      </c>
      <c r="U1238" s="53" t="str">
        <f>IF(Tabla_Datos[[#This Row],[cProvincia]]="LIMA","LIMA","PROVINCIA")</f>
        <v>LIMA</v>
      </c>
      <c r="V1238" s="53" t="str">
        <f>MID(Tabla_Datos[[#This Row],[pTelefono]],1,SEARCH("-",Tabla_Datos[[#This Row],[pTelefono]],1)-1)</f>
        <v>1</v>
      </c>
      <c r="W1238" s="53" t="str">
        <f>MID(Tabla_Datos[[#This Row],[pTelefono]],SEARCH("-",Tabla_Datos[[#This Row],[pTelefono]],1)+1,LEN(Tabla_Datos[[#This Row],[pTelefono]]))</f>
        <v>980300117</v>
      </c>
      <c r="X1238" s="53" t="str">
        <f>CONCATENATE(Tabla_Datos[[#This Row],[TipUrb]]," ",Tabla_Datos[[#This Row],[Calle]]," ",Tabla_Datos[[#This Row],[NumCalle]])</f>
        <v>- . 0</v>
      </c>
      <c r="Y1238" t="s">
        <v>92</v>
      </c>
      <c r="Z1238" t="s">
        <v>152</v>
      </c>
      <c r="AA1238" t="s">
        <v>153</v>
      </c>
      <c r="AB1238" t="s">
        <v>95</v>
      </c>
      <c r="AC1238" t="s">
        <v>95</v>
      </c>
      <c r="AD1238" t="s">
        <v>109</v>
      </c>
      <c r="AE1238" t="s">
        <v>413</v>
      </c>
      <c r="AF1238">
        <v>14</v>
      </c>
      <c r="AG1238" s="51">
        <v>10444989</v>
      </c>
      <c r="AH1238" t="s">
        <v>95</v>
      </c>
      <c r="AI1238">
        <v>1</v>
      </c>
      <c r="AJ1238">
        <v>1</v>
      </c>
      <c r="AK1238" t="s">
        <v>221</v>
      </c>
      <c r="AL1238">
        <v>0</v>
      </c>
    </row>
    <row r="1239" spans="1:38">
      <c r="A1239">
        <v>3284972</v>
      </c>
      <c r="B1239" t="s">
        <v>4919</v>
      </c>
      <c r="C1239" t="s">
        <v>20</v>
      </c>
      <c r="D1239" t="s">
        <v>143</v>
      </c>
      <c r="E1239">
        <v>2011</v>
      </c>
      <c r="F1239">
        <v>8</v>
      </c>
      <c r="G1239">
        <v>23</v>
      </c>
      <c r="H1239" t="s">
        <v>86</v>
      </c>
      <c r="I1239" t="s">
        <v>16</v>
      </c>
      <c r="J1239" t="s">
        <v>16</v>
      </c>
      <c r="K1239" t="s">
        <v>16</v>
      </c>
      <c r="L1239" t="s">
        <v>86</v>
      </c>
      <c r="M1239" t="s">
        <v>88</v>
      </c>
      <c r="N1239" s="50">
        <v>46714257</v>
      </c>
      <c r="O1239" s="51">
        <v>2331432</v>
      </c>
      <c r="P1239" t="s">
        <v>4920</v>
      </c>
      <c r="Q1239" t="s">
        <v>279</v>
      </c>
      <c r="R1239" t="s">
        <v>4921</v>
      </c>
      <c r="S1239" s="49" t="str">
        <f>CONCATENATE(Tabla_Datos[[#This Row],[Nombre_Cliente]]," ",Tabla_Datos[[#This Row],[ApellidoPaterno_Cliente]]," ",Tabla_Datos[[#This Row],[ApellidoMaterno_Cliente]])</f>
        <v>BERTHA AUGUSTA DIAZ MURILLO</v>
      </c>
      <c r="T1239" s="53">
        <f>DATE(Tabla_Datos[[#This Row],[tAnio]],Tabla_Datos[[#This Row],[tMes]],Tabla_Datos[[#This Row],[tDia]])</f>
        <v>40778</v>
      </c>
      <c r="U1239" s="53" t="str">
        <f>IF(Tabla_Datos[[#This Row],[cProvincia]]="LIMA","LIMA","PROVINCIA")</f>
        <v>LIMA</v>
      </c>
      <c r="V1239" s="53" t="str">
        <f>MID(Tabla_Datos[[#This Row],[pTelefono]],1,SEARCH("-",Tabla_Datos[[#This Row],[pTelefono]],1)-1)</f>
        <v>1</v>
      </c>
      <c r="W1239" s="53" t="str">
        <f>MID(Tabla_Datos[[#This Row],[pTelefono]],SEARCH("-",Tabla_Datos[[#This Row],[pTelefono]],1)+1,LEN(Tabla_Datos[[#This Row],[pTelefono]]))</f>
        <v>992027906</v>
      </c>
      <c r="X1239" s="53" t="str">
        <f>CONCATENATE(Tabla_Datos[[#This Row],[TipUrb]]," ",Tabla_Datos[[#This Row],[Calle]]," ",Tabla_Datos[[#This Row],[NumCalle]])</f>
        <v>- DEL TRABAJO 293</v>
      </c>
      <c r="Y1239" t="s">
        <v>92</v>
      </c>
      <c r="Z1239" t="s">
        <v>152</v>
      </c>
      <c r="AA1239" t="s">
        <v>153</v>
      </c>
      <c r="AB1239" t="s">
        <v>95</v>
      </c>
      <c r="AC1239" t="s">
        <v>95</v>
      </c>
      <c r="AD1239" t="s">
        <v>109</v>
      </c>
      <c r="AE1239" t="s">
        <v>95</v>
      </c>
      <c r="AF1239" t="s">
        <v>95</v>
      </c>
      <c r="AG1239" s="51">
        <v>9944949</v>
      </c>
      <c r="AH1239" t="s">
        <v>95</v>
      </c>
      <c r="AI1239">
        <v>1</v>
      </c>
      <c r="AJ1239">
        <v>1</v>
      </c>
      <c r="AK1239" t="s">
        <v>4922</v>
      </c>
      <c r="AL1239">
        <v>293</v>
      </c>
    </row>
    <row r="1240" spans="1:38">
      <c r="A1240">
        <v>3285063</v>
      </c>
      <c r="B1240" t="s">
        <v>4923</v>
      </c>
      <c r="C1240" t="s">
        <v>20</v>
      </c>
      <c r="D1240" t="s">
        <v>85</v>
      </c>
      <c r="E1240">
        <v>2011</v>
      </c>
      <c r="F1240">
        <v>8</v>
      </c>
      <c r="G1240">
        <v>23</v>
      </c>
      <c r="H1240" t="s">
        <v>86</v>
      </c>
      <c r="I1240" t="s">
        <v>241</v>
      </c>
      <c r="J1240" t="s">
        <v>242</v>
      </c>
      <c r="K1240" t="s">
        <v>242</v>
      </c>
      <c r="L1240" t="s">
        <v>86</v>
      </c>
      <c r="M1240" t="s">
        <v>88</v>
      </c>
      <c r="N1240" s="50">
        <v>20000021</v>
      </c>
      <c r="O1240" s="51">
        <v>2331536</v>
      </c>
      <c r="P1240" t="s">
        <v>4924</v>
      </c>
      <c r="Q1240" t="s">
        <v>2193</v>
      </c>
      <c r="R1240" t="s">
        <v>4385</v>
      </c>
      <c r="S1240" s="49" t="str">
        <f>CONCATENATE(Tabla_Datos[[#This Row],[Nombre_Cliente]]," ",Tabla_Datos[[#This Row],[ApellidoPaterno_Cliente]]," ",Tabla_Datos[[#This Row],[ApellidoMaterno_Cliente]])</f>
        <v>VICTOR CARLOS ARMAS ZAVALETA</v>
      </c>
      <c r="T1240" s="53">
        <f>DATE(Tabla_Datos[[#This Row],[tAnio]],Tabla_Datos[[#This Row],[tMes]],Tabla_Datos[[#This Row],[tDia]])</f>
        <v>40778</v>
      </c>
      <c r="U1240" s="53" t="str">
        <f>IF(Tabla_Datos[[#This Row],[cProvincia]]="LIMA","LIMA","PROVINCIA")</f>
        <v>PROVINCIA</v>
      </c>
      <c r="V1240" s="53" t="str">
        <f>MID(Tabla_Datos[[#This Row],[pTelefono]],1,SEARCH("-",Tabla_Datos[[#This Row],[pTelefono]],1)-1)</f>
        <v>44</v>
      </c>
      <c r="W1240" s="53" t="str">
        <f>MID(Tabla_Datos[[#This Row],[pTelefono]],SEARCH("-",Tabla_Datos[[#This Row],[pTelefono]],1)+1,LEN(Tabla_Datos[[#This Row],[pTelefono]]))</f>
        <v>44251635</v>
      </c>
      <c r="X1240" s="53" t="str">
        <f>CONCATENATE(Tabla_Datos[[#This Row],[TipUrb]]," ",Tabla_Datos[[#This Row],[Calle]]," ",Tabla_Datos[[#This Row],[NumCalle]])</f>
        <v xml:space="preserve">  MANUEL VERA ENRIQUE  142  INT 142</v>
      </c>
      <c r="Y1240" t="s">
        <v>246</v>
      </c>
      <c r="Z1240" t="s">
        <v>349</v>
      </c>
      <c r="AA1240" t="s">
        <v>350</v>
      </c>
      <c r="AB1240" t="s">
        <v>95</v>
      </c>
      <c r="AC1240" t="s">
        <v>95</v>
      </c>
      <c r="AD1240" t="s">
        <v>95</v>
      </c>
      <c r="AE1240" t="s">
        <v>95</v>
      </c>
      <c r="AF1240" t="s">
        <v>95</v>
      </c>
      <c r="AG1240" s="51">
        <v>45249445</v>
      </c>
      <c r="AH1240" t="s">
        <v>95</v>
      </c>
      <c r="AI1240">
        <v>1</v>
      </c>
      <c r="AJ1240">
        <v>1</v>
      </c>
      <c r="AK1240" t="s">
        <v>4925</v>
      </c>
      <c r="AL1240">
        <v>142</v>
      </c>
    </row>
    <row r="1241" spans="1:38">
      <c r="A1241">
        <v>3284659</v>
      </c>
      <c r="B1241" t="s">
        <v>4926</v>
      </c>
      <c r="C1241" t="s">
        <v>19</v>
      </c>
      <c r="D1241" t="s">
        <v>143</v>
      </c>
      <c r="E1241">
        <v>2011</v>
      </c>
      <c r="F1241">
        <v>8</v>
      </c>
      <c r="G1241">
        <v>23</v>
      </c>
      <c r="H1241" t="s">
        <v>144</v>
      </c>
      <c r="I1241" t="s">
        <v>16</v>
      </c>
      <c r="J1241" t="s">
        <v>16</v>
      </c>
      <c r="K1241" t="s">
        <v>444</v>
      </c>
      <c r="L1241" t="s">
        <v>86</v>
      </c>
      <c r="M1241" t="s">
        <v>88</v>
      </c>
      <c r="N1241" s="50">
        <v>80229455</v>
      </c>
      <c r="O1241" s="51">
        <v>2331137</v>
      </c>
      <c r="P1241" t="s">
        <v>4927</v>
      </c>
      <c r="Q1241" t="s">
        <v>4928</v>
      </c>
      <c r="R1241" t="s">
        <v>4929</v>
      </c>
      <c r="S1241" s="49" t="str">
        <f>CONCATENATE(Tabla_Datos[[#This Row],[Nombre_Cliente]]," ",Tabla_Datos[[#This Row],[ApellidoPaterno_Cliente]]," ",Tabla_Datos[[#This Row],[ApellidoMaterno_Cliente]])</f>
        <v>ROSARIO MAXIMILIANA MATIAS PRUDENCIO</v>
      </c>
      <c r="T1241" s="53">
        <f>DATE(Tabla_Datos[[#This Row],[tAnio]],Tabla_Datos[[#This Row],[tMes]],Tabla_Datos[[#This Row],[tDia]])</f>
        <v>40778</v>
      </c>
      <c r="U1241" s="53" t="str">
        <f>IF(Tabla_Datos[[#This Row],[cProvincia]]="LIMA","LIMA","PROVINCIA")</f>
        <v>LIMA</v>
      </c>
      <c r="V1241" s="53" t="str">
        <f>MID(Tabla_Datos[[#This Row],[pTelefono]],1,SEARCH("-",Tabla_Datos[[#This Row],[pTelefono]],1)-1)</f>
        <v>1</v>
      </c>
      <c r="W1241" s="53" t="str">
        <f>MID(Tabla_Datos[[#This Row],[pTelefono]],SEARCH("-",Tabla_Datos[[#This Row],[pTelefono]],1)+1,LEN(Tabla_Datos[[#This Row],[pTelefono]]))</f>
        <v>991814727</v>
      </c>
      <c r="X1241" s="53" t="str">
        <f>CONCATENATE(Tabla_Datos[[#This Row],[TipUrb]]," ",Tabla_Datos[[#This Row],[Calle]]," ",Tabla_Datos[[#This Row],[NumCalle]])</f>
        <v>AH . 0</v>
      </c>
      <c r="Y1241" t="s">
        <v>92</v>
      </c>
      <c r="Z1241" t="s">
        <v>152</v>
      </c>
      <c r="AA1241" t="s">
        <v>153</v>
      </c>
      <c r="AB1241" t="s">
        <v>95</v>
      </c>
      <c r="AC1241" t="s">
        <v>95</v>
      </c>
      <c r="AD1241" t="s">
        <v>96</v>
      </c>
      <c r="AE1241">
        <v>111</v>
      </c>
      <c r="AF1241">
        <v>28</v>
      </c>
      <c r="AG1241" s="51">
        <v>15661874</v>
      </c>
      <c r="AH1241" t="s">
        <v>95</v>
      </c>
      <c r="AI1241">
        <v>1</v>
      </c>
      <c r="AJ1241">
        <v>1</v>
      </c>
      <c r="AK1241" t="s">
        <v>221</v>
      </c>
      <c r="AL1241">
        <v>0</v>
      </c>
    </row>
    <row r="1242" spans="1:38">
      <c r="A1242">
        <v>3286918</v>
      </c>
      <c r="B1242" t="s">
        <v>4930</v>
      </c>
      <c r="C1242" t="s">
        <v>19</v>
      </c>
      <c r="D1242" t="s">
        <v>143</v>
      </c>
      <c r="E1242">
        <v>2011</v>
      </c>
      <c r="F1242">
        <v>8</v>
      </c>
      <c r="G1242">
        <v>23</v>
      </c>
      <c r="H1242" t="s">
        <v>86</v>
      </c>
      <c r="I1242" t="s">
        <v>16</v>
      </c>
      <c r="J1242" t="s">
        <v>4931</v>
      </c>
      <c r="K1242" t="s">
        <v>4931</v>
      </c>
      <c r="L1242" t="s">
        <v>86</v>
      </c>
      <c r="M1242" t="s">
        <v>88</v>
      </c>
      <c r="O1242" s="51">
        <v>2332957</v>
      </c>
      <c r="P1242" t="s">
        <v>1620</v>
      </c>
      <c r="Q1242" t="s">
        <v>1493</v>
      </c>
      <c r="R1242" t="s">
        <v>4932</v>
      </c>
      <c r="S1242" s="49" t="str">
        <f>CONCATENATE(Tabla_Datos[[#This Row],[Nombre_Cliente]]," ",Tabla_Datos[[#This Row],[ApellidoPaterno_Cliente]]," ",Tabla_Datos[[#This Row],[ApellidoMaterno_Cliente]])</f>
        <v>CARLOS GUILLERMO BARRIENTOS ALPISTE</v>
      </c>
      <c r="T1242" s="53">
        <f>DATE(Tabla_Datos[[#This Row],[tAnio]],Tabla_Datos[[#This Row],[tMes]],Tabla_Datos[[#This Row],[tDia]])</f>
        <v>40778</v>
      </c>
      <c r="U1242" s="53" t="str">
        <f>IF(Tabla_Datos[[#This Row],[cProvincia]]="LIMA","LIMA","PROVINCIA")</f>
        <v>PROVINCIA</v>
      </c>
      <c r="V1242" s="53" t="str">
        <f>MID(Tabla_Datos[[#This Row],[pTelefono]],1,SEARCH("-",Tabla_Datos[[#This Row],[pTelefono]],1)-1)</f>
        <v>1</v>
      </c>
      <c r="W1242" s="53" t="str">
        <f>MID(Tabla_Datos[[#This Row],[pTelefono]],SEARCH("-",Tabla_Datos[[#This Row],[pTelefono]],1)+1,LEN(Tabla_Datos[[#This Row],[pTelefono]]))</f>
        <v>998651559</v>
      </c>
      <c r="X1242" s="53" t="str">
        <f>CONCATENATE(Tabla_Datos[[#This Row],[TipUrb]]," ",Tabla_Datos[[#This Row],[Calle]]," ",Tabla_Datos[[#This Row],[NumCalle]])</f>
        <v>- PERU 160 0</v>
      </c>
      <c r="Y1242" t="s">
        <v>92</v>
      </c>
      <c r="Z1242" t="s">
        <v>152</v>
      </c>
      <c r="AA1242" t="s">
        <v>153</v>
      </c>
      <c r="AB1242" t="s">
        <v>95</v>
      </c>
      <c r="AC1242" t="s">
        <v>95</v>
      </c>
      <c r="AD1242" t="s">
        <v>109</v>
      </c>
      <c r="AE1242" t="s">
        <v>95</v>
      </c>
      <c r="AF1242" t="s">
        <v>95</v>
      </c>
      <c r="AG1242" s="51">
        <v>15746667</v>
      </c>
      <c r="AH1242" t="s">
        <v>95</v>
      </c>
      <c r="AI1242">
        <v>1</v>
      </c>
      <c r="AJ1242">
        <v>1</v>
      </c>
      <c r="AK1242" t="s">
        <v>4933</v>
      </c>
      <c r="AL1242">
        <v>0</v>
      </c>
    </row>
    <row r="1243" spans="1:38">
      <c r="A1243">
        <v>3287282</v>
      </c>
      <c r="B1243" t="s">
        <v>4934</v>
      </c>
      <c r="C1243" t="s">
        <v>20</v>
      </c>
      <c r="D1243" t="s">
        <v>143</v>
      </c>
      <c r="E1243">
        <v>2011</v>
      </c>
      <c r="F1243">
        <v>8</v>
      </c>
      <c r="G1243">
        <v>23</v>
      </c>
      <c r="H1243" t="s">
        <v>86</v>
      </c>
      <c r="I1243" t="s">
        <v>300</v>
      </c>
      <c r="J1243" t="s">
        <v>535</v>
      </c>
      <c r="K1243" t="s">
        <v>1010</v>
      </c>
      <c r="L1243" t="s">
        <v>86</v>
      </c>
      <c r="M1243" t="s">
        <v>148</v>
      </c>
      <c r="N1243" s="50">
        <v>46008245</v>
      </c>
      <c r="O1243" s="51">
        <v>2333244</v>
      </c>
      <c r="P1243" t="s">
        <v>4935</v>
      </c>
      <c r="Q1243" t="s">
        <v>4936</v>
      </c>
      <c r="R1243" t="s">
        <v>4937</v>
      </c>
      <c r="S1243" s="49" t="str">
        <f>CONCATENATE(Tabla_Datos[[#This Row],[Nombre_Cliente]]," ",Tabla_Datos[[#This Row],[ApellidoPaterno_Cliente]]," ",Tabla_Datos[[#This Row],[ApellidoMaterno_Cliente]])</f>
        <v>JHON EDWA R RUIZ BRAGA</v>
      </c>
      <c r="T1243" s="53">
        <f>DATE(Tabla_Datos[[#This Row],[tAnio]],Tabla_Datos[[#This Row],[tMes]],Tabla_Datos[[#This Row],[tDia]])</f>
        <v>40778</v>
      </c>
      <c r="U1243" s="53" t="str">
        <f>IF(Tabla_Datos[[#This Row],[cProvincia]]="LIMA","LIMA","PROVINCIA")</f>
        <v>PROVINCIA</v>
      </c>
      <c r="V1243" s="53" t="str">
        <f>MID(Tabla_Datos[[#This Row],[pTelefono]],1,SEARCH("-",Tabla_Datos[[#This Row],[pTelefono]],1)-1)</f>
        <v>65</v>
      </c>
      <c r="W1243" s="53" t="str">
        <f>MID(Tabla_Datos[[#This Row],[pTelefono]],SEARCH("-",Tabla_Datos[[#This Row],[pTelefono]],1)+1,LEN(Tabla_Datos[[#This Row],[pTelefono]]))</f>
        <v>948662572</v>
      </c>
      <c r="X1243" s="53" t="str">
        <f>CONCATENATE(Tabla_Datos[[#This Row],[TipUrb]]," ",Tabla_Datos[[#This Row],[Calle]]," ",Tabla_Datos[[#This Row],[NumCalle]])</f>
        <v>- NAUTA 602</v>
      </c>
      <c r="Y1243" t="s">
        <v>305</v>
      </c>
      <c r="Z1243" t="s">
        <v>152</v>
      </c>
      <c r="AA1243" t="s">
        <v>153</v>
      </c>
      <c r="AB1243" t="s">
        <v>95</v>
      </c>
      <c r="AC1243" t="s">
        <v>95</v>
      </c>
      <c r="AD1243" t="s">
        <v>109</v>
      </c>
      <c r="AE1243" t="s">
        <v>95</v>
      </c>
      <c r="AF1243" t="s">
        <v>95</v>
      </c>
      <c r="AG1243" s="51">
        <v>43262228</v>
      </c>
      <c r="AH1243" t="s">
        <v>95</v>
      </c>
      <c r="AI1243">
        <v>1</v>
      </c>
      <c r="AJ1243">
        <v>1</v>
      </c>
      <c r="AK1243" t="s">
        <v>4938</v>
      </c>
      <c r="AL1243">
        <v>602</v>
      </c>
    </row>
    <row r="1244" spans="1:38">
      <c r="A1244">
        <v>3287373</v>
      </c>
      <c r="B1244" t="s">
        <v>4939</v>
      </c>
      <c r="C1244" t="s">
        <v>19</v>
      </c>
      <c r="D1244" t="s">
        <v>143</v>
      </c>
      <c r="E1244">
        <v>2011</v>
      </c>
      <c r="F1244">
        <v>8</v>
      </c>
      <c r="G1244">
        <v>23</v>
      </c>
      <c r="H1244" t="s">
        <v>86</v>
      </c>
      <c r="I1244" t="s">
        <v>16</v>
      </c>
      <c r="J1244" t="s">
        <v>16</v>
      </c>
      <c r="K1244" t="s">
        <v>886</v>
      </c>
      <c r="L1244" t="s">
        <v>86</v>
      </c>
      <c r="M1244" t="s">
        <v>88</v>
      </c>
      <c r="N1244" s="50">
        <v>7149758</v>
      </c>
      <c r="O1244" s="51">
        <v>2333298</v>
      </c>
      <c r="P1244" t="s">
        <v>4940</v>
      </c>
      <c r="Q1244" t="s">
        <v>3075</v>
      </c>
      <c r="R1244" t="s">
        <v>4941</v>
      </c>
      <c r="S1244" s="49" t="str">
        <f>CONCATENATE(Tabla_Datos[[#This Row],[Nombre_Cliente]]," ",Tabla_Datos[[#This Row],[ApellidoPaterno_Cliente]]," ",Tabla_Datos[[#This Row],[ApellidoMaterno_Cliente]])</f>
        <v>MARIA LUZ ROMERO VILLON</v>
      </c>
      <c r="T1244" s="53">
        <f>DATE(Tabla_Datos[[#This Row],[tAnio]],Tabla_Datos[[#This Row],[tMes]],Tabla_Datos[[#This Row],[tDia]])</f>
        <v>40778</v>
      </c>
      <c r="U1244" s="53" t="str">
        <f>IF(Tabla_Datos[[#This Row],[cProvincia]]="LIMA","LIMA","PROVINCIA")</f>
        <v>LIMA</v>
      </c>
      <c r="V1244" s="53" t="str">
        <f>MID(Tabla_Datos[[#This Row],[pTelefono]],1,SEARCH("-",Tabla_Datos[[#This Row],[pTelefono]],1)-1)</f>
        <v>1</v>
      </c>
      <c r="W1244" s="53" t="str">
        <f>MID(Tabla_Datos[[#This Row],[pTelefono]],SEARCH("-",Tabla_Datos[[#This Row],[pTelefono]],1)+1,LEN(Tabla_Datos[[#This Row],[pTelefono]]))</f>
        <v>988156233</v>
      </c>
      <c r="X1244" s="53" t="str">
        <f>CONCATENATE(Tabla_Datos[[#This Row],[TipUrb]]," ",Tabla_Datos[[#This Row],[Calle]]," ",Tabla_Datos[[#This Row],[NumCalle]])</f>
        <v>AH . 0</v>
      </c>
      <c r="Y1244" t="s">
        <v>92</v>
      </c>
      <c r="Z1244" t="s">
        <v>152</v>
      </c>
      <c r="AA1244" t="s">
        <v>153</v>
      </c>
      <c r="AB1244" t="s">
        <v>95</v>
      </c>
      <c r="AC1244" t="s">
        <v>95</v>
      </c>
      <c r="AD1244" t="s">
        <v>96</v>
      </c>
      <c r="AE1244" t="s">
        <v>2672</v>
      </c>
      <c r="AF1244">
        <v>10</v>
      </c>
      <c r="AG1244" s="51">
        <v>9432245</v>
      </c>
      <c r="AH1244" t="s">
        <v>95</v>
      </c>
      <c r="AI1244">
        <v>1</v>
      </c>
      <c r="AJ1244">
        <v>1</v>
      </c>
      <c r="AK1244" t="s">
        <v>221</v>
      </c>
      <c r="AL1244">
        <v>0</v>
      </c>
    </row>
    <row r="1245" spans="1:38">
      <c r="A1245">
        <v>3286433</v>
      </c>
      <c r="B1245" t="s">
        <v>4942</v>
      </c>
      <c r="C1245" t="s">
        <v>20</v>
      </c>
      <c r="D1245" t="s">
        <v>143</v>
      </c>
      <c r="E1245">
        <v>2011</v>
      </c>
      <c r="F1245">
        <v>8</v>
      </c>
      <c r="G1245">
        <v>23</v>
      </c>
      <c r="H1245" t="s">
        <v>86</v>
      </c>
      <c r="I1245" t="s">
        <v>300</v>
      </c>
      <c r="J1245" t="s">
        <v>535</v>
      </c>
      <c r="K1245" t="s">
        <v>916</v>
      </c>
      <c r="L1245" t="s">
        <v>86</v>
      </c>
      <c r="M1245" t="s">
        <v>148</v>
      </c>
      <c r="N1245" s="50">
        <v>5235292</v>
      </c>
      <c r="O1245" s="51">
        <v>2332560</v>
      </c>
      <c r="P1245" t="s">
        <v>4943</v>
      </c>
      <c r="Q1245" t="s">
        <v>483</v>
      </c>
      <c r="R1245" t="s">
        <v>4944</v>
      </c>
      <c r="S1245" s="49" t="str">
        <f>CONCATENATE(Tabla_Datos[[#This Row],[Nombre_Cliente]]," ",Tabla_Datos[[#This Row],[ApellidoPaterno_Cliente]]," ",Tabla_Datos[[#This Row],[ApellidoMaterno_Cliente]])</f>
        <v>MANUEL ANTONIO PINEDO PASHANASTE</v>
      </c>
      <c r="T1245" s="53">
        <f>DATE(Tabla_Datos[[#This Row],[tAnio]],Tabla_Datos[[#This Row],[tMes]],Tabla_Datos[[#This Row],[tDia]])</f>
        <v>40778</v>
      </c>
      <c r="U1245" s="53" t="str">
        <f>IF(Tabla_Datos[[#This Row],[cProvincia]]="LIMA","LIMA","PROVINCIA")</f>
        <v>PROVINCIA</v>
      </c>
      <c r="V1245" s="53" t="str">
        <f>MID(Tabla_Datos[[#This Row],[pTelefono]],1,SEARCH("-",Tabla_Datos[[#This Row],[pTelefono]],1)-1)</f>
        <v>65</v>
      </c>
      <c r="W1245" s="53" t="str">
        <f>MID(Tabla_Datos[[#This Row],[pTelefono]],SEARCH("-",Tabla_Datos[[#This Row],[pTelefono]],1)+1,LEN(Tabla_Datos[[#This Row],[pTelefono]]))</f>
        <v>965622778</v>
      </c>
      <c r="X1245" s="53" t="str">
        <f>CONCATENATE(Tabla_Datos[[#This Row],[TipUrb]]," ",Tabla_Datos[[#This Row],[Calle]]," ",Tabla_Datos[[#This Row],[NumCalle]])</f>
        <v>AH 30 DE AGOSTRO 350</v>
      </c>
      <c r="Y1245" t="s">
        <v>305</v>
      </c>
      <c r="Z1245" t="s">
        <v>152</v>
      </c>
      <c r="AA1245" t="s">
        <v>153</v>
      </c>
      <c r="AB1245" t="s">
        <v>95</v>
      </c>
      <c r="AC1245" t="s">
        <v>95</v>
      </c>
      <c r="AD1245" t="s">
        <v>96</v>
      </c>
      <c r="AE1245" t="s">
        <v>95</v>
      </c>
      <c r="AF1245" t="s">
        <v>95</v>
      </c>
      <c r="AG1245" s="51">
        <v>5323847</v>
      </c>
      <c r="AH1245" t="s">
        <v>95</v>
      </c>
      <c r="AI1245">
        <v>1</v>
      </c>
      <c r="AJ1245">
        <v>1</v>
      </c>
      <c r="AK1245" t="s">
        <v>4945</v>
      </c>
      <c r="AL1245">
        <v>350</v>
      </c>
    </row>
    <row r="1246" spans="1:38">
      <c r="A1246">
        <v>3288415</v>
      </c>
      <c r="B1246" t="s">
        <v>4946</v>
      </c>
      <c r="C1246" t="s">
        <v>20</v>
      </c>
      <c r="D1246" t="s">
        <v>85</v>
      </c>
      <c r="E1246">
        <v>2011</v>
      </c>
      <c r="F1246">
        <v>8</v>
      </c>
      <c r="G1246">
        <v>23</v>
      </c>
      <c r="H1246" t="s">
        <v>86</v>
      </c>
      <c r="I1246" t="s">
        <v>16</v>
      </c>
      <c r="J1246" t="s">
        <v>16</v>
      </c>
      <c r="K1246" t="s">
        <v>277</v>
      </c>
      <c r="L1246" t="s">
        <v>86</v>
      </c>
      <c r="M1246" t="s">
        <v>88</v>
      </c>
      <c r="N1246" s="50">
        <v>40164799</v>
      </c>
      <c r="O1246" s="51">
        <v>2334194</v>
      </c>
      <c r="P1246" t="s">
        <v>4947</v>
      </c>
      <c r="Q1246" t="s">
        <v>159</v>
      </c>
      <c r="R1246" t="s">
        <v>3811</v>
      </c>
      <c r="S1246" s="49" t="str">
        <f>CONCATENATE(Tabla_Datos[[#This Row],[Nombre_Cliente]]," ",Tabla_Datos[[#This Row],[ApellidoPaterno_Cliente]]," ",Tabla_Datos[[#This Row],[ApellidoMaterno_Cliente]])</f>
        <v>DINA CHAVEZ COTRINA</v>
      </c>
      <c r="T1246" s="53">
        <f>DATE(Tabla_Datos[[#This Row],[tAnio]],Tabla_Datos[[#This Row],[tMes]],Tabla_Datos[[#This Row],[tDia]])</f>
        <v>40778</v>
      </c>
      <c r="U1246" s="53" t="str">
        <f>IF(Tabla_Datos[[#This Row],[cProvincia]]="LIMA","LIMA","PROVINCIA")</f>
        <v>LIMA</v>
      </c>
      <c r="V1246" s="53" t="str">
        <f>MID(Tabla_Datos[[#This Row],[pTelefono]],1,SEARCH("-",Tabla_Datos[[#This Row],[pTelefono]],1)-1)</f>
        <v>1</v>
      </c>
      <c r="W1246" s="53" t="str">
        <f>MID(Tabla_Datos[[#This Row],[pTelefono]],SEARCH("-",Tabla_Datos[[#This Row],[pTelefono]],1)+1,LEN(Tabla_Datos[[#This Row],[pTelefono]]))</f>
        <v>997765197</v>
      </c>
      <c r="X1246" s="53" t="str">
        <f>CONCATENATE(Tabla_Datos[[#This Row],[TipUrb]]," ",Tabla_Datos[[#This Row],[Calle]]," ",Tabla_Datos[[#This Row],[NumCalle]])</f>
        <v>UR . 0</v>
      </c>
      <c r="Y1246" t="s">
        <v>92</v>
      </c>
      <c r="Z1246" t="s">
        <v>122</v>
      </c>
      <c r="AA1246" t="s">
        <v>123</v>
      </c>
      <c r="AB1246" t="s">
        <v>95</v>
      </c>
      <c r="AC1246" t="s">
        <v>95</v>
      </c>
      <c r="AD1246" t="s">
        <v>161</v>
      </c>
      <c r="AE1246" t="s">
        <v>950</v>
      </c>
      <c r="AF1246">
        <v>15</v>
      </c>
      <c r="AG1246" s="51">
        <v>10456717</v>
      </c>
      <c r="AH1246" t="s">
        <v>95</v>
      </c>
      <c r="AI1246">
        <v>1</v>
      </c>
      <c r="AJ1246">
        <v>1</v>
      </c>
      <c r="AK1246" t="s">
        <v>221</v>
      </c>
      <c r="AL1246">
        <v>0</v>
      </c>
    </row>
    <row r="1247" spans="1:38">
      <c r="A1247">
        <v>3286511</v>
      </c>
      <c r="B1247" t="s">
        <v>4948</v>
      </c>
      <c r="C1247" t="s">
        <v>19</v>
      </c>
      <c r="D1247" t="s">
        <v>85</v>
      </c>
      <c r="E1247">
        <v>2011</v>
      </c>
      <c r="F1247">
        <v>8</v>
      </c>
      <c r="G1247">
        <v>23</v>
      </c>
      <c r="H1247" t="s">
        <v>86</v>
      </c>
      <c r="I1247" t="s">
        <v>16</v>
      </c>
      <c r="J1247" t="s">
        <v>16</v>
      </c>
      <c r="K1247" t="s">
        <v>171</v>
      </c>
      <c r="L1247" t="s">
        <v>86</v>
      </c>
      <c r="M1247" t="s">
        <v>88</v>
      </c>
      <c r="N1247" s="50">
        <v>40164799</v>
      </c>
      <c r="O1247" s="51">
        <v>2332628</v>
      </c>
      <c r="P1247" t="s">
        <v>4949</v>
      </c>
      <c r="Q1247" t="s">
        <v>3075</v>
      </c>
      <c r="R1247" t="s">
        <v>4950</v>
      </c>
      <c r="S1247" s="49" t="str">
        <f>CONCATENATE(Tabla_Datos[[#This Row],[Nombre_Cliente]]," ",Tabla_Datos[[#This Row],[ApellidoPaterno_Cliente]]," ",Tabla_Datos[[#This Row],[ApellidoMaterno_Cliente]])</f>
        <v>MIGUEL ANDY ROMERO AGUADO</v>
      </c>
      <c r="T1247" s="53">
        <f>DATE(Tabla_Datos[[#This Row],[tAnio]],Tabla_Datos[[#This Row],[tMes]],Tabla_Datos[[#This Row],[tDia]])</f>
        <v>40778</v>
      </c>
      <c r="U1247" s="53" t="str">
        <f>IF(Tabla_Datos[[#This Row],[cProvincia]]="LIMA","LIMA","PROVINCIA")</f>
        <v>LIMA</v>
      </c>
      <c r="V1247" s="53" t="str">
        <f>MID(Tabla_Datos[[#This Row],[pTelefono]],1,SEARCH("-",Tabla_Datos[[#This Row],[pTelefono]],1)-1)</f>
        <v>1</v>
      </c>
      <c r="W1247" s="53" t="str">
        <f>MID(Tabla_Datos[[#This Row],[pTelefono]],SEARCH("-",Tabla_Datos[[#This Row],[pTelefono]],1)+1,LEN(Tabla_Datos[[#This Row],[pTelefono]]))</f>
        <v>981149593</v>
      </c>
      <c r="X1247" s="53" t="str">
        <f>CONCATENATE(Tabla_Datos[[#This Row],[TipUrb]]," ",Tabla_Datos[[#This Row],[Calle]]," ",Tabla_Datos[[#This Row],[NumCalle]])</f>
        <v>UR GOMEZ DEL CARPIO JULIO 169</v>
      </c>
      <c r="Y1247" t="s">
        <v>92</v>
      </c>
      <c r="Z1247" t="s">
        <v>196</v>
      </c>
      <c r="AA1247" t="s">
        <v>197</v>
      </c>
      <c r="AB1247" t="s">
        <v>95</v>
      </c>
      <c r="AC1247" t="s">
        <v>95</v>
      </c>
      <c r="AD1247" t="s">
        <v>161</v>
      </c>
      <c r="AE1247" t="s">
        <v>95</v>
      </c>
      <c r="AF1247" t="s">
        <v>95</v>
      </c>
      <c r="AG1247" s="51">
        <v>41426285</v>
      </c>
      <c r="AH1247" t="s">
        <v>95</v>
      </c>
      <c r="AI1247">
        <v>1</v>
      </c>
      <c r="AJ1247">
        <v>1</v>
      </c>
      <c r="AK1247" t="s">
        <v>4951</v>
      </c>
      <c r="AL1247">
        <v>169</v>
      </c>
    </row>
    <row r="1248" spans="1:38">
      <c r="A1248">
        <v>3287039</v>
      </c>
      <c r="B1248" t="s">
        <v>4952</v>
      </c>
      <c r="C1248" t="s">
        <v>18</v>
      </c>
      <c r="D1248" t="s">
        <v>85</v>
      </c>
      <c r="E1248">
        <v>2011</v>
      </c>
      <c r="F1248">
        <v>8</v>
      </c>
      <c r="G1248">
        <v>23</v>
      </c>
      <c r="H1248" t="s">
        <v>86</v>
      </c>
      <c r="I1248" t="s">
        <v>16</v>
      </c>
      <c r="J1248" t="s">
        <v>16</v>
      </c>
      <c r="K1248" t="s">
        <v>87</v>
      </c>
      <c r="L1248" t="s">
        <v>86</v>
      </c>
      <c r="M1248" t="s">
        <v>88</v>
      </c>
      <c r="N1248" s="50">
        <v>44430111</v>
      </c>
      <c r="O1248" s="51">
        <v>2333045</v>
      </c>
      <c r="P1248" t="s">
        <v>4953</v>
      </c>
      <c r="Q1248" t="s">
        <v>4954</v>
      </c>
      <c r="R1248" t="s">
        <v>2905</v>
      </c>
      <c r="S1248" s="49" t="str">
        <f>CONCATENATE(Tabla_Datos[[#This Row],[Nombre_Cliente]]," ",Tabla_Datos[[#This Row],[ApellidoPaterno_Cliente]]," ",Tabla_Datos[[#This Row],[ApellidoMaterno_Cliente]])</f>
        <v xml:space="preserve">MARIA ISABEL  QUINTO  JAUREGUI </v>
      </c>
      <c r="T1248" s="53">
        <f>DATE(Tabla_Datos[[#This Row],[tAnio]],Tabla_Datos[[#This Row],[tMes]],Tabla_Datos[[#This Row],[tDia]])</f>
        <v>40778</v>
      </c>
      <c r="U1248" s="53" t="str">
        <f>IF(Tabla_Datos[[#This Row],[cProvincia]]="LIMA","LIMA","PROVINCIA")</f>
        <v>LIMA</v>
      </c>
      <c r="V1248" s="53" t="str">
        <f>MID(Tabla_Datos[[#This Row],[pTelefono]],1,SEARCH("-",Tabla_Datos[[#This Row],[pTelefono]],1)-1)</f>
        <v>1</v>
      </c>
      <c r="W1248" s="53" t="str">
        <f>MID(Tabla_Datos[[#This Row],[pTelefono]],SEARCH("-",Tabla_Datos[[#This Row],[pTelefono]],1)+1,LEN(Tabla_Datos[[#This Row],[pTelefono]]))</f>
        <v>995441076</v>
      </c>
      <c r="X1248" s="53" t="str">
        <f>CONCATENATE(Tabla_Datos[[#This Row],[TipUrb]]," ",Tabla_Datos[[#This Row],[Calle]]," ",Tabla_Datos[[#This Row],[NumCalle]])</f>
        <v>- QUINTANA, E. 0</v>
      </c>
      <c r="Y1248" t="s">
        <v>92</v>
      </c>
      <c r="Z1248" t="s">
        <v>93</v>
      </c>
      <c r="AA1248" t="s">
        <v>94</v>
      </c>
      <c r="AB1248" t="s">
        <v>95</v>
      </c>
      <c r="AC1248" t="s">
        <v>95</v>
      </c>
      <c r="AD1248" t="s">
        <v>109</v>
      </c>
      <c r="AE1248" t="s">
        <v>474</v>
      </c>
      <c r="AF1248">
        <v>19</v>
      </c>
      <c r="AG1248" s="51">
        <v>7935245</v>
      </c>
      <c r="AI1248">
        <v>26</v>
      </c>
      <c r="AJ1248">
        <v>26</v>
      </c>
      <c r="AK1248" t="s">
        <v>4955</v>
      </c>
      <c r="AL1248">
        <v>0</v>
      </c>
    </row>
    <row r="1249" spans="1:38">
      <c r="A1249">
        <v>3287490</v>
      </c>
      <c r="B1249" t="s">
        <v>4956</v>
      </c>
      <c r="C1249" t="s">
        <v>20</v>
      </c>
      <c r="D1249" t="s">
        <v>85</v>
      </c>
      <c r="E1249">
        <v>2011</v>
      </c>
      <c r="F1249">
        <v>8</v>
      </c>
      <c r="G1249">
        <v>23</v>
      </c>
      <c r="H1249" t="s">
        <v>86</v>
      </c>
      <c r="I1249" t="s">
        <v>16</v>
      </c>
      <c r="J1249" t="s">
        <v>16</v>
      </c>
      <c r="K1249" t="s">
        <v>1094</v>
      </c>
      <c r="L1249" t="s">
        <v>86</v>
      </c>
      <c r="M1249" t="s">
        <v>88</v>
      </c>
      <c r="O1249" s="51">
        <v>2333373</v>
      </c>
      <c r="P1249" t="s">
        <v>4957</v>
      </c>
      <c r="Q1249" t="s">
        <v>2646</v>
      </c>
      <c r="R1249" t="s">
        <v>1489</v>
      </c>
      <c r="S1249" s="49" t="str">
        <f>CONCATENATE(Tabla_Datos[[#This Row],[Nombre_Cliente]]," ",Tabla_Datos[[#This Row],[ApellidoPaterno_Cliente]]," ",Tabla_Datos[[#This Row],[ApellidoMaterno_Cliente]])</f>
        <v>MAYRA MONICA ORMEÑO CARDENAS</v>
      </c>
      <c r="T1249" s="53">
        <f>DATE(Tabla_Datos[[#This Row],[tAnio]],Tabla_Datos[[#This Row],[tMes]],Tabla_Datos[[#This Row],[tDia]])</f>
        <v>40778</v>
      </c>
      <c r="U1249" s="53" t="str">
        <f>IF(Tabla_Datos[[#This Row],[cProvincia]]="LIMA","LIMA","PROVINCIA")</f>
        <v>LIMA</v>
      </c>
      <c r="V1249" s="53" t="str">
        <f>MID(Tabla_Datos[[#This Row],[pTelefono]],1,SEARCH("-",Tabla_Datos[[#This Row],[pTelefono]],1)-1)</f>
        <v>1</v>
      </c>
      <c r="W1249" s="53" t="str">
        <f>MID(Tabla_Datos[[#This Row],[pTelefono]],SEARCH("-",Tabla_Datos[[#This Row],[pTelefono]],1)+1,LEN(Tabla_Datos[[#This Row],[pTelefono]]))</f>
        <v>992772006</v>
      </c>
      <c r="X1249" s="53" t="str">
        <f>CONCATENATE(Tabla_Datos[[#This Row],[TipUrb]]," ",Tabla_Datos[[#This Row],[Calle]]," ",Tabla_Datos[[#This Row],[NumCalle]])</f>
        <v xml:space="preserve">  ODRIOZOLA 190</v>
      </c>
      <c r="Y1249" t="s">
        <v>92</v>
      </c>
      <c r="Z1249" t="s">
        <v>122</v>
      </c>
      <c r="AA1249" t="s">
        <v>123</v>
      </c>
      <c r="AB1249">
        <v>2</v>
      </c>
      <c r="AC1249">
        <v>4</v>
      </c>
      <c r="AD1249" t="s">
        <v>95</v>
      </c>
      <c r="AE1249" t="s">
        <v>95</v>
      </c>
      <c r="AF1249" t="s">
        <v>95</v>
      </c>
      <c r="AG1249" s="51">
        <v>40166358</v>
      </c>
      <c r="AH1249" t="s">
        <v>95</v>
      </c>
      <c r="AI1249">
        <v>1</v>
      </c>
      <c r="AJ1249">
        <v>1</v>
      </c>
      <c r="AK1249" t="s">
        <v>4958</v>
      </c>
      <c r="AL1249">
        <v>190</v>
      </c>
    </row>
    <row r="1250" spans="1:38">
      <c r="A1250">
        <v>3286645</v>
      </c>
      <c r="B1250" t="s">
        <v>4959</v>
      </c>
      <c r="C1250" t="s">
        <v>19</v>
      </c>
      <c r="D1250" t="s">
        <v>85</v>
      </c>
      <c r="E1250">
        <v>2011</v>
      </c>
      <c r="F1250">
        <v>8</v>
      </c>
      <c r="G1250">
        <v>23</v>
      </c>
      <c r="H1250" t="s">
        <v>86</v>
      </c>
      <c r="I1250" t="s">
        <v>16</v>
      </c>
      <c r="J1250" t="s">
        <v>16</v>
      </c>
      <c r="K1250" t="s">
        <v>386</v>
      </c>
      <c r="L1250" t="s">
        <v>86</v>
      </c>
      <c r="M1250" t="s">
        <v>88</v>
      </c>
      <c r="N1250" s="50">
        <v>41011065</v>
      </c>
      <c r="O1250" s="51">
        <v>2332734</v>
      </c>
      <c r="P1250" t="s">
        <v>4960</v>
      </c>
      <c r="Q1250" t="s">
        <v>4961</v>
      </c>
      <c r="R1250" t="s">
        <v>2746</v>
      </c>
      <c r="S1250" s="49" t="str">
        <f>CONCATENATE(Tabla_Datos[[#This Row],[Nombre_Cliente]]," ",Tabla_Datos[[#This Row],[ApellidoPaterno_Cliente]]," ",Tabla_Datos[[#This Row],[ApellidoMaterno_Cliente]])</f>
        <v>MAX ANDRE DAFFOS VELARDE</v>
      </c>
      <c r="T1250" s="53">
        <f>DATE(Tabla_Datos[[#This Row],[tAnio]],Tabla_Datos[[#This Row],[tMes]],Tabla_Datos[[#This Row],[tDia]])</f>
        <v>40778</v>
      </c>
      <c r="U1250" s="53" t="str">
        <f>IF(Tabla_Datos[[#This Row],[cProvincia]]="LIMA","LIMA","PROVINCIA")</f>
        <v>LIMA</v>
      </c>
      <c r="V1250" s="53" t="str">
        <f>MID(Tabla_Datos[[#This Row],[pTelefono]],1,SEARCH("-",Tabla_Datos[[#This Row],[pTelefono]],1)-1)</f>
        <v>1</v>
      </c>
      <c r="W1250" s="53" t="str">
        <f>MID(Tabla_Datos[[#This Row],[pTelefono]],SEARCH("-",Tabla_Datos[[#This Row],[pTelefono]],1)+1,LEN(Tabla_Datos[[#This Row],[pTelefono]]))</f>
        <v>985433020</v>
      </c>
      <c r="X1250" s="53" t="str">
        <f>CONCATENATE(Tabla_Datos[[#This Row],[TipUrb]]," ",Tabla_Datos[[#This Row],[Calle]]," ",Tabla_Datos[[#This Row],[NumCalle]])</f>
        <v xml:space="preserve">  DEL CAMPO ALBERTO 488</v>
      </c>
      <c r="Y1250" t="s">
        <v>92</v>
      </c>
      <c r="Z1250" t="s">
        <v>196</v>
      </c>
      <c r="AA1250" t="s">
        <v>197</v>
      </c>
      <c r="AB1250">
        <v>1</v>
      </c>
      <c r="AC1250">
        <v>101</v>
      </c>
      <c r="AD1250" t="s">
        <v>95</v>
      </c>
      <c r="AE1250" t="s">
        <v>95</v>
      </c>
      <c r="AF1250" t="s">
        <v>95</v>
      </c>
      <c r="AG1250" s="51">
        <v>42351390</v>
      </c>
      <c r="AH1250" t="s">
        <v>95</v>
      </c>
      <c r="AI1250">
        <v>1</v>
      </c>
      <c r="AJ1250">
        <v>1</v>
      </c>
      <c r="AK1250" t="s">
        <v>4962</v>
      </c>
      <c r="AL1250">
        <v>488</v>
      </c>
    </row>
    <row r="1251" spans="1:38">
      <c r="A1251">
        <v>3288136</v>
      </c>
      <c r="B1251" t="s">
        <v>4963</v>
      </c>
      <c r="C1251" t="s">
        <v>20</v>
      </c>
      <c r="D1251" t="s">
        <v>85</v>
      </c>
      <c r="E1251">
        <v>2011</v>
      </c>
      <c r="F1251">
        <v>8</v>
      </c>
      <c r="G1251">
        <v>23</v>
      </c>
      <c r="H1251" t="s">
        <v>86</v>
      </c>
      <c r="I1251" t="s">
        <v>16</v>
      </c>
      <c r="J1251" t="s">
        <v>16</v>
      </c>
      <c r="K1251" t="s">
        <v>277</v>
      </c>
      <c r="L1251" t="s">
        <v>86</v>
      </c>
      <c r="M1251" t="s">
        <v>88</v>
      </c>
      <c r="N1251" s="50">
        <v>11111335</v>
      </c>
      <c r="O1251" s="51">
        <v>2333962</v>
      </c>
      <c r="P1251" t="s">
        <v>1978</v>
      </c>
      <c r="Q1251" t="s">
        <v>4964</v>
      </c>
      <c r="R1251" t="s">
        <v>3368</v>
      </c>
      <c r="S1251" s="49" t="str">
        <f>CONCATENATE(Tabla_Datos[[#This Row],[Nombre_Cliente]]," ",Tabla_Datos[[#This Row],[ApellidoPaterno_Cliente]]," ",Tabla_Datos[[#This Row],[ApellidoMaterno_Cliente]])</f>
        <v>MARCO ANTONIO PANCCA TICONA</v>
      </c>
      <c r="T1251" s="53">
        <f>DATE(Tabla_Datos[[#This Row],[tAnio]],Tabla_Datos[[#This Row],[tMes]],Tabla_Datos[[#This Row],[tDia]])</f>
        <v>40778</v>
      </c>
      <c r="U1251" s="53" t="str">
        <f>IF(Tabla_Datos[[#This Row],[cProvincia]]="LIMA","LIMA","PROVINCIA")</f>
        <v>LIMA</v>
      </c>
      <c r="V1251" s="53" t="str">
        <f>MID(Tabla_Datos[[#This Row],[pTelefono]],1,SEARCH("-",Tabla_Datos[[#This Row],[pTelefono]],1)-1)</f>
        <v>1</v>
      </c>
      <c r="W1251" s="53" t="str">
        <f>MID(Tabla_Datos[[#This Row],[pTelefono]],SEARCH("-",Tabla_Datos[[#This Row],[pTelefono]],1)+1,LEN(Tabla_Datos[[#This Row],[pTelefono]]))</f>
        <v>975546886</v>
      </c>
      <c r="X1251" s="53" t="str">
        <f>CONCATENATE(Tabla_Datos[[#This Row],[TipUrb]]," ",Tabla_Datos[[#This Row],[Calle]]," ",Tabla_Datos[[#This Row],[NumCalle]])</f>
        <v>UR CANGA PEDRO 180</v>
      </c>
      <c r="Y1251" t="s">
        <v>92</v>
      </c>
      <c r="Z1251" t="s">
        <v>122</v>
      </c>
      <c r="AA1251" t="s">
        <v>123</v>
      </c>
      <c r="AB1251" t="s">
        <v>95</v>
      </c>
      <c r="AC1251" t="s">
        <v>95</v>
      </c>
      <c r="AD1251" t="s">
        <v>161</v>
      </c>
      <c r="AE1251" t="s">
        <v>95</v>
      </c>
      <c r="AF1251" t="s">
        <v>95</v>
      </c>
      <c r="AG1251" s="51">
        <v>43566540</v>
      </c>
      <c r="AH1251" t="s">
        <v>95</v>
      </c>
      <c r="AI1251">
        <v>1</v>
      </c>
      <c r="AJ1251">
        <v>1</v>
      </c>
      <c r="AK1251" t="s">
        <v>4965</v>
      </c>
      <c r="AL1251">
        <v>180</v>
      </c>
    </row>
    <row r="1252" spans="1:38">
      <c r="A1252">
        <v>3286994</v>
      </c>
      <c r="B1252" t="s">
        <v>4966</v>
      </c>
      <c r="C1252" t="s">
        <v>20</v>
      </c>
      <c r="D1252" t="s">
        <v>85</v>
      </c>
      <c r="E1252">
        <v>2011</v>
      </c>
      <c r="F1252">
        <v>8</v>
      </c>
      <c r="G1252">
        <v>23</v>
      </c>
      <c r="H1252" t="s">
        <v>86</v>
      </c>
      <c r="I1252" t="s">
        <v>16</v>
      </c>
      <c r="J1252" t="s">
        <v>16</v>
      </c>
      <c r="K1252" t="s">
        <v>277</v>
      </c>
      <c r="L1252" t="s">
        <v>86</v>
      </c>
      <c r="M1252" t="s">
        <v>88</v>
      </c>
      <c r="N1252" s="50">
        <v>20000021</v>
      </c>
      <c r="O1252" s="51">
        <v>2333021</v>
      </c>
      <c r="P1252" t="s">
        <v>4967</v>
      </c>
      <c r="Q1252" t="s">
        <v>4900</v>
      </c>
      <c r="R1252" t="s">
        <v>4968</v>
      </c>
      <c r="S1252" s="49" t="str">
        <f>CONCATENATE(Tabla_Datos[[#This Row],[Nombre_Cliente]]," ",Tabla_Datos[[#This Row],[ApellidoPaterno_Cliente]]," ",Tabla_Datos[[#This Row],[ApellidoMaterno_Cliente]])</f>
        <v>JESUS IVAN LEVANO LOZA</v>
      </c>
      <c r="T1252" s="53">
        <f>DATE(Tabla_Datos[[#This Row],[tAnio]],Tabla_Datos[[#This Row],[tMes]],Tabla_Datos[[#This Row],[tDia]])</f>
        <v>40778</v>
      </c>
      <c r="U1252" s="53" t="str">
        <f>IF(Tabla_Datos[[#This Row],[cProvincia]]="LIMA","LIMA","PROVINCIA")</f>
        <v>LIMA</v>
      </c>
      <c r="V1252" s="53" t="str">
        <f>MID(Tabla_Datos[[#This Row],[pTelefono]],1,SEARCH("-",Tabla_Datos[[#This Row],[pTelefono]],1)-1)</f>
        <v>1</v>
      </c>
      <c r="W1252" s="53" t="str">
        <f>MID(Tabla_Datos[[#This Row],[pTelefono]],SEARCH("-",Tabla_Datos[[#This Row],[pTelefono]],1)+1,LEN(Tabla_Datos[[#This Row],[pTelefono]]))</f>
        <v>994821594</v>
      </c>
      <c r="X1252" s="53" t="str">
        <f>CONCATENATE(Tabla_Datos[[#This Row],[TipUrb]]," ",Tabla_Datos[[#This Row],[Calle]]," ",Tabla_Datos[[#This Row],[NumCalle]])</f>
        <v>UR ICAZA ALFREDO 300</v>
      </c>
      <c r="Y1252" t="s">
        <v>92</v>
      </c>
      <c r="Z1252" t="s">
        <v>122</v>
      </c>
      <c r="AA1252" t="s">
        <v>123</v>
      </c>
      <c r="AB1252" t="s">
        <v>95</v>
      </c>
      <c r="AC1252" t="s">
        <v>95</v>
      </c>
      <c r="AD1252" t="s">
        <v>161</v>
      </c>
      <c r="AE1252" t="s">
        <v>95</v>
      </c>
      <c r="AF1252" t="s">
        <v>95</v>
      </c>
      <c r="AG1252" s="51">
        <v>45785939</v>
      </c>
      <c r="AH1252" t="s">
        <v>95</v>
      </c>
      <c r="AI1252">
        <v>1</v>
      </c>
      <c r="AJ1252">
        <v>1</v>
      </c>
      <c r="AK1252" t="s">
        <v>4969</v>
      </c>
      <c r="AL1252">
        <v>300</v>
      </c>
    </row>
    <row r="1253" spans="1:38">
      <c r="A1253">
        <v>3289015</v>
      </c>
      <c r="B1253" t="s">
        <v>4970</v>
      </c>
      <c r="C1253" t="s">
        <v>20</v>
      </c>
      <c r="D1253" t="s">
        <v>85</v>
      </c>
      <c r="E1253">
        <v>2011</v>
      </c>
      <c r="F1253">
        <v>8</v>
      </c>
      <c r="G1253">
        <v>23</v>
      </c>
      <c r="H1253" t="s">
        <v>86</v>
      </c>
      <c r="I1253" t="s">
        <v>16</v>
      </c>
      <c r="J1253" t="s">
        <v>16</v>
      </c>
      <c r="K1253" t="s">
        <v>87</v>
      </c>
      <c r="L1253" t="s">
        <v>86</v>
      </c>
      <c r="M1253" t="s">
        <v>88</v>
      </c>
      <c r="N1253" s="50">
        <v>20000021</v>
      </c>
      <c r="O1253" s="51">
        <v>2334748</v>
      </c>
      <c r="P1253" t="s">
        <v>4971</v>
      </c>
      <c r="Q1253" t="s">
        <v>4972</v>
      </c>
      <c r="R1253" t="s">
        <v>4973</v>
      </c>
      <c r="S1253" s="49" t="str">
        <f>CONCATENATE(Tabla_Datos[[#This Row],[Nombre_Cliente]]," ",Tabla_Datos[[#This Row],[ApellidoPaterno_Cliente]]," ",Tabla_Datos[[#This Row],[ApellidoMaterno_Cliente]])</f>
        <v>WILLIAN NICOLA SIERRA CORRALES</v>
      </c>
      <c r="T1253" s="53">
        <f>DATE(Tabla_Datos[[#This Row],[tAnio]],Tabla_Datos[[#This Row],[tMes]],Tabla_Datos[[#This Row],[tDia]])</f>
        <v>40778</v>
      </c>
      <c r="U1253" s="53" t="str">
        <f>IF(Tabla_Datos[[#This Row],[cProvincia]]="LIMA","LIMA","PROVINCIA")</f>
        <v>LIMA</v>
      </c>
      <c r="V1253" s="53" t="str">
        <f>MID(Tabla_Datos[[#This Row],[pTelefono]],1,SEARCH("-",Tabla_Datos[[#This Row],[pTelefono]],1)-1)</f>
        <v>1</v>
      </c>
      <c r="W1253" s="53" t="str">
        <f>MID(Tabla_Datos[[#This Row],[pTelefono]],SEARCH("-",Tabla_Datos[[#This Row],[pTelefono]],1)+1,LEN(Tabla_Datos[[#This Row],[pTelefono]]))</f>
        <v>986767077</v>
      </c>
      <c r="X1253" s="53" t="str">
        <f>CONCATENATE(Tabla_Datos[[#This Row],[TipUrb]]," ",Tabla_Datos[[#This Row],[Calle]]," ",Tabla_Datos[[#This Row],[NumCalle]])</f>
        <v>UR LOS ROBLES 975</v>
      </c>
      <c r="Y1253" t="s">
        <v>92</v>
      </c>
      <c r="Z1253" t="s">
        <v>196</v>
      </c>
      <c r="AA1253" t="s">
        <v>197</v>
      </c>
      <c r="AB1253">
        <v>1</v>
      </c>
      <c r="AC1253" t="s">
        <v>95</v>
      </c>
      <c r="AD1253" t="s">
        <v>161</v>
      </c>
      <c r="AE1253" t="s">
        <v>95</v>
      </c>
      <c r="AF1253" t="s">
        <v>95</v>
      </c>
      <c r="AG1253" s="51">
        <v>42237769</v>
      </c>
      <c r="AH1253" t="s">
        <v>95</v>
      </c>
      <c r="AI1253">
        <v>1</v>
      </c>
      <c r="AJ1253">
        <v>1</v>
      </c>
      <c r="AK1253" t="s">
        <v>4974</v>
      </c>
      <c r="AL1253">
        <v>975</v>
      </c>
    </row>
    <row r="1254" spans="1:38">
      <c r="A1254">
        <v>3286929</v>
      </c>
      <c r="B1254" t="s">
        <v>4975</v>
      </c>
      <c r="C1254" t="s">
        <v>18</v>
      </c>
      <c r="D1254" t="s">
        <v>143</v>
      </c>
      <c r="E1254">
        <v>2011</v>
      </c>
      <c r="F1254">
        <v>8</v>
      </c>
      <c r="G1254">
        <v>23</v>
      </c>
      <c r="H1254" t="s">
        <v>86</v>
      </c>
      <c r="I1254" t="s">
        <v>132</v>
      </c>
      <c r="J1254" t="s">
        <v>132</v>
      </c>
      <c r="K1254" t="s">
        <v>4976</v>
      </c>
      <c r="L1254" t="s">
        <v>86</v>
      </c>
      <c r="M1254" t="s">
        <v>133</v>
      </c>
      <c r="N1254" s="50">
        <v>41401510</v>
      </c>
      <c r="O1254" s="51">
        <v>2332946</v>
      </c>
      <c r="P1254" t="s">
        <v>4977</v>
      </c>
      <c r="Q1254" t="s">
        <v>3784</v>
      </c>
      <c r="R1254" t="s">
        <v>4978</v>
      </c>
      <c r="S1254" s="49" t="str">
        <f>CONCATENATE(Tabla_Datos[[#This Row],[Nombre_Cliente]]," ",Tabla_Datos[[#This Row],[ApellidoPaterno_Cliente]]," ",Tabla_Datos[[#This Row],[ApellidoMaterno_Cliente]])</f>
        <v>FREDDY EDUARDO MACHUCA OLAVARRIA</v>
      </c>
      <c r="T1254" s="53">
        <f>DATE(Tabla_Datos[[#This Row],[tAnio]],Tabla_Datos[[#This Row],[tMes]],Tabla_Datos[[#This Row],[tDia]])</f>
        <v>40778</v>
      </c>
      <c r="U1254" s="53" t="str">
        <f>IF(Tabla_Datos[[#This Row],[cProvincia]]="LIMA","LIMA","PROVINCIA")</f>
        <v>PROVINCIA</v>
      </c>
      <c r="V1254" s="53" t="str">
        <f>MID(Tabla_Datos[[#This Row],[pTelefono]],1,SEARCH("-",Tabla_Datos[[#This Row],[pTelefono]],1)-1)</f>
        <v>73</v>
      </c>
      <c r="W1254" s="53" t="str">
        <f>MID(Tabla_Datos[[#This Row],[pTelefono]],SEARCH("-",Tabla_Datos[[#This Row],[pTelefono]],1)+1,LEN(Tabla_Datos[[#This Row],[pTelefono]]))</f>
        <v>976990217</v>
      </c>
      <c r="X1254" s="53" t="str">
        <f>CONCATENATE(Tabla_Datos[[#This Row],[TipUrb]]," ",Tabla_Datos[[#This Row],[Calle]]," ",Tabla_Datos[[#This Row],[NumCalle]])</f>
        <v>PO EX CENCAPLANE 0</v>
      </c>
      <c r="Y1254" t="s">
        <v>137</v>
      </c>
      <c r="Z1254" t="s">
        <v>181</v>
      </c>
      <c r="AA1254" t="s">
        <v>182</v>
      </c>
      <c r="AB1254" t="s">
        <v>95</v>
      </c>
      <c r="AC1254" t="s">
        <v>95</v>
      </c>
      <c r="AD1254" t="s">
        <v>1658</v>
      </c>
      <c r="AE1254" t="s">
        <v>4979</v>
      </c>
      <c r="AF1254">
        <v>0</v>
      </c>
      <c r="AG1254" s="51">
        <v>40040887</v>
      </c>
      <c r="AI1254" t="s">
        <v>140</v>
      </c>
      <c r="AJ1254" t="s">
        <v>140</v>
      </c>
      <c r="AK1254" t="s">
        <v>4980</v>
      </c>
      <c r="AL1254">
        <v>0</v>
      </c>
    </row>
    <row r="1255" spans="1:38">
      <c r="A1255">
        <v>3287585</v>
      </c>
      <c r="B1255" t="s">
        <v>4981</v>
      </c>
      <c r="C1255" t="s">
        <v>20</v>
      </c>
      <c r="D1255" t="s">
        <v>85</v>
      </c>
      <c r="E1255">
        <v>2011</v>
      </c>
      <c r="F1255">
        <v>8</v>
      </c>
      <c r="G1255">
        <v>23</v>
      </c>
      <c r="H1255" t="s">
        <v>86</v>
      </c>
      <c r="I1255" t="s">
        <v>241</v>
      </c>
      <c r="J1255" t="s">
        <v>242</v>
      </c>
      <c r="K1255" t="s">
        <v>242</v>
      </c>
      <c r="L1255" t="s">
        <v>86</v>
      </c>
      <c r="M1255" t="s">
        <v>88</v>
      </c>
      <c r="N1255" s="50">
        <v>40164799</v>
      </c>
      <c r="O1255" s="51">
        <v>2333467</v>
      </c>
      <c r="P1255" t="s">
        <v>4982</v>
      </c>
      <c r="Q1255" t="s">
        <v>4983</v>
      </c>
      <c r="R1255" t="s">
        <v>1538</v>
      </c>
      <c r="S1255" s="49" t="str">
        <f>CONCATENATE(Tabla_Datos[[#This Row],[Nombre_Cliente]]," ",Tabla_Datos[[#This Row],[ApellidoPaterno_Cliente]]," ",Tabla_Datos[[#This Row],[ApellidoMaterno_Cliente]])</f>
        <v>JONATHAN MARTIN OLIVARI BALAREZO</v>
      </c>
      <c r="T1255" s="53">
        <f>DATE(Tabla_Datos[[#This Row],[tAnio]],Tabla_Datos[[#This Row],[tMes]],Tabla_Datos[[#This Row],[tDia]])</f>
        <v>40778</v>
      </c>
      <c r="U1255" s="53" t="str">
        <f>IF(Tabla_Datos[[#This Row],[cProvincia]]="LIMA","LIMA","PROVINCIA")</f>
        <v>PROVINCIA</v>
      </c>
      <c r="V1255" s="53" t="str">
        <f>MID(Tabla_Datos[[#This Row],[pTelefono]],1,SEARCH("-",Tabla_Datos[[#This Row],[pTelefono]],1)-1)</f>
        <v>44</v>
      </c>
      <c r="W1255" s="53" t="str">
        <f>MID(Tabla_Datos[[#This Row],[pTelefono]],SEARCH("-",Tabla_Datos[[#This Row],[pTelefono]],1)+1,LEN(Tabla_Datos[[#This Row],[pTelefono]]))</f>
        <v>978282226</v>
      </c>
      <c r="X1255" s="53" t="str">
        <f>CONCATENATE(Tabla_Datos[[#This Row],[TipUrb]]," ",Tabla_Datos[[#This Row],[Calle]]," ",Tabla_Datos[[#This Row],[NumCalle]])</f>
        <v>UR JESUS DE NAZARETH 344</v>
      </c>
      <c r="Y1255" t="s">
        <v>246</v>
      </c>
      <c r="Z1255" t="s">
        <v>122</v>
      </c>
      <c r="AA1255" t="s">
        <v>123</v>
      </c>
      <c r="AB1255">
        <v>2</v>
      </c>
      <c r="AC1255">
        <v>207</v>
      </c>
      <c r="AD1255" t="s">
        <v>161</v>
      </c>
      <c r="AE1255" t="s">
        <v>95</v>
      </c>
      <c r="AF1255" t="s">
        <v>95</v>
      </c>
      <c r="AG1255" s="51">
        <v>44527918</v>
      </c>
      <c r="AH1255" t="s">
        <v>95</v>
      </c>
      <c r="AI1255">
        <v>1</v>
      </c>
      <c r="AJ1255">
        <v>1</v>
      </c>
      <c r="AK1255" t="s">
        <v>4984</v>
      </c>
      <c r="AL1255">
        <v>344</v>
      </c>
    </row>
    <row r="1256" spans="1:38">
      <c r="A1256">
        <v>3287858</v>
      </c>
      <c r="B1256" t="s">
        <v>4985</v>
      </c>
      <c r="C1256" t="s">
        <v>19</v>
      </c>
      <c r="D1256" t="s">
        <v>85</v>
      </c>
      <c r="E1256">
        <v>2011</v>
      </c>
      <c r="F1256">
        <v>8</v>
      </c>
      <c r="G1256">
        <v>23</v>
      </c>
      <c r="H1256" t="s">
        <v>144</v>
      </c>
      <c r="I1256" t="s">
        <v>16</v>
      </c>
      <c r="J1256" t="s">
        <v>16</v>
      </c>
      <c r="K1256" t="s">
        <v>696</v>
      </c>
      <c r="L1256" t="s">
        <v>144</v>
      </c>
      <c r="M1256" t="s">
        <v>88</v>
      </c>
      <c r="O1256" s="51">
        <v>2333700</v>
      </c>
      <c r="P1256" t="s">
        <v>1567</v>
      </c>
      <c r="Q1256" t="s">
        <v>564</v>
      </c>
      <c r="R1256" t="s">
        <v>4986</v>
      </c>
      <c r="S1256" s="49" t="str">
        <f>CONCATENATE(Tabla_Datos[[#This Row],[Nombre_Cliente]]," ",Tabla_Datos[[#This Row],[ApellidoPaterno_Cliente]]," ",Tabla_Datos[[#This Row],[ApellidoMaterno_Cliente]])</f>
        <v>JESSICA GARCIA CHOY</v>
      </c>
      <c r="T1256" s="53">
        <f>DATE(Tabla_Datos[[#This Row],[tAnio]],Tabla_Datos[[#This Row],[tMes]],Tabla_Datos[[#This Row],[tDia]])</f>
        <v>40778</v>
      </c>
      <c r="U1256" s="53" t="str">
        <f>IF(Tabla_Datos[[#This Row],[cProvincia]]="LIMA","LIMA","PROVINCIA")</f>
        <v>LIMA</v>
      </c>
      <c r="V1256" s="53" t="str">
        <f>MID(Tabla_Datos[[#This Row],[pTelefono]],1,SEARCH("-",Tabla_Datos[[#This Row],[pTelefono]],1)-1)</f>
        <v>1</v>
      </c>
      <c r="W1256" s="53" t="str">
        <f>MID(Tabla_Datos[[#This Row],[pTelefono]],SEARCH("-",Tabla_Datos[[#This Row],[pTelefono]],1)+1,LEN(Tabla_Datos[[#This Row],[pTelefono]]))</f>
        <v>998226881</v>
      </c>
      <c r="X1256" s="53" t="str">
        <f>CONCATENATE(Tabla_Datos[[#This Row],[TipUrb]]," ",Tabla_Datos[[#This Row],[Calle]]," ",Tabla_Datos[[#This Row],[NumCalle]])</f>
        <v xml:space="preserve">  REYNOLDS 114</v>
      </c>
      <c r="Y1256" t="s">
        <v>92</v>
      </c>
      <c r="Z1256" t="s">
        <v>196</v>
      </c>
      <c r="AA1256" t="s">
        <v>197</v>
      </c>
      <c r="AB1256" t="s">
        <v>95</v>
      </c>
      <c r="AC1256" t="s">
        <v>4987</v>
      </c>
      <c r="AD1256" t="s">
        <v>95</v>
      </c>
      <c r="AE1256" t="s">
        <v>95</v>
      </c>
      <c r="AF1256" t="s">
        <v>95</v>
      </c>
      <c r="AG1256" s="51">
        <v>40093316</v>
      </c>
      <c r="AH1256" t="s">
        <v>95</v>
      </c>
      <c r="AI1256">
        <v>1</v>
      </c>
      <c r="AJ1256">
        <v>1</v>
      </c>
      <c r="AK1256" t="s">
        <v>4988</v>
      </c>
      <c r="AL1256">
        <v>114</v>
      </c>
    </row>
    <row r="1257" spans="1:38">
      <c r="A1257">
        <v>3288293</v>
      </c>
      <c r="B1257" t="s">
        <v>4989</v>
      </c>
      <c r="C1257" t="s">
        <v>19</v>
      </c>
      <c r="D1257" t="s">
        <v>85</v>
      </c>
      <c r="E1257">
        <v>2011</v>
      </c>
      <c r="F1257">
        <v>8</v>
      </c>
      <c r="G1257">
        <v>23</v>
      </c>
      <c r="H1257" t="s">
        <v>144</v>
      </c>
      <c r="I1257" t="s">
        <v>16</v>
      </c>
      <c r="J1257" t="s">
        <v>16</v>
      </c>
      <c r="K1257" t="s">
        <v>438</v>
      </c>
      <c r="L1257" t="s">
        <v>144</v>
      </c>
      <c r="M1257" t="s">
        <v>88</v>
      </c>
      <c r="O1257" s="51">
        <v>2334103</v>
      </c>
      <c r="P1257" t="s">
        <v>4990</v>
      </c>
      <c r="Q1257" t="s">
        <v>4991</v>
      </c>
      <c r="R1257" t="s">
        <v>370</v>
      </c>
      <c r="S1257" s="49" t="str">
        <f>CONCATENATE(Tabla_Datos[[#This Row],[Nombre_Cliente]]," ",Tabla_Datos[[#This Row],[ApellidoPaterno_Cliente]]," ",Tabla_Datos[[#This Row],[ApellidoMaterno_Cliente]])</f>
        <v>MILAGROS DEL SOCORRO MARDINI TORRES</v>
      </c>
      <c r="T1257" s="53">
        <f>DATE(Tabla_Datos[[#This Row],[tAnio]],Tabla_Datos[[#This Row],[tMes]],Tabla_Datos[[#This Row],[tDia]])</f>
        <v>40778</v>
      </c>
      <c r="U1257" s="53" t="str">
        <f>IF(Tabla_Datos[[#This Row],[cProvincia]]="LIMA","LIMA","PROVINCIA")</f>
        <v>LIMA</v>
      </c>
      <c r="V1257" s="53" t="str">
        <f>MID(Tabla_Datos[[#This Row],[pTelefono]],1,SEARCH("-",Tabla_Datos[[#This Row],[pTelefono]],1)-1)</f>
        <v>1</v>
      </c>
      <c r="W1257" s="53" t="str">
        <f>MID(Tabla_Datos[[#This Row],[pTelefono]],SEARCH("-",Tabla_Datos[[#This Row],[pTelefono]],1)+1,LEN(Tabla_Datos[[#This Row],[pTelefono]]))</f>
        <v>999668628</v>
      </c>
      <c r="X1257" s="53" t="str">
        <f>CONCATENATE(Tabla_Datos[[#This Row],[TipUrb]]," ",Tabla_Datos[[#This Row],[Calle]]," ",Tabla_Datos[[#This Row],[NumCalle]])</f>
        <v xml:space="preserve">  EL OLIVAR 795</v>
      </c>
      <c r="Y1257" t="s">
        <v>92</v>
      </c>
      <c r="Z1257" t="s">
        <v>122</v>
      </c>
      <c r="AA1257" t="s">
        <v>123</v>
      </c>
      <c r="AB1257">
        <v>1</v>
      </c>
      <c r="AC1257" t="s">
        <v>95</v>
      </c>
      <c r="AD1257" t="s">
        <v>95</v>
      </c>
      <c r="AE1257" t="s">
        <v>95</v>
      </c>
      <c r="AF1257" t="s">
        <v>95</v>
      </c>
      <c r="AG1257" s="51">
        <v>43789489</v>
      </c>
      <c r="AH1257" t="s">
        <v>95</v>
      </c>
      <c r="AI1257">
        <v>1</v>
      </c>
      <c r="AJ1257">
        <v>1</v>
      </c>
      <c r="AK1257" t="s">
        <v>1366</v>
      </c>
      <c r="AL1257">
        <v>795</v>
      </c>
    </row>
    <row r="1258" spans="1:38">
      <c r="A1258">
        <v>3288282</v>
      </c>
      <c r="B1258" t="s">
        <v>4992</v>
      </c>
      <c r="C1258" t="s">
        <v>19</v>
      </c>
      <c r="D1258" t="s">
        <v>143</v>
      </c>
      <c r="E1258">
        <v>2011</v>
      </c>
      <c r="F1258">
        <v>8</v>
      </c>
      <c r="G1258">
        <v>23</v>
      </c>
      <c r="H1258" t="s">
        <v>86</v>
      </c>
      <c r="I1258" t="s">
        <v>202</v>
      </c>
      <c r="J1258" t="s">
        <v>203</v>
      </c>
      <c r="K1258" t="s">
        <v>228</v>
      </c>
      <c r="L1258" t="s">
        <v>86</v>
      </c>
      <c r="M1258" t="s">
        <v>133</v>
      </c>
      <c r="N1258" s="50">
        <v>16800392</v>
      </c>
      <c r="O1258" s="51">
        <v>2334094</v>
      </c>
      <c r="P1258" t="s">
        <v>4993</v>
      </c>
      <c r="Q1258" t="s">
        <v>4994</v>
      </c>
      <c r="R1258" t="s">
        <v>2048</v>
      </c>
      <c r="S1258" s="49" t="str">
        <f>CONCATENATE(Tabla_Datos[[#This Row],[Nombre_Cliente]]," ",Tabla_Datos[[#This Row],[ApellidoPaterno_Cliente]]," ",Tabla_Datos[[#This Row],[ApellidoMaterno_Cliente]])</f>
        <v>CARMEN REGINA CAPUÑAY CHAFLOQUE</v>
      </c>
      <c r="T1258" s="53">
        <f>DATE(Tabla_Datos[[#This Row],[tAnio]],Tabla_Datos[[#This Row],[tMes]],Tabla_Datos[[#This Row],[tDia]])</f>
        <v>40778</v>
      </c>
      <c r="U1258" s="53" t="str">
        <f>IF(Tabla_Datos[[#This Row],[cProvincia]]="LIMA","LIMA","PROVINCIA")</f>
        <v>PROVINCIA</v>
      </c>
      <c r="V1258" s="53" t="str">
        <f>MID(Tabla_Datos[[#This Row],[pTelefono]],1,SEARCH("-",Tabla_Datos[[#This Row],[pTelefono]],1)-1)</f>
        <v>74</v>
      </c>
      <c r="W1258" s="53" t="str">
        <f>MID(Tabla_Datos[[#This Row],[pTelefono]],SEARCH("-",Tabla_Datos[[#This Row],[pTelefono]],1)+1,LEN(Tabla_Datos[[#This Row],[pTelefono]]))</f>
        <v>943491770</v>
      </c>
      <c r="X1258" s="53" t="str">
        <f>CONCATENATE(Tabla_Datos[[#This Row],[TipUrb]]," ",Tabla_Datos[[#This Row],[Calle]]," ",Tabla_Datos[[#This Row],[NumCalle]])</f>
        <v>- 9 DE OCTUBRE 414</v>
      </c>
      <c r="Y1258" t="s">
        <v>208</v>
      </c>
      <c r="Z1258" t="s">
        <v>152</v>
      </c>
      <c r="AA1258" t="s">
        <v>153</v>
      </c>
      <c r="AB1258" t="s">
        <v>95</v>
      </c>
      <c r="AC1258" t="s">
        <v>95</v>
      </c>
      <c r="AD1258" t="s">
        <v>109</v>
      </c>
      <c r="AE1258" t="s">
        <v>95</v>
      </c>
      <c r="AF1258" t="s">
        <v>95</v>
      </c>
      <c r="AG1258" s="51">
        <v>16557687</v>
      </c>
      <c r="AH1258" t="s">
        <v>95</v>
      </c>
      <c r="AI1258">
        <v>1</v>
      </c>
      <c r="AJ1258">
        <v>1</v>
      </c>
      <c r="AK1258" t="s">
        <v>4995</v>
      </c>
      <c r="AL1258">
        <v>414</v>
      </c>
    </row>
    <row r="1259" spans="1:38">
      <c r="A1259">
        <v>3286760</v>
      </c>
      <c r="B1259" t="s">
        <v>4996</v>
      </c>
      <c r="C1259" t="s">
        <v>20</v>
      </c>
      <c r="D1259" t="s">
        <v>143</v>
      </c>
      <c r="E1259">
        <v>2011</v>
      </c>
      <c r="F1259">
        <v>8</v>
      </c>
      <c r="G1259">
        <v>23</v>
      </c>
      <c r="H1259" t="s">
        <v>86</v>
      </c>
      <c r="I1259" t="s">
        <v>145</v>
      </c>
      <c r="J1259" t="s">
        <v>469</v>
      </c>
      <c r="K1259" t="s">
        <v>991</v>
      </c>
      <c r="L1259" t="s">
        <v>86</v>
      </c>
      <c r="M1259" t="s">
        <v>148</v>
      </c>
      <c r="N1259" s="50">
        <v>32963986</v>
      </c>
      <c r="O1259" s="51">
        <v>2332828</v>
      </c>
      <c r="P1259" t="s">
        <v>4997</v>
      </c>
      <c r="Q1259" t="s">
        <v>1768</v>
      </c>
      <c r="R1259" t="s">
        <v>1440</v>
      </c>
      <c r="S1259" s="49" t="str">
        <f>CONCATENATE(Tabla_Datos[[#This Row],[Nombre_Cliente]]," ",Tabla_Datos[[#This Row],[ApellidoPaterno_Cliente]]," ",Tabla_Datos[[#This Row],[ApellidoMaterno_Cliente]])</f>
        <v>YOVANA ROSA WONG REYES</v>
      </c>
      <c r="T1259" s="53">
        <f>DATE(Tabla_Datos[[#This Row],[tAnio]],Tabla_Datos[[#This Row],[tMes]],Tabla_Datos[[#This Row],[tDia]])</f>
        <v>40778</v>
      </c>
      <c r="U1259" s="53" t="str">
        <f>IF(Tabla_Datos[[#This Row],[cProvincia]]="LIMA","LIMA","PROVINCIA")</f>
        <v>PROVINCIA</v>
      </c>
      <c r="V1259" s="53" t="str">
        <f>MID(Tabla_Datos[[#This Row],[pTelefono]],1,SEARCH("-",Tabla_Datos[[#This Row],[pTelefono]],1)-1)</f>
        <v>43</v>
      </c>
      <c r="W1259" s="53" t="str">
        <f>MID(Tabla_Datos[[#This Row],[pTelefono]],SEARCH("-",Tabla_Datos[[#This Row],[pTelefono]],1)+1,LEN(Tabla_Datos[[#This Row],[pTelefono]]))</f>
        <v>957558796</v>
      </c>
      <c r="X1259" s="53" t="str">
        <f>CONCATENATE(Tabla_Datos[[#This Row],[TipUrb]]," ",Tabla_Datos[[#This Row],[Calle]]," ",Tabla_Datos[[#This Row],[NumCalle]])</f>
        <v>AH . 0</v>
      </c>
      <c r="Y1259" t="s">
        <v>151</v>
      </c>
      <c r="Z1259" t="s">
        <v>152</v>
      </c>
      <c r="AA1259" t="s">
        <v>153</v>
      </c>
      <c r="AB1259" t="s">
        <v>95</v>
      </c>
      <c r="AC1259" t="s">
        <v>95</v>
      </c>
      <c r="AD1259" t="s">
        <v>96</v>
      </c>
      <c r="AE1259" t="s">
        <v>404</v>
      </c>
      <c r="AF1259">
        <v>12</v>
      </c>
      <c r="AG1259" s="51">
        <v>42752595</v>
      </c>
      <c r="AH1259" t="s">
        <v>95</v>
      </c>
      <c r="AI1259">
        <v>1</v>
      </c>
      <c r="AJ1259">
        <v>1</v>
      </c>
      <c r="AK1259" t="s">
        <v>221</v>
      </c>
      <c r="AL1259">
        <v>0</v>
      </c>
    </row>
    <row r="1260" spans="1:38">
      <c r="A1260">
        <v>3291246</v>
      </c>
      <c r="B1260" t="s">
        <v>4998</v>
      </c>
      <c r="C1260" t="s">
        <v>18</v>
      </c>
      <c r="D1260" t="s">
        <v>85</v>
      </c>
      <c r="E1260">
        <v>2011</v>
      </c>
      <c r="F1260">
        <v>8</v>
      </c>
      <c r="G1260">
        <v>23</v>
      </c>
      <c r="H1260" t="s">
        <v>86</v>
      </c>
      <c r="I1260" t="s">
        <v>16</v>
      </c>
      <c r="J1260" t="s">
        <v>16</v>
      </c>
      <c r="K1260" t="s">
        <v>157</v>
      </c>
      <c r="L1260" t="s">
        <v>86</v>
      </c>
      <c r="M1260" t="s">
        <v>88</v>
      </c>
      <c r="N1260" s="50">
        <v>99999999</v>
      </c>
      <c r="O1260" s="51">
        <v>2333802</v>
      </c>
      <c r="P1260" t="s">
        <v>4999</v>
      </c>
      <c r="Q1260" t="s">
        <v>961</v>
      </c>
      <c r="R1260" t="s">
        <v>2365</v>
      </c>
      <c r="S1260" s="49" t="str">
        <f>CONCATENATE(Tabla_Datos[[#This Row],[Nombre_Cliente]]," ",Tabla_Datos[[#This Row],[ApellidoPaterno_Cliente]]," ",Tabla_Datos[[#This Row],[ApellidoMaterno_Cliente]])</f>
        <v xml:space="preserve"> EDUARDO MANUEL  GARCIA  CALDERON </v>
      </c>
      <c r="T1260" s="53">
        <f>DATE(Tabla_Datos[[#This Row],[tAnio]],Tabla_Datos[[#This Row],[tMes]],Tabla_Datos[[#This Row],[tDia]])</f>
        <v>40778</v>
      </c>
      <c r="U1260" s="53" t="str">
        <f>IF(Tabla_Datos[[#This Row],[cProvincia]]="LIMA","LIMA","PROVINCIA")</f>
        <v>LIMA</v>
      </c>
      <c r="V1260" s="53" t="str">
        <f>MID(Tabla_Datos[[#This Row],[pTelefono]],1,SEARCH("-",Tabla_Datos[[#This Row],[pTelefono]],1)-1)</f>
        <v>1</v>
      </c>
      <c r="W1260" s="53" t="str">
        <f>MID(Tabla_Datos[[#This Row],[pTelefono]],SEARCH("-",Tabla_Datos[[#This Row],[pTelefono]],1)+1,LEN(Tabla_Datos[[#This Row],[pTelefono]]))</f>
        <v>981264620</v>
      </c>
      <c r="X1260" s="53" t="str">
        <f>CONCATENATE(Tabla_Datos[[#This Row],[TipUrb]]," ",Tabla_Datos[[#This Row],[Calle]]," ",Tabla_Datos[[#This Row],[NumCalle]])</f>
        <v>UR BASADRE, CARLOS 376</v>
      </c>
      <c r="Y1260" t="s">
        <v>92</v>
      </c>
      <c r="Z1260" t="s">
        <v>93</v>
      </c>
      <c r="AA1260" t="s">
        <v>94</v>
      </c>
      <c r="AB1260" t="s">
        <v>95</v>
      </c>
      <c r="AC1260" t="s">
        <v>95</v>
      </c>
      <c r="AD1260" t="s">
        <v>161</v>
      </c>
      <c r="AE1260" t="s">
        <v>95</v>
      </c>
      <c r="AG1260" s="51">
        <v>6273516</v>
      </c>
      <c r="AI1260">
        <v>26</v>
      </c>
      <c r="AJ1260">
        <v>26</v>
      </c>
      <c r="AK1260" t="s">
        <v>5000</v>
      </c>
      <c r="AL1260">
        <v>376</v>
      </c>
    </row>
    <row r="1261" spans="1:38">
      <c r="A1261">
        <v>3288069</v>
      </c>
      <c r="B1261" t="s">
        <v>5001</v>
      </c>
      <c r="C1261" t="s">
        <v>20</v>
      </c>
      <c r="D1261" t="s">
        <v>143</v>
      </c>
      <c r="E1261">
        <v>2011</v>
      </c>
      <c r="F1261">
        <v>8</v>
      </c>
      <c r="G1261">
        <v>23</v>
      </c>
      <c r="H1261" t="s">
        <v>86</v>
      </c>
      <c r="I1261" t="s">
        <v>202</v>
      </c>
      <c r="J1261" t="s">
        <v>203</v>
      </c>
      <c r="K1261" t="s">
        <v>2541</v>
      </c>
      <c r="L1261" t="s">
        <v>86</v>
      </c>
      <c r="M1261" t="s">
        <v>133</v>
      </c>
      <c r="N1261" s="50">
        <v>41752225</v>
      </c>
      <c r="O1261" s="51">
        <v>2333901</v>
      </c>
      <c r="P1261" t="s">
        <v>5002</v>
      </c>
      <c r="Q1261" t="s">
        <v>3811</v>
      </c>
      <c r="R1261" t="s">
        <v>781</v>
      </c>
      <c r="S1261" s="49" t="str">
        <f>CONCATENATE(Tabla_Datos[[#This Row],[Nombre_Cliente]]," ",Tabla_Datos[[#This Row],[ApellidoPaterno_Cliente]]," ",Tabla_Datos[[#This Row],[ApellidoMaterno_Cliente]])</f>
        <v>DAVID GASPAR COTRINA ROJAS</v>
      </c>
      <c r="T1261" s="53">
        <f>DATE(Tabla_Datos[[#This Row],[tAnio]],Tabla_Datos[[#This Row],[tMes]],Tabla_Datos[[#This Row],[tDia]])</f>
        <v>40778</v>
      </c>
      <c r="U1261" s="53" t="str">
        <f>IF(Tabla_Datos[[#This Row],[cProvincia]]="LIMA","LIMA","PROVINCIA")</f>
        <v>PROVINCIA</v>
      </c>
      <c r="V1261" s="53" t="str">
        <f>MID(Tabla_Datos[[#This Row],[pTelefono]],1,SEARCH("-",Tabla_Datos[[#This Row],[pTelefono]],1)-1)</f>
        <v>74</v>
      </c>
      <c r="W1261" s="53" t="str">
        <f>MID(Tabla_Datos[[#This Row],[pTelefono]],SEARCH("-",Tabla_Datos[[#This Row],[pTelefono]],1)+1,LEN(Tabla_Datos[[#This Row],[pTelefono]]))</f>
        <v>979922748</v>
      </c>
      <c r="X1261" s="53" t="str">
        <f>CONCATENATE(Tabla_Datos[[#This Row],[TipUrb]]," ",Tabla_Datos[[#This Row],[Calle]]," ",Tabla_Datos[[#This Row],[NumCalle]])</f>
        <v xml:space="preserve">  LIMA 1</v>
      </c>
      <c r="Y1261" t="s">
        <v>208</v>
      </c>
      <c r="Z1261" t="s">
        <v>152</v>
      </c>
      <c r="AA1261" t="s">
        <v>153</v>
      </c>
      <c r="AB1261" t="s">
        <v>95</v>
      </c>
      <c r="AC1261" t="s">
        <v>95</v>
      </c>
      <c r="AD1261" t="s">
        <v>95</v>
      </c>
      <c r="AE1261" t="s">
        <v>95</v>
      </c>
      <c r="AF1261" t="s">
        <v>95</v>
      </c>
      <c r="AG1261" s="51">
        <v>72184380</v>
      </c>
      <c r="AH1261" t="s">
        <v>95</v>
      </c>
      <c r="AI1261">
        <v>1</v>
      </c>
      <c r="AJ1261">
        <v>1</v>
      </c>
      <c r="AK1261" t="s">
        <v>16</v>
      </c>
      <c r="AL1261">
        <v>1</v>
      </c>
    </row>
    <row r="1262" spans="1:38">
      <c r="A1262">
        <v>3287434</v>
      </c>
      <c r="B1262" t="s">
        <v>5003</v>
      </c>
      <c r="C1262" t="s">
        <v>19</v>
      </c>
      <c r="D1262" t="s">
        <v>85</v>
      </c>
      <c r="E1262">
        <v>2011</v>
      </c>
      <c r="F1262">
        <v>8</v>
      </c>
      <c r="G1262">
        <v>23</v>
      </c>
      <c r="H1262" t="s">
        <v>86</v>
      </c>
      <c r="I1262" t="s">
        <v>16</v>
      </c>
      <c r="J1262" t="s">
        <v>16</v>
      </c>
      <c r="K1262" t="s">
        <v>492</v>
      </c>
      <c r="L1262" t="s">
        <v>86</v>
      </c>
      <c r="M1262" t="s">
        <v>88</v>
      </c>
      <c r="N1262" s="50">
        <v>42813135</v>
      </c>
      <c r="O1262" s="51">
        <v>2333324</v>
      </c>
      <c r="P1262" t="s">
        <v>5004</v>
      </c>
      <c r="Q1262" t="s">
        <v>2031</v>
      </c>
      <c r="R1262" t="s">
        <v>5005</v>
      </c>
      <c r="S1262" s="49" t="str">
        <f>CONCATENATE(Tabla_Datos[[#This Row],[Nombre_Cliente]]," ",Tabla_Datos[[#This Row],[ApellidoPaterno_Cliente]]," ",Tabla_Datos[[#This Row],[ApellidoMaterno_Cliente]])</f>
        <v>PERCY JUAN SALINAS MAZUELOS</v>
      </c>
      <c r="T1262" s="53">
        <f>DATE(Tabla_Datos[[#This Row],[tAnio]],Tabla_Datos[[#This Row],[tMes]],Tabla_Datos[[#This Row],[tDia]])</f>
        <v>40778</v>
      </c>
      <c r="U1262" s="53" t="str">
        <f>IF(Tabla_Datos[[#This Row],[cProvincia]]="LIMA","LIMA","PROVINCIA")</f>
        <v>LIMA</v>
      </c>
      <c r="V1262" s="53" t="str">
        <f>MID(Tabla_Datos[[#This Row],[pTelefono]],1,SEARCH("-",Tabla_Datos[[#This Row],[pTelefono]],1)-1)</f>
        <v>1</v>
      </c>
      <c r="W1262" s="53" t="str">
        <f>MID(Tabla_Datos[[#This Row],[pTelefono]],SEARCH("-",Tabla_Datos[[#This Row],[pTelefono]],1)+1,LEN(Tabla_Datos[[#This Row],[pTelefono]]))</f>
        <v>999860091</v>
      </c>
      <c r="X1262" s="53" t="str">
        <f>CONCATENATE(Tabla_Datos[[#This Row],[TipUrb]]," ",Tabla_Datos[[#This Row],[Calle]]," ",Tabla_Datos[[#This Row],[NumCalle]])</f>
        <v>- ALCANFORES 1070</v>
      </c>
      <c r="Y1262" t="s">
        <v>92</v>
      </c>
      <c r="Z1262" t="s">
        <v>122</v>
      </c>
      <c r="AA1262" t="s">
        <v>123</v>
      </c>
      <c r="AB1262" t="s">
        <v>95</v>
      </c>
      <c r="AC1262">
        <v>702</v>
      </c>
      <c r="AD1262" t="s">
        <v>109</v>
      </c>
      <c r="AE1262" t="s">
        <v>95</v>
      </c>
      <c r="AF1262" t="s">
        <v>95</v>
      </c>
      <c r="AG1262" s="51">
        <v>9465558</v>
      </c>
      <c r="AH1262" t="s">
        <v>95</v>
      </c>
      <c r="AI1262">
        <v>1</v>
      </c>
      <c r="AJ1262">
        <v>1</v>
      </c>
      <c r="AK1262" t="s">
        <v>5006</v>
      </c>
      <c r="AL1262">
        <v>1070</v>
      </c>
    </row>
    <row r="1263" spans="1:38">
      <c r="A1263">
        <v>3288244</v>
      </c>
      <c r="B1263" t="s">
        <v>5007</v>
      </c>
      <c r="C1263" t="s">
        <v>20</v>
      </c>
      <c r="D1263" t="s">
        <v>85</v>
      </c>
      <c r="E1263">
        <v>2011</v>
      </c>
      <c r="F1263">
        <v>8</v>
      </c>
      <c r="G1263">
        <v>23</v>
      </c>
      <c r="H1263" t="s">
        <v>86</v>
      </c>
      <c r="I1263" t="s">
        <v>16</v>
      </c>
      <c r="J1263" t="s">
        <v>16</v>
      </c>
      <c r="K1263" t="s">
        <v>126</v>
      </c>
      <c r="L1263" t="s">
        <v>86</v>
      </c>
      <c r="M1263" t="s">
        <v>88</v>
      </c>
      <c r="N1263" s="50">
        <v>40164799</v>
      </c>
      <c r="O1263" s="51">
        <v>2334059</v>
      </c>
      <c r="P1263" t="s">
        <v>5008</v>
      </c>
      <c r="Q1263" t="s">
        <v>194</v>
      </c>
      <c r="R1263" t="s">
        <v>1555</v>
      </c>
      <c r="S1263" s="49" t="str">
        <f>CONCATENATE(Tabla_Datos[[#This Row],[Nombre_Cliente]]," ",Tabla_Datos[[#This Row],[ApellidoPaterno_Cliente]]," ",Tabla_Datos[[#This Row],[ApellidoMaterno_Cliente]])</f>
        <v>SHIRLEY SUE ROSA ORTEGA CASAS</v>
      </c>
      <c r="T1263" s="53">
        <f>DATE(Tabla_Datos[[#This Row],[tAnio]],Tabla_Datos[[#This Row],[tMes]],Tabla_Datos[[#This Row],[tDia]])</f>
        <v>40778</v>
      </c>
      <c r="U1263" s="53" t="str">
        <f>IF(Tabla_Datos[[#This Row],[cProvincia]]="LIMA","LIMA","PROVINCIA")</f>
        <v>LIMA</v>
      </c>
      <c r="V1263" s="53" t="str">
        <f>MID(Tabla_Datos[[#This Row],[pTelefono]],1,SEARCH("-",Tabla_Datos[[#This Row],[pTelefono]],1)-1)</f>
        <v>1</v>
      </c>
      <c r="W1263" s="53" t="str">
        <f>MID(Tabla_Datos[[#This Row],[pTelefono]],SEARCH("-",Tabla_Datos[[#This Row],[pTelefono]],1)+1,LEN(Tabla_Datos[[#This Row],[pTelefono]]))</f>
        <v>989780994</v>
      </c>
      <c r="X1263" s="53" t="str">
        <f>CONCATENATE(Tabla_Datos[[#This Row],[TipUrb]]," ",Tabla_Datos[[#This Row],[Calle]]," ",Tabla_Datos[[#This Row],[NumCalle]])</f>
        <v xml:space="preserve">  RIVAS CIPRIANO N. 834</v>
      </c>
      <c r="Y1263" t="s">
        <v>92</v>
      </c>
      <c r="Z1263" t="s">
        <v>122</v>
      </c>
      <c r="AA1263" t="s">
        <v>123</v>
      </c>
      <c r="AB1263">
        <v>3</v>
      </c>
      <c r="AC1263" t="s">
        <v>95</v>
      </c>
      <c r="AD1263" t="s">
        <v>95</v>
      </c>
      <c r="AE1263" t="s">
        <v>95</v>
      </c>
      <c r="AF1263" t="s">
        <v>95</v>
      </c>
      <c r="AG1263" s="51">
        <v>46420643</v>
      </c>
      <c r="AH1263" t="s">
        <v>95</v>
      </c>
      <c r="AI1263">
        <v>1</v>
      </c>
      <c r="AJ1263">
        <v>1</v>
      </c>
      <c r="AK1263" t="s">
        <v>5009</v>
      </c>
      <c r="AL1263">
        <v>834</v>
      </c>
    </row>
    <row r="1264" spans="1:38">
      <c r="A1264">
        <v>3288490</v>
      </c>
      <c r="B1264" t="s">
        <v>5010</v>
      </c>
      <c r="C1264" t="s">
        <v>19</v>
      </c>
      <c r="D1264" t="s">
        <v>85</v>
      </c>
      <c r="E1264">
        <v>2011</v>
      </c>
      <c r="F1264">
        <v>8</v>
      </c>
      <c r="G1264">
        <v>23</v>
      </c>
      <c r="H1264" t="s">
        <v>86</v>
      </c>
      <c r="I1264" t="s">
        <v>16</v>
      </c>
      <c r="J1264" t="s">
        <v>16</v>
      </c>
      <c r="K1264" t="s">
        <v>126</v>
      </c>
      <c r="L1264" t="s">
        <v>86</v>
      </c>
      <c r="M1264" t="s">
        <v>88</v>
      </c>
      <c r="N1264" s="50">
        <v>11111138</v>
      </c>
      <c r="O1264" s="51">
        <v>2334265</v>
      </c>
      <c r="P1264" t="s">
        <v>5011</v>
      </c>
      <c r="Q1264" t="s">
        <v>1370</v>
      </c>
      <c r="R1264" t="s">
        <v>1389</v>
      </c>
      <c r="S1264" s="49" t="str">
        <f>CONCATENATE(Tabla_Datos[[#This Row],[Nombre_Cliente]]," ",Tabla_Datos[[#This Row],[ApellidoPaterno_Cliente]]," ",Tabla_Datos[[#This Row],[ApellidoMaterno_Cliente]])</f>
        <v>ELDA CONSUELO ACOSTA FERNANDEZ</v>
      </c>
      <c r="T1264" s="53">
        <f>DATE(Tabla_Datos[[#This Row],[tAnio]],Tabla_Datos[[#This Row],[tMes]],Tabla_Datos[[#This Row],[tDia]])</f>
        <v>40778</v>
      </c>
      <c r="U1264" s="53" t="str">
        <f>IF(Tabla_Datos[[#This Row],[cProvincia]]="LIMA","LIMA","PROVINCIA")</f>
        <v>LIMA</v>
      </c>
      <c r="V1264" s="53" t="str">
        <f>MID(Tabla_Datos[[#This Row],[pTelefono]],1,SEARCH("-",Tabla_Datos[[#This Row],[pTelefono]],1)-1)</f>
        <v>1</v>
      </c>
      <c r="W1264" s="53" t="str">
        <f>MID(Tabla_Datos[[#This Row],[pTelefono]],SEARCH("-",Tabla_Datos[[#This Row],[pTelefono]],1)+1,LEN(Tabla_Datos[[#This Row],[pTelefono]]))</f>
        <v>986625458</v>
      </c>
      <c r="X1264" s="53" t="str">
        <f>CONCATENATE(Tabla_Datos[[#This Row],[TipUrb]]," ",Tabla_Datos[[#This Row],[Calle]]," ",Tabla_Datos[[#This Row],[NumCalle]])</f>
        <v>UR OLIVA FELIPE 325</v>
      </c>
      <c r="Y1264" t="s">
        <v>92</v>
      </c>
      <c r="Z1264" t="s">
        <v>122</v>
      </c>
      <c r="AA1264" t="s">
        <v>123</v>
      </c>
      <c r="AB1264" t="s">
        <v>95</v>
      </c>
      <c r="AC1264" t="s">
        <v>95</v>
      </c>
      <c r="AD1264" t="s">
        <v>161</v>
      </c>
      <c r="AE1264" t="s">
        <v>95</v>
      </c>
      <c r="AF1264" t="s">
        <v>95</v>
      </c>
      <c r="AG1264" s="51">
        <v>41415680</v>
      </c>
      <c r="AH1264" t="s">
        <v>95</v>
      </c>
      <c r="AI1264">
        <v>1</v>
      </c>
      <c r="AJ1264">
        <v>1</v>
      </c>
      <c r="AK1264" t="s">
        <v>5012</v>
      </c>
      <c r="AL1264">
        <v>325</v>
      </c>
    </row>
    <row r="1265" spans="1:38">
      <c r="A1265">
        <v>3287876</v>
      </c>
      <c r="B1265" t="s">
        <v>5013</v>
      </c>
      <c r="C1265" t="s">
        <v>20</v>
      </c>
      <c r="D1265" t="s">
        <v>85</v>
      </c>
      <c r="E1265">
        <v>2011</v>
      </c>
      <c r="F1265">
        <v>8</v>
      </c>
      <c r="G1265">
        <v>23</v>
      </c>
      <c r="H1265" t="s">
        <v>144</v>
      </c>
      <c r="I1265" t="s">
        <v>100</v>
      </c>
      <c r="J1265" t="s">
        <v>100</v>
      </c>
      <c r="K1265" t="s">
        <v>100</v>
      </c>
      <c r="L1265" t="s">
        <v>144</v>
      </c>
      <c r="M1265" t="s">
        <v>88</v>
      </c>
      <c r="N1265" s="50">
        <v>20000030</v>
      </c>
      <c r="O1265" s="51">
        <v>2333715</v>
      </c>
      <c r="P1265" t="s">
        <v>5014</v>
      </c>
      <c r="Q1265" t="s">
        <v>95</v>
      </c>
      <c r="R1265" t="s">
        <v>95</v>
      </c>
      <c r="S1265" s="49" t="str">
        <f>CONCATENATE(Tabla_Datos[[#This Row],[Nombre_Cliente]]," ",Tabla_Datos[[#This Row],[ApellidoPaterno_Cliente]]," ",Tabla_Datos[[#This Row],[ApellidoMaterno_Cliente]])</f>
        <v xml:space="preserve">MEGA TURISMO S.A.C.    </v>
      </c>
      <c r="T1265" s="53">
        <f>DATE(Tabla_Datos[[#This Row],[tAnio]],Tabla_Datos[[#This Row],[tMes]],Tabla_Datos[[#This Row],[tDia]])</f>
        <v>40778</v>
      </c>
      <c r="U1265" s="53" t="str">
        <f>IF(Tabla_Datos[[#This Row],[cProvincia]]="LIMA","LIMA","PROVINCIA")</f>
        <v>PROVINCIA</v>
      </c>
      <c r="V1265" s="53" t="str">
        <f>MID(Tabla_Datos[[#This Row],[pTelefono]],1,SEARCH("-",Tabla_Datos[[#This Row],[pTelefono]],1)-1)</f>
        <v>54</v>
      </c>
      <c r="W1265" s="53" t="str">
        <f>MID(Tabla_Datos[[#This Row],[pTelefono]],SEARCH("-",Tabla_Datos[[#This Row],[pTelefono]],1)+1,LEN(Tabla_Datos[[#This Row],[pTelefono]]))</f>
        <v>959607042</v>
      </c>
      <c r="X1265" s="53" t="str">
        <f>CONCATENATE(Tabla_Datos[[#This Row],[TipUrb]]," ",Tabla_Datos[[#This Row],[Calle]]," ",Tabla_Datos[[#This Row],[NumCalle]])</f>
        <v>- UGARTE 214</v>
      </c>
      <c r="Y1265" t="s">
        <v>106</v>
      </c>
      <c r="Z1265" t="s">
        <v>349</v>
      </c>
      <c r="AA1265" t="s">
        <v>350</v>
      </c>
      <c r="AB1265" t="s">
        <v>95</v>
      </c>
      <c r="AC1265" t="s">
        <v>95</v>
      </c>
      <c r="AD1265" t="s">
        <v>109</v>
      </c>
      <c r="AE1265" t="s">
        <v>95</v>
      </c>
      <c r="AF1265" t="s">
        <v>95</v>
      </c>
      <c r="AG1265" s="51" t="s">
        <v>95</v>
      </c>
      <c r="AH1265">
        <v>2045500268</v>
      </c>
      <c r="AI1265">
        <v>1</v>
      </c>
      <c r="AJ1265">
        <v>1</v>
      </c>
      <c r="AK1265" t="s">
        <v>3293</v>
      </c>
      <c r="AL1265">
        <v>214</v>
      </c>
    </row>
    <row r="1266" spans="1:38">
      <c r="A1266">
        <v>3288685</v>
      </c>
      <c r="B1266" t="s">
        <v>5015</v>
      </c>
      <c r="C1266" t="s">
        <v>20</v>
      </c>
      <c r="D1266" t="s">
        <v>143</v>
      </c>
      <c r="E1266">
        <v>2011</v>
      </c>
      <c r="F1266">
        <v>8</v>
      </c>
      <c r="G1266">
        <v>23</v>
      </c>
      <c r="H1266" t="s">
        <v>86</v>
      </c>
      <c r="I1266" t="s">
        <v>607</v>
      </c>
      <c r="J1266" t="s">
        <v>3056</v>
      </c>
      <c r="K1266" t="s">
        <v>3056</v>
      </c>
      <c r="L1266" t="s">
        <v>86</v>
      </c>
      <c r="M1266" t="s">
        <v>594</v>
      </c>
      <c r="N1266" s="50">
        <v>24378594</v>
      </c>
      <c r="O1266" s="51">
        <v>2334443</v>
      </c>
      <c r="P1266" t="s">
        <v>5016</v>
      </c>
      <c r="Q1266" t="s">
        <v>5017</v>
      </c>
      <c r="R1266" t="s">
        <v>1819</v>
      </c>
      <c r="S1266" s="49" t="str">
        <f>CONCATENATE(Tabla_Datos[[#This Row],[Nombre_Cliente]]," ",Tabla_Datos[[#This Row],[ApellidoPaterno_Cliente]]," ",Tabla_Datos[[#This Row],[ApellidoMaterno_Cliente]])</f>
        <v>JORGE FERNANDO CHEVARRIA BRAVO</v>
      </c>
      <c r="T1266" s="53">
        <f>DATE(Tabla_Datos[[#This Row],[tAnio]],Tabla_Datos[[#This Row],[tMes]],Tabla_Datos[[#This Row],[tDia]])</f>
        <v>40778</v>
      </c>
      <c r="U1266" s="53" t="str">
        <f>IF(Tabla_Datos[[#This Row],[cProvincia]]="LIMA","LIMA","PROVINCIA")</f>
        <v>PROVINCIA</v>
      </c>
      <c r="V1266" s="53" t="str">
        <f>MID(Tabla_Datos[[#This Row],[pTelefono]],1,SEARCH("-",Tabla_Datos[[#This Row],[pTelefono]],1)-1)</f>
        <v>83</v>
      </c>
      <c r="W1266" s="53" t="str">
        <f>MID(Tabla_Datos[[#This Row],[pTelefono]],SEARCH("-",Tabla_Datos[[#This Row],[pTelefono]],1)+1,LEN(Tabla_Datos[[#This Row],[pTelefono]]))</f>
        <v>983615262</v>
      </c>
      <c r="X1266" s="53" t="str">
        <f>CONCATENATE(Tabla_Datos[[#This Row],[TipUrb]]," ",Tabla_Datos[[#This Row],[Calle]]," ",Tabla_Datos[[#This Row],[NumCalle]])</f>
        <v>- ANTONIO TRELLES 135</v>
      </c>
      <c r="Y1266" t="s">
        <v>5018</v>
      </c>
      <c r="Z1266" t="s">
        <v>152</v>
      </c>
      <c r="AA1266" t="s">
        <v>153</v>
      </c>
      <c r="AB1266" t="s">
        <v>95</v>
      </c>
      <c r="AC1266" t="s">
        <v>95</v>
      </c>
      <c r="AD1266" t="s">
        <v>109</v>
      </c>
      <c r="AE1266" t="s">
        <v>95</v>
      </c>
      <c r="AF1266" t="s">
        <v>95</v>
      </c>
      <c r="AG1266" s="51">
        <v>23831614</v>
      </c>
      <c r="AH1266" t="s">
        <v>95</v>
      </c>
      <c r="AI1266">
        <v>1</v>
      </c>
      <c r="AJ1266">
        <v>1</v>
      </c>
      <c r="AK1266" t="s">
        <v>5019</v>
      </c>
      <c r="AL1266">
        <v>135</v>
      </c>
    </row>
    <row r="1267" spans="1:38">
      <c r="A1267">
        <v>3287738</v>
      </c>
      <c r="B1267" t="s">
        <v>5020</v>
      </c>
      <c r="C1267" t="s">
        <v>20</v>
      </c>
      <c r="D1267" t="s">
        <v>85</v>
      </c>
      <c r="E1267">
        <v>2011</v>
      </c>
      <c r="F1267">
        <v>8</v>
      </c>
      <c r="G1267">
        <v>23</v>
      </c>
      <c r="H1267" t="s">
        <v>86</v>
      </c>
      <c r="I1267" t="s">
        <v>202</v>
      </c>
      <c r="J1267" t="s">
        <v>203</v>
      </c>
      <c r="K1267" t="s">
        <v>203</v>
      </c>
      <c r="L1267" t="s">
        <v>86</v>
      </c>
      <c r="M1267" t="s">
        <v>133</v>
      </c>
      <c r="N1267" s="50">
        <v>43942114</v>
      </c>
      <c r="O1267" s="51">
        <v>2333583</v>
      </c>
      <c r="P1267" t="s">
        <v>5021</v>
      </c>
      <c r="Q1267" t="s">
        <v>115</v>
      </c>
      <c r="R1267" t="s">
        <v>2031</v>
      </c>
      <c r="S1267" s="49" t="str">
        <f>CONCATENATE(Tabla_Datos[[#This Row],[Nombre_Cliente]]," ",Tabla_Datos[[#This Row],[ApellidoPaterno_Cliente]]," ",Tabla_Datos[[#This Row],[ApellidoMaterno_Cliente]])</f>
        <v>CELMA ELEANA YENMINA MUÑOZ SALINAS</v>
      </c>
      <c r="T1267" s="53">
        <f>DATE(Tabla_Datos[[#This Row],[tAnio]],Tabla_Datos[[#This Row],[tMes]],Tabla_Datos[[#This Row],[tDia]])</f>
        <v>40778</v>
      </c>
      <c r="U1267" s="53" t="str">
        <f>IF(Tabla_Datos[[#This Row],[cProvincia]]="LIMA","LIMA","PROVINCIA")</f>
        <v>PROVINCIA</v>
      </c>
      <c r="V1267" s="53" t="str">
        <f>MID(Tabla_Datos[[#This Row],[pTelefono]],1,SEARCH("-",Tabla_Datos[[#This Row],[pTelefono]],1)-1)</f>
        <v>74</v>
      </c>
      <c r="W1267" s="53" t="str">
        <f>MID(Tabla_Datos[[#This Row],[pTelefono]],SEARCH("-",Tabla_Datos[[#This Row],[pTelefono]],1)+1,LEN(Tabla_Datos[[#This Row],[pTelefono]]))</f>
        <v>964684751</v>
      </c>
      <c r="X1267" s="53" t="str">
        <f>CONCATENATE(Tabla_Datos[[#This Row],[TipUrb]]," ",Tabla_Datos[[#This Row],[Calle]]," ",Tabla_Datos[[#This Row],[NumCalle]])</f>
        <v>UR SARGENTO LORES 238</v>
      </c>
      <c r="Y1267" t="s">
        <v>208</v>
      </c>
      <c r="Z1267" t="s">
        <v>122</v>
      </c>
      <c r="AA1267" t="s">
        <v>123</v>
      </c>
      <c r="AB1267" t="s">
        <v>95</v>
      </c>
      <c r="AC1267" t="s">
        <v>95</v>
      </c>
      <c r="AD1267" t="s">
        <v>161</v>
      </c>
      <c r="AE1267" t="s">
        <v>95</v>
      </c>
      <c r="AF1267" t="s">
        <v>95</v>
      </c>
      <c r="AG1267" s="51">
        <v>20114554</v>
      </c>
      <c r="AH1267" t="s">
        <v>95</v>
      </c>
      <c r="AI1267">
        <v>1</v>
      </c>
      <c r="AJ1267">
        <v>1</v>
      </c>
      <c r="AK1267" t="s">
        <v>5022</v>
      </c>
      <c r="AL1267">
        <v>238</v>
      </c>
    </row>
    <row r="1268" spans="1:38">
      <c r="A1268">
        <v>3288098</v>
      </c>
      <c r="B1268" t="s">
        <v>5023</v>
      </c>
      <c r="C1268" t="s">
        <v>18</v>
      </c>
      <c r="D1268" t="s">
        <v>143</v>
      </c>
      <c r="E1268">
        <v>2011</v>
      </c>
      <c r="F1268">
        <v>8</v>
      </c>
      <c r="G1268">
        <v>23</v>
      </c>
      <c r="H1268" t="s">
        <v>86</v>
      </c>
      <c r="I1268" t="s">
        <v>1280</v>
      </c>
      <c r="J1268" t="s">
        <v>2714</v>
      </c>
      <c r="K1268" t="s">
        <v>5024</v>
      </c>
      <c r="L1268" t="s">
        <v>86</v>
      </c>
      <c r="M1268" t="s">
        <v>133</v>
      </c>
      <c r="N1268" s="50">
        <v>42757858</v>
      </c>
      <c r="O1268" s="51">
        <v>2333912</v>
      </c>
      <c r="P1268" t="s">
        <v>2465</v>
      </c>
      <c r="Q1268" t="s">
        <v>1263</v>
      </c>
      <c r="R1268" t="s">
        <v>550</v>
      </c>
      <c r="S1268" s="49" t="str">
        <f>CONCATENATE(Tabla_Datos[[#This Row],[Nombre_Cliente]]," ",Tabla_Datos[[#This Row],[ApellidoPaterno_Cliente]]," ",Tabla_Datos[[#This Row],[ApellidoMaterno_Cliente]])</f>
        <v>RODOLFO HOYOS MENDOZA</v>
      </c>
      <c r="T1268" s="53">
        <f>DATE(Tabla_Datos[[#This Row],[tAnio]],Tabla_Datos[[#This Row],[tMes]],Tabla_Datos[[#This Row],[tDia]])</f>
        <v>40778</v>
      </c>
      <c r="U1268" s="53" t="str">
        <f>IF(Tabla_Datos[[#This Row],[cProvincia]]="LIMA","LIMA","PROVINCIA")</f>
        <v>PROVINCIA</v>
      </c>
      <c r="V1268" s="53" t="str">
        <f>MID(Tabla_Datos[[#This Row],[pTelefono]],1,SEARCH("-",Tabla_Datos[[#This Row],[pTelefono]],1)-1)</f>
        <v>72</v>
      </c>
      <c r="W1268" s="53" t="str">
        <f>MID(Tabla_Datos[[#This Row],[pTelefono]],SEARCH("-",Tabla_Datos[[#This Row],[pTelefono]],1)+1,LEN(Tabla_Datos[[#This Row],[pTelefono]]))</f>
        <v>972686012</v>
      </c>
      <c r="X1268" s="53" t="str">
        <f>CONCATENATE(Tabla_Datos[[#This Row],[TipUrb]]," ",Tabla_Datos[[#This Row],[Calle]]," ",Tabla_Datos[[#This Row],[NumCalle]])</f>
        <v>AH   0</v>
      </c>
      <c r="Y1268" t="s">
        <v>1285</v>
      </c>
      <c r="Z1268" t="s">
        <v>181</v>
      </c>
      <c r="AA1268" t="s">
        <v>182</v>
      </c>
      <c r="AB1268" t="s">
        <v>95</v>
      </c>
      <c r="AC1268" t="s">
        <v>95</v>
      </c>
      <c r="AD1268" t="s">
        <v>96</v>
      </c>
      <c r="AE1268" t="s">
        <v>935</v>
      </c>
      <c r="AF1268">
        <v>2</v>
      </c>
      <c r="AG1268" s="51">
        <v>40513920</v>
      </c>
      <c r="AI1268" t="s">
        <v>1354</v>
      </c>
      <c r="AJ1268" t="s">
        <v>1354</v>
      </c>
      <c r="AK1268" t="s">
        <v>95</v>
      </c>
      <c r="AL1268">
        <v>0</v>
      </c>
    </row>
    <row r="1269" spans="1:38">
      <c r="A1269">
        <v>3289671</v>
      </c>
      <c r="B1269" t="s">
        <v>5025</v>
      </c>
      <c r="C1269" t="s">
        <v>18</v>
      </c>
      <c r="D1269" t="s">
        <v>85</v>
      </c>
      <c r="E1269">
        <v>2011</v>
      </c>
      <c r="F1269">
        <v>8</v>
      </c>
      <c r="G1269">
        <v>23</v>
      </c>
      <c r="H1269" t="s">
        <v>86</v>
      </c>
      <c r="I1269" t="s">
        <v>16</v>
      </c>
      <c r="J1269" t="s">
        <v>16</v>
      </c>
      <c r="K1269" t="s">
        <v>1039</v>
      </c>
      <c r="L1269" t="s">
        <v>86</v>
      </c>
      <c r="M1269" t="s">
        <v>88</v>
      </c>
      <c r="N1269" s="50">
        <v>99999999</v>
      </c>
      <c r="O1269" s="51">
        <v>2334974</v>
      </c>
      <c r="P1269" t="s">
        <v>5026</v>
      </c>
      <c r="Q1269" t="s">
        <v>5027</v>
      </c>
      <c r="R1269" t="s">
        <v>793</v>
      </c>
      <c r="S1269" s="49" t="str">
        <f>CONCATENATE(Tabla_Datos[[#This Row],[Nombre_Cliente]]," ",Tabla_Datos[[#This Row],[ApellidoPaterno_Cliente]]," ",Tabla_Datos[[#This Row],[ApellidoMaterno_Cliente]])</f>
        <v>HECTOR  MONSALBE  CRUZ</v>
      </c>
      <c r="T1269" s="53">
        <f>DATE(Tabla_Datos[[#This Row],[tAnio]],Tabla_Datos[[#This Row],[tMes]],Tabla_Datos[[#This Row],[tDia]])</f>
        <v>40778</v>
      </c>
      <c r="U1269" s="53" t="str">
        <f>IF(Tabla_Datos[[#This Row],[cProvincia]]="LIMA","LIMA","PROVINCIA")</f>
        <v>LIMA</v>
      </c>
      <c r="V1269" s="53" t="str">
        <f>MID(Tabla_Datos[[#This Row],[pTelefono]],1,SEARCH("-",Tabla_Datos[[#This Row],[pTelefono]],1)-1)</f>
        <v>1</v>
      </c>
      <c r="W1269" s="53" t="str">
        <f>MID(Tabla_Datos[[#This Row],[pTelefono]],SEARCH("-",Tabla_Datos[[#This Row],[pTelefono]],1)+1,LEN(Tabla_Datos[[#This Row],[pTelefono]]))</f>
        <v>997792427</v>
      </c>
      <c r="X1269" s="53" t="str">
        <f>CONCATENATE(Tabla_Datos[[#This Row],[TipUrb]]," ",Tabla_Datos[[#This Row],[Calle]]," ",Tabla_Datos[[#This Row],[NumCalle]])</f>
        <v>PJ TUPAC AMARU 0</v>
      </c>
      <c r="Y1269" t="s">
        <v>92</v>
      </c>
      <c r="Z1269" t="s">
        <v>138</v>
      </c>
      <c r="AA1269" t="s">
        <v>139</v>
      </c>
      <c r="AB1269" t="s">
        <v>95</v>
      </c>
      <c r="AC1269" t="s">
        <v>95</v>
      </c>
      <c r="AD1269" t="s">
        <v>429</v>
      </c>
      <c r="AE1269" t="s">
        <v>1074</v>
      </c>
      <c r="AF1269">
        <v>35</v>
      </c>
      <c r="AG1269" s="51">
        <v>9413665</v>
      </c>
      <c r="AI1269">
        <v>26</v>
      </c>
      <c r="AJ1269">
        <v>26</v>
      </c>
      <c r="AK1269" t="s">
        <v>485</v>
      </c>
      <c r="AL1269">
        <v>0</v>
      </c>
    </row>
    <row r="1270" spans="1:38">
      <c r="A1270">
        <v>3291321</v>
      </c>
      <c r="B1270" t="s">
        <v>5028</v>
      </c>
      <c r="C1270" t="s">
        <v>20</v>
      </c>
      <c r="D1270" t="s">
        <v>143</v>
      </c>
      <c r="E1270">
        <v>2011</v>
      </c>
      <c r="F1270">
        <v>8</v>
      </c>
      <c r="G1270">
        <v>23</v>
      </c>
      <c r="H1270" t="s">
        <v>86</v>
      </c>
      <c r="I1270" t="s">
        <v>478</v>
      </c>
      <c r="J1270" t="s">
        <v>3207</v>
      </c>
      <c r="K1270" t="s">
        <v>3299</v>
      </c>
      <c r="L1270" t="s">
        <v>86</v>
      </c>
      <c r="M1270" t="s">
        <v>148</v>
      </c>
      <c r="N1270" s="50">
        <v>1157234</v>
      </c>
      <c r="O1270" s="51">
        <v>2336044</v>
      </c>
      <c r="P1270" t="s">
        <v>5029</v>
      </c>
      <c r="Q1270" t="s">
        <v>1069</v>
      </c>
      <c r="R1270" t="s">
        <v>511</v>
      </c>
      <c r="S1270" s="49" t="str">
        <f>CONCATENATE(Tabla_Datos[[#This Row],[Nombre_Cliente]]," ",Tabla_Datos[[#This Row],[ApellidoPaterno_Cliente]]," ",Tabla_Datos[[#This Row],[ApellidoMaterno_Cliente]])</f>
        <v>ARTURO JOSE PIZARRO RUIZ</v>
      </c>
      <c r="T1270" s="53">
        <f>DATE(Tabla_Datos[[#This Row],[tAnio]],Tabla_Datos[[#This Row],[tMes]],Tabla_Datos[[#This Row],[tDia]])</f>
        <v>40778</v>
      </c>
      <c r="U1270" s="53" t="str">
        <f>IF(Tabla_Datos[[#This Row],[cProvincia]]="LIMA","LIMA","PROVINCIA")</f>
        <v>PROVINCIA</v>
      </c>
      <c r="V1270" s="53" t="str">
        <f>MID(Tabla_Datos[[#This Row],[pTelefono]],1,SEARCH("-",Tabla_Datos[[#This Row],[pTelefono]],1)-1)</f>
        <v>42</v>
      </c>
      <c r="W1270" s="53" t="str">
        <f>MID(Tabla_Datos[[#This Row],[pTelefono]],SEARCH("-",Tabla_Datos[[#This Row],[pTelefono]],1)+1,LEN(Tabla_Datos[[#This Row],[pTelefono]]))</f>
        <v>42556338</v>
      </c>
      <c r="X1270" s="53" t="str">
        <f>CONCATENATE(Tabla_Datos[[#This Row],[TipUrb]]," ",Tabla_Datos[[#This Row],[Calle]]," ",Tabla_Datos[[#This Row],[NumCalle]])</f>
        <v xml:space="preserve">  SN 578</v>
      </c>
      <c r="Y1270" t="s">
        <v>484</v>
      </c>
      <c r="Z1270" t="s">
        <v>152</v>
      </c>
      <c r="AA1270" t="s">
        <v>153</v>
      </c>
      <c r="AB1270" t="s">
        <v>95</v>
      </c>
      <c r="AC1270" t="s">
        <v>95</v>
      </c>
      <c r="AD1270" t="s">
        <v>95</v>
      </c>
      <c r="AE1270" t="s">
        <v>95</v>
      </c>
      <c r="AF1270" t="s">
        <v>95</v>
      </c>
      <c r="AG1270" s="51">
        <v>1051830</v>
      </c>
      <c r="AH1270" t="s">
        <v>95</v>
      </c>
      <c r="AI1270">
        <v>1</v>
      </c>
      <c r="AJ1270">
        <v>1</v>
      </c>
      <c r="AK1270" t="s">
        <v>467</v>
      </c>
      <c r="AL1270">
        <v>578</v>
      </c>
    </row>
    <row r="1271" spans="1:38">
      <c r="A1271">
        <v>3287554</v>
      </c>
      <c r="B1271" t="s">
        <v>5030</v>
      </c>
      <c r="C1271" t="s">
        <v>20</v>
      </c>
      <c r="D1271" t="s">
        <v>143</v>
      </c>
      <c r="E1271">
        <v>2011</v>
      </c>
      <c r="F1271">
        <v>8</v>
      </c>
      <c r="G1271">
        <v>23</v>
      </c>
      <c r="H1271" t="s">
        <v>86</v>
      </c>
      <c r="I1271" t="s">
        <v>587</v>
      </c>
      <c r="J1271" t="s">
        <v>587</v>
      </c>
      <c r="K1271" t="s">
        <v>587</v>
      </c>
      <c r="L1271" t="s">
        <v>86</v>
      </c>
      <c r="M1271" t="s">
        <v>102</v>
      </c>
      <c r="N1271" s="50">
        <v>46454893</v>
      </c>
      <c r="O1271" s="51">
        <v>2333434</v>
      </c>
      <c r="P1271" t="s">
        <v>5031</v>
      </c>
      <c r="Q1271" t="s">
        <v>3897</v>
      </c>
      <c r="R1271" t="s">
        <v>2547</v>
      </c>
      <c r="S1271" s="49" t="str">
        <f>CONCATENATE(Tabla_Datos[[#This Row],[Nombre_Cliente]]," ",Tabla_Datos[[#This Row],[ApellidoPaterno_Cliente]]," ",Tabla_Datos[[#This Row],[ApellidoMaterno_Cliente]])</f>
        <v>MARIBEL MERCEDES PINTO PUMA</v>
      </c>
      <c r="T1271" s="53">
        <f>DATE(Tabla_Datos[[#This Row],[tAnio]],Tabla_Datos[[#This Row],[tMes]],Tabla_Datos[[#This Row],[tDia]])</f>
        <v>40778</v>
      </c>
      <c r="U1271" s="53" t="str">
        <f>IF(Tabla_Datos[[#This Row],[cProvincia]]="LIMA","LIMA","PROVINCIA")</f>
        <v>PROVINCIA</v>
      </c>
      <c r="V1271" s="53" t="str">
        <f>MID(Tabla_Datos[[#This Row],[pTelefono]],1,SEARCH("-",Tabla_Datos[[#This Row],[pTelefono]],1)-1)</f>
        <v>52</v>
      </c>
      <c r="W1271" s="53" t="str">
        <f>MID(Tabla_Datos[[#This Row],[pTelefono]],SEARCH("-",Tabla_Datos[[#This Row],[pTelefono]],1)+1,LEN(Tabla_Datos[[#This Row],[pTelefono]]))</f>
        <v>952603481</v>
      </c>
      <c r="X1271" s="53" t="str">
        <f>CONCATENATE(Tabla_Datos[[#This Row],[TipUrb]]," ",Tabla_Datos[[#This Row],[Calle]]," ",Tabla_Datos[[#This Row],[NumCalle]])</f>
        <v>- P MELENDEZ 705</v>
      </c>
      <c r="Y1271" t="s">
        <v>590</v>
      </c>
      <c r="Z1271" t="s">
        <v>152</v>
      </c>
      <c r="AA1271" t="s">
        <v>153</v>
      </c>
      <c r="AB1271" t="s">
        <v>95</v>
      </c>
      <c r="AC1271">
        <v>202</v>
      </c>
      <c r="AD1271" t="s">
        <v>109</v>
      </c>
      <c r="AE1271" t="s">
        <v>95</v>
      </c>
      <c r="AF1271" t="s">
        <v>95</v>
      </c>
      <c r="AG1271" s="51">
        <v>29674999</v>
      </c>
      <c r="AH1271" t="s">
        <v>95</v>
      </c>
      <c r="AI1271">
        <v>1</v>
      </c>
      <c r="AJ1271">
        <v>1</v>
      </c>
      <c r="AK1271" t="s">
        <v>5032</v>
      </c>
      <c r="AL1271">
        <v>705</v>
      </c>
    </row>
    <row r="1272" spans="1:38">
      <c r="A1272">
        <v>3287365</v>
      </c>
      <c r="B1272" t="s">
        <v>5033</v>
      </c>
      <c r="C1272" t="s">
        <v>19</v>
      </c>
      <c r="D1272" t="s">
        <v>143</v>
      </c>
      <c r="E1272">
        <v>2011</v>
      </c>
      <c r="F1272">
        <v>8</v>
      </c>
      <c r="G1272">
        <v>23</v>
      </c>
      <c r="H1272" t="s">
        <v>144</v>
      </c>
      <c r="I1272" t="s">
        <v>16</v>
      </c>
      <c r="J1272" t="s">
        <v>16</v>
      </c>
      <c r="K1272" t="s">
        <v>374</v>
      </c>
      <c r="L1272" t="s">
        <v>144</v>
      </c>
      <c r="M1272" t="s">
        <v>88</v>
      </c>
      <c r="O1272" s="51">
        <v>2333291</v>
      </c>
      <c r="P1272" t="s">
        <v>5034</v>
      </c>
      <c r="Q1272" t="s">
        <v>421</v>
      </c>
      <c r="R1272" t="s">
        <v>5035</v>
      </c>
      <c r="S1272" s="49" t="str">
        <f>CONCATENATE(Tabla_Datos[[#This Row],[Nombre_Cliente]]," ",Tabla_Datos[[#This Row],[ApellidoPaterno_Cliente]]," ",Tabla_Datos[[#This Row],[ApellidoMaterno_Cliente]])</f>
        <v>YENI SULIANA LOPEZ BALVIS</v>
      </c>
      <c r="T1272" s="53">
        <f>DATE(Tabla_Datos[[#This Row],[tAnio]],Tabla_Datos[[#This Row],[tMes]],Tabla_Datos[[#This Row],[tDia]])</f>
        <v>40778</v>
      </c>
      <c r="U1272" s="53" t="str">
        <f>IF(Tabla_Datos[[#This Row],[cProvincia]]="LIMA","LIMA","PROVINCIA")</f>
        <v>LIMA</v>
      </c>
      <c r="V1272" s="53" t="str">
        <f>MID(Tabla_Datos[[#This Row],[pTelefono]],1,SEARCH("-",Tabla_Datos[[#This Row],[pTelefono]],1)-1)</f>
        <v>1</v>
      </c>
      <c r="W1272" s="53" t="str">
        <f>MID(Tabla_Datos[[#This Row],[pTelefono]],SEARCH("-",Tabla_Datos[[#This Row],[pTelefono]],1)+1,LEN(Tabla_Datos[[#This Row],[pTelefono]]))</f>
        <v>12932104</v>
      </c>
      <c r="X1272" s="53" t="str">
        <f>CONCATENATE(Tabla_Datos[[#This Row],[TipUrb]]," ",Tabla_Datos[[#This Row],[Calle]]," ",Tabla_Datos[[#This Row],[NumCalle]])</f>
        <v>AH . 0</v>
      </c>
      <c r="Y1272" t="s">
        <v>92</v>
      </c>
      <c r="Z1272" t="s">
        <v>152</v>
      </c>
      <c r="AA1272" t="s">
        <v>153</v>
      </c>
      <c r="AB1272" t="s">
        <v>95</v>
      </c>
      <c r="AC1272" t="s">
        <v>95</v>
      </c>
      <c r="AD1272" t="s">
        <v>96</v>
      </c>
      <c r="AE1272">
        <v>16</v>
      </c>
      <c r="AF1272" t="s">
        <v>2480</v>
      </c>
      <c r="AG1272" s="51" t="s">
        <v>95</v>
      </c>
      <c r="AH1272">
        <v>1042884371</v>
      </c>
      <c r="AI1272">
        <v>1</v>
      </c>
      <c r="AJ1272">
        <v>1</v>
      </c>
      <c r="AK1272" t="s">
        <v>221</v>
      </c>
      <c r="AL1272">
        <v>0</v>
      </c>
    </row>
    <row r="1273" spans="1:38">
      <c r="A1273">
        <v>3287884</v>
      </c>
      <c r="B1273" t="s">
        <v>5036</v>
      </c>
      <c r="C1273" t="s">
        <v>18</v>
      </c>
      <c r="D1273" t="s">
        <v>143</v>
      </c>
      <c r="E1273">
        <v>2011</v>
      </c>
      <c r="F1273">
        <v>8</v>
      </c>
      <c r="G1273">
        <v>23</v>
      </c>
      <c r="H1273" t="s">
        <v>86</v>
      </c>
      <c r="I1273" t="s">
        <v>141</v>
      </c>
      <c r="J1273" t="s">
        <v>521</v>
      </c>
      <c r="K1273" t="s">
        <v>869</v>
      </c>
      <c r="L1273" t="s">
        <v>86</v>
      </c>
      <c r="M1273" t="s">
        <v>294</v>
      </c>
      <c r="N1273" s="50">
        <v>42215989</v>
      </c>
      <c r="O1273" s="51">
        <v>2333691</v>
      </c>
      <c r="P1273" t="s">
        <v>5037</v>
      </c>
      <c r="Q1273" t="s">
        <v>785</v>
      </c>
      <c r="R1273" t="s">
        <v>1069</v>
      </c>
      <c r="S1273" s="49" t="str">
        <f>CONCATENATE(Tabla_Datos[[#This Row],[Nombre_Cliente]]," ",Tabla_Datos[[#This Row],[ApellidoPaterno_Cliente]]," ",Tabla_Datos[[#This Row],[ApellidoMaterno_Cliente]])</f>
        <v>MARITZA ANTONIETA SALAZAR PIZARRO</v>
      </c>
      <c r="T1273" s="53">
        <f>DATE(Tabla_Datos[[#This Row],[tAnio]],Tabla_Datos[[#This Row],[tMes]],Tabla_Datos[[#This Row],[tDia]])</f>
        <v>40778</v>
      </c>
      <c r="U1273" s="53" t="str">
        <f>IF(Tabla_Datos[[#This Row],[cProvincia]]="LIMA","LIMA","PROVINCIA")</f>
        <v>PROVINCIA</v>
      </c>
      <c r="V1273" s="53" t="str">
        <f>MID(Tabla_Datos[[#This Row],[pTelefono]],1,SEARCH("-",Tabla_Datos[[#This Row],[pTelefono]],1)-1)</f>
        <v>64</v>
      </c>
      <c r="W1273" s="53" t="str">
        <f>MID(Tabla_Datos[[#This Row],[pTelefono]],SEARCH("-",Tabla_Datos[[#This Row],[pTelefono]],1)+1,LEN(Tabla_Datos[[#This Row],[pTelefono]]))</f>
        <v>964962509</v>
      </c>
      <c r="X1273" s="53" t="str">
        <f>CONCATENATE(Tabla_Datos[[#This Row],[TipUrb]]," ",Tabla_Datos[[#This Row],[Calle]]," ",Tabla_Datos[[#This Row],[NumCalle]])</f>
        <v>UR DIONISIO REMAR 0</v>
      </c>
      <c r="Y1273" t="s">
        <v>525</v>
      </c>
      <c r="Z1273" t="s">
        <v>181</v>
      </c>
      <c r="AA1273" t="s">
        <v>182</v>
      </c>
      <c r="AB1273" t="s">
        <v>95</v>
      </c>
      <c r="AC1273" t="s">
        <v>95</v>
      </c>
      <c r="AD1273" t="s">
        <v>161</v>
      </c>
      <c r="AE1273" t="s">
        <v>353</v>
      </c>
      <c r="AF1273">
        <v>9</v>
      </c>
      <c r="AG1273" s="51">
        <v>19927775</v>
      </c>
      <c r="AI1273" t="s">
        <v>3234</v>
      </c>
      <c r="AJ1273" t="s">
        <v>3234</v>
      </c>
      <c r="AK1273" t="s">
        <v>5038</v>
      </c>
      <c r="AL1273">
        <v>0</v>
      </c>
    </row>
    <row r="1274" spans="1:38">
      <c r="A1274">
        <v>3288270</v>
      </c>
      <c r="B1274" t="s">
        <v>5039</v>
      </c>
      <c r="C1274" t="s">
        <v>19</v>
      </c>
      <c r="D1274" t="s">
        <v>143</v>
      </c>
      <c r="E1274">
        <v>2011</v>
      </c>
      <c r="F1274">
        <v>8</v>
      </c>
      <c r="G1274">
        <v>23</v>
      </c>
      <c r="H1274" t="s">
        <v>144</v>
      </c>
      <c r="I1274" t="s">
        <v>241</v>
      </c>
      <c r="J1274" t="s">
        <v>242</v>
      </c>
      <c r="K1274" t="s">
        <v>242</v>
      </c>
      <c r="L1274" t="s">
        <v>86</v>
      </c>
      <c r="M1274" t="s">
        <v>148</v>
      </c>
      <c r="N1274" s="50">
        <v>43778286</v>
      </c>
      <c r="O1274" s="51">
        <v>2334085</v>
      </c>
      <c r="P1274" t="s">
        <v>5040</v>
      </c>
      <c r="Q1274" t="s">
        <v>666</v>
      </c>
      <c r="R1274" t="s">
        <v>2869</v>
      </c>
      <c r="S1274" s="49" t="str">
        <f>CONCATENATE(Tabla_Datos[[#This Row],[Nombre_Cliente]]," ",Tabla_Datos[[#This Row],[ApellidoPaterno_Cliente]]," ",Tabla_Datos[[#This Row],[ApellidoMaterno_Cliente]])</f>
        <v>BHERIT BETZABE FIGUEROA ESQUIVEL</v>
      </c>
      <c r="T1274" s="53">
        <f>DATE(Tabla_Datos[[#This Row],[tAnio]],Tabla_Datos[[#This Row],[tMes]],Tabla_Datos[[#This Row],[tDia]])</f>
        <v>40778</v>
      </c>
      <c r="U1274" s="53" t="str">
        <f>IF(Tabla_Datos[[#This Row],[cProvincia]]="LIMA","LIMA","PROVINCIA")</f>
        <v>PROVINCIA</v>
      </c>
      <c r="V1274" s="53" t="str">
        <f>MID(Tabla_Datos[[#This Row],[pTelefono]],1,SEARCH("-",Tabla_Datos[[#This Row],[pTelefono]],1)-1)</f>
        <v>44</v>
      </c>
      <c r="W1274" s="53" t="str">
        <f>MID(Tabla_Datos[[#This Row],[pTelefono]],SEARCH("-",Tabla_Datos[[#This Row],[pTelefono]],1)+1,LEN(Tabla_Datos[[#This Row],[pTelefono]]))</f>
        <v>44426079</v>
      </c>
      <c r="X1274" s="53" t="str">
        <f>CONCATENATE(Tabla_Datos[[#This Row],[TipUrb]]," ",Tabla_Datos[[#This Row],[Calle]]," ",Tabla_Datos[[#This Row],[NumCalle]])</f>
        <v>UR UNION 1780</v>
      </c>
      <c r="Y1274" t="s">
        <v>246</v>
      </c>
      <c r="Z1274" t="s">
        <v>152</v>
      </c>
      <c r="AA1274" t="s">
        <v>153</v>
      </c>
      <c r="AB1274" t="s">
        <v>95</v>
      </c>
      <c r="AC1274" t="s">
        <v>95</v>
      </c>
      <c r="AD1274" t="s">
        <v>161</v>
      </c>
      <c r="AE1274" t="s">
        <v>95</v>
      </c>
      <c r="AF1274" t="s">
        <v>95</v>
      </c>
      <c r="AG1274" s="51">
        <v>41409827</v>
      </c>
      <c r="AH1274" t="s">
        <v>95</v>
      </c>
      <c r="AI1274">
        <v>1</v>
      </c>
      <c r="AJ1274">
        <v>1</v>
      </c>
      <c r="AK1274" t="s">
        <v>1003</v>
      </c>
      <c r="AL1274">
        <v>1780</v>
      </c>
    </row>
    <row r="1275" spans="1:38">
      <c r="A1275">
        <v>3288634</v>
      </c>
      <c r="B1275" t="s">
        <v>5041</v>
      </c>
      <c r="C1275" t="s">
        <v>20</v>
      </c>
      <c r="D1275" t="s">
        <v>85</v>
      </c>
      <c r="E1275">
        <v>2011</v>
      </c>
      <c r="F1275">
        <v>8</v>
      </c>
      <c r="G1275">
        <v>23</v>
      </c>
      <c r="H1275" t="s">
        <v>86</v>
      </c>
      <c r="I1275" t="s">
        <v>202</v>
      </c>
      <c r="J1275" t="s">
        <v>203</v>
      </c>
      <c r="K1275" t="s">
        <v>203</v>
      </c>
      <c r="L1275" t="s">
        <v>86</v>
      </c>
      <c r="M1275" t="s">
        <v>133</v>
      </c>
      <c r="N1275" s="50">
        <v>16800439</v>
      </c>
      <c r="O1275" s="51">
        <v>2334390</v>
      </c>
      <c r="P1275" t="s">
        <v>5042</v>
      </c>
      <c r="Q1275" t="s">
        <v>900</v>
      </c>
      <c r="R1275" t="s">
        <v>5043</v>
      </c>
      <c r="S1275" s="49" t="str">
        <f>CONCATENATE(Tabla_Datos[[#This Row],[Nombre_Cliente]]," ",Tabla_Datos[[#This Row],[ApellidoPaterno_Cliente]]," ",Tabla_Datos[[#This Row],[ApellidoMaterno_Cliente]])</f>
        <v>FRANCISCA RAMOS CHALE</v>
      </c>
      <c r="T1275" s="53">
        <f>DATE(Tabla_Datos[[#This Row],[tAnio]],Tabla_Datos[[#This Row],[tMes]],Tabla_Datos[[#This Row],[tDia]])</f>
        <v>40778</v>
      </c>
      <c r="U1275" s="53" t="str">
        <f>IF(Tabla_Datos[[#This Row],[cProvincia]]="LIMA","LIMA","PROVINCIA")</f>
        <v>PROVINCIA</v>
      </c>
      <c r="V1275" s="53" t="str">
        <f>MID(Tabla_Datos[[#This Row],[pTelefono]],1,SEARCH("-",Tabla_Datos[[#This Row],[pTelefono]],1)-1)</f>
        <v>74</v>
      </c>
      <c r="W1275" s="53" t="str">
        <f>MID(Tabla_Datos[[#This Row],[pTelefono]],SEARCH("-",Tabla_Datos[[#This Row],[pTelefono]],1)+1,LEN(Tabla_Datos[[#This Row],[pTelefono]]))</f>
        <v>74221848</v>
      </c>
      <c r="X1275" s="53" t="str">
        <f>CONCATENATE(Tabla_Datos[[#This Row],[TipUrb]]," ",Tabla_Datos[[#This Row],[Calle]]," ",Tabla_Datos[[#This Row],[NumCalle]])</f>
        <v>- SAN JOSE 1169</v>
      </c>
      <c r="Y1275" t="s">
        <v>208</v>
      </c>
      <c r="Z1275" t="s">
        <v>122</v>
      </c>
      <c r="AA1275" t="s">
        <v>123</v>
      </c>
      <c r="AB1275" t="s">
        <v>95</v>
      </c>
      <c r="AC1275" t="s">
        <v>3250</v>
      </c>
      <c r="AD1275" t="s">
        <v>109</v>
      </c>
      <c r="AE1275" t="s">
        <v>95</v>
      </c>
      <c r="AF1275" t="s">
        <v>95</v>
      </c>
      <c r="AG1275" s="51">
        <v>16569434</v>
      </c>
      <c r="AH1275" t="s">
        <v>95</v>
      </c>
      <c r="AI1275">
        <v>1</v>
      </c>
      <c r="AJ1275">
        <v>1</v>
      </c>
      <c r="AK1275" t="s">
        <v>1342</v>
      </c>
      <c r="AL1275">
        <v>1169</v>
      </c>
    </row>
    <row r="1276" spans="1:38">
      <c r="A1276">
        <v>3288632</v>
      </c>
      <c r="B1276" t="s">
        <v>5044</v>
      </c>
      <c r="C1276" t="s">
        <v>18</v>
      </c>
      <c r="D1276" t="s">
        <v>85</v>
      </c>
      <c r="E1276">
        <v>2011</v>
      </c>
      <c r="F1276">
        <v>8</v>
      </c>
      <c r="G1276">
        <v>23</v>
      </c>
      <c r="H1276" t="s">
        <v>86</v>
      </c>
      <c r="I1276" t="s">
        <v>241</v>
      </c>
      <c r="J1276" t="s">
        <v>242</v>
      </c>
      <c r="K1276" t="s">
        <v>242</v>
      </c>
      <c r="L1276" t="s">
        <v>86</v>
      </c>
      <c r="M1276" t="s">
        <v>148</v>
      </c>
      <c r="N1276" s="50">
        <v>43544940</v>
      </c>
      <c r="O1276" s="51">
        <v>2334372</v>
      </c>
      <c r="P1276" t="s">
        <v>5045</v>
      </c>
      <c r="Q1276" t="s">
        <v>4571</v>
      </c>
      <c r="R1276" t="s">
        <v>1972</v>
      </c>
      <c r="S1276" s="49" t="str">
        <f>CONCATENATE(Tabla_Datos[[#This Row],[Nombre_Cliente]]," ",Tabla_Datos[[#This Row],[ApellidoPaterno_Cliente]]," ",Tabla_Datos[[#This Row],[ApellidoMaterno_Cliente]])</f>
        <v>ROGER ULLOA PAREDES</v>
      </c>
      <c r="T1276" s="53">
        <f>DATE(Tabla_Datos[[#This Row],[tAnio]],Tabla_Datos[[#This Row],[tMes]],Tabla_Datos[[#This Row],[tDia]])</f>
        <v>40778</v>
      </c>
      <c r="U1276" s="53" t="str">
        <f>IF(Tabla_Datos[[#This Row],[cProvincia]]="LIMA","LIMA","PROVINCIA")</f>
        <v>PROVINCIA</v>
      </c>
      <c r="V1276" s="53" t="str">
        <f>MID(Tabla_Datos[[#This Row],[pTelefono]],1,SEARCH("-",Tabla_Datos[[#This Row],[pTelefono]],1)-1)</f>
        <v>44</v>
      </c>
      <c r="W1276" s="53" t="str">
        <f>MID(Tabla_Datos[[#This Row],[pTelefono]],SEARCH("-",Tabla_Datos[[#This Row],[pTelefono]],1)+1,LEN(Tabla_Datos[[#This Row],[pTelefono]]))</f>
        <v>227384</v>
      </c>
      <c r="X1276" s="53" t="str">
        <f>CONCATENATE(Tabla_Datos[[#This Row],[TipUrb]]," ",Tabla_Datos[[#This Row],[Calle]]," ",Tabla_Datos[[#This Row],[NumCalle]])</f>
        <v>UR PORRAS BARRENECHEA 585</v>
      </c>
      <c r="Y1276" t="s">
        <v>246</v>
      </c>
      <c r="Z1276" t="s">
        <v>93</v>
      </c>
      <c r="AA1276" t="s">
        <v>94</v>
      </c>
      <c r="AB1276" t="s">
        <v>95</v>
      </c>
      <c r="AC1276" t="s">
        <v>95</v>
      </c>
      <c r="AD1276" t="s">
        <v>161</v>
      </c>
      <c r="AE1276" t="s">
        <v>95</v>
      </c>
      <c r="AG1276" s="51">
        <v>18831442</v>
      </c>
      <c r="AI1276" t="s">
        <v>2870</v>
      </c>
      <c r="AJ1276" t="s">
        <v>2870</v>
      </c>
      <c r="AK1276" t="s">
        <v>5046</v>
      </c>
      <c r="AL1276">
        <v>585</v>
      </c>
    </row>
    <row r="1277" spans="1:38">
      <c r="A1277">
        <v>3288987</v>
      </c>
      <c r="B1277" t="s">
        <v>5047</v>
      </c>
      <c r="C1277" t="s">
        <v>20</v>
      </c>
      <c r="D1277" t="s">
        <v>85</v>
      </c>
      <c r="E1277">
        <v>2011</v>
      </c>
      <c r="F1277">
        <v>8</v>
      </c>
      <c r="G1277">
        <v>23</v>
      </c>
      <c r="H1277" t="s">
        <v>86</v>
      </c>
      <c r="I1277" t="s">
        <v>16</v>
      </c>
      <c r="J1277" t="s">
        <v>16</v>
      </c>
      <c r="K1277" t="s">
        <v>633</v>
      </c>
      <c r="L1277" t="s">
        <v>86</v>
      </c>
      <c r="M1277" t="s">
        <v>88</v>
      </c>
      <c r="N1277" s="50">
        <v>7687401</v>
      </c>
      <c r="O1277" s="51">
        <v>2334722</v>
      </c>
      <c r="P1277" t="s">
        <v>5048</v>
      </c>
      <c r="Q1277" t="s">
        <v>5049</v>
      </c>
      <c r="R1277" t="s">
        <v>5050</v>
      </c>
      <c r="S1277" s="49" t="str">
        <f>CONCATENATE(Tabla_Datos[[#This Row],[Nombre_Cliente]]," ",Tabla_Datos[[#This Row],[ApellidoPaterno_Cliente]]," ",Tabla_Datos[[#This Row],[ApellidoMaterno_Cliente]])</f>
        <v>MARIA ANITA DEL PILA ASALDE ALDANA</v>
      </c>
      <c r="T1277" s="53">
        <f>DATE(Tabla_Datos[[#This Row],[tAnio]],Tabla_Datos[[#This Row],[tMes]],Tabla_Datos[[#This Row],[tDia]])</f>
        <v>40778</v>
      </c>
      <c r="U1277" s="53" t="str">
        <f>IF(Tabla_Datos[[#This Row],[cProvincia]]="LIMA","LIMA","PROVINCIA")</f>
        <v>LIMA</v>
      </c>
      <c r="V1277" s="53" t="str">
        <f>MID(Tabla_Datos[[#This Row],[pTelefono]],1,SEARCH("-",Tabla_Datos[[#This Row],[pTelefono]],1)-1)</f>
        <v>1</v>
      </c>
      <c r="W1277" s="53" t="str">
        <f>MID(Tabla_Datos[[#This Row],[pTelefono]],SEARCH("-",Tabla_Datos[[#This Row],[pTelefono]],1)+1,LEN(Tabla_Datos[[#This Row],[pTelefono]]))</f>
        <v>997228953</v>
      </c>
      <c r="X1277" s="53" t="str">
        <f>CONCATENATE(Tabla_Datos[[#This Row],[TipUrb]]," ",Tabla_Datos[[#This Row],[Calle]]," ",Tabla_Datos[[#This Row],[NumCalle]])</f>
        <v>UR . 0</v>
      </c>
      <c r="Y1277" t="s">
        <v>92</v>
      </c>
      <c r="Z1277" t="s">
        <v>122</v>
      </c>
      <c r="AA1277" t="s">
        <v>123</v>
      </c>
      <c r="AB1277" t="s">
        <v>95</v>
      </c>
      <c r="AC1277" t="s">
        <v>95</v>
      </c>
      <c r="AD1277" t="s">
        <v>161</v>
      </c>
      <c r="AE1277" t="s">
        <v>413</v>
      </c>
      <c r="AF1277">
        <v>26</v>
      </c>
      <c r="AG1277" s="51">
        <v>9062635</v>
      </c>
      <c r="AH1277" t="s">
        <v>95</v>
      </c>
      <c r="AI1277">
        <v>1</v>
      </c>
      <c r="AJ1277">
        <v>1</v>
      </c>
      <c r="AK1277" t="s">
        <v>221</v>
      </c>
      <c r="AL1277">
        <v>0</v>
      </c>
    </row>
    <row r="1278" spans="1:38">
      <c r="A1278">
        <v>3291126</v>
      </c>
      <c r="B1278" t="s">
        <v>5051</v>
      </c>
      <c r="C1278" t="s">
        <v>20</v>
      </c>
      <c r="D1278" t="s">
        <v>224</v>
      </c>
      <c r="E1278">
        <v>2011</v>
      </c>
      <c r="F1278">
        <v>8</v>
      </c>
      <c r="G1278">
        <v>23</v>
      </c>
      <c r="H1278" t="s">
        <v>144</v>
      </c>
      <c r="I1278" t="s">
        <v>16</v>
      </c>
      <c r="J1278" t="s">
        <v>16</v>
      </c>
      <c r="K1278" t="s">
        <v>487</v>
      </c>
      <c r="L1278" t="s">
        <v>144</v>
      </c>
      <c r="M1278" t="s">
        <v>88</v>
      </c>
      <c r="N1278" s="50">
        <v>20000130</v>
      </c>
      <c r="O1278" s="51">
        <v>2335880</v>
      </c>
      <c r="P1278" t="s">
        <v>5052</v>
      </c>
      <c r="Q1278" t="s">
        <v>5053</v>
      </c>
      <c r="R1278" t="s">
        <v>5054</v>
      </c>
      <c r="S1278" s="49" t="str">
        <f>CONCATENATE(Tabla_Datos[[#This Row],[Nombre_Cliente]]," ",Tabla_Datos[[#This Row],[ApellidoPaterno_Cliente]]," ",Tabla_Datos[[#This Row],[ApellidoMaterno_Cliente]])</f>
        <v>OMAR MICHAEL ALEGRE MAURIOLA</v>
      </c>
      <c r="T1278" s="53">
        <f>DATE(Tabla_Datos[[#This Row],[tAnio]],Tabla_Datos[[#This Row],[tMes]],Tabla_Datos[[#This Row],[tDia]])</f>
        <v>40778</v>
      </c>
      <c r="U1278" s="53" t="str">
        <f>IF(Tabla_Datos[[#This Row],[cProvincia]]="LIMA","LIMA","PROVINCIA")</f>
        <v>LIMA</v>
      </c>
      <c r="V1278" s="53" t="str">
        <f>MID(Tabla_Datos[[#This Row],[pTelefono]],1,SEARCH("-",Tabla_Datos[[#This Row],[pTelefono]],1)-1)</f>
        <v>1</v>
      </c>
      <c r="W1278" s="53" t="str">
        <f>MID(Tabla_Datos[[#This Row],[pTelefono]],SEARCH("-",Tabla_Datos[[#This Row],[pTelefono]],1)+1,LEN(Tabla_Datos[[#This Row],[pTelefono]]))</f>
        <v>989530625</v>
      </c>
      <c r="X1278" s="53" t="str">
        <f>CONCATENATE(Tabla_Datos[[#This Row],[TipUrb]]," ",Tabla_Datos[[#This Row],[Calle]]," ",Tabla_Datos[[#This Row],[NumCalle]])</f>
        <v>UR TACAYMANO 2100</v>
      </c>
      <c r="Y1278" t="s">
        <v>92</v>
      </c>
      <c r="Z1278" t="s">
        <v>122</v>
      </c>
      <c r="AA1278" t="s">
        <v>123</v>
      </c>
      <c r="AB1278" t="s">
        <v>95</v>
      </c>
      <c r="AC1278" t="s">
        <v>95</v>
      </c>
      <c r="AD1278" t="s">
        <v>161</v>
      </c>
      <c r="AE1278" t="s">
        <v>5055</v>
      </c>
      <c r="AF1278" t="s">
        <v>5056</v>
      </c>
      <c r="AG1278" s="51" t="s">
        <v>95</v>
      </c>
      <c r="AH1278">
        <v>1040734049</v>
      </c>
      <c r="AI1278">
        <v>1</v>
      </c>
      <c r="AJ1278">
        <v>1</v>
      </c>
      <c r="AK1278" t="s">
        <v>4107</v>
      </c>
      <c r="AL1278">
        <v>2100</v>
      </c>
    </row>
    <row r="1279" spans="1:38">
      <c r="A1279">
        <v>3289949</v>
      </c>
      <c r="B1279" t="s">
        <v>5057</v>
      </c>
      <c r="C1279" t="s">
        <v>20</v>
      </c>
      <c r="D1279" t="s">
        <v>85</v>
      </c>
      <c r="E1279">
        <v>2011</v>
      </c>
      <c r="F1279">
        <v>8</v>
      </c>
      <c r="G1279">
        <v>23</v>
      </c>
      <c r="H1279" t="s">
        <v>86</v>
      </c>
      <c r="I1279" t="s">
        <v>355</v>
      </c>
      <c r="J1279" t="s">
        <v>355</v>
      </c>
      <c r="K1279" t="s">
        <v>593</v>
      </c>
      <c r="L1279" t="s">
        <v>86</v>
      </c>
      <c r="M1279" t="s">
        <v>594</v>
      </c>
      <c r="N1279" s="50">
        <v>40476057</v>
      </c>
      <c r="O1279" s="51">
        <v>2335207</v>
      </c>
      <c r="P1279" t="s">
        <v>5058</v>
      </c>
      <c r="Q1279" t="s">
        <v>5059</v>
      </c>
      <c r="R1279" t="s">
        <v>451</v>
      </c>
      <c r="S1279" s="49" t="str">
        <f>CONCATENATE(Tabla_Datos[[#This Row],[Nombre_Cliente]]," ",Tabla_Datos[[#This Row],[ApellidoPaterno_Cliente]]," ",Tabla_Datos[[#This Row],[ApellidoMaterno_Cliente]])</f>
        <v>PAOLO JESUS PARHUAYO FLORES</v>
      </c>
      <c r="T1279" s="53">
        <f>DATE(Tabla_Datos[[#This Row],[tAnio]],Tabla_Datos[[#This Row],[tMes]],Tabla_Datos[[#This Row],[tDia]])</f>
        <v>40778</v>
      </c>
      <c r="U1279" s="53" t="str">
        <f>IF(Tabla_Datos[[#This Row],[cProvincia]]="LIMA","LIMA","PROVINCIA")</f>
        <v>PROVINCIA</v>
      </c>
      <c r="V1279" s="53" t="str">
        <f>MID(Tabla_Datos[[#This Row],[pTelefono]],1,SEARCH("-",Tabla_Datos[[#This Row],[pTelefono]],1)-1)</f>
        <v>84</v>
      </c>
      <c r="W1279" s="53" t="str">
        <f>MID(Tabla_Datos[[#This Row],[pTelefono]],SEARCH("-",Tabla_Datos[[#This Row],[pTelefono]],1)+1,LEN(Tabla_Datos[[#This Row],[pTelefono]]))</f>
        <v>95814330</v>
      </c>
      <c r="X1279" s="53" t="str">
        <f>CONCATENATE(Tabla_Datos[[#This Row],[TipUrb]]," ",Tabla_Datos[[#This Row],[Calle]]," ",Tabla_Datos[[#This Row],[NumCalle]])</f>
        <v>- . 0</v>
      </c>
      <c r="Y1279" t="s">
        <v>360</v>
      </c>
      <c r="Z1279" t="s">
        <v>349</v>
      </c>
      <c r="AA1279" t="s">
        <v>350</v>
      </c>
      <c r="AB1279" t="s">
        <v>95</v>
      </c>
      <c r="AC1279" t="s">
        <v>95</v>
      </c>
      <c r="AD1279" t="s">
        <v>109</v>
      </c>
      <c r="AE1279" t="s">
        <v>413</v>
      </c>
      <c r="AF1279">
        <v>10</v>
      </c>
      <c r="AG1279" s="51">
        <v>45706392</v>
      </c>
      <c r="AH1279" t="s">
        <v>95</v>
      </c>
      <c r="AI1279">
        <v>1</v>
      </c>
      <c r="AJ1279">
        <v>1</v>
      </c>
      <c r="AK1279" t="s">
        <v>221</v>
      </c>
      <c r="AL1279">
        <v>0</v>
      </c>
    </row>
    <row r="1280" spans="1:38">
      <c r="A1280">
        <v>3287759</v>
      </c>
      <c r="B1280" t="s">
        <v>5060</v>
      </c>
      <c r="C1280" t="s">
        <v>20</v>
      </c>
      <c r="D1280" t="s">
        <v>143</v>
      </c>
      <c r="E1280">
        <v>2011</v>
      </c>
      <c r="F1280">
        <v>8</v>
      </c>
      <c r="G1280">
        <v>23</v>
      </c>
      <c r="H1280" t="s">
        <v>86</v>
      </c>
      <c r="I1280" t="s">
        <v>314</v>
      </c>
      <c r="J1280" t="s">
        <v>314</v>
      </c>
      <c r="K1280" t="s">
        <v>1503</v>
      </c>
      <c r="L1280" t="s">
        <v>86</v>
      </c>
      <c r="M1280" t="s">
        <v>294</v>
      </c>
      <c r="N1280" s="50">
        <v>44569299</v>
      </c>
      <c r="O1280" s="51">
        <v>2333600</v>
      </c>
      <c r="P1280" t="s">
        <v>5061</v>
      </c>
      <c r="Q1280" t="s">
        <v>2491</v>
      </c>
      <c r="R1280" t="s">
        <v>1012</v>
      </c>
      <c r="S1280" s="49" t="str">
        <f>CONCATENATE(Tabla_Datos[[#This Row],[Nombre_Cliente]]," ",Tabla_Datos[[#This Row],[ApellidoPaterno_Cliente]]," ",Tabla_Datos[[#This Row],[ApellidoMaterno_Cliente]])</f>
        <v>GUILLERMO JAUREGUI FALCON</v>
      </c>
      <c r="T1280" s="53">
        <f>DATE(Tabla_Datos[[#This Row],[tAnio]],Tabla_Datos[[#This Row],[tMes]],Tabla_Datos[[#This Row],[tDia]])</f>
        <v>40778</v>
      </c>
      <c r="U1280" s="53" t="str">
        <f>IF(Tabla_Datos[[#This Row],[cProvincia]]="LIMA","LIMA","PROVINCIA")</f>
        <v>PROVINCIA</v>
      </c>
      <c r="V1280" s="53" t="str">
        <f>MID(Tabla_Datos[[#This Row],[pTelefono]],1,SEARCH("-",Tabla_Datos[[#This Row],[pTelefono]],1)-1)</f>
        <v>62</v>
      </c>
      <c r="W1280" s="53" t="str">
        <f>MID(Tabla_Datos[[#This Row],[pTelefono]],SEARCH("-",Tabla_Datos[[#This Row],[pTelefono]],1)+1,LEN(Tabla_Datos[[#This Row],[pTelefono]]))</f>
        <v>962689839</v>
      </c>
      <c r="X1280" s="53" t="str">
        <f>CONCATENATE(Tabla_Datos[[#This Row],[TipUrb]]," ",Tabla_Datos[[#This Row],[Calle]]," ",Tabla_Datos[[#This Row],[NumCalle]])</f>
        <v>- LEONCIO PRADO MZ.D 19</v>
      </c>
      <c r="Y1280" t="s">
        <v>319</v>
      </c>
      <c r="Z1280" t="s">
        <v>152</v>
      </c>
      <c r="AA1280" t="s">
        <v>153</v>
      </c>
      <c r="AB1280" t="s">
        <v>95</v>
      </c>
      <c r="AC1280" t="s">
        <v>95</v>
      </c>
      <c r="AD1280" t="s">
        <v>109</v>
      </c>
      <c r="AE1280" t="s">
        <v>95</v>
      </c>
      <c r="AF1280" t="s">
        <v>95</v>
      </c>
      <c r="AG1280" s="51" t="s">
        <v>95</v>
      </c>
      <c r="AH1280" t="s">
        <v>221</v>
      </c>
      <c r="AI1280">
        <v>1</v>
      </c>
      <c r="AJ1280">
        <v>1</v>
      </c>
      <c r="AK1280" t="s">
        <v>5062</v>
      </c>
      <c r="AL1280">
        <v>19</v>
      </c>
    </row>
    <row r="1281" spans="1:38">
      <c r="A1281">
        <v>3288114</v>
      </c>
      <c r="B1281" t="s">
        <v>5063</v>
      </c>
      <c r="C1281" t="s">
        <v>18</v>
      </c>
      <c r="D1281" t="s">
        <v>143</v>
      </c>
      <c r="E1281">
        <v>2011</v>
      </c>
      <c r="F1281">
        <v>8</v>
      </c>
      <c r="G1281">
        <v>23</v>
      </c>
      <c r="H1281" t="s">
        <v>86</v>
      </c>
      <c r="I1281" t="s">
        <v>314</v>
      </c>
      <c r="J1281" t="s">
        <v>314</v>
      </c>
      <c r="K1281" t="s">
        <v>1503</v>
      </c>
      <c r="L1281" t="s">
        <v>86</v>
      </c>
      <c r="M1281" t="s">
        <v>294</v>
      </c>
      <c r="N1281" s="50">
        <v>42174487</v>
      </c>
      <c r="O1281" s="51">
        <v>2333926</v>
      </c>
      <c r="P1281" t="s">
        <v>5064</v>
      </c>
      <c r="Q1281" t="s">
        <v>3157</v>
      </c>
      <c r="R1281" t="s">
        <v>5065</v>
      </c>
      <c r="S1281" s="49" t="str">
        <f>CONCATENATE(Tabla_Datos[[#This Row],[Nombre_Cliente]]," ",Tabla_Datos[[#This Row],[ApellidoPaterno_Cliente]]," ",Tabla_Datos[[#This Row],[ApellidoMaterno_Cliente]])</f>
        <v>EDGAR TEODORO MAYTA CAYETANO</v>
      </c>
      <c r="T1281" s="53">
        <f>DATE(Tabla_Datos[[#This Row],[tAnio]],Tabla_Datos[[#This Row],[tMes]],Tabla_Datos[[#This Row],[tDia]])</f>
        <v>40778</v>
      </c>
      <c r="U1281" s="53" t="str">
        <f>IF(Tabla_Datos[[#This Row],[cProvincia]]="LIMA","LIMA","PROVINCIA")</f>
        <v>PROVINCIA</v>
      </c>
      <c r="V1281" s="53" t="str">
        <f>MID(Tabla_Datos[[#This Row],[pTelefono]],1,SEARCH("-",Tabla_Datos[[#This Row],[pTelefono]],1)-1)</f>
        <v>62</v>
      </c>
      <c r="W1281" s="53" t="str">
        <f>MID(Tabla_Datos[[#This Row],[pTelefono]],SEARCH("-",Tabla_Datos[[#This Row],[pTelefono]],1)+1,LEN(Tabla_Datos[[#This Row],[pTelefono]]))</f>
        <v>993565587</v>
      </c>
      <c r="X1281" s="53" t="str">
        <f>CONCATENATE(Tabla_Datos[[#This Row],[TipUrb]]," ",Tabla_Datos[[#This Row],[Calle]]," ",Tabla_Datos[[#This Row],[NumCalle]])</f>
        <v>UR URB. PORTALES 1</v>
      </c>
      <c r="Y1281" t="s">
        <v>319</v>
      </c>
      <c r="Z1281" t="s">
        <v>320</v>
      </c>
      <c r="AA1281" t="s">
        <v>321</v>
      </c>
      <c r="AB1281" t="s">
        <v>95</v>
      </c>
      <c r="AC1281" t="s">
        <v>95</v>
      </c>
      <c r="AD1281" t="s">
        <v>161</v>
      </c>
      <c r="AE1281" t="s">
        <v>935</v>
      </c>
      <c r="AF1281">
        <v>23</v>
      </c>
      <c r="AG1281" s="51">
        <v>22498838</v>
      </c>
      <c r="AI1281" t="s">
        <v>1507</v>
      </c>
      <c r="AJ1281" t="s">
        <v>1507</v>
      </c>
      <c r="AK1281" t="s">
        <v>5066</v>
      </c>
      <c r="AL1281">
        <v>1</v>
      </c>
    </row>
    <row r="1282" spans="1:38">
      <c r="A1282">
        <v>3288519</v>
      </c>
      <c r="B1282" t="s">
        <v>5067</v>
      </c>
      <c r="C1282" t="s">
        <v>19</v>
      </c>
      <c r="D1282" t="s">
        <v>85</v>
      </c>
      <c r="E1282">
        <v>2011</v>
      </c>
      <c r="F1282">
        <v>8</v>
      </c>
      <c r="G1282">
        <v>23</v>
      </c>
      <c r="H1282" t="s">
        <v>86</v>
      </c>
      <c r="I1282" t="s">
        <v>16</v>
      </c>
      <c r="J1282" t="s">
        <v>16</v>
      </c>
      <c r="K1282" t="s">
        <v>126</v>
      </c>
      <c r="L1282" t="s">
        <v>86</v>
      </c>
      <c r="M1282" t="s">
        <v>102</v>
      </c>
      <c r="N1282" s="50">
        <v>44412144</v>
      </c>
      <c r="O1282" s="51">
        <v>2334286</v>
      </c>
      <c r="P1282" t="s">
        <v>5068</v>
      </c>
      <c r="Q1282" t="s">
        <v>3852</v>
      </c>
      <c r="R1282" t="s">
        <v>370</v>
      </c>
      <c r="S1282" s="49" t="str">
        <f>CONCATENATE(Tabla_Datos[[#This Row],[Nombre_Cliente]]," ",Tabla_Datos[[#This Row],[ApellidoPaterno_Cliente]]," ",Tabla_Datos[[#This Row],[ApellidoMaterno_Cliente]])</f>
        <v>JUAN FRANCISCO ZAPATA TORRES</v>
      </c>
      <c r="T1282" s="53">
        <f>DATE(Tabla_Datos[[#This Row],[tAnio]],Tabla_Datos[[#This Row],[tMes]],Tabla_Datos[[#This Row],[tDia]])</f>
        <v>40778</v>
      </c>
      <c r="U1282" s="53" t="str">
        <f>IF(Tabla_Datos[[#This Row],[cProvincia]]="LIMA","LIMA","PROVINCIA")</f>
        <v>LIMA</v>
      </c>
      <c r="V1282" s="53" t="str">
        <f>MID(Tabla_Datos[[#This Row],[pTelefono]],1,SEARCH("-",Tabla_Datos[[#This Row],[pTelefono]],1)-1)</f>
        <v>1</v>
      </c>
      <c r="W1282" s="53" t="str">
        <f>MID(Tabla_Datos[[#This Row],[pTelefono]],SEARCH("-",Tabla_Datos[[#This Row],[pTelefono]],1)+1,LEN(Tabla_Datos[[#This Row],[pTelefono]]))</f>
        <v>975485803</v>
      </c>
      <c r="X1282" s="53" t="str">
        <f>CONCATENATE(Tabla_Datos[[#This Row],[TipUrb]]," ",Tabla_Datos[[#This Row],[Calle]]," ",Tabla_Datos[[#This Row],[NumCalle]])</f>
        <v>AH . 0</v>
      </c>
      <c r="Y1282" t="s">
        <v>92</v>
      </c>
      <c r="Z1282" t="s">
        <v>122</v>
      </c>
      <c r="AA1282" t="s">
        <v>123</v>
      </c>
      <c r="AB1282" t="s">
        <v>95</v>
      </c>
      <c r="AC1282" t="s">
        <v>95</v>
      </c>
      <c r="AD1282" t="s">
        <v>96</v>
      </c>
      <c r="AE1282" t="s">
        <v>361</v>
      </c>
      <c r="AF1282">
        <v>22</v>
      </c>
      <c r="AG1282" s="51">
        <v>2866333</v>
      </c>
      <c r="AH1282" t="s">
        <v>95</v>
      </c>
      <c r="AI1282">
        <v>1</v>
      </c>
      <c r="AJ1282">
        <v>1</v>
      </c>
      <c r="AK1282" t="s">
        <v>221</v>
      </c>
      <c r="AL1282">
        <v>0</v>
      </c>
    </row>
    <row r="1283" spans="1:38">
      <c r="A1283">
        <v>3288662</v>
      </c>
      <c r="B1283" t="s">
        <v>5069</v>
      </c>
      <c r="C1283" t="s">
        <v>19</v>
      </c>
      <c r="D1283" t="s">
        <v>85</v>
      </c>
      <c r="E1283">
        <v>2011</v>
      </c>
      <c r="F1283">
        <v>8</v>
      </c>
      <c r="G1283">
        <v>23</v>
      </c>
      <c r="H1283" t="s">
        <v>86</v>
      </c>
      <c r="I1283" t="s">
        <v>16</v>
      </c>
      <c r="J1283" t="s">
        <v>16</v>
      </c>
      <c r="K1283" t="s">
        <v>165</v>
      </c>
      <c r="L1283" t="s">
        <v>86</v>
      </c>
      <c r="M1283" t="s">
        <v>88</v>
      </c>
      <c r="N1283" s="50">
        <v>43714059</v>
      </c>
      <c r="O1283" s="51">
        <v>2334419</v>
      </c>
      <c r="P1283" t="s">
        <v>1036</v>
      </c>
      <c r="Q1283" t="s">
        <v>4687</v>
      </c>
      <c r="R1283" t="s">
        <v>5070</v>
      </c>
      <c r="S1283" s="49" t="str">
        <f>CONCATENATE(Tabla_Datos[[#This Row],[Nombre_Cliente]]," ",Tabla_Datos[[#This Row],[ApellidoPaterno_Cliente]]," ",Tabla_Datos[[#This Row],[ApellidoMaterno_Cliente]])</f>
        <v>FLOR DE MARIA JIMENEZ TRONCOS</v>
      </c>
      <c r="T1283" s="53">
        <f>DATE(Tabla_Datos[[#This Row],[tAnio]],Tabla_Datos[[#This Row],[tMes]],Tabla_Datos[[#This Row],[tDia]])</f>
        <v>40778</v>
      </c>
      <c r="U1283" s="53" t="str">
        <f>IF(Tabla_Datos[[#This Row],[cProvincia]]="LIMA","LIMA","PROVINCIA")</f>
        <v>LIMA</v>
      </c>
      <c r="V1283" s="53" t="str">
        <f>MID(Tabla_Datos[[#This Row],[pTelefono]],1,SEARCH("-",Tabla_Datos[[#This Row],[pTelefono]],1)-1)</f>
        <v>1</v>
      </c>
      <c r="W1283" s="53" t="str">
        <f>MID(Tabla_Datos[[#This Row],[pTelefono]],SEARCH("-",Tabla_Datos[[#This Row],[pTelefono]],1)+1,LEN(Tabla_Datos[[#This Row],[pTelefono]]))</f>
        <v>15365645</v>
      </c>
      <c r="X1283" s="53" t="str">
        <f>CONCATENATE(Tabla_Datos[[#This Row],[TipUrb]]," ",Tabla_Datos[[#This Row],[Calle]]," ",Tabla_Datos[[#This Row],[NumCalle]])</f>
        <v>UR PALLARDELLE CARLOS 481</v>
      </c>
      <c r="Y1283" t="s">
        <v>92</v>
      </c>
      <c r="Z1283" t="s">
        <v>122</v>
      </c>
      <c r="AA1283" t="s">
        <v>123</v>
      </c>
      <c r="AB1283" t="s">
        <v>95</v>
      </c>
      <c r="AC1283" t="s">
        <v>95</v>
      </c>
      <c r="AD1283" t="s">
        <v>161</v>
      </c>
      <c r="AE1283" t="s">
        <v>95</v>
      </c>
      <c r="AF1283" t="s">
        <v>95</v>
      </c>
      <c r="AG1283" s="51">
        <v>9745679</v>
      </c>
      <c r="AH1283" t="s">
        <v>95</v>
      </c>
      <c r="AI1283">
        <v>1</v>
      </c>
      <c r="AJ1283">
        <v>1</v>
      </c>
      <c r="AK1283" t="s">
        <v>5071</v>
      </c>
      <c r="AL1283">
        <v>481</v>
      </c>
    </row>
    <row r="1284" spans="1:38">
      <c r="A1284">
        <v>3290344</v>
      </c>
      <c r="B1284" t="s">
        <v>5072</v>
      </c>
      <c r="C1284" t="s">
        <v>20</v>
      </c>
      <c r="D1284" t="s">
        <v>224</v>
      </c>
      <c r="E1284">
        <v>2011</v>
      </c>
      <c r="F1284">
        <v>8</v>
      </c>
      <c r="G1284">
        <v>23</v>
      </c>
      <c r="H1284" t="s">
        <v>86</v>
      </c>
      <c r="I1284" t="s">
        <v>16</v>
      </c>
      <c r="J1284" t="s">
        <v>16</v>
      </c>
      <c r="K1284" t="s">
        <v>157</v>
      </c>
      <c r="L1284" t="s">
        <v>86</v>
      </c>
      <c r="M1284" t="s">
        <v>88</v>
      </c>
      <c r="N1284" s="50">
        <v>20000040</v>
      </c>
      <c r="O1284" s="51">
        <v>2335477</v>
      </c>
      <c r="P1284" t="s">
        <v>5073</v>
      </c>
      <c r="Q1284" t="s">
        <v>421</v>
      </c>
      <c r="R1284" t="s">
        <v>187</v>
      </c>
      <c r="S1284" s="49" t="str">
        <f>CONCATENATE(Tabla_Datos[[#This Row],[Nombre_Cliente]]," ",Tabla_Datos[[#This Row],[ApellidoPaterno_Cliente]]," ",Tabla_Datos[[#This Row],[ApellidoMaterno_Cliente]])</f>
        <v>LUIS ENRIQUE LOPEZ PALACIOS</v>
      </c>
      <c r="T1284" s="53">
        <f>DATE(Tabla_Datos[[#This Row],[tAnio]],Tabla_Datos[[#This Row],[tMes]],Tabla_Datos[[#This Row],[tDia]])</f>
        <v>40778</v>
      </c>
      <c r="U1284" s="53" t="str">
        <f>IF(Tabla_Datos[[#This Row],[cProvincia]]="LIMA","LIMA","PROVINCIA")</f>
        <v>LIMA</v>
      </c>
      <c r="V1284" s="53" t="str">
        <f>MID(Tabla_Datos[[#This Row],[pTelefono]],1,SEARCH("-",Tabla_Datos[[#This Row],[pTelefono]],1)-1)</f>
        <v>1</v>
      </c>
      <c r="W1284" s="53" t="str">
        <f>MID(Tabla_Datos[[#This Row],[pTelefono]],SEARCH("-",Tabla_Datos[[#This Row],[pTelefono]],1)+1,LEN(Tabla_Datos[[#This Row],[pTelefono]]))</f>
        <v>996272505</v>
      </c>
      <c r="X1284" s="53" t="str">
        <f>CONCATENATE(Tabla_Datos[[#This Row],[TipUrb]]," ",Tabla_Datos[[#This Row],[Calle]]," ",Tabla_Datos[[#This Row],[NumCalle]])</f>
        <v>UR RAMIREZ SICCA MANUEL 246</v>
      </c>
      <c r="Y1284" t="s">
        <v>92</v>
      </c>
      <c r="Z1284" t="s">
        <v>122</v>
      </c>
      <c r="AA1284" t="s">
        <v>123</v>
      </c>
      <c r="AB1284">
        <v>2</v>
      </c>
      <c r="AC1284" t="s">
        <v>95</v>
      </c>
      <c r="AD1284" t="s">
        <v>161</v>
      </c>
      <c r="AE1284" t="s">
        <v>95</v>
      </c>
      <c r="AF1284" t="s">
        <v>95</v>
      </c>
      <c r="AG1284" s="51">
        <v>6157194</v>
      </c>
      <c r="AH1284" t="s">
        <v>95</v>
      </c>
      <c r="AI1284">
        <v>1</v>
      </c>
      <c r="AJ1284">
        <v>1</v>
      </c>
      <c r="AK1284" t="s">
        <v>5074</v>
      </c>
      <c r="AL1284">
        <v>246</v>
      </c>
    </row>
    <row r="1285" spans="1:38">
      <c r="A1285">
        <v>3289828</v>
      </c>
      <c r="B1285" t="s">
        <v>5075</v>
      </c>
      <c r="C1285" t="s">
        <v>19</v>
      </c>
      <c r="D1285" t="s">
        <v>143</v>
      </c>
      <c r="E1285">
        <v>2011</v>
      </c>
      <c r="F1285">
        <v>8</v>
      </c>
      <c r="G1285">
        <v>23</v>
      </c>
      <c r="H1285" t="s">
        <v>144</v>
      </c>
      <c r="I1285" t="s">
        <v>16</v>
      </c>
      <c r="J1285" t="s">
        <v>16</v>
      </c>
      <c r="K1285" t="s">
        <v>87</v>
      </c>
      <c r="L1285" t="s">
        <v>86</v>
      </c>
      <c r="M1285" t="s">
        <v>88</v>
      </c>
      <c r="N1285" s="50">
        <v>43465936</v>
      </c>
      <c r="O1285" s="51">
        <v>2335098</v>
      </c>
      <c r="P1285" t="s">
        <v>5076</v>
      </c>
      <c r="Q1285" t="s">
        <v>95</v>
      </c>
      <c r="R1285" t="s">
        <v>95</v>
      </c>
      <c r="S1285" s="49" t="str">
        <f>CONCATENATE(Tabla_Datos[[#This Row],[Nombre_Cliente]]," ",Tabla_Datos[[#This Row],[ApellidoPaterno_Cliente]]," ",Tabla_Datos[[#This Row],[ApellidoMaterno_Cliente]])</f>
        <v xml:space="preserve">PAPI CROCK S.A.C.    </v>
      </c>
      <c r="T1285" s="53">
        <f>DATE(Tabla_Datos[[#This Row],[tAnio]],Tabla_Datos[[#This Row],[tMes]],Tabla_Datos[[#This Row],[tDia]])</f>
        <v>40778</v>
      </c>
      <c r="U1285" s="53" t="str">
        <f>IF(Tabla_Datos[[#This Row],[cProvincia]]="LIMA","LIMA","PROVINCIA")</f>
        <v>LIMA</v>
      </c>
      <c r="V1285" s="53" t="str">
        <f>MID(Tabla_Datos[[#This Row],[pTelefono]],1,SEARCH("-",Tabla_Datos[[#This Row],[pTelefono]],1)-1)</f>
        <v>1</v>
      </c>
      <c r="W1285" s="53" t="str">
        <f>MID(Tabla_Datos[[#This Row],[pTelefono]],SEARCH("-",Tabla_Datos[[#This Row],[pTelefono]],1)+1,LEN(Tabla_Datos[[#This Row],[pTelefono]]))</f>
        <v>993255613</v>
      </c>
      <c r="X1285" s="53" t="str">
        <f>CONCATENATE(Tabla_Datos[[#This Row],[TipUrb]]," ",Tabla_Datos[[#This Row],[Calle]]," ",Tabla_Datos[[#This Row],[NumCalle]])</f>
        <v>AS . 0</v>
      </c>
      <c r="Y1285" t="s">
        <v>92</v>
      </c>
      <c r="Z1285" t="s">
        <v>152</v>
      </c>
      <c r="AA1285" t="s">
        <v>153</v>
      </c>
      <c r="AB1285" t="s">
        <v>95</v>
      </c>
      <c r="AC1285" t="s">
        <v>95</v>
      </c>
      <c r="AD1285" t="s">
        <v>215</v>
      </c>
      <c r="AE1285" t="s">
        <v>5077</v>
      </c>
      <c r="AF1285">
        <v>15</v>
      </c>
      <c r="AG1285" s="51" t="s">
        <v>95</v>
      </c>
      <c r="AH1285">
        <v>2052400147</v>
      </c>
      <c r="AI1285">
        <v>1</v>
      </c>
      <c r="AJ1285">
        <v>1</v>
      </c>
      <c r="AK1285" t="s">
        <v>221</v>
      </c>
      <c r="AL1285">
        <v>0</v>
      </c>
    </row>
    <row r="1286" spans="1:38">
      <c r="A1286">
        <v>3291839</v>
      </c>
      <c r="B1286" t="s">
        <v>5078</v>
      </c>
      <c r="C1286" t="s">
        <v>20</v>
      </c>
      <c r="D1286" t="s">
        <v>85</v>
      </c>
      <c r="E1286">
        <v>2011</v>
      </c>
      <c r="F1286">
        <v>8</v>
      </c>
      <c r="G1286">
        <v>23</v>
      </c>
      <c r="H1286" t="s">
        <v>86</v>
      </c>
      <c r="I1286" t="s">
        <v>100</v>
      </c>
      <c r="J1286" t="s">
        <v>100</v>
      </c>
      <c r="K1286" t="s">
        <v>651</v>
      </c>
      <c r="L1286" t="s">
        <v>86</v>
      </c>
      <c r="M1286" t="s">
        <v>102</v>
      </c>
      <c r="N1286" s="50">
        <v>29636417</v>
      </c>
      <c r="O1286" s="51">
        <v>2336458</v>
      </c>
      <c r="P1286" t="s">
        <v>5079</v>
      </c>
      <c r="Q1286" t="s">
        <v>1819</v>
      </c>
      <c r="R1286" t="s">
        <v>5080</v>
      </c>
      <c r="S1286" s="49" t="str">
        <f>CONCATENATE(Tabla_Datos[[#This Row],[Nombre_Cliente]]," ",Tabla_Datos[[#This Row],[ApellidoPaterno_Cliente]]," ",Tabla_Datos[[#This Row],[ApellidoMaterno_Cliente]])</f>
        <v>JULIO EGUILUZ BRAVO ESPINAL</v>
      </c>
      <c r="T1286" s="53">
        <f>DATE(Tabla_Datos[[#This Row],[tAnio]],Tabla_Datos[[#This Row],[tMes]],Tabla_Datos[[#This Row],[tDia]])</f>
        <v>40778</v>
      </c>
      <c r="U1286" s="53" t="str">
        <f>IF(Tabla_Datos[[#This Row],[cProvincia]]="LIMA","LIMA","PROVINCIA")</f>
        <v>PROVINCIA</v>
      </c>
      <c r="V1286" s="53" t="str">
        <f>MID(Tabla_Datos[[#This Row],[pTelefono]],1,SEARCH("-",Tabla_Datos[[#This Row],[pTelefono]],1)-1)</f>
        <v>54</v>
      </c>
      <c r="W1286" s="53" t="str">
        <f>MID(Tabla_Datos[[#This Row],[pTelefono]],SEARCH("-",Tabla_Datos[[#This Row],[pTelefono]],1)+1,LEN(Tabla_Datos[[#This Row],[pTelefono]]))</f>
        <v>54465816</v>
      </c>
      <c r="X1286" s="53" t="str">
        <f>CONCATENATE(Tabla_Datos[[#This Row],[TipUrb]]," ",Tabla_Datos[[#This Row],[Calle]]," ",Tabla_Datos[[#This Row],[NumCalle]])</f>
        <v>UR . 0</v>
      </c>
      <c r="Y1286" t="s">
        <v>106</v>
      </c>
      <c r="Z1286" t="s">
        <v>122</v>
      </c>
      <c r="AA1286" t="s">
        <v>123</v>
      </c>
      <c r="AB1286" t="s">
        <v>95</v>
      </c>
      <c r="AC1286" t="s">
        <v>95</v>
      </c>
      <c r="AD1286" t="s">
        <v>161</v>
      </c>
      <c r="AE1286" t="s">
        <v>116</v>
      </c>
      <c r="AF1286">
        <v>29</v>
      </c>
      <c r="AG1286" s="51">
        <v>29431760</v>
      </c>
      <c r="AH1286" t="s">
        <v>95</v>
      </c>
      <c r="AI1286">
        <v>1</v>
      </c>
      <c r="AJ1286">
        <v>1</v>
      </c>
      <c r="AK1286" t="s">
        <v>221</v>
      </c>
      <c r="AL1286">
        <v>0</v>
      </c>
    </row>
    <row r="1287" spans="1:38">
      <c r="A1287">
        <v>3288039</v>
      </c>
      <c r="B1287" t="s">
        <v>5081</v>
      </c>
      <c r="C1287" t="s">
        <v>20</v>
      </c>
      <c r="D1287" t="s">
        <v>143</v>
      </c>
      <c r="E1287">
        <v>2011</v>
      </c>
      <c r="F1287">
        <v>8</v>
      </c>
      <c r="G1287">
        <v>23</v>
      </c>
      <c r="H1287" t="s">
        <v>86</v>
      </c>
      <c r="I1287" t="s">
        <v>202</v>
      </c>
      <c r="J1287" t="s">
        <v>203</v>
      </c>
      <c r="K1287" t="s">
        <v>203</v>
      </c>
      <c r="L1287" t="s">
        <v>86</v>
      </c>
      <c r="M1287" t="s">
        <v>88</v>
      </c>
      <c r="N1287" s="50">
        <v>20000021</v>
      </c>
      <c r="O1287" s="51">
        <v>2333871</v>
      </c>
      <c r="P1287" t="s">
        <v>5082</v>
      </c>
      <c r="Q1287" t="s">
        <v>370</v>
      </c>
      <c r="R1287" t="s">
        <v>550</v>
      </c>
      <c r="S1287" s="49" t="str">
        <f>CONCATENATE(Tabla_Datos[[#This Row],[Nombre_Cliente]]," ",Tabla_Datos[[#This Row],[ApellidoPaterno_Cliente]]," ",Tabla_Datos[[#This Row],[ApellidoMaterno_Cliente]])</f>
        <v>REINA EPIFANIA TORRES MENDOZA</v>
      </c>
      <c r="T1287" s="53">
        <f>DATE(Tabla_Datos[[#This Row],[tAnio]],Tabla_Datos[[#This Row],[tMes]],Tabla_Datos[[#This Row],[tDia]])</f>
        <v>40778</v>
      </c>
      <c r="U1287" s="53" t="str">
        <f>IF(Tabla_Datos[[#This Row],[cProvincia]]="LIMA","LIMA","PROVINCIA")</f>
        <v>PROVINCIA</v>
      </c>
      <c r="V1287" s="53" t="str">
        <f>MID(Tabla_Datos[[#This Row],[pTelefono]],1,SEARCH("-",Tabla_Datos[[#This Row],[pTelefono]],1)-1)</f>
        <v>74</v>
      </c>
      <c r="W1287" s="53" t="str">
        <f>MID(Tabla_Datos[[#This Row],[pTelefono]],SEARCH("-",Tabla_Datos[[#This Row],[pTelefono]],1)+1,LEN(Tabla_Datos[[#This Row],[pTelefono]]))</f>
        <v>997937500</v>
      </c>
      <c r="X1287" s="53" t="str">
        <f>CONCATENATE(Tabla_Datos[[#This Row],[TipUrb]]," ",Tabla_Datos[[#This Row],[Calle]]," ",Tabla_Datos[[#This Row],[NumCalle]])</f>
        <v xml:space="preserve">  LA CATOLICA ISABEL 710</v>
      </c>
      <c r="Y1287" t="s">
        <v>208</v>
      </c>
      <c r="Z1287" t="s">
        <v>152</v>
      </c>
      <c r="AA1287" t="s">
        <v>153</v>
      </c>
      <c r="AB1287" t="s">
        <v>95</v>
      </c>
      <c r="AC1287" t="s">
        <v>95</v>
      </c>
      <c r="AD1287" t="s">
        <v>95</v>
      </c>
      <c r="AE1287" t="s">
        <v>95</v>
      </c>
      <c r="AF1287" t="s">
        <v>95</v>
      </c>
      <c r="AG1287" s="51">
        <v>16633612</v>
      </c>
      <c r="AH1287" t="s">
        <v>95</v>
      </c>
      <c r="AI1287">
        <v>1</v>
      </c>
      <c r="AJ1287">
        <v>1</v>
      </c>
      <c r="AK1287" t="s">
        <v>5083</v>
      </c>
      <c r="AL1287">
        <v>710</v>
      </c>
    </row>
    <row r="1288" spans="1:38">
      <c r="A1288">
        <v>3288778</v>
      </c>
      <c r="B1288" t="s">
        <v>5084</v>
      </c>
      <c r="C1288" t="s">
        <v>20</v>
      </c>
      <c r="D1288" t="s">
        <v>224</v>
      </c>
      <c r="E1288">
        <v>2011</v>
      </c>
      <c r="F1288">
        <v>8</v>
      </c>
      <c r="G1288">
        <v>23</v>
      </c>
      <c r="H1288" t="s">
        <v>86</v>
      </c>
      <c r="I1288" t="s">
        <v>16</v>
      </c>
      <c r="J1288" t="s">
        <v>16</v>
      </c>
      <c r="K1288" t="s">
        <v>1332</v>
      </c>
      <c r="L1288" t="s">
        <v>86</v>
      </c>
      <c r="M1288" t="s">
        <v>88</v>
      </c>
      <c r="N1288" s="50">
        <v>99999999</v>
      </c>
      <c r="O1288" s="51">
        <v>2334528</v>
      </c>
      <c r="P1288" t="s">
        <v>5085</v>
      </c>
      <c r="Q1288" t="s">
        <v>451</v>
      </c>
      <c r="R1288" t="s">
        <v>5086</v>
      </c>
      <c r="S1288" s="49" t="str">
        <f>CONCATENATE(Tabla_Datos[[#This Row],[Nombre_Cliente]]," ",Tabla_Datos[[#This Row],[ApellidoPaterno_Cliente]]," ",Tabla_Datos[[#This Row],[ApellidoMaterno_Cliente]])</f>
        <v>MARIANELLA TERESA FLORES CASTELLANO</v>
      </c>
      <c r="T1288" s="53">
        <f>DATE(Tabla_Datos[[#This Row],[tAnio]],Tabla_Datos[[#This Row],[tMes]],Tabla_Datos[[#This Row],[tDia]])</f>
        <v>40778</v>
      </c>
      <c r="U1288" s="53" t="str">
        <f>IF(Tabla_Datos[[#This Row],[cProvincia]]="LIMA","LIMA","PROVINCIA")</f>
        <v>LIMA</v>
      </c>
      <c r="V1288" s="53" t="str">
        <f>MID(Tabla_Datos[[#This Row],[pTelefono]],1,SEARCH("-",Tabla_Datos[[#This Row],[pTelefono]],1)-1)</f>
        <v>1</v>
      </c>
      <c r="W1288" s="53" t="str">
        <f>MID(Tabla_Datos[[#This Row],[pTelefono]],SEARCH("-",Tabla_Datos[[#This Row],[pTelefono]],1)+1,LEN(Tabla_Datos[[#This Row],[pTelefono]]))</f>
        <v>14293976</v>
      </c>
      <c r="X1288" s="53" t="str">
        <f>CONCATENATE(Tabla_Datos[[#This Row],[TipUrb]]," ",Tabla_Datos[[#This Row],[Calle]]," ",Tabla_Datos[[#This Row],[NumCalle]])</f>
        <v xml:space="preserve">  BUENOS AIRES 1858</v>
      </c>
      <c r="Y1288" t="s">
        <v>92</v>
      </c>
      <c r="Z1288" t="s">
        <v>122</v>
      </c>
      <c r="AA1288" t="s">
        <v>123</v>
      </c>
      <c r="AB1288" t="s">
        <v>95</v>
      </c>
      <c r="AC1288" t="s">
        <v>1847</v>
      </c>
      <c r="AD1288" t="s">
        <v>95</v>
      </c>
      <c r="AE1288" t="s">
        <v>95</v>
      </c>
      <c r="AF1288" t="s">
        <v>95</v>
      </c>
      <c r="AG1288" s="51">
        <v>25736506</v>
      </c>
      <c r="AH1288" t="s">
        <v>95</v>
      </c>
      <c r="AI1288">
        <v>1</v>
      </c>
      <c r="AJ1288">
        <v>1</v>
      </c>
      <c r="AK1288" t="s">
        <v>3035</v>
      </c>
      <c r="AL1288">
        <v>1858</v>
      </c>
    </row>
    <row r="1289" spans="1:38">
      <c r="A1289">
        <v>3288554</v>
      </c>
      <c r="B1289" t="s">
        <v>5087</v>
      </c>
      <c r="C1289" t="s">
        <v>19</v>
      </c>
      <c r="D1289" t="s">
        <v>85</v>
      </c>
      <c r="E1289">
        <v>2011</v>
      </c>
      <c r="F1289">
        <v>8</v>
      </c>
      <c r="G1289">
        <v>23</v>
      </c>
      <c r="H1289" t="s">
        <v>144</v>
      </c>
      <c r="I1289" t="s">
        <v>16</v>
      </c>
      <c r="J1289" t="s">
        <v>16</v>
      </c>
      <c r="K1289" t="s">
        <v>487</v>
      </c>
      <c r="L1289" t="s">
        <v>144</v>
      </c>
      <c r="M1289" t="s">
        <v>88</v>
      </c>
      <c r="O1289" s="51">
        <v>2334315</v>
      </c>
      <c r="P1289" t="s">
        <v>5088</v>
      </c>
      <c r="Q1289" t="s">
        <v>2036</v>
      </c>
      <c r="R1289" t="s">
        <v>5089</v>
      </c>
      <c r="S1289" s="49" t="str">
        <f>CONCATENATE(Tabla_Datos[[#This Row],[Nombre_Cliente]]," ",Tabla_Datos[[#This Row],[ApellidoPaterno_Cliente]]," ",Tabla_Datos[[#This Row],[ApellidoMaterno_Cliente]])</f>
        <v>EDUARDO SILVA ALVINES</v>
      </c>
      <c r="T1289" s="53">
        <f>DATE(Tabla_Datos[[#This Row],[tAnio]],Tabla_Datos[[#This Row],[tMes]],Tabla_Datos[[#This Row],[tDia]])</f>
        <v>40778</v>
      </c>
      <c r="U1289" s="53" t="str">
        <f>IF(Tabla_Datos[[#This Row],[cProvincia]]="LIMA","LIMA","PROVINCIA")</f>
        <v>LIMA</v>
      </c>
      <c r="V1289" s="53" t="str">
        <f>MID(Tabla_Datos[[#This Row],[pTelefono]],1,SEARCH("-",Tabla_Datos[[#This Row],[pTelefono]],1)-1)</f>
        <v>1</v>
      </c>
      <c r="W1289" s="53" t="str">
        <f>MID(Tabla_Datos[[#This Row],[pTelefono]],SEARCH("-",Tabla_Datos[[#This Row],[pTelefono]],1)+1,LEN(Tabla_Datos[[#This Row],[pTelefono]]))</f>
        <v>992750245</v>
      </c>
      <c r="X1289" s="53" t="str">
        <f>CONCATENATE(Tabla_Datos[[#This Row],[TipUrb]]," ",Tabla_Datos[[#This Row],[Calle]]," ",Tabla_Datos[[#This Row],[NumCalle]])</f>
        <v>UR TACAYMANO 1868</v>
      </c>
      <c r="Y1289" t="s">
        <v>92</v>
      </c>
      <c r="Z1289" t="s">
        <v>196</v>
      </c>
      <c r="AA1289" t="s">
        <v>197</v>
      </c>
      <c r="AB1289" t="s">
        <v>95</v>
      </c>
      <c r="AC1289" t="s">
        <v>95</v>
      </c>
      <c r="AD1289" t="s">
        <v>161</v>
      </c>
      <c r="AE1289" t="s">
        <v>95</v>
      </c>
      <c r="AF1289" t="s">
        <v>95</v>
      </c>
      <c r="AG1289" s="51">
        <v>10400489</v>
      </c>
      <c r="AH1289" t="s">
        <v>95</v>
      </c>
      <c r="AI1289">
        <v>1</v>
      </c>
      <c r="AJ1289">
        <v>1</v>
      </c>
      <c r="AK1289" t="s">
        <v>4107</v>
      </c>
      <c r="AL1289">
        <v>1868</v>
      </c>
    </row>
    <row r="1290" spans="1:38">
      <c r="A1290">
        <v>3288230</v>
      </c>
      <c r="B1290" t="s">
        <v>5090</v>
      </c>
      <c r="C1290" t="s">
        <v>19</v>
      </c>
      <c r="D1290" t="s">
        <v>143</v>
      </c>
      <c r="E1290">
        <v>2011</v>
      </c>
      <c r="F1290">
        <v>8</v>
      </c>
      <c r="G1290">
        <v>23</v>
      </c>
      <c r="H1290" t="s">
        <v>86</v>
      </c>
      <c r="I1290" t="s">
        <v>600</v>
      </c>
      <c r="J1290" t="s">
        <v>601</v>
      </c>
      <c r="K1290" t="s">
        <v>602</v>
      </c>
      <c r="L1290" t="s">
        <v>86</v>
      </c>
      <c r="M1290" t="s">
        <v>594</v>
      </c>
      <c r="N1290" s="50">
        <v>71209878</v>
      </c>
      <c r="O1290" s="51">
        <v>2334046</v>
      </c>
      <c r="P1290" t="s">
        <v>2651</v>
      </c>
      <c r="Q1290" t="s">
        <v>5091</v>
      </c>
      <c r="R1290" t="s">
        <v>256</v>
      </c>
      <c r="S1290" s="49" t="str">
        <f>CONCATENATE(Tabla_Datos[[#This Row],[Nombre_Cliente]]," ",Tabla_Datos[[#This Row],[ApellidoPaterno_Cliente]]," ",Tabla_Datos[[#This Row],[ApellidoMaterno_Cliente]])</f>
        <v>ELIZABETH URURI MAMANI</v>
      </c>
      <c r="T1290" s="53">
        <f>DATE(Tabla_Datos[[#This Row],[tAnio]],Tabla_Datos[[#This Row],[tMes]],Tabla_Datos[[#This Row],[tDia]])</f>
        <v>40778</v>
      </c>
      <c r="U1290" s="53" t="str">
        <f>IF(Tabla_Datos[[#This Row],[cProvincia]]="LIMA","LIMA","PROVINCIA")</f>
        <v>PROVINCIA</v>
      </c>
      <c r="V1290" s="53" t="str">
        <f>MID(Tabla_Datos[[#This Row],[pTelefono]],1,SEARCH("-",Tabla_Datos[[#This Row],[pTelefono]],1)-1)</f>
        <v>51</v>
      </c>
      <c r="W1290" s="53" t="str">
        <f>MID(Tabla_Datos[[#This Row],[pTelefono]],SEARCH("-",Tabla_Datos[[#This Row],[pTelefono]],1)+1,LEN(Tabla_Datos[[#This Row],[pTelefono]]))</f>
        <v>950920015</v>
      </c>
      <c r="X1290" s="53" t="str">
        <f>CONCATENATE(Tabla_Datos[[#This Row],[TipUrb]]," ",Tabla_Datos[[#This Row],[Calle]]," ",Tabla_Datos[[#This Row],[NumCalle]])</f>
        <v>- MARIANO MELGAR 518</v>
      </c>
      <c r="Y1290" t="s">
        <v>606</v>
      </c>
      <c r="Z1290" t="s">
        <v>152</v>
      </c>
      <c r="AA1290" t="s">
        <v>153</v>
      </c>
      <c r="AB1290" t="s">
        <v>95</v>
      </c>
      <c r="AC1290" t="s">
        <v>95</v>
      </c>
      <c r="AD1290" t="s">
        <v>109</v>
      </c>
      <c r="AE1290" t="s">
        <v>95</v>
      </c>
      <c r="AF1290" t="s">
        <v>95</v>
      </c>
      <c r="AG1290" s="51">
        <v>2306878</v>
      </c>
      <c r="AH1290" t="s">
        <v>95</v>
      </c>
      <c r="AI1290">
        <v>1</v>
      </c>
      <c r="AJ1290">
        <v>1</v>
      </c>
      <c r="AK1290" t="s">
        <v>1509</v>
      </c>
      <c r="AL1290">
        <v>518</v>
      </c>
    </row>
    <row r="1291" spans="1:38">
      <c r="A1291">
        <v>3289814</v>
      </c>
      <c r="B1291" t="s">
        <v>5092</v>
      </c>
      <c r="C1291" t="s">
        <v>19</v>
      </c>
      <c r="D1291" t="s">
        <v>85</v>
      </c>
      <c r="E1291">
        <v>2011</v>
      </c>
      <c r="F1291">
        <v>8</v>
      </c>
      <c r="G1291">
        <v>23</v>
      </c>
      <c r="H1291" t="s">
        <v>144</v>
      </c>
      <c r="I1291" t="s">
        <v>16</v>
      </c>
      <c r="J1291" t="s">
        <v>16</v>
      </c>
      <c r="K1291" t="s">
        <v>165</v>
      </c>
      <c r="L1291" t="s">
        <v>144</v>
      </c>
      <c r="M1291" t="s">
        <v>88</v>
      </c>
      <c r="O1291" s="51">
        <v>2335085</v>
      </c>
      <c r="P1291" t="s">
        <v>5093</v>
      </c>
      <c r="Q1291" t="s">
        <v>159</v>
      </c>
      <c r="R1291" t="s">
        <v>421</v>
      </c>
      <c r="S1291" s="49" t="str">
        <f>CONCATENATE(Tabla_Datos[[#This Row],[Nombre_Cliente]]," ",Tabla_Datos[[#This Row],[ApellidoPaterno_Cliente]]," ",Tabla_Datos[[#This Row],[ApellidoMaterno_Cliente]])</f>
        <v>JORGE SENON CHAVEZ LOPEZ</v>
      </c>
      <c r="T1291" s="53">
        <f>DATE(Tabla_Datos[[#This Row],[tAnio]],Tabla_Datos[[#This Row],[tMes]],Tabla_Datos[[#This Row],[tDia]])</f>
        <v>40778</v>
      </c>
      <c r="U1291" s="53" t="str">
        <f>IF(Tabla_Datos[[#This Row],[cProvincia]]="LIMA","LIMA","PROVINCIA")</f>
        <v>LIMA</v>
      </c>
      <c r="V1291" s="53" t="str">
        <f>MID(Tabla_Datos[[#This Row],[pTelefono]],1,SEARCH("-",Tabla_Datos[[#This Row],[pTelefono]],1)-1)</f>
        <v>1</v>
      </c>
      <c r="W1291" s="53" t="str">
        <f>MID(Tabla_Datos[[#This Row],[pTelefono]],SEARCH("-",Tabla_Datos[[#This Row],[pTelefono]],1)+1,LEN(Tabla_Datos[[#This Row],[pTelefono]]))</f>
        <v>16973740</v>
      </c>
      <c r="X1291" s="53" t="str">
        <f>CONCATENATE(Tabla_Datos[[#This Row],[TipUrb]]," ",Tabla_Datos[[#This Row],[Calle]]," ",Tabla_Datos[[#This Row],[NumCalle]])</f>
        <v>UR SANTA ROSA 305</v>
      </c>
      <c r="Y1291" t="s">
        <v>92</v>
      </c>
      <c r="Z1291" t="s">
        <v>196</v>
      </c>
      <c r="AA1291" t="s">
        <v>197</v>
      </c>
      <c r="AB1291">
        <v>1</v>
      </c>
      <c r="AC1291" t="s">
        <v>95</v>
      </c>
      <c r="AD1291" t="s">
        <v>161</v>
      </c>
      <c r="AE1291" t="s">
        <v>95</v>
      </c>
      <c r="AF1291" t="s">
        <v>95</v>
      </c>
      <c r="AG1291" s="51">
        <v>6953746</v>
      </c>
      <c r="AH1291" t="s">
        <v>95</v>
      </c>
      <c r="AI1291">
        <v>1</v>
      </c>
      <c r="AJ1291">
        <v>1</v>
      </c>
      <c r="AK1291" t="s">
        <v>228</v>
      </c>
      <c r="AL1291">
        <v>305</v>
      </c>
    </row>
    <row r="1292" spans="1:38">
      <c r="A1292">
        <v>3292908</v>
      </c>
      <c r="B1292" t="s">
        <v>5094</v>
      </c>
      <c r="C1292" t="s">
        <v>18</v>
      </c>
      <c r="D1292" t="s">
        <v>156</v>
      </c>
      <c r="E1292">
        <v>2011</v>
      </c>
      <c r="F1292">
        <v>8</v>
      </c>
      <c r="G1292">
        <v>23</v>
      </c>
      <c r="H1292" t="s">
        <v>86</v>
      </c>
      <c r="I1292" t="s">
        <v>16</v>
      </c>
      <c r="J1292" t="s">
        <v>16</v>
      </c>
      <c r="K1292" t="s">
        <v>126</v>
      </c>
      <c r="L1292" t="s">
        <v>86</v>
      </c>
      <c r="M1292" t="s">
        <v>88</v>
      </c>
      <c r="N1292" s="50">
        <v>99999999</v>
      </c>
      <c r="O1292" s="51">
        <v>2337174</v>
      </c>
      <c r="P1292" t="s">
        <v>4205</v>
      </c>
      <c r="Q1292" t="s">
        <v>2082</v>
      </c>
      <c r="R1292" t="s">
        <v>3751</v>
      </c>
      <c r="S1292" s="49" t="str">
        <f>CONCATENATE(Tabla_Datos[[#This Row],[Nombre_Cliente]]," ",Tabla_Datos[[#This Row],[ApellidoPaterno_Cliente]]," ",Tabla_Datos[[#This Row],[ApellidoMaterno_Cliente]])</f>
        <v xml:space="preserve">JOSE LUIS  SALAS  ALVARADO </v>
      </c>
      <c r="T1292" s="53">
        <f>DATE(Tabla_Datos[[#This Row],[tAnio]],Tabla_Datos[[#This Row],[tMes]],Tabla_Datos[[#This Row],[tDia]])</f>
        <v>40778</v>
      </c>
      <c r="U1292" s="53" t="str">
        <f>IF(Tabla_Datos[[#This Row],[cProvincia]]="LIMA","LIMA","PROVINCIA")</f>
        <v>LIMA</v>
      </c>
      <c r="V1292" s="53" t="str">
        <f>MID(Tabla_Datos[[#This Row],[pTelefono]],1,SEARCH("-",Tabla_Datos[[#This Row],[pTelefono]],1)-1)</f>
        <v>1</v>
      </c>
      <c r="W1292" s="53" t="str">
        <f>MID(Tabla_Datos[[#This Row],[pTelefono]],SEARCH("-",Tabla_Datos[[#This Row],[pTelefono]],1)+1,LEN(Tabla_Datos[[#This Row],[pTelefono]]))</f>
        <v>992579490</v>
      </c>
      <c r="X1292" s="53" t="str">
        <f>CONCATENATE(Tabla_Datos[[#This Row],[TipUrb]]," ",Tabla_Datos[[#This Row],[Calle]]," ",Tabla_Datos[[#This Row],[NumCalle]])</f>
        <v>UR LAS LILAS 114</v>
      </c>
      <c r="Y1292" t="s">
        <v>92</v>
      </c>
      <c r="Z1292" t="s">
        <v>93</v>
      </c>
      <c r="AA1292" t="s">
        <v>94</v>
      </c>
      <c r="AB1292">
        <v>2</v>
      </c>
      <c r="AC1292" t="s">
        <v>95</v>
      </c>
      <c r="AD1292" t="s">
        <v>161</v>
      </c>
      <c r="AE1292" t="s">
        <v>95</v>
      </c>
      <c r="AG1292" s="51">
        <v>9584832</v>
      </c>
      <c r="AI1292">
        <v>26</v>
      </c>
      <c r="AJ1292">
        <v>26</v>
      </c>
      <c r="AK1292" t="s">
        <v>2126</v>
      </c>
      <c r="AL1292">
        <v>114</v>
      </c>
    </row>
    <row r="1293" spans="1:38">
      <c r="A1293">
        <v>3292819</v>
      </c>
      <c r="B1293" t="s">
        <v>5095</v>
      </c>
      <c r="C1293" t="s">
        <v>18</v>
      </c>
      <c r="D1293" t="s">
        <v>892</v>
      </c>
      <c r="E1293">
        <v>2011</v>
      </c>
      <c r="F1293">
        <v>8</v>
      </c>
      <c r="G1293">
        <v>23</v>
      </c>
      <c r="H1293" t="s">
        <v>86</v>
      </c>
      <c r="I1293" t="s">
        <v>16</v>
      </c>
      <c r="J1293" t="s">
        <v>16</v>
      </c>
      <c r="K1293" t="s">
        <v>696</v>
      </c>
      <c r="L1293" t="s">
        <v>86</v>
      </c>
      <c r="M1293" t="s">
        <v>88</v>
      </c>
      <c r="N1293" s="50">
        <v>40501628</v>
      </c>
      <c r="O1293" s="51">
        <v>2337091</v>
      </c>
      <c r="P1293" t="s">
        <v>5096</v>
      </c>
      <c r="Q1293" t="s">
        <v>114</v>
      </c>
      <c r="R1293" t="s">
        <v>5097</v>
      </c>
      <c r="S1293" s="49" t="str">
        <f>CONCATENATE(Tabla_Datos[[#This Row],[Nombre_Cliente]]," ",Tabla_Datos[[#This Row],[ApellidoPaterno_Cliente]]," ",Tabla_Datos[[#This Row],[ApellidoMaterno_Cliente]])</f>
        <v>ALDO RENZO RIVERA BARLETTI</v>
      </c>
      <c r="T1293" s="53">
        <f>DATE(Tabla_Datos[[#This Row],[tAnio]],Tabla_Datos[[#This Row],[tMes]],Tabla_Datos[[#This Row],[tDia]])</f>
        <v>40778</v>
      </c>
      <c r="U1293" s="53" t="str">
        <f>IF(Tabla_Datos[[#This Row],[cProvincia]]="LIMA","LIMA","PROVINCIA")</f>
        <v>LIMA</v>
      </c>
      <c r="V1293" s="53" t="str">
        <f>MID(Tabla_Datos[[#This Row],[pTelefono]],1,SEARCH("-",Tabla_Datos[[#This Row],[pTelefono]],1)-1)</f>
        <v>1</v>
      </c>
      <c r="W1293" s="53" t="str">
        <f>MID(Tabla_Datos[[#This Row],[pTelefono]],SEARCH("-",Tabla_Datos[[#This Row],[pTelefono]],1)+1,LEN(Tabla_Datos[[#This Row],[pTelefono]]))</f>
        <v>981153784</v>
      </c>
      <c r="X1293" s="53" t="str">
        <f>CONCATENATE(Tabla_Datos[[#This Row],[TipUrb]]," ",Tabla_Datos[[#This Row],[Calle]]," ",Tabla_Datos[[#This Row],[NumCalle]])</f>
        <v>UR VELEZ MORO 790</v>
      </c>
      <c r="Y1293" t="s">
        <v>92</v>
      </c>
      <c r="Z1293" t="s">
        <v>93</v>
      </c>
      <c r="AA1293" t="s">
        <v>94</v>
      </c>
      <c r="AB1293">
        <v>2</v>
      </c>
      <c r="AC1293" t="s">
        <v>95</v>
      </c>
      <c r="AD1293" t="s">
        <v>161</v>
      </c>
      <c r="AE1293" t="s">
        <v>95</v>
      </c>
      <c r="AG1293" s="51">
        <v>42640726</v>
      </c>
      <c r="AI1293">
        <v>26</v>
      </c>
      <c r="AJ1293">
        <v>26</v>
      </c>
      <c r="AK1293" t="s">
        <v>5098</v>
      </c>
      <c r="AL1293">
        <v>790</v>
      </c>
    </row>
    <row r="1294" spans="1:38">
      <c r="A1294">
        <v>3290199</v>
      </c>
      <c r="B1294" t="s">
        <v>5099</v>
      </c>
      <c r="C1294" t="s">
        <v>19</v>
      </c>
      <c r="D1294" t="s">
        <v>85</v>
      </c>
      <c r="E1294">
        <v>2011</v>
      </c>
      <c r="F1294">
        <v>8</v>
      </c>
      <c r="G1294">
        <v>23</v>
      </c>
      <c r="H1294" t="s">
        <v>86</v>
      </c>
      <c r="I1294" t="s">
        <v>16</v>
      </c>
      <c r="J1294" t="s">
        <v>16</v>
      </c>
      <c r="K1294" t="s">
        <v>444</v>
      </c>
      <c r="L1294" t="s">
        <v>86</v>
      </c>
      <c r="M1294" t="s">
        <v>88</v>
      </c>
      <c r="N1294" s="50">
        <v>47129695</v>
      </c>
      <c r="O1294" s="51">
        <v>2335347</v>
      </c>
      <c r="P1294" t="s">
        <v>5100</v>
      </c>
      <c r="Q1294" t="s">
        <v>1819</v>
      </c>
      <c r="R1294" t="s">
        <v>1289</v>
      </c>
      <c r="S1294" s="49" t="str">
        <f>CONCATENATE(Tabla_Datos[[#This Row],[Nombre_Cliente]]," ",Tabla_Datos[[#This Row],[ApellidoPaterno_Cliente]]," ",Tabla_Datos[[#This Row],[ApellidoMaterno_Cliente]])</f>
        <v>SALOME AURORA BRAVO TAPIA</v>
      </c>
      <c r="T1294" s="53">
        <f>DATE(Tabla_Datos[[#This Row],[tAnio]],Tabla_Datos[[#This Row],[tMes]],Tabla_Datos[[#This Row],[tDia]])</f>
        <v>40778</v>
      </c>
      <c r="U1294" s="53" t="str">
        <f>IF(Tabla_Datos[[#This Row],[cProvincia]]="LIMA","LIMA","PROVINCIA")</f>
        <v>LIMA</v>
      </c>
      <c r="V1294" s="53" t="str">
        <f>MID(Tabla_Datos[[#This Row],[pTelefono]],1,SEARCH("-",Tabla_Datos[[#This Row],[pTelefono]],1)-1)</f>
        <v>1</v>
      </c>
      <c r="W1294" s="53" t="str">
        <f>MID(Tabla_Datos[[#This Row],[pTelefono]],SEARCH("-",Tabla_Datos[[#This Row],[pTelefono]],1)+1,LEN(Tabla_Datos[[#This Row],[pTelefono]]))</f>
        <v>994945208</v>
      </c>
      <c r="X1294" s="53" t="str">
        <f>CONCATENATE(Tabla_Datos[[#This Row],[TipUrb]]," ",Tabla_Datos[[#This Row],[Calle]]," ",Tabla_Datos[[#This Row],[NumCalle]])</f>
        <v>UR . 0</v>
      </c>
      <c r="Y1294" t="s">
        <v>92</v>
      </c>
      <c r="Z1294" t="s">
        <v>122</v>
      </c>
      <c r="AA1294" t="s">
        <v>123</v>
      </c>
      <c r="AB1294" t="s">
        <v>95</v>
      </c>
      <c r="AC1294" t="s">
        <v>95</v>
      </c>
      <c r="AD1294" t="s">
        <v>161</v>
      </c>
      <c r="AE1294" t="s">
        <v>1034</v>
      </c>
      <c r="AF1294">
        <v>58</v>
      </c>
      <c r="AG1294" s="51">
        <v>8549145</v>
      </c>
      <c r="AH1294" t="s">
        <v>95</v>
      </c>
      <c r="AI1294">
        <v>1</v>
      </c>
      <c r="AJ1294">
        <v>1</v>
      </c>
      <c r="AK1294" t="s">
        <v>221</v>
      </c>
      <c r="AL1294">
        <v>0</v>
      </c>
    </row>
    <row r="1295" spans="1:38">
      <c r="A1295">
        <v>3289065</v>
      </c>
      <c r="B1295" t="s">
        <v>5101</v>
      </c>
      <c r="C1295" t="s">
        <v>20</v>
      </c>
      <c r="D1295" t="s">
        <v>143</v>
      </c>
      <c r="E1295">
        <v>2011</v>
      </c>
      <c r="F1295">
        <v>8</v>
      </c>
      <c r="G1295">
        <v>23</v>
      </c>
      <c r="H1295" t="s">
        <v>86</v>
      </c>
      <c r="I1295" t="s">
        <v>202</v>
      </c>
      <c r="J1295" t="s">
        <v>203</v>
      </c>
      <c r="K1295" t="s">
        <v>204</v>
      </c>
      <c r="L1295" t="s">
        <v>86</v>
      </c>
      <c r="M1295" t="s">
        <v>133</v>
      </c>
      <c r="N1295" s="50">
        <v>42811498</v>
      </c>
      <c r="O1295" s="51">
        <v>2334792</v>
      </c>
      <c r="P1295" t="s">
        <v>3082</v>
      </c>
      <c r="Q1295" t="s">
        <v>1828</v>
      </c>
      <c r="R1295" t="s">
        <v>5102</v>
      </c>
      <c r="S1295" s="49" t="str">
        <f>CONCATENATE(Tabla_Datos[[#This Row],[Nombre_Cliente]]," ",Tabla_Datos[[#This Row],[ApellidoPaterno_Cliente]]," ",Tabla_Datos[[#This Row],[ApellidoMaterno_Cliente]])</f>
        <v>CARLOS VILELA MIO</v>
      </c>
      <c r="T1295" s="53">
        <f>DATE(Tabla_Datos[[#This Row],[tAnio]],Tabla_Datos[[#This Row],[tMes]],Tabla_Datos[[#This Row],[tDia]])</f>
        <v>40778</v>
      </c>
      <c r="U1295" s="53" t="str">
        <f>IF(Tabla_Datos[[#This Row],[cProvincia]]="LIMA","LIMA","PROVINCIA")</f>
        <v>PROVINCIA</v>
      </c>
      <c r="V1295" s="53" t="str">
        <f>MID(Tabla_Datos[[#This Row],[pTelefono]],1,SEARCH("-",Tabla_Datos[[#This Row],[pTelefono]],1)-1)</f>
        <v>74</v>
      </c>
      <c r="W1295" s="53" t="str">
        <f>MID(Tabla_Datos[[#This Row],[pTelefono]],SEARCH("-",Tabla_Datos[[#This Row],[pTelefono]],1)+1,LEN(Tabla_Datos[[#This Row],[pTelefono]]))</f>
        <v>979563177</v>
      </c>
      <c r="X1295" s="53" t="str">
        <f>CONCATENATE(Tabla_Datos[[#This Row],[TipUrb]]," ",Tabla_Datos[[#This Row],[Calle]]," ",Tabla_Datos[[#This Row],[NumCalle]])</f>
        <v>PJ USUARES DE JUNIN 1517</v>
      </c>
      <c r="Y1295" t="s">
        <v>208</v>
      </c>
      <c r="Z1295" t="s">
        <v>152</v>
      </c>
      <c r="AA1295" t="s">
        <v>153</v>
      </c>
      <c r="AB1295" t="s">
        <v>95</v>
      </c>
      <c r="AC1295" t="s">
        <v>95</v>
      </c>
      <c r="AD1295" t="s">
        <v>429</v>
      </c>
      <c r="AE1295" t="s">
        <v>95</v>
      </c>
      <c r="AF1295" t="s">
        <v>95</v>
      </c>
      <c r="AG1295" s="51">
        <v>16526791</v>
      </c>
      <c r="AH1295" t="s">
        <v>95</v>
      </c>
      <c r="AI1295">
        <v>1</v>
      </c>
      <c r="AJ1295">
        <v>1</v>
      </c>
      <c r="AK1295" t="s">
        <v>5103</v>
      </c>
      <c r="AL1295">
        <v>1517</v>
      </c>
    </row>
    <row r="1296" spans="1:38">
      <c r="A1296">
        <v>3287827</v>
      </c>
      <c r="B1296" t="s">
        <v>5104</v>
      </c>
      <c r="C1296" t="s">
        <v>20</v>
      </c>
      <c r="D1296" t="s">
        <v>85</v>
      </c>
      <c r="E1296">
        <v>2011</v>
      </c>
      <c r="F1296">
        <v>8</v>
      </c>
      <c r="G1296">
        <v>23</v>
      </c>
      <c r="H1296" t="s">
        <v>86</v>
      </c>
      <c r="I1296" t="s">
        <v>16</v>
      </c>
      <c r="J1296" t="s">
        <v>16</v>
      </c>
      <c r="K1296" t="s">
        <v>112</v>
      </c>
      <c r="L1296" t="s">
        <v>86</v>
      </c>
      <c r="M1296" t="s">
        <v>88</v>
      </c>
      <c r="N1296" s="50">
        <v>20000021</v>
      </c>
      <c r="O1296" s="51">
        <v>2333669</v>
      </c>
      <c r="P1296" t="s">
        <v>2435</v>
      </c>
      <c r="Q1296" t="s">
        <v>5105</v>
      </c>
      <c r="R1296" t="s">
        <v>451</v>
      </c>
      <c r="S1296" s="49" t="str">
        <f>CONCATENATE(Tabla_Datos[[#This Row],[Nombre_Cliente]]," ",Tabla_Datos[[#This Row],[ApellidoPaterno_Cliente]]," ",Tabla_Datos[[#This Row],[ApellidoMaterno_Cliente]])</f>
        <v>LUIS ALFREDO LETTE FLORES</v>
      </c>
      <c r="T1296" s="53">
        <f>DATE(Tabla_Datos[[#This Row],[tAnio]],Tabla_Datos[[#This Row],[tMes]],Tabla_Datos[[#This Row],[tDia]])</f>
        <v>40778</v>
      </c>
      <c r="U1296" s="53" t="str">
        <f>IF(Tabla_Datos[[#This Row],[cProvincia]]="LIMA","LIMA","PROVINCIA")</f>
        <v>LIMA</v>
      </c>
      <c r="V1296" s="53" t="str">
        <f>MID(Tabla_Datos[[#This Row],[pTelefono]],1,SEARCH("-",Tabla_Datos[[#This Row],[pTelefono]],1)-1)</f>
        <v>1</v>
      </c>
      <c r="W1296" s="53" t="str">
        <f>MID(Tabla_Datos[[#This Row],[pTelefono]],SEARCH("-",Tabla_Datos[[#This Row],[pTelefono]],1)+1,LEN(Tabla_Datos[[#This Row],[pTelefono]]))</f>
        <v>13651243</v>
      </c>
      <c r="X1296" s="53" t="str">
        <f>CONCATENATE(Tabla_Datos[[#This Row],[TipUrb]]," ",Tabla_Datos[[#This Row],[Calle]]," ",Tabla_Datos[[#This Row],[NumCalle]])</f>
        <v>UR EL VIÑEDO 0</v>
      </c>
      <c r="Y1296" t="s">
        <v>92</v>
      </c>
      <c r="Z1296" t="s">
        <v>122</v>
      </c>
      <c r="AA1296" t="s">
        <v>123</v>
      </c>
      <c r="AB1296" t="s">
        <v>95</v>
      </c>
      <c r="AC1296" t="s">
        <v>95</v>
      </c>
      <c r="AD1296" t="s">
        <v>161</v>
      </c>
      <c r="AE1296" t="s">
        <v>1034</v>
      </c>
      <c r="AF1296">
        <v>40</v>
      </c>
      <c r="AG1296" s="51">
        <v>19992256</v>
      </c>
      <c r="AH1296" t="s">
        <v>95</v>
      </c>
      <c r="AI1296">
        <v>1</v>
      </c>
      <c r="AJ1296">
        <v>1</v>
      </c>
      <c r="AK1296" t="s">
        <v>5106</v>
      </c>
      <c r="AL1296">
        <v>0</v>
      </c>
    </row>
    <row r="1297" spans="1:38">
      <c r="A1297">
        <v>3288866</v>
      </c>
      <c r="B1297" t="s">
        <v>5107</v>
      </c>
      <c r="C1297" t="s">
        <v>19</v>
      </c>
      <c r="D1297" t="s">
        <v>85</v>
      </c>
      <c r="E1297">
        <v>2011</v>
      </c>
      <c r="F1297">
        <v>8</v>
      </c>
      <c r="G1297">
        <v>23</v>
      </c>
      <c r="H1297" t="s">
        <v>86</v>
      </c>
      <c r="I1297" t="s">
        <v>202</v>
      </c>
      <c r="J1297" t="s">
        <v>203</v>
      </c>
      <c r="K1297" t="s">
        <v>204</v>
      </c>
      <c r="L1297" t="s">
        <v>86</v>
      </c>
      <c r="M1297" t="s">
        <v>133</v>
      </c>
      <c r="N1297" s="50">
        <v>41975147</v>
      </c>
      <c r="O1297" s="51">
        <v>2334581</v>
      </c>
      <c r="P1297" t="s">
        <v>2831</v>
      </c>
      <c r="Q1297" t="s">
        <v>781</v>
      </c>
      <c r="R1297" t="s">
        <v>326</v>
      </c>
      <c r="S1297" s="49" t="str">
        <f>CONCATENATE(Tabla_Datos[[#This Row],[Nombre_Cliente]]," ",Tabla_Datos[[#This Row],[ApellidoPaterno_Cliente]]," ",Tabla_Datos[[#This Row],[ApellidoMaterno_Cliente]])</f>
        <v>HUMBERTO ROJAS HERNANDEZ</v>
      </c>
      <c r="T1297" s="53">
        <f>DATE(Tabla_Datos[[#This Row],[tAnio]],Tabla_Datos[[#This Row],[tMes]],Tabla_Datos[[#This Row],[tDia]])</f>
        <v>40778</v>
      </c>
      <c r="U1297" s="53" t="str">
        <f>IF(Tabla_Datos[[#This Row],[cProvincia]]="LIMA","LIMA","PROVINCIA")</f>
        <v>PROVINCIA</v>
      </c>
      <c r="V1297" s="53" t="str">
        <f>MID(Tabla_Datos[[#This Row],[pTelefono]],1,SEARCH("-",Tabla_Datos[[#This Row],[pTelefono]],1)-1)</f>
        <v>74</v>
      </c>
      <c r="W1297" s="53" t="str">
        <f>MID(Tabla_Datos[[#This Row],[pTelefono]],SEARCH("-",Tabla_Datos[[#This Row],[pTelefono]],1)+1,LEN(Tabla_Datos[[#This Row],[pTelefono]]))</f>
        <v>256574</v>
      </c>
      <c r="X1297" s="53" t="str">
        <f>CONCATENATE(Tabla_Datos[[#This Row],[TipUrb]]," ",Tabla_Datos[[#This Row],[Calle]]," ",Tabla_Datos[[#This Row],[NumCalle]])</f>
        <v>UR INCANATO 385</v>
      </c>
      <c r="Y1297" t="s">
        <v>208</v>
      </c>
      <c r="Z1297" t="s">
        <v>122</v>
      </c>
      <c r="AA1297" t="s">
        <v>123</v>
      </c>
      <c r="AB1297" t="s">
        <v>95</v>
      </c>
      <c r="AC1297" t="s">
        <v>95</v>
      </c>
      <c r="AD1297" t="s">
        <v>161</v>
      </c>
      <c r="AE1297" t="s">
        <v>95</v>
      </c>
      <c r="AF1297" t="s">
        <v>95</v>
      </c>
      <c r="AG1297" s="51">
        <v>16462712</v>
      </c>
      <c r="AI1297">
        <v>1</v>
      </c>
      <c r="AJ1297">
        <v>1</v>
      </c>
      <c r="AK1297" t="s">
        <v>5108</v>
      </c>
      <c r="AL1297">
        <v>385</v>
      </c>
    </row>
    <row r="1298" spans="1:38">
      <c r="A1298">
        <v>3291054</v>
      </c>
      <c r="B1298" t="s">
        <v>5109</v>
      </c>
      <c r="C1298" t="s">
        <v>20</v>
      </c>
      <c r="D1298" t="s">
        <v>143</v>
      </c>
      <c r="E1298">
        <v>2011</v>
      </c>
      <c r="F1298">
        <v>8</v>
      </c>
      <c r="G1298">
        <v>23</v>
      </c>
      <c r="H1298" t="s">
        <v>86</v>
      </c>
      <c r="I1298" t="s">
        <v>546</v>
      </c>
      <c r="J1298" t="s">
        <v>926</v>
      </c>
      <c r="K1298" t="s">
        <v>2415</v>
      </c>
      <c r="L1298" t="s">
        <v>86</v>
      </c>
      <c r="M1298" t="s">
        <v>294</v>
      </c>
      <c r="N1298" s="50">
        <v>92783</v>
      </c>
      <c r="O1298" s="51">
        <v>2335816</v>
      </c>
      <c r="P1298" t="s">
        <v>5110</v>
      </c>
      <c r="Q1298" t="s">
        <v>542</v>
      </c>
      <c r="R1298" t="s">
        <v>2226</v>
      </c>
      <c r="S1298" s="49" t="str">
        <f>CONCATENATE(Tabla_Datos[[#This Row],[Nombre_Cliente]]," ",Tabla_Datos[[#This Row],[ApellidoPaterno_Cliente]]," ",Tabla_Datos[[#This Row],[ApellidoMaterno_Cliente]])</f>
        <v>DOLORES RAMIREZ ZAMORA</v>
      </c>
      <c r="T1298" s="53">
        <f>DATE(Tabla_Datos[[#This Row],[tAnio]],Tabla_Datos[[#This Row],[tMes]],Tabla_Datos[[#This Row],[tDia]])</f>
        <v>40778</v>
      </c>
      <c r="U1298" s="53" t="str">
        <f>IF(Tabla_Datos[[#This Row],[cProvincia]]="LIMA","LIMA","PROVINCIA")</f>
        <v>PROVINCIA</v>
      </c>
      <c r="V1298" s="53" t="str">
        <f>MID(Tabla_Datos[[#This Row],[pTelefono]],1,SEARCH("-",Tabla_Datos[[#This Row],[pTelefono]],1)-1)</f>
        <v>61</v>
      </c>
      <c r="W1298" s="53" t="str">
        <f>MID(Tabla_Datos[[#This Row],[pTelefono]],SEARCH("-",Tabla_Datos[[#This Row],[pTelefono]],1)+1,LEN(Tabla_Datos[[#This Row],[pTelefono]]))</f>
        <v>950673036</v>
      </c>
      <c r="X1298" s="53" t="str">
        <f>CONCATENATE(Tabla_Datos[[#This Row],[TipUrb]]," ",Tabla_Datos[[#This Row],[Calle]]," ",Tabla_Datos[[#This Row],[NumCalle]])</f>
        <v>AH SANTA LUCIA MZULT 11</v>
      </c>
      <c r="Y1298" t="s">
        <v>930</v>
      </c>
      <c r="Z1298" t="s">
        <v>152</v>
      </c>
      <c r="AA1298" t="s">
        <v>153</v>
      </c>
      <c r="AB1298" t="s">
        <v>95</v>
      </c>
      <c r="AC1298" t="s">
        <v>95</v>
      </c>
      <c r="AD1298" t="s">
        <v>96</v>
      </c>
      <c r="AE1298" t="s">
        <v>95</v>
      </c>
      <c r="AF1298" t="s">
        <v>95</v>
      </c>
      <c r="AG1298" s="51">
        <v>60409</v>
      </c>
      <c r="AH1298" t="s">
        <v>95</v>
      </c>
      <c r="AI1298">
        <v>1</v>
      </c>
      <c r="AJ1298">
        <v>1</v>
      </c>
      <c r="AK1298" t="s">
        <v>5111</v>
      </c>
      <c r="AL1298">
        <v>11</v>
      </c>
    </row>
    <row r="1299" spans="1:38">
      <c r="A1299">
        <v>3289161</v>
      </c>
      <c r="B1299" t="s">
        <v>5112</v>
      </c>
      <c r="C1299" t="s">
        <v>19</v>
      </c>
      <c r="D1299" t="s">
        <v>85</v>
      </c>
      <c r="E1299">
        <v>2011</v>
      </c>
      <c r="F1299">
        <v>8</v>
      </c>
      <c r="G1299">
        <v>23</v>
      </c>
      <c r="H1299" t="s">
        <v>144</v>
      </c>
      <c r="I1299" t="s">
        <v>355</v>
      </c>
      <c r="J1299" t="s">
        <v>355</v>
      </c>
      <c r="K1299" t="s">
        <v>355</v>
      </c>
      <c r="L1299" t="s">
        <v>86</v>
      </c>
      <c r="M1299" t="s">
        <v>88</v>
      </c>
      <c r="N1299" s="50">
        <v>9854201</v>
      </c>
      <c r="O1299" s="51">
        <v>2334879</v>
      </c>
      <c r="P1299" t="s">
        <v>1580</v>
      </c>
      <c r="Q1299" t="s">
        <v>5113</v>
      </c>
      <c r="R1299" t="s">
        <v>1215</v>
      </c>
      <c r="S1299" s="49" t="str">
        <f>CONCATENATE(Tabla_Datos[[#This Row],[Nombre_Cliente]]," ",Tabla_Datos[[#This Row],[ApellidoPaterno_Cliente]]," ",Tabla_Datos[[#This Row],[ApellidoMaterno_Cliente]])</f>
        <v>CARLOS ALBERTO YEPEZ GAMARRA</v>
      </c>
      <c r="T1299" s="53">
        <f>DATE(Tabla_Datos[[#This Row],[tAnio]],Tabla_Datos[[#This Row],[tMes]],Tabla_Datos[[#This Row],[tDia]])</f>
        <v>40778</v>
      </c>
      <c r="U1299" s="53" t="str">
        <f>IF(Tabla_Datos[[#This Row],[cProvincia]]="LIMA","LIMA","PROVINCIA")</f>
        <v>PROVINCIA</v>
      </c>
      <c r="V1299" s="53" t="str">
        <f>MID(Tabla_Datos[[#This Row],[pTelefono]],1,SEARCH("-",Tabla_Datos[[#This Row],[pTelefono]],1)-1)</f>
        <v>84</v>
      </c>
      <c r="W1299" s="53" t="str">
        <f>MID(Tabla_Datos[[#This Row],[pTelefono]],SEARCH("-",Tabla_Datos[[#This Row],[pTelefono]],1)+1,LEN(Tabla_Datos[[#This Row],[pTelefono]]))</f>
        <v>984887691</v>
      </c>
      <c r="X1299" s="53" t="str">
        <f>CONCATENATE(Tabla_Datos[[#This Row],[TipUrb]]," ",Tabla_Datos[[#This Row],[Calle]]," ",Tabla_Datos[[#This Row],[NumCalle]])</f>
        <v xml:space="preserve">  TRIUNFO 379</v>
      </c>
      <c r="Y1299" t="s">
        <v>360</v>
      </c>
      <c r="Z1299" t="s">
        <v>349</v>
      </c>
      <c r="AA1299" t="s">
        <v>350</v>
      </c>
      <c r="AB1299" t="s">
        <v>95</v>
      </c>
      <c r="AC1299">
        <v>101</v>
      </c>
      <c r="AD1299" t="s">
        <v>95</v>
      </c>
      <c r="AE1299" t="s">
        <v>95</v>
      </c>
      <c r="AF1299" t="s">
        <v>95</v>
      </c>
      <c r="AG1299" s="51" t="s">
        <v>95</v>
      </c>
      <c r="AH1299">
        <v>1023819949</v>
      </c>
      <c r="AI1299">
        <v>1</v>
      </c>
      <c r="AJ1299">
        <v>1</v>
      </c>
      <c r="AK1299" t="s">
        <v>5114</v>
      </c>
      <c r="AL1299">
        <v>379</v>
      </c>
    </row>
    <row r="1300" spans="1:38">
      <c r="A1300">
        <v>3290599</v>
      </c>
      <c r="B1300" t="s">
        <v>5115</v>
      </c>
      <c r="C1300" t="s">
        <v>20</v>
      </c>
      <c r="D1300" t="s">
        <v>85</v>
      </c>
      <c r="E1300">
        <v>2011</v>
      </c>
      <c r="F1300">
        <v>8</v>
      </c>
      <c r="G1300">
        <v>23</v>
      </c>
      <c r="H1300" t="s">
        <v>86</v>
      </c>
      <c r="I1300" t="s">
        <v>16</v>
      </c>
      <c r="J1300" t="s">
        <v>16</v>
      </c>
      <c r="K1300" t="s">
        <v>126</v>
      </c>
      <c r="L1300" t="s">
        <v>86</v>
      </c>
      <c r="M1300" t="s">
        <v>88</v>
      </c>
      <c r="N1300" s="50">
        <v>40164799</v>
      </c>
      <c r="O1300" s="51">
        <v>2335595</v>
      </c>
      <c r="P1300" t="s">
        <v>5116</v>
      </c>
      <c r="Q1300" t="s">
        <v>1440</v>
      </c>
      <c r="R1300" t="s">
        <v>5117</v>
      </c>
      <c r="S1300" s="49" t="str">
        <f>CONCATENATE(Tabla_Datos[[#This Row],[Nombre_Cliente]]," ",Tabla_Datos[[#This Row],[ApellidoPaterno_Cliente]]," ",Tabla_Datos[[#This Row],[ApellidoMaterno_Cliente]])</f>
        <v>PATRICIA KELLY REYES VALENZUELA</v>
      </c>
      <c r="T1300" s="53">
        <f>DATE(Tabla_Datos[[#This Row],[tAnio]],Tabla_Datos[[#This Row],[tMes]],Tabla_Datos[[#This Row],[tDia]])</f>
        <v>40778</v>
      </c>
      <c r="U1300" s="53" t="str">
        <f>IF(Tabla_Datos[[#This Row],[cProvincia]]="LIMA","LIMA","PROVINCIA")</f>
        <v>LIMA</v>
      </c>
      <c r="V1300" s="53" t="str">
        <f>MID(Tabla_Datos[[#This Row],[pTelefono]],1,SEARCH("-",Tabla_Datos[[#This Row],[pTelefono]],1)-1)</f>
        <v>1</v>
      </c>
      <c r="W1300" s="53" t="str">
        <f>MID(Tabla_Datos[[#This Row],[pTelefono]],SEARCH("-",Tabla_Datos[[#This Row],[pTelefono]],1)+1,LEN(Tabla_Datos[[#This Row],[pTelefono]]))</f>
        <v>90463474</v>
      </c>
      <c r="X1300" s="53" t="str">
        <f>CONCATENATE(Tabla_Datos[[#This Row],[TipUrb]]," ",Tabla_Datos[[#This Row],[Calle]]," ",Tabla_Datos[[#This Row],[NumCalle]])</f>
        <v>UR BELLIDO JULIO 756</v>
      </c>
      <c r="Y1300" t="s">
        <v>92</v>
      </c>
      <c r="Z1300" t="s">
        <v>122</v>
      </c>
      <c r="AA1300" t="s">
        <v>123</v>
      </c>
      <c r="AB1300" t="s">
        <v>95</v>
      </c>
      <c r="AC1300" t="s">
        <v>95</v>
      </c>
      <c r="AD1300" t="s">
        <v>161</v>
      </c>
      <c r="AE1300" t="s">
        <v>95</v>
      </c>
      <c r="AF1300" t="s">
        <v>95</v>
      </c>
      <c r="AG1300" s="51">
        <v>41492511</v>
      </c>
      <c r="AH1300" t="s">
        <v>95</v>
      </c>
      <c r="AI1300">
        <v>1</v>
      </c>
      <c r="AJ1300">
        <v>1</v>
      </c>
      <c r="AK1300" t="s">
        <v>5118</v>
      </c>
      <c r="AL1300">
        <v>756</v>
      </c>
    </row>
    <row r="1301" spans="1:38">
      <c r="A1301">
        <v>3291408</v>
      </c>
      <c r="B1301" t="s">
        <v>5119</v>
      </c>
      <c r="C1301" t="s">
        <v>18</v>
      </c>
      <c r="D1301" t="s">
        <v>892</v>
      </c>
      <c r="E1301">
        <v>2011</v>
      </c>
      <c r="F1301">
        <v>8</v>
      </c>
      <c r="G1301">
        <v>23</v>
      </c>
      <c r="H1301" t="s">
        <v>86</v>
      </c>
      <c r="I1301" t="s">
        <v>241</v>
      </c>
      <c r="J1301" t="s">
        <v>242</v>
      </c>
      <c r="K1301" t="s">
        <v>242</v>
      </c>
      <c r="L1301" t="s">
        <v>86</v>
      </c>
      <c r="M1301" t="s">
        <v>148</v>
      </c>
      <c r="N1301" s="50">
        <v>26618600</v>
      </c>
      <c r="O1301" s="51">
        <v>2335931</v>
      </c>
      <c r="P1301" t="s">
        <v>5120</v>
      </c>
      <c r="Q1301" t="s">
        <v>5121</v>
      </c>
      <c r="R1301" t="s">
        <v>5122</v>
      </c>
      <c r="S1301" s="49" t="str">
        <f>CONCATENATE(Tabla_Datos[[#This Row],[Nombre_Cliente]]," ",Tabla_Datos[[#This Row],[ApellidoPaterno_Cliente]]," ",Tabla_Datos[[#This Row],[ApellidoMaterno_Cliente]])</f>
        <v>FANY MERCEDES ARANDA  BURGOS</v>
      </c>
      <c r="T1301" s="53">
        <f>DATE(Tabla_Datos[[#This Row],[tAnio]],Tabla_Datos[[#This Row],[tMes]],Tabla_Datos[[#This Row],[tDia]])</f>
        <v>40778</v>
      </c>
      <c r="U1301" s="53" t="str">
        <f>IF(Tabla_Datos[[#This Row],[cProvincia]]="LIMA","LIMA","PROVINCIA")</f>
        <v>PROVINCIA</v>
      </c>
      <c r="V1301" s="53" t="str">
        <f>MID(Tabla_Datos[[#This Row],[pTelefono]],1,SEARCH("-",Tabla_Datos[[#This Row],[pTelefono]],1)-1)</f>
        <v>1</v>
      </c>
      <c r="W1301" s="53" t="str">
        <f>MID(Tabla_Datos[[#This Row],[pTelefono]],SEARCH("-",Tabla_Datos[[#This Row],[pTelefono]],1)+1,LEN(Tabla_Datos[[#This Row],[pTelefono]]))</f>
        <v>948512418</v>
      </c>
      <c r="X1301" s="53" t="str">
        <f>CONCATENATE(Tabla_Datos[[#This Row],[TipUrb]]," ",Tabla_Datos[[#This Row],[Calle]]," ",Tabla_Datos[[#This Row],[NumCalle]])</f>
        <v>- HIPOLITO UNANUE 407</v>
      </c>
      <c r="Y1301" t="s">
        <v>246</v>
      </c>
      <c r="Z1301" t="s">
        <v>93</v>
      </c>
      <c r="AA1301" t="s">
        <v>94</v>
      </c>
      <c r="AB1301" t="s">
        <v>95</v>
      </c>
      <c r="AC1301" t="s">
        <v>95</v>
      </c>
      <c r="AD1301" t="s">
        <v>109</v>
      </c>
      <c r="AE1301" t="s">
        <v>95</v>
      </c>
      <c r="AG1301" s="51">
        <v>18062820</v>
      </c>
      <c r="AI1301">
        <v>26</v>
      </c>
      <c r="AJ1301">
        <v>26</v>
      </c>
      <c r="AK1301" t="s">
        <v>3314</v>
      </c>
      <c r="AL1301">
        <v>407</v>
      </c>
    </row>
    <row r="1302" spans="1:38">
      <c r="A1302">
        <v>3288911</v>
      </c>
      <c r="B1302" t="s">
        <v>5123</v>
      </c>
      <c r="C1302" t="s">
        <v>19</v>
      </c>
      <c r="D1302" t="s">
        <v>85</v>
      </c>
      <c r="E1302">
        <v>2011</v>
      </c>
      <c r="F1302">
        <v>8</v>
      </c>
      <c r="G1302">
        <v>23</v>
      </c>
      <c r="H1302" t="s">
        <v>144</v>
      </c>
      <c r="I1302" t="s">
        <v>16</v>
      </c>
      <c r="J1302" t="s">
        <v>16</v>
      </c>
      <c r="K1302" t="s">
        <v>308</v>
      </c>
      <c r="L1302" t="s">
        <v>86</v>
      </c>
      <c r="M1302" t="s">
        <v>88</v>
      </c>
      <c r="N1302" s="50">
        <v>43501827</v>
      </c>
      <c r="O1302" s="51">
        <v>2334661</v>
      </c>
      <c r="P1302" t="s">
        <v>5124</v>
      </c>
      <c r="Q1302" t="s">
        <v>95</v>
      </c>
      <c r="R1302" t="s">
        <v>95</v>
      </c>
      <c r="S1302" s="49" t="str">
        <f>CONCATENATE(Tabla_Datos[[#This Row],[Nombre_Cliente]]," ",Tabla_Datos[[#This Row],[ApellidoPaterno_Cliente]]," ",Tabla_Datos[[#This Row],[ApellidoMaterno_Cliente]])</f>
        <v xml:space="preserve">GPC PRO EIRL    </v>
      </c>
      <c r="T1302" s="53">
        <f>DATE(Tabla_Datos[[#This Row],[tAnio]],Tabla_Datos[[#This Row],[tMes]],Tabla_Datos[[#This Row],[tDia]])</f>
        <v>40778</v>
      </c>
      <c r="U1302" s="53" t="str">
        <f>IF(Tabla_Datos[[#This Row],[cProvincia]]="LIMA","LIMA","PROVINCIA")</f>
        <v>LIMA</v>
      </c>
      <c r="V1302" s="53" t="str">
        <f>MID(Tabla_Datos[[#This Row],[pTelefono]],1,SEARCH("-",Tabla_Datos[[#This Row],[pTelefono]],1)-1)</f>
        <v>1</v>
      </c>
      <c r="W1302" s="53" t="str">
        <f>MID(Tabla_Datos[[#This Row],[pTelefono]],SEARCH("-",Tabla_Datos[[#This Row],[pTelefono]],1)+1,LEN(Tabla_Datos[[#This Row],[pTelefono]]))</f>
        <v>998361163</v>
      </c>
      <c r="X1302" s="53" t="str">
        <f>CONCATENATE(Tabla_Datos[[#This Row],[TipUrb]]," ",Tabla_Datos[[#This Row],[Calle]]," ",Tabla_Datos[[#This Row],[NumCalle]])</f>
        <v>UR CACERES CENTURION EDUARDO 205</v>
      </c>
      <c r="Y1302" t="s">
        <v>92</v>
      </c>
      <c r="Z1302" t="s">
        <v>196</v>
      </c>
      <c r="AA1302" t="s">
        <v>197</v>
      </c>
      <c r="AB1302" t="s">
        <v>95</v>
      </c>
      <c r="AC1302" t="s">
        <v>95</v>
      </c>
      <c r="AD1302" t="s">
        <v>161</v>
      </c>
      <c r="AE1302" t="s">
        <v>950</v>
      </c>
      <c r="AF1302" t="s">
        <v>95</v>
      </c>
      <c r="AG1302" s="51">
        <v>2053762859</v>
      </c>
      <c r="AH1302" t="s">
        <v>95</v>
      </c>
      <c r="AI1302">
        <v>1</v>
      </c>
      <c r="AJ1302">
        <v>1</v>
      </c>
      <c r="AK1302" t="s">
        <v>5125</v>
      </c>
      <c r="AL1302">
        <v>205</v>
      </c>
    </row>
    <row r="1303" spans="1:38">
      <c r="A1303">
        <v>3290251</v>
      </c>
      <c r="B1303" t="s">
        <v>5126</v>
      </c>
      <c r="C1303" t="s">
        <v>19</v>
      </c>
      <c r="D1303" t="s">
        <v>85</v>
      </c>
      <c r="E1303">
        <v>2011</v>
      </c>
      <c r="F1303">
        <v>8</v>
      </c>
      <c r="G1303">
        <v>23</v>
      </c>
      <c r="H1303" t="s">
        <v>144</v>
      </c>
      <c r="I1303" t="s">
        <v>16</v>
      </c>
      <c r="J1303" t="s">
        <v>16</v>
      </c>
      <c r="K1303" t="s">
        <v>492</v>
      </c>
      <c r="L1303" t="s">
        <v>144</v>
      </c>
      <c r="M1303" t="s">
        <v>88</v>
      </c>
      <c r="N1303" s="50">
        <v>20000030</v>
      </c>
      <c r="O1303" s="51">
        <v>2335391</v>
      </c>
      <c r="P1303" t="s">
        <v>5127</v>
      </c>
      <c r="Q1303" t="s">
        <v>2200</v>
      </c>
      <c r="R1303" t="s">
        <v>5128</v>
      </c>
      <c r="S1303" s="49" t="str">
        <f>CONCATENATE(Tabla_Datos[[#This Row],[Nombre_Cliente]]," ",Tabla_Datos[[#This Row],[ApellidoPaterno_Cliente]]," ",Tabla_Datos[[#This Row],[ApellidoMaterno_Cliente]])</f>
        <v>BERTHA GRACIELA SOTO ESTENS DE SANTILLANA</v>
      </c>
      <c r="T1303" s="53">
        <f>DATE(Tabla_Datos[[#This Row],[tAnio]],Tabla_Datos[[#This Row],[tMes]],Tabla_Datos[[#This Row],[tDia]])</f>
        <v>40778</v>
      </c>
      <c r="U1303" s="53" t="str">
        <f>IF(Tabla_Datos[[#This Row],[cProvincia]]="LIMA","LIMA","PROVINCIA")</f>
        <v>LIMA</v>
      </c>
      <c r="V1303" s="53" t="str">
        <f>MID(Tabla_Datos[[#This Row],[pTelefono]],1,SEARCH("-",Tabla_Datos[[#This Row],[pTelefono]],1)-1)</f>
        <v>1</v>
      </c>
      <c r="W1303" s="53" t="str">
        <f>MID(Tabla_Datos[[#This Row],[pTelefono]],SEARCH("-",Tabla_Datos[[#This Row],[pTelefono]],1)+1,LEN(Tabla_Datos[[#This Row],[pTelefono]]))</f>
        <v>991764508</v>
      </c>
      <c r="X1303" s="53" t="str">
        <f>CONCATENATE(Tabla_Datos[[#This Row],[TipUrb]]," ",Tabla_Datos[[#This Row],[Calle]]," ",Tabla_Datos[[#This Row],[NumCalle]])</f>
        <v>- LA MAR MARISCAL 801</v>
      </c>
      <c r="Y1303" t="s">
        <v>92</v>
      </c>
      <c r="Z1303" t="s">
        <v>196</v>
      </c>
      <c r="AA1303" t="s">
        <v>197</v>
      </c>
      <c r="AB1303" t="s">
        <v>95</v>
      </c>
      <c r="AC1303">
        <v>203</v>
      </c>
      <c r="AD1303" t="s">
        <v>109</v>
      </c>
      <c r="AE1303" t="s">
        <v>95</v>
      </c>
      <c r="AF1303" t="s">
        <v>95</v>
      </c>
      <c r="AG1303" s="51">
        <v>7238244</v>
      </c>
      <c r="AH1303" t="s">
        <v>95</v>
      </c>
      <c r="AI1303">
        <v>1</v>
      </c>
      <c r="AJ1303">
        <v>1</v>
      </c>
      <c r="AK1303" t="s">
        <v>5129</v>
      </c>
      <c r="AL1303">
        <v>801</v>
      </c>
    </row>
    <row r="1304" spans="1:38">
      <c r="A1304">
        <v>3290665</v>
      </c>
      <c r="B1304" t="s">
        <v>5130</v>
      </c>
      <c r="C1304" t="s">
        <v>19</v>
      </c>
      <c r="D1304" t="s">
        <v>85</v>
      </c>
      <c r="E1304">
        <v>2011</v>
      </c>
      <c r="F1304">
        <v>8</v>
      </c>
      <c r="G1304">
        <v>23</v>
      </c>
      <c r="H1304" t="s">
        <v>144</v>
      </c>
      <c r="I1304" t="s">
        <v>16</v>
      </c>
      <c r="J1304" t="s">
        <v>16</v>
      </c>
      <c r="K1304" t="s">
        <v>87</v>
      </c>
      <c r="L1304" t="s">
        <v>86</v>
      </c>
      <c r="M1304" t="s">
        <v>88</v>
      </c>
      <c r="O1304" s="51">
        <v>2335649</v>
      </c>
      <c r="P1304" t="s">
        <v>5131</v>
      </c>
      <c r="Q1304" t="s">
        <v>5132</v>
      </c>
      <c r="R1304" t="s">
        <v>3944</v>
      </c>
      <c r="S1304" s="49" t="str">
        <f>CONCATENATE(Tabla_Datos[[#This Row],[Nombre_Cliente]]," ",Tabla_Datos[[#This Row],[ApellidoPaterno_Cliente]]," ",Tabla_Datos[[#This Row],[ApellidoMaterno_Cliente]])</f>
        <v>AMADEO SEDANO DAVID</v>
      </c>
      <c r="T1304" s="53">
        <f>DATE(Tabla_Datos[[#This Row],[tAnio]],Tabla_Datos[[#This Row],[tMes]],Tabla_Datos[[#This Row],[tDia]])</f>
        <v>40778</v>
      </c>
      <c r="U1304" s="53" t="str">
        <f>IF(Tabla_Datos[[#This Row],[cProvincia]]="LIMA","LIMA","PROVINCIA")</f>
        <v>LIMA</v>
      </c>
      <c r="V1304" s="53" t="str">
        <f>MID(Tabla_Datos[[#This Row],[pTelefono]],1,SEARCH("-",Tabla_Datos[[#This Row],[pTelefono]],1)-1)</f>
        <v>1</v>
      </c>
      <c r="W1304" s="53" t="str">
        <f>MID(Tabla_Datos[[#This Row],[pTelefono]],SEARCH("-",Tabla_Datos[[#This Row],[pTelefono]],1)+1,LEN(Tabla_Datos[[#This Row],[pTelefono]]))</f>
        <v>14780534</v>
      </c>
      <c r="X1304" s="53" t="str">
        <f>CONCATENATE(Tabla_Datos[[#This Row],[TipUrb]]," ",Tabla_Datos[[#This Row],[Calle]]," ",Tabla_Datos[[#This Row],[NumCalle]])</f>
        <v>AH LOS CANARIOS 269</v>
      </c>
      <c r="Y1304" t="s">
        <v>92</v>
      </c>
      <c r="Z1304" t="s">
        <v>196</v>
      </c>
      <c r="AA1304" t="s">
        <v>197</v>
      </c>
      <c r="AB1304">
        <v>2</v>
      </c>
      <c r="AC1304" t="s">
        <v>116</v>
      </c>
      <c r="AD1304" t="s">
        <v>96</v>
      </c>
      <c r="AE1304" t="s">
        <v>95</v>
      </c>
      <c r="AF1304" t="s">
        <v>95</v>
      </c>
      <c r="AG1304" s="51">
        <v>6590908</v>
      </c>
      <c r="AH1304" t="s">
        <v>95</v>
      </c>
      <c r="AI1304">
        <v>1</v>
      </c>
      <c r="AJ1304">
        <v>1</v>
      </c>
      <c r="AK1304" t="s">
        <v>5133</v>
      </c>
      <c r="AL1304">
        <v>269</v>
      </c>
    </row>
    <row r="1305" spans="1:38">
      <c r="A1305">
        <v>3291881</v>
      </c>
      <c r="B1305" t="s">
        <v>5134</v>
      </c>
      <c r="C1305" t="s">
        <v>19</v>
      </c>
      <c r="D1305" t="s">
        <v>85</v>
      </c>
      <c r="E1305">
        <v>2011</v>
      </c>
      <c r="F1305">
        <v>8</v>
      </c>
      <c r="G1305">
        <v>23</v>
      </c>
      <c r="H1305" t="s">
        <v>86</v>
      </c>
      <c r="I1305" t="s">
        <v>100</v>
      </c>
      <c r="J1305" t="s">
        <v>100</v>
      </c>
      <c r="K1305" t="s">
        <v>1509</v>
      </c>
      <c r="L1305" t="s">
        <v>86</v>
      </c>
      <c r="M1305" t="s">
        <v>102</v>
      </c>
      <c r="N1305" s="50">
        <v>30762746</v>
      </c>
      <c r="O1305" s="51">
        <v>2336498</v>
      </c>
      <c r="P1305" t="s">
        <v>5135</v>
      </c>
      <c r="Q1305" t="s">
        <v>5136</v>
      </c>
      <c r="R1305" t="s">
        <v>482</v>
      </c>
      <c r="S1305" s="49" t="str">
        <f>CONCATENATE(Tabla_Datos[[#This Row],[Nombre_Cliente]]," ",Tabla_Datos[[#This Row],[ApellidoPaterno_Cliente]]," ",Tabla_Datos[[#This Row],[ApellidoMaterno_Cliente]])</f>
        <v>YENY PAOLA COBARRUBIA VASQUEZ</v>
      </c>
      <c r="T1305" s="53">
        <f>DATE(Tabla_Datos[[#This Row],[tAnio]],Tabla_Datos[[#This Row],[tMes]],Tabla_Datos[[#This Row],[tDia]])</f>
        <v>40778</v>
      </c>
      <c r="U1305" s="53" t="str">
        <f>IF(Tabla_Datos[[#This Row],[cProvincia]]="LIMA","LIMA","PROVINCIA")</f>
        <v>PROVINCIA</v>
      </c>
      <c r="V1305" s="53" t="str">
        <f>MID(Tabla_Datos[[#This Row],[pTelefono]],1,SEARCH("-",Tabla_Datos[[#This Row],[pTelefono]],1)-1)</f>
        <v>54</v>
      </c>
      <c r="W1305" s="53" t="str">
        <f>MID(Tabla_Datos[[#This Row],[pTelefono]],SEARCH("-",Tabla_Datos[[#This Row],[pTelefono]],1)+1,LEN(Tabla_Datos[[#This Row],[pTelefono]]))</f>
        <v>959916339</v>
      </c>
      <c r="X1305" s="53" t="str">
        <f>CONCATENATE(Tabla_Datos[[#This Row],[TipUrb]]," ",Tabla_Datos[[#This Row],[Calle]]," ",Tabla_Datos[[#This Row],[NumCalle]])</f>
        <v>- ROSASPATA 607</v>
      </c>
      <c r="Y1305" t="s">
        <v>106</v>
      </c>
      <c r="Z1305" t="s">
        <v>122</v>
      </c>
      <c r="AA1305" t="s">
        <v>123</v>
      </c>
      <c r="AB1305" t="s">
        <v>95</v>
      </c>
      <c r="AC1305" t="s">
        <v>95</v>
      </c>
      <c r="AD1305" t="s">
        <v>109</v>
      </c>
      <c r="AE1305" t="s">
        <v>95</v>
      </c>
      <c r="AF1305" t="s">
        <v>95</v>
      </c>
      <c r="AG1305" s="51">
        <v>40710883</v>
      </c>
      <c r="AH1305" t="s">
        <v>95</v>
      </c>
      <c r="AI1305">
        <v>1</v>
      </c>
      <c r="AJ1305">
        <v>1</v>
      </c>
      <c r="AK1305" t="s">
        <v>5137</v>
      </c>
      <c r="AL1305">
        <v>607</v>
      </c>
    </row>
    <row r="1306" spans="1:38">
      <c r="A1306">
        <v>3291282</v>
      </c>
      <c r="B1306" t="s">
        <v>5138</v>
      </c>
      <c r="C1306" t="s">
        <v>20</v>
      </c>
      <c r="D1306" t="s">
        <v>85</v>
      </c>
      <c r="E1306">
        <v>2011</v>
      </c>
      <c r="F1306">
        <v>8</v>
      </c>
      <c r="G1306">
        <v>23</v>
      </c>
      <c r="H1306" t="s">
        <v>86</v>
      </c>
      <c r="I1306" t="s">
        <v>16</v>
      </c>
      <c r="J1306" t="s">
        <v>16</v>
      </c>
      <c r="K1306" t="s">
        <v>374</v>
      </c>
      <c r="L1306" t="s">
        <v>86</v>
      </c>
      <c r="M1306" t="s">
        <v>88</v>
      </c>
      <c r="N1306" s="50">
        <v>20000021</v>
      </c>
      <c r="O1306" s="51">
        <v>2336009</v>
      </c>
      <c r="P1306" t="s">
        <v>3000</v>
      </c>
      <c r="Q1306" t="s">
        <v>1247</v>
      </c>
      <c r="R1306" t="s">
        <v>451</v>
      </c>
      <c r="S1306" s="49" t="str">
        <f>CONCATENATE(Tabla_Datos[[#This Row],[Nombre_Cliente]]," ",Tabla_Datos[[#This Row],[ApellidoPaterno_Cliente]]," ",Tabla_Datos[[#This Row],[ApellidoMaterno_Cliente]])</f>
        <v>JUAN JOSE CHANG FLORES</v>
      </c>
      <c r="T1306" s="53">
        <f>DATE(Tabla_Datos[[#This Row],[tAnio]],Tabla_Datos[[#This Row],[tMes]],Tabla_Datos[[#This Row],[tDia]])</f>
        <v>40778</v>
      </c>
      <c r="U1306" s="53" t="str">
        <f>IF(Tabla_Datos[[#This Row],[cProvincia]]="LIMA","LIMA","PROVINCIA")</f>
        <v>LIMA</v>
      </c>
      <c r="V1306" s="53" t="str">
        <f>MID(Tabla_Datos[[#This Row],[pTelefono]],1,SEARCH("-",Tabla_Datos[[#This Row],[pTelefono]],1)-1)</f>
        <v>1</v>
      </c>
      <c r="W1306" s="53" t="str">
        <f>MID(Tabla_Datos[[#This Row],[pTelefono]],SEARCH("-",Tabla_Datos[[#This Row],[pTelefono]],1)+1,LEN(Tabla_Datos[[#This Row],[pTelefono]]))</f>
        <v>997354178</v>
      </c>
      <c r="X1306" s="53" t="str">
        <f>CONCATENATE(Tabla_Datos[[#This Row],[TipUrb]]," ",Tabla_Datos[[#This Row],[Calle]]," ",Tabla_Datos[[#This Row],[NumCalle]])</f>
        <v xml:space="preserve">  OLAYA JOSE 902</v>
      </c>
      <c r="Y1306" t="s">
        <v>92</v>
      </c>
      <c r="Z1306" t="s">
        <v>122</v>
      </c>
      <c r="AA1306" t="s">
        <v>123</v>
      </c>
      <c r="AB1306" t="s">
        <v>95</v>
      </c>
      <c r="AC1306" t="s">
        <v>95</v>
      </c>
      <c r="AD1306" t="s">
        <v>95</v>
      </c>
      <c r="AE1306" t="s">
        <v>95</v>
      </c>
      <c r="AF1306" t="s">
        <v>95</v>
      </c>
      <c r="AG1306" s="51">
        <v>8963875</v>
      </c>
      <c r="AH1306" t="s">
        <v>95</v>
      </c>
      <c r="AI1306">
        <v>1</v>
      </c>
      <c r="AJ1306">
        <v>1</v>
      </c>
      <c r="AK1306" t="s">
        <v>5139</v>
      </c>
      <c r="AL1306">
        <v>902</v>
      </c>
    </row>
    <row r="1307" spans="1:38">
      <c r="A1307">
        <v>3290653</v>
      </c>
      <c r="B1307" t="s">
        <v>5140</v>
      </c>
      <c r="C1307" t="s">
        <v>18</v>
      </c>
      <c r="D1307" t="s">
        <v>85</v>
      </c>
      <c r="E1307">
        <v>2011</v>
      </c>
      <c r="F1307">
        <v>8</v>
      </c>
      <c r="G1307">
        <v>23</v>
      </c>
      <c r="H1307" t="s">
        <v>86</v>
      </c>
      <c r="I1307" t="s">
        <v>16</v>
      </c>
      <c r="J1307" t="s">
        <v>16</v>
      </c>
      <c r="K1307" t="s">
        <v>1039</v>
      </c>
      <c r="L1307" t="s">
        <v>86</v>
      </c>
      <c r="M1307" t="s">
        <v>88</v>
      </c>
      <c r="N1307" s="50">
        <v>9332566</v>
      </c>
      <c r="O1307" s="51">
        <v>2335636</v>
      </c>
      <c r="P1307" t="s">
        <v>5141</v>
      </c>
      <c r="Q1307" t="s">
        <v>1994</v>
      </c>
      <c r="R1307" t="s">
        <v>91</v>
      </c>
      <c r="S1307" s="49" t="str">
        <f>CONCATENATE(Tabla_Datos[[#This Row],[Nombre_Cliente]]," ",Tabla_Datos[[#This Row],[ApellidoPaterno_Cliente]]," ",Tabla_Datos[[#This Row],[ApellidoMaterno_Cliente]])</f>
        <v xml:space="preserve"> OLGA ELIZABETH  RAMIREZ  TOLEDO</v>
      </c>
      <c r="T1307" s="53">
        <f>DATE(Tabla_Datos[[#This Row],[tAnio]],Tabla_Datos[[#This Row],[tMes]],Tabla_Datos[[#This Row],[tDia]])</f>
        <v>40778</v>
      </c>
      <c r="U1307" s="53" t="str">
        <f>IF(Tabla_Datos[[#This Row],[cProvincia]]="LIMA","LIMA","PROVINCIA")</f>
        <v>LIMA</v>
      </c>
      <c r="V1307" s="53" t="str">
        <f>MID(Tabla_Datos[[#This Row],[pTelefono]],1,SEARCH("-",Tabla_Datos[[#This Row],[pTelefono]],1)-1)</f>
        <v>1</v>
      </c>
      <c r="W1307" s="53" t="str">
        <f>MID(Tabla_Datos[[#This Row],[pTelefono]],SEARCH("-",Tabla_Datos[[#This Row],[pTelefono]],1)+1,LEN(Tabla_Datos[[#This Row],[pTelefono]]))</f>
        <v>994268213</v>
      </c>
      <c r="X1307" s="53" t="str">
        <f>CONCATENATE(Tabla_Datos[[#This Row],[TipUrb]]," ",Tabla_Datos[[#This Row],[Calle]]," ",Tabla_Datos[[#This Row],[NumCalle]])</f>
        <v xml:space="preserve">  VARGAS, MANUEL 109</v>
      </c>
      <c r="Y1307" t="s">
        <v>92</v>
      </c>
      <c r="Z1307" t="s">
        <v>138</v>
      </c>
      <c r="AA1307" t="s">
        <v>139</v>
      </c>
      <c r="AB1307">
        <v>3</v>
      </c>
      <c r="AC1307" t="s">
        <v>413</v>
      </c>
      <c r="AD1307" t="s">
        <v>95</v>
      </c>
      <c r="AE1307" t="s">
        <v>95</v>
      </c>
      <c r="AG1307" s="51">
        <v>8318423</v>
      </c>
      <c r="AI1307">
        <v>26</v>
      </c>
      <c r="AJ1307">
        <v>26</v>
      </c>
      <c r="AK1307" t="s">
        <v>5142</v>
      </c>
      <c r="AL1307">
        <v>109</v>
      </c>
    </row>
    <row r="1308" spans="1:38">
      <c r="A1308">
        <v>3291252</v>
      </c>
      <c r="B1308" t="s">
        <v>3412</v>
      </c>
      <c r="C1308" t="s">
        <v>19</v>
      </c>
      <c r="D1308" t="s">
        <v>85</v>
      </c>
      <c r="E1308">
        <v>2011</v>
      </c>
      <c r="F1308">
        <v>8</v>
      </c>
      <c r="G1308">
        <v>23</v>
      </c>
      <c r="H1308" t="s">
        <v>86</v>
      </c>
      <c r="I1308" t="s">
        <v>16</v>
      </c>
      <c r="J1308" t="s">
        <v>16</v>
      </c>
      <c r="K1308" t="s">
        <v>87</v>
      </c>
      <c r="L1308" t="s">
        <v>86</v>
      </c>
      <c r="M1308" t="s">
        <v>88</v>
      </c>
      <c r="N1308" s="50">
        <v>20000021</v>
      </c>
      <c r="O1308" s="51">
        <v>2335984</v>
      </c>
      <c r="P1308" t="s">
        <v>5143</v>
      </c>
      <c r="Q1308" t="s">
        <v>5144</v>
      </c>
      <c r="R1308" t="s">
        <v>5145</v>
      </c>
      <c r="S1308" s="49" t="str">
        <f>CONCATENATE(Tabla_Datos[[#This Row],[Nombre_Cliente]]," ",Tabla_Datos[[#This Row],[ApellidoPaterno_Cliente]]," ",Tabla_Datos[[#This Row],[ApellidoMaterno_Cliente]])</f>
        <v>ELENA RONCAL TOVAR</v>
      </c>
      <c r="T1308" s="53">
        <f>DATE(Tabla_Datos[[#This Row],[tAnio]],Tabla_Datos[[#This Row],[tMes]],Tabla_Datos[[#This Row],[tDia]])</f>
        <v>40778</v>
      </c>
      <c r="U1308" s="53" t="str">
        <f>IF(Tabla_Datos[[#This Row],[cProvincia]]="LIMA","LIMA","PROVINCIA")</f>
        <v>LIMA</v>
      </c>
      <c r="V1308" s="53" t="str">
        <f>MID(Tabla_Datos[[#This Row],[pTelefono]],1,SEARCH("-",Tabla_Datos[[#This Row],[pTelefono]],1)-1)</f>
        <v>1</v>
      </c>
      <c r="W1308" s="53" t="str">
        <f>MID(Tabla_Datos[[#This Row],[pTelefono]],SEARCH("-",Tabla_Datos[[#This Row],[pTelefono]],1)+1,LEN(Tabla_Datos[[#This Row],[pTelefono]]))</f>
        <v>00000000</v>
      </c>
      <c r="X1308" s="53" t="str">
        <f>CONCATENATE(Tabla_Datos[[#This Row],[TipUrb]]," ",Tabla_Datos[[#This Row],[Calle]]," ",Tabla_Datos[[#This Row],[NumCalle]])</f>
        <v>AG LAS MAGNOLIAS 0</v>
      </c>
      <c r="Y1308" t="s">
        <v>92</v>
      </c>
      <c r="Z1308" t="s">
        <v>122</v>
      </c>
      <c r="AA1308" t="s">
        <v>123</v>
      </c>
      <c r="AB1308" t="s">
        <v>95</v>
      </c>
      <c r="AC1308" t="s">
        <v>95</v>
      </c>
      <c r="AD1308" t="s">
        <v>332</v>
      </c>
      <c r="AE1308" t="s">
        <v>500</v>
      </c>
      <c r="AF1308">
        <v>3</v>
      </c>
      <c r="AG1308" s="51">
        <v>20596112</v>
      </c>
      <c r="AH1308" t="s">
        <v>95</v>
      </c>
      <c r="AI1308">
        <v>1</v>
      </c>
      <c r="AJ1308">
        <v>1</v>
      </c>
      <c r="AK1308" t="s">
        <v>5146</v>
      </c>
      <c r="AL1308">
        <v>0</v>
      </c>
    </row>
    <row r="1309" spans="1:38">
      <c r="A1309">
        <v>3290322</v>
      </c>
      <c r="B1309" t="s">
        <v>5147</v>
      </c>
      <c r="C1309" t="s">
        <v>20</v>
      </c>
      <c r="D1309" t="s">
        <v>85</v>
      </c>
      <c r="E1309">
        <v>2011</v>
      </c>
      <c r="F1309">
        <v>8</v>
      </c>
      <c r="G1309">
        <v>23</v>
      </c>
      <c r="H1309" t="s">
        <v>86</v>
      </c>
      <c r="I1309" t="s">
        <v>16</v>
      </c>
      <c r="J1309" t="s">
        <v>16</v>
      </c>
      <c r="K1309" t="s">
        <v>487</v>
      </c>
      <c r="L1309" t="s">
        <v>86</v>
      </c>
      <c r="M1309" t="s">
        <v>88</v>
      </c>
      <c r="O1309" s="51">
        <v>2335455</v>
      </c>
      <c r="P1309" t="s">
        <v>5148</v>
      </c>
      <c r="Q1309" t="s">
        <v>114</v>
      </c>
      <c r="R1309" t="s">
        <v>2318</v>
      </c>
      <c r="S1309" s="49" t="str">
        <f>CONCATENATE(Tabla_Datos[[#This Row],[Nombre_Cliente]]," ",Tabla_Datos[[#This Row],[ApellidoPaterno_Cliente]]," ",Tabla_Datos[[#This Row],[ApellidoMaterno_Cliente]])</f>
        <v>FIORELLA VALENTINA RIVERA APAZA</v>
      </c>
      <c r="T1309" s="53">
        <f>DATE(Tabla_Datos[[#This Row],[tAnio]],Tabla_Datos[[#This Row],[tMes]],Tabla_Datos[[#This Row],[tDia]])</f>
        <v>40778</v>
      </c>
      <c r="U1309" s="53" t="str">
        <f>IF(Tabla_Datos[[#This Row],[cProvincia]]="LIMA","LIMA","PROVINCIA")</f>
        <v>LIMA</v>
      </c>
      <c r="V1309" s="53" t="str">
        <f>MID(Tabla_Datos[[#This Row],[pTelefono]],1,SEARCH("-",Tabla_Datos[[#This Row],[pTelefono]],1)-1)</f>
        <v>1</v>
      </c>
      <c r="W1309" s="53" t="str">
        <f>MID(Tabla_Datos[[#This Row],[pTelefono]],SEARCH("-",Tabla_Datos[[#This Row],[pTelefono]],1)+1,LEN(Tabla_Datos[[#This Row],[pTelefono]]))</f>
        <v>993520306</v>
      </c>
      <c r="X1309" s="53" t="str">
        <f>CONCATENATE(Tabla_Datos[[#This Row],[TipUrb]]," ",Tabla_Datos[[#This Row],[Calle]]," ",Tabla_Datos[[#This Row],[NumCalle]])</f>
        <v>UR SAN ANTONIO 734</v>
      </c>
      <c r="Y1309" t="s">
        <v>92</v>
      </c>
      <c r="Z1309" t="s">
        <v>122</v>
      </c>
      <c r="AA1309" t="s">
        <v>123</v>
      </c>
      <c r="AB1309" t="s">
        <v>95</v>
      </c>
      <c r="AC1309">
        <v>732</v>
      </c>
      <c r="AD1309" t="s">
        <v>161</v>
      </c>
      <c r="AE1309" t="s">
        <v>95</v>
      </c>
      <c r="AF1309" t="s">
        <v>95</v>
      </c>
      <c r="AG1309" s="51">
        <v>46706895</v>
      </c>
      <c r="AH1309" t="s">
        <v>95</v>
      </c>
      <c r="AI1309">
        <v>1</v>
      </c>
      <c r="AJ1309">
        <v>1</v>
      </c>
      <c r="AK1309" t="s">
        <v>5149</v>
      </c>
      <c r="AL1309">
        <v>734</v>
      </c>
    </row>
    <row r="1310" spans="1:38">
      <c r="A1310">
        <v>3288861</v>
      </c>
      <c r="B1310" t="s">
        <v>5150</v>
      </c>
      <c r="C1310" t="s">
        <v>20</v>
      </c>
      <c r="D1310" t="s">
        <v>143</v>
      </c>
      <c r="E1310">
        <v>2011</v>
      </c>
      <c r="F1310">
        <v>8</v>
      </c>
      <c r="G1310">
        <v>23</v>
      </c>
      <c r="H1310" t="s">
        <v>86</v>
      </c>
      <c r="I1310" t="s">
        <v>300</v>
      </c>
      <c r="J1310" t="s">
        <v>535</v>
      </c>
      <c r="K1310" t="s">
        <v>916</v>
      </c>
      <c r="L1310" t="s">
        <v>86</v>
      </c>
      <c r="M1310" t="s">
        <v>88</v>
      </c>
      <c r="N1310" s="50">
        <v>20000021</v>
      </c>
      <c r="O1310" s="51">
        <v>2334616</v>
      </c>
      <c r="P1310" t="s">
        <v>2391</v>
      </c>
      <c r="Q1310" t="s">
        <v>457</v>
      </c>
      <c r="R1310" t="s">
        <v>3729</v>
      </c>
      <c r="S1310" s="49" t="str">
        <f>CONCATENATE(Tabla_Datos[[#This Row],[Nombre_Cliente]]," ",Tabla_Datos[[#This Row],[ApellidoPaterno_Cliente]]," ",Tabla_Datos[[#This Row],[ApellidoMaterno_Cliente]])</f>
        <v>JORGE ANTONIO DAVILA CACHIQUE</v>
      </c>
      <c r="T1310" s="53">
        <f>DATE(Tabla_Datos[[#This Row],[tAnio]],Tabla_Datos[[#This Row],[tMes]],Tabla_Datos[[#This Row],[tDia]])</f>
        <v>40778</v>
      </c>
      <c r="U1310" s="53" t="str">
        <f>IF(Tabla_Datos[[#This Row],[cProvincia]]="LIMA","LIMA","PROVINCIA")</f>
        <v>PROVINCIA</v>
      </c>
      <c r="V1310" s="53" t="str">
        <f>MID(Tabla_Datos[[#This Row],[pTelefono]],1,SEARCH("-",Tabla_Datos[[#This Row],[pTelefono]],1)-1)</f>
        <v>65</v>
      </c>
      <c r="W1310" s="53" t="str">
        <f>MID(Tabla_Datos[[#This Row],[pTelefono]],SEARCH("-",Tabla_Datos[[#This Row],[pTelefono]],1)+1,LEN(Tabla_Datos[[#This Row],[pTelefono]]))</f>
        <v>65264387</v>
      </c>
      <c r="X1310" s="53" t="str">
        <f>CONCATENATE(Tabla_Datos[[#This Row],[TipUrb]]," ",Tabla_Datos[[#This Row],[Calle]]," ",Tabla_Datos[[#This Row],[NumCalle]])</f>
        <v>AH SALAVERRY 317</v>
      </c>
      <c r="Y1310" t="s">
        <v>305</v>
      </c>
      <c r="Z1310" t="s">
        <v>152</v>
      </c>
      <c r="AA1310" t="s">
        <v>153</v>
      </c>
      <c r="AB1310" t="s">
        <v>95</v>
      </c>
      <c r="AC1310" t="s">
        <v>95</v>
      </c>
      <c r="AD1310" t="s">
        <v>96</v>
      </c>
      <c r="AE1310" t="s">
        <v>95</v>
      </c>
      <c r="AF1310" t="s">
        <v>95</v>
      </c>
      <c r="AG1310" s="51">
        <v>42334762</v>
      </c>
      <c r="AH1310" t="s">
        <v>95</v>
      </c>
      <c r="AI1310">
        <v>1</v>
      </c>
      <c r="AJ1310">
        <v>1</v>
      </c>
      <c r="AK1310" t="s">
        <v>5151</v>
      </c>
      <c r="AL1310">
        <v>317</v>
      </c>
    </row>
    <row r="1311" spans="1:38">
      <c r="A1311">
        <v>3289868</v>
      </c>
      <c r="B1311" t="s">
        <v>5152</v>
      </c>
      <c r="C1311" t="s">
        <v>20</v>
      </c>
      <c r="D1311" t="s">
        <v>85</v>
      </c>
      <c r="E1311">
        <v>2011</v>
      </c>
      <c r="F1311">
        <v>8</v>
      </c>
      <c r="G1311">
        <v>23</v>
      </c>
      <c r="H1311" t="s">
        <v>86</v>
      </c>
      <c r="I1311" t="s">
        <v>16</v>
      </c>
      <c r="J1311" t="s">
        <v>16</v>
      </c>
      <c r="K1311" t="s">
        <v>646</v>
      </c>
      <c r="L1311" t="s">
        <v>86</v>
      </c>
      <c r="M1311" t="s">
        <v>88</v>
      </c>
      <c r="N1311" s="50">
        <v>45955053</v>
      </c>
      <c r="O1311" s="51">
        <v>2335138</v>
      </c>
      <c r="P1311" t="s">
        <v>1591</v>
      </c>
      <c r="Q1311" t="s">
        <v>2318</v>
      </c>
      <c r="R1311" t="s">
        <v>629</v>
      </c>
      <c r="S1311" s="49" t="str">
        <f>CONCATENATE(Tabla_Datos[[#This Row],[Nombre_Cliente]]," ",Tabla_Datos[[#This Row],[ApellidoPaterno_Cliente]]," ",Tabla_Datos[[#This Row],[ApellidoMaterno_Cliente]])</f>
        <v>JOSE LUIS APAZA HERRERA</v>
      </c>
      <c r="T1311" s="53">
        <f>DATE(Tabla_Datos[[#This Row],[tAnio]],Tabla_Datos[[#This Row],[tMes]],Tabla_Datos[[#This Row],[tDia]])</f>
        <v>40778</v>
      </c>
      <c r="U1311" s="53" t="str">
        <f>IF(Tabla_Datos[[#This Row],[cProvincia]]="LIMA","LIMA","PROVINCIA")</f>
        <v>LIMA</v>
      </c>
      <c r="V1311" s="53" t="str">
        <f>MID(Tabla_Datos[[#This Row],[pTelefono]],1,SEARCH("-",Tabla_Datos[[#This Row],[pTelefono]],1)-1)</f>
        <v>1</v>
      </c>
      <c r="W1311" s="53" t="str">
        <f>MID(Tabla_Datos[[#This Row],[pTelefono]],SEARCH("-",Tabla_Datos[[#This Row],[pTelefono]],1)+1,LEN(Tabla_Datos[[#This Row],[pTelefono]]))</f>
        <v>990404179</v>
      </c>
      <c r="X1311" s="53" t="str">
        <f>CONCATENATE(Tabla_Datos[[#This Row],[TipUrb]]," ",Tabla_Datos[[#This Row],[Calle]]," ",Tabla_Datos[[#This Row],[NumCalle]])</f>
        <v xml:space="preserve">  PUMACAHUA 982</v>
      </c>
      <c r="Y1311" t="s">
        <v>92</v>
      </c>
      <c r="Z1311" t="s">
        <v>122</v>
      </c>
      <c r="AA1311" t="s">
        <v>123</v>
      </c>
      <c r="AB1311" t="s">
        <v>95</v>
      </c>
      <c r="AC1311" t="s">
        <v>95</v>
      </c>
      <c r="AD1311" t="s">
        <v>95</v>
      </c>
      <c r="AE1311" t="s">
        <v>95</v>
      </c>
      <c r="AF1311" t="s">
        <v>95</v>
      </c>
      <c r="AG1311" s="51">
        <v>9339276</v>
      </c>
      <c r="AH1311" t="s">
        <v>95</v>
      </c>
      <c r="AI1311">
        <v>1</v>
      </c>
      <c r="AJ1311">
        <v>1</v>
      </c>
      <c r="AK1311" t="s">
        <v>5153</v>
      </c>
      <c r="AL1311">
        <v>982</v>
      </c>
    </row>
    <row r="1312" spans="1:38">
      <c r="A1312">
        <v>3291548</v>
      </c>
      <c r="B1312" t="s">
        <v>5154</v>
      </c>
      <c r="C1312" t="s">
        <v>20</v>
      </c>
      <c r="D1312" t="s">
        <v>85</v>
      </c>
      <c r="E1312">
        <v>2011</v>
      </c>
      <c r="F1312">
        <v>8</v>
      </c>
      <c r="G1312">
        <v>23</v>
      </c>
      <c r="H1312" t="s">
        <v>86</v>
      </c>
      <c r="I1312" t="s">
        <v>16</v>
      </c>
      <c r="J1312" t="s">
        <v>16</v>
      </c>
      <c r="K1312" t="s">
        <v>496</v>
      </c>
      <c r="L1312" t="s">
        <v>86</v>
      </c>
      <c r="M1312" t="s">
        <v>88</v>
      </c>
      <c r="N1312" s="50">
        <v>9198097</v>
      </c>
      <c r="O1312" s="51">
        <v>2336235</v>
      </c>
      <c r="P1312" t="s">
        <v>5155</v>
      </c>
      <c r="Q1312" t="s">
        <v>801</v>
      </c>
      <c r="R1312" t="s">
        <v>1860</v>
      </c>
      <c r="S1312" s="49" t="str">
        <f>CONCATENATE(Tabla_Datos[[#This Row],[Nombre_Cliente]]," ",Tabla_Datos[[#This Row],[ApellidoPaterno_Cliente]]," ",Tabla_Datos[[#This Row],[ApellidoMaterno_Cliente]])</f>
        <v>GARRY ESTEBAN GOMEZ ZEVALLOS</v>
      </c>
      <c r="T1312" s="53">
        <f>DATE(Tabla_Datos[[#This Row],[tAnio]],Tabla_Datos[[#This Row],[tMes]],Tabla_Datos[[#This Row],[tDia]])</f>
        <v>40778</v>
      </c>
      <c r="U1312" s="53" t="str">
        <f>IF(Tabla_Datos[[#This Row],[cProvincia]]="LIMA","LIMA","PROVINCIA")</f>
        <v>LIMA</v>
      </c>
      <c r="V1312" s="53" t="str">
        <f>MID(Tabla_Datos[[#This Row],[pTelefono]],1,SEARCH("-",Tabla_Datos[[#This Row],[pTelefono]],1)-1)</f>
        <v>1</v>
      </c>
      <c r="W1312" s="53" t="str">
        <f>MID(Tabla_Datos[[#This Row],[pTelefono]],SEARCH("-",Tabla_Datos[[#This Row],[pTelefono]],1)+1,LEN(Tabla_Datos[[#This Row],[pTelefono]]))</f>
        <v>995836275</v>
      </c>
      <c r="X1312" s="53" t="str">
        <f>CONCATENATE(Tabla_Datos[[#This Row],[TipUrb]]," ",Tabla_Datos[[#This Row],[Calle]]," ",Tabla_Datos[[#This Row],[NumCalle]])</f>
        <v>UR . 0</v>
      </c>
      <c r="Y1312" t="s">
        <v>92</v>
      </c>
      <c r="Z1312" t="s">
        <v>122</v>
      </c>
      <c r="AA1312" t="s">
        <v>123</v>
      </c>
      <c r="AB1312" t="s">
        <v>95</v>
      </c>
      <c r="AC1312" t="s">
        <v>95</v>
      </c>
      <c r="AD1312" t="s">
        <v>161</v>
      </c>
      <c r="AE1312" t="s">
        <v>366</v>
      </c>
      <c r="AF1312">
        <v>24</v>
      </c>
      <c r="AG1312" s="51">
        <v>40615668</v>
      </c>
      <c r="AH1312" t="s">
        <v>95</v>
      </c>
      <c r="AI1312">
        <v>1</v>
      </c>
      <c r="AJ1312">
        <v>1</v>
      </c>
      <c r="AK1312" t="s">
        <v>221</v>
      </c>
      <c r="AL1312">
        <v>0</v>
      </c>
    </row>
    <row r="1313" spans="1:38">
      <c r="A1313">
        <v>3290440</v>
      </c>
      <c r="B1313" t="s">
        <v>5156</v>
      </c>
      <c r="C1313" t="s">
        <v>18</v>
      </c>
      <c r="D1313" t="s">
        <v>85</v>
      </c>
      <c r="E1313">
        <v>2011</v>
      </c>
      <c r="F1313">
        <v>8</v>
      </c>
      <c r="G1313">
        <v>23</v>
      </c>
      <c r="H1313" t="s">
        <v>86</v>
      </c>
      <c r="I1313" t="s">
        <v>16</v>
      </c>
      <c r="J1313" t="s">
        <v>16</v>
      </c>
      <c r="K1313" t="s">
        <v>567</v>
      </c>
      <c r="L1313" t="s">
        <v>86</v>
      </c>
      <c r="M1313" t="s">
        <v>88</v>
      </c>
      <c r="N1313" s="50">
        <v>9024699</v>
      </c>
      <c r="O1313" s="51">
        <v>2335553</v>
      </c>
      <c r="P1313" t="s">
        <v>5157</v>
      </c>
      <c r="Q1313" t="s">
        <v>5158</v>
      </c>
      <c r="R1313" t="s">
        <v>5159</v>
      </c>
      <c r="S1313" s="49" t="str">
        <f>CONCATENATE(Tabla_Datos[[#This Row],[Nombre_Cliente]]," ",Tabla_Datos[[#This Row],[ApellidoPaterno_Cliente]]," ",Tabla_Datos[[#This Row],[ApellidoMaterno_Cliente]])</f>
        <v>BRENDHA MARTINEZ  CAONA  DE FRANSS</v>
      </c>
      <c r="T1313" s="53">
        <f>DATE(Tabla_Datos[[#This Row],[tAnio]],Tabla_Datos[[#This Row],[tMes]],Tabla_Datos[[#This Row],[tDia]])</f>
        <v>40778</v>
      </c>
      <c r="U1313" s="53" t="str">
        <f>IF(Tabla_Datos[[#This Row],[cProvincia]]="LIMA","LIMA","PROVINCIA")</f>
        <v>LIMA</v>
      </c>
      <c r="V1313" s="53" t="str">
        <f>MID(Tabla_Datos[[#This Row],[pTelefono]],1,SEARCH("-",Tabla_Datos[[#This Row],[pTelefono]],1)-1)</f>
        <v>1</v>
      </c>
      <c r="W1313" s="53" t="str">
        <f>MID(Tabla_Datos[[#This Row],[pTelefono]],SEARCH("-",Tabla_Datos[[#This Row],[pTelefono]],1)+1,LEN(Tabla_Datos[[#This Row],[pTelefono]]))</f>
        <v>982353196</v>
      </c>
      <c r="X1313" s="53" t="str">
        <f>CONCATENATE(Tabla_Datos[[#This Row],[TipUrb]]," ",Tabla_Datos[[#This Row],[Calle]]," ",Tabla_Datos[[#This Row],[NumCalle]])</f>
        <v>UR JOSE ANTONIO DE SUCRE 377</v>
      </c>
      <c r="Y1313" t="s">
        <v>92</v>
      </c>
      <c r="Z1313" t="s">
        <v>93</v>
      </c>
      <c r="AA1313" t="s">
        <v>94</v>
      </c>
      <c r="AB1313" t="s">
        <v>95</v>
      </c>
      <c r="AC1313">
        <v>501</v>
      </c>
      <c r="AD1313" t="s">
        <v>161</v>
      </c>
      <c r="AE1313" t="s">
        <v>95</v>
      </c>
      <c r="AG1313" s="51">
        <v>42444331</v>
      </c>
      <c r="AI1313">
        <v>36</v>
      </c>
      <c r="AJ1313">
        <v>36</v>
      </c>
      <c r="AK1313" t="s">
        <v>5160</v>
      </c>
      <c r="AL1313">
        <v>377</v>
      </c>
    </row>
    <row r="1314" spans="1:38">
      <c r="A1314">
        <v>3290802</v>
      </c>
      <c r="B1314" t="s">
        <v>5161</v>
      </c>
      <c r="C1314" t="s">
        <v>19</v>
      </c>
      <c r="D1314" t="s">
        <v>85</v>
      </c>
      <c r="E1314">
        <v>2011</v>
      </c>
      <c r="F1314">
        <v>8</v>
      </c>
      <c r="G1314">
        <v>23</v>
      </c>
      <c r="H1314" t="s">
        <v>86</v>
      </c>
      <c r="I1314" t="s">
        <v>202</v>
      </c>
      <c r="J1314" t="s">
        <v>203</v>
      </c>
      <c r="K1314" t="s">
        <v>177</v>
      </c>
      <c r="L1314" t="s">
        <v>86</v>
      </c>
      <c r="M1314" t="s">
        <v>88</v>
      </c>
      <c r="N1314" s="50">
        <v>20000021</v>
      </c>
      <c r="O1314" s="51">
        <v>2335731</v>
      </c>
      <c r="P1314" t="s">
        <v>2651</v>
      </c>
      <c r="Q1314" t="s">
        <v>1819</v>
      </c>
      <c r="R1314" t="s">
        <v>4143</v>
      </c>
      <c r="S1314" s="49" t="str">
        <f>CONCATENATE(Tabla_Datos[[#This Row],[Nombre_Cliente]]," ",Tabla_Datos[[#This Row],[ApellidoPaterno_Cliente]]," ",Tabla_Datos[[#This Row],[ApellidoMaterno_Cliente]])</f>
        <v>ELIZABETH BRAVO PALMA</v>
      </c>
      <c r="T1314" s="53">
        <f>DATE(Tabla_Datos[[#This Row],[tAnio]],Tabla_Datos[[#This Row],[tMes]],Tabla_Datos[[#This Row],[tDia]])</f>
        <v>40778</v>
      </c>
      <c r="U1314" s="53" t="str">
        <f>IF(Tabla_Datos[[#This Row],[cProvincia]]="LIMA","LIMA","PROVINCIA")</f>
        <v>PROVINCIA</v>
      </c>
      <c r="V1314" s="53" t="str">
        <f>MID(Tabla_Datos[[#This Row],[pTelefono]],1,SEARCH("-",Tabla_Datos[[#This Row],[pTelefono]],1)-1)</f>
        <v>74</v>
      </c>
      <c r="W1314" s="53" t="str">
        <f>MID(Tabla_Datos[[#This Row],[pTelefono]],SEARCH("-",Tabla_Datos[[#This Row],[pTelefono]],1)+1,LEN(Tabla_Datos[[#This Row],[pTelefono]]))</f>
        <v>74216833</v>
      </c>
      <c r="X1314" s="53" t="str">
        <f>CONCATENATE(Tabla_Datos[[#This Row],[TipUrb]]," ",Tabla_Datos[[#This Row],[Calle]]," ",Tabla_Datos[[#This Row],[NumCalle]])</f>
        <v>- SINCHI ROCA 1023</v>
      </c>
      <c r="Y1314" t="s">
        <v>208</v>
      </c>
      <c r="Z1314" t="s">
        <v>122</v>
      </c>
      <c r="AA1314" t="s">
        <v>123</v>
      </c>
      <c r="AB1314" t="s">
        <v>95</v>
      </c>
      <c r="AC1314" t="s">
        <v>95</v>
      </c>
      <c r="AD1314" t="s">
        <v>109</v>
      </c>
      <c r="AE1314" t="s">
        <v>95</v>
      </c>
      <c r="AF1314" t="s">
        <v>95</v>
      </c>
      <c r="AG1314" s="51">
        <v>16799860</v>
      </c>
      <c r="AH1314" t="s">
        <v>95</v>
      </c>
      <c r="AI1314">
        <v>1</v>
      </c>
      <c r="AJ1314">
        <v>1</v>
      </c>
      <c r="AK1314" t="s">
        <v>1432</v>
      </c>
      <c r="AL1314">
        <v>1023</v>
      </c>
    </row>
    <row r="1315" spans="1:38">
      <c r="A1315">
        <v>3291767</v>
      </c>
      <c r="B1315" t="s">
        <v>5162</v>
      </c>
      <c r="C1315" t="s">
        <v>18</v>
      </c>
      <c r="D1315" t="s">
        <v>85</v>
      </c>
      <c r="E1315">
        <v>2011</v>
      </c>
      <c r="F1315">
        <v>8</v>
      </c>
      <c r="G1315">
        <v>23</v>
      </c>
      <c r="H1315" t="s">
        <v>86</v>
      </c>
      <c r="I1315" t="s">
        <v>16</v>
      </c>
      <c r="J1315" t="s">
        <v>16</v>
      </c>
      <c r="K1315" t="s">
        <v>646</v>
      </c>
      <c r="L1315" t="s">
        <v>86</v>
      </c>
      <c r="M1315" t="s">
        <v>88</v>
      </c>
      <c r="N1315" s="50">
        <v>44793236</v>
      </c>
      <c r="O1315" s="51">
        <v>2336388</v>
      </c>
      <c r="P1315" t="s">
        <v>5163</v>
      </c>
      <c r="Q1315" t="s">
        <v>780</v>
      </c>
      <c r="R1315" t="s">
        <v>377</v>
      </c>
      <c r="S1315" s="49" t="str">
        <f>CONCATENATE(Tabla_Datos[[#This Row],[Nombre_Cliente]]," ",Tabla_Datos[[#This Row],[ApellidoPaterno_Cliente]]," ",Tabla_Datos[[#This Row],[ApellidoMaterno_Cliente]])</f>
        <v>TANITH SANCHEZ PEREZ</v>
      </c>
      <c r="T1315" s="53">
        <f>DATE(Tabla_Datos[[#This Row],[tAnio]],Tabla_Datos[[#This Row],[tMes]],Tabla_Datos[[#This Row],[tDia]])</f>
        <v>40778</v>
      </c>
      <c r="U1315" s="53" t="str">
        <f>IF(Tabla_Datos[[#This Row],[cProvincia]]="LIMA","LIMA","PROVINCIA")</f>
        <v>LIMA</v>
      </c>
      <c r="V1315" s="53" t="str">
        <f>MID(Tabla_Datos[[#This Row],[pTelefono]],1,SEARCH("-",Tabla_Datos[[#This Row],[pTelefono]],1)-1)</f>
        <v>1</v>
      </c>
      <c r="W1315" s="53" t="str">
        <f>MID(Tabla_Datos[[#This Row],[pTelefono]],SEARCH("-",Tabla_Datos[[#This Row],[pTelefono]],1)+1,LEN(Tabla_Datos[[#This Row],[pTelefono]]))</f>
        <v>6242234</v>
      </c>
      <c r="X1315" s="53" t="str">
        <f>CONCATENATE(Tabla_Datos[[#This Row],[TipUrb]]," ",Tabla_Datos[[#This Row],[Calle]]," ",Tabla_Datos[[#This Row],[NumCalle]])</f>
        <v xml:space="preserve">  MARQUEZ, ARNALDO 1267</v>
      </c>
      <c r="Y1315" t="s">
        <v>92</v>
      </c>
      <c r="Z1315" t="s">
        <v>93</v>
      </c>
      <c r="AA1315" t="s">
        <v>94</v>
      </c>
      <c r="AB1315" t="s">
        <v>95</v>
      </c>
      <c r="AC1315">
        <v>502</v>
      </c>
      <c r="AD1315" t="s">
        <v>95</v>
      </c>
      <c r="AE1315" t="s">
        <v>95</v>
      </c>
      <c r="AG1315" s="51">
        <v>7564646</v>
      </c>
      <c r="AI1315">
        <v>1</v>
      </c>
      <c r="AJ1315">
        <v>1</v>
      </c>
      <c r="AK1315" t="s">
        <v>5164</v>
      </c>
      <c r="AL1315">
        <v>1267</v>
      </c>
    </row>
    <row r="1316" spans="1:38">
      <c r="A1316">
        <v>3291167</v>
      </c>
      <c r="B1316" t="s">
        <v>5165</v>
      </c>
      <c r="C1316" t="s">
        <v>20</v>
      </c>
      <c r="D1316" t="s">
        <v>85</v>
      </c>
      <c r="E1316">
        <v>2011</v>
      </c>
      <c r="F1316">
        <v>8</v>
      </c>
      <c r="G1316">
        <v>23</v>
      </c>
      <c r="H1316" t="s">
        <v>86</v>
      </c>
      <c r="I1316" t="s">
        <v>16</v>
      </c>
      <c r="J1316" t="s">
        <v>16</v>
      </c>
      <c r="K1316" t="s">
        <v>487</v>
      </c>
      <c r="L1316" t="s">
        <v>86</v>
      </c>
      <c r="M1316" t="s">
        <v>88</v>
      </c>
      <c r="N1316" s="50">
        <v>44091101</v>
      </c>
      <c r="O1316" s="51">
        <v>2335916</v>
      </c>
      <c r="P1316" t="s">
        <v>5166</v>
      </c>
      <c r="Q1316" t="s">
        <v>494</v>
      </c>
      <c r="R1316" t="s">
        <v>494</v>
      </c>
      <c r="S1316" s="49" t="str">
        <f>CONCATENATE(Tabla_Datos[[#This Row],[Nombre_Cliente]]," ",Tabla_Datos[[#This Row],[ApellidoPaterno_Cliente]]," ",Tabla_Datos[[#This Row],[ApellidoMaterno_Cliente]])</f>
        <v>GILMER ROLANDO MADRID MADRID</v>
      </c>
      <c r="T1316" s="53">
        <f>DATE(Tabla_Datos[[#This Row],[tAnio]],Tabla_Datos[[#This Row],[tMes]],Tabla_Datos[[#This Row],[tDia]])</f>
        <v>40778</v>
      </c>
      <c r="U1316" s="53" t="str">
        <f>IF(Tabla_Datos[[#This Row],[cProvincia]]="LIMA","LIMA","PROVINCIA")</f>
        <v>LIMA</v>
      </c>
      <c r="V1316" s="53" t="str">
        <f>MID(Tabla_Datos[[#This Row],[pTelefono]],1,SEARCH("-",Tabla_Datos[[#This Row],[pTelefono]],1)-1)</f>
        <v>1</v>
      </c>
      <c r="W1316" s="53" t="str">
        <f>MID(Tabla_Datos[[#This Row],[pTelefono]],SEARCH("-",Tabla_Datos[[#This Row],[pTelefono]],1)+1,LEN(Tabla_Datos[[#This Row],[pTelefono]]))</f>
        <v>14587803</v>
      </c>
      <c r="X1316" s="53" t="str">
        <f>CONCATENATE(Tabla_Datos[[#This Row],[TipUrb]]," ",Tabla_Datos[[#This Row],[Calle]]," ",Tabla_Datos[[#This Row],[NumCalle]])</f>
        <v>UR COLLASUYO 245</v>
      </c>
      <c r="Y1316" t="s">
        <v>92</v>
      </c>
      <c r="Z1316" t="s">
        <v>196</v>
      </c>
      <c r="AA1316" t="s">
        <v>197</v>
      </c>
      <c r="AB1316" t="s">
        <v>95</v>
      </c>
      <c r="AC1316">
        <v>302</v>
      </c>
      <c r="AD1316" t="s">
        <v>161</v>
      </c>
      <c r="AE1316" t="s">
        <v>95</v>
      </c>
      <c r="AF1316" t="s">
        <v>95</v>
      </c>
      <c r="AG1316" s="51">
        <v>3678393</v>
      </c>
      <c r="AH1316" t="s">
        <v>95</v>
      </c>
      <c r="AI1316">
        <v>1</v>
      </c>
      <c r="AJ1316">
        <v>1</v>
      </c>
      <c r="AK1316" t="s">
        <v>5167</v>
      </c>
      <c r="AL1316">
        <v>245</v>
      </c>
    </row>
    <row r="1317" spans="1:38">
      <c r="A1317">
        <v>3290381</v>
      </c>
      <c r="B1317" t="s">
        <v>5168</v>
      </c>
      <c r="C1317" t="s">
        <v>20</v>
      </c>
      <c r="D1317" t="s">
        <v>143</v>
      </c>
      <c r="E1317">
        <v>2011</v>
      </c>
      <c r="F1317">
        <v>8</v>
      </c>
      <c r="G1317">
        <v>23</v>
      </c>
      <c r="H1317" t="s">
        <v>144</v>
      </c>
      <c r="I1317" t="s">
        <v>300</v>
      </c>
      <c r="J1317" t="s">
        <v>535</v>
      </c>
      <c r="K1317" t="s">
        <v>916</v>
      </c>
      <c r="L1317" t="s">
        <v>86</v>
      </c>
      <c r="M1317" t="s">
        <v>148</v>
      </c>
      <c r="N1317" s="50">
        <v>5248583</v>
      </c>
      <c r="O1317" s="51">
        <v>2335508</v>
      </c>
      <c r="P1317" t="s">
        <v>5169</v>
      </c>
      <c r="Q1317" t="s">
        <v>553</v>
      </c>
      <c r="R1317" t="s">
        <v>780</v>
      </c>
      <c r="S1317" s="49" t="str">
        <f>CONCATENATE(Tabla_Datos[[#This Row],[Nombre_Cliente]]," ",Tabla_Datos[[#This Row],[ApellidoPaterno_Cliente]]," ",Tabla_Datos[[#This Row],[ApellidoMaterno_Cliente]])</f>
        <v>JOHAN ZDANOV MONTENEGRO SANCHEZ</v>
      </c>
      <c r="T1317" s="53">
        <f>DATE(Tabla_Datos[[#This Row],[tAnio]],Tabla_Datos[[#This Row],[tMes]],Tabla_Datos[[#This Row],[tDia]])</f>
        <v>40778</v>
      </c>
      <c r="U1317" s="53" t="str">
        <f>IF(Tabla_Datos[[#This Row],[cProvincia]]="LIMA","LIMA","PROVINCIA")</f>
        <v>PROVINCIA</v>
      </c>
      <c r="V1317" s="53" t="str">
        <f>MID(Tabla_Datos[[#This Row],[pTelefono]],1,SEARCH("-",Tabla_Datos[[#This Row],[pTelefono]],1)-1)</f>
        <v>65</v>
      </c>
      <c r="W1317" s="53" t="str">
        <f>MID(Tabla_Datos[[#This Row],[pTelefono]],SEARCH("-",Tabla_Datos[[#This Row],[pTelefono]],1)+1,LEN(Tabla_Datos[[#This Row],[pTelefono]]))</f>
        <v>998473599</v>
      </c>
      <c r="X1317" s="53" t="str">
        <f>CONCATENATE(Tabla_Datos[[#This Row],[TipUrb]]," ",Tabla_Datos[[#This Row],[Calle]]," ",Tabla_Datos[[#This Row],[NumCalle]])</f>
        <v>- CALVO DE ARAUJO 1509</v>
      </c>
      <c r="Y1317" t="s">
        <v>305</v>
      </c>
      <c r="Z1317" t="s">
        <v>152</v>
      </c>
      <c r="AA1317" t="s">
        <v>153</v>
      </c>
      <c r="AB1317" t="s">
        <v>95</v>
      </c>
      <c r="AC1317" t="s">
        <v>95</v>
      </c>
      <c r="AD1317" t="s">
        <v>109</v>
      </c>
      <c r="AE1317" t="s">
        <v>95</v>
      </c>
      <c r="AF1317" t="s">
        <v>95</v>
      </c>
      <c r="AG1317" s="51">
        <v>40335979</v>
      </c>
      <c r="AH1317" t="s">
        <v>95</v>
      </c>
      <c r="AI1317">
        <v>1</v>
      </c>
      <c r="AJ1317">
        <v>1</v>
      </c>
      <c r="AK1317" t="s">
        <v>5170</v>
      </c>
      <c r="AL1317">
        <v>1509</v>
      </c>
    </row>
    <row r="1318" spans="1:38">
      <c r="A1318">
        <v>3289832</v>
      </c>
      <c r="B1318" t="s">
        <v>5171</v>
      </c>
      <c r="C1318" t="s">
        <v>19</v>
      </c>
      <c r="D1318" t="s">
        <v>85</v>
      </c>
      <c r="E1318">
        <v>2011</v>
      </c>
      <c r="F1318">
        <v>8</v>
      </c>
      <c r="G1318">
        <v>23</v>
      </c>
      <c r="H1318" t="s">
        <v>86</v>
      </c>
      <c r="I1318" t="s">
        <v>145</v>
      </c>
      <c r="J1318" t="s">
        <v>469</v>
      </c>
      <c r="K1318" t="s">
        <v>470</v>
      </c>
      <c r="L1318" t="s">
        <v>86</v>
      </c>
      <c r="M1318" t="s">
        <v>148</v>
      </c>
      <c r="N1318" s="50">
        <v>32541410</v>
      </c>
      <c r="O1318" s="51">
        <v>2335102</v>
      </c>
      <c r="P1318" t="s">
        <v>5172</v>
      </c>
      <c r="Q1318" t="s">
        <v>793</v>
      </c>
      <c r="R1318" t="s">
        <v>5173</v>
      </c>
      <c r="S1318" s="49" t="str">
        <f>CONCATENATE(Tabla_Datos[[#This Row],[Nombre_Cliente]]," ",Tabla_Datos[[#This Row],[ApellidoPaterno_Cliente]]," ",Tabla_Datos[[#This Row],[ApellidoMaterno_Cliente]])</f>
        <v>JUAN MANUEL CRUZ VIVICHUMO</v>
      </c>
      <c r="T1318" s="53">
        <f>DATE(Tabla_Datos[[#This Row],[tAnio]],Tabla_Datos[[#This Row],[tMes]],Tabla_Datos[[#This Row],[tDia]])</f>
        <v>40778</v>
      </c>
      <c r="U1318" s="53" t="str">
        <f>IF(Tabla_Datos[[#This Row],[cProvincia]]="LIMA","LIMA","PROVINCIA")</f>
        <v>PROVINCIA</v>
      </c>
      <c r="V1318" s="53" t="str">
        <f>MID(Tabla_Datos[[#This Row],[pTelefono]],1,SEARCH("-",Tabla_Datos[[#This Row],[pTelefono]],1)-1)</f>
        <v>43</v>
      </c>
      <c r="W1318" s="53" t="str">
        <f>MID(Tabla_Datos[[#This Row],[pTelefono]],SEARCH("-",Tabla_Datos[[#This Row],[pTelefono]],1)+1,LEN(Tabla_Datos[[#This Row],[pTelefono]]))</f>
        <v>944954265</v>
      </c>
      <c r="X1318" s="53" t="str">
        <f>CONCATENATE(Tabla_Datos[[#This Row],[TipUrb]]," ",Tabla_Datos[[#This Row],[Calle]]," ",Tabla_Datos[[#This Row],[NumCalle]])</f>
        <v>UR . 0</v>
      </c>
      <c r="Y1318" t="s">
        <v>151</v>
      </c>
      <c r="Z1318" t="s">
        <v>122</v>
      </c>
      <c r="AA1318" t="s">
        <v>123</v>
      </c>
      <c r="AB1318" t="s">
        <v>95</v>
      </c>
      <c r="AC1318" t="s">
        <v>95</v>
      </c>
      <c r="AD1318" t="s">
        <v>161</v>
      </c>
      <c r="AE1318" t="s">
        <v>555</v>
      </c>
      <c r="AF1318">
        <v>4</v>
      </c>
      <c r="AG1318" s="51">
        <v>32912136</v>
      </c>
      <c r="AH1318" t="s">
        <v>95</v>
      </c>
      <c r="AI1318">
        <v>1</v>
      </c>
      <c r="AJ1318">
        <v>1</v>
      </c>
      <c r="AK1318" t="s">
        <v>221</v>
      </c>
      <c r="AL1318">
        <v>0</v>
      </c>
    </row>
    <row r="1319" spans="1:38">
      <c r="A1319">
        <v>3291099</v>
      </c>
      <c r="B1319" t="s">
        <v>5174</v>
      </c>
      <c r="C1319" t="s">
        <v>19</v>
      </c>
      <c r="D1319" t="s">
        <v>85</v>
      </c>
      <c r="E1319">
        <v>2011</v>
      </c>
      <c r="F1319">
        <v>8</v>
      </c>
      <c r="G1319">
        <v>23</v>
      </c>
      <c r="H1319" t="s">
        <v>86</v>
      </c>
      <c r="I1319" t="s">
        <v>16</v>
      </c>
      <c r="J1319" t="s">
        <v>16</v>
      </c>
      <c r="K1319" t="s">
        <v>147</v>
      </c>
      <c r="L1319" t="s">
        <v>86</v>
      </c>
      <c r="M1319" t="s">
        <v>88</v>
      </c>
      <c r="N1319" s="50">
        <v>40164799</v>
      </c>
      <c r="O1319" s="51">
        <v>2335853</v>
      </c>
      <c r="P1319" t="s">
        <v>5175</v>
      </c>
      <c r="Q1319" t="s">
        <v>4764</v>
      </c>
      <c r="R1319" t="s">
        <v>5176</v>
      </c>
      <c r="S1319" s="49" t="str">
        <f>CONCATENATE(Tabla_Datos[[#This Row],[Nombre_Cliente]]," ",Tabla_Datos[[#This Row],[ApellidoPaterno_Cliente]]," ",Tabla_Datos[[#This Row],[ApellidoMaterno_Cliente]])</f>
        <v>JORGE ROBERTO VERDE URRITIA</v>
      </c>
      <c r="T1319" s="53">
        <f>DATE(Tabla_Datos[[#This Row],[tAnio]],Tabla_Datos[[#This Row],[tMes]],Tabla_Datos[[#This Row],[tDia]])</f>
        <v>40778</v>
      </c>
      <c r="U1319" s="53" t="str">
        <f>IF(Tabla_Datos[[#This Row],[cProvincia]]="LIMA","LIMA","PROVINCIA")</f>
        <v>LIMA</v>
      </c>
      <c r="V1319" s="53" t="str">
        <f>MID(Tabla_Datos[[#This Row],[pTelefono]],1,SEARCH("-",Tabla_Datos[[#This Row],[pTelefono]],1)-1)</f>
        <v>1</v>
      </c>
      <c r="W1319" s="53" t="str">
        <f>MID(Tabla_Datos[[#This Row],[pTelefono]],SEARCH("-",Tabla_Datos[[#This Row],[pTelefono]],1)+1,LEN(Tabla_Datos[[#This Row],[pTelefono]]))</f>
        <v>980972301</v>
      </c>
      <c r="X1319" s="53" t="str">
        <f>CONCATENATE(Tabla_Datos[[#This Row],[TipUrb]]," ",Tabla_Datos[[#This Row],[Calle]]," ",Tabla_Datos[[#This Row],[NumCalle]])</f>
        <v xml:space="preserve">  HUAYNA CAPAC 120</v>
      </c>
      <c r="Y1319" t="s">
        <v>92</v>
      </c>
      <c r="Z1319" t="s">
        <v>122</v>
      </c>
      <c r="AA1319" t="s">
        <v>123</v>
      </c>
      <c r="AB1319" t="s">
        <v>95</v>
      </c>
      <c r="AC1319" t="s">
        <v>95</v>
      </c>
      <c r="AD1319" t="s">
        <v>95</v>
      </c>
      <c r="AE1319" t="s">
        <v>95</v>
      </c>
      <c r="AF1319" t="s">
        <v>95</v>
      </c>
      <c r="AG1319" s="51">
        <v>46385841</v>
      </c>
      <c r="AH1319" t="s">
        <v>95</v>
      </c>
      <c r="AI1319">
        <v>1</v>
      </c>
      <c r="AJ1319">
        <v>1</v>
      </c>
      <c r="AK1319" t="s">
        <v>5177</v>
      </c>
      <c r="AL1319">
        <v>120</v>
      </c>
    </row>
    <row r="1320" spans="1:38">
      <c r="A1320">
        <v>3291151</v>
      </c>
      <c r="B1320" t="s">
        <v>5178</v>
      </c>
      <c r="C1320" t="s">
        <v>19</v>
      </c>
      <c r="D1320" t="s">
        <v>85</v>
      </c>
      <c r="E1320">
        <v>2011</v>
      </c>
      <c r="F1320">
        <v>8</v>
      </c>
      <c r="G1320">
        <v>23</v>
      </c>
      <c r="H1320" t="s">
        <v>86</v>
      </c>
      <c r="I1320" t="s">
        <v>355</v>
      </c>
      <c r="J1320" t="s">
        <v>355</v>
      </c>
      <c r="K1320" t="s">
        <v>355</v>
      </c>
      <c r="L1320" t="s">
        <v>86</v>
      </c>
      <c r="M1320" t="s">
        <v>594</v>
      </c>
      <c r="N1320" s="50">
        <v>23955051</v>
      </c>
      <c r="O1320" s="51">
        <v>2335902</v>
      </c>
      <c r="P1320" t="s">
        <v>5179</v>
      </c>
      <c r="Q1320" t="s">
        <v>5005</v>
      </c>
      <c r="R1320" t="s">
        <v>250</v>
      </c>
      <c r="S1320" s="49" t="str">
        <f>CONCATENATE(Tabla_Datos[[#This Row],[Nombre_Cliente]]," ",Tabla_Datos[[#This Row],[ApellidoPaterno_Cliente]]," ",Tabla_Datos[[#This Row],[ApellidoMaterno_Cliente]])</f>
        <v>FIDEL EMILIO MAZUELOS ESPINOZA</v>
      </c>
      <c r="T1320" s="53">
        <f>DATE(Tabla_Datos[[#This Row],[tAnio]],Tabla_Datos[[#This Row],[tMes]],Tabla_Datos[[#This Row],[tDia]])</f>
        <v>40778</v>
      </c>
      <c r="U1320" s="53" t="str">
        <f>IF(Tabla_Datos[[#This Row],[cProvincia]]="LIMA","LIMA","PROVINCIA")</f>
        <v>PROVINCIA</v>
      </c>
      <c r="V1320" s="53" t="str">
        <f>MID(Tabla_Datos[[#This Row],[pTelefono]],1,SEARCH("-",Tabla_Datos[[#This Row],[pTelefono]],1)-1)</f>
        <v>84</v>
      </c>
      <c r="W1320" s="53" t="str">
        <f>MID(Tabla_Datos[[#This Row],[pTelefono]],SEARCH("-",Tabla_Datos[[#This Row],[pTelefono]],1)+1,LEN(Tabla_Datos[[#This Row],[pTelefono]]))</f>
        <v>984627510</v>
      </c>
      <c r="X1320" s="53" t="str">
        <f>CONCATENATE(Tabla_Datos[[#This Row],[TipUrb]]," ",Tabla_Datos[[#This Row],[Calle]]," ",Tabla_Datos[[#This Row],[NumCalle]])</f>
        <v>UR . 0</v>
      </c>
      <c r="Y1320" t="s">
        <v>360</v>
      </c>
      <c r="Z1320" t="s">
        <v>122</v>
      </c>
      <c r="AA1320" t="s">
        <v>123</v>
      </c>
      <c r="AB1320" t="s">
        <v>95</v>
      </c>
      <c r="AC1320" t="s">
        <v>95</v>
      </c>
      <c r="AD1320" t="s">
        <v>161</v>
      </c>
      <c r="AE1320" t="s">
        <v>1034</v>
      </c>
      <c r="AF1320">
        <v>14</v>
      </c>
      <c r="AG1320" s="51">
        <v>23921377</v>
      </c>
      <c r="AH1320" t="s">
        <v>95</v>
      </c>
      <c r="AI1320">
        <v>1</v>
      </c>
      <c r="AJ1320">
        <v>1</v>
      </c>
      <c r="AK1320" t="s">
        <v>221</v>
      </c>
      <c r="AL1320">
        <v>0</v>
      </c>
    </row>
    <row r="1321" spans="1:38">
      <c r="A1321">
        <v>3293060</v>
      </c>
      <c r="B1321" t="s">
        <v>5180</v>
      </c>
      <c r="C1321" t="s">
        <v>20</v>
      </c>
      <c r="D1321" t="s">
        <v>85</v>
      </c>
      <c r="E1321">
        <v>2011</v>
      </c>
      <c r="F1321">
        <v>8</v>
      </c>
      <c r="G1321">
        <v>23</v>
      </c>
      <c r="H1321" t="s">
        <v>86</v>
      </c>
      <c r="I1321" t="s">
        <v>16</v>
      </c>
      <c r="J1321" t="s">
        <v>16</v>
      </c>
      <c r="K1321" t="s">
        <v>16</v>
      </c>
      <c r="L1321" t="s">
        <v>86</v>
      </c>
      <c r="M1321" t="s">
        <v>88</v>
      </c>
      <c r="N1321" s="50">
        <v>40102176</v>
      </c>
      <c r="O1321" s="51">
        <v>2337319</v>
      </c>
      <c r="P1321" t="s">
        <v>5181</v>
      </c>
      <c r="Q1321" t="s">
        <v>279</v>
      </c>
      <c r="R1321" t="s">
        <v>4077</v>
      </c>
      <c r="S1321" s="49" t="str">
        <f>CONCATENATE(Tabla_Datos[[#This Row],[Nombre_Cliente]]," ",Tabla_Datos[[#This Row],[ApellidoPaterno_Cliente]]," ",Tabla_Datos[[#This Row],[ApellidoMaterno_Cliente]])</f>
        <v>HAROLD EDWARD DIAZ JAVIER</v>
      </c>
      <c r="T1321" s="53">
        <f>DATE(Tabla_Datos[[#This Row],[tAnio]],Tabla_Datos[[#This Row],[tMes]],Tabla_Datos[[#This Row],[tDia]])</f>
        <v>40778</v>
      </c>
      <c r="U1321" s="53" t="str">
        <f>IF(Tabla_Datos[[#This Row],[cProvincia]]="LIMA","LIMA","PROVINCIA")</f>
        <v>LIMA</v>
      </c>
      <c r="V1321" s="53" t="str">
        <f>MID(Tabla_Datos[[#This Row],[pTelefono]],1,SEARCH("-",Tabla_Datos[[#This Row],[pTelefono]],1)-1)</f>
        <v>1</v>
      </c>
      <c r="W1321" s="53" t="str">
        <f>MID(Tabla_Datos[[#This Row],[pTelefono]],SEARCH("-",Tabla_Datos[[#This Row],[pTelefono]],1)+1,LEN(Tabla_Datos[[#This Row],[pTelefono]]))</f>
        <v>981809615</v>
      </c>
      <c r="X1321" s="53" t="str">
        <f>CONCATENATE(Tabla_Datos[[#This Row],[TipUrb]]," ",Tabla_Datos[[#This Row],[Calle]]," ",Tabla_Datos[[#This Row],[NumCalle]])</f>
        <v xml:space="preserve">  APURIMAC 292</v>
      </c>
      <c r="Y1321" t="s">
        <v>92</v>
      </c>
      <c r="Z1321" t="s">
        <v>122</v>
      </c>
      <c r="AA1321" t="s">
        <v>123</v>
      </c>
      <c r="AB1321" t="s">
        <v>95</v>
      </c>
      <c r="AC1321">
        <v>20</v>
      </c>
      <c r="AD1321" t="s">
        <v>95</v>
      </c>
      <c r="AE1321" t="s">
        <v>95</v>
      </c>
      <c r="AF1321" t="s">
        <v>95</v>
      </c>
      <c r="AG1321" s="51">
        <v>18215839</v>
      </c>
      <c r="AH1321" t="s">
        <v>95</v>
      </c>
      <c r="AI1321">
        <v>1</v>
      </c>
      <c r="AJ1321">
        <v>1</v>
      </c>
      <c r="AK1321" t="s">
        <v>607</v>
      </c>
      <c r="AL1321">
        <v>292</v>
      </c>
    </row>
    <row r="1322" spans="1:38">
      <c r="A1322">
        <v>3291297</v>
      </c>
      <c r="B1322" t="s">
        <v>5182</v>
      </c>
      <c r="C1322" t="s">
        <v>18</v>
      </c>
      <c r="D1322" t="s">
        <v>85</v>
      </c>
      <c r="E1322">
        <v>2011</v>
      </c>
      <c r="F1322">
        <v>8</v>
      </c>
      <c r="G1322">
        <v>23</v>
      </c>
      <c r="H1322" t="s">
        <v>86</v>
      </c>
      <c r="I1322" t="s">
        <v>202</v>
      </c>
      <c r="J1322" t="s">
        <v>203</v>
      </c>
      <c r="K1322" t="s">
        <v>203</v>
      </c>
      <c r="L1322" t="s">
        <v>86</v>
      </c>
      <c r="M1322" t="s">
        <v>133</v>
      </c>
      <c r="N1322" s="50">
        <v>41914432</v>
      </c>
      <c r="O1322" s="51">
        <v>2335999</v>
      </c>
      <c r="P1322" t="s">
        <v>5183</v>
      </c>
      <c r="Q1322" t="s">
        <v>5184</v>
      </c>
      <c r="R1322" t="s">
        <v>5185</v>
      </c>
      <c r="S1322" s="49" t="str">
        <f>CONCATENATE(Tabla_Datos[[#This Row],[Nombre_Cliente]]," ",Tabla_Datos[[#This Row],[ApellidoPaterno_Cliente]]," ",Tabla_Datos[[#This Row],[ApellidoMaterno_Cliente]])</f>
        <v>ELSA JUDITH BALCAZAR DE VILLARREAL</v>
      </c>
      <c r="T1322" s="53">
        <f>DATE(Tabla_Datos[[#This Row],[tAnio]],Tabla_Datos[[#This Row],[tMes]],Tabla_Datos[[#This Row],[tDia]])</f>
        <v>40778</v>
      </c>
      <c r="U1322" s="53" t="str">
        <f>IF(Tabla_Datos[[#This Row],[cProvincia]]="LIMA","LIMA","PROVINCIA")</f>
        <v>PROVINCIA</v>
      </c>
      <c r="V1322" s="53" t="str">
        <f>MID(Tabla_Datos[[#This Row],[pTelefono]],1,SEARCH("-",Tabla_Datos[[#This Row],[pTelefono]],1)-1)</f>
        <v>74</v>
      </c>
      <c r="W1322" s="53" t="str">
        <f>MID(Tabla_Datos[[#This Row],[pTelefono]],SEARCH("-",Tabla_Datos[[#This Row],[pTelefono]],1)+1,LEN(Tabla_Datos[[#This Row],[pTelefono]]))</f>
        <v>270146</v>
      </c>
      <c r="X1322" s="53" t="str">
        <f>CONCATENATE(Tabla_Datos[[#This Row],[TipUrb]]," ",Tabla_Datos[[#This Row],[Calle]]," ",Tabla_Datos[[#This Row],[NumCalle]])</f>
        <v>- DANIEL ALCIDES CARRION 144</v>
      </c>
      <c r="Y1322" t="s">
        <v>208</v>
      </c>
      <c r="Z1322" t="s">
        <v>93</v>
      </c>
      <c r="AA1322" t="s">
        <v>94</v>
      </c>
      <c r="AB1322" t="s">
        <v>95</v>
      </c>
      <c r="AC1322" t="s">
        <v>95</v>
      </c>
      <c r="AD1322" t="s">
        <v>109</v>
      </c>
      <c r="AE1322" t="s">
        <v>95</v>
      </c>
      <c r="AG1322" s="51">
        <v>16444870</v>
      </c>
      <c r="AI1322" t="s">
        <v>1787</v>
      </c>
      <c r="AJ1322" t="s">
        <v>1787</v>
      </c>
      <c r="AK1322" t="s">
        <v>3048</v>
      </c>
      <c r="AL1322">
        <v>144</v>
      </c>
    </row>
    <row r="1323" spans="1:38">
      <c r="A1323">
        <v>3289781</v>
      </c>
      <c r="B1323" t="s">
        <v>5186</v>
      </c>
      <c r="C1323" t="s">
        <v>20</v>
      </c>
      <c r="D1323" t="s">
        <v>224</v>
      </c>
      <c r="E1323">
        <v>2011</v>
      </c>
      <c r="F1323">
        <v>8</v>
      </c>
      <c r="G1323">
        <v>23</v>
      </c>
      <c r="H1323" t="s">
        <v>86</v>
      </c>
      <c r="I1323" t="s">
        <v>16</v>
      </c>
      <c r="J1323" t="s">
        <v>16</v>
      </c>
      <c r="K1323" t="s">
        <v>374</v>
      </c>
      <c r="L1323" t="s">
        <v>86</v>
      </c>
      <c r="M1323" t="s">
        <v>88</v>
      </c>
      <c r="N1323" s="50">
        <v>99999999</v>
      </c>
      <c r="O1323" s="51">
        <v>2335060</v>
      </c>
      <c r="P1323" t="s">
        <v>5187</v>
      </c>
      <c r="Q1323" t="s">
        <v>179</v>
      </c>
      <c r="R1323" t="s">
        <v>5188</v>
      </c>
      <c r="S1323" s="49" t="str">
        <f>CONCATENATE(Tabla_Datos[[#This Row],[Nombre_Cliente]]," ",Tabla_Datos[[#This Row],[ApellidoPaterno_Cliente]]," ",Tabla_Datos[[#This Row],[ApellidoMaterno_Cliente]])</f>
        <v>OLGA VARGAS ROJAS DE ALVA</v>
      </c>
      <c r="T1323" s="53">
        <f>DATE(Tabla_Datos[[#This Row],[tAnio]],Tabla_Datos[[#This Row],[tMes]],Tabla_Datos[[#This Row],[tDia]])</f>
        <v>40778</v>
      </c>
      <c r="U1323" s="53" t="str">
        <f>IF(Tabla_Datos[[#This Row],[cProvincia]]="LIMA","LIMA","PROVINCIA")</f>
        <v>LIMA</v>
      </c>
      <c r="V1323" s="53" t="str">
        <f>MID(Tabla_Datos[[#This Row],[pTelefono]],1,SEARCH("-",Tabla_Datos[[#This Row],[pTelefono]],1)-1)</f>
        <v>1</v>
      </c>
      <c r="W1323" s="53" t="str">
        <f>MID(Tabla_Datos[[#This Row],[pTelefono]],SEARCH("-",Tabla_Datos[[#This Row],[pTelefono]],1)+1,LEN(Tabla_Datos[[#This Row],[pTelefono]]))</f>
        <v>962336983</v>
      </c>
      <c r="X1323" s="53" t="str">
        <f>CONCATENATE(Tabla_Datos[[#This Row],[TipUrb]]," ",Tabla_Datos[[#This Row],[Calle]]," ",Tabla_Datos[[#This Row],[NumCalle]])</f>
        <v>AH HIPOLITO UNANUE 242</v>
      </c>
      <c r="Y1323" t="s">
        <v>92</v>
      </c>
      <c r="Z1323" t="s">
        <v>122</v>
      </c>
      <c r="AA1323" t="s">
        <v>123</v>
      </c>
      <c r="AB1323" t="s">
        <v>95</v>
      </c>
      <c r="AC1323" t="s">
        <v>95</v>
      </c>
      <c r="AD1323" t="s">
        <v>96</v>
      </c>
      <c r="AE1323" t="s">
        <v>5189</v>
      </c>
      <c r="AF1323" t="s">
        <v>5190</v>
      </c>
      <c r="AG1323" s="51">
        <v>9116301</v>
      </c>
      <c r="AH1323" t="s">
        <v>95</v>
      </c>
      <c r="AI1323">
        <v>1</v>
      </c>
      <c r="AJ1323">
        <v>1</v>
      </c>
      <c r="AK1323" t="s">
        <v>3314</v>
      </c>
      <c r="AL1323">
        <v>242</v>
      </c>
    </row>
    <row r="1324" spans="1:38">
      <c r="A1324">
        <v>3290119</v>
      </c>
      <c r="B1324" t="s">
        <v>5191</v>
      </c>
      <c r="C1324" t="s">
        <v>20</v>
      </c>
      <c r="D1324" t="s">
        <v>85</v>
      </c>
      <c r="E1324">
        <v>2011</v>
      </c>
      <c r="F1324">
        <v>8</v>
      </c>
      <c r="G1324">
        <v>23</v>
      </c>
      <c r="H1324" t="s">
        <v>86</v>
      </c>
      <c r="I1324" t="s">
        <v>16</v>
      </c>
      <c r="J1324" t="s">
        <v>16</v>
      </c>
      <c r="K1324" t="s">
        <v>230</v>
      </c>
      <c r="L1324" t="s">
        <v>86</v>
      </c>
      <c r="M1324" t="s">
        <v>88</v>
      </c>
      <c r="N1324" s="50">
        <v>20000021</v>
      </c>
      <c r="O1324" s="51">
        <v>2335294</v>
      </c>
      <c r="P1324" t="s">
        <v>5192</v>
      </c>
      <c r="Q1324" t="s">
        <v>4152</v>
      </c>
      <c r="R1324" t="s">
        <v>5193</v>
      </c>
      <c r="S1324" s="49" t="str">
        <f>CONCATENATE(Tabla_Datos[[#This Row],[Nombre_Cliente]]," ",Tabla_Datos[[#This Row],[ApellidoPaterno_Cliente]]," ",Tabla_Datos[[#This Row],[ApellidoMaterno_Cliente]])</f>
        <v>SHERLLY KRYS OTHILIA PRIETO MAKI</v>
      </c>
      <c r="T1324" s="53">
        <f>DATE(Tabla_Datos[[#This Row],[tAnio]],Tabla_Datos[[#This Row],[tMes]],Tabla_Datos[[#This Row],[tDia]])</f>
        <v>40778</v>
      </c>
      <c r="U1324" s="53" t="str">
        <f>IF(Tabla_Datos[[#This Row],[cProvincia]]="LIMA","LIMA","PROVINCIA")</f>
        <v>LIMA</v>
      </c>
      <c r="V1324" s="53" t="str">
        <f>MID(Tabla_Datos[[#This Row],[pTelefono]],1,SEARCH("-",Tabla_Datos[[#This Row],[pTelefono]],1)-1)</f>
        <v>1</v>
      </c>
      <c r="W1324" s="53" t="str">
        <f>MID(Tabla_Datos[[#This Row],[pTelefono]],SEARCH("-",Tabla_Datos[[#This Row],[pTelefono]],1)+1,LEN(Tabla_Datos[[#This Row],[pTelefono]]))</f>
        <v>990024151</v>
      </c>
      <c r="X1324" s="53" t="str">
        <f>CONCATENATE(Tabla_Datos[[#This Row],[TipUrb]]," ",Tabla_Datos[[#This Row],[Calle]]," ",Tabla_Datos[[#This Row],[NumCalle]])</f>
        <v xml:space="preserve">  LOS FICUS 0</v>
      </c>
      <c r="Y1324" t="s">
        <v>92</v>
      </c>
      <c r="Z1324" t="s">
        <v>122</v>
      </c>
      <c r="AA1324" t="s">
        <v>123</v>
      </c>
      <c r="AB1324" t="s">
        <v>95</v>
      </c>
      <c r="AC1324" t="s">
        <v>95</v>
      </c>
      <c r="AD1324" t="s">
        <v>95</v>
      </c>
      <c r="AE1324">
        <v>43</v>
      </c>
      <c r="AF1324" t="s">
        <v>5194</v>
      </c>
      <c r="AG1324" s="51">
        <v>25723534</v>
      </c>
      <c r="AH1324" t="s">
        <v>95</v>
      </c>
      <c r="AI1324">
        <v>1</v>
      </c>
      <c r="AJ1324">
        <v>1</v>
      </c>
      <c r="AK1324" t="s">
        <v>5195</v>
      </c>
      <c r="AL1324">
        <v>0</v>
      </c>
    </row>
    <row r="1325" spans="1:38">
      <c r="A1325">
        <v>3290370</v>
      </c>
      <c r="B1325" t="s">
        <v>5196</v>
      </c>
      <c r="C1325" t="s">
        <v>19</v>
      </c>
      <c r="D1325" t="s">
        <v>85</v>
      </c>
      <c r="E1325">
        <v>2011</v>
      </c>
      <c r="F1325">
        <v>8</v>
      </c>
      <c r="G1325">
        <v>23</v>
      </c>
      <c r="H1325" t="s">
        <v>86</v>
      </c>
      <c r="I1325" t="s">
        <v>16</v>
      </c>
      <c r="J1325" t="s">
        <v>16</v>
      </c>
      <c r="K1325" t="s">
        <v>1332</v>
      </c>
      <c r="L1325" t="s">
        <v>86</v>
      </c>
      <c r="M1325" t="s">
        <v>88</v>
      </c>
      <c r="N1325" s="50">
        <v>20000021</v>
      </c>
      <c r="O1325" s="51">
        <v>2335499</v>
      </c>
      <c r="P1325" t="s">
        <v>2428</v>
      </c>
      <c r="Q1325" t="s">
        <v>304</v>
      </c>
      <c r="R1325" t="s">
        <v>280</v>
      </c>
      <c r="S1325" s="49" t="str">
        <f>CONCATENATE(Tabla_Datos[[#This Row],[Nombre_Cliente]]," ",Tabla_Datos[[#This Row],[ApellidoPaterno_Cliente]]," ",Tabla_Datos[[#This Row],[ApellidoMaterno_Cliente]])</f>
        <v>JORGE LUIS ROMAN HURTADO</v>
      </c>
      <c r="T1325" s="53">
        <f>DATE(Tabla_Datos[[#This Row],[tAnio]],Tabla_Datos[[#This Row],[tMes]],Tabla_Datos[[#This Row],[tDia]])</f>
        <v>40778</v>
      </c>
      <c r="U1325" s="53" t="str">
        <f>IF(Tabla_Datos[[#This Row],[cProvincia]]="LIMA","LIMA","PROVINCIA")</f>
        <v>LIMA</v>
      </c>
      <c r="V1325" s="53" t="str">
        <f>MID(Tabla_Datos[[#This Row],[pTelefono]],1,SEARCH("-",Tabla_Datos[[#This Row],[pTelefono]],1)-1)</f>
        <v>1</v>
      </c>
      <c r="W1325" s="53" t="str">
        <f>MID(Tabla_Datos[[#This Row],[pTelefono]],SEARCH("-",Tabla_Datos[[#This Row],[pTelefono]],1)+1,LEN(Tabla_Datos[[#This Row],[pTelefono]]))</f>
        <v>999187351</v>
      </c>
      <c r="X1325" s="53" t="str">
        <f>CONCATENATE(Tabla_Datos[[#This Row],[TipUrb]]," ",Tabla_Datos[[#This Row],[Calle]]," ",Tabla_Datos[[#This Row],[NumCalle]])</f>
        <v>UR OSCAR R.BENAVIDES 5016</v>
      </c>
      <c r="Y1325" t="s">
        <v>92</v>
      </c>
      <c r="Z1325" t="s">
        <v>196</v>
      </c>
      <c r="AA1325" t="s">
        <v>197</v>
      </c>
      <c r="AB1325" t="s">
        <v>95</v>
      </c>
      <c r="AC1325">
        <v>302</v>
      </c>
      <c r="AD1325" t="s">
        <v>161</v>
      </c>
      <c r="AE1325" t="s">
        <v>95</v>
      </c>
      <c r="AF1325" t="s">
        <v>95</v>
      </c>
      <c r="AG1325" s="51">
        <v>41392290</v>
      </c>
      <c r="AH1325" t="s">
        <v>95</v>
      </c>
      <c r="AI1325">
        <v>1</v>
      </c>
      <c r="AJ1325">
        <v>1</v>
      </c>
      <c r="AK1325" t="s">
        <v>5197</v>
      </c>
      <c r="AL1325">
        <v>5016</v>
      </c>
    </row>
    <row r="1326" spans="1:38">
      <c r="A1326">
        <v>3289168</v>
      </c>
      <c r="B1326" t="s">
        <v>5198</v>
      </c>
      <c r="C1326" t="s">
        <v>20</v>
      </c>
      <c r="D1326" t="s">
        <v>85</v>
      </c>
      <c r="E1326">
        <v>2011</v>
      </c>
      <c r="F1326">
        <v>8</v>
      </c>
      <c r="G1326">
        <v>23</v>
      </c>
      <c r="H1326" t="s">
        <v>86</v>
      </c>
      <c r="I1326" t="s">
        <v>16</v>
      </c>
      <c r="J1326" t="s">
        <v>16</v>
      </c>
      <c r="K1326" t="s">
        <v>277</v>
      </c>
      <c r="L1326" t="s">
        <v>86</v>
      </c>
      <c r="M1326" t="s">
        <v>88</v>
      </c>
      <c r="N1326" s="50">
        <v>43434414</v>
      </c>
      <c r="O1326" s="51">
        <v>2334885</v>
      </c>
      <c r="P1326" t="s">
        <v>5199</v>
      </c>
      <c r="Q1326" t="s">
        <v>4644</v>
      </c>
      <c r="R1326" t="s">
        <v>3548</v>
      </c>
      <c r="S1326" s="49" t="str">
        <f>CONCATENATE(Tabla_Datos[[#This Row],[Nombre_Cliente]]," ",Tabla_Datos[[#This Row],[ApellidoPaterno_Cliente]]," ",Tabla_Datos[[#This Row],[ApellidoMaterno_Cliente]])</f>
        <v>JULIA ISABEL CARBAJAL SANTILLAN</v>
      </c>
      <c r="T1326" s="53">
        <f>DATE(Tabla_Datos[[#This Row],[tAnio]],Tabla_Datos[[#This Row],[tMes]],Tabla_Datos[[#This Row],[tDia]])</f>
        <v>40778</v>
      </c>
      <c r="U1326" s="53" t="str">
        <f>IF(Tabla_Datos[[#This Row],[cProvincia]]="LIMA","LIMA","PROVINCIA")</f>
        <v>LIMA</v>
      </c>
      <c r="V1326" s="53" t="str">
        <f>MID(Tabla_Datos[[#This Row],[pTelefono]],1,SEARCH("-",Tabla_Datos[[#This Row],[pTelefono]],1)-1)</f>
        <v>1</v>
      </c>
      <c r="W1326" s="53" t="str">
        <f>MID(Tabla_Datos[[#This Row],[pTelefono]],SEARCH("-",Tabla_Datos[[#This Row],[pTelefono]],1)+1,LEN(Tabla_Datos[[#This Row],[pTelefono]]))</f>
        <v>985990093</v>
      </c>
      <c r="X1326" s="53" t="str">
        <f>CONCATENATE(Tabla_Datos[[#This Row],[TipUrb]]," ",Tabla_Datos[[#This Row],[Calle]]," ",Tabla_Datos[[#This Row],[NumCalle]])</f>
        <v>UR . 0</v>
      </c>
      <c r="Y1326" t="s">
        <v>92</v>
      </c>
      <c r="Z1326" t="s">
        <v>122</v>
      </c>
      <c r="AA1326" t="s">
        <v>123</v>
      </c>
      <c r="AB1326">
        <v>5</v>
      </c>
      <c r="AC1326">
        <v>504</v>
      </c>
      <c r="AD1326" t="s">
        <v>161</v>
      </c>
      <c r="AE1326" t="s">
        <v>95</v>
      </c>
      <c r="AF1326" t="s">
        <v>95</v>
      </c>
      <c r="AG1326" s="51">
        <v>8889902</v>
      </c>
      <c r="AH1326" t="s">
        <v>95</v>
      </c>
      <c r="AI1326">
        <v>1</v>
      </c>
      <c r="AJ1326">
        <v>1</v>
      </c>
      <c r="AK1326" t="s">
        <v>221</v>
      </c>
      <c r="AL1326">
        <v>0</v>
      </c>
    </row>
    <row r="1327" spans="1:38">
      <c r="A1327">
        <v>3291432</v>
      </c>
      <c r="B1327" t="s">
        <v>5200</v>
      </c>
      <c r="C1327" t="s">
        <v>18</v>
      </c>
      <c r="D1327" t="s">
        <v>892</v>
      </c>
      <c r="E1327">
        <v>2011</v>
      </c>
      <c r="F1327">
        <v>8</v>
      </c>
      <c r="G1327">
        <v>23</v>
      </c>
      <c r="H1327" t="s">
        <v>86</v>
      </c>
      <c r="I1327" t="s">
        <v>16</v>
      </c>
      <c r="J1327" t="s">
        <v>16</v>
      </c>
      <c r="K1327" t="s">
        <v>171</v>
      </c>
      <c r="L1327" t="s">
        <v>86</v>
      </c>
      <c r="M1327" t="s">
        <v>88</v>
      </c>
      <c r="N1327" s="50">
        <v>6114179</v>
      </c>
      <c r="O1327" s="51">
        <v>2335796</v>
      </c>
      <c r="P1327" t="s">
        <v>5201</v>
      </c>
      <c r="Q1327" t="s">
        <v>5202</v>
      </c>
      <c r="R1327" t="s">
        <v>358</v>
      </c>
      <c r="S1327" s="49" t="str">
        <f>CONCATENATE(Tabla_Datos[[#This Row],[Nombre_Cliente]]," ",Tabla_Datos[[#This Row],[ApellidoPaterno_Cliente]]," ",Tabla_Datos[[#This Row],[ApellidoMaterno_Cliente]])</f>
        <v>VANESSA MARCELA CALENZANI  SALAS</v>
      </c>
      <c r="T1327" s="53">
        <f>DATE(Tabla_Datos[[#This Row],[tAnio]],Tabla_Datos[[#This Row],[tMes]],Tabla_Datos[[#This Row],[tDia]])</f>
        <v>40778</v>
      </c>
      <c r="U1327" s="53" t="str">
        <f>IF(Tabla_Datos[[#This Row],[cProvincia]]="LIMA","LIMA","PROVINCIA")</f>
        <v>LIMA</v>
      </c>
      <c r="V1327" s="53" t="str">
        <f>MID(Tabla_Datos[[#This Row],[pTelefono]],1,SEARCH("-",Tabla_Datos[[#This Row],[pTelefono]],1)-1)</f>
        <v>1</v>
      </c>
      <c r="W1327" s="53" t="str">
        <f>MID(Tabla_Datos[[#This Row],[pTelefono]],SEARCH("-",Tabla_Datos[[#This Row],[pTelefono]],1)+1,LEN(Tabla_Datos[[#This Row],[pTelefono]]))</f>
        <v>989788961</v>
      </c>
      <c r="X1327" s="53" t="str">
        <f>CONCATENATE(Tabla_Datos[[#This Row],[TipUrb]]," ",Tabla_Datos[[#This Row],[Calle]]," ",Tabla_Datos[[#This Row],[NumCalle]])</f>
        <v xml:space="preserve">  LOS NEGOCIOS 280</v>
      </c>
      <c r="Y1327" t="s">
        <v>92</v>
      </c>
      <c r="Z1327" t="s">
        <v>93</v>
      </c>
      <c r="AA1327" t="s">
        <v>94</v>
      </c>
      <c r="AB1327" t="s">
        <v>95</v>
      </c>
      <c r="AC1327">
        <v>404</v>
      </c>
      <c r="AD1327" t="s">
        <v>95</v>
      </c>
      <c r="AE1327" t="s">
        <v>5203</v>
      </c>
      <c r="AG1327" s="51">
        <v>40327679</v>
      </c>
      <c r="AI1327">
        <v>26</v>
      </c>
      <c r="AJ1327">
        <v>26</v>
      </c>
      <c r="AK1327" t="s">
        <v>2809</v>
      </c>
      <c r="AL1327">
        <v>280</v>
      </c>
    </row>
    <row r="1328" spans="1:38">
      <c r="A1328">
        <v>3291419</v>
      </c>
      <c r="B1328" t="s">
        <v>5204</v>
      </c>
      <c r="C1328" t="s">
        <v>20</v>
      </c>
      <c r="D1328" t="s">
        <v>85</v>
      </c>
      <c r="E1328">
        <v>2011</v>
      </c>
      <c r="F1328">
        <v>8</v>
      </c>
      <c r="G1328">
        <v>23</v>
      </c>
      <c r="H1328" t="s">
        <v>86</v>
      </c>
      <c r="I1328" t="s">
        <v>16</v>
      </c>
      <c r="J1328" t="s">
        <v>16</v>
      </c>
      <c r="K1328" t="s">
        <v>438</v>
      </c>
      <c r="L1328" t="s">
        <v>86</v>
      </c>
      <c r="M1328" t="s">
        <v>88</v>
      </c>
      <c r="N1328" s="50">
        <v>20000021</v>
      </c>
      <c r="O1328" s="51">
        <v>2336122</v>
      </c>
      <c r="P1328" t="s">
        <v>5205</v>
      </c>
      <c r="Q1328" t="s">
        <v>1215</v>
      </c>
      <c r="R1328" t="s">
        <v>1042</v>
      </c>
      <c r="S1328" s="49" t="str">
        <f>CONCATENATE(Tabla_Datos[[#This Row],[Nombre_Cliente]]," ",Tabla_Datos[[#This Row],[ApellidoPaterno_Cliente]]," ",Tabla_Datos[[#This Row],[ApellidoMaterno_Cliente]])</f>
        <v>FERNANDO FELIPE GAMARRA SAAVEDRA</v>
      </c>
      <c r="T1328" s="53">
        <f>DATE(Tabla_Datos[[#This Row],[tAnio]],Tabla_Datos[[#This Row],[tMes]],Tabla_Datos[[#This Row],[tDia]])</f>
        <v>40778</v>
      </c>
      <c r="U1328" s="53" t="str">
        <f>IF(Tabla_Datos[[#This Row],[cProvincia]]="LIMA","LIMA","PROVINCIA")</f>
        <v>LIMA</v>
      </c>
      <c r="V1328" s="53" t="str">
        <f>MID(Tabla_Datos[[#This Row],[pTelefono]],1,SEARCH("-",Tabla_Datos[[#This Row],[pTelefono]],1)-1)</f>
        <v>1</v>
      </c>
      <c r="W1328" s="53" t="str">
        <f>MID(Tabla_Datos[[#This Row],[pTelefono]],SEARCH("-",Tabla_Datos[[#This Row],[pTelefono]],1)+1,LEN(Tabla_Datos[[#This Row],[pTelefono]]))</f>
        <v>987319318</v>
      </c>
      <c r="X1328" s="53" t="str">
        <f>CONCATENATE(Tabla_Datos[[#This Row],[TipUrb]]," ",Tabla_Datos[[#This Row],[Calle]]," ",Tabla_Datos[[#This Row],[NumCalle]])</f>
        <v>AH LAS ROSAS 0</v>
      </c>
      <c r="Y1328" t="s">
        <v>92</v>
      </c>
      <c r="Z1328" t="s">
        <v>196</v>
      </c>
      <c r="AA1328" t="s">
        <v>197</v>
      </c>
      <c r="AB1328" t="s">
        <v>95</v>
      </c>
      <c r="AC1328" t="s">
        <v>95</v>
      </c>
      <c r="AD1328" t="s">
        <v>96</v>
      </c>
      <c r="AE1328" t="s">
        <v>500</v>
      </c>
      <c r="AF1328">
        <v>5</v>
      </c>
      <c r="AG1328" s="51">
        <v>41237351</v>
      </c>
      <c r="AH1328" t="s">
        <v>95</v>
      </c>
      <c r="AI1328">
        <v>1</v>
      </c>
      <c r="AJ1328">
        <v>1</v>
      </c>
      <c r="AK1328" t="s">
        <v>5206</v>
      </c>
      <c r="AL1328">
        <v>0</v>
      </c>
    </row>
    <row r="1329" spans="1:38">
      <c r="A1329">
        <v>3291436</v>
      </c>
      <c r="B1329" t="s">
        <v>5207</v>
      </c>
      <c r="C1329" t="s">
        <v>20</v>
      </c>
      <c r="D1329" t="s">
        <v>85</v>
      </c>
      <c r="E1329">
        <v>2011</v>
      </c>
      <c r="F1329">
        <v>8</v>
      </c>
      <c r="G1329">
        <v>23</v>
      </c>
      <c r="H1329" t="s">
        <v>86</v>
      </c>
      <c r="I1329" t="s">
        <v>16</v>
      </c>
      <c r="J1329" t="s">
        <v>16</v>
      </c>
      <c r="K1329" t="s">
        <v>165</v>
      </c>
      <c r="L1329" t="s">
        <v>86</v>
      </c>
      <c r="M1329" t="s">
        <v>88</v>
      </c>
      <c r="N1329" s="50">
        <v>20000021</v>
      </c>
      <c r="O1329" s="51">
        <v>2336137</v>
      </c>
      <c r="P1329" t="s">
        <v>2399</v>
      </c>
      <c r="Q1329" t="s">
        <v>614</v>
      </c>
      <c r="R1329" t="s">
        <v>1625</v>
      </c>
      <c r="S1329" s="49" t="str">
        <f>CONCATENATE(Tabla_Datos[[#This Row],[Nombre_Cliente]]," ",Tabla_Datos[[#This Row],[ApellidoPaterno_Cliente]]," ",Tabla_Datos[[#This Row],[ApellidoMaterno_Cliente]])</f>
        <v>CARLOS ANTONIO BELLIDO HUARCAYA</v>
      </c>
      <c r="T1329" s="53">
        <f>DATE(Tabla_Datos[[#This Row],[tAnio]],Tabla_Datos[[#This Row],[tMes]],Tabla_Datos[[#This Row],[tDia]])</f>
        <v>40778</v>
      </c>
      <c r="U1329" s="53" t="str">
        <f>IF(Tabla_Datos[[#This Row],[cProvincia]]="LIMA","LIMA","PROVINCIA")</f>
        <v>LIMA</v>
      </c>
      <c r="V1329" s="53" t="str">
        <f>MID(Tabla_Datos[[#This Row],[pTelefono]],1,SEARCH("-",Tabla_Datos[[#This Row],[pTelefono]],1)-1)</f>
        <v>1</v>
      </c>
      <c r="W1329" s="53" t="str">
        <f>MID(Tabla_Datos[[#This Row],[pTelefono]],SEARCH("-",Tabla_Datos[[#This Row],[pTelefono]],1)+1,LEN(Tabla_Datos[[#This Row],[pTelefono]]))</f>
        <v>991715865</v>
      </c>
      <c r="X1329" s="53" t="str">
        <f>CONCATENATE(Tabla_Datos[[#This Row],[TipUrb]]," ",Tabla_Datos[[#This Row],[Calle]]," ",Tabla_Datos[[#This Row],[NumCalle]])</f>
        <v>AH VIRGEN DEL CARMEN 674</v>
      </c>
      <c r="Y1329" t="s">
        <v>92</v>
      </c>
      <c r="Z1329" t="s">
        <v>122</v>
      </c>
      <c r="AA1329" t="s">
        <v>123</v>
      </c>
      <c r="AB1329" t="s">
        <v>95</v>
      </c>
      <c r="AC1329" t="s">
        <v>95</v>
      </c>
      <c r="AD1329" t="s">
        <v>96</v>
      </c>
      <c r="AE1329" t="s">
        <v>95</v>
      </c>
      <c r="AF1329" t="s">
        <v>95</v>
      </c>
      <c r="AG1329" s="51">
        <v>44976123</v>
      </c>
      <c r="AH1329" t="s">
        <v>95</v>
      </c>
      <c r="AI1329">
        <v>1</v>
      </c>
      <c r="AJ1329">
        <v>1</v>
      </c>
      <c r="AK1329" t="s">
        <v>2958</v>
      </c>
      <c r="AL1329">
        <v>674</v>
      </c>
    </row>
    <row r="1330" spans="1:38">
      <c r="A1330">
        <v>3289915</v>
      </c>
      <c r="B1330" t="s">
        <v>5208</v>
      </c>
      <c r="C1330" t="s">
        <v>18</v>
      </c>
      <c r="D1330" t="s">
        <v>85</v>
      </c>
      <c r="E1330">
        <v>2011</v>
      </c>
      <c r="F1330">
        <v>8</v>
      </c>
      <c r="G1330">
        <v>23</v>
      </c>
      <c r="H1330" t="s">
        <v>86</v>
      </c>
      <c r="I1330" t="s">
        <v>16</v>
      </c>
      <c r="J1330" t="s">
        <v>16</v>
      </c>
      <c r="K1330" t="s">
        <v>374</v>
      </c>
      <c r="L1330" t="s">
        <v>86</v>
      </c>
      <c r="M1330" t="s">
        <v>88</v>
      </c>
      <c r="N1330" s="50">
        <v>42643236</v>
      </c>
      <c r="O1330" s="51">
        <v>2335187</v>
      </c>
      <c r="P1330" t="s">
        <v>5209</v>
      </c>
      <c r="Q1330" t="s">
        <v>2027</v>
      </c>
      <c r="R1330" t="s">
        <v>5210</v>
      </c>
      <c r="S1330" s="49" t="str">
        <f>CONCATENATE(Tabla_Datos[[#This Row],[Nombre_Cliente]]," ",Tabla_Datos[[#This Row],[ApellidoPaterno_Cliente]]," ",Tabla_Datos[[#This Row],[ApellidoMaterno_Cliente]])</f>
        <v xml:space="preserve">NADIA INES  FLORES  CLARIANA </v>
      </c>
      <c r="T1330" s="53">
        <f>DATE(Tabla_Datos[[#This Row],[tAnio]],Tabla_Datos[[#This Row],[tMes]],Tabla_Datos[[#This Row],[tDia]])</f>
        <v>40778</v>
      </c>
      <c r="U1330" s="53" t="str">
        <f>IF(Tabla_Datos[[#This Row],[cProvincia]]="LIMA","LIMA","PROVINCIA")</f>
        <v>LIMA</v>
      </c>
      <c r="V1330" s="53" t="str">
        <f>MID(Tabla_Datos[[#This Row],[pTelefono]],1,SEARCH("-",Tabla_Datos[[#This Row],[pTelefono]],1)-1)</f>
        <v>1</v>
      </c>
      <c r="W1330" s="53" t="str">
        <f>MID(Tabla_Datos[[#This Row],[pTelefono]],SEARCH("-",Tabla_Datos[[#This Row],[pTelefono]],1)+1,LEN(Tabla_Datos[[#This Row],[pTelefono]]))</f>
        <v>989605034</v>
      </c>
      <c r="X1330" s="53" t="str">
        <f>CONCATENATE(Tabla_Datos[[#This Row],[TipUrb]]," ",Tabla_Datos[[#This Row],[Calle]]," ",Tabla_Datos[[#This Row],[NumCalle]])</f>
        <v>- UNION 1051</v>
      </c>
      <c r="Y1330" t="s">
        <v>92</v>
      </c>
      <c r="Z1330" t="s">
        <v>93</v>
      </c>
      <c r="AA1330" t="s">
        <v>94</v>
      </c>
      <c r="AB1330" t="s">
        <v>95</v>
      </c>
      <c r="AC1330" t="s">
        <v>116</v>
      </c>
      <c r="AD1330" t="s">
        <v>109</v>
      </c>
      <c r="AE1330" t="s">
        <v>95</v>
      </c>
      <c r="AG1330" s="51">
        <v>44354331</v>
      </c>
      <c r="AI1330">
        <v>36</v>
      </c>
      <c r="AJ1330">
        <v>36</v>
      </c>
      <c r="AK1330" t="s">
        <v>1003</v>
      </c>
      <c r="AL1330">
        <v>1051</v>
      </c>
    </row>
    <row r="1331" spans="1:38">
      <c r="A1331">
        <v>3290258</v>
      </c>
      <c r="B1331" t="s">
        <v>5211</v>
      </c>
      <c r="C1331" t="s">
        <v>20</v>
      </c>
      <c r="D1331" t="s">
        <v>85</v>
      </c>
      <c r="E1331">
        <v>2011</v>
      </c>
      <c r="F1331">
        <v>8</v>
      </c>
      <c r="G1331">
        <v>23</v>
      </c>
      <c r="H1331" t="s">
        <v>86</v>
      </c>
      <c r="I1331" t="s">
        <v>16</v>
      </c>
      <c r="J1331" t="s">
        <v>16</v>
      </c>
      <c r="K1331" t="s">
        <v>444</v>
      </c>
      <c r="L1331" t="s">
        <v>86</v>
      </c>
      <c r="M1331" t="s">
        <v>88</v>
      </c>
      <c r="N1331" s="50">
        <v>8568966</v>
      </c>
      <c r="O1331" s="51">
        <v>2335396</v>
      </c>
      <c r="P1331" t="s">
        <v>5212</v>
      </c>
      <c r="Q1331" t="s">
        <v>5213</v>
      </c>
      <c r="R1331" t="s">
        <v>412</v>
      </c>
      <c r="S1331" s="49" t="str">
        <f>CONCATENATE(Tabla_Datos[[#This Row],[Nombre_Cliente]]," ",Tabla_Datos[[#This Row],[ApellidoPaterno_Cliente]]," ",Tabla_Datos[[#This Row],[ApellidoMaterno_Cliente]])</f>
        <v>GASPAR SABINO GONZALES</v>
      </c>
      <c r="T1331" s="53">
        <f>DATE(Tabla_Datos[[#This Row],[tAnio]],Tabla_Datos[[#This Row],[tMes]],Tabla_Datos[[#This Row],[tDia]])</f>
        <v>40778</v>
      </c>
      <c r="U1331" s="53" t="str">
        <f>IF(Tabla_Datos[[#This Row],[cProvincia]]="LIMA","LIMA","PROVINCIA")</f>
        <v>LIMA</v>
      </c>
      <c r="V1331" s="53" t="str">
        <f>MID(Tabla_Datos[[#This Row],[pTelefono]],1,SEARCH("-",Tabla_Datos[[#This Row],[pTelefono]],1)-1)</f>
        <v>1</v>
      </c>
      <c r="W1331" s="53" t="str">
        <f>MID(Tabla_Datos[[#This Row],[pTelefono]],SEARCH("-",Tabla_Datos[[#This Row],[pTelefono]],1)+1,LEN(Tabla_Datos[[#This Row],[pTelefono]]))</f>
        <v>992485916</v>
      </c>
      <c r="X1331" s="53" t="str">
        <f>CONCATENATE(Tabla_Datos[[#This Row],[TipUrb]]," ",Tabla_Datos[[#This Row],[Calle]]," ",Tabla_Datos[[#This Row],[NumCalle]])</f>
        <v>UR LOS GIRASOLES 0</v>
      </c>
      <c r="Y1331" t="s">
        <v>92</v>
      </c>
      <c r="Z1331" t="s">
        <v>122</v>
      </c>
      <c r="AA1331" t="s">
        <v>123</v>
      </c>
      <c r="AB1331" t="s">
        <v>95</v>
      </c>
      <c r="AC1331" t="s">
        <v>95</v>
      </c>
      <c r="AD1331" t="s">
        <v>161</v>
      </c>
      <c r="AE1331" t="s">
        <v>1074</v>
      </c>
      <c r="AF1331">
        <v>18</v>
      </c>
      <c r="AG1331" s="51">
        <v>8472823</v>
      </c>
      <c r="AH1331" t="s">
        <v>95</v>
      </c>
      <c r="AI1331">
        <v>1</v>
      </c>
      <c r="AJ1331">
        <v>1</v>
      </c>
      <c r="AK1331" t="s">
        <v>1253</v>
      </c>
      <c r="AL1331">
        <v>0</v>
      </c>
    </row>
    <row r="1332" spans="1:38">
      <c r="A1332">
        <v>3291464</v>
      </c>
      <c r="B1332" t="s">
        <v>5214</v>
      </c>
      <c r="C1332" t="s">
        <v>18</v>
      </c>
      <c r="D1332" t="s">
        <v>143</v>
      </c>
      <c r="E1332">
        <v>2011</v>
      </c>
      <c r="F1332">
        <v>8</v>
      </c>
      <c r="G1332">
        <v>23</v>
      </c>
      <c r="H1332" t="s">
        <v>86</v>
      </c>
      <c r="I1332" t="s">
        <v>478</v>
      </c>
      <c r="J1332" t="s">
        <v>5215</v>
      </c>
      <c r="K1332" t="s">
        <v>5215</v>
      </c>
      <c r="L1332" t="s">
        <v>86</v>
      </c>
      <c r="M1332" t="s">
        <v>148</v>
      </c>
      <c r="N1332" s="50">
        <v>44733543</v>
      </c>
      <c r="O1332" s="51">
        <v>2335801</v>
      </c>
      <c r="P1332" t="s">
        <v>5216</v>
      </c>
      <c r="Q1332" t="s">
        <v>5217</v>
      </c>
      <c r="R1332" t="s">
        <v>310</v>
      </c>
      <c r="S1332" s="49" t="str">
        <f>CONCATENATE(Tabla_Datos[[#This Row],[Nombre_Cliente]]," ",Tabla_Datos[[#This Row],[ApellidoPaterno_Cliente]]," ",Tabla_Datos[[#This Row],[ApellidoMaterno_Cliente]])</f>
        <v>WILLY LEONCIO CHANAME  MORALES</v>
      </c>
      <c r="T1332" s="53">
        <f>DATE(Tabla_Datos[[#This Row],[tAnio]],Tabla_Datos[[#This Row],[tMes]],Tabla_Datos[[#This Row],[tDia]])</f>
        <v>40778</v>
      </c>
      <c r="U1332" s="53" t="str">
        <f>IF(Tabla_Datos[[#This Row],[cProvincia]]="LIMA","LIMA","PROVINCIA")</f>
        <v>PROVINCIA</v>
      </c>
      <c r="V1332" s="53" t="str">
        <f>MID(Tabla_Datos[[#This Row],[pTelefono]],1,SEARCH("-",Tabla_Datos[[#This Row],[pTelefono]],1)-1)</f>
        <v>42</v>
      </c>
      <c r="W1332" s="53" t="str">
        <f>MID(Tabla_Datos[[#This Row],[pTelefono]],SEARCH("-",Tabla_Datos[[#This Row],[pTelefono]],1)+1,LEN(Tabla_Datos[[#This Row],[pTelefono]]))</f>
        <v>342741</v>
      </c>
      <c r="X1332" s="53" t="str">
        <f>CONCATENATE(Tabla_Datos[[#This Row],[TipUrb]]," ",Tabla_Datos[[#This Row],[Calle]]," ",Tabla_Datos[[#This Row],[NumCalle]])</f>
        <v>BA ALONSO DE ALVARADO 1322</v>
      </c>
      <c r="Y1332" t="s">
        <v>484</v>
      </c>
      <c r="Z1332" t="s">
        <v>181</v>
      </c>
      <c r="AA1332" t="s">
        <v>182</v>
      </c>
      <c r="AB1332" t="s">
        <v>95</v>
      </c>
      <c r="AC1332" t="s">
        <v>95</v>
      </c>
      <c r="AD1332" t="s">
        <v>274</v>
      </c>
      <c r="AE1332" t="s">
        <v>95</v>
      </c>
      <c r="AG1332" s="51">
        <v>42029127</v>
      </c>
      <c r="AI1332" t="s">
        <v>4431</v>
      </c>
      <c r="AJ1332" t="s">
        <v>4431</v>
      </c>
      <c r="AK1332" t="s">
        <v>5218</v>
      </c>
      <c r="AL1332">
        <v>1322</v>
      </c>
    </row>
    <row r="1333" spans="1:38">
      <c r="A1333">
        <v>3293251</v>
      </c>
      <c r="B1333" t="s">
        <v>5219</v>
      </c>
      <c r="C1333" t="s">
        <v>18</v>
      </c>
      <c r="D1333" t="s">
        <v>892</v>
      </c>
      <c r="E1333">
        <v>2011</v>
      </c>
      <c r="F1333">
        <v>8</v>
      </c>
      <c r="G1333">
        <v>23</v>
      </c>
      <c r="H1333" t="s">
        <v>86</v>
      </c>
      <c r="I1333" t="s">
        <v>355</v>
      </c>
      <c r="J1333" t="s">
        <v>355</v>
      </c>
      <c r="K1333" t="s">
        <v>982</v>
      </c>
      <c r="L1333" t="s">
        <v>86</v>
      </c>
      <c r="M1333" t="s">
        <v>594</v>
      </c>
      <c r="N1333" s="50">
        <v>99999999</v>
      </c>
      <c r="O1333" s="51">
        <v>2337485</v>
      </c>
      <c r="P1333" t="s">
        <v>5220</v>
      </c>
      <c r="Q1333" t="s">
        <v>5221</v>
      </c>
      <c r="R1333" t="s">
        <v>5222</v>
      </c>
      <c r="S1333" s="49" t="str">
        <f>CONCATENATE(Tabla_Datos[[#This Row],[Nombre_Cliente]]," ",Tabla_Datos[[#This Row],[ApellidoPaterno_Cliente]]," ",Tabla_Datos[[#This Row],[ApellidoMaterno_Cliente]])</f>
        <v xml:space="preserve"> PEDRO PAUL LABRA  QUISPICURO</v>
      </c>
      <c r="T1333" s="53">
        <f>DATE(Tabla_Datos[[#This Row],[tAnio]],Tabla_Datos[[#This Row],[tMes]],Tabla_Datos[[#This Row],[tDia]])</f>
        <v>40778</v>
      </c>
      <c r="U1333" s="53" t="str">
        <f>IF(Tabla_Datos[[#This Row],[cProvincia]]="LIMA","LIMA","PROVINCIA")</f>
        <v>PROVINCIA</v>
      </c>
      <c r="V1333" s="53" t="str">
        <f>MID(Tabla_Datos[[#This Row],[pTelefono]],1,SEARCH("-",Tabla_Datos[[#This Row],[pTelefono]],1)-1)</f>
        <v>1</v>
      </c>
      <c r="W1333" s="53" t="str">
        <f>MID(Tabla_Datos[[#This Row],[pTelefono]],SEARCH("-",Tabla_Datos[[#This Row],[pTelefono]],1)+1,LEN(Tabla_Datos[[#This Row],[pTelefono]]))</f>
        <v>984193985</v>
      </c>
      <c r="X1333" s="53" t="str">
        <f>CONCATENATE(Tabla_Datos[[#This Row],[TipUrb]]," ",Tabla_Datos[[#This Row],[Calle]]," ",Tabla_Datos[[#This Row],[NumCalle]])</f>
        <v>UR LIBERTAD 0</v>
      </c>
      <c r="Y1333" t="s">
        <v>360</v>
      </c>
      <c r="Z1333" t="s">
        <v>93</v>
      </c>
      <c r="AA1333" t="s">
        <v>94</v>
      </c>
      <c r="AB1333" t="s">
        <v>95</v>
      </c>
      <c r="AC1333" t="s">
        <v>95</v>
      </c>
      <c r="AD1333" t="s">
        <v>161</v>
      </c>
      <c r="AE1333" t="s">
        <v>1043</v>
      </c>
      <c r="AF1333">
        <v>10</v>
      </c>
      <c r="AG1333" s="51">
        <v>46776280</v>
      </c>
      <c r="AI1333">
        <v>26</v>
      </c>
      <c r="AJ1333">
        <v>26</v>
      </c>
      <c r="AK1333" t="s">
        <v>1428</v>
      </c>
      <c r="AL1333">
        <v>0</v>
      </c>
    </row>
    <row r="1334" spans="1:38">
      <c r="A1334">
        <v>3291811</v>
      </c>
      <c r="B1334" t="s">
        <v>5223</v>
      </c>
      <c r="C1334" t="s">
        <v>19</v>
      </c>
      <c r="D1334" t="s">
        <v>85</v>
      </c>
      <c r="E1334">
        <v>2011</v>
      </c>
      <c r="F1334">
        <v>8</v>
      </c>
      <c r="G1334">
        <v>23</v>
      </c>
      <c r="H1334" t="s">
        <v>144</v>
      </c>
      <c r="I1334" t="s">
        <v>141</v>
      </c>
      <c r="J1334" t="s">
        <v>521</v>
      </c>
      <c r="K1334" t="s">
        <v>869</v>
      </c>
      <c r="L1334" t="s">
        <v>144</v>
      </c>
      <c r="M1334" t="s">
        <v>102</v>
      </c>
      <c r="O1334" s="51">
        <v>2336439</v>
      </c>
      <c r="P1334" t="s">
        <v>5224</v>
      </c>
      <c r="Q1334" t="s">
        <v>95</v>
      </c>
      <c r="R1334" t="s">
        <v>95</v>
      </c>
      <c r="S1334" s="49" t="str">
        <f>CONCATENATE(Tabla_Datos[[#This Row],[Nombre_Cliente]]," ",Tabla_Datos[[#This Row],[ApellidoPaterno_Cliente]]," ",Tabla_Datos[[#This Row],[ApellidoMaterno_Cliente]])</f>
        <v xml:space="preserve">GRUPO SEMILLA EMPRES    </v>
      </c>
      <c r="T1334" s="53">
        <f>DATE(Tabla_Datos[[#This Row],[tAnio]],Tabla_Datos[[#This Row],[tMes]],Tabla_Datos[[#This Row],[tDia]])</f>
        <v>40778</v>
      </c>
      <c r="U1334" s="53" t="str">
        <f>IF(Tabla_Datos[[#This Row],[cProvincia]]="LIMA","LIMA","PROVINCIA")</f>
        <v>PROVINCIA</v>
      </c>
      <c r="V1334" s="53" t="str">
        <f>MID(Tabla_Datos[[#This Row],[pTelefono]],1,SEARCH("-",Tabla_Datos[[#This Row],[pTelefono]],1)-1)</f>
        <v>64</v>
      </c>
      <c r="W1334" s="53" t="str">
        <f>MID(Tabla_Datos[[#This Row],[pTelefono]],SEARCH("-",Tabla_Datos[[#This Row],[pTelefono]],1)+1,LEN(Tabla_Datos[[#This Row],[pTelefono]]))</f>
        <v>964632303</v>
      </c>
      <c r="X1334" s="53" t="str">
        <f>CONCATENATE(Tabla_Datos[[#This Row],[TipUrb]]," ",Tabla_Datos[[#This Row],[Calle]]," ",Tabla_Datos[[#This Row],[NumCalle]])</f>
        <v>- TRAVEZAN 122</v>
      </c>
      <c r="Y1334" t="s">
        <v>525</v>
      </c>
      <c r="Z1334" t="s">
        <v>122</v>
      </c>
      <c r="AA1334" t="s">
        <v>123</v>
      </c>
      <c r="AB1334" t="s">
        <v>95</v>
      </c>
      <c r="AC1334" t="s">
        <v>95</v>
      </c>
      <c r="AD1334" t="s">
        <v>109</v>
      </c>
      <c r="AE1334" t="s">
        <v>95</v>
      </c>
      <c r="AF1334" t="s">
        <v>95</v>
      </c>
      <c r="AG1334" s="51" t="s">
        <v>95</v>
      </c>
      <c r="AH1334">
        <v>2054145357</v>
      </c>
      <c r="AI1334">
        <v>1</v>
      </c>
      <c r="AJ1334">
        <v>1</v>
      </c>
      <c r="AK1334" t="s">
        <v>5225</v>
      </c>
      <c r="AL1334">
        <v>122</v>
      </c>
    </row>
    <row r="1335" spans="1:38">
      <c r="A1335">
        <v>3292410</v>
      </c>
      <c r="B1335" t="s">
        <v>5226</v>
      </c>
      <c r="C1335" t="s">
        <v>20</v>
      </c>
      <c r="D1335" t="s">
        <v>85</v>
      </c>
      <c r="E1335">
        <v>2011</v>
      </c>
      <c r="F1335">
        <v>8</v>
      </c>
      <c r="G1335">
        <v>23</v>
      </c>
      <c r="H1335" t="s">
        <v>86</v>
      </c>
      <c r="I1335" t="s">
        <v>16</v>
      </c>
      <c r="J1335" t="s">
        <v>16</v>
      </c>
      <c r="K1335" t="s">
        <v>308</v>
      </c>
      <c r="L1335" t="s">
        <v>86</v>
      </c>
      <c r="M1335" t="s">
        <v>88</v>
      </c>
      <c r="N1335" s="50">
        <v>20000021</v>
      </c>
      <c r="O1335" s="51">
        <v>2336906</v>
      </c>
      <c r="P1335" t="s">
        <v>5227</v>
      </c>
      <c r="Q1335" t="s">
        <v>589</v>
      </c>
      <c r="R1335" t="s">
        <v>625</v>
      </c>
      <c r="S1335" s="49" t="str">
        <f>CONCATENATE(Tabla_Datos[[#This Row],[Nombre_Cliente]]," ",Tabla_Datos[[#This Row],[ApellidoPaterno_Cliente]]," ",Tabla_Datos[[#This Row],[ApellidoMaterno_Cliente]])</f>
        <v>HENRY EVELIO GUERRERO CASTILLO</v>
      </c>
      <c r="T1335" s="53">
        <f>DATE(Tabla_Datos[[#This Row],[tAnio]],Tabla_Datos[[#This Row],[tMes]],Tabla_Datos[[#This Row],[tDia]])</f>
        <v>40778</v>
      </c>
      <c r="U1335" s="53" t="str">
        <f>IF(Tabla_Datos[[#This Row],[cProvincia]]="LIMA","LIMA","PROVINCIA")</f>
        <v>LIMA</v>
      </c>
      <c r="V1335" s="53" t="str">
        <f>MID(Tabla_Datos[[#This Row],[pTelefono]],1,SEARCH("-",Tabla_Datos[[#This Row],[pTelefono]],1)-1)</f>
        <v>1</v>
      </c>
      <c r="W1335" s="53" t="str">
        <f>MID(Tabla_Datos[[#This Row],[pTelefono]],SEARCH("-",Tabla_Datos[[#This Row],[pTelefono]],1)+1,LEN(Tabla_Datos[[#This Row],[pTelefono]]))</f>
        <v>985676572</v>
      </c>
      <c r="X1335" s="53" t="str">
        <f>CONCATENATE(Tabla_Datos[[#This Row],[TipUrb]]," ",Tabla_Datos[[#This Row],[Calle]]," ",Tabla_Datos[[#This Row],[NumCalle]])</f>
        <v>UR ANDROMEDA 937</v>
      </c>
      <c r="Y1335" t="s">
        <v>92</v>
      </c>
      <c r="Z1335" t="s">
        <v>122</v>
      </c>
      <c r="AA1335" t="s">
        <v>123</v>
      </c>
      <c r="AB1335" t="s">
        <v>95</v>
      </c>
      <c r="AC1335" t="s">
        <v>95</v>
      </c>
      <c r="AD1335" t="s">
        <v>161</v>
      </c>
      <c r="AE1335" t="s">
        <v>95</v>
      </c>
      <c r="AF1335" t="s">
        <v>95</v>
      </c>
      <c r="AG1335" s="51">
        <v>80654123</v>
      </c>
      <c r="AH1335" t="s">
        <v>95</v>
      </c>
      <c r="AI1335">
        <v>1</v>
      </c>
      <c r="AJ1335">
        <v>1</v>
      </c>
      <c r="AK1335" t="s">
        <v>2107</v>
      </c>
      <c r="AL1335">
        <v>937</v>
      </c>
    </row>
    <row r="1336" spans="1:38">
      <c r="A1336">
        <v>3290234</v>
      </c>
      <c r="B1336" t="s">
        <v>5228</v>
      </c>
      <c r="C1336" t="s">
        <v>19</v>
      </c>
      <c r="D1336" t="s">
        <v>85</v>
      </c>
      <c r="E1336">
        <v>2011</v>
      </c>
      <c r="F1336">
        <v>8</v>
      </c>
      <c r="G1336">
        <v>23</v>
      </c>
      <c r="H1336" t="s">
        <v>144</v>
      </c>
      <c r="I1336" t="s">
        <v>241</v>
      </c>
      <c r="J1336" t="s">
        <v>242</v>
      </c>
      <c r="K1336" t="s">
        <v>242</v>
      </c>
      <c r="L1336" t="s">
        <v>86</v>
      </c>
      <c r="M1336" t="s">
        <v>294</v>
      </c>
      <c r="O1336" s="51">
        <v>2335376</v>
      </c>
      <c r="P1336" t="s">
        <v>5229</v>
      </c>
      <c r="Q1336" t="s">
        <v>457</v>
      </c>
      <c r="R1336" t="s">
        <v>457</v>
      </c>
      <c r="S1336" s="49" t="str">
        <f>CONCATENATE(Tabla_Datos[[#This Row],[Nombre_Cliente]]," ",Tabla_Datos[[#This Row],[ApellidoPaterno_Cliente]]," ",Tabla_Datos[[#This Row],[ApellidoMaterno_Cliente]])</f>
        <v>JUANITO DAVILA DAVILA</v>
      </c>
      <c r="T1336" s="53">
        <f>DATE(Tabla_Datos[[#This Row],[tAnio]],Tabla_Datos[[#This Row],[tMes]],Tabla_Datos[[#This Row],[tDia]])</f>
        <v>40778</v>
      </c>
      <c r="U1336" s="53" t="str">
        <f>IF(Tabla_Datos[[#This Row],[cProvincia]]="LIMA","LIMA","PROVINCIA")</f>
        <v>PROVINCIA</v>
      </c>
      <c r="V1336" s="53" t="str">
        <f>MID(Tabla_Datos[[#This Row],[pTelefono]],1,SEARCH("-",Tabla_Datos[[#This Row],[pTelefono]],1)-1)</f>
        <v>44</v>
      </c>
      <c r="W1336" s="53" t="str">
        <f>MID(Tabla_Datos[[#This Row],[pTelefono]],SEARCH("-",Tabla_Datos[[#This Row],[pTelefono]],1)+1,LEN(Tabla_Datos[[#This Row],[pTelefono]]))</f>
        <v>44222805</v>
      </c>
      <c r="X1336" s="53" t="str">
        <f>CONCATENATE(Tabla_Datos[[#This Row],[TipUrb]]," ",Tabla_Datos[[#This Row],[Calle]]," ",Tabla_Datos[[#This Row],[NumCalle]])</f>
        <v>UR LAS CONSTANCIA 228</v>
      </c>
      <c r="Y1336" t="s">
        <v>246</v>
      </c>
      <c r="Z1336" t="s">
        <v>122</v>
      </c>
      <c r="AA1336" t="s">
        <v>123</v>
      </c>
      <c r="AB1336" t="s">
        <v>95</v>
      </c>
      <c r="AC1336" t="s">
        <v>95</v>
      </c>
      <c r="AD1336" t="s">
        <v>161</v>
      </c>
      <c r="AE1336" t="s">
        <v>95</v>
      </c>
      <c r="AF1336" t="s">
        <v>95</v>
      </c>
      <c r="AG1336" s="51">
        <v>17870246</v>
      </c>
      <c r="AH1336" t="s">
        <v>95</v>
      </c>
      <c r="AI1336">
        <v>1</v>
      </c>
      <c r="AJ1336">
        <v>1</v>
      </c>
      <c r="AK1336" t="s">
        <v>5230</v>
      </c>
      <c r="AL1336">
        <v>228</v>
      </c>
    </row>
    <row r="1337" spans="1:38">
      <c r="A1337">
        <v>3292330</v>
      </c>
      <c r="B1337" t="s">
        <v>5231</v>
      </c>
      <c r="C1337" t="s">
        <v>19</v>
      </c>
      <c r="D1337" t="s">
        <v>85</v>
      </c>
      <c r="E1337">
        <v>2011</v>
      </c>
      <c r="F1337">
        <v>8</v>
      </c>
      <c r="G1337">
        <v>23</v>
      </c>
      <c r="H1337" t="s">
        <v>86</v>
      </c>
      <c r="I1337" t="s">
        <v>16</v>
      </c>
      <c r="J1337" t="s">
        <v>16</v>
      </c>
      <c r="K1337" t="s">
        <v>646</v>
      </c>
      <c r="L1337" t="s">
        <v>86</v>
      </c>
      <c r="M1337" t="s">
        <v>88</v>
      </c>
      <c r="N1337" s="50">
        <v>7737218</v>
      </c>
      <c r="O1337" s="51">
        <v>2336840</v>
      </c>
      <c r="P1337" t="s">
        <v>2651</v>
      </c>
      <c r="Q1337" t="s">
        <v>1135</v>
      </c>
      <c r="R1337" t="s">
        <v>250</v>
      </c>
      <c r="S1337" s="49" t="str">
        <f>CONCATENATE(Tabla_Datos[[#This Row],[Nombre_Cliente]]," ",Tabla_Datos[[#This Row],[ApellidoPaterno_Cliente]]," ",Tabla_Datos[[#This Row],[ApellidoMaterno_Cliente]])</f>
        <v>ELIZABETH ALFARO ESPINOZA</v>
      </c>
      <c r="T1337" s="53">
        <f>DATE(Tabla_Datos[[#This Row],[tAnio]],Tabla_Datos[[#This Row],[tMes]],Tabla_Datos[[#This Row],[tDia]])</f>
        <v>40778</v>
      </c>
      <c r="U1337" s="53" t="str">
        <f>IF(Tabla_Datos[[#This Row],[cProvincia]]="LIMA","LIMA","PROVINCIA")</f>
        <v>LIMA</v>
      </c>
      <c r="V1337" s="53" t="str">
        <f>MID(Tabla_Datos[[#This Row],[pTelefono]],1,SEARCH("-",Tabla_Datos[[#This Row],[pTelefono]],1)-1)</f>
        <v>1</v>
      </c>
      <c r="W1337" s="53" t="str">
        <f>MID(Tabla_Datos[[#This Row],[pTelefono]],SEARCH("-",Tabla_Datos[[#This Row],[pTelefono]],1)+1,LEN(Tabla_Datos[[#This Row],[pTelefono]]))</f>
        <v>992721273</v>
      </c>
      <c r="X1337" s="53" t="str">
        <f>CONCATENATE(Tabla_Datos[[#This Row],[TipUrb]]," ",Tabla_Datos[[#This Row],[Calle]]," ",Tabla_Datos[[#This Row],[NumCalle]])</f>
        <v xml:space="preserve">  MOGABUROS 124</v>
      </c>
      <c r="Y1337" t="s">
        <v>92</v>
      </c>
      <c r="Z1337" t="s">
        <v>196</v>
      </c>
      <c r="AA1337" t="s">
        <v>197</v>
      </c>
      <c r="AB1337" t="s">
        <v>95</v>
      </c>
      <c r="AC1337">
        <v>502</v>
      </c>
      <c r="AD1337" t="s">
        <v>95</v>
      </c>
      <c r="AE1337" t="s">
        <v>95</v>
      </c>
      <c r="AF1337" t="s">
        <v>95</v>
      </c>
      <c r="AG1337" s="51">
        <v>32922090</v>
      </c>
      <c r="AH1337" t="s">
        <v>95</v>
      </c>
      <c r="AI1337">
        <v>1</v>
      </c>
      <c r="AJ1337">
        <v>1</v>
      </c>
      <c r="AK1337" t="s">
        <v>4527</v>
      </c>
      <c r="AL1337">
        <v>124</v>
      </c>
    </row>
    <row r="1338" spans="1:38">
      <c r="A1338">
        <v>3291476</v>
      </c>
      <c r="B1338" t="s">
        <v>5232</v>
      </c>
      <c r="C1338" t="s">
        <v>19</v>
      </c>
      <c r="D1338" t="s">
        <v>85</v>
      </c>
      <c r="E1338">
        <v>2011</v>
      </c>
      <c r="F1338">
        <v>8</v>
      </c>
      <c r="G1338">
        <v>23</v>
      </c>
      <c r="H1338" t="s">
        <v>86</v>
      </c>
      <c r="I1338" t="s">
        <v>241</v>
      </c>
      <c r="J1338" t="s">
        <v>242</v>
      </c>
      <c r="K1338" t="s">
        <v>242</v>
      </c>
      <c r="L1338" t="s">
        <v>86</v>
      </c>
      <c r="M1338" t="s">
        <v>148</v>
      </c>
      <c r="N1338" s="50">
        <v>18014638</v>
      </c>
      <c r="O1338" s="51">
        <v>2336172</v>
      </c>
      <c r="P1338" t="s">
        <v>5233</v>
      </c>
      <c r="Q1338" t="s">
        <v>473</v>
      </c>
      <c r="R1338" t="s">
        <v>769</v>
      </c>
      <c r="S1338" s="49" t="str">
        <f>CONCATENATE(Tabla_Datos[[#This Row],[Nombre_Cliente]]," ",Tabla_Datos[[#This Row],[ApellidoPaterno_Cliente]]," ",Tabla_Datos[[#This Row],[ApellidoMaterno_Cliente]])</f>
        <v>WALTER BERNARDINO CASTAÑEDA GAMBOA</v>
      </c>
      <c r="T1338" s="53">
        <f>DATE(Tabla_Datos[[#This Row],[tAnio]],Tabla_Datos[[#This Row],[tMes]],Tabla_Datos[[#This Row],[tDia]])</f>
        <v>40778</v>
      </c>
      <c r="U1338" s="53" t="str">
        <f>IF(Tabla_Datos[[#This Row],[cProvincia]]="LIMA","LIMA","PROVINCIA")</f>
        <v>PROVINCIA</v>
      </c>
      <c r="V1338" s="53" t="str">
        <f>MID(Tabla_Datos[[#This Row],[pTelefono]],1,SEARCH("-",Tabla_Datos[[#This Row],[pTelefono]],1)-1)</f>
        <v>44</v>
      </c>
      <c r="W1338" s="53" t="str">
        <f>MID(Tabla_Datos[[#This Row],[pTelefono]],SEARCH("-",Tabla_Datos[[#This Row],[pTelefono]],1)+1,LEN(Tabla_Datos[[#This Row],[pTelefono]]))</f>
        <v>12312312</v>
      </c>
      <c r="X1338" s="53" t="str">
        <f>CONCATENATE(Tabla_Datos[[#This Row],[TipUrb]]," ",Tabla_Datos[[#This Row],[Calle]]," ",Tabla_Datos[[#This Row],[NumCalle]])</f>
        <v>UR HONORIO DELGADO 705</v>
      </c>
      <c r="Y1338" t="s">
        <v>246</v>
      </c>
      <c r="Z1338" t="s">
        <v>122</v>
      </c>
      <c r="AA1338" t="s">
        <v>123</v>
      </c>
      <c r="AB1338" t="s">
        <v>95</v>
      </c>
      <c r="AC1338" t="s">
        <v>95</v>
      </c>
      <c r="AD1338" t="s">
        <v>161</v>
      </c>
      <c r="AE1338" t="s">
        <v>95</v>
      </c>
      <c r="AF1338" t="s">
        <v>95</v>
      </c>
      <c r="AG1338" s="51">
        <v>17821576</v>
      </c>
      <c r="AH1338" t="s">
        <v>95</v>
      </c>
      <c r="AI1338">
        <v>1</v>
      </c>
      <c r="AJ1338">
        <v>1</v>
      </c>
      <c r="AK1338" t="s">
        <v>5234</v>
      </c>
      <c r="AL1338">
        <v>705</v>
      </c>
    </row>
    <row r="1339" spans="1:38">
      <c r="A1339">
        <v>3291976</v>
      </c>
      <c r="B1339" t="s">
        <v>5235</v>
      </c>
      <c r="C1339" t="s">
        <v>18</v>
      </c>
      <c r="D1339" t="s">
        <v>85</v>
      </c>
      <c r="E1339">
        <v>2011</v>
      </c>
      <c r="F1339">
        <v>8</v>
      </c>
      <c r="G1339">
        <v>23</v>
      </c>
      <c r="H1339" t="s">
        <v>86</v>
      </c>
      <c r="I1339" t="s">
        <v>141</v>
      </c>
      <c r="J1339" t="s">
        <v>521</v>
      </c>
      <c r="K1339" t="s">
        <v>521</v>
      </c>
      <c r="L1339" t="s">
        <v>86</v>
      </c>
      <c r="M1339" t="s">
        <v>294</v>
      </c>
      <c r="N1339" s="50">
        <v>42415350</v>
      </c>
      <c r="O1339" s="51">
        <v>2336482</v>
      </c>
      <c r="P1339" t="s">
        <v>5236</v>
      </c>
      <c r="Q1339" t="s">
        <v>5237</v>
      </c>
      <c r="R1339" t="s">
        <v>3811</v>
      </c>
      <c r="S1339" s="49" t="str">
        <f>CONCATENATE(Tabla_Datos[[#This Row],[Nombre_Cliente]]," ",Tabla_Datos[[#This Row],[ApellidoPaterno_Cliente]]," ",Tabla_Datos[[#This Row],[ApellidoMaterno_Cliente]])</f>
        <v>JULIAN PASQUEL COTRINA</v>
      </c>
      <c r="T1339" s="53">
        <f>DATE(Tabla_Datos[[#This Row],[tAnio]],Tabla_Datos[[#This Row],[tMes]],Tabla_Datos[[#This Row],[tDia]])</f>
        <v>40778</v>
      </c>
      <c r="U1339" s="53" t="str">
        <f>IF(Tabla_Datos[[#This Row],[cProvincia]]="LIMA","LIMA","PROVINCIA")</f>
        <v>PROVINCIA</v>
      </c>
      <c r="V1339" s="53" t="str">
        <f>MID(Tabla_Datos[[#This Row],[pTelefono]],1,SEARCH("-",Tabla_Datos[[#This Row],[pTelefono]],1)-1)</f>
        <v>64</v>
      </c>
      <c r="W1339" s="53" t="str">
        <f>MID(Tabla_Datos[[#This Row],[pTelefono]],SEARCH("-",Tabla_Datos[[#This Row],[pTelefono]],1)+1,LEN(Tabla_Datos[[#This Row],[pTelefono]]))</f>
        <v>978540556</v>
      </c>
      <c r="X1339" s="53" t="str">
        <f>CONCATENATE(Tabla_Datos[[#This Row],[TipUrb]]," ",Tabla_Datos[[#This Row],[Calle]]," ",Tabla_Datos[[#This Row],[NumCalle]])</f>
        <v xml:space="preserve">  LIBERTAD 831</v>
      </c>
      <c r="Y1339" t="s">
        <v>525</v>
      </c>
      <c r="Z1339" t="s">
        <v>93</v>
      </c>
      <c r="AA1339" t="s">
        <v>94</v>
      </c>
      <c r="AB1339" t="s">
        <v>95</v>
      </c>
      <c r="AC1339" t="s">
        <v>95</v>
      </c>
      <c r="AD1339" t="s">
        <v>95</v>
      </c>
      <c r="AE1339" t="s">
        <v>95</v>
      </c>
      <c r="AG1339" s="51">
        <v>19811986</v>
      </c>
      <c r="AI1339" t="s">
        <v>3234</v>
      </c>
      <c r="AJ1339" t="s">
        <v>3234</v>
      </c>
      <c r="AK1339" t="s">
        <v>1428</v>
      </c>
      <c r="AL1339">
        <v>831</v>
      </c>
    </row>
    <row r="1340" spans="1:38">
      <c r="A1340">
        <v>3290192</v>
      </c>
      <c r="B1340" t="s">
        <v>5238</v>
      </c>
      <c r="C1340" t="s">
        <v>19</v>
      </c>
      <c r="D1340" t="s">
        <v>143</v>
      </c>
      <c r="E1340">
        <v>2011</v>
      </c>
      <c r="F1340">
        <v>8</v>
      </c>
      <c r="G1340">
        <v>23</v>
      </c>
      <c r="H1340" t="s">
        <v>86</v>
      </c>
      <c r="I1340" t="s">
        <v>241</v>
      </c>
      <c r="J1340" t="s">
        <v>242</v>
      </c>
      <c r="K1340" t="s">
        <v>2610</v>
      </c>
      <c r="L1340" t="s">
        <v>86</v>
      </c>
      <c r="M1340" t="s">
        <v>148</v>
      </c>
      <c r="O1340" s="51">
        <v>2335340</v>
      </c>
      <c r="P1340" t="s">
        <v>5239</v>
      </c>
      <c r="Q1340" t="s">
        <v>5240</v>
      </c>
      <c r="R1340" t="s">
        <v>2852</v>
      </c>
      <c r="S1340" s="49" t="str">
        <f>CONCATENATE(Tabla_Datos[[#This Row],[Nombre_Cliente]]," ",Tabla_Datos[[#This Row],[ApellidoPaterno_Cliente]]," ",Tabla_Datos[[#This Row],[ApellidoMaterno_Cliente]])</f>
        <v>TEOFILO MIZUKAMI GUERRA</v>
      </c>
      <c r="T1340" s="53">
        <f>DATE(Tabla_Datos[[#This Row],[tAnio]],Tabla_Datos[[#This Row],[tMes]],Tabla_Datos[[#This Row],[tDia]])</f>
        <v>40778</v>
      </c>
      <c r="U1340" s="53" t="str">
        <f>IF(Tabla_Datos[[#This Row],[cProvincia]]="LIMA","LIMA","PROVINCIA")</f>
        <v>PROVINCIA</v>
      </c>
      <c r="V1340" s="53" t="str">
        <f>MID(Tabla_Datos[[#This Row],[pTelefono]],1,SEARCH("-",Tabla_Datos[[#This Row],[pTelefono]],1)-1)</f>
        <v>44</v>
      </c>
      <c r="W1340" s="53" t="str">
        <f>MID(Tabla_Datos[[#This Row],[pTelefono]],SEARCH("-",Tabla_Datos[[#This Row],[pTelefono]],1)+1,LEN(Tabla_Datos[[#This Row],[pTelefono]]))</f>
        <v>950526394</v>
      </c>
      <c r="X1340" s="53" t="str">
        <f>CONCATENATE(Tabla_Datos[[#This Row],[TipUrb]]," ",Tabla_Datos[[#This Row],[Calle]]," ",Tabla_Datos[[#This Row],[NumCalle]])</f>
        <v>UR LOS LAURELES 164</v>
      </c>
      <c r="Y1340" t="s">
        <v>246</v>
      </c>
      <c r="Z1340" t="s">
        <v>152</v>
      </c>
      <c r="AA1340" t="s">
        <v>153</v>
      </c>
      <c r="AB1340" t="s">
        <v>95</v>
      </c>
      <c r="AC1340" t="s">
        <v>95</v>
      </c>
      <c r="AD1340" t="s">
        <v>161</v>
      </c>
      <c r="AE1340" t="s">
        <v>95</v>
      </c>
      <c r="AF1340" t="s">
        <v>95</v>
      </c>
      <c r="AG1340" s="51">
        <v>40976073</v>
      </c>
      <c r="AH1340" t="s">
        <v>95</v>
      </c>
      <c r="AI1340">
        <v>1</v>
      </c>
      <c r="AJ1340">
        <v>1</v>
      </c>
      <c r="AK1340" t="s">
        <v>732</v>
      </c>
      <c r="AL1340">
        <v>164</v>
      </c>
    </row>
    <row r="1341" spans="1:38">
      <c r="A1341">
        <v>3291765</v>
      </c>
      <c r="B1341" t="s">
        <v>5241</v>
      </c>
      <c r="C1341" t="s">
        <v>20</v>
      </c>
      <c r="D1341" t="s">
        <v>85</v>
      </c>
      <c r="E1341">
        <v>2011</v>
      </c>
      <c r="F1341">
        <v>8</v>
      </c>
      <c r="G1341">
        <v>23</v>
      </c>
      <c r="H1341" t="s">
        <v>86</v>
      </c>
      <c r="I1341" t="s">
        <v>16</v>
      </c>
      <c r="J1341" t="s">
        <v>16</v>
      </c>
      <c r="K1341" t="s">
        <v>277</v>
      </c>
      <c r="L1341" t="s">
        <v>86</v>
      </c>
      <c r="M1341" t="s">
        <v>88</v>
      </c>
      <c r="N1341" s="50">
        <v>20000021</v>
      </c>
      <c r="O1341" s="51">
        <v>2336398</v>
      </c>
      <c r="P1341" t="s">
        <v>5242</v>
      </c>
      <c r="Q1341" t="s">
        <v>4251</v>
      </c>
      <c r="R1341" t="s">
        <v>2305</v>
      </c>
      <c r="S1341" s="49" t="str">
        <f>CONCATENATE(Tabla_Datos[[#This Row],[Nombre_Cliente]]," ",Tabla_Datos[[#This Row],[ApellidoPaterno_Cliente]]," ",Tabla_Datos[[#This Row],[ApellidoMaterno_Cliente]])</f>
        <v>WALDIR ANGEL VELASQUEZ CHIPANA</v>
      </c>
      <c r="T1341" s="53">
        <f>DATE(Tabla_Datos[[#This Row],[tAnio]],Tabla_Datos[[#This Row],[tMes]],Tabla_Datos[[#This Row],[tDia]])</f>
        <v>40778</v>
      </c>
      <c r="U1341" s="53" t="str">
        <f>IF(Tabla_Datos[[#This Row],[cProvincia]]="LIMA","LIMA","PROVINCIA")</f>
        <v>LIMA</v>
      </c>
      <c r="V1341" s="53" t="str">
        <f>MID(Tabla_Datos[[#This Row],[pTelefono]],1,SEARCH("-",Tabla_Datos[[#This Row],[pTelefono]],1)-1)</f>
        <v>1</v>
      </c>
      <c r="W1341" s="53" t="str">
        <f>MID(Tabla_Datos[[#This Row],[pTelefono]],SEARCH("-",Tabla_Datos[[#This Row],[pTelefono]],1)+1,LEN(Tabla_Datos[[#This Row],[pTelefono]]))</f>
        <v>961753903</v>
      </c>
      <c r="X1341" s="53" t="str">
        <f>CONCATENATE(Tabla_Datos[[#This Row],[TipUrb]]," ",Tabla_Datos[[#This Row],[Calle]]," ",Tabla_Datos[[#This Row],[NumCalle]])</f>
        <v>CV SAN CLEMENTE 0</v>
      </c>
      <c r="Y1341" t="s">
        <v>92</v>
      </c>
      <c r="Z1341" t="s">
        <v>122</v>
      </c>
      <c r="AA1341" t="s">
        <v>123</v>
      </c>
      <c r="AB1341" t="s">
        <v>95</v>
      </c>
      <c r="AC1341" t="s">
        <v>95</v>
      </c>
      <c r="AD1341" t="s">
        <v>352</v>
      </c>
      <c r="AE1341" t="s">
        <v>474</v>
      </c>
      <c r="AF1341">
        <v>9</v>
      </c>
      <c r="AG1341" s="51">
        <v>40619674</v>
      </c>
      <c r="AH1341" t="s">
        <v>95</v>
      </c>
      <c r="AI1341">
        <v>1</v>
      </c>
      <c r="AJ1341">
        <v>1</v>
      </c>
      <c r="AK1341" t="s">
        <v>5243</v>
      </c>
      <c r="AL1341">
        <v>0</v>
      </c>
    </row>
    <row r="1342" spans="1:38">
      <c r="A1342">
        <v>3292223</v>
      </c>
      <c r="B1342" t="s">
        <v>5244</v>
      </c>
      <c r="C1342" t="s">
        <v>20</v>
      </c>
      <c r="D1342" t="s">
        <v>85</v>
      </c>
      <c r="E1342">
        <v>2011</v>
      </c>
      <c r="F1342">
        <v>8</v>
      </c>
      <c r="G1342">
        <v>23</v>
      </c>
      <c r="H1342" t="s">
        <v>86</v>
      </c>
      <c r="I1342" t="s">
        <v>16</v>
      </c>
      <c r="J1342" t="s">
        <v>16</v>
      </c>
      <c r="K1342" t="s">
        <v>567</v>
      </c>
      <c r="L1342" t="s">
        <v>86</v>
      </c>
      <c r="M1342" t="s">
        <v>88</v>
      </c>
      <c r="N1342" s="50">
        <v>43067493</v>
      </c>
      <c r="O1342" s="51">
        <v>2336762</v>
      </c>
      <c r="P1342" t="s">
        <v>5245</v>
      </c>
      <c r="Q1342" t="s">
        <v>5246</v>
      </c>
      <c r="R1342" t="s">
        <v>1389</v>
      </c>
      <c r="S1342" s="49" t="str">
        <f>CONCATENATE(Tabla_Datos[[#This Row],[Nombre_Cliente]]," ",Tabla_Datos[[#This Row],[ApellidoPaterno_Cliente]]," ",Tabla_Datos[[#This Row],[ApellidoMaterno_Cliente]])</f>
        <v>CARMELA BERTHA GOICOCHEA FERNANDEZ</v>
      </c>
      <c r="T1342" s="53">
        <f>DATE(Tabla_Datos[[#This Row],[tAnio]],Tabla_Datos[[#This Row],[tMes]],Tabla_Datos[[#This Row],[tDia]])</f>
        <v>40778</v>
      </c>
      <c r="U1342" s="53" t="str">
        <f>IF(Tabla_Datos[[#This Row],[cProvincia]]="LIMA","LIMA","PROVINCIA")</f>
        <v>LIMA</v>
      </c>
      <c r="V1342" s="53" t="str">
        <f>MID(Tabla_Datos[[#This Row],[pTelefono]],1,SEARCH("-",Tabla_Datos[[#This Row],[pTelefono]],1)-1)</f>
        <v>1</v>
      </c>
      <c r="W1342" s="53" t="str">
        <f>MID(Tabla_Datos[[#This Row],[pTelefono]],SEARCH("-",Tabla_Datos[[#This Row],[pTelefono]],1)+1,LEN(Tabla_Datos[[#This Row],[pTelefono]]))</f>
        <v>14512924</v>
      </c>
      <c r="X1342" s="53" t="str">
        <f>CONCATENATE(Tabla_Datos[[#This Row],[TipUrb]]," ",Tabla_Datos[[#This Row],[Calle]]," ",Tabla_Datos[[#This Row],[NumCalle]])</f>
        <v>UR CHACHANI 152</v>
      </c>
      <c r="Y1342" t="s">
        <v>92</v>
      </c>
      <c r="Z1342" t="s">
        <v>196</v>
      </c>
      <c r="AA1342" t="s">
        <v>197</v>
      </c>
      <c r="AB1342" t="s">
        <v>95</v>
      </c>
      <c r="AC1342" t="s">
        <v>95</v>
      </c>
      <c r="AD1342" t="s">
        <v>161</v>
      </c>
      <c r="AE1342" t="s">
        <v>95</v>
      </c>
      <c r="AF1342" t="s">
        <v>95</v>
      </c>
      <c r="AG1342" s="51">
        <v>8722674</v>
      </c>
      <c r="AH1342" t="s">
        <v>95</v>
      </c>
      <c r="AI1342">
        <v>1</v>
      </c>
      <c r="AJ1342">
        <v>1</v>
      </c>
      <c r="AK1342" t="s">
        <v>4549</v>
      </c>
      <c r="AL1342">
        <v>152</v>
      </c>
    </row>
    <row r="1343" spans="1:38">
      <c r="A1343">
        <v>3292203</v>
      </c>
      <c r="B1343" t="s">
        <v>5247</v>
      </c>
      <c r="C1343" t="s">
        <v>18</v>
      </c>
      <c r="D1343" t="s">
        <v>85</v>
      </c>
      <c r="E1343">
        <v>2011</v>
      </c>
      <c r="F1343">
        <v>8</v>
      </c>
      <c r="G1343">
        <v>23</v>
      </c>
      <c r="H1343" t="s">
        <v>86</v>
      </c>
      <c r="I1343" t="s">
        <v>16</v>
      </c>
      <c r="J1343" t="s">
        <v>16</v>
      </c>
      <c r="K1343" t="s">
        <v>562</v>
      </c>
      <c r="L1343" t="s">
        <v>86</v>
      </c>
      <c r="M1343" t="s">
        <v>88</v>
      </c>
      <c r="N1343" s="50">
        <v>8274209</v>
      </c>
      <c r="O1343" s="51">
        <v>2336741</v>
      </c>
      <c r="P1343" t="s">
        <v>5248</v>
      </c>
      <c r="Q1343" t="s">
        <v>1134</v>
      </c>
      <c r="R1343" t="s">
        <v>5249</v>
      </c>
      <c r="S1343" s="49" t="str">
        <f>CONCATENATE(Tabla_Datos[[#This Row],[Nombre_Cliente]]," ",Tabla_Datos[[#This Row],[ApellidoPaterno_Cliente]]," ",Tabla_Datos[[#This Row],[ApellidoMaterno_Cliente]])</f>
        <v>JORGE MIGUEL QUIROZ MURGA</v>
      </c>
      <c r="T1343" s="53">
        <f>DATE(Tabla_Datos[[#This Row],[tAnio]],Tabla_Datos[[#This Row],[tMes]],Tabla_Datos[[#This Row],[tDia]])</f>
        <v>40778</v>
      </c>
      <c r="U1343" s="53" t="str">
        <f>IF(Tabla_Datos[[#This Row],[cProvincia]]="LIMA","LIMA","PROVINCIA")</f>
        <v>LIMA</v>
      </c>
      <c r="V1343" s="53" t="str">
        <f>MID(Tabla_Datos[[#This Row],[pTelefono]],1,SEARCH("-",Tabla_Datos[[#This Row],[pTelefono]],1)-1)</f>
        <v>1</v>
      </c>
      <c r="W1343" s="53" t="str">
        <f>MID(Tabla_Datos[[#This Row],[pTelefono]],SEARCH("-",Tabla_Datos[[#This Row],[pTelefono]],1)+1,LEN(Tabla_Datos[[#This Row],[pTelefono]]))</f>
        <v>948330075</v>
      </c>
      <c r="X1343" s="53" t="str">
        <f>CONCATENATE(Tabla_Datos[[#This Row],[TipUrb]]," ",Tabla_Datos[[#This Row],[Calle]]," ",Tabla_Datos[[#This Row],[NumCalle]])</f>
        <v xml:space="preserve">  MORAN, GENERAL TRINIDAD 389</v>
      </c>
      <c r="Y1343" t="s">
        <v>92</v>
      </c>
      <c r="Z1343" t="s">
        <v>93</v>
      </c>
      <c r="AA1343" t="s">
        <v>94</v>
      </c>
      <c r="AB1343">
        <v>3</v>
      </c>
      <c r="AC1343">
        <v>3</v>
      </c>
      <c r="AD1343" t="s">
        <v>95</v>
      </c>
      <c r="AE1343" t="s">
        <v>95</v>
      </c>
      <c r="AG1343" s="51">
        <v>42366690</v>
      </c>
      <c r="AI1343" t="s">
        <v>5250</v>
      </c>
      <c r="AJ1343" t="s">
        <v>5250</v>
      </c>
      <c r="AK1343" t="s">
        <v>5251</v>
      </c>
      <c r="AL1343">
        <v>389</v>
      </c>
    </row>
    <row r="1344" spans="1:38">
      <c r="A1344">
        <v>3292833</v>
      </c>
      <c r="B1344" t="s">
        <v>5252</v>
      </c>
      <c r="C1344" t="s">
        <v>18</v>
      </c>
      <c r="D1344" t="s">
        <v>892</v>
      </c>
      <c r="E1344">
        <v>2011</v>
      </c>
      <c r="F1344">
        <v>8</v>
      </c>
      <c r="G1344">
        <v>23</v>
      </c>
      <c r="H1344" t="s">
        <v>86</v>
      </c>
      <c r="I1344" t="s">
        <v>132</v>
      </c>
      <c r="J1344" t="s">
        <v>132</v>
      </c>
      <c r="K1344" t="s">
        <v>132</v>
      </c>
      <c r="L1344" t="s">
        <v>86</v>
      </c>
      <c r="M1344" t="s">
        <v>133</v>
      </c>
      <c r="N1344" s="50">
        <v>2848059</v>
      </c>
      <c r="O1344" s="51">
        <v>2337110</v>
      </c>
      <c r="P1344" t="s">
        <v>5253</v>
      </c>
      <c r="Q1344" t="s">
        <v>5254</v>
      </c>
      <c r="R1344" t="s">
        <v>5255</v>
      </c>
      <c r="S1344" s="49" t="str">
        <f>CONCATENATE(Tabla_Datos[[#This Row],[Nombre_Cliente]]," ",Tabla_Datos[[#This Row],[ApellidoPaterno_Cliente]]," ",Tabla_Datos[[#This Row],[ApellidoMaterno_Cliente]])</f>
        <v xml:space="preserve">STEPHANIE SOLANGE ARANDA   JIMENEZ </v>
      </c>
      <c r="T1344" s="53">
        <f>DATE(Tabla_Datos[[#This Row],[tAnio]],Tabla_Datos[[#This Row],[tMes]],Tabla_Datos[[#This Row],[tDia]])</f>
        <v>40778</v>
      </c>
      <c r="U1344" s="53" t="str">
        <f>IF(Tabla_Datos[[#This Row],[cProvincia]]="LIMA","LIMA","PROVINCIA")</f>
        <v>PROVINCIA</v>
      </c>
      <c r="V1344" s="53" t="str">
        <f>MID(Tabla_Datos[[#This Row],[pTelefono]],1,SEARCH("-",Tabla_Datos[[#This Row],[pTelefono]],1)-1)</f>
        <v>1</v>
      </c>
      <c r="W1344" s="53" t="str">
        <f>MID(Tabla_Datos[[#This Row],[pTelefono]],SEARCH("-",Tabla_Datos[[#This Row],[pTelefono]],1)+1,LEN(Tabla_Datos[[#This Row],[pTelefono]]))</f>
        <v>968091780</v>
      </c>
      <c r="X1344" s="53" t="str">
        <f>CONCATENATE(Tabla_Datos[[#This Row],[TipUrb]]," ",Tabla_Datos[[#This Row],[Calle]]," ",Tabla_Datos[[#This Row],[NumCalle]])</f>
        <v xml:space="preserve">  CIRCUNVALUACION 191</v>
      </c>
      <c r="Y1344" t="s">
        <v>137</v>
      </c>
      <c r="Z1344" t="s">
        <v>93</v>
      </c>
      <c r="AA1344" t="s">
        <v>94</v>
      </c>
      <c r="AB1344" t="s">
        <v>95</v>
      </c>
      <c r="AC1344" t="s">
        <v>95</v>
      </c>
      <c r="AD1344" t="s">
        <v>95</v>
      </c>
      <c r="AE1344" t="s">
        <v>95</v>
      </c>
      <c r="AG1344" s="51">
        <v>41867389</v>
      </c>
      <c r="AI1344">
        <v>26</v>
      </c>
      <c r="AJ1344">
        <v>26</v>
      </c>
      <c r="AK1344" t="s">
        <v>5256</v>
      </c>
      <c r="AL1344">
        <v>191</v>
      </c>
    </row>
    <row r="1345" spans="1:38">
      <c r="A1345">
        <v>3291444</v>
      </c>
      <c r="B1345" t="s">
        <v>5257</v>
      </c>
      <c r="C1345" t="s">
        <v>20</v>
      </c>
      <c r="D1345" t="s">
        <v>85</v>
      </c>
      <c r="E1345">
        <v>2011</v>
      </c>
      <c r="F1345">
        <v>8</v>
      </c>
      <c r="G1345">
        <v>23</v>
      </c>
      <c r="H1345" t="s">
        <v>86</v>
      </c>
      <c r="I1345" t="s">
        <v>141</v>
      </c>
      <c r="J1345" t="s">
        <v>521</v>
      </c>
      <c r="K1345" t="s">
        <v>521</v>
      </c>
      <c r="L1345" t="s">
        <v>86</v>
      </c>
      <c r="M1345" t="s">
        <v>88</v>
      </c>
      <c r="N1345" s="50">
        <v>10762376</v>
      </c>
      <c r="O1345" s="51">
        <v>2336145</v>
      </c>
      <c r="P1345" t="s">
        <v>5258</v>
      </c>
      <c r="Q1345" t="s">
        <v>327</v>
      </c>
      <c r="R1345" t="s">
        <v>115</v>
      </c>
      <c r="S1345" s="49" t="str">
        <f>CONCATENATE(Tabla_Datos[[#This Row],[Nombre_Cliente]]," ",Tabla_Datos[[#This Row],[ApellidoPaterno_Cliente]]," ",Tabla_Datos[[#This Row],[ApellidoMaterno_Cliente]])</f>
        <v>CLAUDIO ISAAC MEDRANO MUÑOZ</v>
      </c>
      <c r="T1345" s="53">
        <f>DATE(Tabla_Datos[[#This Row],[tAnio]],Tabla_Datos[[#This Row],[tMes]],Tabla_Datos[[#This Row],[tDia]])</f>
        <v>40778</v>
      </c>
      <c r="U1345" s="53" t="str">
        <f>IF(Tabla_Datos[[#This Row],[cProvincia]]="LIMA","LIMA","PROVINCIA")</f>
        <v>PROVINCIA</v>
      </c>
      <c r="V1345" s="53" t="str">
        <f>MID(Tabla_Datos[[#This Row],[pTelefono]],1,SEARCH("-",Tabla_Datos[[#This Row],[pTelefono]],1)-1)</f>
        <v>64</v>
      </c>
      <c r="W1345" s="53" t="str">
        <f>MID(Tabla_Datos[[#This Row],[pTelefono]],SEARCH("-",Tabla_Datos[[#This Row],[pTelefono]],1)+1,LEN(Tabla_Datos[[#This Row],[pTelefono]]))</f>
        <v>954487462</v>
      </c>
      <c r="X1345" s="53" t="str">
        <f>CONCATENATE(Tabla_Datos[[#This Row],[TipUrb]]," ",Tabla_Datos[[#This Row],[Calle]]," ",Tabla_Datos[[#This Row],[NumCalle]])</f>
        <v xml:space="preserve">  PANAMA 957</v>
      </c>
      <c r="Y1345" t="s">
        <v>525</v>
      </c>
      <c r="Z1345" t="s">
        <v>349</v>
      </c>
      <c r="AA1345" t="s">
        <v>350</v>
      </c>
      <c r="AB1345" t="s">
        <v>95</v>
      </c>
      <c r="AC1345" t="s">
        <v>95</v>
      </c>
      <c r="AD1345" t="s">
        <v>95</v>
      </c>
      <c r="AE1345" t="s">
        <v>95</v>
      </c>
      <c r="AF1345" t="s">
        <v>95</v>
      </c>
      <c r="AG1345" s="51">
        <v>19856506</v>
      </c>
      <c r="AH1345" t="s">
        <v>95</v>
      </c>
      <c r="AI1345">
        <v>1</v>
      </c>
      <c r="AJ1345">
        <v>1</v>
      </c>
      <c r="AK1345" t="s">
        <v>5259</v>
      </c>
      <c r="AL1345">
        <v>957</v>
      </c>
    </row>
    <row r="1346" spans="1:38">
      <c r="A1346">
        <v>3290704</v>
      </c>
      <c r="B1346" t="s">
        <v>5260</v>
      </c>
      <c r="C1346" t="s">
        <v>19</v>
      </c>
      <c r="D1346" t="s">
        <v>143</v>
      </c>
      <c r="E1346">
        <v>2011</v>
      </c>
      <c r="F1346">
        <v>8</v>
      </c>
      <c r="G1346">
        <v>23</v>
      </c>
      <c r="H1346" t="s">
        <v>144</v>
      </c>
      <c r="I1346" t="s">
        <v>16</v>
      </c>
      <c r="J1346" t="s">
        <v>16</v>
      </c>
      <c r="K1346" t="s">
        <v>3450</v>
      </c>
      <c r="L1346" t="s">
        <v>86</v>
      </c>
      <c r="M1346" t="s">
        <v>88</v>
      </c>
      <c r="N1346" s="50">
        <v>25720947</v>
      </c>
      <c r="O1346" s="51">
        <v>2335676</v>
      </c>
      <c r="P1346" t="s">
        <v>5261</v>
      </c>
      <c r="Q1346" t="s">
        <v>5262</v>
      </c>
      <c r="R1346" t="s">
        <v>3852</v>
      </c>
      <c r="S1346" s="49" t="str">
        <f>CONCATENATE(Tabla_Datos[[#This Row],[Nombre_Cliente]]," ",Tabla_Datos[[#This Row],[ApellidoPaterno_Cliente]]," ",Tabla_Datos[[#This Row],[ApellidoMaterno_Cliente]])</f>
        <v>KARIN ANCAJIMA ZAPATA</v>
      </c>
      <c r="T1346" s="53">
        <f>DATE(Tabla_Datos[[#This Row],[tAnio]],Tabla_Datos[[#This Row],[tMes]],Tabla_Datos[[#This Row],[tDia]])</f>
        <v>40778</v>
      </c>
      <c r="U1346" s="53" t="str">
        <f>IF(Tabla_Datos[[#This Row],[cProvincia]]="LIMA","LIMA","PROVINCIA")</f>
        <v>LIMA</v>
      </c>
      <c r="V1346" s="53" t="str">
        <f>MID(Tabla_Datos[[#This Row],[pTelefono]],1,SEARCH("-",Tabla_Datos[[#This Row],[pTelefono]],1)-1)</f>
        <v>1</v>
      </c>
      <c r="W1346" s="53" t="str">
        <f>MID(Tabla_Datos[[#This Row],[pTelefono]],SEARCH("-",Tabla_Datos[[#This Row],[pTelefono]],1)+1,LEN(Tabla_Datos[[#This Row],[pTelefono]]))</f>
        <v>996037298</v>
      </c>
      <c r="X1346" s="53" t="str">
        <f>CONCATENATE(Tabla_Datos[[#This Row],[TipUrb]]," ",Tabla_Datos[[#This Row],[Calle]]," ",Tabla_Datos[[#This Row],[NumCalle]])</f>
        <v>UP . 0</v>
      </c>
      <c r="Y1346" t="s">
        <v>92</v>
      </c>
      <c r="Z1346" t="s">
        <v>152</v>
      </c>
      <c r="AA1346" t="s">
        <v>153</v>
      </c>
      <c r="AB1346" t="s">
        <v>95</v>
      </c>
      <c r="AC1346" t="s">
        <v>95</v>
      </c>
      <c r="AD1346" t="s">
        <v>286</v>
      </c>
      <c r="AE1346" t="s">
        <v>1847</v>
      </c>
      <c r="AF1346">
        <v>4</v>
      </c>
      <c r="AG1346" s="51">
        <v>3661866</v>
      </c>
      <c r="AH1346" t="s">
        <v>95</v>
      </c>
      <c r="AI1346">
        <v>1</v>
      </c>
      <c r="AJ1346">
        <v>1</v>
      </c>
      <c r="AK1346" t="s">
        <v>221</v>
      </c>
      <c r="AL1346">
        <v>0</v>
      </c>
    </row>
    <row r="1347" spans="1:38">
      <c r="A1347">
        <v>3290414</v>
      </c>
      <c r="B1347" t="s">
        <v>5263</v>
      </c>
      <c r="C1347" t="s">
        <v>20</v>
      </c>
      <c r="D1347" t="s">
        <v>85</v>
      </c>
      <c r="E1347">
        <v>2011</v>
      </c>
      <c r="F1347">
        <v>8</v>
      </c>
      <c r="G1347">
        <v>23</v>
      </c>
      <c r="H1347" t="s">
        <v>86</v>
      </c>
      <c r="I1347" t="s">
        <v>16</v>
      </c>
      <c r="J1347" t="s">
        <v>16</v>
      </c>
      <c r="K1347" t="s">
        <v>308</v>
      </c>
      <c r="L1347" t="s">
        <v>86</v>
      </c>
      <c r="M1347" t="s">
        <v>88</v>
      </c>
      <c r="N1347" s="50">
        <v>11111134</v>
      </c>
      <c r="O1347" s="51">
        <v>2335534</v>
      </c>
      <c r="P1347" t="s">
        <v>5042</v>
      </c>
      <c r="Q1347" t="s">
        <v>1671</v>
      </c>
      <c r="R1347" t="s">
        <v>1211</v>
      </c>
      <c r="S1347" s="49" t="str">
        <f>CONCATENATE(Tabla_Datos[[#This Row],[Nombre_Cliente]]," ",Tabla_Datos[[#This Row],[ApellidoPaterno_Cliente]]," ",Tabla_Datos[[#This Row],[ApellidoMaterno_Cliente]])</f>
        <v>FRANCISCA CUEVA NAVARRO</v>
      </c>
      <c r="T1347" s="53">
        <f>DATE(Tabla_Datos[[#This Row],[tAnio]],Tabla_Datos[[#This Row],[tMes]],Tabla_Datos[[#This Row],[tDia]])</f>
        <v>40778</v>
      </c>
      <c r="U1347" s="53" t="str">
        <f>IF(Tabla_Datos[[#This Row],[cProvincia]]="LIMA","LIMA","PROVINCIA")</f>
        <v>LIMA</v>
      </c>
      <c r="V1347" s="53" t="str">
        <f>MID(Tabla_Datos[[#This Row],[pTelefono]],1,SEARCH("-",Tabla_Datos[[#This Row],[pTelefono]],1)-1)</f>
        <v>1</v>
      </c>
      <c r="W1347" s="53" t="str">
        <f>MID(Tabla_Datos[[#This Row],[pTelefono]],SEARCH("-",Tabla_Datos[[#This Row],[pTelefono]],1)+1,LEN(Tabla_Datos[[#This Row],[pTelefono]]))</f>
        <v>969710360</v>
      </c>
      <c r="X1347" s="53" t="str">
        <f>CONCATENATE(Tabla_Datos[[#This Row],[TipUrb]]," ",Tabla_Datos[[#This Row],[Calle]]," ",Tabla_Datos[[#This Row],[NumCalle]])</f>
        <v>UR LOS CEDROS 130</v>
      </c>
      <c r="Y1347" t="s">
        <v>92</v>
      </c>
      <c r="Z1347" t="s">
        <v>122</v>
      </c>
      <c r="AA1347" t="s">
        <v>123</v>
      </c>
      <c r="AB1347">
        <v>1</v>
      </c>
      <c r="AC1347">
        <v>103</v>
      </c>
      <c r="AD1347" t="s">
        <v>161</v>
      </c>
      <c r="AE1347" t="s">
        <v>95</v>
      </c>
      <c r="AF1347" t="s">
        <v>95</v>
      </c>
      <c r="AG1347" s="51">
        <v>2669864</v>
      </c>
      <c r="AH1347" t="s">
        <v>95</v>
      </c>
      <c r="AI1347">
        <v>1</v>
      </c>
      <c r="AJ1347">
        <v>1</v>
      </c>
      <c r="AK1347" t="s">
        <v>914</v>
      </c>
      <c r="AL1347">
        <v>130</v>
      </c>
    </row>
    <row r="1348" spans="1:38">
      <c r="A1348">
        <v>3291617</v>
      </c>
      <c r="B1348" t="s">
        <v>5264</v>
      </c>
      <c r="C1348" t="s">
        <v>19</v>
      </c>
      <c r="D1348" t="s">
        <v>85</v>
      </c>
      <c r="E1348">
        <v>2011</v>
      </c>
      <c r="F1348">
        <v>8</v>
      </c>
      <c r="G1348">
        <v>23</v>
      </c>
      <c r="H1348" t="s">
        <v>144</v>
      </c>
      <c r="I1348" t="s">
        <v>16</v>
      </c>
      <c r="J1348" t="s">
        <v>16</v>
      </c>
      <c r="K1348" t="s">
        <v>633</v>
      </c>
      <c r="L1348" t="s">
        <v>144</v>
      </c>
      <c r="M1348" t="s">
        <v>88</v>
      </c>
      <c r="O1348" s="51">
        <v>2336295</v>
      </c>
      <c r="P1348" t="s">
        <v>5265</v>
      </c>
      <c r="Q1348" t="s">
        <v>2105</v>
      </c>
      <c r="R1348" t="s">
        <v>1585</v>
      </c>
      <c r="S1348" s="49" t="str">
        <f>CONCATENATE(Tabla_Datos[[#This Row],[Nombre_Cliente]]," ",Tabla_Datos[[#This Row],[ApellidoPaterno_Cliente]]," ",Tabla_Datos[[#This Row],[ApellidoMaterno_Cliente]])</f>
        <v>JOSE SANTOS VILLEGAS</v>
      </c>
      <c r="T1348" s="53">
        <f>DATE(Tabla_Datos[[#This Row],[tAnio]],Tabla_Datos[[#This Row],[tMes]],Tabla_Datos[[#This Row],[tDia]])</f>
        <v>40778</v>
      </c>
      <c r="U1348" s="53" t="str">
        <f>IF(Tabla_Datos[[#This Row],[cProvincia]]="LIMA","LIMA","PROVINCIA")</f>
        <v>LIMA</v>
      </c>
      <c r="V1348" s="53" t="str">
        <f>MID(Tabla_Datos[[#This Row],[pTelefono]],1,SEARCH("-",Tabla_Datos[[#This Row],[pTelefono]],1)-1)</f>
        <v>1</v>
      </c>
      <c r="W1348" s="53" t="str">
        <f>MID(Tabla_Datos[[#This Row],[pTelefono]],SEARCH("-",Tabla_Datos[[#This Row],[pTelefono]],1)+1,LEN(Tabla_Datos[[#This Row],[pTelefono]]))</f>
        <v>992680621</v>
      </c>
      <c r="X1348" s="53" t="str">
        <f>CONCATENATE(Tabla_Datos[[#This Row],[TipUrb]]," ",Tabla_Datos[[#This Row],[Calle]]," ",Tabla_Datos[[#This Row],[NumCalle]])</f>
        <v>UR 9 0</v>
      </c>
      <c r="Y1348" t="s">
        <v>92</v>
      </c>
      <c r="Z1348" t="s">
        <v>196</v>
      </c>
      <c r="AA1348" t="s">
        <v>197</v>
      </c>
      <c r="AB1348" t="s">
        <v>95</v>
      </c>
      <c r="AC1348" t="s">
        <v>95</v>
      </c>
      <c r="AD1348" t="s">
        <v>161</v>
      </c>
      <c r="AE1348" t="s">
        <v>5266</v>
      </c>
      <c r="AF1348">
        <v>3</v>
      </c>
      <c r="AG1348" s="51">
        <v>25427840</v>
      </c>
      <c r="AH1348" t="s">
        <v>95</v>
      </c>
      <c r="AI1348">
        <v>1</v>
      </c>
      <c r="AJ1348">
        <v>1</v>
      </c>
      <c r="AK1348">
        <v>9</v>
      </c>
      <c r="AL1348">
        <v>0</v>
      </c>
    </row>
    <row r="1349" spans="1:38">
      <c r="A1349">
        <v>3291944</v>
      </c>
      <c r="B1349" t="s">
        <v>5267</v>
      </c>
      <c r="C1349" t="s">
        <v>19</v>
      </c>
      <c r="D1349" t="s">
        <v>85</v>
      </c>
      <c r="E1349">
        <v>2011</v>
      </c>
      <c r="F1349">
        <v>8</v>
      </c>
      <c r="G1349">
        <v>23</v>
      </c>
      <c r="H1349" t="s">
        <v>144</v>
      </c>
      <c r="I1349" t="s">
        <v>100</v>
      </c>
      <c r="J1349" t="s">
        <v>100</v>
      </c>
      <c r="K1349" t="s">
        <v>100</v>
      </c>
      <c r="L1349" t="s">
        <v>144</v>
      </c>
      <c r="M1349" t="s">
        <v>102</v>
      </c>
      <c r="O1349" s="51">
        <v>2336542</v>
      </c>
      <c r="P1349" t="s">
        <v>5268</v>
      </c>
      <c r="Q1349" t="s">
        <v>5269</v>
      </c>
      <c r="R1349" t="s">
        <v>5270</v>
      </c>
      <c r="S1349" s="49" t="str">
        <f>CONCATENATE(Tabla_Datos[[#This Row],[Nombre_Cliente]]," ",Tabla_Datos[[#This Row],[ApellidoPaterno_Cliente]]," ",Tabla_Datos[[#This Row],[ApellidoMaterno_Cliente]])</f>
        <v>WILFREDO VICENTE SALHUA CCALLO</v>
      </c>
      <c r="T1349" s="53">
        <f>DATE(Tabla_Datos[[#This Row],[tAnio]],Tabla_Datos[[#This Row],[tMes]],Tabla_Datos[[#This Row],[tDia]])</f>
        <v>40778</v>
      </c>
      <c r="U1349" s="53" t="str">
        <f>IF(Tabla_Datos[[#This Row],[cProvincia]]="LIMA","LIMA","PROVINCIA")</f>
        <v>PROVINCIA</v>
      </c>
      <c r="V1349" s="53" t="str">
        <f>MID(Tabla_Datos[[#This Row],[pTelefono]],1,SEARCH("-",Tabla_Datos[[#This Row],[pTelefono]],1)-1)</f>
        <v>54</v>
      </c>
      <c r="W1349" s="53" t="str">
        <f>MID(Tabla_Datos[[#This Row],[pTelefono]],SEARCH("-",Tabla_Datos[[#This Row],[pTelefono]],1)+1,LEN(Tabla_Datos[[#This Row],[pTelefono]]))</f>
        <v>984706696</v>
      </c>
      <c r="X1349" s="53" t="str">
        <f>CONCATENATE(Tabla_Datos[[#This Row],[TipUrb]]," ",Tabla_Datos[[#This Row],[Calle]]," ",Tabla_Datos[[#This Row],[NumCalle]])</f>
        <v>- PIEROLA 520</v>
      </c>
      <c r="Y1349" t="s">
        <v>106</v>
      </c>
      <c r="Z1349" t="s">
        <v>349</v>
      </c>
      <c r="AA1349" t="s">
        <v>350</v>
      </c>
      <c r="AB1349" t="s">
        <v>95</v>
      </c>
      <c r="AC1349">
        <v>11</v>
      </c>
      <c r="AD1349" t="s">
        <v>109</v>
      </c>
      <c r="AE1349" t="s">
        <v>95</v>
      </c>
      <c r="AF1349" t="s">
        <v>95</v>
      </c>
      <c r="AG1349" s="51">
        <v>40347131</v>
      </c>
      <c r="AH1349" t="s">
        <v>95</v>
      </c>
      <c r="AI1349">
        <v>1</v>
      </c>
      <c r="AJ1349">
        <v>1</v>
      </c>
      <c r="AK1349" t="s">
        <v>5271</v>
      </c>
      <c r="AL1349">
        <v>520</v>
      </c>
    </row>
    <row r="1350" spans="1:38">
      <c r="A1350">
        <v>3292794</v>
      </c>
      <c r="B1350" t="s">
        <v>5272</v>
      </c>
      <c r="C1350" t="s">
        <v>18</v>
      </c>
      <c r="D1350" t="s">
        <v>156</v>
      </c>
      <c r="E1350">
        <v>2011</v>
      </c>
      <c r="F1350">
        <v>8</v>
      </c>
      <c r="G1350">
        <v>23</v>
      </c>
      <c r="H1350" t="s">
        <v>86</v>
      </c>
      <c r="I1350" t="s">
        <v>202</v>
      </c>
      <c r="J1350" t="s">
        <v>203</v>
      </c>
      <c r="K1350" t="s">
        <v>203</v>
      </c>
      <c r="L1350" t="s">
        <v>86</v>
      </c>
      <c r="M1350" t="s">
        <v>133</v>
      </c>
      <c r="N1350" s="50">
        <v>99999999</v>
      </c>
      <c r="O1350" s="51">
        <v>2337080</v>
      </c>
      <c r="P1350" t="s">
        <v>5273</v>
      </c>
      <c r="Q1350" t="s">
        <v>1393</v>
      </c>
      <c r="R1350" t="s">
        <v>1105</v>
      </c>
      <c r="S1350" s="49" t="str">
        <f>CONCATENATE(Tabla_Datos[[#This Row],[Nombre_Cliente]]," ",Tabla_Datos[[#This Row],[ApellidoPaterno_Cliente]]," ",Tabla_Datos[[#This Row],[ApellidoMaterno_Cliente]])</f>
        <v xml:space="preserve">MARIA YSABEL  FERNANDEZ  ROJAS </v>
      </c>
      <c r="T1350" s="53">
        <f>DATE(Tabla_Datos[[#This Row],[tAnio]],Tabla_Datos[[#This Row],[tMes]],Tabla_Datos[[#This Row],[tDia]])</f>
        <v>40778</v>
      </c>
      <c r="U1350" s="53" t="str">
        <f>IF(Tabla_Datos[[#This Row],[cProvincia]]="LIMA","LIMA","PROVINCIA")</f>
        <v>PROVINCIA</v>
      </c>
      <c r="V1350" s="53" t="str">
        <f>MID(Tabla_Datos[[#This Row],[pTelefono]],1,SEARCH("-",Tabla_Datos[[#This Row],[pTelefono]],1)-1)</f>
        <v>1</v>
      </c>
      <c r="W1350" s="53" t="str">
        <f>MID(Tabla_Datos[[#This Row],[pTelefono]],SEARCH("-",Tabla_Datos[[#This Row],[pTelefono]],1)+1,LEN(Tabla_Datos[[#This Row],[pTelefono]]))</f>
        <v>978891209</v>
      </c>
      <c r="X1350" s="53" t="str">
        <f>CONCATENATE(Tabla_Datos[[#This Row],[TipUrb]]," ",Tabla_Datos[[#This Row],[Calle]]," ",Tabla_Datos[[#This Row],[NumCalle]])</f>
        <v>PJ INTI 122</v>
      </c>
      <c r="Y1350" t="s">
        <v>208</v>
      </c>
      <c r="Z1350" t="s">
        <v>93</v>
      </c>
      <c r="AA1350" t="s">
        <v>94</v>
      </c>
      <c r="AB1350" t="s">
        <v>95</v>
      </c>
      <c r="AC1350" t="s">
        <v>95</v>
      </c>
      <c r="AD1350" t="s">
        <v>429</v>
      </c>
      <c r="AE1350" t="s">
        <v>95</v>
      </c>
      <c r="AG1350" s="51">
        <v>16641405</v>
      </c>
      <c r="AI1350">
        <v>26</v>
      </c>
      <c r="AJ1350">
        <v>26</v>
      </c>
      <c r="AK1350" t="s">
        <v>5274</v>
      </c>
      <c r="AL1350">
        <v>122</v>
      </c>
    </row>
    <row r="1351" spans="1:38">
      <c r="A1351">
        <v>3291374</v>
      </c>
      <c r="B1351" t="s">
        <v>5275</v>
      </c>
      <c r="C1351" t="s">
        <v>20</v>
      </c>
      <c r="D1351" t="s">
        <v>143</v>
      </c>
      <c r="E1351">
        <v>2011</v>
      </c>
      <c r="F1351">
        <v>8</v>
      </c>
      <c r="G1351">
        <v>23</v>
      </c>
      <c r="H1351" t="s">
        <v>86</v>
      </c>
      <c r="I1351" t="s">
        <v>759</v>
      </c>
      <c r="J1351" t="s">
        <v>760</v>
      </c>
      <c r="K1351" t="s">
        <v>1754</v>
      </c>
      <c r="L1351" t="s">
        <v>86</v>
      </c>
      <c r="M1351" t="s">
        <v>294</v>
      </c>
      <c r="N1351" s="50">
        <v>47303254</v>
      </c>
      <c r="O1351" s="51">
        <v>2336091</v>
      </c>
      <c r="P1351" t="s">
        <v>5276</v>
      </c>
      <c r="Q1351" t="s">
        <v>542</v>
      </c>
      <c r="R1351" t="s">
        <v>318</v>
      </c>
      <c r="S1351" s="49" t="str">
        <f>CONCATENATE(Tabla_Datos[[#This Row],[Nombre_Cliente]]," ",Tabla_Datos[[#This Row],[ApellidoPaterno_Cliente]]," ",Tabla_Datos[[#This Row],[ApellidoMaterno_Cliente]])</f>
        <v>KARLA JIMENNA RAMIREZ DE LA CRUZ</v>
      </c>
      <c r="T1351" s="53">
        <f>DATE(Tabla_Datos[[#This Row],[tAnio]],Tabla_Datos[[#This Row],[tMes]],Tabla_Datos[[#This Row],[tDia]])</f>
        <v>40778</v>
      </c>
      <c r="U1351" s="53" t="str">
        <f>IF(Tabla_Datos[[#This Row],[cProvincia]]="LIMA","LIMA","PROVINCIA")</f>
        <v>PROVINCIA</v>
      </c>
      <c r="V1351" s="53" t="str">
        <f>MID(Tabla_Datos[[#This Row],[pTelefono]],1,SEARCH("-",Tabla_Datos[[#This Row],[pTelefono]],1)-1)</f>
        <v>56</v>
      </c>
      <c r="W1351" s="53" t="str">
        <f>MID(Tabla_Datos[[#This Row],[pTelefono]],SEARCH("-",Tabla_Datos[[#This Row],[pTelefono]],1)+1,LEN(Tabla_Datos[[#This Row],[pTelefono]]))</f>
        <v>956455622</v>
      </c>
      <c r="X1351" s="53" t="str">
        <f>CONCATENATE(Tabla_Datos[[#This Row],[TipUrb]]," ",Tabla_Datos[[#This Row],[Calle]]," ",Tabla_Datos[[#This Row],[NumCalle]])</f>
        <v>UR . 0</v>
      </c>
      <c r="Y1351" t="s">
        <v>759</v>
      </c>
      <c r="Z1351" t="s">
        <v>152</v>
      </c>
      <c r="AA1351" t="s">
        <v>153</v>
      </c>
      <c r="AB1351" t="s">
        <v>95</v>
      </c>
      <c r="AC1351" t="s">
        <v>95</v>
      </c>
      <c r="AD1351" t="s">
        <v>161</v>
      </c>
      <c r="AE1351">
        <v>11</v>
      </c>
      <c r="AF1351">
        <v>19</v>
      </c>
      <c r="AG1351" s="51">
        <v>44834273</v>
      </c>
      <c r="AH1351" t="s">
        <v>95</v>
      </c>
      <c r="AI1351">
        <v>1</v>
      </c>
      <c r="AJ1351">
        <v>1</v>
      </c>
      <c r="AK1351" t="s">
        <v>221</v>
      </c>
      <c r="AL1351">
        <v>0</v>
      </c>
    </row>
    <row r="1352" spans="1:38">
      <c r="A1352">
        <v>3292300</v>
      </c>
      <c r="B1352" t="s">
        <v>5277</v>
      </c>
      <c r="C1352" t="s">
        <v>18</v>
      </c>
      <c r="D1352" t="s">
        <v>892</v>
      </c>
      <c r="E1352">
        <v>2011</v>
      </c>
      <c r="F1352">
        <v>8</v>
      </c>
      <c r="G1352">
        <v>23</v>
      </c>
      <c r="H1352" t="s">
        <v>86</v>
      </c>
      <c r="I1352" t="s">
        <v>241</v>
      </c>
      <c r="J1352" t="s">
        <v>242</v>
      </c>
      <c r="K1352" t="s">
        <v>242</v>
      </c>
      <c r="L1352" t="s">
        <v>86</v>
      </c>
      <c r="M1352" t="s">
        <v>148</v>
      </c>
      <c r="N1352" s="50">
        <v>46580833</v>
      </c>
      <c r="O1352" s="51">
        <v>2336815</v>
      </c>
      <c r="P1352" t="s">
        <v>5278</v>
      </c>
      <c r="Q1352" t="s">
        <v>5279</v>
      </c>
      <c r="R1352" t="s">
        <v>5280</v>
      </c>
      <c r="S1352" s="49" t="str">
        <f>CONCATENATE(Tabla_Datos[[#This Row],[Nombre_Cliente]]," ",Tabla_Datos[[#This Row],[ApellidoPaterno_Cliente]]," ",Tabla_Datos[[#This Row],[ApellidoMaterno_Cliente]])</f>
        <v xml:space="preserve">RICARDO RAYMUNDO MONTOYA  BRICEÑO </v>
      </c>
      <c r="T1352" s="53">
        <f>DATE(Tabla_Datos[[#This Row],[tAnio]],Tabla_Datos[[#This Row],[tMes]],Tabla_Datos[[#This Row],[tDia]])</f>
        <v>40778</v>
      </c>
      <c r="U1352" s="53" t="str">
        <f>IF(Tabla_Datos[[#This Row],[cProvincia]]="LIMA","LIMA","PROVINCIA")</f>
        <v>PROVINCIA</v>
      </c>
      <c r="V1352" s="53" t="str">
        <f>MID(Tabla_Datos[[#This Row],[pTelefono]],1,SEARCH("-",Tabla_Datos[[#This Row],[pTelefono]],1)-1)</f>
        <v>1</v>
      </c>
      <c r="W1352" s="53" t="str">
        <f>MID(Tabla_Datos[[#This Row],[pTelefono]],SEARCH("-",Tabla_Datos[[#This Row],[pTelefono]],1)+1,LEN(Tabla_Datos[[#This Row],[pTelefono]]))</f>
        <v>949092203</v>
      </c>
      <c r="X1352" s="53" t="str">
        <f>CONCATENATE(Tabla_Datos[[#This Row],[TipUrb]]," ",Tabla_Datos[[#This Row],[Calle]]," ",Tabla_Datos[[#This Row],[NumCalle]])</f>
        <v>UR LEONIDAS AVENDAÑO 346</v>
      </c>
      <c r="Y1352" t="s">
        <v>246</v>
      </c>
      <c r="Z1352" t="s">
        <v>93</v>
      </c>
      <c r="AA1352" t="s">
        <v>94</v>
      </c>
      <c r="AB1352" t="s">
        <v>95</v>
      </c>
      <c r="AC1352" t="s">
        <v>95</v>
      </c>
      <c r="AD1352" t="s">
        <v>161</v>
      </c>
      <c r="AE1352" t="s">
        <v>95</v>
      </c>
      <c r="AG1352" s="51">
        <v>18229882</v>
      </c>
      <c r="AI1352">
        <v>26</v>
      </c>
      <c r="AJ1352">
        <v>26</v>
      </c>
      <c r="AK1352" t="s">
        <v>5281</v>
      </c>
      <c r="AL1352">
        <v>346</v>
      </c>
    </row>
    <row r="1353" spans="1:38">
      <c r="A1353">
        <v>3291906</v>
      </c>
      <c r="B1353" t="s">
        <v>5282</v>
      </c>
      <c r="C1353" t="s">
        <v>20</v>
      </c>
      <c r="D1353" t="s">
        <v>85</v>
      </c>
      <c r="E1353">
        <v>2011</v>
      </c>
      <c r="F1353">
        <v>8</v>
      </c>
      <c r="G1353">
        <v>23</v>
      </c>
      <c r="H1353" t="s">
        <v>86</v>
      </c>
      <c r="I1353" t="s">
        <v>16</v>
      </c>
      <c r="J1353" t="s">
        <v>16</v>
      </c>
      <c r="K1353" t="s">
        <v>157</v>
      </c>
      <c r="L1353" t="s">
        <v>86</v>
      </c>
      <c r="M1353" t="s">
        <v>88</v>
      </c>
      <c r="N1353" s="50">
        <v>7846516</v>
      </c>
      <c r="O1353" s="51">
        <v>2336514</v>
      </c>
      <c r="P1353" t="s">
        <v>5283</v>
      </c>
      <c r="Q1353" t="s">
        <v>564</v>
      </c>
      <c r="R1353" t="s">
        <v>5284</v>
      </c>
      <c r="S1353" s="49" t="str">
        <f>CONCATENATE(Tabla_Datos[[#This Row],[Nombre_Cliente]]," ",Tabla_Datos[[#This Row],[ApellidoPaterno_Cliente]]," ",Tabla_Datos[[#This Row],[ApellidoMaterno_Cliente]])</f>
        <v>RENZO JESUS GARCIA HELM</v>
      </c>
      <c r="T1353" s="53">
        <f>DATE(Tabla_Datos[[#This Row],[tAnio]],Tabla_Datos[[#This Row],[tMes]],Tabla_Datos[[#This Row],[tDia]])</f>
        <v>40778</v>
      </c>
      <c r="U1353" s="53" t="str">
        <f>IF(Tabla_Datos[[#This Row],[cProvincia]]="LIMA","LIMA","PROVINCIA")</f>
        <v>LIMA</v>
      </c>
      <c r="V1353" s="53" t="str">
        <f>MID(Tabla_Datos[[#This Row],[pTelefono]],1,SEARCH("-",Tabla_Datos[[#This Row],[pTelefono]],1)-1)</f>
        <v>1</v>
      </c>
      <c r="W1353" s="53" t="str">
        <f>MID(Tabla_Datos[[#This Row],[pTelefono]],SEARCH("-",Tabla_Datos[[#This Row],[pTelefono]],1)+1,LEN(Tabla_Datos[[#This Row],[pTelefono]]))</f>
        <v>987372107</v>
      </c>
      <c r="X1353" s="53" t="str">
        <f>CONCATENATE(Tabla_Datos[[#This Row],[TipUrb]]," ",Tabla_Datos[[#This Row],[Calle]]," ",Tabla_Datos[[#This Row],[NumCalle]])</f>
        <v>UR FERMEL J. 0</v>
      </c>
      <c r="Y1353" t="s">
        <v>92</v>
      </c>
      <c r="Z1353" t="s">
        <v>122</v>
      </c>
      <c r="AA1353" t="s">
        <v>123</v>
      </c>
      <c r="AB1353" t="s">
        <v>95</v>
      </c>
      <c r="AC1353" t="s">
        <v>95</v>
      </c>
      <c r="AD1353" t="s">
        <v>161</v>
      </c>
      <c r="AE1353" t="s">
        <v>353</v>
      </c>
      <c r="AF1353">
        <v>11</v>
      </c>
      <c r="AG1353" s="51">
        <v>44100190</v>
      </c>
      <c r="AH1353" t="s">
        <v>95</v>
      </c>
      <c r="AI1353">
        <v>1</v>
      </c>
      <c r="AJ1353">
        <v>1</v>
      </c>
      <c r="AK1353" t="s">
        <v>5285</v>
      </c>
      <c r="AL1353">
        <v>0</v>
      </c>
    </row>
    <row r="1354" spans="1:38">
      <c r="A1354">
        <v>3290759</v>
      </c>
      <c r="B1354" t="s">
        <v>5286</v>
      </c>
      <c r="C1354" t="s">
        <v>19</v>
      </c>
      <c r="D1354" t="s">
        <v>85</v>
      </c>
      <c r="E1354">
        <v>2011</v>
      </c>
      <c r="F1354">
        <v>8</v>
      </c>
      <c r="G1354">
        <v>23</v>
      </c>
      <c r="H1354" t="s">
        <v>86</v>
      </c>
      <c r="I1354" t="s">
        <v>16</v>
      </c>
      <c r="J1354" t="s">
        <v>16</v>
      </c>
      <c r="K1354" t="s">
        <v>126</v>
      </c>
      <c r="L1354" t="s">
        <v>86</v>
      </c>
      <c r="M1354" t="s">
        <v>88</v>
      </c>
      <c r="N1354" s="50">
        <v>10762376</v>
      </c>
      <c r="O1354" s="51">
        <v>2335707</v>
      </c>
      <c r="P1354" t="s">
        <v>5287</v>
      </c>
      <c r="Q1354" t="s">
        <v>5288</v>
      </c>
      <c r="R1354" t="s">
        <v>542</v>
      </c>
      <c r="S1354" s="49" t="str">
        <f>CONCATENATE(Tabla_Datos[[#This Row],[Nombre_Cliente]]," ",Tabla_Datos[[#This Row],[ApellidoPaterno_Cliente]]," ",Tabla_Datos[[#This Row],[ApellidoMaterno_Cliente]])</f>
        <v>MIREYA SANDRA ANDIA RAMIREZ</v>
      </c>
      <c r="T1354" s="53">
        <f>DATE(Tabla_Datos[[#This Row],[tAnio]],Tabla_Datos[[#This Row],[tMes]],Tabla_Datos[[#This Row],[tDia]])</f>
        <v>40778</v>
      </c>
      <c r="U1354" s="53" t="str">
        <f>IF(Tabla_Datos[[#This Row],[cProvincia]]="LIMA","LIMA","PROVINCIA")</f>
        <v>LIMA</v>
      </c>
      <c r="V1354" s="53" t="str">
        <f>MID(Tabla_Datos[[#This Row],[pTelefono]],1,SEARCH("-",Tabla_Datos[[#This Row],[pTelefono]],1)-1)</f>
        <v>1</v>
      </c>
      <c r="W1354" s="53" t="str">
        <f>MID(Tabla_Datos[[#This Row],[pTelefono]],SEARCH("-",Tabla_Datos[[#This Row],[pTelefono]],1)+1,LEN(Tabla_Datos[[#This Row],[pTelefono]]))</f>
        <v>994598606</v>
      </c>
      <c r="X1354" s="53" t="str">
        <f>CONCATENATE(Tabla_Datos[[#This Row],[TipUrb]]," ",Tabla_Datos[[#This Row],[Calle]]," ",Tabla_Datos[[#This Row],[NumCalle]])</f>
        <v xml:space="preserve">  TUERTEN ESTEBAN 841</v>
      </c>
      <c r="Y1354" t="s">
        <v>92</v>
      </c>
      <c r="Z1354" t="s">
        <v>122</v>
      </c>
      <c r="AA1354" t="s">
        <v>123</v>
      </c>
      <c r="AB1354" t="s">
        <v>95</v>
      </c>
      <c r="AC1354" t="s">
        <v>95</v>
      </c>
      <c r="AD1354" t="s">
        <v>95</v>
      </c>
      <c r="AE1354" t="s">
        <v>95</v>
      </c>
      <c r="AF1354" t="s">
        <v>95</v>
      </c>
      <c r="AG1354" s="51">
        <v>10013689</v>
      </c>
      <c r="AH1354" t="s">
        <v>95</v>
      </c>
      <c r="AI1354">
        <v>1</v>
      </c>
      <c r="AJ1354">
        <v>1</v>
      </c>
      <c r="AK1354" t="s">
        <v>5289</v>
      </c>
      <c r="AL1354">
        <v>841</v>
      </c>
    </row>
    <row r="1355" spans="1:38">
      <c r="A1355">
        <v>3291900</v>
      </c>
      <c r="B1355" t="s">
        <v>5290</v>
      </c>
      <c r="C1355" t="s">
        <v>18</v>
      </c>
      <c r="D1355" t="s">
        <v>85</v>
      </c>
      <c r="E1355">
        <v>2011</v>
      </c>
      <c r="F1355">
        <v>8</v>
      </c>
      <c r="G1355">
        <v>23</v>
      </c>
      <c r="H1355" t="s">
        <v>86</v>
      </c>
      <c r="I1355" t="s">
        <v>16</v>
      </c>
      <c r="J1355" t="s">
        <v>16</v>
      </c>
      <c r="K1355" t="s">
        <v>1094</v>
      </c>
      <c r="L1355" t="s">
        <v>86</v>
      </c>
      <c r="M1355" t="s">
        <v>88</v>
      </c>
      <c r="N1355" s="50">
        <v>10340930</v>
      </c>
      <c r="O1355" s="51">
        <v>2336504</v>
      </c>
      <c r="P1355" t="s">
        <v>5265</v>
      </c>
      <c r="Q1355" t="s">
        <v>5117</v>
      </c>
      <c r="R1355" t="s">
        <v>5291</v>
      </c>
      <c r="S1355" s="49" t="str">
        <f>CONCATENATE(Tabla_Datos[[#This Row],[Nombre_Cliente]]," ",Tabla_Datos[[#This Row],[ApellidoPaterno_Cliente]]," ",Tabla_Datos[[#This Row],[ApellidoMaterno_Cliente]])</f>
        <v>JOSE VALENZUELA FLORIAN</v>
      </c>
      <c r="T1355" s="53">
        <f>DATE(Tabla_Datos[[#This Row],[tAnio]],Tabla_Datos[[#This Row],[tMes]],Tabla_Datos[[#This Row],[tDia]])</f>
        <v>40778</v>
      </c>
      <c r="U1355" s="53" t="str">
        <f>IF(Tabla_Datos[[#This Row],[cProvincia]]="LIMA","LIMA","PROVINCIA")</f>
        <v>LIMA</v>
      </c>
      <c r="V1355" s="53" t="str">
        <f>MID(Tabla_Datos[[#This Row],[pTelefono]],1,SEARCH("-",Tabla_Datos[[#This Row],[pTelefono]],1)-1)</f>
        <v>1</v>
      </c>
      <c r="W1355" s="53" t="str">
        <f>MID(Tabla_Datos[[#This Row],[pTelefono]],SEARCH("-",Tabla_Datos[[#This Row],[pTelefono]],1)+1,LEN(Tabla_Datos[[#This Row],[pTelefono]]))</f>
        <v>7335995</v>
      </c>
      <c r="X1355" s="53" t="str">
        <f>CONCATENATE(Tabla_Datos[[#This Row],[TipUrb]]," ",Tabla_Datos[[#This Row],[Calle]]," ",Tabla_Datos[[#This Row],[NumCalle]])</f>
        <v>UR GENERAL BELGRANO 141</v>
      </c>
      <c r="Y1355" t="s">
        <v>92</v>
      </c>
      <c r="Z1355" t="s">
        <v>93</v>
      </c>
      <c r="AA1355" t="s">
        <v>94</v>
      </c>
      <c r="AB1355">
        <v>2</v>
      </c>
      <c r="AC1355">
        <v>108</v>
      </c>
      <c r="AD1355" t="s">
        <v>161</v>
      </c>
      <c r="AE1355" t="s">
        <v>95</v>
      </c>
      <c r="AG1355" s="51">
        <v>7930769</v>
      </c>
      <c r="AI1355" t="s">
        <v>3893</v>
      </c>
      <c r="AJ1355" t="s">
        <v>3893</v>
      </c>
      <c r="AK1355" t="s">
        <v>5292</v>
      </c>
      <c r="AL1355">
        <v>141</v>
      </c>
    </row>
    <row r="1356" spans="1:38">
      <c r="A1356">
        <v>3293199</v>
      </c>
      <c r="B1356" t="s">
        <v>5293</v>
      </c>
      <c r="C1356" t="s">
        <v>18</v>
      </c>
      <c r="D1356" t="s">
        <v>156</v>
      </c>
      <c r="E1356">
        <v>2011</v>
      </c>
      <c r="F1356">
        <v>8</v>
      </c>
      <c r="G1356">
        <v>23</v>
      </c>
      <c r="H1356" t="s">
        <v>86</v>
      </c>
      <c r="I1356" t="s">
        <v>16</v>
      </c>
      <c r="J1356" t="s">
        <v>16</v>
      </c>
      <c r="K1356" t="s">
        <v>633</v>
      </c>
      <c r="L1356" t="s">
        <v>86</v>
      </c>
      <c r="M1356" t="s">
        <v>88</v>
      </c>
      <c r="N1356" s="50">
        <v>99999999</v>
      </c>
      <c r="O1356" s="51">
        <v>2337388</v>
      </c>
      <c r="P1356" t="s">
        <v>5294</v>
      </c>
      <c r="Q1356" t="s">
        <v>5295</v>
      </c>
      <c r="R1356" t="s">
        <v>969</v>
      </c>
      <c r="S1356" s="49" t="str">
        <f>CONCATENATE(Tabla_Datos[[#This Row],[Nombre_Cliente]]," ",Tabla_Datos[[#This Row],[ApellidoPaterno_Cliente]]," ",Tabla_Datos[[#This Row],[ApellidoMaterno_Cliente]])</f>
        <v xml:space="preserve">OPORTANA ROSA VILLAFUERTE  GUTIERREZ </v>
      </c>
      <c r="T1356" s="53">
        <f>DATE(Tabla_Datos[[#This Row],[tAnio]],Tabla_Datos[[#This Row],[tMes]],Tabla_Datos[[#This Row],[tDia]])</f>
        <v>40778</v>
      </c>
      <c r="U1356" s="53" t="str">
        <f>IF(Tabla_Datos[[#This Row],[cProvincia]]="LIMA","LIMA","PROVINCIA")</f>
        <v>LIMA</v>
      </c>
      <c r="V1356" s="53" t="str">
        <f>MID(Tabla_Datos[[#This Row],[pTelefono]],1,SEARCH("-",Tabla_Datos[[#This Row],[pTelefono]],1)-1)</f>
        <v>1</v>
      </c>
      <c r="W1356" s="53" t="str">
        <f>MID(Tabla_Datos[[#This Row],[pTelefono]],SEARCH("-",Tabla_Datos[[#This Row],[pTelefono]],1)+1,LEN(Tabla_Datos[[#This Row],[pTelefono]]))</f>
        <v>987760365</v>
      </c>
      <c r="X1356" s="53" t="str">
        <f>CONCATENATE(Tabla_Datos[[#This Row],[TipUrb]]," ",Tabla_Datos[[#This Row],[Calle]]," ",Tabla_Datos[[#This Row],[NumCalle]])</f>
        <v>UR CAPITAN JOSE ABELARDO QUIÑONES 109</v>
      </c>
      <c r="Y1356" t="s">
        <v>92</v>
      </c>
      <c r="Z1356" t="s">
        <v>93</v>
      </c>
      <c r="AA1356" t="s">
        <v>94</v>
      </c>
      <c r="AB1356" t="s">
        <v>95</v>
      </c>
      <c r="AC1356" t="s">
        <v>95</v>
      </c>
      <c r="AD1356" t="s">
        <v>161</v>
      </c>
      <c r="AE1356" t="s">
        <v>95</v>
      </c>
      <c r="AG1356" s="51">
        <v>6550535</v>
      </c>
      <c r="AI1356">
        <v>26</v>
      </c>
      <c r="AJ1356">
        <v>26</v>
      </c>
      <c r="AK1356" t="s">
        <v>4544</v>
      </c>
      <c r="AL1356">
        <v>109</v>
      </c>
    </row>
    <row r="1357" spans="1:38">
      <c r="A1357">
        <v>3290849</v>
      </c>
      <c r="B1357" t="s">
        <v>5296</v>
      </c>
      <c r="C1357" t="s">
        <v>20</v>
      </c>
      <c r="D1357" t="s">
        <v>85</v>
      </c>
      <c r="E1357">
        <v>2011</v>
      </c>
      <c r="F1357">
        <v>8</v>
      </c>
      <c r="G1357">
        <v>23</v>
      </c>
      <c r="H1357" t="s">
        <v>86</v>
      </c>
      <c r="I1357" t="s">
        <v>100</v>
      </c>
      <c r="J1357" t="s">
        <v>100</v>
      </c>
      <c r="K1357" t="s">
        <v>669</v>
      </c>
      <c r="L1357" t="s">
        <v>86</v>
      </c>
      <c r="M1357" t="s">
        <v>102</v>
      </c>
      <c r="N1357" s="50">
        <v>10562747</v>
      </c>
      <c r="O1357" s="51">
        <v>2335764</v>
      </c>
      <c r="P1357" t="s">
        <v>5297</v>
      </c>
      <c r="Q1357" t="s">
        <v>5298</v>
      </c>
      <c r="R1357" t="s">
        <v>1549</v>
      </c>
      <c r="S1357" s="49" t="str">
        <f>CONCATENATE(Tabla_Datos[[#This Row],[Nombre_Cliente]]," ",Tabla_Datos[[#This Row],[ApellidoPaterno_Cliente]]," ",Tabla_Datos[[#This Row],[ApellidoMaterno_Cliente]])</f>
        <v>ROCIO MAHAY LLANQUE QUISPE</v>
      </c>
      <c r="T1357" s="53">
        <f>DATE(Tabla_Datos[[#This Row],[tAnio]],Tabla_Datos[[#This Row],[tMes]],Tabla_Datos[[#This Row],[tDia]])</f>
        <v>40778</v>
      </c>
      <c r="U1357" s="53" t="str">
        <f>IF(Tabla_Datos[[#This Row],[cProvincia]]="LIMA","LIMA","PROVINCIA")</f>
        <v>PROVINCIA</v>
      </c>
      <c r="V1357" s="53" t="str">
        <f>MID(Tabla_Datos[[#This Row],[pTelefono]],1,SEARCH("-",Tabla_Datos[[#This Row],[pTelefono]],1)-1)</f>
        <v>54</v>
      </c>
      <c r="W1357" s="53" t="str">
        <f>MID(Tabla_Datos[[#This Row],[pTelefono]],SEARCH("-",Tabla_Datos[[#This Row],[pTelefono]],1)+1,LEN(Tabla_Datos[[#This Row],[pTelefono]]))</f>
        <v>959322274</v>
      </c>
      <c r="X1357" s="53" t="str">
        <f>CONCATENATE(Tabla_Datos[[#This Row],[TipUrb]]," ",Tabla_Datos[[#This Row],[Calle]]," ",Tabla_Datos[[#This Row],[NumCalle]])</f>
        <v>- . 0</v>
      </c>
      <c r="Y1357" t="s">
        <v>106</v>
      </c>
      <c r="Z1357" t="s">
        <v>122</v>
      </c>
      <c r="AA1357" t="s">
        <v>123</v>
      </c>
      <c r="AB1357" t="s">
        <v>95</v>
      </c>
      <c r="AC1357" t="s">
        <v>95</v>
      </c>
      <c r="AD1357" t="s">
        <v>109</v>
      </c>
      <c r="AE1357" t="s">
        <v>413</v>
      </c>
      <c r="AF1357">
        <v>11</v>
      </c>
      <c r="AG1357" s="51">
        <v>40877427</v>
      </c>
      <c r="AH1357" t="s">
        <v>95</v>
      </c>
      <c r="AI1357">
        <v>1</v>
      </c>
      <c r="AJ1357">
        <v>1</v>
      </c>
      <c r="AK1357" t="s">
        <v>221</v>
      </c>
      <c r="AL1357">
        <v>0</v>
      </c>
    </row>
    <row r="1358" spans="1:38">
      <c r="A1358">
        <v>3292766</v>
      </c>
      <c r="B1358" t="s">
        <v>5299</v>
      </c>
      <c r="C1358" t="s">
        <v>18</v>
      </c>
      <c r="D1358" t="s">
        <v>85</v>
      </c>
      <c r="E1358">
        <v>2011</v>
      </c>
      <c r="F1358">
        <v>8</v>
      </c>
      <c r="G1358">
        <v>23</v>
      </c>
      <c r="H1358" t="s">
        <v>86</v>
      </c>
      <c r="I1358" t="s">
        <v>16</v>
      </c>
      <c r="J1358" t="s">
        <v>16</v>
      </c>
      <c r="K1358" t="s">
        <v>487</v>
      </c>
      <c r="L1358" t="s">
        <v>86</v>
      </c>
      <c r="M1358" t="s">
        <v>88</v>
      </c>
      <c r="N1358" s="50">
        <v>99999999</v>
      </c>
      <c r="O1358" s="51">
        <v>2337010</v>
      </c>
      <c r="P1358" t="s">
        <v>5300</v>
      </c>
      <c r="Q1358" t="s">
        <v>1839</v>
      </c>
      <c r="R1358" t="s">
        <v>5301</v>
      </c>
      <c r="S1358" s="49" t="str">
        <f>CONCATENATE(Tabla_Datos[[#This Row],[Nombre_Cliente]]," ",Tabla_Datos[[#This Row],[ApellidoPaterno_Cliente]]," ",Tabla_Datos[[#This Row],[ApellidoMaterno_Cliente]])</f>
        <v>BERTHA CECILIA TARAZONA  VAZQUES S</v>
      </c>
      <c r="T1358" s="53">
        <f>DATE(Tabla_Datos[[#This Row],[tAnio]],Tabla_Datos[[#This Row],[tMes]],Tabla_Datos[[#This Row],[tDia]])</f>
        <v>40778</v>
      </c>
      <c r="U1358" s="53" t="str">
        <f>IF(Tabla_Datos[[#This Row],[cProvincia]]="LIMA","LIMA","PROVINCIA")</f>
        <v>LIMA</v>
      </c>
      <c r="V1358" s="53" t="str">
        <f>MID(Tabla_Datos[[#This Row],[pTelefono]],1,SEARCH("-",Tabla_Datos[[#This Row],[pTelefono]],1)-1)</f>
        <v>1</v>
      </c>
      <c r="W1358" s="53" t="str">
        <f>MID(Tabla_Datos[[#This Row],[pTelefono]],SEARCH("-",Tabla_Datos[[#This Row],[pTelefono]],1)+1,LEN(Tabla_Datos[[#This Row],[pTelefono]]))</f>
        <v>966307064</v>
      </c>
      <c r="X1358" s="53" t="str">
        <f>CONCATENATE(Tabla_Datos[[#This Row],[TipUrb]]," ",Tabla_Datos[[#This Row],[Calle]]," ",Tabla_Datos[[#This Row],[NumCalle]])</f>
        <v>UR GRAN PAJATEN 185</v>
      </c>
      <c r="Y1358" t="s">
        <v>92</v>
      </c>
      <c r="Z1358" t="s">
        <v>93</v>
      </c>
      <c r="AA1358" t="s">
        <v>94</v>
      </c>
      <c r="AB1358" t="s">
        <v>95</v>
      </c>
      <c r="AC1358" t="s">
        <v>95</v>
      </c>
      <c r="AD1358" t="s">
        <v>161</v>
      </c>
      <c r="AE1358" t="s">
        <v>5302</v>
      </c>
      <c r="AG1358" s="51">
        <v>10105259</v>
      </c>
      <c r="AI1358">
        <v>26</v>
      </c>
      <c r="AJ1358">
        <v>26</v>
      </c>
      <c r="AK1358" t="s">
        <v>5303</v>
      </c>
      <c r="AL1358">
        <v>185</v>
      </c>
    </row>
    <row r="1359" spans="1:38">
      <c r="A1359">
        <v>3292714</v>
      </c>
      <c r="B1359" t="s">
        <v>5304</v>
      </c>
      <c r="C1359" t="s">
        <v>18</v>
      </c>
      <c r="D1359" t="s">
        <v>85</v>
      </c>
      <c r="E1359">
        <v>2011</v>
      </c>
      <c r="F1359">
        <v>8</v>
      </c>
      <c r="G1359">
        <v>23</v>
      </c>
      <c r="H1359" t="s">
        <v>86</v>
      </c>
      <c r="I1359" t="s">
        <v>132</v>
      </c>
      <c r="J1359" t="s">
        <v>132</v>
      </c>
      <c r="K1359" t="s">
        <v>132</v>
      </c>
      <c r="L1359" t="s">
        <v>86</v>
      </c>
      <c r="M1359" t="s">
        <v>88</v>
      </c>
      <c r="O1359" s="51">
        <v>2334982</v>
      </c>
      <c r="P1359" t="s">
        <v>5305</v>
      </c>
      <c r="Q1359" t="s">
        <v>1585</v>
      </c>
      <c r="R1359" t="s">
        <v>5306</v>
      </c>
      <c r="S1359" s="49" t="str">
        <f>CONCATENATE(Tabla_Datos[[#This Row],[Nombre_Cliente]]," ",Tabla_Datos[[#This Row],[ApellidoPaterno_Cliente]]," ",Tabla_Datos[[#This Row],[ApellidoMaterno_Cliente]])</f>
        <v>SOCORRO MARIA VILLEGAS DE VIDELA</v>
      </c>
      <c r="T1359" s="53">
        <f>DATE(Tabla_Datos[[#This Row],[tAnio]],Tabla_Datos[[#This Row],[tMes]],Tabla_Datos[[#This Row],[tDia]])</f>
        <v>40778</v>
      </c>
      <c r="U1359" s="53" t="str">
        <f>IF(Tabla_Datos[[#This Row],[cProvincia]]="LIMA","LIMA","PROVINCIA")</f>
        <v>PROVINCIA</v>
      </c>
      <c r="V1359" s="53" t="str">
        <f>MID(Tabla_Datos[[#This Row],[pTelefono]],1,SEARCH("-",Tabla_Datos[[#This Row],[pTelefono]],1)-1)</f>
        <v>1</v>
      </c>
      <c r="W1359" s="53" t="str">
        <f>MID(Tabla_Datos[[#This Row],[pTelefono]],SEARCH("-",Tabla_Datos[[#This Row],[pTelefono]],1)+1,LEN(Tabla_Datos[[#This Row],[pTelefono]]))</f>
        <v>968951124</v>
      </c>
      <c r="X1359" s="53" t="str">
        <f>CONCATENATE(Tabla_Datos[[#This Row],[TipUrb]]," ",Tabla_Datos[[#This Row],[Calle]]," ",Tabla_Datos[[#This Row],[NumCalle]])</f>
        <v>AH LANCONES 200</v>
      </c>
      <c r="Y1359" t="s">
        <v>137</v>
      </c>
      <c r="Z1359" t="s">
        <v>93</v>
      </c>
      <c r="AA1359" t="s">
        <v>94</v>
      </c>
      <c r="AB1359" t="s">
        <v>95</v>
      </c>
      <c r="AC1359" t="s">
        <v>95</v>
      </c>
      <c r="AD1359" t="s">
        <v>96</v>
      </c>
      <c r="AE1359" t="s">
        <v>95</v>
      </c>
      <c r="AG1359" s="51">
        <v>2612392</v>
      </c>
      <c r="AI1359">
        <v>26</v>
      </c>
      <c r="AJ1359">
        <v>26</v>
      </c>
      <c r="AK1359" t="s">
        <v>5307</v>
      </c>
      <c r="AL1359">
        <v>200</v>
      </c>
    </row>
    <row r="1360" spans="1:38">
      <c r="A1360">
        <v>3292033</v>
      </c>
      <c r="B1360" t="s">
        <v>5308</v>
      </c>
      <c r="C1360" t="s">
        <v>20</v>
      </c>
      <c r="D1360" t="s">
        <v>143</v>
      </c>
      <c r="E1360">
        <v>2011</v>
      </c>
      <c r="F1360">
        <v>8</v>
      </c>
      <c r="G1360">
        <v>23</v>
      </c>
      <c r="H1360" t="s">
        <v>86</v>
      </c>
      <c r="I1360" t="s">
        <v>300</v>
      </c>
      <c r="J1360" t="s">
        <v>535</v>
      </c>
      <c r="K1360" t="s">
        <v>916</v>
      </c>
      <c r="L1360" t="s">
        <v>86</v>
      </c>
      <c r="M1360" t="s">
        <v>148</v>
      </c>
      <c r="N1360" s="50">
        <v>41183674</v>
      </c>
      <c r="O1360" s="51">
        <v>2336607</v>
      </c>
      <c r="P1360" t="s">
        <v>5309</v>
      </c>
      <c r="Q1360" t="s">
        <v>2998</v>
      </c>
      <c r="R1360" t="s">
        <v>5310</v>
      </c>
      <c r="S1360" s="49" t="str">
        <f>CONCATENATE(Tabla_Datos[[#This Row],[Nombre_Cliente]]," ",Tabla_Datos[[#This Row],[ApellidoPaterno_Cliente]]," ",Tabla_Datos[[#This Row],[ApellidoMaterno_Cliente]])</f>
        <v>ANISSA PAOLA RENGIFO GRANDEZ</v>
      </c>
      <c r="T1360" s="53">
        <f>DATE(Tabla_Datos[[#This Row],[tAnio]],Tabla_Datos[[#This Row],[tMes]],Tabla_Datos[[#This Row],[tDia]])</f>
        <v>40778</v>
      </c>
      <c r="U1360" s="53" t="str">
        <f>IF(Tabla_Datos[[#This Row],[cProvincia]]="LIMA","LIMA","PROVINCIA")</f>
        <v>PROVINCIA</v>
      </c>
      <c r="V1360" s="53" t="str">
        <f>MID(Tabla_Datos[[#This Row],[pTelefono]],1,SEARCH("-",Tabla_Datos[[#This Row],[pTelefono]],1)-1)</f>
        <v>65</v>
      </c>
      <c r="W1360" s="53" t="str">
        <f>MID(Tabla_Datos[[#This Row],[pTelefono]],SEARCH("-",Tabla_Datos[[#This Row],[pTelefono]],1)+1,LEN(Tabla_Datos[[#This Row],[pTelefono]]))</f>
        <v>997570944</v>
      </c>
      <c r="X1360" s="53" t="str">
        <f>CONCATENATE(Tabla_Datos[[#This Row],[TipUrb]]," ",Tabla_Datos[[#This Row],[Calle]]," ",Tabla_Datos[[#This Row],[NumCalle]])</f>
        <v>PJ 3 DE OCTUBRE 1256</v>
      </c>
      <c r="Y1360" t="s">
        <v>305</v>
      </c>
      <c r="Z1360" t="s">
        <v>152</v>
      </c>
      <c r="AA1360" t="s">
        <v>153</v>
      </c>
      <c r="AB1360" t="s">
        <v>95</v>
      </c>
      <c r="AC1360" t="s">
        <v>95</v>
      </c>
      <c r="AD1360" t="s">
        <v>429</v>
      </c>
      <c r="AE1360" t="s">
        <v>95</v>
      </c>
      <c r="AF1360" t="s">
        <v>95</v>
      </c>
      <c r="AG1360" s="51">
        <v>44107945</v>
      </c>
      <c r="AH1360" t="s">
        <v>95</v>
      </c>
      <c r="AI1360">
        <v>1</v>
      </c>
      <c r="AJ1360">
        <v>1</v>
      </c>
      <c r="AK1360" t="s">
        <v>5311</v>
      </c>
      <c r="AL1360">
        <v>1256</v>
      </c>
    </row>
    <row r="1361" spans="1:38">
      <c r="A1361">
        <v>3291517</v>
      </c>
      <c r="B1361" t="s">
        <v>5312</v>
      </c>
      <c r="C1361" t="s">
        <v>19</v>
      </c>
      <c r="D1361" t="s">
        <v>85</v>
      </c>
      <c r="E1361">
        <v>2011</v>
      </c>
      <c r="F1361">
        <v>8</v>
      </c>
      <c r="G1361">
        <v>23</v>
      </c>
      <c r="H1361" t="s">
        <v>144</v>
      </c>
      <c r="I1361" t="s">
        <v>16</v>
      </c>
      <c r="J1361" t="s">
        <v>16</v>
      </c>
      <c r="K1361" t="s">
        <v>16</v>
      </c>
      <c r="L1361" t="s">
        <v>86</v>
      </c>
      <c r="M1361" t="s">
        <v>88</v>
      </c>
      <c r="N1361" s="50">
        <v>6225389</v>
      </c>
      <c r="O1361" s="51">
        <v>2336198</v>
      </c>
      <c r="P1361" t="s">
        <v>5313</v>
      </c>
      <c r="Q1361" t="s">
        <v>2188</v>
      </c>
      <c r="R1361" t="s">
        <v>5314</v>
      </c>
      <c r="S1361" s="49" t="str">
        <f>CONCATENATE(Tabla_Datos[[#This Row],[Nombre_Cliente]]," ",Tabla_Datos[[#This Row],[ApellidoPaterno_Cliente]]," ",Tabla_Datos[[#This Row],[ApellidoMaterno_Cliente]])</f>
        <v>NELLY BETZABE PINEDA MURILLO DE PARRA</v>
      </c>
      <c r="T1361" s="53">
        <f>DATE(Tabla_Datos[[#This Row],[tAnio]],Tabla_Datos[[#This Row],[tMes]],Tabla_Datos[[#This Row],[tDia]])</f>
        <v>40778</v>
      </c>
      <c r="U1361" s="53" t="str">
        <f>IF(Tabla_Datos[[#This Row],[cProvincia]]="LIMA","LIMA","PROVINCIA")</f>
        <v>LIMA</v>
      </c>
      <c r="V1361" s="53" t="str">
        <f>MID(Tabla_Datos[[#This Row],[pTelefono]],1,SEARCH("-",Tabla_Datos[[#This Row],[pTelefono]],1)-1)</f>
        <v>1</v>
      </c>
      <c r="W1361" s="53" t="str">
        <f>MID(Tabla_Datos[[#This Row],[pTelefono]],SEARCH("-",Tabla_Datos[[#This Row],[pTelefono]],1)+1,LEN(Tabla_Datos[[#This Row],[pTelefono]]))</f>
        <v>987653448</v>
      </c>
      <c r="X1361" s="53" t="str">
        <f>CONCATENATE(Tabla_Datos[[#This Row],[TipUrb]]," ",Tabla_Datos[[#This Row],[Calle]]," ",Tabla_Datos[[#This Row],[NumCalle]])</f>
        <v>UR TAVARA SANTIAGO 1581</v>
      </c>
      <c r="Y1361" t="s">
        <v>92</v>
      </c>
      <c r="Z1361" t="s">
        <v>122</v>
      </c>
      <c r="AA1361" t="s">
        <v>123</v>
      </c>
      <c r="AB1361" t="s">
        <v>95</v>
      </c>
      <c r="AC1361" t="s">
        <v>95</v>
      </c>
      <c r="AD1361" t="s">
        <v>161</v>
      </c>
      <c r="AE1361" t="s">
        <v>95</v>
      </c>
      <c r="AF1361" t="s">
        <v>95</v>
      </c>
      <c r="AG1361" s="51">
        <v>6095266</v>
      </c>
      <c r="AH1361" t="s">
        <v>95</v>
      </c>
      <c r="AI1361">
        <v>1</v>
      </c>
      <c r="AJ1361">
        <v>1</v>
      </c>
      <c r="AK1361" t="s">
        <v>5315</v>
      </c>
      <c r="AL1361">
        <v>1581</v>
      </c>
    </row>
    <row r="1362" spans="1:38">
      <c r="A1362">
        <v>3292341</v>
      </c>
      <c r="B1362" t="s">
        <v>5316</v>
      </c>
      <c r="C1362" t="s">
        <v>19</v>
      </c>
      <c r="D1362" t="s">
        <v>85</v>
      </c>
      <c r="E1362">
        <v>2011</v>
      </c>
      <c r="F1362">
        <v>8</v>
      </c>
      <c r="G1362">
        <v>23</v>
      </c>
      <c r="H1362" t="s">
        <v>86</v>
      </c>
      <c r="I1362" t="s">
        <v>16</v>
      </c>
      <c r="J1362" t="s">
        <v>16</v>
      </c>
      <c r="K1362" t="s">
        <v>147</v>
      </c>
      <c r="L1362" t="s">
        <v>86</v>
      </c>
      <c r="M1362" t="s">
        <v>88</v>
      </c>
      <c r="N1362" s="50">
        <v>47129695</v>
      </c>
      <c r="O1362" s="51">
        <v>2336851</v>
      </c>
      <c r="P1362" t="s">
        <v>5317</v>
      </c>
      <c r="Q1362" t="s">
        <v>5318</v>
      </c>
      <c r="R1362" t="s">
        <v>1972</v>
      </c>
      <c r="S1362" s="49" t="str">
        <f>CONCATENATE(Tabla_Datos[[#This Row],[Nombre_Cliente]]," ",Tabla_Datos[[#This Row],[ApellidoPaterno_Cliente]]," ",Tabla_Datos[[#This Row],[ApellidoMaterno_Cliente]])</f>
        <v>DENNY ENRIQUE TRAVEZAÑO PAREDES</v>
      </c>
      <c r="T1362" s="53">
        <f>DATE(Tabla_Datos[[#This Row],[tAnio]],Tabla_Datos[[#This Row],[tMes]],Tabla_Datos[[#This Row],[tDia]])</f>
        <v>40778</v>
      </c>
      <c r="U1362" s="53" t="str">
        <f>IF(Tabla_Datos[[#This Row],[cProvincia]]="LIMA","LIMA","PROVINCIA")</f>
        <v>LIMA</v>
      </c>
      <c r="V1362" s="53" t="str">
        <f>MID(Tabla_Datos[[#This Row],[pTelefono]],1,SEARCH("-",Tabla_Datos[[#This Row],[pTelefono]],1)-1)</f>
        <v>1</v>
      </c>
      <c r="W1362" s="53" t="str">
        <f>MID(Tabla_Datos[[#This Row],[pTelefono]],SEARCH("-",Tabla_Datos[[#This Row],[pTelefono]],1)+1,LEN(Tabla_Datos[[#This Row],[pTelefono]]))</f>
        <v>992740915</v>
      </c>
      <c r="X1362" s="53" t="str">
        <f>CONCATENATE(Tabla_Datos[[#This Row],[TipUrb]]," ",Tabla_Datos[[#This Row],[Calle]]," ",Tabla_Datos[[#This Row],[NumCalle]])</f>
        <v>UP HANAN CUZCO 664</v>
      </c>
      <c r="Y1362" t="s">
        <v>92</v>
      </c>
      <c r="Z1362" t="s">
        <v>122</v>
      </c>
      <c r="AA1362" t="s">
        <v>123</v>
      </c>
      <c r="AB1362" t="s">
        <v>95</v>
      </c>
      <c r="AC1362" t="s">
        <v>95</v>
      </c>
      <c r="AD1362" t="s">
        <v>286</v>
      </c>
      <c r="AE1362" t="s">
        <v>95</v>
      </c>
      <c r="AF1362" t="s">
        <v>95</v>
      </c>
      <c r="AG1362" s="51">
        <v>43070942</v>
      </c>
      <c r="AH1362" t="s">
        <v>95</v>
      </c>
      <c r="AI1362">
        <v>1</v>
      </c>
      <c r="AJ1362">
        <v>1</v>
      </c>
      <c r="AK1362" t="s">
        <v>5319</v>
      </c>
      <c r="AL1362">
        <v>664</v>
      </c>
    </row>
    <row r="1363" spans="1:38">
      <c r="A1363">
        <v>3292879</v>
      </c>
      <c r="B1363" t="s">
        <v>5320</v>
      </c>
      <c r="C1363" t="s">
        <v>18</v>
      </c>
      <c r="D1363" t="s">
        <v>892</v>
      </c>
      <c r="E1363">
        <v>2011</v>
      </c>
      <c r="F1363">
        <v>8</v>
      </c>
      <c r="G1363">
        <v>23</v>
      </c>
      <c r="H1363" t="s">
        <v>86</v>
      </c>
      <c r="I1363" t="s">
        <v>16</v>
      </c>
      <c r="J1363" t="s">
        <v>16</v>
      </c>
      <c r="K1363" t="s">
        <v>192</v>
      </c>
      <c r="L1363" t="s">
        <v>86</v>
      </c>
      <c r="M1363" t="s">
        <v>88</v>
      </c>
      <c r="N1363" s="50">
        <v>7544056</v>
      </c>
      <c r="O1363" s="51">
        <v>2335994</v>
      </c>
      <c r="P1363" t="s">
        <v>5321</v>
      </c>
      <c r="Q1363" t="s">
        <v>2313</v>
      </c>
      <c r="R1363" t="s">
        <v>1192</v>
      </c>
      <c r="S1363" s="49" t="str">
        <f>CONCATENATE(Tabla_Datos[[#This Row],[Nombre_Cliente]]," ",Tabla_Datos[[#This Row],[ApellidoPaterno_Cliente]]," ",Tabla_Datos[[#This Row],[ApellidoMaterno_Cliente]])</f>
        <v xml:space="preserve">EDITH MARIBEL CONTRERAS  ZAMORA </v>
      </c>
      <c r="T1363" s="53">
        <f>DATE(Tabla_Datos[[#This Row],[tAnio]],Tabla_Datos[[#This Row],[tMes]],Tabla_Datos[[#This Row],[tDia]])</f>
        <v>40778</v>
      </c>
      <c r="U1363" s="53" t="str">
        <f>IF(Tabla_Datos[[#This Row],[cProvincia]]="LIMA","LIMA","PROVINCIA")</f>
        <v>LIMA</v>
      </c>
      <c r="V1363" s="53" t="str">
        <f>MID(Tabla_Datos[[#This Row],[pTelefono]],1,SEARCH("-",Tabla_Datos[[#This Row],[pTelefono]],1)-1)</f>
        <v>1</v>
      </c>
      <c r="W1363" s="53" t="str">
        <f>MID(Tabla_Datos[[#This Row],[pTelefono]],SEARCH("-",Tabla_Datos[[#This Row],[pTelefono]],1)+1,LEN(Tabla_Datos[[#This Row],[pTelefono]]))</f>
        <v>999006189</v>
      </c>
      <c r="X1363" s="53" t="str">
        <f>CONCATENATE(Tabla_Datos[[#This Row],[TipUrb]]," ",Tabla_Datos[[#This Row],[Calle]]," ",Tabla_Datos[[#This Row],[NumCalle]])</f>
        <v>CO ANCASH 0</v>
      </c>
      <c r="Y1363" t="s">
        <v>92</v>
      </c>
      <c r="Z1363" t="s">
        <v>93</v>
      </c>
      <c r="AA1363" t="s">
        <v>94</v>
      </c>
      <c r="AB1363" t="s">
        <v>95</v>
      </c>
      <c r="AC1363">
        <v>303</v>
      </c>
      <c r="AD1363" t="s">
        <v>198</v>
      </c>
      <c r="AE1363" t="s">
        <v>95</v>
      </c>
      <c r="AG1363" s="51">
        <v>21552414</v>
      </c>
      <c r="AI1363">
        <v>26</v>
      </c>
      <c r="AJ1363">
        <v>26</v>
      </c>
      <c r="AK1363" t="s">
        <v>145</v>
      </c>
      <c r="AL1363">
        <v>0</v>
      </c>
    </row>
    <row r="1364" spans="1:38">
      <c r="A1364">
        <v>3291542</v>
      </c>
      <c r="B1364" t="s">
        <v>5322</v>
      </c>
      <c r="C1364" t="s">
        <v>20</v>
      </c>
      <c r="D1364" t="s">
        <v>143</v>
      </c>
      <c r="E1364">
        <v>2011</v>
      </c>
      <c r="F1364">
        <v>8</v>
      </c>
      <c r="G1364">
        <v>23</v>
      </c>
      <c r="H1364" t="s">
        <v>86</v>
      </c>
      <c r="I1364" t="s">
        <v>16</v>
      </c>
      <c r="J1364" t="s">
        <v>16</v>
      </c>
      <c r="K1364" t="s">
        <v>633</v>
      </c>
      <c r="L1364" t="s">
        <v>86</v>
      </c>
      <c r="M1364" t="s">
        <v>88</v>
      </c>
      <c r="N1364" s="50">
        <v>20000021</v>
      </c>
      <c r="O1364" s="51">
        <v>2336227</v>
      </c>
      <c r="P1364" t="s">
        <v>5323</v>
      </c>
      <c r="Q1364" t="s">
        <v>5324</v>
      </c>
      <c r="R1364" t="s">
        <v>5325</v>
      </c>
      <c r="S1364" s="49" t="str">
        <f>CONCATENATE(Tabla_Datos[[#This Row],[Nombre_Cliente]]," ",Tabla_Datos[[#This Row],[ApellidoPaterno_Cliente]]," ",Tabla_Datos[[#This Row],[ApellidoMaterno_Cliente]])</f>
        <v>GENARO ELIAS DONAYRE MOQUILLAZA</v>
      </c>
      <c r="T1364" s="53">
        <f>DATE(Tabla_Datos[[#This Row],[tAnio]],Tabla_Datos[[#This Row],[tMes]],Tabla_Datos[[#This Row],[tDia]])</f>
        <v>40778</v>
      </c>
      <c r="U1364" s="53" t="str">
        <f>IF(Tabla_Datos[[#This Row],[cProvincia]]="LIMA","LIMA","PROVINCIA")</f>
        <v>LIMA</v>
      </c>
      <c r="V1364" s="53" t="str">
        <f>MID(Tabla_Datos[[#This Row],[pTelefono]],1,SEARCH("-",Tabla_Datos[[#This Row],[pTelefono]],1)-1)</f>
        <v>1</v>
      </c>
      <c r="W1364" s="53" t="str">
        <f>MID(Tabla_Datos[[#This Row],[pTelefono]],SEARCH("-",Tabla_Datos[[#This Row],[pTelefono]],1)+1,LEN(Tabla_Datos[[#This Row],[pTelefono]]))</f>
        <v>14625219</v>
      </c>
      <c r="X1364" s="53" t="str">
        <f>CONCATENATE(Tabla_Datos[[#This Row],[TipUrb]]," ",Tabla_Datos[[#This Row],[Calle]]," ",Tabla_Datos[[#This Row],[NumCalle]])</f>
        <v>AG . 0</v>
      </c>
      <c r="Y1364" t="s">
        <v>92</v>
      </c>
      <c r="Z1364" t="s">
        <v>152</v>
      </c>
      <c r="AA1364" t="s">
        <v>153</v>
      </c>
      <c r="AB1364" t="s">
        <v>95</v>
      </c>
      <c r="AC1364" t="s">
        <v>95</v>
      </c>
      <c r="AD1364" t="s">
        <v>332</v>
      </c>
      <c r="AE1364" t="s">
        <v>950</v>
      </c>
      <c r="AF1364">
        <v>2</v>
      </c>
      <c r="AG1364" s="51">
        <v>6568977</v>
      </c>
      <c r="AH1364" t="s">
        <v>95</v>
      </c>
      <c r="AI1364">
        <v>1</v>
      </c>
      <c r="AJ1364">
        <v>1</v>
      </c>
      <c r="AK1364" t="s">
        <v>221</v>
      </c>
      <c r="AL1364">
        <v>0</v>
      </c>
    </row>
    <row r="1365" spans="1:38">
      <c r="A1365">
        <v>3293686</v>
      </c>
      <c r="B1365" t="s">
        <v>5326</v>
      </c>
      <c r="C1365" t="s">
        <v>18</v>
      </c>
      <c r="D1365" t="s">
        <v>156</v>
      </c>
      <c r="E1365">
        <v>2011</v>
      </c>
      <c r="F1365">
        <v>8</v>
      </c>
      <c r="G1365">
        <v>23</v>
      </c>
      <c r="H1365" t="s">
        <v>86</v>
      </c>
      <c r="I1365" t="s">
        <v>16</v>
      </c>
      <c r="J1365" t="s">
        <v>16</v>
      </c>
      <c r="K1365" t="s">
        <v>308</v>
      </c>
      <c r="L1365" t="s">
        <v>86</v>
      </c>
      <c r="M1365" t="s">
        <v>88</v>
      </c>
      <c r="N1365" s="50">
        <v>99999999</v>
      </c>
      <c r="O1365" s="51">
        <v>2337846</v>
      </c>
      <c r="P1365" t="s">
        <v>5327</v>
      </c>
      <c r="Q1365" t="s">
        <v>3716</v>
      </c>
      <c r="R1365" t="s">
        <v>5328</v>
      </c>
      <c r="S1365" s="49" t="str">
        <f>CONCATENATE(Tabla_Datos[[#This Row],[Nombre_Cliente]]," ",Tabla_Datos[[#This Row],[ApellidoPaterno_Cliente]]," ",Tabla_Datos[[#This Row],[ApellidoMaterno_Cliente]])</f>
        <v>JEAN PIERRE ARTURO PEREZ  LOZADA</v>
      </c>
      <c r="T1365" s="53">
        <f>DATE(Tabla_Datos[[#This Row],[tAnio]],Tabla_Datos[[#This Row],[tMes]],Tabla_Datos[[#This Row],[tDia]])</f>
        <v>40778</v>
      </c>
      <c r="U1365" s="53" t="str">
        <f>IF(Tabla_Datos[[#This Row],[cProvincia]]="LIMA","LIMA","PROVINCIA")</f>
        <v>LIMA</v>
      </c>
      <c r="V1365" s="53" t="str">
        <f>MID(Tabla_Datos[[#This Row],[pTelefono]],1,SEARCH("-",Tabla_Datos[[#This Row],[pTelefono]],1)-1)</f>
        <v>1</v>
      </c>
      <c r="W1365" s="53" t="str">
        <f>MID(Tabla_Datos[[#This Row],[pTelefono]],SEARCH("-",Tabla_Datos[[#This Row],[pTelefono]],1)+1,LEN(Tabla_Datos[[#This Row],[pTelefono]]))</f>
        <v>994974858</v>
      </c>
      <c r="X1365" s="53" t="str">
        <f>CONCATENATE(Tabla_Datos[[#This Row],[TipUrb]]," ",Tabla_Datos[[#This Row],[Calle]]," ",Tabla_Datos[[#This Row],[NumCalle]])</f>
        <v>UR ARUBA 0</v>
      </c>
      <c r="Y1365" t="s">
        <v>92</v>
      </c>
      <c r="Z1365" t="s">
        <v>93</v>
      </c>
      <c r="AA1365" t="s">
        <v>94</v>
      </c>
      <c r="AB1365">
        <v>2</v>
      </c>
      <c r="AC1365" t="s">
        <v>95</v>
      </c>
      <c r="AD1365" t="s">
        <v>161</v>
      </c>
      <c r="AE1365" t="s">
        <v>333</v>
      </c>
      <c r="AF1365">
        <v>21</v>
      </c>
      <c r="AG1365" s="51">
        <v>44215937</v>
      </c>
      <c r="AI1365">
        <v>26</v>
      </c>
      <c r="AJ1365">
        <v>26</v>
      </c>
      <c r="AK1365" t="s">
        <v>2773</v>
      </c>
      <c r="AL1365">
        <v>0</v>
      </c>
    </row>
    <row r="1366" spans="1:38">
      <c r="A1366">
        <v>3291623</v>
      </c>
      <c r="B1366" t="s">
        <v>5329</v>
      </c>
      <c r="C1366" t="s">
        <v>20</v>
      </c>
      <c r="D1366" t="s">
        <v>143</v>
      </c>
      <c r="E1366">
        <v>2011</v>
      </c>
      <c r="F1366">
        <v>8</v>
      </c>
      <c r="G1366">
        <v>23</v>
      </c>
      <c r="H1366" t="s">
        <v>86</v>
      </c>
      <c r="I1366" t="s">
        <v>241</v>
      </c>
      <c r="J1366" t="s">
        <v>242</v>
      </c>
      <c r="K1366" t="s">
        <v>2610</v>
      </c>
      <c r="L1366" t="s">
        <v>86</v>
      </c>
      <c r="M1366" t="s">
        <v>148</v>
      </c>
      <c r="O1366" s="51">
        <v>2336302</v>
      </c>
      <c r="P1366" t="s">
        <v>5330</v>
      </c>
      <c r="Q1366" t="s">
        <v>853</v>
      </c>
      <c r="R1366" t="s">
        <v>5331</v>
      </c>
      <c r="S1366" s="49" t="str">
        <f>CONCATENATE(Tabla_Datos[[#This Row],[Nombre_Cliente]]," ",Tabla_Datos[[#This Row],[ApellidoPaterno_Cliente]]," ",Tabla_Datos[[#This Row],[ApellidoMaterno_Cliente]])</f>
        <v>BERNARDO JAVIER CASTRO NOLORBE</v>
      </c>
      <c r="T1366" s="53">
        <f>DATE(Tabla_Datos[[#This Row],[tAnio]],Tabla_Datos[[#This Row],[tMes]],Tabla_Datos[[#This Row],[tDia]])</f>
        <v>40778</v>
      </c>
      <c r="U1366" s="53" t="str">
        <f>IF(Tabla_Datos[[#This Row],[cProvincia]]="LIMA","LIMA","PROVINCIA")</f>
        <v>PROVINCIA</v>
      </c>
      <c r="V1366" s="53" t="str">
        <f>MID(Tabla_Datos[[#This Row],[pTelefono]],1,SEARCH("-",Tabla_Datos[[#This Row],[pTelefono]],1)-1)</f>
        <v>44</v>
      </c>
      <c r="W1366" s="53" t="str">
        <f>MID(Tabla_Datos[[#This Row],[pTelefono]],SEARCH("-",Tabla_Datos[[#This Row],[pTelefono]],1)+1,LEN(Tabla_Datos[[#This Row],[pTelefono]]))</f>
        <v>948730141</v>
      </c>
      <c r="X1366" s="53" t="str">
        <f>CONCATENATE(Tabla_Datos[[#This Row],[TipUrb]]," ",Tabla_Datos[[#This Row],[Calle]]," ",Tabla_Datos[[#This Row],[NumCalle]])</f>
        <v>- SANTA ROSA 576</v>
      </c>
      <c r="Y1366" t="s">
        <v>246</v>
      </c>
      <c r="Z1366" t="s">
        <v>152</v>
      </c>
      <c r="AA1366" t="s">
        <v>153</v>
      </c>
      <c r="AB1366" t="s">
        <v>95</v>
      </c>
      <c r="AC1366" t="s">
        <v>95</v>
      </c>
      <c r="AD1366" t="s">
        <v>109</v>
      </c>
      <c r="AE1366" t="s">
        <v>95</v>
      </c>
      <c r="AF1366" t="s">
        <v>95</v>
      </c>
      <c r="AG1366" s="51">
        <v>47878428</v>
      </c>
      <c r="AH1366" t="s">
        <v>95</v>
      </c>
      <c r="AI1366">
        <v>1</v>
      </c>
      <c r="AJ1366">
        <v>1</v>
      </c>
      <c r="AK1366" t="s">
        <v>228</v>
      </c>
      <c r="AL1366">
        <v>576</v>
      </c>
    </row>
    <row r="1367" spans="1:38">
      <c r="A1367">
        <v>3292026</v>
      </c>
      <c r="B1367" t="s">
        <v>5332</v>
      </c>
      <c r="C1367" t="s">
        <v>20</v>
      </c>
      <c r="D1367" t="s">
        <v>85</v>
      </c>
      <c r="E1367">
        <v>2011</v>
      </c>
      <c r="F1367">
        <v>8</v>
      </c>
      <c r="G1367">
        <v>23</v>
      </c>
      <c r="H1367" t="s">
        <v>86</v>
      </c>
      <c r="I1367" t="s">
        <v>16</v>
      </c>
      <c r="J1367" t="s">
        <v>16</v>
      </c>
      <c r="K1367" t="s">
        <v>157</v>
      </c>
      <c r="L1367" t="s">
        <v>86</v>
      </c>
      <c r="M1367" t="s">
        <v>88</v>
      </c>
      <c r="N1367" s="50">
        <v>43434414</v>
      </c>
      <c r="O1367" s="51">
        <v>2336599</v>
      </c>
      <c r="P1367" t="s">
        <v>3492</v>
      </c>
      <c r="Q1367" t="s">
        <v>3897</v>
      </c>
      <c r="R1367" t="s">
        <v>2193</v>
      </c>
      <c r="S1367" s="49" t="str">
        <f>CONCATENATE(Tabla_Datos[[#This Row],[Nombre_Cliente]]," ",Tabla_Datos[[#This Row],[ApellidoPaterno_Cliente]]," ",Tabla_Datos[[#This Row],[ApellidoMaterno_Cliente]])</f>
        <v>PATRICIA ROXANA PINTO ARMAS</v>
      </c>
      <c r="T1367" s="53">
        <f>DATE(Tabla_Datos[[#This Row],[tAnio]],Tabla_Datos[[#This Row],[tMes]],Tabla_Datos[[#This Row],[tDia]])</f>
        <v>40778</v>
      </c>
      <c r="U1367" s="53" t="str">
        <f>IF(Tabla_Datos[[#This Row],[cProvincia]]="LIMA","LIMA","PROVINCIA")</f>
        <v>LIMA</v>
      </c>
      <c r="V1367" s="53" t="str">
        <f>MID(Tabla_Datos[[#This Row],[pTelefono]],1,SEARCH("-",Tabla_Datos[[#This Row],[pTelefono]],1)-1)</f>
        <v>1</v>
      </c>
      <c r="W1367" s="53" t="str">
        <f>MID(Tabla_Datos[[#This Row],[pTelefono]],SEARCH("-",Tabla_Datos[[#This Row],[pTelefono]],1)+1,LEN(Tabla_Datos[[#This Row],[pTelefono]]))</f>
        <v>975570766</v>
      </c>
      <c r="X1367" s="53" t="str">
        <f>CONCATENATE(Tabla_Datos[[#This Row],[TipUrb]]," ",Tabla_Datos[[#This Row],[Calle]]," ",Tabla_Datos[[#This Row],[NumCalle]])</f>
        <v>UR PASCO 0</v>
      </c>
      <c r="Y1367" t="s">
        <v>92</v>
      </c>
      <c r="Z1367" t="s">
        <v>122</v>
      </c>
      <c r="AA1367" t="s">
        <v>123</v>
      </c>
      <c r="AB1367" t="s">
        <v>95</v>
      </c>
      <c r="AC1367" t="s">
        <v>95</v>
      </c>
      <c r="AD1367" t="s">
        <v>161</v>
      </c>
      <c r="AE1367" t="s">
        <v>95</v>
      </c>
      <c r="AF1367" t="s">
        <v>95</v>
      </c>
      <c r="AG1367" s="51">
        <v>9906757</v>
      </c>
      <c r="AH1367" t="s">
        <v>95</v>
      </c>
      <c r="AI1367">
        <v>1</v>
      </c>
      <c r="AJ1367">
        <v>1</v>
      </c>
      <c r="AK1367" t="s">
        <v>2263</v>
      </c>
      <c r="AL1367">
        <v>0</v>
      </c>
    </row>
    <row r="1368" spans="1:38">
      <c r="A1368">
        <v>3292063</v>
      </c>
      <c r="B1368" t="s">
        <v>5333</v>
      </c>
      <c r="C1368" t="s">
        <v>18</v>
      </c>
      <c r="D1368" t="s">
        <v>892</v>
      </c>
      <c r="E1368">
        <v>2011</v>
      </c>
      <c r="F1368">
        <v>8</v>
      </c>
      <c r="G1368">
        <v>23</v>
      </c>
      <c r="H1368" t="s">
        <v>86</v>
      </c>
      <c r="I1368" t="s">
        <v>16</v>
      </c>
      <c r="J1368" t="s">
        <v>16</v>
      </c>
      <c r="K1368" t="s">
        <v>438</v>
      </c>
      <c r="L1368" t="s">
        <v>86</v>
      </c>
      <c r="M1368" t="s">
        <v>88</v>
      </c>
      <c r="N1368" s="50">
        <v>18115605</v>
      </c>
      <c r="O1368" s="51">
        <v>2336613</v>
      </c>
      <c r="P1368" t="s">
        <v>5334</v>
      </c>
      <c r="Q1368" t="s">
        <v>5335</v>
      </c>
      <c r="R1368" t="s">
        <v>195</v>
      </c>
      <c r="S1368" s="49" t="str">
        <f>CONCATENATE(Tabla_Datos[[#This Row],[Nombre_Cliente]]," ",Tabla_Datos[[#This Row],[ApellidoPaterno_Cliente]]," ",Tabla_Datos[[#This Row],[ApellidoMaterno_Cliente]])</f>
        <v xml:space="preserve">INGRISH ANALI ESTRADA  CHAVEZ </v>
      </c>
      <c r="T1368" s="53">
        <f>DATE(Tabla_Datos[[#This Row],[tAnio]],Tabla_Datos[[#This Row],[tMes]],Tabla_Datos[[#This Row],[tDia]])</f>
        <v>40778</v>
      </c>
      <c r="U1368" s="53" t="str">
        <f>IF(Tabla_Datos[[#This Row],[cProvincia]]="LIMA","LIMA","PROVINCIA")</f>
        <v>LIMA</v>
      </c>
      <c r="V1368" s="53" t="str">
        <f>MID(Tabla_Datos[[#This Row],[pTelefono]],1,SEARCH("-",Tabla_Datos[[#This Row],[pTelefono]],1)-1)</f>
        <v>1</v>
      </c>
      <c r="W1368" s="53" t="str">
        <f>MID(Tabla_Datos[[#This Row],[pTelefono]],SEARCH("-",Tabla_Datos[[#This Row],[pTelefono]],1)+1,LEN(Tabla_Datos[[#This Row],[pTelefono]]))</f>
        <v>4842045</v>
      </c>
      <c r="X1368" s="53" t="str">
        <f>CONCATENATE(Tabla_Datos[[#This Row],[TipUrb]]," ",Tabla_Datos[[#This Row],[Calle]]," ",Tabla_Datos[[#This Row],[NumCalle]])</f>
        <v>CO PACASMAYO 275</v>
      </c>
      <c r="Y1368" t="s">
        <v>92</v>
      </c>
      <c r="Z1368" t="s">
        <v>93</v>
      </c>
      <c r="AA1368" t="s">
        <v>94</v>
      </c>
      <c r="AB1368">
        <v>3</v>
      </c>
      <c r="AC1368">
        <v>301</v>
      </c>
      <c r="AD1368" t="s">
        <v>198</v>
      </c>
      <c r="AE1368" t="s">
        <v>95</v>
      </c>
      <c r="AG1368" s="51">
        <v>42659554</v>
      </c>
      <c r="AI1368">
        <v>26</v>
      </c>
      <c r="AJ1368">
        <v>26</v>
      </c>
      <c r="AK1368" t="s">
        <v>2152</v>
      </c>
      <c r="AL1368">
        <v>275</v>
      </c>
    </row>
    <row r="1369" spans="1:38">
      <c r="A1369">
        <v>3293267</v>
      </c>
      <c r="B1369" t="s">
        <v>5336</v>
      </c>
      <c r="C1369" t="s">
        <v>20</v>
      </c>
      <c r="D1369" t="s">
        <v>85</v>
      </c>
      <c r="E1369">
        <v>2011</v>
      </c>
      <c r="F1369">
        <v>8</v>
      </c>
      <c r="G1369">
        <v>23</v>
      </c>
      <c r="H1369" t="s">
        <v>86</v>
      </c>
      <c r="I1369" t="s">
        <v>16</v>
      </c>
      <c r="J1369" t="s">
        <v>16</v>
      </c>
      <c r="K1369" t="s">
        <v>192</v>
      </c>
      <c r="L1369" t="s">
        <v>86</v>
      </c>
      <c r="M1369" t="s">
        <v>88</v>
      </c>
      <c r="N1369" s="50">
        <v>20000021</v>
      </c>
      <c r="O1369" s="51">
        <v>2337508</v>
      </c>
      <c r="P1369" t="s">
        <v>5337</v>
      </c>
      <c r="Q1369" t="s">
        <v>4251</v>
      </c>
      <c r="R1369" t="s">
        <v>1823</v>
      </c>
      <c r="S1369" s="49" t="str">
        <f>CONCATENATE(Tabla_Datos[[#This Row],[Nombre_Cliente]]," ",Tabla_Datos[[#This Row],[ApellidoPaterno_Cliente]]," ",Tabla_Datos[[#This Row],[ApellidoMaterno_Cliente]])</f>
        <v>DANIEL ALONSO VELASQUEZ CONTRERAS</v>
      </c>
      <c r="T1369" s="53">
        <f>DATE(Tabla_Datos[[#This Row],[tAnio]],Tabla_Datos[[#This Row],[tMes]],Tabla_Datos[[#This Row],[tDia]])</f>
        <v>40778</v>
      </c>
      <c r="U1369" s="53" t="str">
        <f>IF(Tabla_Datos[[#This Row],[cProvincia]]="LIMA","LIMA","PROVINCIA")</f>
        <v>LIMA</v>
      </c>
      <c r="V1369" s="53" t="str">
        <f>MID(Tabla_Datos[[#This Row],[pTelefono]],1,SEARCH("-",Tabla_Datos[[#This Row],[pTelefono]],1)-1)</f>
        <v>1</v>
      </c>
      <c r="W1369" s="53" t="str">
        <f>MID(Tabla_Datos[[#This Row],[pTelefono]],SEARCH("-",Tabla_Datos[[#This Row],[pTelefono]],1)+1,LEN(Tabla_Datos[[#This Row],[pTelefono]]))</f>
        <v>945326830</v>
      </c>
      <c r="X1369" s="53" t="str">
        <f>CONCATENATE(Tabla_Datos[[#This Row],[TipUrb]]," ",Tabla_Datos[[#This Row],[Calle]]," ",Tabla_Datos[[#This Row],[NumCalle]])</f>
        <v>UR PARQUE SANTOYO 285</v>
      </c>
      <c r="Y1369" t="s">
        <v>92</v>
      </c>
      <c r="Z1369" t="s">
        <v>196</v>
      </c>
      <c r="AA1369" t="s">
        <v>197</v>
      </c>
      <c r="AB1369" t="s">
        <v>95</v>
      </c>
      <c r="AC1369" t="s">
        <v>95</v>
      </c>
      <c r="AD1369" t="s">
        <v>161</v>
      </c>
      <c r="AE1369" t="s">
        <v>95</v>
      </c>
      <c r="AF1369" t="s">
        <v>95</v>
      </c>
      <c r="AG1369" s="51">
        <v>47942650</v>
      </c>
      <c r="AH1369" t="s">
        <v>95</v>
      </c>
      <c r="AI1369">
        <v>1</v>
      </c>
      <c r="AJ1369">
        <v>1</v>
      </c>
      <c r="AK1369" t="s">
        <v>5338</v>
      </c>
      <c r="AL1369">
        <v>285</v>
      </c>
    </row>
    <row r="1370" spans="1:38">
      <c r="A1370">
        <v>3292101</v>
      </c>
      <c r="B1370" t="s">
        <v>5339</v>
      </c>
      <c r="C1370" t="s">
        <v>19</v>
      </c>
      <c r="D1370" t="s">
        <v>85</v>
      </c>
      <c r="E1370">
        <v>2011</v>
      </c>
      <c r="F1370">
        <v>8</v>
      </c>
      <c r="G1370">
        <v>23</v>
      </c>
      <c r="H1370" t="s">
        <v>86</v>
      </c>
      <c r="I1370" t="s">
        <v>16</v>
      </c>
      <c r="J1370" t="s">
        <v>16</v>
      </c>
      <c r="K1370" t="s">
        <v>277</v>
      </c>
      <c r="L1370" t="s">
        <v>86</v>
      </c>
      <c r="M1370" t="s">
        <v>88</v>
      </c>
      <c r="N1370" s="50">
        <v>41629260</v>
      </c>
      <c r="O1370" s="51">
        <v>2336667</v>
      </c>
      <c r="P1370" t="s">
        <v>2252</v>
      </c>
      <c r="Q1370" t="s">
        <v>5340</v>
      </c>
      <c r="R1370" t="s">
        <v>5341</v>
      </c>
      <c r="S1370" s="49" t="str">
        <f>CONCATENATE(Tabla_Datos[[#This Row],[Nombre_Cliente]]," ",Tabla_Datos[[#This Row],[ApellidoPaterno_Cliente]]," ",Tabla_Datos[[#This Row],[ApellidoMaterno_Cliente]])</f>
        <v>HAYDEE BIFFI DE BARBA</v>
      </c>
      <c r="T1370" s="53">
        <f>DATE(Tabla_Datos[[#This Row],[tAnio]],Tabla_Datos[[#This Row],[tMes]],Tabla_Datos[[#This Row],[tDia]])</f>
        <v>40778</v>
      </c>
      <c r="U1370" s="53" t="str">
        <f>IF(Tabla_Datos[[#This Row],[cProvincia]]="LIMA","LIMA","PROVINCIA")</f>
        <v>LIMA</v>
      </c>
      <c r="V1370" s="53" t="str">
        <f>MID(Tabla_Datos[[#This Row],[pTelefono]],1,SEARCH("-",Tabla_Datos[[#This Row],[pTelefono]],1)-1)</f>
        <v>1</v>
      </c>
      <c r="W1370" s="53" t="str">
        <f>MID(Tabla_Datos[[#This Row],[pTelefono]],SEARCH("-",Tabla_Datos[[#This Row],[pTelefono]],1)+1,LEN(Tabla_Datos[[#This Row],[pTelefono]]))</f>
        <v>999950989</v>
      </c>
      <c r="X1370" s="53" t="str">
        <f>CONCATENATE(Tabla_Datos[[#This Row],[TipUrb]]," ",Tabla_Datos[[#This Row],[Calle]]," ",Tabla_Datos[[#This Row],[NumCalle]])</f>
        <v>UR OCEANO PACIFICO 375</v>
      </c>
      <c r="Y1370" t="s">
        <v>92</v>
      </c>
      <c r="Z1370" t="s">
        <v>196</v>
      </c>
      <c r="AA1370" t="s">
        <v>197</v>
      </c>
      <c r="AB1370" t="s">
        <v>95</v>
      </c>
      <c r="AC1370" t="s">
        <v>95</v>
      </c>
      <c r="AD1370" t="s">
        <v>161</v>
      </c>
      <c r="AE1370" t="s">
        <v>95</v>
      </c>
      <c r="AF1370" t="s">
        <v>95</v>
      </c>
      <c r="AG1370" s="51">
        <v>0</v>
      </c>
      <c r="AH1370" t="s">
        <v>95</v>
      </c>
      <c r="AI1370">
        <v>1</v>
      </c>
      <c r="AJ1370">
        <v>1</v>
      </c>
      <c r="AK1370" t="s">
        <v>5342</v>
      </c>
      <c r="AL1370">
        <v>375</v>
      </c>
    </row>
    <row r="1371" spans="1:38">
      <c r="A1371">
        <v>3291933</v>
      </c>
      <c r="B1371" t="s">
        <v>5343</v>
      </c>
      <c r="C1371" t="s">
        <v>20</v>
      </c>
      <c r="D1371" t="s">
        <v>143</v>
      </c>
      <c r="E1371">
        <v>2011</v>
      </c>
      <c r="F1371">
        <v>8</v>
      </c>
      <c r="G1371">
        <v>23</v>
      </c>
      <c r="H1371" t="s">
        <v>86</v>
      </c>
      <c r="I1371" t="s">
        <v>478</v>
      </c>
      <c r="J1371" t="s">
        <v>478</v>
      </c>
      <c r="K1371" t="s">
        <v>2846</v>
      </c>
      <c r="L1371" t="s">
        <v>86</v>
      </c>
      <c r="M1371" t="s">
        <v>148</v>
      </c>
      <c r="N1371" s="50">
        <v>927716</v>
      </c>
      <c r="O1371" s="51">
        <v>2336533</v>
      </c>
      <c r="P1371" t="s">
        <v>647</v>
      </c>
      <c r="Q1371" t="s">
        <v>1238</v>
      </c>
      <c r="R1371" t="s">
        <v>5344</v>
      </c>
      <c r="S1371" s="49" t="str">
        <f>CONCATENATE(Tabla_Datos[[#This Row],[Nombre_Cliente]]," ",Tabla_Datos[[#This Row],[ApellidoPaterno_Cliente]]," ",Tabla_Datos[[#This Row],[ApellidoMaterno_Cliente]])</f>
        <v>OLINDA TELLO VELA</v>
      </c>
      <c r="T1371" s="53">
        <f>DATE(Tabla_Datos[[#This Row],[tAnio]],Tabla_Datos[[#This Row],[tMes]],Tabla_Datos[[#This Row],[tDia]])</f>
        <v>40778</v>
      </c>
      <c r="U1371" s="53" t="str">
        <f>IF(Tabla_Datos[[#This Row],[cProvincia]]="LIMA","LIMA","PROVINCIA")</f>
        <v>PROVINCIA</v>
      </c>
      <c r="V1371" s="53" t="str">
        <f>MID(Tabla_Datos[[#This Row],[pTelefono]],1,SEARCH("-",Tabla_Datos[[#This Row],[pTelefono]],1)-1)</f>
        <v>42</v>
      </c>
      <c r="W1371" s="53" t="str">
        <f>MID(Tabla_Datos[[#This Row],[pTelefono]],SEARCH("-",Tabla_Datos[[#This Row],[pTelefono]],1)+1,LEN(Tabla_Datos[[#This Row],[pTelefono]]))</f>
        <v>945201111</v>
      </c>
      <c r="X1371" s="53" t="str">
        <f>CONCATENATE(Tabla_Datos[[#This Row],[TipUrb]]," ",Tabla_Datos[[#This Row],[Calle]]," ",Tabla_Datos[[#This Row],[NumCalle]])</f>
        <v>- FEDERICO SANCHEZ 260</v>
      </c>
      <c r="Y1371" t="s">
        <v>484</v>
      </c>
      <c r="Z1371" t="s">
        <v>152</v>
      </c>
      <c r="AA1371" t="s">
        <v>153</v>
      </c>
      <c r="AB1371" t="s">
        <v>95</v>
      </c>
      <c r="AC1371" t="s">
        <v>95</v>
      </c>
      <c r="AD1371" t="s">
        <v>109</v>
      </c>
      <c r="AE1371" t="s">
        <v>95</v>
      </c>
      <c r="AF1371" t="s">
        <v>95</v>
      </c>
      <c r="AG1371" s="51">
        <v>1109868</v>
      </c>
      <c r="AH1371" t="s">
        <v>95</v>
      </c>
      <c r="AI1371">
        <v>1</v>
      </c>
      <c r="AJ1371">
        <v>1</v>
      </c>
      <c r="AK1371" t="s">
        <v>5345</v>
      </c>
      <c r="AL1371">
        <v>260</v>
      </c>
    </row>
    <row r="1372" spans="1:38">
      <c r="A1372">
        <v>3292000</v>
      </c>
      <c r="B1372" t="s">
        <v>5346</v>
      </c>
      <c r="C1372" t="s">
        <v>19</v>
      </c>
      <c r="D1372" t="s">
        <v>143</v>
      </c>
      <c r="E1372">
        <v>2011</v>
      </c>
      <c r="F1372">
        <v>8</v>
      </c>
      <c r="G1372">
        <v>23</v>
      </c>
      <c r="H1372" t="s">
        <v>86</v>
      </c>
      <c r="I1372" t="s">
        <v>241</v>
      </c>
      <c r="J1372" t="s">
        <v>242</v>
      </c>
      <c r="K1372" t="s">
        <v>937</v>
      </c>
      <c r="L1372" t="s">
        <v>86</v>
      </c>
      <c r="M1372" t="s">
        <v>148</v>
      </c>
      <c r="O1372" s="51">
        <v>2336581</v>
      </c>
      <c r="P1372" t="s">
        <v>5347</v>
      </c>
      <c r="Q1372" t="s">
        <v>1440</v>
      </c>
      <c r="R1372" t="s">
        <v>1605</v>
      </c>
      <c r="S1372" s="49" t="str">
        <f>CONCATENATE(Tabla_Datos[[#This Row],[Nombre_Cliente]]," ",Tabla_Datos[[#This Row],[ApellidoPaterno_Cliente]]," ",Tabla_Datos[[#This Row],[ApellidoMaterno_Cliente]])</f>
        <v>ANALI ROSMERY REYES GIL</v>
      </c>
      <c r="T1372" s="53">
        <f>DATE(Tabla_Datos[[#This Row],[tAnio]],Tabla_Datos[[#This Row],[tMes]],Tabla_Datos[[#This Row],[tDia]])</f>
        <v>40778</v>
      </c>
      <c r="U1372" s="53" t="str">
        <f>IF(Tabla_Datos[[#This Row],[cProvincia]]="LIMA","LIMA","PROVINCIA")</f>
        <v>PROVINCIA</v>
      </c>
      <c r="V1372" s="53" t="str">
        <f>MID(Tabla_Datos[[#This Row],[pTelefono]],1,SEARCH("-",Tabla_Datos[[#This Row],[pTelefono]],1)-1)</f>
        <v>44</v>
      </c>
      <c r="W1372" s="53" t="str">
        <f>MID(Tabla_Datos[[#This Row],[pTelefono]],SEARCH("-",Tabla_Datos[[#This Row],[pTelefono]],1)+1,LEN(Tabla_Datos[[#This Row],[pTelefono]]))</f>
        <v>949625269</v>
      </c>
      <c r="X1372" s="53" t="str">
        <f>CONCATENATE(Tabla_Datos[[#This Row],[TipUrb]]," ",Tabla_Datos[[#This Row],[Calle]]," ",Tabla_Datos[[#This Row],[NumCalle]])</f>
        <v>- VICTOR LOZANO IBAÑEZ MZ 5 LT 14</v>
      </c>
      <c r="Y1372" t="s">
        <v>246</v>
      </c>
      <c r="Z1372" t="s">
        <v>152</v>
      </c>
      <c r="AA1372" t="s">
        <v>153</v>
      </c>
      <c r="AB1372" t="s">
        <v>95</v>
      </c>
      <c r="AC1372" t="s">
        <v>116</v>
      </c>
      <c r="AD1372" t="s">
        <v>109</v>
      </c>
      <c r="AE1372" t="s">
        <v>95</v>
      </c>
      <c r="AF1372" t="s">
        <v>95</v>
      </c>
      <c r="AG1372" s="51">
        <v>46733386</v>
      </c>
      <c r="AH1372" t="s">
        <v>95</v>
      </c>
      <c r="AI1372">
        <v>1</v>
      </c>
      <c r="AJ1372">
        <v>1</v>
      </c>
      <c r="AK1372" t="s">
        <v>5348</v>
      </c>
      <c r="AL1372">
        <v>14</v>
      </c>
    </row>
    <row r="1373" spans="1:38">
      <c r="A1373">
        <v>3291638</v>
      </c>
      <c r="B1373" t="s">
        <v>5349</v>
      </c>
      <c r="C1373" t="s">
        <v>18</v>
      </c>
      <c r="D1373" t="s">
        <v>85</v>
      </c>
      <c r="E1373">
        <v>2011</v>
      </c>
      <c r="F1373">
        <v>8</v>
      </c>
      <c r="G1373">
        <v>23</v>
      </c>
      <c r="H1373" t="s">
        <v>86</v>
      </c>
      <c r="I1373" t="s">
        <v>16</v>
      </c>
      <c r="J1373" t="s">
        <v>16</v>
      </c>
      <c r="K1373" t="s">
        <v>1332</v>
      </c>
      <c r="L1373" t="s">
        <v>86</v>
      </c>
      <c r="M1373" t="s">
        <v>88</v>
      </c>
      <c r="N1373" s="50">
        <v>41713582</v>
      </c>
      <c r="O1373" s="51">
        <v>2336314</v>
      </c>
      <c r="P1373" t="s">
        <v>5350</v>
      </c>
      <c r="Q1373" t="s">
        <v>5351</v>
      </c>
      <c r="R1373" t="s">
        <v>5352</v>
      </c>
      <c r="S1373" s="49" t="str">
        <f>CONCATENATE(Tabla_Datos[[#This Row],[Nombre_Cliente]]," ",Tabla_Datos[[#This Row],[ApellidoPaterno_Cliente]]," ",Tabla_Datos[[#This Row],[ApellidoMaterno_Cliente]])</f>
        <v>WALTER GUILLERMO DE LA HAZA   FORZANI</v>
      </c>
      <c r="T1373" s="53">
        <f>DATE(Tabla_Datos[[#This Row],[tAnio]],Tabla_Datos[[#This Row],[tMes]],Tabla_Datos[[#This Row],[tDia]])</f>
        <v>40778</v>
      </c>
      <c r="U1373" s="53" t="str">
        <f>IF(Tabla_Datos[[#This Row],[cProvincia]]="LIMA","LIMA","PROVINCIA")</f>
        <v>LIMA</v>
      </c>
      <c r="V1373" s="53" t="str">
        <f>MID(Tabla_Datos[[#This Row],[pTelefono]],1,SEARCH("-",Tabla_Datos[[#This Row],[pTelefono]],1)-1)</f>
        <v>1</v>
      </c>
      <c r="W1373" s="53" t="str">
        <f>MID(Tabla_Datos[[#This Row],[pTelefono]],SEARCH("-",Tabla_Datos[[#This Row],[pTelefono]],1)+1,LEN(Tabla_Datos[[#This Row],[pTelefono]]))</f>
        <v>4520002</v>
      </c>
      <c r="X1373" s="53" t="str">
        <f>CONCATENATE(Tabla_Datos[[#This Row],[TipUrb]]," ",Tabla_Datos[[#This Row],[Calle]]," ",Tabla_Datos[[#This Row],[NumCalle]])</f>
        <v>UR EUCALIPTOS 642</v>
      </c>
      <c r="Y1373" t="s">
        <v>92</v>
      </c>
      <c r="Z1373" t="s">
        <v>93</v>
      </c>
      <c r="AA1373" t="s">
        <v>94</v>
      </c>
      <c r="AB1373" t="s">
        <v>95</v>
      </c>
      <c r="AC1373" t="s">
        <v>95</v>
      </c>
      <c r="AD1373" t="s">
        <v>161</v>
      </c>
      <c r="AE1373" t="s">
        <v>95</v>
      </c>
      <c r="AG1373" s="51">
        <v>25771520</v>
      </c>
      <c r="AI1373" t="s">
        <v>4628</v>
      </c>
      <c r="AJ1373" t="s">
        <v>4628</v>
      </c>
      <c r="AK1373" t="s">
        <v>5353</v>
      </c>
      <c r="AL1373">
        <v>642</v>
      </c>
    </row>
    <row r="1374" spans="1:38">
      <c r="A1374">
        <v>3292299</v>
      </c>
      <c r="B1374" t="s">
        <v>5354</v>
      </c>
      <c r="C1374" t="s">
        <v>18</v>
      </c>
      <c r="D1374" t="s">
        <v>85</v>
      </c>
      <c r="E1374">
        <v>2011</v>
      </c>
      <c r="F1374">
        <v>8</v>
      </c>
      <c r="G1374">
        <v>23</v>
      </c>
      <c r="H1374" t="s">
        <v>86</v>
      </c>
      <c r="I1374" t="s">
        <v>16</v>
      </c>
      <c r="J1374" t="s">
        <v>16</v>
      </c>
      <c r="K1374" t="s">
        <v>415</v>
      </c>
      <c r="L1374" t="s">
        <v>86</v>
      </c>
      <c r="M1374" t="s">
        <v>88</v>
      </c>
      <c r="N1374" s="50">
        <v>99999999</v>
      </c>
      <c r="O1374" s="51">
        <v>2336820</v>
      </c>
      <c r="P1374" t="s">
        <v>5355</v>
      </c>
      <c r="Q1374" t="s">
        <v>5356</v>
      </c>
      <c r="R1374" t="s">
        <v>1393</v>
      </c>
      <c r="S1374" s="49" t="str">
        <f>CONCATENATE(Tabla_Datos[[#This Row],[Nombre_Cliente]]," ",Tabla_Datos[[#This Row],[ApellidoPaterno_Cliente]]," ",Tabla_Datos[[#This Row],[ApellidoMaterno_Cliente]])</f>
        <v xml:space="preserve">CARLA ALESSA CUROTTO  FERNANDEZ </v>
      </c>
      <c r="T1374" s="53">
        <f>DATE(Tabla_Datos[[#This Row],[tAnio]],Tabla_Datos[[#This Row],[tMes]],Tabla_Datos[[#This Row],[tDia]])</f>
        <v>40778</v>
      </c>
      <c r="U1374" s="53" t="str">
        <f>IF(Tabla_Datos[[#This Row],[cProvincia]]="LIMA","LIMA","PROVINCIA")</f>
        <v>LIMA</v>
      </c>
      <c r="V1374" s="53" t="str">
        <f>MID(Tabla_Datos[[#This Row],[pTelefono]],1,SEARCH("-",Tabla_Datos[[#This Row],[pTelefono]],1)-1)</f>
        <v>1</v>
      </c>
      <c r="W1374" s="53" t="str">
        <f>MID(Tabla_Datos[[#This Row],[pTelefono]],SEARCH("-",Tabla_Datos[[#This Row],[pTelefono]],1)+1,LEN(Tabla_Datos[[#This Row],[pTelefono]]))</f>
        <v>993799679</v>
      </c>
      <c r="X1374" s="53" t="str">
        <f>CONCATENATE(Tabla_Datos[[#This Row],[TipUrb]]," ",Tabla_Datos[[#This Row],[Calle]]," ",Tabla_Datos[[#This Row],[NumCalle]])</f>
        <v>UR UNION 466</v>
      </c>
      <c r="Y1374" t="s">
        <v>92</v>
      </c>
      <c r="Z1374" t="s">
        <v>93</v>
      </c>
      <c r="AA1374" t="s">
        <v>94</v>
      </c>
      <c r="AB1374" t="s">
        <v>95</v>
      </c>
      <c r="AC1374" t="s">
        <v>116</v>
      </c>
      <c r="AD1374" t="s">
        <v>161</v>
      </c>
      <c r="AE1374" t="s">
        <v>95</v>
      </c>
      <c r="AG1374" s="51">
        <v>25769671</v>
      </c>
      <c r="AI1374">
        <v>26</v>
      </c>
      <c r="AJ1374">
        <v>26</v>
      </c>
      <c r="AK1374" t="s">
        <v>1003</v>
      </c>
      <c r="AL1374">
        <v>466</v>
      </c>
    </row>
    <row r="1375" spans="1:38">
      <c r="A1375">
        <v>3292846</v>
      </c>
      <c r="B1375" t="s">
        <v>5357</v>
      </c>
      <c r="C1375" t="s">
        <v>18</v>
      </c>
      <c r="D1375" t="s">
        <v>156</v>
      </c>
      <c r="E1375">
        <v>2011</v>
      </c>
      <c r="F1375">
        <v>8</v>
      </c>
      <c r="G1375">
        <v>23</v>
      </c>
      <c r="H1375" t="s">
        <v>86</v>
      </c>
      <c r="I1375" t="s">
        <v>100</v>
      </c>
      <c r="J1375" t="s">
        <v>100</v>
      </c>
      <c r="K1375" t="s">
        <v>669</v>
      </c>
      <c r="L1375" t="s">
        <v>86</v>
      </c>
      <c r="M1375" t="s">
        <v>102</v>
      </c>
      <c r="N1375" s="50">
        <v>99999999</v>
      </c>
      <c r="O1375" s="51">
        <v>2337124</v>
      </c>
      <c r="P1375" t="s">
        <v>3224</v>
      </c>
      <c r="Q1375" t="s">
        <v>1427</v>
      </c>
      <c r="R1375" t="s">
        <v>5358</v>
      </c>
      <c r="S1375" s="49" t="str">
        <f>CONCATENATE(Tabla_Datos[[#This Row],[Nombre_Cliente]]," ",Tabla_Datos[[#This Row],[ApellidoPaterno_Cliente]]," ",Tabla_Datos[[#This Row],[ApellidoMaterno_Cliente]])</f>
        <v xml:space="preserve">MIGUEL ANGEL MEDINA  CARPIO </v>
      </c>
      <c r="T1375" s="53">
        <f>DATE(Tabla_Datos[[#This Row],[tAnio]],Tabla_Datos[[#This Row],[tMes]],Tabla_Datos[[#This Row],[tDia]])</f>
        <v>40778</v>
      </c>
      <c r="U1375" s="53" t="str">
        <f>IF(Tabla_Datos[[#This Row],[cProvincia]]="LIMA","LIMA","PROVINCIA")</f>
        <v>PROVINCIA</v>
      </c>
      <c r="V1375" s="53" t="str">
        <f>MID(Tabla_Datos[[#This Row],[pTelefono]],1,SEARCH("-",Tabla_Datos[[#This Row],[pTelefono]],1)-1)</f>
        <v>1</v>
      </c>
      <c r="W1375" s="53" t="str">
        <f>MID(Tabla_Datos[[#This Row],[pTelefono]],SEARCH("-",Tabla_Datos[[#This Row],[pTelefono]],1)+1,LEN(Tabla_Datos[[#This Row],[pTelefono]]))</f>
        <v>958408338</v>
      </c>
      <c r="X1375" s="53" t="str">
        <f>CONCATENATE(Tabla_Datos[[#This Row],[TipUrb]]," ",Tabla_Datos[[#This Row],[Calle]]," ",Tabla_Datos[[#This Row],[NumCalle]])</f>
        <v xml:space="preserve">  PIZARRO 135</v>
      </c>
      <c r="Y1375" t="s">
        <v>106</v>
      </c>
      <c r="Z1375" t="s">
        <v>93</v>
      </c>
      <c r="AA1375" t="s">
        <v>94</v>
      </c>
      <c r="AB1375" t="s">
        <v>95</v>
      </c>
      <c r="AC1375" t="s">
        <v>95</v>
      </c>
      <c r="AD1375" t="s">
        <v>95</v>
      </c>
      <c r="AE1375" t="s">
        <v>95</v>
      </c>
      <c r="AG1375" s="51">
        <v>29282746</v>
      </c>
      <c r="AI1375">
        <v>26</v>
      </c>
      <c r="AJ1375">
        <v>26</v>
      </c>
      <c r="AK1375" t="s">
        <v>1069</v>
      </c>
      <c r="AL1375">
        <v>135</v>
      </c>
    </row>
    <row r="1376" spans="1:38">
      <c r="A1376">
        <v>3293355</v>
      </c>
      <c r="B1376" t="s">
        <v>5359</v>
      </c>
      <c r="C1376" t="s">
        <v>18</v>
      </c>
      <c r="D1376" t="s">
        <v>156</v>
      </c>
      <c r="E1376">
        <v>2011</v>
      </c>
      <c r="F1376">
        <v>8</v>
      </c>
      <c r="G1376">
        <v>23</v>
      </c>
      <c r="H1376" t="s">
        <v>86</v>
      </c>
      <c r="I1376" t="s">
        <v>16</v>
      </c>
      <c r="J1376" t="s">
        <v>16</v>
      </c>
      <c r="K1376" t="s">
        <v>126</v>
      </c>
      <c r="L1376" t="s">
        <v>86</v>
      </c>
      <c r="M1376" t="s">
        <v>88</v>
      </c>
      <c r="N1376" s="50">
        <v>99999999</v>
      </c>
      <c r="O1376" s="51">
        <v>2337567</v>
      </c>
      <c r="P1376" t="s">
        <v>5360</v>
      </c>
      <c r="Q1376" t="s">
        <v>5361</v>
      </c>
      <c r="R1376" t="s">
        <v>5362</v>
      </c>
      <c r="S1376" s="49" t="str">
        <f>CONCATENATE(Tabla_Datos[[#This Row],[Nombre_Cliente]]," ",Tabla_Datos[[#This Row],[ApellidoPaterno_Cliente]]," ",Tabla_Datos[[#This Row],[ApellidoMaterno_Cliente]])</f>
        <v xml:space="preserve">  MARY FELICITA   BARRA   RUDAS  </v>
      </c>
      <c r="T1376" s="53">
        <f>DATE(Tabla_Datos[[#This Row],[tAnio]],Tabla_Datos[[#This Row],[tMes]],Tabla_Datos[[#This Row],[tDia]])</f>
        <v>40778</v>
      </c>
      <c r="U1376" s="53" t="str">
        <f>IF(Tabla_Datos[[#This Row],[cProvincia]]="LIMA","LIMA","PROVINCIA")</f>
        <v>LIMA</v>
      </c>
      <c r="V1376" s="53" t="str">
        <f>MID(Tabla_Datos[[#This Row],[pTelefono]],1,SEARCH("-",Tabla_Datos[[#This Row],[pTelefono]],1)-1)</f>
        <v>1</v>
      </c>
      <c r="W1376" s="53" t="str">
        <f>MID(Tabla_Datos[[#This Row],[pTelefono]],SEARCH("-",Tabla_Datos[[#This Row],[pTelefono]],1)+1,LEN(Tabla_Datos[[#This Row],[pTelefono]]))</f>
        <v>985484669</v>
      </c>
      <c r="X1376" s="53" t="str">
        <f>CONCATENATE(Tabla_Datos[[#This Row],[TipUrb]]," ",Tabla_Datos[[#This Row],[Calle]]," ",Tabla_Datos[[#This Row],[NumCalle]])</f>
        <v>UR LAS LILAS 120</v>
      </c>
      <c r="Y1376" t="s">
        <v>92</v>
      </c>
      <c r="Z1376" t="s">
        <v>93</v>
      </c>
      <c r="AA1376" t="s">
        <v>94</v>
      </c>
      <c r="AB1376" t="s">
        <v>95</v>
      </c>
      <c r="AC1376" t="s">
        <v>95</v>
      </c>
      <c r="AD1376" t="s">
        <v>161</v>
      </c>
      <c r="AE1376" t="s">
        <v>95</v>
      </c>
      <c r="AG1376" s="51">
        <v>9897571</v>
      </c>
      <c r="AI1376">
        <v>26</v>
      </c>
      <c r="AJ1376">
        <v>26</v>
      </c>
      <c r="AK1376" t="s">
        <v>2126</v>
      </c>
      <c r="AL1376">
        <v>120</v>
      </c>
    </row>
    <row r="1377" spans="1:38">
      <c r="A1377">
        <v>3291394</v>
      </c>
      <c r="B1377" t="s">
        <v>5363</v>
      </c>
      <c r="C1377" t="s">
        <v>19</v>
      </c>
      <c r="D1377" t="s">
        <v>143</v>
      </c>
      <c r="E1377">
        <v>2011</v>
      </c>
      <c r="F1377">
        <v>8</v>
      </c>
      <c r="G1377">
        <v>23</v>
      </c>
      <c r="H1377" t="s">
        <v>86</v>
      </c>
      <c r="I1377" t="s">
        <v>202</v>
      </c>
      <c r="J1377" t="s">
        <v>203</v>
      </c>
      <c r="K1377" t="s">
        <v>203</v>
      </c>
      <c r="L1377" t="s">
        <v>86</v>
      </c>
      <c r="M1377" t="s">
        <v>133</v>
      </c>
      <c r="N1377" s="50">
        <v>17449591</v>
      </c>
      <c r="O1377" s="51">
        <v>2336083</v>
      </c>
      <c r="P1377" t="s">
        <v>5364</v>
      </c>
      <c r="Q1377" t="s">
        <v>5365</v>
      </c>
      <c r="R1377" t="s">
        <v>542</v>
      </c>
      <c r="S1377" s="49" t="str">
        <f>CONCATENATE(Tabla_Datos[[#This Row],[Nombre_Cliente]]," ",Tabla_Datos[[#This Row],[ApellidoPaterno_Cliente]]," ",Tabla_Datos[[#This Row],[ApellidoMaterno_Cliente]])</f>
        <v>ZORAIDA ESTHER BURGA RAMIREZ</v>
      </c>
      <c r="T1377" s="53">
        <f>DATE(Tabla_Datos[[#This Row],[tAnio]],Tabla_Datos[[#This Row],[tMes]],Tabla_Datos[[#This Row],[tDia]])</f>
        <v>40778</v>
      </c>
      <c r="U1377" s="53" t="str">
        <f>IF(Tabla_Datos[[#This Row],[cProvincia]]="LIMA","LIMA","PROVINCIA")</f>
        <v>PROVINCIA</v>
      </c>
      <c r="V1377" s="53" t="str">
        <f>MID(Tabla_Datos[[#This Row],[pTelefono]],1,SEARCH("-",Tabla_Datos[[#This Row],[pTelefono]],1)-1)</f>
        <v>74</v>
      </c>
      <c r="W1377" s="53" t="str">
        <f>MID(Tabla_Datos[[#This Row],[pTelefono]],SEARCH("-",Tabla_Datos[[#This Row],[pTelefono]],1)+1,LEN(Tabla_Datos[[#This Row],[pTelefono]]))</f>
        <v>979475077</v>
      </c>
      <c r="X1377" s="53" t="str">
        <f>CONCATENATE(Tabla_Datos[[#This Row],[TipUrb]]," ",Tabla_Datos[[#This Row],[Calle]]," ",Tabla_Datos[[#This Row],[NumCalle]])</f>
        <v>PJ UNIVERSIDAD TECNICA DEL CALLO 115</v>
      </c>
      <c r="Y1377" t="s">
        <v>208</v>
      </c>
      <c r="Z1377" t="s">
        <v>152</v>
      </c>
      <c r="AA1377" t="s">
        <v>153</v>
      </c>
      <c r="AB1377" t="s">
        <v>95</v>
      </c>
      <c r="AC1377" t="s">
        <v>413</v>
      </c>
      <c r="AD1377" t="s">
        <v>429</v>
      </c>
      <c r="AE1377" t="s">
        <v>95</v>
      </c>
      <c r="AF1377" t="s">
        <v>95</v>
      </c>
      <c r="AG1377" s="51">
        <v>16482806</v>
      </c>
      <c r="AI1377">
        <v>1</v>
      </c>
      <c r="AJ1377">
        <v>1</v>
      </c>
      <c r="AK1377" t="s">
        <v>5366</v>
      </c>
      <c r="AL1377">
        <v>115</v>
      </c>
    </row>
    <row r="1378" spans="1:38">
      <c r="A1378">
        <v>3292051</v>
      </c>
      <c r="B1378" t="s">
        <v>1729</v>
      </c>
      <c r="C1378" t="s">
        <v>19</v>
      </c>
      <c r="D1378" t="s">
        <v>85</v>
      </c>
      <c r="E1378">
        <v>2011</v>
      </c>
      <c r="F1378">
        <v>8</v>
      </c>
      <c r="G1378">
        <v>23</v>
      </c>
      <c r="H1378" t="s">
        <v>86</v>
      </c>
      <c r="I1378" t="s">
        <v>16</v>
      </c>
      <c r="J1378" t="s">
        <v>16</v>
      </c>
      <c r="K1378" t="s">
        <v>112</v>
      </c>
      <c r="L1378" t="s">
        <v>86</v>
      </c>
      <c r="M1378" t="s">
        <v>88</v>
      </c>
      <c r="N1378" s="50">
        <v>20000021</v>
      </c>
      <c r="O1378" s="51">
        <v>2336623</v>
      </c>
      <c r="P1378" t="s">
        <v>2678</v>
      </c>
      <c r="Q1378" t="s">
        <v>1585</v>
      </c>
      <c r="R1378" t="s">
        <v>4973</v>
      </c>
      <c r="S1378" s="49" t="str">
        <f>CONCATENATE(Tabla_Datos[[#This Row],[Nombre_Cliente]]," ",Tabla_Datos[[#This Row],[ApellidoPaterno_Cliente]]," ",Tabla_Datos[[#This Row],[ApellidoMaterno_Cliente]])</f>
        <v>KARINA VILLEGAS CORRALES</v>
      </c>
      <c r="T1378" s="53">
        <f>DATE(Tabla_Datos[[#This Row],[tAnio]],Tabla_Datos[[#This Row],[tMes]],Tabla_Datos[[#This Row],[tDia]])</f>
        <v>40778</v>
      </c>
      <c r="U1378" s="53" t="str">
        <f>IF(Tabla_Datos[[#This Row],[cProvincia]]="LIMA","LIMA","PROVINCIA")</f>
        <v>LIMA</v>
      </c>
      <c r="V1378" s="53" t="str">
        <f>MID(Tabla_Datos[[#This Row],[pTelefono]],1,SEARCH("-",Tabla_Datos[[#This Row],[pTelefono]],1)-1)</f>
        <v>1</v>
      </c>
      <c r="W1378" s="53" t="str">
        <f>MID(Tabla_Datos[[#This Row],[pTelefono]],SEARCH("-",Tabla_Datos[[#This Row],[pTelefono]],1)+1,LEN(Tabla_Datos[[#This Row],[pTelefono]]))</f>
        <v>123123123</v>
      </c>
      <c r="X1378" s="53" t="str">
        <f>CONCATENATE(Tabla_Datos[[#This Row],[TipUrb]]," ",Tabla_Datos[[#This Row],[Calle]]," ",Tabla_Datos[[#This Row],[NumCalle]])</f>
        <v>UR 15 0</v>
      </c>
      <c r="Y1378" t="s">
        <v>92</v>
      </c>
      <c r="Z1378" t="s">
        <v>196</v>
      </c>
      <c r="AA1378" t="s">
        <v>197</v>
      </c>
      <c r="AB1378" t="s">
        <v>95</v>
      </c>
      <c r="AC1378" t="s">
        <v>95</v>
      </c>
      <c r="AD1378" t="s">
        <v>161</v>
      </c>
      <c r="AE1378" t="s">
        <v>5367</v>
      </c>
      <c r="AF1378">
        <v>10</v>
      </c>
      <c r="AG1378" s="51">
        <v>41860142</v>
      </c>
      <c r="AH1378" t="s">
        <v>95</v>
      </c>
      <c r="AI1378">
        <v>1</v>
      </c>
      <c r="AJ1378">
        <v>1</v>
      </c>
      <c r="AK1378">
        <v>15</v>
      </c>
      <c r="AL1378">
        <v>0</v>
      </c>
    </row>
    <row r="1379" spans="1:38">
      <c r="A1379">
        <v>3291803</v>
      </c>
      <c r="B1379" t="s">
        <v>5368</v>
      </c>
      <c r="C1379" t="s">
        <v>18</v>
      </c>
      <c r="D1379" t="s">
        <v>85</v>
      </c>
      <c r="E1379">
        <v>2011</v>
      </c>
      <c r="F1379">
        <v>8</v>
      </c>
      <c r="G1379">
        <v>23</v>
      </c>
      <c r="H1379" t="s">
        <v>86</v>
      </c>
      <c r="I1379" t="s">
        <v>100</v>
      </c>
      <c r="J1379" t="s">
        <v>100</v>
      </c>
      <c r="K1379" t="s">
        <v>1509</v>
      </c>
      <c r="L1379" t="s">
        <v>86</v>
      </c>
      <c r="M1379" t="s">
        <v>88</v>
      </c>
      <c r="O1379" s="51">
        <v>2336420</v>
      </c>
      <c r="P1379" t="s">
        <v>5369</v>
      </c>
      <c r="Q1379" t="s">
        <v>5370</v>
      </c>
      <c r="R1379" t="s">
        <v>2318</v>
      </c>
      <c r="S1379" s="49" t="str">
        <f>CONCATENATE(Tabla_Datos[[#This Row],[Nombre_Cliente]]," ",Tabla_Datos[[#This Row],[ApellidoPaterno_Cliente]]," ",Tabla_Datos[[#This Row],[ApellidoMaterno_Cliente]])</f>
        <v>FLORA IVETTH DE LA TORRE APAZA</v>
      </c>
      <c r="T1379" s="53">
        <f>DATE(Tabla_Datos[[#This Row],[tAnio]],Tabla_Datos[[#This Row],[tMes]],Tabla_Datos[[#This Row],[tDia]])</f>
        <v>40778</v>
      </c>
      <c r="U1379" s="53" t="str">
        <f>IF(Tabla_Datos[[#This Row],[cProvincia]]="LIMA","LIMA","PROVINCIA")</f>
        <v>PROVINCIA</v>
      </c>
      <c r="V1379" s="53" t="str">
        <f>MID(Tabla_Datos[[#This Row],[pTelefono]],1,SEARCH("-",Tabla_Datos[[#This Row],[pTelefono]],1)-1)</f>
        <v>1</v>
      </c>
      <c r="W1379" s="53" t="str">
        <f>MID(Tabla_Datos[[#This Row],[pTelefono]],SEARCH("-",Tabla_Datos[[#This Row],[pTelefono]],1)+1,LEN(Tabla_Datos[[#This Row],[pTelefono]]))</f>
        <v>959378487</v>
      </c>
      <c r="X1379" s="53" t="str">
        <f>CONCATENATE(Tabla_Datos[[#This Row],[TipUrb]]," ",Tabla_Datos[[#This Row],[Calle]]," ",Tabla_Datos[[#This Row],[NumCalle]])</f>
        <v xml:space="preserve">  ZOLEZZI 400</v>
      </c>
      <c r="Y1379" t="s">
        <v>106</v>
      </c>
      <c r="Z1379" t="s">
        <v>93</v>
      </c>
      <c r="AA1379" t="s">
        <v>94</v>
      </c>
      <c r="AB1379">
        <v>2</v>
      </c>
      <c r="AC1379" t="s">
        <v>95</v>
      </c>
      <c r="AD1379" t="s">
        <v>95</v>
      </c>
      <c r="AE1379" t="s">
        <v>95</v>
      </c>
      <c r="AG1379" s="51">
        <v>29671010</v>
      </c>
      <c r="AI1379">
        <v>26</v>
      </c>
      <c r="AJ1379">
        <v>26</v>
      </c>
      <c r="AK1379" t="s">
        <v>5371</v>
      </c>
      <c r="AL1379">
        <v>400</v>
      </c>
    </row>
    <row r="1380" spans="1:38">
      <c r="A1380">
        <v>3291842</v>
      </c>
      <c r="B1380" t="s">
        <v>5372</v>
      </c>
      <c r="C1380" t="s">
        <v>18</v>
      </c>
      <c r="D1380" t="s">
        <v>85</v>
      </c>
      <c r="E1380">
        <v>2011</v>
      </c>
      <c r="F1380">
        <v>8</v>
      </c>
      <c r="G1380">
        <v>23</v>
      </c>
      <c r="H1380" t="s">
        <v>86</v>
      </c>
      <c r="I1380" t="s">
        <v>16</v>
      </c>
      <c r="J1380" t="s">
        <v>16</v>
      </c>
      <c r="K1380" t="s">
        <v>157</v>
      </c>
      <c r="L1380" t="s">
        <v>86</v>
      </c>
      <c r="M1380" t="s">
        <v>88</v>
      </c>
      <c r="N1380" s="50">
        <v>25843449</v>
      </c>
      <c r="O1380" s="51">
        <v>2336019</v>
      </c>
      <c r="P1380" t="s">
        <v>1580</v>
      </c>
      <c r="Q1380" t="s">
        <v>5373</v>
      </c>
      <c r="R1380" t="s">
        <v>550</v>
      </c>
      <c r="S1380" s="49" t="str">
        <f>CONCATENATE(Tabla_Datos[[#This Row],[Nombre_Cliente]]," ",Tabla_Datos[[#This Row],[ApellidoPaterno_Cliente]]," ",Tabla_Datos[[#This Row],[ApellidoMaterno_Cliente]])</f>
        <v>CARLOS ALBERTO GUZMAN  MENDOZA</v>
      </c>
      <c r="T1380" s="53">
        <f>DATE(Tabla_Datos[[#This Row],[tAnio]],Tabla_Datos[[#This Row],[tMes]],Tabla_Datos[[#This Row],[tDia]])</f>
        <v>40778</v>
      </c>
      <c r="U1380" s="53" t="str">
        <f>IF(Tabla_Datos[[#This Row],[cProvincia]]="LIMA","LIMA","PROVINCIA")</f>
        <v>LIMA</v>
      </c>
      <c r="V1380" s="53" t="str">
        <f>MID(Tabla_Datos[[#This Row],[pTelefono]],1,SEARCH("-",Tabla_Datos[[#This Row],[pTelefono]],1)-1)</f>
        <v>1</v>
      </c>
      <c r="W1380" s="53" t="str">
        <f>MID(Tabla_Datos[[#This Row],[pTelefono]],SEARCH("-",Tabla_Datos[[#This Row],[pTelefono]],1)+1,LEN(Tabla_Datos[[#This Row],[pTelefono]]))</f>
        <v>3386554</v>
      </c>
      <c r="X1380" s="53" t="str">
        <f>CONCATENATE(Tabla_Datos[[#This Row],[TipUrb]]," ",Tabla_Datos[[#This Row],[Calle]]," ",Tabla_Datos[[#This Row],[NumCalle]])</f>
        <v>UR VALDIZAN, DARIO 274</v>
      </c>
      <c r="Y1380" t="s">
        <v>92</v>
      </c>
      <c r="Z1380" t="s">
        <v>93</v>
      </c>
      <c r="AA1380" t="s">
        <v>94</v>
      </c>
      <c r="AB1380">
        <v>1</v>
      </c>
      <c r="AC1380" t="s">
        <v>95</v>
      </c>
      <c r="AD1380" t="s">
        <v>161</v>
      </c>
      <c r="AE1380" t="s">
        <v>95</v>
      </c>
      <c r="AG1380" s="51">
        <v>48172933</v>
      </c>
      <c r="AI1380">
        <v>30</v>
      </c>
      <c r="AJ1380">
        <v>30</v>
      </c>
      <c r="AK1380" t="s">
        <v>5374</v>
      </c>
      <c r="AL1380">
        <v>274</v>
      </c>
    </row>
    <row r="1381" spans="1:38">
      <c r="A1381">
        <v>3291659</v>
      </c>
      <c r="B1381" t="s">
        <v>5375</v>
      </c>
      <c r="C1381" t="s">
        <v>20</v>
      </c>
      <c r="D1381" t="s">
        <v>85</v>
      </c>
      <c r="E1381">
        <v>2011</v>
      </c>
      <c r="F1381">
        <v>8</v>
      </c>
      <c r="G1381">
        <v>23</v>
      </c>
      <c r="H1381" t="s">
        <v>86</v>
      </c>
      <c r="I1381" t="s">
        <v>16</v>
      </c>
      <c r="J1381" t="s">
        <v>16</v>
      </c>
      <c r="K1381" t="s">
        <v>277</v>
      </c>
      <c r="L1381" t="s">
        <v>86</v>
      </c>
      <c r="M1381" t="s">
        <v>88</v>
      </c>
      <c r="N1381" s="50">
        <v>20000021</v>
      </c>
      <c r="O1381" s="51">
        <v>2336333</v>
      </c>
      <c r="P1381" t="s">
        <v>5376</v>
      </c>
      <c r="Q1381" t="s">
        <v>5377</v>
      </c>
      <c r="R1381" t="s">
        <v>5378</v>
      </c>
      <c r="S1381" s="49" t="str">
        <f>CONCATENATE(Tabla_Datos[[#This Row],[Nombre_Cliente]]," ",Tabla_Datos[[#This Row],[ApellidoPaterno_Cliente]]," ",Tabla_Datos[[#This Row],[ApellidoMaterno_Cliente]])</f>
        <v>EDITH ROSAS BALTAZAR</v>
      </c>
      <c r="T1381" s="53">
        <f>DATE(Tabla_Datos[[#This Row],[tAnio]],Tabla_Datos[[#This Row],[tMes]],Tabla_Datos[[#This Row],[tDia]])</f>
        <v>40778</v>
      </c>
      <c r="U1381" s="53" t="str">
        <f>IF(Tabla_Datos[[#This Row],[cProvincia]]="LIMA","LIMA","PROVINCIA")</f>
        <v>LIMA</v>
      </c>
      <c r="V1381" s="53" t="str">
        <f>MID(Tabla_Datos[[#This Row],[pTelefono]],1,SEARCH("-",Tabla_Datos[[#This Row],[pTelefono]],1)-1)</f>
        <v>1</v>
      </c>
      <c r="W1381" s="53" t="str">
        <f>MID(Tabla_Datos[[#This Row],[pTelefono]],SEARCH("-",Tabla_Datos[[#This Row],[pTelefono]],1)+1,LEN(Tabla_Datos[[#This Row],[pTelefono]]))</f>
        <v>993715230</v>
      </c>
      <c r="X1381" s="53" t="str">
        <f>CONCATENATE(Tabla_Datos[[#This Row],[TipUrb]]," ",Tabla_Datos[[#This Row],[Calle]]," ",Tabla_Datos[[#This Row],[NumCalle]])</f>
        <v>UR EL SOL 145</v>
      </c>
      <c r="Y1381" t="s">
        <v>92</v>
      </c>
      <c r="Z1381" t="s">
        <v>122</v>
      </c>
      <c r="AA1381" t="s">
        <v>123</v>
      </c>
      <c r="AB1381" t="s">
        <v>95</v>
      </c>
      <c r="AC1381" t="s">
        <v>95</v>
      </c>
      <c r="AD1381" t="s">
        <v>161</v>
      </c>
      <c r="AE1381" t="s">
        <v>95</v>
      </c>
      <c r="AF1381" t="s">
        <v>95</v>
      </c>
      <c r="AG1381" s="51">
        <v>98810795</v>
      </c>
      <c r="AH1381" t="s">
        <v>95</v>
      </c>
      <c r="AI1381">
        <v>1</v>
      </c>
      <c r="AJ1381">
        <v>1</v>
      </c>
      <c r="AK1381" t="s">
        <v>611</v>
      </c>
      <c r="AL1381">
        <v>145</v>
      </c>
    </row>
    <row r="1382" spans="1:38">
      <c r="A1382">
        <v>3291994</v>
      </c>
      <c r="B1382" t="s">
        <v>5379</v>
      </c>
      <c r="C1382" t="s">
        <v>19</v>
      </c>
      <c r="D1382" t="s">
        <v>143</v>
      </c>
      <c r="E1382">
        <v>2011</v>
      </c>
      <c r="F1382">
        <v>8</v>
      </c>
      <c r="G1382">
        <v>23</v>
      </c>
      <c r="H1382" t="s">
        <v>86</v>
      </c>
      <c r="I1382" t="s">
        <v>145</v>
      </c>
      <c r="J1382" t="s">
        <v>469</v>
      </c>
      <c r="K1382" t="s">
        <v>991</v>
      </c>
      <c r="L1382" t="s">
        <v>86</v>
      </c>
      <c r="M1382" t="s">
        <v>148</v>
      </c>
      <c r="N1382" s="50">
        <v>40307418</v>
      </c>
      <c r="O1382" s="51">
        <v>2336576</v>
      </c>
      <c r="P1382" t="s">
        <v>5380</v>
      </c>
      <c r="Q1382" t="s">
        <v>5381</v>
      </c>
      <c r="R1382" t="s">
        <v>3538</v>
      </c>
      <c r="S1382" s="49" t="str">
        <f>CONCATENATE(Tabla_Datos[[#This Row],[Nombre_Cliente]]," ",Tabla_Datos[[#This Row],[ApellidoPaterno_Cliente]]," ",Tabla_Datos[[#This Row],[ApellidoMaterno_Cliente]])</f>
        <v>CESAR JOFFRE CAPURRO LOAYZA</v>
      </c>
      <c r="T1382" s="53">
        <f>DATE(Tabla_Datos[[#This Row],[tAnio]],Tabla_Datos[[#This Row],[tMes]],Tabla_Datos[[#This Row],[tDia]])</f>
        <v>40778</v>
      </c>
      <c r="U1382" s="53" t="str">
        <f>IF(Tabla_Datos[[#This Row],[cProvincia]]="LIMA","LIMA","PROVINCIA")</f>
        <v>PROVINCIA</v>
      </c>
      <c r="V1382" s="53" t="str">
        <f>MID(Tabla_Datos[[#This Row],[pTelefono]],1,SEARCH("-",Tabla_Datos[[#This Row],[pTelefono]],1)-1)</f>
        <v>43</v>
      </c>
      <c r="W1382" s="53" t="str">
        <f>MID(Tabla_Datos[[#This Row],[pTelefono]],SEARCH("-",Tabla_Datos[[#This Row],[pTelefono]],1)+1,LEN(Tabla_Datos[[#This Row],[pTelefono]]))</f>
        <v>43328740</v>
      </c>
      <c r="X1382" s="53" t="str">
        <f>CONCATENATE(Tabla_Datos[[#This Row],[TipUrb]]," ",Tabla_Datos[[#This Row],[Calle]]," ",Tabla_Datos[[#This Row],[NumCalle]])</f>
        <v>- ESTUDIANTES 489</v>
      </c>
      <c r="Y1382" t="s">
        <v>151</v>
      </c>
      <c r="Z1382" t="s">
        <v>152</v>
      </c>
      <c r="AA1382" t="s">
        <v>153</v>
      </c>
      <c r="AB1382" t="s">
        <v>95</v>
      </c>
      <c r="AC1382" t="s">
        <v>95</v>
      </c>
      <c r="AD1382" t="s">
        <v>109</v>
      </c>
      <c r="AE1382" t="s">
        <v>95</v>
      </c>
      <c r="AF1382" t="s">
        <v>95</v>
      </c>
      <c r="AG1382" s="51">
        <v>41844718</v>
      </c>
      <c r="AH1382" t="s">
        <v>95</v>
      </c>
      <c r="AI1382">
        <v>1</v>
      </c>
      <c r="AJ1382">
        <v>1</v>
      </c>
      <c r="AK1382" t="s">
        <v>5382</v>
      </c>
      <c r="AL1382">
        <v>489</v>
      </c>
    </row>
    <row r="1383" spans="1:38">
      <c r="A1383">
        <v>3291523</v>
      </c>
      <c r="B1383" t="s">
        <v>5383</v>
      </c>
      <c r="C1383" t="s">
        <v>19</v>
      </c>
      <c r="D1383" t="s">
        <v>85</v>
      </c>
      <c r="E1383">
        <v>2011</v>
      </c>
      <c r="F1383">
        <v>8</v>
      </c>
      <c r="G1383">
        <v>23</v>
      </c>
      <c r="H1383" t="s">
        <v>86</v>
      </c>
      <c r="I1383" t="s">
        <v>100</v>
      </c>
      <c r="J1383" t="s">
        <v>100</v>
      </c>
      <c r="K1383" t="s">
        <v>1724</v>
      </c>
      <c r="L1383" t="s">
        <v>86</v>
      </c>
      <c r="M1383" t="s">
        <v>102</v>
      </c>
      <c r="N1383" s="50">
        <v>40390980</v>
      </c>
      <c r="O1383" s="51">
        <v>2336206</v>
      </c>
      <c r="P1383" t="s">
        <v>5384</v>
      </c>
      <c r="Q1383" t="s">
        <v>498</v>
      </c>
      <c r="R1383" t="s">
        <v>5385</v>
      </c>
      <c r="S1383" s="49" t="str">
        <f>CONCATENATE(Tabla_Datos[[#This Row],[Nombre_Cliente]]," ",Tabla_Datos[[#This Row],[ApellidoPaterno_Cliente]]," ",Tabla_Datos[[#This Row],[ApellidoMaterno_Cliente]])</f>
        <v>ANDRES ALBERTO VILLANUEVA VALENCIA</v>
      </c>
      <c r="T1383" s="53">
        <f>DATE(Tabla_Datos[[#This Row],[tAnio]],Tabla_Datos[[#This Row],[tMes]],Tabla_Datos[[#This Row],[tDia]])</f>
        <v>40778</v>
      </c>
      <c r="U1383" s="53" t="str">
        <f>IF(Tabla_Datos[[#This Row],[cProvincia]]="LIMA","LIMA","PROVINCIA")</f>
        <v>PROVINCIA</v>
      </c>
      <c r="V1383" s="53" t="str">
        <f>MID(Tabla_Datos[[#This Row],[pTelefono]],1,SEARCH("-",Tabla_Datos[[#This Row],[pTelefono]],1)-1)</f>
        <v>54</v>
      </c>
      <c r="W1383" s="53" t="str">
        <f>MID(Tabla_Datos[[#This Row],[pTelefono]],SEARCH("-",Tabla_Datos[[#This Row],[pTelefono]],1)+1,LEN(Tabla_Datos[[#This Row],[pTelefono]]))</f>
        <v>987543497</v>
      </c>
      <c r="X1383" s="53" t="str">
        <f>CONCATENATE(Tabla_Datos[[#This Row],[TipUrb]]," ",Tabla_Datos[[#This Row],[Calle]]," ",Tabla_Datos[[#This Row],[NumCalle]])</f>
        <v>UR . 0</v>
      </c>
      <c r="Y1383" t="s">
        <v>106</v>
      </c>
      <c r="Z1383" t="s">
        <v>349</v>
      </c>
      <c r="AA1383" t="s">
        <v>350</v>
      </c>
      <c r="AB1383" t="s">
        <v>95</v>
      </c>
      <c r="AC1383">
        <v>422</v>
      </c>
      <c r="AD1383" t="s">
        <v>161</v>
      </c>
      <c r="AE1383" t="s">
        <v>95</v>
      </c>
      <c r="AF1383" t="s">
        <v>95</v>
      </c>
      <c r="AG1383" s="51">
        <v>4642161</v>
      </c>
      <c r="AH1383" t="s">
        <v>95</v>
      </c>
      <c r="AI1383">
        <v>1</v>
      </c>
      <c r="AJ1383">
        <v>1</v>
      </c>
      <c r="AK1383" t="s">
        <v>221</v>
      </c>
      <c r="AL1383">
        <v>0</v>
      </c>
    </row>
    <row r="1384" spans="1:38">
      <c r="A1384">
        <v>3293464</v>
      </c>
      <c r="B1384" t="s">
        <v>5386</v>
      </c>
      <c r="C1384" t="s">
        <v>20</v>
      </c>
      <c r="D1384" t="s">
        <v>143</v>
      </c>
      <c r="E1384">
        <v>2011</v>
      </c>
      <c r="F1384">
        <v>8</v>
      </c>
      <c r="G1384">
        <v>23</v>
      </c>
      <c r="H1384" t="s">
        <v>86</v>
      </c>
      <c r="I1384" t="s">
        <v>546</v>
      </c>
      <c r="J1384" t="s">
        <v>926</v>
      </c>
      <c r="K1384" t="s">
        <v>2415</v>
      </c>
      <c r="L1384" t="s">
        <v>86</v>
      </c>
      <c r="M1384" t="s">
        <v>88</v>
      </c>
      <c r="N1384" s="50">
        <v>20000021</v>
      </c>
      <c r="O1384" s="51">
        <v>2337673</v>
      </c>
      <c r="P1384" t="s">
        <v>5387</v>
      </c>
      <c r="Q1384" t="s">
        <v>421</v>
      </c>
      <c r="R1384" t="s">
        <v>542</v>
      </c>
      <c r="S1384" s="49" t="str">
        <f>CONCATENATE(Tabla_Datos[[#This Row],[Nombre_Cliente]]," ",Tabla_Datos[[#This Row],[ApellidoPaterno_Cliente]]," ",Tabla_Datos[[#This Row],[ApellidoMaterno_Cliente]])</f>
        <v>DORIS ANGELICA LOPEZ RAMIREZ</v>
      </c>
      <c r="T1384" s="53">
        <f>DATE(Tabla_Datos[[#This Row],[tAnio]],Tabla_Datos[[#This Row],[tMes]],Tabla_Datos[[#This Row],[tDia]])</f>
        <v>40778</v>
      </c>
      <c r="U1384" s="53" t="str">
        <f>IF(Tabla_Datos[[#This Row],[cProvincia]]="LIMA","LIMA","PROVINCIA")</f>
        <v>PROVINCIA</v>
      </c>
      <c r="V1384" s="53" t="str">
        <f>MID(Tabla_Datos[[#This Row],[pTelefono]],1,SEARCH("-",Tabla_Datos[[#This Row],[pTelefono]],1)-1)</f>
        <v>61</v>
      </c>
      <c r="W1384" s="53" t="str">
        <f>MID(Tabla_Datos[[#This Row],[pTelefono]],SEARCH("-",Tabla_Datos[[#This Row],[pTelefono]],1)+1,LEN(Tabla_Datos[[#This Row],[pTelefono]]))</f>
        <v>961943677</v>
      </c>
      <c r="X1384" s="53" t="str">
        <f>CONCATENATE(Tabla_Datos[[#This Row],[TipUrb]]," ",Tabla_Datos[[#This Row],[Calle]]," ",Tabla_Datos[[#This Row],[NumCalle]])</f>
        <v>AH LLOQUE YUPANQUI 251</v>
      </c>
      <c r="Y1384" t="s">
        <v>930</v>
      </c>
      <c r="Z1384" t="s">
        <v>152</v>
      </c>
      <c r="AA1384" t="s">
        <v>153</v>
      </c>
      <c r="AB1384" t="s">
        <v>95</v>
      </c>
      <c r="AC1384" t="s">
        <v>95</v>
      </c>
      <c r="AD1384" t="s">
        <v>96</v>
      </c>
      <c r="AE1384" t="s">
        <v>95</v>
      </c>
      <c r="AF1384" t="s">
        <v>95</v>
      </c>
      <c r="AG1384" s="51">
        <v>61984</v>
      </c>
      <c r="AH1384" t="s">
        <v>95</v>
      </c>
      <c r="AI1384">
        <v>1</v>
      </c>
      <c r="AJ1384">
        <v>1</v>
      </c>
      <c r="AK1384" t="s">
        <v>5388</v>
      </c>
      <c r="AL1384">
        <v>251</v>
      </c>
    </row>
    <row r="1385" spans="1:38">
      <c r="A1385">
        <v>3292132</v>
      </c>
      <c r="B1385" t="s">
        <v>5389</v>
      </c>
      <c r="C1385" t="s">
        <v>19</v>
      </c>
      <c r="D1385" t="s">
        <v>143</v>
      </c>
      <c r="E1385">
        <v>2011</v>
      </c>
      <c r="F1385">
        <v>8</v>
      </c>
      <c r="G1385">
        <v>23</v>
      </c>
      <c r="H1385" t="s">
        <v>86</v>
      </c>
      <c r="I1385" t="s">
        <v>241</v>
      </c>
      <c r="J1385" t="s">
        <v>242</v>
      </c>
      <c r="K1385" t="s">
        <v>2610</v>
      </c>
      <c r="L1385" t="s">
        <v>86</v>
      </c>
      <c r="M1385" t="s">
        <v>148</v>
      </c>
      <c r="N1385" s="50">
        <v>41157551</v>
      </c>
      <c r="O1385" s="51">
        <v>2336693</v>
      </c>
      <c r="P1385" t="s">
        <v>5390</v>
      </c>
      <c r="Q1385" t="s">
        <v>482</v>
      </c>
      <c r="R1385" t="s">
        <v>5391</v>
      </c>
      <c r="S1385" s="49" t="str">
        <f>CONCATENATE(Tabla_Datos[[#This Row],[Nombre_Cliente]]," ",Tabla_Datos[[#This Row],[ApellidoPaterno_Cliente]]," ",Tabla_Datos[[#This Row],[ApellidoMaterno_Cliente]])</f>
        <v>KATHERINE INDIRA VASQUEZ INDIRA</v>
      </c>
      <c r="T1385" s="53">
        <f>DATE(Tabla_Datos[[#This Row],[tAnio]],Tabla_Datos[[#This Row],[tMes]],Tabla_Datos[[#This Row],[tDia]])</f>
        <v>40778</v>
      </c>
      <c r="U1385" s="53" t="str">
        <f>IF(Tabla_Datos[[#This Row],[cProvincia]]="LIMA","LIMA","PROVINCIA")</f>
        <v>PROVINCIA</v>
      </c>
      <c r="V1385" s="53" t="str">
        <f>MID(Tabla_Datos[[#This Row],[pTelefono]],1,SEARCH("-",Tabla_Datos[[#This Row],[pTelefono]],1)-1)</f>
        <v>44</v>
      </c>
      <c r="W1385" s="53" t="str">
        <f>MID(Tabla_Datos[[#This Row],[pTelefono]],SEARCH("-",Tabla_Datos[[#This Row],[pTelefono]],1)+1,LEN(Tabla_Datos[[#This Row],[pTelefono]]))</f>
        <v>990780971</v>
      </c>
      <c r="X1385" s="53" t="str">
        <f>CONCATENATE(Tabla_Datos[[#This Row],[TipUrb]]," ",Tabla_Datos[[#This Row],[Calle]]," ",Tabla_Datos[[#This Row],[NumCalle]])</f>
        <v>UR . 0</v>
      </c>
      <c r="Y1385" t="s">
        <v>246</v>
      </c>
      <c r="Z1385" t="s">
        <v>152</v>
      </c>
      <c r="AA1385" t="s">
        <v>153</v>
      </c>
      <c r="AB1385" t="s">
        <v>95</v>
      </c>
      <c r="AC1385">
        <v>501</v>
      </c>
      <c r="AD1385" t="s">
        <v>161</v>
      </c>
      <c r="AE1385">
        <v>14</v>
      </c>
      <c r="AF1385">
        <v>12</v>
      </c>
      <c r="AG1385" s="51">
        <v>46367058</v>
      </c>
      <c r="AH1385" t="s">
        <v>95</v>
      </c>
      <c r="AI1385">
        <v>1</v>
      </c>
      <c r="AJ1385">
        <v>1</v>
      </c>
      <c r="AK1385" t="s">
        <v>221</v>
      </c>
      <c r="AL1385">
        <v>0</v>
      </c>
    </row>
    <row r="1386" spans="1:38">
      <c r="A1386">
        <v>3292933</v>
      </c>
      <c r="B1386" t="s">
        <v>5392</v>
      </c>
      <c r="C1386" t="s">
        <v>18</v>
      </c>
      <c r="D1386" t="s">
        <v>156</v>
      </c>
      <c r="E1386">
        <v>2011</v>
      </c>
      <c r="F1386">
        <v>8</v>
      </c>
      <c r="G1386">
        <v>23</v>
      </c>
      <c r="H1386" t="s">
        <v>86</v>
      </c>
      <c r="I1386" t="s">
        <v>100</v>
      </c>
      <c r="J1386" t="s">
        <v>100</v>
      </c>
      <c r="K1386" t="s">
        <v>669</v>
      </c>
      <c r="L1386" t="s">
        <v>86</v>
      </c>
      <c r="M1386" t="s">
        <v>102</v>
      </c>
      <c r="N1386" s="50">
        <v>99999999</v>
      </c>
      <c r="O1386" s="51">
        <v>2337197</v>
      </c>
      <c r="P1386" t="s">
        <v>5393</v>
      </c>
      <c r="Q1386" t="s">
        <v>5394</v>
      </c>
      <c r="R1386" t="s">
        <v>5395</v>
      </c>
      <c r="S1386" s="49" t="str">
        <f>CONCATENATE(Tabla_Datos[[#This Row],[Nombre_Cliente]]," ",Tabla_Datos[[#This Row],[ApellidoPaterno_Cliente]]," ",Tabla_Datos[[#This Row],[ApellidoMaterno_Cliente]])</f>
        <v xml:space="preserve">JORDAN   ZAPATA   BRIONES  </v>
      </c>
      <c r="T1386" s="53">
        <f>DATE(Tabla_Datos[[#This Row],[tAnio]],Tabla_Datos[[#This Row],[tMes]],Tabla_Datos[[#This Row],[tDia]])</f>
        <v>40778</v>
      </c>
      <c r="U1386" s="53" t="str">
        <f>IF(Tabla_Datos[[#This Row],[cProvincia]]="LIMA","LIMA","PROVINCIA")</f>
        <v>PROVINCIA</v>
      </c>
      <c r="V1386" s="53" t="str">
        <f>MID(Tabla_Datos[[#This Row],[pTelefono]],1,SEARCH("-",Tabla_Datos[[#This Row],[pTelefono]],1)-1)</f>
        <v>54</v>
      </c>
      <c r="W1386" s="53" t="str">
        <f>MID(Tabla_Datos[[#This Row],[pTelefono]],SEARCH("-",Tabla_Datos[[#This Row],[pTelefono]],1)+1,LEN(Tabla_Datos[[#This Row],[pTelefono]]))</f>
        <v>423616</v>
      </c>
      <c r="X1386" s="53" t="str">
        <f>CONCATENATE(Tabla_Datos[[#This Row],[TipUrb]]," ",Tabla_Datos[[#This Row],[Calle]]," ",Tabla_Datos[[#This Row],[NumCalle]])</f>
        <v>UR   0</v>
      </c>
      <c r="Y1386" t="s">
        <v>106</v>
      </c>
      <c r="Z1386" t="s">
        <v>93</v>
      </c>
      <c r="AA1386" t="s">
        <v>94</v>
      </c>
      <c r="AB1386" t="s">
        <v>95</v>
      </c>
      <c r="AC1386" t="s">
        <v>95</v>
      </c>
      <c r="AD1386" t="s">
        <v>161</v>
      </c>
      <c r="AE1386" t="s">
        <v>1043</v>
      </c>
      <c r="AF1386">
        <v>28</v>
      </c>
      <c r="AG1386" s="51">
        <v>73659095</v>
      </c>
      <c r="AI1386">
        <v>26</v>
      </c>
      <c r="AJ1386">
        <v>26</v>
      </c>
      <c r="AK1386" t="s">
        <v>95</v>
      </c>
      <c r="AL1386">
        <v>0</v>
      </c>
    </row>
    <row r="1387" spans="1:38">
      <c r="A1387">
        <v>3293310</v>
      </c>
      <c r="B1387" t="s">
        <v>5396</v>
      </c>
      <c r="C1387" t="s">
        <v>20</v>
      </c>
      <c r="D1387" t="s">
        <v>143</v>
      </c>
      <c r="E1387">
        <v>2011</v>
      </c>
      <c r="F1387">
        <v>8</v>
      </c>
      <c r="G1387">
        <v>23</v>
      </c>
      <c r="H1387" t="s">
        <v>86</v>
      </c>
      <c r="I1387" t="s">
        <v>241</v>
      </c>
      <c r="J1387" t="s">
        <v>242</v>
      </c>
      <c r="K1387" t="s">
        <v>242</v>
      </c>
      <c r="L1387" t="s">
        <v>86</v>
      </c>
      <c r="M1387" t="s">
        <v>148</v>
      </c>
      <c r="N1387" s="50">
        <v>40139260</v>
      </c>
      <c r="O1387" s="51">
        <v>2337549</v>
      </c>
      <c r="P1387" t="s">
        <v>5397</v>
      </c>
      <c r="Q1387" t="s">
        <v>1176</v>
      </c>
      <c r="R1387" t="s">
        <v>1936</v>
      </c>
      <c r="S1387" s="49" t="str">
        <f>CONCATENATE(Tabla_Datos[[#This Row],[Nombre_Cliente]]," ",Tabla_Datos[[#This Row],[ApellidoPaterno_Cliente]]," ",Tabla_Datos[[#This Row],[ApellidoMaterno_Cliente]])</f>
        <v>OCTAVIO SANTA CRUZ SALDAÑA</v>
      </c>
      <c r="T1387" s="53">
        <f>DATE(Tabla_Datos[[#This Row],[tAnio]],Tabla_Datos[[#This Row],[tMes]],Tabla_Datos[[#This Row],[tDia]])</f>
        <v>40778</v>
      </c>
      <c r="U1387" s="53" t="str">
        <f>IF(Tabla_Datos[[#This Row],[cProvincia]]="LIMA","LIMA","PROVINCIA")</f>
        <v>PROVINCIA</v>
      </c>
      <c r="V1387" s="53" t="str">
        <f>MID(Tabla_Datos[[#This Row],[pTelefono]],1,SEARCH("-",Tabla_Datos[[#This Row],[pTelefono]],1)-1)</f>
        <v>44</v>
      </c>
      <c r="W1387" s="53" t="str">
        <f>MID(Tabla_Datos[[#This Row],[pTelefono]],SEARCH("-",Tabla_Datos[[#This Row],[pTelefono]],1)+1,LEN(Tabla_Datos[[#This Row],[pTelefono]]))</f>
        <v>949020246</v>
      </c>
      <c r="X1387" s="53" t="str">
        <f>CONCATENATE(Tabla_Datos[[#This Row],[TipUrb]]," ",Tabla_Datos[[#This Row],[Calle]]," ",Tabla_Datos[[#This Row],[NumCalle]])</f>
        <v>- . 0</v>
      </c>
      <c r="Y1387" t="s">
        <v>246</v>
      </c>
      <c r="Z1387" t="s">
        <v>152</v>
      </c>
      <c r="AA1387" t="s">
        <v>153</v>
      </c>
      <c r="AB1387" t="s">
        <v>95</v>
      </c>
      <c r="AC1387" t="s">
        <v>95</v>
      </c>
      <c r="AD1387" t="s">
        <v>109</v>
      </c>
      <c r="AE1387" t="s">
        <v>1496</v>
      </c>
      <c r="AF1387">
        <v>23</v>
      </c>
      <c r="AG1387" s="51" t="s">
        <v>95</v>
      </c>
      <c r="AH1387">
        <v>1007386799</v>
      </c>
      <c r="AI1387">
        <v>1</v>
      </c>
      <c r="AJ1387">
        <v>1</v>
      </c>
      <c r="AK1387" t="s">
        <v>221</v>
      </c>
      <c r="AL1387">
        <v>0</v>
      </c>
    </row>
    <row r="1388" spans="1:38">
      <c r="A1388">
        <v>3293997</v>
      </c>
      <c r="B1388" t="s">
        <v>5398</v>
      </c>
      <c r="C1388" t="s">
        <v>18</v>
      </c>
      <c r="D1388" t="s">
        <v>156</v>
      </c>
      <c r="E1388">
        <v>2011</v>
      </c>
      <c r="F1388">
        <v>8</v>
      </c>
      <c r="G1388">
        <v>23</v>
      </c>
      <c r="H1388" t="s">
        <v>86</v>
      </c>
      <c r="I1388" t="s">
        <v>16</v>
      </c>
      <c r="J1388" t="s">
        <v>16</v>
      </c>
      <c r="K1388" t="s">
        <v>374</v>
      </c>
      <c r="L1388" t="s">
        <v>86</v>
      </c>
      <c r="M1388" t="s">
        <v>88</v>
      </c>
      <c r="N1388" s="50">
        <v>99999999</v>
      </c>
      <c r="O1388" s="51">
        <v>2338083</v>
      </c>
      <c r="P1388" t="s">
        <v>5399</v>
      </c>
      <c r="Q1388" t="s">
        <v>5400</v>
      </c>
      <c r="R1388" t="s">
        <v>5401</v>
      </c>
      <c r="S1388" s="49" t="str">
        <f>CONCATENATE(Tabla_Datos[[#This Row],[Nombre_Cliente]]," ",Tabla_Datos[[#This Row],[ApellidoPaterno_Cliente]]," ",Tabla_Datos[[#This Row],[ApellidoMaterno_Cliente]])</f>
        <v xml:space="preserve">MIGUEL ANTONIO ORBEGOZO    VARAS </v>
      </c>
      <c r="T1388" s="53">
        <f>DATE(Tabla_Datos[[#This Row],[tAnio]],Tabla_Datos[[#This Row],[tMes]],Tabla_Datos[[#This Row],[tDia]])</f>
        <v>40778</v>
      </c>
      <c r="U1388" s="53" t="str">
        <f>IF(Tabla_Datos[[#This Row],[cProvincia]]="LIMA","LIMA","PROVINCIA")</f>
        <v>LIMA</v>
      </c>
      <c r="V1388" s="53" t="str">
        <f>MID(Tabla_Datos[[#This Row],[pTelefono]],1,SEARCH("-",Tabla_Datos[[#This Row],[pTelefono]],1)-1)</f>
        <v>1</v>
      </c>
      <c r="W1388" s="53" t="str">
        <f>MID(Tabla_Datos[[#This Row],[pTelefono]],SEARCH("-",Tabla_Datos[[#This Row],[pTelefono]],1)+1,LEN(Tabla_Datos[[#This Row],[pTelefono]]))</f>
        <v>980401720</v>
      </c>
      <c r="X1388" s="53" t="str">
        <f>CONCATENATE(Tabla_Datos[[#This Row],[TipUrb]]," ",Tabla_Datos[[#This Row],[Calle]]," ",Tabla_Datos[[#This Row],[NumCalle]])</f>
        <v>PJ   264</v>
      </c>
      <c r="Y1388" t="s">
        <v>92</v>
      </c>
      <c r="Z1388" t="s">
        <v>93</v>
      </c>
      <c r="AA1388" t="s">
        <v>94</v>
      </c>
      <c r="AB1388" t="s">
        <v>95</v>
      </c>
      <c r="AC1388" t="s">
        <v>95</v>
      </c>
      <c r="AD1388" t="s">
        <v>429</v>
      </c>
      <c r="AE1388" t="s">
        <v>95</v>
      </c>
      <c r="AG1388" s="51">
        <v>10090067</v>
      </c>
      <c r="AI1388">
        <v>26</v>
      </c>
      <c r="AJ1388">
        <v>26</v>
      </c>
      <c r="AK1388" t="s">
        <v>95</v>
      </c>
      <c r="AL1388">
        <v>264</v>
      </c>
    </row>
    <row r="1389" spans="1:38">
      <c r="A1389">
        <v>3293292</v>
      </c>
      <c r="B1389" t="s">
        <v>5402</v>
      </c>
      <c r="C1389" t="s">
        <v>20</v>
      </c>
      <c r="D1389" t="s">
        <v>85</v>
      </c>
      <c r="E1389">
        <v>2011</v>
      </c>
      <c r="F1389">
        <v>8</v>
      </c>
      <c r="G1389">
        <v>23</v>
      </c>
      <c r="H1389" t="s">
        <v>144</v>
      </c>
      <c r="I1389" t="s">
        <v>16</v>
      </c>
      <c r="J1389" t="s">
        <v>16</v>
      </c>
      <c r="K1389" t="s">
        <v>157</v>
      </c>
      <c r="L1389" t="s">
        <v>86</v>
      </c>
      <c r="M1389" t="s">
        <v>88</v>
      </c>
      <c r="N1389" s="50">
        <v>6664996</v>
      </c>
      <c r="O1389" s="51">
        <v>2337532</v>
      </c>
      <c r="P1389" t="s">
        <v>5403</v>
      </c>
      <c r="Q1389" t="s">
        <v>2301</v>
      </c>
      <c r="R1389" t="s">
        <v>5404</v>
      </c>
      <c r="S1389" s="49" t="str">
        <f>CONCATENATE(Tabla_Datos[[#This Row],[Nombre_Cliente]]," ",Tabla_Datos[[#This Row],[ApellidoPaterno_Cliente]]," ",Tabla_Datos[[#This Row],[ApellidoMaterno_Cliente]])</f>
        <v>SIMON SOTELO BONIFACIO</v>
      </c>
      <c r="T1389" s="53">
        <f>DATE(Tabla_Datos[[#This Row],[tAnio]],Tabla_Datos[[#This Row],[tMes]],Tabla_Datos[[#This Row],[tDia]])</f>
        <v>40778</v>
      </c>
      <c r="U1389" s="53" t="str">
        <f>IF(Tabla_Datos[[#This Row],[cProvincia]]="LIMA","LIMA","PROVINCIA")</f>
        <v>LIMA</v>
      </c>
      <c r="V1389" s="53" t="str">
        <f>MID(Tabla_Datos[[#This Row],[pTelefono]],1,SEARCH("-",Tabla_Datos[[#This Row],[pTelefono]],1)-1)</f>
        <v>1</v>
      </c>
      <c r="W1389" s="53" t="str">
        <f>MID(Tabla_Datos[[#This Row],[pTelefono]],SEARCH("-",Tabla_Datos[[#This Row],[pTelefono]],1)+1,LEN(Tabla_Datos[[#This Row],[pTelefono]]))</f>
        <v>999021728</v>
      </c>
      <c r="X1389" s="53" t="str">
        <f>CONCATENATE(Tabla_Datos[[#This Row],[TipUrb]]," ",Tabla_Datos[[#This Row],[Calle]]," ",Tabla_Datos[[#This Row],[NumCalle]])</f>
        <v>UR BECQUER GUSTAVO ADOLFO 186</v>
      </c>
      <c r="Y1389" t="s">
        <v>92</v>
      </c>
      <c r="Z1389" t="s">
        <v>122</v>
      </c>
      <c r="AA1389" t="s">
        <v>123</v>
      </c>
      <c r="AB1389" t="s">
        <v>95</v>
      </c>
      <c r="AC1389" t="s">
        <v>95</v>
      </c>
      <c r="AD1389" t="s">
        <v>161</v>
      </c>
      <c r="AE1389" t="s">
        <v>95</v>
      </c>
      <c r="AF1389" t="s">
        <v>95</v>
      </c>
      <c r="AG1389" s="51">
        <v>8586786</v>
      </c>
      <c r="AH1389" t="s">
        <v>95</v>
      </c>
      <c r="AI1389">
        <v>1</v>
      </c>
      <c r="AJ1389">
        <v>1</v>
      </c>
      <c r="AK1389" t="s">
        <v>5405</v>
      </c>
      <c r="AL1389">
        <v>186</v>
      </c>
    </row>
    <row r="1390" spans="1:38">
      <c r="A1390">
        <v>3290781</v>
      </c>
      <c r="B1390" t="s">
        <v>5406</v>
      </c>
      <c r="C1390" t="s">
        <v>20</v>
      </c>
      <c r="D1390" t="s">
        <v>224</v>
      </c>
      <c r="E1390">
        <v>2011</v>
      </c>
      <c r="F1390">
        <v>8</v>
      </c>
      <c r="G1390">
        <v>23</v>
      </c>
      <c r="H1390" t="s">
        <v>144</v>
      </c>
      <c r="I1390" t="s">
        <v>141</v>
      </c>
      <c r="J1390" t="s">
        <v>521</v>
      </c>
      <c r="K1390" t="s">
        <v>521</v>
      </c>
      <c r="L1390" t="s">
        <v>144</v>
      </c>
      <c r="M1390" t="s">
        <v>88</v>
      </c>
      <c r="N1390" s="50">
        <v>20000130</v>
      </c>
      <c r="O1390" s="51">
        <v>317752</v>
      </c>
      <c r="P1390" t="s">
        <v>4175</v>
      </c>
      <c r="Q1390" t="s">
        <v>5407</v>
      </c>
      <c r="R1390" t="s">
        <v>95</v>
      </c>
      <c r="S1390" s="49" t="str">
        <f>CONCATENATE(Tabla_Datos[[#This Row],[Nombre_Cliente]]," ",Tabla_Datos[[#This Row],[ApellidoPaterno_Cliente]]," ",Tabla_Datos[[#This Row],[ApellidoMaterno_Cliente]])</f>
        <v xml:space="preserve">JAIME DELGADILLO JIMENEZ  </v>
      </c>
      <c r="T1390" s="53">
        <f>DATE(Tabla_Datos[[#This Row],[tAnio]],Tabla_Datos[[#This Row],[tMes]],Tabla_Datos[[#This Row],[tDia]])</f>
        <v>40778</v>
      </c>
      <c r="U1390" s="53" t="str">
        <f>IF(Tabla_Datos[[#This Row],[cProvincia]]="LIMA","LIMA","PROVINCIA")</f>
        <v>PROVINCIA</v>
      </c>
      <c r="V1390" s="53" t="str">
        <f>MID(Tabla_Datos[[#This Row],[pTelefono]],1,SEARCH("-",Tabla_Datos[[#This Row],[pTelefono]],1)-1)</f>
        <v>64</v>
      </c>
      <c r="W1390" s="53" t="str">
        <f>MID(Tabla_Datos[[#This Row],[pTelefono]],SEARCH("-",Tabla_Datos[[#This Row],[pTelefono]],1)+1,LEN(Tabla_Datos[[#This Row],[pTelefono]]))</f>
        <v>232147</v>
      </c>
      <c r="X1390" s="53" t="str">
        <f>CONCATENATE(Tabla_Datos[[#This Row],[TipUrb]]," ",Tabla_Datos[[#This Row],[Calle]]," ",Tabla_Datos[[#This Row],[NumCalle]])</f>
        <v>- LORETO 569</v>
      </c>
      <c r="Y1390" t="s">
        <v>525</v>
      </c>
      <c r="Z1390" t="s">
        <v>122</v>
      </c>
      <c r="AA1390" t="s">
        <v>123</v>
      </c>
      <c r="AB1390" t="s">
        <v>95</v>
      </c>
      <c r="AC1390" t="s">
        <v>95</v>
      </c>
      <c r="AD1390" t="s">
        <v>109</v>
      </c>
      <c r="AE1390" t="s">
        <v>95</v>
      </c>
      <c r="AF1390" t="s">
        <v>95</v>
      </c>
      <c r="AG1390" s="51">
        <v>20025674</v>
      </c>
      <c r="AI1390">
        <v>1</v>
      </c>
      <c r="AJ1390">
        <v>1</v>
      </c>
      <c r="AK1390" t="s">
        <v>300</v>
      </c>
      <c r="AL1390">
        <v>569</v>
      </c>
    </row>
    <row r="1391" spans="1:38">
      <c r="A1391">
        <v>3291369</v>
      </c>
      <c r="B1391" t="s">
        <v>5408</v>
      </c>
      <c r="C1391" t="s">
        <v>18</v>
      </c>
      <c r="D1391" t="s">
        <v>85</v>
      </c>
      <c r="E1391">
        <v>2011</v>
      </c>
      <c r="F1391">
        <v>8</v>
      </c>
      <c r="G1391">
        <v>23</v>
      </c>
      <c r="H1391" t="s">
        <v>86</v>
      </c>
      <c r="I1391" t="s">
        <v>16</v>
      </c>
      <c r="J1391" t="s">
        <v>16</v>
      </c>
      <c r="K1391" t="s">
        <v>1332</v>
      </c>
      <c r="L1391" t="s">
        <v>86</v>
      </c>
      <c r="M1391" t="s">
        <v>88</v>
      </c>
      <c r="N1391" s="50">
        <v>99999999</v>
      </c>
      <c r="O1391" s="51">
        <v>459345</v>
      </c>
      <c r="P1391" t="s">
        <v>808</v>
      </c>
      <c r="Q1391" t="s">
        <v>1577</v>
      </c>
      <c r="R1391" t="s">
        <v>5409</v>
      </c>
      <c r="S1391" s="49" t="str">
        <f>CONCATENATE(Tabla_Datos[[#This Row],[Nombre_Cliente]]," ",Tabla_Datos[[#This Row],[ApellidoPaterno_Cliente]]," ",Tabla_Datos[[#This Row],[ApellidoMaterno_Cliente]])</f>
        <v>JUAN CULQUI ARECHE</v>
      </c>
      <c r="T1391" s="53">
        <f>DATE(Tabla_Datos[[#This Row],[tAnio]],Tabla_Datos[[#This Row],[tMes]],Tabla_Datos[[#This Row],[tDia]])</f>
        <v>40778</v>
      </c>
      <c r="U1391" s="53" t="str">
        <f>IF(Tabla_Datos[[#This Row],[cProvincia]]="LIMA","LIMA","PROVINCIA")</f>
        <v>LIMA</v>
      </c>
      <c r="V1391" s="53" t="str">
        <f>MID(Tabla_Datos[[#This Row],[pTelefono]],1,SEARCH("-",Tabla_Datos[[#This Row],[pTelefono]],1)-1)</f>
        <v>1</v>
      </c>
      <c r="W1391" s="53" t="str">
        <f>MID(Tabla_Datos[[#This Row],[pTelefono]],SEARCH("-",Tabla_Datos[[#This Row],[pTelefono]],1)+1,LEN(Tabla_Datos[[#This Row],[pTelefono]]))</f>
        <v>981005226</v>
      </c>
      <c r="X1391" s="53" t="str">
        <f>CONCATENATE(Tabla_Datos[[#This Row],[TipUrb]]," ",Tabla_Datos[[#This Row],[Calle]]," ",Tabla_Datos[[#This Row],[NumCalle]])</f>
        <v xml:space="preserve">  MARANGA 736</v>
      </c>
      <c r="Y1391" t="s">
        <v>92</v>
      </c>
      <c r="Z1391" t="s">
        <v>93</v>
      </c>
      <c r="AA1391" t="s">
        <v>94</v>
      </c>
      <c r="AB1391" t="s">
        <v>95</v>
      </c>
      <c r="AC1391" t="s">
        <v>95</v>
      </c>
      <c r="AD1391" t="s">
        <v>95</v>
      </c>
      <c r="AE1391" t="s">
        <v>95</v>
      </c>
      <c r="AG1391" s="51">
        <v>25828845</v>
      </c>
      <c r="AI1391">
        <v>26</v>
      </c>
      <c r="AJ1391">
        <v>26</v>
      </c>
      <c r="AK1391" t="s">
        <v>5410</v>
      </c>
      <c r="AL1391">
        <v>736</v>
      </c>
    </row>
    <row r="1392" spans="1:38">
      <c r="A1392">
        <v>3291503</v>
      </c>
      <c r="B1392" t="s">
        <v>5411</v>
      </c>
      <c r="C1392" t="s">
        <v>18</v>
      </c>
      <c r="D1392" t="s">
        <v>85</v>
      </c>
      <c r="E1392">
        <v>2011</v>
      </c>
      <c r="F1392">
        <v>8</v>
      </c>
      <c r="G1392">
        <v>23</v>
      </c>
      <c r="H1392" t="s">
        <v>86</v>
      </c>
      <c r="I1392" t="s">
        <v>16</v>
      </c>
      <c r="J1392" t="s">
        <v>16</v>
      </c>
      <c r="K1392" t="s">
        <v>444</v>
      </c>
      <c r="L1392" t="s">
        <v>86</v>
      </c>
      <c r="M1392" t="s">
        <v>88</v>
      </c>
      <c r="N1392" s="50">
        <v>99999999</v>
      </c>
      <c r="O1392" s="51">
        <v>255491</v>
      </c>
      <c r="P1392" t="s">
        <v>4109</v>
      </c>
      <c r="Q1392" t="s">
        <v>5412</v>
      </c>
      <c r="R1392" t="s">
        <v>95</v>
      </c>
      <c r="S1392" s="49" t="str">
        <f>CONCATENATE(Tabla_Datos[[#This Row],[Nombre_Cliente]]," ",Tabla_Datos[[#This Row],[ApellidoPaterno_Cliente]]," ",Tabla_Datos[[#This Row],[ApellidoMaterno_Cliente]])</f>
        <v xml:space="preserve">PATRICIA PORRAS RODRIGUEZ  </v>
      </c>
      <c r="T1392" s="53">
        <f>DATE(Tabla_Datos[[#This Row],[tAnio]],Tabla_Datos[[#This Row],[tMes]],Tabla_Datos[[#This Row],[tDia]])</f>
        <v>40778</v>
      </c>
      <c r="U1392" s="53" t="str">
        <f>IF(Tabla_Datos[[#This Row],[cProvincia]]="LIMA","LIMA","PROVINCIA")</f>
        <v>LIMA</v>
      </c>
      <c r="V1392" s="53" t="str">
        <f>MID(Tabla_Datos[[#This Row],[pTelefono]],1,SEARCH("-",Tabla_Datos[[#This Row],[pTelefono]],1)-1)</f>
        <v>1</v>
      </c>
      <c r="W1392" s="53" t="str">
        <f>MID(Tabla_Datos[[#This Row],[pTelefono]],SEARCH("-",Tabla_Datos[[#This Row],[pTelefono]],1)+1,LEN(Tabla_Datos[[#This Row],[pTelefono]]))</f>
        <v>5330660</v>
      </c>
      <c r="X1392" s="53" t="str">
        <f>CONCATENATE(Tabla_Datos[[#This Row],[TipUrb]]," ",Tabla_Datos[[#This Row],[Calle]]," ",Tabla_Datos[[#This Row],[NumCalle]])</f>
        <v>AH   0</v>
      </c>
      <c r="Y1392" t="s">
        <v>92</v>
      </c>
      <c r="Z1392" t="s">
        <v>93</v>
      </c>
      <c r="AA1392" t="s">
        <v>94</v>
      </c>
      <c r="AB1392" t="s">
        <v>95</v>
      </c>
      <c r="AC1392" t="s">
        <v>95</v>
      </c>
      <c r="AD1392" t="s">
        <v>96</v>
      </c>
      <c r="AE1392" t="s">
        <v>4581</v>
      </c>
      <c r="AF1392">
        <v>2</v>
      </c>
      <c r="AG1392" s="51">
        <v>10691861</v>
      </c>
      <c r="AI1392">
        <v>26</v>
      </c>
      <c r="AJ1392">
        <v>26</v>
      </c>
      <c r="AK1392" t="s">
        <v>95</v>
      </c>
      <c r="AL1392">
        <v>0</v>
      </c>
    </row>
    <row r="1393" spans="1:38">
      <c r="A1393">
        <v>3292696</v>
      </c>
      <c r="B1393" t="s">
        <v>5413</v>
      </c>
      <c r="C1393" t="s">
        <v>18</v>
      </c>
      <c r="D1393" t="s">
        <v>85</v>
      </c>
      <c r="E1393">
        <v>2011</v>
      </c>
      <c r="F1393">
        <v>8</v>
      </c>
      <c r="G1393">
        <v>23</v>
      </c>
      <c r="H1393" t="s">
        <v>86</v>
      </c>
      <c r="I1393" t="s">
        <v>16</v>
      </c>
      <c r="J1393" t="s">
        <v>16</v>
      </c>
      <c r="K1393" t="s">
        <v>1094</v>
      </c>
      <c r="L1393" t="s">
        <v>86</v>
      </c>
      <c r="M1393" t="s">
        <v>88</v>
      </c>
      <c r="N1393" s="50">
        <v>99999999</v>
      </c>
      <c r="O1393" s="51">
        <v>597811</v>
      </c>
      <c r="P1393" t="s">
        <v>5414</v>
      </c>
      <c r="Q1393" t="s">
        <v>5415</v>
      </c>
      <c r="R1393" t="s">
        <v>5416</v>
      </c>
      <c r="S1393" s="49" t="str">
        <f>CONCATENATE(Tabla_Datos[[#This Row],[Nombre_Cliente]]," ",Tabla_Datos[[#This Row],[ApellidoPaterno_Cliente]]," ",Tabla_Datos[[#This Row],[ApellidoMaterno_Cliente]])</f>
        <v>MARIA EUGENIA  VELAOCHAGA FAJARDO</v>
      </c>
      <c r="T1393" s="53">
        <f>DATE(Tabla_Datos[[#This Row],[tAnio]],Tabla_Datos[[#This Row],[tMes]],Tabla_Datos[[#This Row],[tDia]])</f>
        <v>40778</v>
      </c>
      <c r="U1393" s="53" t="str">
        <f>IF(Tabla_Datos[[#This Row],[cProvincia]]="LIMA","LIMA","PROVINCIA")</f>
        <v>LIMA</v>
      </c>
      <c r="V1393" s="53" t="str">
        <f>MID(Tabla_Datos[[#This Row],[pTelefono]],1,SEARCH("-",Tabla_Datos[[#This Row],[pTelefono]],1)-1)</f>
        <v>1</v>
      </c>
      <c r="W1393" s="53" t="str">
        <f>MID(Tabla_Datos[[#This Row],[pTelefono]],SEARCH("-",Tabla_Datos[[#This Row],[pTelefono]],1)+1,LEN(Tabla_Datos[[#This Row],[pTelefono]]))</f>
        <v>4242817</v>
      </c>
      <c r="X1393" s="53" t="str">
        <f>CONCATENATE(Tabla_Datos[[#This Row],[TipUrb]]," ",Tabla_Datos[[#This Row],[Calle]]," ",Tabla_Datos[[#This Row],[NumCalle]])</f>
        <v xml:space="preserve">  MAIPU 615</v>
      </c>
      <c r="Y1393" t="s">
        <v>92</v>
      </c>
      <c r="Z1393" t="s">
        <v>93</v>
      </c>
      <c r="AA1393" t="s">
        <v>94</v>
      </c>
      <c r="AB1393" t="s">
        <v>95</v>
      </c>
      <c r="AC1393" t="s">
        <v>95</v>
      </c>
      <c r="AD1393" t="s">
        <v>95</v>
      </c>
      <c r="AE1393" t="s">
        <v>95</v>
      </c>
      <c r="AG1393" s="51">
        <v>7204242</v>
      </c>
      <c r="AI1393">
        <v>26</v>
      </c>
      <c r="AJ1393">
        <v>26</v>
      </c>
      <c r="AK1393" t="s">
        <v>5417</v>
      </c>
      <c r="AL1393">
        <v>615</v>
      </c>
    </row>
    <row r="1394" spans="1:38">
      <c r="A1394">
        <v>3291658</v>
      </c>
      <c r="B1394" t="s">
        <v>5418</v>
      </c>
      <c r="C1394" t="s">
        <v>18</v>
      </c>
      <c r="D1394" t="s">
        <v>85</v>
      </c>
      <c r="E1394">
        <v>2011</v>
      </c>
      <c r="F1394">
        <v>8</v>
      </c>
      <c r="G1394">
        <v>23</v>
      </c>
      <c r="H1394" t="s">
        <v>86</v>
      </c>
      <c r="I1394" t="s">
        <v>16</v>
      </c>
      <c r="J1394" t="s">
        <v>16</v>
      </c>
      <c r="K1394" t="s">
        <v>438</v>
      </c>
      <c r="L1394" t="s">
        <v>86</v>
      </c>
      <c r="M1394" t="s">
        <v>88</v>
      </c>
      <c r="N1394" s="50">
        <v>43067493</v>
      </c>
      <c r="O1394" s="51">
        <v>799314</v>
      </c>
      <c r="P1394" t="s">
        <v>5419</v>
      </c>
      <c r="Q1394" t="s">
        <v>737</v>
      </c>
      <c r="R1394" t="s">
        <v>718</v>
      </c>
      <c r="S1394" s="49" t="str">
        <f>CONCATENATE(Tabla_Datos[[#This Row],[Nombre_Cliente]]," ",Tabla_Datos[[#This Row],[ApellidoPaterno_Cliente]]," ",Tabla_Datos[[#This Row],[ApellidoMaterno_Cliente]])</f>
        <v>OTTO NEYRA SALDARRIAGA</v>
      </c>
      <c r="T1394" s="53">
        <f>DATE(Tabla_Datos[[#This Row],[tAnio]],Tabla_Datos[[#This Row],[tMes]],Tabla_Datos[[#This Row],[tDia]])</f>
        <v>40778</v>
      </c>
      <c r="U1394" s="53" t="str">
        <f>IF(Tabla_Datos[[#This Row],[cProvincia]]="LIMA","LIMA","PROVINCIA")</f>
        <v>LIMA</v>
      </c>
      <c r="V1394" s="53" t="str">
        <f>MID(Tabla_Datos[[#This Row],[pTelefono]],1,SEARCH("-",Tabla_Datos[[#This Row],[pTelefono]],1)-1)</f>
        <v>1</v>
      </c>
      <c r="W1394" s="53" t="str">
        <f>MID(Tabla_Datos[[#This Row],[pTelefono]],SEARCH("-",Tabla_Datos[[#This Row],[pTelefono]],1)+1,LEN(Tabla_Datos[[#This Row],[pTelefono]]))</f>
        <v>4251868</v>
      </c>
      <c r="X1394" s="53" t="str">
        <f>CONCATENATE(Tabla_Datos[[#This Row],[TipUrb]]," ",Tabla_Datos[[#This Row],[Calle]]," ",Tabla_Datos[[#This Row],[NumCalle]])</f>
        <v xml:space="preserve">  LAS HERMANITAS 511</v>
      </c>
      <c r="Y1394" t="s">
        <v>92</v>
      </c>
      <c r="Z1394" t="s">
        <v>93</v>
      </c>
      <c r="AA1394" t="s">
        <v>94</v>
      </c>
      <c r="AB1394" t="s">
        <v>95</v>
      </c>
      <c r="AC1394" t="s">
        <v>95</v>
      </c>
      <c r="AD1394" t="s">
        <v>95</v>
      </c>
      <c r="AE1394" t="s">
        <v>95</v>
      </c>
      <c r="AG1394" s="51">
        <v>2890764</v>
      </c>
      <c r="AI1394" t="s">
        <v>4628</v>
      </c>
      <c r="AJ1394" t="s">
        <v>4628</v>
      </c>
      <c r="AK1394" t="s">
        <v>5420</v>
      </c>
      <c r="AL1394">
        <v>511</v>
      </c>
    </row>
    <row r="1395" spans="1:38">
      <c r="A1395">
        <v>3291403</v>
      </c>
      <c r="B1395" t="s">
        <v>5421</v>
      </c>
      <c r="C1395" t="s">
        <v>19</v>
      </c>
      <c r="D1395" t="s">
        <v>85</v>
      </c>
      <c r="E1395">
        <v>2011</v>
      </c>
      <c r="F1395">
        <v>8</v>
      </c>
      <c r="G1395">
        <v>23</v>
      </c>
      <c r="H1395" t="s">
        <v>86</v>
      </c>
      <c r="I1395" t="s">
        <v>16</v>
      </c>
      <c r="J1395" t="s">
        <v>16</v>
      </c>
      <c r="K1395" t="s">
        <v>112</v>
      </c>
      <c r="L1395" t="s">
        <v>86</v>
      </c>
      <c r="M1395" t="s">
        <v>88</v>
      </c>
      <c r="N1395" s="50">
        <v>41774616</v>
      </c>
      <c r="O1395" s="51">
        <v>835850</v>
      </c>
      <c r="P1395" t="s">
        <v>5422</v>
      </c>
      <c r="Q1395" t="s">
        <v>2062</v>
      </c>
      <c r="R1395" t="s">
        <v>5423</v>
      </c>
      <c r="S1395" s="49" t="str">
        <f>CONCATENATE(Tabla_Datos[[#This Row],[Nombre_Cliente]]," ",Tabla_Datos[[#This Row],[ApellidoPaterno_Cliente]]," ",Tabla_Datos[[#This Row],[ApellidoMaterno_Cliente]])</f>
        <v>MARLENE FERNANDA COSME MONSALVE</v>
      </c>
      <c r="T1395" s="53">
        <f>DATE(Tabla_Datos[[#This Row],[tAnio]],Tabla_Datos[[#This Row],[tMes]],Tabla_Datos[[#This Row],[tDia]])</f>
        <v>40778</v>
      </c>
      <c r="U1395" s="53" t="str">
        <f>IF(Tabla_Datos[[#This Row],[cProvincia]]="LIMA","LIMA","PROVINCIA")</f>
        <v>LIMA</v>
      </c>
      <c r="V1395" s="53" t="str">
        <f>MID(Tabla_Datos[[#This Row],[pTelefono]],1,SEARCH("-",Tabla_Datos[[#This Row],[pTelefono]],1)-1)</f>
        <v>1</v>
      </c>
      <c r="W1395" s="53" t="str">
        <f>MID(Tabla_Datos[[#This Row],[pTelefono]],SEARCH("-",Tabla_Datos[[#This Row],[pTelefono]],1)+1,LEN(Tabla_Datos[[#This Row],[pTelefono]]))</f>
        <v>3545091</v>
      </c>
      <c r="X1395" s="53" t="str">
        <f>CONCATENATE(Tabla_Datos[[#This Row],[TipUrb]]," ",Tabla_Datos[[#This Row],[Calle]]," ",Tabla_Datos[[#This Row],[NumCalle]])</f>
        <v>UR VALLADOLID 412</v>
      </c>
      <c r="Y1395" t="s">
        <v>92</v>
      </c>
      <c r="Z1395" t="s">
        <v>122</v>
      </c>
      <c r="AA1395" t="s">
        <v>123</v>
      </c>
      <c r="AB1395">
        <v>2</v>
      </c>
      <c r="AC1395" t="s">
        <v>95</v>
      </c>
      <c r="AD1395" t="s">
        <v>161</v>
      </c>
      <c r="AE1395" t="s">
        <v>95</v>
      </c>
      <c r="AF1395" t="s">
        <v>95</v>
      </c>
      <c r="AG1395" s="51">
        <v>6950737</v>
      </c>
      <c r="AI1395">
        <v>1</v>
      </c>
      <c r="AJ1395">
        <v>1</v>
      </c>
      <c r="AK1395" t="s">
        <v>5424</v>
      </c>
      <c r="AL1395">
        <v>412</v>
      </c>
    </row>
    <row r="1396" spans="1:38">
      <c r="A1396">
        <v>3293434</v>
      </c>
      <c r="B1396" t="s">
        <v>5425</v>
      </c>
      <c r="C1396" t="s">
        <v>18</v>
      </c>
      <c r="D1396" t="s">
        <v>156</v>
      </c>
      <c r="E1396">
        <v>2011</v>
      </c>
      <c r="F1396">
        <v>8</v>
      </c>
      <c r="G1396">
        <v>23</v>
      </c>
      <c r="H1396" t="s">
        <v>86</v>
      </c>
      <c r="I1396" t="s">
        <v>16</v>
      </c>
      <c r="J1396" t="s">
        <v>16</v>
      </c>
      <c r="K1396" t="s">
        <v>308</v>
      </c>
      <c r="L1396" t="s">
        <v>86</v>
      </c>
      <c r="M1396" t="s">
        <v>88</v>
      </c>
      <c r="N1396" s="50">
        <v>99999999</v>
      </c>
      <c r="O1396" s="51">
        <v>961817</v>
      </c>
      <c r="P1396" t="s">
        <v>5426</v>
      </c>
      <c r="Q1396" t="s">
        <v>589</v>
      </c>
      <c r="R1396" t="s">
        <v>1640</v>
      </c>
      <c r="S1396" s="49" t="str">
        <f>CONCATENATE(Tabla_Datos[[#This Row],[Nombre_Cliente]]," ",Tabla_Datos[[#This Row],[ApellidoPaterno_Cliente]]," ",Tabla_Datos[[#This Row],[ApellidoMaterno_Cliente]])</f>
        <v>MANUEL B. GUERRERO GALINDO</v>
      </c>
      <c r="T1396" s="53">
        <f>DATE(Tabla_Datos[[#This Row],[tAnio]],Tabla_Datos[[#This Row],[tMes]],Tabla_Datos[[#This Row],[tDia]])</f>
        <v>40778</v>
      </c>
      <c r="U1396" s="53" t="str">
        <f>IF(Tabla_Datos[[#This Row],[cProvincia]]="LIMA","LIMA","PROVINCIA")</f>
        <v>LIMA</v>
      </c>
      <c r="V1396" s="53" t="str">
        <f>MID(Tabla_Datos[[#This Row],[pTelefono]],1,SEARCH("-",Tabla_Datos[[#This Row],[pTelefono]],1)-1)</f>
        <v>1</v>
      </c>
      <c r="W1396" s="53" t="str">
        <f>MID(Tabla_Datos[[#This Row],[pTelefono]],SEARCH("-",Tabla_Datos[[#This Row],[pTelefono]],1)+1,LEN(Tabla_Datos[[#This Row],[pTelefono]]))</f>
        <v>2545678</v>
      </c>
      <c r="X1396" s="53" t="str">
        <f>CONCATENATE(Tabla_Datos[[#This Row],[TipUrb]]," ",Tabla_Datos[[#This Row],[Calle]]," ",Tabla_Datos[[#This Row],[NumCalle]])</f>
        <v>UR NASSAU 0</v>
      </c>
      <c r="Y1396" t="s">
        <v>92</v>
      </c>
      <c r="Z1396" t="s">
        <v>93</v>
      </c>
      <c r="AA1396" t="s">
        <v>94</v>
      </c>
      <c r="AB1396">
        <v>1</v>
      </c>
      <c r="AC1396" t="s">
        <v>95</v>
      </c>
      <c r="AD1396" t="s">
        <v>161</v>
      </c>
      <c r="AE1396" t="s">
        <v>5427</v>
      </c>
      <c r="AF1396">
        <v>37</v>
      </c>
      <c r="AG1396" s="51">
        <v>7384637</v>
      </c>
      <c r="AI1396">
        <v>26</v>
      </c>
      <c r="AJ1396">
        <v>26</v>
      </c>
      <c r="AK1396" t="s">
        <v>5428</v>
      </c>
      <c r="AL1396">
        <v>0</v>
      </c>
    </row>
    <row r="1397" spans="1:38">
      <c r="A1397">
        <v>3291508</v>
      </c>
      <c r="B1397" t="s">
        <v>5429</v>
      </c>
      <c r="C1397" t="s">
        <v>18</v>
      </c>
      <c r="D1397" t="s">
        <v>85</v>
      </c>
      <c r="E1397">
        <v>2011</v>
      </c>
      <c r="F1397">
        <v>8</v>
      </c>
      <c r="G1397">
        <v>23</v>
      </c>
      <c r="H1397" t="s">
        <v>86</v>
      </c>
      <c r="I1397" t="s">
        <v>16</v>
      </c>
      <c r="J1397" t="s">
        <v>16</v>
      </c>
      <c r="K1397" t="s">
        <v>265</v>
      </c>
      <c r="L1397" t="s">
        <v>86</v>
      </c>
      <c r="M1397" t="s">
        <v>88</v>
      </c>
      <c r="O1397" s="51">
        <v>1140326</v>
      </c>
      <c r="P1397" t="s">
        <v>4343</v>
      </c>
      <c r="Q1397" t="s">
        <v>4344</v>
      </c>
      <c r="R1397" t="s">
        <v>2417</v>
      </c>
      <c r="S1397" s="49" t="str">
        <f>CONCATENATE(Tabla_Datos[[#This Row],[Nombre_Cliente]]," ",Tabla_Datos[[#This Row],[ApellidoPaterno_Cliente]]," ",Tabla_Datos[[#This Row],[ApellidoMaterno_Cliente]])</f>
        <v>JAVIER SANTIAGO ALBARRACIN VALDIVIA</v>
      </c>
      <c r="T1397" s="53">
        <f>DATE(Tabla_Datos[[#This Row],[tAnio]],Tabla_Datos[[#This Row],[tMes]],Tabla_Datos[[#This Row],[tDia]])</f>
        <v>40778</v>
      </c>
      <c r="U1397" s="53" t="str">
        <f>IF(Tabla_Datos[[#This Row],[cProvincia]]="LIMA","LIMA","PROVINCIA")</f>
        <v>LIMA</v>
      </c>
      <c r="V1397" s="53" t="str">
        <f>MID(Tabla_Datos[[#This Row],[pTelefono]],1,SEARCH("-",Tabla_Datos[[#This Row],[pTelefono]],1)-1)</f>
        <v>1</v>
      </c>
      <c r="W1397" s="53" t="str">
        <f>MID(Tabla_Datos[[#This Row],[pTelefono]],SEARCH("-",Tabla_Datos[[#This Row],[pTelefono]],1)+1,LEN(Tabla_Datos[[#This Row],[pTelefono]]))</f>
        <v>97925325</v>
      </c>
      <c r="X1397" s="53" t="str">
        <f>CONCATENATE(Tabla_Datos[[#This Row],[TipUrb]]," ",Tabla_Datos[[#This Row],[Calle]]," ",Tabla_Datos[[#This Row],[NumCalle]])</f>
        <v xml:space="preserve">  JIMENEZ, COMANDANTE GUSTAVO 144</v>
      </c>
      <c r="Y1397" t="s">
        <v>92</v>
      </c>
      <c r="Z1397" t="s">
        <v>138</v>
      </c>
      <c r="AA1397" t="s">
        <v>139</v>
      </c>
      <c r="AB1397">
        <v>4</v>
      </c>
      <c r="AC1397">
        <v>404</v>
      </c>
      <c r="AD1397" t="s">
        <v>95</v>
      </c>
      <c r="AE1397" t="s">
        <v>95</v>
      </c>
      <c r="AG1397" s="51">
        <v>7262987</v>
      </c>
      <c r="AI1397">
        <v>26</v>
      </c>
      <c r="AJ1397">
        <v>26</v>
      </c>
      <c r="AK1397" t="s">
        <v>4347</v>
      </c>
      <c r="AL1397">
        <v>144</v>
      </c>
    </row>
    <row r="1398" spans="1:38">
      <c r="A1398">
        <v>3292420</v>
      </c>
      <c r="B1398" t="s">
        <v>5430</v>
      </c>
      <c r="C1398" t="s">
        <v>18</v>
      </c>
      <c r="D1398" t="s">
        <v>85</v>
      </c>
      <c r="E1398">
        <v>2011</v>
      </c>
      <c r="F1398">
        <v>8</v>
      </c>
      <c r="G1398">
        <v>23</v>
      </c>
      <c r="H1398" t="s">
        <v>86</v>
      </c>
      <c r="I1398" t="s">
        <v>16</v>
      </c>
      <c r="J1398" t="s">
        <v>16</v>
      </c>
      <c r="K1398" t="s">
        <v>157</v>
      </c>
      <c r="L1398" t="s">
        <v>86</v>
      </c>
      <c r="M1398" t="s">
        <v>88</v>
      </c>
      <c r="N1398" s="50">
        <v>40239866</v>
      </c>
      <c r="O1398" s="51">
        <v>1217802</v>
      </c>
      <c r="P1398" t="s">
        <v>3424</v>
      </c>
      <c r="Q1398" t="s">
        <v>365</v>
      </c>
      <c r="R1398" t="s">
        <v>114</v>
      </c>
      <c r="S1398" s="49" t="str">
        <f>CONCATENATE(Tabla_Datos[[#This Row],[Nombre_Cliente]]," ",Tabla_Datos[[#This Row],[ApellidoPaterno_Cliente]]," ",Tabla_Datos[[#This Row],[ApellidoMaterno_Cliente]])</f>
        <v>GUILLERMINA RODRIGUEZ RIVERA</v>
      </c>
      <c r="T1398" s="53">
        <f>DATE(Tabla_Datos[[#This Row],[tAnio]],Tabla_Datos[[#This Row],[tMes]],Tabla_Datos[[#This Row],[tDia]])</f>
        <v>40778</v>
      </c>
      <c r="U1398" s="53" t="str">
        <f>IF(Tabla_Datos[[#This Row],[cProvincia]]="LIMA","LIMA","PROVINCIA")</f>
        <v>LIMA</v>
      </c>
      <c r="V1398" s="53" t="str">
        <f>MID(Tabla_Datos[[#This Row],[pTelefono]],1,SEARCH("-",Tabla_Datos[[#This Row],[pTelefono]],1)-1)</f>
        <v>1</v>
      </c>
      <c r="W1398" s="53" t="str">
        <f>MID(Tabla_Datos[[#This Row],[pTelefono]],SEARCH("-",Tabla_Datos[[#This Row],[pTelefono]],1)+1,LEN(Tabla_Datos[[#This Row],[pTelefono]]))</f>
        <v>5675211</v>
      </c>
      <c r="X1398" s="53" t="str">
        <f>CONCATENATE(Tabla_Datos[[#This Row],[TipUrb]]," ",Tabla_Datos[[#This Row],[Calle]]," ",Tabla_Datos[[#This Row],[NumCalle]])</f>
        <v>UR BAYLE, CONSTANTINO 3499</v>
      </c>
      <c r="Y1398" t="s">
        <v>92</v>
      </c>
      <c r="Z1398" t="s">
        <v>93</v>
      </c>
      <c r="AA1398" t="s">
        <v>94</v>
      </c>
      <c r="AB1398" t="s">
        <v>95</v>
      </c>
      <c r="AC1398" t="s">
        <v>95</v>
      </c>
      <c r="AD1398" t="s">
        <v>161</v>
      </c>
      <c r="AE1398" t="s">
        <v>95</v>
      </c>
      <c r="AG1398" s="51">
        <v>8657232</v>
      </c>
      <c r="AI1398">
        <v>36</v>
      </c>
      <c r="AJ1398">
        <v>36</v>
      </c>
      <c r="AK1398" t="s">
        <v>5431</v>
      </c>
      <c r="AL1398">
        <v>3499</v>
      </c>
    </row>
    <row r="1399" spans="1:38">
      <c r="A1399">
        <v>3293495</v>
      </c>
      <c r="B1399" t="s">
        <v>5432</v>
      </c>
      <c r="C1399" t="s">
        <v>18</v>
      </c>
      <c r="D1399" t="s">
        <v>85</v>
      </c>
      <c r="E1399">
        <v>2011</v>
      </c>
      <c r="F1399">
        <v>8</v>
      </c>
      <c r="G1399">
        <v>23</v>
      </c>
      <c r="H1399" t="s">
        <v>86</v>
      </c>
      <c r="I1399" t="s">
        <v>16</v>
      </c>
      <c r="J1399" t="s">
        <v>16</v>
      </c>
      <c r="K1399" t="s">
        <v>147</v>
      </c>
      <c r="L1399" t="s">
        <v>86</v>
      </c>
      <c r="M1399" t="s">
        <v>88</v>
      </c>
      <c r="N1399" s="50">
        <v>42786603</v>
      </c>
      <c r="O1399" s="51">
        <v>1215011</v>
      </c>
      <c r="P1399" t="s">
        <v>5433</v>
      </c>
      <c r="Q1399" t="s">
        <v>2055</v>
      </c>
      <c r="R1399" t="s">
        <v>2055</v>
      </c>
      <c r="S1399" s="49" t="str">
        <f>CONCATENATE(Tabla_Datos[[#This Row],[Nombre_Cliente]]," ",Tabla_Datos[[#This Row],[ApellidoPaterno_Cliente]]," ",Tabla_Datos[[#This Row],[ApellidoMaterno_Cliente]])</f>
        <v>CRUZ MARIA LA TORRE LA TORRE</v>
      </c>
      <c r="T1399" s="53">
        <f>DATE(Tabla_Datos[[#This Row],[tAnio]],Tabla_Datos[[#This Row],[tMes]],Tabla_Datos[[#This Row],[tDia]])</f>
        <v>40778</v>
      </c>
      <c r="U1399" s="53" t="str">
        <f>IF(Tabla_Datos[[#This Row],[cProvincia]]="LIMA","LIMA","PROVINCIA")</f>
        <v>LIMA</v>
      </c>
      <c r="V1399" s="53" t="str">
        <f>MID(Tabla_Datos[[#This Row],[pTelefono]],1,SEARCH("-",Tabla_Datos[[#This Row],[pTelefono]],1)-1)</f>
        <v>1</v>
      </c>
      <c r="W1399" s="53" t="str">
        <f>MID(Tabla_Datos[[#This Row],[pTelefono]],SEARCH("-",Tabla_Datos[[#This Row],[pTelefono]],1)+1,LEN(Tabla_Datos[[#This Row],[pTelefono]]))</f>
        <v>991051957</v>
      </c>
      <c r="X1399" s="53" t="str">
        <f>CONCATENATE(Tabla_Datos[[#This Row],[TipUrb]]," ",Tabla_Datos[[#This Row],[Calle]]," ",Tabla_Datos[[#This Row],[NumCalle]])</f>
        <v>UR CL 11 192</v>
      </c>
      <c r="Y1399" t="s">
        <v>92</v>
      </c>
      <c r="Z1399" t="s">
        <v>93</v>
      </c>
      <c r="AA1399" t="s">
        <v>94</v>
      </c>
      <c r="AB1399" t="s">
        <v>95</v>
      </c>
      <c r="AC1399" t="s">
        <v>95</v>
      </c>
      <c r="AD1399" t="s">
        <v>161</v>
      </c>
      <c r="AE1399" t="s">
        <v>95</v>
      </c>
      <c r="AG1399" s="51">
        <v>9035651</v>
      </c>
      <c r="AI1399">
        <v>30</v>
      </c>
      <c r="AJ1399">
        <v>30</v>
      </c>
      <c r="AK1399" t="s">
        <v>5434</v>
      </c>
      <c r="AL1399">
        <v>192</v>
      </c>
    </row>
    <row r="1400" spans="1:38">
      <c r="A1400">
        <v>3291214</v>
      </c>
      <c r="B1400" t="s">
        <v>5435</v>
      </c>
      <c r="C1400" t="s">
        <v>19</v>
      </c>
      <c r="D1400" t="s">
        <v>85</v>
      </c>
      <c r="E1400">
        <v>2011</v>
      </c>
      <c r="F1400">
        <v>8</v>
      </c>
      <c r="G1400">
        <v>23</v>
      </c>
      <c r="H1400" t="s">
        <v>86</v>
      </c>
      <c r="I1400" t="s">
        <v>16</v>
      </c>
      <c r="J1400" t="s">
        <v>16</v>
      </c>
      <c r="K1400" t="s">
        <v>1094</v>
      </c>
      <c r="L1400" t="s">
        <v>86</v>
      </c>
      <c r="M1400" t="s">
        <v>88</v>
      </c>
      <c r="N1400" s="50">
        <v>41865013</v>
      </c>
      <c r="O1400" s="51">
        <v>1516687</v>
      </c>
      <c r="P1400" t="s">
        <v>5436</v>
      </c>
      <c r="Q1400" t="s">
        <v>383</v>
      </c>
      <c r="R1400" t="s">
        <v>213</v>
      </c>
      <c r="S1400" s="49" t="str">
        <f>CONCATENATE(Tabla_Datos[[#This Row],[Nombre_Cliente]]," ",Tabla_Datos[[#This Row],[ApellidoPaterno_Cliente]]," ",Tabla_Datos[[#This Row],[ApellidoMaterno_Cliente]])</f>
        <v xml:space="preserve">GLADYS MICAELA GONZALES  GOMEZ </v>
      </c>
      <c r="T1400" s="53">
        <f>DATE(Tabla_Datos[[#This Row],[tAnio]],Tabla_Datos[[#This Row],[tMes]],Tabla_Datos[[#This Row],[tDia]])</f>
        <v>40778</v>
      </c>
      <c r="U1400" s="53" t="str">
        <f>IF(Tabla_Datos[[#This Row],[cProvincia]]="LIMA","LIMA","PROVINCIA")</f>
        <v>LIMA</v>
      </c>
      <c r="V1400" s="53" t="str">
        <f>MID(Tabla_Datos[[#This Row],[pTelefono]],1,SEARCH("-",Tabla_Datos[[#This Row],[pTelefono]],1)-1)</f>
        <v>1</v>
      </c>
      <c r="W1400" s="53" t="str">
        <f>MID(Tabla_Datos[[#This Row],[pTelefono]],SEARCH("-",Tabla_Datos[[#This Row],[pTelefono]],1)+1,LEN(Tabla_Datos[[#This Row],[pTelefono]]))</f>
        <v>2650119</v>
      </c>
      <c r="X1400" s="53" t="str">
        <f>CONCATENATE(Tabla_Datos[[#This Row],[TipUrb]]," ",Tabla_Datos[[#This Row],[Calle]]," ",Tabla_Datos[[#This Row],[NumCalle]])</f>
        <v>UR CORNEJO MARIANO 685</v>
      </c>
      <c r="Y1400" t="s">
        <v>92</v>
      </c>
      <c r="Z1400" t="s">
        <v>122</v>
      </c>
      <c r="AA1400" t="s">
        <v>123</v>
      </c>
      <c r="AB1400" t="s">
        <v>95</v>
      </c>
      <c r="AC1400" t="s">
        <v>95</v>
      </c>
      <c r="AD1400" t="s">
        <v>161</v>
      </c>
      <c r="AE1400" t="s">
        <v>95</v>
      </c>
      <c r="AF1400" t="s">
        <v>95</v>
      </c>
      <c r="AG1400" s="51">
        <v>7293562</v>
      </c>
      <c r="AI1400">
        <v>1</v>
      </c>
      <c r="AJ1400">
        <v>1</v>
      </c>
      <c r="AK1400" t="s">
        <v>5437</v>
      </c>
      <c r="AL1400">
        <v>685</v>
      </c>
    </row>
    <row r="1401" spans="1:38">
      <c r="A1401">
        <v>3293492</v>
      </c>
      <c r="B1401" t="s">
        <v>5438</v>
      </c>
      <c r="C1401" t="s">
        <v>18</v>
      </c>
      <c r="D1401" t="s">
        <v>143</v>
      </c>
      <c r="E1401">
        <v>2011</v>
      </c>
      <c r="F1401">
        <v>8</v>
      </c>
      <c r="G1401">
        <v>23</v>
      </c>
      <c r="H1401" t="s">
        <v>86</v>
      </c>
      <c r="I1401" t="s">
        <v>16</v>
      </c>
      <c r="J1401" t="s">
        <v>4013</v>
      </c>
      <c r="K1401" t="s">
        <v>3651</v>
      </c>
      <c r="L1401" t="s">
        <v>86</v>
      </c>
      <c r="M1401" t="s">
        <v>88</v>
      </c>
      <c r="N1401" s="50">
        <v>41533277</v>
      </c>
      <c r="O1401" s="51">
        <v>1638272</v>
      </c>
      <c r="P1401" t="s">
        <v>5439</v>
      </c>
      <c r="Q1401" t="s">
        <v>451</v>
      </c>
      <c r="R1401" t="s">
        <v>5440</v>
      </c>
      <c r="S1401" s="49" t="str">
        <f>CONCATENATE(Tabla_Datos[[#This Row],[Nombre_Cliente]]," ",Tabla_Datos[[#This Row],[ApellidoPaterno_Cliente]]," ",Tabla_Datos[[#This Row],[ApellidoMaterno_Cliente]])</f>
        <v>EVELINA MARGARITA FLORES VEGA DE TORRES</v>
      </c>
      <c r="T1401" s="53">
        <f>DATE(Tabla_Datos[[#This Row],[tAnio]],Tabla_Datos[[#This Row],[tMes]],Tabla_Datos[[#This Row],[tDia]])</f>
        <v>40778</v>
      </c>
      <c r="U1401" s="53" t="str">
        <f>IF(Tabla_Datos[[#This Row],[cProvincia]]="LIMA","LIMA","PROVINCIA")</f>
        <v>PROVINCIA</v>
      </c>
      <c r="V1401" s="53" t="str">
        <f>MID(Tabla_Datos[[#This Row],[pTelefono]],1,SEARCH("-",Tabla_Datos[[#This Row],[pTelefono]],1)-1)</f>
        <v>1</v>
      </c>
      <c r="W1401" s="53" t="str">
        <f>MID(Tabla_Datos[[#This Row],[pTelefono]],SEARCH("-",Tabla_Datos[[#This Row],[pTelefono]],1)+1,LEN(Tabla_Datos[[#This Row],[pTelefono]]))</f>
        <v>5305148</v>
      </c>
      <c r="X1401" s="53" t="str">
        <f>CONCATENATE(Tabla_Datos[[#This Row],[TipUrb]]," ",Tabla_Datos[[#This Row],[Calle]]," ",Tabla_Datos[[#This Row],[NumCalle]])</f>
        <v xml:space="preserve">  JUAN PABLO 0</v>
      </c>
      <c r="Y1401" t="s">
        <v>92</v>
      </c>
      <c r="Z1401" t="s">
        <v>188</v>
      </c>
      <c r="AA1401" t="s">
        <v>189</v>
      </c>
      <c r="AB1401" t="s">
        <v>95</v>
      </c>
      <c r="AC1401" t="s">
        <v>95</v>
      </c>
      <c r="AD1401" t="s">
        <v>95</v>
      </c>
      <c r="AE1401">
        <v>5</v>
      </c>
      <c r="AF1401">
        <v>3</v>
      </c>
      <c r="AG1401" s="51">
        <v>7671779</v>
      </c>
      <c r="AI1401">
        <v>1</v>
      </c>
      <c r="AJ1401">
        <v>1</v>
      </c>
      <c r="AK1401" t="s">
        <v>2192</v>
      </c>
      <c r="AL1401">
        <v>0</v>
      </c>
    </row>
    <row r="1402" spans="1:38">
      <c r="A1402">
        <v>3294118</v>
      </c>
      <c r="B1402" t="s">
        <v>5441</v>
      </c>
      <c r="C1402" t="s">
        <v>18</v>
      </c>
      <c r="D1402" t="s">
        <v>143</v>
      </c>
      <c r="E1402">
        <v>2011</v>
      </c>
      <c r="F1402">
        <v>8</v>
      </c>
      <c r="G1402">
        <v>23</v>
      </c>
      <c r="H1402" t="s">
        <v>86</v>
      </c>
      <c r="I1402" t="s">
        <v>16</v>
      </c>
      <c r="J1402" t="s">
        <v>16</v>
      </c>
      <c r="K1402" t="s">
        <v>496</v>
      </c>
      <c r="L1402" t="s">
        <v>86</v>
      </c>
      <c r="M1402" t="s">
        <v>88</v>
      </c>
      <c r="N1402" s="50">
        <v>46090449</v>
      </c>
      <c r="O1402" s="51">
        <v>1693620</v>
      </c>
      <c r="P1402" t="s">
        <v>5442</v>
      </c>
      <c r="Q1402" t="s">
        <v>1339</v>
      </c>
      <c r="R1402" t="s">
        <v>310</v>
      </c>
      <c r="S1402" s="49" t="str">
        <f>CONCATENATE(Tabla_Datos[[#This Row],[Nombre_Cliente]]," ",Tabla_Datos[[#This Row],[ApellidoPaterno_Cliente]]," ",Tabla_Datos[[#This Row],[ApellidoMaterno_Cliente]])</f>
        <v>MAURO JHONNY GUILLEN MORALES</v>
      </c>
      <c r="T1402" s="53">
        <f>DATE(Tabla_Datos[[#This Row],[tAnio]],Tabla_Datos[[#This Row],[tMes]],Tabla_Datos[[#This Row],[tDia]])</f>
        <v>40778</v>
      </c>
      <c r="U1402" s="53" t="str">
        <f>IF(Tabla_Datos[[#This Row],[cProvincia]]="LIMA","LIMA","PROVINCIA")</f>
        <v>LIMA</v>
      </c>
      <c r="V1402" s="53" t="str">
        <f>MID(Tabla_Datos[[#This Row],[pTelefono]],1,SEARCH("-",Tabla_Datos[[#This Row],[pTelefono]],1)-1)</f>
        <v>1</v>
      </c>
      <c r="W1402" s="53" t="str">
        <f>MID(Tabla_Datos[[#This Row],[pTelefono]],SEARCH("-",Tabla_Datos[[#This Row],[pTelefono]],1)+1,LEN(Tabla_Datos[[#This Row],[pTelefono]]))</f>
        <v>2596238 ()</v>
      </c>
      <c r="X1402" s="53" t="str">
        <f>CONCATENATE(Tabla_Datos[[#This Row],[TipUrb]]," ",Tabla_Datos[[#This Row],[Calle]]," ",Tabla_Datos[[#This Row],[NumCalle]])</f>
        <v>AS S/N 0</v>
      </c>
      <c r="Y1402" t="s">
        <v>92</v>
      </c>
      <c r="Z1402" t="s">
        <v>152</v>
      </c>
      <c r="AA1402" t="s">
        <v>153</v>
      </c>
      <c r="AB1402" t="s">
        <v>95</v>
      </c>
      <c r="AC1402" t="s">
        <v>95</v>
      </c>
      <c r="AD1402" t="s">
        <v>215</v>
      </c>
      <c r="AE1402" t="s">
        <v>116</v>
      </c>
      <c r="AF1402">
        <v>5</v>
      </c>
      <c r="AG1402" s="51">
        <v>9394313</v>
      </c>
      <c r="AI1402">
        <v>1</v>
      </c>
      <c r="AJ1402">
        <v>1</v>
      </c>
      <c r="AK1402" t="s">
        <v>1146</v>
      </c>
      <c r="AL1402">
        <v>0</v>
      </c>
    </row>
    <row r="1403" spans="1:38">
      <c r="A1403">
        <v>3292812</v>
      </c>
      <c r="B1403" t="s">
        <v>5443</v>
      </c>
      <c r="C1403" t="s">
        <v>18</v>
      </c>
      <c r="D1403" t="s">
        <v>85</v>
      </c>
      <c r="E1403">
        <v>2011</v>
      </c>
      <c r="F1403">
        <v>8</v>
      </c>
      <c r="G1403">
        <v>23</v>
      </c>
      <c r="H1403" t="s">
        <v>86</v>
      </c>
      <c r="I1403" t="s">
        <v>16</v>
      </c>
      <c r="J1403" t="s">
        <v>16</v>
      </c>
      <c r="K1403" t="s">
        <v>646</v>
      </c>
      <c r="L1403" t="s">
        <v>86</v>
      </c>
      <c r="M1403" t="s">
        <v>88</v>
      </c>
      <c r="N1403" s="50">
        <v>99999999</v>
      </c>
      <c r="O1403" s="51">
        <v>1815277</v>
      </c>
      <c r="P1403" t="s">
        <v>3278</v>
      </c>
      <c r="Q1403" t="s">
        <v>5444</v>
      </c>
      <c r="R1403" t="s">
        <v>238</v>
      </c>
      <c r="S1403" s="49" t="str">
        <f>CONCATENATE(Tabla_Datos[[#This Row],[Nombre_Cliente]]," ",Tabla_Datos[[#This Row],[ApellidoPaterno_Cliente]]," ",Tabla_Datos[[#This Row],[ApellidoMaterno_Cliente]])</f>
        <v>MARIA ANGELICA CALLA HUAMAN</v>
      </c>
      <c r="T1403" s="53">
        <f>DATE(Tabla_Datos[[#This Row],[tAnio]],Tabla_Datos[[#This Row],[tMes]],Tabla_Datos[[#This Row],[tDia]])</f>
        <v>40778</v>
      </c>
      <c r="U1403" s="53" t="str">
        <f>IF(Tabla_Datos[[#This Row],[cProvincia]]="LIMA","LIMA","PROVINCIA")</f>
        <v>LIMA</v>
      </c>
      <c r="V1403" s="53" t="str">
        <f>MID(Tabla_Datos[[#This Row],[pTelefono]],1,SEARCH("-",Tabla_Datos[[#This Row],[pTelefono]],1)-1)</f>
        <v>1</v>
      </c>
      <c r="W1403" s="53" t="str">
        <f>MID(Tabla_Datos[[#This Row],[pTelefono]],SEARCH("-",Tabla_Datos[[#This Row],[pTelefono]],1)+1,LEN(Tabla_Datos[[#This Row],[pTelefono]]))</f>
        <v>995985157</v>
      </c>
      <c r="X1403" s="53" t="str">
        <f>CONCATENATE(Tabla_Datos[[#This Row],[TipUrb]]," ",Tabla_Datos[[#This Row],[Calle]]," ",Tabla_Datos[[#This Row],[NumCalle]])</f>
        <v>FU SANTA CRUZ, GENERAL 130</v>
      </c>
      <c r="Y1403" t="s">
        <v>92</v>
      </c>
      <c r="Z1403" t="s">
        <v>93</v>
      </c>
      <c r="AA1403" t="s">
        <v>94</v>
      </c>
      <c r="AB1403" t="s">
        <v>5445</v>
      </c>
      <c r="AC1403">
        <v>905</v>
      </c>
      <c r="AD1403" t="s">
        <v>2384</v>
      </c>
      <c r="AE1403" t="s">
        <v>95</v>
      </c>
      <c r="AG1403" s="51">
        <v>8679306</v>
      </c>
      <c r="AH1403" t="s">
        <v>95</v>
      </c>
      <c r="AI1403">
        <v>26</v>
      </c>
      <c r="AJ1403">
        <v>26</v>
      </c>
      <c r="AK1403" t="s">
        <v>5446</v>
      </c>
      <c r="AL1403">
        <v>130</v>
      </c>
    </row>
    <row r="1404" spans="1:38">
      <c r="A1404">
        <v>3294312</v>
      </c>
      <c r="B1404" t="s">
        <v>5447</v>
      </c>
      <c r="C1404" t="s">
        <v>18</v>
      </c>
      <c r="D1404" t="s">
        <v>1061</v>
      </c>
      <c r="E1404">
        <v>2011</v>
      </c>
      <c r="F1404">
        <v>8</v>
      </c>
      <c r="G1404">
        <v>23</v>
      </c>
      <c r="H1404" t="s">
        <v>86</v>
      </c>
      <c r="I1404" t="s">
        <v>16</v>
      </c>
      <c r="J1404" t="s">
        <v>16</v>
      </c>
      <c r="K1404" t="s">
        <v>386</v>
      </c>
      <c r="L1404" t="s">
        <v>86</v>
      </c>
      <c r="M1404" t="s">
        <v>88</v>
      </c>
      <c r="N1404" s="50">
        <v>99999999</v>
      </c>
      <c r="O1404" s="51">
        <v>1903939</v>
      </c>
      <c r="P1404" t="s">
        <v>5448</v>
      </c>
      <c r="Q1404" t="s">
        <v>95</v>
      </c>
      <c r="R1404" t="s">
        <v>95</v>
      </c>
      <c r="S1404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404" s="53">
        <f>DATE(Tabla_Datos[[#This Row],[tAnio]],Tabla_Datos[[#This Row],[tMes]],Tabla_Datos[[#This Row],[tDia]])</f>
        <v>40778</v>
      </c>
      <c r="U1404" s="53" t="str">
        <f>IF(Tabla_Datos[[#This Row],[cProvincia]]="LIMA","LIMA","PROVINCIA")</f>
        <v>LIMA</v>
      </c>
      <c r="V1404" s="53" t="str">
        <f>MID(Tabla_Datos[[#This Row],[pTelefono]],1,SEARCH("-",Tabla_Datos[[#This Row],[pTelefono]],1)-1)</f>
        <v>1</v>
      </c>
      <c r="W1404" s="53" t="str">
        <f>MID(Tabla_Datos[[#This Row],[pTelefono]],SEARCH("-",Tabla_Datos[[#This Row],[pTelefono]],1)+1,LEN(Tabla_Datos[[#This Row],[pTelefono]]))</f>
        <v>2070860</v>
      </c>
      <c r="X1404" s="53" t="str">
        <f>CONCATENATE(Tabla_Datos[[#This Row],[TipUrb]]," ",Tabla_Datos[[#This Row],[Calle]]," ",Tabla_Datos[[#This Row],[NumCalle]])</f>
        <v>- DEL EJERCITO 1147</v>
      </c>
      <c r="Y1404" t="s">
        <v>92</v>
      </c>
      <c r="Z1404" t="s">
        <v>93</v>
      </c>
      <c r="AA1404" t="s">
        <v>94</v>
      </c>
      <c r="AB1404" t="s">
        <v>95</v>
      </c>
      <c r="AC1404" t="s">
        <v>95</v>
      </c>
      <c r="AD1404" t="s">
        <v>109</v>
      </c>
      <c r="AE1404" t="s">
        <v>95</v>
      </c>
      <c r="AH1404">
        <v>20522351033</v>
      </c>
      <c r="AI1404">
        <v>26</v>
      </c>
      <c r="AJ1404">
        <v>26</v>
      </c>
      <c r="AK1404" t="s">
        <v>5449</v>
      </c>
      <c r="AL1404">
        <v>1147</v>
      </c>
    </row>
    <row r="1405" spans="1:38">
      <c r="A1405">
        <v>3294308</v>
      </c>
      <c r="B1405" t="s">
        <v>5447</v>
      </c>
      <c r="C1405" t="s">
        <v>18</v>
      </c>
      <c r="D1405" t="s">
        <v>1061</v>
      </c>
      <c r="E1405">
        <v>2011</v>
      </c>
      <c r="F1405">
        <v>8</v>
      </c>
      <c r="G1405">
        <v>23</v>
      </c>
      <c r="H1405" t="s">
        <v>86</v>
      </c>
      <c r="I1405" t="s">
        <v>16</v>
      </c>
      <c r="J1405" t="s">
        <v>16</v>
      </c>
      <c r="K1405" t="s">
        <v>386</v>
      </c>
      <c r="L1405" t="s">
        <v>86</v>
      </c>
      <c r="M1405" t="s">
        <v>88</v>
      </c>
      <c r="N1405" s="50">
        <v>99999999</v>
      </c>
      <c r="O1405" s="51">
        <v>1903939</v>
      </c>
      <c r="P1405" t="s">
        <v>5448</v>
      </c>
      <c r="Q1405" t="s">
        <v>95</v>
      </c>
      <c r="R1405" t="s">
        <v>95</v>
      </c>
      <c r="S1405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405" s="53">
        <f>DATE(Tabla_Datos[[#This Row],[tAnio]],Tabla_Datos[[#This Row],[tMes]],Tabla_Datos[[#This Row],[tDia]])</f>
        <v>40778</v>
      </c>
      <c r="U1405" s="53" t="str">
        <f>IF(Tabla_Datos[[#This Row],[cProvincia]]="LIMA","LIMA","PROVINCIA")</f>
        <v>LIMA</v>
      </c>
      <c r="V1405" s="53" t="str">
        <f>MID(Tabla_Datos[[#This Row],[pTelefono]],1,SEARCH("-",Tabla_Datos[[#This Row],[pTelefono]],1)-1)</f>
        <v>1</v>
      </c>
      <c r="W1405" s="53" t="str">
        <f>MID(Tabla_Datos[[#This Row],[pTelefono]],SEARCH("-",Tabla_Datos[[#This Row],[pTelefono]],1)+1,LEN(Tabla_Datos[[#This Row],[pTelefono]]))</f>
        <v>2070860</v>
      </c>
      <c r="X1405" s="53" t="str">
        <f>CONCATENATE(Tabla_Datos[[#This Row],[TipUrb]]," ",Tabla_Datos[[#This Row],[Calle]]," ",Tabla_Datos[[#This Row],[NumCalle]])</f>
        <v>- DEL EJERCITO 1147</v>
      </c>
      <c r="Y1405" t="s">
        <v>92</v>
      </c>
      <c r="Z1405" t="s">
        <v>93</v>
      </c>
      <c r="AA1405" t="s">
        <v>94</v>
      </c>
      <c r="AB1405" t="s">
        <v>95</v>
      </c>
      <c r="AC1405" t="s">
        <v>95</v>
      </c>
      <c r="AD1405" t="s">
        <v>109</v>
      </c>
      <c r="AE1405" t="s">
        <v>95</v>
      </c>
      <c r="AH1405">
        <v>20522351033</v>
      </c>
      <c r="AI1405">
        <v>26</v>
      </c>
      <c r="AJ1405">
        <v>26</v>
      </c>
      <c r="AK1405" t="s">
        <v>5449</v>
      </c>
      <c r="AL1405">
        <v>1147</v>
      </c>
    </row>
    <row r="1406" spans="1:38">
      <c r="A1406">
        <v>3294316</v>
      </c>
      <c r="B1406" t="s">
        <v>5447</v>
      </c>
      <c r="C1406" t="s">
        <v>18</v>
      </c>
      <c r="D1406" t="s">
        <v>1061</v>
      </c>
      <c r="E1406">
        <v>2011</v>
      </c>
      <c r="F1406">
        <v>8</v>
      </c>
      <c r="G1406">
        <v>23</v>
      </c>
      <c r="H1406" t="s">
        <v>86</v>
      </c>
      <c r="I1406" t="s">
        <v>16</v>
      </c>
      <c r="J1406" t="s">
        <v>16</v>
      </c>
      <c r="K1406" t="s">
        <v>386</v>
      </c>
      <c r="L1406" t="s">
        <v>86</v>
      </c>
      <c r="M1406" t="s">
        <v>88</v>
      </c>
      <c r="N1406" s="50">
        <v>99999999</v>
      </c>
      <c r="O1406" s="51">
        <v>1903939</v>
      </c>
      <c r="P1406" t="s">
        <v>5448</v>
      </c>
      <c r="Q1406" t="s">
        <v>95</v>
      </c>
      <c r="R1406" t="s">
        <v>95</v>
      </c>
      <c r="S1406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406" s="53">
        <f>DATE(Tabla_Datos[[#This Row],[tAnio]],Tabla_Datos[[#This Row],[tMes]],Tabla_Datos[[#This Row],[tDia]])</f>
        <v>40778</v>
      </c>
      <c r="U1406" s="53" t="str">
        <f>IF(Tabla_Datos[[#This Row],[cProvincia]]="LIMA","LIMA","PROVINCIA")</f>
        <v>LIMA</v>
      </c>
      <c r="V1406" s="53" t="str">
        <f>MID(Tabla_Datos[[#This Row],[pTelefono]],1,SEARCH("-",Tabla_Datos[[#This Row],[pTelefono]],1)-1)</f>
        <v>1</v>
      </c>
      <c r="W1406" s="53" t="str">
        <f>MID(Tabla_Datos[[#This Row],[pTelefono]],SEARCH("-",Tabla_Datos[[#This Row],[pTelefono]],1)+1,LEN(Tabla_Datos[[#This Row],[pTelefono]]))</f>
        <v>2070860</v>
      </c>
      <c r="X1406" s="53" t="str">
        <f>CONCATENATE(Tabla_Datos[[#This Row],[TipUrb]]," ",Tabla_Datos[[#This Row],[Calle]]," ",Tabla_Datos[[#This Row],[NumCalle]])</f>
        <v>- DEL EJERCITO 1147</v>
      </c>
      <c r="Y1406" t="s">
        <v>92</v>
      </c>
      <c r="Z1406" t="s">
        <v>93</v>
      </c>
      <c r="AA1406" t="s">
        <v>94</v>
      </c>
      <c r="AB1406" t="s">
        <v>95</v>
      </c>
      <c r="AC1406" t="s">
        <v>95</v>
      </c>
      <c r="AD1406" t="s">
        <v>109</v>
      </c>
      <c r="AE1406" t="s">
        <v>95</v>
      </c>
      <c r="AH1406">
        <v>20522351033</v>
      </c>
      <c r="AI1406">
        <v>26</v>
      </c>
      <c r="AJ1406">
        <v>26</v>
      </c>
      <c r="AK1406" t="s">
        <v>5449</v>
      </c>
      <c r="AL1406">
        <v>1147</v>
      </c>
    </row>
    <row r="1407" spans="1:38">
      <c r="A1407">
        <v>3292796</v>
      </c>
      <c r="B1407" t="s">
        <v>5450</v>
      </c>
      <c r="C1407" t="s">
        <v>18</v>
      </c>
      <c r="D1407" t="s">
        <v>85</v>
      </c>
      <c r="E1407">
        <v>2011</v>
      </c>
      <c r="F1407">
        <v>8</v>
      </c>
      <c r="G1407">
        <v>23</v>
      </c>
      <c r="H1407" t="s">
        <v>86</v>
      </c>
      <c r="I1407" t="s">
        <v>16</v>
      </c>
      <c r="J1407" t="s">
        <v>16</v>
      </c>
      <c r="K1407" t="s">
        <v>165</v>
      </c>
      <c r="L1407" t="s">
        <v>86</v>
      </c>
      <c r="M1407" t="s">
        <v>88</v>
      </c>
      <c r="N1407" s="50">
        <v>99999999</v>
      </c>
      <c r="O1407" s="51">
        <v>2036196</v>
      </c>
      <c r="P1407" t="s">
        <v>5451</v>
      </c>
      <c r="Q1407" t="s">
        <v>5452</v>
      </c>
      <c r="R1407" t="s">
        <v>5453</v>
      </c>
      <c r="S1407" s="49" t="str">
        <f>CONCATENATE(Tabla_Datos[[#This Row],[Nombre_Cliente]]," ",Tabla_Datos[[#This Row],[ApellidoPaterno_Cliente]]," ",Tabla_Datos[[#This Row],[ApellidoMaterno_Cliente]])</f>
        <v>SABINA CONSUELO CARDENAS  VASQUEZ DE CACERES</v>
      </c>
      <c r="T1407" s="53">
        <f>DATE(Tabla_Datos[[#This Row],[tAnio]],Tabla_Datos[[#This Row],[tMes]],Tabla_Datos[[#This Row],[tDia]])</f>
        <v>40778</v>
      </c>
      <c r="U1407" s="53" t="str">
        <f>IF(Tabla_Datos[[#This Row],[cProvincia]]="LIMA","LIMA","PROVINCIA")</f>
        <v>LIMA</v>
      </c>
      <c r="V1407" s="53" t="str">
        <f>MID(Tabla_Datos[[#This Row],[pTelefono]],1,SEARCH("-",Tabla_Datos[[#This Row],[pTelefono]],1)-1)</f>
        <v>1</v>
      </c>
      <c r="W1407" s="53" t="str">
        <f>MID(Tabla_Datos[[#This Row],[pTelefono]],SEARCH("-",Tabla_Datos[[#This Row],[pTelefono]],1)+1,LEN(Tabla_Datos[[#This Row],[pTelefono]]))</f>
        <v>5351754</v>
      </c>
      <c r="X1407" s="53" t="str">
        <f>CONCATENATE(Tabla_Datos[[#This Row],[TipUrb]]," ",Tabla_Datos[[#This Row],[Calle]]," ",Tabla_Datos[[#This Row],[NumCalle]])</f>
        <v>UR   0</v>
      </c>
      <c r="Y1407" t="s">
        <v>92</v>
      </c>
      <c r="Z1407" t="s">
        <v>93</v>
      </c>
      <c r="AA1407" t="s">
        <v>94</v>
      </c>
      <c r="AB1407" t="s">
        <v>95</v>
      </c>
      <c r="AC1407" t="s">
        <v>95</v>
      </c>
      <c r="AD1407" t="s">
        <v>161</v>
      </c>
      <c r="AE1407" t="s">
        <v>1034</v>
      </c>
      <c r="AF1407">
        <v>20</v>
      </c>
      <c r="AG1407" s="51">
        <v>6841717</v>
      </c>
      <c r="AI1407">
        <v>26</v>
      </c>
      <c r="AJ1407">
        <v>26</v>
      </c>
      <c r="AK1407" t="s">
        <v>95</v>
      </c>
      <c r="AL1407">
        <v>0</v>
      </c>
    </row>
    <row r="1408" spans="1:38">
      <c r="A1408">
        <v>3292093</v>
      </c>
      <c r="B1408" t="s">
        <v>5454</v>
      </c>
      <c r="C1408" t="s">
        <v>20</v>
      </c>
      <c r="D1408" t="s">
        <v>85</v>
      </c>
      <c r="E1408">
        <v>2011</v>
      </c>
      <c r="F1408">
        <v>8</v>
      </c>
      <c r="G1408">
        <v>23</v>
      </c>
      <c r="H1408" t="s">
        <v>86</v>
      </c>
      <c r="I1408" t="s">
        <v>16</v>
      </c>
      <c r="J1408" t="s">
        <v>16</v>
      </c>
      <c r="K1408" t="s">
        <v>438</v>
      </c>
      <c r="L1408" t="s">
        <v>86</v>
      </c>
      <c r="M1408" t="s">
        <v>88</v>
      </c>
      <c r="N1408" s="50">
        <v>40198455</v>
      </c>
      <c r="O1408" s="51">
        <v>2048551</v>
      </c>
      <c r="P1408" t="s">
        <v>5455</v>
      </c>
      <c r="Q1408" t="s">
        <v>2828</v>
      </c>
      <c r="R1408" t="s">
        <v>5456</v>
      </c>
      <c r="S1408" s="49" t="str">
        <f>CONCATENATE(Tabla_Datos[[#This Row],[Nombre_Cliente]]," ",Tabla_Datos[[#This Row],[ApellidoPaterno_Cliente]]," ",Tabla_Datos[[#This Row],[ApellidoMaterno_Cliente]])</f>
        <v>EPIFANIA  QUISPE  DE SUCASAIRE</v>
      </c>
      <c r="T1408" s="53">
        <f>DATE(Tabla_Datos[[#This Row],[tAnio]],Tabla_Datos[[#This Row],[tMes]],Tabla_Datos[[#This Row],[tDia]])</f>
        <v>40778</v>
      </c>
      <c r="U1408" s="53" t="str">
        <f>IF(Tabla_Datos[[#This Row],[cProvincia]]="LIMA","LIMA","PROVINCIA")</f>
        <v>LIMA</v>
      </c>
      <c r="V1408" s="53" t="str">
        <f>MID(Tabla_Datos[[#This Row],[pTelefono]],1,SEARCH("-",Tabla_Datos[[#This Row],[pTelefono]],1)-1)</f>
        <v>1</v>
      </c>
      <c r="W1408" s="53" t="str">
        <f>MID(Tabla_Datos[[#This Row],[pTelefono]],SEARCH("-",Tabla_Datos[[#This Row],[pTelefono]],1)+1,LEN(Tabla_Datos[[#This Row],[pTelefono]]))</f>
        <v>4656922</v>
      </c>
      <c r="X1408" s="53" t="str">
        <f>CONCATENATE(Tabla_Datos[[#This Row],[TipUrb]]," ",Tabla_Datos[[#This Row],[Calle]]," ",Tabla_Datos[[#This Row],[NumCalle]])</f>
        <v>UR YACHAYHUASI 324</v>
      </c>
      <c r="Y1408" t="s">
        <v>92</v>
      </c>
      <c r="Z1408" t="s">
        <v>122</v>
      </c>
      <c r="AA1408" t="s">
        <v>123</v>
      </c>
      <c r="AB1408" t="s">
        <v>95</v>
      </c>
      <c r="AC1408" t="s">
        <v>95</v>
      </c>
      <c r="AD1408" t="s">
        <v>161</v>
      </c>
      <c r="AE1408" t="s">
        <v>95</v>
      </c>
      <c r="AF1408" t="s">
        <v>95</v>
      </c>
      <c r="AG1408" s="51">
        <v>25524325</v>
      </c>
      <c r="AI1408">
        <v>1</v>
      </c>
      <c r="AJ1408">
        <v>1</v>
      </c>
      <c r="AK1408" t="s">
        <v>5457</v>
      </c>
      <c r="AL1408">
        <v>324</v>
      </c>
    </row>
    <row r="1409" spans="1:38">
      <c r="A1409">
        <v>3289319</v>
      </c>
      <c r="B1409" t="s">
        <v>5458</v>
      </c>
      <c r="C1409" t="s">
        <v>18</v>
      </c>
      <c r="D1409" t="s">
        <v>143</v>
      </c>
      <c r="E1409">
        <v>2011</v>
      </c>
      <c r="F1409">
        <v>8</v>
      </c>
      <c r="G1409">
        <v>23</v>
      </c>
      <c r="H1409" t="s">
        <v>86</v>
      </c>
      <c r="I1409" t="s">
        <v>355</v>
      </c>
      <c r="J1409" t="s">
        <v>355</v>
      </c>
      <c r="K1409" t="s">
        <v>356</v>
      </c>
      <c r="L1409" t="s">
        <v>86</v>
      </c>
      <c r="M1409" t="s">
        <v>88</v>
      </c>
      <c r="O1409" s="51">
        <v>2054012</v>
      </c>
      <c r="P1409" t="s">
        <v>5459</v>
      </c>
      <c r="Q1409" t="s">
        <v>5460</v>
      </c>
      <c r="R1409" t="s">
        <v>5461</v>
      </c>
      <c r="S1409" s="49" t="str">
        <f>CONCATENATE(Tabla_Datos[[#This Row],[Nombre_Cliente]]," ",Tabla_Datos[[#This Row],[ApellidoPaterno_Cliente]]," ",Tabla_Datos[[#This Row],[ApellidoMaterno_Cliente]])</f>
        <v xml:space="preserve">PERCY   MORA   ARDILES  </v>
      </c>
      <c r="T1409" s="53">
        <f>DATE(Tabla_Datos[[#This Row],[tAnio]],Tabla_Datos[[#This Row],[tMes]],Tabla_Datos[[#This Row],[tDia]])</f>
        <v>40778</v>
      </c>
      <c r="U1409" s="53" t="str">
        <f>IF(Tabla_Datos[[#This Row],[cProvincia]]="LIMA","LIMA","PROVINCIA")</f>
        <v>PROVINCIA</v>
      </c>
      <c r="V1409" s="53" t="str">
        <f>MID(Tabla_Datos[[#This Row],[pTelefono]],1,SEARCH("-",Tabla_Datos[[#This Row],[pTelefono]],1)-1)</f>
        <v>84</v>
      </c>
      <c r="W1409" s="53" t="str">
        <f>MID(Tabla_Datos[[#This Row],[pTelefono]],SEARCH("-",Tabla_Datos[[#This Row],[pTelefono]],1)+1,LEN(Tabla_Datos[[#This Row],[pTelefono]]))</f>
        <v>974374855</v>
      </c>
      <c r="X1409" s="53" t="str">
        <f>CONCATENATE(Tabla_Datos[[#This Row],[TipUrb]]," ",Tabla_Datos[[#This Row],[Calle]]," ",Tabla_Datos[[#This Row],[NumCalle]])</f>
        <v>- . 0</v>
      </c>
      <c r="Y1409" t="s">
        <v>360</v>
      </c>
      <c r="Z1409" t="s">
        <v>3924</v>
      </c>
      <c r="AA1409" t="s">
        <v>3925</v>
      </c>
      <c r="AB1409" t="s">
        <v>95</v>
      </c>
      <c r="AC1409" t="s">
        <v>95</v>
      </c>
      <c r="AD1409" t="s">
        <v>109</v>
      </c>
      <c r="AE1409" t="s">
        <v>413</v>
      </c>
      <c r="AF1409">
        <v>15</v>
      </c>
      <c r="AG1409" s="51">
        <v>23998773</v>
      </c>
      <c r="AI1409">
        <v>35</v>
      </c>
      <c r="AJ1409">
        <v>35</v>
      </c>
      <c r="AK1409" t="s">
        <v>221</v>
      </c>
      <c r="AL1409">
        <v>0</v>
      </c>
    </row>
    <row r="1410" spans="1:38">
      <c r="A1410">
        <v>3289328</v>
      </c>
      <c r="B1410" t="s">
        <v>5462</v>
      </c>
      <c r="C1410" t="s">
        <v>18</v>
      </c>
      <c r="D1410" t="s">
        <v>143</v>
      </c>
      <c r="E1410">
        <v>2011</v>
      </c>
      <c r="F1410">
        <v>8</v>
      </c>
      <c r="G1410">
        <v>23</v>
      </c>
      <c r="H1410" t="s">
        <v>86</v>
      </c>
      <c r="I1410" t="s">
        <v>478</v>
      </c>
      <c r="J1410" t="s">
        <v>478</v>
      </c>
      <c r="K1410" t="s">
        <v>2846</v>
      </c>
      <c r="L1410" t="s">
        <v>86</v>
      </c>
      <c r="M1410" t="s">
        <v>88</v>
      </c>
      <c r="O1410" s="51">
        <v>2133706</v>
      </c>
      <c r="P1410" t="s">
        <v>2144</v>
      </c>
      <c r="Q1410" t="s">
        <v>1473</v>
      </c>
      <c r="R1410" t="s">
        <v>1211</v>
      </c>
      <c r="S1410" s="49" t="str">
        <f>CONCATENATE(Tabla_Datos[[#This Row],[Nombre_Cliente]]," ",Tabla_Datos[[#This Row],[ApellidoPaterno_Cliente]]," ",Tabla_Datos[[#This Row],[ApellidoMaterno_Cliente]])</f>
        <v>RICARDO BECERRA NAVARRO</v>
      </c>
      <c r="T1410" s="53">
        <f>DATE(Tabla_Datos[[#This Row],[tAnio]],Tabla_Datos[[#This Row],[tMes]],Tabla_Datos[[#This Row],[tDia]])</f>
        <v>40778</v>
      </c>
      <c r="U1410" s="53" t="str">
        <f>IF(Tabla_Datos[[#This Row],[cProvincia]]="LIMA","LIMA","PROVINCIA")</f>
        <v>PROVINCIA</v>
      </c>
      <c r="V1410" s="53" t="str">
        <f>MID(Tabla_Datos[[#This Row],[pTelefono]],1,SEARCH("-",Tabla_Datos[[#This Row],[pTelefono]],1)-1)</f>
        <v>42</v>
      </c>
      <c r="W1410" s="53" t="str">
        <f>MID(Tabla_Datos[[#This Row],[pTelefono]],SEARCH("-",Tabla_Datos[[#This Row],[pTelefono]],1)+1,LEN(Tabla_Datos[[#This Row],[pTelefono]]))</f>
        <v>527461</v>
      </c>
      <c r="X1410" s="53" t="str">
        <f>CONCATENATE(Tabla_Datos[[#This Row],[TipUrb]]," ",Tabla_Datos[[#This Row],[Calle]]," ",Tabla_Datos[[#This Row],[NumCalle]])</f>
        <v>BA INDEPENDENCIA 366</v>
      </c>
      <c r="Y1410" t="s">
        <v>484</v>
      </c>
      <c r="Z1410" t="s">
        <v>5463</v>
      </c>
      <c r="AA1410" t="s">
        <v>5464</v>
      </c>
      <c r="AB1410" t="s">
        <v>95</v>
      </c>
      <c r="AC1410" t="s">
        <v>95</v>
      </c>
      <c r="AD1410" t="s">
        <v>274</v>
      </c>
      <c r="AE1410" t="s">
        <v>95</v>
      </c>
      <c r="AG1410" s="51">
        <v>1104853</v>
      </c>
      <c r="AI1410">
        <v>35</v>
      </c>
      <c r="AJ1410">
        <v>35</v>
      </c>
      <c r="AK1410" t="s">
        <v>147</v>
      </c>
      <c r="AL1410">
        <v>366</v>
      </c>
    </row>
    <row r="1411" spans="1:38">
      <c r="A1411">
        <v>3289055</v>
      </c>
      <c r="B1411" t="s">
        <v>5465</v>
      </c>
      <c r="C1411" t="s">
        <v>19</v>
      </c>
      <c r="D1411" t="s">
        <v>143</v>
      </c>
      <c r="E1411">
        <v>2011</v>
      </c>
      <c r="F1411">
        <v>8</v>
      </c>
      <c r="G1411">
        <v>23</v>
      </c>
      <c r="H1411" t="s">
        <v>86</v>
      </c>
      <c r="I1411" t="s">
        <v>202</v>
      </c>
      <c r="J1411" t="s">
        <v>203</v>
      </c>
      <c r="K1411" t="s">
        <v>203</v>
      </c>
      <c r="L1411" t="s">
        <v>86</v>
      </c>
      <c r="M1411" t="s">
        <v>133</v>
      </c>
      <c r="N1411" s="50">
        <v>41914432</v>
      </c>
      <c r="O1411" s="51">
        <v>2198119</v>
      </c>
      <c r="P1411" t="s">
        <v>5466</v>
      </c>
      <c r="Q1411" t="s">
        <v>5467</v>
      </c>
      <c r="R1411" t="s">
        <v>2044</v>
      </c>
      <c r="S1411" s="49" t="str">
        <f>CONCATENATE(Tabla_Datos[[#This Row],[Nombre_Cliente]]," ",Tabla_Datos[[#This Row],[ApellidoPaterno_Cliente]]," ",Tabla_Datos[[#This Row],[ApellidoMaterno_Cliente]])</f>
        <v>TERESITA DE JESUS  TERAN PAUCAR</v>
      </c>
      <c r="T1411" s="53">
        <f>DATE(Tabla_Datos[[#This Row],[tAnio]],Tabla_Datos[[#This Row],[tMes]],Tabla_Datos[[#This Row],[tDia]])</f>
        <v>40778</v>
      </c>
      <c r="U1411" s="53" t="str">
        <f>IF(Tabla_Datos[[#This Row],[cProvincia]]="LIMA","LIMA","PROVINCIA")</f>
        <v>PROVINCIA</v>
      </c>
      <c r="V1411" s="53" t="str">
        <f>MID(Tabla_Datos[[#This Row],[pTelefono]],1,SEARCH("-",Tabla_Datos[[#This Row],[pTelefono]],1)-1)</f>
        <v>74</v>
      </c>
      <c r="W1411" s="53" t="str">
        <f>MID(Tabla_Datos[[#This Row],[pTelefono]],SEARCH("-",Tabla_Datos[[#This Row],[pTelefono]],1)+1,LEN(Tabla_Datos[[#This Row],[pTelefono]]))</f>
        <v>978254837</v>
      </c>
      <c r="X1411" s="53" t="str">
        <f>CONCATENATE(Tabla_Datos[[#This Row],[TipUrb]]," ",Tabla_Datos[[#This Row],[Calle]]," ",Tabla_Datos[[#This Row],[NumCalle]])</f>
        <v>PJ 9 DE OCTUBRE 360</v>
      </c>
      <c r="Y1411" t="s">
        <v>208</v>
      </c>
      <c r="Z1411" t="s">
        <v>152</v>
      </c>
      <c r="AA1411" t="s">
        <v>153</v>
      </c>
      <c r="AB1411" t="s">
        <v>95</v>
      </c>
      <c r="AC1411" t="s">
        <v>95</v>
      </c>
      <c r="AD1411" t="s">
        <v>429</v>
      </c>
      <c r="AE1411" t="s">
        <v>95</v>
      </c>
      <c r="AF1411" t="s">
        <v>95</v>
      </c>
      <c r="AG1411" s="51">
        <v>16615010</v>
      </c>
      <c r="AI1411">
        <v>1</v>
      </c>
      <c r="AJ1411">
        <v>1</v>
      </c>
      <c r="AK1411" t="s">
        <v>4995</v>
      </c>
      <c r="AL1411">
        <v>360</v>
      </c>
    </row>
    <row r="1412" spans="1:38">
      <c r="A1412">
        <v>3293486</v>
      </c>
      <c r="B1412" t="s">
        <v>5468</v>
      </c>
      <c r="C1412" t="s">
        <v>18</v>
      </c>
      <c r="D1412" t="s">
        <v>85</v>
      </c>
      <c r="E1412">
        <v>2011</v>
      </c>
      <c r="F1412">
        <v>8</v>
      </c>
      <c r="G1412">
        <v>23</v>
      </c>
      <c r="H1412" t="s">
        <v>86</v>
      </c>
      <c r="I1412" t="s">
        <v>355</v>
      </c>
      <c r="J1412" t="s">
        <v>355</v>
      </c>
      <c r="K1412" t="s">
        <v>356</v>
      </c>
      <c r="L1412" t="s">
        <v>86</v>
      </c>
      <c r="M1412" t="s">
        <v>594</v>
      </c>
      <c r="N1412" s="50">
        <v>23976964</v>
      </c>
      <c r="O1412" s="51">
        <v>2192185</v>
      </c>
      <c r="P1412" t="s">
        <v>5469</v>
      </c>
      <c r="Q1412" t="s">
        <v>5470</v>
      </c>
      <c r="R1412" t="s">
        <v>5471</v>
      </c>
      <c r="S1412" s="49" t="str">
        <f>CONCATENATE(Tabla_Datos[[#This Row],[Nombre_Cliente]]," ",Tabla_Datos[[#This Row],[ApellidoPaterno_Cliente]]," ",Tabla_Datos[[#This Row],[ApellidoMaterno_Cliente]])</f>
        <v>ENIQUE CHARCA ESCALANTE</v>
      </c>
      <c r="T1412" s="53">
        <f>DATE(Tabla_Datos[[#This Row],[tAnio]],Tabla_Datos[[#This Row],[tMes]],Tabla_Datos[[#This Row],[tDia]])</f>
        <v>40778</v>
      </c>
      <c r="U1412" s="53" t="str">
        <f>IF(Tabla_Datos[[#This Row],[cProvincia]]="LIMA","LIMA","PROVINCIA")</f>
        <v>PROVINCIA</v>
      </c>
      <c r="V1412" s="53" t="str">
        <f>MID(Tabla_Datos[[#This Row],[pTelefono]],1,SEARCH("-",Tabla_Datos[[#This Row],[pTelefono]],1)-1)</f>
        <v>84</v>
      </c>
      <c r="W1412" s="53" t="str">
        <f>MID(Tabla_Datos[[#This Row],[pTelefono]],SEARCH("-",Tabla_Datos[[#This Row],[pTelefono]],1)+1,LEN(Tabla_Datos[[#This Row],[pTelefono]]))</f>
        <v>974403056</v>
      </c>
      <c r="X1412" s="53" t="str">
        <f>CONCATENATE(Tabla_Datos[[#This Row],[TipUrb]]," ",Tabla_Datos[[#This Row],[Calle]]," ",Tabla_Datos[[#This Row],[NumCalle]])</f>
        <v>AH   0</v>
      </c>
      <c r="Y1412" t="s">
        <v>360</v>
      </c>
      <c r="Z1412" t="s">
        <v>93</v>
      </c>
      <c r="AA1412" t="s">
        <v>94</v>
      </c>
      <c r="AB1412" t="s">
        <v>95</v>
      </c>
      <c r="AC1412" t="s">
        <v>95</v>
      </c>
      <c r="AD1412" t="s">
        <v>96</v>
      </c>
      <c r="AE1412" t="s">
        <v>474</v>
      </c>
      <c r="AF1412">
        <v>17</v>
      </c>
      <c r="AG1412" s="51">
        <v>41748997</v>
      </c>
      <c r="AI1412" t="s">
        <v>867</v>
      </c>
      <c r="AJ1412" t="s">
        <v>867</v>
      </c>
      <c r="AK1412" t="s">
        <v>95</v>
      </c>
      <c r="AL1412">
        <v>0</v>
      </c>
    </row>
    <row r="1413" spans="1:38">
      <c r="A1413">
        <v>3290579</v>
      </c>
      <c r="B1413" t="s">
        <v>5472</v>
      </c>
      <c r="C1413" t="s">
        <v>19</v>
      </c>
      <c r="D1413" t="s">
        <v>143</v>
      </c>
      <c r="E1413">
        <v>2011</v>
      </c>
      <c r="F1413">
        <v>8</v>
      </c>
      <c r="G1413">
        <v>23</v>
      </c>
      <c r="H1413" t="s">
        <v>86</v>
      </c>
      <c r="I1413" t="s">
        <v>16</v>
      </c>
      <c r="J1413" t="s">
        <v>16</v>
      </c>
      <c r="K1413" t="s">
        <v>3450</v>
      </c>
      <c r="L1413" t="s">
        <v>86</v>
      </c>
      <c r="M1413" t="s">
        <v>88</v>
      </c>
      <c r="N1413" s="50">
        <v>18136886</v>
      </c>
      <c r="O1413" s="51">
        <v>2296036</v>
      </c>
      <c r="P1413" t="s">
        <v>2516</v>
      </c>
      <c r="Q1413" t="s">
        <v>1154</v>
      </c>
      <c r="R1413" t="s">
        <v>5473</v>
      </c>
      <c r="S1413" s="49" t="str">
        <f>CONCATENATE(Tabla_Datos[[#This Row],[Nombre_Cliente]]," ",Tabla_Datos[[#This Row],[ApellidoPaterno_Cliente]]," ",Tabla_Datos[[#This Row],[ApellidoMaterno_Cliente]])</f>
        <v>FELIPE ZAVALA CAHUA</v>
      </c>
      <c r="T1413" s="53">
        <f>DATE(Tabla_Datos[[#This Row],[tAnio]],Tabla_Datos[[#This Row],[tMes]],Tabla_Datos[[#This Row],[tDia]])</f>
        <v>40778</v>
      </c>
      <c r="U1413" s="53" t="str">
        <f>IF(Tabla_Datos[[#This Row],[cProvincia]]="LIMA","LIMA","PROVINCIA")</f>
        <v>LIMA</v>
      </c>
      <c r="V1413" s="53" t="str">
        <f>MID(Tabla_Datos[[#This Row],[pTelefono]],1,SEARCH("-",Tabla_Datos[[#This Row],[pTelefono]],1)-1)</f>
        <v>1</v>
      </c>
      <c r="W1413" s="53" t="str">
        <f>MID(Tabla_Datos[[#This Row],[pTelefono]],SEARCH("-",Tabla_Datos[[#This Row],[pTelefono]],1)+1,LEN(Tabla_Datos[[#This Row],[pTelefono]]))</f>
        <v>963738677</v>
      </c>
      <c r="X1413" s="53" t="str">
        <f>CONCATENATE(Tabla_Datos[[#This Row],[TipUrb]]," ",Tabla_Datos[[#This Row],[Calle]]," ",Tabla_Datos[[#This Row],[NumCalle]])</f>
        <v>UP . 0</v>
      </c>
      <c r="Y1413" t="s">
        <v>92</v>
      </c>
      <c r="Z1413" t="s">
        <v>152</v>
      </c>
      <c r="AA1413" t="s">
        <v>153</v>
      </c>
      <c r="AB1413" t="s">
        <v>95</v>
      </c>
      <c r="AC1413" t="s">
        <v>95</v>
      </c>
      <c r="AD1413" t="s">
        <v>286</v>
      </c>
      <c r="AE1413" t="s">
        <v>500</v>
      </c>
      <c r="AF1413">
        <v>2</v>
      </c>
      <c r="AG1413" s="51">
        <v>7891672</v>
      </c>
      <c r="AH1413" t="s">
        <v>95</v>
      </c>
      <c r="AI1413">
        <v>1</v>
      </c>
      <c r="AJ1413">
        <v>1</v>
      </c>
      <c r="AK1413" t="s">
        <v>221</v>
      </c>
      <c r="AL1413">
        <v>0</v>
      </c>
    </row>
    <row r="1414" spans="1:38">
      <c r="A1414">
        <v>3291952</v>
      </c>
      <c r="B1414" t="s">
        <v>5474</v>
      </c>
      <c r="C1414" t="s">
        <v>18</v>
      </c>
      <c r="D1414" t="s">
        <v>143</v>
      </c>
      <c r="E1414">
        <v>2011</v>
      </c>
      <c r="F1414">
        <v>8</v>
      </c>
      <c r="G1414">
        <v>23</v>
      </c>
      <c r="H1414" t="s">
        <v>86</v>
      </c>
      <c r="I1414" t="s">
        <v>355</v>
      </c>
      <c r="J1414" t="s">
        <v>5475</v>
      </c>
      <c r="K1414" t="s">
        <v>5476</v>
      </c>
      <c r="L1414" t="s">
        <v>86</v>
      </c>
      <c r="M1414" t="s">
        <v>594</v>
      </c>
      <c r="N1414" s="50">
        <v>40476057</v>
      </c>
      <c r="O1414" s="51">
        <v>2298631</v>
      </c>
      <c r="P1414" t="s">
        <v>541</v>
      </c>
      <c r="Q1414" t="s">
        <v>2055</v>
      </c>
      <c r="R1414" t="s">
        <v>785</v>
      </c>
      <c r="S1414" s="49" t="str">
        <f>CONCATENATE(Tabla_Datos[[#This Row],[Nombre_Cliente]]," ",Tabla_Datos[[#This Row],[ApellidoPaterno_Cliente]]," ",Tabla_Datos[[#This Row],[ApellidoMaterno_Cliente]])</f>
        <v>JOSE CARLOS LA TORRE SALAZAR</v>
      </c>
      <c r="T1414" s="53">
        <f>DATE(Tabla_Datos[[#This Row],[tAnio]],Tabla_Datos[[#This Row],[tMes]],Tabla_Datos[[#This Row],[tDia]])</f>
        <v>40778</v>
      </c>
      <c r="U1414" s="53" t="str">
        <f>IF(Tabla_Datos[[#This Row],[cProvincia]]="LIMA","LIMA","PROVINCIA")</f>
        <v>PROVINCIA</v>
      </c>
      <c r="V1414" s="53" t="str">
        <f>MID(Tabla_Datos[[#This Row],[pTelefono]],1,SEARCH("-",Tabla_Datos[[#This Row],[pTelefono]],1)-1)</f>
        <v>84</v>
      </c>
      <c r="W1414" s="53" t="str">
        <f>MID(Tabla_Datos[[#This Row],[pTelefono]],SEARCH("-",Tabla_Datos[[#This Row],[pTelefono]],1)+1,LEN(Tabla_Datos[[#This Row],[pTelefono]]))</f>
        <v>984323285</v>
      </c>
      <c r="X1414" s="53" t="str">
        <f>CONCATENATE(Tabla_Datos[[#This Row],[TipUrb]]," ",Tabla_Datos[[#This Row],[Calle]]," ",Tabla_Datos[[#This Row],[NumCalle]])</f>
        <v xml:space="preserve">  LEONIDAS RODRIGUEZ FIGUE 304</v>
      </c>
      <c r="Y1414" t="s">
        <v>360</v>
      </c>
      <c r="Z1414" t="s">
        <v>181</v>
      </c>
      <c r="AA1414" t="s">
        <v>182</v>
      </c>
      <c r="AB1414" t="s">
        <v>95</v>
      </c>
      <c r="AC1414" t="s">
        <v>95</v>
      </c>
      <c r="AD1414" t="s">
        <v>95</v>
      </c>
      <c r="AE1414" t="s">
        <v>95</v>
      </c>
      <c r="AG1414" s="51">
        <v>24367259</v>
      </c>
      <c r="AI1414" t="s">
        <v>5477</v>
      </c>
      <c r="AJ1414" t="s">
        <v>5477</v>
      </c>
      <c r="AK1414" t="s">
        <v>5478</v>
      </c>
      <c r="AL1414">
        <v>304</v>
      </c>
    </row>
    <row r="1415" spans="1:38">
      <c r="A1415">
        <v>3292170</v>
      </c>
      <c r="B1415" t="s">
        <v>5479</v>
      </c>
      <c r="C1415" t="s">
        <v>20</v>
      </c>
      <c r="D1415" t="s">
        <v>143</v>
      </c>
      <c r="E1415">
        <v>2011</v>
      </c>
      <c r="F1415">
        <v>8</v>
      </c>
      <c r="G1415">
        <v>23</v>
      </c>
      <c r="H1415" t="s">
        <v>86</v>
      </c>
      <c r="I1415" t="s">
        <v>132</v>
      </c>
      <c r="J1415" t="s">
        <v>425</v>
      </c>
      <c r="K1415" t="s">
        <v>425</v>
      </c>
      <c r="L1415" t="s">
        <v>86</v>
      </c>
      <c r="M1415" t="s">
        <v>133</v>
      </c>
      <c r="N1415" s="50">
        <v>2848952</v>
      </c>
      <c r="O1415" s="51">
        <v>2308678</v>
      </c>
      <c r="P1415" t="s">
        <v>5480</v>
      </c>
      <c r="Q1415" t="s">
        <v>2553</v>
      </c>
      <c r="R1415" t="s">
        <v>5481</v>
      </c>
      <c r="S1415" s="49" t="str">
        <f>CONCATENATE(Tabla_Datos[[#This Row],[Nombre_Cliente]]," ",Tabla_Datos[[#This Row],[ApellidoPaterno_Cliente]]," ",Tabla_Datos[[#This Row],[ApellidoMaterno_Cliente]])</f>
        <v>CRISTYAN ARTURO DIOSES TUME</v>
      </c>
      <c r="T1415" s="53">
        <f>DATE(Tabla_Datos[[#This Row],[tAnio]],Tabla_Datos[[#This Row],[tMes]],Tabla_Datos[[#This Row],[tDia]])</f>
        <v>40778</v>
      </c>
      <c r="U1415" s="53" t="str">
        <f>IF(Tabla_Datos[[#This Row],[cProvincia]]="LIMA","LIMA","PROVINCIA")</f>
        <v>PROVINCIA</v>
      </c>
      <c r="V1415" s="53" t="str">
        <f>MID(Tabla_Datos[[#This Row],[pTelefono]],1,SEARCH("-",Tabla_Datos[[#This Row],[pTelefono]],1)-1)</f>
        <v>73</v>
      </c>
      <c r="W1415" s="53" t="str">
        <f>MID(Tabla_Datos[[#This Row],[pTelefono]],SEARCH("-",Tabla_Datos[[#This Row],[pTelefono]],1)+1,LEN(Tabla_Datos[[#This Row],[pTelefono]]))</f>
        <v>15863949</v>
      </c>
      <c r="X1415" s="53" t="str">
        <f>CONCATENATE(Tabla_Datos[[#This Row],[TipUrb]]," ",Tabla_Datos[[#This Row],[Calle]]," ",Tabla_Datos[[#This Row],[NumCalle]])</f>
        <v>- SUCRE 926</v>
      </c>
      <c r="Y1415" t="s">
        <v>137</v>
      </c>
      <c r="Z1415" t="s">
        <v>152</v>
      </c>
      <c r="AA1415" t="s">
        <v>153</v>
      </c>
      <c r="AB1415" t="s">
        <v>95</v>
      </c>
      <c r="AC1415" t="s">
        <v>95</v>
      </c>
      <c r="AD1415" t="s">
        <v>109</v>
      </c>
      <c r="AE1415" t="s">
        <v>95</v>
      </c>
      <c r="AF1415" t="s">
        <v>95</v>
      </c>
      <c r="AG1415" s="51">
        <v>43399635</v>
      </c>
      <c r="AH1415" t="s">
        <v>95</v>
      </c>
      <c r="AI1415">
        <v>1</v>
      </c>
      <c r="AJ1415">
        <v>1</v>
      </c>
      <c r="AK1415" t="s">
        <v>5482</v>
      </c>
      <c r="AL1415">
        <v>926</v>
      </c>
    </row>
    <row r="1416" spans="1:38">
      <c r="A1416">
        <v>3290640</v>
      </c>
      <c r="B1416" t="s">
        <v>5483</v>
      </c>
      <c r="C1416" t="s">
        <v>18</v>
      </c>
      <c r="D1416" t="s">
        <v>85</v>
      </c>
      <c r="E1416">
        <v>2011</v>
      </c>
      <c r="F1416">
        <v>8</v>
      </c>
      <c r="G1416">
        <v>23</v>
      </c>
      <c r="H1416" t="s">
        <v>86</v>
      </c>
      <c r="I1416" t="s">
        <v>16</v>
      </c>
      <c r="J1416" t="s">
        <v>16</v>
      </c>
      <c r="K1416" t="s">
        <v>126</v>
      </c>
      <c r="L1416" t="s">
        <v>86</v>
      </c>
      <c r="M1416" t="s">
        <v>88</v>
      </c>
      <c r="N1416" s="50">
        <v>8877689</v>
      </c>
      <c r="O1416" s="51">
        <v>2311708</v>
      </c>
      <c r="P1416" t="s">
        <v>5484</v>
      </c>
      <c r="Q1416" t="s">
        <v>5485</v>
      </c>
      <c r="R1416" t="s">
        <v>2365</v>
      </c>
      <c r="S1416" s="49" t="str">
        <f>CONCATENATE(Tabla_Datos[[#This Row],[Nombre_Cliente]]," ",Tabla_Datos[[#This Row],[ApellidoPaterno_Cliente]]," ",Tabla_Datos[[#This Row],[ApellidoMaterno_Cliente]])</f>
        <v xml:space="preserve">ALICIA ROSARIO  GAMARRA  CALDERON </v>
      </c>
      <c r="T1416" s="53">
        <f>DATE(Tabla_Datos[[#This Row],[tAnio]],Tabla_Datos[[#This Row],[tMes]],Tabla_Datos[[#This Row],[tDia]])</f>
        <v>40778</v>
      </c>
      <c r="U1416" s="53" t="str">
        <f>IF(Tabla_Datos[[#This Row],[cProvincia]]="LIMA","LIMA","PROVINCIA")</f>
        <v>LIMA</v>
      </c>
      <c r="V1416" s="53" t="str">
        <f>MID(Tabla_Datos[[#This Row],[pTelefono]],1,SEARCH("-",Tabla_Datos[[#This Row],[pTelefono]],1)-1)</f>
        <v>1</v>
      </c>
      <c r="W1416" s="53" t="str">
        <f>MID(Tabla_Datos[[#This Row],[pTelefono]],SEARCH("-",Tabla_Datos[[#This Row],[pTelefono]],1)+1,LEN(Tabla_Datos[[#This Row],[pTelefono]]))</f>
        <v>991911868</v>
      </c>
      <c r="X1416" s="53" t="str">
        <f>CONCATENATE(Tabla_Datos[[#This Row],[TipUrb]]," ",Tabla_Datos[[#This Row],[Calle]]," ",Tabla_Datos[[#This Row],[NumCalle]])</f>
        <v>AH JOSE OLAYA 0</v>
      </c>
      <c r="Y1416" t="s">
        <v>92</v>
      </c>
      <c r="Z1416" t="s">
        <v>93</v>
      </c>
      <c r="AA1416" t="s">
        <v>94</v>
      </c>
      <c r="AB1416" t="s">
        <v>95</v>
      </c>
      <c r="AC1416" t="s">
        <v>95</v>
      </c>
      <c r="AD1416" t="s">
        <v>96</v>
      </c>
      <c r="AE1416" t="s">
        <v>1765</v>
      </c>
      <c r="AF1416">
        <v>17</v>
      </c>
      <c r="AG1416" s="51">
        <v>8794223</v>
      </c>
      <c r="AI1416">
        <v>26</v>
      </c>
      <c r="AJ1416">
        <v>26</v>
      </c>
      <c r="AK1416" t="s">
        <v>110</v>
      </c>
      <c r="AL1416">
        <v>0</v>
      </c>
    </row>
    <row r="1417" spans="1:38">
      <c r="A1417">
        <v>3264993</v>
      </c>
      <c r="B1417" t="s">
        <v>5486</v>
      </c>
      <c r="C1417" t="s">
        <v>19</v>
      </c>
      <c r="D1417" t="s">
        <v>85</v>
      </c>
      <c r="E1417">
        <v>2011</v>
      </c>
      <c r="F1417">
        <v>8</v>
      </c>
      <c r="G1417">
        <v>23</v>
      </c>
      <c r="H1417" t="s">
        <v>144</v>
      </c>
      <c r="I1417" t="s">
        <v>16</v>
      </c>
      <c r="J1417" t="s">
        <v>16</v>
      </c>
      <c r="K1417" t="s">
        <v>157</v>
      </c>
      <c r="L1417" t="s">
        <v>86</v>
      </c>
      <c r="M1417" t="s">
        <v>88</v>
      </c>
      <c r="N1417" s="50">
        <v>9854201</v>
      </c>
      <c r="O1417" s="51">
        <v>2317278</v>
      </c>
      <c r="P1417" t="s">
        <v>5487</v>
      </c>
      <c r="Q1417" t="s">
        <v>3442</v>
      </c>
      <c r="R1417" t="s">
        <v>5488</v>
      </c>
      <c r="S1417" s="49" t="str">
        <f>CONCATENATE(Tabla_Datos[[#This Row],[Nombre_Cliente]]," ",Tabla_Datos[[#This Row],[ApellidoPaterno_Cliente]]," ",Tabla_Datos[[#This Row],[ApellidoMaterno_Cliente]])</f>
        <v>CELESTINA EUDOMILIA MOTTA VDA DE MALCA</v>
      </c>
      <c r="T1417" s="53">
        <f>DATE(Tabla_Datos[[#This Row],[tAnio]],Tabla_Datos[[#This Row],[tMes]],Tabla_Datos[[#This Row],[tDia]])</f>
        <v>40778</v>
      </c>
      <c r="U1417" s="53" t="str">
        <f>IF(Tabla_Datos[[#This Row],[cProvincia]]="LIMA","LIMA","PROVINCIA")</f>
        <v>LIMA</v>
      </c>
      <c r="V1417" s="53" t="str">
        <f>MID(Tabla_Datos[[#This Row],[pTelefono]],1,SEARCH("-",Tabla_Datos[[#This Row],[pTelefono]],1)-1)</f>
        <v>1</v>
      </c>
      <c r="W1417" s="53" t="str">
        <f>MID(Tabla_Datos[[#This Row],[pTelefono]],SEARCH("-",Tabla_Datos[[#This Row],[pTelefono]],1)+1,LEN(Tabla_Datos[[#This Row],[pTelefono]]))</f>
        <v>996550435</v>
      </c>
      <c r="X1417" s="53" t="str">
        <f>CONCATENATE(Tabla_Datos[[#This Row],[TipUrb]]," ",Tabla_Datos[[#This Row],[Calle]]," ",Tabla_Datos[[#This Row],[NumCalle]])</f>
        <v>UR DELGADO, HONORIO 401</v>
      </c>
      <c r="Y1417" t="s">
        <v>92</v>
      </c>
      <c r="Z1417" t="s">
        <v>122</v>
      </c>
      <c r="AA1417" t="s">
        <v>123</v>
      </c>
      <c r="AB1417">
        <v>2</v>
      </c>
      <c r="AC1417" t="s">
        <v>95</v>
      </c>
      <c r="AD1417" t="s">
        <v>161</v>
      </c>
      <c r="AE1417" t="s">
        <v>95</v>
      </c>
      <c r="AF1417" t="s">
        <v>95</v>
      </c>
      <c r="AG1417" s="51">
        <v>8616299</v>
      </c>
      <c r="AH1417" t="s">
        <v>95</v>
      </c>
      <c r="AI1417">
        <v>1</v>
      </c>
      <c r="AJ1417">
        <v>1</v>
      </c>
      <c r="AK1417" t="s">
        <v>5489</v>
      </c>
      <c r="AL1417">
        <v>401</v>
      </c>
    </row>
    <row r="1418" spans="1:38">
      <c r="A1418">
        <v>3265469</v>
      </c>
      <c r="B1418" t="s">
        <v>5490</v>
      </c>
      <c r="C1418" t="s">
        <v>19</v>
      </c>
      <c r="D1418" t="s">
        <v>143</v>
      </c>
      <c r="E1418">
        <v>2011</v>
      </c>
      <c r="F1418">
        <v>8</v>
      </c>
      <c r="G1418">
        <v>23</v>
      </c>
      <c r="H1418" t="s">
        <v>86</v>
      </c>
      <c r="I1418" t="s">
        <v>16</v>
      </c>
      <c r="J1418" t="s">
        <v>16</v>
      </c>
      <c r="K1418" t="s">
        <v>496</v>
      </c>
      <c r="L1418" t="s">
        <v>86</v>
      </c>
      <c r="M1418" t="s">
        <v>88</v>
      </c>
      <c r="N1418" s="50">
        <v>7926263</v>
      </c>
      <c r="O1418" s="51">
        <v>2317654</v>
      </c>
      <c r="P1418" t="s">
        <v>1591</v>
      </c>
      <c r="Q1418" t="s">
        <v>2635</v>
      </c>
      <c r="R1418" t="s">
        <v>5491</v>
      </c>
      <c r="S1418" s="49" t="str">
        <f>CONCATENATE(Tabla_Datos[[#This Row],[Nombre_Cliente]]," ",Tabla_Datos[[#This Row],[ApellidoPaterno_Cliente]]," ",Tabla_Datos[[#This Row],[ApellidoMaterno_Cliente]])</f>
        <v>JOSE LUIS MAYORGA HUIZ</v>
      </c>
      <c r="T1418" s="53">
        <f>DATE(Tabla_Datos[[#This Row],[tAnio]],Tabla_Datos[[#This Row],[tMes]],Tabla_Datos[[#This Row],[tDia]])</f>
        <v>40778</v>
      </c>
      <c r="U1418" s="53" t="str">
        <f>IF(Tabla_Datos[[#This Row],[cProvincia]]="LIMA","LIMA","PROVINCIA")</f>
        <v>LIMA</v>
      </c>
      <c r="V1418" s="53" t="str">
        <f>MID(Tabla_Datos[[#This Row],[pTelefono]],1,SEARCH("-",Tabla_Datos[[#This Row],[pTelefono]],1)-1)</f>
        <v>1</v>
      </c>
      <c r="W1418" s="53" t="str">
        <f>MID(Tabla_Datos[[#This Row],[pTelefono]],SEARCH("-",Tabla_Datos[[#This Row],[pTelefono]],1)+1,LEN(Tabla_Datos[[#This Row],[pTelefono]]))</f>
        <v>986497668</v>
      </c>
      <c r="X1418" s="53" t="str">
        <f>CONCATENATE(Tabla_Datos[[#This Row],[TipUrb]]," ",Tabla_Datos[[#This Row],[Calle]]," ",Tabla_Datos[[#This Row],[NumCalle]])</f>
        <v>- . 0</v>
      </c>
      <c r="Y1418" t="s">
        <v>92</v>
      </c>
      <c r="Z1418" t="s">
        <v>152</v>
      </c>
      <c r="AA1418" t="s">
        <v>153</v>
      </c>
      <c r="AB1418" t="s">
        <v>95</v>
      </c>
      <c r="AC1418" t="s">
        <v>95</v>
      </c>
      <c r="AD1418" t="s">
        <v>109</v>
      </c>
      <c r="AE1418" t="s">
        <v>500</v>
      </c>
      <c r="AF1418">
        <v>7</v>
      </c>
      <c r="AG1418" s="51">
        <v>80076066</v>
      </c>
      <c r="AH1418" t="s">
        <v>95</v>
      </c>
      <c r="AI1418">
        <v>1</v>
      </c>
      <c r="AJ1418">
        <v>1</v>
      </c>
      <c r="AK1418" t="s">
        <v>221</v>
      </c>
      <c r="AL1418">
        <v>0</v>
      </c>
    </row>
    <row r="1419" spans="1:38">
      <c r="A1419">
        <v>3269580</v>
      </c>
      <c r="B1419" t="s">
        <v>5492</v>
      </c>
      <c r="C1419" t="s">
        <v>20</v>
      </c>
      <c r="D1419" t="s">
        <v>85</v>
      </c>
      <c r="E1419">
        <v>2011</v>
      </c>
      <c r="F1419">
        <v>8</v>
      </c>
      <c r="G1419">
        <v>23</v>
      </c>
      <c r="H1419" t="s">
        <v>86</v>
      </c>
      <c r="I1419" t="s">
        <v>16</v>
      </c>
      <c r="J1419" t="s">
        <v>16</v>
      </c>
      <c r="K1419" t="s">
        <v>308</v>
      </c>
      <c r="L1419" t="s">
        <v>86</v>
      </c>
      <c r="M1419" t="s">
        <v>88</v>
      </c>
      <c r="O1419" s="51">
        <v>2320206</v>
      </c>
      <c r="P1419" t="s">
        <v>5493</v>
      </c>
      <c r="Q1419" t="s">
        <v>421</v>
      </c>
      <c r="R1419" t="s">
        <v>2054</v>
      </c>
      <c r="S1419" s="49" t="str">
        <f>CONCATENATE(Tabla_Datos[[#This Row],[Nombre_Cliente]]," ",Tabla_Datos[[#This Row],[ApellidoPaterno_Cliente]]," ",Tabla_Datos[[#This Row],[ApellidoMaterno_Cliente]])</f>
        <v>HILDA GIOVANNA LOPEZ MEZA</v>
      </c>
      <c r="T1419" s="53">
        <f>DATE(Tabla_Datos[[#This Row],[tAnio]],Tabla_Datos[[#This Row],[tMes]],Tabla_Datos[[#This Row],[tDia]])</f>
        <v>40778</v>
      </c>
      <c r="U1419" s="53" t="str">
        <f>IF(Tabla_Datos[[#This Row],[cProvincia]]="LIMA","LIMA","PROVINCIA")</f>
        <v>LIMA</v>
      </c>
      <c r="V1419" s="53" t="str">
        <f>MID(Tabla_Datos[[#This Row],[pTelefono]],1,SEARCH("-",Tabla_Datos[[#This Row],[pTelefono]],1)-1)</f>
        <v>1</v>
      </c>
      <c r="W1419" s="53" t="str">
        <f>MID(Tabla_Datos[[#This Row],[pTelefono]],SEARCH("-",Tabla_Datos[[#This Row],[pTelefono]],1)+1,LEN(Tabla_Datos[[#This Row],[pTelefono]]))</f>
        <v>12549290</v>
      </c>
      <c r="X1419" s="53" t="str">
        <f>CONCATENATE(Tabla_Datos[[#This Row],[TipUrb]]," ",Tabla_Datos[[#This Row],[Calle]]," ",Tabla_Datos[[#This Row],[NumCalle]])</f>
        <v xml:space="preserve">  LOS PINOS 262</v>
      </c>
      <c r="Y1419" t="s">
        <v>92</v>
      </c>
      <c r="Z1419" t="s">
        <v>122</v>
      </c>
      <c r="AA1419" t="s">
        <v>123</v>
      </c>
      <c r="AB1419">
        <v>1</v>
      </c>
      <c r="AC1419" t="s">
        <v>95</v>
      </c>
      <c r="AD1419" t="s">
        <v>95</v>
      </c>
      <c r="AE1419" t="s">
        <v>95</v>
      </c>
      <c r="AF1419" t="s">
        <v>95</v>
      </c>
      <c r="AG1419" s="51">
        <v>8886382</v>
      </c>
      <c r="AH1419" t="s">
        <v>95</v>
      </c>
      <c r="AI1419">
        <v>1</v>
      </c>
      <c r="AJ1419">
        <v>1</v>
      </c>
      <c r="AK1419" t="s">
        <v>841</v>
      </c>
      <c r="AL1419">
        <v>262</v>
      </c>
    </row>
    <row r="1420" spans="1:38">
      <c r="A1420">
        <v>3268926</v>
      </c>
      <c r="B1420" t="s">
        <v>5494</v>
      </c>
      <c r="C1420" t="s">
        <v>19</v>
      </c>
      <c r="D1420" t="s">
        <v>85</v>
      </c>
      <c r="E1420">
        <v>2011</v>
      </c>
      <c r="F1420">
        <v>8</v>
      </c>
      <c r="G1420">
        <v>23</v>
      </c>
      <c r="H1420" t="s">
        <v>144</v>
      </c>
      <c r="I1420" t="s">
        <v>16</v>
      </c>
      <c r="J1420" t="s">
        <v>16</v>
      </c>
      <c r="K1420" t="s">
        <v>16</v>
      </c>
      <c r="L1420" t="s">
        <v>86</v>
      </c>
      <c r="M1420" t="s">
        <v>88</v>
      </c>
      <c r="N1420" s="50">
        <v>32846238</v>
      </c>
      <c r="O1420" s="51">
        <v>2319897</v>
      </c>
      <c r="P1420" t="s">
        <v>2978</v>
      </c>
      <c r="Q1420" t="s">
        <v>159</v>
      </c>
      <c r="R1420" t="s">
        <v>5495</v>
      </c>
      <c r="S1420" s="49" t="str">
        <f>CONCATENATE(Tabla_Datos[[#This Row],[Nombre_Cliente]]," ",Tabla_Datos[[#This Row],[ApellidoPaterno_Cliente]]," ",Tabla_Datos[[#This Row],[ApellidoMaterno_Cliente]])</f>
        <v>FERNANDO CHAVEZ ALARCO</v>
      </c>
      <c r="T1420" s="53">
        <f>DATE(Tabla_Datos[[#This Row],[tAnio]],Tabla_Datos[[#This Row],[tMes]],Tabla_Datos[[#This Row],[tDia]])</f>
        <v>40778</v>
      </c>
      <c r="U1420" s="53" t="str">
        <f>IF(Tabla_Datos[[#This Row],[cProvincia]]="LIMA","LIMA","PROVINCIA")</f>
        <v>LIMA</v>
      </c>
      <c r="V1420" s="53" t="str">
        <f>MID(Tabla_Datos[[#This Row],[pTelefono]],1,SEARCH("-",Tabla_Datos[[#This Row],[pTelefono]],1)-1)</f>
        <v>1</v>
      </c>
      <c r="W1420" s="53" t="str">
        <f>MID(Tabla_Datos[[#This Row],[pTelefono]],SEARCH("-",Tabla_Datos[[#This Row],[pTelefono]],1)+1,LEN(Tabla_Datos[[#This Row],[pTelefono]]))</f>
        <v>996873783</v>
      </c>
      <c r="X1420" s="53" t="str">
        <f>CONCATENATE(Tabla_Datos[[#This Row],[TipUrb]]," ",Tabla_Datos[[#This Row],[Calle]]," ",Tabla_Datos[[#This Row],[NumCalle]])</f>
        <v xml:space="preserve">  DE PIEROLA, NICOLAS 1755</v>
      </c>
      <c r="Y1420" t="s">
        <v>92</v>
      </c>
      <c r="Z1420" t="s">
        <v>122</v>
      </c>
      <c r="AA1420" t="s">
        <v>123</v>
      </c>
      <c r="AB1420" t="s">
        <v>95</v>
      </c>
      <c r="AC1420" t="s">
        <v>95</v>
      </c>
      <c r="AD1420" t="s">
        <v>95</v>
      </c>
      <c r="AE1420" t="s">
        <v>95</v>
      </c>
      <c r="AF1420" t="s">
        <v>95</v>
      </c>
      <c r="AG1420" s="51">
        <v>7335193</v>
      </c>
      <c r="AH1420" t="s">
        <v>95</v>
      </c>
      <c r="AI1420">
        <v>1</v>
      </c>
      <c r="AJ1420">
        <v>1</v>
      </c>
      <c r="AK1420" t="s">
        <v>5496</v>
      </c>
      <c r="AL1420">
        <v>1755</v>
      </c>
    </row>
    <row r="1421" spans="1:38">
      <c r="A1421">
        <v>3269455</v>
      </c>
      <c r="B1421" t="s">
        <v>5497</v>
      </c>
      <c r="C1421" t="s">
        <v>20</v>
      </c>
      <c r="D1421" t="s">
        <v>85</v>
      </c>
      <c r="E1421">
        <v>2011</v>
      </c>
      <c r="F1421">
        <v>8</v>
      </c>
      <c r="G1421">
        <v>23</v>
      </c>
      <c r="H1421" t="s">
        <v>86</v>
      </c>
      <c r="I1421" t="s">
        <v>16</v>
      </c>
      <c r="J1421" t="s">
        <v>16</v>
      </c>
      <c r="K1421" t="s">
        <v>438</v>
      </c>
      <c r="L1421" t="s">
        <v>86</v>
      </c>
      <c r="M1421" t="s">
        <v>88</v>
      </c>
      <c r="N1421" s="50">
        <v>25533258</v>
      </c>
      <c r="O1421" s="51">
        <v>2320134</v>
      </c>
      <c r="P1421" t="s">
        <v>5498</v>
      </c>
      <c r="Q1421" t="s">
        <v>3777</v>
      </c>
      <c r="R1421" t="s">
        <v>533</v>
      </c>
      <c r="S1421" s="49" t="str">
        <f>CONCATENATE(Tabla_Datos[[#This Row],[Nombre_Cliente]]," ",Tabla_Datos[[#This Row],[ApellidoPaterno_Cliente]]," ",Tabla_Datos[[#This Row],[ApellidoMaterno_Cliente]])</f>
        <v>CHRISTIAN PAUL MONTERO VERA</v>
      </c>
      <c r="T1421" s="53">
        <f>DATE(Tabla_Datos[[#This Row],[tAnio]],Tabla_Datos[[#This Row],[tMes]],Tabla_Datos[[#This Row],[tDia]])</f>
        <v>40778</v>
      </c>
      <c r="U1421" s="53" t="str">
        <f>IF(Tabla_Datos[[#This Row],[cProvincia]]="LIMA","LIMA","PROVINCIA")</f>
        <v>LIMA</v>
      </c>
      <c r="V1421" s="53" t="str">
        <f>MID(Tabla_Datos[[#This Row],[pTelefono]],1,SEARCH("-",Tabla_Datos[[#This Row],[pTelefono]],1)-1)</f>
        <v>1</v>
      </c>
      <c r="W1421" s="53" t="str">
        <f>MID(Tabla_Datos[[#This Row],[pTelefono]],SEARCH("-",Tabla_Datos[[#This Row],[pTelefono]],1)+1,LEN(Tabla_Datos[[#This Row],[pTelefono]]))</f>
        <v>948082309</v>
      </c>
      <c r="X1421" s="53" t="str">
        <f>CONCATENATE(Tabla_Datos[[#This Row],[TipUrb]]," ",Tabla_Datos[[#This Row],[Calle]]," ",Tabla_Datos[[#This Row],[NumCalle]])</f>
        <v>AH . 0</v>
      </c>
      <c r="Y1421" t="s">
        <v>92</v>
      </c>
      <c r="Z1421" t="s">
        <v>122</v>
      </c>
      <c r="AA1421" t="s">
        <v>123</v>
      </c>
      <c r="AB1421" t="s">
        <v>95</v>
      </c>
      <c r="AC1421" t="s">
        <v>95</v>
      </c>
      <c r="AD1421" t="s">
        <v>96</v>
      </c>
      <c r="AE1421" t="s">
        <v>361</v>
      </c>
      <c r="AF1421">
        <v>19</v>
      </c>
      <c r="AG1421" s="51">
        <v>80389903</v>
      </c>
      <c r="AH1421" t="s">
        <v>95</v>
      </c>
      <c r="AI1421">
        <v>1</v>
      </c>
      <c r="AJ1421">
        <v>1</v>
      </c>
      <c r="AK1421" t="s">
        <v>221</v>
      </c>
      <c r="AL1421">
        <v>0</v>
      </c>
    </row>
    <row r="1422" spans="1:38">
      <c r="A1422">
        <v>3270734</v>
      </c>
      <c r="B1422" t="s">
        <v>5499</v>
      </c>
      <c r="C1422" t="s">
        <v>20</v>
      </c>
      <c r="D1422" t="s">
        <v>224</v>
      </c>
      <c r="E1422">
        <v>2011</v>
      </c>
      <c r="F1422">
        <v>8</v>
      </c>
      <c r="G1422">
        <v>23</v>
      </c>
      <c r="H1422" t="s">
        <v>144</v>
      </c>
      <c r="I1422" t="s">
        <v>16</v>
      </c>
      <c r="J1422" t="s">
        <v>16</v>
      </c>
      <c r="K1422" t="s">
        <v>265</v>
      </c>
      <c r="L1422" t="s">
        <v>144</v>
      </c>
      <c r="M1422" t="s">
        <v>88</v>
      </c>
      <c r="N1422" s="50">
        <v>20000130</v>
      </c>
      <c r="O1422" s="51">
        <v>2320868</v>
      </c>
      <c r="P1422" t="s">
        <v>5500</v>
      </c>
      <c r="Q1422" t="s">
        <v>95</v>
      </c>
      <c r="R1422" t="s">
        <v>95</v>
      </c>
      <c r="S1422" s="49" t="str">
        <f>CONCATENATE(Tabla_Datos[[#This Row],[Nombre_Cliente]]," ",Tabla_Datos[[#This Row],[ApellidoPaterno_Cliente]]," ",Tabla_Datos[[#This Row],[ApellidoMaterno_Cliente]])</f>
        <v xml:space="preserve">@PRINT SOCIEDAD ANON    </v>
      </c>
      <c r="T1422" s="53">
        <f>DATE(Tabla_Datos[[#This Row],[tAnio]],Tabla_Datos[[#This Row],[tMes]],Tabla_Datos[[#This Row],[tDia]])</f>
        <v>40778</v>
      </c>
      <c r="U1422" s="53" t="str">
        <f>IF(Tabla_Datos[[#This Row],[cProvincia]]="LIMA","LIMA","PROVINCIA")</f>
        <v>LIMA</v>
      </c>
      <c r="V1422" s="53" t="str">
        <f>MID(Tabla_Datos[[#This Row],[pTelefono]],1,SEARCH("-",Tabla_Datos[[#This Row],[pTelefono]],1)-1)</f>
        <v>1</v>
      </c>
      <c r="W1422" s="53" t="str">
        <f>MID(Tabla_Datos[[#This Row],[pTelefono]],SEARCH("-",Tabla_Datos[[#This Row],[pTelefono]],1)+1,LEN(Tabla_Datos[[#This Row],[pTelefono]]))</f>
        <v>994103366</v>
      </c>
      <c r="X1422" s="53" t="str">
        <f>CONCATENATE(Tabla_Datos[[#This Row],[TipUrb]]," ",Tabla_Datos[[#This Row],[Calle]]," ",Tabla_Datos[[#This Row],[NumCalle]])</f>
        <v>UR AMAZONAS 611</v>
      </c>
      <c r="Y1422" t="s">
        <v>92</v>
      </c>
      <c r="Z1422" t="s">
        <v>122</v>
      </c>
      <c r="AA1422" t="s">
        <v>123</v>
      </c>
      <c r="AB1422" t="s">
        <v>95</v>
      </c>
      <c r="AC1422" t="s">
        <v>95</v>
      </c>
      <c r="AD1422" t="s">
        <v>161</v>
      </c>
      <c r="AE1422" t="s">
        <v>95</v>
      </c>
      <c r="AF1422" t="s">
        <v>95</v>
      </c>
      <c r="AG1422" s="51" t="s">
        <v>95</v>
      </c>
      <c r="AH1422">
        <v>2050664848</v>
      </c>
      <c r="AI1422">
        <v>1</v>
      </c>
      <c r="AJ1422">
        <v>1</v>
      </c>
      <c r="AK1422" t="s">
        <v>98</v>
      </c>
      <c r="AL1422">
        <v>611</v>
      </c>
    </row>
    <row r="1423" spans="1:38">
      <c r="A1423">
        <v>3272456</v>
      </c>
      <c r="B1423" t="s">
        <v>5501</v>
      </c>
      <c r="C1423" t="s">
        <v>19</v>
      </c>
      <c r="D1423" t="s">
        <v>85</v>
      </c>
      <c r="E1423">
        <v>2011</v>
      </c>
      <c r="F1423">
        <v>8</v>
      </c>
      <c r="G1423">
        <v>23</v>
      </c>
      <c r="H1423" t="s">
        <v>144</v>
      </c>
      <c r="I1423" t="s">
        <v>16</v>
      </c>
      <c r="J1423" t="s">
        <v>16</v>
      </c>
      <c r="K1423" t="s">
        <v>562</v>
      </c>
      <c r="L1423" t="s">
        <v>86</v>
      </c>
      <c r="M1423" t="s">
        <v>88</v>
      </c>
      <c r="N1423" s="50">
        <v>18196806</v>
      </c>
      <c r="O1423" s="51">
        <v>2321918</v>
      </c>
      <c r="P1423" t="s">
        <v>5502</v>
      </c>
      <c r="Q1423" t="s">
        <v>95</v>
      </c>
      <c r="R1423" t="s">
        <v>95</v>
      </c>
      <c r="S1423" s="49" t="str">
        <f>CONCATENATE(Tabla_Datos[[#This Row],[Nombre_Cliente]]," ",Tabla_Datos[[#This Row],[ApellidoPaterno_Cliente]]," ",Tabla_Datos[[#This Row],[ApellidoMaterno_Cliente]])</f>
        <v xml:space="preserve">KUMARA CORP SAC    </v>
      </c>
      <c r="T1423" s="53">
        <f>DATE(Tabla_Datos[[#This Row],[tAnio]],Tabla_Datos[[#This Row],[tMes]],Tabla_Datos[[#This Row],[tDia]])</f>
        <v>40778</v>
      </c>
      <c r="U1423" s="53" t="str">
        <f>IF(Tabla_Datos[[#This Row],[cProvincia]]="LIMA","LIMA","PROVINCIA")</f>
        <v>LIMA</v>
      </c>
      <c r="V1423" s="53" t="str">
        <f>MID(Tabla_Datos[[#This Row],[pTelefono]],1,SEARCH("-",Tabla_Datos[[#This Row],[pTelefono]],1)-1)</f>
        <v>1</v>
      </c>
      <c r="W1423" s="53" t="str">
        <f>MID(Tabla_Datos[[#This Row],[pTelefono]],SEARCH("-",Tabla_Datos[[#This Row],[pTelefono]],1)+1,LEN(Tabla_Datos[[#This Row],[pTelefono]]))</f>
        <v>949339525</v>
      </c>
      <c r="X1423" s="53" t="str">
        <f>CONCATENATE(Tabla_Datos[[#This Row],[TipUrb]]," ",Tabla_Datos[[#This Row],[Calle]]," ",Tabla_Datos[[#This Row],[NumCalle]])</f>
        <v xml:space="preserve">  2 DE MAYO 570</v>
      </c>
      <c r="Y1423" t="s">
        <v>92</v>
      </c>
      <c r="Z1423" t="s">
        <v>196</v>
      </c>
      <c r="AA1423" t="s">
        <v>197</v>
      </c>
      <c r="AB1423" t="s">
        <v>95</v>
      </c>
      <c r="AC1423" t="s">
        <v>95</v>
      </c>
      <c r="AD1423" t="s">
        <v>95</v>
      </c>
      <c r="AE1423" t="s">
        <v>95</v>
      </c>
      <c r="AF1423" t="s">
        <v>95</v>
      </c>
      <c r="AG1423" s="51" t="s">
        <v>95</v>
      </c>
      <c r="AH1423">
        <v>2045171965</v>
      </c>
      <c r="AI1423">
        <v>1</v>
      </c>
      <c r="AJ1423">
        <v>1</v>
      </c>
      <c r="AK1423" t="s">
        <v>1851</v>
      </c>
      <c r="AL1423">
        <v>570</v>
      </c>
    </row>
    <row r="1424" spans="1:38">
      <c r="A1424">
        <v>3272710</v>
      </c>
      <c r="B1424" t="s">
        <v>5503</v>
      </c>
      <c r="C1424" t="s">
        <v>19</v>
      </c>
      <c r="D1424" t="s">
        <v>85</v>
      </c>
      <c r="E1424">
        <v>2011</v>
      </c>
      <c r="F1424">
        <v>8</v>
      </c>
      <c r="G1424">
        <v>23</v>
      </c>
      <c r="H1424" t="s">
        <v>86</v>
      </c>
      <c r="I1424" t="s">
        <v>16</v>
      </c>
      <c r="J1424" t="s">
        <v>16</v>
      </c>
      <c r="K1424" t="s">
        <v>265</v>
      </c>
      <c r="L1424" t="s">
        <v>86</v>
      </c>
      <c r="M1424" t="s">
        <v>88</v>
      </c>
      <c r="N1424" s="50">
        <v>20000021</v>
      </c>
      <c r="O1424" s="51">
        <v>2322110</v>
      </c>
      <c r="P1424" t="s">
        <v>5504</v>
      </c>
      <c r="Q1424" t="s">
        <v>3019</v>
      </c>
      <c r="R1424" t="s">
        <v>711</v>
      </c>
      <c r="S1424" s="49" t="str">
        <f>CONCATENATE(Tabla_Datos[[#This Row],[Nombre_Cliente]]," ",Tabla_Datos[[#This Row],[ApellidoPaterno_Cliente]]," ",Tabla_Datos[[#This Row],[ApellidoMaterno_Cliente]])</f>
        <v>MIGUEL JUNIOR ARANA GUZMAN</v>
      </c>
      <c r="T1424" s="53">
        <f>DATE(Tabla_Datos[[#This Row],[tAnio]],Tabla_Datos[[#This Row],[tMes]],Tabla_Datos[[#This Row],[tDia]])</f>
        <v>40778</v>
      </c>
      <c r="U1424" s="53" t="str">
        <f>IF(Tabla_Datos[[#This Row],[cProvincia]]="LIMA","LIMA","PROVINCIA")</f>
        <v>LIMA</v>
      </c>
      <c r="V1424" s="53" t="str">
        <f>MID(Tabla_Datos[[#This Row],[pTelefono]],1,SEARCH("-",Tabla_Datos[[#This Row],[pTelefono]],1)-1)</f>
        <v>1</v>
      </c>
      <c r="W1424" s="53" t="str">
        <f>MID(Tabla_Datos[[#This Row],[pTelefono]],SEARCH("-",Tabla_Datos[[#This Row],[pTelefono]],1)+1,LEN(Tabla_Datos[[#This Row],[pTelefono]]))</f>
        <v>978546176</v>
      </c>
      <c r="X1424" s="53" t="str">
        <f>CONCATENATE(Tabla_Datos[[#This Row],[TipUrb]]," ",Tabla_Datos[[#This Row],[Calle]]," ",Tabla_Datos[[#This Row],[NumCalle]])</f>
        <v>- ALBATROS 0</v>
      </c>
      <c r="Y1424" t="s">
        <v>92</v>
      </c>
      <c r="Z1424" t="s">
        <v>122</v>
      </c>
      <c r="AA1424" t="s">
        <v>123</v>
      </c>
      <c r="AB1424" t="s">
        <v>95</v>
      </c>
      <c r="AC1424">
        <v>503</v>
      </c>
      <c r="AD1424" t="s">
        <v>109</v>
      </c>
      <c r="AE1424" t="s">
        <v>95</v>
      </c>
      <c r="AF1424" t="s">
        <v>95</v>
      </c>
      <c r="AG1424" s="51">
        <v>44204614</v>
      </c>
      <c r="AH1424" t="s">
        <v>95</v>
      </c>
      <c r="AI1424">
        <v>1</v>
      </c>
      <c r="AJ1424">
        <v>1</v>
      </c>
      <c r="AK1424" t="s">
        <v>5505</v>
      </c>
      <c r="AL1424">
        <v>0</v>
      </c>
    </row>
    <row r="1425" spans="1:38">
      <c r="A1425">
        <v>3273833</v>
      </c>
      <c r="B1425" t="s">
        <v>5506</v>
      </c>
      <c r="C1425" t="s">
        <v>18</v>
      </c>
      <c r="D1425" t="s">
        <v>143</v>
      </c>
      <c r="E1425">
        <v>2011</v>
      </c>
      <c r="F1425">
        <v>8</v>
      </c>
      <c r="G1425">
        <v>23</v>
      </c>
      <c r="H1425" t="s">
        <v>86</v>
      </c>
      <c r="I1425" t="s">
        <v>300</v>
      </c>
      <c r="J1425" t="s">
        <v>301</v>
      </c>
      <c r="K1425" t="s">
        <v>301</v>
      </c>
      <c r="L1425" t="s">
        <v>86</v>
      </c>
      <c r="M1425" t="s">
        <v>148</v>
      </c>
      <c r="N1425" s="50">
        <v>65</v>
      </c>
      <c r="O1425" s="51">
        <v>2322896</v>
      </c>
      <c r="P1425" t="s">
        <v>5507</v>
      </c>
      <c r="Q1425" t="s">
        <v>5508</v>
      </c>
      <c r="R1425" t="s">
        <v>136</v>
      </c>
      <c r="S1425" s="49" t="str">
        <f>CONCATENATE(Tabla_Datos[[#This Row],[Nombre_Cliente]]," ",Tabla_Datos[[#This Row],[ApellidoPaterno_Cliente]]," ",Tabla_Datos[[#This Row],[ApellidoMaterno_Cliente]])</f>
        <v>VIRGINIA DOLORES MURAYARI SORIA</v>
      </c>
      <c r="T1425" s="53">
        <f>DATE(Tabla_Datos[[#This Row],[tAnio]],Tabla_Datos[[#This Row],[tMes]],Tabla_Datos[[#This Row],[tDia]])</f>
        <v>40778</v>
      </c>
      <c r="U1425" s="53" t="str">
        <f>IF(Tabla_Datos[[#This Row],[cProvincia]]="LIMA","LIMA","PROVINCIA")</f>
        <v>PROVINCIA</v>
      </c>
      <c r="V1425" s="53" t="str">
        <f>MID(Tabla_Datos[[#This Row],[pTelefono]],1,SEARCH("-",Tabla_Datos[[#This Row],[pTelefono]],1)-1)</f>
        <v>65</v>
      </c>
      <c r="W1425" s="53" t="str">
        <f>MID(Tabla_Datos[[#This Row],[pTelefono]],SEARCH("-",Tabla_Datos[[#This Row],[pTelefono]],1)+1,LEN(Tabla_Datos[[#This Row],[pTelefono]]))</f>
        <v>965327054</v>
      </c>
      <c r="X1425" s="53" t="str">
        <f>CONCATENATE(Tabla_Datos[[#This Row],[TipUrb]]," ",Tabla_Datos[[#This Row],[Calle]]," ",Tabla_Datos[[#This Row],[NumCalle]])</f>
        <v>- RAMON CASTILLA 210</v>
      </c>
      <c r="Y1425" t="s">
        <v>305</v>
      </c>
      <c r="Z1425" t="s">
        <v>181</v>
      </c>
      <c r="AA1425" t="s">
        <v>182</v>
      </c>
      <c r="AB1425" t="s">
        <v>95</v>
      </c>
      <c r="AC1425" t="s">
        <v>95</v>
      </c>
      <c r="AD1425" t="s">
        <v>109</v>
      </c>
      <c r="AE1425" t="s">
        <v>95</v>
      </c>
      <c r="AG1425" s="51">
        <v>43092032</v>
      </c>
      <c r="AI1425">
        <v>26</v>
      </c>
      <c r="AJ1425">
        <v>26</v>
      </c>
      <c r="AK1425" t="s">
        <v>2913</v>
      </c>
      <c r="AL1425">
        <v>210</v>
      </c>
    </row>
    <row r="1426" spans="1:38">
      <c r="A1426">
        <v>3273826</v>
      </c>
      <c r="B1426" t="s">
        <v>5509</v>
      </c>
      <c r="C1426" t="s">
        <v>18</v>
      </c>
      <c r="D1426" t="s">
        <v>143</v>
      </c>
      <c r="E1426">
        <v>2011</v>
      </c>
      <c r="F1426">
        <v>8</v>
      </c>
      <c r="G1426">
        <v>23</v>
      </c>
      <c r="H1426" t="s">
        <v>86</v>
      </c>
      <c r="I1426" t="s">
        <v>300</v>
      </c>
      <c r="J1426" t="s">
        <v>301</v>
      </c>
      <c r="K1426" t="s">
        <v>301</v>
      </c>
      <c r="L1426" t="s">
        <v>86</v>
      </c>
      <c r="M1426" t="s">
        <v>148</v>
      </c>
      <c r="N1426" s="50">
        <v>65</v>
      </c>
      <c r="O1426" s="51">
        <v>2322891</v>
      </c>
      <c r="P1426" t="s">
        <v>5510</v>
      </c>
      <c r="Q1426" t="s">
        <v>5511</v>
      </c>
      <c r="R1426" t="s">
        <v>793</v>
      </c>
      <c r="S1426" s="49" t="str">
        <f>CONCATENATE(Tabla_Datos[[#This Row],[Nombre_Cliente]]," ",Tabla_Datos[[#This Row],[ApellidoPaterno_Cliente]]," ",Tabla_Datos[[#This Row],[ApellidoMaterno_Cliente]])</f>
        <v>MAYLI BARDALES CRUZ</v>
      </c>
      <c r="T1426" s="53">
        <f>DATE(Tabla_Datos[[#This Row],[tAnio]],Tabla_Datos[[#This Row],[tMes]],Tabla_Datos[[#This Row],[tDia]])</f>
        <v>40778</v>
      </c>
      <c r="U1426" s="53" t="str">
        <f>IF(Tabla_Datos[[#This Row],[cProvincia]]="LIMA","LIMA","PROVINCIA")</f>
        <v>PROVINCIA</v>
      </c>
      <c r="V1426" s="53" t="str">
        <f>MID(Tabla_Datos[[#This Row],[pTelefono]],1,SEARCH("-",Tabla_Datos[[#This Row],[pTelefono]],1)-1)</f>
        <v>65</v>
      </c>
      <c r="W1426" s="53" t="str">
        <f>MID(Tabla_Datos[[#This Row],[pTelefono]],SEARCH("-",Tabla_Datos[[#This Row],[pTelefono]],1)+1,LEN(Tabla_Datos[[#This Row],[pTelefono]]))</f>
        <v>761042</v>
      </c>
      <c r="X1426" s="53" t="str">
        <f>CONCATENATE(Tabla_Datos[[#This Row],[TipUrb]]," ",Tabla_Datos[[#This Row],[Calle]]," ",Tabla_Datos[[#This Row],[NumCalle]])</f>
        <v>- PADRE REAL 108</v>
      </c>
      <c r="Y1426" t="s">
        <v>305</v>
      </c>
      <c r="Z1426" t="s">
        <v>181</v>
      </c>
      <c r="AA1426" t="s">
        <v>182</v>
      </c>
      <c r="AB1426" t="s">
        <v>95</v>
      </c>
      <c r="AC1426" t="s">
        <v>95</v>
      </c>
      <c r="AD1426" t="s">
        <v>109</v>
      </c>
      <c r="AE1426" t="s">
        <v>95</v>
      </c>
      <c r="AG1426" s="51">
        <v>42488394</v>
      </c>
      <c r="AI1426">
        <v>61</v>
      </c>
      <c r="AJ1426">
        <v>61</v>
      </c>
      <c r="AK1426" t="s">
        <v>5512</v>
      </c>
      <c r="AL1426">
        <v>108</v>
      </c>
    </row>
    <row r="1427" spans="1:38">
      <c r="A1427">
        <v>3273929</v>
      </c>
      <c r="B1427" t="s">
        <v>5513</v>
      </c>
      <c r="C1427" t="s">
        <v>20</v>
      </c>
      <c r="D1427" t="s">
        <v>85</v>
      </c>
      <c r="E1427">
        <v>2011</v>
      </c>
      <c r="F1427">
        <v>8</v>
      </c>
      <c r="G1427">
        <v>23</v>
      </c>
      <c r="H1427" t="s">
        <v>86</v>
      </c>
      <c r="I1427" t="s">
        <v>16</v>
      </c>
      <c r="J1427" t="s">
        <v>16</v>
      </c>
      <c r="K1427" t="s">
        <v>277</v>
      </c>
      <c r="L1427" t="s">
        <v>86</v>
      </c>
      <c r="M1427" t="s">
        <v>88</v>
      </c>
      <c r="N1427" s="50">
        <v>20000021</v>
      </c>
      <c r="O1427" s="51">
        <v>2322965</v>
      </c>
      <c r="P1427" t="s">
        <v>5514</v>
      </c>
      <c r="Q1427" t="s">
        <v>5515</v>
      </c>
      <c r="R1427" t="s">
        <v>5516</v>
      </c>
      <c r="S1427" s="49" t="str">
        <f>CONCATENATE(Tabla_Datos[[#This Row],[Nombre_Cliente]]," ",Tabla_Datos[[#This Row],[ApellidoPaterno_Cliente]]," ",Tabla_Datos[[#This Row],[ApellidoMaterno_Cliente]])</f>
        <v>JOSE SALOMON WUPUY GUTTI</v>
      </c>
      <c r="T1427" s="53">
        <f>DATE(Tabla_Datos[[#This Row],[tAnio]],Tabla_Datos[[#This Row],[tMes]],Tabla_Datos[[#This Row],[tDia]])</f>
        <v>40778</v>
      </c>
      <c r="U1427" s="53" t="str">
        <f>IF(Tabla_Datos[[#This Row],[cProvincia]]="LIMA","LIMA","PROVINCIA")</f>
        <v>LIMA</v>
      </c>
      <c r="V1427" s="53" t="str">
        <f>MID(Tabla_Datos[[#This Row],[pTelefono]],1,SEARCH("-",Tabla_Datos[[#This Row],[pTelefono]],1)-1)</f>
        <v>1</v>
      </c>
      <c r="W1427" s="53" t="str">
        <f>MID(Tabla_Datos[[#This Row],[pTelefono]],SEARCH("-",Tabla_Datos[[#This Row],[pTelefono]],1)+1,LEN(Tabla_Datos[[#This Row],[pTelefono]]))</f>
        <v>999851201</v>
      </c>
      <c r="X1427" s="53" t="str">
        <f>CONCATENATE(Tabla_Datos[[#This Row],[TipUrb]]," ",Tabla_Datos[[#This Row],[Calle]]," ",Tabla_Datos[[#This Row],[NumCalle]])</f>
        <v>UR LA MERCED 625</v>
      </c>
      <c r="Y1427" t="s">
        <v>92</v>
      </c>
      <c r="Z1427" t="s">
        <v>196</v>
      </c>
      <c r="AA1427" t="s">
        <v>197</v>
      </c>
      <c r="AB1427" t="s">
        <v>95</v>
      </c>
      <c r="AC1427" t="s">
        <v>95</v>
      </c>
      <c r="AD1427" t="s">
        <v>161</v>
      </c>
      <c r="AE1427" t="s">
        <v>1758</v>
      </c>
      <c r="AF1427">
        <v>10</v>
      </c>
      <c r="AG1427" s="51">
        <v>7853683</v>
      </c>
      <c r="AH1427" t="s">
        <v>95</v>
      </c>
      <c r="AI1427">
        <v>1</v>
      </c>
      <c r="AJ1427">
        <v>1</v>
      </c>
      <c r="AK1427" t="s">
        <v>372</v>
      </c>
      <c r="AL1427">
        <v>625</v>
      </c>
    </row>
    <row r="1428" spans="1:38">
      <c r="A1428">
        <v>3283816</v>
      </c>
      <c r="B1428" t="s">
        <v>5517</v>
      </c>
      <c r="C1428" t="s">
        <v>18</v>
      </c>
      <c r="D1428" t="s">
        <v>85</v>
      </c>
      <c r="E1428">
        <v>2011</v>
      </c>
      <c r="F1428">
        <v>8</v>
      </c>
      <c r="G1428">
        <v>23</v>
      </c>
      <c r="H1428" t="s">
        <v>86</v>
      </c>
      <c r="I1428" t="s">
        <v>202</v>
      </c>
      <c r="J1428" t="s">
        <v>203</v>
      </c>
      <c r="K1428" t="s">
        <v>203</v>
      </c>
      <c r="L1428" t="s">
        <v>86</v>
      </c>
      <c r="M1428" t="s">
        <v>133</v>
      </c>
      <c r="N1428" s="50">
        <v>16770995</v>
      </c>
      <c r="O1428" s="51">
        <v>2323215</v>
      </c>
      <c r="P1428" t="s">
        <v>5518</v>
      </c>
      <c r="Q1428" t="s">
        <v>95</v>
      </c>
      <c r="R1428" t="s">
        <v>95</v>
      </c>
      <c r="S1428" s="49" t="str">
        <f>CONCATENATE(Tabla_Datos[[#This Row],[Nombre_Cliente]]," ",Tabla_Datos[[#This Row],[ApellidoPaterno_Cliente]]," ",Tabla_Datos[[#This Row],[ApellidoMaterno_Cliente]])</f>
        <v xml:space="preserve"> REPRESENTACIONES AR    </v>
      </c>
      <c r="T1428" s="53">
        <f>DATE(Tabla_Datos[[#This Row],[tAnio]],Tabla_Datos[[#This Row],[tMes]],Tabla_Datos[[#This Row],[tDia]])</f>
        <v>40778</v>
      </c>
      <c r="U1428" s="53" t="str">
        <f>IF(Tabla_Datos[[#This Row],[cProvincia]]="LIMA","LIMA","PROVINCIA")</f>
        <v>PROVINCIA</v>
      </c>
      <c r="V1428" s="53" t="str">
        <f>MID(Tabla_Datos[[#This Row],[pTelefono]],1,SEARCH("-",Tabla_Datos[[#This Row],[pTelefono]],1)-1)</f>
        <v>74</v>
      </c>
      <c r="W1428" s="53" t="str">
        <f>MID(Tabla_Datos[[#This Row],[pTelefono]],SEARCH("-",Tabla_Datos[[#This Row],[pTelefono]],1)+1,LEN(Tabla_Datos[[#This Row],[pTelefono]]))</f>
        <v>235892</v>
      </c>
      <c r="X1428" s="53" t="str">
        <f>CONCATENATE(Tabla_Datos[[#This Row],[TipUrb]]," ",Tabla_Datos[[#This Row],[Calle]]," ",Tabla_Datos[[#This Row],[NumCalle]])</f>
        <v xml:space="preserve">  LORA Y CORDERO 825</v>
      </c>
      <c r="Y1428" t="s">
        <v>208</v>
      </c>
      <c r="Z1428" t="s">
        <v>107</v>
      </c>
      <c r="AA1428" t="s">
        <v>108</v>
      </c>
      <c r="AB1428" t="s">
        <v>95</v>
      </c>
      <c r="AC1428" t="s">
        <v>95</v>
      </c>
      <c r="AD1428" t="s">
        <v>95</v>
      </c>
      <c r="AE1428" t="s">
        <v>95</v>
      </c>
      <c r="AG1428" s="51" t="s">
        <v>95</v>
      </c>
      <c r="AH1428">
        <v>20480834471</v>
      </c>
      <c r="AI1428">
        <v>26</v>
      </c>
      <c r="AJ1428">
        <v>26</v>
      </c>
      <c r="AK1428" t="s">
        <v>5519</v>
      </c>
      <c r="AL1428">
        <v>825</v>
      </c>
    </row>
    <row r="1429" spans="1:38">
      <c r="A1429">
        <v>3274567</v>
      </c>
      <c r="B1429" t="s">
        <v>5520</v>
      </c>
      <c r="C1429" t="s">
        <v>18</v>
      </c>
      <c r="D1429" t="s">
        <v>143</v>
      </c>
      <c r="E1429">
        <v>2011</v>
      </c>
      <c r="F1429">
        <v>8</v>
      </c>
      <c r="G1429">
        <v>23</v>
      </c>
      <c r="H1429" t="s">
        <v>86</v>
      </c>
      <c r="I1429" t="s">
        <v>16</v>
      </c>
      <c r="J1429" t="s">
        <v>16</v>
      </c>
      <c r="K1429" t="s">
        <v>126</v>
      </c>
      <c r="L1429" t="s">
        <v>86</v>
      </c>
      <c r="M1429" t="s">
        <v>88</v>
      </c>
      <c r="N1429" s="50">
        <v>7362050</v>
      </c>
      <c r="O1429" s="51">
        <v>2323483</v>
      </c>
      <c r="P1429" t="s">
        <v>5521</v>
      </c>
      <c r="Q1429" t="s">
        <v>5522</v>
      </c>
      <c r="R1429" t="s">
        <v>822</v>
      </c>
      <c r="S1429" s="49" t="str">
        <f>CONCATENATE(Tabla_Datos[[#This Row],[Nombre_Cliente]]," ",Tabla_Datos[[#This Row],[ApellidoPaterno_Cliente]]," ",Tabla_Datos[[#This Row],[ApellidoMaterno_Cliente]])</f>
        <v xml:space="preserve"> MARINO BARZOLA  PALOMINO</v>
      </c>
      <c r="T1429" s="53">
        <f>DATE(Tabla_Datos[[#This Row],[tAnio]],Tabla_Datos[[#This Row],[tMes]],Tabla_Datos[[#This Row],[tDia]])</f>
        <v>40778</v>
      </c>
      <c r="U1429" s="53" t="str">
        <f>IF(Tabla_Datos[[#This Row],[cProvincia]]="LIMA","LIMA","PROVINCIA")</f>
        <v>LIMA</v>
      </c>
      <c r="V1429" s="53" t="str">
        <f>MID(Tabla_Datos[[#This Row],[pTelefono]],1,SEARCH("-",Tabla_Datos[[#This Row],[pTelefono]],1)-1)</f>
        <v>1</v>
      </c>
      <c r="W1429" s="53" t="str">
        <f>MID(Tabla_Datos[[#This Row],[pTelefono]],SEARCH("-",Tabla_Datos[[#This Row],[pTelefono]],1)+1,LEN(Tabla_Datos[[#This Row],[pTelefono]]))</f>
        <v>965350288</v>
      </c>
      <c r="X1429" s="53" t="str">
        <f>CONCATENATE(Tabla_Datos[[#This Row],[TipUrb]]," ",Tabla_Datos[[#This Row],[Calle]]," ",Tabla_Datos[[#This Row],[NumCalle]])</f>
        <v>AH LOS PINOS 0</v>
      </c>
      <c r="Y1429" t="s">
        <v>92</v>
      </c>
      <c r="Z1429" t="s">
        <v>181</v>
      </c>
      <c r="AA1429" t="s">
        <v>182</v>
      </c>
      <c r="AB1429" t="s">
        <v>95</v>
      </c>
      <c r="AC1429" t="s">
        <v>95</v>
      </c>
      <c r="AD1429" t="s">
        <v>96</v>
      </c>
      <c r="AE1429" t="s">
        <v>116</v>
      </c>
      <c r="AF1429">
        <v>6</v>
      </c>
      <c r="AG1429" s="51">
        <v>10303360</v>
      </c>
      <c r="AI1429">
        <v>36</v>
      </c>
      <c r="AJ1429">
        <v>36</v>
      </c>
      <c r="AK1429" t="s">
        <v>841</v>
      </c>
      <c r="AL1429">
        <v>0</v>
      </c>
    </row>
    <row r="1430" spans="1:38">
      <c r="A1430">
        <v>3275785</v>
      </c>
      <c r="B1430" t="s">
        <v>5523</v>
      </c>
      <c r="C1430" t="s">
        <v>19</v>
      </c>
      <c r="D1430" t="s">
        <v>143</v>
      </c>
      <c r="E1430">
        <v>2011</v>
      </c>
      <c r="F1430">
        <v>8</v>
      </c>
      <c r="G1430">
        <v>23</v>
      </c>
      <c r="H1430" t="s">
        <v>86</v>
      </c>
      <c r="I1430" t="s">
        <v>16</v>
      </c>
      <c r="J1430" t="s">
        <v>16</v>
      </c>
      <c r="K1430" t="s">
        <v>157</v>
      </c>
      <c r="L1430" t="s">
        <v>86</v>
      </c>
      <c r="M1430" t="s">
        <v>88</v>
      </c>
      <c r="N1430" s="50">
        <v>8076588</v>
      </c>
      <c r="O1430" s="51">
        <v>2324372</v>
      </c>
      <c r="P1430" t="s">
        <v>5187</v>
      </c>
      <c r="Q1430" t="s">
        <v>5524</v>
      </c>
      <c r="R1430" t="s">
        <v>2546</v>
      </c>
      <c r="S1430" s="49" t="str">
        <f>CONCATENATE(Tabla_Datos[[#This Row],[Nombre_Cliente]]," ",Tabla_Datos[[#This Row],[ApellidoPaterno_Cliente]]," ",Tabla_Datos[[#This Row],[ApellidoMaterno_Cliente]])</f>
        <v>OLGA RIVASPLATA MEJIA</v>
      </c>
      <c r="T1430" s="53">
        <f>DATE(Tabla_Datos[[#This Row],[tAnio]],Tabla_Datos[[#This Row],[tMes]],Tabla_Datos[[#This Row],[tDia]])</f>
        <v>40778</v>
      </c>
      <c r="U1430" s="53" t="str">
        <f>IF(Tabla_Datos[[#This Row],[cProvincia]]="LIMA","LIMA","PROVINCIA")</f>
        <v>LIMA</v>
      </c>
      <c r="V1430" s="53" t="str">
        <f>MID(Tabla_Datos[[#This Row],[pTelefono]],1,SEARCH("-",Tabla_Datos[[#This Row],[pTelefono]],1)-1)</f>
        <v>1</v>
      </c>
      <c r="W1430" s="53" t="str">
        <f>MID(Tabla_Datos[[#This Row],[pTelefono]],SEARCH("-",Tabla_Datos[[#This Row],[pTelefono]],1)+1,LEN(Tabla_Datos[[#This Row],[pTelefono]]))</f>
        <v>992947770</v>
      </c>
      <c r="X1430" s="53" t="str">
        <f>CONCATENATE(Tabla_Datos[[#This Row],[TipUrb]]," ",Tabla_Datos[[#This Row],[Calle]]," ",Tabla_Datos[[#This Row],[NumCalle]])</f>
        <v>AH 12 DE OCTUBRE 0</v>
      </c>
      <c r="Y1430" t="s">
        <v>92</v>
      </c>
      <c r="Z1430" t="s">
        <v>152</v>
      </c>
      <c r="AA1430" t="s">
        <v>153</v>
      </c>
      <c r="AB1430" t="s">
        <v>95</v>
      </c>
      <c r="AC1430" t="s">
        <v>95</v>
      </c>
      <c r="AD1430" t="s">
        <v>96</v>
      </c>
      <c r="AE1430" t="s">
        <v>413</v>
      </c>
      <c r="AF1430">
        <v>1</v>
      </c>
      <c r="AG1430" s="51">
        <v>41711033</v>
      </c>
      <c r="AH1430" t="s">
        <v>95</v>
      </c>
      <c r="AI1430">
        <v>1</v>
      </c>
      <c r="AJ1430">
        <v>1</v>
      </c>
      <c r="AK1430" t="s">
        <v>5525</v>
      </c>
      <c r="AL1430">
        <v>0</v>
      </c>
    </row>
    <row r="1431" spans="1:38">
      <c r="A1431">
        <v>3275424</v>
      </c>
      <c r="B1431" t="s">
        <v>5526</v>
      </c>
      <c r="C1431" t="s">
        <v>18</v>
      </c>
      <c r="D1431" t="s">
        <v>143</v>
      </c>
      <c r="E1431">
        <v>2011</v>
      </c>
      <c r="F1431">
        <v>8</v>
      </c>
      <c r="G1431">
        <v>23</v>
      </c>
      <c r="H1431" t="s">
        <v>86</v>
      </c>
      <c r="I1431" t="s">
        <v>145</v>
      </c>
      <c r="J1431" t="s">
        <v>5527</v>
      </c>
      <c r="K1431" t="s">
        <v>2437</v>
      </c>
      <c r="L1431" t="s">
        <v>86</v>
      </c>
      <c r="M1431" t="s">
        <v>148</v>
      </c>
      <c r="O1431" s="51">
        <v>2324140</v>
      </c>
      <c r="P1431" t="s">
        <v>5528</v>
      </c>
      <c r="Q1431" t="s">
        <v>5529</v>
      </c>
      <c r="R1431" t="s">
        <v>589</v>
      </c>
      <c r="S1431" s="49" t="str">
        <f>CONCATENATE(Tabla_Datos[[#This Row],[Nombre_Cliente]]," ",Tabla_Datos[[#This Row],[ApellidoPaterno_Cliente]]," ",Tabla_Datos[[#This Row],[ApellidoMaterno_Cliente]])</f>
        <v>JOSE ABANTO MILLA GUERRERO</v>
      </c>
      <c r="T1431" s="53">
        <f>DATE(Tabla_Datos[[#This Row],[tAnio]],Tabla_Datos[[#This Row],[tMes]],Tabla_Datos[[#This Row],[tDia]])</f>
        <v>40778</v>
      </c>
      <c r="U1431" s="53" t="str">
        <f>IF(Tabla_Datos[[#This Row],[cProvincia]]="LIMA","LIMA","PROVINCIA")</f>
        <v>PROVINCIA</v>
      </c>
      <c r="V1431" s="53" t="str">
        <f>MID(Tabla_Datos[[#This Row],[pTelefono]],1,SEARCH("-",Tabla_Datos[[#This Row],[pTelefono]],1)-1)</f>
        <v>43</v>
      </c>
      <c r="W1431" s="53" t="str">
        <f>MID(Tabla_Datos[[#This Row],[pTelefono]],SEARCH("-",Tabla_Datos[[#This Row],[pTelefono]],1)+1,LEN(Tabla_Datos[[#This Row],[pTelefono]]))</f>
        <v>945147995</v>
      </c>
      <c r="X1431" s="53" t="str">
        <f>CONCATENATE(Tabla_Datos[[#This Row],[TipUrb]]," ",Tabla_Datos[[#This Row],[Calle]]," ",Tabla_Datos[[#This Row],[NumCalle]])</f>
        <v>- 20 DE ENERO 247</v>
      </c>
      <c r="Y1431" t="s">
        <v>151</v>
      </c>
      <c r="Z1431" t="s">
        <v>320</v>
      </c>
      <c r="AA1431" t="s">
        <v>321</v>
      </c>
      <c r="AB1431" t="s">
        <v>95</v>
      </c>
      <c r="AC1431" t="s">
        <v>95</v>
      </c>
      <c r="AD1431" t="s">
        <v>109</v>
      </c>
      <c r="AE1431" t="s">
        <v>95</v>
      </c>
      <c r="AG1431" s="51">
        <v>32383057</v>
      </c>
      <c r="AI1431">
        <v>10</v>
      </c>
      <c r="AJ1431">
        <v>10</v>
      </c>
      <c r="AK1431" t="s">
        <v>5530</v>
      </c>
      <c r="AL1431">
        <v>247</v>
      </c>
    </row>
    <row r="1432" spans="1:38">
      <c r="A1432">
        <v>3275573</v>
      </c>
      <c r="B1432" t="s">
        <v>5531</v>
      </c>
      <c r="C1432" t="s">
        <v>20</v>
      </c>
      <c r="D1432" t="s">
        <v>143</v>
      </c>
      <c r="E1432">
        <v>2011</v>
      </c>
      <c r="F1432">
        <v>8</v>
      </c>
      <c r="G1432">
        <v>23</v>
      </c>
      <c r="H1432" t="s">
        <v>86</v>
      </c>
      <c r="I1432" t="s">
        <v>16</v>
      </c>
      <c r="J1432" t="s">
        <v>16</v>
      </c>
      <c r="K1432" t="s">
        <v>633</v>
      </c>
      <c r="L1432" t="s">
        <v>86</v>
      </c>
      <c r="M1432" t="s">
        <v>88</v>
      </c>
      <c r="N1432" s="50">
        <v>46142435</v>
      </c>
      <c r="O1432" s="51">
        <v>2324195</v>
      </c>
      <c r="P1432" t="s">
        <v>5532</v>
      </c>
      <c r="Q1432" t="s">
        <v>805</v>
      </c>
      <c r="R1432" t="s">
        <v>5533</v>
      </c>
      <c r="S1432" s="49" t="str">
        <f>CONCATENATE(Tabla_Datos[[#This Row],[Nombre_Cliente]]," ",Tabla_Datos[[#This Row],[ApellidoPaterno_Cliente]]," ",Tabla_Datos[[#This Row],[ApellidoMaterno_Cliente]])</f>
        <v>JEZABEL SAMANTHA GUEVARA CASTRILLON</v>
      </c>
      <c r="T1432" s="53">
        <f>DATE(Tabla_Datos[[#This Row],[tAnio]],Tabla_Datos[[#This Row],[tMes]],Tabla_Datos[[#This Row],[tDia]])</f>
        <v>40778</v>
      </c>
      <c r="U1432" s="53" t="str">
        <f>IF(Tabla_Datos[[#This Row],[cProvincia]]="LIMA","LIMA","PROVINCIA")</f>
        <v>LIMA</v>
      </c>
      <c r="V1432" s="53" t="str">
        <f>MID(Tabla_Datos[[#This Row],[pTelefono]],1,SEARCH("-",Tabla_Datos[[#This Row],[pTelefono]],1)-1)</f>
        <v>1</v>
      </c>
      <c r="W1432" s="53" t="str">
        <f>MID(Tabla_Datos[[#This Row],[pTelefono]],SEARCH("-",Tabla_Datos[[#This Row],[pTelefono]],1)+1,LEN(Tabla_Datos[[#This Row],[pTelefono]]))</f>
        <v>13520443</v>
      </c>
      <c r="X1432" s="53" t="str">
        <f>CONCATENATE(Tabla_Datos[[#This Row],[TipUrb]]," ",Tabla_Datos[[#This Row],[Calle]]," ",Tabla_Datos[[#This Row],[NumCalle]])</f>
        <v>UR INDUSTRIAL 434</v>
      </c>
      <c r="Y1432" t="s">
        <v>92</v>
      </c>
      <c r="Z1432" t="s">
        <v>152</v>
      </c>
      <c r="AA1432" t="s">
        <v>153</v>
      </c>
      <c r="AB1432" t="s">
        <v>95</v>
      </c>
      <c r="AC1432" t="s">
        <v>95</v>
      </c>
      <c r="AD1432" t="s">
        <v>161</v>
      </c>
      <c r="AE1432" t="s">
        <v>95</v>
      </c>
      <c r="AF1432" t="s">
        <v>95</v>
      </c>
      <c r="AG1432" s="51">
        <v>41036331</v>
      </c>
      <c r="AH1432" t="s">
        <v>95</v>
      </c>
      <c r="AI1432">
        <v>1</v>
      </c>
      <c r="AJ1432">
        <v>1</v>
      </c>
      <c r="AK1432" t="s">
        <v>5534</v>
      </c>
      <c r="AL1432">
        <v>434</v>
      </c>
    </row>
    <row r="1433" spans="1:38">
      <c r="A1433">
        <v>3277832</v>
      </c>
      <c r="B1433" t="s">
        <v>5535</v>
      </c>
      <c r="C1433" t="s">
        <v>18</v>
      </c>
      <c r="D1433" t="s">
        <v>85</v>
      </c>
      <c r="E1433">
        <v>2011</v>
      </c>
      <c r="F1433">
        <v>8</v>
      </c>
      <c r="G1433">
        <v>23</v>
      </c>
      <c r="H1433" t="s">
        <v>86</v>
      </c>
      <c r="I1433" t="s">
        <v>16</v>
      </c>
      <c r="J1433" t="s">
        <v>16</v>
      </c>
      <c r="K1433" t="s">
        <v>126</v>
      </c>
      <c r="L1433" t="s">
        <v>86</v>
      </c>
      <c r="M1433" t="s">
        <v>88</v>
      </c>
      <c r="N1433" s="50">
        <v>99999999</v>
      </c>
      <c r="O1433" s="51">
        <v>2323972</v>
      </c>
      <c r="P1433" t="s">
        <v>5536</v>
      </c>
      <c r="Q1433" t="s">
        <v>1426</v>
      </c>
      <c r="R1433" t="s">
        <v>5537</v>
      </c>
      <c r="S1433" s="49" t="str">
        <f>CONCATENATE(Tabla_Datos[[#This Row],[Nombre_Cliente]]," ",Tabla_Datos[[#This Row],[ApellidoPaterno_Cliente]]," ",Tabla_Datos[[#This Row],[ApellidoMaterno_Cliente]])</f>
        <v>PILAR RAMOS  LAURENCIO</v>
      </c>
      <c r="T1433" s="53">
        <f>DATE(Tabla_Datos[[#This Row],[tAnio]],Tabla_Datos[[#This Row],[tMes]],Tabla_Datos[[#This Row],[tDia]])</f>
        <v>40778</v>
      </c>
      <c r="U1433" s="53" t="str">
        <f>IF(Tabla_Datos[[#This Row],[cProvincia]]="LIMA","LIMA","PROVINCIA")</f>
        <v>LIMA</v>
      </c>
      <c r="V1433" s="53" t="str">
        <f>MID(Tabla_Datos[[#This Row],[pTelefono]],1,SEARCH("-",Tabla_Datos[[#This Row],[pTelefono]],1)-1)</f>
        <v>1</v>
      </c>
      <c r="W1433" s="53" t="str">
        <f>MID(Tabla_Datos[[#This Row],[pTelefono]],SEARCH("-",Tabla_Datos[[#This Row],[pTelefono]],1)+1,LEN(Tabla_Datos[[#This Row],[pTelefono]]))</f>
        <v>986365973</v>
      </c>
      <c r="X1433" s="53" t="str">
        <f>CONCATENATE(Tabla_Datos[[#This Row],[TipUrb]]," ",Tabla_Datos[[#This Row],[Calle]]," ",Tabla_Datos[[#This Row],[NumCalle]])</f>
        <v xml:space="preserve">  CASTILLA, JUAN 1133</v>
      </c>
      <c r="Y1433" t="s">
        <v>92</v>
      </c>
      <c r="Z1433" t="s">
        <v>93</v>
      </c>
      <c r="AA1433" t="s">
        <v>94</v>
      </c>
      <c r="AB1433" t="s">
        <v>95</v>
      </c>
      <c r="AC1433" t="s">
        <v>95</v>
      </c>
      <c r="AD1433" t="s">
        <v>95</v>
      </c>
      <c r="AE1433" t="s">
        <v>95</v>
      </c>
      <c r="AG1433" s="51">
        <v>8385647</v>
      </c>
      <c r="AI1433">
        <v>26</v>
      </c>
      <c r="AJ1433">
        <v>26</v>
      </c>
      <c r="AK1433" t="s">
        <v>5538</v>
      </c>
      <c r="AL1433">
        <v>1133</v>
      </c>
    </row>
    <row r="1434" spans="1:38">
      <c r="A1434">
        <v>3277480</v>
      </c>
      <c r="B1434" t="s">
        <v>5539</v>
      </c>
      <c r="C1434" t="s">
        <v>19</v>
      </c>
      <c r="D1434" t="s">
        <v>85</v>
      </c>
      <c r="E1434">
        <v>2011</v>
      </c>
      <c r="F1434">
        <v>8</v>
      </c>
      <c r="G1434">
        <v>23</v>
      </c>
      <c r="H1434" t="s">
        <v>86</v>
      </c>
      <c r="I1434" t="s">
        <v>16</v>
      </c>
      <c r="J1434" t="s">
        <v>16</v>
      </c>
      <c r="K1434" t="s">
        <v>646</v>
      </c>
      <c r="L1434" t="s">
        <v>86</v>
      </c>
      <c r="M1434" t="s">
        <v>88</v>
      </c>
      <c r="N1434" s="50">
        <v>10224296</v>
      </c>
      <c r="O1434" s="51">
        <v>2325696</v>
      </c>
      <c r="P1434" t="s">
        <v>5540</v>
      </c>
      <c r="Q1434" t="s">
        <v>5541</v>
      </c>
      <c r="R1434" t="s">
        <v>542</v>
      </c>
      <c r="S1434" s="49" t="str">
        <f>CONCATENATE(Tabla_Datos[[#This Row],[Nombre_Cliente]]," ",Tabla_Datos[[#This Row],[ApellidoPaterno_Cliente]]," ",Tabla_Datos[[#This Row],[ApellidoMaterno_Cliente]])</f>
        <v>ERIC VICTOR AJEN RAMIREZ</v>
      </c>
      <c r="T1434" s="53">
        <f>DATE(Tabla_Datos[[#This Row],[tAnio]],Tabla_Datos[[#This Row],[tMes]],Tabla_Datos[[#This Row],[tDia]])</f>
        <v>40778</v>
      </c>
      <c r="U1434" s="53" t="str">
        <f>IF(Tabla_Datos[[#This Row],[cProvincia]]="LIMA","LIMA","PROVINCIA")</f>
        <v>LIMA</v>
      </c>
      <c r="V1434" s="53" t="str">
        <f>MID(Tabla_Datos[[#This Row],[pTelefono]],1,SEARCH("-",Tabla_Datos[[#This Row],[pTelefono]],1)-1)</f>
        <v>1</v>
      </c>
      <c r="W1434" s="53" t="str">
        <f>MID(Tabla_Datos[[#This Row],[pTelefono]],SEARCH("-",Tabla_Datos[[#This Row],[pTelefono]],1)+1,LEN(Tabla_Datos[[#This Row],[pTelefono]]))</f>
        <v>97527836</v>
      </c>
      <c r="X1434" s="53" t="str">
        <f>CONCATENATE(Tabla_Datos[[#This Row],[TipUrb]]," ",Tabla_Datos[[#This Row],[Calle]]," ",Tabla_Datos[[#This Row],[NumCalle]])</f>
        <v>RS SN 0</v>
      </c>
      <c r="Y1434" t="s">
        <v>92</v>
      </c>
      <c r="Z1434" t="s">
        <v>196</v>
      </c>
      <c r="AA1434" t="s">
        <v>197</v>
      </c>
      <c r="AB1434" t="s">
        <v>95</v>
      </c>
      <c r="AC1434">
        <v>801</v>
      </c>
      <c r="AD1434" t="s">
        <v>435</v>
      </c>
      <c r="AE1434" t="s">
        <v>95</v>
      </c>
      <c r="AF1434" t="s">
        <v>95</v>
      </c>
      <c r="AG1434" s="51">
        <v>8157933</v>
      </c>
      <c r="AH1434" t="s">
        <v>95</v>
      </c>
      <c r="AI1434">
        <v>1</v>
      </c>
      <c r="AJ1434">
        <v>1</v>
      </c>
      <c r="AK1434" t="s">
        <v>467</v>
      </c>
      <c r="AL1434">
        <v>0</v>
      </c>
    </row>
    <row r="1435" spans="1:38">
      <c r="A1435">
        <v>3277707</v>
      </c>
      <c r="B1435" t="s">
        <v>5542</v>
      </c>
      <c r="C1435" t="s">
        <v>20</v>
      </c>
      <c r="D1435" t="s">
        <v>143</v>
      </c>
      <c r="E1435">
        <v>2011</v>
      </c>
      <c r="F1435">
        <v>8</v>
      </c>
      <c r="G1435">
        <v>23</v>
      </c>
      <c r="H1435" t="s">
        <v>86</v>
      </c>
      <c r="I1435" t="s">
        <v>241</v>
      </c>
      <c r="J1435" t="s">
        <v>5543</v>
      </c>
      <c r="K1435" t="s">
        <v>5543</v>
      </c>
      <c r="L1435" t="s">
        <v>86</v>
      </c>
      <c r="M1435" t="s">
        <v>148</v>
      </c>
      <c r="N1435" s="50">
        <v>18181496</v>
      </c>
      <c r="O1435" s="51">
        <v>2325888</v>
      </c>
      <c r="P1435" t="s">
        <v>5544</v>
      </c>
      <c r="Q1435" t="s">
        <v>512</v>
      </c>
      <c r="R1435" t="s">
        <v>3856</v>
      </c>
      <c r="S1435" s="49" t="str">
        <f>CONCATENATE(Tabla_Datos[[#This Row],[Nombre_Cliente]]," ",Tabla_Datos[[#This Row],[ApellidoPaterno_Cliente]]," ",Tabla_Datos[[#This Row],[ApellidoMaterno_Cliente]])</f>
        <v>SANTOS JAVIER BARRETO LUJAN</v>
      </c>
      <c r="T1435" s="53">
        <f>DATE(Tabla_Datos[[#This Row],[tAnio]],Tabla_Datos[[#This Row],[tMes]],Tabla_Datos[[#This Row],[tDia]])</f>
        <v>40778</v>
      </c>
      <c r="U1435" s="53" t="str">
        <f>IF(Tabla_Datos[[#This Row],[cProvincia]]="LIMA","LIMA","PROVINCIA")</f>
        <v>PROVINCIA</v>
      </c>
      <c r="V1435" s="53" t="str">
        <f>MID(Tabla_Datos[[#This Row],[pTelefono]],1,SEARCH("-",Tabla_Datos[[#This Row],[pTelefono]],1)-1)</f>
        <v>44</v>
      </c>
      <c r="W1435" s="53" t="str">
        <f>MID(Tabla_Datos[[#This Row],[pTelefono]],SEARCH("-",Tabla_Datos[[#This Row],[pTelefono]],1)+1,LEN(Tabla_Datos[[#This Row],[pTelefono]]))</f>
        <v>947097046</v>
      </c>
      <c r="X1435" s="53" t="str">
        <f>CONCATENATE(Tabla_Datos[[#This Row],[TipUrb]]," ",Tabla_Datos[[#This Row],[Calle]]," ",Tabla_Datos[[#This Row],[NumCalle]])</f>
        <v xml:space="preserve">  JOSE OLAYA 157</v>
      </c>
      <c r="Y1435" t="s">
        <v>246</v>
      </c>
      <c r="Z1435" t="s">
        <v>152</v>
      </c>
      <c r="AA1435" t="s">
        <v>153</v>
      </c>
      <c r="AB1435" t="s">
        <v>95</v>
      </c>
      <c r="AC1435" t="s">
        <v>95</v>
      </c>
      <c r="AD1435" t="s">
        <v>95</v>
      </c>
      <c r="AE1435" t="s">
        <v>95</v>
      </c>
      <c r="AF1435" t="s">
        <v>95</v>
      </c>
      <c r="AG1435" s="51">
        <v>19036128</v>
      </c>
      <c r="AH1435" t="s">
        <v>95</v>
      </c>
      <c r="AI1435">
        <v>1</v>
      </c>
      <c r="AJ1435">
        <v>1</v>
      </c>
      <c r="AK1435" t="s">
        <v>110</v>
      </c>
      <c r="AL1435">
        <v>157</v>
      </c>
    </row>
    <row r="1436" spans="1:38">
      <c r="A1436">
        <v>3277613</v>
      </c>
      <c r="B1436" t="s">
        <v>5545</v>
      </c>
      <c r="C1436" t="s">
        <v>18</v>
      </c>
      <c r="D1436" t="s">
        <v>143</v>
      </c>
      <c r="E1436">
        <v>2011</v>
      </c>
      <c r="F1436">
        <v>8</v>
      </c>
      <c r="G1436">
        <v>23</v>
      </c>
      <c r="H1436" t="s">
        <v>86</v>
      </c>
      <c r="I1436" t="s">
        <v>16</v>
      </c>
      <c r="J1436" t="s">
        <v>16</v>
      </c>
      <c r="K1436" t="s">
        <v>230</v>
      </c>
      <c r="L1436" t="s">
        <v>86</v>
      </c>
      <c r="M1436" t="s">
        <v>88</v>
      </c>
      <c r="N1436" s="50">
        <v>99999999</v>
      </c>
      <c r="O1436" s="51">
        <v>2325777</v>
      </c>
      <c r="P1436" t="s">
        <v>5546</v>
      </c>
      <c r="Q1436" t="s">
        <v>5547</v>
      </c>
      <c r="R1436" t="s">
        <v>5548</v>
      </c>
      <c r="S1436" s="49" t="str">
        <f>CONCATENATE(Tabla_Datos[[#This Row],[Nombre_Cliente]]," ",Tabla_Datos[[#This Row],[ApellidoPaterno_Cliente]]," ",Tabla_Datos[[#This Row],[ApellidoMaterno_Cliente]])</f>
        <v xml:space="preserve">ZAHORI  CCAHUANA  CCONISLLA </v>
      </c>
      <c r="T1436" s="53">
        <f>DATE(Tabla_Datos[[#This Row],[tAnio]],Tabla_Datos[[#This Row],[tMes]],Tabla_Datos[[#This Row],[tDia]])</f>
        <v>40778</v>
      </c>
      <c r="U1436" s="53" t="str">
        <f>IF(Tabla_Datos[[#This Row],[cProvincia]]="LIMA","LIMA","PROVINCIA")</f>
        <v>LIMA</v>
      </c>
      <c r="V1436" s="53" t="str">
        <f>MID(Tabla_Datos[[#This Row],[pTelefono]],1,SEARCH("-",Tabla_Datos[[#This Row],[pTelefono]],1)-1)</f>
        <v>1</v>
      </c>
      <c r="W1436" s="53" t="str">
        <f>MID(Tabla_Datos[[#This Row],[pTelefono]],SEARCH("-",Tabla_Datos[[#This Row],[pTelefono]],1)+1,LEN(Tabla_Datos[[#This Row],[pTelefono]]))</f>
        <v>6964376</v>
      </c>
      <c r="X1436" s="53" t="str">
        <f>CONCATENATE(Tabla_Datos[[#This Row],[TipUrb]]," ",Tabla_Datos[[#This Row],[Calle]]," ",Tabla_Datos[[#This Row],[NumCalle]])</f>
        <v>CV SN 0</v>
      </c>
      <c r="Y1436" t="s">
        <v>92</v>
      </c>
      <c r="Z1436" t="s">
        <v>181</v>
      </c>
      <c r="AA1436" t="s">
        <v>182</v>
      </c>
      <c r="AB1436" t="s">
        <v>95</v>
      </c>
      <c r="AC1436" t="s">
        <v>95</v>
      </c>
      <c r="AD1436" t="s">
        <v>352</v>
      </c>
      <c r="AE1436" t="s">
        <v>353</v>
      </c>
      <c r="AF1436">
        <v>18</v>
      </c>
      <c r="AG1436" s="51">
        <v>41241201</v>
      </c>
      <c r="AI1436">
        <v>26</v>
      </c>
      <c r="AJ1436">
        <v>26</v>
      </c>
      <c r="AK1436" t="s">
        <v>467</v>
      </c>
      <c r="AL1436">
        <v>0</v>
      </c>
    </row>
    <row r="1437" spans="1:38">
      <c r="A1437">
        <v>3277161</v>
      </c>
      <c r="B1437" t="s">
        <v>5549</v>
      </c>
      <c r="C1437" t="s">
        <v>18</v>
      </c>
      <c r="D1437" t="s">
        <v>143</v>
      </c>
      <c r="E1437">
        <v>2011</v>
      </c>
      <c r="F1437">
        <v>8</v>
      </c>
      <c r="G1437">
        <v>23</v>
      </c>
      <c r="H1437" t="s">
        <v>86</v>
      </c>
      <c r="I1437" t="s">
        <v>16</v>
      </c>
      <c r="J1437" t="s">
        <v>16</v>
      </c>
      <c r="K1437" t="s">
        <v>374</v>
      </c>
      <c r="L1437" t="s">
        <v>86</v>
      </c>
      <c r="M1437" t="s">
        <v>88</v>
      </c>
      <c r="N1437" s="50">
        <v>99999999</v>
      </c>
      <c r="O1437" s="51">
        <v>2325538</v>
      </c>
      <c r="P1437" t="s">
        <v>978</v>
      </c>
      <c r="Q1437" t="s">
        <v>5550</v>
      </c>
      <c r="R1437" t="s">
        <v>1023</v>
      </c>
      <c r="S1437" s="49" t="str">
        <f>CONCATENATE(Tabla_Datos[[#This Row],[Nombre_Cliente]]," ",Tabla_Datos[[#This Row],[ApellidoPaterno_Cliente]]," ",Tabla_Datos[[#This Row],[ApellidoMaterno_Cliente]])</f>
        <v xml:space="preserve">ALBERTO  MACHACA  MAMANI </v>
      </c>
      <c r="T1437" s="53">
        <f>DATE(Tabla_Datos[[#This Row],[tAnio]],Tabla_Datos[[#This Row],[tMes]],Tabla_Datos[[#This Row],[tDia]])</f>
        <v>40778</v>
      </c>
      <c r="U1437" s="53" t="str">
        <f>IF(Tabla_Datos[[#This Row],[cProvincia]]="LIMA","LIMA","PROVINCIA")</f>
        <v>LIMA</v>
      </c>
      <c r="V1437" s="53" t="str">
        <f>MID(Tabla_Datos[[#This Row],[pTelefono]],1,SEARCH("-",Tabla_Datos[[#This Row],[pTelefono]],1)-1)</f>
        <v>1</v>
      </c>
      <c r="W1437" s="53" t="str">
        <f>MID(Tabla_Datos[[#This Row],[pTelefono]],SEARCH("-",Tabla_Datos[[#This Row],[pTelefono]],1)+1,LEN(Tabla_Datos[[#This Row],[pTelefono]]))</f>
        <v>991624972</v>
      </c>
      <c r="X1437" s="53" t="str">
        <f>CONCATENATE(Tabla_Datos[[#This Row],[TipUrb]]," ",Tabla_Datos[[#This Row],[Calle]]," ",Tabla_Datos[[#This Row],[NumCalle]])</f>
        <v>UR   0</v>
      </c>
      <c r="Y1437" t="s">
        <v>92</v>
      </c>
      <c r="Z1437" t="s">
        <v>181</v>
      </c>
      <c r="AA1437" t="s">
        <v>182</v>
      </c>
      <c r="AB1437">
        <v>2</v>
      </c>
      <c r="AC1437" t="s">
        <v>95</v>
      </c>
      <c r="AD1437" t="s">
        <v>161</v>
      </c>
      <c r="AE1437" t="s">
        <v>474</v>
      </c>
      <c r="AF1437">
        <v>17</v>
      </c>
      <c r="AG1437" s="51">
        <v>40930427</v>
      </c>
      <c r="AI1437">
        <v>26</v>
      </c>
      <c r="AJ1437">
        <v>26</v>
      </c>
      <c r="AK1437" t="s">
        <v>95</v>
      </c>
      <c r="AL1437">
        <v>0</v>
      </c>
    </row>
    <row r="1438" spans="1:38">
      <c r="A1438">
        <v>3277740</v>
      </c>
      <c r="B1438" t="s">
        <v>5551</v>
      </c>
      <c r="C1438" t="s">
        <v>18</v>
      </c>
      <c r="D1438" t="s">
        <v>143</v>
      </c>
      <c r="E1438">
        <v>2011</v>
      </c>
      <c r="F1438">
        <v>8</v>
      </c>
      <c r="G1438">
        <v>23</v>
      </c>
      <c r="H1438" t="s">
        <v>86</v>
      </c>
      <c r="I1438" t="s">
        <v>16</v>
      </c>
      <c r="J1438" t="s">
        <v>16</v>
      </c>
      <c r="K1438" t="s">
        <v>3162</v>
      </c>
      <c r="L1438" t="s">
        <v>86</v>
      </c>
      <c r="M1438" t="s">
        <v>88</v>
      </c>
      <c r="O1438" s="51">
        <v>2325909</v>
      </c>
      <c r="P1438" t="s">
        <v>5552</v>
      </c>
      <c r="Q1438" t="s">
        <v>4067</v>
      </c>
      <c r="R1438" t="s">
        <v>1834</v>
      </c>
      <c r="S1438" s="49" t="str">
        <f>CONCATENATE(Tabla_Datos[[#This Row],[Nombre_Cliente]]," ",Tabla_Datos[[#This Row],[ApellidoPaterno_Cliente]]," ",Tabla_Datos[[#This Row],[ApellidoMaterno_Cliente]])</f>
        <v>VANESSA GEOVANA MORILLAS RIVAS</v>
      </c>
      <c r="T1438" s="53">
        <f>DATE(Tabla_Datos[[#This Row],[tAnio]],Tabla_Datos[[#This Row],[tMes]],Tabla_Datos[[#This Row],[tDia]])</f>
        <v>40778</v>
      </c>
      <c r="U1438" s="53" t="str">
        <f>IF(Tabla_Datos[[#This Row],[cProvincia]]="LIMA","LIMA","PROVINCIA")</f>
        <v>LIMA</v>
      </c>
      <c r="V1438" s="53" t="str">
        <f>MID(Tabla_Datos[[#This Row],[pTelefono]],1,SEARCH("-",Tabla_Datos[[#This Row],[pTelefono]],1)-1)</f>
        <v>1</v>
      </c>
      <c r="W1438" s="53" t="str">
        <f>MID(Tabla_Datos[[#This Row],[pTelefono]],SEARCH("-",Tabla_Datos[[#This Row],[pTelefono]],1)+1,LEN(Tabla_Datos[[#This Row],[pTelefono]]))</f>
        <v>965328894</v>
      </c>
      <c r="X1438" s="53" t="str">
        <f>CONCATENATE(Tabla_Datos[[#This Row],[TipUrb]]," ",Tabla_Datos[[#This Row],[Calle]]," ",Tabla_Datos[[#This Row],[NumCalle]])</f>
        <v>AH SN 0</v>
      </c>
      <c r="Y1438" t="s">
        <v>92</v>
      </c>
      <c r="Z1438" t="s">
        <v>181</v>
      </c>
      <c r="AA1438" t="s">
        <v>182</v>
      </c>
      <c r="AB1438" t="s">
        <v>95</v>
      </c>
      <c r="AC1438" t="s">
        <v>95</v>
      </c>
      <c r="AD1438" t="s">
        <v>96</v>
      </c>
      <c r="AE1438" t="s">
        <v>555</v>
      </c>
      <c r="AF1438">
        <v>1</v>
      </c>
      <c r="AG1438" s="51">
        <v>47765984</v>
      </c>
      <c r="AI1438">
        <v>26</v>
      </c>
      <c r="AJ1438">
        <v>26</v>
      </c>
      <c r="AK1438" t="s">
        <v>467</v>
      </c>
      <c r="AL1438">
        <v>0</v>
      </c>
    </row>
    <row r="1439" spans="1:38">
      <c r="A1439">
        <v>3277262</v>
      </c>
      <c r="B1439" t="s">
        <v>5553</v>
      </c>
      <c r="C1439" t="s">
        <v>18</v>
      </c>
      <c r="D1439" t="s">
        <v>143</v>
      </c>
      <c r="E1439">
        <v>2011</v>
      </c>
      <c r="F1439">
        <v>8</v>
      </c>
      <c r="G1439">
        <v>23</v>
      </c>
      <c r="H1439" t="s">
        <v>86</v>
      </c>
      <c r="I1439" t="s">
        <v>100</v>
      </c>
      <c r="J1439" t="s">
        <v>1066</v>
      </c>
      <c r="K1439" t="s">
        <v>3951</v>
      </c>
      <c r="L1439" t="s">
        <v>86</v>
      </c>
      <c r="M1439" t="s">
        <v>102</v>
      </c>
      <c r="N1439" s="50">
        <v>29691226</v>
      </c>
      <c r="O1439" s="51">
        <v>2325586</v>
      </c>
      <c r="P1439" t="s">
        <v>5554</v>
      </c>
      <c r="Q1439" t="s">
        <v>4219</v>
      </c>
      <c r="R1439" t="s">
        <v>5555</v>
      </c>
      <c r="S1439" s="49" t="str">
        <f>CONCATENATE(Tabla_Datos[[#This Row],[Nombre_Cliente]]," ",Tabla_Datos[[#This Row],[ApellidoPaterno_Cliente]]," ",Tabla_Datos[[#This Row],[ApellidoMaterno_Cliente]])</f>
        <v>TEOBALDO HUAYTA QUENTA</v>
      </c>
      <c r="T1439" s="53">
        <f>DATE(Tabla_Datos[[#This Row],[tAnio]],Tabla_Datos[[#This Row],[tMes]],Tabla_Datos[[#This Row],[tDia]])</f>
        <v>40778</v>
      </c>
      <c r="U1439" s="53" t="str">
        <f>IF(Tabla_Datos[[#This Row],[cProvincia]]="LIMA","LIMA","PROVINCIA")</f>
        <v>PROVINCIA</v>
      </c>
      <c r="V1439" s="53" t="str">
        <f>MID(Tabla_Datos[[#This Row],[pTelefono]],1,SEARCH("-",Tabla_Datos[[#This Row],[pTelefono]],1)-1)</f>
        <v>54</v>
      </c>
      <c r="W1439" s="53" t="str">
        <f>MID(Tabla_Datos[[#This Row],[pTelefono]],SEARCH("-",Tabla_Datos[[#This Row],[pTelefono]],1)+1,LEN(Tabla_Datos[[#This Row],[pTelefono]]))</f>
        <v>95-9802374</v>
      </c>
      <c r="X1439" s="53" t="str">
        <f>CONCATENATE(Tabla_Datos[[#This Row],[TipUrb]]," ",Tabla_Datos[[#This Row],[Calle]]," ",Tabla_Datos[[#This Row],[NumCalle]])</f>
        <v>- SUCRE 192</v>
      </c>
      <c r="Y1439" t="s">
        <v>106</v>
      </c>
      <c r="Z1439" t="s">
        <v>181</v>
      </c>
      <c r="AA1439" t="s">
        <v>182</v>
      </c>
      <c r="AB1439" t="s">
        <v>95</v>
      </c>
      <c r="AC1439" t="s">
        <v>95</v>
      </c>
      <c r="AD1439" t="s">
        <v>109</v>
      </c>
      <c r="AE1439" t="s">
        <v>95</v>
      </c>
      <c r="AG1439" s="51">
        <v>29511510</v>
      </c>
      <c r="AI1439">
        <v>26</v>
      </c>
      <c r="AJ1439">
        <v>26</v>
      </c>
      <c r="AK1439" t="s">
        <v>5482</v>
      </c>
      <c r="AL1439">
        <v>192</v>
      </c>
    </row>
    <row r="1440" spans="1:38">
      <c r="A1440">
        <v>3278780</v>
      </c>
      <c r="B1440" t="s">
        <v>5556</v>
      </c>
      <c r="C1440" t="s">
        <v>20</v>
      </c>
      <c r="D1440" t="s">
        <v>85</v>
      </c>
      <c r="E1440">
        <v>2011</v>
      </c>
      <c r="F1440">
        <v>8</v>
      </c>
      <c r="G1440">
        <v>23</v>
      </c>
      <c r="H1440" t="s">
        <v>144</v>
      </c>
      <c r="I1440" t="s">
        <v>16</v>
      </c>
      <c r="J1440" t="s">
        <v>16</v>
      </c>
      <c r="K1440" t="s">
        <v>277</v>
      </c>
      <c r="L1440" t="s">
        <v>144</v>
      </c>
      <c r="M1440" t="s">
        <v>88</v>
      </c>
      <c r="N1440" s="50">
        <v>20000030</v>
      </c>
      <c r="O1440" s="51">
        <v>2326751</v>
      </c>
      <c r="P1440" t="s">
        <v>5557</v>
      </c>
      <c r="Q1440" t="s">
        <v>95</v>
      </c>
      <c r="R1440" t="s">
        <v>95</v>
      </c>
      <c r="S1440" s="49" t="str">
        <f>CONCATENATE(Tabla_Datos[[#This Row],[Nombre_Cliente]]," ",Tabla_Datos[[#This Row],[ApellidoPaterno_Cliente]]," ",Tabla_Datos[[#This Row],[ApellidoMaterno_Cliente]])</f>
        <v xml:space="preserve">REPRESENTACION Y DIS    </v>
      </c>
      <c r="T1440" s="53">
        <f>DATE(Tabla_Datos[[#This Row],[tAnio]],Tabla_Datos[[#This Row],[tMes]],Tabla_Datos[[#This Row],[tDia]])</f>
        <v>40778</v>
      </c>
      <c r="U1440" s="53" t="str">
        <f>IF(Tabla_Datos[[#This Row],[cProvincia]]="LIMA","LIMA","PROVINCIA")</f>
        <v>LIMA</v>
      </c>
      <c r="V1440" s="53" t="str">
        <f>MID(Tabla_Datos[[#This Row],[pTelefono]],1,SEARCH("-",Tabla_Datos[[#This Row],[pTelefono]],1)-1)</f>
        <v>1</v>
      </c>
      <c r="W1440" s="53" t="str">
        <f>MID(Tabla_Datos[[#This Row],[pTelefono]],SEARCH("-",Tabla_Datos[[#This Row],[pTelefono]],1)+1,LEN(Tabla_Datos[[#This Row],[pTelefono]]))</f>
        <v>996364444</v>
      </c>
      <c r="X1440" s="53" t="str">
        <f>CONCATENATE(Tabla_Datos[[#This Row],[TipUrb]]," ",Tabla_Datos[[#This Row],[Calle]]," ",Tabla_Datos[[#This Row],[NumCalle]])</f>
        <v>UR URANO 140</v>
      </c>
      <c r="Y1440" t="s">
        <v>92</v>
      </c>
      <c r="Z1440" t="s">
        <v>122</v>
      </c>
      <c r="AA1440" t="s">
        <v>123</v>
      </c>
      <c r="AB1440" t="s">
        <v>95</v>
      </c>
      <c r="AC1440">
        <v>302</v>
      </c>
      <c r="AD1440" t="s">
        <v>161</v>
      </c>
      <c r="AE1440" t="s">
        <v>95</v>
      </c>
      <c r="AF1440" t="s">
        <v>95</v>
      </c>
      <c r="AG1440" s="51" t="s">
        <v>95</v>
      </c>
      <c r="AH1440">
        <v>2039294478</v>
      </c>
      <c r="AI1440">
        <v>1</v>
      </c>
      <c r="AJ1440">
        <v>1</v>
      </c>
      <c r="AK1440" t="s">
        <v>5558</v>
      </c>
      <c r="AL1440">
        <v>140</v>
      </c>
    </row>
    <row r="1441" spans="1:38">
      <c r="A1441">
        <v>3281084</v>
      </c>
      <c r="B1441" t="s">
        <v>5559</v>
      </c>
      <c r="C1441" t="s">
        <v>19</v>
      </c>
      <c r="D1441" t="s">
        <v>85</v>
      </c>
      <c r="E1441">
        <v>2011</v>
      </c>
      <c r="F1441">
        <v>8</v>
      </c>
      <c r="G1441">
        <v>23</v>
      </c>
      <c r="H1441" t="s">
        <v>86</v>
      </c>
      <c r="I1441" t="s">
        <v>145</v>
      </c>
      <c r="J1441" t="s">
        <v>469</v>
      </c>
      <c r="K1441" t="s">
        <v>470</v>
      </c>
      <c r="L1441" t="s">
        <v>86</v>
      </c>
      <c r="M1441" t="s">
        <v>148</v>
      </c>
      <c r="N1441" s="50">
        <v>43235508</v>
      </c>
      <c r="O1441" s="51">
        <v>2326866</v>
      </c>
      <c r="P1441" t="s">
        <v>5560</v>
      </c>
      <c r="Q1441" t="s">
        <v>95</v>
      </c>
      <c r="R1441" t="s">
        <v>95</v>
      </c>
      <c r="S1441" s="49" t="str">
        <f>CONCATENATE(Tabla_Datos[[#This Row],[Nombre_Cliente]]," ",Tabla_Datos[[#This Row],[ApellidoPaterno_Cliente]]," ",Tabla_Datos[[#This Row],[ApellidoMaterno_Cliente]])</f>
        <v xml:space="preserve">ALCASE E.I.R.L    </v>
      </c>
      <c r="T1441" s="53">
        <f>DATE(Tabla_Datos[[#This Row],[tAnio]],Tabla_Datos[[#This Row],[tMes]],Tabla_Datos[[#This Row],[tDia]])</f>
        <v>40778</v>
      </c>
      <c r="U1441" s="53" t="str">
        <f>IF(Tabla_Datos[[#This Row],[cProvincia]]="LIMA","LIMA","PROVINCIA")</f>
        <v>PROVINCIA</v>
      </c>
      <c r="V1441" s="53" t="str">
        <f>MID(Tabla_Datos[[#This Row],[pTelefono]],1,SEARCH("-",Tabla_Datos[[#This Row],[pTelefono]],1)-1)</f>
        <v>43</v>
      </c>
      <c r="W1441" s="53" t="str">
        <f>MID(Tabla_Datos[[#This Row],[pTelefono]],SEARCH("-",Tabla_Datos[[#This Row],[pTelefono]],1)+1,LEN(Tabla_Datos[[#This Row],[pTelefono]]))</f>
        <v>946291143</v>
      </c>
      <c r="X1441" s="53" t="str">
        <f>CONCATENATE(Tabla_Datos[[#This Row],[TipUrb]]," ",Tabla_Datos[[#This Row],[Calle]]," ",Tabla_Datos[[#This Row],[NumCalle]])</f>
        <v>UR . 0</v>
      </c>
      <c r="Y1441" t="s">
        <v>151</v>
      </c>
      <c r="Z1441" t="s">
        <v>122</v>
      </c>
      <c r="AA1441" t="s">
        <v>123</v>
      </c>
      <c r="AB1441" t="s">
        <v>95</v>
      </c>
      <c r="AC1441" t="s">
        <v>95</v>
      </c>
      <c r="AD1441" t="s">
        <v>161</v>
      </c>
      <c r="AE1441" t="s">
        <v>950</v>
      </c>
      <c r="AF1441">
        <v>6</v>
      </c>
      <c r="AG1441" s="51" t="s">
        <v>95</v>
      </c>
      <c r="AH1441">
        <v>20531782781</v>
      </c>
      <c r="AI1441">
        <v>1</v>
      </c>
      <c r="AJ1441">
        <v>1</v>
      </c>
      <c r="AK1441" t="s">
        <v>221</v>
      </c>
      <c r="AL1441">
        <v>0</v>
      </c>
    </row>
    <row r="1442" spans="1:38">
      <c r="A1442">
        <v>3279652</v>
      </c>
      <c r="B1442" t="s">
        <v>5561</v>
      </c>
      <c r="C1442" t="s">
        <v>19</v>
      </c>
      <c r="D1442" t="s">
        <v>85</v>
      </c>
      <c r="E1442">
        <v>2011</v>
      </c>
      <c r="F1442">
        <v>8</v>
      </c>
      <c r="G1442">
        <v>23</v>
      </c>
      <c r="H1442" t="s">
        <v>86</v>
      </c>
      <c r="I1442" t="s">
        <v>16</v>
      </c>
      <c r="J1442" t="s">
        <v>16</v>
      </c>
      <c r="K1442" t="s">
        <v>567</v>
      </c>
      <c r="L1442" t="s">
        <v>86</v>
      </c>
      <c r="M1442" t="s">
        <v>88</v>
      </c>
      <c r="N1442" s="50">
        <v>11111249</v>
      </c>
      <c r="O1442" s="51">
        <v>2327398</v>
      </c>
      <c r="P1442" t="s">
        <v>5562</v>
      </c>
      <c r="Q1442" t="s">
        <v>3383</v>
      </c>
      <c r="R1442" t="s">
        <v>5563</v>
      </c>
      <c r="S1442" s="49" t="str">
        <f>CONCATENATE(Tabla_Datos[[#This Row],[Nombre_Cliente]]," ",Tabla_Datos[[#This Row],[ApellidoPaterno_Cliente]]," ",Tabla_Datos[[#This Row],[ApellidoMaterno_Cliente]])</f>
        <v>EDDY MARTIN CALLE RENTERIA</v>
      </c>
      <c r="T1442" s="53">
        <f>DATE(Tabla_Datos[[#This Row],[tAnio]],Tabla_Datos[[#This Row],[tMes]],Tabla_Datos[[#This Row],[tDia]])</f>
        <v>40778</v>
      </c>
      <c r="U1442" s="53" t="str">
        <f>IF(Tabla_Datos[[#This Row],[cProvincia]]="LIMA","LIMA","PROVINCIA")</f>
        <v>LIMA</v>
      </c>
      <c r="V1442" s="53" t="str">
        <f>MID(Tabla_Datos[[#This Row],[pTelefono]],1,SEARCH("-",Tabla_Datos[[#This Row],[pTelefono]],1)-1)</f>
        <v>1</v>
      </c>
      <c r="W1442" s="53" t="str">
        <f>MID(Tabla_Datos[[#This Row],[pTelefono]],SEARCH("-",Tabla_Datos[[#This Row],[pTelefono]],1)+1,LEN(Tabla_Datos[[#This Row],[pTelefono]]))</f>
        <v>736930599</v>
      </c>
      <c r="X1442" s="53" t="str">
        <f>CONCATENATE(Tabla_Datos[[#This Row],[TipUrb]]," ",Tabla_Datos[[#This Row],[Calle]]," ",Tabla_Datos[[#This Row],[NumCalle]])</f>
        <v>UR VILLAR CORDOVA MONSEÑOR PEDRO 235</v>
      </c>
      <c r="Y1442" t="s">
        <v>92</v>
      </c>
      <c r="Z1442" t="s">
        <v>122</v>
      </c>
      <c r="AA1442" t="s">
        <v>123</v>
      </c>
      <c r="AB1442" t="s">
        <v>95</v>
      </c>
      <c r="AC1442">
        <v>1</v>
      </c>
      <c r="AD1442" t="s">
        <v>161</v>
      </c>
      <c r="AE1442" t="s">
        <v>95</v>
      </c>
      <c r="AF1442" t="s">
        <v>95</v>
      </c>
      <c r="AG1442" s="51">
        <v>9877994</v>
      </c>
      <c r="AH1442" t="s">
        <v>95</v>
      </c>
      <c r="AI1442">
        <v>1</v>
      </c>
      <c r="AJ1442">
        <v>1</v>
      </c>
      <c r="AK1442" t="s">
        <v>5564</v>
      </c>
      <c r="AL1442">
        <v>235</v>
      </c>
    </row>
    <row r="1443" spans="1:38">
      <c r="A1443">
        <v>3281693</v>
      </c>
      <c r="B1443" t="s">
        <v>5565</v>
      </c>
      <c r="C1443" t="s">
        <v>20</v>
      </c>
      <c r="D1443" t="s">
        <v>143</v>
      </c>
      <c r="E1443">
        <v>2011</v>
      </c>
      <c r="F1443">
        <v>8</v>
      </c>
      <c r="G1443">
        <v>23</v>
      </c>
      <c r="H1443" t="s">
        <v>86</v>
      </c>
      <c r="I1443" t="s">
        <v>16</v>
      </c>
      <c r="J1443" t="s">
        <v>16</v>
      </c>
      <c r="K1443" t="s">
        <v>438</v>
      </c>
      <c r="L1443" t="s">
        <v>86</v>
      </c>
      <c r="M1443" t="s">
        <v>88</v>
      </c>
      <c r="N1443" s="50">
        <v>2802294</v>
      </c>
      <c r="O1443" s="51">
        <v>2328758</v>
      </c>
      <c r="P1443" t="s">
        <v>5566</v>
      </c>
      <c r="Q1443" t="s">
        <v>5567</v>
      </c>
      <c r="R1443" t="s">
        <v>5568</v>
      </c>
      <c r="S1443" s="49" t="str">
        <f>CONCATENATE(Tabla_Datos[[#This Row],[Nombre_Cliente]]," ",Tabla_Datos[[#This Row],[ApellidoPaterno_Cliente]]," ",Tabla_Datos[[#This Row],[ApellidoMaterno_Cliente]])</f>
        <v>ANTHONY JESUS TEMOCHE EFFIO</v>
      </c>
      <c r="T1443" s="53">
        <f>DATE(Tabla_Datos[[#This Row],[tAnio]],Tabla_Datos[[#This Row],[tMes]],Tabla_Datos[[#This Row],[tDia]])</f>
        <v>40778</v>
      </c>
      <c r="U1443" s="53" t="str">
        <f>IF(Tabla_Datos[[#This Row],[cProvincia]]="LIMA","LIMA","PROVINCIA")</f>
        <v>LIMA</v>
      </c>
      <c r="V1443" s="53" t="str">
        <f>MID(Tabla_Datos[[#This Row],[pTelefono]],1,SEARCH("-",Tabla_Datos[[#This Row],[pTelefono]],1)-1)</f>
        <v>1</v>
      </c>
      <c r="W1443" s="53" t="str">
        <f>MID(Tabla_Datos[[#This Row],[pTelefono]],SEARCH("-",Tabla_Datos[[#This Row],[pTelefono]],1)+1,LEN(Tabla_Datos[[#This Row],[pTelefono]]))</f>
        <v>989411024</v>
      </c>
      <c r="X1443" s="53" t="str">
        <f>CONCATENATE(Tabla_Datos[[#This Row],[TipUrb]]," ",Tabla_Datos[[#This Row],[Calle]]," ",Tabla_Datos[[#This Row],[NumCalle]])</f>
        <v xml:space="preserve">  PUTUMAYO 146</v>
      </c>
      <c r="Y1443" t="s">
        <v>92</v>
      </c>
      <c r="Z1443" t="s">
        <v>152</v>
      </c>
      <c r="AA1443" t="s">
        <v>153</v>
      </c>
      <c r="AB1443" t="s">
        <v>95</v>
      </c>
      <c r="AC1443" t="s">
        <v>95</v>
      </c>
      <c r="AD1443" t="s">
        <v>95</v>
      </c>
      <c r="AE1443" t="s">
        <v>95</v>
      </c>
      <c r="AF1443" t="s">
        <v>95</v>
      </c>
      <c r="AG1443" s="51">
        <v>48015483</v>
      </c>
      <c r="AH1443" t="s">
        <v>95</v>
      </c>
      <c r="AI1443">
        <v>1</v>
      </c>
      <c r="AJ1443">
        <v>1</v>
      </c>
      <c r="AK1443" t="s">
        <v>5569</v>
      </c>
      <c r="AL1443">
        <v>146</v>
      </c>
    </row>
    <row r="1444" spans="1:38">
      <c r="A1444">
        <v>3280828</v>
      </c>
      <c r="B1444" t="s">
        <v>5570</v>
      </c>
      <c r="C1444" t="s">
        <v>20</v>
      </c>
      <c r="D1444" t="s">
        <v>85</v>
      </c>
      <c r="E1444">
        <v>2011</v>
      </c>
      <c r="F1444">
        <v>8</v>
      </c>
      <c r="G1444">
        <v>23</v>
      </c>
      <c r="H1444" t="s">
        <v>144</v>
      </c>
      <c r="I1444" t="s">
        <v>16</v>
      </c>
      <c r="J1444" t="s">
        <v>16</v>
      </c>
      <c r="K1444" t="s">
        <v>4091</v>
      </c>
      <c r="L1444" t="s">
        <v>144</v>
      </c>
      <c r="M1444" t="s">
        <v>88</v>
      </c>
      <c r="N1444" s="50">
        <v>7256889</v>
      </c>
      <c r="O1444" s="51">
        <v>2328033</v>
      </c>
      <c r="P1444" t="s">
        <v>3030</v>
      </c>
      <c r="Q1444" t="s">
        <v>1358</v>
      </c>
      <c r="R1444" t="s">
        <v>5571</v>
      </c>
      <c r="S1444" s="49" t="str">
        <f>CONCATENATE(Tabla_Datos[[#This Row],[Nombre_Cliente]]," ",Tabla_Datos[[#This Row],[ApellidoPaterno_Cliente]]," ",Tabla_Datos[[#This Row],[ApellidoMaterno_Cliente]])</f>
        <v>MARIO ENRIQUE CARPIO CAMPODONICO</v>
      </c>
      <c r="T1444" s="53">
        <f>DATE(Tabla_Datos[[#This Row],[tAnio]],Tabla_Datos[[#This Row],[tMes]],Tabla_Datos[[#This Row],[tDia]])</f>
        <v>40778</v>
      </c>
      <c r="U1444" s="53" t="str">
        <f>IF(Tabla_Datos[[#This Row],[cProvincia]]="LIMA","LIMA","PROVINCIA")</f>
        <v>LIMA</v>
      </c>
      <c r="V1444" s="53" t="str">
        <f>MID(Tabla_Datos[[#This Row],[pTelefono]],1,SEARCH("-",Tabla_Datos[[#This Row],[pTelefono]],1)-1)</f>
        <v>1</v>
      </c>
      <c r="W1444" s="53" t="str">
        <f>MID(Tabla_Datos[[#This Row],[pTelefono]],SEARCH("-",Tabla_Datos[[#This Row],[pTelefono]],1)+1,LEN(Tabla_Datos[[#This Row],[pTelefono]]))</f>
        <v>998497963</v>
      </c>
      <c r="X1444" s="53" t="str">
        <f>CONCATENATE(Tabla_Datos[[#This Row],[TipUrb]]," ",Tabla_Datos[[#This Row],[Calle]]," ",Tabla_Datos[[#This Row],[NumCalle]])</f>
        <v>UP 4 0</v>
      </c>
      <c r="Y1444" t="s">
        <v>92</v>
      </c>
      <c r="Z1444" t="s">
        <v>196</v>
      </c>
      <c r="AA1444" t="s">
        <v>197</v>
      </c>
      <c r="AB1444" t="s">
        <v>95</v>
      </c>
      <c r="AC1444" t="s">
        <v>95</v>
      </c>
      <c r="AD1444" t="s">
        <v>286</v>
      </c>
      <c r="AE1444" t="s">
        <v>353</v>
      </c>
      <c r="AF1444">
        <v>15</v>
      </c>
      <c r="AG1444" s="51">
        <v>7268367</v>
      </c>
      <c r="AH1444" t="s">
        <v>95</v>
      </c>
      <c r="AI1444">
        <v>1</v>
      </c>
      <c r="AJ1444">
        <v>1</v>
      </c>
      <c r="AK1444">
        <v>4</v>
      </c>
      <c r="AL1444">
        <v>0</v>
      </c>
    </row>
    <row r="1445" spans="1:38">
      <c r="A1445">
        <v>3279765</v>
      </c>
      <c r="B1445" t="s">
        <v>5572</v>
      </c>
      <c r="C1445" t="s">
        <v>20</v>
      </c>
      <c r="D1445" t="s">
        <v>143</v>
      </c>
      <c r="E1445">
        <v>2011</v>
      </c>
      <c r="F1445">
        <v>8</v>
      </c>
      <c r="G1445">
        <v>23</v>
      </c>
      <c r="H1445" t="s">
        <v>144</v>
      </c>
      <c r="I1445" t="s">
        <v>16</v>
      </c>
      <c r="J1445" t="s">
        <v>16</v>
      </c>
      <c r="K1445" t="s">
        <v>496</v>
      </c>
      <c r="L1445" t="s">
        <v>144</v>
      </c>
      <c r="M1445" t="s">
        <v>88</v>
      </c>
      <c r="N1445" s="50">
        <v>20000030</v>
      </c>
      <c r="O1445" s="51">
        <v>2327496</v>
      </c>
      <c r="P1445" t="s">
        <v>5573</v>
      </c>
      <c r="Q1445" t="s">
        <v>5574</v>
      </c>
      <c r="R1445" t="s">
        <v>250</v>
      </c>
      <c r="S1445" s="49" t="str">
        <f>CONCATENATE(Tabla_Datos[[#This Row],[Nombre_Cliente]]," ",Tabla_Datos[[#This Row],[ApellidoPaterno_Cliente]]," ",Tabla_Datos[[#This Row],[ApellidoMaterno_Cliente]])</f>
        <v>ROMIEL NAZARIO ESPINOZA</v>
      </c>
      <c r="T1445" s="53">
        <f>DATE(Tabla_Datos[[#This Row],[tAnio]],Tabla_Datos[[#This Row],[tMes]],Tabla_Datos[[#This Row],[tDia]])</f>
        <v>40778</v>
      </c>
      <c r="U1445" s="53" t="str">
        <f>IF(Tabla_Datos[[#This Row],[cProvincia]]="LIMA","LIMA","PROVINCIA")</f>
        <v>LIMA</v>
      </c>
      <c r="V1445" s="53" t="str">
        <f>MID(Tabla_Datos[[#This Row],[pTelefono]],1,SEARCH("-",Tabla_Datos[[#This Row],[pTelefono]],1)-1)</f>
        <v>1</v>
      </c>
      <c r="W1445" s="53" t="str">
        <f>MID(Tabla_Datos[[#This Row],[pTelefono]],SEARCH("-",Tabla_Datos[[#This Row],[pTelefono]],1)+1,LEN(Tabla_Datos[[#This Row],[pTelefono]]))</f>
        <v>997371751</v>
      </c>
      <c r="X1445" s="53" t="str">
        <f>CONCATENATE(Tabla_Datos[[#This Row],[TipUrb]]," ",Tabla_Datos[[#This Row],[Calle]]," ",Tabla_Datos[[#This Row],[NumCalle]])</f>
        <v>AH D 0</v>
      </c>
      <c r="Y1445" t="s">
        <v>92</v>
      </c>
      <c r="Z1445" t="s">
        <v>152</v>
      </c>
      <c r="AA1445" t="s">
        <v>153</v>
      </c>
      <c r="AB1445" t="s">
        <v>95</v>
      </c>
      <c r="AC1445" t="s">
        <v>95</v>
      </c>
      <c r="AD1445" t="s">
        <v>96</v>
      </c>
      <c r="AE1445" t="s">
        <v>1496</v>
      </c>
      <c r="AF1445">
        <v>12</v>
      </c>
      <c r="AG1445" s="51">
        <v>41487852</v>
      </c>
      <c r="AH1445" t="s">
        <v>95</v>
      </c>
      <c r="AI1445">
        <v>1</v>
      </c>
      <c r="AJ1445">
        <v>1</v>
      </c>
      <c r="AK1445" t="s">
        <v>474</v>
      </c>
      <c r="AL1445">
        <v>0</v>
      </c>
    </row>
    <row r="1446" spans="1:38">
      <c r="A1446">
        <v>3281425</v>
      </c>
      <c r="B1446" t="s">
        <v>5575</v>
      </c>
      <c r="C1446" t="s">
        <v>18</v>
      </c>
      <c r="D1446" t="s">
        <v>85</v>
      </c>
      <c r="E1446">
        <v>2011</v>
      </c>
      <c r="F1446">
        <v>8</v>
      </c>
      <c r="G1446">
        <v>23</v>
      </c>
      <c r="H1446" t="s">
        <v>86</v>
      </c>
      <c r="I1446" t="s">
        <v>16</v>
      </c>
      <c r="J1446" t="s">
        <v>16</v>
      </c>
      <c r="K1446" t="s">
        <v>171</v>
      </c>
      <c r="L1446" t="s">
        <v>144</v>
      </c>
      <c r="M1446" t="s">
        <v>88</v>
      </c>
      <c r="N1446" s="50">
        <v>99999999</v>
      </c>
      <c r="O1446" s="51">
        <v>2328530</v>
      </c>
      <c r="P1446" t="s">
        <v>5576</v>
      </c>
      <c r="Q1446" t="s">
        <v>969</v>
      </c>
      <c r="R1446" t="s">
        <v>5577</v>
      </c>
      <c r="S1446" s="49" t="str">
        <f>CONCATENATE(Tabla_Datos[[#This Row],[Nombre_Cliente]]," ",Tabla_Datos[[#This Row],[ApellidoPaterno_Cliente]]," ",Tabla_Datos[[#This Row],[ApellidoMaterno_Cliente]])</f>
        <v xml:space="preserve">JUANA PATRICIA  GUTIERREZ  OLASCOAGA </v>
      </c>
      <c r="T1446" s="53">
        <f>DATE(Tabla_Datos[[#This Row],[tAnio]],Tabla_Datos[[#This Row],[tMes]],Tabla_Datos[[#This Row],[tDia]])</f>
        <v>40778</v>
      </c>
      <c r="U1446" s="53" t="str">
        <f>IF(Tabla_Datos[[#This Row],[cProvincia]]="LIMA","LIMA","PROVINCIA")</f>
        <v>LIMA</v>
      </c>
      <c r="V1446" s="53" t="str">
        <f>MID(Tabla_Datos[[#This Row],[pTelefono]],1,SEARCH("-",Tabla_Datos[[#This Row],[pTelefono]],1)-1)</f>
        <v>1</v>
      </c>
      <c r="W1446" s="53" t="str">
        <f>MID(Tabla_Datos[[#This Row],[pTelefono]],SEARCH("-",Tabla_Datos[[#This Row],[pTelefono]],1)+1,LEN(Tabla_Datos[[#This Row],[pTelefono]]))</f>
        <v>7238207</v>
      </c>
      <c r="X1446" s="53" t="str">
        <f>CONCATENATE(Tabla_Datos[[#This Row],[TipUrb]]," ",Tabla_Datos[[#This Row],[Calle]]," ",Tabla_Datos[[#This Row],[NumCalle]])</f>
        <v>UR ALFA AGUILA 240</v>
      </c>
      <c r="Y1446" t="s">
        <v>92</v>
      </c>
      <c r="Z1446" t="s">
        <v>93</v>
      </c>
      <c r="AA1446" t="s">
        <v>94</v>
      </c>
      <c r="AB1446" t="s">
        <v>95</v>
      </c>
      <c r="AC1446">
        <v>102</v>
      </c>
      <c r="AD1446" t="s">
        <v>161</v>
      </c>
      <c r="AE1446" t="s">
        <v>95</v>
      </c>
      <c r="AG1446" s="51">
        <v>7550774</v>
      </c>
      <c r="AI1446">
        <v>26</v>
      </c>
      <c r="AJ1446">
        <v>26</v>
      </c>
      <c r="AK1446" t="s">
        <v>5578</v>
      </c>
      <c r="AL1446">
        <v>240</v>
      </c>
    </row>
    <row r="1447" spans="1:38">
      <c r="A1447">
        <v>3281158</v>
      </c>
      <c r="B1447" t="s">
        <v>5579</v>
      </c>
      <c r="C1447" t="s">
        <v>19</v>
      </c>
      <c r="D1447" t="s">
        <v>85</v>
      </c>
      <c r="E1447">
        <v>2011</v>
      </c>
      <c r="F1447">
        <v>8</v>
      </c>
      <c r="G1447">
        <v>23</v>
      </c>
      <c r="H1447" t="s">
        <v>86</v>
      </c>
      <c r="I1447" t="s">
        <v>132</v>
      </c>
      <c r="J1447" t="s">
        <v>132</v>
      </c>
      <c r="K1447" t="s">
        <v>132</v>
      </c>
      <c r="L1447" t="s">
        <v>86</v>
      </c>
      <c r="M1447" t="s">
        <v>133</v>
      </c>
      <c r="N1447" s="50">
        <v>10710413</v>
      </c>
      <c r="O1447" s="51">
        <v>2328328</v>
      </c>
      <c r="P1447" t="s">
        <v>5580</v>
      </c>
      <c r="Q1447" t="s">
        <v>5581</v>
      </c>
      <c r="R1447" t="s">
        <v>5582</v>
      </c>
      <c r="S1447" s="49" t="str">
        <f>CONCATENATE(Tabla_Datos[[#This Row],[Nombre_Cliente]]," ",Tabla_Datos[[#This Row],[ApellidoPaterno_Cliente]]," ",Tabla_Datos[[#This Row],[ApellidoMaterno_Cliente]])</f>
        <v>RAMON CARLOS ALBERTO COLONNA VIVANCO</v>
      </c>
      <c r="T1447" s="53">
        <f>DATE(Tabla_Datos[[#This Row],[tAnio]],Tabla_Datos[[#This Row],[tMes]],Tabla_Datos[[#This Row],[tDia]])</f>
        <v>40778</v>
      </c>
      <c r="U1447" s="53" t="str">
        <f>IF(Tabla_Datos[[#This Row],[cProvincia]]="LIMA","LIMA","PROVINCIA")</f>
        <v>PROVINCIA</v>
      </c>
      <c r="V1447" s="53" t="str">
        <f>MID(Tabla_Datos[[#This Row],[pTelefono]],1,SEARCH("-",Tabla_Datos[[#This Row],[pTelefono]],1)-1)</f>
        <v>73</v>
      </c>
      <c r="W1447" s="53" t="str">
        <f>MID(Tabla_Datos[[#This Row],[pTelefono]],SEARCH("-",Tabla_Datos[[#This Row],[pTelefono]],1)+1,LEN(Tabla_Datos[[#This Row],[pTelefono]]))</f>
        <v>969634267</v>
      </c>
      <c r="X1447" s="53" t="str">
        <f>CONCATENATE(Tabla_Datos[[#This Row],[TipUrb]]," ",Tabla_Datos[[#This Row],[Calle]]," ",Tabla_Datos[[#This Row],[NumCalle]])</f>
        <v>UR LAS DIAMELAS 0</v>
      </c>
      <c r="Y1447" t="s">
        <v>137</v>
      </c>
      <c r="Z1447" t="s">
        <v>122</v>
      </c>
      <c r="AA1447" t="s">
        <v>123</v>
      </c>
      <c r="AB1447">
        <v>1</v>
      </c>
      <c r="AC1447" t="s">
        <v>95</v>
      </c>
      <c r="AD1447" t="s">
        <v>161</v>
      </c>
      <c r="AE1447" t="s">
        <v>950</v>
      </c>
      <c r="AF1447">
        <v>2</v>
      </c>
      <c r="AG1447" s="51">
        <v>2618110</v>
      </c>
      <c r="AH1447" t="s">
        <v>95</v>
      </c>
      <c r="AI1447">
        <v>1</v>
      </c>
      <c r="AJ1447">
        <v>1</v>
      </c>
      <c r="AK1447" t="s">
        <v>5583</v>
      </c>
      <c r="AL1447">
        <v>0</v>
      </c>
    </row>
    <row r="1448" spans="1:38">
      <c r="A1448">
        <v>3282609</v>
      </c>
      <c r="B1448" t="s">
        <v>5584</v>
      </c>
      <c r="C1448" t="s">
        <v>19</v>
      </c>
      <c r="D1448" t="s">
        <v>143</v>
      </c>
      <c r="E1448">
        <v>2011</v>
      </c>
      <c r="F1448">
        <v>8</v>
      </c>
      <c r="G1448">
        <v>23</v>
      </c>
      <c r="H1448" t="s">
        <v>86</v>
      </c>
      <c r="I1448" t="s">
        <v>16</v>
      </c>
      <c r="J1448" t="s">
        <v>16</v>
      </c>
      <c r="K1448" t="s">
        <v>374</v>
      </c>
      <c r="L1448" t="s">
        <v>86</v>
      </c>
      <c r="M1448" t="s">
        <v>88</v>
      </c>
      <c r="N1448" s="50">
        <v>44473396</v>
      </c>
      <c r="O1448" s="51">
        <v>2329380</v>
      </c>
      <c r="P1448" t="s">
        <v>1573</v>
      </c>
      <c r="Q1448" t="s">
        <v>3667</v>
      </c>
      <c r="R1448" t="s">
        <v>1499</v>
      </c>
      <c r="S1448" s="49" t="str">
        <f>CONCATENATE(Tabla_Datos[[#This Row],[Nombre_Cliente]]," ",Tabla_Datos[[#This Row],[ApellidoPaterno_Cliente]]," ",Tabla_Datos[[#This Row],[ApellidoMaterno_Cliente]])</f>
        <v>ALFONSO RAFAEL VILCHEZ</v>
      </c>
      <c r="T1448" s="53">
        <f>DATE(Tabla_Datos[[#This Row],[tAnio]],Tabla_Datos[[#This Row],[tMes]],Tabla_Datos[[#This Row],[tDia]])</f>
        <v>40778</v>
      </c>
      <c r="U1448" s="53" t="str">
        <f>IF(Tabla_Datos[[#This Row],[cProvincia]]="LIMA","LIMA","PROVINCIA")</f>
        <v>LIMA</v>
      </c>
      <c r="V1448" s="53" t="str">
        <f>MID(Tabla_Datos[[#This Row],[pTelefono]],1,SEARCH("-",Tabla_Datos[[#This Row],[pTelefono]],1)-1)</f>
        <v>1</v>
      </c>
      <c r="W1448" s="53" t="str">
        <f>MID(Tabla_Datos[[#This Row],[pTelefono]],SEARCH("-",Tabla_Datos[[#This Row],[pTelefono]],1)+1,LEN(Tabla_Datos[[#This Row],[pTelefono]]))</f>
        <v>972880253</v>
      </c>
      <c r="X1448" s="53" t="str">
        <f>CONCATENATE(Tabla_Datos[[#This Row],[TipUrb]]," ",Tabla_Datos[[#This Row],[Calle]]," ",Tabla_Datos[[#This Row],[NumCalle]])</f>
        <v>PJ . 0</v>
      </c>
      <c r="Y1448" t="s">
        <v>92</v>
      </c>
      <c r="Z1448" t="s">
        <v>152</v>
      </c>
      <c r="AA1448" t="s">
        <v>153</v>
      </c>
      <c r="AB1448" t="s">
        <v>95</v>
      </c>
      <c r="AC1448" t="s">
        <v>95</v>
      </c>
      <c r="AD1448" t="s">
        <v>429</v>
      </c>
      <c r="AE1448" t="s">
        <v>1082</v>
      </c>
      <c r="AF1448">
        <v>17</v>
      </c>
      <c r="AG1448" s="51">
        <v>33651187</v>
      </c>
      <c r="AH1448" t="s">
        <v>95</v>
      </c>
      <c r="AI1448">
        <v>1</v>
      </c>
      <c r="AJ1448">
        <v>1</v>
      </c>
      <c r="AK1448" t="s">
        <v>221</v>
      </c>
      <c r="AL1448">
        <v>0</v>
      </c>
    </row>
    <row r="1449" spans="1:38">
      <c r="A1449">
        <v>3281245</v>
      </c>
      <c r="B1449" t="s">
        <v>5585</v>
      </c>
      <c r="C1449" t="s">
        <v>20</v>
      </c>
      <c r="D1449" t="s">
        <v>85</v>
      </c>
      <c r="E1449">
        <v>2011</v>
      </c>
      <c r="F1449">
        <v>8</v>
      </c>
      <c r="G1449">
        <v>23</v>
      </c>
      <c r="H1449" t="s">
        <v>86</v>
      </c>
      <c r="I1449" t="s">
        <v>16</v>
      </c>
      <c r="J1449" t="s">
        <v>16</v>
      </c>
      <c r="K1449" t="s">
        <v>386</v>
      </c>
      <c r="L1449" t="s">
        <v>86</v>
      </c>
      <c r="M1449" t="s">
        <v>88</v>
      </c>
      <c r="N1449" s="50">
        <v>20000021</v>
      </c>
      <c r="O1449" s="51">
        <v>2328403</v>
      </c>
      <c r="P1449" t="s">
        <v>5586</v>
      </c>
      <c r="Q1449" t="s">
        <v>5587</v>
      </c>
      <c r="R1449" t="s">
        <v>5588</v>
      </c>
      <c r="S1449" s="49" t="str">
        <f>CONCATENATE(Tabla_Datos[[#This Row],[Nombre_Cliente]]," ",Tabla_Datos[[#This Row],[ApellidoPaterno_Cliente]]," ",Tabla_Datos[[#This Row],[ApellidoMaterno_Cliente]])</f>
        <v>AIDA MARIA DIEZ CANSECO SARRIO DE VIGIL</v>
      </c>
      <c r="T1449" s="53">
        <f>DATE(Tabla_Datos[[#This Row],[tAnio]],Tabla_Datos[[#This Row],[tMes]],Tabla_Datos[[#This Row],[tDia]])</f>
        <v>40778</v>
      </c>
      <c r="U1449" s="53" t="str">
        <f>IF(Tabla_Datos[[#This Row],[cProvincia]]="LIMA","LIMA","PROVINCIA")</f>
        <v>LIMA</v>
      </c>
      <c r="V1449" s="53" t="str">
        <f>MID(Tabla_Datos[[#This Row],[pTelefono]],1,SEARCH("-",Tabla_Datos[[#This Row],[pTelefono]],1)-1)</f>
        <v>1</v>
      </c>
      <c r="W1449" s="53" t="str">
        <f>MID(Tabla_Datos[[#This Row],[pTelefono]],SEARCH("-",Tabla_Datos[[#This Row],[pTelefono]],1)+1,LEN(Tabla_Datos[[#This Row],[pTelefono]]))</f>
        <v>987356538</v>
      </c>
      <c r="X1449" s="53" t="str">
        <f>CONCATENATE(Tabla_Datos[[#This Row],[TipUrb]]," ",Tabla_Datos[[#This Row],[Calle]]," ",Tabla_Datos[[#This Row],[NumCalle]])</f>
        <v>UR DE CERVANTES SAAVEDRA MIGUEL 485</v>
      </c>
      <c r="Y1449" t="s">
        <v>92</v>
      </c>
      <c r="Z1449" t="s">
        <v>122</v>
      </c>
      <c r="AA1449" t="s">
        <v>123</v>
      </c>
      <c r="AB1449">
        <v>3</v>
      </c>
      <c r="AC1449">
        <v>3</v>
      </c>
      <c r="AD1449" t="s">
        <v>161</v>
      </c>
      <c r="AE1449" t="s">
        <v>95</v>
      </c>
      <c r="AF1449" t="s">
        <v>95</v>
      </c>
      <c r="AG1449" s="51">
        <v>8240303</v>
      </c>
      <c r="AH1449" t="s">
        <v>95</v>
      </c>
      <c r="AI1449">
        <v>1</v>
      </c>
      <c r="AJ1449">
        <v>1</v>
      </c>
      <c r="AK1449" t="s">
        <v>5589</v>
      </c>
      <c r="AL1449">
        <v>485</v>
      </c>
    </row>
    <row r="1450" spans="1:38">
      <c r="A1450">
        <v>3282843</v>
      </c>
      <c r="B1450" t="s">
        <v>5590</v>
      </c>
      <c r="C1450" t="s">
        <v>18</v>
      </c>
      <c r="D1450" t="s">
        <v>143</v>
      </c>
      <c r="E1450">
        <v>2011</v>
      </c>
      <c r="F1450">
        <v>8</v>
      </c>
      <c r="G1450">
        <v>23</v>
      </c>
      <c r="H1450" t="s">
        <v>86</v>
      </c>
      <c r="I1450" t="s">
        <v>16</v>
      </c>
      <c r="J1450" t="s">
        <v>16</v>
      </c>
      <c r="K1450" t="s">
        <v>487</v>
      </c>
      <c r="L1450" t="s">
        <v>86</v>
      </c>
      <c r="M1450" t="s">
        <v>88</v>
      </c>
      <c r="N1450" s="50">
        <v>9414297</v>
      </c>
      <c r="O1450" s="51">
        <v>2328962</v>
      </c>
      <c r="P1450" t="s">
        <v>5591</v>
      </c>
      <c r="Q1450" t="s">
        <v>2383</v>
      </c>
      <c r="R1450" t="s">
        <v>3697</v>
      </c>
      <c r="S1450" s="49" t="str">
        <f>CONCATENATE(Tabla_Datos[[#This Row],[Nombre_Cliente]]," ",Tabla_Datos[[#This Row],[ApellidoPaterno_Cliente]]," ",Tabla_Datos[[#This Row],[ApellidoMaterno_Cliente]])</f>
        <v xml:space="preserve">CARLOS  VALENCIA  FARFAN </v>
      </c>
      <c r="T1450" s="53">
        <f>DATE(Tabla_Datos[[#This Row],[tAnio]],Tabla_Datos[[#This Row],[tMes]],Tabla_Datos[[#This Row],[tDia]])</f>
        <v>40778</v>
      </c>
      <c r="U1450" s="53" t="str">
        <f>IF(Tabla_Datos[[#This Row],[cProvincia]]="LIMA","LIMA","PROVINCIA")</f>
        <v>LIMA</v>
      </c>
      <c r="V1450" s="53" t="str">
        <f>MID(Tabla_Datos[[#This Row],[pTelefono]],1,SEARCH("-",Tabla_Datos[[#This Row],[pTelefono]],1)-1)</f>
        <v>1</v>
      </c>
      <c r="W1450" s="53" t="str">
        <f>MID(Tabla_Datos[[#This Row],[pTelefono]],SEARCH("-",Tabla_Datos[[#This Row],[pTelefono]],1)+1,LEN(Tabla_Datos[[#This Row],[pTelefono]]))</f>
        <v>989167272 (1)</v>
      </c>
      <c r="X1450" s="53" t="str">
        <f>CONCATENATE(Tabla_Datos[[#This Row],[TipUrb]]," ",Tabla_Datos[[#This Row],[Calle]]," ",Tabla_Datos[[#This Row],[NumCalle]])</f>
        <v>AS   0</v>
      </c>
      <c r="Y1450" t="s">
        <v>92</v>
      </c>
      <c r="Z1450" t="s">
        <v>181</v>
      </c>
      <c r="AA1450" t="s">
        <v>182</v>
      </c>
      <c r="AB1450" t="s">
        <v>95</v>
      </c>
      <c r="AC1450" t="s">
        <v>95</v>
      </c>
      <c r="AD1450" t="s">
        <v>215</v>
      </c>
      <c r="AE1450" t="s">
        <v>116</v>
      </c>
      <c r="AF1450">
        <v>2</v>
      </c>
      <c r="AG1450" s="51">
        <v>23855568</v>
      </c>
      <c r="AI1450">
        <v>26</v>
      </c>
      <c r="AJ1450">
        <v>26</v>
      </c>
      <c r="AK1450" t="s">
        <v>95</v>
      </c>
      <c r="AL1450">
        <v>0</v>
      </c>
    </row>
    <row r="1451" spans="1:38">
      <c r="A1451">
        <v>3282499</v>
      </c>
      <c r="B1451" t="s">
        <v>5592</v>
      </c>
      <c r="C1451" t="s">
        <v>19</v>
      </c>
      <c r="D1451" t="s">
        <v>85</v>
      </c>
      <c r="E1451">
        <v>2011</v>
      </c>
      <c r="F1451">
        <v>8</v>
      </c>
      <c r="G1451">
        <v>23</v>
      </c>
      <c r="H1451" t="s">
        <v>86</v>
      </c>
      <c r="I1451" t="s">
        <v>16</v>
      </c>
      <c r="J1451" t="s">
        <v>16</v>
      </c>
      <c r="K1451" t="s">
        <v>567</v>
      </c>
      <c r="L1451" t="s">
        <v>86</v>
      </c>
      <c r="M1451" t="s">
        <v>88</v>
      </c>
      <c r="N1451" s="50">
        <v>20000021</v>
      </c>
      <c r="O1451" s="51">
        <v>2329291</v>
      </c>
      <c r="P1451" t="s">
        <v>5593</v>
      </c>
      <c r="Q1451" t="s">
        <v>370</v>
      </c>
      <c r="R1451" t="s">
        <v>5594</v>
      </c>
      <c r="S1451" s="49" t="str">
        <f>CONCATENATE(Tabla_Datos[[#This Row],[Nombre_Cliente]]," ",Tabla_Datos[[#This Row],[ApellidoPaterno_Cliente]]," ",Tabla_Datos[[#This Row],[ApellidoMaterno_Cliente]])</f>
        <v>SERGIO ANDRE TORRES MACHICAO</v>
      </c>
      <c r="T1451" s="53">
        <f>DATE(Tabla_Datos[[#This Row],[tAnio]],Tabla_Datos[[#This Row],[tMes]],Tabla_Datos[[#This Row],[tDia]])</f>
        <v>40778</v>
      </c>
      <c r="U1451" s="53" t="str">
        <f>IF(Tabla_Datos[[#This Row],[cProvincia]]="LIMA","LIMA","PROVINCIA")</f>
        <v>LIMA</v>
      </c>
      <c r="V1451" s="53" t="str">
        <f>MID(Tabla_Datos[[#This Row],[pTelefono]],1,SEARCH("-",Tabla_Datos[[#This Row],[pTelefono]],1)-1)</f>
        <v>1</v>
      </c>
      <c r="W1451" s="53" t="str">
        <f>MID(Tabla_Datos[[#This Row],[pTelefono]],SEARCH("-",Tabla_Datos[[#This Row],[pTelefono]],1)+1,LEN(Tabla_Datos[[#This Row],[pTelefono]]))</f>
        <v>989439586</v>
      </c>
      <c r="X1451" s="53" t="str">
        <f>CONCATENATE(Tabla_Datos[[#This Row],[TipUrb]]," ",Tabla_Datos[[#This Row],[Calle]]," ",Tabla_Datos[[#This Row],[NumCalle]])</f>
        <v>UR NAPO 145</v>
      </c>
      <c r="Y1451" t="s">
        <v>92</v>
      </c>
      <c r="Z1451" t="s">
        <v>122</v>
      </c>
      <c r="AA1451" t="s">
        <v>123</v>
      </c>
      <c r="AB1451" t="s">
        <v>95</v>
      </c>
      <c r="AC1451" t="s">
        <v>95</v>
      </c>
      <c r="AD1451" t="s">
        <v>161</v>
      </c>
      <c r="AE1451" t="s">
        <v>3163</v>
      </c>
      <c r="AF1451" t="s">
        <v>95</v>
      </c>
      <c r="AG1451" s="51">
        <v>72895999</v>
      </c>
      <c r="AH1451" t="s">
        <v>95</v>
      </c>
      <c r="AI1451">
        <v>1</v>
      </c>
      <c r="AJ1451">
        <v>1</v>
      </c>
      <c r="AK1451" t="s">
        <v>5595</v>
      </c>
      <c r="AL1451">
        <v>145</v>
      </c>
    </row>
    <row r="1452" spans="1:38">
      <c r="A1452">
        <v>3283378</v>
      </c>
      <c r="B1452" t="s">
        <v>5596</v>
      </c>
      <c r="C1452" t="s">
        <v>18</v>
      </c>
      <c r="D1452" t="s">
        <v>85</v>
      </c>
      <c r="E1452">
        <v>2011</v>
      </c>
      <c r="F1452">
        <v>8</v>
      </c>
      <c r="G1452">
        <v>23</v>
      </c>
      <c r="H1452" t="s">
        <v>86</v>
      </c>
      <c r="I1452" t="s">
        <v>16</v>
      </c>
      <c r="J1452" t="s">
        <v>16</v>
      </c>
      <c r="K1452" t="s">
        <v>171</v>
      </c>
      <c r="L1452" t="s">
        <v>86</v>
      </c>
      <c r="M1452" t="s">
        <v>88</v>
      </c>
      <c r="N1452" s="50">
        <v>99999999</v>
      </c>
      <c r="O1452" s="51">
        <v>2330016</v>
      </c>
      <c r="P1452" t="s">
        <v>5597</v>
      </c>
      <c r="Q1452" t="s">
        <v>5598</v>
      </c>
      <c r="R1452" t="s">
        <v>5599</v>
      </c>
      <c r="S1452" s="49" t="str">
        <f>CONCATENATE(Tabla_Datos[[#This Row],[Nombre_Cliente]]," ",Tabla_Datos[[#This Row],[ApellidoPaterno_Cliente]]," ",Tabla_Datos[[#This Row],[ApellidoMaterno_Cliente]])</f>
        <v>RAUL ENRIQUE  GUERRERO  AZAÑEDO</v>
      </c>
      <c r="T1452" s="53">
        <f>DATE(Tabla_Datos[[#This Row],[tAnio]],Tabla_Datos[[#This Row],[tMes]],Tabla_Datos[[#This Row],[tDia]])</f>
        <v>40778</v>
      </c>
      <c r="U1452" s="53" t="str">
        <f>IF(Tabla_Datos[[#This Row],[cProvincia]]="LIMA","LIMA","PROVINCIA")</f>
        <v>LIMA</v>
      </c>
      <c r="V1452" s="53" t="str">
        <f>MID(Tabla_Datos[[#This Row],[pTelefono]],1,SEARCH("-",Tabla_Datos[[#This Row],[pTelefono]],1)-1)</f>
        <v>1</v>
      </c>
      <c r="W1452" s="53" t="str">
        <f>MID(Tabla_Datos[[#This Row],[pTelefono]],SEARCH("-",Tabla_Datos[[#This Row],[pTelefono]],1)+1,LEN(Tabla_Datos[[#This Row],[pTelefono]]))</f>
        <v>989769456</v>
      </c>
      <c r="X1452" s="53" t="str">
        <f>CONCATENATE(Tabla_Datos[[#This Row],[TipUrb]]," ",Tabla_Datos[[#This Row],[Calle]]," ",Tabla_Datos[[#This Row],[NumCalle]])</f>
        <v>UR LA CALERA 0</v>
      </c>
      <c r="Y1452" t="s">
        <v>92</v>
      </c>
      <c r="Z1452" t="s">
        <v>93</v>
      </c>
      <c r="AA1452" t="s">
        <v>94</v>
      </c>
      <c r="AB1452" t="s">
        <v>95</v>
      </c>
      <c r="AC1452" t="s">
        <v>95</v>
      </c>
      <c r="AD1452" t="s">
        <v>161</v>
      </c>
      <c r="AE1452" t="s">
        <v>116</v>
      </c>
      <c r="AF1452">
        <v>16</v>
      </c>
      <c r="AG1452" s="51">
        <v>8878625</v>
      </c>
      <c r="AI1452">
        <v>26</v>
      </c>
      <c r="AJ1452">
        <v>26</v>
      </c>
      <c r="AK1452" t="s">
        <v>5600</v>
      </c>
      <c r="AL1452">
        <v>0</v>
      </c>
    </row>
    <row r="1453" spans="1:38">
      <c r="A1453">
        <v>3282538</v>
      </c>
      <c r="B1453" t="s">
        <v>5601</v>
      </c>
      <c r="C1453" t="s">
        <v>19</v>
      </c>
      <c r="D1453" t="s">
        <v>143</v>
      </c>
      <c r="E1453">
        <v>2011</v>
      </c>
      <c r="F1453">
        <v>8</v>
      </c>
      <c r="G1453">
        <v>23</v>
      </c>
      <c r="H1453" t="s">
        <v>86</v>
      </c>
      <c r="I1453" t="s">
        <v>759</v>
      </c>
      <c r="J1453" t="s">
        <v>2032</v>
      </c>
      <c r="K1453" t="s">
        <v>2848</v>
      </c>
      <c r="L1453" t="s">
        <v>86</v>
      </c>
      <c r="M1453" t="s">
        <v>294</v>
      </c>
      <c r="N1453" s="50">
        <v>21577237</v>
      </c>
      <c r="O1453" s="51">
        <v>2329325</v>
      </c>
      <c r="P1453" t="s">
        <v>5602</v>
      </c>
      <c r="Q1453" t="s">
        <v>365</v>
      </c>
      <c r="R1453" t="s">
        <v>5603</v>
      </c>
      <c r="S1453" s="49" t="str">
        <f>CONCATENATE(Tabla_Datos[[#This Row],[Nombre_Cliente]]," ",Tabla_Datos[[#This Row],[ApellidoPaterno_Cliente]]," ",Tabla_Datos[[#This Row],[ApellidoMaterno_Cliente]])</f>
        <v>PAMELA JANETH RODRIGUEZ TUEROS</v>
      </c>
      <c r="T1453" s="53">
        <f>DATE(Tabla_Datos[[#This Row],[tAnio]],Tabla_Datos[[#This Row],[tMes]],Tabla_Datos[[#This Row],[tDia]])</f>
        <v>40778</v>
      </c>
      <c r="U1453" s="53" t="str">
        <f>IF(Tabla_Datos[[#This Row],[cProvincia]]="LIMA","LIMA","PROVINCIA")</f>
        <v>PROVINCIA</v>
      </c>
      <c r="V1453" s="53" t="str">
        <f>MID(Tabla_Datos[[#This Row],[pTelefono]],1,SEARCH("-",Tabla_Datos[[#This Row],[pTelefono]],1)-1)</f>
        <v>56</v>
      </c>
      <c r="W1453" s="53" t="str">
        <f>MID(Tabla_Datos[[#This Row],[pTelefono]],SEARCH("-",Tabla_Datos[[#This Row],[pTelefono]],1)+1,LEN(Tabla_Datos[[#This Row],[pTelefono]]))</f>
        <v>944628973</v>
      </c>
      <c r="X1453" s="53" t="str">
        <f>CONCATENATE(Tabla_Datos[[#This Row],[TipUrb]]," ",Tabla_Datos[[#This Row],[Calle]]," ",Tabla_Datos[[#This Row],[NumCalle]])</f>
        <v>- CAPAC YUPANQUI 218</v>
      </c>
      <c r="Y1453" t="s">
        <v>759</v>
      </c>
      <c r="Z1453" t="s">
        <v>152</v>
      </c>
      <c r="AA1453" t="s">
        <v>153</v>
      </c>
      <c r="AB1453">
        <v>2</v>
      </c>
      <c r="AC1453" t="s">
        <v>95</v>
      </c>
      <c r="AD1453" t="s">
        <v>109</v>
      </c>
      <c r="AE1453" t="s">
        <v>95</v>
      </c>
      <c r="AF1453" t="s">
        <v>95</v>
      </c>
      <c r="AG1453" s="51">
        <v>70469707</v>
      </c>
      <c r="AH1453" t="s">
        <v>95</v>
      </c>
      <c r="AI1453">
        <v>1</v>
      </c>
      <c r="AJ1453">
        <v>1</v>
      </c>
      <c r="AK1453" t="s">
        <v>5604</v>
      </c>
      <c r="AL1453">
        <v>218</v>
      </c>
    </row>
    <row r="1454" spans="1:38">
      <c r="A1454">
        <v>3282930</v>
      </c>
      <c r="B1454" t="s">
        <v>5605</v>
      </c>
      <c r="C1454" t="s">
        <v>20</v>
      </c>
      <c r="D1454" t="s">
        <v>143</v>
      </c>
      <c r="E1454">
        <v>2011</v>
      </c>
      <c r="F1454">
        <v>8</v>
      </c>
      <c r="G1454">
        <v>23</v>
      </c>
      <c r="H1454" t="s">
        <v>144</v>
      </c>
      <c r="I1454" t="s">
        <v>145</v>
      </c>
      <c r="J1454" t="s">
        <v>469</v>
      </c>
      <c r="K1454" t="s">
        <v>470</v>
      </c>
      <c r="L1454" t="s">
        <v>86</v>
      </c>
      <c r="M1454" t="s">
        <v>148</v>
      </c>
      <c r="N1454" s="50">
        <v>41384112</v>
      </c>
      <c r="O1454" s="51">
        <v>2329636</v>
      </c>
      <c r="P1454" t="s">
        <v>5606</v>
      </c>
      <c r="Q1454" t="s">
        <v>267</v>
      </c>
      <c r="R1454" t="s">
        <v>1605</v>
      </c>
      <c r="S1454" s="49" t="str">
        <f>CONCATENATE(Tabla_Datos[[#This Row],[Nombre_Cliente]]," ",Tabla_Datos[[#This Row],[ApellidoPaterno_Cliente]]," ",Tabla_Datos[[#This Row],[ApellidoMaterno_Cliente]])</f>
        <v>FERNANDO DAVID MORENO GIL</v>
      </c>
      <c r="T1454" s="53">
        <f>DATE(Tabla_Datos[[#This Row],[tAnio]],Tabla_Datos[[#This Row],[tMes]],Tabla_Datos[[#This Row],[tDia]])</f>
        <v>40778</v>
      </c>
      <c r="U1454" s="53" t="str">
        <f>IF(Tabla_Datos[[#This Row],[cProvincia]]="LIMA","LIMA","PROVINCIA")</f>
        <v>PROVINCIA</v>
      </c>
      <c r="V1454" s="53" t="str">
        <f>MID(Tabla_Datos[[#This Row],[pTelefono]],1,SEARCH("-",Tabla_Datos[[#This Row],[pTelefono]],1)-1)</f>
        <v>43</v>
      </c>
      <c r="W1454" s="53" t="str">
        <f>MID(Tabla_Datos[[#This Row],[pTelefono]],SEARCH("-",Tabla_Datos[[#This Row],[pTelefono]],1)+1,LEN(Tabla_Datos[[#This Row],[pTelefono]]))</f>
        <v>943708036</v>
      </c>
      <c r="X1454" s="53" t="str">
        <f>CONCATENATE(Tabla_Datos[[#This Row],[TipUrb]]," ",Tabla_Datos[[#This Row],[Calle]]," ",Tabla_Datos[[#This Row],[NumCalle]])</f>
        <v>PJ . 0</v>
      </c>
      <c r="Y1454" t="s">
        <v>151</v>
      </c>
      <c r="Z1454" t="s">
        <v>152</v>
      </c>
      <c r="AA1454" t="s">
        <v>153</v>
      </c>
      <c r="AB1454" t="s">
        <v>95</v>
      </c>
      <c r="AC1454" t="s">
        <v>95</v>
      </c>
      <c r="AD1454" t="s">
        <v>429</v>
      </c>
      <c r="AE1454" t="s">
        <v>950</v>
      </c>
      <c r="AF1454">
        <v>33</v>
      </c>
      <c r="AG1454" s="51">
        <v>80238997</v>
      </c>
      <c r="AH1454" t="s">
        <v>95</v>
      </c>
      <c r="AI1454">
        <v>1</v>
      </c>
      <c r="AJ1454">
        <v>1</v>
      </c>
      <c r="AK1454" t="s">
        <v>221</v>
      </c>
      <c r="AL1454">
        <v>0</v>
      </c>
    </row>
    <row r="1455" spans="1:38">
      <c r="A1455">
        <v>3283597</v>
      </c>
      <c r="B1455" t="s">
        <v>5607</v>
      </c>
      <c r="C1455" t="s">
        <v>19</v>
      </c>
      <c r="D1455" t="s">
        <v>85</v>
      </c>
      <c r="E1455">
        <v>2011</v>
      </c>
      <c r="F1455">
        <v>8</v>
      </c>
      <c r="G1455">
        <v>23</v>
      </c>
      <c r="H1455" t="s">
        <v>86</v>
      </c>
      <c r="I1455" t="s">
        <v>16</v>
      </c>
      <c r="J1455" t="s">
        <v>16</v>
      </c>
      <c r="K1455" t="s">
        <v>487</v>
      </c>
      <c r="L1455" t="s">
        <v>86</v>
      </c>
      <c r="M1455" t="s">
        <v>88</v>
      </c>
      <c r="N1455" s="50">
        <v>41303200</v>
      </c>
      <c r="O1455" s="51">
        <v>2330228</v>
      </c>
      <c r="P1455" t="s">
        <v>5608</v>
      </c>
      <c r="Q1455" t="s">
        <v>1389</v>
      </c>
      <c r="R1455" t="s">
        <v>781</v>
      </c>
      <c r="S1455" s="49" t="str">
        <f>CONCATENATE(Tabla_Datos[[#This Row],[Nombre_Cliente]]," ",Tabla_Datos[[#This Row],[ApellidoPaterno_Cliente]]," ",Tabla_Datos[[#This Row],[ApellidoMaterno_Cliente]])</f>
        <v>SEGUNDO SALOMON FERNANDEZ ROJAS</v>
      </c>
      <c r="T1455" s="53">
        <f>DATE(Tabla_Datos[[#This Row],[tAnio]],Tabla_Datos[[#This Row],[tMes]],Tabla_Datos[[#This Row],[tDia]])</f>
        <v>40778</v>
      </c>
      <c r="U1455" s="53" t="str">
        <f>IF(Tabla_Datos[[#This Row],[cProvincia]]="LIMA","LIMA","PROVINCIA")</f>
        <v>LIMA</v>
      </c>
      <c r="V1455" s="53" t="str">
        <f>MID(Tabla_Datos[[#This Row],[pTelefono]],1,SEARCH("-",Tabla_Datos[[#This Row],[pTelefono]],1)-1)</f>
        <v>1</v>
      </c>
      <c r="W1455" s="53" t="str">
        <f>MID(Tabla_Datos[[#This Row],[pTelefono]],SEARCH("-",Tabla_Datos[[#This Row],[pTelefono]],1)+1,LEN(Tabla_Datos[[#This Row],[pTelefono]]))</f>
        <v>990343073</v>
      </c>
      <c r="X1455" s="53" t="str">
        <f>CONCATENATE(Tabla_Datos[[#This Row],[TipUrb]]," ",Tabla_Datos[[#This Row],[Calle]]," ",Tabla_Datos[[#This Row],[NumCalle]])</f>
        <v>UR TIAHUANACO 1106</v>
      </c>
      <c r="Y1455" t="s">
        <v>92</v>
      </c>
      <c r="Z1455" t="s">
        <v>196</v>
      </c>
      <c r="AA1455" t="s">
        <v>197</v>
      </c>
      <c r="AB1455" t="s">
        <v>95</v>
      </c>
      <c r="AC1455" t="s">
        <v>95</v>
      </c>
      <c r="AD1455" t="s">
        <v>161</v>
      </c>
      <c r="AE1455" t="s">
        <v>95</v>
      </c>
      <c r="AF1455" t="s">
        <v>95</v>
      </c>
      <c r="AG1455" s="51">
        <v>7408712</v>
      </c>
      <c r="AH1455" t="s">
        <v>95</v>
      </c>
      <c r="AI1455">
        <v>1</v>
      </c>
      <c r="AJ1455">
        <v>1</v>
      </c>
      <c r="AK1455" t="s">
        <v>5609</v>
      </c>
      <c r="AL1455">
        <v>1106</v>
      </c>
    </row>
    <row r="1456" spans="1:38">
      <c r="A1456">
        <v>3287633</v>
      </c>
      <c r="B1456" t="s">
        <v>5610</v>
      </c>
      <c r="C1456" t="s">
        <v>18</v>
      </c>
      <c r="D1456" t="s">
        <v>143</v>
      </c>
      <c r="E1456">
        <v>2011</v>
      </c>
      <c r="F1456">
        <v>8</v>
      </c>
      <c r="G1456">
        <v>23</v>
      </c>
      <c r="H1456" t="s">
        <v>86</v>
      </c>
      <c r="I1456" t="s">
        <v>241</v>
      </c>
      <c r="J1456" t="s">
        <v>242</v>
      </c>
      <c r="K1456" t="s">
        <v>242</v>
      </c>
      <c r="L1456" t="s">
        <v>86</v>
      </c>
      <c r="M1456" t="s">
        <v>88</v>
      </c>
      <c r="N1456" s="50">
        <v>99999999</v>
      </c>
      <c r="O1456" s="51">
        <v>2330930</v>
      </c>
      <c r="P1456" t="s">
        <v>5611</v>
      </c>
      <c r="Q1456" t="s">
        <v>4322</v>
      </c>
      <c r="R1456" t="s">
        <v>5612</v>
      </c>
      <c r="S1456" s="49" t="str">
        <f>CONCATENATE(Tabla_Datos[[#This Row],[Nombre_Cliente]]," ",Tabla_Datos[[#This Row],[ApellidoPaterno_Cliente]]," ",Tabla_Datos[[#This Row],[ApellidoMaterno_Cliente]])</f>
        <v xml:space="preserve">JUAN CRISOSTOMO SALAZAR  PAJARES </v>
      </c>
      <c r="T1456" s="53">
        <f>DATE(Tabla_Datos[[#This Row],[tAnio]],Tabla_Datos[[#This Row],[tMes]],Tabla_Datos[[#This Row],[tDia]])</f>
        <v>40778</v>
      </c>
      <c r="U1456" s="53" t="str">
        <f>IF(Tabla_Datos[[#This Row],[cProvincia]]="LIMA","LIMA","PROVINCIA")</f>
        <v>PROVINCIA</v>
      </c>
      <c r="V1456" s="53" t="str">
        <f>MID(Tabla_Datos[[#This Row],[pTelefono]],1,SEARCH("-",Tabla_Datos[[#This Row],[pTelefono]],1)-1)</f>
        <v>44</v>
      </c>
      <c r="W1456" s="53" t="str">
        <f>MID(Tabla_Datos[[#This Row],[pTelefono]],SEARCH("-",Tabla_Datos[[#This Row],[pTelefono]],1)+1,LEN(Tabla_Datos[[#This Row],[pTelefono]]))</f>
        <v>976964964</v>
      </c>
      <c r="X1456" s="53" t="str">
        <f>CONCATENATE(Tabla_Datos[[#This Row],[TipUrb]]," ",Tabla_Datos[[#This Row],[Calle]]," ",Tabla_Datos[[#This Row],[NumCalle]])</f>
        <v>UP JULIO GANOZA 116</v>
      </c>
      <c r="Y1456" t="s">
        <v>246</v>
      </c>
      <c r="Z1456" t="s">
        <v>181</v>
      </c>
      <c r="AA1456" t="s">
        <v>182</v>
      </c>
      <c r="AB1456" t="s">
        <v>95</v>
      </c>
      <c r="AC1456">
        <v>702</v>
      </c>
      <c r="AD1456" t="s">
        <v>286</v>
      </c>
      <c r="AE1456" t="s">
        <v>95</v>
      </c>
      <c r="AG1456" s="51">
        <v>26635140</v>
      </c>
      <c r="AI1456">
        <v>26</v>
      </c>
      <c r="AJ1456">
        <v>26</v>
      </c>
      <c r="AK1456" t="s">
        <v>5613</v>
      </c>
      <c r="AL1456">
        <v>116</v>
      </c>
    </row>
    <row r="1457" spans="1:38">
      <c r="A1457">
        <v>3284027</v>
      </c>
      <c r="B1457" t="s">
        <v>5614</v>
      </c>
      <c r="C1457" t="s">
        <v>18</v>
      </c>
      <c r="D1457" t="s">
        <v>143</v>
      </c>
      <c r="E1457">
        <v>2011</v>
      </c>
      <c r="F1457">
        <v>8</v>
      </c>
      <c r="G1457">
        <v>23</v>
      </c>
      <c r="H1457" t="s">
        <v>86</v>
      </c>
      <c r="I1457" t="s">
        <v>241</v>
      </c>
      <c r="J1457" t="s">
        <v>242</v>
      </c>
      <c r="K1457" t="s">
        <v>242</v>
      </c>
      <c r="L1457" t="s">
        <v>86</v>
      </c>
      <c r="M1457" t="s">
        <v>148</v>
      </c>
      <c r="N1457" s="50">
        <v>17877594</v>
      </c>
      <c r="O1457" s="51">
        <v>2330543</v>
      </c>
      <c r="P1457" t="s">
        <v>5615</v>
      </c>
      <c r="Q1457" t="s">
        <v>5616</v>
      </c>
      <c r="R1457" t="s">
        <v>221</v>
      </c>
      <c r="S1457" s="49" t="str">
        <f>CONCATENATE(Tabla_Datos[[#This Row],[Nombre_Cliente]]," ",Tabla_Datos[[#This Row],[ApellidoPaterno_Cliente]]," ",Tabla_Datos[[#This Row],[ApellidoMaterno_Cliente]])</f>
        <v>LISHENG XIE .</v>
      </c>
      <c r="T1457" s="53">
        <f>DATE(Tabla_Datos[[#This Row],[tAnio]],Tabla_Datos[[#This Row],[tMes]],Tabla_Datos[[#This Row],[tDia]])</f>
        <v>40778</v>
      </c>
      <c r="U1457" s="53" t="str">
        <f>IF(Tabla_Datos[[#This Row],[cProvincia]]="LIMA","LIMA","PROVINCIA")</f>
        <v>PROVINCIA</v>
      </c>
      <c r="V1457" s="53" t="str">
        <f>MID(Tabla_Datos[[#This Row],[pTelefono]],1,SEARCH("-",Tabla_Datos[[#This Row],[pTelefono]],1)-1)</f>
        <v>44</v>
      </c>
      <c r="W1457" s="53" t="str">
        <f>MID(Tabla_Datos[[#This Row],[pTelefono]],SEARCH("-",Tabla_Datos[[#This Row],[pTelefono]],1)+1,LEN(Tabla_Datos[[#This Row],[pTelefono]]))</f>
        <v>298589</v>
      </c>
      <c r="X1457" s="53" t="str">
        <f>CONCATENATE(Tabla_Datos[[#This Row],[TipUrb]]," ",Tabla_Datos[[#This Row],[Calle]]," ",Tabla_Datos[[#This Row],[NumCalle]])</f>
        <v>- TUPAC AMARU 775</v>
      </c>
      <c r="Y1457" t="s">
        <v>246</v>
      </c>
      <c r="Z1457" t="s">
        <v>188</v>
      </c>
      <c r="AA1457" t="s">
        <v>189</v>
      </c>
      <c r="AB1457" t="s">
        <v>95</v>
      </c>
      <c r="AC1457" t="s">
        <v>95</v>
      </c>
      <c r="AD1457" t="s">
        <v>109</v>
      </c>
      <c r="AE1457" t="s">
        <v>95</v>
      </c>
      <c r="AG1457" s="51">
        <v>212655</v>
      </c>
      <c r="AI1457">
        <v>10</v>
      </c>
      <c r="AJ1457">
        <v>10</v>
      </c>
      <c r="AK1457" t="s">
        <v>485</v>
      </c>
      <c r="AL1457">
        <v>775</v>
      </c>
    </row>
    <row r="1458" spans="1:38">
      <c r="A1458">
        <v>3285282</v>
      </c>
      <c r="B1458" t="s">
        <v>5617</v>
      </c>
      <c r="C1458" t="s">
        <v>19</v>
      </c>
      <c r="D1458" t="s">
        <v>85</v>
      </c>
      <c r="E1458">
        <v>2011</v>
      </c>
      <c r="F1458">
        <v>8</v>
      </c>
      <c r="G1458">
        <v>23</v>
      </c>
      <c r="H1458" t="s">
        <v>86</v>
      </c>
      <c r="I1458" t="s">
        <v>16</v>
      </c>
      <c r="J1458" t="s">
        <v>16</v>
      </c>
      <c r="K1458" t="s">
        <v>16</v>
      </c>
      <c r="L1458" t="s">
        <v>86</v>
      </c>
      <c r="M1458" t="s">
        <v>88</v>
      </c>
      <c r="N1458" s="50">
        <v>20000021</v>
      </c>
      <c r="O1458" s="51">
        <v>2331787</v>
      </c>
      <c r="P1458" t="s">
        <v>5618</v>
      </c>
      <c r="Q1458" t="s">
        <v>5619</v>
      </c>
      <c r="R1458" t="s">
        <v>5620</v>
      </c>
      <c r="S1458" s="49" t="str">
        <f>CONCATENATE(Tabla_Datos[[#This Row],[Nombre_Cliente]]," ",Tabla_Datos[[#This Row],[ApellidoPaterno_Cliente]]," ",Tabla_Datos[[#This Row],[ApellidoMaterno_Cliente]])</f>
        <v>JAVIER ANTONIO BERNABE AYMAS</v>
      </c>
      <c r="T1458" s="53">
        <f>DATE(Tabla_Datos[[#This Row],[tAnio]],Tabla_Datos[[#This Row],[tMes]],Tabla_Datos[[#This Row],[tDia]])</f>
        <v>40778</v>
      </c>
      <c r="U1458" s="53" t="str">
        <f>IF(Tabla_Datos[[#This Row],[cProvincia]]="LIMA","LIMA","PROVINCIA")</f>
        <v>LIMA</v>
      </c>
      <c r="V1458" s="53" t="str">
        <f>MID(Tabla_Datos[[#This Row],[pTelefono]],1,SEARCH("-",Tabla_Datos[[#This Row],[pTelefono]],1)-1)</f>
        <v>1</v>
      </c>
      <c r="W1458" s="53" t="str">
        <f>MID(Tabla_Datos[[#This Row],[pTelefono]],SEARCH("-",Tabla_Datos[[#This Row],[pTelefono]],1)+1,LEN(Tabla_Datos[[#This Row],[pTelefono]]))</f>
        <v>991230446</v>
      </c>
      <c r="X1458" s="53" t="str">
        <f>CONCATENATE(Tabla_Datos[[#This Row],[TipUrb]]," ",Tabla_Datos[[#This Row],[Calle]]," ",Tabla_Datos[[#This Row],[NumCalle]])</f>
        <v xml:space="preserve">  LAS ORQUIDEAS 606</v>
      </c>
      <c r="Y1458" t="s">
        <v>92</v>
      </c>
      <c r="Z1458" t="s">
        <v>122</v>
      </c>
      <c r="AA1458" t="s">
        <v>123</v>
      </c>
      <c r="AB1458" t="s">
        <v>95</v>
      </c>
      <c r="AC1458" t="s">
        <v>95</v>
      </c>
      <c r="AD1458" t="s">
        <v>95</v>
      </c>
      <c r="AE1458" t="s">
        <v>95</v>
      </c>
      <c r="AF1458" t="s">
        <v>95</v>
      </c>
      <c r="AG1458" s="51">
        <v>9371830</v>
      </c>
      <c r="AH1458" t="s">
        <v>95</v>
      </c>
      <c r="AI1458">
        <v>1</v>
      </c>
      <c r="AJ1458">
        <v>1</v>
      </c>
      <c r="AK1458" t="s">
        <v>1641</v>
      </c>
      <c r="AL1458">
        <v>606</v>
      </c>
    </row>
    <row r="1459" spans="1:38">
      <c r="A1459">
        <v>3285842</v>
      </c>
      <c r="B1459" t="s">
        <v>5621</v>
      </c>
      <c r="C1459" t="s">
        <v>18</v>
      </c>
      <c r="D1459" t="s">
        <v>143</v>
      </c>
      <c r="E1459">
        <v>2011</v>
      </c>
      <c r="F1459">
        <v>8</v>
      </c>
      <c r="G1459">
        <v>23</v>
      </c>
      <c r="H1459" t="s">
        <v>86</v>
      </c>
      <c r="I1459" t="s">
        <v>100</v>
      </c>
      <c r="J1459" t="s">
        <v>5622</v>
      </c>
      <c r="K1459" t="s">
        <v>5623</v>
      </c>
      <c r="L1459" t="s">
        <v>86</v>
      </c>
      <c r="M1459" t="s">
        <v>102</v>
      </c>
      <c r="N1459" s="50">
        <v>30831771</v>
      </c>
      <c r="O1459" s="51">
        <v>2331194</v>
      </c>
      <c r="P1459" t="s">
        <v>5624</v>
      </c>
      <c r="Q1459" t="s">
        <v>1023</v>
      </c>
      <c r="R1459" t="s">
        <v>5625</v>
      </c>
      <c r="S1459" s="49" t="str">
        <f>CONCATENATE(Tabla_Datos[[#This Row],[Nombre_Cliente]]," ",Tabla_Datos[[#This Row],[ApellidoPaterno_Cliente]]," ",Tabla_Datos[[#This Row],[ApellidoMaterno_Cliente]])</f>
        <v>ARMANDO  MAMANI  CHOQUEHUAYTA</v>
      </c>
      <c r="T1459" s="53">
        <f>DATE(Tabla_Datos[[#This Row],[tAnio]],Tabla_Datos[[#This Row],[tMes]],Tabla_Datos[[#This Row],[tDia]])</f>
        <v>40778</v>
      </c>
      <c r="U1459" s="53" t="str">
        <f>IF(Tabla_Datos[[#This Row],[cProvincia]]="LIMA","LIMA","PROVINCIA")</f>
        <v>PROVINCIA</v>
      </c>
      <c r="V1459" s="53" t="str">
        <f>MID(Tabla_Datos[[#This Row],[pTelefono]],1,SEARCH("-",Tabla_Datos[[#This Row],[pTelefono]],1)-1)</f>
        <v>54</v>
      </c>
      <c r="W1459" s="53" t="str">
        <f>MID(Tabla_Datos[[#This Row],[pTelefono]],SEARCH("-",Tabla_Datos[[#This Row],[pTelefono]],1)+1,LEN(Tabla_Datos[[#This Row],[pTelefono]]))</f>
        <v>7816753</v>
      </c>
      <c r="X1459" s="53" t="str">
        <f>CONCATENATE(Tabla_Datos[[#This Row],[TipUrb]]," ",Tabla_Datos[[#This Row],[Calle]]," ",Tabla_Datos[[#This Row],[NumCalle]])</f>
        <v>- AUGUSTO GILARDI 0</v>
      </c>
      <c r="Y1459" t="s">
        <v>106</v>
      </c>
      <c r="Z1459" t="s">
        <v>320</v>
      </c>
      <c r="AA1459" t="s">
        <v>321</v>
      </c>
      <c r="AB1459" t="s">
        <v>95</v>
      </c>
      <c r="AC1459" t="s">
        <v>95</v>
      </c>
      <c r="AD1459" t="s">
        <v>109</v>
      </c>
      <c r="AE1459" t="s">
        <v>1607</v>
      </c>
      <c r="AF1459">
        <v>3</v>
      </c>
      <c r="AG1459" s="51">
        <v>29683509</v>
      </c>
      <c r="AI1459">
        <v>26</v>
      </c>
      <c r="AJ1459">
        <v>26</v>
      </c>
      <c r="AK1459" t="s">
        <v>5626</v>
      </c>
      <c r="AL1459">
        <v>0</v>
      </c>
    </row>
    <row r="1460" spans="1:38">
      <c r="A1460">
        <v>3284605</v>
      </c>
      <c r="B1460" t="s">
        <v>5627</v>
      </c>
      <c r="C1460" t="s">
        <v>19</v>
      </c>
      <c r="D1460" t="s">
        <v>85</v>
      </c>
      <c r="E1460">
        <v>2011</v>
      </c>
      <c r="F1460">
        <v>8</v>
      </c>
      <c r="G1460">
        <v>23</v>
      </c>
      <c r="H1460" t="s">
        <v>144</v>
      </c>
      <c r="I1460" t="s">
        <v>16</v>
      </c>
      <c r="J1460" t="s">
        <v>16</v>
      </c>
      <c r="K1460" t="s">
        <v>165</v>
      </c>
      <c r="L1460" t="s">
        <v>86</v>
      </c>
      <c r="M1460" t="s">
        <v>88</v>
      </c>
      <c r="N1460" s="50">
        <v>9854201</v>
      </c>
      <c r="O1460" s="51">
        <v>2331085</v>
      </c>
      <c r="P1460" t="s">
        <v>1591</v>
      </c>
      <c r="Q1460" t="s">
        <v>5628</v>
      </c>
      <c r="R1460" t="s">
        <v>574</v>
      </c>
      <c r="S1460" s="49" t="str">
        <f>CONCATENATE(Tabla_Datos[[#This Row],[Nombre_Cliente]]," ",Tabla_Datos[[#This Row],[ApellidoPaterno_Cliente]]," ",Tabla_Datos[[#This Row],[ApellidoMaterno_Cliente]])</f>
        <v>JOSE LUIS CAJACHAGUA LEON</v>
      </c>
      <c r="T1460" s="53">
        <f>DATE(Tabla_Datos[[#This Row],[tAnio]],Tabla_Datos[[#This Row],[tMes]],Tabla_Datos[[#This Row],[tDia]])</f>
        <v>40778</v>
      </c>
      <c r="U1460" s="53" t="str">
        <f>IF(Tabla_Datos[[#This Row],[cProvincia]]="LIMA","LIMA","PROVINCIA")</f>
        <v>LIMA</v>
      </c>
      <c r="V1460" s="53" t="str">
        <f>MID(Tabla_Datos[[#This Row],[pTelefono]],1,SEARCH("-",Tabla_Datos[[#This Row],[pTelefono]],1)-1)</f>
        <v>1</v>
      </c>
      <c r="W1460" s="53" t="str">
        <f>MID(Tabla_Datos[[#This Row],[pTelefono]],SEARCH("-",Tabla_Datos[[#This Row],[pTelefono]],1)+1,LEN(Tabla_Datos[[#This Row],[pTelefono]]))</f>
        <v>990835421</v>
      </c>
      <c r="X1460" s="53" t="str">
        <f>CONCATENATE(Tabla_Datos[[#This Row],[TipUrb]]," ",Tabla_Datos[[#This Row],[Calle]]," ",Tabla_Datos[[#This Row],[NumCalle]])</f>
        <v xml:space="preserve">  UNANUE HIPOLITO 403</v>
      </c>
      <c r="Y1460" t="s">
        <v>92</v>
      </c>
      <c r="Z1460" t="s">
        <v>196</v>
      </c>
      <c r="AA1460" t="s">
        <v>197</v>
      </c>
      <c r="AB1460" t="s">
        <v>95</v>
      </c>
      <c r="AC1460" t="s">
        <v>95</v>
      </c>
      <c r="AD1460" t="s">
        <v>95</v>
      </c>
      <c r="AE1460" t="s">
        <v>95</v>
      </c>
      <c r="AF1460" t="s">
        <v>95</v>
      </c>
      <c r="AG1460" s="51" t="s">
        <v>95</v>
      </c>
      <c r="AH1460">
        <v>1040463939</v>
      </c>
      <c r="AI1460">
        <v>1</v>
      </c>
      <c r="AJ1460">
        <v>1</v>
      </c>
      <c r="AK1460" t="s">
        <v>5629</v>
      </c>
      <c r="AL1460">
        <v>403</v>
      </c>
    </row>
    <row r="1461" spans="1:38">
      <c r="A1461">
        <v>3286266</v>
      </c>
      <c r="B1461" t="s">
        <v>5630</v>
      </c>
      <c r="C1461" t="s">
        <v>19</v>
      </c>
      <c r="D1461" t="s">
        <v>143</v>
      </c>
      <c r="E1461">
        <v>2011</v>
      </c>
      <c r="F1461">
        <v>8</v>
      </c>
      <c r="G1461">
        <v>23</v>
      </c>
      <c r="H1461" t="s">
        <v>144</v>
      </c>
      <c r="I1461" t="s">
        <v>145</v>
      </c>
      <c r="J1461" t="s">
        <v>146</v>
      </c>
      <c r="K1461" t="s">
        <v>147</v>
      </c>
      <c r="L1461" t="s">
        <v>86</v>
      </c>
      <c r="M1461" t="s">
        <v>148</v>
      </c>
      <c r="N1461" s="50">
        <v>42617279</v>
      </c>
      <c r="O1461" s="51">
        <v>2332422</v>
      </c>
      <c r="P1461" t="s">
        <v>5631</v>
      </c>
      <c r="Q1461" t="s">
        <v>95</v>
      </c>
      <c r="R1461" t="s">
        <v>95</v>
      </c>
      <c r="S1461" s="49" t="str">
        <f>CONCATENATE(Tabla_Datos[[#This Row],[Nombre_Cliente]]," ",Tabla_Datos[[#This Row],[ApellidoPaterno_Cliente]]," ",Tabla_Datos[[#This Row],[ApellidoMaterno_Cliente]])</f>
        <v xml:space="preserve">DIGEST NAT S.A.C.    </v>
      </c>
      <c r="T1461" s="53">
        <f>DATE(Tabla_Datos[[#This Row],[tAnio]],Tabla_Datos[[#This Row],[tMes]],Tabla_Datos[[#This Row],[tDia]])</f>
        <v>40778</v>
      </c>
      <c r="U1461" s="53" t="str">
        <f>IF(Tabla_Datos[[#This Row],[cProvincia]]="LIMA","LIMA","PROVINCIA")</f>
        <v>PROVINCIA</v>
      </c>
      <c r="V1461" s="53" t="str">
        <f>MID(Tabla_Datos[[#This Row],[pTelefono]],1,SEARCH("-",Tabla_Datos[[#This Row],[pTelefono]],1)-1)</f>
        <v>43</v>
      </c>
      <c r="W1461" s="53" t="str">
        <f>MID(Tabla_Datos[[#This Row],[pTelefono]],SEARCH("-",Tabla_Datos[[#This Row],[pTelefono]],1)+1,LEN(Tabla_Datos[[#This Row],[pTelefono]]))</f>
        <v>994584836</v>
      </c>
      <c r="X1461" s="53" t="str">
        <f>CONCATENATE(Tabla_Datos[[#This Row],[TipUrb]]," ",Tabla_Datos[[#This Row],[Calle]]," ",Tabla_Datos[[#This Row],[NumCalle]])</f>
        <v xml:space="preserve">  MANCO CAPAC 310</v>
      </c>
      <c r="Y1461" t="s">
        <v>151</v>
      </c>
      <c r="Z1461" t="s">
        <v>152</v>
      </c>
      <c r="AA1461" t="s">
        <v>153</v>
      </c>
      <c r="AB1461" t="s">
        <v>95</v>
      </c>
      <c r="AC1461" t="s">
        <v>95</v>
      </c>
      <c r="AD1461" t="s">
        <v>95</v>
      </c>
      <c r="AE1461" t="s">
        <v>95</v>
      </c>
      <c r="AF1461" t="s">
        <v>95</v>
      </c>
      <c r="AG1461" s="51" t="s">
        <v>95</v>
      </c>
      <c r="AH1461">
        <v>2053074448</v>
      </c>
      <c r="AI1461">
        <v>1</v>
      </c>
      <c r="AJ1461">
        <v>1</v>
      </c>
      <c r="AK1461" t="s">
        <v>275</v>
      </c>
      <c r="AL1461">
        <v>310</v>
      </c>
    </row>
    <row r="1462" spans="1:38">
      <c r="A1462">
        <v>3285844</v>
      </c>
      <c r="B1462" t="s">
        <v>5632</v>
      </c>
      <c r="C1462" t="s">
        <v>18</v>
      </c>
      <c r="D1462" t="s">
        <v>143</v>
      </c>
      <c r="E1462">
        <v>2011</v>
      </c>
      <c r="F1462">
        <v>8</v>
      </c>
      <c r="G1462">
        <v>23</v>
      </c>
      <c r="H1462" t="s">
        <v>86</v>
      </c>
      <c r="I1462" t="s">
        <v>100</v>
      </c>
      <c r="J1462" t="s">
        <v>5622</v>
      </c>
      <c r="K1462" t="s">
        <v>5623</v>
      </c>
      <c r="L1462" t="s">
        <v>86</v>
      </c>
      <c r="M1462" t="s">
        <v>102</v>
      </c>
      <c r="N1462" s="50">
        <v>30831771</v>
      </c>
      <c r="O1462" s="51">
        <v>2331202</v>
      </c>
      <c r="P1462" t="s">
        <v>5633</v>
      </c>
      <c r="Q1462" t="s">
        <v>115</v>
      </c>
      <c r="R1462" t="s">
        <v>279</v>
      </c>
      <c r="S1462" s="49" t="str">
        <f>CONCATENATE(Tabla_Datos[[#This Row],[Nombre_Cliente]]," ",Tabla_Datos[[#This Row],[ApellidoPaterno_Cliente]]," ",Tabla_Datos[[#This Row],[ApellidoMaterno_Cliente]])</f>
        <v>JUAN HERACLIO  MUÑOZ DIAZ</v>
      </c>
      <c r="T1462" s="53">
        <f>DATE(Tabla_Datos[[#This Row],[tAnio]],Tabla_Datos[[#This Row],[tMes]],Tabla_Datos[[#This Row],[tDia]])</f>
        <v>40778</v>
      </c>
      <c r="U1462" s="53" t="str">
        <f>IF(Tabla_Datos[[#This Row],[cProvincia]]="LIMA","LIMA","PROVINCIA")</f>
        <v>PROVINCIA</v>
      </c>
      <c r="V1462" s="53" t="str">
        <f>MID(Tabla_Datos[[#This Row],[pTelefono]],1,SEARCH("-",Tabla_Datos[[#This Row],[pTelefono]],1)-1)</f>
        <v>54</v>
      </c>
      <c r="W1462" s="53" t="str">
        <f>MID(Tabla_Datos[[#This Row],[pTelefono]],SEARCH("-",Tabla_Datos[[#This Row],[pTelefono]],1)+1,LEN(Tabla_Datos[[#This Row],[pTelefono]]))</f>
        <v>7988998</v>
      </c>
      <c r="X1462" s="53" t="str">
        <f>CONCATENATE(Tabla_Datos[[#This Row],[TipUrb]]," ",Tabla_Datos[[#This Row],[Calle]]," ",Tabla_Datos[[#This Row],[NumCalle]])</f>
        <v>- AUGUSTO GILARDI 0</v>
      </c>
      <c r="Y1462" t="s">
        <v>106</v>
      </c>
      <c r="Z1462" t="s">
        <v>181</v>
      </c>
      <c r="AA1462" t="s">
        <v>182</v>
      </c>
      <c r="AB1462" t="s">
        <v>95</v>
      </c>
      <c r="AC1462" t="s">
        <v>95</v>
      </c>
      <c r="AD1462" t="s">
        <v>109</v>
      </c>
      <c r="AE1462" t="s">
        <v>474</v>
      </c>
      <c r="AF1462">
        <v>4</v>
      </c>
      <c r="AG1462" s="51">
        <v>29543470</v>
      </c>
      <c r="AI1462">
        <v>26</v>
      </c>
      <c r="AJ1462">
        <v>26</v>
      </c>
      <c r="AK1462" t="s">
        <v>5626</v>
      </c>
      <c r="AL1462">
        <v>0</v>
      </c>
    </row>
    <row r="1463" spans="1:38">
      <c r="A1463">
        <v>3284985</v>
      </c>
      <c r="B1463" t="s">
        <v>5634</v>
      </c>
      <c r="C1463" t="s">
        <v>19</v>
      </c>
      <c r="D1463" t="s">
        <v>85</v>
      </c>
      <c r="E1463">
        <v>2011</v>
      </c>
      <c r="F1463">
        <v>8</v>
      </c>
      <c r="G1463">
        <v>23</v>
      </c>
      <c r="H1463" t="s">
        <v>144</v>
      </c>
      <c r="I1463" t="s">
        <v>355</v>
      </c>
      <c r="J1463" t="s">
        <v>355</v>
      </c>
      <c r="K1463" t="s">
        <v>355</v>
      </c>
      <c r="L1463" t="s">
        <v>86</v>
      </c>
      <c r="M1463" t="s">
        <v>88</v>
      </c>
      <c r="N1463" s="50">
        <v>9854201</v>
      </c>
      <c r="O1463" s="51">
        <v>2331447</v>
      </c>
      <c r="P1463" t="s">
        <v>3154</v>
      </c>
      <c r="Q1463" t="s">
        <v>5635</v>
      </c>
      <c r="R1463" t="s">
        <v>5636</v>
      </c>
      <c r="S1463" s="49" t="str">
        <f>CONCATENATE(Tabla_Datos[[#This Row],[Nombre_Cliente]]," ",Tabla_Datos[[#This Row],[ApellidoPaterno_Cliente]]," ",Tabla_Datos[[#This Row],[ApellidoMaterno_Cliente]])</f>
        <v>MERCEDES LOVATON DE MENESES</v>
      </c>
      <c r="T1463" s="53">
        <f>DATE(Tabla_Datos[[#This Row],[tAnio]],Tabla_Datos[[#This Row],[tMes]],Tabla_Datos[[#This Row],[tDia]])</f>
        <v>40778</v>
      </c>
      <c r="U1463" s="53" t="str">
        <f>IF(Tabla_Datos[[#This Row],[cProvincia]]="LIMA","LIMA","PROVINCIA")</f>
        <v>PROVINCIA</v>
      </c>
      <c r="V1463" s="53" t="str">
        <f>MID(Tabla_Datos[[#This Row],[pTelefono]],1,SEARCH("-",Tabla_Datos[[#This Row],[pTelefono]],1)-1)</f>
        <v>84</v>
      </c>
      <c r="W1463" s="53" t="str">
        <f>MID(Tabla_Datos[[#This Row],[pTelefono]],SEARCH("-",Tabla_Datos[[#This Row],[pTelefono]],1)+1,LEN(Tabla_Datos[[#This Row],[pTelefono]]))</f>
        <v>984549158</v>
      </c>
      <c r="X1463" s="53" t="str">
        <f>CONCATENATE(Tabla_Datos[[#This Row],[TipUrb]]," ",Tabla_Datos[[#This Row],[Calle]]," ",Tabla_Datos[[#This Row],[NumCalle]])</f>
        <v>UR . 0</v>
      </c>
      <c r="Y1463" t="s">
        <v>360</v>
      </c>
      <c r="Z1463" t="s">
        <v>349</v>
      </c>
      <c r="AA1463" t="s">
        <v>350</v>
      </c>
      <c r="AB1463" t="s">
        <v>95</v>
      </c>
      <c r="AC1463">
        <v>301</v>
      </c>
      <c r="AD1463" t="s">
        <v>161</v>
      </c>
      <c r="AE1463" t="s">
        <v>95</v>
      </c>
      <c r="AF1463" t="s">
        <v>95</v>
      </c>
      <c r="AG1463" s="51" t="s">
        <v>95</v>
      </c>
      <c r="AH1463">
        <v>1023902995</v>
      </c>
      <c r="AI1463">
        <v>1</v>
      </c>
      <c r="AJ1463">
        <v>1</v>
      </c>
      <c r="AK1463" t="s">
        <v>221</v>
      </c>
      <c r="AL1463">
        <v>0</v>
      </c>
    </row>
    <row r="1464" spans="1:38">
      <c r="A1464">
        <v>3286626</v>
      </c>
      <c r="B1464" t="s">
        <v>5637</v>
      </c>
      <c r="C1464" t="s">
        <v>20</v>
      </c>
      <c r="D1464" t="s">
        <v>143</v>
      </c>
      <c r="E1464">
        <v>2011</v>
      </c>
      <c r="F1464">
        <v>8</v>
      </c>
      <c r="G1464">
        <v>23</v>
      </c>
      <c r="H1464" t="s">
        <v>86</v>
      </c>
      <c r="I1464" t="s">
        <v>16</v>
      </c>
      <c r="J1464" t="s">
        <v>16</v>
      </c>
      <c r="K1464" t="s">
        <v>165</v>
      </c>
      <c r="L1464" t="s">
        <v>86</v>
      </c>
      <c r="M1464" t="s">
        <v>88</v>
      </c>
      <c r="N1464" s="50">
        <v>9544137</v>
      </c>
      <c r="O1464" s="51">
        <v>2332722</v>
      </c>
      <c r="P1464" t="s">
        <v>5638</v>
      </c>
      <c r="Q1464" t="s">
        <v>5639</v>
      </c>
      <c r="R1464" t="s">
        <v>589</v>
      </c>
      <c r="S1464" s="49" t="str">
        <f>CONCATENATE(Tabla_Datos[[#This Row],[Nombre_Cliente]]," ",Tabla_Datos[[#This Row],[ApellidoPaterno_Cliente]]," ",Tabla_Datos[[#This Row],[ApellidoMaterno_Cliente]])</f>
        <v>SEGUNDO FELIX TAVARA GUERRERO</v>
      </c>
      <c r="T1464" s="53">
        <f>DATE(Tabla_Datos[[#This Row],[tAnio]],Tabla_Datos[[#This Row],[tMes]],Tabla_Datos[[#This Row],[tDia]])</f>
        <v>40778</v>
      </c>
      <c r="U1464" s="53" t="str">
        <f>IF(Tabla_Datos[[#This Row],[cProvincia]]="LIMA","LIMA","PROVINCIA")</f>
        <v>LIMA</v>
      </c>
      <c r="V1464" s="53" t="str">
        <f>MID(Tabla_Datos[[#This Row],[pTelefono]],1,SEARCH("-",Tabla_Datos[[#This Row],[pTelefono]],1)-1)</f>
        <v>1</v>
      </c>
      <c r="W1464" s="53" t="str">
        <f>MID(Tabla_Datos[[#This Row],[pTelefono]],SEARCH("-",Tabla_Datos[[#This Row],[pTelefono]],1)+1,LEN(Tabla_Datos[[#This Row],[pTelefono]]))</f>
        <v>995626441</v>
      </c>
      <c r="X1464" s="53" t="str">
        <f>CONCATENATE(Tabla_Datos[[#This Row],[TipUrb]]," ",Tabla_Datos[[#This Row],[Calle]]," ",Tabla_Datos[[#This Row],[NumCalle]])</f>
        <v>AH REGAL JUAN 174</v>
      </c>
      <c r="Y1464" t="s">
        <v>92</v>
      </c>
      <c r="Z1464" t="s">
        <v>152</v>
      </c>
      <c r="AA1464" t="s">
        <v>153</v>
      </c>
      <c r="AB1464">
        <v>2</v>
      </c>
      <c r="AC1464" t="s">
        <v>95</v>
      </c>
      <c r="AD1464" t="s">
        <v>96</v>
      </c>
      <c r="AE1464" t="s">
        <v>95</v>
      </c>
      <c r="AF1464" t="s">
        <v>95</v>
      </c>
      <c r="AG1464" s="51">
        <v>45916783</v>
      </c>
      <c r="AH1464" t="s">
        <v>95</v>
      </c>
      <c r="AI1464">
        <v>1</v>
      </c>
      <c r="AJ1464">
        <v>1</v>
      </c>
      <c r="AK1464" t="s">
        <v>5640</v>
      </c>
      <c r="AL1464">
        <v>174</v>
      </c>
    </row>
    <row r="1465" spans="1:38">
      <c r="A1465">
        <v>3285219</v>
      </c>
      <c r="B1465" t="s">
        <v>5641</v>
      </c>
      <c r="C1465" t="s">
        <v>19</v>
      </c>
      <c r="D1465" t="s">
        <v>85</v>
      </c>
      <c r="E1465">
        <v>2011</v>
      </c>
      <c r="F1465">
        <v>8</v>
      </c>
      <c r="G1465">
        <v>23</v>
      </c>
      <c r="H1465" t="s">
        <v>86</v>
      </c>
      <c r="I1465" t="s">
        <v>241</v>
      </c>
      <c r="J1465" t="s">
        <v>242</v>
      </c>
      <c r="K1465" t="s">
        <v>242</v>
      </c>
      <c r="L1465" t="s">
        <v>86</v>
      </c>
      <c r="M1465" t="s">
        <v>148</v>
      </c>
      <c r="N1465" s="50">
        <v>41925392</v>
      </c>
      <c r="O1465" s="51">
        <v>2331716</v>
      </c>
      <c r="P1465" t="s">
        <v>5642</v>
      </c>
      <c r="Q1465" t="s">
        <v>1640</v>
      </c>
      <c r="R1465" t="s">
        <v>1880</v>
      </c>
      <c r="S1465" s="49" t="str">
        <f>CONCATENATE(Tabla_Datos[[#This Row],[Nombre_Cliente]]," ",Tabla_Datos[[#This Row],[ApellidoPaterno_Cliente]]," ",Tabla_Datos[[#This Row],[ApellidoMaterno_Cliente]])</f>
        <v>YLIANA ADELA GALINDO PERALTA</v>
      </c>
      <c r="T1465" s="53">
        <f>DATE(Tabla_Datos[[#This Row],[tAnio]],Tabla_Datos[[#This Row],[tMes]],Tabla_Datos[[#This Row],[tDia]])</f>
        <v>40778</v>
      </c>
      <c r="U1465" s="53" t="str">
        <f>IF(Tabla_Datos[[#This Row],[cProvincia]]="LIMA","LIMA","PROVINCIA")</f>
        <v>PROVINCIA</v>
      </c>
      <c r="V1465" s="53" t="str">
        <f>MID(Tabla_Datos[[#This Row],[pTelefono]],1,SEARCH("-",Tabla_Datos[[#This Row],[pTelefono]],1)-1)</f>
        <v>44</v>
      </c>
      <c r="W1465" s="53" t="str">
        <f>MID(Tabla_Datos[[#This Row],[pTelefono]],SEARCH("-",Tabla_Datos[[#This Row],[pTelefono]],1)+1,LEN(Tabla_Datos[[#This Row],[pTelefono]]))</f>
        <v>944446844</v>
      </c>
      <c r="X1465" s="53" t="str">
        <f>CONCATENATE(Tabla_Datos[[#This Row],[TipUrb]]," ",Tabla_Datos[[#This Row],[Calle]]," ",Tabla_Datos[[#This Row],[NumCalle]])</f>
        <v>UR LONDRES 178</v>
      </c>
      <c r="Y1465" t="s">
        <v>246</v>
      </c>
      <c r="Z1465" t="s">
        <v>349</v>
      </c>
      <c r="AA1465" t="s">
        <v>350</v>
      </c>
      <c r="AB1465">
        <v>4</v>
      </c>
      <c r="AC1465">
        <v>401</v>
      </c>
      <c r="AD1465" t="s">
        <v>161</v>
      </c>
      <c r="AE1465" t="s">
        <v>95</v>
      </c>
      <c r="AF1465" t="s">
        <v>95</v>
      </c>
      <c r="AG1465" s="51">
        <v>18073666</v>
      </c>
      <c r="AH1465" t="s">
        <v>95</v>
      </c>
      <c r="AI1465">
        <v>1</v>
      </c>
      <c r="AJ1465">
        <v>1</v>
      </c>
      <c r="AK1465" t="s">
        <v>4655</v>
      </c>
      <c r="AL1465">
        <v>178</v>
      </c>
    </row>
    <row r="1466" spans="1:38">
      <c r="A1466">
        <v>3285414</v>
      </c>
      <c r="B1466" t="s">
        <v>5643</v>
      </c>
      <c r="C1466" t="s">
        <v>19</v>
      </c>
      <c r="D1466" t="s">
        <v>85</v>
      </c>
      <c r="E1466">
        <v>2011</v>
      </c>
      <c r="F1466">
        <v>8</v>
      </c>
      <c r="G1466">
        <v>23</v>
      </c>
      <c r="H1466" t="s">
        <v>86</v>
      </c>
      <c r="I1466" t="s">
        <v>16</v>
      </c>
      <c r="J1466" t="s">
        <v>16</v>
      </c>
      <c r="K1466" t="s">
        <v>444</v>
      </c>
      <c r="L1466" t="s">
        <v>86</v>
      </c>
      <c r="M1466" t="s">
        <v>88</v>
      </c>
      <c r="N1466" s="50">
        <v>9273154</v>
      </c>
      <c r="O1466" s="51">
        <v>2331910</v>
      </c>
      <c r="P1466" t="s">
        <v>5644</v>
      </c>
      <c r="Q1466" t="s">
        <v>1268</v>
      </c>
      <c r="R1466" t="s">
        <v>564</v>
      </c>
      <c r="S1466" s="49" t="str">
        <f>CONCATENATE(Tabla_Datos[[#This Row],[Nombre_Cliente]]," ",Tabla_Datos[[#This Row],[ApellidoPaterno_Cliente]]," ",Tabla_Datos[[#This Row],[ApellidoMaterno_Cliente]])</f>
        <v>RENZO ARAUCO GARCIA</v>
      </c>
      <c r="T1466" s="53">
        <f>DATE(Tabla_Datos[[#This Row],[tAnio]],Tabla_Datos[[#This Row],[tMes]],Tabla_Datos[[#This Row],[tDia]])</f>
        <v>40778</v>
      </c>
      <c r="U1466" s="53" t="str">
        <f>IF(Tabla_Datos[[#This Row],[cProvincia]]="LIMA","LIMA","PROVINCIA")</f>
        <v>LIMA</v>
      </c>
      <c r="V1466" s="53" t="str">
        <f>MID(Tabla_Datos[[#This Row],[pTelefono]],1,SEARCH("-",Tabla_Datos[[#This Row],[pTelefono]],1)-1)</f>
        <v>1</v>
      </c>
      <c r="W1466" s="53" t="str">
        <f>MID(Tabla_Datos[[#This Row],[pTelefono]],SEARCH("-",Tabla_Datos[[#This Row],[pTelefono]],1)+1,LEN(Tabla_Datos[[#This Row],[pTelefono]]))</f>
        <v>945180292</v>
      </c>
      <c r="X1466" s="53" t="str">
        <f>CONCATENATE(Tabla_Datos[[#This Row],[TipUrb]]," ",Tabla_Datos[[#This Row],[Calle]]," ",Tabla_Datos[[#This Row],[NumCalle]])</f>
        <v>CO MENDIOLA ALFREDO 68</v>
      </c>
      <c r="Y1466" t="s">
        <v>92</v>
      </c>
      <c r="Z1466" t="s">
        <v>122</v>
      </c>
      <c r="AA1466" t="s">
        <v>123</v>
      </c>
      <c r="AB1466" t="s">
        <v>95</v>
      </c>
      <c r="AC1466">
        <v>604</v>
      </c>
      <c r="AD1466" t="s">
        <v>198</v>
      </c>
      <c r="AE1466" t="s">
        <v>95</v>
      </c>
      <c r="AF1466" t="s">
        <v>95</v>
      </c>
      <c r="AG1466" s="51">
        <v>46616202</v>
      </c>
      <c r="AH1466" t="s">
        <v>95</v>
      </c>
      <c r="AI1466">
        <v>1</v>
      </c>
      <c r="AJ1466">
        <v>1</v>
      </c>
      <c r="AK1466" t="s">
        <v>448</v>
      </c>
      <c r="AL1466">
        <v>68</v>
      </c>
    </row>
    <row r="1467" spans="1:38">
      <c r="A1467">
        <v>3285307</v>
      </c>
      <c r="B1467" t="s">
        <v>5645</v>
      </c>
      <c r="C1467" t="s">
        <v>19</v>
      </c>
      <c r="D1467" t="s">
        <v>85</v>
      </c>
      <c r="E1467">
        <v>2011</v>
      </c>
      <c r="F1467">
        <v>8</v>
      </c>
      <c r="G1467">
        <v>23</v>
      </c>
      <c r="H1467" t="s">
        <v>144</v>
      </c>
      <c r="I1467" t="s">
        <v>16</v>
      </c>
      <c r="J1467" t="s">
        <v>16</v>
      </c>
      <c r="K1467" t="s">
        <v>277</v>
      </c>
      <c r="L1467" t="s">
        <v>144</v>
      </c>
      <c r="M1467" t="s">
        <v>88</v>
      </c>
      <c r="O1467" s="51">
        <v>2331811</v>
      </c>
      <c r="P1467" t="s">
        <v>3087</v>
      </c>
      <c r="Q1467" t="s">
        <v>365</v>
      </c>
      <c r="R1467" t="s">
        <v>159</v>
      </c>
      <c r="S1467" s="49" t="str">
        <f>CONCATENATE(Tabla_Datos[[#This Row],[Nombre_Cliente]]," ",Tabla_Datos[[#This Row],[ApellidoPaterno_Cliente]]," ",Tabla_Datos[[#This Row],[ApellidoMaterno_Cliente]])</f>
        <v>CARLOS ENRIQUE RODRIGUEZ CHAVEZ</v>
      </c>
      <c r="T1467" s="53">
        <f>DATE(Tabla_Datos[[#This Row],[tAnio]],Tabla_Datos[[#This Row],[tMes]],Tabla_Datos[[#This Row],[tDia]])</f>
        <v>40778</v>
      </c>
      <c r="U1467" s="53" t="str">
        <f>IF(Tabla_Datos[[#This Row],[cProvincia]]="LIMA","LIMA","PROVINCIA")</f>
        <v>LIMA</v>
      </c>
      <c r="V1467" s="53" t="str">
        <f>MID(Tabla_Datos[[#This Row],[pTelefono]],1,SEARCH("-",Tabla_Datos[[#This Row],[pTelefono]],1)-1)</f>
        <v>1</v>
      </c>
      <c r="W1467" s="53" t="str">
        <f>MID(Tabla_Datos[[#This Row],[pTelefono]],SEARCH("-",Tabla_Datos[[#This Row],[pTelefono]],1)+1,LEN(Tabla_Datos[[#This Row],[pTelefono]]))</f>
        <v>996524797</v>
      </c>
      <c r="X1467" s="53" t="str">
        <f>CONCATENATE(Tabla_Datos[[#This Row],[TipUrb]]," ",Tabla_Datos[[#This Row],[Calle]]," ",Tabla_Datos[[#This Row],[NumCalle]])</f>
        <v>UR DOÑA ANA 151</v>
      </c>
      <c r="Y1467" t="s">
        <v>92</v>
      </c>
      <c r="Z1467" t="s">
        <v>122</v>
      </c>
      <c r="AA1467" t="s">
        <v>123</v>
      </c>
      <c r="AB1467" t="s">
        <v>95</v>
      </c>
      <c r="AC1467" t="s">
        <v>95</v>
      </c>
      <c r="AD1467" t="s">
        <v>161</v>
      </c>
      <c r="AE1467" t="s">
        <v>95</v>
      </c>
      <c r="AF1467" t="s">
        <v>95</v>
      </c>
      <c r="AG1467" s="51">
        <v>7834990</v>
      </c>
      <c r="AH1467" t="s">
        <v>95</v>
      </c>
      <c r="AI1467">
        <v>1</v>
      </c>
      <c r="AJ1467">
        <v>1</v>
      </c>
      <c r="AK1467" t="s">
        <v>5646</v>
      </c>
      <c r="AL1467">
        <v>151</v>
      </c>
    </row>
    <row r="1468" spans="1:38">
      <c r="A1468">
        <v>3286163</v>
      </c>
      <c r="B1468" t="s">
        <v>5647</v>
      </c>
      <c r="C1468" t="s">
        <v>20</v>
      </c>
      <c r="D1468" t="s">
        <v>85</v>
      </c>
      <c r="E1468">
        <v>2011</v>
      </c>
      <c r="F1468">
        <v>8</v>
      </c>
      <c r="G1468">
        <v>23</v>
      </c>
      <c r="H1468" t="s">
        <v>86</v>
      </c>
      <c r="I1468" t="s">
        <v>16</v>
      </c>
      <c r="J1468" t="s">
        <v>16</v>
      </c>
      <c r="K1468" t="s">
        <v>171</v>
      </c>
      <c r="L1468" t="s">
        <v>86</v>
      </c>
      <c r="M1468" t="s">
        <v>88</v>
      </c>
      <c r="N1468" s="50">
        <v>20000021</v>
      </c>
      <c r="O1468" s="51">
        <v>2332347</v>
      </c>
      <c r="P1468" t="s">
        <v>5648</v>
      </c>
      <c r="Q1468" t="s">
        <v>5649</v>
      </c>
      <c r="R1468" t="s">
        <v>1555</v>
      </c>
      <c r="S1468" s="49" t="str">
        <f>CONCATENATE(Tabla_Datos[[#This Row],[Nombre_Cliente]]," ",Tabla_Datos[[#This Row],[ApellidoPaterno_Cliente]]," ",Tabla_Datos[[#This Row],[ApellidoMaterno_Cliente]])</f>
        <v>MIRTHA GIOVANNA MOSCAYSA CASAS</v>
      </c>
      <c r="T1468" s="53">
        <f>DATE(Tabla_Datos[[#This Row],[tAnio]],Tabla_Datos[[#This Row],[tMes]],Tabla_Datos[[#This Row],[tDia]])</f>
        <v>40778</v>
      </c>
      <c r="U1468" s="53" t="str">
        <f>IF(Tabla_Datos[[#This Row],[cProvincia]]="LIMA","LIMA","PROVINCIA")</f>
        <v>LIMA</v>
      </c>
      <c r="V1468" s="53" t="str">
        <f>MID(Tabla_Datos[[#This Row],[pTelefono]],1,SEARCH("-",Tabla_Datos[[#This Row],[pTelefono]],1)-1)</f>
        <v>1</v>
      </c>
      <c r="W1468" s="53" t="str">
        <f>MID(Tabla_Datos[[#This Row],[pTelefono]],SEARCH("-",Tabla_Datos[[#This Row],[pTelefono]],1)+1,LEN(Tabla_Datos[[#This Row],[pTelefono]]))</f>
        <v>946257738</v>
      </c>
      <c r="X1468" s="53" t="str">
        <f>CONCATENATE(Tabla_Datos[[#This Row],[TipUrb]]," ",Tabla_Datos[[#This Row],[Calle]]," ",Tabla_Datos[[#This Row],[NumCalle]])</f>
        <v xml:space="preserve">  SAN FELIPE 151</v>
      </c>
      <c r="Y1468" t="s">
        <v>92</v>
      </c>
      <c r="Z1468" t="s">
        <v>122</v>
      </c>
      <c r="AA1468" t="s">
        <v>123</v>
      </c>
      <c r="AB1468">
        <v>3</v>
      </c>
      <c r="AC1468" t="s">
        <v>95</v>
      </c>
      <c r="AD1468" t="s">
        <v>95</v>
      </c>
      <c r="AE1468" t="s">
        <v>95</v>
      </c>
      <c r="AF1468" t="s">
        <v>95</v>
      </c>
      <c r="AG1468" s="51">
        <v>43904635</v>
      </c>
      <c r="AH1468" t="s">
        <v>95</v>
      </c>
      <c r="AI1468">
        <v>1</v>
      </c>
      <c r="AJ1468">
        <v>1</v>
      </c>
      <c r="AK1468" t="s">
        <v>5650</v>
      </c>
      <c r="AL1468">
        <v>151</v>
      </c>
    </row>
    <row r="1469" spans="1:38">
      <c r="A1469">
        <v>3284676</v>
      </c>
      <c r="B1469" t="s">
        <v>5651</v>
      </c>
      <c r="C1469" t="s">
        <v>20</v>
      </c>
      <c r="D1469" t="s">
        <v>85</v>
      </c>
      <c r="E1469">
        <v>2011</v>
      </c>
      <c r="F1469">
        <v>8</v>
      </c>
      <c r="G1469">
        <v>23</v>
      </c>
      <c r="H1469" t="s">
        <v>144</v>
      </c>
      <c r="I1469" t="s">
        <v>16</v>
      </c>
      <c r="J1469" t="s">
        <v>16</v>
      </c>
      <c r="K1469" t="s">
        <v>492</v>
      </c>
      <c r="L1469" t="s">
        <v>144</v>
      </c>
      <c r="M1469" t="s">
        <v>88</v>
      </c>
      <c r="N1469" s="50">
        <v>20000030</v>
      </c>
      <c r="O1469" s="51">
        <v>2331151</v>
      </c>
      <c r="P1469" t="s">
        <v>2648</v>
      </c>
      <c r="Q1469" t="s">
        <v>114</v>
      </c>
      <c r="R1469" t="s">
        <v>3157</v>
      </c>
      <c r="S1469" s="49" t="str">
        <f>CONCATENATE(Tabla_Datos[[#This Row],[Nombre_Cliente]]," ",Tabla_Datos[[#This Row],[ApellidoPaterno_Cliente]]," ",Tabla_Datos[[#This Row],[ApellidoMaterno_Cliente]])</f>
        <v>LUIS ALBERTO RIVERA MAYTA</v>
      </c>
      <c r="T1469" s="53">
        <f>DATE(Tabla_Datos[[#This Row],[tAnio]],Tabla_Datos[[#This Row],[tMes]],Tabla_Datos[[#This Row],[tDia]])</f>
        <v>40778</v>
      </c>
      <c r="U1469" s="53" t="str">
        <f>IF(Tabla_Datos[[#This Row],[cProvincia]]="LIMA","LIMA","PROVINCIA")</f>
        <v>LIMA</v>
      </c>
      <c r="V1469" s="53" t="str">
        <f>MID(Tabla_Datos[[#This Row],[pTelefono]],1,SEARCH("-",Tabla_Datos[[#This Row],[pTelefono]],1)-1)</f>
        <v>1</v>
      </c>
      <c r="W1469" s="53" t="str">
        <f>MID(Tabla_Datos[[#This Row],[pTelefono]],SEARCH("-",Tabla_Datos[[#This Row],[pTelefono]],1)+1,LEN(Tabla_Datos[[#This Row],[pTelefono]]))</f>
        <v>12422063</v>
      </c>
      <c r="X1469" s="53" t="str">
        <f>CONCATENATE(Tabla_Datos[[#This Row],[TipUrb]]," ",Tabla_Datos[[#This Row],[Calle]]," ",Tabla_Datos[[#This Row],[NumCalle]])</f>
        <v xml:space="preserve">  GENERAL SUAREZ 463</v>
      </c>
      <c r="Y1469" t="s">
        <v>92</v>
      </c>
      <c r="Z1469" t="s">
        <v>122</v>
      </c>
      <c r="AA1469" t="s">
        <v>123</v>
      </c>
      <c r="AB1469" t="s">
        <v>95</v>
      </c>
      <c r="AC1469">
        <v>26</v>
      </c>
      <c r="AD1469" t="s">
        <v>95</v>
      </c>
      <c r="AE1469" t="s">
        <v>95</v>
      </c>
      <c r="AF1469" t="s">
        <v>95</v>
      </c>
      <c r="AG1469" s="51">
        <v>6262896</v>
      </c>
      <c r="AH1469" t="s">
        <v>95</v>
      </c>
      <c r="AI1469">
        <v>1</v>
      </c>
      <c r="AJ1469">
        <v>1</v>
      </c>
      <c r="AK1469" t="s">
        <v>5652</v>
      </c>
      <c r="AL1469">
        <v>463</v>
      </c>
    </row>
    <row r="1470" spans="1:38">
      <c r="A1470">
        <v>3285846</v>
      </c>
      <c r="B1470" t="s">
        <v>5653</v>
      </c>
      <c r="C1470" t="s">
        <v>18</v>
      </c>
      <c r="D1470" t="s">
        <v>143</v>
      </c>
      <c r="E1470">
        <v>2011</v>
      </c>
      <c r="F1470">
        <v>8</v>
      </c>
      <c r="G1470">
        <v>23</v>
      </c>
      <c r="H1470" t="s">
        <v>86</v>
      </c>
      <c r="I1470" t="s">
        <v>100</v>
      </c>
      <c r="J1470" t="s">
        <v>100</v>
      </c>
      <c r="K1470" t="s">
        <v>101</v>
      </c>
      <c r="L1470" t="s">
        <v>86</v>
      </c>
      <c r="M1470" t="s">
        <v>102</v>
      </c>
      <c r="N1470" s="50">
        <v>29642344</v>
      </c>
      <c r="O1470" s="51">
        <v>2331189</v>
      </c>
      <c r="P1470" t="s">
        <v>5654</v>
      </c>
      <c r="Q1470" t="s">
        <v>1023</v>
      </c>
      <c r="R1470" t="s">
        <v>5655</v>
      </c>
      <c r="S1470" s="49" t="str">
        <f>CONCATENATE(Tabla_Datos[[#This Row],[Nombre_Cliente]]," ",Tabla_Datos[[#This Row],[ApellidoPaterno_Cliente]]," ",Tabla_Datos[[#This Row],[ApellidoMaterno_Cliente]])</f>
        <v>SERGIO GERVER  MAMANI  PILCO</v>
      </c>
      <c r="T1470" s="53">
        <f>DATE(Tabla_Datos[[#This Row],[tAnio]],Tabla_Datos[[#This Row],[tMes]],Tabla_Datos[[#This Row],[tDia]])</f>
        <v>40778</v>
      </c>
      <c r="U1470" s="53" t="str">
        <f>IF(Tabla_Datos[[#This Row],[cProvincia]]="LIMA","LIMA","PROVINCIA")</f>
        <v>PROVINCIA</v>
      </c>
      <c r="V1470" s="53" t="str">
        <f>MID(Tabla_Datos[[#This Row],[pTelefono]],1,SEARCH("-",Tabla_Datos[[#This Row],[pTelefono]],1)-1)</f>
        <v>54</v>
      </c>
      <c r="W1470" s="53" t="str">
        <f>MID(Tabla_Datos[[#This Row],[pTelefono]],SEARCH("-",Tabla_Datos[[#This Row],[pTelefono]],1)+1,LEN(Tabla_Datos[[#This Row],[pTelefono]]))</f>
        <v>8847638</v>
      </c>
      <c r="X1470" s="53" t="str">
        <f>CONCATENATE(Tabla_Datos[[#This Row],[TipUrb]]," ",Tabla_Datos[[#This Row],[Calle]]," ",Tabla_Datos[[#This Row],[NumCalle]])</f>
        <v>AS SN 0</v>
      </c>
      <c r="Y1470" t="s">
        <v>106</v>
      </c>
      <c r="Z1470" t="s">
        <v>181</v>
      </c>
      <c r="AA1470" t="s">
        <v>182</v>
      </c>
      <c r="AB1470" t="s">
        <v>95</v>
      </c>
      <c r="AC1470" t="s">
        <v>95</v>
      </c>
      <c r="AD1470" t="s">
        <v>215</v>
      </c>
      <c r="AE1470" t="s">
        <v>1496</v>
      </c>
      <c r="AF1470">
        <v>26</v>
      </c>
      <c r="AG1470" s="51">
        <v>44432429</v>
      </c>
      <c r="AI1470">
        <v>26</v>
      </c>
      <c r="AJ1470">
        <v>26</v>
      </c>
      <c r="AK1470" t="s">
        <v>467</v>
      </c>
      <c r="AL1470">
        <v>0</v>
      </c>
    </row>
    <row r="1471" spans="1:38">
      <c r="A1471">
        <v>3286672</v>
      </c>
      <c r="B1471" t="s">
        <v>5656</v>
      </c>
      <c r="C1471" t="s">
        <v>19</v>
      </c>
      <c r="D1471" t="s">
        <v>143</v>
      </c>
      <c r="E1471">
        <v>2011</v>
      </c>
      <c r="F1471">
        <v>8</v>
      </c>
      <c r="G1471">
        <v>23</v>
      </c>
      <c r="H1471" t="s">
        <v>144</v>
      </c>
      <c r="I1471" t="s">
        <v>16</v>
      </c>
      <c r="J1471" t="s">
        <v>16</v>
      </c>
      <c r="K1471" t="s">
        <v>157</v>
      </c>
      <c r="L1471" t="s">
        <v>86</v>
      </c>
      <c r="M1471" t="s">
        <v>88</v>
      </c>
      <c r="N1471" s="50">
        <v>10324488</v>
      </c>
      <c r="O1471" s="51">
        <v>2332756</v>
      </c>
      <c r="P1471" t="s">
        <v>5657</v>
      </c>
      <c r="Q1471" t="s">
        <v>711</v>
      </c>
      <c r="R1471" t="s">
        <v>5658</v>
      </c>
      <c r="S1471" s="49" t="str">
        <f>CONCATENATE(Tabla_Datos[[#This Row],[Nombre_Cliente]]," ",Tabla_Datos[[#This Row],[ApellidoPaterno_Cliente]]," ",Tabla_Datos[[#This Row],[ApellidoMaterno_Cliente]])</f>
        <v>GIOVANNA GISSELLE GUZMAN BEDON</v>
      </c>
      <c r="T1471" s="53">
        <f>DATE(Tabla_Datos[[#This Row],[tAnio]],Tabla_Datos[[#This Row],[tMes]],Tabla_Datos[[#This Row],[tDia]])</f>
        <v>40778</v>
      </c>
      <c r="U1471" s="53" t="str">
        <f>IF(Tabla_Datos[[#This Row],[cProvincia]]="LIMA","LIMA","PROVINCIA")</f>
        <v>LIMA</v>
      </c>
      <c r="V1471" s="53" t="str">
        <f>MID(Tabla_Datos[[#This Row],[pTelefono]],1,SEARCH("-",Tabla_Datos[[#This Row],[pTelefono]],1)-1)</f>
        <v>1</v>
      </c>
      <c r="W1471" s="53" t="str">
        <f>MID(Tabla_Datos[[#This Row],[pTelefono]],SEARCH("-",Tabla_Datos[[#This Row],[pTelefono]],1)+1,LEN(Tabla_Datos[[#This Row],[pTelefono]]))</f>
        <v>992530357</v>
      </c>
      <c r="X1471" s="53" t="str">
        <f>CONCATENATE(Tabla_Datos[[#This Row],[TipUrb]]," ",Tabla_Datos[[#This Row],[Calle]]," ",Tabla_Datos[[#This Row],[NumCalle]])</f>
        <v>RS . 0</v>
      </c>
      <c r="Y1471" t="s">
        <v>92</v>
      </c>
      <c r="Z1471" t="s">
        <v>152</v>
      </c>
      <c r="AA1471" t="s">
        <v>153</v>
      </c>
      <c r="AB1471">
        <v>3</v>
      </c>
      <c r="AC1471" t="s">
        <v>95</v>
      </c>
      <c r="AD1471" t="s">
        <v>435</v>
      </c>
      <c r="AE1471" t="s">
        <v>116</v>
      </c>
      <c r="AF1471">
        <v>6</v>
      </c>
      <c r="AG1471" s="51">
        <v>40549340</v>
      </c>
      <c r="AH1471" t="s">
        <v>95</v>
      </c>
      <c r="AI1471">
        <v>1</v>
      </c>
      <c r="AJ1471">
        <v>1</v>
      </c>
      <c r="AK1471" t="s">
        <v>221</v>
      </c>
      <c r="AL1471">
        <v>0</v>
      </c>
    </row>
    <row r="1472" spans="1:38">
      <c r="A1472">
        <v>3285704</v>
      </c>
      <c r="B1472" t="s">
        <v>5659</v>
      </c>
      <c r="C1472" t="s">
        <v>19</v>
      </c>
      <c r="D1472" t="s">
        <v>143</v>
      </c>
      <c r="E1472">
        <v>2011</v>
      </c>
      <c r="F1472">
        <v>8</v>
      </c>
      <c r="G1472">
        <v>23</v>
      </c>
      <c r="H1472" t="s">
        <v>86</v>
      </c>
      <c r="I1472" t="s">
        <v>16</v>
      </c>
      <c r="J1472" t="s">
        <v>16</v>
      </c>
      <c r="K1472" t="s">
        <v>277</v>
      </c>
      <c r="L1472" t="s">
        <v>86</v>
      </c>
      <c r="M1472" t="s">
        <v>88</v>
      </c>
      <c r="N1472" s="50">
        <v>20000021</v>
      </c>
      <c r="O1472" s="51">
        <v>2332157</v>
      </c>
      <c r="P1472" t="s">
        <v>5660</v>
      </c>
      <c r="Q1472" t="s">
        <v>853</v>
      </c>
      <c r="R1472" t="s">
        <v>2054</v>
      </c>
      <c r="S1472" s="49" t="str">
        <f>CONCATENATE(Tabla_Datos[[#This Row],[Nombre_Cliente]]," ",Tabla_Datos[[#This Row],[ApellidoPaterno_Cliente]]," ",Tabla_Datos[[#This Row],[ApellidoMaterno_Cliente]])</f>
        <v>NATALY ZEIRA CASTRO MEZA</v>
      </c>
      <c r="T1472" s="53">
        <f>DATE(Tabla_Datos[[#This Row],[tAnio]],Tabla_Datos[[#This Row],[tMes]],Tabla_Datos[[#This Row],[tDia]])</f>
        <v>40778</v>
      </c>
      <c r="U1472" s="53" t="str">
        <f>IF(Tabla_Datos[[#This Row],[cProvincia]]="LIMA","LIMA","PROVINCIA")</f>
        <v>LIMA</v>
      </c>
      <c r="V1472" s="53" t="str">
        <f>MID(Tabla_Datos[[#This Row],[pTelefono]],1,SEARCH("-",Tabla_Datos[[#This Row],[pTelefono]],1)-1)</f>
        <v>1</v>
      </c>
      <c r="W1472" s="53" t="str">
        <f>MID(Tabla_Datos[[#This Row],[pTelefono]],SEARCH("-",Tabla_Datos[[#This Row],[pTelefono]],1)+1,LEN(Tabla_Datos[[#This Row],[pTelefono]]))</f>
        <v>999974424</v>
      </c>
      <c r="X1472" s="53" t="str">
        <f>CONCATENATE(Tabla_Datos[[#This Row],[TipUrb]]," ",Tabla_Datos[[#This Row],[Calle]]," ",Tabla_Datos[[#This Row],[NumCalle]])</f>
        <v>UR CERRO NEGRO 0</v>
      </c>
      <c r="Y1472" t="s">
        <v>92</v>
      </c>
      <c r="Z1472" t="s">
        <v>152</v>
      </c>
      <c r="AA1472" t="s">
        <v>153</v>
      </c>
      <c r="AB1472" t="s">
        <v>95</v>
      </c>
      <c r="AC1472" t="s">
        <v>95</v>
      </c>
      <c r="AD1472" t="s">
        <v>161</v>
      </c>
      <c r="AE1472" t="s">
        <v>413</v>
      </c>
      <c r="AF1472">
        <v>2</v>
      </c>
      <c r="AG1472" s="51">
        <v>45419181</v>
      </c>
      <c r="AH1472" t="s">
        <v>95</v>
      </c>
      <c r="AI1472">
        <v>1</v>
      </c>
      <c r="AJ1472">
        <v>1</v>
      </c>
      <c r="AK1472" t="s">
        <v>5661</v>
      </c>
      <c r="AL1472">
        <v>0</v>
      </c>
    </row>
    <row r="1473" spans="1:38">
      <c r="A1473">
        <v>3286432</v>
      </c>
      <c r="B1473" t="s">
        <v>5662</v>
      </c>
      <c r="C1473" t="s">
        <v>20</v>
      </c>
      <c r="D1473" t="s">
        <v>85</v>
      </c>
      <c r="E1473">
        <v>2011</v>
      </c>
      <c r="F1473">
        <v>8</v>
      </c>
      <c r="G1473">
        <v>23</v>
      </c>
      <c r="H1473" t="s">
        <v>86</v>
      </c>
      <c r="I1473" t="s">
        <v>100</v>
      </c>
      <c r="J1473" t="s">
        <v>100</v>
      </c>
      <c r="K1473" t="s">
        <v>492</v>
      </c>
      <c r="L1473" t="s">
        <v>86</v>
      </c>
      <c r="M1473" t="s">
        <v>102</v>
      </c>
      <c r="N1473" s="50">
        <v>7502121</v>
      </c>
      <c r="O1473" s="51">
        <v>2332559</v>
      </c>
      <c r="P1473" t="s">
        <v>1435</v>
      </c>
      <c r="Q1473" t="s">
        <v>1860</v>
      </c>
      <c r="R1473" t="s">
        <v>1880</v>
      </c>
      <c r="S1473" s="49" t="str">
        <f>CONCATENATE(Tabla_Datos[[#This Row],[Nombre_Cliente]]," ",Tabla_Datos[[#This Row],[ApellidoPaterno_Cliente]]," ",Tabla_Datos[[#This Row],[ApellidoMaterno_Cliente]])</f>
        <v>MARIA DEL CARMEN ZEVALLOS PERALTA</v>
      </c>
      <c r="T1473" s="53">
        <f>DATE(Tabla_Datos[[#This Row],[tAnio]],Tabla_Datos[[#This Row],[tMes]],Tabla_Datos[[#This Row],[tDia]])</f>
        <v>40778</v>
      </c>
      <c r="U1473" s="53" t="str">
        <f>IF(Tabla_Datos[[#This Row],[cProvincia]]="LIMA","LIMA","PROVINCIA")</f>
        <v>PROVINCIA</v>
      </c>
      <c r="V1473" s="53" t="str">
        <f>MID(Tabla_Datos[[#This Row],[pTelefono]],1,SEARCH("-",Tabla_Datos[[#This Row],[pTelefono]],1)-1)</f>
        <v>54</v>
      </c>
      <c r="W1473" s="53" t="str">
        <f>MID(Tabla_Datos[[#This Row],[pTelefono]],SEARCH("-",Tabla_Datos[[#This Row],[pTelefono]],1)+1,LEN(Tabla_Datos[[#This Row],[pTelefono]]))</f>
        <v>549738260</v>
      </c>
      <c r="X1473" s="53" t="str">
        <f>CONCATENATE(Tabla_Datos[[#This Row],[TipUrb]]," ",Tabla_Datos[[#This Row],[Calle]]," ",Tabla_Datos[[#This Row],[NumCalle]])</f>
        <v xml:space="preserve">  GARCILAZO DE LA VEGA 404</v>
      </c>
      <c r="Y1473" t="s">
        <v>106</v>
      </c>
      <c r="Z1473" t="s">
        <v>122</v>
      </c>
      <c r="AA1473" t="s">
        <v>123</v>
      </c>
      <c r="AB1473" t="s">
        <v>95</v>
      </c>
      <c r="AC1473" t="s">
        <v>95</v>
      </c>
      <c r="AD1473" t="s">
        <v>95</v>
      </c>
      <c r="AE1473" t="s">
        <v>95</v>
      </c>
      <c r="AF1473" t="s">
        <v>95</v>
      </c>
      <c r="AG1473" s="51">
        <v>40038543</v>
      </c>
      <c r="AH1473" t="s">
        <v>95</v>
      </c>
      <c r="AI1473">
        <v>1</v>
      </c>
      <c r="AJ1473">
        <v>1</v>
      </c>
      <c r="AK1473" t="s">
        <v>3706</v>
      </c>
      <c r="AL1473">
        <v>404</v>
      </c>
    </row>
    <row r="1474" spans="1:38">
      <c r="A1474">
        <v>3287202</v>
      </c>
      <c r="B1474" t="s">
        <v>5663</v>
      </c>
      <c r="C1474" t="s">
        <v>19</v>
      </c>
      <c r="D1474" t="s">
        <v>143</v>
      </c>
      <c r="E1474">
        <v>2011</v>
      </c>
      <c r="F1474">
        <v>8</v>
      </c>
      <c r="G1474">
        <v>23</v>
      </c>
      <c r="H1474" t="s">
        <v>86</v>
      </c>
      <c r="I1474" t="s">
        <v>759</v>
      </c>
      <c r="J1474" t="s">
        <v>1484</v>
      </c>
      <c r="K1474" t="s">
        <v>1484</v>
      </c>
      <c r="L1474" t="s">
        <v>86</v>
      </c>
      <c r="M1474" t="s">
        <v>294</v>
      </c>
      <c r="N1474" s="50">
        <v>42671549</v>
      </c>
      <c r="O1474" s="51">
        <v>2333183</v>
      </c>
      <c r="P1474" t="s">
        <v>5664</v>
      </c>
      <c r="Q1474" t="s">
        <v>5665</v>
      </c>
      <c r="R1474" t="s">
        <v>5666</v>
      </c>
      <c r="S1474" s="49" t="str">
        <f>CONCATENATE(Tabla_Datos[[#This Row],[Nombre_Cliente]]," ",Tabla_Datos[[#This Row],[ApellidoPaterno_Cliente]]," ",Tabla_Datos[[#This Row],[ApellidoMaterno_Cliente]])</f>
        <v>JOSE TEODULO BONIFAZ ZORRILLA</v>
      </c>
      <c r="T1474" s="53">
        <f>DATE(Tabla_Datos[[#This Row],[tAnio]],Tabla_Datos[[#This Row],[tMes]],Tabla_Datos[[#This Row],[tDia]])</f>
        <v>40778</v>
      </c>
      <c r="U1474" s="53" t="str">
        <f>IF(Tabla_Datos[[#This Row],[cProvincia]]="LIMA","LIMA","PROVINCIA")</f>
        <v>PROVINCIA</v>
      </c>
      <c r="V1474" s="53" t="str">
        <f>MID(Tabla_Datos[[#This Row],[pTelefono]],1,SEARCH("-",Tabla_Datos[[#This Row],[pTelefono]],1)-1)</f>
        <v>56</v>
      </c>
      <c r="W1474" s="53" t="str">
        <f>MID(Tabla_Datos[[#This Row],[pTelefono]],SEARCH("-",Tabla_Datos[[#This Row],[pTelefono]],1)+1,LEN(Tabla_Datos[[#This Row],[pTelefono]]))</f>
        <v>56533667</v>
      </c>
      <c r="X1474" s="53" t="str">
        <f>CONCATENATE(Tabla_Datos[[#This Row],[TipUrb]]," ",Tabla_Datos[[#This Row],[Calle]]," ",Tabla_Datos[[#This Row],[NumCalle]])</f>
        <v>- MIGUEL GRAU 652 MZ.A LT. 12</v>
      </c>
      <c r="Y1474" t="s">
        <v>759</v>
      </c>
      <c r="Z1474" t="s">
        <v>152</v>
      </c>
      <c r="AA1474" t="s">
        <v>153</v>
      </c>
      <c r="AB1474" t="s">
        <v>95</v>
      </c>
      <c r="AC1474" t="s">
        <v>95</v>
      </c>
      <c r="AD1474" t="s">
        <v>109</v>
      </c>
      <c r="AE1474" t="s">
        <v>95</v>
      </c>
      <c r="AF1474" t="s">
        <v>95</v>
      </c>
      <c r="AG1474" s="51">
        <v>22288870</v>
      </c>
      <c r="AH1474" t="s">
        <v>95</v>
      </c>
      <c r="AI1474">
        <v>1</v>
      </c>
      <c r="AJ1474">
        <v>1</v>
      </c>
      <c r="AK1474" t="s">
        <v>5667</v>
      </c>
      <c r="AL1474">
        <v>12</v>
      </c>
    </row>
    <row r="1475" spans="1:38">
      <c r="A1475">
        <v>3286486</v>
      </c>
      <c r="B1475" t="s">
        <v>5668</v>
      </c>
      <c r="C1475" t="s">
        <v>19</v>
      </c>
      <c r="D1475" t="s">
        <v>85</v>
      </c>
      <c r="E1475">
        <v>2011</v>
      </c>
      <c r="F1475">
        <v>8</v>
      </c>
      <c r="G1475">
        <v>23</v>
      </c>
      <c r="H1475" t="s">
        <v>86</v>
      </c>
      <c r="I1475" t="s">
        <v>16</v>
      </c>
      <c r="J1475" t="s">
        <v>16</v>
      </c>
      <c r="K1475" t="s">
        <v>16</v>
      </c>
      <c r="L1475" t="s">
        <v>86</v>
      </c>
      <c r="M1475" t="s">
        <v>88</v>
      </c>
      <c r="N1475" s="50">
        <v>41713406</v>
      </c>
      <c r="O1475" s="51">
        <v>2332605</v>
      </c>
      <c r="P1475" t="s">
        <v>5669</v>
      </c>
      <c r="Q1475" t="s">
        <v>5670</v>
      </c>
      <c r="R1475" t="s">
        <v>5671</v>
      </c>
      <c r="S1475" s="49" t="str">
        <f>CONCATENATE(Tabla_Datos[[#This Row],[Nombre_Cliente]]," ",Tabla_Datos[[#This Row],[ApellidoPaterno_Cliente]]," ",Tabla_Datos[[#This Row],[ApellidoMaterno_Cliente]])</f>
        <v>ROBERTO MARTIN BARON PERALES</v>
      </c>
      <c r="T1475" s="53">
        <f>DATE(Tabla_Datos[[#This Row],[tAnio]],Tabla_Datos[[#This Row],[tMes]],Tabla_Datos[[#This Row],[tDia]])</f>
        <v>40778</v>
      </c>
      <c r="U1475" s="53" t="str">
        <f>IF(Tabla_Datos[[#This Row],[cProvincia]]="LIMA","LIMA","PROVINCIA")</f>
        <v>LIMA</v>
      </c>
      <c r="V1475" s="53" t="str">
        <f>MID(Tabla_Datos[[#This Row],[pTelefono]],1,SEARCH("-",Tabla_Datos[[#This Row],[pTelefono]],1)-1)</f>
        <v>1</v>
      </c>
      <c r="W1475" s="53" t="str">
        <f>MID(Tabla_Datos[[#This Row],[pTelefono]],SEARCH("-",Tabla_Datos[[#This Row],[pTelefono]],1)+1,LEN(Tabla_Datos[[#This Row],[pTelefono]]))</f>
        <v>111111123</v>
      </c>
      <c r="X1475" s="53" t="str">
        <f>CONCATENATE(Tabla_Datos[[#This Row],[TipUrb]]," ",Tabla_Datos[[#This Row],[Calle]]," ",Tabla_Datos[[#This Row],[NumCalle]])</f>
        <v>UR YOFRE FELIPE 2789</v>
      </c>
      <c r="Y1475" t="s">
        <v>92</v>
      </c>
      <c r="Z1475" t="s">
        <v>122</v>
      </c>
      <c r="AA1475" t="s">
        <v>123</v>
      </c>
      <c r="AB1475">
        <v>3</v>
      </c>
      <c r="AC1475" t="s">
        <v>95</v>
      </c>
      <c r="AD1475" t="s">
        <v>161</v>
      </c>
      <c r="AE1475" t="s">
        <v>95</v>
      </c>
      <c r="AF1475" t="s">
        <v>95</v>
      </c>
      <c r="AG1475" s="51">
        <v>9796933</v>
      </c>
      <c r="AH1475" t="s">
        <v>95</v>
      </c>
      <c r="AI1475">
        <v>1</v>
      </c>
      <c r="AJ1475">
        <v>1</v>
      </c>
      <c r="AK1475" t="s">
        <v>5672</v>
      </c>
      <c r="AL1475">
        <v>2789</v>
      </c>
    </row>
    <row r="1476" spans="1:38">
      <c r="A1476">
        <v>3285227</v>
      </c>
      <c r="B1476" t="s">
        <v>5673</v>
      </c>
      <c r="C1476" t="s">
        <v>20</v>
      </c>
      <c r="D1476" t="s">
        <v>85</v>
      </c>
      <c r="E1476">
        <v>2011</v>
      </c>
      <c r="F1476">
        <v>8</v>
      </c>
      <c r="G1476">
        <v>23</v>
      </c>
      <c r="H1476" t="s">
        <v>86</v>
      </c>
      <c r="I1476" t="s">
        <v>100</v>
      </c>
      <c r="J1476" t="s">
        <v>100</v>
      </c>
      <c r="K1476" t="s">
        <v>100</v>
      </c>
      <c r="L1476" t="s">
        <v>86</v>
      </c>
      <c r="M1476" t="s">
        <v>88</v>
      </c>
      <c r="N1476" s="50">
        <v>20000021</v>
      </c>
      <c r="O1476" s="51">
        <v>2331728</v>
      </c>
      <c r="P1476" t="s">
        <v>5674</v>
      </c>
      <c r="Q1476" t="s">
        <v>550</v>
      </c>
      <c r="R1476" t="s">
        <v>5675</v>
      </c>
      <c r="S1476" s="49" t="str">
        <f>CONCATENATE(Tabla_Datos[[#This Row],[Nombre_Cliente]]," ",Tabla_Datos[[#This Row],[ApellidoPaterno_Cliente]]," ",Tabla_Datos[[#This Row],[ApellidoMaterno_Cliente]])</f>
        <v>IBONE PATRICIA MENDOZA QUEA</v>
      </c>
      <c r="T1476" s="53">
        <f>DATE(Tabla_Datos[[#This Row],[tAnio]],Tabla_Datos[[#This Row],[tMes]],Tabla_Datos[[#This Row],[tDia]])</f>
        <v>40778</v>
      </c>
      <c r="U1476" s="53" t="str">
        <f>IF(Tabla_Datos[[#This Row],[cProvincia]]="LIMA","LIMA","PROVINCIA")</f>
        <v>PROVINCIA</v>
      </c>
      <c r="V1476" s="53" t="str">
        <f>MID(Tabla_Datos[[#This Row],[pTelefono]],1,SEARCH("-",Tabla_Datos[[#This Row],[pTelefono]],1)-1)</f>
        <v>54</v>
      </c>
      <c r="W1476" s="53" t="str">
        <f>MID(Tabla_Datos[[#This Row],[pTelefono]],SEARCH("-",Tabla_Datos[[#This Row],[pTelefono]],1)+1,LEN(Tabla_Datos[[#This Row],[pTelefono]]))</f>
        <v>958285006</v>
      </c>
      <c r="X1476" s="53" t="str">
        <f>CONCATENATE(Tabla_Datos[[#This Row],[TipUrb]]," ",Tabla_Datos[[#This Row],[Calle]]," ",Tabla_Datos[[#This Row],[NumCalle]])</f>
        <v>UR . 0</v>
      </c>
      <c r="Y1476" t="s">
        <v>106</v>
      </c>
      <c r="Z1476" t="s">
        <v>349</v>
      </c>
      <c r="AA1476" t="s">
        <v>350</v>
      </c>
      <c r="AB1476" t="s">
        <v>95</v>
      </c>
      <c r="AC1476" t="s">
        <v>95</v>
      </c>
      <c r="AD1476" t="s">
        <v>161</v>
      </c>
      <c r="AE1476" t="s">
        <v>950</v>
      </c>
      <c r="AF1476">
        <v>5</v>
      </c>
      <c r="AG1476" s="51">
        <v>30823731</v>
      </c>
      <c r="AH1476" t="s">
        <v>95</v>
      </c>
      <c r="AI1476">
        <v>1</v>
      </c>
      <c r="AJ1476">
        <v>1</v>
      </c>
      <c r="AK1476" t="s">
        <v>221</v>
      </c>
      <c r="AL1476">
        <v>0</v>
      </c>
    </row>
    <row r="1477" spans="1:38">
      <c r="A1477">
        <v>3286703</v>
      </c>
      <c r="B1477" t="s">
        <v>5676</v>
      </c>
      <c r="C1477" t="s">
        <v>19</v>
      </c>
      <c r="D1477" t="s">
        <v>143</v>
      </c>
      <c r="E1477">
        <v>2011</v>
      </c>
      <c r="F1477">
        <v>8</v>
      </c>
      <c r="G1477">
        <v>23</v>
      </c>
      <c r="H1477" t="s">
        <v>144</v>
      </c>
      <c r="I1477" t="s">
        <v>16</v>
      </c>
      <c r="J1477" t="s">
        <v>16</v>
      </c>
      <c r="K1477" t="s">
        <v>126</v>
      </c>
      <c r="L1477" t="s">
        <v>86</v>
      </c>
      <c r="M1477" t="s">
        <v>88</v>
      </c>
      <c r="N1477" s="50">
        <v>7968927</v>
      </c>
      <c r="O1477" s="51">
        <v>2332779</v>
      </c>
      <c r="P1477" t="s">
        <v>5677</v>
      </c>
      <c r="Q1477" t="s">
        <v>422</v>
      </c>
      <c r="R1477" t="s">
        <v>4385</v>
      </c>
      <c r="S1477" s="49" t="str">
        <f>CONCATENATE(Tabla_Datos[[#This Row],[Nombre_Cliente]]," ",Tabla_Datos[[#This Row],[ApellidoPaterno_Cliente]]," ",Tabla_Datos[[#This Row],[ApellidoMaterno_Cliente]])</f>
        <v>LIZBETH CORDOVA ZAVALETA</v>
      </c>
      <c r="T1477" s="53">
        <f>DATE(Tabla_Datos[[#This Row],[tAnio]],Tabla_Datos[[#This Row],[tMes]],Tabla_Datos[[#This Row],[tDia]])</f>
        <v>40778</v>
      </c>
      <c r="U1477" s="53" t="str">
        <f>IF(Tabla_Datos[[#This Row],[cProvincia]]="LIMA","LIMA","PROVINCIA")</f>
        <v>LIMA</v>
      </c>
      <c r="V1477" s="53" t="str">
        <f>MID(Tabla_Datos[[#This Row],[pTelefono]],1,SEARCH("-",Tabla_Datos[[#This Row],[pTelefono]],1)-1)</f>
        <v>1</v>
      </c>
      <c r="W1477" s="53" t="str">
        <f>MID(Tabla_Datos[[#This Row],[pTelefono]],SEARCH("-",Tabla_Datos[[#This Row],[pTelefono]],1)+1,LEN(Tabla_Datos[[#This Row],[pTelefono]]))</f>
        <v>986127527</v>
      </c>
      <c r="X1477" s="53" t="str">
        <f>CONCATENATE(Tabla_Datos[[#This Row],[TipUrb]]," ",Tabla_Datos[[#This Row],[Calle]]," ",Tabla_Datos[[#This Row],[NumCalle]])</f>
        <v xml:space="preserve">  SILVA PEDRO 1042</v>
      </c>
      <c r="Y1477" t="s">
        <v>92</v>
      </c>
      <c r="Z1477" t="s">
        <v>152</v>
      </c>
      <c r="AA1477" t="s">
        <v>153</v>
      </c>
      <c r="AB1477">
        <v>2</v>
      </c>
      <c r="AC1477" t="s">
        <v>95</v>
      </c>
      <c r="AD1477" t="s">
        <v>95</v>
      </c>
      <c r="AE1477" t="s">
        <v>95</v>
      </c>
      <c r="AF1477" t="s">
        <v>95</v>
      </c>
      <c r="AG1477" s="51">
        <v>71795493</v>
      </c>
      <c r="AH1477" t="s">
        <v>95</v>
      </c>
      <c r="AI1477">
        <v>1</v>
      </c>
      <c r="AJ1477">
        <v>1</v>
      </c>
      <c r="AK1477" t="s">
        <v>5678</v>
      </c>
      <c r="AL1477">
        <v>1042</v>
      </c>
    </row>
    <row r="1478" spans="1:38">
      <c r="A1478">
        <v>3287771</v>
      </c>
      <c r="B1478" t="s">
        <v>5679</v>
      </c>
      <c r="C1478" t="s">
        <v>19</v>
      </c>
      <c r="D1478" t="s">
        <v>143</v>
      </c>
      <c r="E1478">
        <v>2011</v>
      </c>
      <c r="F1478">
        <v>8</v>
      </c>
      <c r="G1478">
        <v>23</v>
      </c>
      <c r="H1478" t="s">
        <v>144</v>
      </c>
      <c r="I1478" t="s">
        <v>16</v>
      </c>
      <c r="J1478" t="s">
        <v>16</v>
      </c>
      <c r="K1478" t="s">
        <v>438</v>
      </c>
      <c r="L1478" t="s">
        <v>144</v>
      </c>
      <c r="M1478" t="s">
        <v>88</v>
      </c>
      <c r="N1478" s="50">
        <v>20000030</v>
      </c>
      <c r="O1478" s="51">
        <v>2333618</v>
      </c>
      <c r="P1478" t="s">
        <v>1978</v>
      </c>
      <c r="Q1478" t="s">
        <v>5680</v>
      </c>
      <c r="R1478" t="s">
        <v>4251</v>
      </c>
      <c r="S1478" s="49" t="str">
        <f>CONCATENATE(Tabla_Datos[[#This Row],[Nombre_Cliente]]," ",Tabla_Datos[[#This Row],[ApellidoPaterno_Cliente]]," ",Tabla_Datos[[#This Row],[ApellidoMaterno_Cliente]])</f>
        <v>MARCO ANTONIO PECEROS VELASQUEZ</v>
      </c>
      <c r="T1478" s="53">
        <f>DATE(Tabla_Datos[[#This Row],[tAnio]],Tabla_Datos[[#This Row],[tMes]],Tabla_Datos[[#This Row],[tDia]])</f>
        <v>40778</v>
      </c>
      <c r="U1478" s="53" t="str">
        <f>IF(Tabla_Datos[[#This Row],[cProvincia]]="LIMA","LIMA","PROVINCIA")</f>
        <v>LIMA</v>
      </c>
      <c r="V1478" s="53" t="str">
        <f>MID(Tabla_Datos[[#This Row],[pTelefono]],1,SEARCH("-",Tabla_Datos[[#This Row],[pTelefono]],1)-1)</f>
        <v>1</v>
      </c>
      <c r="W1478" s="53" t="str">
        <f>MID(Tabla_Datos[[#This Row],[pTelefono]],SEARCH("-",Tabla_Datos[[#This Row],[pTelefono]],1)+1,LEN(Tabla_Datos[[#This Row],[pTelefono]]))</f>
        <v>986226115</v>
      </c>
      <c r="X1478" s="53" t="str">
        <f>CONCATENATE(Tabla_Datos[[#This Row],[TipUrb]]," ",Tabla_Datos[[#This Row],[Calle]]," ",Tabla_Datos[[#This Row],[NumCalle]])</f>
        <v>UR . 0</v>
      </c>
      <c r="Y1478" t="s">
        <v>92</v>
      </c>
      <c r="Z1478" t="s">
        <v>152</v>
      </c>
      <c r="AA1478" t="s">
        <v>153</v>
      </c>
      <c r="AB1478" t="s">
        <v>95</v>
      </c>
      <c r="AC1478" t="s">
        <v>95</v>
      </c>
      <c r="AD1478" t="s">
        <v>161</v>
      </c>
      <c r="AE1478" t="s">
        <v>1847</v>
      </c>
      <c r="AF1478">
        <v>7</v>
      </c>
      <c r="AG1478" s="51">
        <v>42689468</v>
      </c>
      <c r="AH1478" t="s">
        <v>95</v>
      </c>
      <c r="AI1478">
        <v>1</v>
      </c>
      <c r="AJ1478">
        <v>1</v>
      </c>
      <c r="AK1478" t="s">
        <v>221</v>
      </c>
      <c r="AL1478">
        <v>0</v>
      </c>
    </row>
    <row r="1479" spans="1:38">
      <c r="A1479">
        <v>3287230</v>
      </c>
      <c r="B1479" t="s">
        <v>5681</v>
      </c>
      <c r="C1479" t="s">
        <v>19</v>
      </c>
      <c r="D1479" t="s">
        <v>85</v>
      </c>
      <c r="E1479">
        <v>2011</v>
      </c>
      <c r="F1479">
        <v>8</v>
      </c>
      <c r="G1479">
        <v>23</v>
      </c>
      <c r="H1479" t="s">
        <v>86</v>
      </c>
      <c r="I1479" t="s">
        <v>16</v>
      </c>
      <c r="J1479" t="s">
        <v>16</v>
      </c>
      <c r="K1479" t="s">
        <v>633</v>
      </c>
      <c r="L1479" t="s">
        <v>86</v>
      </c>
      <c r="M1479" t="s">
        <v>88</v>
      </c>
      <c r="N1479" s="50">
        <v>40164799</v>
      </c>
      <c r="O1479" s="51">
        <v>2333195</v>
      </c>
      <c r="P1479" t="s">
        <v>5682</v>
      </c>
      <c r="Q1479" t="s">
        <v>5683</v>
      </c>
      <c r="R1479" t="s">
        <v>5684</v>
      </c>
      <c r="S1479" s="49" t="str">
        <f>CONCATENATE(Tabla_Datos[[#This Row],[Nombre_Cliente]]," ",Tabla_Datos[[#This Row],[ApellidoPaterno_Cliente]]," ",Tabla_Datos[[#This Row],[ApellidoMaterno_Cliente]])</f>
        <v>KAREN   DELIA CUBAS BERNEDO   DE    VARG</v>
      </c>
      <c r="T1479" s="53">
        <f>DATE(Tabla_Datos[[#This Row],[tAnio]],Tabla_Datos[[#This Row],[tMes]],Tabla_Datos[[#This Row],[tDia]])</f>
        <v>40778</v>
      </c>
      <c r="U1479" s="53" t="str">
        <f>IF(Tabla_Datos[[#This Row],[cProvincia]]="LIMA","LIMA","PROVINCIA")</f>
        <v>LIMA</v>
      </c>
      <c r="V1479" s="53" t="str">
        <f>MID(Tabla_Datos[[#This Row],[pTelefono]],1,SEARCH("-",Tabla_Datos[[#This Row],[pTelefono]],1)-1)</f>
        <v>1</v>
      </c>
      <c r="W1479" s="53" t="str">
        <f>MID(Tabla_Datos[[#This Row],[pTelefono]],SEARCH("-",Tabla_Datos[[#This Row],[pTelefono]],1)+1,LEN(Tabla_Datos[[#This Row],[pTelefono]]))</f>
        <v>995388602</v>
      </c>
      <c r="X1479" s="53" t="str">
        <f>CONCATENATE(Tabla_Datos[[#This Row],[TipUrb]]," ",Tabla_Datos[[#This Row],[Calle]]," ",Tabla_Datos[[#This Row],[NumCalle]])</f>
        <v>AG BERLIN 101</v>
      </c>
      <c r="Y1479" t="s">
        <v>92</v>
      </c>
      <c r="Z1479" t="s">
        <v>196</v>
      </c>
      <c r="AA1479" t="s">
        <v>197</v>
      </c>
      <c r="AB1479" t="s">
        <v>95</v>
      </c>
      <c r="AC1479" t="s">
        <v>95</v>
      </c>
      <c r="AD1479" t="s">
        <v>332</v>
      </c>
      <c r="AE1479" t="s">
        <v>95</v>
      </c>
      <c r="AF1479" t="s">
        <v>95</v>
      </c>
      <c r="AG1479" s="51">
        <v>41477212</v>
      </c>
      <c r="AH1479" t="s">
        <v>95</v>
      </c>
      <c r="AI1479">
        <v>1</v>
      </c>
      <c r="AJ1479">
        <v>1</v>
      </c>
      <c r="AK1479" t="s">
        <v>5685</v>
      </c>
      <c r="AL1479">
        <v>101</v>
      </c>
    </row>
    <row r="1480" spans="1:38">
      <c r="A1480">
        <v>3288759</v>
      </c>
      <c r="B1480" t="s">
        <v>5686</v>
      </c>
      <c r="C1480" t="s">
        <v>19</v>
      </c>
      <c r="D1480" t="s">
        <v>85</v>
      </c>
      <c r="E1480">
        <v>2011</v>
      </c>
      <c r="F1480">
        <v>8</v>
      </c>
      <c r="G1480">
        <v>23</v>
      </c>
      <c r="H1480" t="s">
        <v>86</v>
      </c>
      <c r="I1480" t="s">
        <v>16</v>
      </c>
      <c r="J1480" t="s">
        <v>16</v>
      </c>
      <c r="K1480" t="s">
        <v>126</v>
      </c>
      <c r="L1480" t="s">
        <v>86</v>
      </c>
      <c r="M1480" t="s">
        <v>88</v>
      </c>
      <c r="N1480" s="50">
        <v>11111132</v>
      </c>
      <c r="O1480" s="51">
        <v>2334512</v>
      </c>
      <c r="P1480" t="s">
        <v>5687</v>
      </c>
      <c r="Q1480" t="s">
        <v>2361</v>
      </c>
      <c r="R1480" t="s">
        <v>421</v>
      </c>
      <c r="S1480" s="49" t="str">
        <f>CONCATENATE(Tabla_Datos[[#This Row],[Nombre_Cliente]]," ",Tabla_Datos[[#This Row],[ApellidoPaterno_Cliente]]," ",Tabla_Datos[[#This Row],[ApellidoMaterno_Cliente]])</f>
        <v>JUAN PEDRO BARRERA LOPEZ</v>
      </c>
      <c r="T1480" s="53">
        <f>DATE(Tabla_Datos[[#This Row],[tAnio]],Tabla_Datos[[#This Row],[tMes]],Tabla_Datos[[#This Row],[tDia]])</f>
        <v>40778</v>
      </c>
      <c r="U1480" s="53" t="str">
        <f>IF(Tabla_Datos[[#This Row],[cProvincia]]="LIMA","LIMA","PROVINCIA")</f>
        <v>LIMA</v>
      </c>
      <c r="V1480" s="53" t="str">
        <f>MID(Tabla_Datos[[#This Row],[pTelefono]],1,SEARCH("-",Tabla_Datos[[#This Row],[pTelefono]],1)-1)</f>
        <v>1</v>
      </c>
      <c r="W1480" s="53" t="str">
        <f>MID(Tabla_Datos[[#This Row],[pTelefono]],SEARCH("-",Tabla_Datos[[#This Row],[pTelefono]],1)+1,LEN(Tabla_Datos[[#This Row],[pTelefono]]))</f>
        <v>975154773</v>
      </c>
      <c r="X1480" s="53" t="str">
        <f>CONCATENATE(Tabla_Datos[[#This Row],[TipUrb]]," ",Tabla_Datos[[#This Row],[Calle]]," ",Tabla_Datos[[#This Row],[NumCalle]])</f>
        <v>CO SN 0</v>
      </c>
      <c r="Y1480" t="s">
        <v>92</v>
      </c>
      <c r="Z1480" t="s">
        <v>122</v>
      </c>
      <c r="AA1480" t="s">
        <v>123</v>
      </c>
      <c r="AB1480" t="s">
        <v>95</v>
      </c>
      <c r="AC1480">
        <v>404</v>
      </c>
      <c r="AD1480" t="s">
        <v>198</v>
      </c>
      <c r="AE1480" t="s">
        <v>95</v>
      </c>
      <c r="AF1480" t="s">
        <v>95</v>
      </c>
      <c r="AG1480" s="51">
        <v>43433776</v>
      </c>
      <c r="AH1480" t="s">
        <v>95</v>
      </c>
      <c r="AI1480">
        <v>1</v>
      </c>
      <c r="AJ1480">
        <v>1</v>
      </c>
      <c r="AK1480" t="s">
        <v>467</v>
      </c>
      <c r="AL1480">
        <v>0</v>
      </c>
    </row>
    <row r="1481" spans="1:38">
      <c r="A1481">
        <v>3289955</v>
      </c>
      <c r="B1481" t="s">
        <v>5688</v>
      </c>
      <c r="C1481" t="s">
        <v>19</v>
      </c>
      <c r="D1481" t="s">
        <v>85</v>
      </c>
      <c r="E1481">
        <v>2011</v>
      </c>
      <c r="F1481">
        <v>8</v>
      </c>
      <c r="G1481">
        <v>23</v>
      </c>
      <c r="H1481" t="s">
        <v>144</v>
      </c>
      <c r="I1481" t="s">
        <v>100</v>
      </c>
      <c r="J1481" t="s">
        <v>100</v>
      </c>
      <c r="K1481" t="s">
        <v>100</v>
      </c>
      <c r="L1481" t="s">
        <v>86</v>
      </c>
      <c r="M1481" t="s">
        <v>102</v>
      </c>
      <c r="N1481" s="50">
        <v>40001952</v>
      </c>
      <c r="O1481" s="51">
        <v>2332787</v>
      </c>
      <c r="P1481" t="s">
        <v>5689</v>
      </c>
      <c r="Q1481" t="s">
        <v>2318</v>
      </c>
      <c r="R1481" t="s">
        <v>238</v>
      </c>
      <c r="S1481" s="49" t="str">
        <f>CONCATENATE(Tabla_Datos[[#This Row],[Nombre_Cliente]]," ",Tabla_Datos[[#This Row],[ApellidoPaterno_Cliente]]," ",Tabla_Datos[[#This Row],[ApellidoMaterno_Cliente]])</f>
        <v>PIO ANATOLIO APAZA HUAMAN</v>
      </c>
      <c r="T1481" s="53">
        <f>DATE(Tabla_Datos[[#This Row],[tAnio]],Tabla_Datos[[#This Row],[tMes]],Tabla_Datos[[#This Row],[tDia]])</f>
        <v>40778</v>
      </c>
      <c r="U1481" s="53" t="str">
        <f>IF(Tabla_Datos[[#This Row],[cProvincia]]="LIMA","LIMA","PROVINCIA")</f>
        <v>PROVINCIA</v>
      </c>
      <c r="V1481" s="53" t="str">
        <f>MID(Tabla_Datos[[#This Row],[pTelefono]],1,SEARCH("-",Tabla_Datos[[#This Row],[pTelefono]],1)-1)</f>
        <v>54</v>
      </c>
      <c r="W1481" s="53" t="str">
        <f>MID(Tabla_Datos[[#This Row],[pTelefono]],SEARCH("-",Tabla_Datos[[#This Row],[pTelefono]],1)+1,LEN(Tabla_Datos[[#This Row],[pTelefono]]))</f>
        <v>214118</v>
      </c>
      <c r="X1481" s="53" t="str">
        <f>CONCATENATE(Tabla_Datos[[#This Row],[TipUrb]]," ",Tabla_Datos[[#This Row],[Calle]]," ",Tabla_Datos[[#This Row],[NumCalle]])</f>
        <v>- MORRO DE ARICA 137</v>
      </c>
      <c r="Y1481" t="s">
        <v>106</v>
      </c>
      <c r="Z1481" t="s">
        <v>349</v>
      </c>
      <c r="AA1481" t="s">
        <v>350</v>
      </c>
      <c r="AB1481" t="s">
        <v>95</v>
      </c>
      <c r="AC1481" t="s">
        <v>95</v>
      </c>
      <c r="AD1481" t="s">
        <v>109</v>
      </c>
      <c r="AE1481" t="s">
        <v>95</v>
      </c>
      <c r="AF1481" t="s">
        <v>95</v>
      </c>
      <c r="AG1481" s="51">
        <v>29360785</v>
      </c>
      <c r="AI1481">
        <v>1</v>
      </c>
      <c r="AJ1481">
        <v>1</v>
      </c>
      <c r="AK1481" t="s">
        <v>5690</v>
      </c>
      <c r="AL1481">
        <v>137</v>
      </c>
    </row>
    <row r="1482" spans="1:38">
      <c r="A1482">
        <v>3287289</v>
      </c>
      <c r="B1482" t="s">
        <v>5691</v>
      </c>
      <c r="C1482" t="s">
        <v>20</v>
      </c>
      <c r="D1482" t="s">
        <v>143</v>
      </c>
      <c r="E1482">
        <v>2011</v>
      </c>
      <c r="F1482">
        <v>8</v>
      </c>
      <c r="G1482">
        <v>23</v>
      </c>
      <c r="H1482" t="s">
        <v>86</v>
      </c>
      <c r="I1482" t="s">
        <v>300</v>
      </c>
      <c r="J1482" t="s">
        <v>535</v>
      </c>
      <c r="K1482" t="s">
        <v>916</v>
      </c>
      <c r="L1482" t="s">
        <v>86</v>
      </c>
      <c r="M1482" t="s">
        <v>148</v>
      </c>
      <c r="N1482" s="50">
        <v>47765733</v>
      </c>
      <c r="O1482" s="51">
        <v>2333251</v>
      </c>
      <c r="P1482" t="s">
        <v>5692</v>
      </c>
      <c r="Q1482" t="s">
        <v>370</v>
      </c>
      <c r="R1482" t="s">
        <v>5693</v>
      </c>
      <c r="S1482" s="49" t="str">
        <f>CONCATENATE(Tabla_Datos[[#This Row],[Nombre_Cliente]]," ",Tabla_Datos[[#This Row],[ApellidoPaterno_Cliente]]," ",Tabla_Datos[[#This Row],[ApellidoMaterno_Cliente]])</f>
        <v>LUZ ELENA TORRES COMETIVOS</v>
      </c>
      <c r="T1482" s="53">
        <f>DATE(Tabla_Datos[[#This Row],[tAnio]],Tabla_Datos[[#This Row],[tMes]],Tabla_Datos[[#This Row],[tDia]])</f>
        <v>40778</v>
      </c>
      <c r="U1482" s="53" t="str">
        <f>IF(Tabla_Datos[[#This Row],[cProvincia]]="LIMA","LIMA","PROVINCIA")</f>
        <v>PROVINCIA</v>
      </c>
      <c r="V1482" s="53" t="str">
        <f>MID(Tabla_Datos[[#This Row],[pTelefono]],1,SEARCH("-",Tabla_Datos[[#This Row],[pTelefono]],1)-1)</f>
        <v>65</v>
      </c>
      <c r="W1482" s="53" t="str">
        <f>MID(Tabla_Datos[[#This Row],[pTelefono]],SEARCH("-",Tabla_Datos[[#This Row],[pTelefono]],1)+1,LEN(Tabla_Datos[[#This Row],[pTelefono]]))</f>
        <v>65241560</v>
      </c>
      <c r="X1482" s="53" t="str">
        <f>CONCATENATE(Tabla_Datos[[#This Row],[TipUrb]]," ",Tabla_Datos[[#This Row],[Calle]]," ",Tabla_Datos[[#This Row],[NumCalle]])</f>
        <v>- JOSE OLAYA 14</v>
      </c>
      <c r="Y1482" t="s">
        <v>305</v>
      </c>
      <c r="Z1482" t="s">
        <v>152</v>
      </c>
      <c r="AA1482" t="s">
        <v>153</v>
      </c>
      <c r="AB1482" t="s">
        <v>95</v>
      </c>
      <c r="AC1482" t="s">
        <v>95</v>
      </c>
      <c r="AD1482" t="s">
        <v>109</v>
      </c>
      <c r="AE1482" t="s">
        <v>95</v>
      </c>
      <c r="AF1482" t="s">
        <v>95</v>
      </c>
      <c r="AG1482" s="51">
        <v>5407430</v>
      </c>
      <c r="AH1482" t="s">
        <v>95</v>
      </c>
      <c r="AI1482">
        <v>1</v>
      </c>
      <c r="AJ1482">
        <v>1</v>
      </c>
      <c r="AK1482" t="s">
        <v>110</v>
      </c>
      <c r="AL1482">
        <v>14</v>
      </c>
    </row>
    <row r="1483" spans="1:38">
      <c r="A1483">
        <v>3287850</v>
      </c>
      <c r="B1483" t="s">
        <v>5694</v>
      </c>
      <c r="C1483" t="s">
        <v>19</v>
      </c>
      <c r="D1483" t="s">
        <v>143</v>
      </c>
      <c r="E1483">
        <v>2011</v>
      </c>
      <c r="F1483">
        <v>8</v>
      </c>
      <c r="G1483">
        <v>23</v>
      </c>
      <c r="H1483" t="s">
        <v>86</v>
      </c>
      <c r="I1483" t="s">
        <v>132</v>
      </c>
      <c r="J1483" t="s">
        <v>715</v>
      </c>
      <c r="K1483" t="s">
        <v>716</v>
      </c>
      <c r="L1483" t="s">
        <v>86</v>
      </c>
      <c r="M1483" t="s">
        <v>133</v>
      </c>
      <c r="N1483" s="50">
        <v>3899644</v>
      </c>
      <c r="O1483" s="51">
        <v>2333690</v>
      </c>
      <c r="P1483" t="s">
        <v>5695</v>
      </c>
      <c r="Q1483" t="s">
        <v>5696</v>
      </c>
      <c r="R1483" t="s">
        <v>5697</v>
      </c>
      <c r="S1483" s="49" t="str">
        <f>CONCATENATE(Tabla_Datos[[#This Row],[Nombre_Cliente]]," ",Tabla_Datos[[#This Row],[ApellidoPaterno_Cliente]]," ",Tabla_Datos[[#This Row],[ApellidoMaterno_Cliente]])</f>
        <v>ELADIO ECCA PERICHE</v>
      </c>
      <c r="T1483" s="53">
        <f>DATE(Tabla_Datos[[#This Row],[tAnio]],Tabla_Datos[[#This Row],[tMes]],Tabla_Datos[[#This Row],[tDia]])</f>
        <v>40778</v>
      </c>
      <c r="U1483" s="53" t="str">
        <f>IF(Tabla_Datos[[#This Row],[cProvincia]]="LIMA","LIMA","PROVINCIA")</f>
        <v>PROVINCIA</v>
      </c>
      <c r="V1483" s="53" t="str">
        <f>MID(Tabla_Datos[[#This Row],[pTelefono]],1,SEARCH("-",Tabla_Datos[[#This Row],[pTelefono]],1)-1)</f>
        <v>73</v>
      </c>
      <c r="W1483" s="53" t="str">
        <f>MID(Tabla_Datos[[#This Row],[pTelefono]],SEARCH("-",Tabla_Datos[[#This Row],[pTelefono]],1)+1,LEN(Tabla_Datos[[#This Row],[pTelefono]]))</f>
        <v>978512297</v>
      </c>
      <c r="X1483" s="53" t="str">
        <f>CONCATENATE(Tabla_Datos[[#This Row],[TipUrb]]," ",Tabla_Datos[[#This Row],[Calle]]," ",Tabla_Datos[[#This Row],[NumCalle]])</f>
        <v xml:space="preserve">  MZ C  LT 18 0</v>
      </c>
      <c r="Y1483" t="s">
        <v>137</v>
      </c>
      <c r="Z1483" t="s">
        <v>152</v>
      </c>
      <c r="AA1483" t="s">
        <v>153</v>
      </c>
      <c r="AB1483" t="s">
        <v>95</v>
      </c>
      <c r="AC1483" t="s">
        <v>95</v>
      </c>
      <c r="AD1483" t="s">
        <v>95</v>
      </c>
      <c r="AE1483" t="s">
        <v>95</v>
      </c>
      <c r="AF1483" t="s">
        <v>95</v>
      </c>
      <c r="AG1483" s="51">
        <v>3853449</v>
      </c>
      <c r="AH1483" t="s">
        <v>95</v>
      </c>
      <c r="AI1483">
        <v>1</v>
      </c>
      <c r="AJ1483">
        <v>1</v>
      </c>
      <c r="AK1483" t="s">
        <v>5698</v>
      </c>
      <c r="AL1483">
        <v>0</v>
      </c>
    </row>
    <row r="1484" spans="1:38">
      <c r="A1484">
        <v>3286887</v>
      </c>
      <c r="B1484" t="s">
        <v>5699</v>
      </c>
      <c r="C1484" t="s">
        <v>20</v>
      </c>
      <c r="D1484" t="s">
        <v>85</v>
      </c>
      <c r="E1484">
        <v>2011</v>
      </c>
      <c r="F1484">
        <v>8</v>
      </c>
      <c r="G1484">
        <v>23</v>
      </c>
      <c r="H1484" t="s">
        <v>86</v>
      </c>
      <c r="I1484" t="s">
        <v>16</v>
      </c>
      <c r="J1484" t="s">
        <v>16</v>
      </c>
      <c r="K1484" t="s">
        <v>236</v>
      </c>
      <c r="L1484" t="s">
        <v>86</v>
      </c>
      <c r="M1484" t="s">
        <v>88</v>
      </c>
      <c r="O1484" s="51">
        <v>2332930</v>
      </c>
      <c r="P1484" t="s">
        <v>5700</v>
      </c>
      <c r="Q1484" t="s">
        <v>801</v>
      </c>
      <c r="R1484" t="s">
        <v>5701</v>
      </c>
      <c r="S1484" s="49" t="str">
        <f>CONCATENATE(Tabla_Datos[[#This Row],[Nombre_Cliente]]," ",Tabla_Datos[[#This Row],[ApellidoPaterno_Cliente]]," ",Tabla_Datos[[#This Row],[ApellidoMaterno_Cliente]])</f>
        <v>PAOLA KARINA GOMEZ POZZO</v>
      </c>
      <c r="T1484" s="53">
        <f>DATE(Tabla_Datos[[#This Row],[tAnio]],Tabla_Datos[[#This Row],[tMes]],Tabla_Datos[[#This Row],[tDia]])</f>
        <v>40778</v>
      </c>
      <c r="U1484" s="53" t="str">
        <f>IF(Tabla_Datos[[#This Row],[cProvincia]]="LIMA","LIMA","PROVINCIA")</f>
        <v>LIMA</v>
      </c>
      <c r="V1484" s="53" t="str">
        <f>MID(Tabla_Datos[[#This Row],[pTelefono]],1,SEARCH("-",Tabla_Datos[[#This Row],[pTelefono]],1)-1)</f>
        <v>1</v>
      </c>
      <c r="W1484" s="53" t="str">
        <f>MID(Tabla_Datos[[#This Row],[pTelefono]],SEARCH("-",Tabla_Datos[[#This Row],[pTelefono]],1)+1,LEN(Tabla_Datos[[#This Row],[pTelefono]]))</f>
        <v>994127480</v>
      </c>
      <c r="X1484" s="53" t="str">
        <f>CONCATENATE(Tabla_Datos[[#This Row],[TipUrb]]," ",Tabla_Datos[[#This Row],[Calle]]," ",Tabla_Datos[[#This Row],[NumCalle]])</f>
        <v>UR PEDRO DE OSMA 107</v>
      </c>
      <c r="Y1484" t="s">
        <v>92</v>
      </c>
      <c r="Z1484" t="s">
        <v>196</v>
      </c>
      <c r="AA1484" t="s">
        <v>197</v>
      </c>
      <c r="AB1484" t="s">
        <v>95</v>
      </c>
      <c r="AC1484" t="s">
        <v>1034</v>
      </c>
      <c r="AD1484" t="s">
        <v>161</v>
      </c>
      <c r="AE1484" t="s">
        <v>95</v>
      </c>
      <c r="AF1484" t="s">
        <v>95</v>
      </c>
      <c r="AG1484" s="51">
        <v>43385869</v>
      </c>
      <c r="AH1484" t="s">
        <v>95</v>
      </c>
      <c r="AI1484">
        <v>1</v>
      </c>
      <c r="AJ1484">
        <v>1</v>
      </c>
      <c r="AK1484" t="s">
        <v>3569</v>
      </c>
      <c r="AL1484">
        <v>107</v>
      </c>
    </row>
    <row r="1485" spans="1:38">
      <c r="A1485">
        <v>3287865</v>
      </c>
      <c r="B1485" t="s">
        <v>5702</v>
      </c>
      <c r="C1485" t="s">
        <v>18</v>
      </c>
      <c r="D1485" t="s">
        <v>143</v>
      </c>
      <c r="E1485">
        <v>2011</v>
      </c>
      <c r="F1485">
        <v>8</v>
      </c>
      <c r="G1485">
        <v>23</v>
      </c>
      <c r="H1485" t="s">
        <v>86</v>
      </c>
      <c r="I1485" t="s">
        <v>300</v>
      </c>
      <c r="J1485" t="s">
        <v>535</v>
      </c>
      <c r="K1485" t="s">
        <v>1010</v>
      </c>
      <c r="L1485" t="s">
        <v>86</v>
      </c>
      <c r="M1485" t="s">
        <v>148</v>
      </c>
      <c r="N1485" s="50">
        <v>44507466</v>
      </c>
      <c r="O1485" s="51">
        <v>2333695</v>
      </c>
      <c r="P1485" t="s">
        <v>5703</v>
      </c>
      <c r="Q1485" t="s">
        <v>5704</v>
      </c>
      <c r="R1485" t="s">
        <v>5705</v>
      </c>
      <c r="S1485" s="49" t="str">
        <f>CONCATENATE(Tabla_Datos[[#This Row],[Nombre_Cliente]]," ",Tabla_Datos[[#This Row],[ApellidoPaterno_Cliente]]," ",Tabla_Datos[[#This Row],[ApellidoMaterno_Cliente]])</f>
        <v xml:space="preserve">GEOVANNA   TORRES   DO SANTOS  </v>
      </c>
      <c r="T1485" s="53">
        <f>DATE(Tabla_Datos[[#This Row],[tAnio]],Tabla_Datos[[#This Row],[tMes]],Tabla_Datos[[#This Row],[tDia]])</f>
        <v>40778</v>
      </c>
      <c r="U1485" s="53" t="str">
        <f>IF(Tabla_Datos[[#This Row],[cProvincia]]="LIMA","LIMA","PROVINCIA")</f>
        <v>PROVINCIA</v>
      </c>
      <c r="V1485" s="53" t="str">
        <f>MID(Tabla_Datos[[#This Row],[pTelefono]],1,SEARCH("-",Tabla_Datos[[#This Row],[pTelefono]],1)-1)</f>
        <v>1</v>
      </c>
      <c r="W1485" s="53" t="str">
        <f>MID(Tabla_Datos[[#This Row],[pTelefono]],SEARCH("-",Tabla_Datos[[#This Row],[pTelefono]],1)+1,LEN(Tabla_Datos[[#This Row],[pTelefono]]))</f>
        <v>971181439</v>
      </c>
      <c r="X1485" s="53" t="str">
        <f>CONCATENATE(Tabla_Datos[[#This Row],[TipUrb]]," ",Tabla_Datos[[#This Row],[Calle]]," ",Tabla_Datos[[#This Row],[NumCalle]])</f>
        <v>AH LAS VEGAS 8</v>
      </c>
      <c r="Y1485" t="s">
        <v>305</v>
      </c>
      <c r="Z1485" t="s">
        <v>181</v>
      </c>
      <c r="AA1485" t="s">
        <v>182</v>
      </c>
      <c r="AB1485" t="s">
        <v>95</v>
      </c>
      <c r="AC1485" t="s">
        <v>95</v>
      </c>
      <c r="AD1485" t="s">
        <v>96</v>
      </c>
      <c r="AE1485" t="s">
        <v>95</v>
      </c>
      <c r="AG1485" s="51">
        <v>47853140</v>
      </c>
      <c r="AI1485">
        <v>26</v>
      </c>
      <c r="AJ1485">
        <v>26</v>
      </c>
      <c r="AK1485" t="s">
        <v>5706</v>
      </c>
      <c r="AL1485">
        <v>8</v>
      </c>
    </row>
    <row r="1486" spans="1:38">
      <c r="A1486">
        <v>3287053</v>
      </c>
      <c r="B1486" t="s">
        <v>5707</v>
      </c>
      <c r="C1486" t="s">
        <v>20</v>
      </c>
      <c r="D1486" t="s">
        <v>143</v>
      </c>
      <c r="E1486">
        <v>2011</v>
      </c>
      <c r="F1486">
        <v>8</v>
      </c>
      <c r="G1486">
        <v>23</v>
      </c>
      <c r="H1486" t="s">
        <v>86</v>
      </c>
      <c r="I1486" t="s">
        <v>202</v>
      </c>
      <c r="J1486" t="s">
        <v>203</v>
      </c>
      <c r="K1486" t="s">
        <v>1387</v>
      </c>
      <c r="L1486" t="s">
        <v>86</v>
      </c>
      <c r="M1486" t="s">
        <v>133</v>
      </c>
      <c r="N1486" s="50">
        <v>16786515</v>
      </c>
      <c r="O1486" s="51">
        <v>2333060</v>
      </c>
      <c r="P1486" t="s">
        <v>5708</v>
      </c>
      <c r="Q1486" t="s">
        <v>5709</v>
      </c>
      <c r="R1486" t="s">
        <v>785</v>
      </c>
      <c r="S1486" s="49" t="str">
        <f>CONCATENATE(Tabla_Datos[[#This Row],[Nombre_Cliente]]," ",Tabla_Datos[[#This Row],[ApellidoPaterno_Cliente]]," ",Tabla_Datos[[#This Row],[ApellidoMaterno_Cliente]])</f>
        <v>GLADYS ALBURUQUEQUE SALAZAR</v>
      </c>
      <c r="T1486" s="53">
        <f>DATE(Tabla_Datos[[#This Row],[tAnio]],Tabla_Datos[[#This Row],[tMes]],Tabla_Datos[[#This Row],[tDia]])</f>
        <v>40778</v>
      </c>
      <c r="U1486" s="53" t="str">
        <f>IF(Tabla_Datos[[#This Row],[cProvincia]]="LIMA","LIMA","PROVINCIA")</f>
        <v>PROVINCIA</v>
      </c>
      <c r="V1486" s="53" t="str">
        <f>MID(Tabla_Datos[[#This Row],[pTelefono]],1,SEARCH("-",Tabla_Datos[[#This Row],[pTelefono]],1)-1)</f>
        <v>74</v>
      </c>
      <c r="W1486" s="53" t="str">
        <f>MID(Tabla_Datos[[#This Row],[pTelefono]],SEARCH("-",Tabla_Datos[[#This Row],[pTelefono]],1)+1,LEN(Tabla_Datos[[#This Row],[pTelefono]]))</f>
        <v>979557432</v>
      </c>
      <c r="X1486" s="53" t="str">
        <f>CONCATENATE(Tabla_Datos[[#This Row],[TipUrb]]," ",Tabla_Datos[[#This Row],[Calle]]," ",Tabla_Datos[[#This Row],[NumCalle]])</f>
        <v>CV ARGENTINA 0</v>
      </c>
      <c r="Y1486" t="s">
        <v>208</v>
      </c>
      <c r="Z1486" t="s">
        <v>152</v>
      </c>
      <c r="AA1486" t="s">
        <v>153</v>
      </c>
      <c r="AB1486" t="s">
        <v>95</v>
      </c>
      <c r="AC1486" t="s">
        <v>95</v>
      </c>
      <c r="AD1486" t="s">
        <v>352</v>
      </c>
      <c r="AE1486">
        <v>1</v>
      </c>
      <c r="AF1486">
        <v>3</v>
      </c>
      <c r="AG1486" s="51">
        <v>16635556</v>
      </c>
      <c r="AH1486" t="s">
        <v>95</v>
      </c>
      <c r="AI1486">
        <v>1</v>
      </c>
      <c r="AJ1486">
        <v>1</v>
      </c>
      <c r="AK1486" t="s">
        <v>2829</v>
      </c>
      <c r="AL1486">
        <v>0</v>
      </c>
    </row>
    <row r="1487" spans="1:38">
      <c r="A1487">
        <v>3288082</v>
      </c>
      <c r="B1487" t="s">
        <v>5710</v>
      </c>
      <c r="C1487" t="s">
        <v>18</v>
      </c>
      <c r="D1487" t="s">
        <v>143</v>
      </c>
      <c r="E1487">
        <v>2011</v>
      </c>
      <c r="F1487">
        <v>8</v>
      </c>
      <c r="G1487">
        <v>23</v>
      </c>
      <c r="H1487" t="s">
        <v>86</v>
      </c>
      <c r="I1487" t="s">
        <v>202</v>
      </c>
      <c r="J1487" t="s">
        <v>203</v>
      </c>
      <c r="K1487" t="s">
        <v>3637</v>
      </c>
      <c r="L1487" t="s">
        <v>86</v>
      </c>
      <c r="M1487" t="s">
        <v>133</v>
      </c>
      <c r="N1487" s="50">
        <v>16541595</v>
      </c>
      <c r="O1487" s="51">
        <v>2333888</v>
      </c>
      <c r="P1487" t="s">
        <v>5711</v>
      </c>
      <c r="Q1487" t="s">
        <v>788</v>
      </c>
      <c r="R1487" t="s">
        <v>5712</v>
      </c>
      <c r="S1487" s="49" t="str">
        <f>CONCATENATE(Tabla_Datos[[#This Row],[Nombre_Cliente]]," ",Tabla_Datos[[#This Row],[ApellidoPaterno_Cliente]]," ",Tabla_Datos[[#This Row],[ApellidoMaterno_Cliente]])</f>
        <v xml:space="preserve">EUSEBIO  MENDOZA  JACINTO </v>
      </c>
      <c r="T1487" s="53">
        <f>DATE(Tabla_Datos[[#This Row],[tAnio]],Tabla_Datos[[#This Row],[tMes]],Tabla_Datos[[#This Row],[tDia]])</f>
        <v>40778</v>
      </c>
      <c r="U1487" s="53" t="str">
        <f>IF(Tabla_Datos[[#This Row],[cProvincia]]="LIMA","LIMA","PROVINCIA")</f>
        <v>PROVINCIA</v>
      </c>
      <c r="V1487" s="53" t="str">
        <f>MID(Tabla_Datos[[#This Row],[pTelefono]],1,SEARCH("-",Tabla_Datos[[#This Row],[pTelefono]],1)-1)</f>
        <v>1</v>
      </c>
      <c r="W1487" s="53" t="str">
        <f>MID(Tabla_Datos[[#This Row],[pTelefono]],SEARCH("-",Tabla_Datos[[#This Row],[pTelefono]],1)+1,LEN(Tabla_Datos[[#This Row],[pTelefono]]))</f>
        <v>978158479</v>
      </c>
      <c r="X1487" s="53" t="str">
        <f>CONCATENATE(Tabla_Datos[[#This Row],[TipUrb]]," ",Tabla_Datos[[#This Row],[Calle]]," ",Tabla_Datos[[#This Row],[NumCalle]])</f>
        <v>UP LAS MARGARITAS 0</v>
      </c>
      <c r="Y1487" t="s">
        <v>208</v>
      </c>
      <c r="Z1487" t="s">
        <v>181</v>
      </c>
      <c r="AA1487" t="s">
        <v>182</v>
      </c>
      <c r="AB1487" t="s">
        <v>95</v>
      </c>
      <c r="AC1487" t="s">
        <v>95</v>
      </c>
      <c r="AD1487" t="s">
        <v>286</v>
      </c>
      <c r="AE1487" t="s">
        <v>1034</v>
      </c>
      <c r="AF1487">
        <v>25</v>
      </c>
      <c r="AG1487" s="51">
        <v>16717855</v>
      </c>
      <c r="AI1487" t="s">
        <v>598</v>
      </c>
      <c r="AJ1487" t="s">
        <v>598</v>
      </c>
      <c r="AK1487" t="s">
        <v>5713</v>
      </c>
      <c r="AL1487">
        <v>0</v>
      </c>
    </row>
    <row r="1488" spans="1:38">
      <c r="A1488">
        <v>3288206</v>
      </c>
      <c r="B1488" t="s">
        <v>5714</v>
      </c>
      <c r="C1488" t="s">
        <v>19</v>
      </c>
      <c r="D1488" t="s">
        <v>143</v>
      </c>
      <c r="E1488">
        <v>2011</v>
      </c>
      <c r="F1488">
        <v>8</v>
      </c>
      <c r="G1488">
        <v>23</v>
      </c>
      <c r="H1488" t="s">
        <v>86</v>
      </c>
      <c r="I1488" t="s">
        <v>141</v>
      </c>
      <c r="J1488" t="s">
        <v>1210</v>
      </c>
      <c r="K1488" t="s">
        <v>5715</v>
      </c>
      <c r="L1488" t="s">
        <v>86</v>
      </c>
      <c r="M1488" t="s">
        <v>294</v>
      </c>
      <c r="N1488" s="50">
        <v>41050177</v>
      </c>
      <c r="O1488" s="51">
        <v>2334025</v>
      </c>
      <c r="P1488" t="s">
        <v>5716</v>
      </c>
      <c r="Q1488" t="s">
        <v>1489</v>
      </c>
      <c r="R1488" t="s">
        <v>1413</v>
      </c>
      <c r="S1488" s="49" t="str">
        <f>CONCATENATE(Tabla_Datos[[#This Row],[Nombre_Cliente]]," ",Tabla_Datos[[#This Row],[ApellidoPaterno_Cliente]]," ",Tabla_Datos[[#This Row],[ApellidoMaterno_Cliente]])</f>
        <v>RICHARD JAVIER CARDENAS ESPIRITU</v>
      </c>
      <c r="T1488" s="53">
        <f>DATE(Tabla_Datos[[#This Row],[tAnio]],Tabla_Datos[[#This Row],[tMes]],Tabla_Datos[[#This Row],[tDia]])</f>
        <v>40778</v>
      </c>
      <c r="U1488" s="53" t="str">
        <f>IF(Tabla_Datos[[#This Row],[cProvincia]]="LIMA","LIMA","PROVINCIA")</f>
        <v>PROVINCIA</v>
      </c>
      <c r="V1488" s="53" t="str">
        <f>MID(Tabla_Datos[[#This Row],[pTelefono]],1,SEARCH("-",Tabla_Datos[[#This Row],[pTelefono]],1)-1)</f>
        <v>64</v>
      </c>
      <c r="W1488" s="53" t="str">
        <f>MID(Tabla_Datos[[#This Row],[pTelefono]],SEARCH("-",Tabla_Datos[[#This Row],[pTelefono]],1)+1,LEN(Tabla_Datos[[#This Row],[pTelefono]]))</f>
        <v>964077572</v>
      </c>
      <c r="X1488" s="53" t="str">
        <f>CONCATENATE(Tabla_Datos[[#This Row],[TipUrb]]," ",Tabla_Datos[[#This Row],[Calle]]," ",Tabla_Datos[[#This Row],[NumCalle]])</f>
        <v>- CARRERARA CENTRAL 233 0</v>
      </c>
      <c r="Y1488" t="s">
        <v>525</v>
      </c>
      <c r="Z1488" t="s">
        <v>152</v>
      </c>
      <c r="AA1488" t="s">
        <v>153</v>
      </c>
      <c r="AB1488" t="s">
        <v>95</v>
      </c>
      <c r="AC1488" t="s">
        <v>95</v>
      </c>
      <c r="AD1488" t="s">
        <v>109</v>
      </c>
      <c r="AE1488" t="s">
        <v>95</v>
      </c>
      <c r="AF1488" t="s">
        <v>95</v>
      </c>
      <c r="AG1488" s="51">
        <v>21255042</v>
      </c>
      <c r="AH1488" t="s">
        <v>95</v>
      </c>
      <c r="AI1488">
        <v>1</v>
      </c>
      <c r="AJ1488">
        <v>1</v>
      </c>
      <c r="AK1488" t="s">
        <v>5717</v>
      </c>
      <c r="AL1488">
        <v>0</v>
      </c>
    </row>
    <row r="1489" spans="1:38">
      <c r="A1489">
        <v>3287293</v>
      </c>
      <c r="B1489" t="s">
        <v>5718</v>
      </c>
      <c r="C1489" t="s">
        <v>20</v>
      </c>
      <c r="D1489" t="s">
        <v>143</v>
      </c>
      <c r="E1489">
        <v>2011</v>
      </c>
      <c r="F1489">
        <v>8</v>
      </c>
      <c r="G1489">
        <v>23</v>
      </c>
      <c r="H1489" t="s">
        <v>86</v>
      </c>
      <c r="I1489" t="s">
        <v>300</v>
      </c>
      <c r="J1489" t="s">
        <v>535</v>
      </c>
      <c r="K1489" t="s">
        <v>1010</v>
      </c>
      <c r="L1489" t="s">
        <v>86</v>
      </c>
      <c r="M1489" t="s">
        <v>148</v>
      </c>
      <c r="N1489" s="50">
        <v>71001503</v>
      </c>
      <c r="O1489" s="51">
        <v>2333255</v>
      </c>
      <c r="P1489" t="s">
        <v>5719</v>
      </c>
      <c r="Q1489" t="s">
        <v>2524</v>
      </c>
      <c r="R1489" t="s">
        <v>5720</v>
      </c>
      <c r="S1489" s="49" t="str">
        <f>CONCATENATE(Tabla_Datos[[#This Row],[Nombre_Cliente]]," ",Tabla_Datos[[#This Row],[ApellidoPaterno_Cliente]]," ",Tabla_Datos[[#This Row],[ApellidoMaterno_Cliente]])</f>
        <v>GINA KARIN PANDURO SINTI</v>
      </c>
      <c r="T1489" s="53">
        <f>DATE(Tabla_Datos[[#This Row],[tAnio]],Tabla_Datos[[#This Row],[tMes]],Tabla_Datos[[#This Row],[tDia]])</f>
        <v>40778</v>
      </c>
      <c r="U1489" s="53" t="str">
        <f>IF(Tabla_Datos[[#This Row],[cProvincia]]="LIMA","LIMA","PROVINCIA")</f>
        <v>PROVINCIA</v>
      </c>
      <c r="V1489" s="53" t="str">
        <f>MID(Tabla_Datos[[#This Row],[pTelefono]],1,SEARCH("-",Tabla_Datos[[#This Row],[pTelefono]],1)-1)</f>
        <v>65</v>
      </c>
      <c r="W1489" s="53" t="str">
        <f>MID(Tabla_Datos[[#This Row],[pTelefono]],SEARCH("-",Tabla_Datos[[#This Row],[pTelefono]],1)+1,LEN(Tabla_Datos[[#This Row],[pTelefono]]))</f>
        <v>65773573</v>
      </c>
      <c r="X1489" s="53" t="str">
        <f>CONCATENATE(Tabla_Datos[[#This Row],[TipUrb]]," ",Tabla_Datos[[#This Row],[Calle]]," ",Tabla_Datos[[#This Row],[NumCalle]])</f>
        <v>- MI PERU 968</v>
      </c>
      <c r="Y1489" t="s">
        <v>305</v>
      </c>
      <c r="Z1489" t="s">
        <v>152</v>
      </c>
      <c r="AA1489" t="s">
        <v>153</v>
      </c>
      <c r="AB1489" t="s">
        <v>95</v>
      </c>
      <c r="AC1489" t="s">
        <v>95</v>
      </c>
      <c r="AD1489" t="s">
        <v>109</v>
      </c>
      <c r="AE1489" t="s">
        <v>95</v>
      </c>
      <c r="AF1489" t="s">
        <v>95</v>
      </c>
      <c r="AG1489" s="51">
        <v>46958173</v>
      </c>
      <c r="AH1489" t="s">
        <v>95</v>
      </c>
      <c r="AI1489">
        <v>1</v>
      </c>
      <c r="AJ1489">
        <v>1</v>
      </c>
      <c r="AK1489" t="s">
        <v>5721</v>
      </c>
      <c r="AL1489">
        <v>968</v>
      </c>
    </row>
    <row r="1490" spans="1:38">
      <c r="A1490">
        <v>3287948</v>
      </c>
      <c r="B1490" t="s">
        <v>5722</v>
      </c>
      <c r="C1490" t="s">
        <v>20</v>
      </c>
      <c r="D1490" t="s">
        <v>143</v>
      </c>
      <c r="E1490">
        <v>2011</v>
      </c>
      <c r="F1490">
        <v>8</v>
      </c>
      <c r="G1490">
        <v>23</v>
      </c>
      <c r="H1490" t="s">
        <v>86</v>
      </c>
      <c r="I1490" t="s">
        <v>202</v>
      </c>
      <c r="J1490" t="s">
        <v>772</v>
      </c>
      <c r="K1490" t="s">
        <v>1754</v>
      </c>
      <c r="L1490" t="s">
        <v>86</v>
      </c>
      <c r="M1490" t="s">
        <v>133</v>
      </c>
      <c r="N1490" s="50">
        <v>47372856</v>
      </c>
      <c r="O1490" s="51">
        <v>2333789</v>
      </c>
      <c r="P1490" t="s">
        <v>5723</v>
      </c>
      <c r="Q1490" t="s">
        <v>482</v>
      </c>
      <c r="R1490" t="s">
        <v>5724</v>
      </c>
      <c r="S1490" s="49" t="str">
        <f>CONCATENATE(Tabla_Datos[[#This Row],[Nombre_Cliente]]," ",Tabla_Datos[[#This Row],[ApellidoPaterno_Cliente]]," ",Tabla_Datos[[#This Row],[ApellidoMaterno_Cliente]])</f>
        <v>ELENA VIVIANA VASQUEZ TAFUR</v>
      </c>
      <c r="T1490" s="53">
        <f>DATE(Tabla_Datos[[#This Row],[tAnio]],Tabla_Datos[[#This Row],[tMes]],Tabla_Datos[[#This Row],[tDia]])</f>
        <v>40778</v>
      </c>
      <c r="U1490" s="53" t="str">
        <f>IF(Tabla_Datos[[#This Row],[cProvincia]]="LIMA","LIMA","PROVINCIA")</f>
        <v>PROVINCIA</v>
      </c>
      <c r="V1490" s="53" t="str">
        <f>MID(Tabla_Datos[[#This Row],[pTelefono]],1,SEARCH("-",Tabla_Datos[[#This Row],[pTelefono]],1)-1)</f>
        <v>74</v>
      </c>
      <c r="W1490" s="53" t="str">
        <f>MID(Tabla_Datos[[#This Row],[pTelefono]],SEARCH("-",Tabla_Datos[[#This Row],[pTelefono]],1)+1,LEN(Tabla_Datos[[#This Row],[pTelefono]]))</f>
        <v>979814832</v>
      </c>
      <c r="X1490" s="53" t="str">
        <f>CONCATENATE(Tabla_Datos[[#This Row],[TipUrb]]," ",Tabla_Datos[[#This Row],[Calle]]," ",Tabla_Datos[[#This Row],[NumCalle]])</f>
        <v xml:space="preserve">  AUGUSTO B. LEGUIA 113</v>
      </c>
      <c r="Y1490" t="s">
        <v>208</v>
      </c>
      <c r="Z1490" t="s">
        <v>152</v>
      </c>
      <c r="AA1490" t="s">
        <v>153</v>
      </c>
      <c r="AB1490" t="s">
        <v>95</v>
      </c>
      <c r="AC1490" t="s">
        <v>95</v>
      </c>
      <c r="AD1490" t="s">
        <v>95</v>
      </c>
      <c r="AE1490" t="s">
        <v>95</v>
      </c>
      <c r="AF1490" t="s">
        <v>95</v>
      </c>
      <c r="AG1490" s="51">
        <v>16705496</v>
      </c>
      <c r="AH1490" t="s">
        <v>95</v>
      </c>
      <c r="AI1490">
        <v>1</v>
      </c>
      <c r="AJ1490">
        <v>1</v>
      </c>
      <c r="AK1490" t="s">
        <v>5725</v>
      </c>
      <c r="AL1490">
        <v>113</v>
      </c>
    </row>
    <row r="1491" spans="1:38">
      <c r="A1491">
        <v>3288868</v>
      </c>
      <c r="B1491" t="s">
        <v>5726</v>
      </c>
      <c r="C1491" t="s">
        <v>20</v>
      </c>
      <c r="D1491" t="s">
        <v>85</v>
      </c>
      <c r="E1491">
        <v>2011</v>
      </c>
      <c r="F1491">
        <v>8</v>
      </c>
      <c r="G1491">
        <v>23</v>
      </c>
      <c r="H1491" t="s">
        <v>144</v>
      </c>
      <c r="I1491" t="s">
        <v>100</v>
      </c>
      <c r="J1491" t="s">
        <v>100</v>
      </c>
      <c r="K1491" t="s">
        <v>651</v>
      </c>
      <c r="L1491" t="s">
        <v>144</v>
      </c>
      <c r="M1491" t="s">
        <v>88</v>
      </c>
      <c r="N1491" s="50">
        <v>20000030</v>
      </c>
      <c r="O1491" s="51">
        <v>2334622</v>
      </c>
      <c r="P1491" t="s">
        <v>5727</v>
      </c>
      <c r="Q1491" t="s">
        <v>95</v>
      </c>
      <c r="R1491" t="s">
        <v>95</v>
      </c>
      <c r="S1491" s="49" t="str">
        <f>CONCATENATE(Tabla_Datos[[#This Row],[Nombre_Cliente]]," ",Tabla_Datos[[#This Row],[ApellidoPaterno_Cliente]]," ",Tabla_Datos[[#This Row],[ApellidoMaterno_Cliente]])</f>
        <v xml:space="preserve">OBJETIVO PUBLICIDAD     </v>
      </c>
      <c r="T1491" s="53">
        <f>DATE(Tabla_Datos[[#This Row],[tAnio]],Tabla_Datos[[#This Row],[tMes]],Tabla_Datos[[#This Row],[tDia]])</f>
        <v>40778</v>
      </c>
      <c r="U1491" s="53" t="str">
        <f>IF(Tabla_Datos[[#This Row],[cProvincia]]="LIMA","LIMA","PROVINCIA")</f>
        <v>PROVINCIA</v>
      </c>
      <c r="V1491" s="53" t="str">
        <f>MID(Tabla_Datos[[#This Row],[pTelefono]],1,SEARCH("-",Tabla_Datos[[#This Row],[pTelefono]],1)-1)</f>
        <v>54</v>
      </c>
      <c r="W1491" s="53" t="str">
        <f>MID(Tabla_Datos[[#This Row],[pTelefono]],SEARCH("-",Tabla_Datos[[#This Row],[pTelefono]],1)+1,LEN(Tabla_Datos[[#This Row],[pTelefono]]))</f>
        <v>95955575</v>
      </c>
      <c r="X1491" s="53" t="str">
        <f>CONCATENATE(Tabla_Datos[[#This Row],[TipUrb]]," ",Tabla_Datos[[#This Row],[Calle]]," ",Tabla_Datos[[#This Row],[NumCalle]])</f>
        <v>UR . 0</v>
      </c>
      <c r="Y1491" t="s">
        <v>106</v>
      </c>
      <c r="Z1491" t="s">
        <v>122</v>
      </c>
      <c r="AA1491" t="s">
        <v>123</v>
      </c>
      <c r="AB1491" t="s">
        <v>95</v>
      </c>
      <c r="AC1491" t="s">
        <v>95</v>
      </c>
      <c r="AD1491" t="s">
        <v>161</v>
      </c>
      <c r="AE1491" t="s">
        <v>500</v>
      </c>
      <c r="AF1491">
        <v>9</v>
      </c>
      <c r="AG1491" s="51" t="s">
        <v>95</v>
      </c>
      <c r="AH1491">
        <v>2045457109</v>
      </c>
      <c r="AI1491">
        <v>1</v>
      </c>
      <c r="AJ1491">
        <v>1</v>
      </c>
      <c r="AK1491" t="s">
        <v>221</v>
      </c>
      <c r="AL1491">
        <v>0</v>
      </c>
    </row>
    <row r="1492" spans="1:38">
      <c r="A1492">
        <v>3287010</v>
      </c>
      <c r="B1492" t="s">
        <v>5728</v>
      </c>
      <c r="C1492" t="s">
        <v>19</v>
      </c>
      <c r="D1492" t="s">
        <v>85</v>
      </c>
      <c r="E1492">
        <v>2011</v>
      </c>
      <c r="F1492">
        <v>8</v>
      </c>
      <c r="G1492">
        <v>23</v>
      </c>
      <c r="H1492" t="s">
        <v>86</v>
      </c>
      <c r="I1492" t="s">
        <v>16</v>
      </c>
      <c r="J1492" t="s">
        <v>16</v>
      </c>
      <c r="K1492" t="s">
        <v>16</v>
      </c>
      <c r="L1492" t="s">
        <v>86</v>
      </c>
      <c r="M1492" t="s">
        <v>88</v>
      </c>
      <c r="N1492" s="50">
        <v>6685104</v>
      </c>
      <c r="O1492" s="51">
        <v>2333033</v>
      </c>
      <c r="P1492" t="s">
        <v>5729</v>
      </c>
      <c r="Q1492" t="s">
        <v>451</v>
      </c>
      <c r="R1492" t="s">
        <v>2491</v>
      </c>
      <c r="S1492" s="49" t="str">
        <f>CONCATENATE(Tabla_Datos[[#This Row],[Nombre_Cliente]]," ",Tabla_Datos[[#This Row],[ApellidoPaterno_Cliente]]," ",Tabla_Datos[[#This Row],[ApellidoMaterno_Cliente]])</f>
        <v>DIONISIA FLORES JAUREGUI</v>
      </c>
      <c r="T1492" s="53">
        <f>DATE(Tabla_Datos[[#This Row],[tAnio]],Tabla_Datos[[#This Row],[tMes]],Tabla_Datos[[#This Row],[tDia]])</f>
        <v>40778</v>
      </c>
      <c r="U1492" s="53" t="str">
        <f>IF(Tabla_Datos[[#This Row],[cProvincia]]="LIMA","LIMA","PROVINCIA")</f>
        <v>LIMA</v>
      </c>
      <c r="V1492" s="53" t="str">
        <f>MID(Tabla_Datos[[#This Row],[pTelefono]],1,SEARCH("-",Tabla_Datos[[#This Row],[pTelefono]],1)-1)</f>
        <v>1</v>
      </c>
      <c r="W1492" s="53" t="str">
        <f>MID(Tabla_Datos[[#This Row],[pTelefono]],SEARCH("-",Tabla_Datos[[#This Row],[pTelefono]],1)+1,LEN(Tabla_Datos[[#This Row],[pTelefono]]))</f>
        <v>996696060</v>
      </c>
      <c r="X1492" s="53" t="str">
        <f>CONCATENATE(Tabla_Datos[[#This Row],[TipUrb]]," ",Tabla_Datos[[#This Row],[Calle]]," ",Tabla_Datos[[#This Row],[NumCalle]])</f>
        <v xml:space="preserve">  BRASIL 415</v>
      </c>
      <c r="Y1492" t="s">
        <v>92</v>
      </c>
      <c r="Z1492" t="s">
        <v>122</v>
      </c>
      <c r="AA1492" t="s">
        <v>123</v>
      </c>
      <c r="AB1492" t="s">
        <v>95</v>
      </c>
      <c r="AC1492">
        <v>101</v>
      </c>
      <c r="AD1492" t="s">
        <v>95</v>
      </c>
      <c r="AE1492" t="s">
        <v>95</v>
      </c>
      <c r="AF1492" t="s">
        <v>95</v>
      </c>
      <c r="AG1492" s="51">
        <v>7076175</v>
      </c>
      <c r="AH1492" t="s">
        <v>95</v>
      </c>
      <c r="AI1492">
        <v>1</v>
      </c>
      <c r="AJ1492">
        <v>1</v>
      </c>
      <c r="AK1492" t="s">
        <v>1360</v>
      </c>
      <c r="AL1492">
        <v>415</v>
      </c>
    </row>
    <row r="1493" spans="1:38">
      <c r="A1493">
        <v>3286858</v>
      </c>
      <c r="B1493" t="s">
        <v>5730</v>
      </c>
      <c r="C1493" t="s">
        <v>19</v>
      </c>
      <c r="D1493" t="s">
        <v>85</v>
      </c>
      <c r="E1493">
        <v>2011</v>
      </c>
      <c r="F1493">
        <v>8</v>
      </c>
      <c r="G1493">
        <v>23</v>
      </c>
      <c r="H1493" t="s">
        <v>86</v>
      </c>
      <c r="I1493" t="s">
        <v>16</v>
      </c>
      <c r="J1493" t="s">
        <v>16</v>
      </c>
      <c r="K1493" t="s">
        <v>277</v>
      </c>
      <c r="L1493" t="s">
        <v>86</v>
      </c>
      <c r="M1493" t="s">
        <v>88</v>
      </c>
      <c r="N1493" s="50">
        <v>20000021</v>
      </c>
      <c r="O1493" s="51">
        <v>2332906</v>
      </c>
      <c r="P1493" t="s">
        <v>5731</v>
      </c>
      <c r="Q1493" t="s">
        <v>1309</v>
      </c>
      <c r="R1493" t="s">
        <v>5732</v>
      </c>
      <c r="S1493" s="49" t="str">
        <f>CONCATENATE(Tabla_Datos[[#This Row],[Nombre_Cliente]]," ",Tabla_Datos[[#This Row],[ApellidoPaterno_Cliente]]," ",Tabla_Datos[[#This Row],[ApellidoMaterno_Cliente]])</f>
        <v>ANNELISSE SANDOVAL ARCHIMBAUD</v>
      </c>
      <c r="T1493" s="53">
        <f>DATE(Tabla_Datos[[#This Row],[tAnio]],Tabla_Datos[[#This Row],[tMes]],Tabla_Datos[[#This Row],[tDia]])</f>
        <v>40778</v>
      </c>
      <c r="U1493" s="53" t="str">
        <f>IF(Tabla_Datos[[#This Row],[cProvincia]]="LIMA","LIMA","PROVINCIA")</f>
        <v>LIMA</v>
      </c>
      <c r="V1493" s="53" t="str">
        <f>MID(Tabla_Datos[[#This Row],[pTelefono]],1,SEARCH("-",Tabla_Datos[[#This Row],[pTelefono]],1)-1)</f>
        <v>1</v>
      </c>
      <c r="W1493" s="53" t="str">
        <f>MID(Tabla_Datos[[#This Row],[pTelefono]],SEARCH("-",Tabla_Datos[[#This Row],[pTelefono]],1)+1,LEN(Tabla_Datos[[#This Row],[pTelefono]]))</f>
        <v>956769888</v>
      </c>
      <c r="X1493" s="53" t="str">
        <f>CONCATENATE(Tabla_Datos[[#This Row],[TipUrb]]," ",Tabla_Datos[[#This Row],[Calle]]," ",Tabla_Datos[[#This Row],[NumCalle]])</f>
        <v>UR NAVARRA 286</v>
      </c>
      <c r="Y1493" t="s">
        <v>92</v>
      </c>
      <c r="Z1493" t="s">
        <v>196</v>
      </c>
      <c r="AA1493" t="s">
        <v>197</v>
      </c>
      <c r="AB1493" t="s">
        <v>95</v>
      </c>
      <c r="AC1493">
        <v>103</v>
      </c>
      <c r="AD1493" t="s">
        <v>161</v>
      </c>
      <c r="AE1493" t="s">
        <v>474</v>
      </c>
      <c r="AF1493">
        <v>1</v>
      </c>
      <c r="AG1493" s="51">
        <v>42128845</v>
      </c>
      <c r="AH1493" t="s">
        <v>95</v>
      </c>
      <c r="AI1493">
        <v>1</v>
      </c>
      <c r="AJ1493">
        <v>1</v>
      </c>
      <c r="AK1493" t="s">
        <v>5733</v>
      </c>
      <c r="AL1493">
        <v>286</v>
      </c>
    </row>
    <row r="1494" spans="1:38">
      <c r="A1494">
        <v>3288661</v>
      </c>
      <c r="B1494" t="s">
        <v>5734</v>
      </c>
      <c r="C1494" t="s">
        <v>20</v>
      </c>
      <c r="D1494" t="s">
        <v>143</v>
      </c>
      <c r="E1494">
        <v>2011</v>
      </c>
      <c r="F1494">
        <v>8</v>
      </c>
      <c r="G1494">
        <v>23</v>
      </c>
      <c r="H1494" t="s">
        <v>86</v>
      </c>
      <c r="I1494" t="s">
        <v>202</v>
      </c>
      <c r="J1494" t="s">
        <v>203</v>
      </c>
      <c r="K1494" t="s">
        <v>204</v>
      </c>
      <c r="L1494" t="s">
        <v>86</v>
      </c>
      <c r="M1494" t="s">
        <v>133</v>
      </c>
      <c r="N1494" s="50">
        <v>42811498</v>
      </c>
      <c r="O1494" s="51">
        <v>2334418</v>
      </c>
      <c r="P1494" t="s">
        <v>5061</v>
      </c>
      <c r="Q1494" t="s">
        <v>1834</v>
      </c>
      <c r="R1494" t="s">
        <v>780</v>
      </c>
      <c r="S1494" s="49" t="str">
        <f>CONCATENATE(Tabla_Datos[[#This Row],[Nombre_Cliente]]," ",Tabla_Datos[[#This Row],[ApellidoPaterno_Cliente]]," ",Tabla_Datos[[#This Row],[ApellidoMaterno_Cliente]])</f>
        <v>GUILLERMO RIVAS SANCHEZ</v>
      </c>
      <c r="T1494" s="53">
        <f>DATE(Tabla_Datos[[#This Row],[tAnio]],Tabla_Datos[[#This Row],[tMes]],Tabla_Datos[[#This Row],[tDia]])</f>
        <v>40778</v>
      </c>
      <c r="U1494" s="53" t="str">
        <f>IF(Tabla_Datos[[#This Row],[cProvincia]]="LIMA","LIMA","PROVINCIA")</f>
        <v>PROVINCIA</v>
      </c>
      <c r="V1494" s="53" t="str">
        <f>MID(Tabla_Datos[[#This Row],[pTelefono]],1,SEARCH("-",Tabla_Datos[[#This Row],[pTelefono]],1)-1)</f>
        <v>74</v>
      </c>
      <c r="W1494" s="53" t="str">
        <f>MID(Tabla_Datos[[#This Row],[pTelefono]],SEARCH("-",Tabla_Datos[[#This Row],[pTelefono]],1)+1,LEN(Tabla_Datos[[#This Row],[pTelefono]]))</f>
        <v>979856981</v>
      </c>
      <c r="X1494" s="53" t="str">
        <f>CONCATENATE(Tabla_Datos[[#This Row],[TipUrb]]," ",Tabla_Datos[[#This Row],[Calle]]," ",Tabla_Datos[[#This Row],[NumCalle]])</f>
        <v>UP SANCHEZ RUIZ VICTOR 460</v>
      </c>
      <c r="Y1494" t="s">
        <v>208</v>
      </c>
      <c r="Z1494" t="s">
        <v>152</v>
      </c>
      <c r="AA1494" t="s">
        <v>153</v>
      </c>
      <c r="AB1494" t="s">
        <v>95</v>
      </c>
      <c r="AC1494" t="s">
        <v>95</v>
      </c>
      <c r="AD1494" t="s">
        <v>286</v>
      </c>
      <c r="AE1494" t="s">
        <v>95</v>
      </c>
      <c r="AF1494" t="s">
        <v>95</v>
      </c>
      <c r="AG1494" s="51">
        <v>16713144</v>
      </c>
      <c r="AH1494" t="s">
        <v>95</v>
      </c>
      <c r="AI1494">
        <v>1</v>
      </c>
      <c r="AJ1494">
        <v>1</v>
      </c>
      <c r="AK1494" t="s">
        <v>5735</v>
      </c>
      <c r="AL1494">
        <v>460</v>
      </c>
    </row>
    <row r="1495" spans="1:38">
      <c r="A1495">
        <v>3287584</v>
      </c>
      <c r="B1495" t="s">
        <v>5736</v>
      </c>
      <c r="C1495" t="s">
        <v>20</v>
      </c>
      <c r="D1495" t="s">
        <v>143</v>
      </c>
      <c r="E1495">
        <v>2011</v>
      </c>
      <c r="F1495">
        <v>8</v>
      </c>
      <c r="G1495">
        <v>23</v>
      </c>
      <c r="H1495" t="s">
        <v>86</v>
      </c>
      <c r="I1495" t="s">
        <v>141</v>
      </c>
      <c r="J1495" t="s">
        <v>3506</v>
      </c>
      <c r="K1495" t="s">
        <v>3506</v>
      </c>
      <c r="L1495" t="s">
        <v>86</v>
      </c>
      <c r="M1495" t="s">
        <v>88</v>
      </c>
      <c r="N1495" s="50">
        <v>20000040</v>
      </c>
      <c r="O1495" s="51">
        <v>2333466</v>
      </c>
      <c r="P1495" t="s">
        <v>5737</v>
      </c>
      <c r="Q1495" t="s">
        <v>2565</v>
      </c>
      <c r="R1495" t="s">
        <v>1972</v>
      </c>
      <c r="S1495" s="49" t="str">
        <f>CONCATENATE(Tabla_Datos[[#This Row],[Nombre_Cliente]]," ",Tabla_Datos[[#This Row],[ApellidoPaterno_Cliente]]," ",Tabla_Datos[[#This Row],[ApellidoMaterno_Cliente]])</f>
        <v>EDGAR LUIS MUCHA PAREDES</v>
      </c>
      <c r="T1495" s="53">
        <f>DATE(Tabla_Datos[[#This Row],[tAnio]],Tabla_Datos[[#This Row],[tMes]],Tabla_Datos[[#This Row],[tDia]])</f>
        <v>40778</v>
      </c>
      <c r="U1495" s="53" t="str">
        <f>IF(Tabla_Datos[[#This Row],[cProvincia]]="LIMA","LIMA","PROVINCIA")</f>
        <v>PROVINCIA</v>
      </c>
      <c r="V1495" s="53" t="str">
        <f>MID(Tabla_Datos[[#This Row],[pTelefono]],1,SEARCH("-",Tabla_Datos[[#This Row],[pTelefono]],1)-1)</f>
        <v>64</v>
      </c>
      <c r="W1495" s="53" t="str">
        <f>MID(Tabla_Datos[[#This Row],[pTelefono]],SEARCH("-",Tabla_Datos[[#This Row],[pTelefono]],1)+1,LEN(Tabla_Datos[[#This Row],[pTelefono]]))</f>
        <v>964438255</v>
      </c>
      <c r="X1495" s="53" t="str">
        <f>CONCATENATE(Tabla_Datos[[#This Row],[TipUrb]]," ",Tabla_Datos[[#This Row],[Calle]]," ",Tabla_Datos[[#This Row],[NumCalle]])</f>
        <v>- AREQUIPA 739</v>
      </c>
      <c r="Y1495" t="s">
        <v>525</v>
      </c>
      <c r="Z1495" t="s">
        <v>152</v>
      </c>
      <c r="AA1495" t="s">
        <v>153</v>
      </c>
      <c r="AB1495">
        <v>2</v>
      </c>
      <c r="AC1495" t="s">
        <v>95</v>
      </c>
      <c r="AD1495" t="s">
        <v>109</v>
      </c>
      <c r="AE1495" t="s">
        <v>95</v>
      </c>
      <c r="AF1495" t="s">
        <v>95</v>
      </c>
      <c r="AG1495" s="51">
        <v>21136538</v>
      </c>
      <c r="AH1495" t="s">
        <v>95</v>
      </c>
      <c r="AI1495">
        <v>1</v>
      </c>
      <c r="AJ1495">
        <v>1</v>
      </c>
      <c r="AK1495" t="s">
        <v>100</v>
      </c>
      <c r="AL1495">
        <v>739</v>
      </c>
    </row>
    <row r="1496" spans="1:38">
      <c r="A1496">
        <v>3287147</v>
      </c>
      <c r="B1496" t="s">
        <v>5738</v>
      </c>
      <c r="C1496" t="s">
        <v>19</v>
      </c>
      <c r="D1496" t="s">
        <v>143</v>
      </c>
      <c r="E1496">
        <v>2011</v>
      </c>
      <c r="F1496">
        <v>8</v>
      </c>
      <c r="G1496">
        <v>23</v>
      </c>
      <c r="H1496" t="s">
        <v>86</v>
      </c>
      <c r="I1496" t="s">
        <v>790</v>
      </c>
      <c r="J1496" t="s">
        <v>343</v>
      </c>
      <c r="K1496" t="s">
        <v>343</v>
      </c>
      <c r="L1496" t="s">
        <v>86</v>
      </c>
      <c r="M1496" t="s">
        <v>102</v>
      </c>
      <c r="N1496" s="50">
        <v>40723121</v>
      </c>
      <c r="O1496" s="51">
        <v>2333138</v>
      </c>
      <c r="P1496" t="s">
        <v>5739</v>
      </c>
      <c r="Q1496" t="s">
        <v>5740</v>
      </c>
      <c r="R1496" t="s">
        <v>5741</v>
      </c>
      <c r="S1496" s="49" t="str">
        <f>CONCATENATE(Tabla_Datos[[#This Row],[Nombre_Cliente]]," ",Tabla_Datos[[#This Row],[ApellidoPaterno_Cliente]]," ",Tabla_Datos[[#This Row],[ApellidoMaterno_Cliente]])</f>
        <v>TEODOCIA COAQUIRA AVENDAÑO</v>
      </c>
      <c r="T1496" s="53">
        <f>DATE(Tabla_Datos[[#This Row],[tAnio]],Tabla_Datos[[#This Row],[tMes]],Tabla_Datos[[#This Row],[tDia]])</f>
        <v>40778</v>
      </c>
      <c r="U1496" s="53" t="str">
        <f>IF(Tabla_Datos[[#This Row],[cProvincia]]="LIMA","LIMA","PROVINCIA")</f>
        <v>PROVINCIA</v>
      </c>
      <c r="V1496" s="53" t="str">
        <f>MID(Tabla_Datos[[#This Row],[pTelefono]],1,SEARCH("-",Tabla_Datos[[#This Row],[pTelefono]],1)-1)</f>
        <v>53</v>
      </c>
      <c r="W1496" s="53" t="str">
        <f>MID(Tabla_Datos[[#This Row],[pTelefono]],SEARCH("-",Tabla_Datos[[#This Row],[pTelefono]],1)+1,LEN(Tabla_Datos[[#This Row],[pTelefono]]))</f>
        <v>953925074</v>
      </c>
      <c r="X1496" s="53" t="str">
        <f>CONCATENATE(Tabla_Datos[[#This Row],[TipUrb]]," ",Tabla_Datos[[#This Row],[Calle]]," ",Tabla_Datos[[#This Row],[NumCalle]])</f>
        <v>- . 0</v>
      </c>
      <c r="Y1496" t="s">
        <v>832</v>
      </c>
      <c r="Z1496" t="s">
        <v>152</v>
      </c>
      <c r="AA1496" t="s">
        <v>153</v>
      </c>
      <c r="AB1496" t="s">
        <v>95</v>
      </c>
      <c r="AC1496" t="s">
        <v>95</v>
      </c>
      <c r="AD1496" t="s">
        <v>109</v>
      </c>
      <c r="AE1496" t="s">
        <v>5742</v>
      </c>
      <c r="AF1496">
        <v>7</v>
      </c>
      <c r="AG1496" s="51">
        <v>1862658</v>
      </c>
      <c r="AH1496" t="s">
        <v>95</v>
      </c>
      <c r="AI1496">
        <v>1</v>
      </c>
      <c r="AJ1496">
        <v>1</v>
      </c>
      <c r="AK1496" t="s">
        <v>221</v>
      </c>
      <c r="AL1496">
        <v>0</v>
      </c>
    </row>
    <row r="1497" spans="1:38">
      <c r="A1497">
        <v>3287832</v>
      </c>
      <c r="B1497" t="s">
        <v>5743</v>
      </c>
      <c r="C1497" t="s">
        <v>19</v>
      </c>
      <c r="D1497" t="s">
        <v>85</v>
      </c>
      <c r="E1497">
        <v>2011</v>
      </c>
      <c r="F1497">
        <v>8</v>
      </c>
      <c r="G1497">
        <v>23</v>
      </c>
      <c r="H1497" t="s">
        <v>86</v>
      </c>
      <c r="I1497" t="s">
        <v>100</v>
      </c>
      <c r="J1497" t="s">
        <v>100</v>
      </c>
      <c r="K1497" t="s">
        <v>893</v>
      </c>
      <c r="L1497" t="s">
        <v>86</v>
      </c>
      <c r="M1497" t="s">
        <v>102</v>
      </c>
      <c r="N1497" s="50">
        <v>29734010</v>
      </c>
      <c r="O1497" s="51">
        <v>2333675</v>
      </c>
      <c r="P1497" t="s">
        <v>302</v>
      </c>
      <c r="Q1497" t="s">
        <v>285</v>
      </c>
      <c r="R1497" t="s">
        <v>5744</v>
      </c>
      <c r="S1497" s="49" t="str">
        <f>CONCATENATE(Tabla_Datos[[#This Row],[Nombre_Cliente]]," ",Tabla_Datos[[#This Row],[ApellidoPaterno_Cliente]]," ",Tabla_Datos[[#This Row],[ApellidoMaterno_Cliente]])</f>
        <v>OSCAR ALFREDO CALDERON ACEITUNO</v>
      </c>
      <c r="T1497" s="53">
        <f>DATE(Tabla_Datos[[#This Row],[tAnio]],Tabla_Datos[[#This Row],[tMes]],Tabla_Datos[[#This Row],[tDia]])</f>
        <v>40778</v>
      </c>
      <c r="U1497" s="53" t="str">
        <f>IF(Tabla_Datos[[#This Row],[cProvincia]]="LIMA","LIMA","PROVINCIA")</f>
        <v>PROVINCIA</v>
      </c>
      <c r="V1497" s="53" t="str">
        <f>MID(Tabla_Datos[[#This Row],[pTelefono]],1,SEARCH("-",Tabla_Datos[[#This Row],[pTelefono]],1)-1)</f>
        <v>54</v>
      </c>
      <c r="W1497" s="53" t="str">
        <f>MID(Tabla_Datos[[#This Row],[pTelefono]],SEARCH("-",Tabla_Datos[[#This Row],[pTelefono]],1)+1,LEN(Tabla_Datos[[#This Row],[pTelefono]]))</f>
        <v>959859567</v>
      </c>
      <c r="X1497" s="53" t="str">
        <f>CONCATENATE(Tabla_Datos[[#This Row],[TipUrb]]," ",Tabla_Datos[[#This Row],[Calle]]," ",Tabla_Datos[[#This Row],[NumCalle]])</f>
        <v>UR . 0</v>
      </c>
      <c r="Y1497" t="s">
        <v>106</v>
      </c>
      <c r="Z1497" t="s">
        <v>122</v>
      </c>
      <c r="AA1497" t="s">
        <v>123</v>
      </c>
      <c r="AB1497" t="s">
        <v>95</v>
      </c>
      <c r="AC1497" t="s">
        <v>95</v>
      </c>
      <c r="AD1497" t="s">
        <v>161</v>
      </c>
      <c r="AE1497" t="s">
        <v>413</v>
      </c>
      <c r="AF1497">
        <v>204</v>
      </c>
      <c r="AG1497" s="51">
        <v>70006480</v>
      </c>
      <c r="AH1497" t="s">
        <v>95</v>
      </c>
      <c r="AI1497">
        <v>1</v>
      </c>
      <c r="AJ1497">
        <v>1</v>
      </c>
      <c r="AK1497" t="s">
        <v>221</v>
      </c>
      <c r="AL1497">
        <v>0</v>
      </c>
    </row>
    <row r="1498" spans="1:38">
      <c r="A1498">
        <v>3291526</v>
      </c>
      <c r="B1498" t="s">
        <v>5745</v>
      </c>
      <c r="C1498" t="s">
        <v>19</v>
      </c>
      <c r="D1498" t="s">
        <v>85</v>
      </c>
      <c r="E1498">
        <v>2011</v>
      </c>
      <c r="F1498">
        <v>8</v>
      </c>
      <c r="G1498">
        <v>23</v>
      </c>
      <c r="H1498" t="s">
        <v>86</v>
      </c>
      <c r="I1498" t="s">
        <v>355</v>
      </c>
      <c r="J1498" t="s">
        <v>355</v>
      </c>
      <c r="K1498" t="s">
        <v>355</v>
      </c>
      <c r="L1498" t="s">
        <v>86</v>
      </c>
      <c r="M1498" t="s">
        <v>594</v>
      </c>
      <c r="N1498" s="50">
        <v>42902763</v>
      </c>
      <c r="O1498" s="51">
        <v>2336209</v>
      </c>
      <c r="P1498" t="s">
        <v>5746</v>
      </c>
      <c r="Q1498" t="s">
        <v>5582</v>
      </c>
      <c r="R1498" t="s">
        <v>5747</v>
      </c>
      <c r="S1498" s="49" t="str">
        <f>CONCATENATE(Tabla_Datos[[#This Row],[Nombre_Cliente]]," ",Tabla_Datos[[#This Row],[ApellidoPaterno_Cliente]]," ",Tabla_Datos[[#This Row],[ApellidoMaterno_Cliente]])</f>
        <v>LUCILA VIVANCO DE OLMEDO</v>
      </c>
      <c r="T1498" s="53">
        <f>DATE(Tabla_Datos[[#This Row],[tAnio]],Tabla_Datos[[#This Row],[tMes]],Tabla_Datos[[#This Row],[tDia]])</f>
        <v>40778</v>
      </c>
      <c r="U1498" s="53" t="str">
        <f>IF(Tabla_Datos[[#This Row],[cProvincia]]="LIMA","LIMA","PROVINCIA")</f>
        <v>PROVINCIA</v>
      </c>
      <c r="V1498" s="53" t="str">
        <f>MID(Tabla_Datos[[#This Row],[pTelefono]],1,SEARCH("-",Tabla_Datos[[#This Row],[pTelefono]],1)-1)</f>
        <v>84</v>
      </c>
      <c r="W1498" s="53" t="str">
        <f>MID(Tabla_Datos[[#This Row],[pTelefono]],SEARCH("-",Tabla_Datos[[#This Row],[pTelefono]],1)+1,LEN(Tabla_Datos[[#This Row],[pTelefono]]))</f>
        <v>984269222</v>
      </c>
      <c r="X1498" s="53" t="str">
        <f>CONCATENATE(Tabla_Datos[[#This Row],[TipUrb]]," ",Tabla_Datos[[#This Row],[Calle]]," ",Tabla_Datos[[#This Row],[NumCalle]])</f>
        <v xml:space="preserve">  ECUADOR 0</v>
      </c>
      <c r="Y1498" t="s">
        <v>360</v>
      </c>
      <c r="Z1498" t="s">
        <v>122</v>
      </c>
      <c r="AA1498" t="s">
        <v>123</v>
      </c>
      <c r="AB1498" t="s">
        <v>95</v>
      </c>
      <c r="AC1498" t="s">
        <v>95</v>
      </c>
      <c r="AD1498" t="s">
        <v>95</v>
      </c>
      <c r="AE1498" t="s">
        <v>1074</v>
      </c>
      <c r="AF1498">
        <v>1</v>
      </c>
      <c r="AG1498" s="51">
        <v>23830748</v>
      </c>
      <c r="AH1498" t="s">
        <v>95</v>
      </c>
      <c r="AI1498">
        <v>1</v>
      </c>
      <c r="AJ1498">
        <v>1</v>
      </c>
      <c r="AK1498" t="s">
        <v>5748</v>
      </c>
      <c r="AL1498">
        <v>0</v>
      </c>
    </row>
    <row r="1499" spans="1:38">
      <c r="A1499">
        <v>3291785</v>
      </c>
      <c r="B1499" t="s">
        <v>5749</v>
      </c>
      <c r="C1499" t="s">
        <v>20</v>
      </c>
      <c r="D1499" t="s">
        <v>85</v>
      </c>
      <c r="E1499">
        <v>2011</v>
      </c>
      <c r="F1499">
        <v>8</v>
      </c>
      <c r="G1499">
        <v>23</v>
      </c>
      <c r="H1499" t="s">
        <v>86</v>
      </c>
      <c r="I1499" t="s">
        <v>100</v>
      </c>
      <c r="J1499" t="s">
        <v>100</v>
      </c>
      <c r="K1499" t="s">
        <v>1724</v>
      </c>
      <c r="L1499" t="s">
        <v>86</v>
      </c>
      <c r="M1499" t="s">
        <v>102</v>
      </c>
      <c r="N1499" s="50">
        <v>41566846</v>
      </c>
      <c r="O1499" s="51">
        <v>2336415</v>
      </c>
      <c r="P1499" t="s">
        <v>5750</v>
      </c>
      <c r="Q1499" t="s">
        <v>1640</v>
      </c>
      <c r="R1499" t="s">
        <v>629</v>
      </c>
      <c r="S1499" s="49" t="str">
        <f>CONCATENATE(Tabla_Datos[[#This Row],[Nombre_Cliente]]," ",Tabla_Datos[[#This Row],[ApellidoPaterno_Cliente]]," ",Tabla_Datos[[#This Row],[ApellidoMaterno_Cliente]])</f>
        <v>MARISELA CAROLINA GALINDO HERRERA</v>
      </c>
      <c r="T1499" s="53">
        <f>DATE(Tabla_Datos[[#This Row],[tAnio]],Tabla_Datos[[#This Row],[tMes]],Tabla_Datos[[#This Row],[tDia]])</f>
        <v>40778</v>
      </c>
      <c r="U1499" s="53" t="str">
        <f>IF(Tabla_Datos[[#This Row],[cProvincia]]="LIMA","LIMA","PROVINCIA")</f>
        <v>PROVINCIA</v>
      </c>
      <c r="V1499" s="53" t="str">
        <f>MID(Tabla_Datos[[#This Row],[pTelefono]],1,SEARCH("-",Tabla_Datos[[#This Row],[pTelefono]],1)-1)</f>
        <v>54</v>
      </c>
      <c r="W1499" s="53" t="str">
        <f>MID(Tabla_Datos[[#This Row],[pTelefono]],SEARCH("-",Tabla_Datos[[#This Row],[pTelefono]],1)+1,LEN(Tabla_Datos[[#This Row],[pTelefono]]))</f>
        <v>958701166</v>
      </c>
      <c r="X1499" s="53" t="str">
        <f>CONCATENATE(Tabla_Datos[[#This Row],[TipUrb]]," ",Tabla_Datos[[#This Row],[Calle]]," ",Tabla_Datos[[#This Row],[NumCalle]])</f>
        <v>UR LOS ROSALES MZA F LOTE 26</v>
      </c>
      <c r="Y1499" t="s">
        <v>106</v>
      </c>
      <c r="Z1499" t="s">
        <v>349</v>
      </c>
      <c r="AA1499" t="s">
        <v>350</v>
      </c>
      <c r="AB1499" t="s">
        <v>95</v>
      </c>
      <c r="AC1499" t="s">
        <v>95</v>
      </c>
      <c r="AD1499" t="s">
        <v>161</v>
      </c>
      <c r="AE1499" t="s">
        <v>95</v>
      </c>
      <c r="AF1499" t="s">
        <v>95</v>
      </c>
      <c r="AG1499" s="51">
        <v>70041547</v>
      </c>
      <c r="AH1499" t="s">
        <v>95</v>
      </c>
      <c r="AI1499">
        <v>1</v>
      </c>
      <c r="AJ1499">
        <v>1</v>
      </c>
      <c r="AK1499" t="s">
        <v>5751</v>
      </c>
      <c r="AL1499">
        <v>26</v>
      </c>
    </row>
    <row r="1500" spans="1:38">
      <c r="A1500">
        <v>3291458</v>
      </c>
      <c r="B1500" t="s">
        <v>5752</v>
      </c>
      <c r="C1500" t="s">
        <v>20</v>
      </c>
      <c r="D1500" t="s">
        <v>143</v>
      </c>
      <c r="E1500">
        <v>2011</v>
      </c>
      <c r="F1500">
        <v>8</v>
      </c>
      <c r="G1500">
        <v>23</v>
      </c>
      <c r="H1500" t="s">
        <v>86</v>
      </c>
      <c r="I1500" t="s">
        <v>241</v>
      </c>
      <c r="J1500" t="s">
        <v>242</v>
      </c>
      <c r="K1500" t="s">
        <v>242</v>
      </c>
      <c r="L1500" t="s">
        <v>86</v>
      </c>
      <c r="M1500" t="s">
        <v>148</v>
      </c>
      <c r="N1500" s="50">
        <v>80171499</v>
      </c>
      <c r="O1500" s="51">
        <v>2336159</v>
      </c>
      <c r="P1500" t="s">
        <v>5753</v>
      </c>
      <c r="Q1500" t="s">
        <v>5121</v>
      </c>
      <c r="R1500" t="s">
        <v>1846</v>
      </c>
      <c r="S1500" s="49" t="str">
        <f>CONCATENATE(Tabla_Datos[[#This Row],[Nombre_Cliente]]," ",Tabla_Datos[[#This Row],[ApellidoPaterno_Cliente]]," ",Tabla_Datos[[#This Row],[ApellidoMaterno_Cliente]])</f>
        <v>JACQUELINE ROXANA ARANDA ZARATE</v>
      </c>
      <c r="T1500" s="53">
        <f>DATE(Tabla_Datos[[#This Row],[tAnio]],Tabla_Datos[[#This Row],[tMes]],Tabla_Datos[[#This Row],[tDia]])</f>
        <v>40778</v>
      </c>
      <c r="U1500" s="53" t="str">
        <f>IF(Tabla_Datos[[#This Row],[cProvincia]]="LIMA","LIMA","PROVINCIA")</f>
        <v>PROVINCIA</v>
      </c>
      <c r="V1500" s="53" t="str">
        <f>MID(Tabla_Datos[[#This Row],[pTelefono]],1,SEARCH("-",Tabla_Datos[[#This Row],[pTelefono]],1)-1)</f>
        <v>44</v>
      </c>
      <c r="W1500" s="53" t="str">
        <f>MID(Tabla_Datos[[#This Row],[pTelefono]],SEARCH("-",Tabla_Datos[[#This Row],[pTelefono]],1)+1,LEN(Tabla_Datos[[#This Row],[pTelefono]]))</f>
        <v>123123123</v>
      </c>
      <c r="X1500" s="53" t="str">
        <f>CONCATENATE(Tabla_Datos[[#This Row],[TipUrb]]," ",Tabla_Datos[[#This Row],[Calle]]," ",Tabla_Datos[[#This Row],[NumCalle]])</f>
        <v xml:space="preserve">  . 0</v>
      </c>
      <c r="Y1500" t="s">
        <v>246</v>
      </c>
      <c r="Z1500" t="s">
        <v>152</v>
      </c>
      <c r="AA1500" t="s">
        <v>153</v>
      </c>
      <c r="AB1500" t="s">
        <v>95</v>
      </c>
      <c r="AC1500" t="s">
        <v>95</v>
      </c>
      <c r="AD1500" t="s">
        <v>95</v>
      </c>
      <c r="AE1500">
        <v>9</v>
      </c>
      <c r="AF1500">
        <v>23</v>
      </c>
      <c r="AG1500" s="51">
        <v>18141554</v>
      </c>
      <c r="AH1500" t="s">
        <v>95</v>
      </c>
      <c r="AI1500">
        <v>1</v>
      </c>
      <c r="AJ1500">
        <v>1</v>
      </c>
      <c r="AK1500" t="s">
        <v>221</v>
      </c>
      <c r="AL1500">
        <v>0</v>
      </c>
    </row>
    <row r="1501" spans="1:38">
      <c r="A1501">
        <v>3289146</v>
      </c>
      <c r="B1501" t="s">
        <v>5754</v>
      </c>
      <c r="C1501" t="s">
        <v>20</v>
      </c>
      <c r="D1501" t="s">
        <v>143</v>
      </c>
      <c r="E1501">
        <v>2011</v>
      </c>
      <c r="F1501">
        <v>8</v>
      </c>
      <c r="G1501">
        <v>23</v>
      </c>
      <c r="H1501" t="s">
        <v>86</v>
      </c>
      <c r="I1501" t="s">
        <v>16</v>
      </c>
      <c r="J1501" t="s">
        <v>16</v>
      </c>
      <c r="K1501" t="s">
        <v>374</v>
      </c>
      <c r="L1501" t="s">
        <v>86</v>
      </c>
      <c r="M1501" t="s">
        <v>88</v>
      </c>
      <c r="N1501" s="50">
        <v>20000021</v>
      </c>
      <c r="O1501" s="51">
        <v>2334862</v>
      </c>
      <c r="P1501" t="s">
        <v>5755</v>
      </c>
      <c r="Q1501" t="s">
        <v>2054</v>
      </c>
      <c r="R1501" t="s">
        <v>5756</v>
      </c>
      <c r="S1501" s="49" t="str">
        <f>CONCATENATE(Tabla_Datos[[#This Row],[Nombre_Cliente]]," ",Tabla_Datos[[#This Row],[ApellidoPaterno_Cliente]]," ",Tabla_Datos[[#This Row],[ApellidoMaterno_Cliente]])</f>
        <v>OSCAR ARTURO MEZA DESCALZO</v>
      </c>
      <c r="T1501" s="53">
        <f>DATE(Tabla_Datos[[#This Row],[tAnio]],Tabla_Datos[[#This Row],[tMes]],Tabla_Datos[[#This Row],[tDia]])</f>
        <v>40778</v>
      </c>
      <c r="U1501" s="53" t="str">
        <f>IF(Tabla_Datos[[#This Row],[cProvincia]]="LIMA","LIMA","PROVINCIA")</f>
        <v>LIMA</v>
      </c>
      <c r="V1501" s="53" t="str">
        <f>MID(Tabla_Datos[[#This Row],[pTelefono]],1,SEARCH("-",Tabla_Datos[[#This Row],[pTelefono]],1)-1)</f>
        <v>1</v>
      </c>
      <c r="W1501" s="53" t="str">
        <f>MID(Tabla_Datos[[#This Row],[pTelefono]],SEARCH("-",Tabla_Datos[[#This Row],[pTelefono]],1)+1,LEN(Tabla_Datos[[#This Row],[pTelefono]]))</f>
        <v>991429697</v>
      </c>
      <c r="X1501" s="53" t="str">
        <f>CONCATENATE(Tabla_Datos[[#This Row],[TipUrb]]," ",Tabla_Datos[[#This Row],[Calle]]," ",Tabla_Datos[[#This Row],[NumCalle]])</f>
        <v>AH LOS INCAS 0</v>
      </c>
      <c r="Y1501" t="s">
        <v>92</v>
      </c>
      <c r="Z1501" t="s">
        <v>152</v>
      </c>
      <c r="AA1501" t="s">
        <v>153</v>
      </c>
      <c r="AB1501" t="s">
        <v>95</v>
      </c>
      <c r="AC1501" t="s">
        <v>95</v>
      </c>
      <c r="AD1501" t="s">
        <v>96</v>
      </c>
      <c r="AE1501" t="s">
        <v>5757</v>
      </c>
      <c r="AF1501">
        <v>16</v>
      </c>
      <c r="AG1501" s="51">
        <v>41628963</v>
      </c>
      <c r="AH1501" t="s">
        <v>95</v>
      </c>
      <c r="AI1501">
        <v>1</v>
      </c>
      <c r="AJ1501">
        <v>1</v>
      </c>
      <c r="AK1501" t="s">
        <v>1024</v>
      </c>
      <c r="AL1501">
        <v>0</v>
      </c>
    </row>
    <row r="1502" spans="1:38">
      <c r="A1502">
        <v>3288706</v>
      </c>
      <c r="B1502" t="s">
        <v>5758</v>
      </c>
      <c r="C1502" t="s">
        <v>20</v>
      </c>
      <c r="D1502" t="s">
        <v>85</v>
      </c>
      <c r="E1502">
        <v>2011</v>
      </c>
      <c r="F1502">
        <v>8</v>
      </c>
      <c r="G1502">
        <v>23</v>
      </c>
      <c r="H1502" t="s">
        <v>86</v>
      </c>
      <c r="I1502" t="s">
        <v>16</v>
      </c>
      <c r="J1502" t="s">
        <v>16</v>
      </c>
      <c r="K1502" t="s">
        <v>277</v>
      </c>
      <c r="L1502" t="s">
        <v>86</v>
      </c>
      <c r="M1502" t="s">
        <v>88</v>
      </c>
      <c r="N1502" s="50">
        <v>20000021</v>
      </c>
      <c r="O1502" s="51">
        <v>2334461</v>
      </c>
      <c r="P1502" t="s">
        <v>5759</v>
      </c>
      <c r="Q1502" t="s">
        <v>5760</v>
      </c>
      <c r="R1502" t="s">
        <v>370</v>
      </c>
      <c r="S1502" s="49" t="str">
        <f>CONCATENATE(Tabla_Datos[[#This Row],[Nombre_Cliente]]," ",Tabla_Datos[[#This Row],[ApellidoPaterno_Cliente]]," ",Tabla_Datos[[#This Row],[ApellidoMaterno_Cliente]])</f>
        <v>HEBER JARAMILLO TORRES</v>
      </c>
      <c r="T1502" s="53">
        <f>DATE(Tabla_Datos[[#This Row],[tAnio]],Tabla_Datos[[#This Row],[tMes]],Tabla_Datos[[#This Row],[tDia]])</f>
        <v>40778</v>
      </c>
      <c r="U1502" s="53" t="str">
        <f>IF(Tabla_Datos[[#This Row],[cProvincia]]="LIMA","LIMA","PROVINCIA")</f>
        <v>LIMA</v>
      </c>
      <c r="V1502" s="53" t="str">
        <f>MID(Tabla_Datos[[#This Row],[pTelefono]],1,SEARCH("-",Tabla_Datos[[#This Row],[pTelefono]],1)-1)</f>
        <v>1</v>
      </c>
      <c r="W1502" s="53" t="str">
        <f>MID(Tabla_Datos[[#This Row],[pTelefono]],SEARCH("-",Tabla_Datos[[#This Row],[pTelefono]],1)+1,LEN(Tabla_Datos[[#This Row],[pTelefono]]))</f>
        <v>987523534</v>
      </c>
      <c r="X1502" s="53" t="str">
        <f>CONCATENATE(Tabla_Datos[[#This Row],[TipUrb]]," ",Tabla_Datos[[#This Row],[Calle]]," ",Tabla_Datos[[#This Row],[NumCalle]])</f>
        <v>CO LAS GAVIOTAS 2101</v>
      </c>
      <c r="Y1502" t="s">
        <v>92</v>
      </c>
      <c r="Z1502" t="s">
        <v>122</v>
      </c>
      <c r="AA1502" t="s">
        <v>123</v>
      </c>
      <c r="AB1502">
        <v>8</v>
      </c>
      <c r="AC1502">
        <v>804</v>
      </c>
      <c r="AD1502" t="s">
        <v>198</v>
      </c>
      <c r="AE1502" t="s">
        <v>95</v>
      </c>
      <c r="AF1502" t="s">
        <v>95</v>
      </c>
      <c r="AG1502" s="51">
        <v>7757696</v>
      </c>
      <c r="AH1502" t="s">
        <v>95</v>
      </c>
      <c r="AI1502">
        <v>1</v>
      </c>
      <c r="AJ1502">
        <v>1</v>
      </c>
      <c r="AK1502" t="s">
        <v>3658</v>
      </c>
      <c r="AL1502">
        <v>2101</v>
      </c>
    </row>
    <row r="1503" spans="1:38">
      <c r="A1503">
        <v>3289052</v>
      </c>
      <c r="B1503" t="s">
        <v>5761</v>
      </c>
      <c r="C1503" t="s">
        <v>20</v>
      </c>
      <c r="D1503" t="s">
        <v>85</v>
      </c>
      <c r="E1503">
        <v>2011</v>
      </c>
      <c r="F1503">
        <v>8</v>
      </c>
      <c r="G1503">
        <v>23</v>
      </c>
      <c r="H1503" t="s">
        <v>144</v>
      </c>
      <c r="I1503" t="s">
        <v>132</v>
      </c>
      <c r="J1503" t="s">
        <v>132</v>
      </c>
      <c r="K1503" t="s">
        <v>132</v>
      </c>
      <c r="L1503" t="s">
        <v>86</v>
      </c>
      <c r="M1503" t="s">
        <v>133</v>
      </c>
      <c r="N1503" s="50">
        <v>41438185</v>
      </c>
      <c r="O1503" s="51">
        <v>2334779</v>
      </c>
      <c r="P1503" t="s">
        <v>5045</v>
      </c>
      <c r="Q1503" t="s">
        <v>2599</v>
      </c>
      <c r="R1503" t="s">
        <v>953</v>
      </c>
      <c r="S1503" s="49" t="str">
        <f>CONCATENATE(Tabla_Datos[[#This Row],[Nombre_Cliente]]," ",Tabla_Datos[[#This Row],[ApellidoPaterno_Cliente]]," ",Tabla_Datos[[#This Row],[ApellidoMaterno_Cliente]])</f>
        <v>ROGER OLIVA PEÑA</v>
      </c>
      <c r="T1503" s="53">
        <f>DATE(Tabla_Datos[[#This Row],[tAnio]],Tabla_Datos[[#This Row],[tMes]],Tabla_Datos[[#This Row],[tDia]])</f>
        <v>40778</v>
      </c>
      <c r="U1503" s="53" t="str">
        <f>IF(Tabla_Datos[[#This Row],[cProvincia]]="LIMA","LIMA","PROVINCIA")</f>
        <v>PROVINCIA</v>
      </c>
      <c r="V1503" s="53" t="str">
        <f>MID(Tabla_Datos[[#This Row],[pTelefono]],1,SEARCH("-",Tabla_Datos[[#This Row],[pTelefono]],1)-1)</f>
        <v>73</v>
      </c>
      <c r="W1503" s="53" t="str">
        <f>MID(Tabla_Datos[[#This Row],[pTelefono]],SEARCH("-",Tabla_Datos[[#This Row],[pTelefono]],1)+1,LEN(Tabla_Datos[[#This Row],[pTelefono]]))</f>
        <v>968097281</v>
      </c>
      <c r="X1503" s="53" t="str">
        <f>CONCATENATE(Tabla_Datos[[#This Row],[TipUrb]]," ",Tabla_Datos[[#This Row],[Calle]]," ",Tabla_Datos[[#This Row],[NumCalle]])</f>
        <v>UR C 145</v>
      </c>
      <c r="Y1503" t="s">
        <v>137</v>
      </c>
      <c r="Z1503" t="s">
        <v>122</v>
      </c>
      <c r="AA1503" t="s">
        <v>123</v>
      </c>
      <c r="AB1503" t="s">
        <v>95</v>
      </c>
      <c r="AC1503" t="s">
        <v>95</v>
      </c>
      <c r="AD1503" t="s">
        <v>161</v>
      </c>
      <c r="AE1503" t="s">
        <v>95</v>
      </c>
      <c r="AF1503" t="s">
        <v>95</v>
      </c>
      <c r="AG1503" s="51">
        <v>2856676</v>
      </c>
      <c r="AH1503" t="s">
        <v>95</v>
      </c>
      <c r="AI1503">
        <v>1</v>
      </c>
      <c r="AJ1503">
        <v>1</v>
      </c>
      <c r="AK1503" t="s">
        <v>361</v>
      </c>
      <c r="AL1503">
        <v>145</v>
      </c>
    </row>
    <row r="1504" spans="1:38">
      <c r="A1504">
        <v>3288278</v>
      </c>
      <c r="B1504" t="s">
        <v>5762</v>
      </c>
      <c r="C1504" t="s">
        <v>20</v>
      </c>
      <c r="D1504" t="s">
        <v>143</v>
      </c>
      <c r="E1504">
        <v>2011</v>
      </c>
      <c r="F1504">
        <v>8</v>
      </c>
      <c r="G1504">
        <v>23</v>
      </c>
      <c r="H1504" t="s">
        <v>86</v>
      </c>
      <c r="I1504" t="s">
        <v>202</v>
      </c>
      <c r="J1504" t="s">
        <v>202</v>
      </c>
      <c r="K1504" t="s">
        <v>202</v>
      </c>
      <c r="L1504" t="s">
        <v>86</v>
      </c>
      <c r="M1504" t="s">
        <v>133</v>
      </c>
      <c r="N1504" s="50">
        <v>40686674</v>
      </c>
      <c r="O1504" s="51">
        <v>2334091</v>
      </c>
      <c r="P1504" t="s">
        <v>5763</v>
      </c>
      <c r="Q1504" t="s">
        <v>5764</v>
      </c>
      <c r="R1504" t="s">
        <v>5765</v>
      </c>
      <c r="S1504" s="49" t="str">
        <f>CONCATENATE(Tabla_Datos[[#This Row],[Nombre_Cliente]]," ",Tabla_Datos[[#This Row],[ApellidoPaterno_Cliente]]," ",Tabla_Datos[[#This Row],[ApellidoMaterno_Cliente]])</f>
        <v>NESTOR AUGUSTO ODAR SERRATO</v>
      </c>
      <c r="T1504" s="53">
        <f>DATE(Tabla_Datos[[#This Row],[tAnio]],Tabla_Datos[[#This Row],[tMes]],Tabla_Datos[[#This Row],[tDia]])</f>
        <v>40778</v>
      </c>
      <c r="U1504" s="53" t="str">
        <f>IF(Tabla_Datos[[#This Row],[cProvincia]]="LIMA","LIMA","PROVINCIA")</f>
        <v>PROVINCIA</v>
      </c>
      <c r="V1504" s="53" t="str">
        <f>MID(Tabla_Datos[[#This Row],[pTelefono]],1,SEARCH("-",Tabla_Datos[[#This Row],[pTelefono]],1)-1)</f>
        <v>74</v>
      </c>
      <c r="W1504" s="53" t="str">
        <f>MID(Tabla_Datos[[#This Row],[pTelefono]],SEARCH("-",Tabla_Datos[[#This Row],[pTelefono]],1)+1,LEN(Tabla_Datos[[#This Row],[pTelefono]]))</f>
        <v>74284751</v>
      </c>
      <c r="X1504" s="53" t="str">
        <f>CONCATENATE(Tabla_Datos[[#This Row],[TipUrb]]," ",Tabla_Datos[[#This Row],[Calle]]," ",Tabla_Datos[[#This Row],[NumCalle]])</f>
        <v>UR LAS DUNAS 11</v>
      </c>
      <c r="Y1504" t="s">
        <v>208</v>
      </c>
      <c r="Z1504" t="s">
        <v>152</v>
      </c>
      <c r="AA1504" t="s">
        <v>153</v>
      </c>
      <c r="AB1504" t="s">
        <v>95</v>
      </c>
      <c r="AC1504" t="s">
        <v>95</v>
      </c>
      <c r="AD1504" t="s">
        <v>161</v>
      </c>
      <c r="AE1504" t="s">
        <v>95</v>
      </c>
      <c r="AF1504" t="s">
        <v>95</v>
      </c>
      <c r="AG1504" s="51">
        <v>17525655</v>
      </c>
      <c r="AH1504" t="s">
        <v>95</v>
      </c>
      <c r="AI1504">
        <v>1</v>
      </c>
      <c r="AJ1504">
        <v>1</v>
      </c>
      <c r="AK1504" t="s">
        <v>5766</v>
      </c>
      <c r="AL1504">
        <v>11</v>
      </c>
    </row>
    <row r="1505" spans="1:38">
      <c r="A1505">
        <v>3289893</v>
      </c>
      <c r="B1505" t="s">
        <v>5767</v>
      </c>
      <c r="C1505" t="s">
        <v>19</v>
      </c>
      <c r="D1505" t="s">
        <v>143</v>
      </c>
      <c r="E1505">
        <v>2011</v>
      </c>
      <c r="F1505">
        <v>8</v>
      </c>
      <c r="G1505">
        <v>23</v>
      </c>
      <c r="H1505" t="s">
        <v>86</v>
      </c>
      <c r="I1505" t="s">
        <v>132</v>
      </c>
      <c r="J1505" t="s">
        <v>132</v>
      </c>
      <c r="K1505" t="s">
        <v>132</v>
      </c>
      <c r="L1505" t="s">
        <v>86</v>
      </c>
      <c r="M1505" t="s">
        <v>88</v>
      </c>
      <c r="N1505" s="50">
        <v>20000021</v>
      </c>
      <c r="O1505" s="51">
        <v>2335166</v>
      </c>
      <c r="P1505" t="s">
        <v>1694</v>
      </c>
      <c r="Q1505" t="s">
        <v>1747</v>
      </c>
      <c r="R1505" t="s">
        <v>5768</v>
      </c>
      <c r="S1505" s="49" t="str">
        <f>CONCATENATE(Tabla_Datos[[#This Row],[Nombre_Cliente]]," ",Tabla_Datos[[#This Row],[ApellidoPaterno_Cliente]]," ",Tabla_Datos[[#This Row],[ApellidoMaterno_Cliente]])</f>
        <v>RAUL BENITES PURIZACA</v>
      </c>
      <c r="T1505" s="53">
        <f>DATE(Tabla_Datos[[#This Row],[tAnio]],Tabla_Datos[[#This Row],[tMes]],Tabla_Datos[[#This Row],[tDia]])</f>
        <v>40778</v>
      </c>
      <c r="U1505" s="53" t="str">
        <f>IF(Tabla_Datos[[#This Row],[cProvincia]]="LIMA","LIMA","PROVINCIA")</f>
        <v>PROVINCIA</v>
      </c>
      <c r="V1505" s="53" t="str">
        <f>MID(Tabla_Datos[[#This Row],[pTelefono]],1,SEARCH("-",Tabla_Datos[[#This Row],[pTelefono]],1)-1)</f>
        <v>73</v>
      </c>
      <c r="W1505" s="53" t="str">
        <f>MID(Tabla_Datos[[#This Row],[pTelefono]],SEARCH("-",Tabla_Datos[[#This Row],[pTelefono]],1)+1,LEN(Tabla_Datos[[#This Row],[pTelefono]]))</f>
        <v>969457368</v>
      </c>
      <c r="X1505" s="53" t="str">
        <f>CONCATENATE(Tabla_Datos[[#This Row],[TipUrb]]," ",Tabla_Datos[[#This Row],[Calle]]," ",Tabla_Datos[[#This Row],[NumCalle]])</f>
        <v>UR . 0</v>
      </c>
      <c r="Y1505" t="s">
        <v>137</v>
      </c>
      <c r="Z1505" t="s">
        <v>152</v>
      </c>
      <c r="AA1505" t="s">
        <v>153</v>
      </c>
      <c r="AB1505" t="s">
        <v>95</v>
      </c>
      <c r="AC1505" t="s">
        <v>95</v>
      </c>
      <c r="AD1505" t="s">
        <v>161</v>
      </c>
      <c r="AE1505" t="s">
        <v>2813</v>
      </c>
      <c r="AF1505">
        <v>4</v>
      </c>
      <c r="AG1505" s="51">
        <v>3692975</v>
      </c>
      <c r="AH1505" t="s">
        <v>95</v>
      </c>
      <c r="AI1505">
        <v>1</v>
      </c>
      <c r="AJ1505">
        <v>1</v>
      </c>
      <c r="AK1505" t="s">
        <v>221</v>
      </c>
      <c r="AL1505">
        <v>0</v>
      </c>
    </row>
    <row r="1506" spans="1:38">
      <c r="A1506">
        <v>3288940</v>
      </c>
      <c r="B1506" t="s">
        <v>5769</v>
      </c>
      <c r="C1506" t="s">
        <v>20</v>
      </c>
      <c r="D1506" t="s">
        <v>85</v>
      </c>
      <c r="E1506">
        <v>2011</v>
      </c>
      <c r="F1506">
        <v>8</v>
      </c>
      <c r="G1506">
        <v>23</v>
      </c>
      <c r="H1506" t="s">
        <v>86</v>
      </c>
      <c r="I1506" t="s">
        <v>145</v>
      </c>
      <c r="J1506" t="s">
        <v>469</v>
      </c>
      <c r="K1506" t="s">
        <v>991</v>
      </c>
      <c r="L1506" t="s">
        <v>86</v>
      </c>
      <c r="M1506" t="s">
        <v>148</v>
      </c>
      <c r="N1506" s="50">
        <v>32963986</v>
      </c>
      <c r="O1506" s="51">
        <v>2334689</v>
      </c>
      <c r="P1506" t="s">
        <v>5770</v>
      </c>
      <c r="Q1506" t="s">
        <v>279</v>
      </c>
      <c r="R1506" t="s">
        <v>550</v>
      </c>
      <c r="S1506" s="49" t="str">
        <f>CONCATENATE(Tabla_Datos[[#This Row],[Nombre_Cliente]]," ",Tabla_Datos[[#This Row],[ApellidoPaterno_Cliente]]," ",Tabla_Datos[[#This Row],[ApellidoMaterno_Cliente]])</f>
        <v>NEL DIAZ MENDOZA</v>
      </c>
      <c r="T1506" s="53">
        <f>DATE(Tabla_Datos[[#This Row],[tAnio]],Tabla_Datos[[#This Row],[tMes]],Tabla_Datos[[#This Row],[tDia]])</f>
        <v>40778</v>
      </c>
      <c r="U1506" s="53" t="str">
        <f>IF(Tabla_Datos[[#This Row],[cProvincia]]="LIMA","LIMA","PROVINCIA")</f>
        <v>PROVINCIA</v>
      </c>
      <c r="V1506" s="53" t="str">
        <f>MID(Tabla_Datos[[#This Row],[pTelefono]],1,SEARCH("-",Tabla_Datos[[#This Row],[pTelefono]],1)-1)</f>
        <v>43</v>
      </c>
      <c r="W1506" s="53" t="str">
        <f>MID(Tabla_Datos[[#This Row],[pTelefono]],SEARCH("-",Tabla_Datos[[#This Row],[pTelefono]],1)+1,LEN(Tabla_Datos[[#This Row],[pTelefono]]))</f>
        <v>43326635</v>
      </c>
      <c r="X1506" s="53" t="str">
        <f>CONCATENATE(Tabla_Datos[[#This Row],[TipUrb]]," ",Tabla_Datos[[#This Row],[Calle]]," ",Tabla_Datos[[#This Row],[NumCalle]])</f>
        <v>- . 0</v>
      </c>
      <c r="Y1506" t="s">
        <v>151</v>
      </c>
      <c r="Z1506" t="s">
        <v>122</v>
      </c>
      <c r="AA1506" t="s">
        <v>123</v>
      </c>
      <c r="AB1506" t="s">
        <v>95</v>
      </c>
      <c r="AC1506" t="s">
        <v>95</v>
      </c>
      <c r="AD1506" t="s">
        <v>109</v>
      </c>
      <c r="AE1506" t="s">
        <v>404</v>
      </c>
      <c r="AF1506">
        <v>4</v>
      </c>
      <c r="AG1506" s="51">
        <v>32780214</v>
      </c>
      <c r="AH1506" t="s">
        <v>95</v>
      </c>
      <c r="AI1506">
        <v>1</v>
      </c>
      <c r="AJ1506">
        <v>1</v>
      </c>
      <c r="AK1506" t="s">
        <v>221</v>
      </c>
      <c r="AL1506">
        <v>0</v>
      </c>
    </row>
    <row r="1507" spans="1:38">
      <c r="A1507">
        <v>3290071</v>
      </c>
      <c r="B1507" t="s">
        <v>5771</v>
      </c>
      <c r="C1507" t="s">
        <v>19</v>
      </c>
      <c r="D1507" t="s">
        <v>85</v>
      </c>
      <c r="E1507">
        <v>2011</v>
      </c>
      <c r="F1507">
        <v>8</v>
      </c>
      <c r="G1507">
        <v>23</v>
      </c>
      <c r="H1507" t="s">
        <v>86</v>
      </c>
      <c r="I1507" t="s">
        <v>100</v>
      </c>
      <c r="J1507" t="s">
        <v>100</v>
      </c>
      <c r="K1507" t="s">
        <v>492</v>
      </c>
      <c r="L1507" t="s">
        <v>86</v>
      </c>
      <c r="M1507" t="s">
        <v>102</v>
      </c>
      <c r="N1507" s="50">
        <v>41560873</v>
      </c>
      <c r="O1507" s="51">
        <v>2335266</v>
      </c>
      <c r="P1507" t="s">
        <v>5772</v>
      </c>
      <c r="Q1507" t="s">
        <v>1211</v>
      </c>
      <c r="R1507" t="s">
        <v>5773</v>
      </c>
      <c r="S1507" s="49" t="str">
        <f>CONCATENATE(Tabla_Datos[[#This Row],[Nombre_Cliente]]," ",Tabla_Datos[[#This Row],[ApellidoPaterno_Cliente]]," ",Tabla_Datos[[#This Row],[ApellidoMaterno_Cliente]])</f>
        <v>LUIS ALONSO NAVARRO DUEÑAS</v>
      </c>
      <c r="T1507" s="53">
        <f>DATE(Tabla_Datos[[#This Row],[tAnio]],Tabla_Datos[[#This Row],[tMes]],Tabla_Datos[[#This Row],[tDia]])</f>
        <v>40778</v>
      </c>
      <c r="U1507" s="53" t="str">
        <f>IF(Tabla_Datos[[#This Row],[cProvincia]]="LIMA","LIMA","PROVINCIA")</f>
        <v>PROVINCIA</v>
      </c>
      <c r="V1507" s="53" t="str">
        <f>MID(Tabla_Datos[[#This Row],[pTelefono]],1,SEARCH("-",Tabla_Datos[[#This Row],[pTelefono]],1)-1)</f>
        <v>54</v>
      </c>
      <c r="W1507" s="53" t="str">
        <f>MID(Tabla_Datos[[#This Row],[pTelefono]],SEARCH("-",Tabla_Datos[[#This Row],[pTelefono]],1)+1,LEN(Tabla_Datos[[#This Row],[pTelefono]]))</f>
        <v>959228278</v>
      </c>
      <c r="X1507" s="53" t="str">
        <f>CONCATENATE(Tabla_Datos[[#This Row],[TipUrb]]," ",Tabla_Datos[[#This Row],[Calle]]," ",Tabla_Datos[[#This Row],[NumCalle]])</f>
        <v>- GOYENECHE 1108</v>
      </c>
      <c r="Y1507" t="s">
        <v>106</v>
      </c>
      <c r="Z1507" t="s">
        <v>122</v>
      </c>
      <c r="AA1507" t="s">
        <v>123</v>
      </c>
      <c r="AB1507" t="s">
        <v>95</v>
      </c>
      <c r="AC1507" t="s">
        <v>361</v>
      </c>
      <c r="AD1507" t="s">
        <v>109</v>
      </c>
      <c r="AE1507" t="s">
        <v>95</v>
      </c>
      <c r="AF1507" t="s">
        <v>95</v>
      </c>
      <c r="AG1507" s="51">
        <v>45025003</v>
      </c>
      <c r="AH1507" t="s">
        <v>95</v>
      </c>
      <c r="AI1507">
        <v>1</v>
      </c>
      <c r="AJ1507">
        <v>1</v>
      </c>
      <c r="AK1507" t="s">
        <v>858</v>
      </c>
      <c r="AL1507">
        <v>1108</v>
      </c>
    </row>
    <row r="1508" spans="1:38">
      <c r="A1508">
        <v>3289684</v>
      </c>
      <c r="B1508" t="s">
        <v>5774</v>
      </c>
      <c r="C1508" t="s">
        <v>18</v>
      </c>
      <c r="D1508" t="s">
        <v>143</v>
      </c>
      <c r="E1508">
        <v>2011</v>
      </c>
      <c r="F1508">
        <v>8</v>
      </c>
      <c r="G1508">
        <v>23</v>
      </c>
      <c r="H1508" t="s">
        <v>86</v>
      </c>
      <c r="I1508" t="s">
        <v>241</v>
      </c>
      <c r="J1508" t="s">
        <v>242</v>
      </c>
      <c r="K1508" t="s">
        <v>1316</v>
      </c>
      <c r="L1508" t="s">
        <v>86</v>
      </c>
      <c r="M1508" t="s">
        <v>148</v>
      </c>
      <c r="N1508" s="50">
        <v>17891865</v>
      </c>
      <c r="O1508" s="51">
        <v>2334628</v>
      </c>
      <c r="P1508" t="s">
        <v>5775</v>
      </c>
      <c r="Q1508" t="s">
        <v>365</v>
      </c>
      <c r="R1508" t="s">
        <v>279</v>
      </c>
      <c r="S1508" s="49" t="str">
        <f>CONCATENATE(Tabla_Datos[[#This Row],[Nombre_Cliente]]," ",Tabla_Datos[[#This Row],[ApellidoPaterno_Cliente]]," ",Tabla_Datos[[#This Row],[ApellidoMaterno_Cliente]])</f>
        <v>JOSE ENYER RODRIGUEZ DIAZ</v>
      </c>
      <c r="T1508" s="53">
        <f>DATE(Tabla_Datos[[#This Row],[tAnio]],Tabla_Datos[[#This Row],[tMes]],Tabla_Datos[[#This Row],[tDia]])</f>
        <v>40778</v>
      </c>
      <c r="U1508" s="53" t="str">
        <f>IF(Tabla_Datos[[#This Row],[cProvincia]]="LIMA","LIMA","PROVINCIA")</f>
        <v>PROVINCIA</v>
      </c>
      <c r="V1508" s="53" t="str">
        <f>MID(Tabla_Datos[[#This Row],[pTelefono]],1,SEARCH("-",Tabla_Datos[[#This Row],[pTelefono]],1)-1)</f>
        <v>44</v>
      </c>
      <c r="W1508" s="53" t="str">
        <f>MID(Tabla_Datos[[#This Row],[pTelefono]],SEARCH("-",Tabla_Datos[[#This Row],[pTelefono]],1)+1,LEN(Tabla_Datos[[#This Row],[pTelefono]]))</f>
        <v>445331</v>
      </c>
      <c r="X1508" s="53" t="str">
        <f>CONCATENATE(Tabla_Datos[[#This Row],[TipUrb]]," ",Tabla_Datos[[#This Row],[Calle]]," ",Tabla_Datos[[#This Row],[NumCalle]])</f>
        <v>AH . 0</v>
      </c>
      <c r="Y1508" t="s">
        <v>246</v>
      </c>
      <c r="Z1508" t="s">
        <v>320</v>
      </c>
      <c r="AA1508" t="s">
        <v>321</v>
      </c>
      <c r="AB1508" t="s">
        <v>95</v>
      </c>
      <c r="AC1508" t="s">
        <v>95</v>
      </c>
      <c r="AD1508" t="s">
        <v>96</v>
      </c>
      <c r="AE1508">
        <v>3</v>
      </c>
      <c r="AF1508">
        <v>5</v>
      </c>
      <c r="AG1508" s="51">
        <v>41630629</v>
      </c>
      <c r="AI1508" t="s">
        <v>1264</v>
      </c>
      <c r="AJ1508" t="s">
        <v>1264</v>
      </c>
      <c r="AK1508" t="s">
        <v>221</v>
      </c>
      <c r="AL1508">
        <v>0</v>
      </c>
    </row>
    <row r="1509" spans="1:38">
      <c r="A1509">
        <v>3287932</v>
      </c>
      <c r="B1509" t="s">
        <v>5013</v>
      </c>
      <c r="C1509" t="s">
        <v>19</v>
      </c>
      <c r="D1509" t="s">
        <v>85</v>
      </c>
      <c r="E1509">
        <v>2011</v>
      </c>
      <c r="F1509">
        <v>8</v>
      </c>
      <c r="G1509">
        <v>23</v>
      </c>
      <c r="H1509" t="s">
        <v>144</v>
      </c>
      <c r="I1509" t="s">
        <v>100</v>
      </c>
      <c r="J1509" t="s">
        <v>100</v>
      </c>
      <c r="K1509" t="s">
        <v>100</v>
      </c>
      <c r="L1509" t="s">
        <v>144</v>
      </c>
      <c r="M1509" t="s">
        <v>88</v>
      </c>
      <c r="N1509" s="50">
        <v>20000030</v>
      </c>
      <c r="O1509" s="51">
        <v>2333774</v>
      </c>
      <c r="P1509" t="s">
        <v>5014</v>
      </c>
      <c r="Q1509" t="s">
        <v>95</v>
      </c>
      <c r="R1509" t="s">
        <v>95</v>
      </c>
      <c r="S1509" s="49" t="str">
        <f>CONCATENATE(Tabla_Datos[[#This Row],[Nombre_Cliente]]," ",Tabla_Datos[[#This Row],[ApellidoPaterno_Cliente]]," ",Tabla_Datos[[#This Row],[ApellidoMaterno_Cliente]])</f>
        <v xml:space="preserve">MEGA TURISMO S.A.C.    </v>
      </c>
      <c r="T1509" s="53">
        <f>DATE(Tabla_Datos[[#This Row],[tAnio]],Tabla_Datos[[#This Row],[tMes]],Tabla_Datos[[#This Row],[tDia]])</f>
        <v>40778</v>
      </c>
      <c r="U1509" s="53" t="str">
        <f>IF(Tabla_Datos[[#This Row],[cProvincia]]="LIMA","LIMA","PROVINCIA")</f>
        <v>PROVINCIA</v>
      </c>
      <c r="V1509" s="53" t="str">
        <f>MID(Tabla_Datos[[#This Row],[pTelefono]],1,SEARCH("-",Tabla_Datos[[#This Row],[pTelefono]],1)-1)</f>
        <v>54</v>
      </c>
      <c r="W1509" s="53" t="str">
        <f>MID(Tabla_Datos[[#This Row],[pTelefono]],SEARCH("-",Tabla_Datos[[#This Row],[pTelefono]],1)+1,LEN(Tabla_Datos[[#This Row],[pTelefono]]))</f>
        <v>959607042</v>
      </c>
      <c r="X1509" s="53" t="str">
        <f>CONCATENATE(Tabla_Datos[[#This Row],[TipUrb]]," ",Tabla_Datos[[#This Row],[Calle]]," ",Tabla_Datos[[#This Row],[NumCalle]])</f>
        <v>- UGARTE 214</v>
      </c>
      <c r="Y1509" t="s">
        <v>106</v>
      </c>
      <c r="Z1509" t="s">
        <v>349</v>
      </c>
      <c r="AA1509" t="s">
        <v>350</v>
      </c>
      <c r="AB1509" t="s">
        <v>95</v>
      </c>
      <c r="AC1509" t="s">
        <v>95</v>
      </c>
      <c r="AD1509" t="s">
        <v>109</v>
      </c>
      <c r="AE1509" t="s">
        <v>95</v>
      </c>
      <c r="AF1509" t="s">
        <v>95</v>
      </c>
      <c r="AG1509" s="51" t="s">
        <v>95</v>
      </c>
      <c r="AH1509">
        <v>2045500268</v>
      </c>
      <c r="AI1509">
        <v>1</v>
      </c>
      <c r="AJ1509">
        <v>1</v>
      </c>
      <c r="AK1509" t="s">
        <v>3293</v>
      </c>
      <c r="AL1509">
        <v>214</v>
      </c>
    </row>
    <row r="1510" spans="1:38">
      <c r="A1510">
        <v>3290273</v>
      </c>
      <c r="B1510" t="s">
        <v>5776</v>
      </c>
      <c r="C1510" t="s">
        <v>19</v>
      </c>
      <c r="D1510" t="s">
        <v>143</v>
      </c>
      <c r="E1510">
        <v>2011</v>
      </c>
      <c r="F1510">
        <v>8</v>
      </c>
      <c r="G1510">
        <v>23</v>
      </c>
      <c r="H1510" t="s">
        <v>86</v>
      </c>
      <c r="I1510" t="s">
        <v>292</v>
      </c>
      <c r="J1510" t="s">
        <v>293</v>
      </c>
      <c r="K1510" t="s">
        <v>5777</v>
      </c>
      <c r="L1510" t="s">
        <v>86</v>
      </c>
      <c r="M1510" t="s">
        <v>294</v>
      </c>
      <c r="N1510" s="50">
        <v>28591531</v>
      </c>
      <c r="O1510" s="51">
        <v>2335409</v>
      </c>
      <c r="P1510" t="s">
        <v>5778</v>
      </c>
      <c r="Q1510" t="s">
        <v>3823</v>
      </c>
      <c r="R1510" t="s">
        <v>5779</v>
      </c>
      <c r="S1510" s="49" t="str">
        <f>CONCATENATE(Tabla_Datos[[#This Row],[Nombre_Cliente]]," ",Tabla_Datos[[#This Row],[ApellidoPaterno_Cliente]]," ",Tabla_Datos[[#This Row],[ApellidoMaterno_Cliente]])</f>
        <v>ERIKA PUENTE LOYO</v>
      </c>
      <c r="T1510" s="53">
        <f>DATE(Tabla_Datos[[#This Row],[tAnio]],Tabla_Datos[[#This Row],[tMes]],Tabla_Datos[[#This Row],[tDia]])</f>
        <v>40778</v>
      </c>
      <c r="U1510" s="53" t="str">
        <f>IF(Tabla_Datos[[#This Row],[cProvincia]]="LIMA","LIMA","PROVINCIA")</f>
        <v>PROVINCIA</v>
      </c>
      <c r="V1510" s="53" t="str">
        <f>MID(Tabla_Datos[[#This Row],[pTelefono]],1,SEARCH("-",Tabla_Datos[[#This Row],[pTelefono]],1)-1)</f>
        <v>66</v>
      </c>
      <c r="W1510" s="53" t="str">
        <f>MID(Tabla_Datos[[#This Row],[pTelefono]],SEARCH("-",Tabla_Datos[[#This Row],[pTelefono]],1)+1,LEN(Tabla_Datos[[#This Row],[pTelefono]]))</f>
        <v>966848009</v>
      </c>
      <c r="X1510" s="53" t="str">
        <f>CONCATENATE(Tabla_Datos[[#This Row],[TipUrb]]," ",Tabla_Datos[[#This Row],[Calle]]," ",Tabla_Datos[[#This Row],[NumCalle]])</f>
        <v>- VICTOR FAJARDO 204</v>
      </c>
      <c r="Y1510" t="s">
        <v>298</v>
      </c>
      <c r="Z1510" t="s">
        <v>152</v>
      </c>
      <c r="AA1510" t="s">
        <v>153</v>
      </c>
      <c r="AB1510" t="s">
        <v>95</v>
      </c>
      <c r="AC1510" t="s">
        <v>95</v>
      </c>
      <c r="AD1510" t="s">
        <v>109</v>
      </c>
      <c r="AE1510" t="s">
        <v>95</v>
      </c>
      <c r="AF1510" t="s">
        <v>95</v>
      </c>
      <c r="AG1510" s="51">
        <v>42241110</v>
      </c>
      <c r="AH1510" t="s">
        <v>95</v>
      </c>
      <c r="AI1510">
        <v>1</v>
      </c>
      <c r="AJ1510">
        <v>1</v>
      </c>
      <c r="AK1510" t="s">
        <v>5780</v>
      </c>
      <c r="AL1510">
        <v>204</v>
      </c>
    </row>
    <row r="1511" spans="1:38">
      <c r="A1511">
        <v>3290464</v>
      </c>
      <c r="B1511" t="s">
        <v>5781</v>
      </c>
      <c r="C1511" t="s">
        <v>19</v>
      </c>
      <c r="D1511" t="s">
        <v>85</v>
      </c>
      <c r="E1511">
        <v>2011</v>
      </c>
      <c r="F1511">
        <v>8</v>
      </c>
      <c r="G1511">
        <v>23</v>
      </c>
      <c r="H1511" t="s">
        <v>86</v>
      </c>
      <c r="I1511" t="s">
        <v>355</v>
      </c>
      <c r="J1511" t="s">
        <v>355</v>
      </c>
      <c r="K1511" t="s">
        <v>355</v>
      </c>
      <c r="L1511" t="s">
        <v>86</v>
      </c>
      <c r="M1511" t="s">
        <v>594</v>
      </c>
      <c r="N1511" s="50">
        <v>40693998</v>
      </c>
      <c r="O1511" s="51">
        <v>2335569</v>
      </c>
      <c r="P1511" t="s">
        <v>5782</v>
      </c>
      <c r="Q1511" t="s">
        <v>5783</v>
      </c>
      <c r="R1511" t="s">
        <v>1846</v>
      </c>
      <c r="S1511" s="49" t="str">
        <f>CONCATENATE(Tabla_Datos[[#This Row],[Nombre_Cliente]]," ",Tabla_Datos[[#This Row],[ApellidoPaterno_Cliente]]," ",Tabla_Datos[[#This Row],[ApellidoMaterno_Cliente]])</f>
        <v>CELIA CONCEPCION LETONA ZARATE</v>
      </c>
      <c r="T1511" s="53">
        <f>DATE(Tabla_Datos[[#This Row],[tAnio]],Tabla_Datos[[#This Row],[tMes]],Tabla_Datos[[#This Row],[tDia]])</f>
        <v>40778</v>
      </c>
      <c r="U1511" s="53" t="str">
        <f>IF(Tabla_Datos[[#This Row],[cProvincia]]="LIMA","LIMA","PROVINCIA")</f>
        <v>PROVINCIA</v>
      </c>
      <c r="V1511" s="53" t="str">
        <f>MID(Tabla_Datos[[#This Row],[pTelefono]],1,SEARCH("-",Tabla_Datos[[#This Row],[pTelefono]],1)-1)</f>
        <v>84</v>
      </c>
      <c r="W1511" s="53" t="str">
        <f>MID(Tabla_Datos[[#This Row],[pTelefono]],SEARCH("-",Tabla_Datos[[#This Row],[pTelefono]],1)+1,LEN(Tabla_Datos[[#This Row],[pTelefono]]))</f>
        <v>984666777</v>
      </c>
      <c r="X1511" s="53" t="str">
        <f>CONCATENATE(Tabla_Datos[[#This Row],[TipUrb]]," ",Tabla_Datos[[#This Row],[Calle]]," ",Tabla_Datos[[#This Row],[NumCalle]])</f>
        <v>UR . 0</v>
      </c>
      <c r="Y1511" t="s">
        <v>360</v>
      </c>
      <c r="Z1511" t="s">
        <v>122</v>
      </c>
      <c r="AA1511" t="s">
        <v>123</v>
      </c>
      <c r="AB1511" t="s">
        <v>95</v>
      </c>
      <c r="AC1511" t="s">
        <v>95</v>
      </c>
      <c r="AD1511" t="s">
        <v>161</v>
      </c>
      <c r="AE1511" t="s">
        <v>1034</v>
      </c>
      <c r="AF1511">
        <v>6</v>
      </c>
      <c r="AG1511" s="51">
        <v>23820054</v>
      </c>
      <c r="AH1511" t="s">
        <v>95</v>
      </c>
      <c r="AI1511">
        <v>1</v>
      </c>
      <c r="AJ1511">
        <v>1</v>
      </c>
      <c r="AK1511" t="s">
        <v>221</v>
      </c>
      <c r="AL1511">
        <v>0</v>
      </c>
    </row>
    <row r="1512" spans="1:38">
      <c r="A1512">
        <v>3291864</v>
      </c>
      <c r="B1512" t="s">
        <v>5784</v>
      </c>
      <c r="C1512" t="s">
        <v>18</v>
      </c>
      <c r="D1512" t="s">
        <v>85</v>
      </c>
      <c r="E1512">
        <v>2011</v>
      </c>
      <c r="F1512">
        <v>8</v>
      </c>
      <c r="G1512">
        <v>23</v>
      </c>
      <c r="H1512" t="s">
        <v>86</v>
      </c>
      <c r="I1512" t="s">
        <v>16</v>
      </c>
      <c r="J1512" t="s">
        <v>16</v>
      </c>
      <c r="K1512" t="s">
        <v>16</v>
      </c>
      <c r="L1512" t="s">
        <v>86</v>
      </c>
      <c r="M1512" t="s">
        <v>88</v>
      </c>
      <c r="O1512" s="51">
        <v>2336462</v>
      </c>
      <c r="P1512" t="s">
        <v>5785</v>
      </c>
      <c r="Q1512" t="s">
        <v>5786</v>
      </c>
      <c r="R1512" t="s">
        <v>781</v>
      </c>
      <c r="S1512" s="49" t="str">
        <f>CONCATENATE(Tabla_Datos[[#This Row],[Nombre_Cliente]]," ",Tabla_Datos[[#This Row],[ApellidoPaterno_Cliente]]," ",Tabla_Datos[[#This Row],[ApellidoMaterno_Cliente]])</f>
        <v>MARIA GUADALUPE  LEGUIA  ROJAS</v>
      </c>
      <c r="T1512" s="53">
        <f>DATE(Tabla_Datos[[#This Row],[tAnio]],Tabla_Datos[[#This Row],[tMes]],Tabla_Datos[[#This Row],[tDia]])</f>
        <v>40778</v>
      </c>
      <c r="U1512" s="53" t="str">
        <f>IF(Tabla_Datos[[#This Row],[cProvincia]]="LIMA","LIMA","PROVINCIA")</f>
        <v>LIMA</v>
      </c>
      <c r="V1512" s="53" t="str">
        <f>MID(Tabla_Datos[[#This Row],[pTelefono]],1,SEARCH("-",Tabla_Datos[[#This Row],[pTelefono]],1)-1)</f>
        <v>1</v>
      </c>
      <c r="W1512" s="53" t="str">
        <f>MID(Tabla_Datos[[#This Row],[pTelefono]],SEARCH("-",Tabla_Datos[[#This Row],[pTelefono]],1)+1,LEN(Tabla_Datos[[#This Row],[pTelefono]]))</f>
        <v>991381331</v>
      </c>
      <c r="X1512" s="53" t="str">
        <f>CONCATENATE(Tabla_Datos[[#This Row],[TipUrb]]," ",Tabla_Datos[[#This Row],[Calle]]," ",Tabla_Datos[[#This Row],[NumCalle]])</f>
        <v xml:space="preserve">  HUAMALIES 156</v>
      </c>
      <c r="Y1512" t="s">
        <v>92</v>
      </c>
      <c r="Z1512" t="s">
        <v>93</v>
      </c>
      <c r="AA1512" t="s">
        <v>94</v>
      </c>
      <c r="AB1512" t="s">
        <v>95</v>
      </c>
      <c r="AC1512">
        <v>12</v>
      </c>
      <c r="AD1512" t="s">
        <v>95</v>
      </c>
      <c r="AE1512" t="s">
        <v>95</v>
      </c>
      <c r="AG1512" s="51">
        <v>25788525</v>
      </c>
      <c r="AI1512">
        <v>26</v>
      </c>
      <c r="AJ1512">
        <v>26</v>
      </c>
      <c r="AK1512" t="s">
        <v>5787</v>
      </c>
      <c r="AL1512">
        <v>156</v>
      </c>
    </row>
    <row r="1513" spans="1:38">
      <c r="A1513">
        <v>3291371</v>
      </c>
      <c r="B1513" t="s">
        <v>5788</v>
      </c>
      <c r="C1513" t="s">
        <v>20</v>
      </c>
      <c r="D1513" t="s">
        <v>143</v>
      </c>
      <c r="E1513">
        <v>2011</v>
      </c>
      <c r="F1513">
        <v>8</v>
      </c>
      <c r="G1513">
        <v>23</v>
      </c>
      <c r="H1513" t="s">
        <v>86</v>
      </c>
      <c r="I1513" t="s">
        <v>241</v>
      </c>
      <c r="J1513" t="s">
        <v>242</v>
      </c>
      <c r="K1513" t="s">
        <v>1099</v>
      </c>
      <c r="L1513" t="s">
        <v>86</v>
      </c>
      <c r="M1513" t="s">
        <v>148</v>
      </c>
      <c r="N1513" s="50">
        <v>17882009</v>
      </c>
      <c r="O1513" s="51">
        <v>2336088</v>
      </c>
      <c r="P1513" t="s">
        <v>5789</v>
      </c>
      <c r="Q1513" t="s">
        <v>564</v>
      </c>
      <c r="R1513" t="s">
        <v>574</v>
      </c>
      <c r="S1513" s="49" t="str">
        <f>CONCATENATE(Tabla_Datos[[#This Row],[Nombre_Cliente]]," ",Tabla_Datos[[#This Row],[ApellidoPaterno_Cliente]]," ",Tabla_Datos[[#This Row],[ApellidoMaterno_Cliente]])</f>
        <v>RICARDO ROMAN GARCIA LEON</v>
      </c>
      <c r="T1513" s="53">
        <f>DATE(Tabla_Datos[[#This Row],[tAnio]],Tabla_Datos[[#This Row],[tMes]],Tabla_Datos[[#This Row],[tDia]])</f>
        <v>40778</v>
      </c>
      <c r="U1513" s="53" t="str">
        <f>IF(Tabla_Datos[[#This Row],[cProvincia]]="LIMA","LIMA","PROVINCIA")</f>
        <v>PROVINCIA</v>
      </c>
      <c r="V1513" s="53" t="str">
        <f>MID(Tabla_Datos[[#This Row],[pTelefono]],1,SEARCH("-",Tabla_Datos[[#This Row],[pTelefono]],1)-1)</f>
        <v>44</v>
      </c>
      <c r="W1513" s="53" t="str">
        <f>MID(Tabla_Datos[[#This Row],[pTelefono]],SEARCH("-",Tabla_Datos[[#This Row],[pTelefono]],1)+1,LEN(Tabla_Datos[[#This Row],[pTelefono]]))</f>
        <v>948869137</v>
      </c>
      <c r="X1513" s="53" t="str">
        <f>CONCATENATE(Tabla_Datos[[#This Row],[TipUrb]]," ",Tabla_Datos[[#This Row],[Calle]]," ",Tabla_Datos[[#This Row],[NumCalle]])</f>
        <v>- . 0</v>
      </c>
      <c r="Y1513" t="s">
        <v>246</v>
      </c>
      <c r="Z1513" t="s">
        <v>152</v>
      </c>
      <c r="AA1513" t="s">
        <v>153</v>
      </c>
      <c r="AB1513" t="s">
        <v>95</v>
      </c>
      <c r="AC1513" t="s">
        <v>95</v>
      </c>
      <c r="AD1513" t="s">
        <v>109</v>
      </c>
      <c r="AE1513" t="s">
        <v>5790</v>
      </c>
      <c r="AF1513">
        <v>15</v>
      </c>
      <c r="AG1513" s="51">
        <v>17826776</v>
      </c>
      <c r="AH1513" t="s">
        <v>95</v>
      </c>
      <c r="AI1513">
        <v>1</v>
      </c>
      <c r="AJ1513">
        <v>1</v>
      </c>
      <c r="AK1513" t="s">
        <v>221</v>
      </c>
      <c r="AL1513">
        <v>0</v>
      </c>
    </row>
    <row r="1514" spans="1:38">
      <c r="A1514">
        <v>3288928</v>
      </c>
      <c r="B1514" t="s">
        <v>5791</v>
      </c>
      <c r="C1514" t="s">
        <v>20</v>
      </c>
      <c r="D1514" t="s">
        <v>85</v>
      </c>
      <c r="E1514">
        <v>2011</v>
      </c>
      <c r="F1514">
        <v>8</v>
      </c>
      <c r="G1514">
        <v>23</v>
      </c>
      <c r="H1514" t="s">
        <v>86</v>
      </c>
      <c r="I1514" t="s">
        <v>16</v>
      </c>
      <c r="J1514" t="s">
        <v>16</v>
      </c>
      <c r="K1514" t="s">
        <v>16</v>
      </c>
      <c r="L1514" t="s">
        <v>86</v>
      </c>
      <c r="M1514" t="s">
        <v>88</v>
      </c>
      <c r="N1514" s="50">
        <v>40848769</v>
      </c>
      <c r="O1514" s="51">
        <v>2334676</v>
      </c>
      <c r="P1514" t="s">
        <v>5792</v>
      </c>
      <c r="Q1514" t="s">
        <v>5793</v>
      </c>
      <c r="R1514" t="s">
        <v>780</v>
      </c>
      <c r="S1514" s="49" t="str">
        <f>CONCATENATE(Tabla_Datos[[#This Row],[Nombre_Cliente]]," ",Tabla_Datos[[#This Row],[ApellidoPaterno_Cliente]]," ",Tabla_Datos[[#This Row],[ApellidoMaterno_Cliente]])</f>
        <v>MARILU DEYSI BARTUREN SANCHEZ</v>
      </c>
      <c r="T1514" s="53">
        <f>DATE(Tabla_Datos[[#This Row],[tAnio]],Tabla_Datos[[#This Row],[tMes]],Tabla_Datos[[#This Row],[tDia]])</f>
        <v>40778</v>
      </c>
      <c r="U1514" s="53" t="str">
        <f>IF(Tabla_Datos[[#This Row],[cProvincia]]="LIMA","LIMA","PROVINCIA")</f>
        <v>LIMA</v>
      </c>
      <c r="V1514" s="53" t="str">
        <f>MID(Tabla_Datos[[#This Row],[pTelefono]],1,SEARCH("-",Tabla_Datos[[#This Row],[pTelefono]],1)-1)</f>
        <v>1</v>
      </c>
      <c r="W1514" s="53" t="str">
        <f>MID(Tabla_Datos[[#This Row],[pTelefono]],SEARCH("-",Tabla_Datos[[#This Row],[pTelefono]],1)+1,LEN(Tabla_Datos[[#This Row],[pTelefono]]))</f>
        <v>991558906</v>
      </c>
      <c r="X1514" s="53" t="str">
        <f>CONCATENATE(Tabla_Datos[[#This Row],[TipUrb]]," ",Tabla_Datos[[#This Row],[Calle]]," ",Tabla_Datos[[#This Row],[NumCalle]])</f>
        <v>- CHINCHA 176</v>
      </c>
      <c r="Y1514" t="s">
        <v>92</v>
      </c>
      <c r="Z1514" t="s">
        <v>122</v>
      </c>
      <c r="AA1514" t="s">
        <v>123</v>
      </c>
      <c r="AB1514" t="s">
        <v>95</v>
      </c>
      <c r="AC1514">
        <v>104</v>
      </c>
      <c r="AD1514" t="s">
        <v>109</v>
      </c>
      <c r="AE1514" t="s">
        <v>95</v>
      </c>
      <c r="AF1514" t="s">
        <v>95</v>
      </c>
      <c r="AG1514" s="51">
        <v>9664775</v>
      </c>
      <c r="AH1514" t="s">
        <v>95</v>
      </c>
      <c r="AI1514">
        <v>1</v>
      </c>
      <c r="AJ1514">
        <v>1</v>
      </c>
      <c r="AK1514" t="s">
        <v>760</v>
      </c>
      <c r="AL1514">
        <v>176</v>
      </c>
    </row>
    <row r="1515" spans="1:38">
      <c r="A1515">
        <v>3288991</v>
      </c>
      <c r="B1515" t="s">
        <v>5794</v>
      </c>
      <c r="C1515" t="s">
        <v>19</v>
      </c>
      <c r="D1515" t="s">
        <v>85</v>
      </c>
      <c r="E1515">
        <v>2011</v>
      </c>
      <c r="F1515">
        <v>8</v>
      </c>
      <c r="G1515">
        <v>23</v>
      </c>
      <c r="H1515" t="s">
        <v>144</v>
      </c>
      <c r="I1515" t="s">
        <v>16</v>
      </c>
      <c r="J1515" t="s">
        <v>16</v>
      </c>
      <c r="K1515" t="s">
        <v>1332</v>
      </c>
      <c r="L1515" t="s">
        <v>144</v>
      </c>
      <c r="M1515" t="s">
        <v>88</v>
      </c>
      <c r="O1515" s="51">
        <v>2334726</v>
      </c>
      <c r="P1515" t="s">
        <v>5795</v>
      </c>
      <c r="Q1515" t="s">
        <v>95</v>
      </c>
      <c r="R1515" t="s">
        <v>95</v>
      </c>
      <c r="S1515" s="49" t="str">
        <f>CONCATENATE(Tabla_Datos[[#This Row],[Nombre_Cliente]]," ",Tabla_Datos[[#This Row],[ApellidoPaterno_Cliente]]," ",Tabla_Datos[[#This Row],[ApellidoMaterno_Cliente]])</f>
        <v xml:space="preserve">JOSE SIXTO MARTINEZ     </v>
      </c>
      <c r="T1515" s="53">
        <f>DATE(Tabla_Datos[[#This Row],[tAnio]],Tabla_Datos[[#This Row],[tMes]],Tabla_Datos[[#This Row],[tDia]])</f>
        <v>40778</v>
      </c>
      <c r="U1515" s="53" t="str">
        <f>IF(Tabla_Datos[[#This Row],[cProvincia]]="LIMA","LIMA","PROVINCIA")</f>
        <v>LIMA</v>
      </c>
      <c r="V1515" s="53" t="str">
        <f>MID(Tabla_Datos[[#This Row],[pTelefono]],1,SEARCH("-",Tabla_Datos[[#This Row],[pTelefono]],1)-1)</f>
        <v>1</v>
      </c>
      <c r="W1515" s="53" t="str">
        <f>MID(Tabla_Datos[[#This Row],[pTelefono]],SEARCH("-",Tabla_Datos[[#This Row],[pTelefono]],1)+1,LEN(Tabla_Datos[[#This Row],[pTelefono]]))</f>
        <v>14515516</v>
      </c>
      <c r="X1515" s="53" t="str">
        <f>CONCATENATE(Tabla_Datos[[#This Row],[TipUrb]]," ",Tabla_Datos[[#This Row],[Calle]]," ",Tabla_Datos[[#This Row],[NumCalle]])</f>
        <v>UR LAS AVESTRUCES 119</v>
      </c>
      <c r="Y1515" t="s">
        <v>92</v>
      </c>
      <c r="Z1515" t="s">
        <v>196</v>
      </c>
      <c r="AA1515" t="s">
        <v>197</v>
      </c>
      <c r="AB1515" t="s">
        <v>95</v>
      </c>
      <c r="AC1515" t="s">
        <v>413</v>
      </c>
      <c r="AD1515" t="s">
        <v>161</v>
      </c>
      <c r="AE1515" t="s">
        <v>95</v>
      </c>
      <c r="AF1515" t="s">
        <v>95</v>
      </c>
      <c r="AG1515" s="51" t="s">
        <v>95</v>
      </c>
      <c r="AH1515">
        <v>1025432215</v>
      </c>
      <c r="AI1515">
        <v>1</v>
      </c>
      <c r="AJ1515">
        <v>1</v>
      </c>
      <c r="AK1515" t="s">
        <v>5796</v>
      </c>
      <c r="AL1515">
        <v>119</v>
      </c>
    </row>
    <row r="1516" spans="1:38">
      <c r="A1516">
        <v>3291384</v>
      </c>
      <c r="B1516" t="s">
        <v>5797</v>
      </c>
      <c r="C1516" t="s">
        <v>20</v>
      </c>
      <c r="D1516" t="s">
        <v>85</v>
      </c>
      <c r="E1516">
        <v>2011</v>
      </c>
      <c r="F1516">
        <v>8</v>
      </c>
      <c r="G1516">
        <v>23</v>
      </c>
      <c r="H1516" t="s">
        <v>86</v>
      </c>
      <c r="I1516" t="s">
        <v>16</v>
      </c>
      <c r="J1516" t="s">
        <v>16</v>
      </c>
      <c r="K1516" t="s">
        <v>165</v>
      </c>
      <c r="L1516" t="s">
        <v>86</v>
      </c>
      <c r="M1516" t="s">
        <v>88</v>
      </c>
      <c r="N1516" s="50">
        <v>9732899</v>
      </c>
      <c r="O1516" s="51">
        <v>2336099</v>
      </c>
      <c r="P1516" t="s">
        <v>5798</v>
      </c>
      <c r="Q1516" t="s">
        <v>564</v>
      </c>
      <c r="R1516" t="s">
        <v>238</v>
      </c>
      <c r="S1516" s="49" t="str">
        <f>CONCATENATE(Tabla_Datos[[#This Row],[Nombre_Cliente]]," ",Tabla_Datos[[#This Row],[ApellidoPaterno_Cliente]]," ",Tabla_Datos[[#This Row],[ApellidoMaterno_Cliente]])</f>
        <v>PAOLA YOHANNA GARCIA HUAMAN</v>
      </c>
      <c r="T1516" s="53">
        <f>DATE(Tabla_Datos[[#This Row],[tAnio]],Tabla_Datos[[#This Row],[tMes]],Tabla_Datos[[#This Row],[tDia]])</f>
        <v>40778</v>
      </c>
      <c r="U1516" s="53" t="str">
        <f>IF(Tabla_Datos[[#This Row],[cProvincia]]="LIMA","LIMA","PROVINCIA")</f>
        <v>LIMA</v>
      </c>
      <c r="V1516" s="53" t="str">
        <f>MID(Tabla_Datos[[#This Row],[pTelefono]],1,SEARCH("-",Tabla_Datos[[#This Row],[pTelefono]],1)-1)</f>
        <v>1</v>
      </c>
      <c r="W1516" s="53" t="str">
        <f>MID(Tabla_Datos[[#This Row],[pTelefono]],SEARCH("-",Tabla_Datos[[#This Row],[pTelefono]],1)+1,LEN(Tabla_Datos[[#This Row],[pTelefono]]))</f>
        <v>996894268</v>
      </c>
      <c r="X1516" s="53" t="str">
        <f>CONCATENATE(Tabla_Datos[[#This Row],[TipUrb]]," ",Tabla_Datos[[#This Row],[Calle]]," ",Tabla_Datos[[#This Row],[NumCalle]])</f>
        <v>UR . 0</v>
      </c>
      <c r="Y1516" t="s">
        <v>92</v>
      </c>
      <c r="Z1516" t="s">
        <v>122</v>
      </c>
      <c r="AA1516" t="s">
        <v>123</v>
      </c>
      <c r="AB1516" t="s">
        <v>95</v>
      </c>
      <c r="AC1516" t="s">
        <v>95</v>
      </c>
      <c r="AD1516" t="s">
        <v>161</v>
      </c>
      <c r="AE1516" t="s">
        <v>474</v>
      </c>
      <c r="AF1516" t="s">
        <v>5799</v>
      </c>
      <c r="AG1516" s="51">
        <v>42583798</v>
      </c>
      <c r="AH1516" t="s">
        <v>95</v>
      </c>
      <c r="AI1516">
        <v>1</v>
      </c>
      <c r="AJ1516">
        <v>1</v>
      </c>
      <c r="AK1516" t="s">
        <v>221</v>
      </c>
      <c r="AL1516">
        <v>0</v>
      </c>
    </row>
    <row r="1517" spans="1:38">
      <c r="A1517">
        <v>3290103</v>
      </c>
      <c r="B1517" t="s">
        <v>5800</v>
      </c>
      <c r="C1517" t="s">
        <v>19</v>
      </c>
      <c r="D1517" t="s">
        <v>85</v>
      </c>
      <c r="E1517">
        <v>2011</v>
      </c>
      <c r="F1517">
        <v>8</v>
      </c>
      <c r="G1517">
        <v>23</v>
      </c>
      <c r="H1517" t="s">
        <v>86</v>
      </c>
      <c r="I1517" t="s">
        <v>16</v>
      </c>
      <c r="J1517" t="s">
        <v>16</v>
      </c>
      <c r="K1517" t="s">
        <v>157</v>
      </c>
      <c r="L1517" t="s">
        <v>86</v>
      </c>
      <c r="M1517" t="s">
        <v>88</v>
      </c>
      <c r="N1517" s="50">
        <v>41453942</v>
      </c>
      <c r="O1517" s="51">
        <v>2335287</v>
      </c>
      <c r="P1517" t="s">
        <v>5801</v>
      </c>
      <c r="Q1517" t="s">
        <v>441</v>
      </c>
      <c r="R1517" t="s">
        <v>801</v>
      </c>
      <c r="S1517" s="49" t="str">
        <f>CONCATENATE(Tabla_Datos[[#This Row],[Nombre_Cliente]]," ",Tabla_Datos[[#This Row],[ApellidoPaterno_Cliente]]," ",Tabla_Datos[[#This Row],[ApellidoMaterno_Cliente]])</f>
        <v>WILLIAMS CAMPOS GOMEZ</v>
      </c>
      <c r="T1517" s="53">
        <f>DATE(Tabla_Datos[[#This Row],[tAnio]],Tabla_Datos[[#This Row],[tMes]],Tabla_Datos[[#This Row],[tDia]])</f>
        <v>40778</v>
      </c>
      <c r="U1517" s="53" t="str">
        <f>IF(Tabla_Datos[[#This Row],[cProvincia]]="LIMA","LIMA","PROVINCIA")</f>
        <v>LIMA</v>
      </c>
      <c r="V1517" s="53" t="str">
        <f>MID(Tabla_Datos[[#This Row],[pTelefono]],1,SEARCH("-",Tabla_Datos[[#This Row],[pTelefono]],1)-1)</f>
        <v>1</v>
      </c>
      <c r="W1517" s="53" t="str">
        <f>MID(Tabla_Datos[[#This Row],[pTelefono]],SEARCH("-",Tabla_Datos[[#This Row],[pTelefono]],1)+1,LEN(Tabla_Datos[[#This Row],[pTelefono]]))</f>
        <v>15683030</v>
      </c>
      <c r="X1517" s="53" t="str">
        <f>CONCATENATE(Tabla_Datos[[#This Row],[TipUrb]]," ",Tabla_Datos[[#This Row],[Calle]]," ",Tabla_Datos[[#This Row],[NumCalle]])</f>
        <v>UR GRANDA JOSE 3759</v>
      </c>
      <c r="Y1517" t="s">
        <v>92</v>
      </c>
      <c r="Z1517" t="s">
        <v>122</v>
      </c>
      <c r="AA1517" t="s">
        <v>123</v>
      </c>
      <c r="AB1517" t="s">
        <v>95</v>
      </c>
      <c r="AC1517" t="s">
        <v>95</v>
      </c>
      <c r="AD1517" t="s">
        <v>161</v>
      </c>
      <c r="AE1517" t="s">
        <v>95</v>
      </c>
      <c r="AF1517" t="s">
        <v>95</v>
      </c>
      <c r="AG1517" s="51">
        <v>8481582</v>
      </c>
      <c r="AH1517" t="s">
        <v>95</v>
      </c>
      <c r="AI1517">
        <v>1</v>
      </c>
      <c r="AJ1517">
        <v>1</v>
      </c>
      <c r="AK1517" t="s">
        <v>5802</v>
      </c>
      <c r="AL1517">
        <v>3759</v>
      </c>
    </row>
    <row r="1518" spans="1:38">
      <c r="A1518">
        <v>3291327</v>
      </c>
      <c r="B1518" t="s">
        <v>5803</v>
      </c>
      <c r="C1518" t="s">
        <v>19</v>
      </c>
      <c r="D1518" t="s">
        <v>143</v>
      </c>
      <c r="E1518">
        <v>2011</v>
      </c>
      <c r="F1518">
        <v>8</v>
      </c>
      <c r="G1518">
        <v>23</v>
      </c>
      <c r="H1518" t="s">
        <v>86</v>
      </c>
      <c r="I1518" t="s">
        <v>514</v>
      </c>
      <c r="J1518" t="s">
        <v>514</v>
      </c>
      <c r="K1518" t="s">
        <v>514</v>
      </c>
      <c r="L1518" t="s">
        <v>86</v>
      </c>
      <c r="M1518" t="s">
        <v>133</v>
      </c>
      <c r="N1518" s="50">
        <v>44340112</v>
      </c>
      <c r="O1518" s="51">
        <v>2336050</v>
      </c>
      <c r="P1518" t="s">
        <v>5804</v>
      </c>
      <c r="Q1518" t="s">
        <v>310</v>
      </c>
      <c r="R1518" t="s">
        <v>629</v>
      </c>
      <c r="S1518" s="49" t="str">
        <f>CONCATENATE(Tabla_Datos[[#This Row],[Nombre_Cliente]]," ",Tabla_Datos[[#This Row],[ApellidoPaterno_Cliente]]," ",Tabla_Datos[[#This Row],[ApellidoMaterno_Cliente]])</f>
        <v>LEONCIO MORALES HERRERA</v>
      </c>
      <c r="T1518" s="53">
        <f>DATE(Tabla_Datos[[#This Row],[tAnio]],Tabla_Datos[[#This Row],[tMes]],Tabla_Datos[[#This Row],[tDia]])</f>
        <v>40778</v>
      </c>
      <c r="U1518" s="53" t="str">
        <f>IF(Tabla_Datos[[#This Row],[cProvincia]]="LIMA","LIMA","PROVINCIA")</f>
        <v>PROVINCIA</v>
      </c>
      <c r="V1518" s="53" t="str">
        <f>MID(Tabla_Datos[[#This Row],[pTelefono]],1,SEARCH("-",Tabla_Datos[[#This Row],[pTelefono]],1)-1)</f>
        <v>76</v>
      </c>
      <c r="W1518" s="53" t="str">
        <f>MID(Tabla_Datos[[#This Row],[pTelefono]],SEARCH("-",Tabla_Datos[[#This Row],[pTelefono]],1)+1,LEN(Tabla_Datos[[#This Row],[pTelefono]]))</f>
        <v>976880905</v>
      </c>
      <c r="X1518" s="53" t="str">
        <f>CONCATENATE(Tabla_Datos[[#This Row],[TipUrb]]," ",Tabla_Datos[[#This Row],[Calle]]," ",Tabla_Datos[[#This Row],[NumCalle]])</f>
        <v xml:space="preserve">  DIEGO FERRE 470</v>
      </c>
      <c r="Y1518" t="s">
        <v>517</v>
      </c>
      <c r="Z1518" t="s">
        <v>152</v>
      </c>
      <c r="AA1518" t="s">
        <v>153</v>
      </c>
      <c r="AB1518" t="s">
        <v>95</v>
      </c>
      <c r="AC1518" t="s">
        <v>95</v>
      </c>
      <c r="AD1518" t="s">
        <v>95</v>
      </c>
      <c r="AE1518" t="s">
        <v>95</v>
      </c>
      <c r="AF1518" t="s">
        <v>95</v>
      </c>
      <c r="AG1518" s="51">
        <v>4057909</v>
      </c>
      <c r="AH1518" t="s">
        <v>95</v>
      </c>
      <c r="AI1518">
        <v>1</v>
      </c>
      <c r="AJ1518">
        <v>1</v>
      </c>
      <c r="AK1518" t="s">
        <v>1788</v>
      </c>
      <c r="AL1518">
        <v>470</v>
      </c>
    </row>
    <row r="1519" spans="1:38">
      <c r="A1519">
        <v>3292832</v>
      </c>
      <c r="B1519" t="s">
        <v>5805</v>
      </c>
      <c r="C1519" t="s">
        <v>18</v>
      </c>
      <c r="D1519" t="s">
        <v>156</v>
      </c>
      <c r="E1519">
        <v>2011</v>
      </c>
      <c r="F1519">
        <v>8</v>
      </c>
      <c r="G1519">
        <v>23</v>
      </c>
      <c r="H1519" t="s">
        <v>86</v>
      </c>
      <c r="I1519" t="s">
        <v>202</v>
      </c>
      <c r="J1519" t="s">
        <v>203</v>
      </c>
      <c r="K1519" t="s">
        <v>204</v>
      </c>
      <c r="L1519" t="s">
        <v>86</v>
      </c>
      <c r="M1519" t="s">
        <v>133</v>
      </c>
      <c r="N1519" s="50">
        <v>99999999</v>
      </c>
      <c r="O1519" s="51">
        <v>2337109</v>
      </c>
      <c r="P1519" t="s">
        <v>5806</v>
      </c>
      <c r="Q1519" t="s">
        <v>5807</v>
      </c>
      <c r="R1519" t="s">
        <v>1162</v>
      </c>
      <c r="S1519" s="49" t="str">
        <f>CONCATENATE(Tabla_Datos[[#This Row],[Nombre_Cliente]]," ",Tabla_Datos[[#This Row],[ApellidoPaterno_Cliente]]," ",Tabla_Datos[[#This Row],[ApellidoMaterno_Cliente]])</f>
        <v xml:space="preserve">ALEXANDER  CHUQUILIN   ROJAS  </v>
      </c>
      <c r="T1519" s="53">
        <f>DATE(Tabla_Datos[[#This Row],[tAnio]],Tabla_Datos[[#This Row],[tMes]],Tabla_Datos[[#This Row],[tDia]])</f>
        <v>40778</v>
      </c>
      <c r="U1519" s="53" t="str">
        <f>IF(Tabla_Datos[[#This Row],[cProvincia]]="LIMA","LIMA","PROVINCIA")</f>
        <v>PROVINCIA</v>
      </c>
      <c r="V1519" s="53" t="str">
        <f>MID(Tabla_Datos[[#This Row],[pTelefono]],1,SEARCH("-",Tabla_Datos[[#This Row],[pTelefono]],1)-1)</f>
        <v>1</v>
      </c>
      <c r="W1519" s="53" t="str">
        <f>MID(Tabla_Datos[[#This Row],[pTelefono]],SEARCH("-",Tabla_Datos[[#This Row],[pTelefono]],1)+1,LEN(Tabla_Datos[[#This Row],[pTelefono]]))</f>
        <v>979050384</v>
      </c>
      <c r="X1519" s="53" t="str">
        <f>CONCATENATE(Tabla_Datos[[#This Row],[TipUrb]]," ",Tabla_Datos[[#This Row],[Calle]]," ",Tabla_Datos[[#This Row],[NumCalle]])</f>
        <v>PJ MEXICO 2755</v>
      </c>
      <c r="Y1519" t="s">
        <v>208</v>
      </c>
      <c r="Z1519" t="s">
        <v>93</v>
      </c>
      <c r="AA1519" t="s">
        <v>94</v>
      </c>
      <c r="AB1519">
        <v>2</v>
      </c>
      <c r="AC1519" t="s">
        <v>95</v>
      </c>
      <c r="AD1519" t="s">
        <v>429</v>
      </c>
      <c r="AE1519" t="s">
        <v>95</v>
      </c>
      <c r="AG1519" s="51">
        <v>44909262</v>
      </c>
      <c r="AI1519">
        <v>26</v>
      </c>
      <c r="AJ1519">
        <v>26</v>
      </c>
      <c r="AK1519" t="s">
        <v>1181</v>
      </c>
      <c r="AL1519">
        <v>2755</v>
      </c>
    </row>
    <row r="1520" spans="1:38">
      <c r="A1520">
        <v>3293330</v>
      </c>
      <c r="B1520" t="s">
        <v>5808</v>
      </c>
      <c r="C1520" t="s">
        <v>18</v>
      </c>
      <c r="D1520" t="s">
        <v>156</v>
      </c>
      <c r="E1520">
        <v>2011</v>
      </c>
      <c r="F1520">
        <v>8</v>
      </c>
      <c r="G1520">
        <v>23</v>
      </c>
      <c r="H1520" t="s">
        <v>86</v>
      </c>
      <c r="I1520" t="s">
        <v>16</v>
      </c>
      <c r="J1520" t="s">
        <v>16</v>
      </c>
      <c r="K1520" t="s">
        <v>126</v>
      </c>
      <c r="L1520" t="s">
        <v>86</v>
      </c>
      <c r="M1520" t="s">
        <v>88</v>
      </c>
      <c r="N1520" s="50">
        <v>99999999</v>
      </c>
      <c r="O1520" s="51">
        <v>2337547</v>
      </c>
      <c r="P1520" t="s">
        <v>5809</v>
      </c>
      <c r="Q1520" t="s">
        <v>5810</v>
      </c>
      <c r="R1520" t="s">
        <v>2018</v>
      </c>
      <c r="S1520" s="49" t="str">
        <f>CONCATENATE(Tabla_Datos[[#This Row],[Nombre_Cliente]]," ",Tabla_Datos[[#This Row],[ApellidoPaterno_Cliente]]," ",Tabla_Datos[[#This Row],[ApellidoMaterno_Cliente]])</f>
        <v>PAOLA VERONICA  PINO   CARRILLO</v>
      </c>
      <c r="T1520" s="53">
        <f>DATE(Tabla_Datos[[#This Row],[tAnio]],Tabla_Datos[[#This Row],[tMes]],Tabla_Datos[[#This Row],[tDia]])</f>
        <v>40778</v>
      </c>
      <c r="U1520" s="53" t="str">
        <f>IF(Tabla_Datos[[#This Row],[cProvincia]]="LIMA","LIMA","PROVINCIA")</f>
        <v>LIMA</v>
      </c>
      <c r="V1520" s="53" t="str">
        <f>MID(Tabla_Datos[[#This Row],[pTelefono]],1,SEARCH("-",Tabla_Datos[[#This Row],[pTelefono]],1)-1)</f>
        <v>1</v>
      </c>
      <c r="W1520" s="53" t="str">
        <f>MID(Tabla_Datos[[#This Row],[pTelefono]],SEARCH("-",Tabla_Datos[[#This Row],[pTelefono]],1)+1,LEN(Tabla_Datos[[#This Row],[pTelefono]]))</f>
        <v>5931645</v>
      </c>
      <c r="X1520" s="53" t="str">
        <f>CONCATENATE(Tabla_Datos[[#This Row],[TipUrb]]," ",Tabla_Datos[[#This Row],[Calle]]," ",Tabla_Datos[[#This Row],[NumCalle]])</f>
        <v>UR LAS ORQUIDIAS 0</v>
      </c>
      <c r="Y1520" t="s">
        <v>92</v>
      </c>
      <c r="Z1520" t="s">
        <v>93</v>
      </c>
      <c r="AA1520" t="s">
        <v>94</v>
      </c>
      <c r="AB1520">
        <v>1</v>
      </c>
      <c r="AC1520" t="s">
        <v>95</v>
      </c>
      <c r="AD1520" t="s">
        <v>161</v>
      </c>
      <c r="AE1520" t="s">
        <v>897</v>
      </c>
      <c r="AF1520">
        <v>4</v>
      </c>
      <c r="AG1520" s="51">
        <v>72404194</v>
      </c>
      <c r="AI1520">
        <v>26</v>
      </c>
      <c r="AJ1520">
        <v>26</v>
      </c>
      <c r="AK1520" t="s">
        <v>5811</v>
      </c>
      <c r="AL1520">
        <v>0</v>
      </c>
    </row>
    <row r="1521" spans="1:38">
      <c r="A1521">
        <v>3290304</v>
      </c>
      <c r="B1521" t="s">
        <v>5812</v>
      </c>
      <c r="C1521" t="s">
        <v>19</v>
      </c>
      <c r="D1521" t="s">
        <v>143</v>
      </c>
      <c r="E1521">
        <v>2011</v>
      </c>
      <c r="F1521">
        <v>8</v>
      </c>
      <c r="G1521">
        <v>23</v>
      </c>
      <c r="H1521" t="s">
        <v>86</v>
      </c>
      <c r="I1521" t="s">
        <v>202</v>
      </c>
      <c r="J1521" t="s">
        <v>203</v>
      </c>
      <c r="K1521" t="s">
        <v>177</v>
      </c>
      <c r="L1521" t="s">
        <v>86</v>
      </c>
      <c r="M1521" t="s">
        <v>133</v>
      </c>
      <c r="N1521" s="50">
        <v>3680004</v>
      </c>
      <c r="O1521" s="51">
        <v>2335439</v>
      </c>
      <c r="P1521" t="s">
        <v>5813</v>
      </c>
      <c r="Q1521" t="s">
        <v>4753</v>
      </c>
      <c r="R1521" t="s">
        <v>5814</v>
      </c>
      <c r="S1521" s="49" t="str">
        <f>CONCATENATE(Tabla_Datos[[#This Row],[Nombre_Cliente]]," ",Tabla_Datos[[#This Row],[ApellidoPaterno_Cliente]]," ",Tabla_Datos[[#This Row],[ApellidoMaterno_Cliente]])</f>
        <v>ADRIAN DEIVY VILLALOBOS BARRIOS</v>
      </c>
      <c r="T1521" s="53">
        <f>DATE(Tabla_Datos[[#This Row],[tAnio]],Tabla_Datos[[#This Row],[tMes]],Tabla_Datos[[#This Row],[tDia]])</f>
        <v>40778</v>
      </c>
      <c r="U1521" s="53" t="str">
        <f>IF(Tabla_Datos[[#This Row],[cProvincia]]="LIMA","LIMA","PROVINCIA")</f>
        <v>PROVINCIA</v>
      </c>
      <c r="V1521" s="53" t="str">
        <f>MID(Tabla_Datos[[#This Row],[pTelefono]],1,SEARCH("-",Tabla_Datos[[#This Row],[pTelefono]],1)-1)</f>
        <v>74</v>
      </c>
      <c r="W1521" s="53" t="str">
        <f>MID(Tabla_Datos[[#This Row],[pTelefono]],SEARCH("-",Tabla_Datos[[#This Row],[pTelefono]],1)+1,LEN(Tabla_Datos[[#This Row],[pTelefono]]))</f>
        <v>981802371</v>
      </c>
      <c r="X1521" s="53" t="str">
        <f>CONCATENATE(Tabla_Datos[[#This Row],[TipUrb]]," ",Tabla_Datos[[#This Row],[Calle]]," ",Tabla_Datos[[#This Row],[NumCalle]])</f>
        <v>- INCA ROCA 680</v>
      </c>
      <c r="Y1521" t="s">
        <v>208</v>
      </c>
      <c r="Z1521" t="s">
        <v>152</v>
      </c>
      <c r="AA1521" t="s">
        <v>153</v>
      </c>
      <c r="AB1521" t="s">
        <v>95</v>
      </c>
      <c r="AC1521">
        <v>1</v>
      </c>
      <c r="AD1521" t="s">
        <v>109</v>
      </c>
      <c r="AE1521" t="s">
        <v>95</v>
      </c>
      <c r="AF1521" t="s">
        <v>95</v>
      </c>
      <c r="AG1521" s="51">
        <v>45709247</v>
      </c>
      <c r="AH1521" t="s">
        <v>95</v>
      </c>
      <c r="AI1521">
        <v>1</v>
      </c>
      <c r="AJ1521">
        <v>1</v>
      </c>
      <c r="AK1521" t="s">
        <v>1904</v>
      </c>
      <c r="AL1521">
        <v>680</v>
      </c>
    </row>
    <row r="1522" spans="1:38">
      <c r="A1522">
        <v>3289859</v>
      </c>
      <c r="B1522" t="s">
        <v>5815</v>
      </c>
      <c r="C1522" t="s">
        <v>19</v>
      </c>
      <c r="D1522" t="s">
        <v>85</v>
      </c>
      <c r="E1522">
        <v>2011</v>
      </c>
      <c r="F1522">
        <v>8</v>
      </c>
      <c r="G1522">
        <v>23</v>
      </c>
      <c r="H1522" t="s">
        <v>86</v>
      </c>
      <c r="I1522" t="s">
        <v>16</v>
      </c>
      <c r="J1522" t="s">
        <v>16</v>
      </c>
      <c r="K1522" t="s">
        <v>236</v>
      </c>
      <c r="L1522" t="s">
        <v>86</v>
      </c>
      <c r="M1522" t="s">
        <v>88</v>
      </c>
      <c r="N1522" s="50">
        <v>8715391</v>
      </c>
      <c r="O1522" s="51">
        <v>2335129</v>
      </c>
      <c r="P1522" t="s">
        <v>5816</v>
      </c>
      <c r="Q1522" t="s">
        <v>5817</v>
      </c>
      <c r="R1522" t="s">
        <v>2789</v>
      </c>
      <c r="S1522" s="49" t="str">
        <f>CONCATENATE(Tabla_Datos[[#This Row],[Nombre_Cliente]]," ",Tabla_Datos[[#This Row],[ApellidoPaterno_Cliente]]," ",Tabla_Datos[[#This Row],[ApellidoMaterno_Cliente]])</f>
        <v>MARIA FERNANDA MERINO JUAREZ</v>
      </c>
      <c r="T1522" s="53">
        <f>DATE(Tabla_Datos[[#This Row],[tAnio]],Tabla_Datos[[#This Row],[tMes]],Tabla_Datos[[#This Row],[tDia]])</f>
        <v>40778</v>
      </c>
      <c r="U1522" s="53" t="str">
        <f>IF(Tabla_Datos[[#This Row],[cProvincia]]="LIMA","LIMA","PROVINCIA")</f>
        <v>LIMA</v>
      </c>
      <c r="V1522" s="53" t="str">
        <f>MID(Tabla_Datos[[#This Row],[pTelefono]],1,SEARCH("-",Tabla_Datos[[#This Row],[pTelefono]],1)-1)</f>
        <v>1</v>
      </c>
      <c r="W1522" s="53" t="str">
        <f>MID(Tabla_Datos[[#This Row],[pTelefono]],SEARCH("-",Tabla_Datos[[#This Row],[pTelefono]],1)+1,LEN(Tabla_Datos[[#This Row],[pTelefono]]))</f>
        <v>994677291</v>
      </c>
      <c r="X1522" s="53" t="str">
        <f>CONCATENATE(Tabla_Datos[[#This Row],[TipUrb]]," ",Tabla_Datos[[#This Row],[Calle]]," ",Tabla_Datos[[#This Row],[NumCalle]])</f>
        <v>- PAUL HARRIS 575</v>
      </c>
      <c r="Y1522" t="s">
        <v>92</v>
      </c>
      <c r="Z1522" t="s">
        <v>196</v>
      </c>
      <c r="AA1522" t="s">
        <v>197</v>
      </c>
      <c r="AB1522" t="s">
        <v>95</v>
      </c>
      <c r="AC1522">
        <v>503</v>
      </c>
      <c r="AD1522" t="s">
        <v>109</v>
      </c>
      <c r="AE1522" t="s">
        <v>95</v>
      </c>
      <c r="AF1522" t="s">
        <v>95</v>
      </c>
      <c r="AG1522" s="51" t="s">
        <v>95</v>
      </c>
      <c r="AH1522">
        <v>32511</v>
      </c>
      <c r="AI1522">
        <v>1</v>
      </c>
      <c r="AJ1522">
        <v>1</v>
      </c>
      <c r="AK1522" t="s">
        <v>5818</v>
      </c>
      <c r="AL1522">
        <v>575</v>
      </c>
    </row>
    <row r="1523" spans="1:38">
      <c r="A1523">
        <v>3288708</v>
      </c>
      <c r="B1523" t="s">
        <v>5819</v>
      </c>
      <c r="C1523" t="s">
        <v>19</v>
      </c>
      <c r="D1523" t="s">
        <v>143</v>
      </c>
      <c r="E1523">
        <v>2011</v>
      </c>
      <c r="F1523">
        <v>8</v>
      </c>
      <c r="G1523">
        <v>23</v>
      </c>
      <c r="H1523" t="s">
        <v>144</v>
      </c>
      <c r="I1523" t="s">
        <v>16</v>
      </c>
      <c r="J1523" t="s">
        <v>16</v>
      </c>
      <c r="K1523" t="s">
        <v>165</v>
      </c>
      <c r="L1523" t="s">
        <v>86</v>
      </c>
      <c r="M1523" t="s">
        <v>88</v>
      </c>
      <c r="N1523" s="50">
        <v>80229455</v>
      </c>
      <c r="O1523" s="51">
        <v>2334464</v>
      </c>
      <c r="P1523" t="s">
        <v>5820</v>
      </c>
      <c r="Q1523" t="s">
        <v>412</v>
      </c>
      <c r="R1523" t="s">
        <v>5821</v>
      </c>
      <c r="S1523" s="49" t="str">
        <f>CONCATENATE(Tabla_Datos[[#This Row],[Nombre_Cliente]]," ",Tabla_Datos[[#This Row],[ApellidoPaterno_Cliente]]," ",Tabla_Datos[[#This Row],[ApellidoMaterno_Cliente]])</f>
        <v>PATRICIA ELENA GONZALES MELLIZO</v>
      </c>
      <c r="T1523" s="53">
        <f>DATE(Tabla_Datos[[#This Row],[tAnio]],Tabla_Datos[[#This Row],[tMes]],Tabla_Datos[[#This Row],[tDia]])</f>
        <v>40778</v>
      </c>
      <c r="U1523" s="53" t="str">
        <f>IF(Tabla_Datos[[#This Row],[cProvincia]]="LIMA","LIMA","PROVINCIA")</f>
        <v>LIMA</v>
      </c>
      <c r="V1523" s="53" t="str">
        <f>MID(Tabla_Datos[[#This Row],[pTelefono]],1,SEARCH("-",Tabla_Datos[[#This Row],[pTelefono]],1)-1)</f>
        <v>1</v>
      </c>
      <c r="W1523" s="53" t="str">
        <f>MID(Tabla_Datos[[#This Row],[pTelefono]],SEARCH("-",Tabla_Datos[[#This Row],[pTelefono]],1)+1,LEN(Tabla_Datos[[#This Row],[pTelefono]]))</f>
        <v>993196220</v>
      </c>
      <c r="X1523" s="53" t="str">
        <f>CONCATENATE(Tabla_Datos[[#This Row],[TipUrb]]," ",Tabla_Datos[[#This Row],[Calle]]," ",Tabla_Datos[[#This Row],[NumCalle]])</f>
        <v xml:space="preserve">  COLMENA 919</v>
      </c>
      <c r="Y1523" t="s">
        <v>92</v>
      </c>
      <c r="Z1523" t="s">
        <v>152</v>
      </c>
      <c r="AA1523" t="s">
        <v>153</v>
      </c>
      <c r="AB1523" t="s">
        <v>95</v>
      </c>
      <c r="AC1523" t="s">
        <v>95</v>
      </c>
      <c r="AD1523" t="s">
        <v>95</v>
      </c>
      <c r="AE1523" t="s">
        <v>95</v>
      </c>
      <c r="AF1523" t="s">
        <v>95</v>
      </c>
      <c r="AG1523" s="51">
        <v>9963422</v>
      </c>
      <c r="AH1523" t="s">
        <v>95</v>
      </c>
      <c r="AI1523">
        <v>1</v>
      </c>
      <c r="AJ1523">
        <v>1</v>
      </c>
      <c r="AK1523" t="s">
        <v>423</v>
      </c>
      <c r="AL1523">
        <v>919</v>
      </c>
    </row>
    <row r="1524" spans="1:38">
      <c r="A1524">
        <v>3288252</v>
      </c>
      <c r="B1524" t="s">
        <v>5822</v>
      </c>
      <c r="C1524" t="s">
        <v>18</v>
      </c>
      <c r="D1524" t="s">
        <v>143</v>
      </c>
      <c r="E1524">
        <v>2011</v>
      </c>
      <c r="F1524">
        <v>8</v>
      </c>
      <c r="G1524">
        <v>23</v>
      </c>
      <c r="H1524" t="s">
        <v>86</v>
      </c>
      <c r="I1524" t="s">
        <v>141</v>
      </c>
      <c r="J1524" t="s">
        <v>5823</v>
      </c>
      <c r="K1524" t="s">
        <v>5824</v>
      </c>
      <c r="L1524" t="s">
        <v>86</v>
      </c>
      <c r="M1524" t="s">
        <v>294</v>
      </c>
      <c r="N1524" s="50">
        <v>40718572</v>
      </c>
      <c r="O1524" s="51">
        <v>2334045</v>
      </c>
      <c r="P1524" t="s">
        <v>5825</v>
      </c>
      <c r="Q1524" t="s">
        <v>1426</v>
      </c>
      <c r="R1524" t="s">
        <v>5826</v>
      </c>
      <c r="S1524" s="49" t="str">
        <f>CONCATENATE(Tabla_Datos[[#This Row],[Nombre_Cliente]]," ",Tabla_Datos[[#This Row],[ApellidoPaterno_Cliente]]," ",Tabla_Datos[[#This Row],[ApellidoMaterno_Cliente]])</f>
        <v xml:space="preserve">IVAN JHONY RAMOS  ASTOPILLO </v>
      </c>
      <c r="T1524" s="53">
        <f>DATE(Tabla_Datos[[#This Row],[tAnio]],Tabla_Datos[[#This Row],[tMes]],Tabla_Datos[[#This Row],[tDia]])</f>
        <v>40778</v>
      </c>
      <c r="U1524" s="53" t="str">
        <f>IF(Tabla_Datos[[#This Row],[cProvincia]]="LIMA","LIMA","PROVINCIA")</f>
        <v>PROVINCIA</v>
      </c>
      <c r="V1524" s="53" t="str">
        <f>MID(Tabla_Datos[[#This Row],[pTelefono]],1,SEARCH("-",Tabla_Datos[[#This Row],[pTelefono]],1)-1)</f>
        <v>1</v>
      </c>
      <c r="W1524" s="53" t="str">
        <f>MID(Tabla_Datos[[#This Row],[pTelefono]],SEARCH("-",Tabla_Datos[[#This Row],[pTelefono]],1)+1,LEN(Tabla_Datos[[#This Row],[pTelefono]]))</f>
        <v>996984938</v>
      </c>
      <c r="X1524" s="53" t="str">
        <f>CONCATENATE(Tabla_Datos[[#This Row],[TipUrb]]," ",Tabla_Datos[[#This Row],[Calle]]," ",Tabla_Datos[[#This Row],[NumCalle]])</f>
        <v>PO CASA 100</v>
      </c>
      <c r="Y1524" t="s">
        <v>525</v>
      </c>
      <c r="Z1524" t="s">
        <v>320</v>
      </c>
      <c r="AA1524" t="s">
        <v>321</v>
      </c>
      <c r="AB1524" t="s">
        <v>95</v>
      </c>
      <c r="AC1524" t="s">
        <v>95</v>
      </c>
      <c r="AD1524" t="s">
        <v>1658</v>
      </c>
      <c r="AE1524" t="s">
        <v>95</v>
      </c>
      <c r="AG1524" s="51">
        <v>43864656</v>
      </c>
      <c r="AI1524">
        <v>26</v>
      </c>
      <c r="AJ1524">
        <v>26</v>
      </c>
      <c r="AK1524" t="s">
        <v>5827</v>
      </c>
      <c r="AL1524">
        <v>100</v>
      </c>
    </row>
    <row r="1525" spans="1:38">
      <c r="A1525">
        <v>3291636</v>
      </c>
      <c r="B1525" t="s">
        <v>5828</v>
      </c>
      <c r="C1525" t="s">
        <v>19</v>
      </c>
      <c r="D1525" t="s">
        <v>143</v>
      </c>
      <c r="E1525">
        <v>2011</v>
      </c>
      <c r="F1525">
        <v>8</v>
      </c>
      <c r="G1525">
        <v>23</v>
      </c>
      <c r="H1525" t="s">
        <v>86</v>
      </c>
      <c r="I1525" t="s">
        <v>241</v>
      </c>
      <c r="J1525" t="s">
        <v>242</v>
      </c>
      <c r="K1525" t="s">
        <v>1099</v>
      </c>
      <c r="L1525" t="s">
        <v>86</v>
      </c>
      <c r="M1525" t="s">
        <v>148</v>
      </c>
      <c r="N1525" s="50">
        <v>7241019</v>
      </c>
      <c r="O1525" s="51">
        <v>2336319</v>
      </c>
      <c r="P1525" t="s">
        <v>5829</v>
      </c>
      <c r="Q1525" t="s">
        <v>2176</v>
      </c>
      <c r="R1525" t="s">
        <v>2513</v>
      </c>
      <c r="S1525" s="49" t="str">
        <f>CONCATENATE(Tabla_Datos[[#This Row],[Nombre_Cliente]]," ",Tabla_Datos[[#This Row],[ApellidoPaterno_Cliente]]," ",Tabla_Datos[[#This Row],[ApellidoMaterno_Cliente]])</f>
        <v>ALICIA BEATRIZ MANRIQUE SEGURA</v>
      </c>
      <c r="T1525" s="53">
        <f>DATE(Tabla_Datos[[#This Row],[tAnio]],Tabla_Datos[[#This Row],[tMes]],Tabla_Datos[[#This Row],[tDia]])</f>
        <v>40778</v>
      </c>
      <c r="U1525" s="53" t="str">
        <f>IF(Tabla_Datos[[#This Row],[cProvincia]]="LIMA","LIMA","PROVINCIA")</f>
        <v>PROVINCIA</v>
      </c>
      <c r="V1525" s="53" t="str">
        <f>MID(Tabla_Datos[[#This Row],[pTelefono]],1,SEARCH("-",Tabla_Datos[[#This Row],[pTelefono]],1)-1)</f>
        <v>44</v>
      </c>
      <c r="W1525" s="53" t="str">
        <f>MID(Tabla_Datos[[#This Row],[pTelefono]],SEARCH("-",Tabla_Datos[[#This Row],[pTelefono]],1)+1,LEN(Tabla_Datos[[#This Row],[pTelefono]]))</f>
        <v>948467893</v>
      </c>
      <c r="X1525" s="53" t="str">
        <f>CONCATENATE(Tabla_Datos[[#This Row],[TipUrb]]," ",Tabla_Datos[[#This Row],[Calle]]," ",Tabla_Datos[[#This Row],[NumCalle]])</f>
        <v>- . 0</v>
      </c>
      <c r="Y1525" t="s">
        <v>246</v>
      </c>
      <c r="Z1525" t="s">
        <v>152</v>
      </c>
      <c r="AA1525" t="s">
        <v>153</v>
      </c>
      <c r="AB1525" t="s">
        <v>95</v>
      </c>
      <c r="AC1525" t="s">
        <v>95</v>
      </c>
      <c r="AD1525" t="s">
        <v>109</v>
      </c>
      <c r="AE1525">
        <v>30</v>
      </c>
      <c r="AF1525">
        <v>40</v>
      </c>
      <c r="AG1525" s="51">
        <v>42412955</v>
      </c>
      <c r="AH1525" t="s">
        <v>95</v>
      </c>
      <c r="AI1525">
        <v>1</v>
      </c>
      <c r="AJ1525">
        <v>1</v>
      </c>
      <c r="AK1525" t="s">
        <v>221</v>
      </c>
      <c r="AL1525">
        <v>0</v>
      </c>
    </row>
    <row r="1526" spans="1:38">
      <c r="A1526">
        <v>3288600</v>
      </c>
      <c r="B1526" t="s">
        <v>5830</v>
      </c>
      <c r="C1526" t="s">
        <v>19</v>
      </c>
      <c r="D1526" t="s">
        <v>85</v>
      </c>
      <c r="E1526">
        <v>2011</v>
      </c>
      <c r="F1526">
        <v>8</v>
      </c>
      <c r="G1526">
        <v>23</v>
      </c>
      <c r="H1526" t="s">
        <v>86</v>
      </c>
      <c r="I1526" t="s">
        <v>16</v>
      </c>
      <c r="J1526" t="s">
        <v>16</v>
      </c>
      <c r="K1526" t="s">
        <v>1332</v>
      </c>
      <c r="L1526" t="s">
        <v>86</v>
      </c>
      <c r="M1526" t="s">
        <v>88</v>
      </c>
      <c r="N1526" s="50">
        <v>7687401</v>
      </c>
      <c r="O1526" s="51">
        <v>2334360</v>
      </c>
      <c r="P1526" t="s">
        <v>5831</v>
      </c>
      <c r="Q1526" t="s">
        <v>781</v>
      </c>
      <c r="R1526" t="s">
        <v>365</v>
      </c>
      <c r="S1526" s="49" t="str">
        <f>CONCATENATE(Tabla_Datos[[#This Row],[Nombre_Cliente]]," ",Tabla_Datos[[#This Row],[ApellidoPaterno_Cliente]]," ",Tabla_Datos[[#This Row],[ApellidoMaterno_Cliente]])</f>
        <v>MARIA ESTELA ROJAS RODRIGUEZ</v>
      </c>
      <c r="T1526" s="53">
        <f>DATE(Tabla_Datos[[#This Row],[tAnio]],Tabla_Datos[[#This Row],[tMes]],Tabla_Datos[[#This Row],[tDia]])</f>
        <v>40778</v>
      </c>
      <c r="U1526" s="53" t="str">
        <f>IF(Tabla_Datos[[#This Row],[cProvincia]]="LIMA","LIMA","PROVINCIA")</f>
        <v>LIMA</v>
      </c>
      <c r="V1526" s="53" t="str">
        <f>MID(Tabla_Datos[[#This Row],[pTelefono]],1,SEARCH("-",Tabla_Datos[[#This Row],[pTelefono]],1)-1)</f>
        <v>1</v>
      </c>
      <c r="W1526" s="53" t="str">
        <f>MID(Tabla_Datos[[#This Row],[pTelefono]],SEARCH("-",Tabla_Datos[[#This Row],[pTelefono]],1)+1,LEN(Tabla_Datos[[#This Row],[pTelefono]]))</f>
        <v>990663558</v>
      </c>
      <c r="X1526" s="53" t="str">
        <f>CONCATENATE(Tabla_Datos[[#This Row],[TipUrb]]," ",Tabla_Datos[[#This Row],[Calle]]," ",Tabla_Datos[[#This Row],[NumCalle]])</f>
        <v>UR . 0</v>
      </c>
      <c r="Y1526" t="s">
        <v>92</v>
      </c>
      <c r="Z1526" t="s">
        <v>122</v>
      </c>
      <c r="AA1526" t="s">
        <v>123</v>
      </c>
      <c r="AB1526" t="s">
        <v>95</v>
      </c>
      <c r="AC1526" t="s">
        <v>95</v>
      </c>
      <c r="AD1526" t="s">
        <v>161</v>
      </c>
      <c r="AE1526" t="s">
        <v>3586</v>
      </c>
      <c r="AF1526">
        <v>5</v>
      </c>
      <c r="AG1526" s="51">
        <v>25610062</v>
      </c>
      <c r="AH1526" t="s">
        <v>95</v>
      </c>
      <c r="AI1526">
        <v>1</v>
      </c>
      <c r="AJ1526">
        <v>1</v>
      </c>
      <c r="AK1526" t="s">
        <v>221</v>
      </c>
      <c r="AL1526">
        <v>0</v>
      </c>
    </row>
    <row r="1527" spans="1:38">
      <c r="A1527">
        <v>3289765</v>
      </c>
      <c r="B1527" t="s">
        <v>5832</v>
      </c>
      <c r="C1527" t="s">
        <v>19</v>
      </c>
      <c r="D1527" t="s">
        <v>85</v>
      </c>
      <c r="E1527">
        <v>2011</v>
      </c>
      <c r="F1527">
        <v>8</v>
      </c>
      <c r="G1527">
        <v>23</v>
      </c>
      <c r="H1527" t="s">
        <v>86</v>
      </c>
      <c r="I1527" t="s">
        <v>16</v>
      </c>
      <c r="J1527" t="s">
        <v>16</v>
      </c>
      <c r="K1527" t="s">
        <v>87</v>
      </c>
      <c r="L1527" t="s">
        <v>86</v>
      </c>
      <c r="M1527" t="s">
        <v>88</v>
      </c>
      <c r="O1527" s="51">
        <v>2335052</v>
      </c>
      <c r="P1527" t="s">
        <v>5833</v>
      </c>
      <c r="Q1527" t="s">
        <v>3661</v>
      </c>
      <c r="R1527" t="s">
        <v>5834</v>
      </c>
      <c r="S1527" s="49" t="str">
        <f>CONCATENATE(Tabla_Datos[[#This Row],[Nombre_Cliente]]," ",Tabla_Datos[[#This Row],[ApellidoPaterno_Cliente]]," ",Tabla_Datos[[#This Row],[ApellidoMaterno_Cliente]])</f>
        <v>ASTRID GIGIZA CARHUAS PIO</v>
      </c>
      <c r="T1527" s="53">
        <f>DATE(Tabla_Datos[[#This Row],[tAnio]],Tabla_Datos[[#This Row],[tMes]],Tabla_Datos[[#This Row],[tDia]])</f>
        <v>40778</v>
      </c>
      <c r="U1527" s="53" t="str">
        <f>IF(Tabla_Datos[[#This Row],[cProvincia]]="LIMA","LIMA","PROVINCIA")</f>
        <v>LIMA</v>
      </c>
      <c r="V1527" s="53" t="str">
        <f>MID(Tabla_Datos[[#This Row],[pTelefono]],1,SEARCH("-",Tabla_Datos[[#This Row],[pTelefono]],1)-1)</f>
        <v>1</v>
      </c>
      <c r="W1527" s="53" t="str">
        <f>MID(Tabla_Datos[[#This Row],[pTelefono]],SEARCH("-",Tabla_Datos[[#This Row],[pTelefono]],1)+1,LEN(Tabla_Datos[[#This Row],[pTelefono]]))</f>
        <v>996182650</v>
      </c>
      <c r="X1527" s="53" t="str">
        <f>CONCATENATE(Tabla_Datos[[#This Row],[TipUrb]]," ",Tabla_Datos[[#This Row],[Calle]]," ",Tabla_Datos[[#This Row],[NumCalle]])</f>
        <v>UR SUAREZ BELISARIO 466</v>
      </c>
      <c r="Y1527" t="s">
        <v>92</v>
      </c>
      <c r="Z1527" t="s">
        <v>122</v>
      </c>
      <c r="AA1527" t="s">
        <v>123</v>
      </c>
      <c r="AB1527" t="s">
        <v>95</v>
      </c>
      <c r="AC1527" t="s">
        <v>95</v>
      </c>
      <c r="AD1527" t="s">
        <v>161</v>
      </c>
      <c r="AE1527" t="s">
        <v>5835</v>
      </c>
      <c r="AF1527" t="s">
        <v>95</v>
      </c>
      <c r="AG1527" s="51">
        <v>47808153</v>
      </c>
      <c r="AH1527" t="s">
        <v>95</v>
      </c>
      <c r="AI1527">
        <v>1</v>
      </c>
      <c r="AJ1527">
        <v>1</v>
      </c>
      <c r="AK1527" t="s">
        <v>5836</v>
      </c>
      <c r="AL1527">
        <v>466</v>
      </c>
    </row>
    <row r="1528" spans="1:38">
      <c r="A1528">
        <v>3290315</v>
      </c>
      <c r="B1528" t="s">
        <v>5837</v>
      </c>
      <c r="C1528" t="s">
        <v>20</v>
      </c>
      <c r="D1528" t="s">
        <v>224</v>
      </c>
      <c r="E1528">
        <v>2011</v>
      </c>
      <c r="F1528">
        <v>8</v>
      </c>
      <c r="G1528">
        <v>23</v>
      </c>
      <c r="H1528" t="s">
        <v>86</v>
      </c>
      <c r="I1528" t="s">
        <v>16</v>
      </c>
      <c r="J1528" t="s">
        <v>16</v>
      </c>
      <c r="K1528" t="s">
        <v>1332</v>
      </c>
      <c r="L1528" t="s">
        <v>86</v>
      </c>
      <c r="M1528" t="s">
        <v>88</v>
      </c>
      <c r="N1528" s="50">
        <v>20000040</v>
      </c>
      <c r="O1528" s="51">
        <v>2335451</v>
      </c>
      <c r="P1528" t="s">
        <v>1067</v>
      </c>
      <c r="Q1528" t="s">
        <v>5838</v>
      </c>
      <c r="R1528" t="s">
        <v>5839</v>
      </c>
      <c r="S1528" s="49" t="str">
        <f>CONCATENATE(Tabla_Datos[[#This Row],[Nombre_Cliente]]," ",Tabla_Datos[[#This Row],[ApellidoPaterno_Cliente]]," ",Tabla_Datos[[#This Row],[ApellidoMaterno_Cliente]])</f>
        <v>JOSE ANTONIO LA ROSA COCA</v>
      </c>
      <c r="T1528" s="53">
        <f>DATE(Tabla_Datos[[#This Row],[tAnio]],Tabla_Datos[[#This Row],[tMes]],Tabla_Datos[[#This Row],[tDia]])</f>
        <v>40778</v>
      </c>
      <c r="U1528" s="53" t="str">
        <f>IF(Tabla_Datos[[#This Row],[cProvincia]]="LIMA","LIMA","PROVINCIA")</f>
        <v>LIMA</v>
      </c>
      <c r="V1528" s="53" t="str">
        <f>MID(Tabla_Datos[[#This Row],[pTelefono]],1,SEARCH("-",Tabla_Datos[[#This Row],[pTelefono]],1)-1)</f>
        <v>1</v>
      </c>
      <c r="W1528" s="53" t="str">
        <f>MID(Tabla_Datos[[#This Row],[pTelefono]],SEARCH("-",Tabla_Datos[[#This Row],[pTelefono]],1)+1,LEN(Tabla_Datos[[#This Row],[pTelefono]]))</f>
        <v>993978737</v>
      </c>
      <c r="X1528" s="53" t="str">
        <f>CONCATENATE(Tabla_Datos[[#This Row],[TipUrb]]," ",Tabla_Datos[[#This Row],[Calle]]," ",Tabla_Datos[[#This Row],[NumCalle]])</f>
        <v>UR DE LOS INSURGENTES 0</v>
      </c>
      <c r="Y1528" t="s">
        <v>92</v>
      </c>
      <c r="Z1528" t="s">
        <v>122</v>
      </c>
      <c r="AA1528" t="s">
        <v>123</v>
      </c>
      <c r="AB1528">
        <v>2</v>
      </c>
      <c r="AC1528" t="s">
        <v>5840</v>
      </c>
      <c r="AD1528" t="s">
        <v>161</v>
      </c>
      <c r="AE1528" t="s">
        <v>95</v>
      </c>
      <c r="AF1528" t="s">
        <v>95</v>
      </c>
      <c r="AG1528" s="51">
        <v>80396298</v>
      </c>
      <c r="AH1528" t="s">
        <v>95</v>
      </c>
      <c r="AI1528">
        <v>1</v>
      </c>
      <c r="AJ1528">
        <v>1</v>
      </c>
      <c r="AK1528" t="s">
        <v>5841</v>
      </c>
      <c r="AL1528">
        <v>0</v>
      </c>
    </row>
    <row r="1529" spans="1:38">
      <c r="A1529">
        <v>3291874</v>
      </c>
      <c r="B1529" t="s">
        <v>5842</v>
      </c>
      <c r="C1529" t="s">
        <v>18</v>
      </c>
      <c r="D1529" t="s">
        <v>85</v>
      </c>
      <c r="E1529">
        <v>2011</v>
      </c>
      <c r="F1529">
        <v>8</v>
      </c>
      <c r="G1529">
        <v>23</v>
      </c>
      <c r="H1529" t="s">
        <v>86</v>
      </c>
      <c r="I1529" t="s">
        <v>16</v>
      </c>
      <c r="J1529" t="s">
        <v>16</v>
      </c>
      <c r="K1529" t="s">
        <v>16</v>
      </c>
      <c r="L1529" t="s">
        <v>86</v>
      </c>
      <c r="M1529" t="s">
        <v>88</v>
      </c>
      <c r="N1529" s="50">
        <v>99999999</v>
      </c>
      <c r="O1529" s="51">
        <v>2335657</v>
      </c>
      <c r="P1529" t="s">
        <v>5843</v>
      </c>
      <c r="Q1529" t="s">
        <v>233</v>
      </c>
      <c r="R1529" t="s">
        <v>1188</v>
      </c>
      <c r="S1529" s="49" t="str">
        <f>CONCATENATE(Tabla_Datos[[#This Row],[Nombre_Cliente]]," ",Tabla_Datos[[#This Row],[ApellidoPaterno_Cliente]]," ",Tabla_Datos[[#This Row],[ApellidoMaterno_Cliente]])</f>
        <v xml:space="preserve">  GIDO OSVALDO VALDIVIA  PACHECO</v>
      </c>
      <c r="T1529" s="53">
        <f>DATE(Tabla_Datos[[#This Row],[tAnio]],Tabla_Datos[[#This Row],[tMes]],Tabla_Datos[[#This Row],[tDia]])</f>
        <v>40778</v>
      </c>
      <c r="U1529" s="53" t="str">
        <f>IF(Tabla_Datos[[#This Row],[cProvincia]]="LIMA","LIMA","PROVINCIA")</f>
        <v>LIMA</v>
      </c>
      <c r="V1529" s="53" t="str">
        <f>MID(Tabla_Datos[[#This Row],[pTelefono]],1,SEARCH("-",Tabla_Datos[[#This Row],[pTelefono]],1)-1)</f>
        <v>1</v>
      </c>
      <c r="W1529" s="53" t="str">
        <f>MID(Tabla_Datos[[#This Row],[pTelefono]],SEARCH("-",Tabla_Datos[[#This Row],[pTelefono]],1)+1,LEN(Tabla_Datos[[#This Row],[pTelefono]]))</f>
        <v>2596301</v>
      </c>
      <c r="X1529" s="53" t="str">
        <f>CONCATENATE(Tabla_Datos[[#This Row],[TipUrb]]," ",Tabla_Datos[[#This Row],[Calle]]," ",Tabla_Datos[[#This Row],[NumCalle]])</f>
        <v xml:space="preserve">  HUANTA 480</v>
      </c>
      <c r="Y1529" t="s">
        <v>92</v>
      </c>
      <c r="Z1529" t="s">
        <v>138</v>
      </c>
      <c r="AA1529" t="s">
        <v>139</v>
      </c>
      <c r="AB1529" t="s">
        <v>95</v>
      </c>
      <c r="AC1529" t="s">
        <v>95</v>
      </c>
      <c r="AD1529" t="s">
        <v>95</v>
      </c>
      <c r="AE1529" t="s">
        <v>95</v>
      </c>
      <c r="AG1529" s="51">
        <v>23851527</v>
      </c>
      <c r="AI1529">
        <v>26</v>
      </c>
      <c r="AJ1529">
        <v>26</v>
      </c>
      <c r="AK1529" t="s">
        <v>4246</v>
      </c>
      <c r="AL1529">
        <v>480</v>
      </c>
    </row>
    <row r="1530" spans="1:38">
      <c r="A1530">
        <v>3291885</v>
      </c>
      <c r="B1530" t="s">
        <v>5844</v>
      </c>
      <c r="C1530" t="s">
        <v>20</v>
      </c>
      <c r="D1530" t="s">
        <v>85</v>
      </c>
      <c r="E1530">
        <v>2011</v>
      </c>
      <c r="F1530">
        <v>8</v>
      </c>
      <c r="G1530">
        <v>23</v>
      </c>
      <c r="H1530" t="s">
        <v>144</v>
      </c>
      <c r="I1530" t="s">
        <v>355</v>
      </c>
      <c r="J1530" t="s">
        <v>355</v>
      </c>
      <c r="K1530" t="s">
        <v>356</v>
      </c>
      <c r="L1530" t="s">
        <v>86</v>
      </c>
      <c r="M1530" t="s">
        <v>594</v>
      </c>
      <c r="O1530" s="51">
        <v>2336502</v>
      </c>
      <c r="P1530" t="s">
        <v>5845</v>
      </c>
      <c r="Q1530" t="s">
        <v>3701</v>
      </c>
      <c r="R1530" t="s">
        <v>1823</v>
      </c>
      <c r="S1530" s="49" t="str">
        <f>CONCATENATE(Tabla_Datos[[#This Row],[Nombre_Cliente]]," ",Tabla_Datos[[#This Row],[ApellidoPaterno_Cliente]]," ",Tabla_Datos[[#This Row],[ApellidoMaterno_Cliente]])</f>
        <v>PEDRO JOSE LUIS NIÑO DE GUZMAN CONTRERAS</v>
      </c>
      <c r="T1530" s="53">
        <f>DATE(Tabla_Datos[[#This Row],[tAnio]],Tabla_Datos[[#This Row],[tMes]],Tabla_Datos[[#This Row],[tDia]])</f>
        <v>40778</v>
      </c>
      <c r="U1530" s="53" t="str">
        <f>IF(Tabla_Datos[[#This Row],[cProvincia]]="LIMA","LIMA","PROVINCIA")</f>
        <v>PROVINCIA</v>
      </c>
      <c r="V1530" s="53" t="str">
        <f>MID(Tabla_Datos[[#This Row],[pTelefono]],1,SEARCH("-",Tabla_Datos[[#This Row],[pTelefono]],1)-1)</f>
        <v>84</v>
      </c>
      <c r="W1530" s="53" t="str">
        <f>MID(Tabla_Datos[[#This Row],[pTelefono]],SEARCH("-",Tabla_Datos[[#This Row],[pTelefono]],1)+1,LEN(Tabla_Datos[[#This Row],[pTelefono]]))</f>
        <v>984737158</v>
      </c>
      <c r="X1530" s="53" t="str">
        <f>CONCATENATE(Tabla_Datos[[#This Row],[TipUrb]]," ",Tabla_Datos[[#This Row],[Calle]]," ",Tabla_Datos[[#This Row],[NumCalle]])</f>
        <v>AS . 0</v>
      </c>
      <c r="Y1530" t="s">
        <v>360</v>
      </c>
      <c r="Z1530" t="s">
        <v>122</v>
      </c>
      <c r="AA1530" t="s">
        <v>123</v>
      </c>
      <c r="AB1530" t="s">
        <v>95</v>
      </c>
      <c r="AC1530" t="s">
        <v>95</v>
      </c>
      <c r="AD1530" t="s">
        <v>215</v>
      </c>
      <c r="AE1530" t="s">
        <v>1034</v>
      </c>
      <c r="AF1530">
        <v>27</v>
      </c>
      <c r="AG1530" s="51">
        <v>23811933</v>
      </c>
      <c r="AH1530" t="s">
        <v>95</v>
      </c>
      <c r="AI1530">
        <v>1</v>
      </c>
      <c r="AJ1530">
        <v>1</v>
      </c>
      <c r="AK1530" t="s">
        <v>221</v>
      </c>
      <c r="AL1530">
        <v>0</v>
      </c>
    </row>
    <row r="1531" spans="1:38">
      <c r="A1531">
        <v>3289850</v>
      </c>
      <c r="B1531" t="s">
        <v>5846</v>
      </c>
      <c r="C1531" t="s">
        <v>20</v>
      </c>
      <c r="D1531" t="s">
        <v>85</v>
      </c>
      <c r="E1531">
        <v>2011</v>
      </c>
      <c r="F1531">
        <v>8</v>
      </c>
      <c r="G1531">
        <v>23</v>
      </c>
      <c r="H1531" t="s">
        <v>86</v>
      </c>
      <c r="I1531" t="s">
        <v>241</v>
      </c>
      <c r="J1531" t="s">
        <v>242</v>
      </c>
      <c r="K1531" t="s">
        <v>242</v>
      </c>
      <c r="L1531" t="s">
        <v>86</v>
      </c>
      <c r="M1531" t="s">
        <v>148</v>
      </c>
      <c r="N1531" s="50">
        <v>11111783</v>
      </c>
      <c r="O1531" s="51">
        <v>2335119</v>
      </c>
      <c r="P1531" t="s">
        <v>2978</v>
      </c>
      <c r="Q1531" t="s">
        <v>2776</v>
      </c>
      <c r="R1531" t="s">
        <v>2656</v>
      </c>
      <c r="S1531" s="49" t="str">
        <f>CONCATENATE(Tabla_Datos[[#This Row],[Nombre_Cliente]]," ",Tabla_Datos[[#This Row],[ApellidoPaterno_Cliente]]," ",Tabla_Datos[[#This Row],[ApellidoMaterno_Cliente]])</f>
        <v>FERNANDO CORNELIO ALOR</v>
      </c>
      <c r="T1531" s="53">
        <f>DATE(Tabla_Datos[[#This Row],[tAnio]],Tabla_Datos[[#This Row],[tMes]],Tabla_Datos[[#This Row],[tDia]])</f>
        <v>40778</v>
      </c>
      <c r="U1531" s="53" t="str">
        <f>IF(Tabla_Datos[[#This Row],[cProvincia]]="LIMA","LIMA","PROVINCIA")</f>
        <v>PROVINCIA</v>
      </c>
      <c r="V1531" s="53" t="str">
        <f>MID(Tabla_Datos[[#This Row],[pTelefono]],1,SEARCH("-",Tabla_Datos[[#This Row],[pTelefono]],1)-1)</f>
        <v>44</v>
      </c>
      <c r="W1531" s="53" t="str">
        <f>MID(Tabla_Datos[[#This Row],[pTelefono]],SEARCH("-",Tabla_Datos[[#This Row],[pTelefono]],1)+1,LEN(Tabla_Datos[[#This Row],[pTelefono]]))</f>
        <v>975576272</v>
      </c>
      <c r="X1531" s="53" t="str">
        <f>CONCATENATE(Tabla_Datos[[#This Row],[TipUrb]]," ",Tabla_Datos[[#This Row],[Calle]]," ",Tabla_Datos[[#This Row],[NumCalle]])</f>
        <v>UR BOMBAY 216</v>
      </c>
      <c r="Y1531" t="s">
        <v>246</v>
      </c>
      <c r="Z1531" t="s">
        <v>122</v>
      </c>
      <c r="AA1531" t="s">
        <v>123</v>
      </c>
      <c r="AB1531" t="s">
        <v>95</v>
      </c>
      <c r="AC1531" t="s">
        <v>95</v>
      </c>
      <c r="AD1531" t="s">
        <v>161</v>
      </c>
      <c r="AE1531" t="s">
        <v>95</v>
      </c>
      <c r="AF1531" t="s">
        <v>95</v>
      </c>
      <c r="AG1531" s="51">
        <v>40844268</v>
      </c>
      <c r="AH1531" t="s">
        <v>95</v>
      </c>
      <c r="AI1531">
        <v>1</v>
      </c>
      <c r="AJ1531">
        <v>1</v>
      </c>
      <c r="AK1531" t="s">
        <v>5847</v>
      </c>
      <c r="AL1531">
        <v>216</v>
      </c>
    </row>
    <row r="1532" spans="1:38">
      <c r="A1532">
        <v>3290012</v>
      </c>
      <c r="B1532" t="s">
        <v>5848</v>
      </c>
      <c r="C1532" t="s">
        <v>20</v>
      </c>
      <c r="D1532" t="s">
        <v>85</v>
      </c>
      <c r="E1532">
        <v>2011</v>
      </c>
      <c r="F1532">
        <v>8</v>
      </c>
      <c r="G1532">
        <v>23</v>
      </c>
      <c r="H1532" t="s">
        <v>86</v>
      </c>
      <c r="I1532" t="s">
        <v>16</v>
      </c>
      <c r="J1532" t="s">
        <v>16</v>
      </c>
      <c r="K1532" t="s">
        <v>308</v>
      </c>
      <c r="L1532" t="s">
        <v>86</v>
      </c>
      <c r="M1532" t="s">
        <v>88</v>
      </c>
      <c r="N1532" s="50">
        <v>40886310</v>
      </c>
      <c r="O1532" s="51">
        <v>2335233</v>
      </c>
      <c r="P1532" t="s">
        <v>5849</v>
      </c>
      <c r="Q1532" t="s">
        <v>5850</v>
      </c>
      <c r="R1532" t="s">
        <v>284</v>
      </c>
      <c r="S1532" s="49" t="str">
        <f>CONCATENATE(Tabla_Datos[[#This Row],[Nombre_Cliente]]," ",Tabla_Datos[[#This Row],[ApellidoPaterno_Cliente]]," ",Tabla_Datos[[#This Row],[ApellidoMaterno_Cliente]])</f>
        <v>LIDIA IGNACIA TRIGOSO RIOS</v>
      </c>
      <c r="T1532" s="53">
        <f>DATE(Tabla_Datos[[#This Row],[tAnio]],Tabla_Datos[[#This Row],[tMes]],Tabla_Datos[[#This Row],[tDia]])</f>
        <v>40778</v>
      </c>
      <c r="U1532" s="53" t="str">
        <f>IF(Tabla_Datos[[#This Row],[cProvincia]]="LIMA","LIMA","PROVINCIA")</f>
        <v>LIMA</v>
      </c>
      <c r="V1532" s="53" t="str">
        <f>MID(Tabla_Datos[[#This Row],[pTelefono]],1,SEARCH("-",Tabla_Datos[[#This Row],[pTelefono]],1)-1)</f>
        <v>1</v>
      </c>
      <c r="W1532" s="53" t="str">
        <f>MID(Tabla_Datos[[#This Row],[pTelefono]],SEARCH("-",Tabla_Datos[[#This Row],[pTelefono]],1)+1,LEN(Tabla_Datos[[#This Row],[pTelefono]]))</f>
        <v>957603992</v>
      </c>
      <c r="X1532" s="53" t="str">
        <f>CONCATENATE(Tabla_Datos[[#This Row],[TipUrb]]," ",Tabla_Datos[[#This Row],[Calle]]," ",Tabla_Datos[[#This Row],[NumCalle]])</f>
        <v>UR ALAMEDA SUR 1320</v>
      </c>
      <c r="Y1532" t="s">
        <v>92</v>
      </c>
      <c r="Z1532" t="s">
        <v>122</v>
      </c>
      <c r="AA1532" t="s">
        <v>123</v>
      </c>
      <c r="AB1532" t="s">
        <v>95</v>
      </c>
      <c r="AC1532">
        <v>401</v>
      </c>
      <c r="AD1532" t="s">
        <v>161</v>
      </c>
      <c r="AE1532" t="s">
        <v>95</v>
      </c>
      <c r="AF1532" t="s">
        <v>95</v>
      </c>
      <c r="AG1532" s="51">
        <v>5756</v>
      </c>
      <c r="AH1532" t="s">
        <v>95</v>
      </c>
      <c r="AI1532">
        <v>1</v>
      </c>
      <c r="AJ1532">
        <v>1</v>
      </c>
      <c r="AK1532" t="s">
        <v>5851</v>
      </c>
      <c r="AL1532">
        <v>1320</v>
      </c>
    </row>
    <row r="1533" spans="1:38">
      <c r="A1533">
        <v>3290609</v>
      </c>
      <c r="B1533" t="s">
        <v>5852</v>
      </c>
      <c r="C1533" t="s">
        <v>20</v>
      </c>
      <c r="D1533" t="s">
        <v>85</v>
      </c>
      <c r="E1533">
        <v>2011</v>
      </c>
      <c r="F1533">
        <v>8</v>
      </c>
      <c r="G1533">
        <v>23</v>
      </c>
      <c r="H1533" t="s">
        <v>86</v>
      </c>
      <c r="I1533" t="s">
        <v>16</v>
      </c>
      <c r="J1533" t="s">
        <v>16</v>
      </c>
      <c r="K1533" t="s">
        <v>87</v>
      </c>
      <c r="L1533" t="s">
        <v>86</v>
      </c>
      <c r="M1533" t="s">
        <v>88</v>
      </c>
      <c r="N1533" s="50">
        <v>10762376</v>
      </c>
      <c r="O1533" s="51">
        <v>2335605</v>
      </c>
      <c r="P1533" t="s">
        <v>5853</v>
      </c>
      <c r="Q1533" t="s">
        <v>1802</v>
      </c>
      <c r="R1533" t="s">
        <v>5854</v>
      </c>
      <c r="S1533" s="49" t="str">
        <f>CONCATENATE(Tabla_Datos[[#This Row],[Nombre_Cliente]]," ",Tabla_Datos[[#This Row],[ApellidoPaterno_Cliente]]," ",Tabla_Datos[[#This Row],[ApellidoMaterno_Cliente]])</f>
        <v>JORGE WASHINGTON YUPANQUI PILLACA</v>
      </c>
      <c r="T1533" s="53">
        <f>DATE(Tabla_Datos[[#This Row],[tAnio]],Tabla_Datos[[#This Row],[tMes]],Tabla_Datos[[#This Row],[tDia]])</f>
        <v>40778</v>
      </c>
      <c r="U1533" s="53" t="str">
        <f>IF(Tabla_Datos[[#This Row],[cProvincia]]="LIMA","LIMA","PROVINCIA")</f>
        <v>LIMA</v>
      </c>
      <c r="V1533" s="53" t="str">
        <f>MID(Tabla_Datos[[#This Row],[pTelefono]],1,SEARCH("-",Tabla_Datos[[#This Row],[pTelefono]],1)-1)</f>
        <v>1</v>
      </c>
      <c r="W1533" s="53" t="str">
        <f>MID(Tabla_Datos[[#This Row],[pTelefono]],SEARCH("-",Tabla_Datos[[#This Row],[pTelefono]],1)+1,LEN(Tabla_Datos[[#This Row],[pTelefono]]))</f>
        <v>991275857</v>
      </c>
      <c r="X1533" s="53" t="str">
        <f>CONCATENATE(Tabla_Datos[[#This Row],[TipUrb]]," ",Tabla_Datos[[#This Row],[Calle]]," ",Tabla_Datos[[#This Row],[NumCalle]])</f>
        <v>- SOL DE ORO 242</v>
      </c>
      <c r="Y1533" t="s">
        <v>92</v>
      </c>
      <c r="Z1533" t="s">
        <v>196</v>
      </c>
      <c r="AA1533" t="s">
        <v>197</v>
      </c>
      <c r="AB1533" t="s">
        <v>95</v>
      </c>
      <c r="AC1533" t="s">
        <v>95</v>
      </c>
      <c r="AD1533" t="s">
        <v>109</v>
      </c>
      <c r="AE1533" t="s">
        <v>95</v>
      </c>
      <c r="AF1533" t="s">
        <v>95</v>
      </c>
      <c r="AG1533" s="51">
        <v>10054108</v>
      </c>
      <c r="AH1533" t="s">
        <v>95</v>
      </c>
      <c r="AI1533">
        <v>1</v>
      </c>
      <c r="AJ1533">
        <v>1</v>
      </c>
      <c r="AK1533" t="s">
        <v>5855</v>
      </c>
      <c r="AL1533">
        <v>242</v>
      </c>
    </row>
    <row r="1534" spans="1:38">
      <c r="A1534">
        <v>3291200</v>
      </c>
      <c r="B1534" t="s">
        <v>5856</v>
      </c>
      <c r="C1534" t="s">
        <v>19</v>
      </c>
      <c r="D1534" t="s">
        <v>85</v>
      </c>
      <c r="E1534">
        <v>2011</v>
      </c>
      <c r="F1534">
        <v>8</v>
      </c>
      <c r="G1534">
        <v>23</v>
      </c>
      <c r="H1534" t="s">
        <v>86</v>
      </c>
      <c r="I1534" t="s">
        <v>16</v>
      </c>
      <c r="J1534" t="s">
        <v>16</v>
      </c>
      <c r="K1534" t="s">
        <v>308</v>
      </c>
      <c r="L1534" t="s">
        <v>86</v>
      </c>
      <c r="M1534" t="s">
        <v>88</v>
      </c>
      <c r="N1534" s="50">
        <v>43501827</v>
      </c>
      <c r="O1534" s="51">
        <v>2335941</v>
      </c>
      <c r="P1534" t="s">
        <v>5857</v>
      </c>
      <c r="Q1534" t="s">
        <v>377</v>
      </c>
      <c r="R1534" t="s">
        <v>1489</v>
      </c>
      <c r="S1534" s="49" t="str">
        <f>CONCATENATE(Tabla_Datos[[#This Row],[Nombre_Cliente]]," ",Tabla_Datos[[#This Row],[ApellidoPaterno_Cliente]]," ",Tabla_Datos[[#This Row],[ApellidoMaterno_Cliente]])</f>
        <v>MARIA CARMELA PEREZ CARDENAS</v>
      </c>
      <c r="T1534" s="53">
        <f>DATE(Tabla_Datos[[#This Row],[tAnio]],Tabla_Datos[[#This Row],[tMes]],Tabla_Datos[[#This Row],[tDia]])</f>
        <v>40778</v>
      </c>
      <c r="U1534" s="53" t="str">
        <f>IF(Tabla_Datos[[#This Row],[cProvincia]]="LIMA","LIMA","PROVINCIA")</f>
        <v>LIMA</v>
      </c>
      <c r="V1534" s="53" t="str">
        <f>MID(Tabla_Datos[[#This Row],[pTelefono]],1,SEARCH("-",Tabla_Datos[[#This Row],[pTelefono]],1)-1)</f>
        <v>1</v>
      </c>
      <c r="W1534" s="53" t="str">
        <f>MID(Tabla_Datos[[#This Row],[pTelefono]],SEARCH("-",Tabla_Datos[[#This Row],[pTelefono]],1)+1,LEN(Tabla_Datos[[#This Row],[pTelefono]]))</f>
        <v>989476562</v>
      </c>
      <c r="X1534" s="53" t="str">
        <f>CONCATENATE(Tabla_Datos[[#This Row],[TipUrb]]," ",Tabla_Datos[[#This Row],[Calle]]," ",Tabla_Datos[[#This Row],[NumCalle]])</f>
        <v>AH 17 0</v>
      </c>
      <c r="Y1534" t="s">
        <v>92</v>
      </c>
      <c r="Z1534" t="s">
        <v>122</v>
      </c>
      <c r="AA1534" t="s">
        <v>123</v>
      </c>
      <c r="AB1534" t="s">
        <v>95</v>
      </c>
      <c r="AC1534" t="s">
        <v>95</v>
      </c>
      <c r="AD1534" t="s">
        <v>96</v>
      </c>
      <c r="AE1534" t="s">
        <v>1976</v>
      </c>
      <c r="AF1534">
        <v>1</v>
      </c>
      <c r="AG1534" s="51">
        <v>10810643</v>
      </c>
      <c r="AH1534" t="s">
        <v>95</v>
      </c>
      <c r="AI1534">
        <v>1</v>
      </c>
      <c r="AJ1534">
        <v>1</v>
      </c>
      <c r="AK1534">
        <v>17</v>
      </c>
      <c r="AL1534">
        <v>0</v>
      </c>
    </row>
    <row r="1535" spans="1:38">
      <c r="A1535">
        <v>3294305</v>
      </c>
      <c r="B1535" t="s">
        <v>5858</v>
      </c>
      <c r="C1535" t="s">
        <v>18</v>
      </c>
      <c r="D1535" t="s">
        <v>156</v>
      </c>
      <c r="E1535">
        <v>2011</v>
      </c>
      <c r="F1535">
        <v>8</v>
      </c>
      <c r="G1535">
        <v>23</v>
      </c>
      <c r="H1535" t="s">
        <v>86</v>
      </c>
      <c r="I1535" t="s">
        <v>202</v>
      </c>
      <c r="J1535" t="s">
        <v>203</v>
      </c>
      <c r="K1535" t="s">
        <v>203</v>
      </c>
      <c r="L1535" t="s">
        <v>86</v>
      </c>
      <c r="M1535" t="s">
        <v>133</v>
      </c>
      <c r="N1535" s="50">
        <v>99999999</v>
      </c>
      <c r="O1535" s="51">
        <v>2338285</v>
      </c>
      <c r="P1535" t="s">
        <v>5859</v>
      </c>
      <c r="Q1535" t="s">
        <v>5860</v>
      </c>
      <c r="R1535" t="s">
        <v>5861</v>
      </c>
      <c r="S1535" s="49" t="str">
        <f>CONCATENATE(Tabla_Datos[[#This Row],[Nombre_Cliente]]," ",Tabla_Datos[[#This Row],[ApellidoPaterno_Cliente]]," ",Tabla_Datos[[#This Row],[ApellidoMaterno_Cliente]])</f>
        <v xml:space="preserve">GLORIA SOLEDAD  MIÑOPE  FALLA </v>
      </c>
      <c r="T1535" s="53">
        <f>DATE(Tabla_Datos[[#This Row],[tAnio]],Tabla_Datos[[#This Row],[tMes]],Tabla_Datos[[#This Row],[tDia]])</f>
        <v>40778</v>
      </c>
      <c r="U1535" s="53" t="str">
        <f>IF(Tabla_Datos[[#This Row],[cProvincia]]="LIMA","LIMA","PROVINCIA")</f>
        <v>PROVINCIA</v>
      </c>
      <c r="V1535" s="53" t="str">
        <f>MID(Tabla_Datos[[#This Row],[pTelefono]],1,SEARCH("-",Tabla_Datos[[#This Row],[pTelefono]],1)-1)</f>
        <v>74</v>
      </c>
      <c r="W1535" s="53" t="str">
        <f>MID(Tabla_Datos[[#This Row],[pTelefono]],SEARCH("-",Tabla_Datos[[#This Row],[pTelefono]],1)+1,LEN(Tabla_Datos[[#This Row],[pTelefono]]))</f>
        <v>979634177</v>
      </c>
      <c r="X1535" s="53" t="str">
        <f>CONCATENATE(Tabla_Datos[[#This Row],[TipUrb]]," ",Tabla_Datos[[#This Row],[Calle]]," ",Tabla_Datos[[#This Row],[NumCalle]])</f>
        <v>PJ EL OVALO 147</v>
      </c>
      <c r="Y1535" t="s">
        <v>208</v>
      </c>
      <c r="Z1535" t="s">
        <v>93</v>
      </c>
      <c r="AA1535" t="s">
        <v>94</v>
      </c>
      <c r="AB1535" t="s">
        <v>95</v>
      </c>
      <c r="AC1535" t="s">
        <v>95</v>
      </c>
      <c r="AD1535" t="s">
        <v>429</v>
      </c>
      <c r="AE1535" t="s">
        <v>95</v>
      </c>
      <c r="AG1535" s="51">
        <v>16771657</v>
      </c>
      <c r="AI1535">
        <v>26</v>
      </c>
      <c r="AJ1535">
        <v>26</v>
      </c>
      <c r="AK1535" t="s">
        <v>5862</v>
      </c>
      <c r="AL1535">
        <v>147</v>
      </c>
    </row>
    <row r="1536" spans="1:38">
      <c r="A1536">
        <v>3289033</v>
      </c>
      <c r="B1536" t="s">
        <v>5863</v>
      </c>
      <c r="C1536" t="s">
        <v>20</v>
      </c>
      <c r="D1536" t="s">
        <v>143</v>
      </c>
      <c r="E1536">
        <v>2011</v>
      </c>
      <c r="F1536">
        <v>8</v>
      </c>
      <c r="G1536">
        <v>23</v>
      </c>
      <c r="H1536" t="s">
        <v>86</v>
      </c>
      <c r="I1536" t="s">
        <v>300</v>
      </c>
      <c r="J1536" t="s">
        <v>546</v>
      </c>
      <c r="K1536" t="s">
        <v>547</v>
      </c>
      <c r="L1536" t="s">
        <v>86</v>
      </c>
      <c r="M1536" t="s">
        <v>148</v>
      </c>
      <c r="O1536" s="51">
        <v>2334762</v>
      </c>
      <c r="P1536" t="s">
        <v>5864</v>
      </c>
      <c r="Q1536" t="s">
        <v>5865</v>
      </c>
      <c r="R1536" t="s">
        <v>3232</v>
      </c>
      <c r="S1536" s="49" t="str">
        <f>CONCATENATE(Tabla_Datos[[#This Row],[Nombre_Cliente]]," ",Tabla_Datos[[#This Row],[ApellidoPaterno_Cliente]]," ",Tabla_Datos[[#This Row],[ApellidoMaterno_Cliente]])</f>
        <v>HEYNE SAMBRANO MELENDEZ</v>
      </c>
      <c r="T1536" s="53">
        <f>DATE(Tabla_Datos[[#This Row],[tAnio]],Tabla_Datos[[#This Row],[tMes]],Tabla_Datos[[#This Row],[tDia]])</f>
        <v>40778</v>
      </c>
      <c r="U1536" s="53" t="str">
        <f>IF(Tabla_Datos[[#This Row],[cProvincia]]="LIMA","LIMA","PROVINCIA")</f>
        <v>PROVINCIA</v>
      </c>
      <c r="V1536" s="53" t="str">
        <f>MID(Tabla_Datos[[#This Row],[pTelefono]],1,SEARCH("-",Tabla_Datos[[#This Row],[pTelefono]],1)-1)</f>
        <v>65</v>
      </c>
      <c r="W1536" s="53" t="str">
        <f>MID(Tabla_Datos[[#This Row],[pTelefono]],SEARCH("-",Tabla_Datos[[#This Row],[pTelefono]],1)+1,LEN(Tabla_Datos[[#This Row],[pTelefono]]))</f>
        <v>987064205</v>
      </c>
      <c r="X1536" s="53" t="str">
        <f>CONCATENATE(Tabla_Datos[[#This Row],[TipUrb]]," ",Tabla_Datos[[#This Row],[Calle]]," ",Tabla_Datos[[#This Row],[NumCalle]])</f>
        <v>- CORNEJO PORTUGAL 123</v>
      </c>
      <c r="Y1536" t="s">
        <v>305</v>
      </c>
      <c r="Z1536" t="s">
        <v>152</v>
      </c>
      <c r="AA1536" t="s">
        <v>153</v>
      </c>
      <c r="AB1536" t="s">
        <v>95</v>
      </c>
      <c r="AC1536" t="s">
        <v>95</v>
      </c>
      <c r="AD1536" t="s">
        <v>109</v>
      </c>
      <c r="AE1536" t="s">
        <v>95</v>
      </c>
      <c r="AF1536" t="s">
        <v>95</v>
      </c>
      <c r="AG1536" s="51">
        <v>5921795</v>
      </c>
      <c r="AH1536" t="s">
        <v>95</v>
      </c>
      <c r="AI1536">
        <v>1</v>
      </c>
      <c r="AJ1536">
        <v>1</v>
      </c>
      <c r="AK1536" t="s">
        <v>5866</v>
      </c>
      <c r="AL1536">
        <v>123</v>
      </c>
    </row>
    <row r="1537" spans="1:38">
      <c r="A1537">
        <v>3289164</v>
      </c>
      <c r="B1537" t="s">
        <v>5867</v>
      </c>
      <c r="C1537" t="s">
        <v>19</v>
      </c>
      <c r="D1537" t="s">
        <v>85</v>
      </c>
      <c r="E1537">
        <v>2011</v>
      </c>
      <c r="F1537">
        <v>8</v>
      </c>
      <c r="G1537">
        <v>23</v>
      </c>
      <c r="H1537" t="s">
        <v>86</v>
      </c>
      <c r="I1537" t="s">
        <v>16</v>
      </c>
      <c r="J1537" t="s">
        <v>16</v>
      </c>
      <c r="K1537" t="s">
        <v>171</v>
      </c>
      <c r="L1537" t="s">
        <v>86</v>
      </c>
      <c r="M1537" t="s">
        <v>88</v>
      </c>
      <c r="N1537" s="50">
        <v>11111253</v>
      </c>
      <c r="O1537" s="51">
        <v>2334882</v>
      </c>
      <c r="P1537" t="s">
        <v>5868</v>
      </c>
      <c r="Q1537" t="s">
        <v>5869</v>
      </c>
      <c r="R1537" t="s">
        <v>5870</v>
      </c>
      <c r="S1537" s="49" t="str">
        <f>CONCATENATE(Tabla_Datos[[#This Row],[Nombre_Cliente]]," ",Tabla_Datos[[#This Row],[ApellidoPaterno_Cliente]]," ",Tabla_Datos[[#This Row],[ApellidoMaterno_Cliente]])</f>
        <v>SHAYSY ELIZABETH FEINCO MARROGUIR</v>
      </c>
      <c r="T1537" s="53">
        <f>DATE(Tabla_Datos[[#This Row],[tAnio]],Tabla_Datos[[#This Row],[tMes]],Tabla_Datos[[#This Row],[tDia]])</f>
        <v>40778</v>
      </c>
      <c r="U1537" s="53" t="str">
        <f>IF(Tabla_Datos[[#This Row],[cProvincia]]="LIMA","LIMA","PROVINCIA")</f>
        <v>LIMA</v>
      </c>
      <c r="V1537" s="53" t="str">
        <f>MID(Tabla_Datos[[#This Row],[pTelefono]],1,SEARCH("-",Tabla_Datos[[#This Row],[pTelefono]],1)-1)</f>
        <v>1</v>
      </c>
      <c r="W1537" s="53" t="str">
        <f>MID(Tabla_Datos[[#This Row],[pTelefono]],SEARCH("-",Tabla_Datos[[#This Row],[pTelefono]],1)+1,LEN(Tabla_Datos[[#This Row],[pTelefono]]))</f>
        <v>994634556</v>
      </c>
      <c r="X1537" s="53" t="str">
        <f>CONCATENATE(Tabla_Datos[[#This Row],[TipUrb]]," ",Tabla_Datos[[#This Row],[Calle]]," ",Tabla_Datos[[#This Row],[NumCalle]])</f>
        <v xml:space="preserve">  PASEO DE LA REPUBLICA 3905</v>
      </c>
      <c r="Y1537" t="s">
        <v>92</v>
      </c>
      <c r="Z1537" t="s">
        <v>122</v>
      </c>
      <c r="AA1537" t="s">
        <v>123</v>
      </c>
      <c r="AB1537" t="s">
        <v>95</v>
      </c>
      <c r="AC1537">
        <v>802</v>
      </c>
      <c r="AD1537" t="s">
        <v>95</v>
      </c>
      <c r="AE1537" t="s">
        <v>95</v>
      </c>
      <c r="AF1537" t="s">
        <v>95</v>
      </c>
      <c r="AG1537" s="51">
        <v>44305785</v>
      </c>
      <c r="AH1537" t="s">
        <v>95</v>
      </c>
      <c r="AI1537">
        <v>1</v>
      </c>
      <c r="AJ1537">
        <v>1</v>
      </c>
      <c r="AK1537" t="s">
        <v>1115</v>
      </c>
      <c r="AL1537">
        <v>3905</v>
      </c>
    </row>
    <row r="1538" spans="1:38">
      <c r="A1538">
        <v>3289661</v>
      </c>
      <c r="B1538" t="s">
        <v>5871</v>
      </c>
      <c r="C1538" t="s">
        <v>18</v>
      </c>
      <c r="D1538" t="s">
        <v>85</v>
      </c>
      <c r="E1538">
        <v>2011</v>
      </c>
      <c r="F1538">
        <v>8</v>
      </c>
      <c r="G1538">
        <v>23</v>
      </c>
      <c r="H1538" t="s">
        <v>86</v>
      </c>
      <c r="I1538" t="s">
        <v>16</v>
      </c>
      <c r="J1538" t="s">
        <v>16</v>
      </c>
      <c r="K1538" t="s">
        <v>126</v>
      </c>
      <c r="L1538" t="s">
        <v>86</v>
      </c>
      <c r="M1538" t="s">
        <v>88</v>
      </c>
      <c r="N1538" s="50">
        <v>99999999</v>
      </c>
      <c r="O1538" s="51">
        <v>2334962</v>
      </c>
      <c r="P1538" t="s">
        <v>5872</v>
      </c>
      <c r="Q1538" t="s">
        <v>5873</v>
      </c>
      <c r="R1538" t="s">
        <v>5873</v>
      </c>
      <c r="S1538" s="49" t="str">
        <f>CONCATENATE(Tabla_Datos[[#This Row],[Nombre_Cliente]]," ",Tabla_Datos[[#This Row],[ApellidoPaterno_Cliente]]," ",Tabla_Datos[[#This Row],[ApellidoMaterno_Cliente]])</f>
        <v xml:space="preserve">LUIS CARLOS  ARCE  ARCE </v>
      </c>
      <c r="T1538" s="53">
        <f>DATE(Tabla_Datos[[#This Row],[tAnio]],Tabla_Datos[[#This Row],[tMes]],Tabla_Datos[[#This Row],[tDia]])</f>
        <v>40778</v>
      </c>
      <c r="U1538" s="53" t="str">
        <f>IF(Tabla_Datos[[#This Row],[cProvincia]]="LIMA","LIMA","PROVINCIA")</f>
        <v>LIMA</v>
      </c>
      <c r="V1538" s="53" t="str">
        <f>MID(Tabla_Datos[[#This Row],[pTelefono]],1,SEARCH("-",Tabla_Datos[[#This Row],[pTelefono]],1)-1)</f>
        <v>1</v>
      </c>
      <c r="W1538" s="53" t="str">
        <f>MID(Tabla_Datos[[#This Row],[pTelefono]],SEARCH("-",Tabla_Datos[[#This Row],[pTelefono]],1)+1,LEN(Tabla_Datos[[#This Row],[pTelefono]]))</f>
        <v>2766574</v>
      </c>
      <c r="X1538" s="53" t="str">
        <f>CONCATENATE(Tabla_Datos[[#This Row],[TipUrb]]," ",Tabla_Datos[[#This Row],[Calle]]," ",Tabla_Datos[[#This Row],[NumCalle]])</f>
        <v>UR BELLIDO, JULIO 1185</v>
      </c>
      <c r="Y1538" t="s">
        <v>92</v>
      </c>
      <c r="Z1538" t="s">
        <v>93</v>
      </c>
      <c r="AA1538" t="s">
        <v>94</v>
      </c>
      <c r="AB1538">
        <v>2</v>
      </c>
      <c r="AC1538" t="s">
        <v>95</v>
      </c>
      <c r="AD1538" t="s">
        <v>161</v>
      </c>
      <c r="AE1538" t="s">
        <v>5874</v>
      </c>
      <c r="AG1538" s="51">
        <v>44396126</v>
      </c>
      <c r="AI1538">
        <v>26</v>
      </c>
      <c r="AJ1538">
        <v>26</v>
      </c>
      <c r="AK1538" t="s">
        <v>5875</v>
      </c>
      <c r="AL1538">
        <v>1185</v>
      </c>
    </row>
    <row r="1539" spans="1:38">
      <c r="A1539">
        <v>3290439</v>
      </c>
      <c r="B1539" t="s">
        <v>5876</v>
      </c>
      <c r="C1539" t="s">
        <v>18</v>
      </c>
      <c r="D1539" t="s">
        <v>85</v>
      </c>
      <c r="E1539">
        <v>2011</v>
      </c>
      <c r="F1539">
        <v>8</v>
      </c>
      <c r="G1539">
        <v>23</v>
      </c>
      <c r="H1539" t="s">
        <v>86</v>
      </c>
      <c r="I1539" t="s">
        <v>16</v>
      </c>
      <c r="J1539" t="s">
        <v>16</v>
      </c>
      <c r="K1539" t="s">
        <v>308</v>
      </c>
      <c r="L1539" t="s">
        <v>86</v>
      </c>
      <c r="M1539" t="s">
        <v>88</v>
      </c>
      <c r="N1539" s="50">
        <v>7899724</v>
      </c>
      <c r="O1539" s="51">
        <v>2335551</v>
      </c>
      <c r="P1539" t="s">
        <v>5877</v>
      </c>
      <c r="Q1539" t="s">
        <v>2027</v>
      </c>
      <c r="R1539" t="s">
        <v>5878</v>
      </c>
      <c r="S1539" s="49" t="str">
        <f>CONCATENATE(Tabla_Datos[[#This Row],[Nombre_Cliente]]," ",Tabla_Datos[[#This Row],[ApellidoPaterno_Cliente]]," ",Tabla_Datos[[#This Row],[ApellidoMaterno_Cliente]])</f>
        <v>JORGE  FLORES  CACEDA</v>
      </c>
      <c r="T1539" s="53">
        <f>DATE(Tabla_Datos[[#This Row],[tAnio]],Tabla_Datos[[#This Row],[tMes]],Tabla_Datos[[#This Row],[tDia]])</f>
        <v>40778</v>
      </c>
      <c r="U1539" s="53" t="str">
        <f>IF(Tabla_Datos[[#This Row],[cProvincia]]="LIMA","LIMA","PROVINCIA")</f>
        <v>LIMA</v>
      </c>
      <c r="V1539" s="53" t="str">
        <f>MID(Tabla_Datos[[#This Row],[pTelefono]],1,SEARCH("-",Tabla_Datos[[#This Row],[pTelefono]],1)-1)</f>
        <v>1</v>
      </c>
      <c r="W1539" s="53" t="str">
        <f>MID(Tabla_Datos[[#This Row],[pTelefono]],SEARCH("-",Tabla_Datos[[#This Row],[pTelefono]],1)+1,LEN(Tabla_Datos[[#This Row],[pTelefono]]))</f>
        <v>984343818</v>
      </c>
      <c r="X1539" s="53" t="str">
        <f>CONCATENATE(Tabla_Datos[[#This Row],[TipUrb]]," ",Tabla_Datos[[#This Row],[Calle]]," ",Tabla_Datos[[#This Row],[NumCalle]])</f>
        <v>UR CORDILLERA NEGRA 0</v>
      </c>
      <c r="Y1539" t="s">
        <v>92</v>
      </c>
      <c r="Z1539" t="s">
        <v>93</v>
      </c>
      <c r="AA1539" t="s">
        <v>94</v>
      </c>
      <c r="AB1539" t="s">
        <v>95</v>
      </c>
      <c r="AC1539">
        <v>2</v>
      </c>
      <c r="AD1539" t="s">
        <v>161</v>
      </c>
      <c r="AE1539" t="s">
        <v>5879</v>
      </c>
      <c r="AF1539">
        <v>9</v>
      </c>
      <c r="AG1539" s="51">
        <v>10333062</v>
      </c>
      <c r="AI1539">
        <v>36</v>
      </c>
      <c r="AJ1539">
        <v>36</v>
      </c>
      <c r="AK1539" t="s">
        <v>5880</v>
      </c>
      <c r="AL1539">
        <v>0</v>
      </c>
    </row>
    <row r="1540" spans="1:38">
      <c r="A1540">
        <v>3292182</v>
      </c>
      <c r="B1540" t="s">
        <v>5881</v>
      </c>
      <c r="C1540" t="s">
        <v>18</v>
      </c>
      <c r="D1540" t="s">
        <v>143</v>
      </c>
      <c r="E1540">
        <v>2011</v>
      </c>
      <c r="F1540">
        <v>8</v>
      </c>
      <c r="G1540">
        <v>23</v>
      </c>
      <c r="H1540" t="s">
        <v>86</v>
      </c>
      <c r="I1540" t="s">
        <v>202</v>
      </c>
      <c r="J1540" t="s">
        <v>203</v>
      </c>
      <c r="K1540" t="s">
        <v>204</v>
      </c>
      <c r="L1540" t="s">
        <v>86</v>
      </c>
      <c r="M1540" t="s">
        <v>133</v>
      </c>
      <c r="N1540" s="50">
        <v>16563238</v>
      </c>
      <c r="O1540" s="51">
        <v>2336689</v>
      </c>
      <c r="P1540" t="s">
        <v>5882</v>
      </c>
      <c r="Q1540" t="s">
        <v>5365</v>
      </c>
      <c r="R1540" t="s">
        <v>1819</v>
      </c>
      <c r="S1540" s="49" t="str">
        <f>CONCATENATE(Tabla_Datos[[#This Row],[Nombre_Cliente]]," ",Tabla_Datos[[#This Row],[ApellidoPaterno_Cliente]]," ",Tabla_Datos[[#This Row],[ApellidoMaterno_Cliente]])</f>
        <v>MARIA MAGALY BURGA BRAVO</v>
      </c>
      <c r="T1540" s="53">
        <f>DATE(Tabla_Datos[[#This Row],[tAnio]],Tabla_Datos[[#This Row],[tMes]],Tabla_Datos[[#This Row],[tDia]])</f>
        <v>40778</v>
      </c>
      <c r="U1540" s="53" t="str">
        <f>IF(Tabla_Datos[[#This Row],[cProvincia]]="LIMA","LIMA","PROVINCIA")</f>
        <v>PROVINCIA</v>
      </c>
      <c r="V1540" s="53" t="str">
        <f>MID(Tabla_Datos[[#This Row],[pTelefono]],1,SEARCH("-",Tabla_Datos[[#This Row],[pTelefono]],1)-1)</f>
        <v>74</v>
      </c>
      <c r="W1540" s="53" t="str">
        <f>MID(Tabla_Datos[[#This Row],[pTelefono]],SEARCH("-",Tabla_Datos[[#This Row],[pTelefono]],1)+1,LEN(Tabla_Datos[[#This Row],[pTelefono]]))</f>
        <v>978872032</v>
      </c>
      <c r="X1540" s="53" t="str">
        <f>CONCATENATE(Tabla_Datos[[#This Row],[TipUrb]]," ",Tabla_Datos[[#This Row],[Calle]]," ",Tabla_Datos[[#This Row],[NumCalle]])</f>
        <v>UR CONQUISTA 845</v>
      </c>
      <c r="Y1540" t="s">
        <v>208</v>
      </c>
      <c r="Z1540" t="s">
        <v>181</v>
      </c>
      <c r="AA1540" t="s">
        <v>182</v>
      </c>
      <c r="AB1540">
        <v>1</v>
      </c>
      <c r="AC1540" t="s">
        <v>95</v>
      </c>
      <c r="AD1540" t="s">
        <v>161</v>
      </c>
      <c r="AE1540" t="s">
        <v>95</v>
      </c>
      <c r="AG1540" s="51">
        <v>16775445</v>
      </c>
      <c r="AI1540" t="s">
        <v>1787</v>
      </c>
      <c r="AJ1540" t="s">
        <v>1787</v>
      </c>
      <c r="AK1540" t="s">
        <v>5883</v>
      </c>
      <c r="AL1540">
        <v>845</v>
      </c>
    </row>
    <row r="1541" spans="1:38">
      <c r="A1541">
        <v>3290387</v>
      </c>
      <c r="B1541" t="s">
        <v>5884</v>
      </c>
      <c r="C1541" t="s">
        <v>18</v>
      </c>
      <c r="D1541" t="s">
        <v>85</v>
      </c>
      <c r="E1541">
        <v>2011</v>
      </c>
      <c r="F1541">
        <v>8</v>
      </c>
      <c r="G1541">
        <v>23</v>
      </c>
      <c r="H1541" t="s">
        <v>86</v>
      </c>
      <c r="I1541" t="s">
        <v>16</v>
      </c>
      <c r="J1541" t="s">
        <v>16</v>
      </c>
      <c r="K1541" t="s">
        <v>646</v>
      </c>
      <c r="L1541" t="s">
        <v>86</v>
      </c>
      <c r="M1541" t="s">
        <v>88</v>
      </c>
      <c r="N1541" s="50">
        <v>9024699</v>
      </c>
      <c r="O1541" s="51">
        <v>2335511</v>
      </c>
      <c r="P1541" t="s">
        <v>5885</v>
      </c>
      <c r="Q1541" t="s">
        <v>969</v>
      </c>
      <c r="R1541" t="s">
        <v>5886</v>
      </c>
      <c r="S1541" s="49" t="str">
        <f>CONCATENATE(Tabla_Datos[[#This Row],[Nombre_Cliente]]," ",Tabla_Datos[[#This Row],[ApellidoPaterno_Cliente]]," ",Tabla_Datos[[#This Row],[ApellidoMaterno_Cliente]])</f>
        <v xml:space="preserve">GLORIA  GUTIERREZ  URBINA </v>
      </c>
      <c r="T1541" s="53">
        <f>DATE(Tabla_Datos[[#This Row],[tAnio]],Tabla_Datos[[#This Row],[tMes]],Tabla_Datos[[#This Row],[tDia]])</f>
        <v>40778</v>
      </c>
      <c r="U1541" s="53" t="str">
        <f>IF(Tabla_Datos[[#This Row],[cProvincia]]="LIMA","LIMA","PROVINCIA")</f>
        <v>LIMA</v>
      </c>
      <c r="V1541" s="53" t="str">
        <f>MID(Tabla_Datos[[#This Row],[pTelefono]],1,SEARCH("-",Tabla_Datos[[#This Row],[pTelefono]],1)-1)</f>
        <v>1</v>
      </c>
      <c r="W1541" s="53" t="str">
        <f>MID(Tabla_Datos[[#This Row],[pTelefono]],SEARCH("-",Tabla_Datos[[#This Row],[pTelefono]],1)+1,LEN(Tabla_Datos[[#This Row],[pTelefono]]))</f>
        <v>4247527</v>
      </c>
      <c r="X1541" s="53" t="str">
        <f>CONCATENATE(Tabla_Datos[[#This Row],[TipUrb]]," ",Tabla_Datos[[#This Row],[Calle]]," ",Tabla_Datos[[#This Row],[NumCalle]])</f>
        <v>UR MAXIMO ABRIL 551</v>
      </c>
      <c r="Y1541" t="s">
        <v>92</v>
      </c>
      <c r="Z1541" t="s">
        <v>93</v>
      </c>
      <c r="AA1541" t="s">
        <v>94</v>
      </c>
      <c r="AB1541" t="s">
        <v>95</v>
      </c>
      <c r="AC1541">
        <v>404</v>
      </c>
      <c r="AD1541" t="s">
        <v>161</v>
      </c>
      <c r="AE1541" t="s">
        <v>95</v>
      </c>
      <c r="AG1541" s="51">
        <v>6893512</v>
      </c>
      <c r="AI1541">
        <v>36</v>
      </c>
      <c r="AJ1541">
        <v>36</v>
      </c>
      <c r="AK1541" t="s">
        <v>5887</v>
      </c>
      <c r="AL1541">
        <v>551</v>
      </c>
    </row>
    <row r="1542" spans="1:38">
      <c r="A1542">
        <v>3291430</v>
      </c>
      <c r="B1542" t="s">
        <v>5888</v>
      </c>
      <c r="C1542" t="s">
        <v>18</v>
      </c>
      <c r="D1542" t="s">
        <v>85</v>
      </c>
      <c r="E1542">
        <v>2011</v>
      </c>
      <c r="F1542">
        <v>8</v>
      </c>
      <c r="G1542">
        <v>23</v>
      </c>
      <c r="H1542" t="s">
        <v>86</v>
      </c>
      <c r="I1542" t="s">
        <v>16</v>
      </c>
      <c r="J1542" t="s">
        <v>16</v>
      </c>
      <c r="K1542" t="s">
        <v>157</v>
      </c>
      <c r="L1542" t="s">
        <v>86</v>
      </c>
      <c r="M1542" t="s">
        <v>88</v>
      </c>
      <c r="N1542" s="50">
        <v>99999999</v>
      </c>
      <c r="O1542" s="51">
        <v>2335735</v>
      </c>
      <c r="P1542" t="s">
        <v>5889</v>
      </c>
      <c r="Q1542" t="s">
        <v>1018</v>
      </c>
      <c r="R1542" t="s">
        <v>1018</v>
      </c>
      <c r="S1542" s="49" t="str">
        <f>CONCATENATE(Tabla_Datos[[#This Row],[Nombre_Cliente]]," ",Tabla_Datos[[#This Row],[ApellidoPaterno_Cliente]]," ",Tabla_Datos[[#This Row],[ApellidoMaterno_Cliente]])</f>
        <v xml:space="preserve">RENSO ANGELO  LOPEZ  LOPEZ </v>
      </c>
      <c r="T1542" s="53">
        <f>DATE(Tabla_Datos[[#This Row],[tAnio]],Tabla_Datos[[#This Row],[tMes]],Tabla_Datos[[#This Row],[tDia]])</f>
        <v>40778</v>
      </c>
      <c r="U1542" s="53" t="str">
        <f>IF(Tabla_Datos[[#This Row],[cProvincia]]="LIMA","LIMA","PROVINCIA")</f>
        <v>LIMA</v>
      </c>
      <c r="V1542" s="53" t="str">
        <f>MID(Tabla_Datos[[#This Row],[pTelefono]],1,SEARCH("-",Tabla_Datos[[#This Row],[pTelefono]],1)-1)</f>
        <v>1</v>
      </c>
      <c r="W1542" s="53" t="str">
        <f>MID(Tabla_Datos[[#This Row],[pTelefono]],SEARCH("-",Tabla_Datos[[#This Row],[pTelefono]],1)+1,LEN(Tabla_Datos[[#This Row],[pTelefono]]))</f>
        <v>7943752</v>
      </c>
      <c r="X1542" s="53" t="str">
        <f>CONCATENATE(Tabla_Datos[[#This Row],[TipUrb]]," ",Tabla_Datos[[#This Row],[Calle]]," ",Tabla_Datos[[#This Row],[NumCalle]])</f>
        <v>UR   0</v>
      </c>
      <c r="Y1542" t="s">
        <v>92</v>
      </c>
      <c r="Z1542" t="s">
        <v>93</v>
      </c>
      <c r="AA1542" t="s">
        <v>94</v>
      </c>
      <c r="AB1542" t="s">
        <v>95</v>
      </c>
      <c r="AC1542" t="s">
        <v>95</v>
      </c>
      <c r="AD1542" t="s">
        <v>161</v>
      </c>
      <c r="AE1542" t="s">
        <v>935</v>
      </c>
      <c r="AF1542">
        <v>1</v>
      </c>
      <c r="AG1542" s="51">
        <v>61096755</v>
      </c>
      <c r="AI1542">
        <v>26</v>
      </c>
      <c r="AJ1542">
        <v>26</v>
      </c>
      <c r="AK1542" t="s">
        <v>95</v>
      </c>
      <c r="AL1542">
        <v>0</v>
      </c>
    </row>
    <row r="1543" spans="1:38">
      <c r="A1543">
        <v>3292229</v>
      </c>
      <c r="B1543" t="s">
        <v>5890</v>
      </c>
      <c r="C1543" t="s">
        <v>18</v>
      </c>
      <c r="D1543" t="s">
        <v>85</v>
      </c>
      <c r="E1543">
        <v>2011</v>
      </c>
      <c r="F1543">
        <v>8</v>
      </c>
      <c r="G1543">
        <v>23</v>
      </c>
      <c r="H1543" t="s">
        <v>86</v>
      </c>
      <c r="I1543" t="s">
        <v>100</v>
      </c>
      <c r="J1543" t="s">
        <v>100</v>
      </c>
      <c r="K1543" t="s">
        <v>345</v>
      </c>
      <c r="L1543" t="s">
        <v>86</v>
      </c>
      <c r="M1543" t="s">
        <v>102</v>
      </c>
      <c r="N1543" s="50">
        <v>30423457</v>
      </c>
      <c r="O1543" s="51">
        <v>2336760</v>
      </c>
      <c r="P1543" t="s">
        <v>5891</v>
      </c>
      <c r="Q1543" t="s">
        <v>5892</v>
      </c>
      <c r="R1543" t="s">
        <v>5892</v>
      </c>
      <c r="S1543" s="49" t="str">
        <f>CONCATENATE(Tabla_Datos[[#This Row],[Nombre_Cliente]]," ",Tabla_Datos[[#This Row],[ApellidoPaterno_Cliente]]," ",Tabla_Datos[[#This Row],[ApellidoMaterno_Cliente]])</f>
        <v xml:space="preserve">STEVE ANDERSON  WONG  WONG </v>
      </c>
      <c r="T1543" s="53">
        <f>DATE(Tabla_Datos[[#This Row],[tAnio]],Tabla_Datos[[#This Row],[tMes]],Tabla_Datos[[#This Row],[tDia]])</f>
        <v>40778</v>
      </c>
      <c r="U1543" s="53" t="str">
        <f>IF(Tabla_Datos[[#This Row],[cProvincia]]="LIMA","LIMA","PROVINCIA")</f>
        <v>PROVINCIA</v>
      </c>
      <c r="V1543" s="53" t="str">
        <f>MID(Tabla_Datos[[#This Row],[pTelefono]],1,SEARCH("-",Tabla_Datos[[#This Row],[pTelefono]],1)-1)</f>
        <v>1</v>
      </c>
      <c r="W1543" s="53" t="str">
        <f>MID(Tabla_Datos[[#This Row],[pTelefono]],SEARCH("-",Tabla_Datos[[#This Row],[pTelefono]],1)+1,LEN(Tabla_Datos[[#This Row],[pTelefono]]))</f>
        <v>959348424</v>
      </c>
      <c r="X1543" s="53" t="str">
        <f>CONCATENATE(Tabla_Datos[[#This Row],[TipUrb]]," ",Tabla_Datos[[#This Row],[Calle]]," ",Tabla_Datos[[#This Row],[NumCalle]])</f>
        <v>-   0</v>
      </c>
      <c r="Y1543" t="s">
        <v>106</v>
      </c>
      <c r="Z1543" t="s">
        <v>107</v>
      </c>
      <c r="AA1543" t="s">
        <v>108</v>
      </c>
      <c r="AB1543" t="s">
        <v>95</v>
      </c>
      <c r="AC1543" t="s">
        <v>95</v>
      </c>
      <c r="AD1543" t="s">
        <v>109</v>
      </c>
      <c r="AE1543" t="s">
        <v>95</v>
      </c>
      <c r="AF1543" t="s">
        <v>5893</v>
      </c>
      <c r="AG1543" s="51">
        <v>44481187</v>
      </c>
      <c r="AI1543">
        <v>36</v>
      </c>
      <c r="AJ1543">
        <v>36</v>
      </c>
      <c r="AK1543" t="s">
        <v>95</v>
      </c>
      <c r="AL1543">
        <v>0</v>
      </c>
    </row>
    <row r="1544" spans="1:38">
      <c r="A1544">
        <v>3289823</v>
      </c>
      <c r="B1544" t="s">
        <v>5894</v>
      </c>
      <c r="C1544" t="s">
        <v>19</v>
      </c>
      <c r="D1544" t="s">
        <v>85</v>
      </c>
      <c r="E1544">
        <v>2011</v>
      </c>
      <c r="F1544">
        <v>8</v>
      </c>
      <c r="G1544">
        <v>23</v>
      </c>
      <c r="H1544" t="s">
        <v>86</v>
      </c>
      <c r="I1544" t="s">
        <v>16</v>
      </c>
      <c r="J1544" t="s">
        <v>16</v>
      </c>
      <c r="K1544" t="s">
        <v>147</v>
      </c>
      <c r="L1544" t="s">
        <v>86</v>
      </c>
      <c r="M1544" t="s">
        <v>88</v>
      </c>
      <c r="N1544" s="50">
        <v>40164799</v>
      </c>
      <c r="O1544" s="51">
        <v>2335094</v>
      </c>
      <c r="P1544" t="s">
        <v>5895</v>
      </c>
      <c r="Q1544" t="s">
        <v>625</v>
      </c>
      <c r="R1544" t="s">
        <v>5896</v>
      </c>
      <c r="S1544" s="49" t="str">
        <f>CONCATENATE(Tabla_Datos[[#This Row],[Nombre_Cliente]]," ",Tabla_Datos[[#This Row],[ApellidoPaterno_Cliente]]," ",Tabla_Datos[[#This Row],[ApellidoMaterno_Cliente]])</f>
        <v>EUFEMIA CASTILLO ZARANGO</v>
      </c>
      <c r="T1544" s="53">
        <f>DATE(Tabla_Datos[[#This Row],[tAnio]],Tabla_Datos[[#This Row],[tMes]],Tabla_Datos[[#This Row],[tDia]])</f>
        <v>40778</v>
      </c>
      <c r="U1544" s="53" t="str">
        <f>IF(Tabla_Datos[[#This Row],[cProvincia]]="LIMA","LIMA","PROVINCIA")</f>
        <v>LIMA</v>
      </c>
      <c r="V1544" s="53" t="str">
        <f>MID(Tabla_Datos[[#This Row],[pTelefono]],1,SEARCH("-",Tabla_Datos[[#This Row],[pTelefono]],1)-1)</f>
        <v>1</v>
      </c>
      <c r="W1544" s="53" t="str">
        <f>MID(Tabla_Datos[[#This Row],[pTelefono]],SEARCH("-",Tabla_Datos[[#This Row],[pTelefono]],1)+1,LEN(Tabla_Datos[[#This Row],[pTelefono]]))</f>
        <v>997945823</v>
      </c>
      <c r="X1544" s="53" t="str">
        <f>CONCATENATE(Tabla_Datos[[#This Row],[TipUrb]]," ",Tabla_Datos[[#This Row],[Calle]]," ",Tabla_Datos[[#This Row],[NumCalle]])</f>
        <v>UR 12 130</v>
      </c>
      <c r="Y1544" t="s">
        <v>92</v>
      </c>
      <c r="Z1544" t="s">
        <v>122</v>
      </c>
      <c r="AA1544" t="s">
        <v>123</v>
      </c>
      <c r="AB1544" t="s">
        <v>95</v>
      </c>
      <c r="AC1544" t="s">
        <v>95</v>
      </c>
      <c r="AD1544" t="s">
        <v>161</v>
      </c>
      <c r="AE1544" t="s">
        <v>95</v>
      </c>
      <c r="AF1544" t="s">
        <v>95</v>
      </c>
      <c r="AG1544" s="51">
        <v>7145510</v>
      </c>
      <c r="AH1544" t="s">
        <v>95</v>
      </c>
      <c r="AI1544">
        <v>1</v>
      </c>
      <c r="AJ1544">
        <v>1</v>
      </c>
      <c r="AK1544">
        <v>12</v>
      </c>
      <c r="AL1544">
        <v>130</v>
      </c>
    </row>
    <row r="1545" spans="1:38">
      <c r="A1545">
        <v>3291342</v>
      </c>
      <c r="B1545" t="s">
        <v>5897</v>
      </c>
      <c r="C1545" t="s">
        <v>18</v>
      </c>
      <c r="D1545" t="s">
        <v>892</v>
      </c>
      <c r="E1545">
        <v>2011</v>
      </c>
      <c r="F1545">
        <v>8</v>
      </c>
      <c r="G1545">
        <v>23</v>
      </c>
      <c r="H1545" t="s">
        <v>86</v>
      </c>
      <c r="I1545" t="s">
        <v>16</v>
      </c>
      <c r="J1545" t="s">
        <v>16</v>
      </c>
      <c r="K1545" t="s">
        <v>177</v>
      </c>
      <c r="L1545" t="s">
        <v>86</v>
      </c>
      <c r="M1545" t="s">
        <v>88</v>
      </c>
      <c r="N1545" s="50">
        <v>7702858</v>
      </c>
      <c r="O1545" s="51">
        <v>2336059</v>
      </c>
      <c r="P1545" t="s">
        <v>5898</v>
      </c>
      <c r="Q1545" t="s">
        <v>1309</v>
      </c>
      <c r="R1545" t="s">
        <v>4385</v>
      </c>
      <c r="S1545" s="49" t="str">
        <f>CONCATENATE(Tabla_Datos[[#This Row],[Nombre_Cliente]]," ",Tabla_Datos[[#This Row],[ApellidoPaterno_Cliente]]," ",Tabla_Datos[[#This Row],[ApellidoMaterno_Cliente]])</f>
        <v>JAIME FRANCISCO SANDOVAL ZAVALETA</v>
      </c>
      <c r="T1545" s="53">
        <f>DATE(Tabla_Datos[[#This Row],[tAnio]],Tabla_Datos[[#This Row],[tMes]],Tabla_Datos[[#This Row],[tDia]])</f>
        <v>40778</v>
      </c>
      <c r="U1545" s="53" t="str">
        <f>IF(Tabla_Datos[[#This Row],[cProvincia]]="LIMA","LIMA","PROVINCIA")</f>
        <v>LIMA</v>
      </c>
      <c r="V1545" s="53" t="str">
        <f>MID(Tabla_Datos[[#This Row],[pTelefono]],1,SEARCH("-",Tabla_Datos[[#This Row],[pTelefono]],1)-1)</f>
        <v>1</v>
      </c>
      <c r="W1545" s="53" t="str">
        <f>MID(Tabla_Datos[[#This Row],[pTelefono]],SEARCH("-",Tabla_Datos[[#This Row],[pTelefono]],1)+1,LEN(Tabla_Datos[[#This Row],[pTelefono]]))</f>
        <v>993490014</v>
      </c>
      <c r="X1545" s="53" t="str">
        <f>CONCATENATE(Tabla_Datos[[#This Row],[TipUrb]]," ",Tabla_Datos[[#This Row],[Calle]]," ",Tabla_Datos[[#This Row],[NumCalle]])</f>
        <v xml:space="preserve">  DEL CAMPO, RODOLFO 315</v>
      </c>
      <c r="Y1545" t="s">
        <v>92</v>
      </c>
      <c r="Z1545" t="s">
        <v>93</v>
      </c>
      <c r="AA1545" t="s">
        <v>94</v>
      </c>
      <c r="AB1545" t="s">
        <v>95</v>
      </c>
      <c r="AC1545" t="s">
        <v>95</v>
      </c>
      <c r="AD1545" t="s">
        <v>95</v>
      </c>
      <c r="AE1545" t="s">
        <v>95</v>
      </c>
      <c r="AG1545" s="51">
        <v>17936264</v>
      </c>
      <c r="AI1545">
        <v>26</v>
      </c>
      <c r="AJ1545">
        <v>26</v>
      </c>
      <c r="AK1545" t="s">
        <v>5899</v>
      </c>
      <c r="AL1545">
        <v>315</v>
      </c>
    </row>
    <row r="1546" spans="1:38">
      <c r="A1546">
        <v>3289110</v>
      </c>
      <c r="B1546" t="s">
        <v>5900</v>
      </c>
      <c r="C1546" t="s">
        <v>19</v>
      </c>
      <c r="D1546" t="s">
        <v>143</v>
      </c>
      <c r="E1546">
        <v>2011</v>
      </c>
      <c r="F1546">
        <v>8</v>
      </c>
      <c r="G1546">
        <v>23</v>
      </c>
      <c r="H1546" t="s">
        <v>86</v>
      </c>
      <c r="I1546" t="s">
        <v>600</v>
      </c>
      <c r="J1546" t="s">
        <v>600</v>
      </c>
      <c r="K1546" t="s">
        <v>600</v>
      </c>
      <c r="L1546" t="s">
        <v>86</v>
      </c>
      <c r="M1546" t="s">
        <v>594</v>
      </c>
      <c r="N1546" s="50">
        <v>44124758</v>
      </c>
      <c r="O1546" s="51">
        <v>2334831</v>
      </c>
      <c r="P1546" t="s">
        <v>5901</v>
      </c>
      <c r="Q1546" t="s">
        <v>2044</v>
      </c>
      <c r="R1546" t="s">
        <v>1860</v>
      </c>
      <c r="S1546" s="49" t="str">
        <f>CONCATENATE(Tabla_Datos[[#This Row],[Nombre_Cliente]]," ",Tabla_Datos[[#This Row],[ApellidoPaterno_Cliente]]," ",Tabla_Datos[[#This Row],[ApellidoMaterno_Cliente]])</f>
        <v>RAUL RONALD PAUCAR ZEVALLOS</v>
      </c>
      <c r="T1546" s="53">
        <f>DATE(Tabla_Datos[[#This Row],[tAnio]],Tabla_Datos[[#This Row],[tMes]],Tabla_Datos[[#This Row],[tDia]])</f>
        <v>40778</v>
      </c>
      <c r="U1546" s="53" t="str">
        <f>IF(Tabla_Datos[[#This Row],[cProvincia]]="LIMA","LIMA","PROVINCIA")</f>
        <v>PROVINCIA</v>
      </c>
      <c r="V1546" s="53" t="str">
        <f>MID(Tabla_Datos[[#This Row],[pTelefono]],1,SEARCH("-",Tabla_Datos[[#This Row],[pTelefono]],1)-1)</f>
        <v>51</v>
      </c>
      <c r="W1546" s="53" t="str">
        <f>MID(Tabla_Datos[[#This Row],[pTelefono]],SEARCH("-",Tabla_Datos[[#This Row],[pTelefono]],1)+1,LEN(Tabla_Datos[[#This Row],[pTelefono]]))</f>
        <v>951254353</v>
      </c>
      <c r="X1546" s="53" t="str">
        <f>CONCATENATE(Tabla_Datos[[#This Row],[TipUrb]]," ",Tabla_Datos[[#This Row],[Calle]]," ",Tabla_Datos[[#This Row],[NumCalle]])</f>
        <v xml:space="preserve">  SIMON BOLIVAR 410</v>
      </c>
      <c r="Y1546" t="s">
        <v>606</v>
      </c>
      <c r="Z1546" t="s">
        <v>152</v>
      </c>
      <c r="AA1546" t="s">
        <v>153</v>
      </c>
      <c r="AB1546" t="s">
        <v>95</v>
      </c>
      <c r="AC1546" t="s">
        <v>95</v>
      </c>
      <c r="AD1546" t="s">
        <v>95</v>
      </c>
      <c r="AE1546" t="s">
        <v>95</v>
      </c>
      <c r="AF1546" t="s">
        <v>95</v>
      </c>
      <c r="AG1546" s="51">
        <v>44802330</v>
      </c>
      <c r="AH1546" t="s">
        <v>95</v>
      </c>
      <c r="AI1546">
        <v>1</v>
      </c>
      <c r="AJ1546">
        <v>1</v>
      </c>
      <c r="AK1546" t="s">
        <v>4299</v>
      </c>
      <c r="AL1546">
        <v>410</v>
      </c>
    </row>
    <row r="1547" spans="1:38">
      <c r="A1547">
        <v>3291841</v>
      </c>
      <c r="B1547" t="s">
        <v>5902</v>
      </c>
      <c r="C1547" t="s">
        <v>18</v>
      </c>
      <c r="D1547" t="s">
        <v>143</v>
      </c>
      <c r="E1547">
        <v>2011</v>
      </c>
      <c r="F1547">
        <v>8</v>
      </c>
      <c r="G1547">
        <v>23</v>
      </c>
      <c r="H1547" t="s">
        <v>86</v>
      </c>
      <c r="I1547" t="s">
        <v>546</v>
      </c>
      <c r="J1547" t="s">
        <v>926</v>
      </c>
      <c r="L1547" t="s">
        <v>86</v>
      </c>
      <c r="M1547" t="s">
        <v>294</v>
      </c>
      <c r="N1547" s="50">
        <v>43095454</v>
      </c>
      <c r="O1547" s="51">
        <v>2336436</v>
      </c>
      <c r="P1547" t="s">
        <v>5903</v>
      </c>
      <c r="Q1547" t="s">
        <v>5904</v>
      </c>
      <c r="R1547" t="s">
        <v>5905</v>
      </c>
      <c r="S1547" s="49" t="str">
        <f>CONCATENATE(Tabla_Datos[[#This Row],[Nombre_Cliente]]," ",Tabla_Datos[[#This Row],[ApellidoPaterno_Cliente]]," ",Tabla_Datos[[#This Row],[ApellidoMaterno_Cliente]])</f>
        <v>LIZETH HUAYNACARI PIANCHACHI</v>
      </c>
      <c r="T1547" s="53">
        <f>DATE(Tabla_Datos[[#This Row],[tAnio]],Tabla_Datos[[#This Row],[tMes]],Tabla_Datos[[#This Row],[tDia]])</f>
        <v>40778</v>
      </c>
      <c r="U1547" s="53" t="str">
        <f>IF(Tabla_Datos[[#This Row],[cProvincia]]="LIMA","LIMA","PROVINCIA")</f>
        <v>PROVINCIA</v>
      </c>
      <c r="V1547" s="53" t="str">
        <f>MID(Tabla_Datos[[#This Row],[pTelefono]],1,SEARCH("-",Tabla_Datos[[#This Row],[pTelefono]],1)-1)</f>
        <v>61</v>
      </c>
      <c r="W1547" s="53" t="str">
        <f>MID(Tabla_Datos[[#This Row],[pTelefono]],SEARCH("-",Tabla_Datos[[#This Row],[pTelefono]],1)+1,LEN(Tabla_Datos[[#This Row],[pTelefono]]))</f>
        <v>961914567</v>
      </c>
      <c r="X1547" s="53" t="str">
        <f>CONCATENATE(Tabla_Datos[[#This Row],[TipUrb]]," ",Tabla_Datos[[#This Row],[Calle]]," ",Tabla_Datos[[#This Row],[NumCalle]])</f>
        <v>AH 4 1</v>
      </c>
      <c r="Y1547" t="s">
        <v>930</v>
      </c>
      <c r="Z1547" t="s">
        <v>320</v>
      </c>
      <c r="AA1547" t="s">
        <v>321</v>
      </c>
      <c r="AB1547" t="s">
        <v>95</v>
      </c>
      <c r="AC1547" t="s">
        <v>95</v>
      </c>
      <c r="AD1547" t="s">
        <v>96</v>
      </c>
      <c r="AE1547" t="s">
        <v>1074</v>
      </c>
      <c r="AF1547">
        <v>2</v>
      </c>
      <c r="AG1547" s="51">
        <v>48256430</v>
      </c>
      <c r="AI1547" t="s">
        <v>4790</v>
      </c>
      <c r="AJ1547" t="s">
        <v>4790</v>
      </c>
      <c r="AK1547">
        <v>4</v>
      </c>
      <c r="AL1547">
        <v>1</v>
      </c>
    </row>
    <row r="1548" spans="1:38">
      <c r="A1548">
        <v>3292060</v>
      </c>
      <c r="B1548" t="s">
        <v>5906</v>
      </c>
      <c r="C1548" t="s">
        <v>18</v>
      </c>
      <c r="D1548" t="s">
        <v>85</v>
      </c>
      <c r="E1548">
        <v>2011</v>
      </c>
      <c r="F1548">
        <v>8</v>
      </c>
      <c r="G1548">
        <v>23</v>
      </c>
      <c r="H1548" t="s">
        <v>86</v>
      </c>
      <c r="I1548" t="s">
        <v>202</v>
      </c>
      <c r="J1548" t="s">
        <v>203</v>
      </c>
      <c r="K1548" t="s">
        <v>203</v>
      </c>
      <c r="L1548" t="s">
        <v>86</v>
      </c>
      <c r="M1548" t="s">
        <v>133</v>
      </c>
      <c r="N1548" s="50">
        <v>80531473</v>
      </c>
      <c r="O1548" s="51">
        <v>2336611</v>
      </c>
      <c r="P1548" t="s">
        <v>5907</v>
      </c>
      <c r="Q1548" t="s">
        <v>5908</v>
      </c>
      <c r="R1548" t="s">
        <v>5909</v>
      </c>
      <c r="S1548" s="49" t="str">
        <f>CONCATENATE(Tabla_Datos[[#This Row],[Nombre_Cliente]]," ",Tabla_Datos[[#This Row],[ApellidoPaterno_Cliente]]," ",Tabla_Datos[[#This Row],[ApellidoMaterno_Cliente]])</f>
        <v xml:space="preserve">RICHARD CHRISTIAM  REATEGUI  CORNEJO </v>
      </c>
      <c r="T1548" s="53">
        <f>DATE(Tabla_Datos[[#This Row],[tAnio]],Tabla_Datos[[#This Row],[tMes]],Tabla_Datos[[#This Row],[tDia]])</f>
        <v>40778</v>
      </c>
      <c r="U1548" s="53" t="str">
        <f>IF(Tabla_Datos[[#This Row],[cProvincia]]="LIMA","LIMA","PROVINCIA")</f>
        <v>PROVINCIA</v>
      </c>
      <c r="V1548" s="53" t="str">
        <f>MID(Tabla_Datos[[#This Row],[pTelefono]],1,SEARCH("-",Tabla_Datos[[#This Row],[pTelefono]],1)-1)</f>
        <v>74</v>
      </c>
      <c r="W1548" s="53" t="str">
        <f>MID(Tabla_Datos[[#This Row],[pTelefono]],SEARCH("-",Tabla_Datos[[#This Row],[pTelefono]],1)+1,LEN(Tabla_Datos[[#This Row],[pTelefono]]))</f>
        <v>978184072</v>
      </c>
      <c r="X1548" s="53" t="str">
        <f>CONCATENATE(Tabla_Datos[[#This Row],[TipUrb]]," ",Tabla_Datos[[#This Row],[Calle]]," ",Tabla_Datos[[#This Row],[NumCalle]])</f>
        <v xml:space="preserve">  ALFREDO LAPOINT 670</v>
      </c>
      <c r="Y1548" t="s">
        <v>208</v>
      </c>
      <c r="Z1548" t="s">
        <v>93</v>
      </c>
      <c r="AA1548" t="s">
        <v>94</v>
      </c>
      <c r="AB1548" t="s">
        <v>95</v>
      </c>
      <c r="AC1548">
        <v>1</v>
      </c>
      <c r="AD1548" t="s">
        <v>95</v>
      </c>
      <c r="AE1548" t="s">
        <v>95</v>
      </c>
      <c r="AG1548" s="51">
        <v>10178500</v>
      </c>
      <c r="AI1548">
        <v>26</v>
      </c>
      <c r="AJ1548">
        <v>26</v>
      </c>
      <c r="AK1548" t="s">
        <v>4773</v>
      </c>
      <c r="AL1548">
        <v>670</v>
      </c>
    </row>
    <row r="1549" spans="1:38">
      <c r="A1549">
        <v>3293396</v>
      </c>
      <c r="B1549" t="s">
        <v>5910</v>
      </c>
      <c r="C1549" t="s">
        <v>18</v>
      </c>
      <c r="D1549" t="s">
        <v>892</v>
      </c>
      <c r="E1549">
        <v>2011</v>
      </c>
      <c r="F1549">
        <v>8</v>
      </c>
      <c r="G1549">
        <v>23</v>
      </c>
      <c r="H1549" t="s">
        <v>86</v>
      </c>
      <c r="I1549" t="s">
        <v>241</v>
      </c>
      <c r="J1549" t="s">
        <v>242</v>
      </c>
      <c r="K1549" t="s">
        <v>1316</v>
      </c>
      <c r="L1549" t="s">
        <v>86</v>
      </c>
      <c r="M1549" t="s">
        <v>148</v>
      </c>
      <c r="N1549" s="50">
        <v>42203455</v>
      </c>
      <c r="O1549" s="51">
        <v>2337600</v>
      </c>
      <c r="P1549" t="s">
        <v>5911</v>
      </c>
      <c r="Q1549" t="s">
        <v>2405</v>
      </c>
      <c r="R1549" t="s">
        <v>1246</v>
      </c>
      <c r="S1549" s="49" t="str">
        <f>CONCATENATE(Tabla_Datos[[#This Row],[Nombre_Cliente]]," ",Tabla_Datos[[#This Row],[ApellidoPaterno_Cliente]]," ",Tabla_Datos[[#This Row],[ApellidoMaterno_Cliente]])</f>
        <v xml:space="preserve">LUIS GEOVANNY BASILIO  REYES </v>
      </c>
      <c r="T1549" s="53">
        <f>DATE(Tabla_Datos[[#This Row],[tAnio]],Tabla_Datos[[#This Row],[tMes]],Tabla_Datos[[#This Row],[tDia]])</f>
        <v>40778</v>
      </c>
      <c r="U1549" s="53" t="str">
        <f>IF(Tabla_Datos[[#This Row],[cProvincia]]="LIMA","LIMA","PROVINCIA")</f>
        <v>PROVINCIA</v>
      </c>
      <c r="V1549" s="53" t="str">
        <f>MID(Tabla_Datos[[#This Row],[pTelefono]],1,SEARCH("-",Tabla_Datos[[#This Row],[pTelefono]],1)-1)</f>
        <v>44</v>
      </c>
      <c r="W1549" s="53" t="str">
        <f>MID(Tabla_Datos[[#This Row],[pTelefono]],SEARCH("-",Tabla_Datos[[#This Row],[pTelefono]],1)+1,LEN(Tabla_Datos[[#This Row],[pTelefono]]))</f>
        <v>342312</v>
      </c>
      <c r="X1549" s="53" t="str">
        <f>CONCATENATE(Tabla_Datos[[#This Row],[TipUrb]]," ",Tabla_Datos[[#This Row],[Calle]]," ",Tabla_Datos[[#This Row],[NumCalle]])</f>
        <v xml:space="preserve">  TUMBES 47</v>
      </c>
      <c r="Y1549" t="s">
        <v>246</v>
      </c>
      <c r="Z1549" t="s">
        <v>93</v>
      </c>
      <c r="AA1549" t="s">
        <v>94</v>
      </c>
      <c r="AB1549" t="s">
        <v>95</v>
      </c>
      <c r="AC1549" t="s">
        <v>95</v>
      </c>
      <c r="AD1549" t="s">
        <v>95</v>
      </c>
      <c r="AE1549" t="s">
        <v>95</v>
      </c>
      <c r="AG1549" s="51">
        <v>18009288</v>
      </c>
      <c r="AI1549">
        <v>26</v>
      </c>
      <c r="AJ1549">
        <v>26</v>
      </c>
      <c r="AK1549" t="s">
        <v>1280</v>
      </c>
      <c r="AL1549">
        <v>47</v>
      </c>
    </row>
    <row r="1550" spans="1:38">
      <c r="A1550">
        <v>3291534</v>
      </c>
      <c r="B1550" t="s">
        <v>5912</v>
      </c>
      <c r="C1550" t="s">
        <v>19</v>
      </c>
      <c r="D1550" t="s">
        <v>143</v>
      </c>
      <c r="E1550">
        <v>2011</v>
      </c>
      <c r="F1550">
        <v>8</v>
      </c>
      <c r="G1550">
        <v>23</v>
      </c>
      <c r="H1550" t="s">
        <v>144</v>
      </c>
      <c r="I1550" t="s">
        <v>202</v>
      </c>
      <c r="J1550" t="s">
        <v>203</v>
      </c>
      <c r="K1550" t="s">
        <v>4767</v>
      </c>
      <c r="L1550" t="s">
        <v>86</v>
      </c>
      <c r="M1550" t="s">
        <v>133</v>
      </c>
      <c r="O1550" s="51">
        <v>2336216</v>
      </c>
      <c r="P1550" t="s">
        <v>2648</v>
      </c>
      <c r="Q1550" t="s">
        <v>5913</v>
      </c>
      <c r="R1550" t="s">
        <v>1538</v>
      </c>
      <c r="S1550" s="49" t="str">
        <f>CONCATENATE(Tabla_Datos[[#This Row],[Nombre_Cliente]]," ",Tabla_Datos[[#This Row],[ApellidoPaterno_Cliente]]," ",Tabla_Datos[[#This Row],[ApellidoMaterno_Cliente]])</f>
        <v>LUIS ALBERTO LAINES BALAREZO</v>
      </c>
      <c r="T1550" s="53">
        <f>DATE(Tabla_Datos[[#This Row],[tAnio]],Tabla_Datos[[#This Row],[tMes]],Tabla_Datos[[#This Row],[tDia]])</f>
        <v>40778</v>
      </c>
      <c r="U1550" s="53" t="str">
        <f>IF(Tabla_Datos[[#This Row],[cProvincia]]="LIMA","LIMA","PROVINCIA")</f>
        <v>PROVINCIA</v>
      </c>
      <c r="V1550" s="53" t="str">
        <f>MID(Tabla_Datos[[#This Row],[pTelefono]],1,SEARCH("-",Tabla_Datos[[#This Row],[pTelefono]],1)-1)</f>
        <v>74</v>
      </c>
      <c r="W1550" s="53" t="str">
        <f>MID(Tabla_Datos[[#This Row],[pTelefono]],SEARCH("-",Tabla_Datos[[#This Row],[pTelefono]],1)+1,LEN(Tabla_Datos[[#This Row],[pTelefono]]))</f>
        <v>979266610</v>
      </c>
      <c r="X1550" s="53" t="str">
        <f>CONCATENATE(Tabla_Datos[[#This Row],[TipUrb]]," ",Tabla_Datos[[#This Row],[Calle]]," ",Tabla_Datos[[#This Row],[NumCalle]])</f>
        <v>UP . 0</v>
      </c>
      <c r="Y1550" t="s">
        <v>208</v>
      </c>
      <c r="Z1550" t="s">
        <v>152</v>
      </c>
      <c r="AA1550" t="s">
        <v>153</v>
      </c>
      <c r="AB1550" t="s">
        <v>95</v>
      </c>
      <c r="AC1550" t="s">
        <v>95</v>
      </c>
      <c r="AD1550" t="s">
        <v>286</v>
      </c>
      <c r="AE1550" t="s">
        <v>3069</v>
      </c>
      <c r="AF1550">
        <v>4</v>
      </c>
      <c r="AG1550" s="51">
        <v>16693226</v>
      </c>
      <c r="AH1550" t="s">
        <v>95</v>
      </c>
      <c r="AI1550">
        <v>1</v>
      </c>
      <c r="AJ1550">
        <v>1</v>
      </c>
      <c r="AK1550" t="s">
        <v>221</v>
      </c>
      <c r="AL1550">
        <v>0</v>
      </c>
    </row>
    <row r="1551" spans="1:38">
      <c r="A1551">
        <v>3291965</v>
      </c>
      <c r="B1551" t="s">
        <v>5914</v>
      </c>
      <c r="C1551" t="s">
        <v>20</v>
      </c>
      <c r="D1551" t="s">
        <v>143</v>
      </c>
      <c r="E1551">
        <v>2011</v>
      </c>
      <c r="F1551">
        <v>8</v>
      </c>
      <c r="G1551">
        <v>23</v>
      </c>
      <c r="H1551" t="s">
        <v>86</v>
      </c>
      <c r="I1551" t="s">
        <v>514</v>
      </c>
      <c r="J1551" t="s">
        <v>514</v>
      </c>
      <c r="K1551" t="s">
        <v>514</v>
      </c>
      <c r="L1551" t="s">
        <v>86</v>
      </c>
      <c r="M1551" t="s">
        <v>133</v>
      </c>
      <c r="N1551" s="50">
        <v>42231208</v>
      </c>
      <c r="O1551" s="51">
        <v>2336557</v>
      </c>
      <c r="P1551" t="s">
        <v>5915</v>
      </c>
      <c r="Q1551" t="s">
        <v>2735</v>
      </c>
      <c r="R1551" t="s">
        <v>1086</v>
      </c>
      <c r="S1551" s="49" t="str">
        <f>CONCATENATE(Tabla_Datos[[#This Row],[Nombre_Cliente]]," ",Tabla_Datos[[#This Row],[ApellidoPaterno_Cliente]]," ",Tabla_Datos[[#This Row],[ApellidoMaterno_Cliente]])</f>
        <v>SONIA ELENA MERCADO AGUILAR</v>
      </c>
      <c r="T1551" s="53">
        <f>DATE(Tabla_Datos[[#This Row],[tAnio]],Tabla_Datos[[#This Row],[tMes]],Tabla_Datos[[#This Row],[tDia]])</f>
        <v>40778</v>
      </c>
      <c r="U1551" s="53" t="str">
        <f>IF(Tabla_Datos[[#This Row],[cProvincia]]="LIMA","LIMA","PROVINCIA")</f>
        <v>PROVINCIA</v>
      </c>
      <c r="V1551" s="53" t="str">
        <f>MID(Tabla_Datos[[#This Row],[pTelefono]],1,SEARCH("-",Tabla_Datos[[#This Row],[pTelefono]],1)-1)</f>
        <v>76</v>
      </c>
      <c r="W1551" s="53" t="str">
        <f>MID(Tabla_Datos[[#This Row],[pTelefono]],SEARCH("-",Tabla_Datos[[#This Row],[pTelefono]],1)+1,LEN(Tabla_Datos[[#This Row],[pTelefono]]))</f>
        <v>976142831</v>
      </c>
      <c r="X1551" s="53" t="str">
        <f>CONCATENATE(Tabla_Datos[[#This Row],[TipUrb]]," ",Tabla_Datos[[#This Row],[Calle]]," ",Tabla_Datos[[#This Row],[NumCalle]])</f>
        <v>- ROMERO 452</v>
      </c>
      <c r="Y1551" t="s">
        <v>517</v>
      </c>
      <c r="Z1551" t="s">
        <v>152</v>
      </c>
      <c r="AA1551" t="s">
        <v>153</v>
      </c>
      <c r="AB1551" t="s">
        <v>95</v>
      </c>
      <c r="AC1551" t="s">
        <v>95</v>
      </c>
      <c r="AD1551" t="s">
        <v>109</v>
      </c>
      <c r="AE1551" t="s">
        <v>95</v>
      </c>
      <c r="AF1551" t="s">
        <v>95</v>
      </c>
      <c r="AG1551" s="51">
        <v>26628793</v>
      </c>
      <c r="AH1551" t="s">
        <v>95</v>
      </c>
      <c r="AI1551">
        <v>1</v>
      </c>
      <c r="AJ1551">
        <v>1</v>
      </c>
      <c r="AK1551" t="s">
        <v>3075</v>
      </c>
      <c r="AL1551">
        <v>452</v>
      </c>
    </row>
    <row r="1552" spans="1:38">
      <c r="A1552">
        <v>3290795</v>
      </c>
      <c r="B1552" t="s">
        <v>5916</v>
      </c>
      <c r="C1552" t="s">
        <v>19</v>
      </c>
      <c r="D1552" t="s">
        <v>85</v>
      </c>
      <c r="E1552">
        <v>2011</v>
      </c>
      <c r="F1552">
        <v>8</v>
      </c>
      <c r="G1552">
        <v>23</v>
      </c>
      <c r="H1552" t="s">
        <v>86</v>
      </c>
      <c r="I1552" t="s">
        <v>16</v>
      </c>
      <c r="J1552" t="s">
        <v>16</v>
      </c>
      <c r="K1552" t="s">
        <v>177</v>
      </c>
      <c r="L1552" t="s">
        <v>86</v>
      </c>
      <c r="M1552" t="s">
        <v>88</v>
      </c>
      <c r="N1552" s="50">
        <v>20000021</v>
      </c>
      <c r="O1552" s="51">
        <v>2335728</v>
      </c>
      <c r="P1552" t="s">
        <v>3547</v>
      </c>
      <c r="Q1552" t="s">
        <v>853</v>
      </c>
      <c r="R1552" t="s">
        <v>1931</v>
      </c>
      <c r="S1552" s="49" t="str">
        <f>CONCATENATE(Tabla_Datos[[#This Row],[Nombre_Cliente]]," ",Tabla_Datos[[#This Row],[ApellidoPaterno_Cliente]]," ",Tabla_Datos[[#This Row],[ApellidoMaterno_Cliente]])</f>
        <v>BEATRIZ CASTRO VALDEZ</v>
      </c>
      <c r="T1552" s="53">
        <f>DATE(Tabla_Datos[[#This Row],[tAnio]],Tabla_Datos[[#This Row],[tMes]],Tabla_Datos[[#This Row],[tDia]])</f>
        <v>40778</v>
      </c>
      <c r="U1552" s="53" t="str">
        <f>IF(Tabla_Datos[[#This Row],[cProvincia]]="LIMA","LIMA","PROVINCIA")</f>
        <v>LIMA</v>
      </c>
      <c r="V1552" s="53" t="str">
        <f>MID(Tabla_Datos[[#This Row],[pTelefono]],1,SEARCH("-",Tabla_Datos[[#This Row],[pTelefono]],1)-1)</f>
        <v>1</v>
      </c>
      <c r="W1552" s="53" t="str">
        <f>MID(Tabla_Datos[[#This Row],[pTelefono]],SEARCH("-",Tabla_Datos[[#This Row],[pTelefono]],1)+1,LEN(Tabla_Datos[[#This Row],[pTelefono]]))</f>
        <v>999737664</v>
      </c>
      <c r="X1552" s="53" t="str">
        <f>CONCATENATE(Tabla_Datos[[#This Row],[TipUrb]]," ",Tabla_Datos[[#This Row],[Calle]]," ",Tabla_Datos[[#This Row],[NumCalle]])</f>
        <v xml:space="preserve">  PARINACOCHAS 718</v>
      </c>
      <c r="Y1552" t="s">
        <v>92</v>
      </c>
      <c r="Z1552" t="s">
        <v>196</v>
      </c>
      <c r="AA1552" t="s">
        <v>197</v>
      </c>
      <c r="AB1552" t="s">
        <v>95</v>
      </c>
      <c r="AC1552">
        <v>123</v>
      </c>
      <c r="AD1552" t="s">
        <v>95</v>
      </c>
      <c r="AE1552" t="s">
        <v>95</v>
      </c>
      <c r="AF1552" t="s">
        <v>95</v>
      </c>
      <c r="AG1552" s="51">
        <v>7316751</v>
      </c>
      <c r="AH1552" t="s">
        <v>95</v>
      </c>
      <c r="AI1552">
        <v>1</v>
      </c>
      <c r="AJ1552">
        <v>1</v>
      </c>
      <c r="AK1552" t="s">
        <v>5917</v>
      </c>
      <c r="AL1552">
        <v>718</v>
      </c>
    </row>
    <row r="1553" spans="1:38">
      <c r="A1553">
        <v>3290864</v>
      </c>
      <c r="B1553" t="s">
        <v>5918</v>
      </c>
      <c r="C1553" t="s">
        <v>20</v>
      </c>
      <c r="D1553" t="s">
        <v>85</v>
      </c>
      <c r="E1553">
        <v>2011</v>
      </c>
      <c r="F1553">
        <v>8</v>
      </c>
      <c r="G1553">
        <v>23</v>
      </c>
      <c r="H1553" t="s">
        <v>86</v>
      </c>
      <c r="I1553" t="s">
        <v>16</v>
      </c>
      <c r="J1553" t="s">
        <v>16</v>
      </c>
      <c r="K1553" t="s">
        <v>374</v>
      </c>
      <c r="L1553" t="s">
        <v>86</v>
      </c>
      <c r="M1553" t="s">
        <v>88</v>
      </c>
      <c r="N1553" s="50">
        <v>10423982</v>
      </c>
      <c r="O1553" s="51">
        <v>2335774</v>
      </c>
      <c r="P1553" t="s">
        <v>5919</v>
      </c>
      <c r="Q1553" t="s">
        <v>648</v>
      </c>
      <c r="R1553" t="s">
        <v>5920</v>
      </c>
      <c r="S1553" s="49" t="str">
        <f>CONCATENATE(Tabla_Datos[[#This Row],[Nombre_Cliente]]," ",Tabla_Datos[[#This Row],[ApellidoPaterno_Cliente]]," ",Tabla_Datos[[#This Row],[ApellidoMaterno_Cliente]])</f>
        <v>CINTHYA PAOLA LUNA MORI</v>
      </c>
      <c r="T1553" s="53">
        <f>DATE(Tabla_Datos[[#This Row],[tAnio]],Tabla_Datos[[#This Row],[tMes]],Tabla_Datos[[#This Row],[tDia]])</f>
        <v>40778</v>
      </c>
      <c r="U1553" s="53" t="str">
        <f>IF(Tabla_Datos[[#This Row],[cProvincia]]="LIMA","LIMA","PROVINCIA")</f>
        <v>LIMA</v>
      </c>
      <c r="V1553" s="53" t="str">
        <f>MID(Tabla_Datos[[#This Row],[pTelefono]],1,SEARCH("-",Tabla_Datos[[#This Row],[pTelefono]],1)-1)</f>
        <v>1</v>
      </c>
      <c r="W1553" s="53" t="str">
        <f>MID(Tabla_Datos[[#This Row],[pTelefono]],SEARCH("-",Tabla_Datos[[#This Row],[pTelefono]],1)+1,LEN(Tabla_Datos[[#This Row],[pTelefono]]))</f>
        <v>971632518</v>
      </c>
      <c r="X1553" s="53" t="str">
        <f>CONCATENATE(Tabla_Datos[[#This Row],[TipUrb]]," ",Tabla_Datos[[#This Row],[Calle]]," ",Tabla_Datos[[#This Row],[NumCalle]])</f>
        <v>AH CHAVEZ 246</v>
      </c>
      <c r="Y1553" t="s">
        <v>92</v>
      </c>
      <c r="Z1553" t="s">
        <v>122</v>
      </c>
      <c r="AA1553" t="s">
        <v>123</v>
      </c>
      <c r="AB1553" t="s">
        <v>95</v>
      </c>
      <c r="AC1553" t="s">
        <v>95</v>
      </c>
      <c r="AD1553" t="s">
        <v>96</v>
      </c>
      <c r="AE1553" t="s">
        <v>95</v>
      </c>
      <c r="AF1553" t="s">
        <v>95</v>
      </c>
      <c r="AG1553" s="51">
        <v>42386748</v>
      </c>
      <c r="AH1553" t="s">
        <v>95</v>
      </c>
      <c r="AI1553">
        <v>1</v>
      </c>
      <c r="AJ1553">
        <v>1</v>
      </c>
      <c r="AK1553" t="s">
        <v>159</v>
      </c>
      <c r="AL1553">
        <v>246</v>
      </c>
    </row>
    <row r="1554" spans="1:38">
      <c r="A1554">
        <v>3291248</v>
      </c>
      <c r="B1554" t="s">
        <v>5921</v>
      </c>
      <c r="C1554" t="s">
        <v>18</v>
      </c>
      <c r="D1554" t="s">
        <v>85</v>
      </c>
      <c r="E1554">
        <v>2011</v>
      </c>
      <c r="F1554">
        <v>8</v>
      </c>
      <c r="G1554">
        <v>23</v>
      </c>
      <c r="H1554" t="s">
        <v>86</v>
      </c>
      <c r="I1554" t="s">
        <v>16</v>
      </c>
      <c r="J1554" t="s">
        <v>16</v>
      </c>
      <c r="K1554" t="s">
        <v>438</v>
      </c>
      <c r="L1554" t="s">
        <v>86</v>
      </c>
      <c r="M1554" t="s">
        <v>88</v>
      </c>
      <c r="N1554" s="50">
        <v>43067493</v>
      </c>
      <c r="O1554" s="51">
        <v>2335961</v>
      </c>
      <c r="P1554" t="s">
        <v>1591</v>
      </c>
      <c r="Q1554" t="s">
        <v>5922</v>
      </c>
      <c r="R1554" t="s">
        <v>5923</v>
      </c>
      <c r="S1554" s="49" t="str">
        <f>CONCATENATE(Tabla_Datos[[#This Row],[Nombre_Cliente]]," ",Tabla_Datos[[#This Row],[ApellidoPaterno_Cliente]]," ",Tabla_Datos[[#This Row],[ApellidoMaterno_Cliente]])</f>
        <v>JOSE LUIS TIHUAY NOA</v>
      </c>
      <c r="T1554" s="53">
        <f>DATE(Tabla_Datos[[#This Row],[tAnio]],Tabla_Datos[[#This Row],[tMes]],Tabla_Datos[[#This Row],[tDia]])</f>
        <v>40778</v>
      </c>
      <c r="U1554" s="53" t="str">
        <f>IF(Tabla_Datos[[#This Row],[cProvincia]]="LIMA","LIMA","PROVINCIA")</f>
        <v>LIMA</v>
      </c>
      <c r="V1554" s="53" t="str">
        <f>MID(Tabla_Datos[[#This Row],[pTelefono]],1,SEARCH("-",Tabla_Datos[[#This Row],[pTelefono]],1)-1)</f>
        <v>1</v>
      </c>
      <c r="W1554" s="53" t="str">
        <f>MID(Tabla_Datos[[#This Row],[pTelefono]],SEARCH("-",Tabla_Datos[[#This Row],[pTelefono]],1)+1,LEN(Tabla_Datos[[#This Row],[pTelefono]]))</f>
        <v>5619875</v>
      </c>
      <c r="X1554" s="53" t="str">
        <f>CONCATENATE(Tabla_Datos[[#This Row],[TipUrb]]," ",Tabla_Datos[[#This Row],[Calle]]," ",Tabla_Datos[[#This Row],[NumCalle]])</f>
        <v>UR JAZPAMPA 0</v>
      </c>
      <c r="Y1554" t="s">
        <v>92</v>
      </c>
      <c r="Z1554" t="s">
        <v>93</v>
      </c>
      <c r="AA1554" t="s">
        <v>94</v>
      </c>
      <c r="AB1554" t="s">
        <v>95</v>
      </c>
      <c r="AC1554" t="s">
        <v>95</v>
      </c>
      <c r="AD1554" t="s">
        <v>161</v>
      </c>
      <c r="AE1554" t="s">
        <v>2505</v>
      </c>
      <c r="AF1554">
        <v>5</v>
      </c>
      <c r="AG1554" s="51">
        <v>71793434</v>
      </c>
      <c r="AI1554" t="s">
        <v>4628</v>
      </c>
      <c r="AJ1554" t="s">
        <v>4628</v>
      </c>
      <c r="AK1554" t="s">
        <v>5924</v>
      </c>
      <c r="AL1554">
        <v>0</v>
      </c>
    </row>
    <row r="1555" spans="1:38">
      <c r="A1555">
        <v>3290745</v>
      </c>
      <c r="B1555" t="s">
        <v>5925</v>
      </c>
      <c r="C1555" t="s">
        <v>20</v>
      </c>
      <c r="D1555" t="s">
        <v>85</v>
      </c>
      <c r="E1555">
        <v>2011</v>
      </c>
      <c r="F1555">
        <v>8</v>
      </c>
      <c r="G1555">
        <v>23</v>
      </c>
      <c r="H1555" t="s">
        <v>86</v>
      </c>
      <c r="I1555" t="s">
        <v>16</v>
      </c>
      <c r="J1555" t="s">
        <v>16</v>
      </c>
      <c r="K1555" t="s">
        <v>157</v>
      </c>
      <c r="L1555" t="s">
        <v>86</v>
      </c>
      <c r="M1555" t="s">
        <v>88</v>
      </c>
      <c r="N1555" s="50">
        <v>10762376</v>
      </c>
      <c r="O1555" s="51">
        <v>2335704</v>
      </c>
      <c r="P1555" t="s">
        <v>4066</v>
      </c>
      <c r="Q1555" t="s">
        <v>3010</v>
      </c>
      <c r="R1555" t="s">
        <v>304</v>
      </c>
      <c r="S1555" s="49" t="str">
        <f>CONCATENATE(Tabla_Datos[[#This Row],[Nombre_Cliente]]," ",Tabla_Datos[[#This Row],[ApellidoPaterno_Cliente]]," ",Tabla_Datos[[#This Row],[ApellidoMaterno_Cliente]])</f>
        <v>EUSEBIO BRICEÑO ROMAN</v>
      </c>
      <c r="T1555" s="53">
        <f>DATE(Tabla_Datos[[#This Row],[tAnio]],Tabla_Datos[[#This Row],[tMes]],Tabla_Datos[[#This Row],[tDia]])</f>
        <v>40778</v>
      </c>
      <c r="U1555" s="53" t="str">
        <f>IF(Tabla_Datos[[#This Row],[cProvincia]]="LIMA","LIMA","PROVINCIA")</f>
        <v>LIMA</v>
      </c>
      <c r="V1555" s="53" t="str">
        <f>MID(Tabla_Datos[[#This Row],[pTelefono]],1,SEARCH("-",Tabla_Datos[[#This Row],[pTelefono]],1)-1)</f>
        <v>1</v>
      </c>
      <c r="W1555" s="53" t="str">
        <f>MID(Tabla_Datos[[#This Row],[pTelefono]],SEARCH("-",Tabla_Datos[[#This Row],[pTelefono]],1)+1,LEN(Tabla_Datos[[#This Row],[pTelefono]]))</f>
        <v>998505913</v>
      </c>
      <c r="X1555" s="53" t="str">
        <f>CONCATENATE(Tabla_Datos[[#This Row],[TipUrb]]," ",Tabla_Datos[[#This Row],[Calle]]," ",Tabla_Datos[[#This Row],[NumCalle]])</f>
        <v>AS . 0</v>
      </c>
      <c r="Y1555" t="s">
        <v>92</v>
      </c>
      <c r="Z1555" t="s">
        <v>196</v>
      </c>
      <c r="AA1555" t="s">
        <v>197</v>
      </c>
      <c r="AB1555" t="s">
        <v>95</v>
      </c>
      <c r="AC1555" t="s">
        <v>95</v>
      </c>
      <c r="AD1555" t="s">
        <v>215</v>
      </c>
      <c r="AE1555" t="s">
        <v>950</v>
      </c>
      <c r="AF1555">
        <v>19</v>
      </c>
      <c r="AG1555" s="51">
        <v>25458679</v>
      </c>
      <c r="AH1555" t="s">
        <v>95</v>
      </c>
      <c r="AI1555">
        <v>1</v>
      </c>
      <c r="AJ1555">
        <v>1</v>
      </c>
      <c r="AK1555" t="s">
        <v>221</v>
      </c>
      <c r="AL1555">
        <v>0</v>
      </c>
    </row>
    <row r="1556" spans="1:38">
      <c r="A1556">
        <v>3293906</v>
      </c>
      <c r="B1556" t="s">
        <v>5926</v>
      </c>
      <c r="C1556" t="s">
        <v>18</v>
      </c>
      <c r="D1556" t="s">
        <v>156</v>
      </c>
      <c r="E1556">
        <v>2011</v>
      </c>
      <c r="F1556">
        <v>8</v>
      </c>
      <c r="G1556">
        <v>23</v>
      </c>
      <c r="H1556" t="s">
        <v>86</v>
      </c>
      <c r="I1556" t="s">
        <v>202</v>
      </c>
      <c r="J1556" t="s">
        <v>203</v>
      </c>
      <c r="K1556" t="s">
        <v>203</v>
      </c>
      <c r="L1556" t="s">
        <v>86</v>
      </c>
      <c r="M1556" t="s">
        <v>133</v>
      </c>
      <c r="N1556" s="50">
        <v>99999999</v>
      </c>
      <c r="O1556" s="51">
        <v>2338021</v>
      </c>
      <c r="P1556" t="s">
        <v>1580</v>
      </c>
      <c r="Q1556" t="s">
        <v>5927</v>
      </c>
      <c r="R1556" t="s">
        <v>979</v>
      </c>
      <c r="S1556" s="49" t="str">
        <f>CONCATENATE(Tabla_Datos[[#This Row],[Nombre_Cliente]]," ",Tabla_Datos[[#This Row],[ApellidoPaterno_Cliente]]," ",Tabla_Datos[[#This Row],[ApellidoMaterno_Cliente]])</f>
        <v xml:space="preserve">CARLOS ALBERTO VALDEZ  ROMERO </v>
      </c>
      <c r="T1556" s="53">
        <f>DATE(Tabla_Datos[[#This Row],[tAnio]],Tabla_Datos[[#This Row],[tMes]],Tabla_Datos[[#This Row],[tDia]])</f>
        <v>40778</v>
      </c>
      <c r="U1556" s="53" t="str">
        <f>IF(Tabla_Datos[[#This Row],[cProvincia]]="LIMA","LIMA","PROVINCIA")</f>
        <v>PROVINCIA</v>
      </c>
      <c r="V1556" s="53" t="str">
        <f>MID(Tabla_Datos[[#This Row],[pTelefono]],1,SEARCH("-",Tabla_Datos[[#This Row],[pTelefono]],1)-1)</f>
        <v>1</v>
      </c>
      <c r="W1556" s="53" t="str">
        <f>MID(Tabla_Datos[[#This Row],[pTelefono]],SEARCH("-",Tabla_Datos[[#This Row],[pTelefono]],1)+1,LEN(Tabla_Datos[[#This Row],[pTelefono]]))</f>
        <v>978958811</v>
      </c>
      <c r="X1556" s="53" t="str">
        <f>CONCATENATE(Tabla_Datos[[#This Row],[TipUrb]]," ",Tabla_Datos[[#This Row],[Calle]]," ",Tabla_Datos[[#This Row],[NumCalle]])</f>
        <v>UR ARICA 324</v>
      </c>
      <c r="Y1556" t="s">
        <v>208</v>
      </c>
      <c r="Z1556" t="s">
        <v>93</v>
      </c>
      <c r="AA1556" t="s">
        <v>94</v>
      </c>
      <c r="AB1556" t="s">
        <v>95</v>
      </c>
      <c r="AC1556" t="s">
        <v>95</v>
      </c>
      <c r="AD1556" t="s">
        <v>161</v>
      </c>
      <c r="AE1556" t="s">
        <v>95</v>
      </c>
      <c r="AG1556" s="51">
        <v>16736567</v>
      </c>
      <c r="AI1556">
        <v>26</v>
      </c>
      <c r="AJ1556">
        <v>26</v>
      </c>
      <c r="AK1556" t="s">
        <v>954</v>
      </c>
      <c r="AL1556">
        <v>324</v>
      </c>
    </row>
    <row r="1557" spans="1:38">
      <c r="A1557">
        <v>3291236</v>
      </c>
      <c r="B1557" t="s">
        <v>5928</v>
      </c>
      <c r="C1557" t="s">
        <v>19</v>
      </c>
      <c r="D1557" t="s">
        <v>85</v>
      </c>
      <c r="E1557">
        <v>2011</v>
      </c>
      <c r="F1557">
        <v>8</v>
      </c>
      <c r="G1557">
        <v>23</v>
      </c>
      <c r="H1557" t="s">
        <v>86</v>
      </c>
      <c r="I1557" t="s">
        <v>16</v>
      </c>
      <c r="J1557" t="s">
        <v>16</v>
      </c>
      <c r="K1557" t="s">
        <v>265</v>
      </c>
      <c r="L1557" t="s">
        <v>86</v>
      </c>
      <c r="M1557" t="s">
        <v>88</v>
      </c>
      <c r="N1557" s="50">
        <v>44015709</v>
      </c>
      <c r="O1557" s="51">
        <v>2335969</v>
      </c>
      <c r="P1557" t="s">
        <v>5929</v>
      </c>
      <c r="Q1557" t="s">
        <v>666</v>
      </c>
      <c r="R1557" t="s">
        <v>4687</v>
      </c>
      <c r="S1557" s="49" t="str">
        <f>CONCATENATE(Tabla_Datos[[#This Row],[Nombre_Cliente]]," ",Tabla_Datos[[#This Row],[ApellidoPaterno_Cliente]]," ",Tabla_Datos[[#This Row],[ApellidoMaterno_Cliente]])</f>
        <v>PAUL MAC FIGUEROA JIMENEZ</v>
      </c>
      <c r="T1557" s="53">
        <f>DATE(Tabla_Datos[[#This Row],[tAnio]],Tabla_Datos[[#This Row],[tMes]],Tabla_Datos[[#This Row],[tDia]])</f>
        <v>40778</v>
      </c>
      <c r="U1557" s="53" t="str">
        <f>IF(Tabla_Datos[[#This Row],[cProvincia]]="LIMA","LIMA","PROVINCIA")</f>
        <v>LIMA</v>
      </c>
      <c r="V1557" s="53" t="str">
        <f>MID(Tabla_Datos[[#This Row],[pTelefono]],1,SEARCH("-",Tabla_Datos[[#This Row],[pTelefono]],1)-1)</f>
        <v>1</v>
      </c>
      <c r="W1557" s="53" t="str">
        <f>MID(Tabla_Datos[[#This Row],[pTelefono]],SEARCH("-",Tabla_Datos[[#This Row],[pTelefono]],1)+1,LEN(Tabla_Datos[[#This Row],[pTelefono]]))</f>
        <v>985874960</v>
      </c>
      <c r="X1557" s="53" t="str">
        <f>CONCATENATE(Tabla_Datos[[#This Row],[TipUrb]]," ",Tabla_Datos[[#This Row],[Calle]]," ",Tabla_Datos[[#This Row],[NumCalle]])</f>
        <v>RS CL 28 DE JULIO 735</v>
      </c>
      <c r="Y1557" t="s">
        <v>92</v>
      </c>
      <c r="Z1557" t="s">
        <v>122</v>
      </c>
      <c r="AA1557" t="s">
        <v>123</v>
      </c>
      <c r="AB1557" t="s">
        <v>95</v>
      </c>
      <c r="AC1557">
        <v>304</v>
      </c>
      <c r="AD1557" t="s">
        <v>435</v>
      </c>
      <c r="AE1557" t="s">
        <v>95</v>
      </c>
      <c r="AF1557" t="s">
        <v>95</v>
      </c>
      <c r="AG1557" s="51">
        <v>7637641</v>
      </c>
      <c r="AH1557" t="s">
        <v>95</v>
      </c>
      <c r="AI1557">
        <v>1</v>
      </c>
      <c r="AJ1557">
        <v>1</v>
      </c>
      <c r="AK1557" t="s">
        <v>5930</v>
      </c>
      <c r="AL1557">
        <v>735</v>
      </c>
    </row>
    <row r="1558" spans="1:38">
      <c r="A1558">
        <v>3291539</v>
      </c>
      <c r="B1558" t="s">
        <v>5931</v>
      </c>
      <c r="C1558" t="s">
        <v>19</v>
      </c>
      <c r="D1558" t="s">
        <v>143</v>
      </c>
      <c r="E1558">
        <v>2011</v>
      </c>
      <c r="F1558">
        <v>8</v>
      </c>
      <c r="G1558">
        <v>23</v>
      </c>
      <c r="H1558" t="s">
        <v>86</v>
      </c>
      <c r="I1558" t="s">
        <v>202</v>
      </c>
      <c r="J1558" t="s">
        <v>203</v>
      </c>
      <c r="K1558" t="s">
        <v>2046</v>
      </c>
      <c r="L1558" t="s">
        <v>86</v>
      </c>
      <c r="M1558" t="s">
        <v>133</v>
      </c>
      <c r="N1558" s="50">
        <v>16800392</v>
      </c>
      <c r="O1558" s="51">
        <v>2336222</v>
      </c>
      <c r="P1558" t="s">
        <v>5932</v>
      </c>
      <c r="Q1558" t="s">
        <v>5933</v>
      </c>
      <c r="R1558" t="s">
        <v>2551</v>
      </c>
      <c r="S1558" s="49" t="str">
        <f>CONCATENATE(Tabla_Datos[[#This Row],[Nombre_Cliente]]," ",Tabla_Datos[[#This Row],[ApellidoPaterno_Cliente]]," ",Tabla_Datos[[#This Row],[ApellidoMaterno_Cliente]])</f>
        <v>KELLY ELICED CUMPA CHANCAFE</v>
      </c>
      <c r="T1558" s="53">
        <f>DATE(Tabla_Datos[[#This Row],[tAnio]],Tabla_Datos[[#This Row],[tMes]],Tabla_Datos[[#This Row],[tDia]])</f>
        <v>40778</v>
      </c>
      <c r="U1558" s="53" t="str">
        <f>IF(Tabla_Datos[[#This Row],[cProvincia]]="LIMA","LIMA","PROVINCIA")</f>
        <v>PROVINCIA</v>
      </c>
      <c r="V1558" s="53" t="str">
        <f>MID(Tabla_Datos[[#This Row],[pTelefono]],1,SEARCH("-",Tabla_Datos[[#This Row],[pTelefono]],1)-1)</f>
        <v>74</v>
      </c>
      <c r="W1558" s="53" t="str">
        <f>MID(Tabla_Datos[[#This Row],[pTelefono]],SEARCH("-",Tabla_Datos[[#This Row],[pTelefono]],1)+1,LEN(Tabla_Datos[[#This Row],[pTelefono]]))</f>
        <v>979718666</v>
      </c>
      <c r="X1558" s="53" t="str">
        <f>CONCATENATE(Tabla_Datos[[#This Row],[TipUrb]]," ",Tabla_Datos[[#This Row],[Calle]]," ",Tabla_Datos[[#This Row],[NumCalle]])</f>
        <v>- 8 DE OCTUBRE 149</v>
      </c>
      <c r="Y1558" t="s">
        <v>208</v>
      </c>
      <c r="Z1558" t="s">
        <v>152</v>
      </c>
      <c r="AA1558" t="s">
        <v>153</v>
      </c>
      <c r="AB1558" t="s">
        <v>95</v>
      </c>
      <c r="AC1558" t="s">
        <v>95</v>
      </c>
      <c r="AD1558" t="s">
        <v>109</v>
      </c>
      <c r="AE1558" t="s">
        <v>95</v>
      </c>
      <c r="AF1558" t="s">
        <v>95</v>
      </c>
      <c r="AG1558" s="51">
        <v>45483077</v>
      </c>
      <c r="AH1558" t="s">
        <v>95</v>
      </c>
      <c r="AI1558">
        <v>1</v>
      </c>
      <c r="AJ1558">
        <v>1</v>
      </c>
      <c r="AK1558" t="s">
        <v>5934</v>
      </c>
      <c r="AL1558">
        <v>149</v>
      </c>
    </row>
    <row r="1559" spans="1:38">
      <c r="A1559">
        <v>3292078</v>
      </c>
      <c r="B1559" t="s">
        <v>5935</v>
      </c>
      <c r="C1559" t="s">
        <v>20</v>
      </c>
      <c r="D1559" t="s">
        <v>143</v>
      </c>
      <c r="E1559">
        <v>2011</v>
      </c>
      <c r="F1559">
        <v>8</v>
      </c>
      <c r="G1559">
        <v>23</v>
      </c>
      <c r="H1559" t="s">
        <v>86</v>
      </c>
      <c r="I1559" t="s">
        <v>132</v>
      </c>
      <c r="J1559" t="s">
        <v>425</v>
      </c>
      <c r="K1559" t="s">
        <v>425</v>
      </c>
      <c r="L1559" t="s">
        <v>86</v>
      </c>
      <c r="M1559" t="s">
        <v>133</v>
      </c>
      <c r="N1559" s="50">
        <v>3676243</v>
      </c>
      <c r="O1559" s="51">
        <v>2336646</v>
      </c>
      <c r="P1559" t="s">
        <v>1558</v>
      </c>
      <c r="Q1559" t="s">
        <v>5936</v>
      </c>
      <c r="R1559" t="s">
        <v>900</v>
      </c>
      <c r="S1559" s="49" t="str">
        <f>CONCATENATE(Tabla_Datos[[#This Row],[Nombre_Cliente]]," ",Tabla_Datos[[#This Row],[ApellidoPaterno_Cliente]]," ",Tabla_Datos[[#This Row],[ApellidoMaterno_Cliente]])</f>
        <v>MARIA DEL PILAR CHUYES RAMOS</v>
      </c>
      <c r="T1559" s="53">
        <f>DATE(Tabla_Datos[[#This Row],[tAnio]],Tabla_Datos[[#This Row],[tMes]],Tabla_Datos[[#This Row],[tDia]])</f>
        <v>40778</v>
      </c>
      <c r="U1559" s="53" t="str">
        <f>IF(Tabla_Datos[[#This Row],[cProvincia]]="LIMA","LIMA","PROVINCIA")</f>
        <v>PROVINCIA</v>
      </c>
      <c r="V1559" s="53" t="str">
        <f>MID(Tabla_Datos[[#This Row],[pTelefono]],1,SEARCH("-",Tabla_Datos[[#This Row],[pTelefono]],1)-1)</f>
        <v>73</v>
      </c>
      <c r="W1559" s="53" t="str">
        <f>MID(Tabla_Datos[[#This Row],[pTelefono]],SEARCH("-",Tabla_Datos[[#This Row],[pTelefono]],1)+1,LEN(Tabla_Datos[[#This Row],[pTelefono]]))</f>
        <v>969011012</v>
      </c>
      <c r="X1559" s="53" t="str">
        <f>CONCATENATE(Tabla_Datos[[#This Row],[TipUrb]]," ",Tabla_Datos[[#This Row],[Calle]]," ",Tabla_Datos[[#This Row],[NumCalle]])</f>
        <v>AH CIRO ALEGRIA 906</v>
      </c>
      <c r="Y1559" t="s">
        <v>137</v>
      </c>
      <c r="Z1559" t="s">
        <v>152</v>
      </c>
      <c r="AA1559" t="s">
        <v>153</v>
      </c>
      <c r="AB1559" t="s">
        <v>95</v>
      </c>
      <c r="AC1559" t="s">
        <v>95</v>
      </c>
      <c r="AD1559" t="s">
        <v>96</v>
      </c>
      <c r="AE1559" t="s">
        <v>95</v>
      </c>
      <c r="AF1559" t="s">
        <v>95</v>
      </c>
      <c r="AG1559" s="51">
        <v>47559095</v>
      </c>
      <c r="AH1559" t="s">
        <v>95</v>
      </c>
      <c r="AI1559">
        <v>1</v>
      </c>
      <c r="AJ1559">
        <v>1</v>
      </c>
      <c r="AK1559" t="s">
        <v>3343</v>
      </c>
      <c r="AL1559">
        <v>906</v>
      </c>
    </row>
    <row r="1560" spans="1:38">
      <c r="A1560">
        <v>3290702</v>
      </c>
      <c r="B1560" t="s">
        <v>5937</v>
      </c>
      <c r="C1560" t="s">
        <v>20</v>
      </c>
      <c r="D1560" t="s">
        <v>85</v>
      </c>
      <c r="E1560">
        <v>2011</v>
      </c>
      <c r="F1560">
        <v>8</v>
      </c>
      <c r="G1560">
        <v>23</v>
      </c>
      <c r="H1560" t="s">
        <v>86</v>
      </c>
      <c r="I1560" t="s">
        <v>16</v>
      </c>
      <c r="J1560" t="s">
        <v>16</v>
      </c>
      <c r="K1560" t="s">
        <v>562</v>
      </c>
      <c r="L1560" t="s">
        <v>86</v>
      </c>
      <c r="M1560" t="s">
        <v>88</v>
      </c>
      <c r="N1560" s="50">
        <v>10762376</v>
      </c>
      <c r="O1560" s="51">
        <v>2335674</v>
      </c>
      <c r="P1560" t="s">
        <v>5938</v>
      </c>
      <c r="Q1560" t="s">
        <v>1492</v>
      </c>
      <c r="R1560" t="s">
        <v>2373</v>
      </c>
      <c r="S1560" s="49" t="str">
        <f>CONCATENATE(Tabla_Datos[[#This Row],[Nombre_Cliente]]," ",Tabla_Datos[[#This Row],[ApellidoPaterno_Cliente]]," ",Tabla_Datos[[#This Row],[ApellidoMaterno_Cliente]])</f>
        <v>ADOLFO JAVIER SUAREZ OLIVEROS</v>
      </c>
      <c r="T1560" s="53">
        <f>DATE(Tabla_Datos[[#This Row],[tAnio]],Tabla_Datos[[#This Row],[tMes]],Tabla_Datos[[#This Row],[tDia]])</f>
        <v>40778</v>
      </c>
      <c r="U1560" s="53" t="str">
        <f>IF(Tabla_Datos[[#This Row],[cProvincia]]="LIMA","LIMA","PROVINCIA")</f>
        <v>LIMA</v>
      </c>
      <c r="V1560" s="53" t="str">
        <f>MID(Tabla_Datos[[#This Row],[pTelefono]],1,SEARCH("-",Tabla_Datos[[#This Row],[pTelefono]],1)-1)</f>
        <v>1</v>
      </c>
      <c r="W1560" s="53" t="str">
        <f>MID(Tabla_Datos[[#This Row],[pTelefono]],SEARCH("-",Tabla_Datos[[#This Row],[pTelefono]],1)+1,LEN(Tabla_Datos[[#This Row],[pTelefono]]))</f>
        <v>965766626</v>
      </c>
      <c r="X1560" s="53" t="str">
        <f>CONCATENATE(Tabla_Datos[[#This Row],[TipUrb]]," ",Tabla_Datos[[#This Row],[Calle]]," ",Tabla_Datos[[#This Row],[NumCalle]])</f>
        <v>AG SINCHI ROCA 2532</v>
      </c>
      <c r="Y1560" t="s">
        <v>92</v>
      </c>
      <c r="Z1560" t="s">
        <v>122</v>
      </c>
      <c r="AA1560" t="s">
        <v>123</v>
      </c>
      <c r="AB1560" t="s">
        <v>95</v>
      </c>
      <c r="AC1560">
        <v>501</v>
      </c>
      <c r="AD1560" t="s">
        <v>332</v>
      </c>
      <c r="AE1560" t="s">
        <v>95</v>
      </c>
      <c r="AF1560" t="s">
        <v>95</v>
      </c>
      <c r="AG1560" s="51">
        <v>41361475</v>
      </c>
      <c r="AH1560" t="s">
        <v>95</v>
      </c>
      <c r="AI1560">
        <v>1</v>
      </c>
      <c r="AJ1560">
        <v>1</v>
      </c>
      <c r="AK1560" t="s">
        <v>1432</v>
      </c>
      <c r="AL1560">
        <v>2532</v>
      </c>
    </row>
    <row r="1561" spans="1:38">
      <c r="A1561">
        <v>3291413</v>
      </c>
      <c r="B1561" t="s">
        <v>5939</v>
      </c>
      <c r="C1561" t="s">
        <v>20</v>
      </c>
      <c r="D1561" t="s">
        <v>143</v>
      </c>
      <c r="E1561">
        <v>2011</v>
      </c>
      <c r="F1561">
        <v>8</v>
      </c>
      <c r="G1561">
        <v>23</v>
      </c>
      <c r="H1561" t="s">
        <v>86</v>
      </c>
      <c r="I1561" t="s">
        <v>241</v>
      </c>
      <c r="J1561" t="s">
        <v>242</v>
      </c>
      <c r="K1561" t="s">
        <v>1099</v>
      </c>
      <c r="L1561" t="s">
        <v>86</v>
      </c>
      <c r="M1561" t="s">
        <v>148</v>
      </c>
      <c r="N1561" s="50">
        <v>40260889</v>
      </c>
      <c r="O1561" s="51">
        <v>2336116</v>
      </c>
      <c r="P1561" t="s">
        <v>5940</v>
      </c>
      <c r="Q1561" t="s">
        <v>5941</v>
      </c>
      <c r="R1561" t="s">
        <v>1972</v>
      </c>
      <c r="S1561" s="49" t="str">
        <f>CONCATENATE(Tabla_Datos[[#This Row],[Nombre_Cliente]]," ",Tabla_Datos[[#This Row],[ApellidoPaterno_Cliente]]," ",Tabla_Datos[[#This Row],[ApellidoMaterno_Cliente]])</f>
        <v>JUAN CRISTIAN CHILON PAREDES</v>
      </c>
      <c r="T1561" s="53">
        <f>DATE(Tabla_Datos[[#This Row],[tAnio]],Tabla_Datos[[#This Row],[tMes]],Tabla_Datos[[#This Row],[tDia]])</f>
        <v>40778</v>
      </c>
      <c r="U1561" s="53" t="str">
        <f>IF(Tabla_Datos[[#This Row],[cProvincia]]="LIMA","LIMA","PROVINCIA")</f>
        <v>PROVINCIA</v>
      </c>
      <c r="V1561" s="53" t="str">
        <f>MID(Tabla_Datos[[#This Row],[pTelefono]],1,SEARCH("-",Tabla_Datos[[#This Row],[pTelefono]],1)-1)</f>
        <v>44</v>
      </c>
      <c r="W1561" s="53" t="str">
        <f>MID(Tabla_Datos[[#This Row],[pTelefono]],SEARCH("-",Tabla_Datos[[#This Row],[pTelefono]],1)+1,LEN(Tabla_Datos[[#This Row],[pTelefono]]))</f>
        <v>948236333</v>
      </c>
      <c r="X1561" s="53" t="str">
        <f>CONCATENATE(Tabla_Datos[[#This Row],[TipUrb]]," ",Tabla_Datos[[#This Row],[Calle]]," ",Tabla_Datos[[#This Row],[NumCalle]])</f>
        <v>UR . 0</v>
      </c>
      <c r="Y1561" t="s">
        <v>246</v>
      </c>
      <c r="Z1561" t="s">
        <v>152</v>
      </c>
      <c r="AA1561" t="s">
        <v>153</v>
      </c>
      <c r="AB1561" t="s">
        <v>95</v>
      </c>
      <c r="AC1561" t="s">
        <v>95</v>
      </c>
      <c r="AD1561" t="s">
        <v>161</v>
      </c>
      <c r="AE1561" t="s">
        <v>5942</v>
      </c>
      <c r="AF1561">
        <v>20</v>
      </c>
      <c r="AG1561" s="51">
        <v>72111874</v>
      </c>
      <c r="AH1561" t="s">
        <v>95</v>
      </c>
      <c r="AI1561">
        <v>1</v>
      </c>
      <c r="AJ1561">
        <v>1</v>
      </c>
      <c r="AK1561" t="s">
        <v>221</v>
      </c>
      <c r="AL1561">
        <v>0</v>
      </c>
    </row>
    <row r="1562" spans="1:38">
      <c r="A1562">
        <v>3290075</v>
      </c>
      <c r="B1562" t="s">
        <v>5943</v>
      </c>
      <c r="C1562" t="s">
        <v>20</v>
      </c>
      <c r="D1562" t="s">
        <v>143</v>
      </c>
      <c r="E1562">
        <v>2011</v>
      </c>
      <c r="F1562">
        <v>8</v>
      </c>
      <c r="G1562">
        <v>23</v>
      </c>
      <c r="H1562" t="s">
        <v>86</v>
      </c>
      <c r="I1562" t="s">
        <v>546</v>
      </c>
      <c r="J1562" t="s">
        <v>926</v>
      </c>
      <c r="K1562" t="s">
        <v>927</v>
      </c>
      <c r="L1562" t="s">
        <v>86</v>
      </c>
      <c r="M1562" t="s">
        <v>294</v>
      </c>
      <c r="N1562" s="50">
        <v>21140628</v>
      </c>
      <c r="O1562" s="51">
        <v>2335270</v>
      </c>
      <c r="P1562" t="s">
        <v>5944</v>
      </c>
      <c r="Q1562" t="s">
        <v>412</v>
      </c>
      <c r="R1562" t="s">
        <v>5945</v>
      </c>
      <c r="S1562" s="49" t="str">
        <f>CONCATENATE(Tabla_Datos[[#This Row],[Nombre_Cliente]]," ",Tabla_Datos[[#This Row],[ApellidoPaterno_Cliente]]," ",Tabla_Datos[[#This Row],[ApellidoMaterno_Cliente]])</f>
        <v>SADITH GONZALES TAMANI</v>
      </c>
      <c r="T1562" s="53">
        <f>DATE(Tabla_Datos[[#This Row],[tAnio]],Tabla_Datos[[#This Row],[tMes]],Tabla_Datos[[#This Row],[tDia]])</f>
        <v>40778</v>
      </c>
      <c r="U1562" s="53" t="str">
        <f>IF(Tabla_Datos[[#This Row],[cProvincia]]="LIMA","LIMA","PROVINCIA")</f>
        <v>PROVINCIA</v>
      </c>
      <c r="V1562" s="53" t="str">
        <f>MID(Tabla_Datos[[#This Row],[pTelefono]],1,SEARCH("-",Tabla_Datos[[#This Row],[pTelefono]],1)-1)</f>
        <v>61</v>
      </c>
      <c r="W1562" s="53" t="str">
        <f>MID(Tabla_Datos[[#This Row],[pTelefono]],SEARCH("-",Tabla_Datos[[#This Row],[pTelefono]],1)+1,LEN(Tabla_Datos[[#This Row],[pTelefono]]))</f>
        <v>980232290</v>
      </c>
      <c r="X1562" s="53" t="str">
        <f>CONCATENATE(Tabla_Datos[[#This Row],[TipUrb]]," ",Tabla_Datos[[#This Row],[Calle]]," ",Tabla_Datos[[#This Row],[NumCalle]])</f>
        <v>AH LA SELVA MZ  100B LOTE  14 0</v>
      </c>
      <c r="Y1562" t="s">
        <v>930</v>
      </c>
      <c r="Z1562" t="s">
        <v>152</v>
      </c>
      <c r="AA1562" t="s">
        <v>153</v>
      </c>
      <c r="AB1562" t="s">
        <v>95</v>
      </c>
      <c r="AC1562" t="s">
        <v>95</v>
      </c>
      <c r="AD1562" t="s">
        <v>96</v>
      </c>
      <c r="AE1562" t="s">
        <v>95</v>
      </c>
      <c r="AF1562" t="s">
        <v>95</v>
      </c>
      <c r="AG1562" s="51">
        <v>5864532</v>
      </c>
      <c r="AH1562" t="s">
        <v>95</v>
      </c>
      <c r="AI1562">
        <v>1</v>
      </c>
      <c r="AJ1562">
        <v>1</v>
      </c>
      <c r="AK1562" t="s">
        <v>5946</v>
      </c>
      <c r="AL1562">
        <v>0</v>
      </c>
    </row>
    <row r="1563" spans="1:38">
      <c r="A1563">
        <v>3291566</v>
      </c>
      <c r="B1563" t="s">
        <v>5947</v>
      </c>
      <c r="C1563" t="s">
        <v>19</v>
      </c>
      <c r="D1563" t="s">
        <v>143</v>
      </c>
      <c r="E1563">
        <v>2011</v>
      </c>
      <c r="F1563">
        <v>8</v>
      </c>
      <c r="G1563">
        <v>23</v>
      </c>
      <c r="H1563" t="s">
        <v>86</v>
      </c>
      <c r="I1563" t="s">
        <v>514</v>
      </c>
      <c r="J1563" t="s">
        <v>514</v>
      </c>
      <c r="K1563" t="s">
        <v>514</v>
      </c>
      <c r="L1563" t="s">
        <v>86</v>
      </c>
      <c r="M1563" t="s">
        <v>133</v>
      </c>
      <c r="N1563" s="50">
        <v>41158478</v>
      </c>
      <c r="O1563" s="51">
        <v>2336251</v>
      </c>
      <c r="P1563" t="s">
        <v>2403</v>
      </c>
      <c r="Q1563" t="s">
        <v>4430</v>
      </c>
      <c r="R1563" t="s">
        <v>648</v>
      </c>
      <c r="S1563" s="49" t="str">
        <f>CONCATENATE(Tabla_Datos[[#This Row],[Nombre_Cliente]]," ",Tabla_Datos[[#This Row],[ApellidoPaterno_Cliente]]," ",Tabla_Datos[[#This Row],[ApellidoMaterno_Cliente]])</f>
        <v>JULIO CESAR ALVA LUNA</v>
      </c>
      <c r="T1563" s="53">
        <f>DATE(Tabla_Datos[[#This Row],[tAnio]],Tabla_Datos[[#This Row],[tMes]],Tabla_Datos[[#This Row],[tDia]])</f>
        <v>40778</v>
      </c>
      <c r="U1563" s="53" t="str">
        <f>IF(Tabla_Datos[[#This Row],[cProvincia]]="LIMA","LIMA","PROVINCIA")</f>
        <v>PROVINCIA</v>
      </c>
      <c r="V1563" s="53" t="str">
        <f>MID(Tabla_Datos[[#This Row],[pTelefono]],1,SEARCH("-",Tabla_Datos[[#This Row],[pTelefono]],1)-1)</f>
        <v>76</v>
      </c>
      <c r="W1563" s="53" t="str">
        <f>MID(Tabla_Datos[[#This Row],[pTelefono]],SEARCH("-",Tabla_Datos[[#This Row],[pTelefono]],1)+1,LEN(Tabla_Datos[[#This Row],[pTelefono]]))</f>
        <v>976690489</v>
      </c>
      <c r="X1563" s="53" t="str">
        <f>CONCATENATE(Tabla_Datos[[#This Row],[TipUrb]]," ",Tabla_Datos[[#This Row],[Calle]]," ",Tabla_Datos[[#This Row],[NumCalle]])</f>
        <v>- 2 DE MAYO 357</v>
      </c>
      <c r="Y1563" t="s">
        <v>517</v>
      </c>
      <c r="Z1563" t="s">
        <v>152</v>
      </c>
      <c r="AA1563" t="s">
        <v>153</v>
      </c>
      <c r="AB1563" t="s">
        <v>95</v>
      </c>
      <c r="AC1563" t="s">
        <v>95</v>
      </c>
      <c r="AD1563" t="s">
        <v>109</v>
      </c>
      <c r="AE1563" t="s">
        <v>95</v>
      </c>
      <c r="AF1563" t="s">
        <v>95</v>
      </c>
      <c r="AG1563" s="51">
        <v>26631331</v>
      </c>
      <c r="AH1563" t="s">
        <v>95</v>
      </c>
      <c r="AI1563">
        <v>1</v>
      </c>
      <c r="AJ1563">
        <v>1</v>
      </c>
      <c r="AK1563" t="s">
        <v>1851</v>
      </c>
      <c r="AL1563">
        <v>357</v>
      </c>
    </row>
    <row r="1564" spans="1:38">
      <c r="A1564">
        <v>3291294</v>
      </c>
      <c r="B1564" t="s">
        <v>5948</v>
      </c>
      <c r="C1564" t="s">
        <v>19</v>
      </c>
      <c r="D1564" t="s">
        <v>143</v>
      </c>
      <c r="E1564">
        <v>2011</v>
      </c>
      <c r="F1564">
        <v>8</v>
      </c>
      <c r="G1564">
        <v>23</v>
      </c>
      <c r="H1564" t="s">
        <v>86</v>
      </c>
      <c r="I1564" t="s">
        <v>241</v>
      </c>
      <c r="J1564" t="s">
        <v>242</v>
      </c>
      <c r="K1564" t="s">
        <v>937</v>
      </c>
      <c r="L1564" t="s">
        <v>86</v>
      </c>
      <c r="M1564" t="s">
        <v>148</v>
      </c>
      <c r="O1564" s="51">
        <v>2336014</v>
      </c>
      <c r="P1564" t="s">
        <v>2428</v>
      </c>
      <c r="Q1564" t="s">
        <v>365</v>
      </c>
      <c r="R1564" t="s">
        <v>2085</v>
      </c>
      <c r="S1564" s="49" t="str">
        <f>CONCATENATE(Tabla_Datos[[#This Row],[Nombre_Cliente]]," ",Tabla_Datos[[#This Row],[ApellidoPaterno_Cliente]]," ",Tabla_Datos[[#This Row],[ApellidoMaterno_Cliente]])</f>
        <v>JORGE LUIS RODRIGUEZ MIGUEL</v>
      </c>
      <c r="T1564" s="53">
        <f>DATE(Tabla_Datos[[#This Row],[tAnio]],Tabla_Datos[[#This Row],[tMes]],Tabla_Datos[[#This Row],[tDia]])</f>
        <v>40778</v>
      </c>
      <c r="U1564" s="53" t="str">
        <f>IF(Tabla_Datos[[#This Row],[cProvincia]]="LIMA","LIMA","PROVINCIA")</f>
        <v>PROVINCIA</v>
      </c>
      <c r="V1564" s="53" t="str">
        <f>MID(Tabla_Datos[[#This Row],[pTelefono]],1,SEARCH("-",Tabla_Datos[[#This Row],[pTelefono]],1)-1)</f>
        <v>44</v>
      </c>
      <c r="W1564" s="53" t="str">
        <f>MID(Tabla_Datos[[#This Row],[pTelefono]],SEARCH("-",Tabla_Datos[[#This Row],[pTelefono]],1)+1,LEN(Tabla_Datos[[#This Row],[pTelefono]]))</f>
        <v>948814434</v>
      </c>
      <c r="X1564" s="53" t="str">
        <f>CONCATENATE(Tabla_Datos[[#This Row],[TipUrb]]," ",Tabla_Datos[[#This Row],[Calle]]," ",Tabla_Datos[[#This Row],[NumCalle]])</f>
        <v xml:space="preserve">  BALTAZAR VILLALONGA 1573</v>
      </c>
      <c r="Y1564" t="s">
        <v>246</v>
      </c>
      <c r="Z1564" t="s">
        <v>152</v>
      </c>
      <c r="AA1564" t="s">
        <v>153</v>
      </c>
      <c r="AB1564" t="s">
        <v>95</v>
      </c>
      <c r="AC1564" t="s">
        <v>95</v>
      </c>
      <c r="AD1564" t="s">
        <v>95</v>
      </c>
      <c r="AE1564" t="s">
        <v>95</v>
      </c>
      <c r="AF1564" t="s">
        <v>95</v>
      </c>
      <c r="AG1564" s="51">
        <v>18077466</v>
      </c>
      <c r="AH1564" t="s">
        <v>95</v>
      </c>
      <c r="AI1564">
        <v>1</v>
      </c>
      <c r="AJ1564">
        <v>1</v>
      </c>
      <c r="AK1564" t="s">
        <v>5949</v>
      </c>
      <c r="AL1564">
        <v>1573</v>
      </c>
    </row>
    <row r="1565" spans="1:38">
      <c r="A1565">
        <v>3290436</v>
      </c>
      <c r="B1565" t="s">
        <v>5950</v>
      </c>
      <c r="C1565" t="s">
        <v>18</v>
      </c>
      <c r="D1565" t="s">
        <v>85</v>
      </c>
      <c r="E1565">
        <v>2011</v>
      </c>
      <c r="F1565">
        <v>8</v>
      </c>
      <c r="G1565">
        <v>23</v>
      </c>
      <c r="H1565" t="s">
        <v>86</v>
      </c>
      <c r="I1565" t="s">
        <v>16</v>
      </c>
      <c r="J1565" t="s">
        <v>16</v>
      </c>
      <c r="K1565" t="s">
        <v>192</v>
      </c>
      <c r="L1565" t="s">
        <v>86</v>
      </c>
      <c r="M1565" t="s">
        <v>88</v>
      </c>
      <c r="N1565" s="50">
        <v>9187171</v>
      </c>
      <c r="O1565" s="51">
        <v>2335541</v>
      </c>
      <c r="P1565" t="s">
        <v>5951</v>
      </c>
      <c r="Q1565" t="s">
        <v>5952</v>
      </c>
      <c r="R1565" t="s">
        <v>279</v>
      </c>
      <c r="S1565" s="49" t="str">
        <f>CONCATENATE(Tabla_Datos[[#This Row],[Nombre_Cliente]]," ",Tabla_Datos[[#This Row],[ApellidoPaterno_Cliente]]," ",Tabla_Datos[[#This Row],[ApellidoMaterno_Cliente]])</f>
        <v>JORDY LEANDRO  LLANCE  DIAZ</v>
      </c>
      <c r="T1565" s="53">
        <f>DATE(Tabla_Datos[[#This Row],[tAnio]],Tabla_Datos[[#This Row],[tMes]],Tabla_Datos[[#This Row],[tDia]])</f>
        <v>40778</v>
      </c>
      <c r="U1565" s="53" t="str">
        <f>IF(Tabla_Datos[[#This Row],[cProvincia]]="LIMA","LIMA","PROVINCIA")</f>
        <v>LIMA</v>
      </c>
      <c r="V1565" s="53" t="str">
        <f>MID(Tabla_Datos[[#This Row],[pTelefono]],1,SEARCH("-",Tabla_Datos[[#This Row],[pTelefono]],1)-1)</f>
        <v>1</v>
      </c>
      <c r="W1565" s="53" t="str">
        <f>MID(Tabla_Datos[[#This Row],[pTelefono]],SEARCH("-",Tabla_Datos[[#This Row],[pTelefono]],1)+1,LEN(Tabla_Datos[[#This Row],[pTelefono]]))</f>
        <v>991141157</v>
      </c>
      <c r="X1565" s="53" t="str">
        <f>CONCATENATE(Tabla_Datos[[#This Row],[TipUrb]]," ",Tabla_Datos[[#This Row],[Calle]]," ",Tabla_Datos[[#This Row],[NumCalle]])</f>
        <v>- SN 0</v>
      </c>
      <c r="Y1565" t="s">
        <v>92</v>
      </c>
      <c r="Z1565" t="s">
        <v>93</v>
      </c>
      <c r="AA1565" t="s">
        <v>94</v>
      </c>
      <c r="AB1565" t="s">
        <v>95</v>
      </c>
      <c r="AC1565">
        <v>503</v>
      </c>
      <c r="AD1565" t="s">
        <v>109</v>
      </c>
      <c r="AE1565" t="s">
        <v>95</v>
      </c>
      <c r="AG1565" s="51">
        <v>70556161</v>
      </c>
      <c r="AI1565">
        <v>36</v>
      </c>
      <c r="AJ1565">
        <v>36</v>
      </c>
      <c r="AK1565" t="s">
        <v>467</v>
      </c>
      <c r="AL1565">
        <v>0</v>
      </c>
    </row>
    <row r="1566" spans="1:38">
      <c r="A1566">
        <v>3291153</v>
      </c>
      <c r="B1566" t="s">
        <v>5953</v>
      </c>
      <c r="C1566" t="s">
        <v>19</v>
      </c>
      <c r="D1566" t="s">
        <v>143</v>
      </c>
      <c r="E1566">
        <v>2011</v>
      </c>
      <c r="F1566">
        <v>8</v>
      </c>
      <c r="G1566">
        <v>23</v>
      </c>
      <c r="H1566" t="s">
        <v>86</v>
      </c>
      <c r="I1566" t="s">
        <v>145</v>
      </c>
      <c r="J1566" t="s">
        <v>469</v>
      </c>
      <c r="K1566" t="s">
        <v>991</v>
      </c>
      <c r="L1566" t="s">
        <v>86</v>
      </c>
      <c r="M1566" t="s">
        <v>148</v>
      </c>
      <c r="N1566" s="50">
        <v>43235508</v>
      </c>
      <c r="O1566" s="51">
        <v>2335800</v>
      </c>
      <c r="P1566" t="s">
        <v>2648</v>
      </c>
      <c r="Q1566" t="s">
        <v>1370</v>
      </c>
      <c r="R1566" t="s">
        <v>564</v>
      </c>
      <c r="S1566" s="49" t="str">
        <f>CONCATENATE(Tabla_Datos[[#This Row],[Nombre_Cliente]]," ",Tabla_Datos[[#This Row],[ApellidoPaterno_Cliente]]," ",Tabla_Datos[[#This Row],[ApellidoMaterno_Cliente]])</f>
        <v>LUIS ALBERTO ACOSTA GARCIA</v>
      </c>
      <c r="T1566" s="53">
        <f>DATE(Tabla_Datos[[#This Row],[tAnio]],Tabla_Datos[[#This Row],[tMes]],Tabla_Datos[[#This Row],[tDia]])</f>
        <v>40778</v>
      </c>
      <c r="U1566" s="53" t="str">
        <f>IF(Tabla_Datos[[#This Row],[cProvincia]]="LIMA","LIMA","PROVINCIA")</f>
        <v>PROVINCIA</v>
      </c>
      <c r="V1566" s="53" t="str">
        <f>MID(Tabla_Datos[[#This Row],[pTelefono]],1,SEARCH("-",Tabla_Datos[[#This Row],[pTelefono]],1)-1)</f>
        <v>43</v>
      </c>
      <c r="W1566" s="53" t="str">
        <f>MID(Tabla_Datos[[#This Row],[pTelefono]],SEARCH("-",Tabla_Datos[[#This Row],[pTelefono]],1)+1,LEN(Tabla_Datos[[#This Row],[pTelefono]]))</f>
        <v>944944321</v>
      </c>
      <c r="X1566" s="53" t="str">
        <f>CONCATENATE(Tabla_Datos[[#This Row],[TipUrb]]," ",Tabla_Datos[[#This Row],[Calle]]," ",Tabla_Datos[[#This Row],[NumCalle]])</f>
        <v>- LEONCIO PRADO 2968</v>
      </c>
      <c r="Y1566" t="s">
        <v>151</v>
      </c>
      <c r="Z1566" t="s">
        <v>152</v>
      </c>
      <c r="AA1566" t="s">
        <v>153</v>
      </c>
      <c r="AB1566" t="s">
        <v>95</v>
      </c>
      <c r="AC1566" t="s">
        <v>95</v>
      </c>
      <c r="AD1566" t="s">
        <v>109</v>
      </c>
      <c r="AE1566" t="s">
        <v>95</v>
      </c>
      <c r="AF1566" t="s">
        <v>95</v>
      </c>
      <c r="AG1566" s="51">
        <v>32536577</v>
      </c>
      <c r="AI1566">
        <v>1</v>
      </c>
      <c r="AJ1566">
        <v>1</v>
      </c>
      <c r="AK1566" t="s">
        <v>222</v>
      </c>
      <c r="AL1566">
        <v>2968</v>
      </c>
    </row>
    <row r="1567" spans="1:38">
      <c r="A1567">
        <v>3292803</v>
      </c>
      <c r="B1567" t="s">
        <v>5954</v>
      </c>
      <c r="C1567" t="s">
        <v>18</v>
      </c>
      <c r="D1567" t="s">
        <v>143</v>
      </c>
      <c r="E1567">
        <v>2011</v>
      </c>
      <c r="F1567">
        <v>8</v>
      </c>
      <c r="G1567">
        <v>23</v>
      </c>
      <c r="H1567" t="s">
        <v>86</v>
      </c>
      <c r="I1567" t="s">
        <v>355</v>
      </c>
      <c r="J1567" t="s">
        <v>355</v>
      </c>
      <c r="K1567" t="s">
        <v>5955</v>
      </c>
      <c r="L1567" t="s">
        <v>86</v>
      </c>
      <c r="M1567" t="s">
        <v>594</v>
      </c>
      <c r="N1567" s="50">
        <v>44901779</v>
      </c>
      <c r="O1567" s="51">
        <v>2335609</v>
      </c>
      <c r="P1567" t="s">
        <v>5956</v>
      </c>
      <c r="Q1567" t="s">
        <v>5957</v>
      </c>
      <c r="R1567" t="s">
        <v>5958</v>
      </c>
      <c r="S1567" s="49" t="str">
        <f>CONCATENATE(Tabla_Datos[[#This Row],[Nombre_Cliente]]," ",Tabla_Datos[[#This Row],[ApellidoPaterno_Cliente]]," ",Tabla_Datos[[#This Row],[ApellidoMaterno_Cliente]])</f>
        <v>PORFIRIO  SUPANTA  GRANEROS</v>
      </c>
      <c r="T1567" s="53">
        <f>DATE(Tabla_Datos[[#This Row],[tAnio]],Tabla_Datos[[#This Row],[tMes]],Tabla_Datos[[#This Row],[tDia]])</f>
        <v>40778</v>
      </c>
      <c r="U1567" s="53" t="str">
        <f>IF(Tabla_Datos[[#This Row],[cProvincia]]="LIMA","LIMA","PROVINCIA")</f>
        <v>PROVINCIA</v>
      </c>
      <c r="V1567" s="53" t="str">
        <f>MID(Tabla_Datos[[#This Row],[pTelefono]],1,SEARCH("-",Tabla_Datos[[#This Row],[pTelefono]],1)-1)</f>
        <v>1</v>
      </c>
      <c r="W1567" s="53" t="str">
        <f>MID(Tabla_Datos[[#This Row],[pTelefono]],SEARCH("-",Tabla_Datos[[#This Row],[pTelefono]],1)+1,LEN(Tabla_Datos[[#This Row],[pTelefono]]))</f>
        <v>974384070</v>
      </c>
      <c r="X1567" s="53" t="str">
        <f>CONCATENATE(Tabla_Datos[[#This Row],[TipUrb]]," ",Tabla_Datos[[#This Row],[Calle]]," ",Tabla_Datos[[#This Row],[NumCalle]])</f>
        <v>AS   0</v>
      </c>
      <c r="Y1567" t="s">
        <v>360</v>
      </c>
      <c r="Z1567" t="s">
        <v>181</v>
      </c>
      <c r="AA1567" t="s">
        <v>182</v>
      </c>
      <c r="AB1567" t="s">
        <v>95</v>
      </c>
      <c r="AC1567" t="s">
        <v>95</v>
      </c>
      <c r="AD1567" t="s">
        <v>215</v>
      </c>
      <c r="AE1567" t="s">
        <v>95</v>
      </c>
      <c r="AG1567" s="51">
        <v>23987005</v>
      </c>
      <c r="AI1567">
        <v>26</v>
      </c>
      <c r="AJ1567">
        <v>26</v>
      </c>
      <c r="AK1567" t="s">
        <v>95</v>
      </c>
      <c r="AL1567">
        <v>0</v>
      </c>
    </row>
    <row r="1568" spans="1:38">
      <c r="A1568">
        <v>3291725</v>
      </c>
      <c r="B1568" t="s">
        <v>5959</v>
      </c>
      <c r="C1568" t="s">
        <v>18</v>
      </c>
      <c r="D1568" t="s">
        <v>85</v>
      </c>
      <c r="E1568">
        <v>2011</v>
      </c>
      <c r="F1568">
        <v>8</v>
      </c>
      <c r="G1568">
        <v>23</v>
      </c>
      <c r="H1568" t="s">
        <v>86</v>
      </c>
      <c r="I1568" t="s">
        <v>16</v>
      </c>
      <c r="J1568" t="s">
        <v>16</v>
      </c>
      <c r="K1568" t="s">
        <v>1213</v>
      </c>
      <c r="L1568" t="s">
        <v>86</v>
      </c>
      <c r="M1568" t="s">
        <v>88</v>
      </c>
      <c r="N1568" s="50">
        <v>99999999</v>
      </c>
      <c r="O1568" s="51">
        <v>2336356</v>
      </c>
      <c r="P1568" t="s">
        <v>5960</v>
      </c>
      <c r="Q1568" t="s">
        <v>5961</v>
      </c>
      <c r="R1568" t="s">
        <v>5962</v>
      </c>
      <c r="S1568" s="49" t="str">
        <f>CONCATENATE(Tabla_Datos[[#This Row],[Nombre_Cliente]]," ",Tabla_Datos[[#This Row],[ApellidoPaterno_Cliente]]," ",Tabla_Datos[[#This Row],[ApellidoMaterno_Cliente]])</f>
        <v>JOSE PEPE  DE LA CRUZ   APOLINAR</v>
      </c>
      <c r="T1568" s="53">
        <f>DATE(Tabla_Datos[[#This Row],[tAnio]],Tabla_Datos[[#This Row],[tMes]],Tabla_Datos[[#This Row],[tDia]])</f>
        <v>40778</v>
      </c>
      <c r="U1568" s="53" t="str">
        <f>IF(Tabla_Datos[[#This Row],[cProvincia]]="LIMA","LIMA","PROVINCIA")</f>
        <v>LIMA</v>
      </c>
      <c r="V1568" s="53" t="str">
        <f>MID(Tabla_Datos[[#This Row],[pTelefono]],1,SEARCH("-",Tabla_Datos[[#This Row],[pTelefono]],1)-1)</f>
        <v>1</v>
      </c>
      <c r="W1568" s="53" t="str">
        <f>MID(Tabla_Datos[[#This Row],[pTelefono]],SEARCH("-",Tabla_Datos[[#This Row],[pTelefono]],1)+1,LEN(Tabla_Datos[[#This Row],[pTelefono]]))</f>
        <v>956450891</v>
      </c>
      <c r="X1568" s="53" t="str">
        <f>CONCATENATE(Tabla_Datos[[#This Row],[TipUrb]]," ",Tabla_Datos[[#This Row],[Calle]]," ",Tabla_Datos[[#This Row],[NumCalle]])</f>
        <v>UR AMARANTO 176</v>
      </c>
      <c r="Y1568" t="s">
        <v>92</v>
      </c>
      <c r="Z1568" t="s">
        <v>138</v>
      </c>
      <c r="AA1568" t="s">
        <v>139</v>
      </c>
      <c r="AB1568" t="s">
        <v>95</v>
      </c>
      <c r="AC1568" t="s">
        <v>95</v>
      </c>
      <c r="AD1568" t="s">
        <v>161</v>
      </c>
      <c r="AE1568" t="s">
        <v>95</v>
      </c>
      <c r="AG1568" s="51">
        <v>20439153</v>
      </c>
      <c r="AI1568">
        <v>26</v>
      </c>
      <c r="AJ1568">
        <v>26</v>
      </c>
      <c r="AK1568" t="s">
        <v>4114</v>
      </c>
      <c r="AL1568">
        <v>176</v>
      </c>
    </row>
    <row r="1569" spans="1:38">
      <c r="A1569">
        <v>3291232</v>
      </c>
      <c r="B1569" t="s">
        <v>5963</v>
      </c>
      <c r="C1569" t="s">
        <v>20</v>
      </c>
      <c r="D1569" t="s">
        <v>85</v>
      </c>
      <c r="E1569">
        <v>2011</v>
      </c>
      <c r="F1569">
        <v>8</v>
      </c>
      <c r="G1569">
        <v>23</v>
      </c>
      <c r="H1569" t="s">
        <v>86</v>
      </c>
      <c r="I1569" t="s">
        <v>16</v>
      </c>
      <c r="J1569" t="s">
        <v>16</v>
      </c>
      <c r="K1569" t="s">
        <v>171</v>
      </c>
      <c r="L1569" t="s">
        <v>86</v>
      </c>
      <c r="M1569" t="s">
        <v>88</v>
      </c>
      <c r="N1569" s="50">
        <v>20000021</v>
      </c>
      <c r="O1569" s="51">
        <v>2335965</v>
      </c>
      <c r="P1569" t="s">
        <v>3841</v>
      </c>
      <c r="Q1569" t="s">
        <v>5964</v>
      </c>
      <c r="R1569" t="s">
        <v>5965</v>
      </c>
      <c r="S1569" s="49" t="str">
        <f>CONCATENATE(Tabla_Datos[[#This Row],[Nombre_Cliente]]," ",Tabla_Datos[[#This Row],[ApellidoPaterno_Cliente]]," ",Tabla_Datos[[#This Row],[ApellidoMaterno_Cliente]])</f>
        <v>JOSE RICARDO GALVAN CANTORAL</v>
      </c>
      <c r="T1569" s="53">
        <f>DATE(Tabla_Datos[[#This Row],[tAnio]],Tabla_Datos[[#This Row],[tMes]],Tabla_Datos[[#This Row],[tDia]])</f>
        <v>40778</v>
      </c>
      <c r="U1569" s="53" t="str">
        <f>IF(Tabla_Datos[[#This Row],[cProvincia]]="LIMA","LIMA","PROVINCIA")</f>
        <v>LIMA</v>
      </c>
      <c r="V1569" s="53" t="str">
        <f>MID(Tabla_Datos[[#This Row],[pTelefono]],1,SEARCH("-",Tabla_Datos[[#This Row],[pTelefono]],1)-1)</f>
        <v>1</v>
      </c>
      <c r="W1569" s="53" t="str">
        <f>MID(Tabla_Datos[[#This Row],[pTelefono]],SEARCH("-",Tabla_Datos[[#This Row],[pTelefono]],1)+1,LEN(Tabla_Datos[[#This Row],[pTelefono]]))</f>
        <v>975379711</v>
      </c>
      <c r="X1569" s="53" t="str">
        <f>CONCATENATE(Tabla_Datos[[#This Row],[TipUrb]]," ",Tabla_Datos[[#This Row],[Calle]]," ",Tabla_Datos[[#This Row],[NumCalle]])</f>
        <v xml:space="preserve">  DANTE 1068</v>
      </c>
      <c r="Y1569" t="s">
        <v>92</v>
      </c>
      <c r="Z1569" t="s">
        <v>122</v>
      </c>
      <c r="AA1569" t="s">
        <v>123</v>
      </c>
      <c r="AB1569" t="s">
        <v>95</v>
      </c>
      <c r="AC1569" t="s">
        <v>95</v>
      </c>
      <c r="AD1569" t="s">
        <v>95</v>
      </c>
      <c r="AE1569" t="s">
        <v>95</v>
      </c>
      <c r="AF1569" t="s">
        <v>95</v>
      </c>
      <c r="AG1569" s="51">
        <v>15638062</v>
      </c>
      <c r="AH1569" t="s">
        <v>95</v>
      </c>
      <c r="AI1569">
        <v>1</v>
      </c>
      <c r="AJ1569">
        <v>1</v>
      </c>
      <c r="AK1569" t="s">
        <v>631</v>
      </c>
      <c r="AL1569">
        <v>1068</v>
      </c>
    </row>
    <row r="1570" spans="1:38">
      <c r="A1570">
        <v>3291480</v>
      </c>
      <c r="B1570" t="s">
        <v>5966</v>
      </c>
      <c r="C1570" t="s">
        <v>20</v>
      </c>
      <c r="D1570" t="s">
        <v>85</v>
      </c>
      <c r="E1570">
        <v>2011</v>
      </c>
      <c r="F1570">
        <v>8</v>
      </c>
      <c r="G1570">
        <v>23</v>
      </c>
      <c r="H1570" t="s">
        <v>86</v>
      </c>
      <c r="I1570" t="s">
        <v>202</v>
      </c>
      <c r="J1570" t="s">
        <v>203</v>
      </c>
      <c r="K1570" t="s">
        <v>203</v>
      </c>
      <c r="L1570" t="s">
        <v>86</v>
      </c>
      <c r="M1570" t="s">
        <v>133</v>
      </c>
      <c r="N1570" s="50">
        <v>11111290</v>
      </c>
      <c r="O1570" s="51">
        <v>2336176</v>
      </c>
      <c r="P1570" t="s">
        <v>5967</v>
      </c>
      <c r="Q1570" t="s">
        <v>2546</v>
      </c>
      <c r="R1570" t="s">
        <v>781</v>
      </c>
      <c r="S1570" s="49" t="str">
        <f>CONCATENATE(Tabla_Datos[[#This Row],[Nombre_Cliente]]," ",Tabla_Datos[[#This Row],[ApellidoPaterno_Cliente]]," ",Tabla_Datos[[#This Row],[ApellidoMaterno_Cliente]])</f>
        <v>CARMEN VIOLETA MEJIA ROJAS</v>
      </c>
      <c r="T1570" s="53">
        <f>DATE(Tabla_Datos[[#This Row],[tAnio]],Tabla_Datos[[#This Row],[tMes]],Tabla_Datos[[#This Row],[tDia]])</f>
        <v>40778</v>
      </c>
      <c r="U1570" s="53" t="str">
        <f>IF(Tabla_Datos[[#This Row],[cProvincia]]="LIMA","LIMA","PROVINCIA")</f>
        <v>PROVINCIA</v>
      </c>
      <c r="V1570" s="53" t="str">
        <f>MID(Tabla_Datos[[#This Row],[pTelefono]],1,SEARCH("-",Tabla_Datos[[#This Row],[pTelefono]],1)-1)</f>
        <v>74</v>
      </c>
      <c r="W1570" s="53" t="str">
        <f>MID(Tabla_Datos[[#This Row],[pTelefono]],SEARCH("-",Tabla_Datos[[#This Row],[pTelefono]],1)+1,LEN(Tabla_Datos[[#This Row],[pTelefono]]))</f>
        <v>979279745</v>
      </c>
      <c r="X1570" s="53" t="str">
        <f>CONCATENATE(Tabla_Datos[[#This Row],[TipUrb]]," ",Tabla_Datos[[#This Row],[Calle]]," ",Tabla_Datos[[#This Row],[NumCalle]])</f>
        <v>- OLLANTAY 113</v>
      </c>
      <c r="Y1570" t="s">
        <v>208</v>
      </c>
      <c r="Z1570" t="s">
        <v>349</v>
      </c>
      <c r="AA1570" t="s">
        <v>350</v>
      </c>
      <c r="AB1570" t="s">
        <v>95</v>
      </c>
      <c r="AC1570" t="s">
        <v>95</v>
      </c>
      <c r="AD1570" t="s">
        <v>109</v>
      </c>
      <c r="AE1570" t="s">
        <v>95</v>
      </c>
      <c r="AF1570" t="s">
        <v>95</v>
      </c>
      <c r="AG1570" s="51">
        <v>16504481</v>
      </c>
      <c r="AH1570" t="s">
        <v>95</v>
      </c>
      <c r="AI1570">
        <v>1</v>
      </c>
      <c r="AJ1570">
        <v>1</v>
      </c>
      <c r="AK1570" t="s">
        <v>5968</v>
      </c>
      <c r="AL1570">
        <v>113</v>
      </c>
    </row>
    <row r="1571" spans="1:38">
      <c r="A1571">
        <v>3293269</v>
      </c>
      <c r="B1571" t="s">
        <v>5969</v>
      </c>
      <c r="C1571" t="s">
        <v>20</v>
      </c>
      <c r="D1571" t="s">
        <v>85</v>
      </c>
      <c r="E1571">
        <v>2011</v>
      </c>
      <c r="F1571">
        <v>8</v>
      </c>
      <c r="G1571">
        <v>23</v>
      </c>
      <c r="H1571" t="s">
        <v>86</v>
      </c>
      <c r="I1571" t="s">
        <v>16</v>
      </c>
      <c r="J1571" t="s">
        <v>16</v>
      </c>
      <c r="K1571" t="s">
        <v>487</v>
      </c>
      <c r="L1571" t="s">
        <v>86</v>
      </c>
      <c r="M1571" t="s">
        <v>88</v>
      </c>
      <c r="N1571" s="50">
        <v>7249665</v>
      </c>
      <c r="O1571" s="51">
        <v>2337511</v>
      </c>
      <c r="P1571" t="s">
        <v>5970</v>
      </c>
      <c r="Q1571" t="s">
        <v>4228</v>
      </c>
      <c r="R1571" t="s">
        <v>284</v>
      </c>
      <c r="S1571" s="49" t="str">
        <f>CONCATENATE(Tabla_Datos[[#This Row],[Nombre_Cliente]]," ",Tabla_Datos[[#This Row],[ApellidoPaterno_Cliente]]," ",Tabla_Datos[[#This Row],[ApellidoMaterno_Cliente]])</f>
        <v>TERESA LOURDES YALLI RIOS</v>
      </c>
      <c r="T1571" s="53">
        <f>DATE(Tabla_Datos[[#This Row],[tAnio]],Tabla_Datos[[#This Row],[tMes]],Tabla_Datos[[#This Row],[tDia]])</f>
        <v>40778</v>
      </c>
      <c r="U1571" s="53" t="str">
        <f>IF(Tabla_Datos[[#This Row],[cProvincia]]="LIMA","LIMA","PROVINCIA")</f>
        <v>LIMA</v>
      </c>
      <c r="V1571" s="53" t="str">
        <f>MID(Tabla_Datos[[#This Row],[pTelefono]],1,SEARCH("-",Tabla_Datos[[#This Row],[pTelefono]],1)-1)</f>
        <v>1</v>
      </c>
      <c r="W1571" s="53" t="str">
        <f>MID(Tabla_Datos[[#This Row],[pTelefono]],SEARCH("-",Tabla_Datos[[#This Row],[pTelefono]],1)+1,LEN(Tabla_Datos[[#This Row],[pTelefono]]))</f>
        <v>993848088</v>
      </c>
      <c r="X1571" s="53" t="str">
        <f>CONCATENATE(Tabla_Datos[[#This Row],[TipUrb]]," ",Tabla_Datos[[#This Row],[Calle]]," ",Tabla_Datos[[#This Row],[NumCalle]])</f>
        <v>UR LOS CITRINOS 531</v>
      </c>
      <c r="Y1571" t="s">
        <v>92</v>
      </c>
      <c r="Z1571" t="s">
        <v>122</v>
      </c>
      <c r="AA1571" t="s">
        <v>123</v>
      </c>
      <c r="AB1571" t="s">
        <v>95</v>
      </c>
      <c r="AC1571" t="s">
        <v>95</v>
      </c>
      <c r="AD1571" t="s">
        <v>161</v>
      </c>
      <c r="AE1571" t="s">
        <v>95</v>
      </c>
      <c r="AF1571" t="s">
        <v>95</v>
      </c>
      <c r="AG1571" s="51">
        <v>10512306</v>
      </c>
      <c r="AH1571" t="s">
        <v>95</v>
      </c>
      <c r="AI1571">
        <v>1</v>
      </c>
      <c r="AJ1571">
        <v>1</v>
      </c>
      <c r="AK1571" t="s">
        <v>5971</v>
      </c>
      <c r="AL1571">
        <v>531</v>
      </c>
    </row>
    <row r="1572" spans="1:38">
      <c r="A1572">
        <v>3291357</v>
      </c>
      <c r="B1572" t="s">
        <v>5972</v>
      </c>
      <c r="C1572" t="s">
        <v>20</v>
      </c>
      <c r="D1572" t="s">
        <v>143</v>
      </c>
      <c r="E1572">
        <v>2011</v>
      </c>
      <c r="F1572">
        <v>8</v>
      </c>
      <c r="G1572">
        <v>23</v>
      </c>
      <c r="H1572" t="s">
        <v>86</v>
      </c>
      <c r="I1572" t="s">
        <v>241</v>
      </c>
      <c r="J1572" t="s">
        <v>242</v>
      </c>
      <c r="K1572" t="s">
        <v>1099</v>
      </c>
      <c r="L1572" t="s">
        <v>86</v>
      </c>
      <c r="M1572" t="s">
        <v>148</v>
      </c>
      <c r="N1572" s="50">
        <v>17882009</v>
      </c>
      <c r="O1572" s="51">
        <v>2336076</v>
      </c>
      <c r="P1572" t="s">
        <v>5973</v>
      </c>
      <c r="Q1572" t="s">
        <v>801</v>
      </c>
      <c r="R1572" t="s">
        <v>482</v>
      </c>
      <c r="S1572" s="49" t="str">
        <f>CONCATENATE(Tabla_Datos[[#This Row],[Nombre_Cliente]]," ",Tabla_Datos[[#This Row],[ApellidoPaterno_Cliente]]," ",Tabla_Datos[[#This Row],[ApellidoMaterno_Cliente]])</f>
        <v>JAVIER ADISLAO GOMEZ VASQUEZ</v>
      </c>
      <c r="T1572" s="53">
        <f>DATE(Tabla_Datos[[#This Row],[tAnio]],Tabla_Datos[[#This Row],[tMes]],Tabla_Datos[[#This Row],[tDia]])</f>
        <v>40778</v>
      </c>
      <c r="U1572" s="53" t="str">
        <f>IF(Tabla_Datos[[#This Row],[cProvincia]]="LIMA","LIMA","PROVINCIA")</f>
        <v>PROVINCIA</v>
      </c>
      <c r="V1572" s="53" t="str">
        <f>MID(Tabla_Datos[[#This Row],[pTelefono]],1,SEARCH("-",Tabla_Datos[[#This Row],[pTelefono]],1)-1)</f>
        <v>44</v>
      </c>
      <c r="W1572" s="53" t="str">
        <f>MID(Tabla_Datos[[#This Row],[pTelefono]],SEARCH("-",Tabla_Datos[[#This Row],[pTelefono]],1)+1,LEN(Tabla_Datos[[#This Row],[pTelefono]]))</f>
        <v>44413439</v>
      </c>
      <c r="X1572" s="53" t="str">
        <f>CONCATENATE(Tabla_Datos[[#This Row],[TipUrb]]," ",Tabla_Datos[[#This Row],[Calle]]," ",Tabla_Datos[[#This Row],[NumCalle]])</f>
        <v>- . 0</v>
      </c>
      <c r="Y1572" t="s">
        <v>246</v>
      </c>
      <c r="Z1572" t="s">
        <v>152</v>
      </c>
      <c r="AA1572" t="s">
        <v>153</v>
      </c>
      <c r="AB1572" t="s">
        <v>95</v>
      </c>
      <c r="AC1572" t="s">
        <v>95</v>
      </c>
      <c r="AD1572" t="s">
        <v>109</v>
      </c>
      <c r="AE1572" t="s">
        <v>5974</v>
      </c>
      <c r="AF1572">
        <v>7</v>
      </c>
      <c r="AG1572" s="51">
        <v>18078266</v>
      </c>
      <c r="AH1572" t="s">
        <v>95</v>
      </c>
      <c r="AI1572">
        <v>1</v>
      </c>
      <c r="AJ1572">
        <v>1</v>
      </c>
      <c r="AK1572" t="s">
        <v>221</v>
      </c>
      <c r="AL1572">
        <v>0</v>
      </c>
    </row>
    <row r="1573" spans="1:38">
      <c r="A1573">
        <v>3290894</v>
      </c>
      <c r="B1573" t="s">
        <v>5975</v>
      </c>
      <c r="C1573" t="s">
        <v>20</v>
      </c>
      <c r="D1573" t="s">
        <v>85</v>
      </c>
      <c r="E1573">
        <v>2011</v>
      </c>
      <c r="F1573">
        <v>8</v>
      </c>
      <c r="G1573">
        <v>23</v>
      </c>
      <c r="H1573" t="s">
        <v>86</v>
      </c>
      <c r="I1573" t="s">
        <v>16</v>
      </c>
      <c r="J1573" t="s">
        <v>16</v>
      </c>
      <c r="K1573" t="s">
        <v>277</v>
      </c>
      <c r="L1573" t="s">
        <v>86</v>
      </c>
      <c r="M1573" t="s">
        <v>88</v>
      </c>
      <c r="N1573" s="50">
        <v>20000021</v>
      </c>
      <c r="O1573" s="51">
        <v>2335785</v>
      </c>
      <c r="P1573" t="s">
        <v>5976</v>
      </c>
      <c r="Q1573" t="s">
        <v>4286</v>
      </c>
      <c r="R1573" t="s">
        <v>5977</v>
      </c>
      <c r="S1573" s="49" t="str">
        <f>CONCATENATE(Tabla_Datos[[#This Row],[Nombre_Cliente]]," ",Tabla_Datos[[#This Row],[ApellidoPaterno_Cliente]]," ",Tabla_Datos[[#This Row],[ApellidoMaterno_Cliente]])</f>
        <v>LUIS MARTIN HINOSTROZA SOBREVILLA</v>
      </c>
      <c r="T1573" s="53">
        <f>DATE(Tabla_Datos[[#This Row],[tAnio]],Tabla_Datos[[#This Row],[tMes]],Tabla_Datos[[#This Row],[tDia]])</f>
        <v>40778</v>
      </c>
      <c r="U1573" s="53" t="str">
        <f>IF(Tabla_Datos[[#This Row],[cProvincia]]="LIMA","LIMA","PROVINCIA")</f>
        <v>LIMA</v>
      </c>
      <c r="V1573" s="53" t="str">
        <f>MID(Tabla_Datos[[#This Row],[pTelefono]],1,SEARCH("-",Tabla_Datos[[#This Row],[pTelefono]],1)-1)</f>
        <v>1</v>
      </c>
      <c r="W1573" s="53" t="str">
        <f>MID(Tabla_Datos[[#This Row],[pTelefono]],SEARCH("-",Tabla_Datos[[#This Row],[pTelefono]],1)+1,LEN(Tabla_Datos[[#This Row],[pTelefono]]))</f>
        <v>992703774</v>
      </c>
      <c r="X1573" s="53" t="str">
        <f>CONCATENATE(Tabla_Datos[[#This Row],[TipUrb]]," ",Tabla_Datos[[#This Row],[Calle]]," ",Tabla_Datos[[#This Row],[NumCalle]])</f>
        <v xml:space="preserve">  ALJOVIN MIGUEL 767</v>
      </c>
      <c r="Y1573" t="s">
        <v>92</v>
      </c>
      <c r="Z1573" t="s">
        <v>122</v>
      </c>
      <c r="AA1573" t="s">
        <v>123</v>
      </c>
      <c r="AB1573" t="s">
        <v>95</v>
      </c>
      <c r="AC1573">
        <v>401</v>
      </c>
      <c r="AD1573" t="s">
        <v>95</v>
      </c>
      <c r="AE1573" t="s">
        <v>95</v>
      </c>
      <c r="AF1573" t="s">
        <v>95</v>
      </c>
      <c r="AG1573" s="51">
        <v>42548018</v>
      </c>
      <c r="AH1573" t="s">
        <v>95</v>
      </c>
      <c r="AI1573">
        <v>1</v>
      </c>
      <c r="AJ1573">
        <v>1</v>
      </c>
      <c r="AK1573" t="s">
        <v>5978</v>
      </c>
      <c r="AL1573">
        <v>767</v>
      </c>
    </row>
    <row r="1574" spans="1:38">
      <c r="A1574">
        <v>3291699</v>
      </c>
      <c r="B1574" t="s">
        <v>5979</v>
      </c>
      <c r="C1574" t="s">
        <v>18</v>
      </c>
      <c r="D1574" t="s">
        <v>85</v>
      </c>
      <c r="E1574">
        <v>2011</v>
      </c>
      <c r="F1574">
        <v>8</v>
      </c>
      <c r="G1574">
        <v>23</v>
      </c>
      <c r="H1574" t="s">
        <v>86</v>
      </c>
      <c r="I1574" t="s">
        <v>100</v>
      </c>
      <c r="J1574" t="s">
        <v>100</v>
      </c>
      <c r="K1574" t="s">
        <v>492</v>
      </c>
      <c r="L1574" t="s">
        <v>86</v>
      </c>
      <c r="M1574" t="s">
        <v>102</v>
      </c>
      <c r="N1574" s="50">
        <v>99999999</v>
      </c>
      <c r="O1574" s="51">
        <v>2336344</v>
      </c>
      <c r="P1574" t="s">
        <v>5980</v>
      </c>
      <c r="Q1574" t="s">
        <v>5981</v>
      </c>
      <c r="R1574" t="s">
        <v>788</v>
      </c>
      <c r="S1574" s="49" t="str">
        <f>CONCATENATE(Tabla_Datos[[#This Row],[Nombre_Cliente]]," ",Tabla_Datos[[#This Row],[ApellidoPaterno_Cliente]]," ",Tabla_Datos[[#This Row],[ApellidoMaterno_Cliente]])</f>
        <v xml:space="preserve">CARLOS MANUEL ACUÑA  MENDOZA </v>
      </c>
      <c r="T1574" s="53">
        <f>DATE(Tabla_Datos[[#This Row],[tAnio]],Tabla_Datos[[#This Row],[tMes]],Tabla_Datos[[#This Row],[tDia]])</f>
        <v>40778</v>
      </c>
      <c r="U1574" s="53" t="str">
        <f>IF(Tabla_Datos[[#This Row],[cProvincia]]="LIMA","LIMA","PROVINCIA")</f>
        <v>PROVINCIA</v>
      </c>
      <c r="V1574" s="53" t="str">
        <f>MID(Tabla_Datos[[#This Row],[pTelefono]],1,SEARCH("-",Tabla_Datos[[#This Row],[pTelefono]],1)-1)</f>
        <v>1</v>
      </c>
      <c r="W1574" s="53" t="str">
        <f>MID(Tabla_Datos[[#This Row],[pTelefono]],SEARCH("-",Tabla_Datos[[#This Row],[pTelefono]],1)+1,LEN(Tabla_Datos[[#This Row],[pTelefono]]))</f>
        <v>958766769</v>
      </c>
      <c r="X1574" s="53" t="str">
        <f>CONCATENATE(Tabla_Datos[[#This Row],[TipUrb]]," ",Tabla_Datos[[#This Row],[Calle]]," ",Tabla_Datos[[#This Row],[NumCalle]])</f>
        <v xml:space="preserve">  PAZ SOLDAN 738</v>
      </c>
      <c r="Y1574" t="s">
        <v>106</v>
      </c>
      <c r="Z1574" t="s">
        <v>93</v>
      </c>
      <c r="AA1574" t="s">
        <v>94</v>
      </c>
      <c r="AB1574" t="s">
        <v>95</v>
      </c>
      <c r="AC1574" t="s">
        <v>95</v>
      </c>
      <c r="AD1574" t="s">
        <v>95</v>
      </c>
      <c r="AE1574" t="s">
        <v>95</v>
      </c>
      <c r="AG1574" s="51">
        <v>70171801</v>
      </c>
      <c r="AI1574">
        <v>26</v>
      </c>
      <c r="AJ1574">
        <v>26</v>
      </c>
      <c r="AK1574" t="s">
        <v>5982</v>
      </c>
      <c r="AL1574">
        <v>738</v>
      </c>
    </row>
    <row r="1575" spans="1:38">
      <c r="A1575">
        <v>3291019</v>
      </c>
      <c r="B1575" t="s">
        <v>5983</v>
      </c>
      <c r="C1575" t="s">
        <v>18</v>
      </c>
      <c r="D1575" t="s">
        <v>85</v>
      </c>
      <c r="E1575">
        <v>2011</v>
      </c>
      <c r="F1575">
        <v>8</v>
      </c>
      <c r="G1575">
        <v>23</v>
      </c>
      <c r="H1575" t="s">
        <v>86</v>
      </c>
      <c r="I1575" t="s">
        <v>16</v>
      </c>
      <c r="J1575" t="s">
        <v>16</v>
      </c>
      <c r="K1575" t="s">
        <v>438</v>
      </c>
      <c r="L1575" t="s">
        <v>86</v>
      </c>
      <c r="M1575" t="s">
        <v>88</v>
      </c>
      <c r="N1575" s="50">
        <v>99999999</v>
      </c>
      <c r="O1575" s="51">
        <v>2335793</v>
      </c>
      <c r="P1575" t="s">
        <v>5984</v>
      </c>
      <c r="Q1575" t="s">
        <v>5985</v>
      </c>
      <c r="R1575" t="s">
        <v>5385</v>
      </c>
      <c r="S1575" s="49" t="str">
        <f>CONCATENATE(Tabla_Datos[[#This Row],[Nombre_Cliente]]," ",Tabla_Datos[[#This Row],[ApellidoPaterno_Cliente]]," ",Tabla_Datos[[#This Row],[ApellidoMaterno_Cliente]])</f>
        <v>CRISTEL  MATTA  VALENCIA</v>
      </c>
      <c r="T1575" s="53">
        <f>DATE(Tabla_Datos[[#This Row],[tAnio]],Tabla_Datos[[#This Row],[tMes]],Tabla_Datos[[#This Row],[tDia]])</f>
        <v>40778</v>
      </c>
      <c r="U1575" s="53" t="str">
        <f>IF(Tabla_Datos[[#This Row],[cProvincia]]="LIMA","LIMA","PROVINCIA")</f>
        <v>LIMA</v>
      </c>
      <c r="V1575" s="53" t="str">
        <f>MID(Tabla_Datos[[#This Row],[pTelefono]],1,SEARCH("-",Tabla_Datos[[#This Row],[pTelefono]],1)-1)</f>
        <v>1</v>
      </c>
      <c r="W1575" s="53" t="str">
        <f>MID(Tabla_Datos[[#This Row],[pTelefono]],SEARCH("-",Tabla_Datos[[#This Row],[pTelefono]],1)+1,LEN(Tabla_Datos[[#This Row],[pTelefono]]))</f>
        <v>997735352</v>
      </c>
      <c r="X1575" s="53" t="str">
        <f>CONCATENATE(Tabla_Datos[[#This Row],[TipUrb]]," ",Tabla_Datos[[#This Row],[Calle]]," ",Tabla_Datos[[#This Row],[NumCalle]])</f>
        <v>CO LA CAPILLA 151</v>
      </c>
      <c r="Y1575" t="s">
        <v>92</v>
      </c>
      <c r="Z1575" t="s">
        <v>93</v>
      </c>
      <c r="AA1575" t="s">
        <v>94</v>
      </c>
      <c r="AB1575" t="s">
        <v>95</v>
      </c>
      <c r="AC1575">
        <v>203</v>
      </c>
      <c r="AD1575" t="s">
        <v>198</v>
      </c>
      <c r="AE1575" t="s">
        <v>95</v>
      </c>
      <c r="AG1575" s="51">
        <v>43431195</v>
      </c>
      <c r="AI1575">
        <v>24</v>
      </c>
      <c r="AJ1575">
        <v>24</v>
      </c>
      <c r="AK1575" t="s">
        <v>5986</v>
      </c>
      <c r="AL1575">
        <v>151</v>
      </c>
    </row>
    <row r="1576" spans="1:38">
      <c r="A1576">
        <v>3292320</v>
      </c>
      <c r="B1576" t="s">
        <v>5987</v>
      </c>
      <c r="C1576" t="s">
        <v>18</v>
      </c>
      <c r="D1576" t="s">
        <v>85</v>
      </c>
      <c r="E1576">
        <v>2011</v>
      </c>
      <c r="F1576">
        <v>8</v>
      </c>
      <c r="G1576">
        <v>23</v>
      </c>
      <c r="H1576" t="s">
        <v>86</v>
      </c>
      <c r="I1576" t="s">
        <v>132</v>
      </c>
      <c r="J1576" t="s">
        <v>132</v>
      </c>
      <c r="K1576" t="s">
        <v>132</v>
      </c>
      <c r="L1576" t="s">
        <v>86</v>
      </c>
      <c r="M1576" t="s">
        <v>133</v>
      </c>
      <c r="N1576" s="50">
        <v>3693653</v>
      </c>
      <c r="O1576" s="51">
        <v>2336833</v>
      </c>
      <c r="P1576" t="s">
        <v>5988</v>
      </c>
      <c r="Q1576" t="s">
        <v>5989</v>
      </c>
      <c r="R1576" t="s">
        <v>95</v>
      </c>
      <c r="S1576" s="49" t="str">
        <f>CONCATENATE(Tabla_Datos[[#This Row],[Nombre_Cliente]]," ",Tabla_Datos[[#This Row],[ApellidoPaterno_Cliente]]," ",Tabla_Datos[[#This Row],[ApellidoMaterno_Cliente]])</f>
        <v xml:space="preserve">MULTICENTRO PIURA PRUEBA  </v>
      </c>
      <c r="T1576" s="53">
        <f>DATE(Tabla_Datos[[#This Row],[tAnio]],Tabla_Datos[[#This Row],[tMes]],Tabla_Datos[[#This Row],[tDia]])</f>
        <v>40778</v>
      </c>
      <c r="U1576" s="53" t="str">
        <f>IF(Tabla_Datos[[#This Row],[cProvincia]]="LIMA","LIMA","PROVINCIA")</f>
        <v>PROVINCIA</v>
      </c>
      <c r="V1576" s="53" t="str">
        <f>MID(Tabla_Datos[[#This Row],[pTelefono]],1,SEARCH("-",Tabla_Datos[[#This Row],[pTelefono]],1)-1)</f>
        <v>73</v>
      </c>
      <c r="W1576" s="53" t="str">
        <f>MID(Tabla_Datos[[#This Row],[pTelefono]],SEARCH("-",Tabla_Datos[[#This Row],[pTelefono]],1)+1,LEN(Tabla_Datos[[#This Row],[pTelefono]]))</f>
        <v>301528</v>
      </c>
      <c r="X1576" s="53" t="str">
        <f>CONCATENATE(Tabla_Datos[[#This Row],[TipUrb]]," ",Tabla_Datos[[#This Row],[Calle]]," ",Tabla_Datos[[#This Row],[NumCalle]])</f>
        <v>- LORETO 259</v>
      </c>
      <c r="Y1576" t="s">
        <v>137</v>
      </c>
      <c r="Z1576" t="s">
        <v>138</v>
      </c>
      <c r="AA1576" t="s">
        <v>139</v>
      </c>
      <c r="AB1576" t="s">
        <v>95</v>
      </c>
      <c r="AC1576" t="s">
        <v>95</v>
      </c>
      <c r="AD1576" t="s">
        <v>109</v>
      </c>
      <c r="AE1576" t="s">
        <v>95</v>
      </c>
      <c r="AG1576" s="51">
        <v>40408080</v>
      </c>
      <c r="AI1576" t="s">
        <v>140</v>
      </c>
      <c r="AJ1576" t="s">
        <v>140</v>
      </c>
      <c r="AK1576" t="s">
        <v>300</v>
      </c>
      <c r="AL1576">
        <v>259</v>
      </c>
    </row>
    <row r="1577" spans="1:38">
      <c r="A1577">
        <v>3293470</v>
      </c>
      <c r="B1577" t="s">
        <v>5990</v>
      </c>
      <c r="C1577" t="s">
        <v>18</v>
      </c>
      <c r="D1577" t="s">
        <v>156</v>
      </c>
      <c r="E1577">
        <v>2011</v>
      </c>
      <c r="F1577">
        <v>8</v>
      </c>
      <c r="G1577">
        <v>23</v>
      </c>
      <c r="H1577" t="s">
        <v>86</v>
      </c>
      <c r="I1577" t="s">
        <v>16</v>
      </c>
      <c r="J1577" t="s">
        <v>16</v>
      </c>
      <c r="K1577" t="s">
        <v>633</v>
      </c>
      <c r="L1577" t="s">
        <v>86</v>
      </c>
      <c r="M1577" t="s">
        <v>88</v>
      </c>
      <c r="N1577" s="50">
        <v>99999999</v>
      </c>
      <c r="O1577" s="51">
        <v>2337661</v>
      </c>
      <c r="P1577" t="s">
        <v>5991</v>
      </c>
      <c r="Q1577" t="s">
        <v>5992</v>
      </c>
      <c r="R1577" t="s">
        <v>5993</v>
      </c>
      <c r="S1577" s="49" t="str">
        <f>CONCATENATE(Tabla_Datos[[#This Row],[Nombre_Cliente]]," ",Tabla_Datos[[#This Row],[ApellidoPaterno_Cliente]]," ",Tabla_Datos[[#This Row],[ApellidoMaterno_Cliente]])</f>
        <v xml:space="preserve">MARTIN CARLOS  CCORIMANYA  PAYTAN </v>
      </c>
      <c r="T1577" s="53">
        <f>DATE(Tabla_Datos[[#This Row],[tAnio]],Tabla_Datos[[#This Row],[tMes]],Tabla_Datos[[#This Row],[tDia]])</f>
        <v>40778</v>
      </c>
      <c r="U1577" s="53" t="str">
        <f>IF(Tabla_Datos[[#This Row],[cProvincia]]="LIMA","LIMA","PROVINCIA")</f>
        <v>LIMA</v>
      </c>
      <c r="V1577" s="53" t="str">
        <f>MID(Tabla_Datos[[#This Row],[pTelefono]],1,SEARCH("-",Tabla_Datos[[#This Row],[pTelefono]],1)-1)</f>
        <v>1</v>
      </c>
      <c r="W1577" s="53" t="str">
        <f>MID(Tabla_Datos[[#This Row],[pTelefono]],SEARCH("-",Tabla_Datos[[#This Row],[pTelefono]],1)+1,LEN(Tabla_Datos[[#This Row],[pTelefono]]))</f>
        <v>993349198</v>
      </c>
      <c r="X1577" s="53" t="str">
        <f>CONCATENATE(Tabla_Datos[[#This Row],[TipUrb]]," ",Tabla_Datos[[#This Row],[Calle]]," ",Tabla_Datos[[#This Row],[NumCalle]])</f>
        <v>UR LAS GUINDAS 0</v>
      </c>
      <c r="Y1577" t="s">
        <v>92</v>
      </c>
      <c r="Z1577" t="s">
        <v>93</v>
      </c>
      <c r="AA1577" t="s">
        <v>94</v>
      </c>
      <c r="AB1577" t="s">
        <v>95</v>
      </c>
      <c r="AC1577">
        <v>2</v>
      </c>
      <c r="AD1577" t="s">
        <v>161</v>
      </c>
      <c r="AE1577" t="s">
        <v>3731</v>
      </c>
      <c r="AF1577">
        <v>33</v>
      </c>
      <c r="AG1577" s="51">
        <v>40228438</v>
      </c>
      <c r="AI1577">
        <v>26</v>
      </c>
      <c r="AJ1577">
        <v>26</v>
      </c>
      <c r="AK1577" t="s">
        <v>5994</v>
      </c>
      <c r="AL1577">
        <v>0</v>
      </c>
    </row>
    <row r="1578" spans="1:38">
      <c r="A1578">
        <v>3290290</v>
      </c>
      <c r="B1578" t="s">
        <v>5995</v>
      </c>
      <c r="C1578" t="s">
        <v>19</v>
      </c>
      <c r="D1578" t="s">
        <v>85</v>
      </c>
      <c r="E1578">
        <v>2011</v>
      </c>
      <c r="F1578">
        <v>8</v>
      </c>
      <c r="G1578">
        <v>23</v>
      </c>
      <c r="H1578" t="s">
        <v>86</v>
      </c>
      <c r="I1578" t="s">
        <v>16</v>
      </c>
      <c r="J1578" t="s">
        <v>16</v>
      </c>
      <c r="K1578" t="s">
        <v>1094</v>
      </c>
      <c r="L1578" t="s">
        <v>86</v>
      </c>
      <c r="M1578" t="s">
        <v>88</v>
      </c>
      <c r="N1578" s="50">
        <v>8715391</v>
      </c>
      <c r="O1578" s="51">
        <v>2335422</v>
      </c>
      <c r="P1578" t="s">
        <v>5996</v>
      </c>
      <c r="Q1578" t="s">
        <v>648</v>
      </c>
      <c r="R1578" t="s">
        <v>318</v>
      </c>
      <c r="S1578" s="49" t="str">
        <f>CONCATENATE(Tabla_Datos[[#This Row],[Nombre_Cliente]]," ",Tabla_Datos[[#This Row],[ApellidoPaterno_Cliente]]," ",Tabla_Datos[[#This Row],[ApellidoMaterno_Cliente]])</f>
        <v>JOSE ERNESTO LUNA DE LA CRUZ</v>
      </c>
      <c r="T1578" s="53">
        <f>DATE(Tabla_Datos[[#This Row],[tAnio]],Tabla_Datos[[#This Row],[tMes]],Tabla_Datos[[#This Row],[tDia]])</f>
        <v>40778</v>
      </c>
      <c r="U1578" s="53" t="str">
        <f>IF(Tabla_Datos[[#This Row],[cProvincia]]="LIMA","LIMA","PROVINCIA")</f>
        <v>LIMA</v>
      </c>
      <c r="V1578" s="53" t="str">
        <f>MID(Tabla_Datos[[#This Row],[pTelefono]],1,SEARCH("-",Tabla_Datos[[#This Row],[pTelefono]],1)-1)</f>
        <v>1</v>
      </c>
      <c r="W1578" s="53" t="str">
        <f>MID(Tabla_Datos[[#This Row],[pTelefono]],SEARCH("-",Tabla_Datos[[#This Row],[pTelefono]],1)+1,LEN(Tabla_Datos[[#This Row],[pTelefono]]))</f>
        <v>990980588</v>
      </c>
      <c r="X1578" s="53" t="str">
        <f>CONCATENATE(Tabla_Datos[[#This Row],[TipUrb]]," ",Tabla_Datos[[#This Row],[Calle]]," ",Tabla_Datos[[#This Row],[NumCalle]])</f>
        <v>UR FERNANDINI JUAN PABLO 1467</v>
      </c>
      <c r="Y1578" t="s">
        <v>92</v>
      </c>
      <c r="Z1578" t="s">
        <v>122</v>
      </c>
      <c r="AA1578" t="s">
        <v>123</v>
      </c>
      <c r="AB1578" t="s">
        <v>95</v>
      </c>
      <c r="AC1578">
        <v>802</v>
      </c>
      <c r="AD1578" t="s">
        <v>161</v>
      </c>
      <c r="AE1578" t="s">
        <v>95</v>
      </c>
      <c r="AF1578" t="s">
        <v>95</v>
      </c>
      <c r="AG1578" s="51">
        <v>3877256</v>
      </c>
      <c r="AH1578" t="s">
        <v>95</v>
      </c>
      <c r="AI1578">
        <v>1</v>
      </c>
      <c r="AJ1578">
        <v>1</v>
      </c>
      <c r="AK1578" t="s">
        <v>5997</v>
      </c>
      <c r="AL1578">
        <v>1467</v>
      </c>
    </row>
    <row r="1579" spans="1:38">
      <c r="A1579">
        <v>3291739</v>
      </c>
      <c r="B1579" t="s">
        <v>5998</v>
      </c>
      <c r="C1579" t="s">
        <v>20</v>
      </c>
      <c r="D1579" t="s">
        <v>85</v>
      </c>
      <c r="E1579">
        <v>2011</v>
      </c>
      <c r="F1579">
        <v>8</v>
      </c>
      <c r="G1579">
        <v>23</v>
      </c>
      <c r="H1579" t="s">
        <v>86</v>
      </c>
      <c r="I1579" t="s">
        <v>16</v>
      </c>
      <c r="J1579" t="s">
        <v>16</v>
      </c>
      <c r="K1579" t="s">
        <v>171</v>
      </c>
      <c r="L1579" t="s">
        <v>86</v>
      </c>
      <c r="M1579" t="s">
        <v>88</v>
      </c>
      <c r="N1579" s="50">
        <v>6114179</v>
      </c>
      <c r="O1579" s="51">
        <v>2336378</v>
      </c>
      <c r="P1579" t="s">
        <v>5172</v>
      </c>
      <c r="Q1579" t="s">
        <v>250</v>
      </c>
      <c r="R1579" t="s">
        <v>5999</v>
      </c>
      <c r="S1579" s="49" t="str">
        <f>CONCATENATE(Tabla_Datos[[#This Row],[Nombre_Cliente]]," ",Tabla_Datos[[#This Row],[ApellidoPaterno_Cliente]]," ",Tabla_Datos[[#This Row],[ApellidoMaterno_Cliente]])</f>
        <v>JUAN MANUEL ESPINOZA ENCISO</v>
      </c>
      <c r="T1579" s="53">
        <f>DATE(Tabla_Datos[[#This Row],[tAnio]],Tabla_Datos[[#This Row],[tMes]],Tabla_Datos[[#This Row],[tDia]])</f>
        <v>40778</v>
      </c>
      <c r="U1579" s="53" t="str">
        <f>IF(Tabla_Datos[[#This Row],[cProvincia]]="LIMA","LIMA","PROVINCIA")</f>
        <v>LIMA</v>
      </c>
      <c r="V1579" s="53" t="str">
        <f>MID(Tabla_Datos[[#This Row],[pTelefono]],1,SEARCH("-",Tabla_Datos[[#This Row],[pTelefono]],1)-1)</f>
        <v>1</v>
      </c>
      <c r="W1579" s="53" t="str">
        <f>MID(Tabla_Datos[[#This Row],[pTelefono]],SEARCH("-",Tabla_Datos[[#This Row],[pTelefono]],1)+1,LEN(Tabla_Datos[[#This Row],[pTelefono]]))</f>
        <v>994030214</v>
      </c>
      <c r="X1579" s="53" t="str">
        <f>CONCATENATE(Tabla_Datos[[#This Row],[TipUrb]]," ",Tabla_Datos[[#This Row],[Calle]]," ",Tabla_Datos[[#This Row],[NumCalle]])</f>
        <v>CO LOS NEGOCIOS 280</v>
      </c>
      <c r="Y1579" t="s">
        <v>92</v>
      </c>
      <c r="Z1579" t="s">
        <v>122</v>
      </c>
      <c r="AA1579" t="s">
        <v>123</v>
      </c>
      <c r="AB1579" t="s">
        <v>95</v>
      </c>
      <c r="AC1579">
        <v>103</v>
      </c>
      <c r="AD1579" t="s">
        <v>198</v>
      </c>
      <c r="AE1579" t="s">
        <v>5203</v>
      </c>
      <c r="AF1579" t="s">
        <v>95</v>
      </c>
      <c r="AG1579" s="51">
        <v>47898862</v>
      </c>
      <c r="AH1579" t="s">
        <v>95</v>
      </c>
      <c r="AI1579">
        <v>1</v>
      </c>
      <c r="AJ1579">
        <v>1</v>
      </c>
      <c r="AK1579" t="s">
        <v>2809</v>
      </c>
      <c r="AL1579">
        <v>280</v>
      </c>
    </row>
    <row r="1580" spans="1:38">
      <c r="A1580">
        <v>3291913</v>
      </c>
      <c r="B1580" t="s">
        <v>6000</v>
      </c>
      <c r="C1580" t="s">
        <v>20</v>
      </c>
      <c r="D1580" t="s">
        <v>85</v>
      </c>
      <c r="E1580">
        <v>2011</v>
      </c>
      <c r="F1580">
        <v>8</v>
      </c>
      <c r="G1580">
        <v>23</v>
      </c>
      <c r="H1580" t="s">
        <v>86</v>
      </c>
      <c r="I1580" t="s">
        <v>16</v>
      </c>
      <c r="J1580" t="s">
        <v>16</v>
      </c>
      <c r="K1580" t="s">
        <v>112</v>
      </c>
      <c r="L1580" t="s">
        <v>86</v>
      </c>
      <c r="M1580" t="s">
        <v>88</v>
      </c>
      <c r="N1580" s="50">
        <v>7712656</v>
      </c>
      <c r="O1580" s="51">
        <v>2336519</v>
      </c>
      <c r="P1580" t="s">
        <v>6001</v>
      </c>
      <c r="Q1580" t="s">
        <v>5764</v>
      </c>
      <c r="R1580" t="s">
        <v>3897</v>
      </c>
      <c r="S1580" s="49" t="str">
        <f>CONCATENATE(Tabla_Datos[[#This Row],[Nombre_Cliente]]," ",Tabla_Datos[[#This Row],[ApellidoPaterno_Cliente]]," ",Tabla_Datos[[#This Row],[ApellidoMaterno_Cliente]])</f>
        <v>TERESITA BENIGNA ODAR PINTO</v>
      </c>
      <c r="T1580" s="53">
        <f>DATE(Tabla_Datos[[#This Row],[tAnio]],Tabla_Datos[[#This Row],[tMes]],Tabla_Datos[[#This Row],[tDia]])</f>
        <v>40778</v>
      </c>
      <c r="U1580" s="53" t="str">
        <f>IF(Tabla_Datos[[#This Row],[cProvincia]]="LIMA","LIMA","PROVINCIA")</f>
        <v>LIMA</v>
      </c>
      <c r="V1580" s="53" t="str">
        <f>MID(Tabla_Datos[[#This Row],[pTelefono]],1,SEARCH("-",Tabla_Datos[[#This Row],[pTelefono]],1)-1)</f>
        <v>1</v>
      </c>
      <c r="W1580" s="53" t="str">
        <f>MID(Tabla_Datos[[#This Row],[pTelefono]],SEARCH("-",Tabla_Datos[[#This Row],[pTelefono]],1)+1,LEN(Tabla_Datos[[#This Row],[pTelefono]]))</f>
        <v>943788636</v>
      </c>
      <c r="X1580" s="53" t="str">
        <f>CONCATENATE(Tabla_Datos[[#This Row],[TipUrb]]," ",Tabla_Datos[[#This Row],[Calle]]," ",Tabla_Datos[[#This Row],[NumCalle]])</f>
        <v>UR LIBERTAD 339</v>
      </c>
      <c r="Y1580" t="s">
        <v>92</v>
      </c>
      <c r="Z1580" t="s">
        <v>196</v>
      </c>
      <c r="AA1580" t="s">
        <v>197</v>
      </c>
      <c r="AB1580" t="s">
        <v>95</v>
      </c>
      <c r="AC1580">
        <v>301</v>
      </c>
      <c r="AD1580" t="s">
        <v>161</v>
      </c>
      <c r="AE1580" t="s">
        <v>95</v>
      </c>
      <c r="AF1580" t="s">
        <v>95</v>
      </c>
      <c r="AG1580" s="51">
        <v>29473600</v>
      </c>
      <c r="AH1580" t="s">
        <v>95</v>
      </c>
      <c r="AI1580">
        <v>1</v>
      </c>
      <c r="AJ1580">
        <v>1</v>
      </c>
      <c r="AK1580" t="s">
        <v>1428</v>
      </c>
      <c r="AL1580">
        <v>339</v>
      </c>
    </row>
    <row r="1581" spans="1:38">
      <c r="A1581">
        <v>3292949</v>
      </c>
      <c r="B1581" t="s">
        <v>6002</v>
      </c>
      <c r="C1581" t="s">
        <v>18</v>
      </c>
      <c r="D1581" t="s">
        <v>156</v>
      </c>
      <c r="E1581">
        <v>2011</v>
      </c>
      <c r="F1581">
        <v>8</v>
      </c>
      <c r="G1581">
        <v>23</v>
      </c>
      <c r="H1581" t="s">
        <v>86</v>
      </c>
      <c r="I1581" t="s">
        <v>16</v>
      </c>
      <c r="J1581" t="s">
        <v>16</v>
      </c>
      <c r="K1581" t="s">
        <v>126</v>
      </c>
      <c r="L1581" t="s">
        <v>86</v>
      </c>
      <c r="M1581" t="s">
        <v>88</v>
      </c>
      <c r="N1581" s="50">
        <v>99999999</v>
      </c>
      <c r="O1581" s="51">
        <v>2337205</v>
      </c>
      <c r="P1581" t="s">
        <v>6003</v>
      </c>
      <c r="Q1581" t="s">
        <v>195</v>
      </c>
      <c r="R1581" t="s">
        <v>6004</v>
      </c>
      <c r="S1581" s="49" t="str">
        <f>CONCATENATE(Tabla_Datos[[#This Row],[Nombre_Cliente]]," ",Tabla_Datos[[#This Row],[ApellidoPaterno_Cliente]]," ",Tabla_Datos[[#This Row],[ApellidoMaterno_Cliente]])</f>
        <v xml:space="preserve">DARLY ROSARIO  CHAVEZ  ZUÑIGA </v>
      </c>
      <c r="T1581" s="53">
        <f>DATE(Tabla_Datos[[#This Row],[tAnio]],Tabla_Datos[[#This Row],[tMes]],Tabla_Datos[[#This Row],[tDia]])</f>
        <v>40778</v>
      </c>
      <c r="U1581" s="53" t="str">
        <f>IF(Tabla_Datos[[#This Row],[cProvincia]]="LIMA","LIMA","PROVINCIA")</f>
        <v>LIMA</v>
      </c>
      <c r="V1581" s="53" t="str">
        <f>MID(Tabla_Datos[[#This Row],[pTelefono]],1,SEARCH("-",Tabla_Datos[[#This Row],[pTelefono]],1)-1)</f>
        <v>1</v>
      </c>
      <c r="W1581" s="53" t="str">
        <f>MID(Tabla_Datos[[#This Row],[pTelefono]],SEARCH("-",Tabla_Datos[[#This Row],[pTelefono]],1)+1,LEN(Tabla_Datos[[#This Row],[pTelefono]]))</f>
        <v>4509562</v>
      </c>
      <c r="X1581" s="53" t="str">
        <f>CONCATENATE(Tabla_Datos[[#This Row],[TipUrb]]," ",Tabla_Datos[[#This Row],[Calle]]," ",Tabla_Datos[[#This Row],[NumCalle]])</f>
        <v>UR BUENAVENTURA REY 131</v>
      </c>
      <c r="Y1581" t="s">
        <v>92</v>
      </c>
      <c r="Z1581" t="s">
        <v>93</v>
      </c>
      <c r="AA1581" t="s">
        <v>94</v>
      </c>
      <c r="AB1581" t="s">
        <v>95</v>
      </c>
      <c r="AC1581" t="s">
        <v>95</v>
      </c>
      <c r="AD1581" t="s">
        <v>161</v>
      </c>
      <c r="AE1581" t="s">
        <v>95</v>
      </c>
      <c r="AG1581" s="51">
        <v>10012800</v>
      </c>
      <c r="AI1581">
        <v>26</v>
      </c>
      <c r="AJ1581">
        <v>26</v>
      </c>
      <c r="AK1581" t="s">
        <v>4586</v>
      </c>
      <c r="AL1581">
        <v>131</v>
      </c>
    </row>
    <row r="1582" spans="1:38">
      <c r="A1582">
        <v>3293056</v>
      </c>
      <c r="B1582" t="s">
        <v>6005</v>
      </c>
      <c r="C1582" t="s">
        <v>18</v>
      </c>
      <c r="D1582" t="s">
        <v>892</v>
      </c>
      <c r="E1582">
        <v>2011</v>
      </c>
      <c r="F1582">
        <v>8</v>
      </c>
      <c r="G1582">
        <v>23</v>
      </c>
      <c r="H1582" t="s">
        <v>86</v>
      </c>
      <c r="I1582" t="s">
        <v>355</v>
      </c>
      <c r="J1582" t="s">
        <v>355</v>
      </c>
      <c r="K1582" t="s">
        <v>982</v>
      </c>
      <c r="L1582" t="s">
        <v>86</v>
      </c>
      <c r="M1582" t="s">
        <v>594</v>
      </c>
      <c r="N1582" s="50">
        <v>99999999</v>
      </c>
      <c r="O1582" s="51">
        <v>2337291</v>
      </c>
      <c r="P1582" t="s">
        <v>6006</v>
      </c>
      <c r="Q1582" t="s">
        <v>6007</v>
      </c>
      <c r="R1582" t="s">
        <v>6008</v>
      </c>
      <c r="S1582" s="49" t="str">
        <f>CONCATENATE(Tabla_Datos[[#This Row],[Nombre_Cliente]]," ",Tabla_Datos[[#This Row],[ApellidoPaterno_Cliente]]," ",Tabla_Datos[[#This Row],[ApellidoMaterno_Cliente]])</f>
        <v xml:space="preserve">TADEO   DURAN  COELLO  </v>
      </c>
      <c r="T1582" s="53">
        <f>DATE(Tabla_Datos[[#This Row],[tAnio]],Tabla_Datos[[#This Row],[tMes]],Tabla_Datos[[#This Row],[tDia]])</f>
        <v>40778</v>
      </c>
      <c r="U1582" s="53" t="str">
        <f>IF(Tabla_Datos[[#This Row],[cProvincia]]="LIMA","LIMA","PROVINCIA")</f>
        <v>PROVINCIA</v>
      </c>
      <c r="V1582" s="53" t="str">
        <f>MID(Tabla_Datos[[#This Row],[pTelefono]],1,SEARCH("-",Tabla_Datos[[#This Row],[pTelefono]],1)-1)</f>
        <v>1</v>
      </c>
      <c r="W1582" s="53" t="str">
        <f>MID(Tabla_Datos[[#This Row],[pTelefono]],SEARCH("-",Tabla_Datos[[#This Row],[pTelefono]],1)+1,LEN(Tabla_Datos[[#This Row],[pTelefono]]))</f>
        <v>984634352</v>
      </c>
      <c r="X1582" s="53" t="str">
        <f>CONCATENATE(Tabla_Datos[[#This Row],[TipUrb]]," ",Tabla_Datos[[#This Row],[Calle]]," ",Tabla_Datos[[#This Row],[NumCalle]])</f>
        <v>UR LIBERTAD 0</v>
      </c>
      <c r="Y1582" t="s">
        <v>360</v>
      </c>
      <c r="Z1582" t="s">
        <v>93</v>
      </c>
      <c r="AA1582" t="s">
        <v>94</v>
      </c>
      <c r="AB1582" t="s">
        <v>95</v>
      </c>
      <c r="AC1582" t="s">
        <v>95</v>
      </c>
      <c r="AD1582" t="s">
        <v>161</v>
      </c>
      <c r="AE1582" t="s">
        <v>950</v>
      </c>
      <c r="AF1582" t="s">
        <v>5189</v>
      </c>
      <c r="AG1582" s="51">
        <v>23872977</v>
      </c>
      <c r="AI1582">
        <v>26</v>
      </c>
      <c r="AJ1582">
        <v>26</v>
      </c>
      <c r="AK1582" t="s">
        <v>1428</v>
      </c>
      <c r="AL1582">
        <v>0</v>
      </c>
    </row>
    <row r="1583" spans="1:38">
      <c r="A1583">
        <v>3293587</v>
      </c>
      <c r="B1583" t="s">
        <v>6009</v>
      </c>
      <c r="C1583" t="s">
        <v>18</v>
      </c>
      <c r="D1583" t="s">
        <v>892</v>
      </c>
      <c r="E1583">
        <v>2011</v>
      </c>
      <c r="F1583">
        <v>8</v>
      </c>
      <c r="G1583">
        <v>23</v>
      </c>
      <c r="H1583" t="s">
        <v>86</v>
      </c>
      <c r="I1583" t="s">
        <v>16</v>
      </c>
      <c r="J1583" t="s">
        <v>16</v>
      </c>
      <c r="K1583" t="s">
        <v>177</v>
      </c>
      <c r="L1583" t="s">
        <v>86</v>
      </c>
      <c r="M1583" t="s">
        <v>88</v>
      </c>
      <c r="N1583" s="50">
        <v>7474910</v>
      </c>
      <c r="O1583" s="51">
        <v>2337743</v>
      </c>
      <c r="P1583" t="s">
        <v>6010</v>
      </c>
      <c r="Q1583" t="s">
        <v>3827</v>
      </c>
      <c r="R1583" t="s">
        <v>2065</v>
      </c>
      <c r="S1583" s="49" t="str">
        <f>CONCATENATE(Tabla_Datos[[#This Row],[Nombre_Cliente]]," ",Tabla_Datos[[#This Row],[ApellidoPaterno_Cliente]]," ",Tabla_Datos[[#This Row],[ApellidoMaterno_Cliente]])</f>
        <v>URBANA  ALICIA SANCHEZ   MORAN</v>
      </c>
      <c r="T1583" s="53">
        <f>DATE(Tabla_Datos[[#This Row],[tAnio]],Tabla_Datos[[#This Row],[tMes]],Tabla_Datos[[#This Row],[tDia]])</f>
        <v>40778</v>
      </c>
      <c r="U1583" s="53" t="str">
        <f>IF(Tabla_Datos[[#This Row],[cProvincia]]="LIMA","LIMA","PROVINCIA")</f>
        <v>LIMA</v>
      </c>
      <c r="V1583" s="53" t="str">
        <f>MID(Tabla_Datos[[#This Row],[pTelefono]],1,SEARCH("-",Tabla_Datos[[#This Row],[pTelefono]],1)-1)</f>
        <v>1</v>
      </c>
      <c r="W1583" s="53" t="str">
        <f>MID(Tabla_Datos[[#This Row],[pTelefono]],SEARCH("-",Tabla_Datos[[#This Row],[pTelefono]],1)+1,LEN(Tabla_Datos[[#This Row],[pTelefono]]))</f>
        <v>989675075</v>
      </c>
      <c r="X1583" s="53" t="str">
        <f>CONCATENATE(Tabla_Datos[[#This Row],[TipUrb]]," ",Tabla_Datos[[#This Row],[Calle]]," ",Tabla_Datos[[#This Row],[NumCalle]])</f>
        <v xml:space="preserve">  BAZO, ANTONIO 1642</v>
      </c>
      <c r="Y1583" t="s">
        <v>92</v>
      </c>
      <c r="Z1583" t="s">
        <v>93</v>
      </c>
      <c r="AA1583" t="s">
        <v>94</v>
      </c>
      <c r="AB1583" t="s">
        <v>95</v>
      </c>
      <c r="AC1583" t="s">
        <v>95</v>
      </c>
      <c r="AD1583" t="s">
        <v>95</v>
      </c>
      <c r="AE1583" t="s">
        <v>95</v>
      </c>
      <c r="AG1583" s="51">
        <v>8575172</v>
      </c>
      <c r="AI1583">
        <v>26</v>
      </c>
      <c r="AJ1583">
        <v>26</v>
      </c>
      <c r="AK1583" t="s">
        <v>6011</v>
      </c>
      <c r="AL1583">
        <v>1642</v>
      </c>
    </row>
    <row r="1584" spans="1:38">
      <c r="A1584">
        <v>3292277</v>
      </c>
      <c r="B1584" t="s">
        <v>6012</v>
      </c>
      <c r="C1584" t="s">
        <v>18</v>
      </c>
      <c r="D1584" t="s">
        <v>85</v>
      </c>
      <c r="E1584">
        <v>2011</v>
      </c>
      <c r="F1584">
        <v>8</v>
      </c>
      <c r="G1584">
        <v>23</v>
      </c>
      <c r="H1584" t="s">
        <v>86</v>
      </c>
      <c r="I1584" t="s">
        <v>202</v>
      </c>
      <c r="J1584" t="s">
        <v>203</v>
      </c>
      <c r="K1584" t="s">
        <v>203</v>
      </c>
      <c r="L1584" t="s">
        <v>86</v>
      </c>
      <c r="M1584" t="s">
        <v>133</v>
      </c>
      <c r="N1584" s="50">
        <v>16563238</v>
      </c>
      <c r="O1584" s="51">
        <v>2336802</v>
      </c>
      <c r="P1584" t="s">
        <v>6013</v>
      </c>
      <c r="Q1584" t="s">
        <v>4113</v>
      </c>
      <c r="R1584" t="s">
        <v>6014</v>
      </c>
      <c r="S1584" s="49" t="str">
        <f>CONCATENATE(Tabla_Datos[[#This Row],[Nombre_Cliente]]," ",Tabla_Datos[[#This Row],[ApellidoPaterno_Cliente]]," ",Tabla_Datos[[#This Row],[ApellidoMaterno_Cliente]])</f>
        <v>ROSA ELENA CACERES TUESTA</v>
      </c>
      <c r="T1584" s="53">
        <f>DATE(Tabla_Datos[[#This Row],[tAnio]],Tabla_Datos[[#This Row],[tMes]],Tabla_Datos[[#This Row],[tDia]])</f>
        <v>40778</v>
      </c>
      <c r="U1584" s="53" t="str">
        <f>IF(Tabla_Datos[[#This Row],[cProvincia]]="LIMA","LIMA","PROVINCIA")</f>
        <v>PROVINCIA</v>
      </c>
      <c r="V1584" s="53" t="str">
        <f>MID(Tabla_Datos[[#This Row],[pTelefono]],1,SEARCH("-",Tabla_Datos[[#This Row],[pTelefono]],1)-1)</f>
        <v>74</v>
      </c>
      <c r="W1584" s="53" t="str">
        <f>MID(Tabla_Datos[[#This Row],[pTelefono]],SEARCH("-",Tabla_Datos[[#This Row],[pTelefono]],1)+1,LEN(Tabla_Datos[[#This Row],[pTelefono]]))</f>
        <v>978992773</v>
      </c>
      <c r="X1584" s="53" t="str">
        <f>CONCATENATE(Tabla_Datos[[#This Row],[TipUrb]]," ",Tabla_Datos[[#This Row],[Calle]]," ",Tabla_Datos[[#This Row],[NumCalle]])</f>
        <v>UR CARLOS UCEDA 135</v>
      </c>
      <c r="Y1584" t="s">
        <v>208</v>
      </c>
      <c r="Z1584" t="s">
        <v>107</v>
      </c>
      <c r="AA1584" t="s">
        <v>108</v>
      </c>
      <c r="AB1584" t="s">
        <v>95</v>
      </c>
      <c r="AC1584" t="s">
        <v>95</v>
      </c>
      <c r="AD1584" t="s">
        <v>161</v>
      </c>
      <c r="AE1584" t="s">
        <v>95</v>
      </c>
      <c r="AG1584" s="51">
        <v>836988</v>
      </c>
      <c r="AI1584" t="s">
        <v>1787</v>
      </c>
      <c r="AJ1584" t="s">
        <v>1787</v>
      </c>
      <c r="AK1584" t="s">
        <v>6015</v>
      </c>
      <c r="AL1584">
        <v>135</v>
      </c>
    </row>
    <row r="1585" spans="1:38">
      <c r="A1585">
        <v>3292298</v>
      </c>
      <c r="B1585" t="s">
        <v>6016</v>
      </c>
      <c r="C1585" t="s">
        <v>18</v>
      </c>
      <c r="D1585" t="s">
        <v>85</v>
      </c>
      <c r="E1585">
        <v>2011</v>
      </c>
      <c r="F1585">
        <v>8</v>
      </c>
      <c r="G1585">
        <v>23</v>
      </c>
      <c r="H1585" t="s">
        <v>86</v>
      </c>
      <c r="I1585" t="s">
        <v>16</v>
      </c>
      <c r="J1585" t="s">
        <v>16</v>
      </c>
      <c r="K1585" t="s">
        <v>87</v>
      </c>
      <c r="L1585" t="s">
        <v>86</v>
      </c>
      <c r="M1585" t="s">
        <v>88</v>
      </c>
      <c r="N1585" s="50">
        <v>7744527</v>
      </c>
      <c r="O1585" s="51">
        <v>2336809</v>
      </c>
      <c r="P1585" t="s">
        <v>6017</v>
      </c>
      <c r="Q1585" t="s">
        <v>1018</v>
      </c>
      <c r="R1585" t="s">
        <v>6018</v>
      </c>
      <c r="S1585" s="49" t="str">
        <f>CONCATENATE(Tabla_Datos[[#This Row],[Nombre_Cliente]]," ",Tabla_Datos[[#This Row],[ApellidoPaterno_Cliente]]," ",Tabla_Datos[[#This Row],[ApellidoMaterno_Cliente]])</f>
        <v xml:space="preserve">CARMEN EDUARDA  LOPEZ  URBANO </v>
      </c>
      <c r="T1585" s="53">
        <f>DATE(Tabla_Datos[[#This Row],[tAnio]],Tabla_Datos[[#This Row],[tMes]],Tabla_Datos[[#This Row],[tDia]])</f>
        <v>40778</v>
      </c>
      <c r="U1585" s="53" t="str">
        <f>IF(Tabla_Datos[[#This Row],[cProvincia]]="LIMA","LIMA","PROVINCIA")</f>
        <v>LIMA</v>
      </c>
      <c r="V1585" s="53" t="str">
        <f>MID(Tabla_Datos[[#This Row],[pTelefono]],1,SEARCH("-",Tabla_Datos[[#This Row],[pTelefono]],1)-1)</f>
        <v>1</v>
      </c>
      <c r="W1585" s="53" t="str">
        <f>MID(Tabla_Datos[[#This Row],[pTelefono]],SEARCH("-",Tabla_Datos[[#This Row],[pTelefono]],1)+1,LEN(Tabla_Datos[[#This Row],[pTelefono]]))</f>
        <v>992803999</v>
      </c>
      <c r="X1585" s="53" t="str">
        <f>CONCATENATE(Tabla_Datos[[#This Row],[TipUrb]]," ",Tabla_Datos[[#This Row],[Calle]]," ",Tabla_Datos[[#This Row],[NumCalle]])</f>
        <v>UR RODRIGUEZ, MELITON 365</v>
      </c>
      <c r="Y1585" t="s">
        <v>92</v>
      </c>
      <c r="Z1585" t="s">
        <v>93</v>
      </c>
      <c r="AA1585" t="s">
        <v>94</v>
      </c>
      <c r="AB1585">
        <v>3</v>
      </c>
      <c r="AC1585" t="s">
        <v>95</v>
      </c>
      <c r="AD1585" t="s">
        <v>161</v>
      </c>
      <c r="AE1585" t="s">
        <v>95</v>
      </c>
      <c r="AG1585" s="51">
        <v>80649028</v>
      </c>
      <c r="AI1585">
        <v>1</v>
      </c>
      <c r="AJ1585">
        <v>1</v>
      </c>
      <c r="AK1585" t="s">
        <v>746</v>
      </c>
      <c r="AL1585">
        <v>365</v>
      </c>
    </row>
    <row r="1586" spans="1:38">
      <c r="A1586">
        <v>3291051</v>
      </c>
      <c r="B1586" t="s">
        <v>6019</v>
      </c>
      <c r="C1586" t="s">
        <v>20</v>
      </c>
      <c r="D1586" t="s">
        <v>85</v>
      </c>
      <c r="E1586">
        <v>2011</v>
      </c>
      <c r="F1586">
        <v>8</v>
      </c>
      <c r="G1586">
        <v>23</v>
      </c>
      <c r="H1586" t="s">
        <v>86</v>
      </c>
      <c r="I1586" t="s">
        <v>16</v>
      </c>
      <c r="J1586" t="s">
        <v>16</v>
      </c>
      <c r="K1586" t="s">
        <v>147</v>
      </c>
      <c r="L1586" t="s">
        <v>86</v>
      </c>
      <c r="M1586" t="s">
        <v>88</v>
      </c>
      <c r="N1586" s="50">
        <v>44614009</v>
      </c>
      <c r="O1586" s="51">
        <v>2335814</v>
      </c>
      <c r="P1586" t="s">
        <v>6020</v>
      </c>
      <c r="Q1586" t="s">
        <v>451</v>
      </c>
      <c r="R1586" t="s">
        <v>377</v>
      </c>
      <c r="S1586" s="49" t="str">
        <f>CONCATENATE(Tabla_Datos[[#This Row],[Nombre_Cliente]]," ",Tabla_Datos[[#This Row],[ApellidoPaterno_Cliente]]," ",Tabla_Datos[[#This Row],[ApellidoMaterno_Cliente]])</f>
        <v>SIMONA FLORES PEREZ</v>
      </c>
      <c r="T1586" s="53">
        <f>DATE(Tabla_Datos[[#This Row],[tAnio]],Tabla_Datos[[#This Row],[tMes]],Tabla_Datos[[#This Row],[tDia]])</f>
        <v>40778</v>
      </c>
      <c r="U1586" s="53" t="str">
        <f>IF(Tabla_Datos[[#This Row],[cProvincia]]="LIMA","LIMA","PROVINCIA")</f>
        <v>LIMA</v>
      </c>
      <c r="V1586" s="53" t="str">
        <f>MID(Tabla_Datos[[#This Row],[pTelefono]],1,SEARCH("-",Tabla_Datos[[#This Row],[pTelefono]],1)-1)</f>
        <v>1</v>
      </c>
      <c r="W1586" s="53" t="str">
        <f>MID(Tabla_Datos[[#This Row],[pTelefono]],SEARCH("-",Tabla_Datos[[#This Row],[pTelefono]],1)+1,LEN(Tabla_Datos[[#This Row],[pTelefono]]))</f>
        <v>987406467</v>
      </c>
      <c r="X1586" s="53" t="str">
        <f>CONCATENATE(Tabla_Datos[[#This Row],[TipUrb]]," ",Tabla_Datos[[#This Row],[Calle]]," ",Tabla_Datos[[#This Row],[NumCalle]])</f>
        <v>UR SACSAYHUAMAN 348</v>
      </c>
      <c r="Y1586" t="s">
        <v>92</v>
      </c>
      <c r="Z1586" t="s">
        <v>122</v>
      </c>
      <c r="AA1586" t="s">
        <v>123</v>
      </c>
      <c r="AB1586">
        <v>2</v>
      </c>
      <c r="AC1586" t="s">
        <v>95</v>
      </c>
      <c r="AD1586" t="s">
        <v>161</v>
      </c>
      <c r="AE1586" t="s">
        <v>6021</v>
      </c>
      <c r="AF1586" t="s">
        <v>95</v>
      </c>
      <c r="AG1586" s="51">
        <v>10505608</v>
      </c>
      <c r="AH1586" t="s">
        <v>95</v>
      </c>
      <c r="AI1586">
        <v>1</v>
      </c>
      <c r="AJ1586">
        <v>1</v>
      </c>
      <c r="AK1586" t="s">
        <v>6022</v>
      </c>
      <c r="AL1586">
        <v>348</v>
      </c>
    </row>
    <row r="1587" spans="1:38">
      <c r="A1587">
        <v>3290203</v>
      </c>
      <c r="B1587" t="s">
        <v>6023</v>
      </c>
      <c r="C1587" t="s">
        <v>19</v>
      </c>
      <c r="D1587" t="s">
        <v>85</v>
      </c>
      <c r="E1587">
        <v>2011</v>
      </c>
      <c r="F1587">
        <v>8</v>
      </c>
      <c r="G1587">
        <v>23</v>
      </c>
      <c r="H1587" t="s">
        <v>86</v>
      </c>
      <c r="I1587" t="s">
        <v>16</v>
      </c>
      <c r="J1587" t="s">
        <v>16</v>
      </c>
      <c r="K1587" t="s">
        <v>487</v>
      </c>
      <c r="L1587" t="s">
        <v>86</v>
      </c>
      <c r="M1587" t="s">
        <v>88</v>
      </c>
      <c r="N1587" s="50">
        <v>8304230</v>
      </c>
      <c r="O1587" s="51">
        <v>2335351</v>
      </c>
      <c r="P1587" t="s">
        <v>6024</v>
      </c>
      <c r="Q1587" t="s">
        <v>666</v>
      </c>
      <c r="R1587" t="s">
        <v>1846</v>
      </c>
      <c r="S1587" s="49" t="str">
        <f>CONCATENATE(Tabla_Datos[[#This Row],[Nombre_Cliente]]," ",Tabla_Datos[[#This Row],[ApellidoPaterno_Cliente]]," ",Tabla_Datos[[#This Row],[ApellidoMaterno_Cliente]])</f>
        <v>KATHERINE IVETTE FIGUEROA ZARATE</v>
      </c>
      <c r="T1587" s="53">
        <f>DATE(Tabla_Datos[[#This Row],[tAnio]],Tabla_Datos[[#This Row],[tMes]],Tabla_Datos[[#This Row],[tDia]])</f>
        <v>40778</v>
      </c>
      <c r="U1587" s="53" t="str">
        <f>IF(Tabla_Datos[[#This Row],[cProvincia]]="LIMA","LIMA","PROVINCIA")</f>
        <v>LIMA</v>
      </c>
      <c r="V1587" s="53" t="str">
        <f>MID(Tabla_Datos[[#This Row],[pTelefono]],1,SEARCH("-",Tabla_Datos[[#This Row],[pTelefono]],1)-1)</f>
        <v>1</v>
      </c>
      <c r="W1587" s="53" t="str">
        <f>MID(Tabla_Datos[[#This Row],[pTelefono]],SEARCH("-",Tabla_Datos[[#This Row],[pTelefono]],1)+1,LEN(Tabla_Datos[[#This Row],[pTelefono]]))</f>
        <v>987733023</v>
      </c>
      <c r="X1587" s="53" t="str">
        <f>CONCATENATE(Tabla_Datos[[#This Row],[TipUrb]]," ",Tabla_Datos[[#This Row],[Calle]]," ",Tabla_Datos[[#This Row],[NumCalle]])</f>
        <v>AH . 0</v>
      </c>
      <c r="Y1587" t="s">
        <v>92</v>
      </c>
      <c r="Z1587" t="s">
        <v>122</v>
      </c>
      <c r="AA1587" t="s">
        <v>123</v>
      </c>
      <c r="AB1587" t="s">
        <v>95</v>
      </c>
      <c r="AC1587" t="s">
        <v>95</v>
      </c>
      <c r="AD1587" t="s">
        <v>96</v>
      </c>
      <c r="AE1587" t="s">
        <v>6025</v>
      </c>
      <c r="AF1587">
        <v>18</v>
      </c>
      <c r="AG1587" s="51">
        <v>45964814</v>
      </c>
      <c r="AH1587" t="s">
        <v>95</v>
      </c>
      <c r="AI1587">
        <v>1</v>
      </c>
      <c r="AJ1587">
        <v>1</v>
      </c>
      <c r="AK1587" t="s">
        <v>221</v>
      </c>
      <c r="AL1587">
        <v>0</v>
      </c>
    </row>
    <row r="1588" spans="1:38">
      <c r="A1588">
        <v>3292463</v>
      </c>
      <c r="B1588" t="s">
        <v>6026</v>
      </c>
      <c r="C1588" t="s">
        <v>18</v>
      </c>
      <c r="D1588" t="s">
        <v>85</v>
      </c>
      <c r="E1588">
        <v>2011</v>
      </c>
      <c r="F1588">
        <v>8</v>
      </c>
      <c r="G1588">
        <v>23</v>
      </c>
      <c r="H1588" t="s">
        <v>86</v>
      </c>
      <c r="I1588" t="s">
        <v>16</v>
      </c>
      <c r="J1588" t="s">
        <v>16</v>
      </c>
      <c r="K1588" t="s">
        <v>157</v>
      </c>
      <c r="L1588" t="s">
        <v>86</v>
      </c>
      <c r="M1588" t="s">
        <v>88</v>
      </c>
      <c r="N1588" s="50">
        <v>8804689</v>
      </c>
      <c r="O1588" s="51">
        <v>2336933</v>
      </c>
      <c r="P1588" t="s">
        <v>6027</v>
      </c>
      <c r="Q1588" t="s">
        <v>910</v>
      </c>
      <c r="R1588" t="s">
        <v>788</v>
      </c>
      <c r="S1588" s="49" t="str">
        <f>CONCATENATE(Tabla_Datos[[#This Row],[Nombre_Cliente]]," ",Tabla_Datos[[#This Row],[ApellidoPaterno_Cliente]]," ",Tabla_Datos[[#This Row],[ApellidoMaterno_Cliente]])</f>
        <v xml:space="preserve">VICTOR ARTURO  RODRIGUEZ  MENDOZA </v>
      </c>
      <c r="T1588" s="53">
        <f>DATE(Tabla_Datos[[#This Row],[tAnio]],Tabla_Datos[[#This Row],[tMes]],Tabla_Datos[[#This Row],[tDia]])</f>
        <v>40778</v>
      </c>
      <c r="U1588" s="53" t="str">
        <f>IF(Tabla_Datos[[#This Row],[cProvincia]]="LIMA","LIMA","PROVINCIA")</f>
        <v>LIMA</v>
      </c>
      <c r="V1588" s="53" t="str">
        <f>MID(Tabla_Datos[[#This Row],[pTelefono]],1,SEARCH("-",Tabla_Datos[[#This Row],[pTelefono]],1)-1)</f>
        <v>1</v>
      </c>
      <c r="W1588" s="53" t="str">
        <f>MID(Tabla_Datos[[#This Row],[pTelefono]],SEARCH("-",Tabla_Datos[[#This Row],[pTelefono]],1)+1,LEN(Tabla_Datos[[#This Row],[pTelefono]]))</f>
        <v>991944562</v>
      </c>
      <c r="X1588" s="53" t="str">
        <f>CONCATENATE(Tabla_Datos[[#This Row],[TipUrb]]," ",Tabla_Datos[[#This Row],[Calle]]," ",Tabla_Datos[[#This Row],[NumCalle]])</f>
        <v>UR MANAGUA 316</v>
      </c>
      <c r="Y1588" t="s">
        <v>92</v>
      </c>
      <c r="Z1588" t="s">
        <v>93</v>
      </c>
      <c r="AA1588" t="s">
        <v>94</v>
      </c>
      <c r="AB1588">
        <v>2</v>
      </c>
      <c r="AC1588" t="s">
        <v>95</v>
      </c>
      <c r="AD1588" t="s">
        <v>161</v>
      </c>
      <c r="AE1588" t="s">
        <v>95</v>
      </c>
      <c r="AG1588" s="51">
        <v>80646266</v>
      </c>
      <c r="AI1588">
        <v>26</v>
      </c>
      <c r="AJ1588">
        <v>26</v>
      </c>
      <c r="AK1588" t="s">
        <v>6028</v>
      </c>
      <c r="AL1588">
        <v>316</v>
      </c>
    </row>
    <row r="1589" spans="1:38">
      <c r="A1589">
        <v>3292023</v>
      </c>
      <c r="B1589" t="s">
        <v>6029</v>
      </c>
      <c r="C1589" t="s">
        <v>19</v>
      </c>
      <c r="D1589" t="s">
        <v>143</v>
      </c>
      <c r="E1589">
        <v>2011</v>
      </c>
      <c r="F1589">
        <v>8</v>
      </c>
      <c r="G1589">
        <v>23</v>
      </c>
      <c r="H1589" t="s">
        <v>144</v>
      </c>
      <c r="I1589" t="s">
        <v>132</v>
      </c>
      <c r="J1589" t="s">
        <v>6030</v>
      </c>
      <c r="K1589" t="s">
        <v>6030</v>
      </c>
      <c r="L1589" t="s">
        <v>86</v>
      </c>
      <c r="M1589" t="s">
        <v>133</v>
      </c>
      <c r="N1589" s="50">
        <v>2856285</v>
      </c>
      <c r="O1589" s="51">
        <v>2336595</v>
      </c>
      <c r="P1589" t="s">
        <v>6031</v>
      </c>
      <c r="Q1589" t="s">
        <v>256</v>
      </c>
      <c r="R1589" t="s">
        <v>6032</v>
      </c>
      <c r="S1589" s="49" t="str">
        <f>CONCATENATE(Tabla_Datos[[#This Row],[Nombre_Cliente]]," ",Tabla_Datos[[#This Row],[ApellidoPaterno_Cliente]]," ",Tabla_Datos[[#This Row],[ApellidoMaterno_Cliente]])</f>
        <v>ANA VANESSA MAMANI BALDARRAGO</v>
      </c>
      <c r="T1589" s="53">
        <f>DATE(Tabla_Datos[[#This Row],[tAnio]],Tabla_Datos[[#This Row],[tMes]],Tabla_Datos[[#This Row],[tDia]])</f>
        <v>40778</v>
      </c>
      <c r="U1589" s="53" t="str">
        <f>IF(Tabla_Datos[[#This Row],[cProvincia]]="LIMA","LIMA","PROVINCIA")</f>
        <v>PROVINCIA</v>
      </c>
      <c r="V1589" s="53" t="str">
        <f>MID(Tabla_Datos[[#This Row],[pTelefono]],1,SEARCH("-",Tabla_Datos[[#This Row],[pTelefono]],1)-1)</f>
        <v>73</v>
      </c>
      <c r="W1589" s="53" t="str">
        <f>MID(Tabla_Datos[[#This Row],[pTelefono]],SEARCH("-",Tabla_Datos[[#This Row],[pTelefono]],1)+1,LEN(Tabla_Datos[[#This Row],[pTelefono]]))</f>
        <v>968491521</v>
      </c>
      <c r="X1589" s="53" t="str">
        <f>CONCATENATE(Tabla_Datos[[#This Row],[TipUrb]]," ",Tabla_Datos[[#This Row],[Calle]]," ",Tabla_Datos[[#This Row],[NumCalle]])</f>
        <v>UP MZ U LT 18 0</v>
      </c>
      <c r="Y1589" t="s">
        <v>137</v>
      </c>
      <c r="Z1589" t="s">
        <v>152</v>
      </c>
      <c r="AA1589" t="s">
        <v>153</v>
      </c>
      <c r="AB1589" t="s">
        <v>95</v>
      </c>
      <c r="AC1589" t="s">
        <v>95</v>
      </c>
      <c r="AD1589" t="s">
        <v>286</v>
      </c>
      <c r="AE1589" t="s">
        <v>95</v>
      </c>
      <c r="AF1589" t="s">
        <v>95</v>
      </c>
      <c r="AG1589" s="51">
        <v>44551359</v>
      </c>
      <c r="AH1589" t="s">
        <v>95</v>
      </c>
      <c r="AI1589">
        <v>1</v>
      </c>
      <c r="AJ1589">
        <v>1</v>
      </c>
      <c r="AK1589" t="s">
        <v>6033</v>
      </c>
      <c r="AL1589">
        <v>0</v>
      </c>
    </row>
    <row r="1590" spans="1:38">
      <c r="A1590">
        <v>3291122</v>
      </c>
      <c r="B1590" t="s">
        <v>6034</v>
      </c>
      <c r="C1590" t="s">
        <v>20</v>
      </c>
      <c r="D1590" t="s">
        <v>224</v>
      </c>
      <c r="E1590">
        <v>2011</v>
      </c>
      <c r="F1590">
        <v>8</v>
      </c>
      <c r="G1590">
        <v>23</v>
      </c>
      <c r="H1590" t="s">
        <v>144</v>
      </c>
      <c r="I1590" t="s">
        <v>16</v>
      </c>
      <c r="J1590" t="s">
        <v>16</v>
      </c>
      <c r="K1590" t="s">
        <v>492</v>
      </c>
      <c r="L1590" t="s">
        <v>144</v>
      </c>
      <c r="M1590" t="s">
        <v>88</v>
      </c>
      <c r="N1590" s="50">
        <v>20000130</v>
      </c>
      <c r="O1590" s="51">
        <v>2335876</v>
      </c>
      <c r="P1590" t="s">
        <v>6035</v>
      </c>
      <c r="Q1590" t="s">
        <v>95</v>
      </c>
      <c r="R1590" t="s">
        <v>95</v>
      </c>
      <c r="S1590" s="49" t="str">
        <f>CONCATENATE(Tabla_Datos[[#This Row],[Nombre_Cliente]]," ",Tabla_Datos[[#This Row],[ApellidoPaterno_Cliente]]," ",Tabla_Datos[[#This Row],[ApellidoMaterno_Cliente]])</f>
        <v xml:space="preserve">PLANICAD SRL.    </v>
      </c>
      <c r="T1590" s="53">
        <f>DATE(Tabla_Datos[[#This Row],[tAnio]],Tabla_Datos[[#This Row],[tMes]],Tabla_Datos[[#This Row],[tDia]])</f>
        <v>40778</v>
      </c>
      <c r="U1590" s="53" t="str">
        <f>IF(Tabla_Datos[[#This Row],[cProvincia]]="LIMA","LIMA","PROVINCIA")</f>
        <v>LIMA</v>
      </c>
      <c r="V1590" s="53" t="str">
        <f>MID(Tabla_Datos[[#This Row],[pTelefono]],1,SEARCH("-",Tabla_Datos[[#This Row],[pTelefono]],1)-1)</f>
        <v>1</v>
      </c>
      <c r="W1590" s="53" t="str">
        <f>MID(Tabla_Datos[[#This Row],[pTelefono]],SEARCH("-",Tabla_Datos[[#This Row],[pTelefono]],1)+1,LEN(Tabla_Datos[[#This Row],[pTelefono]]))</f>
        <v>14442125</v>
      </c>
      <c r="X1590" s="53" t="str">
        <f>CONCATENATE(Tabla_Datos[[#This Row],[TipUrb]]," ",Tabla_Datos[[#This Row],[Calle]]," ",Tabla_Datos[[#This Row],[NumCalle]])</f>
        <v xml:space="preserve">  PARDO 223</v>
      </c>
      <c r="Y1590" t="s">
        <v>92</v>
      </c>
      <c r="Z1590" t="s">
        <v>122</v>
      </c>
      <c r="AA1590" t="s">
        <v>123</v>
      </c>
      <c r="AB1590" t="s">
        <v>95</v>
      </c>
      <c r="AC1590">
        <v>31</v>
      </c>
      <c r="AD1590" t="s">
        <v>95</v>
      </c>
      <c r="AE1590" t="s">
        <v>95</v>
      </c>
      <c r="AF1590" t="s">
        <v>95</v>
      </c>
      <c r="AG1590" s="51" t="s">
        <v>95</v>
      </c>
      <c r="AH1590">
        <v>2030872509</v>
      </c>
      <c r="AI1590">
        <v>1</v>
      </c>
      <c r="AJ1590">
        <v>1</v>
      </c>
      <c r="AK1590" t="s">
        <v>1185</v>
      </c>
      <c r="AL1590">
        <v>223</v>
      </c>
    </row>
    <row r="1591" spans="1:38">
      <c r="A1591">
        <v>3291277</v>
      </c>
      <c r="B1591" t="s">
        <v>6036</v>
      </c>
      <c r="C1591" t="s">
        <v>20</v>
      </c>
      <c r="D1591" t="s">
        <v>85</v>
      </c>
      <c r="E1591">
        <v>2011</v>
      </c>
      <c r="F1591">
        <v>8</v>
      </c>
      <c r="G1591">
        <v>23</v>
      </c>
      <c r="H1591" t="s">
        <v>86</v>
      </c>
      <c r="I1591" t="s">
        <v>16</v>
      </c>
      <c r="J1591" t="s">
        <v>16</v>
      </c>
      <c r="K1591" t="s">
        <v>487</v>
      </c>
      <c r="L1591" t="s">
        <v>86</v>
      </c>
      <c r="M1591" t="s">
        <v>88</v>
      </c>
      <c r="O1591" s="51">
        <v>2336006</v>
      </c>
      <c r="P1591" t="s">
        <v>6037</v>
      </c>
      <c r="Q1591" t="s">
        <v>780</v>
      </c>
      <c r="R1591" t="s">
        <v>421</v>
      </c>
      <c r="S1591" s="49" t="str">
        <f>CONCATENATE(Tabla_Datos[[#This Row],[Nombre_Cliente]]," ",Tabla_Datos[[#This Row],[ApellidoPaterno_Cliente]]," ",Tabla_Datos[[#This Row],[ApellidoMaterno_Cliente]])</f>
        <v>JULIO NESTOR SANCHEZ LOPEZ</v>
      </c>
      <c r="T1591" s="53">
        <f>DATE(Tabla_Datos[[#This Row],[tAnio]],Tabla_Datos[[#This Row],[tMes]],Tabla_Datos[[#This Row],[tDia]])</f>
        <v>40778</v>
      </c>
      <c r="U1591" s="53" t="str">
        <f>IF(Tabla_Datos[[#This Row],[cProvincia]]="LIMA","LIMA","PROVINCIA")</f>
        <v>LIMA</v>
      </c>
      <c r="V1591" s="53" t="str">
        <f>MID(Tabla_Datos[[#This Row],[pTelefono]],1,SEARCH("-",Tabla_Datos[[#This Row],[pTelefono]],1)-1)</f>
        <v>1</v>
      </c>
      <c r="W1591" s="53" t="str">
        <f>MID(Tabla_Datos[[#This Row],[pTelefono]],SEARCH("-",Tabla_Datos[[#This Row],[pTelefono]],1)+1,LEN(Tabla_Datos[[#This Row],[pTelefono]]))</f>
        <v>971377858</v>
      </c>
      <c r="X1591" s="53" t="str">
        <f>CONCATENATE(Tabla_Datos[[#This Row],[TipUrb]]," ",Tabla_Datos[[#This Row],[Calle]]," ",Tabla_Datos[[#This Row],[NumCalle]])</f>
        <v>UR LOS ALFAREROS 470</v>
      </c>
      <c r="Y1591" t="s">
        <v>92</v>
      </c>
      <c r="Z1591" t="s">
        <v>122</v>
      </c>
      <c r="AA1591" t="s">
        <v>123</v>
      </c>
      <c r="AB1591" t="s">
        <v>95</v>
      </c>
      <c r="AC1591" t="s">
        <v>95</v>
      </c>
      <c r="AD1591" t="s">
        <v>161</v>
      </c>
      <c r="AE1591" t="s">
        <v>95</v>
      </c>
      <c r="AF1591" t="s">
        <v>95</v>
      </c>
      <c r="AG1591" s="51">
        <v>8289942</v>
      </c>
      <c r="AH1591" t="s">
        <v>95</v>
      </c>
      <c r="AI1591">
        <v>1</v>
      </c>
      <c r="AJ1591">
        <v>1</v>
      </c>
      <c r="AK1591" t="s">
        <v>6038</v>
      </c>
      <c r="AL1591">
        <v>470</v>
      </c>
    </row>
    <row r="1592" spans="1:38">
      <c r="A1592">
        <v>3292509</v>
      </c>
      <c r="B1592" t="s">
        <v>6039</v>
      </c>
      <c r="C1592" t="s">
        <v>18</v>
      </c>
      <c r="D1592" t="s">
        <v>85</v>
      </c>
      <c r="E1592">
        <v>2011</v>
      </c>
      <c r="F1592">
        <v>8</v>
      </c>
      <c r="G1592">
        <v>23</v>
      </c>
      <c r="H1592" t="s">
        <v>86</v>
      </c>
      <c r="I1592" t="s">
        <v>16</v>
      </c>
      <c r="J1592" t="s">
        <v>16</v>
      </c>
      <c r="K1592" t="s">
        <v>444</v>
      </c>
      <c r="L1592" t="s">
        <v>86</v>
      </c>
      <c r="M1592" t="s">
        <v>88</v>
      </c>
      <c r="N1592" s="50">
        <v>21797814</v>
      </c>
      <c r="O1592" s="51">
        <v>2336971</v>
      </c>
      <c r="P1592" t="s">
        <v>744</v>
      </c>
      <c r="Q1592" t="s">
        <v>6040</v>
      </c>
      <c r="R1592" t="s">
        <v>564</v>
      </c>
      <c r="S1592" s="49" t="str">
        <f>CONCATENATE(Tabla_Datos[[#This Row],[Nombre_Cliente]]," ",Tabla_Datos[[#This Row],[ApellidoPaterno_Cliente]]," ",Tabla_Datos[[#This Row],[ApellidoMaterno_Cliente]])</f>
        <v>JUANA  ESPINO  GARCIA</v>
      </c>
      <c r="T1592" s="53">
        <f>DATE(Tabla_Datos[[#This Row],[tAnio]],Tabla_Datos[[#This Row],[tMes]],Tabla_Datos[[#This Row],[tDia]])</f>
        <v>40778</v>
      </c>
      <c r="U1592" s="53" t="str">
        <f>IF(Tabla_Datos[[#This Row],[cProvincia]]="LIMA","LIMA","PROVINCIA")</f>
        <v>LIMA</v>
      </c>
      <c r="V1592" s="53" t="str">
        <f>MID(Tabla_Datos[[#This Row],[pTelefono]],1,SEARCH("-",Tabla_Datos[[#This Row],[pTelefono]],1)-1)</f>
        <v>1</v>
      </c>
      <c r="W1592" s="53" t="str">
        <f>MID(Tabla_Datos[[#This Row],[pTelefono]],SEARCH("-",Tabla_Datos[[#This Row],[pTelefono]],1)+1,LEN(Tabla_Datos[[#This Row],[pTelefono]]))</f>
        <v>5226743</v>
      </c>
      <c r="X1592" s="53" t="str">
        <f>CONCATENATE(Tabla_Datos[[#This Row],[TipUrb]]," ",Tabla_Datos[[#This Row],[Calle]]," ",Tabla_Datos[[#This Row],[NumCalle]])</f>
        <v>CV   0</v>
      </c>
      <c r="Y1592" t="s">
        <v>92</v>
      </c>
      <c r="Z1592" t="s">
        <v>93</v>
      </c>
      <c r="AA1592" t="s">
        <v>94</v>
      </c>
      <c r="AB1592" t="s">
        <v>95</v>
      </c>
      <c r="AC1592" t="s">
        <v>95</v>
      </c>
      <c r="AD1592" t="s">
        <v>352</v>
      </c>
      <c r="AE1592" t="s">
        <v>1847</v>
      </c>
      <c r="AF1592">
        <v>8</v>
      </c>
      <c r="AG1592" s="51">
        <v>25762565</v>
      </c>
      <c r="AI1592">
        <v>36</v>
      </c>
      <c r="AJ1592">
        <v>36</v>
      </c>
      <c r="AK1592" t="s">
        <v>95</v>
      </c>
      <c r="AL1592">
        <v>0</v>
      </c>
    </row>
    <row r="1593" spans="1:38">
      <c r="A1593">
        <v>3292256</v>
      </c>
      <c r="B1593" t="s">
        <v>6041</v>
      </c>
      <c r="C1593" t="s">
        <v>20</v>
      </c>
      <c r="D1593" t="s">
        <v>143</v>
      </c>
      <c r="E1593">
        <v>2011</v>
      </c>
      <c r="F1593">
        <v>8</v>
      </c>
      <c r="G1593">
        <v>23</v>
      </c>
      <c r="H1593" t="s">
        <v>86</v>
      </c>
      <c r="I1593" t="s">
        <v>241</v>
      </c>
      <c r="J1593" t="s">
        <v>242</v>
      </c>
      <c r="K1593" t="s">
        <v>2610</v>
      </c>
      <c r="L1593" t="s">
        <v>86</v>
      </c>
      <c r="M1593" t="s">
        <v>148</v>
      </c>
      <c r="N1593" s="50">
        <v>17884958</v>
      </c>
      <c r="O1593" s="51">
        <v>2336789</v>
      </c>
      <c r="P1593" t="s">
        <v>6042</v>
      </c>
      <c r="Q1593" t="s">
        <v>543</v>
      </c>
      <c r="R1593" t="s">
        <v>6043</v>
      </c>
      <c r="S1593" s="49" t="str">
        <f>CONCATENATE(Tabla_Datos[[#This Row],[Nombre_Cliente]]," ",Tabla_Datos[[#This Row],[ApellidoPaterno_Cliente]]," ",Tabla_Datos[[#This Row],[ApellidoMaterno_Cliente]])</f>
        <v>NANCY JANNET RISCO QUESQUEN</v>
      </c>
      <c r="T1593" s="53">
        <f>DATE(Tabla_Datos[[#This Row],[tAnio]],Tabla_Datos[[#This Row],[tMes]],Tabla_Datos[[#This Row],[tDia]])</f>
        <v>40778</v>
      </c>
      <c r="U1593" s="53" t="str">
        <f>IF(Tabla_Datos[[#This Row],[cProvincia]]="LIMA","LIMA","PROVINCIA")</f>
        <v>PROVINCIA</v>
      </c>
      <c r="V1593" s="53" t="str">
        <f>MID(Tabla_Datos[[#This Row],[pTelefono]],1,SEARCH("-",Tabla_Datos[[#This Row],[pTelefono]],1)-1)</f>
        <v>44</v>
      </c>
      <c r="W1593" s="53" t="str">
        <f>MID(Tabla_Datos[[#This Row],[pTelefono]],SEARCH("-",Tabla_Datos[[#This Row],[pTelefono]],1)+1,LEN(Tabla_Datos[[#This Row],[pTelefono]]))</f>
        <v>948204728</v>
      </c>
      <c r="X1593" s="53" t="str">
        <f>CONCATENATE(Tabla_Datos[[#This Row],[TipUrb]]," ",Tabla_Datos[[#This Row],[Calle]]," ",Tabla_Datos[[#This Row],[NumCalle]])</f>
        <v>- MARISCAL MILLER 315</v>
      </c>
      <c r="Y1593" t="s">
        <v>246</v>
      </c>
      <c r="Z1593" t="s">
        <v>152</v>
      </c>
      <c r="AA1593" t="s">
        <v>153</v>
      </c>
      <c r="AB1593" t="s">
        <v>95</v>
      </c>
      <c r="AC1593" t="s">
        <v>95</v>
      </c>
      <c r="AD1593" t="s">
        <v>109</v>
      </c>
      <c r="AE1593" t="s">
        <v>95</v>
      </c>
      <c r="AF1593" t="s">
        <v>95</v>
      </c>
      <c r="AG1593" s="51">
        <v>41604148</v>
      </c>
      <c r="AH1593" t="s">
        <v>95</v>
      </c>
      <c r="AI1593">
        <v>1</v>
      </c>
      <c r="AJ1593">
        <v>1</v>
      </c>
      <c r="AK1593" t="s">
        <v>6044</v>
      </c>
      <c r="AL1593">
        <v>315</v>
      </c>
    </row>
    <row r="1594" spans="1:38">
      <c r="A1594">
        <v>3293727</v>
      </c>
      <c r="B1594" t="s">
        <v>6045</v>
      </c>
      <c r="C1594" t="s">
        <v>18</v>
      </c>
      <c r="D1594" t="s">
        <v>156</v>
      </c>
      <c r="E1594">
        <v>2011</v>
      </c>
      <c r="F1594">
        <v>8</v>
      </c>
      <c r="G1594">
        <v>23</v>
      </c>
      <c r="H1594" t="s">
        <v>86</v>
      </c>
      <c r="I1594" t="s">
        <v>16</v>
      </c>
      <c r="J1594" t="s">
        <v>16</v>
      </c>
      <c r="K1594" t="s">
        <v>633</v>
      </c>
      <c r="L1594" t="s">
        <v>86</v>
      </c>
      <c r="M1594" t="s">
        <v>88</v>
      </c>
      <c r="N1594" s="50">
        <v>99999999</v>
      </c>
      <c r="O1594" s="51">
        <v>2337670</v>
      </c>
      <c r="P1594" t="s">
        <v>6046</v>
      </c>
      <c r="Q1594" t="s">
        <v>6047</v>
      </c>
      <c r="R1594" t="s">
        <v>3625</v>
      </c>
      <c r="S1594" s="49" t="str">
        <f>CONCATENATE(Tabla_Datos[[#This Row],[Nombre_Cliente]]," ",Tabla_Datos[[#This Row],[ApellidoPaterno_Cliente]]," ",Tabla_Datos[[#This Row],[ApellidoMaterno_Cliente]])</f>
        <v xml:space="preserve">ISABEL   SIMON   ORDAYA  </v>
      </c>
      <c r="T1594" s="53">
        <f>DATE(Tabla_Datos[[#This Row],[tAnio]],Tabla_Datos[[#This Row],[tMes]],Tabla_Datos[[#This Row],[tDia]])</f>
        <v>40778</v>
      </c>
      <c r="U1594" s="53" t="str">
        <f>IF(Tabla_Datos[[#This Row],[cProvincia]]="LIMA","LIMA","PROVINCIA")</f>
        <v>LIMA</v>
      </c>
      <c r="V1594" s="53" t="str">
        <f>MID(Tabla_Datos[[#This Row],[pTelefono]],1,SEARCH("-",Tabla_Datos[[#This Row],[pTelefono]],1)-1)</f>
        <v>1</v>
      </c>
      <c r="W1594" s="53" t="str">
        <f>MID(Tabla_Datos[[#This Row],[pTelefono]],SEARCH("-",Tabla_Datos[[#This Row],[pTelefono]],1)+1,LEN(Tabla_Datos[[#This Row],[pTelefono]]))</f>
        <v>998585831</v>
      </c>
      <c r="X1594" s="53" t="str">
        <f>CONCATENATE(Tabla_Datos[[#This Row],[TipUrb]]," ",Tabla_Datos[[#This Row],[Calle]]," ",Tabla_Datos[[#This Row],[NumCalle]])</f>
        <v>AG   0</v>
      </c>
      <c r="Y1594" t="s">
        <v>92</v>
      </c>
      <c r="Z1594" t="s">
        <v>93</v>
      </c>
      <c r="AA1594" t="s">
        <v>94</v>
      </c>
      <c r="AB1594" t="s">
        <v>95</v>
      </c>
      <c r="AC1594" t="s">
        <v>95</v>
      </c>
      <c r="AD1594" t="s">
        <v>332</v>
      </c>
      <c r="AE1594" t="s">
        <v>950</v>
      </c>
      <c r="AF1594">
        <v>16</v>
      </c>
      <c r="AG1594" s="51">
        <v>10248250</v>
      </c>
      <c r="AI1594">
        <v>26</v>
      </c>
      <c r="AJ1594">
        <v>26</v>
      </c>
      <c r="AK1594" t="s">
        <v>95</v>
      </c>
      <c r="AL1594">
        <v>0</v>
      </c>
    </row>
    <row r="1595" spans="1:38">
      <c r="A1595">
        <v>3292092</v>
      </c>
      <c r="B1595" t="s">
        <v>6048</v>
      </c>
      <c r="C1595" t="s">
        <v>20</v>
      </c>
      <c r="D1595" t="s">
        <v>143</v>
      </c>
      <c r="E1595">
        <v>2011</v>
      </c>
      <c r="F1595">
        <v>8</v>
      </c>
      <c r="G1595">
        <v>23</v>
      </c>
      <c r="H1595" t="s">
        <v>86</v>
      </c>
      <c r="I1595" t="s">
        <v>241</v>
      </c>
      <c r="J1595" t="s">
        <v>242</v>
      </c>
      <c r="K1595" t="s">
        <v>1099</v>
      </c>
      <c r="L1595" t="s">
        <v>86</v>
      </c>
      <c r="M1595" t="s">
        <v>148</v>
      </c>
      <c r="N1595" s="50">
        <v>44142116</v>
      </c>
      <c r="O1595" s="51">
        <v>2336660</v>
      </c>
      <c r="P1595" t="s">
        <v>6049</v>
      </c>
      <c r="Q1595" t="s">
        <v>711</v>
      </c>
      <c r="R1595" t="s">
        <v>365</v>
      </c>
      <c r="S1595" s="49" t="str">
        <f>CONCATENATE(Tabla_Datos[[#This Row],[Nombre_Cliente]]," ",Tabla_Datos[[#This Row],[ApellidoPaterno_Cliente]]," ",Tabla_Datos[[#This Row],[ApellidoMaterno_Cliente]])</f>
        <v>SARITA DEL PILAR GUZMAN RODRIGUEZ</v>
      </c>
      <c r="T1595" s="53">
        <f>DATE(Tabla_Datos[[#This Row],[tAnio]],Tabla_Datos[[#This Row],[tMes]],Tabla_Datos[[#This Row],[tDia]])</f>
        <v>40778</v>
      </c>
      <c r="U1595" s="53" t="str">
        <f>IF(Tabla_Datos[[#This Row],[cProvincia]]="LIMA","LIMA","PROVINCIA")</f>
        <v>PROVINCIA</v>
      </c>
      <c r="V1595" s="53" t="str">
        <f>MID(Tabla_Datos[[#This Row],[pTelefono]],1,SEARCH("-",Tabla_Datos[[#This Row],[pTelefono]],1)-1)</f>
        <v>44</v>
      </c>
      <c r="W1595" s="53" t="str">
        <f>MID(Tabla_Datos[[#This Row],[pTelefono]],SEARCH("-",Tabla_Datos[[#This Row],[pTelefono]],1)+1,LEN(Tabla_Datos[[#This Row],[pTelefono]]))</f>
        <v>970982455</v>
      </c>
      <c r="X1595" s="53" t="str">
        <f>CONCATENATE(Tabla_Datos[[#This Row],[TipUrb]]," ",Tabla_Datos[[#This Row],[Calle]]," ",Tabla_Datos[[#This Row],[NumCalle]])</f>
        <v>- JOSE  MARTI 1435</v>
      </c>
      <c r="Y1595" t="s">
        <v>246</v>
      </c>
      <c r="Z1595" t="s">
        <v>152</v>
      </c>
      <c r="AA1595" t="s">
        <v>153</v>
      </c>
      <c r="AB1595" t="s">
        <v>95</v>
      </c>
      <c r="AC1595" t="s">
        <v>95</v>
      </c>
      <c r="AD1595" t="s">
        <v>109</v>
      </c>
      <c r="AE1595" t="s">
        <v>95</v>
      </c>
      <c r="AF1595" t="s">
        <v>95</v>
      </c>
      <c r="AG1595" s="51">
        <v>43068322</v>
      </c>
      <c r="AH1595" t="s">
        <v>95</v>
      </c>
      <c r="AI1595">
        <v>1</v>
      </c>
      <c r="AJ1595">
        <v>1</v>
      </c>
      <c r="AK1595" t="s">
        <v>6050</v>
      </c>
      <c r="AL1595">
        <v>1435</v>
      </c>
    </row>
    <row r="1596" spans="1:38">
      <c r="A1596">
        <v>3293894</v>
      </c>
      <c r="B1596" t="s">
        <v>6051</v>
      </c>
      <c r="C1596" t="s">
        <v>18</v>
      </c>
      <c r="D1596" t="s">
        <v>156</v>
      </c>
      <c r="E1596">
        <v>2011</v>
      </c>
      <c r="F1596">
        <v>8</v>
      </c>
      <c r="G1596">
        <v>23</v>
      </c>
      <c r="H1596" t="s">
        <v>86</v>
      </c>
      <c r="I1596" t="s">
        <v>16</v>
      </c>
      <c r="J1596" t="s">
        <v>16</v>
      </c>
      <c r="K1596" t="s">
        <v>633</v>
      </c>
      <c r="L1596" t="s">
        <v>86</v>
      </c>
      <c r="M1596" t="s">
        <v>88</v>
      </c>
      <c r="N1596" s="50">
        <v>99999999</v>
      </c>
      <c r="O1596" s="51">
        <v>2337988</v>
      </c>
      <c r="P1596" t="s">
        <v>6052</v>
      </c>
      <c r="Q1596" t="s">
        <v>6053</v>
      </c>
      <c r="R1596" t="s">
        <v>6054</v>
      </c>
      <c r="S1596" s="49" t="str">
        <f>CONCATENATE(Tabla_Datos[[#This Row],[Nombre_Cliente]]," ",Tabla_Datos[[#This Row],[ApellidoPaterno_Cliente]]," ",Tabla_Datos[[#This Row],[ApellidoMaterno_Cliente]])</f>
        <v xml:space="preserve">ADRIANA  OLAZABAL  DE TORRES </v>
      </c>
      <c r="T1596" s="53">
        <f>DATE(Tabla_Datos[[#This Row],[tAnio]],Tabla_Datos[[#This Row],[tMes]],Tabla_Datos[[#This Row],[tDia]])</f>
        <v>40778</v>
      </c>
      <c r="U1596" s="53" t="str">
        <f>IF(Tabla_Datos[[#This Row],[cProvincia]]="LIMA","LIMA","PROVINCIA")</f>
        <v>LIMA</v>
      </c>
      <c r="V1596" s="53" t="str">
        <f>MID(Tabla_Datos[[#This Row],[pTelefono]],1,SEARCH("-",Tabla_Datos[[#This Row],[pTelefono]],1)-1)</f>
        <v>1</v>
      </c>
      <c r="W1596" s="53" t="str">
        <f>MID(Tabla_Datos[[#This Row],[pTelefono]],SEARCH("-",Tabla_Datos[[#This Row],[pTelefono]],1)+1,LEN(Tabla_Datos[[#This Row],[pTelefono]]))</f>
        <v>7620454</v>
      </c>
      <c r="X1596" s="53" t="str">
        <f>CONCATENATE(Tabla_Datos[[#This Row],[TipUrb]]," ",Tabla_Datos[[#This Row],[Calle]]," ",Tabla_Datos[[#This Row],[NumCalle]])</f>
        <v>UR VARSOVIA 184</v>
      </c>
      <c r="Y1596" t="s">
        <v>92</v>
      </c>
      <c r="Z1596" t="s">
        <v>93</v>
      </c>
      <c r="AA1596" t="s">
        <v>94</v>
      </c>
      <c r="AB1596" t="s">
        <v>95</v>
      </c>
      <c r="AC1596" t="s">
        <v>116</v>
      </c>
      <c r="AD1596" t="s">
        <v>161</v>
      </c>
      <c r="AE1596" t="s">
        <v>95</v>
      </c>
      <c r="AG1596" s="51">
        <v>19521423</v>
      </c>
      <c r="AI1596">
        <v>26</v>
      </c>
      <c r="AJ1596">
        <v>26</v>
      </c>
      <c r="AK1596" t="s">
        <v>6055</v>
      </c>
      <c r="AL1596">
        <v>184</v>
      </c>
    </row>
    <row r="1597" spans="1:38">
      <c r="A1597">
        <v>3291135</v>
      </c>
      <c r="B1597" t="s">
        <v>6056</v>
      </c>
      <c r="C1597" t="s">
        <v>20</v>
      </c>
      <c r="D1597" t="s">
        <v>143</v>
      </c>
      <c r="E1597">
        <v>2011</v>
      </c>
      <c r="F1597">
        <v>8</v>
      </c>
      <c r="G1597">
        <v>23</v>
      </c>
      <c r="H1597" t="s">
        <v>86</v>
      </c>
      <c r="I1597" t="s">
        <v>145</v>
      </c>
      <c r="J1597" t="s">
        <v>469</v>
      </c>
      <c r="K1597" t="s">
        <v>991</v>
      </c>
      <c r="L1597" t="s">
        <v>86</v>
      </c>
      <c r="M1597" t="s">
        <v>148</v>
      </c>
      <c r="N1597" s="50">
        <v>45125810</v>
      </c>
      <c r="O1597" s="51">
        <v>2335888</v>
      </c>
      <c r="P1597" t="s">
        <v>3154</v>
      </c>
      <c r="Q1597" t="s">
        <v>451</v>
      </c>
      <c r="R1597" t="s">
        <v>461</v>
      </c>
      <c r="S1597" s="49" t="str">
        <f>CONCATENATE(Tabla_Datos[[#This Row],[Nombre_Cliente]]," ",Tabla_Datos[[#This Row],[ApellidoPaterno_Cliente]]," ",Tabla_Datos[[#This Row],[ApellidoMaterno_Cliente]])</f>
        <v>MERCEDES FLORES ROLDAN</v>
      </c>
      <c r="T1597" s="53">
        <f>DATE(Tabla_Datos[[#This Row],[tAnio]],Tabla_Datos[[#This Row],[tMes]],Tabla_Datos[[#This Row],[tDia]])</f>
        <v>40778</v>
      </c>
      <c r="U1597" s="53" t="str">
        <f>IF(Tabla_Datos[[#This Row],[cProvincia]]="LIMA","LIMA","PROVINCIA")</f>
        <v>PROVINCIA</v>
      </c>
      <c r="V1597" s="53" t="str">
        <f>MID(Tabla_Datos[[#This Row],[pTelefono]],1,SEARCH("-",Tabla_Datos[[#This Row],[pTelefono]],1)-1)</f>
        <v>43</v>
      </c>
      <c r="W1597" s="53" t="str">
        <f>MID(Tabla_Datos[[#This Row],[pTelefono]],SEARCH("-",Tabla_Datos[[#This Row],[pTelefono]],1)+1,LEN(Tabla_Datos[[#This Row],[pTelefono]]))</f>
        <v>43789523</v>
      </c>
      <c r="X1597" s="53" t="str">
        <f>CONCATENATE(Tabla_Datos[[#This Row],[TipUrb]]," ",Tabla_Datos[[#This Row],[Calle]]," ",Tabla_Datos[[#This Row],[NumCalle]])</f>
        <v>AH JOSE PARDO MZ R LT 8</v>
      </c>
      <c r="Y1597" t="s">
        <v>151</v>
      </c>
      <c r="Z1597" t="s">
        <v>152</v>
      </c>
      <c r="AA1597" t="s">
        <v>153</v>
      </c>
      <c r="AB1597" t="s">
        <v>95</v>
      </c>
      <c r="AC1597" t="s">
        <v>116</v>
      </c>
      <c r="AD1597" t="s">
        <v>96</v>
      </c>
      <c r="AE1597" t="s">
        <v>95</v>
      </c>
      <c r="AF1597" t="s">
        <v>95</v>
      </c>
      <c r="AG1597" s="51">
        <v>32842298</v>
      </c>
      <c r="AH1597" t="s">
        <v>95</v>
      </c>
      <c r="AI1597">
        <v>1</v>
      </c>
      <c r="AJ1597">
        <v>1</v>
      </c>
      <c r="AK1597" t="s">
        <v>6057</v>
      </c>
      <c r="AL1597">
        <v>8</v>
      </c>
    </row>
    <row r="1598" spans="1:38">
      <c r="A1598">
        <v>3292813</v>
      </c>
      <c r="B1598" t="s">
        <v>6058</v>
      </c>
      <c r="C1598" t="s">
        <v>18</v>
      </c>
      <c r="D1598" t="s">
        <v>892</v>
      </c>
      <c r="E1598">
        <v>2011</v>
      </c>
      <c r="F1598">
        <v>8</v>
      </c>
      <c r="G1598">
        <v>23</v>
      </c>
      <c r="H1598" t="s">
        <v>86</v>
      </c>
      <c r="I1598" t="s">
        <v>16</v>
      </c>
      <c r="J1598" t="s">
        <v>16</v>
      </c>
      <c r="K1598" t="s">
        <v>112</v>
      </c>
      <c r="L1598" t="s">
        <v>86</v>
      </c>
      <c r="M1598" t="s">
        <v>88</v>
      </c>
      <c r="N1598" s="50">
        <v>40634546</v>
      </c>
      <c r="O1598" s="51">
        <v>2337089</v>
      </c>
      <c r="P1598" t="s">
        <v>6059</v>
      </c>
      <c r="Q1598" t="s">
        <v>2461</v>
      </c>
      <c r="R1598" t="s">
        <v>6060</v>
      </c>
      <c r="S1598" s="49" t="str">
        <f>CONCATENATE(Tabla_Datos[[#This Row],[Nombre_Cliente]]," ",Tabla_Datos[[#This Row],[ApellidoPaterno_Cliente]]," ",Tabla_Datos[[#This Row],[ApellidoMaterno_Cliente]])</f>
        <v xml:space="preserve">ELIZABETH CARMEN  MATOS  CUICAPUSA </v>
      </c>
      <c r="T1598" s="53">
        <f>DATE(Tabla_Datos[[#This Row],[tAnio]],Tabla_Datos[[#This Row],[tMes]],Tabla_Datos[[#This Row],[tDia]])</f>
        <v>40778</v>
      </c>
      <c r="U1598" s="53" t="str">
        <f>IF(Tabla_Datos[[#This Row],[cProvincia]]="LIMA","LIMA","PROVINCIA")</f>
        <v>LIMA</v>
      </c>
      <c r="V1598" s="53" t="str">
        <f>MID(Tabla_Datos[[#This Row],[pTelefono]],1,SEARCH("-",Tabla_Datos[[#This Row],[pTelefono]],1)-1)</f>
        <v>1</v>
      </c>
      <c r="W1598" s="53" t="str">
        <f>MID(Tabla_Datos[[#This Row],[pTelefono]],SEARCH("-",Tabla_Datos[[#This Row],[pTelefono]],1)+1,LEN(Tabla_Datos[[#This Row],[pTelefono]]))</f>
        <v>990363176</v>
      </c>
      <c r="X1598" s="53" t="str">
        <f>CONCATENATE(Tabla_Datos[[#This Row],[TipUrb]]," ",Tabla_Datos[[#This Row],[Calle]]," ",Tabla_Datos[[#This Row],[NumCalle]])</f>
        <v>UR CALIFORNIA 0</v>
      </c>
      <c r="Y1598" t="s">
        <v>92</v>
      </c>
      <c r="Z1598" t="s">
        <v>93</v>
      </c>
      <c r="AA1598" t="s">
        <v>94</v>
      </c>
      <c r="AB1598" t="s">
        <v>95</v>
      </c>
      <c r="AC1598" t="s">
        <v>95</v>
      </c>
      <c r="AD1598" t="s">
        <v>161</v>
      </c>
      <c r="AE1598" t="s">
        <v>1034</v>
      </c>
      <c r="AF1598">
        <v>4</v>
      </c>
      <c r="AG1598" s="51">
        <v>7380514</v>
      </c>
      <c r="AI1598">
        <v>26</v>
      </c>
      <c r="AJ1598">
        <v>26</v>
      </c>
      <c r="AK1598" t="s">
        <v>6061</v>
      </c>
      <c r="AL1598">
        <v>0</v>
      </c>
    </row>
    <row r="1599" spans="1:38">
      <c r="A1599">
        <v>3291172</v>
      </c>
      <c r="B1599" t="s">
        <v>6062</v>
      </c>
      <c r="C1599" t="s">
        <v>20</v>
      </c>
      <c r="D1599" t="s">
        <v>85</v>
      </c>
      <c r="E1599">
        <v>2011</v>
      </c>
      <c r="F1599">
        <v>8</v>
      </c>
      <c r="G1599">
        <v>23</v>
      </c>
      <c r="H1599" t="s">
        <v>86</v>
      </c>
      <c r="I1599" t="s">
        <v>16</v>
      </c>
      <c r="J1599" t="s">
        <v>16</v>
      </c>
      <c r="K1599" t="s">
        <v>444</v>
      </c>
      <c r="L1599" t="s">
        <v>86</v>
      </c>
      <c r="M1599" t="s">
        <v>88</v>
      </c>
      <c r="N1599" s="50">
        <v>20000021</v>
      </c>
      <c r="O1599" s="51">
        <v>2335921</v>
      </c>
      <c r="P1599" t="s">
        <v>6063</v>
      </c>
      <c r="Q1599" t="s">
        <v>6064</v>
      </c>
      <c r="R1599" t="s">
        <v>4077</v>
      </c>
      <c r="S1599" s="49" t="str">
        <f>CONCATENATE(Tabla_Datos[[#This Row],[Nombre_Cliente]]," ",Tabla_Datos[[#This Row],[ApellidoPaterno_Cliente]]," ",Tabla_Datos[[#This Row],[ApellidoMaterno_Cliente]])</f>
        <v>RUFINO ANDRADE JAVIER</v>
      </c>
      <c r="T1599" s="53">
        <f>DATE(Tabla_Datos[[#This Row],[tAnio]],Tabla_Datos[[#This Row],[tMes]],Tabla_Datos[[#This Row],[tDia]])</f>
        <v>40778</v>
      </c>
      <c r="U1599" s="53" t="str">
        <f>IF(Tabla_Datos[[#This Row],[cProvincia]]="LIMA","LIMA","PROVINCIA")</f>
        <v>LIMA</v>
      </c>
      <c r="V1599" s="53" t="str">
        <f>MID(Tabla_Datos[[#This Row],[pTelefono]],1,SEARCH("-",Tabla_Datos[[#This Row],[pTelefono]],1)-1)</f>
        <v>1</v>
      </c>
      <c r="W1599" s="53" t="str">
        <f>MID(Tabla_Datos[[#This Row],[pTelefono]],SEARCH("-",Tabla_Datos[[#This Row],[pTelefono]],1)+1,LEN(Tabla_Datos[[#This Row],[pTelefono]]))</f>
        <v>989308877</v>
      </c>
      <c r="X1599" s="53" t="str">
        <f>CONCATENATE(Tabla_Datos[[#This Row],[TipUrb]]," ",Tabla_Datos[[#This Row],[Calle]]," ",Tabla_Datos[[#This Row],[NumCalle]])</f>
        <v>UR PERSEVERANCIA 653</v>
      </c>
      <c r="Y1599" t="s">
        <v>92</v>
      </c>
      <c r="Z1599" t="s">
        <v>122</v>
      </c>
      <c r="AA1599" t="s">
        <v>123</v>
      </c>
      <c r="AB1599" t="s">
        <v>95</v>
      </c>
      <c r="AC1599" t="s">
        <v>95</v>
      </c>
      <c r="AD1599" t="s">
        <v>161</v>
      </c>
      <c r="AE1599" t="s">
        <v>95</v>
      </c>
      <c r="AF1599" t="s">
        <v>95</v>
      </c>
      <c r="AG1599" s="51">
        <v>8644667</v>
      </c>
      <c r="AH1599" t="s">
        <v>95</v>
      </c>
      <c r="AI1599">
        <v>1</v>
      </c>
      <c r="AJ1599">
        <v>1</v>
      </c>
      <c r="AK1599" t="s">
        <v>6065</v>
      </c>
      <c r="AL1599">
        <v>653</v>
      </c>
    </row>
    <row r="1600" spans="1:38">
      <c r="A1600">
        <v>3291264</v>
      </c>
      <c r="B1600" t="s">
        <v>6066</v>
      </c>
      <c r="C1600" t="s">
        <v>19</v>
      </c>
      <c r="D1600" t="s">
        <v>143</v>
      </c>
      <c r="E1600">
        <v>2011</v>
      </c>
      <c r="F1600">
        <v>8</v>
      </c>
      <c r="G1600">
        <v>23</v>
      </c>
      <c r="H1600" t="s">
        <v>86</v>
      </c>
      <c r="I1600" t="s">
        <v>145</v>
      </c>
      <c r="J1600" t="s">
        <v>146</v>
      </c>
      <c r="K1600" t="s">
        <v>146</v>
      </c>
      <c r="L1600" t="s">
        <v>86</v>
      </c>
      <c r="M1600" t="s">
        <v>148</v>
      </c>
      <c r="O1600" s="51">
        <v>2335998</v>
      </c>
      <c r="P1600" t="s">
        <v>1283</v>
      </c>
      <c r="Q1600" t="s">
        <v>5854</v>
      </c>
      <c r="R1600" t="s">
        <v>5246</v>
      </c>
      <c r="S1600" s="49" t="str">
        <f>CONCATENATE(Tabla_Datos[[#This Row],[Nombre_Cliente]]," ",Tabla_Datos[[#This Row],[ApellidoPaterno_Cliente]]," ",Tabla_Datos[[#This Row],[ApellidoMaterno_Cliente]])</f>
        <v>ELVIA PILLACA GOICOCHEA</v>
      </c>
      <c r="T1600" s="53">
        <f>DATE(Tabla_Datos[[#This Row],[tAnio]],Tabla_Datos[[#This Row],[tMes]],Tabla_Datos[[#This Row],[tDia]])</f>
        <v>40778</v>
      </c>
      <c r="U1600" s="53" t="str">
        <f>IF(Tabla_Datos[[#This Row],[cProvincia]]="LIMA","LIMA","PROVINCIA")</f>
        <v>PROVINCIA</v>
      </c>
      <c r="V1600" s="53" t="str">
        <f>MID(Tabla_Datos[[#This Row],[pTelefono]],1,SEARCH("-",Tabla_Datos[[#This Row],[pTelefono]],1)-1)</f>
        <v>43</v>
      </c>
      <c r="W1600" s="53" t="str">
        <f>MID(Tabla_Datos[[#This Row],[pTelefono]],SEARCH("-",Tabla_Datos[[#This Row],[pTelefono]],1)+1,LEN(Tabla_Datos[[#This Row],[pTelefono]]))</f>
        <v>944457181</v>
      </c>
      <c r="X1600" s="53" t="str">
        <f>CONCATENATE(Tabla_Datos[[#This Row],[TipUrb]]," ",Tabla_Datos[[#This Row],[Calle]]," ",Tabla_Datos[[#This Row],[NumCalle]])</f>
        <v xml:space="preserve">  OSE OLAYA 40</v>
      </c>
      <c r="Y1600" t="s">
        <v>151</v>
      </c>
      <c r="Z1600" t="s">
        <v>152</v>
      </c>
      <c r="AA1600" t="s">
        <v>153</v>
      </c>
      <c r="AB1600" t="s">
        <v>95</v>
      </c>
      <c r="AC1600" t="s">
        <v>95</v>
      </c>
      <c r="AD1600" t="s">
        <v>95</v>
      </c>
      <c r="AE1600" t="s">
        <v>95</v>
      </c>
      <c r="AF1600" t="s">
        <v>95</v>
      </c>
      <c r="AG1600" s="51">
        <v>40075712</v>
      </c>
      <c r="AH1600" t="s">
        <v>95</v>
      </c>
      <c r="AI1600">
        <v>1</v>
      </c>
      <c r="AJ1600">
        <v>1</v>
      </c>
      <c r="AK1600" t="s">
        <v>6067</v>
      </c>
      <c r="AL1600">
        <v>40</v>
      </c>
    </row>
    <row r="1601" spans="1:38">
      <c r="A1601">
        <v>3292896</v>
      </c>
      <c r="B1601" t="s">
        <v>6068</v>
      </c>
      <c r="C1601" t="s">
        <v>18</v>
      </c>
      <c r="D1601" t="s">
        <v>156</v>
      </c>
      <c r="E1601">
        <v>2011</v>
      </c>
      <c r="F1601">
        <v>8</v>
      </c>
      <c r="G1601">
        <v>23</v>
      </c>
      <c r="H1601" t="s">
        <v>86</v>
      </c>
      <c r="I1601" t="s">
        <v>16</v>
      </c>
      <c r="J1601" t="s">
        <v>16</v>
      </c>
      <c r="K1601" t="s">
        <v>633</v>
      </c>
      <c r="L1601" t="s">
        <v>86</v>
      </c>
      <c r="M1601" t="s">
        <v>88</v>
      </c>
      <c r="N1601" s="50">
        <v>99999999</v>
      </c>
      <c r="O1601" s="51">
        <v>2337158</v>
      </c>
      <c r="P1601" t="s">
        <v>6069</v>
      </c>
      <c r="Q1601" t="s">
        <v>6070</v>
      </c>
      <c r="R1601" t="s">
        <v>6071</v>
      </c>
      <c r="S1601" s="49" t="str">
        <f>CONCATENATE(Tabla_Datos[[#This Row],[Nombre_Cliente]]," ",Tabla_Datos[[#This Row],[ApellidoPaterno_Cliente]]," ",Tabla_Datos[[#This Row],[ApellidoMaterno_Cliente]])</f>
        <v xml:space="preserve">LEONCIA AMBROSIA QUIÑONES    HUAMAN DE SANDOVAL </v>
      </c>
      <c r="T1601" s="53">
        <f>DATE(Tabla_Datos[[#This Row],[tAnio]],Tabla_Datos[[#This Row],[tMes]],Tabla_Datos[[#This Row],[tDia]])</f>
        <v>40778</v>
      </c>
      <c r="U1601" s="53" t="str">
        <f>IF(Tabla_Datos[[#This Row],[cProvincia]]="LIMA","LIMA","PROVINCIA")</f>
        <v>LIMA</v>
      </c>
      <c r="V1601" s="53" t="str">
        <f>MID(Tabla_Datos[[#This Row],[pTelefono]],1,SEARCH("-",Tabla_Datos[[#This Row],[pTelefono]],1)-1)</f>
        <v>1</v>
      </c>
      <c r="W1601" s="53" t="str">
        <f>MID(Tabla_Datos[[#This Row],[pTelefono]],SEARCH("-",Tabla_Datos[[#This Row],[pTelefono]],1)+1,LEN(Tabla_Datos[[#This Row],[pTelefono]]))</f>
        <v>3564059</v>
      </c>
      <c r="X1601" s="53" t="str">
        <f>CONCATENATE(Tabla_Datos[[#This Row],[TipUrb]]," ",Tabla_Datos[[#This Row],[Calle]]," ",Tabla_Datos[[#This Row],[NumCalle]])</f>
        <v>UR S/N 0</v>
      </c>
      <c r="Y1601" t="s">
        <v>92</v>
      </c>
      <c r="Z1601" t="s">
        <v>93</v>
      </c>
      <c r="AA1601" t="s">
        <v>94</v>
      </c>
      <c r="AB1601" t="s">
        <v>95</v>
      </c>
      <c r="AC1601" t="s">
        <v>95</v>
      </c>
      <c r="AD1601" t="s">
        <v>161</v>
      </c>
      <c r="AE1601" t="s">
        <v>1496</v>
      </c>
      <c r="AF1601">
        <v>23</v>
      </c>
      <c r="AG1601" s="51">
        <v>10503297</v>
      </c>
      <c r="AI1601">
        <v>26</v>
      </c>
      <c r="AJ1601">
        <v>26</v>
      </c>
      <c r="AK1601" t="s">
        <v>1146</v>
      </c>
      <c r="AL1601">
        <v>0</v>
      </c>
    </row>
    <row r="1602" spans="1:38">
      <c r="A1602">
        <v>3293073</v>
      </c>
      <c r="B1602" t="s">
        <v>6072</v>
      </c>
      <c r="C1602" t="s">
        <v>18</v>
      </c>
      <c r="D1602" t="s">
        <v>85</v>
      </c>
      <c r="E1602">
        <v>2011</v>
      </c>
      <c r="F1602">
        <v>8</v>
      </c>
      <c r="G1602">
        <v>23</v>
      </c>
      <c r="H1602" t="s">
        <v>86</v>
      </c>
      <c r="I1602" t="s">
        <v>16</v>
      </c>
      <c r="J1602" t="s">
        <v>16</v>
      </c>
      <c r="K1602" t="s">
        <v>438</v>
      </c>
      <c r="L1602" t="s">
        <v>86</v>
      </c>
      <c r="M1602" t="s">
        <v>88</v>
      </c>
      <c r="N1602" s="50">
        <v>99999999</v>
      </c>
      <c r="O1602" s="51">
        <v>2337304</v>
      </c>
      <c r="P1602" t="s">
        <v>2144</v>
      </c>
      <c r="Q1602" t="s">
        <v>194</v>
      </c>
      <c r="R1602" t="s">
        <v>6073</v>
      </c>
      <c r="S1602" s="49" t="str">
        <f>CONCATENATE(Tabla_Datos[[#This Row],[Nombre_Cliente]]," ",Tabla_Datos[[#This Row],[ApellidoPaterno_Cliente]]," ",Tabla_Datos[[#This Row],[ApellidoMaterno_Cliente]])</f>
        <v>RICARDO ORTEGA LIRA</v>
      </c>
      <c r="T1602" s="53">
        <f>DATE(Tabla_Datos[[#This Row],[tAnio]],Tabla_Datos[[#This Row],[tMes]],Tabla_Datos[[#This Row],[tDia]])</f>
        <v>40778</v>
      </c>
      <c r="U1602" s="53" t="str">
        <f>IF(Tabla_Datos[[#This Row],[cProvincia]]="LIMA","LIMA","PROVINCIA")</f>
        <v>LIMA</v>
      </c>
      <c r="V1602" s="53" t="str">
        <f>MID(Tabla_Datos[[#This Row],[pTelefono]],1,SEARCH("-",Tabla_Datos[[#This Row],[pTelefono]],1)-1)</f>
        <v>1</v>
      </c>
      <c r="W1602" s="53" t="str">
        <f>MID(Tabla_Datos[[#This Row],[pTelefono]],SEARCH("-",Tabla_Datos[[#This Row],[pTelefono]],1)+1,LEN(Tabla_Datos[[#This Row],[pTelefono]]))</f>
        <v>985868812</v>
      </c>
      <c r="X1602" s="53" t="str">
        <f>CONCATENATE(Tabla_Datos[[#This Row],[TipUrb]]," ",Tabla_Datos[[#This Row],[Calle]]," ",Tabla_Datos[[#This Row],[NumCalle]])</f>
        <v>UR BOCANEGRA 0</v>
      </c>
      <c r="Y1602" t="s">
        <v>92</v>
      </c>
      <c r="Z1602" t="s">
        <v>93</v>
      </c>
      <c r="AA1602" t="s">
        <v>94</v>
      </c>
      <c r="AB1602" t="s">
        <v>95</v>
      </c>
      <c r="AC1602" t="s">
        <v>95</v>
      </c>
      <c r="AD1602" t="s">
        <v>161</v>
      </c>
      <c r="AE1602" t="s">
        <v>353</v>
      </c>
      <c r="AF1602">
        <v>49</v>
      </c>
      <c r="AG1602" s="51">
        <v>7302642</v>
      </c>
      <c r="AI1602">
        <v>26</v>
      </c>
      <c r="AJ1602">
        <v>26</v>
      </c>
      <c r="AK1602" t="s">
        <v>6074</v>
      </c>
      <c r="AL1602">
        <v>0</v>
      </c>
    </row>
    <row r="1603" spans="1:38">
      <c r="A1603">
        <v>3292874</v>
      </c>
      <c r="B1603" t="s">
        <v>6075</v>
      </c>
      <c r="C1603" t="s">
        <v>18</v>
      </c>
      <c r="D1603" t="s">
        <v>156</v>
      </c>
      <c r="E1603">
        <v>2011</v>
      </c>
      <c r="F1603">
        <v>8</v>
      </c>
      <c r="G1603">
        <v>23</v>
      </c>
      <c r="H1603" t="s">
        <v>86</v>
      </c>
      <c r="I1603" t="s">
        <v>16</v>
      </c>
      <c r="J1603" t="s">
        <v>16</v>
      </c>
      <c r="K1603" t="s">
        <v>633</v>
      </c>
      <c r="L1603" t="s">
        <v>86</v>
      </c>
      <c r="M1603" t="s">
        <v>88</v>
      </c>
      <c r="N1603" s="50">
        <v>99999999</v>
      </c>
      <c r="O1603" s="51">
        <v>2337136</v>
      </c>
      <c r="P1603" t="s">
        <v>6076</v>
      </c>
      <c r="Q1603" t="s">
        <v>6077</v>
      </c>
      <c r="R1603" t="s">
        <v>6004</v>
      </c>
      <c r="S1603" s="49" t="str">
        <f>CONCATENATE(Tabla_Datos[[#This Row],[Nombre_Cliente]]," ",Tabla_Datos[[#This Row],[ApellidoPaterno_Cliente]]," ",Tabla_Datos[[#This Row],[ApellidoMaterno_Cliente]])</f>
        <v xml:space="preserve">MARY TERESA  BELAHONIA  ZUÑIGA </v>
      </c>
      <c r="T1603" s="53">
        <f>DATE(Tabla_Datos[[#This Row],[tAnio]],Tabla_Datos[[#This Row],[tMes]],Tabla_Datos[[#This Row],[tDia]])</f>
        <v>40778</v>
      </c>
      <c r="U1603" s="53" t="str">
        <f>IF(Tabla_Datos[[#This Row],[cProvincia]]="LIMA","LIMA","PROVINCIA")</f>
        <v>LIMA</v>
      </c>
      <c r="V1603" s="53" t="str">
        <f>MID(Tabla_Datos[[#This Row],[pTelefono]],1,SEARCH("-",Tabla_Datos[[#This Row],[pTelefono]],1)-1)</f>
        <v>1</v>
      </c>
      <c r="W1603" s="53" t="str">
        <f>MID(Tabla_Datos[[#This Row],[pTelefono]],SEARCH("-",Tabla_Datos[[#This Row],[pTelefono]],1)+1,LEN(Tabla_Datos[[#This Row],[pTelefono]]))</f>
        <v>994842428</v>
      </c>
      <c r="X1603" s="53" t="str">
        <f>CONCATENATE(Tabla_Datos[[#This Row],[TipUrb]]," ",Tabla_Datos[[#This Row],[Calle]]," ",Tabla_Datos[[#This Row],[NumCalle]])</f>
        <v>UR AYACUCHO 0</v>
      </c>
      <c r="Y1603" t="s">
        <v>92</v>
      </c>
      <c r="Z1603" t="s">
        <v>93</v>
      </c>
      <c r="AA1603" t="s">
        <v>94</v>
      </c>
      <c r="AB1603" t="s">
        <v>95</v>
      </c>
      <c r="AC1603" t="s">
        <v>413</v>
      </c>
      <c r="AD1603" t="s">
        <v>161</v>
      </c>
      <c r="AE1603" t="s">
        <v>361</v>
      </c>
      <c r="AF1603">
        <v>3</v>
      </c>
      <c r="AG1603" s="51">
        <v>6613505</v>
      </c>
      <c r="AI1603">
        <v>26</v>
      </c>
      <c r="AJ1603">
        <v>26</v>
      </c>
      <c r="AK1603" t="s">
        <v>292</v>
      </c>
      <c r="AL1603">
        <v>0</v>
      </c>
    </row>
    <row r="1604" spans="1:38">
      <c r="A1604">
        <v>3293354</v>
      </c>
      <c r="B1604" t="s">
        <v>6078</v>
      </c>
      <c r="C1604" t="s">
        <v>18</v>
      </c>
      <c r="D1604" t="s">
        <v>156</v>
      </c>
      <c r="E1604">
        <v>2011</v>
      </c>
      <c r="F1604">
        <v>8</v>
      </c>
      <c r="G1604">
        <v>23</v>
      </c>
      <c r="H1604" t="s">
        <v>86</v>
      </c>
      <c r="I1604" t="s">
        <v>100</v>
      </c>
      <c r="J1604" t="s">
        <v>100</v>
      </c>
      <c r="K1604" t="s">
        <v>100</v>
      </c>
      <c r="L1604" t="s">
        <v>86</v>
      </c>
      <c r="M1604" t="s">
        <v>102</v>
      </c>
      <c r="N1604" s="50">
        <v>99999999</v>
      </c>
      <c r="O1604" s="51">
        <v>2337566</v>
      </c>
      <c r="P1604" t="s">
        <v>6079</v>
      </c>
      <c r="Q1604" t="s">
        <v>6080</v>
      </c>
      <c r="R1604" t="s">
        <v>6081</v>
      </c>
      <c r="S1604" s="49" t="str">
        <f>CONCATENATE(Tabla_Datos[[#This Row],[Nombre_Cliente]]," ",Tabla_Datos[[#This Row],[ApellidoPaterno_Cliente]]," ",Tabla_Datos[[#This Row],[ApellidoMaterno_Cliente]])</f>
        <v xml:space="preserve">GISELA MYRIAM  PADILLA  GUARDIA </v>
      </c>
      <c r="T1604" s="53">
        <f>DATE(Tabla_Datos[[#This Row],[tAnio]],Tabla_Datos[[#This Row],[tMes]],Tabla_Datos[[#This Row],[tDia]])</f>
        <v>40778</v>
      </c>
      <c r="U1604" s="53" t="str">
        <f>IF(Tabla_Datos[[#This Row],[cProvincia]]="LIMA","LIMA","PROVINCIA")</f>
        <v>PROVINCIA</v>
      </c>
      <c r="V1604" s="53" t="str">
        <f>MID(Tabla_Datos[[#This Row],[pTelefono]],1,SEARCH("-",Tabla_Datos[[#This Row],[pTelefono]],1)-1)</f>
        <v>54</v>
      </c>
      <c r="W1604" s="53" t="str">
        <f>MID(Tabla_Datos[[#This Row],[pTelefono]],SEARCH("-",Tabla_Datos[[#This Row],[pTelefono]],1)+1,LEN(Tabla_Datos[[#This Row],[pTelefono]]))</f>
        <v>441500</v>
      </c>
      <c r="X1604" s="53" t="str">
        <f>CONCATENATE(Tabla_Datos[[#This Row],[TipUrb]]," ",Tabla_Datos[[#This Row],[Calle]]," ",Tabla_Datos[[#This Row],[NumCalle]])</f>
        <v>UP   0</v>
      </c>
      <c r="Y1604" t="s">
        <v>106</v>
      </c>
      <c r="Z1604" t="s">
        <v>93</v>
      </c>
      <c r="AA1604" t="s">
        <v>94</v>
      </c>
      <c r="AB1604" t="s">
        <v>95</v>
      </c>
      <c r="AC1604" t="s">
        <v>95</v>
      </c>
      <c r="AD1604" t="s">
        <v>286</v>
      </c>
      <c r="AE1604" t="s">
        <v>555</v>
      </c>
      <c r="AF1604">
        <v>22</v>
      </c>
      <c r="AG1604" s="51">
        <v>10202579</v>
      </c>
      <c r="AI1604">
        <v>26</v>
      </c>
      <c r="AJ1604">
        <v>26</v>
      </c>
      <c r="AK1604" t="s">
        <v>95</v>
      </c>
      <c r="AL1604">
        <v>0</v>
      </c>
    </row>
    <row r="1605" spans="1:38">
      <c r="A1605">
        <v>3292083</v>
      </c>
      <c r="B1605" t="s">
        <v>6082</v>
      </c>
      <c r="C1605" t="s">
        <v>20</v>
      </c>
      <c r="D1605" t="s">
        <v>85</v>
      </c>
      <c r="E1605">
        <v>2011</v>
      </c>
      <c r="F1605">
        <v>8</v>
      </c>
      <c r="G1605">
        <v>23</v>
      </c>
      <c r="H1605" t="s">
        <v>86</v>
      </c>
      <c r="I1605" t="s">
        <v>241</v>
      </c>
      <c r="J1605" t="s">
        <v>242</v>
      </c>
      <c r="K1605" t="s">
        <v>937</v>
      </c>
      <c r="L1605" t="s">
        <v>86</v>
      </c>
      <c r="M1605" t="s">
        <v>88</v>
      </c>
      <c r="N1605" s="50">
        <v>11111335</v>
      </c>
      <c r="O1605" s="51">
        <v>2336651</v>
      </c>
      <c r="P1605" t="s">
        <v>6083</v>
      </c>
      <c r="Q1605" t="s">
        <v>326</v>
      </c>
      <c r="R1605" t="s">
        <v>1389</v>
      </c>
      <c r="S1605" s="49" t="str">
        <f>CONCATENATE(Tabla_Datos[[#This Row],[Nombre_Cliente]]," ",Tabla_Datos[[#This Row],[ApellidoPaterno_Cliente]]," ",Tabla_Datos[[#This Row],[ApellidoMaterno_Cliente]])</f>
        <v>SANTOS ERNESTO HERNANDEZ FERNANDEZ</v>
      </c>
      <c r="T1605" s="53">
        <f>DATE(Tabla_Datos[[#This Row],[tAnio]],Tabla_Datos[[#This Row],[tMes]],Tabla_Datos[[#This Row],[tDia]])</f>
        <v>40778</v>
      </c>
      <c r="U1605" s="53" t="str">
        <f>IF(Tabla_Datos[[#This Row],[cProvincia]]="LIMA","LIMA","PROVINCIA")</f>
        <v>PROVINCIA</v>
      </c>
      <c r="V1605" s="53" t="str">
        <f>MID(Tabla_Datos[[#This Row],[pTelefono]],1,SEARCH("-",Tabla_Datos[[#This Row],[pTelefono]],1)-1)</f>
        <v>44</v>
      </c>
      <c r="W1605" s="53" t="str">
        <f>MID(Tabla_Datos[[#This Row],[pTelefono]],SEARCH("-",Tabla_Datos[[#This Row],[pTelefono]],1)+1,LEN(Tabla_Datos[[#This Row],[pTelefono]]))</f>
        <v>44402988</v>
      </c>
      <c r="X1605" s="53" t="str">
        <f>CONCATENATE(Tabla_Datos[[#This Row],[TipUrb]]," ",Tabla_Datos[[#This Row],[Calle]]," ",Tabla_Datos[[#This Row],[NumCalle]])</f>
        <v xml:space="preserve">  SANCHEZ CARRION JOSE F. 568</v>
      </c>
      <c r="Y1605" t="s">
        <v>246</v>
      </c>
      <c r="Z1605" t="s">
        <v>122</v>
      </c>
      <c r="AA1605" t="s">
        <v>123</v>
      </c>
      <c r="AB1605" t="s">
        <v>95</v>
      </c>
      <c r="AC1605" t="s">
        <v>95</v>
      </c>
      <c r="AD1605" t="s">
        <v>95</v>
      </c>
      <c r="AE1605" t="s">
        <v>95</v>
      </c>
      <c r="AF1605" t="s">
        <v>95</v>
      </c>
      <c r="AG1605" s="51">
        <v>17959406</v>
      </c>
      <c r="AH1605" t="s">
        <v>95</v>
      </c>
      <c r="AI1605">
        <v>1</v>
      </c>
      <c r="AJ1605">
        <v>1</v>
      </c>
      <c r="AK1605" t="s">
        <v>6084</v>
      </c>
      <c r="AL1605">
        <v>568</v>
      </c>
    </row>
    <row r="1606" spans="1:38">
      <c r="A1606">
        <v>3291451</v>
      </c>
      <c r="B1606" t="s">
        <v>6085</v>
      </c>
      <c r="C1606" t="s">
        <v>19</v>
      </c>
      <c r="D1606" t="s">
        <v>143</v>
      </c>
      <c r="E1606">
        <v>2011</v>
      </c>
      <c r="F1606">
        <v>8</v>
      </c>
      <c r="G1606">
        <v>23</v>
      </c>
      <c r="H1606" t="s">
        <v>86</v>
      </c>
      <c r="I1606" t="s">
        <v>202</v>
      </c>
      <c r="J1606" t="s">
        <v>203</v>
      </c>
      <c r="K1606" t="s">
        <v>204</v>
      </c>
      <c r="L1606" t="s">
        <v>86</v>
      </c>
      <c r="M1606" t="s">
        <v>133</v>
      </c>
      <c r="N1606" s="50">
        <v>41286040</v>
      </c>
      <c r="O1606" s="51">
        <v>2336153</v>
      </c>
      <c r="P1606" t="s">
        <v>6086</v>
      </c>
      <c r="Q1606" t="s">
        <v>661</v>
      </c>
      <c r="R1606" t="s">
        <v>3144</v>
      </c>
      <c r="S1606" s="49" t="str">
        <f>CONCATENATE(Tabla_Datos[[#This Row],[Nombre_Cliente]]," ",Tabla_Datos[[#This Row],[ApellidoPaterno_Cliente]]," ",Tabla_Datos[[#This Row],[ApellidoMaterno_Cliente]])</f>
        <v>FLOR ELENA CAMPOVERDE DOMINGUEZ</v>
      </c>
      <c r="T1606" s="53">
        <f>DATE(Tabla_Datos[[#This Row],[tAnio]],Tabla_Datos[[#This Row],[tMes]],Tabla_Datos[[#This Row],[tDia]])</f>
        <v>40778</v>
      </c>
      <c r="U1606" s="53" t="str">
        <f>IF(Tabla_Datos[[#This Row],[cProvincia]]="LIMA","LIMA","PROVINCIA")</f>
        <v>PROVINCIA</v>
      </c>
      <c r="V1606" s="53" t="str">
        <f>MID(Tabla_Datos[[#This Row],[pTelefono]],1,SEARCH("-",Tabla_Datos[[#This Row],[pTelefono]],1)-1)</f>
        <v>74</v>
      </c>
      <c r="W1606" s="53" t="str">
        <f>MID(Tabla_Datos[[#This Row],[pTelefono]],SEARCH("-",Tabla_Datos[[#This Row],[pTelefono]],1)+1,LEN(Tabla_Datos[[#This Row],[pTelefono]]))</f>
        <v>74495656</v>
      </c>
      <c r="X1606" s="53" t="str">
        <f>CONCATENATE(Tabla_Datos[[#This Row],[TipUrb]]," ",Tabla_Datos[[#This Row],[Calle]]," ",Tabla_Datos[[#This Row],[NumCalle]])</f>
        <v xml:space="preserve">  MARIATEGUI JOSE C. 251</v>
      </c>
      <c r="Y1606" t="s">
        <v>208</v>
      </c>
      <c r="Z1606" t="s">
        <v>152</v>
      </c>
      <c r="AA1606" t="s">
        <v>153</v>
      </c>
      <c r="AB1606" t="s">
        <v>95</v>
      </c>
      <c r="AC1606" t="s">
        <v>95</v>
      </c>
      <c r="AD1606" t="s">
        <v>95</v>
      </c>
      <c r="AE1606" t="s">
        <v>95</v>
      </c>
      <c r="AF1606" t="s">
        <v>95</v>
      </c>
      <c r="AG1606" s="51">
        <v>16651155</v>
      </c>
      <c r="AH1606" t="s">
        <v>95</v>
      </c>
      <c r="AI1606">
        <v>1</v>
      </c>
      <c r="AJ1606">
        <v>1</v>
      </c>
      <c r="AK1606" t="s">
        <v>6087</v>
      </c>
      <c r="AL1606">
        <v>251</v>
      </c>
    </row>
    <row r="1607" spans="1:38">
      <c r="A1607">
        <v>3292164</v>
      </c>
      <c r="B1607" t="s">
        <v>6088</v>
      </c>
      <c r="C1607" t="s">
        <v>19</v>
      </c>
      <c r="D1607" t="s">
        <v>85</v>
      </c>
      <c r="E1607">
        <v>2011</v>
      </c>
      <c r="F1607">
        <v>8</v>
      </c>
      <c r="G1607">
        <v>23</v>
      </c>
      <c r="H1607" t="s">
        <v>86</v>
      </c>
      <c r="I1607" t="s">
        <v>16</v>
      </c>
      <c r="J1607" t="s">
        <v>16</v>
      </c>
      <c r="K1607" t="s">
        <v>277</v>
      </c>
      <c r="L1607" t="s">
        <v>86</v>
      </c>
      <c r="M1607" t="s">
        <v>88</v>
      </c>
      <c r="N1607" s="50">
        <v>7536380</v>
      </c>
      <c r="O1607" s="51">
        <v>2336712</v>
      </c>
      <c r="P1607" t="s">
        <v>6089</v>
      </c>
      <c r="Q1607" t="s">
        <v>6090</v>
      </c>
      <c r="R1607" t="s">
        <v>358</v>
      </c>
      <c r="S1607" s="49" t="str">
        <f>CONCATENATE(Tabla_Datos[[#This Row],[Nombre_Cliente]]," ",Tabla_Datos[[#This Row],[ApellidoPaterno_Cliente]]," ",Tabla_Datos[[#This Row],[ApellidoMaterno_Cliente]])</f>
        <v>ANA SOFIA ARELLANO SALAS</v>
      </c>
      <c r="T1607" s="53">
        <f>DATE(Tabla_Datos[[#This Row],[tAnio]],Tabla_Datos[[#This Row],[tMes]],Tabla_Datos[[#This Row],[tDia]])</f>
        <v>40778</v>
      </c>
      <c r="U1607" s="53" t="str">
        <f>IF(Tabla_Datos[[#This Row],[cProvincia]]="LIMA","LIMA","PROVINCIA")</f>
        <v>LIMA</v>
      </c>
      <c r="V1607" s="53" t="str">
        <f>MID(Tabla_Datos[[#This Row],[pTelefono]],1,SEARCH("-",Tabla_Datos[[#This Row],[pTelefono]],1)-1)</f>
        <v>1</v>
      </c>
      <c r="W1607" s="53" t="str">
        <f>MID(Tabla_Datos[[#This Row],[pTelefono]],SEARCH("-",Tabla_Datos[[#This Row],[pTelefono]],1)+1,LEN(Tabla_Datos[[#This Row],[pTelefono]]))</f>
        <v>981125145</v>
      </c>
      <c r="X1607" s="53" t="str">
        <f>CONCATENATE(Tabla_Datos[[#This Row],[TipUrb]]," ",Tabla_Datos[[#This Row],[Calle]]," ",Tabla_Datos[[#This Row],[NumCalle]])</f>
        <v>UR MONTE UMBROSO 580</v>
      </c>
      <c r="Y1607" t="s">
        <v>92</v>
      </c>
      <c r="Z1607" t="s">
        <v>122</v>
      </c>
      <c r="AA1607" t="s">
        <v>123</v>
      </c>
      <c r="AB1607" t="s">
        <v>95</v>
      </c>
      <c r="AC1607">
        <v>101</v>
      </c>
      <c r="AD1607" t="s">
        <v>161</v>
      </c>
      <c r="AE1607" t="s">
        <v>95</v>
      </c>
      <c r="AF1607" t="s">
        <v>95</v>
      </c>
      <c r="AG1607" s="51">
        <v>9537005</v>
      </c>
      <c r="AH1607" t="s">
        <v>95</v>
      </c>
      <c r="AI1607">
        <v>1</v>
      </c>
      <c r="AJ1607">
        <v>1</v>
      </c>
      <c r="AK1607" t="s">
        <v>3933</v>
      </c>
      <c r="AL1607">
        <v>580</v>
      </c>
    </row>
    <row r="1608" spans="1:38">
      <c r="A1608">
        <v>3293816</v>
      </c>
      <c r="B1608" t="s">
        <v>6091</v>
      </c>
      <c r="C1608" t="s">
        <v>18</v>
      </c>
      <c r="D1608" t="s">
        <v>156</v>
      </c>
      <c r="E1608">
        <v>2011</v>
      </c>
      <c r="F1608">
        <v>8</v>
      </c>
      <c r="G1608">
        <v>23</v>
      </c>
      <c r="H1608" t="s">
        <v>86</v>
      </c>
      <c r="I1608" t="s">
        <v>16</v>
      </c>
      <c r="J1608" t="s">
        <v>16</v>
      </c>
      <c r="K1608" t="s">
        <v>374</v>
      </c>
      <c r="L1608" t="s">
        <v>86</v>
      </c>
      <c r="M1608" t="s">
        <v>88</v>
      </c>
      <c r="N1608" s="50">
        <v>99999999</v>
      </c>
      <c r="O1608" s="51">
        <v>2337932</v>
      </c>
      <c r="P1608" t="s">
        <v>6092</v>
      </c>
      <c r="Q1608" t="s">
        <v>2828</v>
      </c>
      <c r="R1608" t="s">
        <v>6093</v>
      </c>
      <c r="S1608" s="49" t="str">
        <f>CONCATENATE(Tabla_Datos[[#This Row],[Nombre_Cliente]]," ",Tabla_Datos[[#This Row],[ApellidoPaterno_Cliente]]," ",Tabla_Datos[[#This Row],[ApellidoMaterno_Cliente]])</f>
        <v xml:space="preserve">OSWALDINA JESUS   QUISPE  HUAMAN DE CISNEROS </v>
      </c>
      <c r="T1608" s="53">
        <f>DATE(Tabla_Datos[[#This Row],[tAnio]],Tabla_Datos[[#This Row],[tMes]],Tabla_Datos[[#This Row],[tDia]])</f>
        <v>40778</v>
      </c>
      <c r="U1608" s="53" t="str">
        <f>IF(Tabla_Datos[[#This Row],[cProvincia]]="LIMA","LIMA","PROVINCIA")</f>
        <v>LIMA</v>
      </c>
      <c r="V1608" s="53" t="str">
        <f>MID(Tabla_Datos[[#This Row],[pTelefono]],1,SEARCH("-",Tabla_Datos[[#This Row],[pTelefono]],1)-1)</f>
        <v>1</v>
      </c>
      <c r="W1608" s="53" t="str">
        <f>MID(Tabla_Datos[[#This Row],[pTelefono]],SEARCH("-",Tabla_Datos[[#This Row],[pTelefono]],1)+1,LEN(Tabla_Datos[[#This Row],[pTelefono]]))</f>
        <v>988537254</v>
      </c>
      <c r="X1608" s="53" t="str">
        <f>CONCATENATE(Tabla_Datos[[#This Row],[TipUrb]]," ",Tabla_Datos[[#This Row],[Calle]]," ",Tabla_Datos[[#This Row],[NumCalle]])</f>
        <v>- UNION 500</v>
      </c>
      <c r="Y1608" t="s">
        <v>92</v>
      </c>
      <c r="Z1608" t="s">
        <v>93</v>
      </c>
      <c r="AA1608" t="s">
        <v>94</v>
      </c>
      <c r="AB1608" t="s">
        <v>95</v>
      </c>
      <c r="AC1608" t="s">
        <v>95</v>
      </c>
      <c r="AD1608" t="s">
        <v>109</v>
      </c>
      <c r="AE1608" t="s">
        <v>95</v>
      </c>
      <c r="AG1608" s="51">
        <v>9265181</v>
      </c>
      <c r="AI1608">
        <v>26</v>
      </c>
      <c r="AJ1608">
        <v>26</v>
      </c>
      <c r="AK1608" t="s">
        <v>1003</v>
      </c>
      <c r="AL1608">
        <v>500</v>
      </c>
    </row>
    <row r="1609" spans="1:38">
      <c r="A1609">
        <v>3292117</v>
      </c>
      <c r="B1609" t="s">
        <v>6094</v>
      </c>
      <c r="C1609" t="s">
        <v>20</v>
      </c>
      <c r="D1609" t="s">
        <v>143</v>
      </c>
      <c r="E1609">
        <v>2011</v>
      </c>
      <c r="F1609">
        <v>8</v>
      </c>
      <c r="G1609">
        <v>23</v>
      </c>
      <c r="H1609" t="s">
        <v>86</v>
      </c>
      <c r="I1609" t="s">
        <v>314</v>
      </c>
      <c r="J1609" t="s">
        <v>314</v>
      </c>
      <c r="K1609" t="s">
        <v>314</v>
      </c>
      <c r="L1609" t="s">
        <v>86</v>
      </c>
      <c r="M1609" t="s">
        <v>294</v>
      </c>
      <c r="O1609" s="51">
        <v>2336678</v>
      </c>
      <c r="P1609" t="s">
        <v>6095</v>
      </c>
      <c r="Q1609" t="s">
        <v>1090</v>
      </c>
      <c r="R1609" t="s">
        <v>1086</v>
      </c>
      <c r="S1609" s="49" t="str">
        <f>CONCATENATE(Tabla_Datos[[#This Row],[Nombre_Cliente]]," ",Tabla_Datos[[#This Row],[ApellidoPaterno_Cliente]]," ",Tabla_Datos[[#This Row],[ApellidoMaterno_Cliente]])</f>
        <v>EDICK MIJAEL CABRERA AGUILAR</v>
      </c>
      <c r="T1609" s="53">
        <f>DATE(Tabla_Datos[[#This Row],[tAnio]],Tabla_Datos[[#This Row],[tMes]],Tabla_Datos[[#This Row],[tDia]])</f>
        <v>40778</v>
      </c>
      <c r="U1609" s="53" t="str">
        <f>IF(Tabla_Datos[[#This Row],[cProvincia]]="LIMA","LIMA","PROVINCIA")</f>
        <v>PROVINCIA</v>
      </c>
      <c r="V1609" s="53" t="str">
        <f>MID(Tabla_Datos[[#This Row],[pTelefono]],1,SEARCH("-",Tabla_Datos[[#This Row],[pTelefono]],1)-1)</f>
        <v>62</v>
      </c>
      <c r="W1609" s="53" t="str">
        <f>MID(Tabla_Datos[[#This Row],[pTelefono]],SEARCH("-",Tabla_Datos[[#This Row],[pTelefono]],1)+1,LEN(Tabla_Datos[[#This Row],[pTelefono]]))</f>
        <v>980855261</v>
      </c>
      <c r="X1609" s="53" t="str">
        <f>CONCATENATE(Tabla_Datos[[#This Row],[TipUrb]]," ",Tabla_Datos[[#This Row],[Calle]]," ",Tabla_Datos[[#This Row],[NumCalle]])</f>
        <v>- GENERAL PRADO 115</v>
      </c>
      <c r="Y1609" t="s">
        <v>319</v>
      </c>
      <c r="Z1609" t="s">
        <v>152</v>
      </c>
      <c r="AA1609" t="s">
        <v>153</v>
      </c>
      <c r="AB1609" t="s">
        <v>95</v>
      </c>
      <c r="AC1609" t="s">
        <v>95</v>
      </c>
      <c r="AD1609" t="s">
        <v>109</v>
      </c>
      <c r="AE1609" t="s">
        <v>95</v>
      </c>
      <c r="AF1609" t="s">
        <v>95</v>
      </c>
      <c r="AG1609" s="51">
        <v>44035909</v>
      </c>
      <c r="AH1609" t="s">
        <v>95</v>
      </c>
      <c r="AI1609">
        <v>1</v>
      </c>
      <c r="AJ1609">
        <v>1</v>
      </c>
      <c r="AK1609" t="s">
        <v>6096</v>
      </c>
      <c r="AL1609">
        <v>115</v>
      </c>
    </row>
    <row r="1610" spans="1:38">
      <c r="A1610">
        <v>3292365</v>
      </c>
      <c r="B1610" t="s">
        <v>6097</v>
      </c>
      <c r="C1610" t="s">
        <v>20</v>
      </c>
      <c r="D1610" t="s">
        <v>85</v>
      </c>
      <c r="E1610">
        <v>2011</v>
      </c>
      <c r="F1610">
        <v>8</v>
      </c>
      <c r="G1610">
        <v>23</v>
      </c>
      <c r="H1610" t="s">
        <v>86</v>
      </c>
      <c r="I1610" t="s">
        <v>16</v>
      </c>
      <c r="J1610" t="s">
        <v>16</v>
      </c>
      <c r="K1610" t="s">
        <v>487</v>
      </c>
      <c r="L1610" t="s">
        <v>86</v>
      </c>
      <c r="M1610" t="s">
        <v>88</v>
      </c>
      <c r="N1610" s="50">
        <v>20000021</v>
      </c>
      <c r="O1610" s="51">
        <v>2336868</v>
      </c>
      <c r="P1610" t="s">
        <v>624</v>
      </c>
      <c r="Q1610" t="s">
        <v>303</v>
      </c>
      <c r="R1610" t="s">
        <v>6098</v>
      </c>
      <c r="S1610" s="49" t="str">
        <f>CONCATENATE(Tabla_Datos[[#This Row],[Nombre_Cliente]]," ",Tabla_Datos[[#This Row],[ApellidoPaterno_Cliente]]," ",Tabla_Datos[[#This Row],[ApellidoMaterno_Cliente]])</f>
        <v>JOSE MANUEL CRUZADO AHUMADA</v>
      </c>
      <c r="T1610" s="53">
        <f>DATE(Tabla_Datos[[#This Row],[tAnio]],Tabla_Datos[[#This Row],[tMes]],Tabla_Datos[[#This Row],[tDia]])</f>
        <v>40778</v>
      </c>
      <c r="U1610" s="53" t="str">
        <f>IF(Tabla_Datos[[#This Row],[cProvincia]]="LIMA","LIMA","PROVINCIA")</f>
        <v>LIMA</v>
      </c>
      <c r="V1610" s="53" t="str">
        <f>MID(Tabla_Datos[[#This Row],[pTelefono]],1,SEARCH("-",Tabla_Datos[[#This Row],[pTelefono]],1)-1)</f>
        <v>1</v>
      </c>
      <c r="W1610" s="53" t="str">
        <f>MID(Tabla_Datos[[#This Row],[pTelefono]],SEARCH("-",Tabla_Datos[[#This Row],[pTelefono]],1)+1,LEN(Tabla_Datos[[#This Row],[pTelefono]]))</f>
        <v>997027985</v>
      </c>
      <c r="X1610" s="53" t="str">
        <f>CONCATENATE(Tabla_Datos[[#This Row],[TipUrb]]," ",Tabla_Datos[[#This Row],[Calle]]," ",Tabla_Datos[[#This Row],[NumCalle]])</f>
        <v>RS PRINCIPAL 0</v>
      </c>
      <c r="Y1610" t="s">
        <v>92</v>
      </c>
      <c r="Z1610" t="s">
        <v>122</v>
      </c>
      <c r="AA1610" t="s">
        <v>123</v>
      </c>
      <c r="AB1610" t="s">
        <v>95</v>
      </c>
      <c r="AC1610">
        <v>201</v>
      </c>
      <c r="AD1610" t="s">
        <v>435</v>
      </c>
      <c r="AE1610" t="s">
        <v>897</v>
      </c>
      <c r="AF1610">
        <v>4</v>
      </c>
      <c r="AG1610" s="51">
        <v>43603524</v>
      </c>
      <c r="AH1610" t="s">
        <v>95</v>
      </c>
      <c r="AI1610">
        <v>1</v>
      </c>
      <c r="AJ1610">
        <v>1</v>
      </c>
      <c r="AK1610" t="s">
        <v>1355</v>
      </c>
      <c r="AL1610">
        <v>0</v>
      </c>
    </row>
    <row r="1611" spans="1:38">
      <c r="A1611">
        <v>3293008</v>
      </c>
      <c r="B1611" t="s">
        <v>6099</v>
      </c>
      <c r="C1611" t="s">
        <v>18</v>
      </c>
      <c r="D1611" t="s">
        <v>85</v>
      </c>
      <c r="E1611">
        <v>2011</v>
      </c>
      <c r="F1611">
        <v>8</v>
      </c>
      <c r="G1611">
        <v>23</v>
      </c>
      <c r="H1611" t="s">
        <v>86</v>
      </c>
      <c r="I1611" t="s">
        <v>16</v>
      </c>
      <c r="J1611" t="s">
        <v>16</v>
      </c>
      <c r="K1611" t="s">
        <v>444</v>
      </c>
      <c r="L1611" t="s">
        <v>86</v>
      </c>
      <c r="M1611" t="s">
        <v>88</v>
      </c>
      <c r="N1611" s="50">
        <v>21797814</v>
      </c>
      <c r="O1611" s="51">
        <v>2337251</v>
      </c>
      <c r="P1611" t="s">
        <v>6100</v>
      </c>
      <c r="Q1611" t="s">
        <v>6101</v>
      </c>
      <c r="R1611" t="s">
        <v>910</v>
      </c>
      <c r="S1611" s="49" t="str">
        <f>CONCATENATE(Tabla_Datos[[#This Row],[Nombre_Cliente]]," ",Tabla_Datos[[#This Row],[ApellidoPaterno_Cliente]]," ",Tabla_Datos[[#This Row],[ApellidoMaterno_Cliente]])</f>
        <v xml:space="preserve">MIRELLA ELIZABETH  PUNCHIN  RODRIGUEZ </v>
      </c>
      <c r="T1611" s="53">
        <f>DATE(Tabla_Datos[[#This Row],[tAnio]],Tabla_Datos[[#This Row],[tMes]],Tabla_Datos[[#This Row],[tDia]])</f>
        <v>40778</v>
      </c>
      <c r="U1611" s="53" t="str">
        <f>IF(Tabla_Datos[[#This Row],[cProvincia]]="LIMA","LIMA","PROVINCIA")</f>
        <v>LIMA</v>
      </c>
      <c r="V1611" s="53" t="str">
        <f>MID(Tabla_Datos[[#This Row],[pTelefono]],1,SEARCH("-",Tabla_Datos[[#This Row],[pTelefono]],1)-1)</f>
        <v>1</v>
      </c>
      <c r="W1611" s="53" t="str">
        <f>MID(Tabla_Datos[[#This Row],[pTelefono]],SEARCH("-",Tabla_Datos[[#This Row],[pTelefono]],1)+1,LEN(Tabla_Datos[[#This Row],[pTelefono]]))</f>
        <v>4879867</v>
      </c>
      <c r="X1611" s="53" t="str">
        <f>CONCATENATE(Tabla_Datos[[#This Row],[TipUrb]]," ",Tabla_Datos[[#This Row],[Calle]]," ",Tabla_Datos[[#This Row],[NumCalle]])</f>
        <v>UR ANTONIO CABO 568</v>
      </c>
      <c r="Y1611" t="s">
        <v>92</v>
      </c>
      <c r="Z1611" t="s">
        <v>93</v>
      </c>
      <c r="AA1611" t="s">
        <v>94</v>
      </c>
      <c r="AB1611" t="s">
        <v>95</v>
      </c>
      <c r="AC1611" t="s">
        <v>95</v>
      </c>
      <c r="AD1611" t="s">
        <v>161</v>
      </c>
      <c r="AE1611" t="s">
        <v>95</v>
      </c>
      <c r="AG1611" s="51">
        <v>46331309</v>
      </c>
      <c r="AI1611">
        <v>36</v>
      </c>
      <c r="AJ1611">
        <v>36</v>
      </c>
      <c r="AK1611" t="s">
        <v>6102</v>
      </c>
      <c r="AL1611">
        <v>568</v>
      </c>
    </row>
    <row r="1612" spans="1:38">
      <c r="A1612">
        <v>3293212</v>
      </c>
      <c r="B1612" t="s">
        <v>6103</v>
      </c>
      <c r="C1612" t="s">
        <v>18</v>
      </c>
      <c r="D1612" t="s">
        <v>85</v>
      </c>
      <c r="E1612">
        <v>2011</v>
      </c>
      <c r="F1612">
        <v>8</v>
      </c>
      <c r="G1612">
        <v>23</v>
      </c>
      <c r="H1612" t="s">
        <v>86</v>
      </c>
      <c r="I1612" t="s">
        <v>16</v>
      </c>
      <c r="J1612" t="s">
        <v>16</v>
      </c>
      <c r="K1612" t="s">
        <v>147</v>
      </c>
      <c r="L1612" t="s">
        <v>86</v>
      </c>
      <c r="M1612" t="s">
        <v>88</v>
      </c>
      <c r="N1612" s="50">
        <v>7290616</v>
      </c>
      <c r="O1612" s="51">
        <v>2337439</v>
      </c>
      <c r="P1612" t="s">
        <v>6104</v>
      </c>
      <c r="Q1612" t="s">
        <v>6105</v>
      </c>
      <c r="R1612" t="s">
        <v>6106</v>
      </c>
      <c r="S1612" s="49" t="str">
        <f>CONCATENATE(Tabla_Datos[[#This Row],[Nombre_Cliente]]," ",Tabla_Datos[[#This Row],[ApellidoPaterno_Cliente]]," ",Tabla_Datos[[#This Row],[ApellidoMaterno_Cliente]])</f>
        <v xml:space="preserve">JIMY  SILVESTRE  RONDAN </v>
      </c>
      <c r="T1612" s="53">
        <f>DATE(Tabla_Datos[[#This Row],[tAnio]],Tabla_Datos[[#This Row],[tMes]],Tabla_Datos[[#This Row],[tDia]])</f>
        <v>40778</v>
      </c>
      <c r="U1612" s="53" t="str">
        <f>IF(Tabla_Datos[[#This Row],[cProvincia]]="LIMA","LIMA","PROVINCIA")</f>
        <v>LIMA</v>
      </c>
      <c r="V1612" s="53" t="str">
        <f>MID(Tabla_Datos[[#This Row],[pTelefono]],1,SEARCH("-",Tabla_Datos[[#This Row],[pTelefono]],1)-1)</f>
        <v>1</v>
      </c>
      <c r="W1612" s="53" t="str">
        <f>MID(Tabla_Datos[[#This Row],[pTelefono]],SEARCH("-",Tabla_Datos[[#This Row],[pTelefono]],1)+1,LEN(Tabla_Datos[[#This Row],[pTelefono]]))</f>
        <v>995657469</v>
      </c>
      <c r="X1612" s="53" t="str">
        <f>CONCATENATE(Tabla_Datos[[#This Row],[TipUrb]]," ",Tabla_Datos[[#This Row],[Calle]]," ",Tabla_Datos[[#This Row],[NumCalle]])</f>
        <v>UR ARAVICUS 276</v>
      </c>
      <c r="Y1612" t="s">
        <v>92</v>
      </c>
      <c r="Z1612" t="s">
        <v>93</v>
      </c>
      <c r="AA1612" t="s">
        <v>94</v>
      </c>
      <c r="AB1612" t="s">
        <v>95</v>
      </c>
      <c r="AC1612" t="s">
        <v>95</v>
      </c>
      <c r="AD1612" t="s">
        <v>161</v>
      </c>
      <c r="AE1612" t="s">
        <v>95</v>
      </c>
      <c r="AG1612" s="51">
        <v>44073704</v>
      </c>
      <c r="AI1612">
        <v>26</v>
      </c>
      <c r="AJ1612">
        <v>26</v>
      </c>
      <c r="AK1612" t="s">
        <v>6107</v>
      </c>
      <c r="AL1612">
        <v>276</v>
      </c>
    </row>
    <row r="1613" spans="1:38">
      <c r="A1613">
        <v>3292007</v>
      </c>
      <c r="B1613" t="s">
        <v>6108</v>
      </c>
      <c r="C1613" t="s">
        <v>19</v>
      </c>
      <c r="D1613" t="s">
        <v>85</v>
      </c>
      <c r="E1613">
        <v>2011</v>
      </c>
      <c r="F1613">
        <v>8</v>
      </c>
      <c r="G1613">
        <v>23</v>
      </c>
      <c r="H1613" t="s">
        <v>144</v>
      </c>
      <c r="I1613" t="s">
        <v>100</v>
      </c>
      <c r="J1613" t="s">
        <v>100</v>
      </c>
      <c r="K1613" t="s">
        <v>778</v>
      </c>
      <c r="L1613" t="s">
        <v>144</v>
      </c>
      <c r="M1613" t="s">
        <v>102</v>
      </c>
      <c r="O1613" s="51">
        <v>2336586</v>
      </c>
      <c r="P1613" t="s">
        <v>6109</v>
      </c>
      <c r="Q1613" t="s">
        <v>6110</v>
      </c>
      <c r="R1613" t="s">
        <v>6111</v>
      </c>
      <c r="S1613" s="49" t="str">
        <f>CONCATENATE(Tabla_Datos[[#This Row],[Nombre_Cliente]]," ",Tabla_Datos[[#This Row],[ApellidoPaterno_Cliente]]," ",Tabla_Datos[[#This Row],[ApellidoMaterno_Cliente]])</f>
        <v>JACKELIN DAMIRIA SUCA AMANQUI</v>
      </c>
      <c r="T1613" s="53">
        <f>DATE(Tabla_Datos[[#This Row],[tAnio]],Tabla_Datos[[#This Row],[tMes]],Tabla_Datos[[#This Row],[tDia]])</f>
        <v>40778</v>
      </c>
      <c r="U1613" s="53" t="str">
        <f>IF(Tabla_Datos[[#This Row],[cProvincia]]="LIMA","LIMA","PROVINCIA")</f>
        <v>PROVINCIA</v>
      </c>
      <c r="V1613" s="53" t="str">
        <f>MID(Tabla_Datos[[#This Row],[pTelefono]],1,SEARCH("-",Tabla_Datos[[#This Row],[pTelefono]],1)-1)</f>
        <v>54</v>
      </c>
      <c r="W1613" s="53" t="str">
        <f>MID(Tabla_Datos[[#This Row],[pTelefono]],SEARCH("-",Tabla_Datos[[#This Row],[pTelefono]],1)+1,LEN(Tabla_Datos[[#This Row],[pTelefono]]))</f>
        <v>959747899</v>
      </c>
      <c r="X1613" s="53" t="str">
        <f>CONCATENATE(Tabla_Datos[[#This Row],[TipUrb]]," ",Tabla_Datos[[#This Row],[Calle]]," ",Tabla_Datos[[#This Row],[NumCalle]])</f>
        <v>- CHICLAYO 112</v>
      </c>
      <c r="Y1613" t="s">
        <v>106</v>
      </c>
      <c r="Z1613" t="s">
        <v>122</v>
      </c>
      <c r="AA1613" t="s">
        <v>123</v>
      </c>
      <c r="AB1613" t="s">
        <v>95</v>
      </c>
      <c r="AC1613" t="s">
        <v>95</v>
      </c>
      <c r="AD1613" t="s">
        <v>109</v>
      </c>
      <c r="AE1613" t="s">
        <v>95</v>
      </c>
      <c r="AF1613" t="s">
        <v>95</v>
      </c>
      <c r="AG1613" s="51">
        <v>44664519</v>
      </c>
      <c r="AH1613" t="s">
        <v>95</v>
      </c>
      <c r="AI1613">
        <v>1</v>
      </c>
      <c r="AJ1613">
        <v>1</v>
      </c>
      <c r="AK1613" t="s">
        <v>203</v>
      </c>
      <c r="AL1613">
        <v>112</v>
      </c>
    </row>
    <row r="1614" spans="1:38">
      <c r="A1614">
        <v>3293373</v>
      </c>
      <c r="B1614" t="s">
        <v>6112</v>
      </c>
      <c r="C1614" t="s">
        <v>18</v>
      </c>
      <c r="D1614" t="s">
        <v>156</v>
      </c>
      <c r="E1614">
        <v>2011</v>
      </c>
      <c r="F1614">
        <v>8</v>
      </c>
      <c r="G1614">
        <v>23</v>
      </c>
      <c r="H1614" t="s">
        <v>86</v>
      </c>
      <c r="I1614" t="s">
        <v>16</v>
      </c>
      <c r="J1614" t="s">
        <v>16</v>
      </c>
      <c r="K1614" t="s">
        <v>633</v>
      </c>
      <c r="L1614" t="s">
        <v>86</v>
      </c>
      <c r="M1614" t="s">
        <v>88</v>
      </c>
      <c r="N1614" s="50">
        <v>99999999</v>
      </c>
      <c r="O1614" s="51">
        <v>2337579</v>
      </c>
      <c r="P1614" t="s">
        <v>6113</v>
      </c>
      <c r="Q1614" t="s">
        <v>6114</v>
      </c>
      <c r="R1614" t="s">
        <v>6115</v>
      </c>
      <c r="S1614" s="49" t="str">
        <f>CONCATENATE(Tabla_Datos[[#This Row],[Nombre_Cliente]]," ",Tabla_Datos[[#This Row],[ApellidoPaterno_Cliente]]," ",Tabla_Datos[[#This Row],[ApellidoMaterno_Cliente]])</f>
        <v xml:space="preserve">SARA MARTHA  RUIZ   BAUTISTA  </v>
      </c>
      <c r="T1614" s="53">
        <f>DATE(Tabla_Datos[[#This Row],[tAnio]],Tabla_Datos[[#This Row],[tMes]],Tabla_Datos[[#This Row],[tDia]])</f>
        <v>40778</v>
      </c>
      <c r="U1614" s="53" t="str">
        <f>IF(Tabla_Datos[[#This Row],[cProvincia]]="LIMA","LIMA","PROVINCIA")</f>
        <v>LIMA</v>
      </c>
      <c r="V1614" s="53" t="str">
        <f>MID(Tabla_Datos[[#This Row],[pTelefono]],1,SEARCH("-",Tabla_Datos[[#This Row],[pTelefono]],1)-1)</f>
        <v>1</v>
      </c>
      <c r="W1614" s="53" t="str">
        <f>MID(Tabla_Datos[[#This Row],[pTelefono]],SEARCH("-",Tabla_Datos[[#This Row],[pTelefono]],1)+1,LEN(Tabla_Datos[[#This Row],[pTelefono]]))</f>
        <v>3510426</v>
      </c>
      <c r="X1614" s="53" t="str">
        <f>CONCATENATE(Tabla_Datos[[#This Row],[TipUrb]]," ",Tabla_Datos[[#This Row],[Calle]]," ",Tabla_Datos[[#This Row],[NumCalle]])</f>
        <v>UR LOS SAFIROS 0</v>
      </c>
      <c r="Y1614" t="s">
        <v>92</v>
      </c>
      <c r="Z1614" t="s">
        <v>93</v>
      </c>
      <c r="AA1614" t="s">
        <v>94</v>
      </c>
      <c r="AB1614" t="s">
        <v>95</v>
      </c>
      <c r="AC1614" t="s">
        <v>95</v>
      </c>
      <c r="AD1614" t="s">
        <v>161</v>
      </c>
      <c r="AE1614" t="s">
        <v>1034</v>
      </c>
      <c r="AF1614">
        <v>10</v>
      </c>
      <c r="AG1614" s="51">
        <v>9846789</v>
      </c>
      <c r="AI1614">
        <v>26</v>
      </c>
      <c r="AJ1614">
        <v>26</v>
      </c>
      <c r="AK1614" t="s">
        <v>6116</v>
      </c>
      <c r="AL1614">
        <v>0</v>
      </c>
    </row>
    <row r="1615" spans="1:38">
      <c r="A1615">
        <v>3292058</v>
      </c>
      <c r="B1615" t="s">
        <v>6117</v>
      </c>
      <c r="C1615" t="s">
        <v>19</v>
      </c>
      <c r="D1615" t="s">
        <v>143</v>
      </c>
      <c r="E1615">
        <v>2011</v>
      </c>
      <c r="F1615">
        <v>8</v>
      </c>
      <c r="G1615">
        <v>23</v>
      </c>
      <c r="H1615" t="s">
        <v>86</v>
      </c>
      <c r="I1615" t="s">
        <v>16</v>
      </c>
      <c r="J1615" t="s">
        <v>16</v>
      </c>
      <c r="K1615" t="s">
        <v>487</v>
      </c>
      <c r="L1615" t="s">
        <v>86</v>
      </c>
      <c r="M1615" t="s">
        <v>88</v>
      </c>
      <c r="N1615" s="50">
        <v>45325406</v>
      </c>
      <c r="O1615" s="51">
        <v>2336628</v>
      </c>
      <c r="P1615" t="s">
        <v>5404</v>
      </c>
      <c r="Q1615" t="s">
        <v>1549</v>
      </c>
      <c r="R1615" t="s">
        <v>6118</v>
      </c>
      <c r="S1615" s="49" t="str">
        <f>CONCATENATE(Tabla_Datos[[#This Row],[Nombre_Cliente]]," ",Tabla_Datos[[#This Row],[ApellidoPaterno_Cliente]]," ",Tabla_Datos[[#This Row],[ApellidoMaterno_Cliente]])</f>
        <v>BONIFACIO QUISPE PICHINI</v>
      </c>
      <c r="T1615" s="53">
        <f>DATE(Tabla_Datos[[#This Row],[tAnio]],Tabla_Datos[[#This Row],[tMes]],Tabla_Datos[[#This Row],[tDia]])</f>
        <v>40778</v>
      </c>
      <c r="U1615" s="53" t="str">
        <f>IF(Tabla_Datos[[#This Row],[cProvincia]]="LIMA","LIMA","PROVINCIA")</f>
        <v>LIMA</v>
      </c>
      <c r="V1615" s="53" t="str">
        <f>MID(Tabla_Datos[[#This Row],[pTelefono]],1,SEARCH("-",Tabla_Datos[[#This Row],[pTelefono]],1)-1)</f>
        <v>1</v>
      </c>
      <c r="W1615" s="53" t="str">
        <f>MID(Tabla_Datos[[#This Row],[pTelefono]],SEARCH("-",Tabla_Datos[[#This Row],[pTelefono]],1)+1,LEN(Tabla_Datos[[#This Row],[pTelefono]]))</f>
        <v>990483230</v>
      </c>
      <c r="X1615" s="53" t="str">
        <f>CONCATENATE(Tabla_Datos[[#This Row],[TipUrb]]," ",Tabla_Datos[[#This Row],[Calle]]," ",Tabla_Datos[[#This Row],[NumCalle]])</f>
        <v>AH . 0</v>
      </c>
      <c r="Y1615" t="s">
        <v>92</v>
      </c>
      <c r="Z1615" t="s">
        <v>152</v>
      </c>
      <c r="AA1615" t="s">
        <v>153</v>
      </c>
      <c r="AB1615" t="s">
        <v>95</v>
      </c>
      <c r="AC1615" t="s">
        <v>95</v>
      </c>
      <c r="AD1615" t="s">
        <v>96</v>
      </c>
      <c r="AE1615">
        <v>37</v>
      </c>
      <c r="AF1615">
        <v>8</v>
      </c>
      <c r="AG1615" s="51">
        <v>8318442</v>
      </c>
      <c r="AH1615" t="s">
        <v>95</v>
      </c>
      <c r="AI1615">
        <v>1</v>
      </c>
      <c r="AJ1615">
        <v>1</v>
      </c>
      <c r="AK1615" t="s">
        <v>221</v>
      </c>
      <c r="AL1615">
        <v>0</v>
      </c>
    </row>
    <row r="1616" spans="1:38">
      <c r="A1616">
        <v>3292787</v>
      </c>
      <c r="B1616" t="s">
        <v>6119</v>
      </c>
      <c r="C1616" t="s">
        <v>18</v>
      </c>
      <c r="D1616" t="s">
        <v>156</v>
      </c>
      <c r="E1616">
        <v>2011</v>
      </c>
      <c r="F1616">
        <v>8</v>
      </c>
      <c r="G1616">
        <v>23</v>
      </c>
      <c r="H1616" t="s">
        <v>86</v>
      </c>
      <c r="I1616" t="s">
        <v>16</v>
      </c>
      <c r="J1616" t="s">
        <v>16</v>
      </c>
      <c r="K1616" t="s">
        <v>444</v>
      </c>
      <c r="L1616" t="s">
        <v>86</v>
      </c>
      <c r="M1616" t="s">
        <v>88</v>
      </c>
      <c r="N1616" s="50">
        <v>99999999</v>
      </c>
      <c r="O1616" s="51">
        <v>2337072</v>
      </c>
      <c r="P1616" t="s">
        <v>6120</v>
      </c>
      <c r="Q1616" t="s">
        <v>6121</v>
      </c>
      <c r="R1616" t="s">
        <v>6122</v>
      </c>
      <c r="S1616" s="49" t="str">
        <f>CONCATENATE(Tabla_Datos[[#This Row],[Nombre_Cliente]]," ",Tabla_Datos[[#This Row],[ApellidoPaterno_Cliente]]," ",Tabla_Datos[[#This Row],[ApellidoMaterno_Cliente]])</f>
        <v xml:space="preserve">FELIX ALBERTO  QUEVEDO  GUILLERMO </v>
      </c>
      <c r="T1616" s="53">
        <f>DATE(Tabla_Datos[[#This Row],[tAnio]],Tabla_Datos[[#This Row],[tMes]],Tabla_Datos[[#This Row],[tDia]])</f>
        <v>40778</v>
      </c>
      <c r="U1616" s="53" t="str">
        <f>IF(Tabla_Datos[[#This Row],[cProvincia]]="LIMA","LIMA","PROVINCIA")</f>
        <v>LIMA</v>
      </c>
      <c r="V1616" s="53" t="str">
        <f>MID(Tabla_Datos[[#This Row],[pTelefono]],1,SEARCH("-",Tabla_Datos[[#This Row],[pTelefono]],1)-1)</f>
        <v>1</v>
      </c>
      <c r="W1616" s="53" t="str">
        <f>MID(Tabla_Datos[[#This Row],[pTelefono]],SEARCH("-",Tabla_Datos[[#This Row],[pTelefono]],1)+1,LEN(Tabla_Datos[[#This Row],[pTelefono]]))</f>
        <v>988358736</v>
      </c>
      <c r="X1616" s="53" t="str">
        <f>CONCATENATE(Tabla_Datos[[#This Row],[TipUrb]]," ",Tabla_Datos[[#This Row],[Calle]]," ",Tabla_Datos[[#This Row],[NumCalle]])</f>
        <v>UR RIO MAJES 5587</v>
      </c>
      <c r="Y1616" t="s">
        <v>92</v>
      </c>
      <c r="Z1616" t="s">
        <v>93</v>
      </c>
      <c r="AA1616" t="s">
        <v>94</v>
      </c>
      <c r="AB1616" t="s">
        <v>95</v>
      </c>
      <c r="AC1616" t="s">
        <v>95</v>
      </c>
      <c r="AD1616" t="s">
        <v>161</v>
      </c>
      <c r="AE1616" t="s">
        <v>95</v>
      </c>
      <c r="AG1616" s="51">
        <v>8642987</v>
      </c>
      <c r="AI1616">
        <v>26</v>
      </c>
      <c r="AJ1616">
        <v>26</v>
      </c>
      <c r="AK1616" t="s">
        <v>962</v>
      </c>
      <c r="AL1616">
        <v>5587</v>
      </c>
    </row>
    <row r="1617" spans="1:38">
      <c r="A1617">
        <v>3292424</v>
      </c>
      <c r="B1617" t="s">
        <v>6123</v>
      </c>
      <c r="C1617" t="s">
        <v>20</v>
      </c>
      <c r="D1617" t="s">
        <v>85</v>
      </c>
      <c r="E1617">
        <v>2011</v>
      </c>
      <c r="F1617">
        <v>8</v>
      </c>
      <c r="G1617">
        <v>23</v>
      </c>
      <c r="H1617" t="s">
        <v>144</v>
      </c>
      <c r="I1617" t="s">
        <v>16</v>
      </c>
      <c r="J1617" t="s">
        <v>16</v>
      </c>
      <c r="K1617" t="s">
        <v>112</v>
      </c>
      <c r="L1617" t="s">
        <v>144</v>
      </c>
      <c r="M1617" t="s">
        <v>88</v>
      </c>
      <c r="N1617" s="50">
        <v>20000030</v>
      </c>
      <c r="O1617" s="51">
        <v>2336914</v>
      </c>
      <c r="P1617" t="s">
        <v>6124</v>
      </c>
      <c r="Q1617" t="s">
        <v>95</v>
      </c>
      <c r="R1617" t="s">
        <v>95</v>
      </c>
      <c r="S1617" s="49" t="str">
        <f>CONCATENATE(Tabla_Datos[[#This Row],[Nombre_Cliente]]," ",Tabla_Datos[[#This Row],[ApellidoPaterno_Cliente]]," ",Tabla_Datos[[#This Row],[ApellidoMaterno_Cliente]])</f>
        <v xml:space="preserve">CLUB DEPARTAMENTAL A    </v>
      </c>
      <c r="T1617" s="53">
        <f>DATE(Tabla_Datos[[#This Row],[tAnio]],Tabla_Datos[[#This Row],[tMes]],Tabla_Datos[[#This Row],[tDia]])</f>
        <v>40778</v>
      </c>
      <c r="U1617" s="53" t="str">
        <f>IF(Tabla_Datos[[#This Row],[cProvincia]]="LIMA","LIMA","PROVINCIA")</f>
        <v>LIMA</v>
      </c>
      <c r="V1617" s="53" t="str">
        <f>MID(Tabla_Datos[[#This Row],[pTelefono]],1,SEARCH("-",Tabla_Datos[[#This Row],[pTelefono]],1)-1)</f>
        <v>1</v>
      </c>
      <c r="W1617" s="53" t="str">
        <f>MID(Tabla_Datos[[#This Row],[pTelefono]],SEARCH("-",Tabla_Datos[[#This Row],[pTelefono]],1)+1,LEN(Tabla_Datos[[#This Row],[pTelefono]]))</f>
        <v>988697658</v>
      </c>
      <c r="X1617" s="53" t="str">
        <f>CONCATENATE(Tabla_Datos[[#This Row],[TipUrb]]," ",Tabla_Datos[[#This Row],[Calle]]," ",Tabla_Datos[[#This Row],[NumCalle]])</f>
        <v xml:space="preserve">  LOS BAMBUES 310</v>
      </c>
      <c r="Y1617" t="s">
        <v>92</v>
      </c>
      <c r="Z1617" t="s">
        <v>122</v>
      </c>
      <c r="AA1617" t="s">
        <v>123</v>
      </c>
      <c r="AB1617" t="s">
        <v>95</v>
      </c>
      <c r="AC1617" t="s">
        <v>95</v>
      </c>
      <c r="AD1617" t="s">
        <v>95</v>
      </c>
      <c r="AE1617" t="s">
        <v>95</v>
      </c>
      <c r="AF1617" t="s">
        <v>95</v>
      </c>
      <c r="AG1617" s="51" t="s">
        <v>95</v>
      </c>
      <c r="AH1617">
        <v>2033158190</v>
      </c>
      <c r="AI1617">
        <v>1</v>
      </c>
      <c r="AJ1617">
        <v>1</v>
      </c>
      <c r="AK1617" t="s">
        <v>6125</v>
      </c>
      <c r="AL1617">
        <v>310</v>
      </c>
    </row>
    <row r="1618" spans="1:38">
      <c r="A1618">
        <v>3292711</v>
      </c>
      <c r="B1618" t="s">
        <v>6126</v>
      </c>
      <c r="C1618" t="s">
        <v>18</v>
      </c>
      <c r="D1618" t="s">
        <v>156</v>
      </c>
      <c r="E1618">
        <v>2011</v>
      </c>
      <c r="F1618">
        <v>8</v>
      </c>
      <c r="G1618">
        <v>23</v>
      </c>
      <c r="H1618" t="s">
        <v>86</v>
      </c>
      <c r="I1618" t="s">
        <v>100</v>
      </c>
      <c r="J1618" t="s">
        <v>100</v>
      </c>
      <c r="K1618" t="s">
        <v>100</v>
      </c>
      <c r="L1618" t="s">
        <v>86</v>
      </c>
      <c r="M1618" t="s">
        <v>102</v>
      </c>
      <c r="N1618" s="50">
        <v>29421936</v>
      </c>
      <c r="O1618" s="51">
        <v>2337007</v>
      </c>
      <c r="P1618" t="s">
        <v>6127</v>
      </c>
      <c r="Q1618" t="s">
        <v>2082</v>
      </c>
      <c r="R1618" t="s">
        <v>6128</v>
      </c>
      <c r="S1618" s="49" t="str">
        <f>CONCATENATE(Tabla_Datos[[#This Row],[Nombre_Cliente]]," ",Tabla_Datos[[#This Row],[ApellidoPaterno_Cliente]]," ",Tabla_Datos[[#This Row],[ApellidoMaterno_Cliente]])</f>
        <v xml:space="preserve">GLORIA MARIA DEL PIL SALAS  OVIEDO </v>
      </c>
      <c r="T1618" s="53">
        <f>DATE(Tabla_Datos[[#This Row],[tAnio]],Tabla_Datos[[#This Row],[tMes]],Tabla_Datos[[#This Row],[tDia]])</f>
        <v>40778</v>
      </c>
      <c r="U1618" s="53" t="str">
        <f>IF(Tabla_Datos[[#This Row],[cProvincia]]="LIMA","LIMA","PROVINCIA")</f>
        <v>PROVINCIA</v>
      </c>
      <c r="V1618" s="53" t="str">
        <f>MID(Tabla_Datos[[#This Row],[pTelefono]],1,SEARCH("-",Tabla_Datos[[#This Row],[pTelefono]],1)-1)</f>
        <v>1</v>
      </c>
      <c r="W1618" s="53" t="str">
        <f>MID(Tabla_Datos[[#This Row],[pTelefono]],SEARCH("-",Tabla_Datos[[#This Row],[pTelefono]],1)+1,LEN(Tabla_Datos[[#This Row],[pTelefono]]))</f>
        <v>993583224</v>
      </c>
      <c r="X1618" s="53" t="str">
        <f>CONCATENATE(Tabla_Datos[[#This Row],[TipUrb]]," ",Tabla_Datos[[#This Row],[Calle]]," ",Tabla_Datos[[#This Row],[NumCalle]])</f>
        <v>UP LOS OPALOS 126</v>
      </c>
      <c r="Y1618" t="s">
        <v>106</v>
      </c>
      <c r="Z1618" t="s">
        <v>93</v>
      </c>
      <c r="AA1618" t="s">
        <v>94</v>
      </c>
      <c r="AB1618" t="s">
        <v>95</v>
      </c>
      <c r="AC1618" t="s">
        <v>95</v>
      </c>
      <c r="AD1618" t="s">
        <v>286</v>
      </c>
      <c r="AE1618" t="s">
        <v>95</v>
      </c>
      <c r="AG1618" s="51">
        <v>6494520</v>
      </c>
      <c r="AI1618">
        <v>26</v>
      </c>
      <c r="AJ1618">
        <v>26</v>
      </c>
      <c r="AK1618" t="s">
        <v>6129</v>
      </c>
      <c r="AL1618">
        <v>126</v>
      </c>
    </row>
    <row r="1619" spans="1:38">
      <c r="A1619">
        <v>3282239</v>
      </c>
      <c r="B1619" t="s">
        <v>95</v>
      </c>
      <c r="C1619" t="s">
        <v>18</v>
      </c>
      <c r="D1619" t="s">
        <v>143</v>
      </c>
      <c r="E1619">
        <v>2011</v>
      </c>
      <c r="F1619">
        <v>8</v>
      </c>
      <c r="G1619">
        <v>23</v>
      </c>
      <c r="H1619" t="s">
        <v>86</v>
      </c>
      <c r="I1619" t="s">
        <v>300</v>
      </c>
      <c r="J1619" t="s">
        <v>535</v>
      </c>
      <c r="K1619" t="s">
        <v>916</v>
      </c>
      <c r="L1619" t="s">
        <v>86</v>
      </c>
      <c r="M1619" t="s">
        <v>148</v>
      </c>
      <c r="N1619" s="50">
        <v>65</v>
      </c>
      <c r="O1619" s="51">
        <v>69793</v>
      </c>
      <c r="P1619" t="s">
        <v>6130</v>
      </c>
      <c r="Q1619" t="s">
        <v>5344</v>
      </c>
      <c r="R1619" t="s">
        <v>6131</v>
      </c>
      <c r="S1619" s="49" t="str">
        <f>CONCATENATE(Tabla_Datos[[#This Row],[Nombre_Cliente]]," ",Tabla_Datos[[#This Row],[ApellidoPaterno_Cliente]]," ",Tabla_Datos[[#This Row],[ApellidoMaterno_Cliente]])</f>
        <v>MARIA VERUSCHKA VELA ALVES MILHO</v>
      </c>
      <c r="T1619" s="53">
        <f>DATE(Tabla_Datos[[#This Row],[tAnio]],Tabla_Datos[[#This Row],[tMes]],Tabla_Datos[[#This Row],[tDia]])</f>
        <v>40778</v>
      </c>
      <c r="U1619" s="53" t="str">
        <f>IF(Tabla_Datos[[#This Row],[cProvincia]]="LIMA","LIMA","PROVINCIA")</f>
        <v>PROVINCIA</v>
      </c>
      <c r="V1619" s="53" t="e">
        <f>MID(Tabla_Datos[[#This Row],[pTelefono]],1,SEARCH("-",Tabla_Datos[[#This Row],[pTelefono]],1)-1)</f>
        <v>#VALUE!</v>
      </c>
      <c r="W1619" s="53" t="e">
        <f>MID(Tabla_Datos[[#This Row],[pTelefono]],SEARCH("-",Tabla_Datos[[#This Row],[pTelefono]],1)+1,LEN(Tabla_Datos[[#This Row],[pTelefono]]))</f>
        <v>#VALUE!</v>
      </c>
      <c r="X1619" s="53" t="str">
        <f>CONCATENATE(Tabla_Datos[[#This Row],[TipUrb]]," ",Tabla_Datos[[#This Row],[Calle]]," ",Tabla_Datos[[#This Row],[NumCalle]])</f>
        <v>- TACNA 682</v>
      </c>
      <c r="Y1619" t="s">
        <v>305</v>
      </c>
      <c r="Z1619" t="s">
        <v>181</v>
      </c>
      <c r="AA1619" t="s">
        <v>182</v>
      </c>
      <c r="AB1619" t="s">
        <v>95</v>
      </c>
      <c r="AC1619" t="s">
        <v>95</v>
      </c>
      <c r="AD1619" t="s">
        <v>109</v>
      </c>
      <c r="AE1619" t="s">
        <v>95</v>
      </c>
      <c r="AG1619" s="51">
        <v>9304331</v>
      </c>
      <c r="AI1619">
        <v>26</v>
      </c>
      <c r="AJ1619">
        <v>26</v>
      </c>
      <c r="AK1619" t="s">
        <v>587</v>
      </c>
      <c r="AL1619">
        <v>682</v>
      </c>
    </row>
    <row r="1620" spans="1:38">
      <c r="A1620">
        <v>3284578</v>
      </c>
      <c r="B1620" t="s">
        <v>6132</v>
      </c>
      <c r="C1620" t="s">
        <v>19</v>
      </c>
      <c r="D1620" t="s">
        <v>85</v>
      </c>
      <c r="E1620">
        <v>2011</v>
      </c>
      <c r="F1620">
        <v>8</v>
      </c>
      <c r="G1620">
        <v>23</v>
      </c>
      <c r="H1620" t="s">
        <v>144</v>
      </c>
      <c r="I1620" t="s">
        <v>16</v>
      </c>
      <c r="J1620" t="s">
        <v>16</v>
      </c>
      <c r="K1620" t="s">
        <v>230</v>
      </c>
      <c r="L1620" t="s">
        <v>86</v>
      </c>
      <c r="M1620" t="s">
        <v>88</v>
      </c>
      <c r="N1620" s="50">
        <v>25799559</v>
      </c>
      <c r="O1620" s="51">
        <v>195815</v>
      </c>
      <c r="P1620" t="s">
        <v>2300</v>
      </c>
      <c r="Q1620" t="s">
        <v>6133</v>
      </c>
      <c r="R1620" t="s">
        <v>95</v>
      </c>
      <c r="S1620" s="49" t="str">
        <f>CONCATENATE(Tabla_Datos[[#This Row],[Nombre_Cliente]]," ",Tabla_Datos[[#This Row],[ApellidoPaterno_Cliente]]," ",Tabla_Datos[[#This Row],[ApellidoMaterno_Cliente]])</f>
        <v xml:space="preserve">ANA MARIA NAVARRETE TRUJILLO  </v>
      </c>
      <c r="T1620" s="53">
        <f>DATE(Tabla_Datos[[#This Row],[tAnio]],Tabla_Datos[[#This Row],[tMes]],Tabla_Datos[[#This Row],[tDia]])</f>
        <v>40778</v>
      </c>
      <c r="U1620" s="53" t="str">
        <f>IF(Tabla_Datos[[#This Row],[cProvincia]]="LIMA","LIMA","PROVINCIA")</f>
        <v>LIMA</v>
      </c>
      <c r="V1620" s="53" t="str">
        <f>MID(Tabla_Datos[[#This Row],[pTelefono]],1,SEARCH("-",Tabla_Datos[[#This Row],[pTelefono]],1)-1)</f>
        <v>1</v>
      </c>
      <c r="W1620" s="53" t="str">
        <f>MID(Tabla_Datos[[#This Row],[pTelefono]],SEARCH("-",Tabla_Datos[[#This Row],[pTelefono]],1)+1,LEN(Tabla_Datos[[#This Row],[pTelefono]]))</f>
        <v>4880262</v>
      </c>
      <c r="X1620" s="53" t="str">
        <f>CONCATENATE(Tabla_Datos[[#This Row],[TipUrb]]," ",Tabla_Datos[[#This Row],[Calle]]," ",Tabla_Datos[[#This Row],[NumCalle]])</f>
        <v>AH 15 0</v>
      </c>
      <c r="Y1620" t="s">
        <v>92</v>
      </c>
      <c r="Z1620" t="s">
        <v>196</v>
      </c>
      <c r="AA1620" t="s">
        <v>197</v>
      </c>
      <c r="AB1620" t="s">
        <v>95</v>
      </c>
      <c r="AC1620" t="s">
        <v>95</v>
      </c>
      <c r="AD1620" t="s">
        <v>96</v>
      </c>
      <c r="AE1620" t="s">
        <v>116</v>
      </c>
      <c r="AF1620">
        <v>12</v>
      </c>
      <c r="AG1620" s="51">
        <v>25585796</v>
      </c>
      <c r="AI1620">
        <v>1</v>
      </c>
      <c r="AJ1620">
        <v>1</v>
      </c>
      <c r="AK1620">
        <v>15</v>
      </c>
      <c r="AL1620">
        <v>0</v>
      </c>
    </row>
    <row r="1621" spans="1:38">
      <c r="A1621">
        <v>3292448</v>
      </c>
      <c r="B1621" t="s">
        <v>6134</v>
      </c>
      <c r="C1621" t="s">
        <v>18</v>
      </c>
      <c r="D1621" t="s">
        <v>85</v>
      </c>
      <c r="E1621">
        <v>2011</v>
      </c>
      <c r="F1621">
        <v>8</v>
      </c>
      <c r="G1621">
        <v>23</v>
      </c>
      <c r="H1621" t="s">
        <v>86</v>
      </c>
      <c r="I1621" t="s">
        <v>16</v>
      </c>
      <c r="J1621" t="s">
        <v>16</v>
      </c>
      <c r="K1621" t="s">
        <v>487</v>
      </c>
      <c r="L1621" t="s">
        <v>86</v>
      </c>
      <c r="M1621" t="s">
        <v>88</v>
      </c>
      <c r="N1621" s="50">
        <v>99999999</v>
      </c>
      <c r="O1621" s="51">
        <v>975304</v>
      </c>
      <c r="P1621" t="s">
        <v>6135</v>
      </c>
      <c r="Q1621" t="s">
        <v>2036</v>
      </c>
      <c r="R1621" t="s">
        <v>342</v>
      </c>
      <c r="S1621" s="49" t="str">
        <f>CONCATENATE(Tabla_Datos[[#This Row],[Nombre_Cliente]]," ",Tabla_Datos[[#This Row],[ApellidoPaterno_Cliente]]," ",Tabla_Datos[[#This Row],[ApellidoMaterno_Cliente]])</f>
        <v>HUMBERTO  ROLANDO SILVA ORTIZ</v>
      </c>
      <c r="T1621" s="53">
        <f>DATE(Tabla_Datos[[#This Row],[tAnio]],Tabla_Datos[[#This Row],[tMes]],Tabla_Datos[[#This Row],[tDia]])</f>
        <v>40778</v>
      </c>
      <c r="U1621" s="53" t="str">
        <f>IF(Tabla_Datos[[#This Row],[cProvincia]]="LIMA","LIMA","PROVINCIA")</f>
        <v>LIMA</v>
      </c>
      <c r="V1621" s="53" t="str">
        <f>MID(Tabla_Datos[[#This Row],[pTelefono]],1,SEARCH("-",Tabla_Datos[[#This Row],[pTelefono]],1)-1)</f>
        <v>1</v>
      </c>
      <c r="W1621" s="53" t="str">
        <f>MID(Tabla_Datos[[#This Row],[pTelefono]],SEARCH("-",Tabla_Datos[[#This Row],[pTelefono]],1)+1,LEN(Tabla_Datos[[#This Row],[pTelefono]]))</f>
        <v>3764240</v>
      </c>
      <c r="X1621" s="53" t="str">
        <f>CONCATENATE(Tabla_Datos[[#This Row],[TipUrb]]," ",Tabla_Datos[[#This Row],[Calle]]," ",Tabla_Datos[[#This Row],[NumCalle]])</f>
        <v>UR LOS JASPES 1759</v>
      </c>
      <c r="Y1621" t="s">
        <v>92</v>
      </c>
      <c r="Z1621" t="s">
        <v>93</v>
      </c>
      <c r="AA1621" t="s">
        <v>94</v>
      </c>
      <c r="AB1621" t="s">
        <v>95</v>
      </c>
      <c r="AC1621" t="s">
        <v>95</v>
      </c>
      <c r="AD1621" t="s">
        <v>161</v>
      </c>
      <c r="AE1621" t="s">
        <v>95</v>
      </c>
      <c r="AG1621" s="51">
        <v>9240349</v>
      </c>
      <c r="AI1621">
        <v>26</v>
      </c>
      <c r="AJ1621">
        <v>26</v>
      </c>
      <c r="AK1621" t="s">
        <v>4658</v>
      </c>
      <c r="AL1621">
        <v>1759</v>
      </c>
    </row>
    <row r="1622" spans="1:38">
      <c r="A1622">
        <v>3292149</v>
      </c>
      <c r="B1622" t="s">
        <v>6136</v>
      </c>
      <c r="C1622" t="s">
        <v>18</v>
      </c>
      <c r="D1622" t="s">
        <v>85</v>
      </c>
      <c r="E1622">
        <v>2011</v>
      </c>
      <c r="F1622">
        <v>8</v>
      </c>
      <c r="G1622">
        <v>23</v>
      </c>
      <c r="H1622" t="s">
        <v>86</v>
      </c>
      <c r="I1622" t="s">
        <v>16</v>
      </c>
      <c r="J1622" t="s">
        <v>16</v>
      </c>
      <c r="K1622" t="s">
        <v>126</v>
      </c>
      <c r="L1622" t="s">
        <v>86</v>
      </c>
      <c r="M1622" t="s">
        <v>88</v>
      </c>
      <c r="O1622" s="51">
        <v>1080307</v>
      </c>
      <c r="P1622" t="s">
        <v>6137</v>
      </c>
      <c r="Q1622" t="s">
        <v>6138</v>
      </c>
      <c r="R1622" t="s">
        <v>6139</v>
      </c>
      <c r="S1622" s="49" t="str">
        <f>CONCATENATE(Tabla_Datos[[#This Row],[Nombre_Cliente]]," ",Tabla_Datos[[#This Row],[ApellidoPaterno_Cliente]]," ",Tabla_Datos[[#This Row],[ApellidoMaterno_Cliente]])</f>
        <v>MARIA ZULEMA CHOGAÑO PALLA DE FELIX</v>
      </c>
      <c r="T1622" s="53">
        <f>DATE(Tabla_Datos[[#This Row],[tAnio]],Tabla_Datos[[#This Row],[tMes]],Tabla_Datos[[#This Row],[tDia]])</f>
        <v>40778</v>
      </c>
      <c r="U1622" s="53" t="str">
        <f>IF(Tabla_Datos[[#This Row],[cProvincia]]="LIMA","LIMA","PROVINCIA")</f>
        <v>LIMA</v>
      </c>
      <c r="V1622" s="53" t="str">
        <f>MID(Tabla_Datos[[#This Row],[pTelefono]],1,SEARCH("-",Tabla_Datos[[#This Row],[pTelefono]],1)-1)</f>
        <v>1</v>
      </c>
      <c r="W1622" s="53" t="str">
        <f>MID(Tabla_Datos[[#This Row],[pTelefono]],SEARCH("-",Tabla_Datos[[#This Row],[pTelefono]],1)+1,LEN(Tabla_Datos[[#This Row],[pTelefono]]))</f>
        <v>5932393</v>
      </c>
      <c r="X1622" s="53" t="str">
        <f>CONCATENATE(Tabla_Datos[[#This Row],[TipUrb]]," ",Tabla_Datos[[#This Row],[Calle]]," ",Tabla_Datos[[#This Row],[NumCalle]])</f>
        <v>UR   0</v>
      </c>
      <c r="Y1622" t="s">
        <v>92</v>
      </c>
      <c r="Z1622" t="s">
        <v>93</v>
      </c>
      <c r="AA1622" t="s">
        <v>94</v>
      </c>
      <c r="AB1622" t="s">
        <v>95</v>
      </c>
      <c r="AC1622" t="s">
        <v>95</v>
      </c>
      <c r="AD1622" t="s">
        <v>161</v>
      </c>
      <c r="AE1622" t="s">
        <v>935</v>
      </c>
      <c r="AF1622">
        <v>9</v>
      </c>
      <c r="AG1622" s="51">
        <v>10480452</v>
      </c>
      <c r="AI1622">
        <v>26</v>
      </c>
      <c r="AJ1622">
        <v>26</v>
      </c>
      <c r="AK1622" t="s">
        <v>95</v>
      </c>
      <c r="AL1622">
        <v>0</v>
      </c>
    </row>
    <row r="1623" spans="1:38">
      <c r="A1623">
        <v>3289927</v>
      </c>
      <c r="B1623" t="s">
        <v>6140</v>
      </c>
      <c r="C1623" t="s">
        <v>18</v>
      </c>
      <c r="D1623" t="s">
        <v>85</v>
      </c>
      <c r="E1623">
        <v>2011</v>
      </c>
      <c r="F1623">
        <v>8</v>
      </c>
      <c r="G1623">
        <v>23</v>
      </c>
      <c r="H1623" t="s">
        <v>86</v>
      </c>
      <c r="I1623" t="s">
        <v>16</v>
      </c>
      <c r="J1623" t="s">
        <v>16</v>
      </c>
      <c r="K1623" t="s">
        <v>16</v>
      </c>
      <c r="L1623" t="s">
        <v>86</v>
      </c>
      <c r="M1623" t="s">
        <v>88</v>
      </c>
      <c r="N1623" s="50">
        <v>99999999</v>
      </c>
      <c r="O1623" s="51">
        <v>1087244</v>
      </c>
      <c r="P1623" t="s">
        <v>6141</v>
      </c>
      <c r="Q1623" t="s">
        <v>285</v>
      </c>
      <c r="R1623" t="s">
        <v>625</v>
      </c>
      <c r="S1623" s="49" t="str">
        <f>CONCATENATE(Tabla_Datos[[#This Row],[Nombre_Cliente]]," ",Tabla_Datos[[#This Row],[ApellidoPaterno_Cliente]]," ",Tabla_Datos[[#This Row],[ApellidoMaterno_Cliente]])</f>
        <v>CHRISTOPHER CALDERON CASTILLO</v>
      </c>
      <c r="T1623" s="53">
        <f>DATE(Tabla_Datos[[#This Row],[tAnio]],Tabla_Datos[[#This Row],[tMes]],Tabla_Datos[[#This Row],[tDia]])</f>
        <v>40778</v>
      </c>
      <c r="U1623" s="53" t="str">
        <f>IF(Tabla_Datos[[#This Row],[cProvincia]]="LIMA","LIMA","PROVINCIA")</f>
        <v>LIMA</v>
      </c>
      <c r="V1623" s="53" t="str">
        <f>MID(Tabla_Datos[[#This Row],[pTelefono]],1,SEARCH("-",Tabla_Datos[[#This Row],[pTelefono]],1)-1)</f>
        <v>1</v>
      </c>
      <c r="W1623" s="53" t="str">
        <f>MID(Tabla_Datos[[#This Row],[pTelefono]],SEARCH("-",Tabla_Datos[[#This Row],[pTelefono]],1)+1,LEN(Tabla_Datos[[#This Row],[pTelefono]]))</f>
        <v>3341041</v>
      </c>
      <c r="X1623" s="53" t="str">
        <f>CONCATENATE(Tabla_Datos[[#This Row],[TipUrb]]," ",Tabla_Datos[[#This Row],[Calle]]," ",Tabla_Datos[[#This Row],[NumCalle]])</f>
        <v>PJ PEREZ DE TUDELA 2563</v>
      </c>
      <c r="Y1623" t="s">
        <v>92</v>
      </c>
      <c r="Z1623" t="s">
        <v>93</v>
      </c>
      <c r="AA1623" t="s">
        <v>94</v>
      </c>
      <c r="AB1623">
        <v>2</v>
      </c>
      <c r="AC1623" t="s">
        <v>95</v>
      </c>
      <c r="AD1623" t="s">
        <v>429</v>
      </c>
      <c r="AE1623" t="s">
        <v>95</v>
      </c>
      <c r="AG1623" s="51">
        <v>41150703</v>
      </c>
      <c r="AI1623">
        <v>26</v>
      </c>
      <c r="AJ1623">
        <v>26</v>
      </c>
      <c r="AK1623" t="s">
        <v>6142</v>
      </c>
      <c r="AL1623">
        <v>2563</v>
      </c>
    </row>
    <row r="1624" spans="1:38">
      <c r="A1624">
        <v>3289733</v>
      </c>
      <c r="B1624" t="s">
        <v>6143</v>
      </c>
      <c r="C1624" t="s">
        <v>18</v>
      </c>
      <c r="D1624" t="s">
        <v>85</v>
      </c>
      <c r="E1624">
        <v>2011</v>
      </c>
      <c r="F1624">
        <v>8</v>
      </c>
      <c r="G1624">
        <v>23</v>
      </c>
      <c r="H1624" t="s">
        <v>86</v>
      </c>
      <c r="I1624" t="s">
        <v>202</v>
      </c>
      <c r="J1624" t="s">
        <v>203</v>
      </c>
      <c r="K1624" t="s">
        <v>203</v>
      </c>
      <c r="L1624" t="s">
        <v>86</v>
      </c>
      <c r="M1624" t="s">
        <v>133</v>
      </c>
      <c r="N1624" s="50">
        <v>17555231</v>
      </c>
      <c r="O1624" s="51">
        <v>1234877</v>
      </c>
      <c r="P1624" t="s">
        <v>6144</v>
      </c>
      <c r="Q1624" t="s">
        <v>1473</v>
      </c>
      <c r="R1624" t="s">
        <v>625</v>
      </c>
      <c r="S1624" s="49" t="str">
        <f>CONCATENATE(Tabla_Datos[[#This Row],[Nombre_Cliente]]," ",Tabla_Datos[[#This Row],[ApellidoPaterno_Cliente]]," ",Tabla_Datos[[#This Row],[ApellidoMaterno_Cliente]])</f>
        <v>KARIN JANNET BECERRA CASTILLO</v>
      </c>
      <c r="T1624" s="53">
        <f>DATE(Tabla_Datos[[#This Row],[tAnio]],Tabla_Datos[[#This Row],[tMes]],Tabla_Datos[[#This Row],[tDia]])</f>
        <v>40778</v>
      </c>
      <c r="U1624" s="53" t="str">
        <f>IF(Tabla_Datos[[#This Row],[cProvincia]]="LIMA","LIMA","PROVINCIA")</f>
        <v>PROVINCIA</v>
      </c>
      <c r="V1624" s="53" t="str">
        <f>MID(Tabla_Datos[[#This Row],[pTelefono]],1,SEARCH("-",Tabla_Datos[[#This Row],[pTelefono]],1)-1)</f>
        <v>74</v>
      </c>
      <c r="W1624" s="53" t="str">
        <f>MID(Tabla_Datos[[#This Row],[pTelefono]],SEARCH("-",Tabla_Datos[[#This Row],[pTelefono]],1)+1,LEN(Tabla_Datos[[#This Row],[pTelefono]]))</f>
        <v>9930144</v>
      </c>
      <c r="X1624" s="53" t="str">
        <f>CONCATENATE(Tabla_Datos[[#This Row],[TipUrb]]," ",Tabla_Datos[[#This Row],[Calle]]," ",Tabla_Datos[[#This Row],[NumCalle]])</f>
        <v>UR AMAZONAS 144</v>
      </c>
      <c r="Y1624" t="s">
        <v>208</v>
      </c>
      <c r="Z1624" t="s">
        <v>107</v>
      </c>
      <c r="AA1624" t="s">
        <v>108</v>
      </c>
      <c r="AB1624">
        <v>2</v>
      </c>
      <c r="AC1624" t="s">
        <v>95</v>
      </c>
      <c r="AD1624" t="s">
        <v>161</v>
      </c>
      <c r="AE1624" t="s">
        <v>95</v>
      </c>
      <c r="AG1624" s="51">
        <v>16803412</v>
      </c>
      <c r="AI1624" t="s">
        <v>1787</v>
      </c>
      <c r="AJ1624" t="s">
        <v>1787</v>
      </c>
      <c r="AK1624" t="s">
        <v>98</v>
      </c>
      <c r="AL1624">
        <v>144</v>
      </c>
    </row>
    <row r="1625" spans="1:38">
      <c r="A1625">
        <v>3284411</v>
      </c>
      <c r="B1625" t="s">
        <v>6145</v>
      </c>
      <c r="C1625" t="s">
        <v>20</v>
      </c>
      <c r="D1625" t="s">
        <v>85</v>
      </c>
      <c r="E1625">
        <v>2011</v>
      </c>
      <c r="F1625">
        <v>8</v>
      </c>
      <c r="G1625">
        <v>23</v>
      </c>
      <c r="H1625" t="s">
        <v>86</v>
      </c>
      <c r="I1625" t="s">
        <v>16</v>
      </c>
      <c r="J1625" t="s">
        <v>16</v>
      </c>
      <c r="K1625" t="s">
        <v>16</v>
      </c>
      <c r="L1625" t="s">
        <v>86</v>
      </c>
      <c r="M1625" t="s">
        <v>88</v>
      </c>
      <c r="N1625" s="50">
        <v>44091101</v>
      </c>
      <c r="O1625" s="51">
        <v>1246282</v>
      </c>
      <c r="P1625" t="s">
        <v>6146</v>
      </c>
      <c r="Q1625" t="s">
        <v>6147</v>
      </c>
      <c r="R1625" t="s">
        <v>542</v>
      </c>
      <c r="S1625" s="49" t="str">
        <f>CONCATENATE(Tabla_Datos[[#This Row],[Nombre_Cliente]]," ",Tabla_Datos[[#This Row],[ApellidoPaterno_Cliente]]," ",Tabla_Datos[[#This Row],[ApellidoMaterno_Cliente]])</f>
        <v>MOISES LLANTIRHUAY RAMIREZ</v>
      </c>
      <c r="T1625" s="53">
        <f>DATE(Tabla_Datos[[#This Row],[tAnio]],Tabla_Datos[[#This Row],[tMes]],Tabla_Datos[[#This Row],[tDia]])</f>
        <v>40778</v>
      </c>
      <c r="U1625" s="53" t="str">
        <f>IF(Tabla_Datos[[#This Row],[cProvincia]]="LIMA","LIMA","PROVINCIA")</f>
        <v>LIMA</v>
      </c>
      <c r="V1625" s="53" t="str">
        <f>MID(Tabla_Datos[[#This Row],[pTelefono]],1,SEARCH("-",Tabla_Datos[[#This Row],[pTelefono]],1)-1)</f>
        <v>1</v>
      </c>
      <c r="W1625" s="53" t="str">
        <f>MID(Tabla_Datos[[#This Row],[pTelefono]],SEARCH("-",Tabla_Datos[[#This Row],[pTelefono]],1)+1,LEN(Tabla_Datos[[#This Row],[pTelefono]]))</f>
        <v>3394646</v>
      </c>
      <c r="X1625" s="53" t="str">
        <f>CONCATENATE(Tabla_Datos[[#This Row],[TipUrb]]," ",Tabla_Datos[[#This Row],[Calle]]," ",Tabla_Datos[[#This Row],[NumCalle]])</f>
        <v>AH TUPAC AMARU 415</v>
      </c>
      <c r="Y1625" t="s">
        <v>92</v>
      </c>
      <c r="Z1625" t="s">
        <v>122</v>
      </c>
      <c r="AA1625" t="s">
        <v>123</v>
      </c>
      <c r="AB1625">
        <v>3</v>
      </c>
      <c r="AC1625" t="s">
        <v>95</v>
      </c>
      <c r="AD1625" t="s">
        <v>96</v>
      </c>
      <c r="AE1625" t="s">
        <v>95</v>
      </c>
      <c r="AF1625" t="s">
        <v>95</v>
      </c>
      <c r="AG1625" s="51">
        <v>31480833</v>
      </c>
      <c r="AI1625">
        <v>1</v>
      </c>
      <c r="AJ1625">
        <v>1</v>
      </c>
      <c r="AK1625" t="s">
        <v>485</v>
      </c>
      <c r="AL1625">
        <v>415</v>
      </c>
    </row>
    <row r="1626" spans="1:38">
      <c r="A1626">
        <v>3291588</v>
      </c>
      <c r="B1626" t="s">
        <v>6148</v>
      </c>
      <c r="C1626" t="s">
        <v>18</v>
      </c>
      <c r="D1626" t="s">
        <v>892</v>
      </c>
      <c r="E1626">
        <v>2011</v>
      </c>
      <c r="F1626">
        <v>8</v>
      </c>
      <c r="G1626">
        <v>23</v>
      </c>
      <c r="H1626" t="s">
        <v>86</v>
      </c>
      <c r="I1626" t="s">
        <v>16</v>
      </c>
      <c r="J1626" t="s">
        <v>16</v>
      </c>
      <c r="K1626" t="s">
        <v>16</v>
      </c>
      <c r="L1626" t="s">
        <v>86</v>
      </c>
      <c r="M1626" t="s">
        <v>88</v>
      </c>
      <c r="N1626" s="50">
        <v>80206245</v>
      </c>
      <c r="O1626" s="51">
        <v>1401936</v>
      </c>
      <c r="P1626" t="s">
        <v>6149</v>
      </c>
      <c r="Q1626" t="s">
        <v>574</v>
      </c>
      <c r="R1626" t="s">
        <v>2546</v>
      </c>
      <c r="S1626" s="49" t="str">
        <f>CONCATENATE(Tabla_Datos[[#This Row],[Nombre_Cliente]]," ",Tabla_Datos[[#This Row],[ApellidoPaterno_Cliente]]," ",Tabla_Datos[[#This Row],[ApellidoMaterno_Cliente]])</f>
        <v>PERPETUA LEON MEJIA</v>
      </c>
      <c r="T1626" s="53">
        <f>DATE(Tabla_Datos[[#This Row],[tAnio]],Tabla_Datos[[#This Row],[tMes]],Tabla_Datos[[#This Row],[tDia]])</f>
        <v>40778</v>
      </c>
      <c r="U1626" s="53" t="str">
        <f>IF(Tabla_Datos[[#This Row],[cProvincia]]="LIMA","LIMA","PROVINCIA")</f>
        <v>LIMA</v>
      </c>
      <c r="V1626" s="53" t="str">
        <f>MID(Tabla_Datos[[#This Row],[pTelefono]],1,SEARCH("-",Tabla_Datos[[#This Row],[pTelefono]],1)-1)</f>
        <v>1</v>
      </c>
      <c r="W1626" s="53" t="str">
        <f>MID(Tabla_Datos[[#This Row],[pTelefono]],SEARCH("-",Tabla_Datos[[#This Row],[pTelefono]],1)+1,LEN(Tabla_Datos[[#This Row],[pTelefono]]))</f>
        <v>3359306</v>
      </c>
      <c r="X1626" s="53" t="str">
        <f>CONCATENATE(Tabla_Datos[[#This Row],[TipUrb]]," ",Tabla_Datos[[#This Row],[Calle]]," ",Tabla_Datos[[#This Row],[NumCalle]])</f>
        <v>UR GERALDINO, GUILLERMO 1715</v>
      </c>
      <c r="Y1626" t="s">
        <v>92</v>
      </c>
      <c r="Z1626" t="s">
        <v>93</v>
      </c>
      <c r="AA1626" t="s">
        <v>94</v>
      </c>
      <c r="AB1626" t="s">
        <v>95</v>
      </c>
      <c r="AC1626" t="s">
        <v>95</v>
      </c>
      <c r="AD1626" t="s">
        <v>161</v>
      </c>
      <c r="AE1626" t="s">
        <v>95</v>
      </c>
      <c r="AG1626" s="51">
        <v>9451595</v>
      </c>
      <c r="AI1626">
        <v>26</v>
      </c>
      <c r="AJ1626">
        <v>26</v>
      </c>
      <c r="AK1626" t="s">
        <v>6150</v>
      </c>
      <c r="AL1626">
        <v>1715</v>
      </c>
    </row>
    <row r="1627" spans="1:38">
      <c r="A1627">
        <v>3279759</v>
      </c>
      <c r="B1627" t="s">
        <v>6151</v>
      </c>
      <c r="C1627" t="s">
        <v>20</v>
      </c>
      <c r="D1627" t="s">
        <v>85</v>
      </c>
      <c r="E1627">
        <v>2011</v>
      </c>
      <c r="F1627">
        <v>8</v>
      </c>
      <c r="G1627">
        <v>23</v>
      </c>
      <c r="H1627" t="s">
        <v>86</v>
      </c>
      <c r="I1627" t="s">
        <v>16</v>
      </c>
      <c r="J1627" t="s">
        <v>16</v>
      </c>
      <c r="K1627" t="s">
        <v>236</v>
      </c>
      <c r="L1627" t="s">
        <v>86</v>
      </c>
      <c r="M1627" t="s">
        <v>88</v>
      </c>
      <c r="N1627" s="50">
        <v>10762376</v>
      </c>
      <c r="O1627" s="51">
        <v>1684423</v>
      </c>
      <c r="P1627" t="s">
        <v>4048</v>
      </c>
      <c r="Q1627" t="s">
        <v>6152</v>
      </c>
      <c r="R1627" t="s">
        <v>2860</v>
      </c>
      <c r="S1627" s="49" t="str">
        <f>CONCATENATE(Tabla_Datos[[#This Row],[Nombre_Cliente]]," ",Tabla_Datos[[#This Row],[ApellidoPaterno_Cliente]]," ",Tabla_Datos[[#This Row],[ApellidoMaterno_Cliente]])</f>
        <v>MONICA ULLAURI AMASIFUEN</v>
      </c>
      <c r="T1627" s="53">
        <f>DATE(Tabla_Datos[[#This Row],[tAnio]],Tabla_Datos[[#This Row],[tMes]],Tabla_Datos[[#This Row],[tDia]])</f>
        <v>40778</v>
      </c>
      <c r="U1627" s="53" t="str">
        <f>IF(Tabla_Datos[[#This Row],[cProvincia]]="LIMA","LIMA","PROVINCIA")</f>
        <v>LIMA</v>
      </c>
      <c r="V1627" s="53" t="str">
        <f>MID(Tabla_Datos[[#This Row],[pTelefono]],1,SEARCH("-",Tabla_Datos[[#This Row],[pTelefono]],1)-1)</f>
        <v>1</v>
      </c>
      <c r="W1627" s="53" t="str">
        <f>MID(Tabla_Datos[[#This Row],[pTelefono]],SEARCH("-",Tabla_Datos[[#This Row],[pTelefono]],1)+1,LEN(Tabla_Datos[[#This Row],[pTelefono]]))</f>
        <v>4215394</v>
      </c>
      <c r="X1627" s="53" t="str">
        <f>CONCATENATE(Tabla_Datos[[#This Row],[TipUrb]]," ",Tabla_Datos[[#This Row],[Calle]]," ",Tabla_Datos[[#This Row],[NumCalle]])</f>
        <v xml:space="preserve">  PEREZ ROCA 148</v>
      </c>
      <c r="Y1627" t="s">
        <v>92</v>
      </c>
      <c r="Z1627" t="s">
        <v>196</v>
      </c>
      <c r="AA1627" t="s">
        <v>197</v>
      </c>
      <c r="AB1627" t="s">
        <v>95</v>
      </c>
      <c r="AC1627">
        <v>402</v>
      </c>
      <c r="AD1627" t="s">
        <v>95</v>
      </c>
      <c r="AE1627" t="s">
        <v>95</v>
      </c>
      <c r="AF1627" t="s">
        <v>95</v>
      </c>
      <c r="AG1627" s="51">
        <v>42979003</v>
      </c>
      <c r="AI1627">
        <v>1</v>
      </c>
      <c r="AJ1627">
        <v>1</v>
      </c>
      <c r="AK1627" t="s">
        <v>6153</v>
      </c>
      <c r="AL1627">
        <v>148</v>
      </c>
    </row>
    <row r="1628" spans="1:38">
      <c r="A1628">
        <v>3294310</v>
      </c>
      <c r="B1628" t="s">
        <v>5447</v>
      </c>
      <c r="C1628" t="s">
        <v>18</v>
      </c>
      <c r="D1628" t="s">
        <v>1061</v>
      </c>
      <c r="E1628">
        <v>2011</v>
      </c>
      <c r="F1628">
        <v>8</v>
      </c>
      <c r="G1628">
        <v>23</v>
      </c>
      <c r="H1628" t="s">
        <v>86</v>
      </c>
      <c r="I1628" t="s">
        <v>16</v>
      </c>
      <c r="J1628" t="s">
        <v>16</v>
      </c>
      <c r="K1628" t="s">
        <v>386</v>
      </c>
      <c r="L1628" t="s">
        <v>86</v>
      </c>
      <c r="M1628" t="s">
        <v>88</v>
      </c>
      <c r="N1628" s="50">
        <v>99999999</v>
      </c>
      <c r="O1628" s="51">
        <v>1903939</v>
      </c>
      <c r="P1628" t="s">
        <v>5448</v>
      </c>
      <c r="Q1628" t="s">
        <v>95</v>
      </c>
      <c r="R1628" t="s">
        <v>95</v>
      </c>
      <c r="S1628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628" s="53">
        <f>DATE(Tabla_Datos[[#This Row],[tAnio]],Tabla_Datos[[#This Row],[tMes]],Tabla_Datos[[#This Row],[tDia]])</f>
        <v>40778</v>
      </c>
      <c r="U1628" s="53" t="str">
        <f>IF(Tabla_Datos[[#This Row],[cProvincia]]="LIMA","LIMA","PROVINCIA")</f>
        <v>LIMA</v>
      </c>
      <c r="V1628" s="53" t="str">
        <f>MID(Tabla_Datos[[#This Row],[pTelefono]],1,SEARCH("-",Tabla_Datos[[#This Row],[pTelefono]],1)-1)</f>
        <v>1</v>
      </c>
      <c r="W1628" s="53" t="str">
        <f>MID(Tabla_Datos[[#This Row],[pTelefono]],SEARCH("-",Tabla_Datos[[#This Row],[pTelefono]],1)+1,LEN(Tabla_Datos[[#This Row],[pTelefono]]))</f>
        <v>2070860</v>
      </c>
      <c r="X1628" s="53" t="str">
        <f>CONCATENATE(Tabla_Datos[[#This Row],[TipUrb]]," ",Tabla_Datos[[#This Row],[Calle]]," ",Tabla_Datos[[#This Row],[NumCalle]])</f>
        <v>- DEL EJERCITO 1147</v>
      </c>
      <c r="Y1628" t="s">
        <v>92</v>
      </c>
      <c r="Z1628" t="s">
        <v>93</v>
      </c>
      <c r="AA1628" t="s">
        <v>94</v>
      </c>
      <c r="AB1628" t="s">
        <v>95</v>
      </c>
      <c r="AC1628" t="s">
        <v>95</v>
      </c>
      <c r="AD1628" t="s">
        <v>109</v>
      </c>
      <c r="AE1628" t="s">
        <v>95</v>
      </c>
      <c r="AH1628">
        <v>20522351033</v>
      </c>
      <c r="AI1628">
        <v>26</v>
      </c>
      <c r="AJ1628">
        <v>26</v>
      </c>
      <c r="AK1628" t="s">
        <v>5449</v>
      </c>
      <c r="AL1628">
        <v>1147</v>
      </c>
    </row>
    <row r="1629" spans="1:38">
      <c r="A1629">
        <v>3294307</v>
      </c>
      <c r="B1629" t="s">
        <v>5447</v>
      </c>
      <c r="C1629" t="s">
        <v>18</v>
      </c>
      <c r="D1629" t="s">
        <v>1061</v>
      </c>
      <c r="E1629">
        <v>2011</v>
      </c>
      <c r="F1629">
        <v>8</v>
      </c>
      <c r="G1629">
        <v>23</v>
      </c>
      <c r="H1629" t="s">
        <v>86</v>
      </c>
      <c r="I1629" t="s">
        <v>16</v>
      </c>
      <c r="J1629" t="s">
        <v>16</v>
      </c>
      <c r="K1629" t="s">
        <v>386</v>
      </c>
      <c r="L1629" t="s">
        <v>86</v>
      </c>
      <c r="M1629" t="s">
        <v>88</v>
      </c>
      <c r="N1629" s="50">
        <v>99999999</v>
      </c>
      <c r="O1629" s="51">
        <v>1903939</v>
      </c>
      <c r="P1629" t="s">
        <v>5448</v>
      </c>
      <c r="Q1629" t="s">
        <v>95</v>
      </c>
      <c r="R1629" t="s">
        <v>95</v>
      </c>
      <c r="S1629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629" s="53">
        <f>DATE(Tabla_Datos[[#This Row],[tAnio]],Tabla_Datos[[#This Row],[tMes]],Tabla_Datos[[#This Row],[tDia]])</f>
        <v>40778</v>
      </c>
      <c r="U1629" s="53" t="str">
        <f>IF(Tabla_Datos[[#This Row],[cProvincia]]="LIMA","LIMA","PROVINCIA")</f>
        <v>LIMA</v>
      </c>
      <c r="V1629" s="53" t="str">
        <f>MID(Tabla_Datos[[#This Row],[pTelefono]],1,SEARCH("-",Tabla_Datos[[#This Row],[pTelefono]],1)-1)</f>
        <v>1</v>
      </c>
      <c r="W1629" s="53" t="str">
        <f>MID(Tabla_Datos[[#This Row],[pTelefono]],SEARCH("-",Tabla_Datos[[#This Row],[pTelefono]],1)+1,LEN(Tabla_Datos[[#This Row],[pTelefono]]))</f>
        <v>2070860</v>
      </c>
      <c r="X1629" s="53" t="str">
        <f>CONCATENATE(Tabla_Datos[[#This Row],[TipUrb]]," ",Tabla_Datos[[#This Row],[Calle]]," ",Tabla_Datos[[#This Row],[NumCalle]])</f>
        <v>- DEL EJERCITO 1147</v>
      </c>
      <c r="Y1629" t="s">
        <v>92</v>
      </c>
      <c r="Z1629" t="s">
        <v>93</v>
      </c>
      <c r="AA1629" t="s">
        <v>94</v>
      </c>
      <c r="AB1629" t="s">
        <v>95</v>
      </c>
      <c r="AC1629" t="s">
        <v>95</v>
      </c>
      <c r="AD1629" t="s">
        <v>109</v>
      </c>
      <c r="AE1629" t="s">
        <v>95</v>
      </c>
      <c r="AH1629">
        <v>20522351033</v>
      </c>
      <c r="AI1629">
        <v>26</v>
      </c>
      <c r="AJ1629">
        <v>26</v>
      </c>
      <c r="AK1629" t="s">
        <v>5449</v>
      </c>
      <c r="AL1629">
        <v>1147</v>
      </c>
    </row>
    <row r="1630" spans="1:38">
      <c r="A1630">
        <v>3294315</v>
      </c>
      <c r="B1630" t="s">
        <v>5447</v>
      </c>
      <c r="C1630" t="s">
        <v>18</v>
      </c>
      <c r="D1630" t="s">
        <v>1061</v>
      </c>
      <c r="E1630">
        <v>2011</v>
      </c>
      <c r="F1630">
        <v>8</v>
      </c>
      <c r="G1630">
        <v>23</v>
      </c>
      <c r="H1630" t="s">
        <v>86</v>
      </c>
      <c r="I1630" t="s">
        <v>16</v>
      </c>
      <c r="J1630" t="s">
        <v>16</v>
      </c>
      <c r="K1630" t="s">
        <v>386</v>
      </c>
      <c r="L1630" t="s">
        <v>86</v>
      </c>
      <c r="M1630" t="s">
        <v>88</v>
      </c>
      <c r="N1630" s="50">
        <v>99999999</v>
      </c>
      <c r="O1630" s="51">
        <v>1903939</v>
      </c>
      <c r="P1630" t="s">
        <v>5448</v>
      </c>
      <c r="Q1630" t="s">
        <v>95</v>
      </c>
      <c r="R1630" t="s">
        <v>95</v>
      </c>
      <c r="S1630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630" s="53">
        <f>DATE(Tabla_Datos[[#This Row],[tAnio]],Tabla_Datos[[#This Row],[tMes]],Tabla_Datos[[#This Row],[tDia]])</f>
        <v>40778</v>
      </c>
      <c r="U1630" s="53" t="str">
        <f>IF(Tabla_Datos[[#This Row],[cProvincia]]="LIMA","LIMA","PROVINCIA")</f>
        <v>LIMA</v>
      </c>
      <c r="V1630" s="53" t="str">
        <f>MID(Tabla_Datos[[#This Row],[pTelefono]],1,SEARCH("-",Tabla_Datos[[#This Row],[pTelefono]],1)-1)</f>
        <v>1</v>
      </c>
      <c r="W1630" s="53" t="str">
        <f>MID(Tabla_Datos[[#This Row],[pTelefono]],SEARCH("-",Tabla_Datos[[#This Row],[pTelefono]],1)+1,LEN(Tabla_Datos[[#This Row],[pTelefono]]))</f>
        <v>2070860</v>
      </c>
      <c r="X1630" s="53" t="str">
        <f>CONCATENATE(Tabla_Datos[[#This Row],[TipUrb]]," ",Tabla_Datos[[#This Row],[Calle]]," ",Tabla_Datos[[#This Row],[NumCalle]])</f>
        <v>- DEL EJERCITO 1147</v>
      </c>
      <c r="Y1630" t="s">
        <v>92</v>
      </c>
      <c r="Z1630" t="s">
        <v>93</v>
      </c>
      <c r="AA1630" t="s">
        <v>94</v>
      </c>
      <c r="AB1630" t="s">
        <v>95</v>
      </c>
      <c r="AC1630" t="s">
        <v>95</v>
      </c>
      <c r="AD1630" t="s">
        <v>109</v>
      </c>
      <c r="AE1630" t="s">
        <v>95</v>
      </c>
      <c r="AH1630">
        <v>20522351033</v>
      </c>
      <c r="AI1630">
        <v>26</v>
      </c>
      <c r="AJ1630">
        <v>26</v>
      </c>
      <c r="AK1630" t="s">
        <v>5449</v>
      </c>
      <c r="AL1630">
        <v>1147</v>
      </c>
    </row>
    <row r="1631" spans="1:38">
      <c r="A1631">
        <v>3294314</v>
      </c>
      <c r="B1631" t="s">
        <v>5447</v>
      </c>
      <c r="C1631" t="s">
        <v>18</v>
      </c>
      <c r="D1631" t="s">
        <v>1061</v>
      </c>
      <c r="E1631">
        <v>2011</v>
      </c>
      <c r="F1631">
        <v>8</v>
      </c>
      <c r="G1631">
        <v>23</v>
      </c>
      <c r="H1631" t="s">
        <v>86</v>
      </c>
      <c r="I1631" t="s">
        <v>16</v>
      </c>
      <c r="J1631" t="s">
        <v>16</v>
      </c>
      <c r="K1631" t="s">
        <v>386</v>
      </c>
      <c r="L1631" t="s">
        <v>86</v>
      </c>
      <c r="M1631" t="s">
        <v>88</v>
      </c>
      <c r="N1631" s="50">
        <v>99999999</v>
      </c>
      <c r="O1631" s="51">
        <v>1903939</v>
      </c>
      <c r="P1631" t="s">
        <v>5448</v>
      </c>
      <c r="Q1631" t="s">
        <v>95</v>
      </c>
      <c r="R1631" t="s">
        <v>95</v>
      </c>
      <c r="S1631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631" s="53">
        <f>DATE(Tabla_Datos[[#This Row],[tAnio]],Tabla_Datos[[#This Row],[tMes]],Tabla_Datos[[#This Row],[tDia]])</f>
        <v>40778</v>
      </c>
      <c r="U1631" s="53" t="str">
        <f>IF(Tabla_Datos[[#This Row],[cProvincia]]="LIMA","LIMA","PROVINCIA")</f>
        <v>LIMA</v>
      </c>
      <c r="V1631" s="53" t="str">
        <f>MID(Tabla_Datos[[#This Row],[pTelefono]],1,SEARCH("-",Tabla_Datos[[#This Row],[pTelefono]],1)-1)</f>
        <v>1</v>
      </c>
      <c r="W1631" s="53" t="str">
        <f>MID(Tabla_Datos[[#This Row],[pTelefono]],SEARCH("-",Tabla_Datos[[#This Row],[pTelefono]],1)+1,LEN(Tabla_Datos[[#This Row],[pTelefono]]))</f>
        <v>2070860</v>
      </c>
      <c r="X1631" s="53" t="str">
        <f>CONCATENATE(Tabla_Datos[[#This Row],[TipUrb]]," ",Tabla_Datos[[#This Row],[Calle]]," ",Tabla_Datos[[#This Row],[NumCalle]])</f>
        <v>- DEL EJERCITO 1147</v>
      </c>
      <c r="Y1631" t="s">
        <v>92</v>
      </c>
      <c r="Z1631" t="s">
        <v>93</v>
      </c>
      <c r="AA1631" t="s">
        <v>94</v>
      </c>
      <c r="AB1631" t="s">
        <v>95</v>
      </c>
      <c r="AC1631" t="s">
        <v>95</v>
      </c>
      <c r="AD1631" t="s">
        <v>109</v>
      </c>
      <c r="AE1631" t="s">
        <v>95</v>
      </c>
      <c r="AH1631">
        <v>20522351033</v>
      </c>
      <c r="AI1631">
        <v>26</v>
      </c>
      <c r="AJ1631">
        <v>26</v>
      </c>
      <c r="AK1631" t="s">
        <v>5449</v>
      </c>
      <c r="AL1631">
        <v>1147</v>
      </c>
    </row>
    <row r="1632" spans="1:38">
      <c r="A1632">
        <v>3294304</v>
      </c>
      <c r="B1632" t="s">
        <v>5447</v>
      </c>
      <c r="C1632" t="s">
        <v>18</v>
      </c>
      <c r="D1632" t="s">
        <v>1061</v>
      </c>
      <c r="E1632">
        <v>2011</v>
      </c>
      <c r="F1632">
        <v>8</v>
      </c>
      <c r="G1632">
        <v>23</v>
      </c>
      <c r="H1632" t="s">
        <v>86</v>
      </c>
      <c r="I1632" t="s">
        <v>16</v>
      </c>
      <c r="J1632" t="s">
        <v>16</v>
      </c>
      <c r="K1632" t="s">
        <v>386</v>
      </c>
      <c r="L1632" t="s">
        <v>86</v>
      </c>
      <c r="M1632" t="s">
        <v>88</v>
      </c>
      <c r="N1632" s="50">
        <v>99999999</v>
      </c>
      <c r="O1632" s="51">
        <v>1903939</v>
      </c>
      <c r="P1632" t="s">
        <v>5448</v>
      </c>
      <c r="Q1632" t="s">
        <v>95</v>
      </c>
      <c r="R1632" t="s">
        <v>95</v>
      </c>
      <c r="S1632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632" s="53">
        <f>DATE(Tabla_Datos[[#This Row],[tAnio]],Tabla_Datos[[#This Row],[tMes]],Tabla_Datos[[#This Row],[tDia]])</f>
        <v>40778</v>
      </c>
      <c r="U1632" s="53" t="str">
        <f>IF(Tabla_Datos[[#This Row],[cProvincia]]="LIMA","LIMA","PROVINCIA")</f>
        <v>LIMA</v>
      </c>
      <c r="V1632" s="53" t="str">
        <f>MID(Tabla_Datos[[#This Row],[pTelefono]],1,SEARCH("-",Tabla_Datos[[#This Row],[pTelefono]],1)-1)</f>
        <v>1</v>
      </c>
      <c r="W1632" s="53" t="str">
        <f>MID(Tabla_Datos[[#This Row],[pTelefono]],SEARCH("-",Tabla_Datos[[#This Row],[pTelefono]],1)+1,LEN(Tabla_Datos[[#This Row],[pTelefono]]))</f>
        <v>2070860</v>
      </c>
      <c r="X1632" s="53" t="str">
        <f>CONCATENATE(Tabla_Datos[[#This Row],[TipUrb]]," ",Tabla_Datos[[#This Row],[Calle]]," ",Tabla_Datos[[#This Row],[NumCalle]])</f>
        <v>- DEL EJERCITO 1147</v>
      </c>
      <c r="Y1632" t="s">
        <v>92</v>
      </c>
      <c r="Z1632" t="s">
        <v>93</v>
      </c>
      <c r="AA1632" t="s">
        <v>94</v>
      </c>
      <c r="AB1632" t="s">
        <v>95</v>
      </c>
      <c r="AC1632" t="s">
        <v>95</v>
      </c>
      <c r="AD1632" t="s">
        <v>109</v>
      </c>
      <c r="AE1632" t="s">
        <v>95</v>
      </c>
      <c r="AH1632">
        <v>20522351033</v>
      </c>
      <c r="AI1632">
        <v>26</v>
      </c>
      <c r="AJ1632">
        <v>26</v>
      </c>
      <c r="AK1632" t="s">
        <v>5449</v>
      </c>
      <c r="AL1632">
        <v>1147</v>
      </c>
    </row>
    <row r="1633" spans="1:38">
      <c r="A1633">
        <v>3294306</v>
      </c>
      <c r="B1633" t="s">
        <v>5447</v>
      </c>
      <c r="C1633" t="s">
        <v>18</v>
      </c>
      <c r="D1633" t="s">
        <v>1061</v>
      </c>
      <c r="E1633">
        <v>2011</v>
      </c>
      <c r="F1633">
        <v>8</v>
      </c>
      <c r="G1633">
        <v>23</v>
      </c>
      <c r="H1633" t="s">
        <v>86</v>
      </c>
      <c r="I1633" t="s">
        <v>16</v>
      </c>
      <c r="J1633" t="s">
        <v>16</v>
      </c>
      <c r="K1633" t="s">
        <v>386</v>
      </c>
      <c r="L1633" t="s">
        <v>86</v>
      </c>
      <c r="M1633" t="s">
        <v>88</v>
      </c>
      <c r="N1633" s="50">
        <v>99999999</v>
      </c>
      <c r="O1633" s="51">
        <v>1903939</v>
      </c>
      <c r="P1633" t="s">
        <v>5448</v>
      </c>
      <c r="Q1633" t="s">
        <v>95</v>
      </c>
      <c r="R1633" t="s">
        <v>95</v>
      </c>
      <c r="S1633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633" s="53">
        <f>DATE(Tabla_Datos[[#This Row],[tAnio]],Tabla_Datos[[#This Row],[tMes]],Tabla_Datos[[#This Row],[tDia]])</f>
        <v>40778</v>
      </c>
      <c r="U1633" s="53" t="str">
        <f>IF(Tabla_Datos[[#This Row],[cProvincia]]="LIMA","LIMA","PROVINCIA")</f>
        <v>LIMA</v>
      </c>
      <c r="V1633" s="53" t="str">
        <f>MID(Tabla_Datos[[#This Row],[pTelefono]],1,SEARCH("-",Tabla_Datos[[#This Row],[pTelefono]],1)-1)</f>
        <v>1</v>
      </c>
      <c r="W1633" s="53" t="str">
        <f>MID(Tabla_Datos[[#This Row],[pTelefono]],SEARCH("-",Tabla_Datos[[#This Row],[pTelefono]],1)+1,LEN(Tabla_Datos[[#This Row],[pTelefono]]))</f>
        <v>2070860</v>
      </c>
      <c r="X1633" s="53" t="str">
        <f>CONCATENATE(Tabla_Datos[[#This Row],[TipUrb]]," ",Tabla_Datos[[#This Row],[Calle]]," ",Tabla_Datos[[#This Row],[NumCalle]])</f>
        <v>- DEL EJERCITO 1147</v>
      </c>
      <c r="Y1633" t="s">
        <v>92</v>
      </c>
      <c r="Z1633" t="s">
        <v>93</v>
      </c>
      <c r="AA1633" t="s">
        <v>94</v>
      </c>
      <c r="AB1633" t="s">
        <v>95</v>
      </c>
      <c r="AC1633" t="s">
        <v>95</v>
      </c>
      <c r="AD1633" t="s">
        <v>109</v>
      </c>
      <c r="AE1633" t="s">
        <v>95</v>
      </c>
      <c r="AH1633">
        <v>20522351033</v>
      </c>
      <c r="AI1633">
        <v>26</v>
      </c>
      <c r="AJ1633">
        <v>26</v>
      </c>
      <c r="AK1633" t="s">
        <v>5449</v>
      </c>
      <c r="AL1633">
        <v>1147</v>
      </c>
    </row>
    <row r="1634" spans="1:38">
      <c r="A1634">
        <v>3294311</v>
      </c>
      <c r="B1634" t="s">
        <v>5447</v>
      </c>
      <c r="C1634" t="s">
        <v>18</v>
      </c>
      <c r="D1634" t="s">
        <v>1061</v>
      </c>
      <c r="E1634">
        <v>2011</v>
      </c>
      <c r="F1634">
        <v>8</v>
      </c>
      <c r="G1634">
        <v>23</v>
      </c>
      <c r="H1634" t="s">
        <v>86</v>
      </c>
      <c r="I1634" t="s">
        <v>16</v>
      </c>
      <c r="J1634" t="s">
        <v>16</v>
      </c>
      <c r="K1634" t="s">
        <v>386</v>
      </c>
      <c r="L1634" t="s">
        <v>86</v>
      </c>
      <c r="M1634" t="s">
        <v>88</v>
      </c>
      <c r="N1634" s="50">
        <v>99999999</v>
      </c>
      <c r="O1634" s="51">
        <v>1903939</v>
      </c>
      <c r="P1634" t="s">
        <v>5448</v>
      </c>
      <c r="Q1634" t="s">
        <v>95</v>
      </c>
      <c r="R1634" t="s">
        <v>95</v>
      </c>
      <c r="S1634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634" s="53">
        <f>DATE(Tabla_Datos[[#This Row],[tAnio]],Tabla_Datos[[#This Row],[tMes]],Tabla_Datos[[#This Row],[tDia]])</f>
        <v>40778</v>
      </c>
      <c r="U1634" s="53" t="str">
        <f>IF(Tabla_Datos[[#This Row],[cProvincia]]="LIMA","LIMA","PROVINCIA")</f>
        <v>LIMA</v>
      </c>
      <c r="V1634" s="53" t="str">
        <f>MID(Tabla_Datos[[#This Row],[pTelefono]],1,SEARCH("-",Tabla_Datos[[#This Row],[pTelefono]],1)-1)</f>
        <v>1</v>
      </c>
      <c r="W1634" s="53" t="str">
        <f>MID(Tabla_Datos[[#This Row],[pTelefono]],SEARCH("-",Tabla_Datos[[#This Row],[pTelefono]],1)+1,LEN(Tabla_Datos[[#This Row],[pTelefono]]))</f>
        <v>2070860</v>
      </c>
      <c r="X1634" s="53" t="str">
        <f>CONCATENATE(Tabla_Datos[[#This Row],[TipUrb]]," ",Tabla_Datos[[#This Row],[Calle]]," ",Tabla_Datos[[#This Row],[NumCalle]])</f>
        <v>- DEL EJERCITO 1147</v>
      </c>
      <c r="Y1634" t="s">
        <v>92</v>
      </c>
      <c r="Z1634" t="s">
        <v>93</v>
      </c>
      <c r="AA1634" t="s">
        <v>94</v>
      </c>
      <c r="AB1634" t="s">
        <v>95</v>
      </c>
      <c r="AC1634" t="s">
        <v>95</v>
      </c>
      <c r="AD1634" t="s">
        <v>109</v>
      </c>
      <c r="AE1634" t="s">
        <v>95</v>
      </c>
      <c r="AH1634">
        <v>20522351033</v>
      </c>
      <c r="AI1634">
        <v>26</v>
      </c>
      <c r="AJ1634">
        <v>26</v>
      </c>
      <c r="AK1634" t="s">
        <v>5449</v>
      </c>
      <c r="AL1634">
        <v>1147</v>
      </c>
    </row>
    <row r="1635" spans="1:38">
      <c r="A1635">
        <v>3293741</v>
      </c>
      <c r="B1635" t="s">
        <v>4669</v>
      </c>
      <c r="C1635" t="s">
        <v>18</v>
      </c>
      <c r="D1635" t="s">
        <v>1061</v>
      </c>
      <c r="E1635">
        <v>2011</v>
      </c>
      <c r="F1635">
        <v>8</v>
      </c>
      <c r="G1635">
        <v>23</v>
      </c>
      <c r="H1635" t="s">
        <v>86</v>
      </c>
      <c r="I1635" t="s">
        <v>16</v>
      </c>
      <c r="J1635" t="s">
        <v>16</v>
      </c>
      <c r="K1635" t="s">
        <v>562</v>
      </c>
      <c r="L1635" t="s">
        <v>86</v>
      </c>
      <c r="M1635" t="s">
        <v>88</v>
      </c>
      <c r="N1635" s="50">
        <v>99999999</v>
      </c>
      <c r="O1635" s="51">
        <v>2003692</v>
      </c>
      <c r="P1635" t="s">
        <v>4670</v>
      </c>
      <c r="Q1635" t="s">
        <v>95</v>
      </c>
      <c r="R1635" t="s">
        <v>95</v>
      </c>
      <c r="S1635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635" s="53">
        <f>DATE(Tabla_Datos[[#This Row],[tAnio]],Tabla_Datos[[#This Row],[tMes]],Tabla_Datos[[#This Row],[tDia]])</f>
        <v>40778</v>
      </c>
      <c r="U1635" s="53" t="str">
        <f>IF(Tabla_Datos[[#This Row],[cProvincia]]="LIMA","LIMA","PROVINCIA")</f>
        <v>LIMA</v>
      </c>
      <c r="V1635" s="53" t="str">
        <f>MID(Tabla_Datos[[#This Row],[pTelefono]],1,SEARCH("-",Tabla_Datos[[#This Row],[pTelefono]],1)-1)</f>
        <v>1</v>
      </c>
      <c r="W1635" s="53" t="str">
        <f>MID(Tabla_Datos[[#This Row],[pTelefono]],SEARCH("-",Tabla_Datos[[#This Row],[pTelefono]],1)+1,LEN(Tabla_Datos[[#This Row],[pTelefono]]))</f>
        <v>4760613</v>
      </c>
      <c r="X1635" s="53" t="str">
        <f>CONCATENATE(Tabla_Datos[[#This Row],[TipUrb]]," ",Tabla_Datos[[#This Row],[Calle]]," ",Tabla_Datos[[#This Row],[NumCalle]])</f>
        <v>- ALTHAUS, EMILIO 233</v>
      </c>
      <c r="Y1635" t="s">
        <v>92</v>
      </c>
      <c r="Z1635" t="s">
        <v>93</v>
      </c>
      <c r="AA1635" t="s">
        <v>94</v>
      </c>
      <c r="AB1635" t="s">
        <v>95</v>
      </c>
      <c r="AC1635" t="s">
        <v>95</v>
      </c>
      <c r="AD1635" t="s">
        <v>109</v>
      </c>
      <c r="AE1635" t="s">
        <v>95</v>
      </c>
      <c r="AH1635">
        <v>20501929621</v>
      </c>
      <c r="AI1635">
        <v>26</v>
      </c>
      <c r="AJ1635">
        <v>26</v>
      </c>
      <c r="AK1635" t="s">
        <v>4671</v>
      </c>
      <c r="AL1635">
        <v>233</v>
      </c>
    </row>
    <row r="1636" spans="1:38">
      <c r="A1636">
        <v>3294309</v>
      </c>
      <c r="B1636" t="s">
        <v>5447</v>
      </c>
      <c r="C1636" t="s">
        <v>18</v>
      </c>
      <c r="D1636" t="s">
        <v>1061</v>
      </c>
      <c r="E1636">
        <v>2011</v>
      </c>
      <c r="F1636">
        <v>8</v>
      </c>
      <c r="G1636">
        <v>23</v>
      </c>
      <c r="H1636" t="s">
        <v>86</v>
      </c>
      <c r="I1636" t="s">
        <v>16</v>
      </c>
      <c r="J1636" t="s">
        <v>16</v>
      </c>
      <c r="K1636" t="s">
        <v>386</v>
      </c>
      <c r="L1636" t="s">
        <v>86</v>
      </c>
      <c r="M1636" t="s">
        <v>88</v>
      </c>
      <c r="N1636" s="50">
        <v>99999999</v>
      </c>
      <c r="O1636" s="51">
        <v>1903939</v>
      </c>
      <c r="P1636" t="s">
        <v>5448</v>
      </c>
      <c r="Q1636" t="s">
        <v>95</v>
      </c>
      <c r="R1636" t="s">
        <v>95</v>
      </c>
      <c r="S1636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636" s="53">
        <f>DATE(Tabla_Datos[[#This Row],[tAnio]],Tabla_Datos[[#This Row],[tMes]],Tabla_Datos[[#This Row],[tDia]])</f>
        <v>40778</v>
      </c>
      <c r="U1636" s="53" t="str">
        <f>IF(Tabla_Datos[[#This Row],[cProvincia]]="LIMA","LIMA","PROVINCIA")</f>
        <v>LIMA</v>
      </c>
      <c r="V1636" s="53" t="str">
        <f>MID(Tabla_Datos[[#This Row],[pTelefono]],1,SEARCH("-",Tabla_Datos[[#This Row],[pTelefono]],1)-1)</f>
        <v>1</v>
      </c>
      <c r="W1636" s="53" t="str">
        <f>MID(Tabla_Datos[[#This Row],[pTelefono]],SEARCH("-",Tabla_Datos[[#This Row],[pTelefono]],1)+1,LEN(Tabla_Datos[[#This Row],[pTelefono]]))</f>
        <v>2070860</v>
      </c>
      <c r="X1636" s="53" t="str">
        <f>CONCATENATE(Tabla_Datos[[#This Row],[TipUrb]]," ",Tabla_Datos[[#This Row],[Calle]]," ",Tabla_Datos[[#This Row],[NumCalle]])</f>
        <v>- DEL EJERCITO 1147</v>
      </c>
      <c r="Y1636" t="s">
        <v>92</v>
      </c>
      <c r="Z1636" t="s">
        <v>93</v>
      </c>
      <c r="AA1636" t="s">
        <v>94</v>
      </c>
      <c r="AB1636" t="s">
        <v>95</v>
      </c>
      <c r="AC1636" t="s">
        <v>95</v>
      </c>
      <c r="AD1636" t="s">
        <v>109</v>
      </c>
      <c r="AE1636" t="s">
        <v>95</v>
      </c>
      <c r="AH1636">
        <v>20522351033</v>
      </c>
      <c r="AI1636">
        <v>26</v>
      </c>
      <c r="AJ1636">
        <v>26</v>
      </c>
      <c r="AK1636" t="s">
        <v>5449</v>
      </c>
      <c r="AL1636">
        <v>1147</v>
      </c>
    </row>
    <row r="1637" spans="1:38">
      <c r="A1637">
        <v>3294313</v>
      </c>
      <c r="B1637" t="s">
        <v>5447</v>
      </c>
      <c r="C1637" t="s">
        <v>18</v>
      </c>
      <c r="D1637" t="s">
        <v>1061</v>
      </c>
      <c r="E1637">
        <v>2011</v>
      </c>
      <c r="F1637">
        <v>8</v>
      </c>
      <c r="G1637">
        <v>23</v>
      </c>
      <c r="H1637" t="s">
        <v>86</v>
      </c>
      <c r="I1637" t="s">
        <v>16</v>
      </c>
      <c r="J1637" t="s">
        <v>16</v>
      </c>
      <c r="K1637" t="s">
        <v>386</v>
      </c>
      <c r="L1637" t="s">
        <v>86</v>
      </c>
      <c r="M1637" t="s">
        <v>88</v>
      </c>
      <c r="N1637" s="50">
        <v>99999999</v>
      </c>
      <c r="O1637" s="51">
        <v>1903939</v>
      </c>
      <c r="P1637" t="s">
        <v>5448</v>
      </c>
      <c r="Q1637" t="s">
        <v>95</v>
      </c>
      <c r="R1637" t="s">
        <v>95</v>
      </c>
      <c r="S1637" s="49" t="str">
        <f>CONCATENATE(Tabla_Datos[[#This Row],[Nombre_Cliente]]," ",Tabla_Datos[[#This Row],[ApellidoPaterno_Cliente]]," ",Tabla_Datos[[#This Row],[ApellidoMaterno_Cliente]])</f>
        <v xml:space="preserve">CHIRRYS INVERSIONES SAC    </v>
      </c>
      <c r="T1637" s="53">
        <f>DATE(Tabla_Datos[[#This Row],[tAnio]],Tabla_Datos[[#This Row],[tMes]],Tabla_Datos[[#This Row],[tDia]])</f>
        <v>40778</v>
      </c>
      <c r="U1637" s="53" t="str">
        <f>IF(Tabla_Datos[[#This Row],[cProvincia]]="LIMA","LIMA","PROVINCIA")</f>
        <v>LIMA</v>
      </c>
      <c r="V1637" s="53" t="str">
        <f>MID(Tabla_Datos[[#This Row],[pTelefono]],1,SEARCH("-",Tabla_Datos[[#This Row],[pTelefono]],1)-1)</f>
        <v>1</v>
      </c>
      <c r="W1637" s="53" t="str">
        <f>MID(Tabla_Datos[[#This Row],[pTelefono]],SEARCH("-",Tabla_Datos[[#This Row],[pTelefono]],1)+1,LEN(Tabla_Datos[[#This Row],[pTelefono]]))</f>
        <v>2070860</v>
      </c>
      <c r="X1637" s="53" t="str">
        <f>CONCATENATE(Tabla_Datos[[#This Row],[TipUrb]]," ",Tabla_Datos[[#This Row],[Calle]]," ",Tabla_Datos[[#This Row],[NumCalle]])</f>
        <v>- DEL EJERCITO 1147</v>
      </c>
      <c r="Y1637" t="s">
        <v>92</v>
      </c>
      <c r="Z1637" t="s">
        <v>93</v>
      </c>
      <c r="AA1637" t="s">
        <v>94</v>
      </c>
      <c r="AB1637" t="s">
        <v>95</v>
      </c>
      <c r="AC1637" t="s">
        <v>95</v>
      </c>
      <c r="AD1637" t="s">
        <v>109</v>
      </c>
      <c r="AE1637" t="s">
        <v>95</v>
      </c>
      <c r="AH1637">
        <v>20522351033</v>
      </c>
      <c r="AI1637">
        <v>26</v>
      </c>
      <c r="AJ1637">
        <v>26</v>
      </c>
      <c r="AK1637" t="s">
        <v>5449</v>
      </c>
      <c r="AL1637">
        <v>1147</v>
      </c>
    </row>
    <row r="1638" spans="1:38">
      <c r="A1638">
        <v>3293739</v>
      </c>
      <c r="B1638" t="s">
        <v>4669</v>
      </c>
      <c r="C1638" t="s">
        <v>18</v>
      </c>
      <c r="D1638" t="s">
        <v>1061</v>
      </c>
      <c r="E1638">
        <v>2011</v>
      </c>
      <c r="F1638">
        <v>8</v>
      </c>
      <c r="G1638">
        <v>23</v>
      </c>
      <c r="H1638" t="s">
        <v>86</v>
      </c>
      <c r="I1638" t="s">
        <v>16</v>
      </c>
      <c r="J1638" t="s">
        <v>16</v>
      </c>
      <c r="K1638" t="s">
        <v>562</v>
      </c>
      <c r="L1638" t="s">
        <v>86</v>
      </c>
      <c r="M1638" t="s">
        <v>88</v>
      </c>
      <c r="N1638" s="50">
        <v>99999999</v>
      </c>
      <c r="O1638" s="51">
        <v>2003692</v>
      </c>
      <c r="P1638" t="s">
        <v>4670</v>
      </c>
      <c r="Q1638" t="s">
        <v>95</v>
      </c>
      <c r="R1638" t="s">
        <v>95</v>
      </c>
      <c r="S1638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638" s="53">
        <f>DATE(Tabla_Datos[[#This Row],[tAnio]],Tabla_Datos[[#This Row],[tMes]],Tabla_Datos[[#This Row],[tDia]])</f>
        <v>40778</v>
      </c>
      <c r="U1638" s="53" t="str">
        <f>IF(Tabla_Datos[[#This Row],[cProvincia]]="LIMA","LIMA","PROVINCIA")</f>
        <v>LIMA</v>
      </c>
      <c r="V1638" s="53" t="str">
        <f>MID(Tabla_Datos[[#This Row],[pTelefono]],1,SEARCH("-",Tabla_Datos[[#This Row],[pTelefono]],1)-1)</f>
        <v>1</v>
      </c>
      <c r="W1638" s="53" t="str">
        <f>MID(Tabla_Datos[[#This Row],[pTelefono]],SEARCH("-",Tabla_Datos[[#This Row],[pTelefono]],1)+1,LEN(Tabla_Datos[[#This Row],[pTelefono]]))</f>
        <v>4760613</v>
      </c>
      <c r="X1638" s="53" t="str">
        <f>CONCATENATE(Tabla_Datos[[#This Row],[TipUrb]]," ",Tabla_Datos[[#This Row],[Calle]]," ",Tabla_Datos[[#This Row],[NumCalle]])</f>
        <v>- ALTHAUS, EMILIO 233</v>
      </c>
      <c r="Y1638" t="s">
        <v>92</v>
      </c>
      <c r="Z1638" t="s">
        <v>93</v>
      </c>
      <c r="AA1638" t="s">
        <v>94</v>
      </c>
      <c r="AB1638" t="s">
        <v>95</v>
      </c>
      <c r="AC1638" t="s">
        <v>95</v>
      </c>
      <c r="AD1638" t="s">
        <v>109</v>
      </c>
      <c r="AE1638" t="s">
        <v>95</v>
      </c>
      <c r="AH1638">
        <v>20501929621</v>
      </c>
      <c r="AI1638">
        <v>26</v>
      </c>
      <c r="AJ1638">
        <v>26</v>
      </c>
      <c r="AK1638" t="s">
        <v>4671</v>
      </c>
      <c r="AL1638">
        <v>233</v>
      </c>
    </row>
    <row r="1639" spans="1:38">
      <c r="A1639">
        <v>3293748</v>
      </c>
      <c r="B1639" t="s">
        <v>4669</v>
      </c>
      <c r="C1639" t="s">
        <v>18</v>
      </c>
      <c r="D1639" t="s">
        <v>1061</v>
      </c>
      <c r="E1639">
        <v>2011</v>
      </c>
      <c r="F1639">
        <v>8</v>
      </c>
      <c r="G1639">
        <v>23</v>
      </c>
      <c r="H1639" t="s">
        <v>86</v>
      </c>
      <c r="I1639" t="s">
        <v>16</v>
      </c>
      <c r="J1639" t="s">
        <v>16</v>
      </c>
      <c r="K1639" t="s">
        <v>562</v>
      </c>
      <c r="L1639" t="s">
        <v>86</v>
      </c>
      <c r="M1639" t="s">
        <v>88</v>
      </c>
      <c r="N1639" s="50">
        <v>99999999</v>
      </c>
      <c r="O1639" s="51">
        <v>2003692</v>
      </c>
      <c r="P1639" t="s">
        <v>4670</v>
      </c>
      <c r="Q1639" t="s">
        <v>95</v>
      </c>
      <c r="R1639" t="s">
        <v>95</v>
      </c>
      <c r="S1639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639" s="53">
        <f>DATE(Tabla_Datos[[#This Row],[tAnio]],Tabla_Datos[[#This Row],[tMes]],Tabla_Datos[[#This Row],[tDia]])</f>
        <v>40778</v>
      </c>
      <c r="U1639" s="53" t="str">
        <f>IF(Tabla_Datos[[#This Row],[cProvincia]]="LIMA","LIMA","PROVINCIA")</f>
        <v>LIMA</v>
      </c>
      <c r="V1639" s="53" t="str">
        <f>MID(Tabla_Datos[[#This Row],[pTelefono]],1,SEARCH("-",Tabla_Datos[[#This Row],[pTelefono]],1)-1)</f>
        <v>1</v>
      </c>
      <c r="W1639" s="53" t="str">
        <f>MID(Tabla_Datos[[#This Row],[pTelefono]],SEARCH("-",Tabla_Datos[[#This Row],[pTelefono]],1)+1,LEN(Tabla_Datos[[#This Row],[pTelefono]]))</f>
        <v>4760613</v>
      </c>
      <c r="X1639" s="53" t="str">
        <f>CONCATENATE(Tabla_Datos[[#This Row],[TipUrb]]," ",Tabla_Datos[[#This Row],[Calle]]," ",Tabla_Datos[[#This Row],[NumCalle]])</f>
        <v>- ALTHAUS, EMILIO 233</v>
      </c>
      <c r="Y1639" t="s">
        <v>92</v>
      </c>
      <c r="Z1639" t="s">
        <v>93</v>
      </c>
      <c r="AA1639" t="s">
        <v>94</v>
      </c>
      <c r="AB1639" t="s">
        <v>95</v>
      </c>
      <c r="AC1639" t="s">
        <v>95</v>
      </c>
      <c r="AD1639" t="s">
        <v>109</v>
      </c>
      <c r="AE1639" t="s">
        <v>95</v>
      </c>
      <c r="AH1639">
        <v>20501929621</v>
      </c>
      <c r="AI1639">
        <v>26</v>
      </c>
      <c r="AJ1639">
        <v>26</v>
      </c>
      <c r="AK1639" t="s">
        <v>4671</v>
      </c>
      <c r="AL1639">
        <v>233</v>
      </c>
    </row>
    <row r="1640" spans="1:38">
      <c r="A1640">
        <v>3293735</v>
      </c>
      <c r="B1640" t="s">
        <v>4669</v>
      </c>
      <c r="C1640" t="s">
        <v>18</v>
      </c>
      <c r="D1640" t="s">
        <v>1061</v>
      </c>
      <c r="E1640">
        <v>2011</v>
      </c>
      <c r="F1640">
        <v>8</v>
      </c>
      <c r="G1640">
        <v>23</v>
      </c>
      <c r="H1640" t="s">
        <v>86</v>
      </c>
      <c r="I1640" t="s">
        <v>16</v>
      </c>
      <c r="J1640" t="s">
        <v>16</v>
      </c>
      <c r="K1640" t="s">
        <v>562</v>
      </c>
      <c r="L1640" t="s">
        <v>86</v>
      </c>
      <c r="M1640" t="s">
        <v>88</v>
      </c>
      <c r="N1640" s="50">
        <v>99999999</v>
      </c>
      <c r="O1640" s="51">
        <v>2003692</v>
      </c>
      <c r="P1640" t="s">
        <v>4670</v>
      </c>
      <c r="Q1640" t="s">
        <v>95</v>
      </c>
      <c r="R1640" t="s">
        <v>95</v>
      </c>
      <c r="S1640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640" s="53">
        <f>DATE(Tabla_Datos[[#This Row],[tAnio]],Tabla_Datos[[#This Row],[tMes]],Tabla_Datos[[#This Row],[tDia]])</f>
        <v>40778</v>
      </c>
      <c r="U1640" s="53" t="str">
        <f>IF(Tabla_Datos[[#This Row],[cProvincia]]="LIMA","LIMA","PROVINCIA")</f>
        <v>LIMA</v>
      </c>
      <c r="V1640" s="53" t="str">
        <f>MID(Tabla_Datos[[#This Row],[pTelefono]],1,SEARCH("-",Tabla_Datos[[#This Row],[pTelefono]],1)-1)</f>
        <v>1</v>
      </c>
      <c r="W1640" s="53" t="str">
        <f>MID(Tabla_Datos[[#This Row],[pTelefono]],SEARCH("-",Tabla_Datos[[#This Row],[pTelefono]],1)+1,LEN(Tabla_Datos[[#This Row],[pTelefono]]))</f>
        <v>4760613</v>
      </c>
      <c r="X1640" s="53" t="str">
        <f>CONCATENATE(Tabla_Datos[[#This Row],[TipUrb]]," ",Tabla_Datos[[#This Row],[Calle]]," ",Tabla_Datos[[#This Row],[NumCalle]])</f>
        <v>- ALTHAUS, EMILIO 233</v>
      </c>
      <c r="Y1640" t="s">
        <v>92</v>
      </c>
      <c r="Z1640" t="s">
        <v>93</v>
      </c>
      <c r="AA1640" t="s">
        <v>94</v>
      </c>
      <c r="AB1640" t="s">
        <v>95</v>
      </c>
      <c r="AC1640" t="s">
        <v>95</v>
      </c>
      <c r="AD1640" t="s">
        <v>109</v>
      </c>
      <c r="AE1640" t="s">
        <v>95</v>
      </c>
      <c r="AH1640">
        <v>20501929621</v>
      </c>
      <c r="AI1640">
        <v>26</v>
      </c>
      <c r="AJ1640">
        <v>26</v>
      </c>
      <c r="AK1640" t="s">
        <v>4671</v>
      </c>
      <c r="AL1640">
        <v>233</v>
      </c>
    </row>
    <row r="1641" spans="1:38">
      <c r="A1641">
        <v>3293737</v>
      </c>
      <c r="B1641" t="s">
        <v>4669</v>
      </c>
      <c r="C1641" t="s">
        <v>18</v>
      </c>
      <c r="D1641" t="s">
        <v>1061</v>
      </c>
      <c r="E1641">
        <v>2011</v>
      </c>
      <c r="F1641">
        <v>8</v>
      </c>
      <c r="G1641">
        <v>23</v>
      </c>
      <c r="H1641" t="s">
        <v>86</v>
      </c>
      <c r="I1641" t="s">
        <v>16</v>
      </c>
      <c r="J1641" t="s">
        <v>16</v>
      </c>
      <c r="K1641" t="s">
        <v>562</v>
      </c>
      <c r="L1641" t="s">
        <v>86</v>
      </c>
      <c r="M1641" t="s">
        <v>88</v>
      </c>
      <c r="N1641" s="50">
        <v>99999999</v>
      </c>
      <c r="O1641" s="51">
        <v>2003692</v>
      </c>
      <c r="P1641" t="s">
        <v>4670</v>
      </c>
      <c r="Q1641" t="s">
        <v>95</v>
      </c>
      <c r="R1641" t="s">
        <v>95</v>
      </c>
      <c r="S1641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641" s="53">
        <f>DATE(Tabla_Datos[[#This Row],[tAnio]],Tabla_Datos[[#This Row],[tMes]],Tabla_Datos[[#This Row],[tDia]])</f>
        <v>40778</v>
      </c>
      <c r="U1641" s="53" t="str">
        <f>IF(Tabla_Datos[[#This Row],[cProvincia]]="LIMA","LIMA","PROVINCIA")</f>
        <v>LIMA</v>
      </c>
      <c r="V1641" s="53" t="str">
        <f>MID(Tabla_Datos[[#This Row],[pTelefono]],1,SEARCH("-",Tabla_Datos[[#This Row],[pTelefono]],1)-1)</f>
        <v>1</v>
      </c>
      <c r="W1641" s="53" t="str">
        <f>MID(Tabla_Datos[[#This Row],[pTelefono]],SEARCH("-",Tabla_Datos[[#This Row],[pTelefono]],1)+1,LEN(Tabla_Datos[[#This Row],[pTelefono]]))</f>
        <v>4760613</v>
      </c>
      <c r="X1641" s="53" t="str">
        <f>CONCATENATE(Tabla_Datos[[#This Row],[TipUrb]]," ",Tabla_Datos[[#This Row],[Calle]]," ",Tabla_Datos[[#This Row],[NumCalle]])</f>
        <v>- ALTHAUS, EMILIO 233</v>
      </c>
      <c r="Y1641" t="s">
        <v>92</v>
      </c>
      <c r="Z1641" t="s">
        <v>93</v>
      </c>
      <c r="AA1641" t="s">
        <v>94</v>
      </c>
      <c r="AB1641" t="s">
        <v>95</v>
      </c>
      <c r="AC1641" t="s">
        <v>95</v>
      </c>
      <c r="AD1641" t="s">
        <v>109</v>
      </c>
      <c r="AE1641" t="s">
        <v>95</v>
      </c>
      <c r="AH1641">
        <v>20501929621</v>
      </c>
      <c r="AI1641">
        <v>26</v>
      </c>
      <c r="AJ1641">
        <v>26</v>
      </c>
      <c r="AK1641" t="s">
        <v>4671</v>
      </c>
      <c r="AL1641">
        <v>233</v>
      </c>
    </row>
    <row r="1642" spans="1:38">
      <c r="A1642">
        <v>3293743</v>
      </c>
      <c r="B1642" t="s">
        <v>4669</v>
      </c>
      <c r="C1642" t="s">
        <v>18</v>
      </c>
      <c r="D1642" t="s">
        <v>1061</v>
      </c>
      <c r="E1642">
        <v>2011</v>
      </c>
      <c r="F1642">
        <v>8</v>
      </c>
      <c r="G1642">
        <v>23</v>
      </c>
      <c r="H1642" t="s">
        <v>86</v>
      </c>
      <c r="I1642" t="s">
        <v>16</v>
      </c>
      <c r="J1642" t="s">
        <v>16</v>
      </c>
      <c r="K1642" t="s">
        <v>562</v>
      </c>
      <c r="L1642" t="s">
        <v>86</v>
      </c>
      <c r="M1642" t="s">
        <v>88</v>
      </c>
      <c r="N1642" s="50">
        <v>99999999</v>
      </c>
      <c r="O1642" s="51">
        <v>2003692</v>
      </c>
      <c r="P1642" t="s">
        <v>4670</v>
      </c>
      <c r="Q1642" t="s">
        <v>95</v>
      </c>
      <c r="R1642" t="s">
        <v>95</v>
      </c>
      <c r="S1642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642" s="53">
        <f>DATE(Tabla_Datos[[#This Row],[tAnio]],Tabla_Datos[[#This Row],[tMes]],Tabla_Datos[[#This Row],[tDia]])</f>
        <v>40778</v>
      </c>
      <c r="U1642" s="53" t="str">
        <f>IF(Tabla_Datos[[#This Row],[cProvincia]]="LIMA","LIMA","PROVINCIA")</f>
        <v>LIMA</v>
      </c>
      <c r="V1642" s="53" t="str">
        <f>MID(Tabla_Datos[[#This Row],[pTelefono]],1,SEARCH("-",Tabla_Datos[[#This Row],[pTelefono]],1)-1)</f>
        <v>1</v>
      </c>
      <c r="W1642" s="53" t="str">
        <f>MID(Tabla_Datos[[#This Row],[pTelefono]],SEARCH("-",Tabla_Datos[[#This Row],[pTelefono]],1)+1,LEN(Tabla_Datos[[#This Row],[pTelefono]]))</f>
        <v>4760613</v>
      </c>
      <c r="X1642" s="53" t="str">
        <f>CONCATENATE(Tabla_Datos[[#This Row],[TipUrb]]," ",Tabla_Datos[[#This Row],[Calle]]," ",Tabla_Datos[[#This Row],[NumCalle]])</f>
        <v>- ALTHAUS, EMILIO 233</v>
      </c>
      <c r="Y1642" t="s">
        <v>92</v>
      </c>
      <c r="Z1642" t="s">
        <v>93</v>
      </c>
      <c r="AA1642" t="s">
        <v>94</v>
      </c>
      <c r="AB1642" t="s">
        <v>95</v>
      </c>
      <c r="AC1642" t="s">
        <v>95</v>
      </c>
      <c r="AD1642" t="s">
        <v>109</v>
      </c>
      <c r="AE1642" t="s">
        <v>95</v>
      </c>
      <c r="AH1642">
        <v>20501929621</v>
      </c>
      <c r="AI1642">
        <v>26</v>
      </c>
      <c r="AJ1642">
        <v>26</v>
      </c>
      <c r="AK1642" t="s">
        <v>4671</v>
      </c>
      <c r="AL1642">
        <v>233</v>
      </c>
    </row>
    <row r="1643" spans="1:38">
      <c r="A1643">
        <v>3293746</v>
      </c>
      <c r="B1643" t="s">
        <v>4669</v>
      </c>
      <c r="C1643" t="s">
        <v>18</v>
      </c>
      <c r="D1643" t="s">
        <v>1061</v>
      </c>
      <c r="E1643">
        <v>2011</v>
      </c>
      <c r="F1643">
        <v>8</v>
      </c>
      <c r="G1643">
        <v>23</v>
      </c>
      <c r="H1643" t="s">
        <v>86</v>
      </c>
      <c r="I1643" t="s">
        <v>16</v>
      </c>
      <c r="J1643" t="s">
        <v>16</v>
      </c>
      <c r="K1643" t="s">
        <v>562</v>
      </c>
      <c r="L1643" t="s">
        <v>86</v>
      </c>
      <c r="M1643" t="s">
        <v>88</v>
      </c>
      <c r="N1643" s="50">
        <v>99999999</v>
      </c>
      <c r="O1643" s="51">
        <v>2003692</v>
      </c>
      <c r="P1643" t="s">
        <v>4670</v>
      </c>
      <c r="Q1643" t="s">
        <v>95</v>
      </c>
      <c r="R1643" t="s">
        <v>95</v>
      </c>
      <c r="S1643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643" s="53">
        <f>DATE(Tabla_Datos[[#This Row],[tAnio]],Tabla_Datos[[#This Row],[tMes]],Tabla_Datos[[#This Row],[tDia]])</f>
        <v>40778</v>
      </c>
      <c r="U1643" s="53" t="str">
        <f>IF(Tabla_Datos[[#This Row],[cProvincia]]="LIMA","LIMA","PROVINCIA")</f>
        <v>LIMA</v>
      </c>
      <c r="V1643" s="53" t="str">
        <f>MID(Tabla_Datos[[#This Row],[pTelefono]],1,SEARCH("-",Tabla_Datos[[#This Row],[pTelefono]],1)-1)</f>
        <v>1</v>
      </c>
      <c r="W1643" s="53" t="str">
        <f>MID(Tabla_Datos[[#This Row],[pTelefono]],SEARCH("-",Tabla_Datos[[#This Row],[pTelefono]],1)+1,LEN(Tabla_Datos[[#This Row],[pTelefono]]))</f>
        <v>4760613</v>
      </c>
      <c r="X1643" s="53" t="str">
        <f>CONCATENATE(Tabla_Datos[[#This Row],[TipUrb]]," ",Tabla_Datos[[#This Row],[Calle]]," ",Tabla_Datos[[#This Row],[NumCalle]])</f>
        <v>- ALTHAUS, EMILIO 233</v>
      </c>
      <c r="Y1643" t="s">
        <v>92</v>
      </c>
      <c r="Z1643" t="s">
        <v>93</v>
      </c>
      <c r="AA1643" t="s">
        <v>94</v>
      </c>
      <c r="AB1643" t="s">
        <v>95</v>
      </c>
      <c r="AC1643" t="s">
        <v>95</v>
      </c>
      <c r="AD1643" t="s">
        <v>109</v>
      </c>
      <c r="AE1643" t="s">
        <v>95</v>
      </c>
      <c r="AH1643">
        <v>20501929621</v>
      </c>
      <c r="AI1643">
        <v>26</v>
      </c>
      <c r="AJ1643">
        <v>26</v>
      </c>
      <c r="AK1643" t="s">
        <v>4671</v>
      </c>
      <c r="AL1643">
        <v>233</v>
      </c>
    </row>
    <row r="1644" spans="1:38">
      <c r="A1644">
        <v>3293750</v>
      </c>
      <c r="B1644" t="s">
        <v>4669</v>
      </c>
      <c r="C1644" t="s">
        <v>18</v>
      </c>
      <c r="D1644" t="s">
        <v>1061</v>
      </c>
      <c r="E1644">
        <v>2011</v>
      </c>
      <c r="F1644">
        <v>8</v>
      </c>
      <c r="G1644">
        <v>23</v>
      </c>
      <c r="H1644" t="s">
        <v>86</v>
      </c>
      <c r="I1644" t="s">
        <v>16</v>
      </c>
      <c r="J1644" t="s">
        <v>16</v>
      </c>
      <c r="K1644" t="s">
        <v>562</v>
      </c>
      <c r="L1644" t="s">
        <v>86</v>
      </c>
      <c r="M1644" t="s">
        <v>88</v>
      </c>
      <c r="N1644" s="50">
        <v>99999999</v>
      </c>
      <c r="O1644" s="51">
        <v>2003692</v>
      </c>
      <c r="P1644" t="s">
        <v>4670</v>
      </c>
      <c r="Q1644" t="s">
        <v>95</v>
      </c>
      <c r="R1644" t="s">
        <v>95</v>
      </c>
      <c r="S1644" s="49" t="str">
        <f>CONCATENATE(Tabla_Datos[[#This Row],[Nombre_Cliente]]," ",Tabla_Datos[[#This Row],[ApellidoPaterno_Cliente]]," ",Tabla_Datos[[#This Row],[ApellidoMaterno_Cliente]])</f>
        <v xml:space="preserve">INVERSIONES ARISTO EIRL    </v>
      </c>
      <c r="T1644" s="53">
        <f>DATE(Tabla_Datos[[#This Row],[tAnio]],Tabla_Datos[[#This Row],[tMes]],Tabla_Datos[[#This Row],[tDia]])</f>
        <v>40778</v>
      </c>
      <c r="U1644" s="53" t="str">
        <f>IF(Tabla_Datos[[#This Row],[cProvincia]]="LIMA","LIMA","PROVINCIA")</f>
        <v>LIMA</v>
      </c>
      <c r="V1644" s="53" t="str">
        <f>MID(Tabla_Datos[[#This Row],[pTelefono]],1,SEARCH("-",Tabla_Datos[[#This Row],[pTelefono]],1)-1)</f>
        <v>1</v>
      </c>
      <c r="W1644" s="53" t="str">
        <f>MID(Tabla_Datos[[#This Row],[pTelefono]],SEARCH("-",Tabla_Datos[[#This Row],[pTelefono]],1)+1,LEN(Tabla_Datos[[#This Row],[pTelefono]]))</f>
        <v>4760613</v>
      </c>
      <c r="X1644" s="53" t="str">
        <f>CONCATENATE(Tabla_Datos[[#This Row],[TipUrb]]," ",Tabla_Datos[[#This Row],[Calle]]," ",Tabla_Datos[[#This Row],[NumCalle]])</f>
        <v>- ALTHAUS, EMILIO 233</v>
      </c>
      <c r="Y1644" t="s">
        <v>92</v>
      </c>
      <c r="Z1644" t="s">
        <v>93</v>
      </c>
      <c r="AA1644" t="s">
        <v>94</v>
      </c>
      <c r="AB1644" t="s">
        <v>95</v>
      </c>
      <c r="AC1644" t="s">
        <v>95</v>
      </c>
      <c r="AD1644" t="s">
        <v>109</v>
      </c>
      <c r="AE1644" t="s">
        <v>95</v>
      </c>
      <c r="AH1644">
        <v>20501929621</v>
      </c>
      <c r="AI1644">
        <v>26</v>
      </c>
      <c r="AJ1644">
        <v>26</v>
      </c>
      <c r="AK1644" t="s">
        <v>4671</v>
      </c>
      <c r="AL1644">
        <v>233</v>
      </c>
    </row>
    <row r="1645" spans="1:38">
      <c r="A1645">
        <v>3288853</v>
      </c>
      <c r="B1645" t="s">
        <v>6154</v>
      </c>
      <c r="C1645" t="s">
        <v>20</v>
      </c>
      <c r="D1645" t="s">
        <v>85</v>
      </c>
      <c r="E1645">
        <v>2011</v>
      </c>
      <c r="F1645">
        <v>8</v>
      </c>
      <c r="G1645">
        <v>23</v>
      </c>
      <c r="H1645" t="s">
        <v>86</v>
      </c>
      <c r="I1645" t="s">
        <v>16</v>
      </c>
      <c r="J1645" t="s">
        <v>16</v>
      </c>
      <c r="K1645" t="s">
        <v>171</v>
      </c>
      <c r="L1645" t="s">
        <v>86</v>
      </c>
      <c r="M1645" t="s">
        <v>88</v>
      </c>
      <c r="N1645" s="50">
        <v>8816584</v>
      </c>
      <c r="O1645" s="51">
        <v>2158054</v>
      </c>
      <c r="P1645" t="s">
        <v>6155</v>
      </c>
      <c r="Q1645" t="s">
        <v>542</v>
      </c>
      <c r="R1645" t="s">
        <v>6156</v>
      </c>
      <c r="S1645" s="49" t="str">
        <f>CONCATENATE(Tabla_Datos[[#This Row],[Nombre_Cliente]]," ",Tabla_Datos[[#This Row],[ApellidoPaterno_Cliente]]," ",Tabla_Datos[[#This Row],[ApellidoMaterno_Cliente]])</f>
        <v xml:space="preserve">MAGDA CARMEN  RAMIREZ TINEO </v>
      </c>
      <c r="T1645" s="53">
        <f>DATE(Tabla_Datos[[#This Row],[tAnio]],Tabla_Datos[[#This Row],[tMes]],Tabla_Datos[[#This Row],[tDia]])</f>
        <v>40778</v>
      </c>
      <c r="U1645" s="53" t="str">
        <f>IF(Tabla_Datos[[#This Row],[cProvincia]]="LIMA","LIMA","PROVINCIA")</f>
        <v>LIMA</v>
      </c>
      <c r="V1645" s="53" t="str">
        <f>MID(Tabla_Datos[[#This Row],[pTelefono]],1,SEARCH("-",Tabla_Datos[[#This Row],[pTelefono]],1)-1)</f>
        <v>1</v>
      </c>
      <c r="W1645" s="53" t="str">
        <f>MID(Tabla_Datos[[#This Row],[pTelefono]],SEARCH("-",Tabla_Datos[[#This Row],[pTelefono]],1)+1,LEN(Tabla_Datos[[#This Row],[pTelefono]]))</f>
        <v>4469231</v>
      </c>
      <c r="X1645" s="53" t="str">
        <f>CONCATENATE(Tabla_Datos[[#This Row],[TipUrb]]," ",Tabla_Datos[[#This Row],[Calle]]," ",Tabla_Datos[[#This Row],[NumCalle]])</f>
        <v xml:space="preserve">  GONZALES PRADA MANUEL 1012</v>
      </c>
      <c r="Y1645" t="s">
        <v>92</v>
      </c>
      <c r="Z1645" t="s">
        <v>122</v>
      </c>
      <c r="AA1645" t="s">
        <v>123</v>
      </c>
      <c r="AB1645" t="s">
        <v>95</v>
      </c>
      <c r="AC1645" t="s">
        <v>95</v>
      </c>
      <c r="AD1645" t="s">
        <v>95</v>
      </c>
      <c r="AE1645" t="s">
        <v>95</v>
      </c>
      <c r="AF1645" t="s">
        <v>95</v>
      </c>
      <c r="AG1645" s="51">
        <v>8881480</v>
      </c>
      <c r="AI1645">
        <v>1</v>
      </c>
      <c r="AJ1645">
        <v>1</v>
      </c>
      <c r="AK1645" t="s">
        <v>6157</v>
      </c>
      <c r="AL1645">
        <v>1012</v>
      </c>
    </row>
    <row r="1646" spans="1:38">
      <c r="A1646">
        <v>3287551</v>
      </c>
      <c r="B1646" t="s">
        <v>6158</v>
      </c>
      <c r="C1646" t="s">
        <v>18</v>
      </c>
      <c r="D1646" t="s">
        <v>85</v>
      </c>
      <c r="E1646">
        <v>2011</v>
      </c>
      <c r="F1646">
        <v>8</v>
      </c>
      <c r="G1646">
        <v>23</v>
      </c>
      <c r="H1646" t="s">
        <v>86</v>
      </c>
      <c r="I1646" t="s">
        <v>16</v>
      </c>
      <c r="J1646" t="s">
        <v>16</v>
      </c>
      <c r="K1646" t="s">
        <v>126</v>
      </c>
      <c r="L1646" t="s">
        <v>86</v>
      </c>
      <c r="M1646" t="s">
        <v>88</v>
      </c>
      <c r="N1646" s="50">
        <v>99999999</v>
      </c>
      <c r="O1646" s="51">
        <v>2180380</v>
      </c>
      <c r="P1646" t="s">
        <v>6159</v>
      </c>
      <c r="Q1646" t="s">
        <v>441</v>
      </c>
      <c r="R1646" t="s">
        <v>6160</v>
      </c>
      <c r="S1646" s="49" t="str">
        <f>CONCATENATE(Tabla_Datos[[#This Row],[Nombre_Cliente]]," ",Tabla_Datos[[#This Row],[ApellidoPaterno_Cliente]]," ",Tabla_Datos[[#This Row],[ApellidoMaterno_Cliente]])</f>
        <v>ERICK JHONATAN CAMPOS SAPEN</v>
      </c>
      <c r="T1646" s="53">
        <f>DATE(Tabla_Datos[[#This Row],[tAnio]],Tabla_Datos[[#This Row],[tMes]],Tabla_Datos[[#This Row],[tDia]])</f>
        <v>40778</v>
      </c>
      <c r="U1646" s="53" t="str">
        <f>IF(Tabla_Datos[[#This Row],[cProvincia]]="LIMA","LIMA","PROVINCIA")</f>
        <v>LIMA</v>
      </c>
      <c r="V1646" s="53" t="str">
        <f>MID(Tabla_Datos[[#This Row],[pTelefono]],1,SEARCH("-",Tabla_Datos[[#This Row],[pTelefono]],1)-1)</f>
        <v>1</v>
      </c>
      <c r="W1646" s="53" t="str">
        <f>MID(Tabla_Datos[[#This Row],[pTelefono]],SEARCH("-",Tabla_Datos[[#This Row],[pTelefono]],1)+1,LEN(Tabla_Datos[[#This Row],[pTelefono]]))</f>
        <v>988668201</v>
      </c>
      <c r="X1646" s="53" t="str">
        <f>CONCATENATE(Tabla_Datos[[#This Row],[TipUrb]]," ",Tabla_Datos[[#This Row],[Calle]]," ",Tabla_Datos[[#This Row],[NumCalle]])</f>
        <v>AH   0</v>
      </c>
      <c r="Y1646" t="s">
        <v>92</v>
      </c>
      <c r="Z1646" t="s">
        <v>138</v>
      </c>
      <c r="AA1646" t="s">
        <v>139</v>
      </c>
      <c r="AB1646" t="s">
        <v>95</v>
      </c>
      <c r="AC1646" t="s">
        <v>95</v>
      </c>
      <c r="AD1646" t="s">
        <v>96</v>
      </c>
      <c r="AE1646" t="s">
        <v>935</v>
      </c>
      <c r="AF1646">
        <v>3</v>
      </c>
      <c r="AG1646" s="51">
        <v>70013328</v>
      </c>
      <c r="AH1646" t="s">
        <v>95</v>
      </c>
      <c r="AI1646">
        <v>26</v>
      </c>
      <c r="AJ1646">
        <v>26</v>
      </c>
      <c r="AK1646" t="s">
        <v>95</v>
      </c>
      <c r="AL1646">
        <v>0</v>
      </c>
    </row>
    <row r="1647" spans="1:38">
      <c r="A1647">
        <v>3273755</v>
      </c>
      <c r="B1647" t="s">
        <v>6161</v>
      </c>
      <c r="C1647" t="s">
        <v>18</v>
      </c>
      <c r="D1647" t="s">
        <v>85</v>
      </c>
      <c r="E1647">
        <v>2011</v>
      </c>
      <c r="F1647">
        <v>8</v>
      </c>
      <c r="G1647">
        <v>23</v>
      </c>
      <c r="H1647" t="s">
        <v>86</v>
      </c>
      <c r="I1647" t="s">
        <v>241</v>
      </c>
      <c r="J1647" t="s">
        <v>242</v>
      </c>
      <c r="K1647" t="s">
        <v>1099</v>
      </c>
      <c r="L1647" t="s">
        <v>86</v>
      </c>
      <c r="M1647" t="s">
        <v>148</v>
      </c>
      <c r="N1647" s="50">
        <v>18009292</v>
      </c>
      <c r="O1647" s="51">
        <v>2237184</v>
      </c>
      <c r="P1647" t="s">
        <v>6162</v>
      </c>
      <c r="Q1647" t="s">
        <v>3010</v>
      </c>
      <c r="R1647" t="s">
        <v>6163</v>
      </c>
      <c r="S1647" s="49" t="str">
        <f>CONCATENATE(Tabla_Datos[[#This Row],[Nombre_Cliente]]," ",Tabla_Datos[[#This Row],[ApellidoPaterno_Cliente]]," ",Tabla_Datos[[#This Row],[ApellidoMaterno_Cliente]])</f>
        <v>SANTOS DALILA BRICEÑO BACILIO</v>
      </c>
      <c r="T1647" s="53">
        <f>DATE(Tabla_Datos[[#This Row],[tAnio]],Tabla_Datos[[#This Row],[tMes]],Tabla_Datos[[#This Row],[tDia]])</f>
        <v>40778</v>
      </c>
      <c r="U1647" s="53" t="str">
        <f>IF(Tabla_Datos[[#This Row],[cProvincia]]="LIMA","LIMA","PROVINCIA")</f>
        <v>PROVINCIA</v>
      </c>
      <c r="V1647" s="53" t="str">
        <f>MID(Tabla_Datos[[#This Row],[pTelefono]],1,SEARCH("-",Tabla_Datos[[#This Row],[pTelefono]],1)-1)</f>
        <v>44</v>
      </c>
      <c r="W1647" s="53" t="str">
        <f>MID(Tabla_Datos[[#This Row],[pTelefono]],SEARCH("-",Tabla_Datos[[#This Row],[pTelefono]],1)+1,LEN(Tabla_Datos[[#This Row],[pTelefono]]))</f>
        <v>985595739</v>
      </c>
      <c r="X1647" s="53" t="str">
        <f>CONCATENATE(Tabla_Datos[[#This Row],[TipUrb]]," ",Tabla_Datos[[#This Row],[Calle]]," ",Tabla_Datos[[#This Row],[NumCalle]])</f>
        <v>- LOS OLIVOS 392</v>
      </c>
      <c r="Y1647" t="s">
        <v>246</v>
      </c>
      <c r="Z1647" t="s">
        <v>107</v>
      </c>
      <c r="AA1647" t="s">
        <v>108</v>
      </c>
      <c r="AB1647" t="s">
        <v>95</v>
      </c>
      <c r="AC1647" t="s">
        <v>95</v>
      </c>
      <c r="AD1647" t="s">
        <v>109</v>
      </c>
      <c r="AE1647" t="s">
        <v>95</v>
      </c>
      <c r="AG1647" s="51">
        <v>40503416</v>
      </c>
      <c r="AI1647">
        <v>26</v>
      </c>
      <c r="AJ1647">
        <v>26</v>
      </c>
      <c r="AK1647" t="s">
        <v>444</v>
      </c>
      <c r="AL1647">
        <v>392</v>
      </c>
    </row>
    <row r="1648" spans="1:38">
      <c r="A1648">
        <v>3293684</v>
      </c>
      <c r="B1648" t="s">
        <v>6164</v>
      </c>
      <c r="C1648" t="s">
        <v>18</v>
      </c>
      <c r="D1648" t="s">
        <v>143</v>
      </c>
      <c r="E1648">
        <v>2011</v>
      </c>
      <c r="F1648">
        <v>8</v>
      </c>
      <c r="G1648">
        <v>23</v>
      </c>
      <c r="H1648" t="s">
        <v>86</v>
      </c>
      <c r="I1648" t="s">
        <v>241</v>
      </c>
      <c r="J1648" t="s">
        <v>242</v>
      </c>
      <c r="K1648" t="s">
        <v>937</v>
      </c>
      <c r="L1648" t="s">
        <v>86</v>
      </c>
      <c r="M1648" t="s">
        <v>88</v>
      </c>
      <c r="N1648" s="50">
        <v>42484600</v>
      </c>
      <c r="O1648" s="51">
        <v>2296801</v>
      </c>
      <c r="P1648" t="s">
        <v>6165</v>
      </c>
      <c r="Q1648" t="s">
        <v>6166</v>
      </c>
      <c r="R1648" t="s">
        <v>610</v>
      </c>
      <c r="S1648" s="49" t="str">
        <f>CONCATENATE(Tabla_Datos[[#This Row],[Nombre_Cliente]]," ",Tabla_Datos[[#This Row],[ApellidoPaterno_Cliente]]," ",Tabla_Datos[[#This Row],[ApellidoMaterno_Cliente]])</f>
        <v>JUAN CLEVER MEREGILDO MARTINEZ</v>
      </c>
      <c r="T1648" s="53">
        <f>DATE(Tabla_Datos[[#This Row],[tAnio]],Tabla_Datos[[#This Row],[tMes]],Tabla_Datos[[#This Row],[tDia]])</f>
        <v>40778</v>
      </c>
      <c r="U1648" s="53" t="str">
        <f>IF(Tabla_Datos[[#This Row],[cProvincia]]="LIMA","LIMA","PROVINCIA")</f>
        <v>PROVINCIA</v>
      </c>
      <c r="V1648" s="53" t="str">
        <f>MID(Tabla_Datos[[#This Row],[pTelefono]],1,SEARCH("-",Tabla_Datos[[#This Row],[pTelefono]],1)-1)</f>
        <v>44</v>
      </c>
      <c r="W1648" s="53" t="str">
        <f>MID(Tabla_Datos[[#This Row],[pTelefono]],SEARCH("-",Tabla_Datos[[#This Row],[pTelefono]],1)+1,LEN(Tabla_Datos[[#This Row],[pTelefono]]))</f>
        <v>44315113</v>
      </c>
      <c r="X1648" s="53" t="str">
        <f>CONCATENATE(Tabla_Datos[[#This Row],[TipUrb]]," ",Tabla_Datos[[#This Row],[Calle]]," ",Tabla_Datos[[#This Row],[NumCalle]])</f>
        <v>- WIRACOCHA 993</v>
      </c>
      <c r="Y1648" t="s">
        <v>246</v>
      </c>
      <c r="Z1648" t="s">
        <v>188</v>
      </c>
      <c r="AA1648" t="s">
        <v>189</v>
      </c>
      <c r="AB1648" t="s">
        <v>95</v>
      </c>
      <c r="AC1648" t="s">
        <v>95</v>
      </c>
      <c r="AD1648" t="s">
        <v>109</v>
      </c>
      <c r="AE1648" t="s">
        <v>95</v>
      </c>
      <c r="AF1648" t="s">
        <v>95</v>
      </c>
      <c r="AG1648" s="51">
        <v>18106167</v>
      </c>
      <c r="AH1648" t="s">
        <v>95</v>
      </c>
      <c r="AI1648">
        <v>1</v>
      </c>
      <c r="AJ1648">
        <v>1</v>
      </c>
      <c r="AK1648" t="s">
        <v>817</v>
      </c>
      <c r="AL1648">
        <v>993</v>
      </c>
    </row>
    <row r="1649" spans="1:38">
      <c r="A1649">
        <v>3290793</v>
      </c>
      <c r="B1649" t="s">
        <v>6167</v>
      </c>
      <c r="C1649" t="s">
        <v>20</v>
      </c>
      <c r="D1649" t="s">
        <v>143</v>
      </c>
      <c r="E1649">
        <v>2011</v>
      </c>
      <c r="F1649">
        <v>8</v>
      </c>
      <c r="G1649">
        <v>23</v>
      </c>
      <c r="H1649" t="s">
        <v>86</v>
      </c>
      <c r="I1649" t="s">
        <v>355</v>
      </c>
      <c r="J1649" t="s">
        <v>355</v>
      </c>
      <c r="K1649" t="s">
        <v>355</v>
      </c>
      <c r="L1649" t="s">
        <v>86</v>
      </c>
      <c r="M1649" t="s">
        <v>594</v>
      </c>
      <c r="N1649" s="50">
        <v>45819785</v>
      </c>
      <c r="O1649" s="51">
        <v>2301049</v>
      </c>
      <c r="P1649" t="s">
        <v>1271</v>
      </c>
      <c r="Q1649" t="s">
        <v>2200</v>
      </c>
      <c r="R1649" t="s">
        <v>6168</v>
      </c>
      <c r="S1649" s="49" t="str">
        <f>CONCATENATE(Tabla_Datos[[#This Row],[Nombre_Cliente]]," ",Tabla_Datos[[#This Row],[ApellidoPaterno_Cliente]]," ",Tabla_Datos[[#This Row],[ApellidoMaterno_Cliente]])</f>
        <v>ROSA SOTO CJUIRO</v>
      </c>
      <c r="T1649" s="53">
        <f>DATE(Tabla_Datos[[#This Row],[tAnio]],Tabla_Datos[[#This Row],[tMes]],Tabla_Datos[[#This Row],[tDia]])</f>
        <v>40778</v>
      </c>
      <c r="U1649" s="53" t="str">
        <f>IF(Tabla_Datos[[#This Row],[cProvincia]]="LIMA","LIMA","PROVINCIA")</f>
        <v>PROVINCIA</v>
      </c>
      <c r="V1649" s="53" t="str">
        <f>MID(Tabla_Datos[[#This Row],[pTelefono]],1,SEARCH("-",Tabla_Datos[[#This Row],[pTelefono]],1)-1)</f>
        <v>84</v>
      </c>
      <c r="W1649" s="53" t="str">
        <f>MID(Tabla_Datos[[#This Row],[pTelefono]],SEARCH("-",Tabla_Datos[[#This Row],[pTelefono]],1)+1,LEN(Tabla_Datos[[#This Row],[pTelefono]]))</f>
        <v>084261463</v>
      </c>
      <c r="X1649" s="53" t="str">
        <f>CONCATENATE(Tabla_Datos[[#This Row],[TipUrb]]," ",Tabla_Datos[[#This Row],[Calle]]," ",Tabla_Datos[[#This Row],[NumCalle]])</f>
        <v>AS . 0</v>
      </c>
      <c r="Y1649" t="s">
        <v>360</v>
      </c>
      <c r="Z1649" t="s">
        <v>152</v>
      </c>
      <c r="AA1649" t="s">
        <v>153</v>
      </c>
      <c r="AB1649" t="s">
        <v>95</v>
      </c>
      <c r="AC1649" t="s">
        <v>95</v>
      </c>
      <c r="AD1649" t="s">
        <v>215</v>
      </c>
      <c r="AE1649" t="s">
        <v>413</v>
      </c>
      <c r="AF1649">
        <v>4</v>
      </c>
      <c r="AG1649" s="51">
        <v>23974639</v>
      </c>
      <c r="AH1649" t="s">
        <v>95</v>
      </c>
      <c r="AI1649">
        <v>1</v>
      </c>
      <c r="AJ1649">
        <v>1</v>
      </c>
      <c r="AK1649" t="s">
        <v>221</v>
      </c>
      <c r="AL1649">
        <v>0</v>
      </c>
    </row>
    <row r="1650" spans="1:38">
      <c r="A1650">
        <v>3293207</v>
      </c>
      <c r="B1650" t="s">
        <v>6169</v>
      </c>
      <c r="C1650" t="s">
        <v>18</v>
      </c>
      <c r="D1650" t="s">
        <v>156</v>
      </c>
      <c r="E1650">
        <v>2011</v>
      </c>
      <c r="F1650">
        <v>8</v>
      </c>
      <c r="G1650">
        <v>23</v>
      </c>
      <c r="H1650" t="s">
        <v>86</v>
      </c>
      <c r="I1650" t="s">
        <v>202</v>
      </c>
      <c r="J1650" t="s">
        <v>203</v>
      </c>
      <c r="K1650" t="s">
        <v>203</v>
      </c>
      <c r="L1650" t="s">
        <v>86</v>
      </c>
      <c r="M1650" t="s">
        <v>133</v>
      </c>
      <c r="N1650" s="50">
        <v>99999999</v>
      </c>
      <c r="O1650" s="51">
        <v>2301721</v>
      </c>
      <c r="P1650" t="s">
        <v>6170</v>
      </c>
      <c r="Q1650" t="s">
        <v>267</v>
      </c>
      <c r="R1650" t="s">
        <v>2923</v>
      </c>
      <c r="S1650" s="49" t="str">
        <f>CONCATENATE(Tabla_Datos[[#This Row],[Nombre_Cliente]]," ",Tabla_Datos[[#This Row],[ApellidoPaterno_Cliente]]," ",Tabla_Datos[[#This Row],[ApellidoMaterno_Cliente]])</f>
        <v>JONATHAN ADERLY MORENO AYALA</v>
      </c>
      <c r="T1650" s="53">
        <f>DATE(Tabla_Datos[[#This Row],[tAnio]],Tabla_Datos[[#This Row],[tMes]],Tabla_Datos[[#This Row],[tDia]])</f>
        <v>40778</v>
      </c>
      <c r="U1650" s="53" t="str">
        <f>IF(Tabla_Datos[[#This Row],[cProvincia]]="LIMA","LIMA","PROVINCIA")</f>
        <v>PROVINCIA</v>
      </c>
      <c r="V1650" s="53" t="str">
        <f>MID(Tabla_Datos[[#This Row],[pTelefono]],1,SEARCH("-",Tabla_Datos[[#This Row],[pTelefono]],1)-1)</f>
        <v>74</v>
      </c>
      <c r="W1650" s="53" t="str">
        <f>MID(Tabla_Datos[[#This Row],[pTelefono]],SEARCH("-",Tabla_Datos[[#This Row],[pTelefono]],1)+1,LEN(Tabla_Datos[[#This Row],[pTelefono]]))</f>
        <v>977263084</v>
      </c>
      <c r="X1650" s="53" t="str">
        <f>CONCATENATE(Tabla_Datos[[#This Row],[TipUrb]]," ",Tabla_Datos[[#This Row],[Calle]]," ",Tabla_Datos[[#This Row],[NumCalle]])</f>
        <v>UR JUAN PARDO Y MIGUEL 245</v>
      </c>
      <c r="Y1650" t="s">
        <v>208</v>
      </c>
      <c r="Z1650" t="s">
        <v>93</v>
      </c>
      <c r="AA1650" t="s">
        <v>94</v>
      </c>
      <c r="AB1650" t="s">
        <v>95</v>
      </c>
      <c r="AC1650" t="s">
        <v>95</v>
      </c>
      <c r="AD1650" t="s">
        <v>161</v>
      </c>
      <c r="AE1650" t="s">
        <v>95</v>
      </c>
      <c r="AG1650" s="51">
        <v>45636108</v>
      </c>
      <c r="AH1650" t="s">
        <v>95</v>
      </c>
      <c r="AI1650">
        <v>26</v>
      </c>
      <c r="AJ1650">
        <v>26</v>
      </c>
      <c r="AK1650" t="s">
        <v>6171</v>
      </c>
      <c r="AL1650">
        <v>245</v>
      </c>
    </row>
    <row r="1651" spans="1:38">
      <c r="A1651">
        <v>3284357</v>
      </c>
      <c r="B1651" t="s">
        <v>6172</v>
      </c>
      <c r="C1651" t="s">
        <v>18</v>
      </c>
      <c r="D1651" t="s">
        <v>143</v>
      </c>
      <c r="E1651">
        <v>2011</v>
      </c>
      <c r="F1651">
        <v>8</v>
      </c>
      <c r="G1651">
        <v>23</v>
      </c>
      <c r="H1651" t="s">
        <v>86</v>
      </c>
      <c r="I1651" t="s">
        <v>16</v>
      </c>
      <c r="J1651" t="s">
        <v>16</v>
      </c>
      <c r="K1651" t="s">
        <v>646</v>
      </c>
      <c r="L1651" t="s">
        <v>86</v>
      </c>
      <c r="M1651" t="s">
        <v>88</v>
      </c>
      <c r="N1651" s="50">
        <v>99999999</v>
      </c>
      <c r="O1651" s="51">
        <v>2307071</v>
      </c>
      <c r="P1651" t="s">
        <v>6173</v>
      </c>
      <c r="Q1651" t="s">
        <v>6174</v>
      </c>
      <c r="R1651" t="s">
        <v>6175</v>
      </c>
      <c r="S1651" s="49" t="str">
        <f>CONCATENATE(Tabla_Datos[[#This Row],[Nombre_Cliente]]," ",Tabla_Datos[[#This Row],[ApellidoPaterno_Cliente]]," ",Tabla_Datos[[#This Row],[ApellidoMaterno_Cliente]])</f>
        <v xml:space="preserve">IVAN EDEN UGARTE  BRAVO </v>
      </c>
      <c r="T1651" s="53">
        <f>DATE(Tabla_Datos[[#This Row],[tAnio]],Tabla_Datos[[#This Row],[tMes]],Tabla_Datos[[#This Row],[tDia]])</f>
        <v>40778</v>
      </c>
      <c r="U1651" s="53" t="str">
        <f>IF(Tabla_Datos[[#This Row],[cProvincia]]="LIMA","LIMA","PROVINCIA")</f>
        <v>LIMA</v>
      </c>
      <c r="V1651" s="53" t="str">
        <f>MID(Tabla_Datos[[#This Row],[pTelefono]],1,SEARCH("-",Tabla_Datos[[#This Row],[pTelefono]],1)-1)</f>
        <v>1</v>
      </c>
      <c r="W1651" s="53" t="str">
        <f>MID(Tabla_Datos[[#This Row],[pTelefono]],SEARCH("-",Tabla_Datos[[#This Row],[pTelefono]],1)+1,LEN(Tabla_Datos[[#This Row],[pTelefono]]))</f>
        <v>4310650</v>
      </c>
      <c r="X1651" s="53" t="str">
        <f>CONCATENATE(Tabla_Datos[[#This Row],[TipUrb]]," ",Tabla_Datos[[#This Row],[Calle]]," ",Tabla_Datos[[#This Row],[NumCalle]])</f>
        <v xml:space="preserve">  BRASIL 935</v>
      </c>
      <c r="Y1651" t="s">
        <v>92</v>
      </c>
      <c r="Z1651" t="s">
        <v>181</v>
      </c>
      <c r="AA1651" t="s">
        <v>182</v>
      </c>
      <c r="AB1651" t="s">
        <v>95</v>
      </c>
      <c r="AC1651" t="s">
        <v>1074</v>
      </c>
      <c r="AD1651" t="s">
        <v>95</v>
      </c>
      <c r="AE1651" t="s">
        <v>95</v>
      </c>
      <c r="AG1651" s="51">
        <v>40928390</v>
      </c>
      <c r="AI1651">
        <v>26</v>
      </c>
      <c r="AJ1651">
        <v>26</v>
      </c>
      <c r="AK1651" t="s">
        <v>1360</v>
      </c>
      <c r="AL1651">
        <v>935</v>
      </c>
    </row>
    <row r="1652" spans="1:38">
      <c r="A1652">
        <v>3272302</v>
      </c>
      <c r="B1652" t="s">
        <v>6176</v>
      </c>
      <c r="C1652" t="s">
        <v>18</v>
      </c>
      <c r="D1652" t="s">
        <v>143</v>
      </c>
      <c r="E1652">
        <v>2011</v>
      </c>
      <c r="F1652">
        <v>8</v>
      </c>
      <c r="G1652">
        <v>23</v>
      </c>
      <c r="H1652" t="s">
        <v>86</v>
      </c>
      <c r="I1652" t="s">
        <v>202</v>
      </c>
      <c r="J1652" t="s">
        <v>203</v>
      </c>
      <c r="K1652" t="s">
        <v>203</v>
      </c>
      <c r="L1652" t="s">
        <v>86</v>
      </c>
      <c r="M1652" t="s">
        <v>133</v>
      </c>
      <c r="N1652" s="50">
        <v>42766777</v>
      </c>
      <c r="O1652" s="51">
        <v>2308194</v>
      </c>
      <c r="P1652" t="s">
        <v>6177</v>
      </c>
      <c r="Q1652" t="s">
        <v>4322</v>
      </c>
      <c r="R1652" t="s">
        <v>6178</v>
      </c>
      <c r="S1652" s="49" t="str">
        <f>CONCATENATE(Tabla_Datos[[#This Row],[Nombre_Cliente]]," ",Tabla_Datos[[#This Row],[ApellidoPaterno_Cliente]]," ",Tabla_Datos[[#This Row],[ApellidoMaterno_Cliente]])</f>
        <v xml:space="preserve">ELIAS  SALAZAR  LOMBARDI </v>
      </c>
      <c r="T1652" s="53">
        <f>DATE(Tabla_Datos[[#This Row],[tAnio]],Tabla_Datos[[#This Row],[tMes]],Tabla_Datos[[#This Row],[tDia]])</f>
        <v>40778</v>
      </c>
      <c r="U1652" s="53" t="str">
        <f>IF(Tabla_Datos[[#This Row],[cProvincia]]="LIMA","LIMA","PROVINCIA")</f>
        <v>PROVINCIA</v>
      </c>
      <c r="V1652" s="53" t="str">
        <f>MID(Tabla_Datos[[#This Row],[pTelefono]],1,SEARCH("-",Tabla_Datos[[#This Row],[pTelefono]],1)-1)</f>
        <v>1</v>
      </c>
      <c r="W1652" s="53" t="str">
        <f>MID(Tabla_Datos[[#This Row],[pTelefono]],SEARCH("-",Tabla_Datos[[#This Row],[pTelefono]],1)+1,LEN(Tabla_Datos[[#This Row],[pTelefono]]))</f>
        <v>979545474</v>
      </c>
      <c r="X1652" s="53" t="str">
        <f>CONCATENATE(Tabla_Datos[[#This Row],[TipUrb]]," ",Tabla_Datos[[#This Row],[Calle]]," ",Tabla_Datos[[#This Row],[NumCalle]])</f>
        <v>UR NAYLAMP 275</v>
      </c>
      <c r="Y1652" t="s">
        <v>208</v>
      </c>
      <c r="Z1652" t="s">
        <v>181</v>
      </c>
      <c r="AA1652" t="s">
        <v>182</v>
      </c>
      <c r="AB1652" t="s">
        <v>95</v>
      </c>
      <c r="AC1652" t="s">
        <v>95</v>
      </c>
      <c r="AD1652" t="s">
        <v>161</v>
      </c>
      <c r="AE1652" t="s">
        <v>95</v>
      </c>
      <c r="AG1652" s="51">
        <v>16409450</v>
      </c>
      <c r="AI1652">
        <v>26</v>
      </c>
      <c r="AJ1652">
        <v>26</v>
      </c>
      <c r="AK1652" t="s">
        <v>6179</v>
      </c>
      <c r="AL1652">
        <v>275</v>
      </c>
    </row>
    <row r="1653" spans="1:38">
      <c r="A1653">
        <v>3284974</v>
      </c>
      <c r="B1653" t="s">
        <v>6180</v>
      </c>
      <c r="C1653" t="s">
        <v>18</v>
      </c>
      <c r="D1653" t="s">
        <v>85</v>
      </c>
      <c r="E1653">
        <v>2011</v>
      </c>
      <c r="F1653">
        <v>8</v>
      </c>
      <c r="G1653">
        <v>23</v>
      </c>
      <c r="H1653" t="s">
        <v>86</v>
      </c>
      <c r="I1653" t="s">
        <v>16</v>
      </c>
      <c r="J1653" t="s">
        <v>16</v>
      </c>
      <c r="K1653" t="s">
        <v>438</v>
      </c>
      <c r="L1653" t="s">
        <v>86</v>
      </c>
      <c r="M1653" t="s">
        <v>88</v>
      </c>
      <c r="N1653" s="50">
        <v>80206245</v>
      </c>
      <c r="O1653" s="51">
        <v>2311868</v>
      </c>
      <c r="P1653" t="s">
        <v>6181</v>
      </c>
      <c r="Q1653" t="s">
        <v>6182</v>
      </c>
      <c r="R1653" t="s">
        <v>6183</v>
      </c>
      <c r="S1653" s="49" t="str">
        <f>CONCATENATE(Tabla_Datos[[#This Row],[Nombre_Cliente]]," ",Tabla_Datos[[#This Row],[ApellidoPaterno_Cliente]]," ",Tabla_Datos[[#This Row],[ApellidoMaterno_Cliente]])</f>
        <v xml:space="preserve">CYNTHIA PILAR BERNAR NAVARRO  LUCHO </v>
      </c>
      <c r="T1653" s="53">
        <f>DATE(Tabla_Datos[[#This Row],[tAnio]],Tabla_Datos[[#This Row],[tMes]],Tabla_Datos[[#This Row],[tDia]])</f>
        <v>40778</v>
      </c>
      <c r="U1653" s="53" t="str">
        <f>IF(Tabla_Datos[[#This Row],[cProvincia]]="LIMA","LIMA","PROVINCIA")</f>
        <v>LIMA</v>
      </c>
      <c r="V1653" s="53" t="str">
        <f>MID(Tabla_Datos[[#This Row],[pTelefono]],1,SEARCH("-",Tabla_Datos[[#This Row],[pTelefono]],1)-1)</f>
        <v>1</v>
      </c>
      <c r="W1653" s="53" t="str">
        <f>MID(Tabla_Datos[[#This Row],[pTelefono]],SEARCH("-",Tabla_Datos[[#This Row],[pTelefono]],1)+1,LEN(Tabla_Datos[[#This Row],[pTelefono]]))</f>
        <v>4537905</v>
      </c>
      <c r="X1653" s="53" t="str">
        <f>CONCATENATE(Tabla_Datos[[#This Row],[TipUrb]]," ",Tabla_Datos[[#This Row],[Calle]]," ",Tabla_Datos[[#This Row],[NumCalle]])</f>
        <v>UR   0</v>
      </c>
      <c r="Y1653" t="s">
        <v>92</v>
      </c>
      <c r="Z1653" t="s">
        <v>93</v>
      </c>
      <c r="AA1653" t="s">
        <v>94</v>
      </c>
      <c r="AB1653" t="s">
        <v>95</v>
      </c>
      <c r="AC1653">
        <v>107</v>
      </c>
      <c r="AD1653" t="s">
        <v>161</v>
      </c>
      <c r="AE1653">
        <v>0</v>
      </c>
      <c r="AG1653" s="51">
        <v>42333914</v>
      </c>
      <c r="AI1653">
        <v>36</v>
      </c>
      <c r="AJ1653">
        <v>36</v>
      </c>
      <c r="AK1653" t="s">
        <v>95</v>
      </c>
      <c r="AL1653">
        <v>0</v>
      </c>
    </row>
    <row r="1654" spans="1:38">
      <c r="A1654">
        <v>3259484</v>
      </c>
      <c r="B1654" t="s">
        <v>6184</v>
      </c>
      <c r="C1654" t="s">
        <v>19</v>
      </c>
      <c r="D1654" t="s">
        <v>85</v>
      </c>
      <c r="E1654">
        <v>2011</v>
      </c>
      <c r="F1654">
        <v>8</v>
      </c>
      <c r="G1654">
        <v>23</v>
      </c>
      <c r="H1654" t="s">
        <v>86</v>
      </c>
      <c r="I1654" t="s">
        <v>16</v>
      </c>
      <c r="J1654" t="s">
        <v>16</v>
      </c>
      <c r="K1654" t="s">
        <v>277</v>
      </c>
      <c r="L1654" t="s">
        <v>86</v>
      </c>
      <c r="M1654" t="s">
        <v>88</v>
      </c>
      <c r="N1654" s="50">
        <v>43041250</v>
      </c>
      <c r="O1654" s="51">
        <v>2313382</v>
      </c>
      <c r="P1654" t="s">
        <v>6185</v>
      </c>
      <c r="Q1654" t="s">
        <v>6186</v>
      </c>
      <c r="R1654" t="s">
        <v>4559</v>
      </c>
      <c r="S1654" s="49" t="str">
        <f>CONCATENATE(Tabla_Datos[[#This Row],[Nombre_Cliente]]," ",Tabla_Datos[[#This Row],[ApellidoPaterno_Cliente]]," ",Tabla_Datos[[#This Row],[ApellidoMaterno_Cliente]])</f>
        <v>CHARLES CERVERA CARRANZA</v>
      </c>
      <c r="T1654" s="53">
        <f>DATE(Tabla_Datos[[#This Row],[tAnio]],Tabla_Datos[[#This Row],[tMes]],Tabla_Datos[[#This Row],[tDia]])</f>
        <v>40778</v>
      </c>
      <c r="U1654" s="53" t="str">
        <f>IF(Tabla_Datos[[#This Row],[cProvincia]]="LIMA","LIMA","PROVINCIA")</f>
        <v>LIMA</v>
      </c>
      <c r="V1654" s="53" t="str">
        <f>MID(Tabla_Datos[[#This Row],[pTelefono]],1,SEARCH("-",Tabla_Datos[[#This Row],[pTelefono]],1)-1)</f>
        <v>1</v>
      </c>
      <c r="W1654" s="53" t="str">
        <f>MID(Tabla_Datos[[#This Row],[pTelefono]],SEARCH("-",Tabla_Datos[[#This Row],[pTelefono]],1)+1,LEN(Tabla_Datos[[#This Row],[pTelefono]]))</f>
        <v>995957431</v>
      </c>
      <c r="X1654" s="53" t="str">
        <f>CONCATENATE(Tabla_Datos[[#This Row],[TipUrb]]," ",Tabla_Datos[[#This Row],[Calle]]," ",Tabla_Datos[[#This Row],[NumCalle]])</f>
        <v>UR PINEROLO 145</v>
      </c>
      <c r="Y1654" t="s">
        <v>92</v>
      </c>
      <c r="Z1654" t="s">
        <v>122</v>
      </c>
      <c r="AA1654" t="s">
        <v>123</v>
      </c>
      <c r="AB1654" t="s">
        <v>95</v>
      </c>
      <c r="AC1654">
        <v>107</v>
      </c>
      <c r="AD1654" t="s">
        <v>161</v>
      </c>
      <c r="AE1654" t="s">
        <v>95</v>
      </c>
      <c r="AG1654" s="51">
        <v>40707551</v>
      </c>
      <c r="AH1654" t="s">
        <v>95</v>
      </c>
      <c r="AI1654">
        <v>1</v>
      </c>
      <c r="AJ1654">
        <v>1</v>
      </c>
      <c r="AK1654" t="s">
        <v>6187</v>
      </c>
      <c r="AL1654">
        <v>145</v>
      </c>
    </row>
    <row r="1655" spans="1:38">
      <c r="A1655">
        <v>3262969</v>
      </c>
      <c r="B1655" t="s">
        <v>6188</v>
      </c>
      <c r="C1655" t="s">
        <v>19</v>
      </c>
      <c r="D1655" t="s">
        <v>85</v>
      </c>
      <c r="E1655">
        <v>2011</v>
      </c>
      <c r="F1655">
        <v>8</v>
      </c>
      <c r="G1655">
        <v>23</v>
      </c>
      <c r="H1655" t="s">
        <v>86</v>
      </c>
      <c r="I1655" t="s">
        <v>16</v>
      </c>
      <c r="J1655" t="s">
        <v>16</v>
      </c>
      <c r="K1655" t="s">
        <v>646</v>
      </c>
      <c r="L1655" t="s">
        <v>86</v>
      </c>
      <c r="M1655" t="s">
        <v>88</v>
      </c>
      <c r="N1655" s="50">
        <v>40164799</v>
      </c>
      <c r="O1655" s="51">
        <v>2315838</v>
      </c>
      <c r="P1655" t="s">
        <v>762</v>
      </c>
      <c r="Q1655" t="s">
        <v>3763</v>
      </c>
      <c r="R1655" t="s">
        <v>4350</v>
      </c>
      <c r="S1655" s="49" t="str">
        <f>CONCATENATE(Tabla_Datos[[#This Row],[Nombre_Cliente]]," ",Tabla_Datos[[#This Row],[ApellidoPaterno_Cliente]]," ",Tabla_Datos[[#This Row],[ApellidoMaterno_Cliente]])</f>
        <v>MARIA JULIA BAZAN CABANILLAS</v>
      </c>
      <c r="T1655" s="53">
        <f>DATE(Tabla_Datos[[#This Row],[tAnio]],Tabla_Datos[[#This Row],[tMes]],Tabla_Datos[[#This Row],[tDia]])</f>
        <v>40778</v>
      </c>
      <c r="U1655" s="53" t="str">
        <f>IF(Tabla_Datos[[#This Row],[cProvincia]]="LIMA","LIMA","PROVINCIA")</f>
        <v>LIMA</v>
      </c>
      <c r="V1655" s="53" t="str">
        <f>MID(Tabla_Datos[[#This Row],[pTelefono]],1,SEARCH("-",Tabla_Datos[[#This Row],[pTelefono]],1)-1)</f>
        <v>1</v>
      </c>
      <c r="W1655" s="53" t="str">
        <f>MID(Tabla_Datos[[#This Row],[pTelefono]],SEARCH("-",Tabla_Datos[[#This Row],[pTelefono]],1)+1,LEN(Tabla_Datos[[#This Row],[pTelefono]]))</f>
        <v>986671421</v>
      </c>
      <c r="X1655" s="53" t="str">
        <f>CONCATENATE(Tabla_Datos[[#This Row],[TipUrb]]," ",Tabla_Datos[[#This Row],[Calle]]," ",Tabla_Datos[[#This Row],[NumCalle]])</f>
        <v xml:space="preserve">  DE ALIAGA, GERONIMO 275</v>
      </c>
      <c r="Y1655" t="s">
        <v>92</v>
      </c>
      <c r="Z1655" t="s">
        <v>122</v>
      </c>
      <c r="AA1655" t="s">
        <v>123</v>
      </c>
      <c r="AB1655">
        <v>2</v>
      </c>
      <c r="AC1655" t="s">
        <v>413</v>
      </c>
      <c r="AD1655" t="s">
        <v>95</v>
      </c>
      <c r="AE1655" t="s">
        <v>95</v>
      </c>
      <c r="AF1655" t="s">
        <v>95</v>
      </c>
      <c r="AG1655" s="51">
        <v>6141648</v>
      </c>
      <c r="AH1655" t="s">
        <v>95</v>
      </c>
      <c r="AI1655">
        <v>1</v>
      </c>
      <c r="AJ1655">
        <v>1</v>
      </c>
      <c r="AK1655" t="s">
        <v>6189</v>
      </c>
      <c r="AL1655">
        <v>275</v>
      </c>
    </row>
    <row r="1656" spans="1:38">
      <c r="A1656">
        <v>3278195</v>
      </c>
      <c r="B1656" t="s">
        <v>6190</v>
      </c>
      <c r="C1656" t="s">
        <v>20</v>
      </c>
      <c r="D1656" t="s">
        <v>143</v>
      </c>
      <c r="E1656">
        <v>2011</v>
      </c>
      <c r="F1656">
        <v>8</v>
      </c>
      <c r="G1656">
        <v>23</v>
      </c>
      <c r="H1656" t="s">
        <v>86</v>
      </c>
      <c r="I1656" t="s">
        <v>202</v>
      </c>
      <c r="J1656" t="s">
        <v>203</v>
      </c>
      <c r="K1656" t="s">
        <v>2238</v>
      </c>
      <c r="L1656" t="s">
        <v>86</v>
      </c>
      <c r="M1656" t="s">
        <v>133</v>
      </c>
      <c r="N1656" s="50">
        <v>16651859</v>
      </c>
      <c r="O1656" s="51">
        <v>2318164</v>
      </c>
      <c r="P1656" t="s">
        <v>3000</v>
      </c>
      <c r="Q1656" t="s">
        <v>159</v>
      </c>
      <c r="R1656" t="s">
        <v>550</v>
      </c>
      <c r="S1656" s="49" t="str">
        <f>CONCATENATE(Tabla_Datos[[#This Row],[Nombre_Cliente]]," ",Tabla_Datos[[#This Row],[ApellidoPaterno_Cliente]]," ",Tabla_Datos[[#This Row],[ApellidoMaterno_Cliente]])</f>
        <v>JUAN JOSE CHAVEZ MENDOZA</v>
      </c>
      <c r="T1656" s="53">
        <f>DATE(Tabla_Datos[[#This Row],[tAnio]],Tabla_Datos[[#This Row],[tMes]],Tabla_Datos[[#This Row],[tDia]])</f>
        <v>40778</v>
      </c>
      <c r="U1656" s="53" t="str">
        <f>IF(Tabla_Datos[[#This Row],[cProvincia]]="LIMA","LIMA","PROVINCIA")</f>
        <v>PROVINCIA</v>
      </c>
      <c r="V1656" s="53" t="str">
        <f>MID(Tabla_Datos[[#This Row],[pTelefono]],1,SEARCH("-",Tabla_Datos[[#This Row],[pTelefono]],1)-1)</f>
        <v>74</v>
      </c>
      <c r="W1656" s="53" t="str">
        <f>MID(Tabla_Datos[[#This Row],[pTelefono]],SEARCH("-",Tabla_Datos[[#This Row],[pTelefono]],1)+1,LEN(Tabla_Datos[[#This Row],[pTelefono]]))</f>
        <v>123123123</v>
      </c>
      <c r="X1656" s="53" t="str">
        <f>CONCATENATE(Tabla_Datos[[#This Row],[TipUrb]]," ",Tabla_Datos[[#This Row],[Calle]]," ",Tabla_Datos[[#This Row],[NumCalle]])</f>
        <v>- QUIÑONES JOSE A. 249</v>
      </c>
      <c r="Y1656" t="s">
        <v>208</v>
      </c>
      <c r="Z1656" t="s">
        <v>152</v>
      </c>
      <c r="AA1656" t="s">
        <v>153</v>
      </c>
      <c r="AB1656" t="s">
        <v>95</v>
      </c>
      <c r="AC1656" t="s">
        <v>95</v>
      </c>
      <c r="AD1656" t="s">
        <v>109</v>
      </c>
      <c r="AE1656" t="s">
        <v>95</v>
      </c>
      <c r="AF1656" t="s">
        <v>95</v>
      </c>
      <c r="AG1656" s="51">
        <v>16760804</v>
      </c>
      <c r="AH1656" t="s">
        <v>95</v>
      </c>
      <c r="AI1656">
        <v>1</v>
      </c>
      <c r="AJ1656">
        <v>1</v>
      </c>
      <c r="AK1656" t="s">
        <v>6191</v>
      </c>
      <c r="AL1656">
        <v>249</v>
      </c>
    </row>
    <row r="1657" spans="1:38">
      <c r="A1657">
        <v>3282007</v>
      </c>
      <c r="B1657" t="s">
        <v>6192</v>
      </c>
      <c r="C1657" t="s">
        <v>19</v>
      </c>
      <c r="D1657" t="s">
        <v>143</v>
      </c>
      <c r="E1657">
        <v>2011</v>
      </c>
      <c r="F1657">
        <v>8</v>
      </c>
      <c r="G1657">
        <v>23</v>
      </c>
      <c r="H1657" t="s">
        <v>86</v>
      </c>
      <c r="I1657" t="s">
        <v>16</v>
      </c>
      <c r="J1657" t="s">
        <v>16</v>
      </c>
      <c r="K1657" t="s">
        <v>487</v>
      </c>
      <c r="L1657" t="s">
        <v>86</v>
      </c>
      <c r="M1657" t="s">
        <v>88</v>
      </c>
      <c r="N1657" s="50">
        <v>20000021</v>
      </c>
      <c r="O1657" s="51">
        <v>2319698</v>
      </c>
      <c r="P1657" t="s">
        <v>6193</v>
      </c>
      <c r="Q1657" t="s">
        <v>785</v>
      </c>
      <c r="R1657" t="s">
        <v>6194</v>
      </c>
      <c r="S1657" s="49" t="str">
        <f>CONCATENATE(Tabla_Datos[[#This Row],[Nombre_Cliente]]," ",Tabla_Datos[[#This Row],[ApellidoPaterno_Cliente]]," ",Tabla_Datos[[#This Row],[ApellidoMaterno_Cliente]])</f>
        <v>FLOR MARINA SALAZAR TACULI</v>
      </c>
      <c r="T1657" s="53">
        <f>DATE(Tabla_Datos[[#This Row],[tAnio]],Tabla_Datos[[#This Row],[tMes]],Tabla_Datos[[#This Row],[tDia]])</f>
        <v>40778</v>
      </c>
      <c r="U1657" s="53" t="str">
        <f>IF(Tabla_Datos[[#This Row],[cProvincia]]="LIMA","LIMA","PROVINCIA")</f>
        <v>LIMA</v>
      </c>
      <c r="V1657" s="53" t="str">
        <f>MID(Tabla_Datos[[#This Row],[pTelefono]],1,SEARCH("-",Tabla_Datos[[#This Row],[pTelefono]],1)-1)</f>
        <v>1</v>
      </c>
      <c r="W1657" s="53" t="str">
        <f>MID(Tabla_Datos[[#This Row],[pTelefono]],SEARCH("-",Tabla_Datos[[#This Row],[pTelefono]],1)+1,LEN(Tabla_Datos[[#This Row],[pTelefono]]))</f>
        <v>994810979</v>
      </c>
      <c r="X1657" s="53" t="str">
        <f>CONCATENATE(Tabla_Datos[[#This Row],[TipUrb]]," ",Tabla_Datos[[#This Row],[Calle]]," ",Tabla_Datos[[#This Row],[NumCalle]])</f>
        <v>AH 41 0</v>
      </c>
      <c r="Y1657" t="s">
        <v>92</v>
      </c>
      <c r="Z1657" t="s">
        <v>152</v>
      </c>
      <c r="AA1657" t="s">
        <v>153</v>
      </c>
      <c r="AB1657" t="s">
        <v>95</v>
      </c>
      <c r="AC1657" t="s">
        <v>95</v>
      </c>
      <c r="AD1657" t="s">
        <v>96</v>
      </c>
      <c r="AE1657" t="s">
        <v>6195</v>
      </c>
      <c r="AF1657">
        <v>21</v>
      </c>
      <c r="AG1657" s="51">
        <v>42773253</v>
      </c>
      <c r="AH1657" t="s">
        <v>95</v>
      </c>
      <c r="AI1657">
        <v>1</v>
      </c>
      <c r="AJ1657">
        <v>1</v>
      </c>
      <c r="AK1657">
        <v>41</v>
      </c>
      <c r="AL1657">
        <v>0</v>
      </c>
    </row>
    <row r="1658" spans="1:38">
      <c r="A1658">
        <v>3270475</v>
      </c>
      <c r="B1658" t="s">
        <v>6196</v>
      </c>
      <c r="C1658" t="s">
        <v>19</v>
      </c>
      <c r="D1658" t="s">
        <v>85</v>
      </c>
      <c r="E1658">
        <v>2011</v>
      </c>
      <c r="F1658">
        <v>8</v>
      </c>
      <c r="G1658">
        <v>23</v>
      </c>
      <c r="H1658" t="s">
        <v>86</v>
      </c>
      <c r="I1658" t="s">
        <v>16</v>
      </c>
      <c r="J1658" t="s">
        <v>16</v>
      </c>
      <c r="K1658" t="s">
        <v>1039</v>
      </c>
      <c r="L1658" t="s">
        <v>86</v>
      </c>
      <c r="M1658" t="s">
        <v>88</v>
      </c>
      <c r="N1658" s="50">
        <v>20000021</v>
      </c>
      <c r="O1658" s="51">
        <v>2320673</v>
      </c>
      <c r="P1658" t="s">
        <v>6197</v>
      </c>
      <c r="Q1658" t="s">
        <v>6198</v>
      </c>
      <c r="R1658" t="s">
        <v>6199</v>
      </c>
      <c r="S1658" s="49" t="str">
        <f>CONCATENATE(Tabla_Datos[[#This Row],[Nombre_Cliente]]," ",Tabla_Datos[[#This Row],[ApellidoPaterno_Cliente]]," ",Tabla_Datos[[#This Row],[ApellidoMaterno_Cliente]])</f>
        <v>DIEGO ALEXI AREVALO MONTERROSO</v>
      </c>
      <c r="T1658" s="53">
        <f>DATE(Tabla_Datos[[#This Row],[tAnio]],Tabla_Datos[[#This Row],[tMes]],Tabla_Datos[[#This Row],[tDia]])</f>
        <v>40778</v>
      </c>
      <c r="U1658" s="53" t="str">
        <f>IF(Tabla_Datos[[#This Row],[cProvincia]]="LIMA","LIMA","PROVINCIA")</f>
        <v>LIMA</v>
      </c>
      <c r="V1658" s="53" t="str">
        <f>MID(Tabla_Datos[[#This Row],[pTelefono]],1,SEARCH("-",Tabla_Datos[[#This Row],[pTelefono]],1)-1)</f>
        <v>1</v>
      </c>
      <c r="W1658" s="53" t="str">
        <f>MID(Tabla_Datos[[#This Row],[pTelefono]],SEARCH("-",Tabla_Datos[[#This Row],[pTelefono]],1)+1,LEN(Tabla_Datos[[#This Row],[pTelefono]]))</f>
        <v>993104386</v>
      </c>
      <c r="X1658" s="53" t="str">
        <f>CONCATENATE(Tabla_Datos[[#This Row],[TipUrb]]," ",Tabla_Datos[[#This Row],[Calle]]," ",Tabla_Datos[[#This Row],[NumCalle]])</f>
        <v>UR LAS TAPADAS 126</v>
      </c>
      <c r="Y1658" t="s">
        <v>92</v>
      </c>
      <c r="Z1658" t="s">
        <v>196</v>
      </c>
      <c r="AA1658" t="s">
        <v>197</v>
      </c>
      <c r="AB1658">
        <v>5</v>
      </c>
      <c r="AC1658">
        <v>501</v>
      </c>
      <c r="AD1658" t="s">
        <v>161</v>
      </c>
      <c r="AE1658" t="s">
        <v>95</v>
      </c>
      <c r="AF1658" t="s">
        <v>95</v>
      </c>
      <c r="AG1658" s="51">
        <v>47724565</v>
      </c>
      <c r="AH1658" t="s">
        <v>95</v>
      </c>
      <c r="AI1658">
        <v>1</v>
      </c>
      <c r="AJ1658">
        <v>1</v>
      </c>
      <c r="AK1658" t="s">
        <v>6200</v>
      </c>
      <c r="AL1658">
        <v>126</v>
      </c>
    </row>
    <row r="1659" spans="1:38">
      <c r="A1659">
        <v>3270242</v>
      </c>
      <c r="B1659" t="s">
        <v>6201</v>
      </c>
      <c r="C1659" t="s">
        <v>19</v>
      </c>
      <c r="D1659" t="s">
        <v>143</v>
      </c>
      <c r="E1659">
        <v>2011</v>
      </c>
      <c r="F1659">
        <v>8</v>
      </c>
      <c r="G1659">
        <v>23</v>
      </c>
      <c r="H1659" t="s">
        <v>86</v>
      </c>
      <c r="I1659" t="s">
        <v>145</v>
      </c>
      <c r="J1659" t="s">
        <v>6202</v>
      </c>
      <c r="K1659" t="s">
        <v>6202</v>
      </c>
      <c r="L1659" t="s">
        <v>86</v>
      </c>
      <c r="M1659" t="s">
        <v>148</v>
      </c>
      <c r="N1659" s="50">
        <v>44404037</v>
      </c>
      <c r="O1659" s="51">
        <v>2320504</v>
      </c>
      <c r="P1659" t="s">
        <v>6203</v>
      </c>
      <c r="Q1659" t="s">
        <v>6204</v>
      </c>
      <c r="R1659" t="s">
        <v>6205</v>
      </c>
      <c r="S1659" s="49" t="str">
        <f>CONCATENATE(Tabla_Datos[[#This Row],[Nombre_Cliente]]," ",Tabla_Datos[[#This Row],[ApellidoPaterno_Cliente]]," ",Tabla_Datos[[#This Row],[ApellidoMaterno_Cliente]])</f>
        <v>WILIANS ERIKC LORENZO BRONCANO</v>
      </c>
      <c r="T1659" s="53">
        <f>DATE(Tabla_Datos[[#This Row],[tAnio]],Tabla_Datos[[#This Row],[tMes]],Tabla_Datos[[#This Row],[tDia]])</f>
        <v>40778</v>
      </c>
      <c r="U1659" s="53" t="str">
        <f>IF(Tabla_Datos[[#This Row],[cProvincia]]="LIMA","LIMA","PROVINCIA")</f>
        <v>PROVINCIA</v>
      </c>
      <c r="V1659" s="53" t="str">
        <f>MID(Tabla_Datos[[#This Row],[pTelefono]],1,SEARCH("-",Tabla_Datos[[#This Row],[pTelefono]],1)-1)</f>
        <v>43</v>
      </c>
      <c r="W1659" s="53" t="str">
        <f>MID(Tabla_Datos[[#This Row],[pTelefono]],SEARCH("-",Tabla_Datos[[#This Row],[pTelefono]],1)+1,LEN(Tabla_Datos[[#This Row],[pTelefono]]))</f>
        <v>981414742</v>
      </c>
      <c r="X1659" s="53" t="str">
        <f>CONCATENATE(Tabla_Datos[[#This Row],[TipUrb]]," ",Tabla_Datos[[#This Row],[Calle]]," ",Tabla_Datos[[#This Row],[NumCalle]])</f>
        <v>CD VICTOR RAUL HAYA DE LA TORRE-M 2</v>
      </c>
      <c r="Y1659" t="s">
        <v>151</v>
      </c>
      <c r="Z1659" t="s">
        <v>152</v>
      </c>
      <c r="AA1659" t="s">
        <v>153</v>
      </c>
      <c r="AB1659" t="s">
        <v>95</v>
      </c>
      <c r="AC1659" t="s">
        <v>95</v>
      </c>
      <c r="AD1659" t="s">
        <v>6206</v>
      </c>
      <c r="AE1659" t="s">
        <v>95</v>
      </c>
      <c r="AF1659" t="s">
        <v>95</v>
      </c>
      <c r="AG1659" s="51">
        <v>46848033</v>
      </c>
      <c r="AH1659" t="s">
        <v>95</v>
      </c>
      <c r="AI1659">
        <v>1</v>
      </c>
      <c r="AJ1659">
        <v>1</v>
      </c>
      <c r="AK1659" t="s">
        <v>6207</v>
      </c>
      <c r="AL1659">
        <v>2</v>
      </c>
    </row>
    <row r="1660" spans="1:38">
      <c r="A1660">
        <v>3271607</v>
      </c>
      <c r="B1660" t="s">
        <v>6208</v>
      </c>
      <c r="C1660" t="s">
        <v>18</v>
      </c>
      <c r="D1660" t="s">
        <v>143</v>
      </c>
      <c r="E1660">
        <v>2011</v>
      </c>
      <c r="F1660">
        <v>8</v>
      </c>
      <c r="G1660">
        <v>23</v>
      </c>
      <c r="H1660" t="s">
        <v>86</v>
      </c>
      <c r="I1660" t="s">
        <v>355</v>
      </c>
      <c r="J1660" t="s">
        <v>2051</v>
      </c>
      <c r="K1660" t="s">
        <v>2052</v>
      </c>
      <c r="L1660" t="s">
        <v>86</v>
      </c>
      <c r="M1660" t="s">
        <v>594</v>
      </c>
      <c r="N1660" s="50">
        <v>44441298</v>
      </c>
      <c r="O1660" s="51">
        <v>2321508</v>
      </c>
      <c r="P1660" t="s">
        <v>130</v>
      </c>
      <c r="Q1660" t="s">
        <v>6209</v>
      </c>
      <c r="R1660" t="s">
        <v>5655</v>
      </c>
      <c r="S1660" s="49" t="str">
        <f>CONCATENATE(Tabla_Datos[[#This Row],[Nombre_Cliente]]," ",Tabla_Datos[[#This Row],[ApellidoPaterno_Cliente]]," ",Tabla_Datos[[#This Row],[ApellidoMaterno_Cliente]])</f>
        <v>PABLO QUISRE PILCO</v>
      </c>
      <c r="T1660" s="53">
        <f>DATE(Tabla_Datos[[#This Row],[tAnio]],Tabla_Datos[[#This Row],[tMes]],Tabla_Datos[[#This Row],[tDia]])</f>
        <v>40778</v>
      </c>
      <c r="U1660" s="53" t="str">
        <f>IF(Tabla_Datos[[#This Row],[cProvincia]]="LIMA","LIMA","PROVINCIA")</f>
        <v>PROVINCIA</v>
      </c>
      <c r="V1660" s="53" t="str">
        <f>MID(Tabla_Datos[[#This Row],[pTelefono]],1,SEARCH("-",Tabla_Datos[[#This Row],[pTelefono]],1)-1)</f>
        <v>84</v>
      </c>
      <c r="W1660" s="53" t="str">
        <f>MID(Tabla_Datos[[#This Row],[pTelefono]],SEARCH("-",Tabla_Datos[[#This Row],[pTelefono]],1)+1,LEN(Tabla_Datos[[#This Row],[pTelefono]]))</f>
        <v>984326540</v>
      </c>
      <c r="X1660" s="53" t="str">
        <f>CONCATENATE(Tabla_Datos[[#This Row],[TipUrb]]," ",Tabla_Datos[[#This Row],[Calle]]," ",Tabla_Datos[[#This Row],[NumCalle]])</f>
        <v>- SN 0</v>
      </c>
      <c r="Y1660" t="s">
        <v>360</v>
      </c>
      <c r="Z1660" t="s">
        <v>181</v>
      </c>
      <c r="AA1660" t="s">
        <v>182</v>
      </c>
      <c r="AB1660" t="s">
        <v>95</v>
      </c>
      <c r="AC1660" t="s">
        <v>95</v>
      </c>
      <c r="AD1660" t="s">
        <v>109</v>
      </c>
      <c r="AE1660" t="s">
        <v>95</v>
      </c>
      <c r="AG1660" s="51">
        <v>25010202</v>
      </c>
      <c r="AI1660">
        <v>61</v>
      </c>
      <c r="AJ1660">
        <v>61</v>
      </c>
      <c r="AK1660" t="s">
        <v>467</v>
      </c>
      <c r="AL1660">
        <v>0</v>
      </c>
    </row>
    <row r="1661" spans="1:38">
      <c r="A1661">
        <v>3272856</v>
      </c>
      <c r="B1661" t="s">
        <v>6210</v>
      </c>
      <c r="C1661" t="s">
        <v>19</v>
      </c>
      <c r="D1661" t="s">
        <v>143</v>
      </c>
      <c r="E1661">
        <v>2011</v>
      </c>
      <c r="F1661">
        <v>8</v>
      </c>
      <c r="G1661">
        <v>23</v>
      </c>
      <c r="H1661" t="s">
        <v>86</v>
      </c>
      <c r="I1661" t="s">
        <v>16</v>
      </c>
      <c r="J1661" t="s">
        <v>16</v>
      </c>
      <c r="K1661" t="s">
        <v>646</v>
      </c>
      <c r="L1661" t="s">
        <v>86</v>
      </c>
      <c r="M1661" t="s">
        <v>88</v>
      </c>
      <c r="N1661" s="50">
        <v>11111255</v>
      </c>
      <c r="O1661" s="51">
        <v>2322221</v>
      </c>
      <c r="P1661" t="s">
        <v>6211</v>
      </c>
      <c r="Q1661" t="s">
        <v>1440</v>
      </c>
      <c r="R1661" t="s">
        <v>1880</v>
      </c>
      <c r="S1661" s="49" t="str">
        <f>CONCATENATE(Tabla_Datos[[#This Row],[Nombre_Cliente]]," ",Tabla_Datos[[#This Row],[ApellidoPaterno_Cliente]]," ",Tabla_Datos[[#This Row],[ApellidoMaterno_Cliente]])</f>
        <v>JOSE ARNALDO REYES PERALTA</v>
      </c>
      <c r="T1661" s="53">
        <f>DATE(Tabla_Datos[[#This Row],[tAnio]],Tabla_Datos[[#This Row],[tMes]],Tabla_Datos[[#This Row],[tDia]])</f>
        <v>40778</v>
      </c>
      <c r="U1661" s="53" t="str">
        <f>IF(Tabla_Datos[[#This Row],[cProvincia]]="LIMA","LIMA","PROVINCIA")</f>
        <v>LIMA</v>
      </c>
      <c r="V1661" s="53" t="str">
        <f>MID(Tabla_Datos[[#This Row],[pTelefono]],1,SEARCH("-",Tabla_Datos[[#This Row],[pTelefono]],1)-1)</f>
        <v>1</v>
      </c>
      <c r="W1661" s="53" t="str">
        <f>MID(Tabla_Datos[[#This Row],[pTelefono]],SEARCH("-",Tabla_Datos[[#This Row],[pTelefono]],1)+1,LEN(Tabla_Datos[[#This Row],[pTelefono]]))</f>
        <v>997594201</v>
      </c>
      <c r="X1661" s="53" t="str">
        <f>CONCATENATE(Tabla_Datos[[#This Row],[TipUrb]]," ",Tabla_Datos[[#This Row],[Calle]]," ",Tabla_Datos[[#This Row],[NumCalle]])</f>
        <v xml:space="preserve">  PUMACAHUA 1360</v>
      </c>
      <c r="Y1661" t="s">
        <v>92</v>
      </c>
      <c r="Z1661" t="s">
        <v>152</v>
      </c>
      <c r="AA1661" t="s">
        <v>153</v>
      </c>
      <c r="AB1661" t="s">
        <v>95</v>
      </c>
      <c r="AC1661">
        <v>19</v>
      </c>
      <c r="AD1661" t="s">
        <v>95</v>
      </c>
      <c r="AE1661" t="s">
        <v>95</v>
      </c>
      <c r="AF1661" t="s">
        <v>95</v>
      </c>
      <c r="AG1661" s="51">
        <v>6430580</v>
      </c>
      <c r="AH1661" t="s">
        <v>95</v>
      </c>
      <c r="AI1661">
        <v>1</v>
      </c>
      <c r="AJ1661">
        <v>1</v>
      </c>
      <c r="AK1661" t="s">
        <v>5153</v>
      </c>
      <c r="AL1661">
        <v>1360</v>
      </c>
    </row>
    <row r="1662" spans="1:38">
      <c r="A1662">
        <v>3273501</v>
      </c>
      <c r="B1662" t="s">
        <v>6212</v>
      </c>
      <c r="C1662" t="s">
        <v>19</v>
      </c>
      <c r="D1662" t="s">
        <v>85</v>
      </c>
      <c r="E1662">
        <v>2011</v>
      </c>
      <c r="F1662">
        <v>8</v>
      </c>
      <c r="G1662">
        <v>23</v>
      </c>
      <c r="H1662" t="s">
        <v>86</v>
      </c>
      <c r="I1662" t="s">
        <v>16</v>
      </c>
      <c r="J1662" t="s">
        <v>16</v>
      </c>
      <c r="K1662" t="s">
        <v>265</v>
      </c>
      <c r="L1662" t="s">
        <v>86</v>
      </c>
      <c r="M1662" t="s">
        <v>88</v>
      </c>
      <c r="O1662" s="51">
        <v>2322745</v>
      </c>
      <c r="P1662" t="s">
        <v>6213</v>
      </c>
      <c r="Q1662" t="s">
        <v>6214</v>
      </c>
      <c r="R1662" t="s">
        <v>6215</v>
      </c>
      <c r="S1662" s="49" t="str">
        <f>CONCATENATE(Tabla_Datos[[#This Row],[Nombre_Cliente]]," ",Tabla_Datos[[#This Row],[ApellidoPaterno_Cliente]]," ",Tabla_Datos[[#This Row],[ApellidoMaterno_Cliente]])</f>
        <v>RAFAEL ASUR ACEVEDO MOREYRA</v>
      </c>
      <c r="T1662" s="53">
        <f>DATE(Tabla_Datos[[#This Row],[tAnio]],Tabla_Datos[[#This Row],[tMes]],Tabla_Datos[[#This Row],[tDia]])</f>
        <v>40778</v>
      </c>
      <c r="U1662" s="53" t="str">
        <f>IF(Tabla_Datos[[#This Row],[cProvincia]]="LIMA","LIMA","PROVINCIA")</f>
        <v>LIMA</v>
      </c>
      <c r="V1662" s="53" t="str">
        <f>MID(Tabla_Datos[[#This Row],[pTelefono]],1,SEARCH("-",Tabla_Datos[[#This Row],[pTelefono]],1)-1)</f>
        <v>1</v>
      </c>
      <c r="W1662" s="53" t="str">
        <f>MID(Tabla_Datos[[#This Row],[pTelefono]],SEARCH("-",Tabla_Datos[[#This Row],[pTelefono]],1)+1,LEN(Tabla_Datos[[#This Row],[pTelefono]]))</f>
        <v>996471427</v>
      </c>
      <c r="X1662" s="53" t="str">
        <f>CONCATENATE(Tabla_Datos[[#This Row],[TipUrb]]," ",Tabla_Datos[[#This Row],[Calle]]," ",Tabla_Datos[[#This Row],[NumCalle]])</f>
        <v xml:space="preserve">  JAVIER PRADO OESTE 658</v>
      </c>
      <c r="Y1662" t="s">
        <v>92</v>
      </c>
      <c r="Z1662" t="s">
        <v>196</v>
      </c>
      <c r="AA1662" t="s">
        <v>197</v>
      </c>
      <c r="AB1662" t="s">
        <v>95</v>
      </c>
      <c r="AC1662">
        <v>1101</v>
      </c>
      <c r="AD1662" t="s">
        <v>95</v>
      </c>
      <c r="AE1662" t="s">
        <v>95</v>
      </c>
      <c r="AF1662" t="s">
        <v>95</v>
      </c>
      <c r="AG1662" s="51">
        <v>10280835</v>
      </c>
      <c r="AH1662" t="s">
        <v>95</v>
      </c>
      <c r="AI1662">
        <v>1</v>
      </c>
      <c r="AJ1662">
        <v>1</v>
      </c>
      <c r="AK1662" t="s">
        <v>6216</v>
      </c>
      <c r="AL1662">
        <v>658</v>
      </c>
    </row>
    <row r="1663" spans="1:38">
      <c r="A1663">
        <v>3290639</v>
      </c>
      <c r="B1663" t="s">
        <v>6217</v>
      </c>
      <c r="C1663" t="s">
        <v>18</v>
      </c>
      <c r="D1663" t="s">
        <v>85</v>
      </c>
      <c r="E1663">
        <v>2011</v>
      </c>
      <c r="F1663">
        <v>8</v>
      </c>
      <c r="G1663">
        <v>23</v>
      </c>
      <c r="H1663" t="s">
        <v>86</v>
      </c>
      <c r="I1663" t="s">
        <v>132</v>
      </c>
      <c r="J1663" t="s">
        <v>132</v>
      </c>
      <c r="K1663" t="s">
        <v>132</v>
      </c>
      <c r="L1663" t="s">
        <v>86</v>
      </c>
      <c r="M1663" t="s">
        <v>133</v>
      </c>
      <c r="N1663" s="50">
        <v>80221584</v>
      </c>
      <c r="O1663" s="51">
        <v>2322787</v>
      </c>
      <c r="P1663" t="s">
        <v>6218</v>
      </c>
      <c r="Q1663" t="s">
        <v>6219</v>
      </c>
      <c r="R1663" t="s">
        <v>953</v>
      </c>
      <c r="S1663" s="49" t="str">
        <f>CONCATENATE(Tabla_Datos[[#This Row],[Nombre_Cliente]]," ",Tabla_Datos[[#This Row],[ApellidoPaterno_Cliente]]," ",Tabla_Datos[[#This Row],[ApellidoMaterno_Cliente]])</f>
        <v>DANNY ALEX  LADINES  PEÑA</v>
      </c>
      <c r="T1663" s="53">
        <f>DATE(Tabla_Datos[[#This Row],[tAnio]],Tabla_Datos[[#This Row],[tMes]],Tabla_Datos[[#This Row],[tDia]])</f>
        <v>40778</v>
      </c>
      <c r="U1663" s="53" t="str">
        <f>IF(Tabla_Datos[[#This Row],[cProvincia]]="LIMA","LIMA","PROVINCIA")</f>
        <v>PROVINCIA</v>
      </c>
      <c r="V1663" s="53" t="str">
        <f>MID(Tabla_Datos[[#This Row],[pTelefono]],1,SEARCH("-",Tabla_Datos[[#This Row],[pTelefono]],1)-1)</f>
        <v>1</v>
      </c>
      <c r="W1663" s="53" t="str">
        <f>MID(Tabla_Datos[[#This Row],[pTelefono]],SEARCH("-",Tabla_Datos[[#This Row],[pTelefono]],1)+1,LEN(Tabla_Datos[[#This Row],[pTelefono]]))</f>
        <v>969444407</v>
      </c>
      <c r="X1663" s="53" t="str">
        <f>CONCATENATE(Tabla_Datos[[#This Row],[TipUrb]]," ",Tabla_Datos[[#This Row],[Calle]]," ",Tabla_Datos[[#This Row],[NumCalle]])</f>
        <v xml:space="preserve">  MOQUEGUA 739</v>
      </c>
      <c r="Y1663" t="s">
        <v>137</v>
      </c>
      <c r="Z1663" t="s">
        <v>93</v>
      </c>
      <c r="AA1663" t="s">
        <v>94</v>
      </c>
      <c r="AB1663" t="s">
        <v>95</v>
      </c>
      <c r="AC1663" t="s">
        <v>95</v>
      </c>
      <c r="AD1663" t="s">
        <v>95</v>
      </c>
      <c r="AE1663" t="s">
        <v>95</v>
      </c>
      <c r="AG1663" s="51">
        <v>41921343</v>
      </c>
      <c r="AI1663">
        <v>26</v>
      </c>
      <c r="AJ1663">
        <v>26</v>
      </c>
      <c r="AK1663" t="s">
        <v>790</v>
      </c>
      <c r="AL1663">
        <v>739</v>
      </c>
    </row>
    <row r="1664" spans="1:38">
      <c r="A1664">
        <v>3272842</v>
      </c>
      <c r="B1664" t="s">
        <v>6220</v>
      </c>
      <c r="C1664" t="s">
        <v>20</v>
      </c>
      <c r="D1664" t="s">
        <v>143</v>
      </c>
      <c r="E1664">
        <v>2011</v>
      </c>
      <c r="F1664">
        <v>8</v>
      </c>
      <c r="G1664">
        <v>23</v>
      </c>
      <c r="H1664" t="s">
        <v>86</v>
      </c>
      <c r="I1664" t="s">
        <v>16</v>
      </c>
      <c r="J1664" t="s">
        <v>16</v>
      </c>
      <c r="K1664" t="s">
        <v>374</v>
      </c>
      <c r="L1664" t="s">
        <v>86</v>
      </c>
      <c r="M1664" t="s">
        <v>88</v>
      </c>
      <c r="O1664" s="51">
        <v>2322207</v>
      </c>
      <c r="P1664" t="s">
        <v>6221</v>
      </c>
      <c r="Q1664" t="s">
        <v>3109</v>
      </c>
      <c r="R1664" t="s">
        <v>660</v>
      </c>
      <c r="S1664" s="49" t="str">
        <f>CONCATENATE(Tabla_Datos[[#This Row],[Nombre_Cliente]]," ",Tabla_Datos[[#This Row],[ApellidoPaterno_Cliente]]," ",Tabla_Datos[[#This Row],[ApellidoMaterno_Cliente]])</f>
        <v>HERVIN JHON MALDONADO GUTIERREZ</v>
      </c>
      <c r="T1664" s="53">
        <f>DATE(Tabla_Datos[[#This Row],[tAnio]],Tabla_Datos[[#This Row],[tMes]],Tabla_Datos[[#This Row],[tDia]])</f>
        <v>40778</v>
      </c>
      <c r="U1664" s="53" t="str">
        <f>IF(Tabla_Datos[[#This Row],[cProvincia]]="LIMA","LIMA","PROVINCIA")</f>
        <v>LIMA</v>
      </c>
      <c r="V1664" s="53" t="str">
        <f>MID(Tabla_Datos[[#This Row],[pTelefono]],1,SEARCH("-",Tabla_Datos[[#This Row],[pTelefono]],1)-1)</f>
        <v>1</v>
      </c>
      <c r="W1664" s="53" t="str">
        <f>MID(Tabla_Datos[[#This Row],[pTelefono]],SEARCH("-",Tabla_Datos[[#This Row],[pTelefono]],1)+1,LEN(Tabla_Datos[[#This Row],[pTelefono]]))</f>
        <v>981284454</v>
      </c>
      <c r="X1664" s="53" t="str">
        <f>CONCATENATE(Tabla_Datos[[#This Row],[TipUrb]]," ",Tabla_Datos[[#This Row],[Calle]]," ",Tabla_Datos[[#This Row],[NumCalle]])</f>
        <v>AH 27 DE DICIEMBRE 348</v>
      </c>
      <c r="Y1664" t="s">
        <v>92</v>
      </c>
      <c r="Z1664" t="s">
        <v>152</v>
      </c>
      <c r="AA1664" t="s">
        <v>153</v>
      </c>
      <c r="AB1664" t="s">
        <v>95</v>
      </c>
      <c r="AC1664" t="s">
        <v>95</v>
      </c>
      <c r="AD1664" t="s">
        <v>96</v>
      </c>
      <c r="AE1664" t="s">
        <v>95</v>
      </c>
      <c r="AF1664" t="s">
        <v>95</v>
      </c>
      <c r="AG1664" s="51">
        <v>45333956</v>
      </c>
      <c r="AH1664" t="s">
        <v>95</v>
      </c>
      <c r="AI1664">
        <v>1</v>
      </c>
      <c r="AJ1664">
        <v>1</v>
      </c>
      <c r="AK1664" t="s">
        <v>6222</v>
      </c>
      <c r="AL1664">
        <v>348</v>
      </c>
    </row>
    <row r="1665" spans="1:38">
      <c r="A1665">
        <v>3272729</v>
      </c>
      <c r="B1665" t="s">
        <v>6223</v>
      </c>
      <c r="C1665" t="s">
        <v>19</v>
      </c>
      <c r="D1665" t="s">
        <v>85</v>
      </c>
      <c r="E1665">
        <v>2011</v>
      </c>
      <c r="F1665">
        <v>8</v>
      </c>
      <c r="G1665">
        <v>23</v>
      </c>
      <c r="H1665" t="s">
        <v>86</v>
      </c>
      <c r="I1665" t="s">
        <v>16</v>
      </c>
      <c r="J1665" t="s">
        <v>16</v>
      </c>
      <c r="K1665" t="s">
        <v>165</v>
      </c>
      <c r="L1665" t="s">
        <v>86</v>
      </c>
      <c r="M1665" t="s">
        <v>88</v>
      </c>
      <c r="N1665" s="50">
        <v>45398239</v>
      </c>
      <c r="O1665" s="51">
        <v>2322125</v>
      </c>
      <c r="P1665" t="s">
        <v>6224</v>
      </c>
      <c r="Q1665" t="s">
        <v>6225</v>
      </c>
      <c r="R1665" t="s">
        <v>564</v>
      </c>
      <c r="S1665" s="49" t="str">
        <f>CONCATENATE(Tabla_Datos[[#This Row],[Nombre_Cliente]]," ",Tabla_Datos[[#This Row],[ApellidoPaterno_Cliente]]," ",Tabla_Datos[[#This Row],[ApellidoMaterno_Cliente]])</f>
        <v>RUBI DEL CARMEN MOSCOSO GARCIA</v>
      </c>
      <c r="T1665" s="53">
        <f>DATE(Tabla_Datos[[#This Row],[tAnio]],Tabla_Datos[[#This Row],[tMes]],Tabla_Datos[[#This Row],[tDia]])</f>
        <v>40778</v>
      </c>
      <c r="U1665" s="53" t="str">
        <f>IF(Tabla_Datos[[#This Row],[cProvincia]]="LIMA","LIMA","PROVINCIA")</f>
        <v>LIMA</v>
      </c>
      <c r="V1665" s="53" t="str">
        <f>MID(Tabla_Datos[[#This Row],[pTelefono]],1,SEARCH("-",Tabla_Datos[[#This Row],[pTelefono]],1)-1)</f>
        <v>1</v>
      </c>
      <c r="W1665" s="53" t="str">
        <f>MID(Tabla_Datos[[#This Row],[pTelefono]],SEARCH("-",Tabla_Datos[[#This Row],[pTelefono]],1)+1,LEN(Tabla_Datos[[#This Row],[pTelefono]]))</f>
        <v>997242851</v>
      </c>
      <c r="X1665" s="53" t="str">
        <f>CONCATENATE(Tabla_Datos[[#This Row],[TipUrb]]," ",Tabla_Datos[[#This Row],[Calle]]," ",Tabla_Datos[[#This Row],[NumCalle]])</f>
        <v>UR MILAGRO DE JESUS 376</v>
      </c>
      <c r="Y1665" t="s">
        <v>92</v>
      </c>
      <c r="Z1665" t="s">
        <v>196</v>
      </c>
      <c r="AA1665" t="s">
        <v>197</v>
      </c>
      <c r="AB1665" t="s">
        <v>95</v>
      </c>
      <c r="AC1665" t="s">
        <v>95</v>
      </c>
      <c r="AD1665" t="s">
        <v>161</v>
      </c>
      <c r="AE1665" t="s">
        <v>95</v>
      </c>
      <c r="AG1665" s="51">
        <v>45968383</v>
      </c>
      <c r="AH1665" t="s">
        <v>95</v>
      </c>
      <c r="AI1665">
        <v>1</v>
      </c>
      <c r="AJ1665">
        <v>1</v>
      </c>
      <c r="AK1665" t="s">
        <v>6226</v>
      </c>
      <c r="AL1665">
        <v>376</v>
      </c>
    </row>
    <row r="1666" spans="1:38">
      <c r="A1666">
        <v>3273834</v>
      </c>
      <c r="B1666" t="s">
        <v>6227</v>
      </c>
      <c r="C1666" t="s">
        <v>18</v>
      </c>
      <c r="D1666" t="s">
        <v>143</v>
      </c>
      <c r="E1666">
        <v>2011</v>
      </c>
      <c r="F1666">
        <v>8</v>
      </c>
      <c r="G1666">
        <v>23</v>
      </c>
      <c r="H1666" t="s">
        <v>86</v>
      </c>
      <c r="I1666" t="s">
        <v>145</v>
      </c>
      <c r="J1666" t="s">
        <v>469</v>
      </c>
      <c r="K1666" t="s">
        <v>469</v>
      </c>
      <c r="L1666" t="s">
        <v>86</v>
      </c>
      <c r="M1666" t="s">
        <v>148</v>
      </c>
      <c r="N1666" s="50">
        <v>32984631</v>
      </c>
      <c r="O1666" s="51">
        <v>2322897</v>
      </c>
      <c r="P1666" t="s">
        <v>6228</v>
      </c>
      <c r="Q1666" t="s">
        <v>6229</v>
      </c>
      <c r="R1666" t="s">
        <v>4251</v>
      </c>
      <c r="S1666" s="49" t="str">
        <f>CONCATENATE(Tabla_Datos[[#This Row],[Nombre_Cliente]]," ",Tabla_Datos[[#This Row],[ApellidoPaterno_Cliente]]," ",Tabla_Datos[[#This Row],[ApellidoMaterno_Cliente]])</f>
        <v>TERESA JESUS UTRILLA VELASQUEZ</v>
      </c>
      <c r="T1666" s="53">
        <f>DATE(Tabla_Datos[[#This Row],[tAnio]],Tabla_Datos[[#This Row],[tMes]],Tabla_Datos[[#This Row],[tDia]])</f>
        <v>40778</v>
      </c>
      <c r="U1666" s="53" t="str">
        <f>IF(Tabla_Datos[[#This Row],[cProvincia]]="LIMA","LIMA","PROVINCIA")</f>
        <v>PROVINCIA</v>
      </c>
      <c r="V1666" s="53" t="str">
        <f>MID(Tabla_Datos[[#This Row],[pTelefono]],1,SEARCH("-",Tabla_Datos[[#This Row],[pTelefono]],1)-1)</f>
        <v>43</v>
      </c>
      <c r="W1666" s="53" t="str">
        <f>MID(Tabla_Datos[[#This Row],[pTelefono]],SEARCH("-",Tabla_Datos[[#This Row],[pTelefono]],1)+1,LEN(Tabla_Datos[[#This Row],[pTelefono]]))</f>
        <v>944955340</v>
      </c>
      <c r="X1666" s="53" t="str">
        <f>CONCATENATE(Tabla_Datos[[#This Row],[TipUrb]]," ",Tabla_Datos[[#This Row],[Calle]]," ",Tabla_Datos[[#This Row],[NumCalle]])</f>
        <v>- CHOCANO 120</v>
      </c>
      <c r="Y1666" t="s">
        <v>151</v>
      </c>
      <c r="Z1666" t="s">
        <v>181</v>
      </c>
      <c r="AA1666" t="s">
        <v>182</v>
      </c>
      <c r="AB1666" t="s">
        <v>95</v>
      </c>
      <c r="AC1666" t="s">
        <v>95</v>
      </c>
      <c r="AD1666" t="s">
        <v>109</v>
      </c>
      <c r="AE1666" t="s">
        <v>2505</v>
      </c>
      <c r="AF1666">
        <v>10</v>
      </c>
      <c r="AG1666" s="51">
        <v>32946865</v>
      </c>
      <c r="AI1666">
        <v>61</v>
      </c>
      <c r="AJ1666">
        <v>61</v>
      </c>
      <c r="AK1666" t="s">
        <v>6230</v>
      </c>
      <c r="AL1666">
        <v>120</v>
      </c>
    </row>
    <row r="1667" spans="1:38">
      <c r="A1667">
        <v>3275329</v>
      </c>
      <c r="B1667" t="s">
        <v>6231</v>
      </c>
      <c r="C1667" t="s">
        <v>19</v>
      </c>
      <c r="D1667" t="s">
        <v>143</v>
      </c>
      <c r="E1667">
        <v>2011</v>
      </c>
      <c r="F1667">
        <v>8</v>
      </c>
      <c r="G1667">
        <v>23</v>
      </c>
      <c r="H1667" t="s">
        <v>86</v>
      </c>
      <c r="I1667" t="s">
        <v>100</v>
      </c>
      <c r="J1667" t="s">
        <v>100</v>
      </c>
      <c r="K1667" t="s">
        <v>101</v>
      </c>
      <c r="L1667" t="s">
        <v>86</v>
      </c>
      <c r="M1667" t="s">
        <v>88</v>
      </c>
      <c r="N1667" s="50">
        <v>20000040</v>
      </c>
      <c r="O1667" s="51">
        <v>2324098</v>
      </c>
      <c r="P1667" t="s">
        <v>6232</v>
      </c>
      <c r="Q1667" t="s">
        <v>1086</v>
      </c>
      <c r="R1667" t="s">
        <v>6233</v>
      </c>
      <c r="S1667" s="49" t="str">
        <f>CONCATENATE(Tabla_Datos[[#This Row],[Nombre_Cliente]]," ",Tabla_Datos[[#This Row],[ApellidoPaterno_Cliente]]," ",Tabla_Datos[[#This Row],[ApellidoMaterno_Cliente]])</f>
        <v>MARIA VERONICA AGUILAR ZAPANA</v>
      </c>
      <c r="T1667" s="53">
        <f>DATE(Tabla_Datos[[#This Row],[tAnio]],Tabla_Datos[[#This Row],[tMes]],Tabla_Datos[[#This Row],[tDia]])</f>
        <v>40778</v>
      </c>
      <c r="U1667" s="53" t="str">
        <f>IF(Tabla_Datos[[#This Row],[cProvincia]]="LIMA","LIMA","PROVINCIA")</f>
        <v>PROVINCIA</v>
      </c>
      <c r="V1667" s="53" t="str">
        <f>MID(Tabla_Datos[[#This Row],[pTelefono]],1,SEARCH("-",Tabla_Datos[[#This Row],[pTelefono]],1)-1)</f>
        <v>54</v>
      </c>
      <c r="W1667" s="53" t="str">
        <f>MID(Tabla_Datos[[#This Row],[pTelefono]],SEARCH("-",Tabla_Datos[[#This Row],[pTelefono]],1)+1,LEN(Tabla_Datos[[#This Row],[pTelefono]]))</f>
        <v>54415109</v>
      </c>
      <c r="X1667" s="53" t="str">
        <f>CONCATENATE(Tabla_Datos[[#This Row],[TipUrb]]," ",Tabla_Datos[[#This Row],[Calle]]," ",Tabla_Datos[[#This Row],[NumCalle]])</f>
        <v>UR . 0</v>
      </c>
      <c r="Y1667" t="s">
        <v>106</v>
      </c>
      <c r="Z1667" t="s">
        <v>152</v>
      </c>
      <c r="AA1667" t="s">
        <v>153</v>
      </c>
      <c r="AB1667" t="s">
        <v>95</v>
      </c>
      <c r="AC1667" t="s">
        <v>95</v>
      </c>
      <c r="AD1667" t="s">
        <v>161</v>
      </c>
      <c r="AE1667" t="s">
        <v>1847</v>
      </c>
      <c r="AF1667">
        <v>17</v>
      </c>
      <c r="AG1667" s="51">
        <v>29558682</v>
      </c>
      <c r="AH1667" t="s">
        <v>95</v>
      </c>
      <c r="AI1667">
        <v>1</v>
      </c>
      <c r="AJ1667">
        <v>1</v>
      </c>
      <c r="AK1667" t="s">
        <v>221</v>
      </c>
      <c r="AL1667">
        <v>0</v>
      </c>
    </row>
    <row r="1668" spans="1:38">
      <c r="A1668">
        <v>3289960</v>
      </c>
      <c r="B1668" t="s">
        <v>6234</v>
      </c>
      <c r="C1668" t="s">
        <v>19</v>
      </c>
      <c r="D1668" t="s">
        <v>143</v>
      </c>
      <c r="E1668">
        <v>2011</v>
      </c>
      <c r="F1668">
        <v>8</v>
      </c>
      <c r="G1668">
        <v>23</v>
      </c>
      <c r="H1668" t="s">
        <v>86</v>
      </c>
      <c r="I1668" t="s">
        <v>355</v>
      </c>
      <c r="J1668" t="s">
        <v>355</v>
      </c>
      <c r="K1668" t="s">
        <v>1304</v>
      </c>
      <c r="L1668" t="s">
        <v>86</v>
      </c>
      <c r="M1668" t="s">
        <v>594</v>
      </c>
      <c r="N1668" s="50">
        <v>43447847</v>
      </c>
      <c r="O1668" s="51">
        <v>2324361</v>
      </c>
      <c r="P1668" t="s">
        <v>5265</v>
      </c>
      <c r="Q1668" t="s">
        <v>6235</v>
      </c>
      <c r="R1668" t="s">
        <v>533</v>
      </c>
      <c r="S1668" s="49" t="str">
        <f>CONCATENATE(Tabla_Datos[[#This Row],[Nombre_Cliente]]," ",Tabla_Datos[[#This Row],[ApellidoPaterno_Cliente]]," ",Tabla_Datos[[#This Row],[ApellidoMaterno_Cliente]])</f>
        <v>JOSE MATAMORES VERA</v>
      </c>
      <c r="T1668" s="53">
        <f>DATE(Tabla_Datos[[#This Row],[tAnio]],Tabla_Datos[[#This Row],[tMes]],Tabla_Datos[[#This Row],[tDia]])</f>
        <v>40778</v>
      </c>
      <c r="U1668" s="53" t="str">
        <f>IF(Tabla_Datos[[#This Row],[cProvincia]]="LIMA","LIMA","PROVINCIA")</f>
        <v>PROVINCIA</v>
      </c>
      <c r="V1668" s="53" t="str">
        <f>MID(Tabla_Datos[[#This Row],[pTelefono]],1,SEARCH("-",Tabla_Datos[[#This Row],[pTelefono]],1)-1)</f>
        <v>84</v>
      </c>
      <c r="W1668" s="53" t="str">
        <f>MID(Tabla_Datos[[#This Row],[pTelefono]],SEARCH("-",Tabla_Datos[[#This Row],[pTelefono]],1)+1,LEN(Tabla_Datos[[#This Row],[pTelefono]]))</f>
        <v>271327</v>
      </c>
      <c r="X1668" s="53" t="str">
        <f>CONCATENATE(Tabla_Datos[[#This Row],[TipUrb]]," ",Tabla_Datos[[#This Row],[Calle]]," ",Tabla_Datos[[#This Row],[NumCalle]])</f>
        <v>UR MATAC. 0</v>
      </c>
      <c r="Y1668" t="s">
        <v>360</v>
      </c>
      <c r="Z1668" t="s">
        <v>152</v>
      </c>
      <c r="AA1668" t="s">
        <v>153</v>
      </c>
      <c r="AB1668" t="s">
        <v>95</v>
      </c>
      <c r="AC1668" t="s">
        <v>95</v>
      </c>
      <c r="AD1668" t="s">
        <v>161</v>
      </c>
      <c r="AE1668" t="s">
        <v>95</v>
      </c>
      <c r="AF1668" t="s">
        <v>95</v>
      </c>
      <c r="AG1668" s="51">
        <v>23888920</v>
      </c>
      <c r="AI1668">
        <v>1</v>
      </c>
      <c r="AJ1668">
        <v>1</v>
      </c>
      <c r="AK1668" t="s">
        <v>6236</v>
      </c>
      <c r="AL1668">
        <v>0</v>
      </c>
    </row>
    <row r="1669" spans="1:38">
      <c r="A1669">
        <v>3276746</v>
      </c>
      <c r="B1669" t="s">
        <v>6237</v>
      </c>
      <c r="C1669" t="s">
        <v>19</v>
      </c>
      <c r="D1669" t="s">
        <v>85</v>
      </c>
      <c r="E1669">
        <v>2011</v>
      </c>
      <c r="F1669">
        <v>8</v>
      </c>
      <c r="G1669">
        <v>23</v>
      </c>
      <c r="H1669" t="s">
        <v>144</v>
      </c>
      <c r="I1669" t="s">
        <v>16</v>
      </c>
      <c r="J1669" t="s">
        <v>16</v>
      </c>
      <c r="K1669" t="s">
        <v>438</v>
      </c>
      <c r="L1669" t="s">
        <v>86</v>
      </c>
      <c r="M1669" t="s">
        <v>88</v>
      </c>
      <c r="N1669" s="50">
        <v>7853377</v>
      </c>
      <c r="O1669" s="51">
        <v>2325197</v>
      </c>
      <c r="P1669" t="s">
        <v>6238</v>
      </c>
      <c r="Q1669" t="s">
        <v>95</v>
      </c>
      <c r="R1669" t="s">
        <v>95</v>
      </c>
      <c r="S1669" s="49" t="str">
        <f>CONCATENATE(Tabla_Datos[[#This Row],[Nombre_Cliente]]," ",Tabla_Datos[[#This Row],[ApellidoPaterno_Cliente]]," ",Tabla_Datos[[#This Row],[ApellidoMaterno_Cliente]])</f>
        <v xml:space="preserve">NEGOCIACIONES E INVE    </v>
      </c>
      <c r="T1669" s="53">
        <f>DATE(Tabla_Datos[[#This Row],[tAnio]],Tabla_Datos[[#This Row],[tMes]],Tabla_Datos[[#This Row],[tDia]])</f>
        <v>40778</v>
      </c>
      <c r="U1669" s="53" t="str">
        <f>IF(Tabla_Datos[[#This Row],[cProvincia]]="LIMA","LIMA","PROVINCIA")</f>
        <v>LIMA</v>
      </c>
      <c r="V1669" s="53" t="str">
        <f>MID(Tabla_Datos[[#This Row],[pTelefono]],1,SEARCH("-",Tabla_Datos[[#This Row],[pTelefono]],1)-1)</f>
        <v>1</v>
      </c>
      <c r="W1669" s="53" t="str">
        <f>MID(Tabla_Datos[[#This Row],[pTelefono]],SEARCH("-",Tabla_Datos[[#This Row],[pTelefono]],1)+1,LEN(Tabla_Datos[[#This Row],[pTelefono]]))</f>
        <v>989030045</v>
      </c>
      <c r="X1669" s="53" t="str">
        <f>CONCATENATE(Tabla_Datos[[#This Row],[TipUrb]]," ",Tabla_Datos[[#This Row],[Calle]]," ",Tabla_Datos[[#This Row],[NumCalle]])</f>
        <v>UR . 0</v>
      </c>
      <c r="Y1669" t="s">
        <v>92</v>
      </c>
      <c r="Z1669" t="s">
        <v>122</v>
      </c>
      <c r="AA1669" t="s">
        <v>123</v>
      </c>
      <c r="AB1669" t="s">
        <v>95</v>
      </c>
      <c r="AC1669" t="s">
        <v>95</v>
      </c>
      <c r="AD1669" t="s">
        <v>161</v>
      </c>
      <c r="AE1669" t="s">
        <v>500</v>
      </c>
      <c r="AF1669">
        <v>3</v>
      </c>
      <c r="AG1669" s="51" t="s">
        <v>95</v>
      </c>
      <c r="AH1669">
        <v>2054401485</v>
      </c>
      <c r="AI1669">
        <v>1</v>
      </c>
      <c r="AJ1669">
        <v>1</v>
      </c>
      <c r="AK1669" t="s">
        <v>221</v>
      </c>
      <c r="AL1669">
        <v>0</v>
      </c>
    </row>
    <row r="1670" spans="1:38">
      <c r="A1670">
        <v>3285776</v>
      </c>
      <c r="B1670" t="s">
        <v>6239</v>
      </c>
      <c r="C1670" t="s">
        <v>18</v>
      </c>
      <c r="D1670" t="s">
        <v>143</v>
      </c>
      <c r="E1670">
        <v>2011</v>
      </c>
      <c r="F1670">
        <v>8</v>
      </c>
      <c r="G1670">
        <v>23</v>
      </c>
      <c r="H1670" t="s">
        <v>86</v>
      </c>
      <c r="I1670" t="s">
        <v>145</v>
      </c>
      <c r="J1670" t="s">
        <v>6240</v>
      </c>
      <c r="K1670" t="s">
        <v>6241</v>
      </c>
      <c r="L1670" t="s">
        <v>86</v>
      </c>
      <c r="M1670" t="s">
        <v>148</v>
      </c>
      <c r="O1670" s="51">
        <v>2325626</v>
      </c>
      <c r="P1670" t="s">
        <v>792</v>
      </c>
      <c r="Q1670" t="s">
        <v>2200</v>
      </c>
      <c r="R1670" t="s">
        <v>2864</v>
      </c>
      <c r="S1670" s="49" t="str">
        <f>CONCATENATE(Tabla_Datos[[#This Row],[Nombre_Cliente]]," ",Tabla_Datos[[#This Row],[ApellidoPaterno_Cliente]]," ",Tabla_Datos[[#This Row],[ApellidoMaterno_Cliente]])</f>
        <v xml:space="preserve">DIONICIO SOTO LEYVA </v>
      </c>
      <c r="T1670" s="53">
        <f>DATE(Tabla_Datos[[#This Row],[tAnio]],Tabla_Datos[[#This Row],[tMes]],Tabla_Datos[[#This Row],[tDia]])</f>
        <v>40778</v>
      </c>
      <c r="U1670" s="53" t="str">
        <f>IF(Tabla_Datos[[#This Row],[cProvincia]]="LIMA","LIMA","PROVINCIA")</f>
        <v>PROVINCIA</v>
      </c>
      <c r="V1670" s="53" t="str">
        <f>MID(Tabla_Datos[[#This Row],[pTelefono]],1,SEARCH("-",Tabla_Datos[[#This Row],[pTelefono]],1)-1)</f>
        <v>43</v>
      </c>
      <c r="W1670" s="53" t="str">
        <f>MID(Tabla_Datos[[#This Row],[pTelefono]],SEARCH("-",Tabla_Datos[[#This Row],[pTelefono]],1)+1,LEN(Tabla_Datos[[#This Row],[pTelefono]]))</f>
        <v>990036879</v>
      </c>
      <c r="X1670" s="53" t="str">
        <f>CONCATENATE(Tabla_Datos[[#This Row],[TipUrb]]," ",Tabla_Datos[[#This Row],[Calle]]," ",Tabla_Datos[[#This Row],[NumCalle]])</f>
        <v>- CENTRAL QUERCOS 120</v>
      </c>
      <c r="Y1670" t="s">
        <v>151</v>
      </c>
      <c r="Z1670" t="s">
        <v>181</v>
      </c>
      <c r="AA1670" t="s">
        <v>182</v>
      </c>
      <c r="AB1670" t="s">
        <v>95</v>
      </c>
      <c r="AC1670" t="s">
        <v>95</v>
      </c>
      <c r="AD1670" t="s">
        <v>109</v>
      </c>
      <c r="AE1670" t="s">
        <v>95</v>
      </c>
      <c r="AG1670" s="51">
        <v>42529237</v>
      </c>
      <c r="AI1670">
        <v>26</v>
      </c>
      <c r="AJ1670">
        <v>26</v>
      </c>
      <c r="AK1670" t="s">
        <v>6242</v>
      </c>
      <c r="AL1670">
        <v>120</v>
      </c>
    </row>
    <row r="1671" spans="1:38">
      <c r="A1671">
        <v>3278325</v>
      </c>
      <c r="B1671" t="s">
        <v>6243</v>
      </c>
      <c r="C1671" t="s">
        <v>18</v>
      </c>
      <c r="D1671" t="s">
        <v>143</v>
      </c>
      <c r="E1671">
        <v>2011</v>
      </c>
      <c r="F1671">
        <v>8</v>
      </c>
      <c r="G1671">
        <v>23</v>
      </c>
      <c r="H1671" t="s">
        <v>86</v>
      </c>
      <c r="I1671" t="s">
        <v>16</v>
      </c>
      <c r="J1671" t="s">
        <v>16</v>
      </c>
      <c r="K1671" t="s">
        <v>3162</v>
      </c>
      <c r="L1671" t="s">
        <v>86</v>
      </c>
      <c r="M1671" t="s">
        <v>88</v>
      </c>
      <c r="O1671" s="51">
        <v>2326386</v>
      </c>
      <c r="P1671" t="s">
        <v>6244</v>
      </c>
      <c r="Q1671" t="s">
        <v>279</v>
      </c>
      <c r="R1671" t="s">
        <v>2318</v>
      </c>
      <c r="S1671" s="49" t="str">
        <f>CONCATENATE(Tabla_Datos[[#This Row],[Nombre_Cliente]]," ",Tabla_Datos[[#This Row],[ApellidoPaterno_Cliente]]," ",Tabla_Datos[[#This Row],[ApellidoMaterno_Cliente]])</f>
        <v>VIRGINIA ANTONIA DIAZ APAZA</v>
      </c>
      <c r="T1671" s="53">
        <f>DATE(Tabla_Datos[[#This Row],[tAnio]],Tabla_Datos[[#This Row],[tMes]],Tabla_Datos[[#This Row],[tDia]])</f>
        <v>40778</v>
      </c>
      <c r="U1671" s="53" t="str">
        <f>IF(Tabla_Datos[[#This Row],[cProvincia]]="LIMA","LIMA","PROVINCIA")</f>
        <v>LIMA</v>
      </c>
      <c r="V1671" s="53" t="str">
        <f>MID(Tabla_Datos[[#This Row],[pTelefono]],1,SEARCH("-",Tabla_Datos[[#This Row],[pTelefono]],1)-1)</f>
        <v>1</v>
      </c>
      <c r="W1671" s="53" t="str">
        <f>MID(Tabla_Datos[[#This Row],[pTelefono]],SEARCH("-",Tabla_Datos[[#This Row],[pTelefono]],1)+1,LEN(Tabla_Datos[[#This Row],[pTelefono]]))</f>
        <v>997820000</v>
      </c>
      <c r="X1671" s="53" t="str">
        <f>CONCATENATE(Tabla_Datos[[#This Row],[TipUrb]]," ",Tabla_Datos[[#This Row],[Calle]]," ",Tabla_Datos[[#This Row],[NumCalle]])</f>
        <v>UR SN 0</v>
      </c>
      <c r="Y1671" t="s">
        <v>92</v>
      </c>
      <c r="Z1671" t="s">
        <v>181</v>
      </c>
      <c r="AA1671" t="s">
        <v>182</v>
      </c>
      <c r="AB1671" t="s">
        <v>95</v>
      </c>
      <c r="AC1671" t="s">
        <v>95</v>
      </c>
      <c r="AD1671" t="s">
        <v>161</v>
      </c>
      <c r="AE1671" t="s">
        <v>2505</v>
      </c>
      <c r="AF1671">
        <v>5</v>
      </c>
      <c r="AG1671" s="51">
        <v>25856842</v>
      </c>
      <c r="AI1671">
        <v>26</v>
      </c>
      <c r="AJ1671">
        <v>26</v>
      </c>
      <c r="AK1671" t="s">
        <v>467</v>
      </c>
      <c r="AL1671">
        <v>0</v>
      </c>
    </row>
    <row r="1672" spans="1:38">
      <c r="A1672">
        <v>3280848</v>
      </c>
      <c r="B1672" t="s">
        <v>6245</v>
      </c>
      <c r="C1672" t="s">
        <v>19</v>
      </c>
      <c r="D1672" t="s">
        <v>85</v>
      </c>
      <c r="E1672">
        <v>2011</v>
      </c>
      <c r="F1672">
        <v>8</v>
      </c>
      <c r="G1672">
        <v>23</v>
      </c>
      <c r="H1672" t="s">
        <v>144</v>
      </c>
      <c r="I1672" t="s">
        <v>16</v>
      </c>
      <c r="J1672" t="s">
        <v>16</v>
      </c>
      <c r="K1672" t="s">
        <v>562</v>
      </c>
      <c r="L1672" t="s">
        <v>86</v>
      </c>
      <c r="M1672" t="s">
        <v>88</v>
      </c>
      <c r="N1672" s="50">
        <v>9854201</v>
      </c>
      <c r="O1672" s="51">
        <v>2328053</v>
      </c>
      <c r="P1672" t="s">
        <v>6246</v>
      </c>
      <c r="Q1672" t="s">
        <v>4486</v>
      </c>
      <c r="R1672" t="s">
        <v>451</v>
      </c>
      <c r="S1672" s="49" t="str">
        <f>CONCATENATE(Tabla_Datos[[#This Row],[Nombre_Cliente]]," ",Tabla_Datos[[#This Row],[ApellidoPaterno_Cliente]]," ",Tabla_Datos[[#This Row],[ApellidoMaterno_Cliente]])</f>
        <v>RICARDO CRISTHIAN ENRIQUE FLORES</v>
      </c>
      <c r="T1672" s="53">
        <f>DATE(Tabla_Datos[[#This Row],[tAnio]],Tabla_Datos[[#This Row],[tMes]],Tabla_Datos[[#This Row],[tDia]])</f>
        <v>40778</v>
      </c>
      <c r="U1672" s="53" t="str">
        <f>IF(Tabla_Datos[[#This Row],[cProvincia]]="LIMA","LIMA","PROVINCIA")</f>
        <v>LIMA</v>
      </c>
      <c r="V1672" s="53" t="str">
        <f>MID(Tabla_Datos[[#This Row],[pTelefono]],1,SEARCH("-",Tabla_Datos[[#This Row],[pTelefono]],1)-1)</f>
        <v>1</v>
      </c>
      <c r="W1672" s="53" t="str">
        <f>MID(Tabla_Datos[[#This Row],[pTelefono]],SEARCH("-",Tabla_Datos[[#This Row],[pTelefono]],1)+1,LEN(Tabla_Datos[[#This Row],[pTelefono]]))</f>
        <v>993254932</v>
      </c>
      <c r="X1672" s="53" t="str">
        <f>CONCATENATE(Tabla_Datos[[#This Row],[TipUrb]]," ",Tabla_Datos[[#This Row],[Calle]]," ",Tabla_Datos[[#This Row],[NumCalle]])</f>
        <v xml:space="preserve">  ALCEDO BERNARDO 275</v>
      </c>
      <c r="Y1672" t="s">
        <v>92</v>
      </c>
      <c r="Z1672" t="s">
        <v>196</v>
      </c>
      <c r="AA1672" t="s">
        <v>197</v>
      </c>
      <c r="AB1672">
        <v>3</v>
      </c>
      <c r="AC1672">
        <v>301</v>
      </c>
      <c r="AD1672" t="s">
        <v>95</v>
      </c>
      <c r="AE1672" t="s">
        <v>95</v>
      </c>
      <c r="AF1672" t="s">
        <v>95</v>
      </c>
      <c r="AG1672" s="51">
        <v>44771031</v>
      </c>
      <c r="AH1672" t="s">
        <v>95</v>
      </c>
      <c r="AI1672">
        <v>1</v>
      </c>
      <c r="AJ1672">
        <v>1</v>
      </c>
      <c r="AK1672" t="s">
        <v>4136</v>
      </c>
      <c r="AL1672">
        <v>275</v>
      </c>
    </row>
    <row r="1673" spans="1:38">
      <c r="A1673">
        <v>3281035</v>
      </c>
      <c r="B1673" t="s">
        <v>6247</v>
      </c>
      <c r="C1673" t="s">
        <v>20</v>
      </c>
      <c r="D1673" t="s">
        <v>143</v>
      </c>
      <c r="E1673">
        <v>2011</v>
      </c>
      <c r="F1673">
        <v>8</v>
      </c>
      <c r="G1673">
        <v>23</v>
      </c>
      <c r="H1673" t="s">
        <v>86</v>
      </c>
      <c r="I1673" t="s">
        <v>145</v>
      </c>
      <c r="J1673" t="s">
        <v>469</v>
      </c>
      <c r="K1673" t="s">
        <v>470</v>
      </c>
      <c r="L1673" t="s">
        <v>86</v>
      </c>
      <c r="M1673" t="s">
        <v>148</v>
      </c>
      <c r="N1673" s="50">
        <v>41051202</v>
      </c>
      <c r="O1673" s="51">
        <v>2328219</v>
      </c>
      <c r="P1673" t="s">
        <v>6248</v>
      </c>
      <c r="Q1673" t="s">
        <v>3144</v>
      </c>
      <c r="R1673" t="s">
        <v>6249</v>
      </c>
      <c r="S1673" s="49" t="str">
        <f>CONCATENATE(Tabla_Datos[[#This Row],[Nombre_Cliente]]," ",Tabla_Datos[[#This Row],[ApellidoPaterno_Cliente]]," ",Tabla_Datos[[#This Row],[ApellidoMaterno_Cliente]])</f>
        <v>WILMER EMILIO DOMINGUEZ PASTOR</v>
      </c>
      <c r="T1673" s="53">
        <f>DATE(Tabla_Datos[[#This Row],[tAnio]],Tabla_Datos[[#This Row],[tMes]],Tabla_Datos[[#This Row],[tDia]])</f>
        <v>40778</v>
      </c>
      <c r="U1673" s="53" t="str">
        <f>IF(Tabla_Datos[[#This Row],[cProvincia]]="LIMA","LIMA","PROVINCIA")</f>
        <v>PROVINCIA</v>
      </c>
      <c r="V1673" s="53" t="str">
        <f>MID(Tabla_Datos[[#This Row],[pTelefono]],1,SEARCH("-",Tabla_Datos[[#This Row],[pTelefono]],1)-1)</f>
        <v>43</v>
      </c>
      <c r="W1673" s="53" t="str">
        <f>MID(Tabla_Datos[[#This Row],[pTelefono]],SEARCH("-",Tabla_Datos[[#This Row],[pTelefono]],1)+1,LEN(Tabla_Datos[[#This Row],[pTelefono]]))</f>
        <v>943130437</v>
      </c>
      <c r="X1673" s="53" t="str">
        <f>CONCATENATE(Tabla_Datos[[#This Row],[TipUrb]]," ",Tabla_Datos[[#This Row],[Calle]]," ",Tabla_Datos[[#This Row],[NumCalle]])</f>
        <v>UP . 0</v>
      </c>
      <c r="Y1673" t="s">
        <v>151</v>
      </c>
      <c r="Z1673" t="s">
        <v>152</v>
      </c>
      <c r="AA1673" t="s">
        <v>153</v>
      </c>
      <c r="AB1673" t="s">
        <v>95</v>
      </c>
      <c r="AC1673" t="s">
        <v>95</v>
      </c>
      <c r="AD1673" t="s">
        <v>286</v>
      </c>
      <c r="AE1673" t="s">
        <v>1758</v>
      </c>
      <c r="AF1673">
        <v>34</v>
      </c>
      <c r="AG1673" s="51">
        <v>32764783</v>
      </c>
      <c r="AH1673" t="s">
        <v>95</v>
      </c>
      <c r="AI1673">
        <v>1</v>
      </c>
      <c r="AJ1673">
        <v>1</v>
      </c>
      <c r="AK1673" t="s">
        <v>221</v>
      </c>
      <c r="AL1673">
        <v>0</v>
      </c>
    </row>
    <row r="1674" spans="1:38">
      <c r="A1674">
        <v>3283129</v>
      </c>
      <c r="B1674" t="s">
        <v>6250</v>
      </c>
      <c r="C1674" t="s">
        <v>18</v>
      </c>
      <c r="D1674" t="s">
        <v>143</v>
      </c>
      <c r="E1674">
        <v>2011</v>
      </c>
      <c r="F1674">
        <v>8</v>
      </c>
      <c r="G1674">
        <v>23</v>
      </c>
      <c r="H1674" t="s">
        <v>86</v>
      </c>
      <c r="I1674" t="s">
        <v>16</v>
      </c>
      <c r="J1674" t="s">
        <v>16</v>
      </c>
      <c r="K1674" t="s">
        <v>157</v>
      </c>
      <c r="L1674" t="s">
        <v>86</v>
      </c>
      <c r="M1674" t="s">
        <v>88</v>
      </c>
      <c r="N1674" s="50">
        <v>99999999</v>
      </c>
      <c r="O1674" s="51">
        <v>2329118</v>
      </c>
      <c r="P1674" t="s">
        <v>6251</v>
      </c>
      <c r="Q1674" t="s">
        <v>6252</v>
      </c>
      <c r="R1674" t="s">
        <v>3457</v>
      </c>
      <c r="S1674" s="49" t="str">
        <f>CONCATENATE(Tabla_Datos[[#This Row],[Nombre_Cliente]]," ",Tabla_Datos[[#This Row],[ApellidoPaterno_Cliente]]," ",Tabla_Datos[[#This Row],[ApellidoMaterno_Cliente]])</f>
        <v>DAVID REY LUCERO  LEIVA</v>
      </c>
      <c r="T1674" s="53">
        <f>DATE(Tabla_Datos[[#This Row],[tAnio]],Tabla_Datos[[#This Row],[tMes]],Tabla_Datos[[#This Row],[tDia]])</f>
        <v>40778</v>
      </c>
      <c r="U1674" s="53" t="str">
        <f>IF(Tabla_Datos[[#This Row],[cProvincia]]="LIMA","LIMA","PROVINCIA")</f>
        <v>LIMA</v>
      </c>
      <c r="V1674" s="53" t="str">
        <f>MID(Tabla_Datos[[#This Row],[pTelefono]],1,SEARCH("-",Tabla_Datos[[#This Row],[pTelefono]],1)-1)</f>
        <v>1</v>
      </c>
      <c r="W1674" s="53" t="str">
        <f>MID(Tabla_Datos[[#This Row],[pTelefono]],SEARCH("-",Tabla_Datos[[#This Row],[pTelefono]],1)+1,LEN(Tabla_Datos[[#This Row],[pTelefono]]))</f>
        <v>4095703</v>
      </c>
      <c r="X1674" s="53" t="str">
        <f>CONCATENATE(Tabla_Datos[[#This Row],[TipUrb]]," ",Tabla_Datos[[#This Row],[Calle]]," ",Tabla_Datos[[#This Row],[NumCalle]])</f>
        <v>AS ANTUNEZ DE MAYOLO 0</v>
      </c>
      <c r="Y1674" t="s">
        <v>92</v>
      </c>
      <c r="Z1674" t="s">
        <v>181</v>
      </c>
      <c r="AA1674" t="s">
        <v>182</v>
      </c>
      <c r="AB1674" t="s">
        <v>95</v>
      </c>
      <c r="AC1674" t="s">
        <v>95</v>
      </c>
      <c r="AD1674" t="s">
        <v>215</v>
      </c>
      <c r="AE1674" t="s">
        <v>413</v>
      </c>
      <c r="AF1674">
        <v>3</v>
      </c>
      <c r="AG1674" s="51">
        <v>41179496</v>
      </c>
      <c r="AI1674">
        <v>26</v>
      </c>
      <c r="AJ1674">
        <v>26</v>
      </c>
      <c r="AK1674" t="s">
        <v>6253</v>
      </c>
      <c r="AL1674">
        <v>0</v>
      </c>
    </row>
    <row r="1675" spans="1:38">
      <c r="A1675">
        <v>3279887</v>
      </c>
      <c r="B1675" t="s">
        <v>6254</v>
      </c>
      <c r="C1675" t="s">
        <v>19</v>
      </c>
      <c r="D1675" t="s">
        <v>85</v>
      </c>
      <c r="E1675">
        <v>2011</v>
      </c>
      <c r="F1675">
        <v>8</v>
      </c>
      <c r="G1675">
        <v>23</v>
      </c>
      <c r="H1675" t="s">
        <v>86</v>
      </c>
      <c r="I1675" t="s">
        <v>16</v>
      </c>
      <c r="J1675" t="s">
        <v>16</v>
      </c>
      <c r="K1675" t="s">
        <v>171</v>
      </c>
      <c r="L1675" t="s">
        <v>86</v>
      </c>
      <c r="M1675" t="s">
        <v>88</v>
      </c>
      <c r="N1675" s="50">
        <v>40164799</v>
      </c>
      <c r="O1675" s="51">
        <v>2327598</v>
      </c>
      <c r="P1675" t="s">
        <v>6255</v>
      </c>
      <c r="Q1675" t="s">
        <v>482</v>
      </c>
      <c r="R1675" t="s">
        <v>304</v>
      </c>
      <c r="S1675" s="49" t="str">
        <f>CONCATENATE(Tabla_Datos[[#This Row],[Nombre_Cliente]]," ",Tabla_Datos[[#This Row],[ApellidoPaterno_Cliente]]," ",Tabla_Datos[[#This Row],[ApellidoMaterno_Cliente]])</f>
        <v>ELIZABETH ANNIE GHER VASQUEZ ROMAN</v>
      </c>
      <c r="T1675" s="53">
        <f>DATE(Tabla_Datos[[#This Row],[tAnio]],Tabla_Datos[[#This Row],[tMes]],Tabla_Datos[[#This Row],[tDia]])</f>
        <v>40778</v>
      </c>
      <c r="U1675" s="53" t="str">
        <f>IF(Tabla_Datos[[#This Row],[cProvincia]]="LIMA","LIMA","PROVINCIA")</f>
        <v>LIMA</v>
      </c>
      <c r="V1675" s="53" t="str">
        <f>MID(Tabla_Datos[[#This Row],[pTelefono]],1,SEARCH("-",Tabla_Datos[[#This Row],[pTelefono]],1)-1)</f>
        <v>1</v>
      </c>
      <c r="W1675" s="53" t="str">
        <f>MID(Tabla_Datos[[#This Row],[pTelefono]],SEARCH("-",Tabla_Datos[[#This Row],[pTelefono]],1)+1,LEN(Tabla_Datos[[#This Row],[pTelefono]]))</f>
        <v>961748794</v>
      </c>
      <c r="X1675" s="53" t="str">
        <f>CONCATENATE(Tabla_Datos[[#This Row],[TipUrb]]," ",Tabla_Datos[[#This Row],[Calle]]," ",Tabla_Datos[[#This Row],[NumCalle]])</f>
        <v>UR PRINCIPAL 435</v>
      </c>
      <c r="Y1675" t="s">
        <v>92</v>
      </c>
      <c r="Z1675" t="s">
        <v>122</v>
      </c>
      <c r="AA1675" t="s">
        <v>123</v>
      </c>
      <c r="AB1675">
        <v>2</v>
      </c>
      <c r="AC1675">
        <v>201</v>
      </c>
      <c r="AD1675" t="s">
        <v>161</v>
      </c>
      <c r="AE1675" t="s">
        <v>95</v>
      </c>
      <c r="AF1675" t="s">
        <v>95</v>
      </c>
      <c r="AG1675" s="51">
        <v>29517629</v>
      </c>
      <c r="AH1675" t="s">
        <v>95</v>
      </c>
      <c r="AI1675">
        <v>1</v>
      </c>
      <c r="AJ1675">
        <v>1</v>
      </c>
      <c r="AK1675" t="s">
        <v>1355</v>
      </c>
      <c r="AL1675">
        <v>435</v>
      </c>
    </row>
    <row r="1676" spans="1:38">
      <c r="A1676">
        <v>3282642</v>
      </c>
      <c r="B1676" t="s">
        <v>6256</v>
      </c>
      <c r="C1676" t="s">
        <v>19</v>
      </c>
      <c r="D1676" t="s">
        <v>85</v>
      </c>
      <c r="E1676">
        <v>2011</v>
      </c>
      <c r="F1676">
        <v>8</v>
      </c>
      <c r="G1676">
        <v>23</v>
      </c>
      <c r="H1676" t="s">
        <v>86</v>
      </c>
      <c r="I1676" t="s">
        <v>16</v>
      </c>
      <c r="J1676" t="s">
        <v>16</v>
      </c>
      <c r="K1676" t="s">
        <v>562</v>
      </c>
      <c r="L1676" t="s">
        <v>86</v>
      </c>
      <c r="M1676" t="s">
        <v>88</v>
      </c>
      <c r="N1676" s="50">
        <v>11111335</v>
      </c>
      <c r="O1676" s="51">
        <v>2329404</v>
      </c>
      <c r="P1676" t="s">
        <v>6257</v>
      </c>
      <c r="Q1676" t="s">
        <v>781</v>
      </c>
      <c r="R1676" t="s">
        <v>6258</v>
      </c>
      <c r="S1676" s="49" t="str">
        <f>CONCATENATE(Tabla_Datos[[#This Row],[Nombre_Cliente]]," ",Tabla_Datos[[#This Row],[ApellidoPaterno_Cliente]]," ",Tabla_Datos[[#This Row],[ApellidoMaterno_Cliente]])</f>
        <v>ADA LUZ ROJAS COLAN</v>
      </c>
      <c r="T1676" s="53">
        <f>DATE(Tabla_Datos[[#This Row],[tAnio]],Tabla_Datos[[#This Row],[tMes]],Tabla_Datos[[#This Row],[tDia]])</f>
        <v>40778</v>
      </c>
      <c r="U1676" s="53" t="str">
        <f>IF(Tabla_Datos[[#This Row],[cProvincia]]="LIMA","LIMA","PROVINCIA")</f>
        <v>LIMA</v>
      </c>
      <c r="V1676" s="53" t="str">
        <f>MID(Tabla_Datos[[#This Row],[pTelefono]],1,SEARCH("-",Tabla_Datos[[#This Row],[pTelefono]],1)-1)</f>
        <v>1</v>
      </c>
      <c r="W1676" s="53" t="str">
        <f>MID(Tabla_Datos[[#This Row],[pTelefono]],SEARCH("-",Tabla_Datos[[#This Row],[pTelefono]],1)+1,LEN(Tabla_Datos[[#This Row],[pTelefono]]))</f>
        <v>985548936</v>
      </c>
      <c r="X1676" s="53" t="str">
        <f>CONCATENATE(Tabla_Datos[[#This Row],[TipUrb]]," ",Tabla_Datos[[#This Row],[Calle]]," ",Tabla_Datos[[#This Row],[NumCalle]])</f>
        <v>AG ALBERTO ALEXANDER 2229</v>
      </c>
      <c r="Y1676" t="s">
        <v>92</v>
      </c>
      <c r="Z1676" t="s">
        <v>196</v>
      </c>
      <c r="AA1676" t="s">
        <v>197</v>
      </c>
      <c r="AB1676" t="s">
        <v>95</v>
      </c>
      <c r="AC1676">
        <v>1002</v>
      </c>
      <c r="AD1676" t="s">
        <v>332</v>
      </c>
      <c r="AE1676" t="s">
        <v>95</v>
      </c>
      <c r="AF1676" t="s">
        <v>95</v>
      </c>
      <c r="AG1676" s="51">
        <v>9617584</v>
      </c>
      <c r="AH1676" t="s">
        <v>95</v>
      </c>
      <c r="AI1676">
        <v>1</v>
      </c>
      <c r="AJ1676">
        <v>1</v>
      </c>
      <c r="AK1676" t="s">
        <v>6259</v>
      </c>
      <c r="AL1676">
        <v>2229</v>
      </c>
    </row>
    <row r="1677" spans="1:38">
      <c r="A1677">
        <v>3281525</v>
      </c>
      <c r="B1677" t="s">
        <v>6260</v>
      </c>
      <c r="C1677" t="s">
        <v>19</v>
      </c>
      <c r="D1677" t="s">
        <v>143</v>
      </c>
      <c r="E1677">
        <v>2011</v>
      </c>
      <c r="F1677">
        <v>8</v>
      </c>
      <c r="G1677">
        <v>23</v>
      </c>
      <c r="H1677" t="s">
        <v>86</v>
      </c>
      <c r="I1677" t="s">
        <v>16</v>
      </c>
      <c r="J1677" t="s">
        <v>16</v>
      </c>
      <c r="K1677" t="s">
        <v>165</v>
      </c>
      <c r="L1677" t="s">
        <v>86</v>
      </c>
      <c r="M1677" t="s">
        <v>88</v>
      </c>
      <c r="N1677" s="50">
        <v>6706734</v>
      </c>
      <c r="O1677" s="51">
        <v>2328629</v>
      </c>
      <c r="P1677" t="s">
        <v>4947</v>
      </c>
      <c r="Q1677" t="s">
        <v>822</v>
      </c>
      <c r="R1677" t="s">
        <v>625</v>
      </c>
      <c r="S1677" s="49" t="str">
        <f>CONCATENATE(Tabla_Datos[[#This Row],[Nombre_Cliente]]," ",Tabla_Datos[[#This Row],[ApellidoPaterno_Cliente]]," ",Tabla_Datos[[#This Row],[ApellidoMaterno_Cliente]])</f>
        <v>DINA PALOMINO CASTILLO</v>
      </c>
      <c r="T1677" s="53">
        <f>DATE(Tabla_Datos[[#This Row],[tAnio]],Tabla_Datos[[#This Row],[tMes]],Tabla_Datos[[#This Row],[tDia]])</f>
        <v>40778</v>
      </c>
      <c r="U1677" s="53" t="str">
        <f>IF(Tabla_Datos[[#This Row],[cProvincia]]="LIMA","LIMA","PROVINCIA")</f>
        <v>LIMA</v>
      </c>
      <c r="V1677" s="53" t="str">
        <f>MID(Tabla_Datos[[#This Row],[pTelefono]],1,SEARCH("-",Tabla_Datos[[#This Row],[pTelefono]],1)-1)</f>
        <v>1</v>
      </c>
      <c r="W1677" s="53" t="str">
        <f>MID(Tabla_Datos[[#This Row],[pTelefono]],SEARCH("-",Tabla_Datos[[#This Row],[pTelefono]],1)+1,LEN(Tabla_Datos[[#This Row],[pTelefono]]))</f>
        <v>17329323</v>
      </c>
      <c r="X1677" s="53" t="str">
        <f>CONCATENATE(Tabla_Datos[[#This Row],[TipUrb]]," ",Tabla_Datos[[#This Row],[Calle]]," ",Tabla_Datos[[#This Row],[NumCalle]])</f>
        <v>PJ SAN MARTIN 120</v>
      </c>
      <c r="Y1677" t="s">
        <v>92</v>
      </c>
      <c r="Z1677" t="s">
        <v>152</v>
      </c>
      <c r="AA1677" t="s">
        <v>153</v>
      </c>
      <c r="AB1677" t="s">
        <v>95</v>
      </c>
      <c r="AC1677" t="s">
        <v>95</v>
      </c>
      <c r="AD1677" t="s">
        <v>429</v>
      </c>
      <c r="AE1677" t="s">
        <v>95</v>
      </c>
      <c r="AF1677" t="s">
        <v>95</v>
      </c>
      <c r="AG1677" s="51">
        <v>48191256</v>
      </c>
      <c r="AH1677" t="s">
        <v>95</v>
      </c>
      <c r="AI1677">
        <v>1</v>
      </c>
      <c r="AJ1677">
        <v>1</v>
      </c>
      <c r="AK1677" t="s">
        <v>478</v>
      </c>
      <c r="AL1677">
        <v>120</v>
      </c>
    </row>
    <row r="1678" spans="1:38">
      <c r="A1678">
        <v>3281756</v>
      </c>
      <c r="B1678" t="s">
        <v>6261</v>
      </c>
      <c r="C1678" t="s">
        <v>19</v>
      </c>
      <c r="D1678" t="s">
        <v>85</v>
      </c>
      <c r="E1678">
        <v>2011</v>
      </c>
      <c r="F1678">
        <v>8</v>
      </c>
      <c r="G1678">
        <v>23</v>
      </c>
      <c r="H1678" t="s">
        <v>86</v>
      </c>
      <c r="I1678" t="s">
        <v>16</v>
      </c>
      <c r="J1678" t="s">
        <v>16</v>
      </c>
      <c r="K1678" t="s">
        <v>567</v>
      </c>
      <c r="L1678" t="s">
        <v>86</v>
      </c>
      <c r="M1678" t="s">
        <v>88</v>
      </c>
      <c r="N1678" s="50">
        <v>9998472</v>
      </c>
      <c r="O1678" s="51">
        <v>2328815</v>
      </c>
      <c r="P1678" t="s">
        <v>6262</v>
      </c>
      <c r="Q1678" t="s">
        <v>482</v>
      </c>
      <c r="R1678" t="s">
        <v>370</v>
      </c>
      <c r="S1678" s="49" t="str">
        <f>CONCATENATE(Tabla_Datos[[#This Row],[Nombre_Cliente]]," ",Tabla_Datos[[#This Row],[ApellidoPaterno_Cliente]]," ",Tabla_Datos[[#This Row],[ApellidoMaterno_Cliente]])</f>
        <v>AMALIA AMADA VASQUEZ TORRES</v>
      </c>
      <c r="T1678" s="53">
        <f>DATE(Tabla_Datos[[#This Row],[tAnio]],Tabla_Datos[[#This Row],[tMes]],Tabla_Datos[[#This Row],[tDia]])</f>
        <v>40778</v>
      </c>
      <c r="U1678" s="53" t="str">
        <f>IF(Tabla_Datos[[#This Row],[cProvincia]]="LIMA","LIMA","PROVINCIA")</f>
        <v>LIMA</v>
      </c>
      <c r="V1678" s="53" t="str">
        <f>MID(Tabla_Datos[[#This Row],[pTelefono]],1,SEARCH("-",Tabla_Datos[[#This Row],[pTelefono]],1)-1)</f>
        <v>1</v>
      </c>
      <c r="W1678" s="53" t="str">
        <f>MID(Tabla_Datos[[#This Row],[pTelefono]],SEARCH("-",Tabla_Datos[[#This Row],[pTelefono]],1)+1,LEN(Tabla_Datos[[#This Row],[pTelefono]]))</f>
        <v>994589281</v>
      </c>
      <c r="X1678" s="53" t="str">
        <f>CONCATENATE(Tabla_Datos[[#This Row],[TipUrb]]," ",Tabla_Datos[[#This Row],[Calle]]," ",Tabla_Datos[[#This Row],[NumCalle]])</f>
        <v xml:space="preserve">  GRAU MIGUEL 293</v>
      </c>
      <c r="Y1678" t="s">
        <v>92</v>
      </c>
      <c r="Z1678" t="s">
        <v>122</v>
      </c>
      <c r="AA1678" t="s">
        <v>123</v>
      </c>
      <c r="AB1678" t="s">
        <v>95</v>
      </c>
      <c r="AC1678">
        <v>201</v>
      </c>
      <c r="AD1678" t="s">
        <v>95</v>
      </c>
      <c r="AE1678" t="s">
        <v>95</v>
      </c>
      <c r="AF1678" t="s">
        <v>95</v>
      </c>
      <c r="AG1678" s="51">
        <v>8068669</v>
      </c>
      <c r="AH1678" t="s">
        <v>95</v>
      </c>
      <c r="AI1678">
        <v>1</v>
      </c>
      <c r="AJ1678">
        <v>1</v>
      </c>
      <c r="AK1678" t="s">
        <v>1229</v>
      </c>
      <c r="AL1678">
        <v>293</v>
      </c>
    </row>
    <row r="1679" spans="1:38">
      <c r="A1679">
        <v>3282147</v>
      </c>
      <c r="B1679" t="s">
        <v>6263</v>
      </c>
      <c r="C1679" t="s">
        <v>19</v>
      </c>
      <c r="D1679" t="s">
        <v>143</v>
      </c>
      <c r="E1679">
        <v>2011</v>
      </c>
      <c r="F1679">
        <v>8</v>
      </c>
      <c r="G1679">
        <v>23</v>
      </c>
      <c r="H1679" t="s">
        <v>86</v>
      </c>
      <c r="I1679" t="s">
        <v>16</v>
      </c>
      <c r="J1679" t="s">
        <v>16</v>
      </c>
      <c r="K1679" t="s">
        <v>633</v>
      </c>
      <c r="L1679" t="s">
        <v>86</v>
      </c>
      <c r="M1679" t="s">
        <v>88</v>
      </c>
      <c r="N1679" s="50">
        <v>20000021</v>
      </c>
      <c r="O1679" s="51">
        <v>2329135</v>
      </c>
      <c r="P1679" t="s">
        <v>6264</v>
      </c>
      <c r="Q1679" t="s">
        <v>896</v>
      </c>
      <c r="R1679" t="s">
        <v>3075</v>
      </c>
      <c r="S1679" s="49" t="str">
        <f>CONCATENATE(Tabla_Datos[[#This Row],[Nombre_Cliente]]," ",Tabla_Datos[[#This Row],[ApellidoPaterno_Cliente]]," ",Tabla_Datos[[#This Row],[ApellidoMaterno_Cliente]])</f>
        <v>PAULA ANTONIA SOSA ROMERO</v>
      </c>
      <c r="T1679" s="53">
        <f>DATE(Tabla_Datos[[#This Row],[tAnio]],Tabla_Datos[[#This Row],[tMes]],Tabla_Datos[[#This Row],[tDia]])</f>
        <v>40778</v>
      </c>
      <c r="U1679" s="53" t="str">
        <f>IF(Tabla_Datos[[#This Row],[cProvincia]]="LIMA","LIMA","PROVINCIA")</f>
        <v>LIMA</v>
      </c>
      <c r="V1679" s="53" t="str">
        <f>MID(Tabla_Datos[[#This Row],[pTelefono]],1,SEARCH("-",Tabla_Datos[[#This Row],[pTelefono]],1)-1)</f>
        <v>1</v>
      </c>
      <c r="W1679" s="53" t="str">
        <f>MID(Tabla_Datos[[#This Row],[pTelefono]],SEARCH("-",Tabla_Datos[[#This Row],[pTelefono]],1)+1,LEN(Tabla_Datos[[#This Row],[pTelefono]]))</f>
        <v>980576383</v>
      </c>
      <c r="X1679" s="53" t="str">
        <f>CONCATENATE(Tabla_Datos[[#This Row],[TipUrb]]," ",Tabla_Datos[[#This Row],[Calle]]," ",Tabla_Datos[[#This Row],[NumCalle]])</f>
        <v>UR 28 DE JULIO 122</v>
      </c>
      <c r="Y1679" t="s">
        <v>92</v>
      </c>
      <c r="Z1679" t="s">
        <v>152</v>
      </c>
      <c r="AA1679" t="s">
        <v>153</v>
      </c>
      <c r="AB1679" t="s">
        <v>95</v>
      </c>
      <c r="AC1679" t="s">
        <v>95</v>
      </c>
      <c r="AD1679" t="s">
        <v>161</v>
      </c>
      <c r="AE1679" t="s">
        <v>95</v>
      </c>
      <c r="AF1679" t="s">
        <v>95</v>
      </c>
      <c r="AG1679" s="51">
        <v>47095555</v>
      </c>
      <c r="AH1679" t="s">
        <v>95</v>
      </c>
      <c r="AI1679">
        <v>1</v>
      </c>
      <c r="AJ1679">
        <v>1</v>
      </c>
      <c r="AK1679" t="s">
        <v>4274</v>
      </c>
      <c r="AL1679">
        <v>122</v>
      </c>
    </row>
    <row r="1680" spans="1:38">
      <c r="A1680">
        <v>3281238</v>
      </c>
      <c r="B1680" t="s">
        <v>6265</v>
      </c>
      <c r="C1680" t="s">
        <v>18</v>
      </c>
      <c r="D1680" t="s">
        <v>143</v>
      </c>
      <c r="E1680">
        <v>2011</v>
      </c>
      <c r="F1680">
        <v>8</v>
      </c>
      <c r="G1680">
        <v>23</v>
      </c>
      <c r="H1680" t="s">
        <v>86</v>
      </c>
      <c r="I1680" t="s">
        <v>16</v>
      </c>
      <c r="J1680" t="s">
        <v>16</v>
      </c>
      <c r="K1680" t="s">
        <v>3178</v>
      </c>
      <c r="L1680" t="s">
        <v>86</v>
      </c>
      <c r="M1680" t="s">
        <v>88</v>
      </c>
      <c r="O1680" s="51">
        <v>2328392</v>
      </c>
      <c r="P1680" t="s">
        <v>6266</v>
      </c>
      <c r="Q1680" t="s">
        <v>6267</v>
      </c>
      <c r="R1680" t="s">
        <v>6268</v>
      </c>
      <c r="S1680" s="49" t="str">
        <f>CONCATENATE(Tabla_Datos[[#This Row],[Nombre_Cliente]]," ",Tabla_Datos[[#This Row],[ApellidoPaterno_Cliente]]," ",Tabla_Datos[[#This Row],[ApellidoMaterno_Cliente]])</f>
        <v>FIDEL TOMAIRO PARIAN</v>
      </c>
      <c r="T1680" s="53">
        <f>DATE(Tabla_Datos[[#This Row],[tAnio]],Tabla_Datos[[#This Row],[tMes]],Tabla_Datos[[#This Row],[tDia]])</f>
        <v>40778</v>
      </c>
      <c r="U1680" s="53" t="str">
        <f>IF(Tabla_Datos[[#This Row],[cProvincia]]="LIMA","LIMA","PROVINCIA")</f>
        <v>LIMA</v>
      </c>
      <c r="V1680" s="53" t="str">
        <f>MID(Tabla_Datos[[#This Row],[pTelefono]],1,SEARCH("-",Tabla_Datos[[#This Row],[pTelefono]],1)-1)</f>
        <v>1</v>
      </c>
      <c r="W1680" s="53" t="str">
        <f>MID(Tabla_Datos[[#This Row],[pTelefono]],SEARCH("-",Tabla_Datos[[#This Row],[pTelefono]],1)+1,LEN(Tabla_Datos[[#This Row],[pTelefono]]))</f>
        <v>4307096</v>
      </c>
      <c r="X1680" s="53" t="str">
        <f>CONCATENATE(Tabla_Datos[[#This Row],[TipUrb]]," ",Tabla_Datos[[#This Row],[Calle]]," ",Tabla_Datos[[#This Row],[NumCalle]])</f>
        <v>AH SN 0</v>
      </c>
      <c r="Y1680" t="s">
        <v>92</v>
      </c>
      <c r="Z1680" t="s">
        <v>181</v>
      </c>
      <c r="AA1680" t="s">
        <v>182</v>
      </c>
      <c r="AB1680" t="s">
        <v>95</v>
      </c>
      <c r="AC1680" t="s">
        <v>95</v>
      </c>
      <c r="AD1680" t="s">
        <v>96</v>
      </c>
      <c r="AE1680" t="s">
        <v>950</v>
      </c>
      <c r="AF1680">
        <v>20</v>
      </c>
      <c r="AG1680" s="51">
        <v>46470653</v>
      </c>
      <c r="AI1680">
        <v>26</v>
      </c>
      <c r="AJ1680">
        <v>26</v>
      </c>
      <c r="AK1680" t="s">
        <v>467</v>
      </c>
      <c r="AL1680">
        <v>0</v>
      </c>
    </row>
    <row r="1681" spans="1:38">
      <c r="A1681">
        <v>3283013</v>
      </c>
      <c r="B1681" t="s">
        <v>6269</v>
      </c>
      <c r="C1681" t="s">
        <v>20</v>
      </c>
      <c r="D1681" t="s">
        <v>143</v>
      </c>
      <c r="E1681">
        <v>2011</v>
      </c>
      <c r="F1681">
        <v>8</v>
      </c>
      <c r="G1681">
        <v>23</v>
      </c>
      <c r="H1681" t="s">
        <v>86</v>
      </c>
      <c r="I1681" t="s">
        <v>202</v>
      </c>
      <c r="J1681" t="s">
        <v>203</v>
      </c>
      <c r="K1681" t="s">
        <v>203</v>
      </c>
      <c r="L1681" t="s">
        <v>86</v>
      </c>
      <c r="M1681" t="s">
        <v>133</v>
      </c>
      <c r="N1681" s="50">
        <v>45093451</v>
      </c>
      <c r="O1681" s="51">
        <v>2329713</v>
      </c>
      <c r="P1681" t="s">
        <v>4065</v>
      </c>
      <c r="Q1681" t="s">
        <v>6270</v>
      </c>
      <c r="R1681" t="s">
        <v>6271</v>
      </c>
      <c r="S1681" s="49" t="str">
        <f>CONCATENATE(Tabla_Datos[[#This Row],[Nombre_Cliente]]," ",Tabla_Datos[[#This Row],[ApellidoPaterno_Cliente]]," ",Tabla_Datos[[#This Row],[ApellidoMaterno_Cliente]])</f>
        <v>DIANA CAROLINA FARIAS YOVERA</v>
      </c>
      <c r="T1681" s="53">
        <f>DATE(Tabla_Datos[[#This Row],[tAnio]],Tabla_Datos[[#This Row],[tMes]],Tabla_Datos[[#This Row],[tDia]])</f>
        <v>40778</v>
      </c>
      <c r="U1681" s="53" t="str">
        <f>IF(Tabla_Datos[[#This Row],[cProvincia]]="LIMA","LIMA","PROVINCIA")</f>
        <v>PROVINCIA</v>
      </c>
      <c r="V1681" s="53" t="str">
        <f>MID(Tabla_Datos[[#This Row],[pTelefono]],1,SEARCH("-",Tabla_Datos[[#This Row],[pTelefono]],1)-1)</f>
        <v>74</v>
      </c>
      <c r="W1681" s="53" t="str">
        <f>MID(Tabla_Datos[[#This Row],[pTelefono]],SEARCH("-",Tabla_Datos[[#This Row],[pTelefono]],1)+1,LEN(Tabla_Datos[[#This Row],[pTelefono]]))</f>
        <v>979479766</v>
      </c>
      <c r="X1681" s="53" t="str">
        <f>CONCATENATE(Tabla_Datos[[#This Row],[TipUrb]]," ",Tabla_Datos[[#This Row],[Calle]]," ",Tabla_Datos[[#This Row],[NumCalle]])</f>
        <v>PJ VIRGEN DEL CARMEN MZ F LT 9 0</v>
      </c>
      <c r="Y1681" t="s">
        <v>208</v>
      </c>
      <c r="Z1681" t="s">
        <v>152</v>
      </c>
      <c r="AA1681" t="s">
        <v>153</v>
      </c>
      <c r="AB1681" t="s">
        <v>95</v>
      </c>
      <c r="AC1681" t="s">
        <v>95</v>
      </c>
      <c r="AD1681" t="s">
        <v>429</v>
      </c>
      <c r="AE1681" t="s">
        <v>95</v>
      </c>
      <c r="AF1681" t="s">
        <v>95</v>
      </c>
      <c r="AG1681" s="51">
        <v>47063688</v>
      </c>
      <c r="AH1681" t="s">
        <v>95</v>
      </c>
      <c r="AI1681">
        <v>1</v>
      </c>
      <c r="AJ1681">
        <v>1</v>
      </c>
      <c r="AK1681" t="s">
        <v>6272</v>
      </c>
      <c r="AL1681">
        <v>0</v>
      </c>
    </row>
    <row r="1682" spans="1:38">
      <c r="A1682">
        <v>3284248</v>
      </c>
      <c r="B1682" t="s">
        <v>6273</v>
      </c>
      <c r="C1682" t="s">
        <v>18</v>
      </c>
      <c r="D1682" t="s">
        <v>143</v>
      </c>
      <c r="E1682">
        <v>2011</v>
      </c>
      <c r="F1682">
        <v>8</v>
      </c>
      <c r="G1682">
        <v>23</v>
      </c>
      <c r="H1682" t="s">
        <v>86</v>
      </c>
      <c r="I1682" t="s">
        <v>100</v>
      </c>
      <c r="J1682" t="s">
        <v>100</v>
      </c>
      <c r="K1682" t="s">
        <v>101</v>
      </c>
      <c r="L1682" t="s">
        <v>86</v>
      </c>
      <c r="M1682" t="s">
        <v>102</v>
      </c>
      <c r="N1682" s="50">
        <v>40891702</v>
      </c>
      <c r="O1682" s="51">
        <v>2330752</v>
      </c>
      <c r="P1682" t="s">
        <v>6274</v>
      </c>
      <c r="Q1682" t="s">
        <v>1473</v>
      </c>
      <c r="R1682" t="s">
        <v>6275</v>
      </c>
      <c r="S1682" s="49" t="str">
        <f>CONCATENATE(Tabla_Datos[[#This Row],[Nombre_Cliente]]," ",Tabla_Datos[[#This Row],[ApellidoPaterno_Cliente]]," ",Tabla_Datos[[#This Row],[ApellidoMaterno_Cliente]])</f>
        <v xml:space="preserve">ROGER JESUS BECERRA FUENTES </v>
      </c>
      <c r="T1682" s="53">
        <f>DATE(Tabla_Datos[[#This Row],[tAnio]],Tabla_Datos[[#This Row],[tMes]],Tabla_Datos[[#This Row],[tDia]])</f>
        <v>40778</v>
      </c>
      <c r="U1682" s="53" t="str">
        <f>IF(Tabla_Datos[[#This Row],[cProvincia]]="LIMA","LIMA","PROVINCIA")</f>
        <v>PROVINCIA</v>
      </c>
      <c r="V1682" s="53" t="str">
        <f>MID(Tabla_Datos[[#This Row],[pTelefono]],1,SEARCH("-",Tabla_Datos[[#This Row],[pTelefono]],1)-1)</f>
        <v>54</v>
      </c>
      <c r="W1682" s="53" t="str">
        <f>MID(Tabla_Datos[[#This Row],[pTelefono]],SEARCH("-",Tabla_Datos[[#This Row],[pTelefono]],1)+1,LEN(Tabla_Datos[[#This Row],[pTelefono]]))</f>
        <v>978439715</v>
      </c>
      <c r="X1682" s="53" t="str">
        <f>CONCATENATE(Tabla_Datos[[#This Row],[TipUrb]]," ",Tabla_Datos[[#This Row],[Calle]]," ",Tabla_Datos[[#This Row],[NumCalle]])</f>
        <v>AS . 0</v>
      </c>
      <c r="Y1682" t="s">
        <v>106</v>
      </c>
      <c r="Z1682" t="s">
        <v>320</v>
      </c>
      <c r="AA1682" t="s">
        <v>321</v>
      </c>
      <c r="AB1682" t="s">
        <v>95</v>
      </c>
      <c r="AC1682" t="s">
        <v>95</v>
      </c>
      <c r="AD1682" t="s">
        <v>215</v>
      </c>
      <c r="AE1682" t="s">
        <v>413</v>
      </c>
      <c r="AF1682">
        <v>4</v>
      </c>
      <c r="AG1682" s="51">
        <v>40550443</v>
      </c>
      <c r="AI1682" t="s">
        <v>1727</v>
      </c>
      <c r="AJ1682" t="s">
        <v>1727</v>
      </c>
      <c r="AK1682" t="s">
        <v>221</v>
      </c>
      <c r="AL1682">
        <v>0</v>
      </c>
    </row>
    <row r="1683" spans="1:38">
      <c r="A1683">
        <v>3282030</v>
      </c>
      <c r="B1683" t="s">
        <v>6276</v>
      </c>
      <c r="C1683" t="s">
        <v>19</v>
      </c>
      <c r="D1683" t="s">
        <v>85</v>
      </c>
      <c r="E1683">
        <v>2011</v>
      </c>
      <c r="F1683">
        <v>8</v>
      </c>
      <c r="G1683">
        <v>23</v>
      </c>
      <c r="H1683" t="s">
        <v>86</v>
      </c>
      <c r="I1683" t="s">
        <v>16</v>
      </c>
      <c r="J1683" t="s">
        <v>16</v>
      </c>
      <c r="K1683" t="s">
        <v>177</v>
      </c>
      <c r="L1683" t="s">
        <v>86</v>
      </c>
      <c r="M1683" t="s">
        <v>88</v>
      </c>
      <c r="N1683" s="50">
        <v>9790496</v>
      </c>
      <c r="O1683" s="51">
        <v>2329043</v>
      </c>
      <c r="P1683" t="s">
        <v>472</v>
      </c>
      <c r="Q1683" t="s">
        <v>6277</v>
      </c>
      <c r="R1683" t="s">
        <v>2318</v>
      </c>
      <c r="S1683" s="49" t="str">
        <f>CONCATENATE(Tabla_Datos[[#This Row],[Nombre_Cliente]]," ",Tabla_Datos[[#This Row],[ApellidoPaterno_Cliente]]," ",Tabla_Datos[[#This Row],[ApellidoMaterno_Cliente]])</f>
        <v>ANGEL PARILLO APAZA</v>
      </c>
      <c r="T1683" s="53">
        <f>DATE(Tabla_Datos[[#This Row],[tAnio]],Tabla_Datos[[#This Row],[tMes]],Tabla_Datos[[#This Row],[tDia]])</f>
        <v>40778</v>
      </c>
      <c r="U1683" s="53" t="str">
        <f>IF(Tabla_Datos[[#This Row],[cProvincia]]="LIMA","LIMA","PROVINCIA")</f>
        <v>LIMA</v>
      </c>
      <c r="V1683" s="53" t="str">
        <f>MID(Tabla_Datos[[#This Row],[pTelefono]],1,SEARCH("-",Tabla_Datos[[#This Row],[pTelefono]],1)-1)</f>
        <v>1</v>
      </c>
      <c r="W1683" s="53" t="str">
        <f>MID(Tabla_Datos[[#This Row],[pTelefono]],SEARCH("-",Tabla_Datos[[#This Row],[pTelefono]],1)+1,LEN(Tabla_Datos[[#This Row],[pTelefono]]))</f>
        <v>988016571</v>
      </c>
      <c r="X1683" s="53" t="str">
        <f>CONCATENATE(Tabla_Datos[[#This Row],[TipUrb]]," ",Tabla_Datos[[#This Row],[Calle]]," ",Tabla_Datos[[#This Row],[NumCalle]])</f>
        <v xml:space="preserve">  OBREROS 189</v>
      </c>
      <c r="Y1683" t="s">
        <v>92</v>
      </c>
      <c r="Z1683" t="s">
        <v>122</v>
      </c>
      <c r="AA1683" t="s">
        <v>123</v>
      </c>
      <c r="AB1683" t="s">
        <v>95</v>
      </c>
      <c r="AC1683" t="s">
        <v>6278</v>
      </c>
      <c r="AD1683" t="s">
        <v>95</v>
      </c>
      <c r="AE1683" t="s">
        <v>95</v>
      </c>
      <c r="AF1683" t="s">
        <v>95</v>
      </c>
      <c r="AG1683" s="51">
        <v>792562</v>
      </c>
      <c r="AH1683" t="s">
        <v>95</v>
      </c>
      <c r="AI1683">
        <v>1</v>
      </c>
      <c r="AJ1683">
        <v>1</v>
      </c>
      <c r="AK1683" t="s">
        <v>6279</v>
      </c>
      <c r="AL1683">
        <v>189</v>
      </c>
    </row>
    <row r="1684" spans="1:38">
      <c r="A1684">
        <v>3283782</v>
      </c>
      <c r="B1684" t="s">
        <v>6280</v>
      </c>
      <c r="C1684" t="s">
        <v>19</v>
      </c>
      <c r="D1684" t="s">
        <v>143</v>
      </c>
      <c r="E1684">
        <v>2011</v>
      </c>
      <c r="F1684">
        <v>8</v>
      </c>
      <c r="G1684">
        <v>23</v>
      </c>
      <c r="H1684" t="s">
        <v>86</v>
      </c>
      <c r="I1684" t="s">
        <v>16</v>
      </c>
      <c r="J1684" t="s">
        <v>16</v>
      </c>
      <c r="K1684" t="s">
        <v>374</v>
      </c>
      <c r="L1684" t="s">
        <v>86</v>
      </c>
      <c r="M1684" t="s">
        <v>88</v>
      </c>
      <c r="N1684" s="50">
        <v>20000021</v>
      </c>
      <c r="O1684" s="51">
        <v>2330365</v>
      </c>
      <c r="P1684" t="s">
        <v>6281</v>
      </c>
      <c r="Q1684" t="s">
        <v>451</v>
      </c>
      <c r="R1684" t="s">
        <v>6198</v>
      </c>
      <c r="S1684" s="49" t="str">
        <f>CONCATENATE(Tabla_Datos[[#This Row],[Nombre_Cliente]]," ",Tabla_Datos[[#This Row],[ApellidoPaterno_Cliente]]," ",Tabla_Datos[[#This Row],[ApellidoMaterno_Cliente]])</f>
        <v>JESSUIT CHRISTIAN FLORES AREVALO</v>
      </c>
      <c r="T1684" s="53">
        <f>DATE(Tabla_Datos[[#This Row],[tAnio]],Tabla_Datos[[#This Row],[tMes]],Tabla_Datos[[#This Row],[tDia]])</f>
        <v>40778</v>
      </c>
      <c r="U1684" s="53" t="str">
        <f>IF(Tabla_Datos[[#This Row],[cProvincia]]="LIMA","LIMA","PROVINCIA")</f>
        <v>LIMA</v>
      </c>
      <c r="V1684" s="53" t="str">
        <f>MID(Tabla_Datos[[#This Row],[pTelefono]],1,SEARCH("-",Tabla_Datos[[#This Row],[pTelefono]],1)-1)</f>
        <v>1</v>
      </c>
      <c r="W1684" s="53" t="str">
        <f>MID(Tabla_Datos[[#This Row],[pTelefono]],SEARCH("-",Tabla_Datos[[#This Row],[pTelefono]],1)+1,LEN(Tabla_Datos[[#This Row],[pTelefono]]))</f>
        <v>12682433</v>
      </c>
      <c r="X1684" s="53" t="str">
        <f>CONCATENATE(Tabla_Datos[[#This Row],[TipUrb]]," ",Tabla_Datos[[#This Row],[Calle]]," ",Tabla_Datos[[#This Row],[NumCalle]])</f>
        <v>AH . 0</v>
      </c>
      <c r="Y1684" t="s">
        <v>92</v>
      </c>
      <c r="Z1684" t="s">
        <v>152</v>
      </c>
      <c r="AA1684" t="s">
        <v>153</v>
      </c>
      <c r="AB1684" t="s">
        <v>95</v>
      </c>
      <c r="AC1684" t="s">
        <v>95</v>
      </c>
      <c r="AD1684" t="s">
        <v>96</v>
      </c>
      <c r="AE1684" t="s">
        <v>116</v>
      </c>
      <c r="AF1684">
        <v>7</v>
      </c>
      <c r="AG1684" s="51">
        <v>9831678</v>
      </c>
      <c r="AH1684" t="s">
        <v>95</v>
      </c>
      <c r="AI1684">
        <v>1</v>
      </c>
      <c r="AJ1684">
        <v>1</v>
      </c>
      <c r="AK1684" t="s">
        <v>221</v>
      </c>
      <c r="AL1684">
        <v>0</v>
      </c>
    </row>
    <row r="1685" spans="1:38">
      <c r="A1685">
        <v>3284695</v>
      </c>
      <c r="B1685" t="s">
        <v>6282</v>
      </c>
      <c r="C1685" t="s">
        <v>18</v>
      </c>
      <c r="D1685" t="s">
        <v>143</v>
      </c>
      <c r="E1685">
        <v>2011</v>
      </c>
      <c r="F1685">
        <v>8</v>
      </c>
      <c r="G1685">
        <v>23</v>
      </c>
      <c r="H1685" t="s">
        <v>86</v>
      </c>
      <c r="I1685" t="s">
        <v>16</v>
      </c>
      <c r="J1685" t="s">
        <v>16</v>
      </c>
      <c r="K1685" t="s">
        <v>3162</v>
      </c>
      <c r="L1685" t="s">
        <v>86</v>
      </c>
      <c r="M1685" t="s">
        <v>88</v>
      </c>
      <c r="N1685" s="50">
        <v>99999999</v>
      </c>
      <c r="O1685" s="51">
        <v>2330259</v>
      </c>
      <c r="P1685" t="s">
        <v>6283</v>
      </c>
      <c r="Q1685" t="s">
        <v>6284</v>
      </c>
      <c r="R1685" t="s">
        <v>6285</v>
      </c>
      <c r="S1685" s="49" t="str">
        <f>CONCATENATE(Tabla_Datos[[#This Row],[Nombre_Cliente]]," ",Tabla_Datos[[#This Row],[ApellidoPaterno_Cliente]]," ",Tabla_Datos[[#This Row],[ApellidoMaterno_Cliente]])</f>
        <v xml:space="preserve">JUANA LUISA  RONDON  DE MORAN </v>
      </c>
      <c r="T1685" s="53">
        <f>DATE(Tabla_Datos[[#This Row],[tAnio]],Tabla_Datos[[#This Row],[tMes]],Tabla_Datos[[#This Row],[tDia]])</f>
        <v>40778</v>
      </c>
      <c r="U1685" s="53" t="str">
        <f>IF(Tabla_Datos[[#This Row],[cProvincia]]="LIMA","LIMA","PROVINCIA")</f>
        <v>LIMA</v>
      </c>
      <c r="V1685" s="53" t="str">
        <f>MID(Tabla_Datos[[#This Row],[pTelefono]],1,SEARCH("-",Tabla_Datos[[#This Row],[pTelefono]],1)-1)</f>
        <v>1</v>
      </c>
      <c r="W1685" s="53" t="str">
        <f>MID(Tabla_Datos[[#This Row],[pTelefono]],SEARCH("-",Tabla_Datos[[#This Row],[pTelefono]],1)+1,LEN(Tabla_Datos[[#This Row],[pTelefono]]))</f>
        <v>2315605</v>
      </c>
      <c r="X1685" s="53" t="str">
        <f>CONCATENATE(Tabla_Datos[[#This Row],[TipUrb]]," ",Tabla_Datos[[#This Row],[Calle]]," ",Tabla_Datos[[#This Row],[NumCalle]])</f>
        <v>UR   0</v>
      </c>
      <c r="Y1685" t="s">
        <v>92</v>
      </c>
      <c r="Z1685" t="s">
        <v>181</v>
      </c>
      <c r="AA1685" t="s">
        <v>182</v>
      </c>
      <c r="AB1685" t="s">
        <v>95</v>
      </c>
      <c r="AC1685" t="s">
        <v>95</v>
      </c>
      <c r="AD1685" t="s">
        <v>161</v>
      </c>
      <c r="AE1685" t="s">
        <v>6286</v>
      </c>
      <c r="AF1685">
        <v>18</v>
      </c>
      <c r="AG1685" s="51">
        <v>7999438</v>
      </c>
      <c r="AI1685">
        <v>24</v>
      </c>
      <c r="AJ1685">
        <v>24</v>
      </c>
      <c r="AK1685" t="s">
        <v>95</v>
      </c>
      <c r="AL1685">
        <v>0</v>
      </c>
    </row>
    <row r="1686" spans="1:38">
      <c r="A1686">
        <v>3283427</v>
      </c>
      <c r="B1686" t="s">
        <v>6287</v>
      </c>
      <c r="C1686" t="s">
        <v>19</v>
      </c>
      <c r="D1686" t="s">
        <v>85</v>
      </c>
      <c r="E1686">
        <v>2011</v>
      </c>
      <c r="F1686">
        <v>8</v>
      </c>
      <c r="G1686">
        <v>23</v>
      </c>
      <c r="H1686" t="s">
        <v>144</v>
      </c>
      <c r="I1686" t="s">
        <v>16</v>
      </c>
      <c r="J1686" t="s">
        <v>16</v>
      </c>
      <c r="K1686" t="s">
        <v>562</v>
      </c>
      <c r="L1686" t="s">
        <v>144</v>
      </c>
      <c r="M1686" t="s">
        <v>88</v>
      </c>
      <c r="O1686" s="51">
        <v>2330080</v>
      </c>
      <c r="P1686" t="s">
        <v>6288</v>
      </c>
      <c r="Q1686" t="s">
        <v>6289</v>
      </c>
      <c r="R1686" t="s">
        <v>6290</v>
      </c>
      <c r="S1686" s="49" t="str">
        <f>CONCATENATE(Tabla_Datos[[#This Row],[Nombre_Cliente]]," ",Tabla_Datos[[#This Row],[ApellidoPaterno_Cliente]]," ",Tabla_Datos[[#This Row],[ApellidoMaterno_Cliente]])</f>
        <v>MONICA MARIA ABUSADA SABA</v>
      </c>
      <c r="T1686" s="53">
        <f>DATE(Tabla_Datos[[#This Row],[tAnio]],Tabla_Datos[[#This Row],[tMes]],Tabla_Datos[[#This Row],[tDia]])</f>
        <v>40778</v>
      </c>
      <c r="U1686" s="53" t="str">
        <f>IF(Tabla_Datos[[#This Row],[cProvincia]]="LIMA","LIMA","PROVINCIA")</f>
        <v>LIMA</v>
      </c>
      <c r="V1686" s="53" t="str">
        <f>MID(Tabla_Datos[[#This Row],[pTelefono]],1,SEARCH("-",Tabla_Datos[[#This Row],[pTelefono]],1)-1)</f>
        <v>1</v>
      </c>
      <c r="W1686" s="53" t="str">
        <f>MID(Tabla_Datos[[#This Row],[pTelefono]],SEARCH("-",Tabla_Datos[[#This Row],[pTelefono]],1)+1,LEN(Tabla_Datos[[#This Row],[pTelefono]]))</f>
        <v>997749095</v>
      </c>
      <c r="X1686" s="53" t="str">
        <f>CONCATENATE(Tabla_Datos[[#This Row],[TipUrb]]," ",Tabla_Datos[[#This Row],[Calle]]," ",Tabla_Datos[[#This Row],[NumCalle]])</f>
        <v xml:space="preserve">  SINCHI ROCA 2532</v>
      </c>
      <c r="Y1686" t="s">
        <v>92</v>
      </c>
      <c r="Z1686" t="s">
        <v>196</v>
      </c>
      <c r="AA1686" t="s">
        <v>197</v>
      </c>
      <c r="AB1686" t="s">
        <v>95</v>
      </c>
      <c r="AC1686">
        <v>603</v>
      </c>
      <c r="AD1686" t="s">
        <v>95</v>
      </c>
      <c r="AE1686" t="s">
        <v>95</v>
      </c>
      <c r="AF1686" t="s">
        <v>95</v>
      </c>
      <c r="AG1686" s="51">
        <v>7180296</v>
      </c>
      <c r="AH1686" t="s">
        <v>95</v>
      </c>
      <c r="AI1686">
        <v>1</v>
      </c>
      <c r="AJ1686">
        <v>1</v>
      </c>
      <c r="AK1686" t="s">
        <v>1432</v>
      </c>
      <c r="AL1686">
        <v>2532</v>
      </c>
    </row>
    <row r="1687" spans="1:38">
      <c r="A1687">
        <v>3284392</v>
      </c>
      <c r="B1687" t="s">
        <v>6291</v>
      </c>
      <c r="C1687" t="s">
        <v>19</v>
      </c>
      <c r="D1687" t="s">
        <v>143</v>
      </c>
      <c r="E1687">
        <v>2011</v>
      </c>
      <c r="F1687">
        <v>8</v>
      </c>
      <c r="G1687">
        <v>23</v>
      </c>
      <c r="H1687" t="s">
        <v>144</v>
      </c>
      <c r="I1687" t="s">
        <v>16</v>
      </c>
      <c r="J1687" t="s">
        <v>16</v>
      </c>
      <c r="K1687" t="s">
        <v>487</v>
      </c>
      <c r="L1687" t="s">
        <v>144</v>
      </c>
      <c r="M1687" t="s">
        <v>88</v>
      </c>
      <c r="O1687" s="51">
        <v>2330892</v>
      </c>
      <c r="P1687" t="s">
        <v>6292</v>
      </c>
      <c r="Q1687" t="s">
        <v>4687</v>
      </c>
      <c r="R1687" t="s">
        <v>785</v>
      </c>
      <c r="S1687" s="49" t="str">
        <f>CONCATENATE(Tabla_Datos[[#This Row],[Nombre_Cliente]]," ",Tabla_Datos[[#This Row],[ApellidoPaterno_Cliente]]," ",Tabla_Datos[[#This Row],[ApellidoMaterno_Cliente]])</f>
        <v>INES SUSANA JIMENEZ SALAZAR</v>
      </c>
      <c r="T1687" s="53">
        <f>DATE(Tabla_Datos[[#This Row],[tAnio]],Tabla_Datos[[#This Row],[tMes]],Tabla_Datos[[#This Row],[tDia]])</f>
        <v>40778</v>
      </c>
      <c r="U1687" s="53" t="str">
        <f>IF(Tabla_Datos[[#This Row],[cProvincia]]="LIMA","LIMA","PROVINCIA")</f>
        <v>LIMA</v>
      </c>
      <c r="V1687" s="53" t="str">
        <f>MID(Tabla_Datos[[#This Row],[pTelefono]],1,SEARCH("-",Tabla_Datos[[#This Row],[pTelefono]],1)-1)</f>
        <v>1</v>
      </c>
      <c r="W1687" s="53" t="str">
        <f>MID(Tabla_Datos[[#This Row],[pTelefono]],SEARCH("-",Tabla_Datos[[#This Row],[pTelefono]],1)+1,LEN(Tabla_Datos[[#This Row],[pTelefono]]))</f>
        <v>995350213</v>
      </c>
      <c r="X1687" s="53" t="str">
        <f>CONCATENATE(Tabla_Datos[[#This Row],[TipUrb]]," ",Tabla_Datos[[#This Row],[Calle]]," ",Tabla_Datos[[#This Row],[NumCalle]])</f>
        <v>AH . 0</v>
      </c>
      <c r="Y1687" t="s">
        <v>92</v>
      </c>
      <c r="Z1687" t="s">
        <v>152</v>
      </c>
      <c r="AA1687" t="s">
        <v>153</v>
      </c>
      <c r="AB1687">
        <v>2</v>
      </c>
      <c r="AC1687" t="s">
        <v>413</v>
      </c>
      <c r="AD1687" t="s">
        <v>96</v>
      </c>
      <c r="AE1687" t="s">
        <v>2759</v>
      </c>
      <c r="AF1687">
        <v>14</v>
      </c>
      <c r="AG1687" s="51">
        <v>43646779</v>
      </c>
      <c r="AH1687" t="s">
        <v>95</v>
      </c>
      <c r="AI1687">
        <v>1</v>
      </c>
      <c r="AJ1687">
        <v>1</v>
      </c>
      <c r="AK1687" t="s">
        <v>221</v>
      </c>
      <c r="AL1687">
        <v>0</v>
      </c>
    </row>
    <row r="1688" spans="1:38">
      <c r="A1688">
        <v>3283482</v>
      </c>
      <c r="B1688" t="s">
        <v>6293</v>
      </c>
      <c r="C1688" t="s">
        <v>19</v>
      </c>
      <c r="D1688" t="s">
        <v>85</v>
      </c>
      <c r="E1688">
        <v>2011</v>
      </c>
      <c r="F1688">
        <v>8</v>
      </c>
      <c r="G1688">
        <v>23</v>
      </c>
      <c r="H1688" t="s">
        <v>86</v>
      </c>
      <c r="I1688" t="s">
        <v>16</v>
      </c>
      <c r="J1688" t="s">
        <v>16</v>
      </c>
      <c r="K1688" t="s">
        <v>16</v>
      </c>
      <c r="L1688" t="s">
        <v>86</v>
      </c>
      <c r="M1688" t="s">
        <v>88</v>
      </c>
      <c r="N1688" s="50">
        <v>11111249</v>
      </c>
      <c r="O1688" s="51">
        <v>2330127</v>
      </c>
      <c r="P1688" t="s">
        <v>5898</v>
      </c>
      <c r="Q1688" t="s">
        <v>6294</v>
      </c>
      <c r="R1688" t="s">
        <v>6295</v>
      </c>
      <c r="S1688" s="49" t="str">
        <f>CONCATENATE(Tabla_Datos[[#This Row],[Nombre_Cliente]]," ",Tabla_Datos[[#This Row],[ApellidoPaterno_Cliente]]," ",Tabla_Datos[[#This Row],[ApellidoMaterno_Cliente]])</f>
        <v>JAIME FRANCISCO PULGAR VIDAL OTALORA</v>
      </c>
      <c r="T1688" s="53">
        <f>DATE(Tabla_Datos[[#This Row],[tAnio]],Tabla_Datos[[#This Row],[tMes]],Tabla_Datos[[#This Row],[tDia]])</f>
        <v>40778</v>
      </c>
      <c r="U1688" s="53" t="str">
        <f>IF(Tabla_Datos[[#This Row],[cProvincia]]="LIMA","LIMA","PROVINCIA")</f>
        <v>LIMA</v>
      </c>
      <c r="V1688" s="53" t="str">
        <f>MID(Tabla_Datos[[#This Row],[pTelefono]],1,SEARCH("-",Tabla_Datos[[#This Row],[pTelefono]],1)-1)</f>
        <v>1</v>
      </c>
      <c r="W1688" s="53" t="str">
        <f>MID(Tabla_Datos[[#This Row],[pTelefono]],SEARCH("-",Tabla_Datos[[#This Row],[pTelefono]],1)+1,LEN(Tabla_Datos[[#This Row],[pTelefono]]))</f>
        <v>995636210</v>
      </c>
      <c r="X1688" s="53" t="str">
        <f>CONCATENATE(Tabla_Datos[[#This Row],[TipUrb]]," ",Tabla_Datos[[#This Row],[Calle]]," ",Tabla_Datos[[#This Row],[NumCalle]])</f>
        <v>UR SANTA TEODOSIA 349</v>
      </c>
      <c r="Y1688" t="s">
        <v>92</v>
      </c>
      <c r="Z1688" t="s">
        <v>122</v>
      </c>
      <c r="AA1688" t="s">
        <v>123</v>
      </c>
      <c r="AB1688" t="s">
        <v>95</v>
      </c>
      <c r="AC1688" t="s">
        <v>95</v>
      </c>
      <c r="AD1688" t="s">
        <v>161</v>
      </c>
      <c r="AE1688" t="s">
        <v>95</v>
      </c>
      <c r="AF1688" t="s">
        <v>95</v>
      </c>
      <c r="AG1688" s="51">
        <v>8232429</v>
      </c>
      <c r="AH1688" t="s">
        <v>95</v>
      </c>
      <c r="AI1688">
        <v>1</v>
      </c>
      <c r="AJ1688">
        <v>1</v>
      </c>
      <c r="AK1688" t="s">
        <v>6296</v>
      </c>
      <c r="AL1688">
        <v>349</v>
      </c>
    </row>
    <row r="1689" spans="1:38">
      <c r="A1689">
        <v>3283853</v>
      </c>
      <c r="B1689" t="s">
        <v>6297</v>
      </c>
      <c r="C1689" t="s">
        <v>18</v>
      </c>
      <c r="D1689" t="s">
        <v>143</v>
      </c>
      <c r="E1689">
        <v>2011</v>
      </c>
      <c r="F1689">
        <v>8</v>
      </c>
      <c r="G1689">
        <v>23</v>
      </c>
      <c r="H1689" t="s">
        <v>86</v>
      </c>
      <c r="I1689" t="s">
        <v>600</v>
      </c>
      <c r="J1689" t="s">
        <v>601</v>
      </c>
      <c r="K1689" t="s">
        <v>602</v>
      </c>
      <c r="L1689" t="s">
        <v>86</v>
      </c>
      <c r="M1689" t="s">
        <v>594</v>
      </c>
      <c r="N1689" s="50">
        <v>46157983</v>
      </c>
      <c r="O1689" s="51">
        <v>2330416</v>
      </c>
      <c r="P1689" t="s">
        <v>6298</v>
      </c>
      <c r="Q1689" t="s">
        <v>6299</v>
      </c>
      <c r="R1689" t="s">
        <v>451</v>
      </c>
      <c r="S1689" s="49" t="str">
        <f>CONCATENATE(Tabla_Datos[[#This Row],[Nombre_Cliente]]," ",Tabla_Datos[[#This Row],[ApellidoPaterno_Cliente]]," ",Tabla_Datos[[#This Row],[ApellidoMaterno_Cliente]])</f>
        <v>JAVIER  CCORA  FLORES</v>
      </c>
      <c r="T1689" s="53">
        <f>DATE(Tabla_Datos[[#This Row],[tAnio]],Tabla_Datos[[#This Row],[tMes]],Tabla_Datos[[#This Row],[tDia]])</f>
        <v>40778</v>
      </c>
      <c r="U1689" s="53" t="str">
        <f>IF(Tabla_Datos[[#This Row],[cProvincia]]="LIMA","LIMA","PROVINCIA")</f>
        <v>PROVINCIA</v>
      </c>
      <c r="V1689" s="53" t="str">
        <f>MID(Tabla_Datos[[#This Row],[pTelefono]],1,SEARCH("-",Tabla_Datos[[#This Row],[pTelefono]],1)-1)</f>
        <v>1</v>
      </c>
      <c r="W1689" s="53" t="str">
        <f>MID(Tabla_Datos[[#This Row],[pTelefono]],SEARCH("-",Tabla_Datos[[#This Row],[pTelefono]],1)+1,LEN(Tabla_Datos[[#This Row],[pTelefono]]))</f>
        <v>951035857</v>
      </c>
      <c r="X1689" s="53" t="str">
        <f>CONCATENATE(Tabla_Datos[[#This Row],[TipUrb]]," ",Tabla_Datos[[#This Row],[Calle]]," ",Tabla_Datos[[#This Row],[NumCalle]])</f>
        <v>UR IGNACIO MERINO 0</v>
      </c>
      <c r="Y1689" t="s">
        <v>606</v>
      </c>
      <c r="Z1689" t="s">
        <v>320</v>
      </c>
      <c r="AA1689" t="s">
        <v>321</v>
      </c>
      <c r="AB1689" t="s">
        <v>95</v>
      </c>
      <c r="AC1689" t="s">
        <v>95</v>
      </c>
      <c r="AD1689" t="s">
        <v>161</v>
      </c>
      <c r="AE1689" t="s">
        <v>353</v>
      </c>
      <c r="AF1689">
        <v>9</v>
      </c>
      <c r="AG1689" s="51">
        <v>41579292</v>
      </c>
      <c r="AI1689">
        <v>26</v>
      </c>
      <c r="AJ1689">
        <v>26</v>
      </c>
      <c r="AK1689" t="s">
        <v>6300</v>
      </c>
      <c r="AL1689">
        <v>0</v>
      </c>
    </row>
    <row r="1690" spans="1:38">
      <c r="A1690">
        <v>3283159</v>
      </c>
      <c r="B1690" t="s">
        <v>6301</v>
      </c>
      <c r="C1690" t="s">
        <v>19</v>
      </c>
      <c r="D1690" t="s">
        <v>85</v>
      </c>
      <c r="E1690">
        <v>2011</v>
      </c>
      <c r="F1690">
        <v>8</v>
      </c>
      <c r="G1690">
        <v>23</v>
      </c>
      <c r="H1690" t="s">
        <v>144</v>
      </c>
      <c r="I1690" t="s">
        <v>16</v>
      </c>
      <c r="J1690" t="s">
        <v>16</v>
      </c>
      <c r="K1690" t="s">
        <v>157</v>
      </c>
      <c r="L1690" t="s">
        <v>86</v>
      </c>
      <c r="M1690" t="s">
        <v>88</v>
      </c>
      <c r="N1690" s="50">
        <v>9854201</v>
      </c>
      <c r="O1690" s="51">
        <v>2329825</v>
      </c>
      <c r="P1690" t="s">
        <v>1571</v>
      </c>
      <c r="Q1690" t="s">
        <v>3507</v>
      </c>
      <c r="R1690" t="s">
        <v>6186</v>
      </c>
      <c r="S1690" s="49" t="str">
        <f>CONCATENATE(Tabla_Datos[[#This Row],[Nombre_Cliente]]," ",Tabla_Datos[[#This Row],[ApellidoPaterno_Cliente]]," ",Tabla_Datos[[#This Row],[ApellidoMaterno_Cliente]])</f>
        <v>CESAR AUGUSTO ARRASCUE CERVERA</v>
      </c>
      <c r="T1690" s="53">
        <f>DATE(Tabla_Datos[[#This Row],[tAnio]],Tabla_Datos[[#This Row],[tMes]],Tabla_Datos[[#This Row],[tDia]])</f>
        <v>40778</v>
      </c>
      <c r="U1690" s="53" t="str">
        <f>IF(Tabla_Datos[[#This Row],[cProvincia]]="LIMA","LIMA","PROVINCIA")</f>
        <v>LIMA</v>
      </c>
      <c r="V1690" s="53" t="str">
        <f>MID(Tabla_Datos[[#This Row],[pTelefono]],1,SEARCH("-",Tabla_Datos[[#This Row],[pTelefono]],1)-1)</f>
        <v>1</v>
      </c>
      <c r="W1690" s="53" t="str">
        <f>MID(Tabla_Datos[[#This Row],[pTelefono]],SEARCH("-",Tabla_Datos[[#This Row],[pTelefono]],1)+1,LEN(Tabla_Datos[[#This Row],[pTelefono]]))</f>
        <v>999373848</v>
      </c>
      <c r="X1690" s="53" t="str">
        <f>CONCATENATE(Tabla_Datos[[#This Row],[TipUrb]]," ",Tabla_Datos[[#This Row],[Calle]]," ",Tabla_Datos[[#This Row],[NumCalle]])</f>
        <v>UR FELIPE COHAILA 864</v>
      </c>
      <c r="Y1690" t="s">
        <v>92</v>
      </c>
      <c r="Z1690" t="s">
        <v>122</v>
      </c>
      <c r="AA1690" t="s">
        <v>123</v>
      </c>
      <c r="AB1690">
        <v>3</v>
      </c>
      <c r="AC1690" t="s">
        <v>95</v>
      </c>
      <c r="AD1690" t="s">
        <v>161</v>
      </c>
      <c r="AE1690" t="s">
        <v>95</v>
      </c>
      <c r="AF1690" t="s">
        <v>95</v>
      </c>
      <c r="AG1690" s="51" t="s">
        <v>95</v>
      </c>
      <c r="AH1690">
        <v>1007971917</v>
      </c>
      <c r="AI1690">
        <v>1</v>
      </c>
      <c r="AJ1690">
        <v>1</v>
      </c>
      <c r="AK1690" t="s">
        <v>6302</v>
      </c>
      <c r="AL1690">
        <v>864</v>
      </c>
    </row>
    <row r="1691" spans="1:38">
      <c r="A1691">
        <v>3284296</v>
      </c>
      <c r="B1691" t="s">
        <v>6303</v>
      </c>
      <c r="C1691" t="s">
        <v>20</v>
      </c>
      <c r="D1691" t="s">
        <v>143</v>
      </c>
      <c r="E1691">
        <v>2011</v>
      </c>
      <c r="F1691">
        <v>8</v>
      </c>
      <c r="G1691">
        <v>23</v>
      </c>
      <c r="H1691" t="s">
        <v>86</v>
      </c>
      <c r="I1691" t="s">
        <v>16</v>
      </c>
      <c r="J1691" t="s">
        <v>16</v>
      </c>
      <c r="K1691" t="s">
        <v>487</v>
      </c>
      <c r="L1691" t="s">
        <v>86</v>
      </c>
      <c r="M1691" t="s">
        <v>88</v>
      </c>
      <c r="N1691" s="50">
        <v>16509638</v>
      </c>
      <c r="O1691" s="51">
        <v>2330804</v>
      </c>
      <c r="P1691" t="s">
        <v>1978</v>
      </c>
      <c r="Q1691" t="s">
        <v>6304</v>
      </c>
      <c r="R1691" t="s">
        <v>1549</v>
      </c>
      <c r="S1691" s="49" t="str">
        <f>CONCATENATE(Tabla_Datos[[#This Row],[Nombre_Cliente]]," ",Tabla_Datos[[#This Row],[ApellidoPaterno_Cliente]]," ",Tabla_Datos[[#This Row],[ApellidoMaterno_Cliente]])</f>
        <v>MARCO ANTONIO MARCHAN QUISPE</v>
      </c>
      <c r="T1691" s="53">
        <f>DATE(Tabla_Datos[[#This Row],[tAnio]],Tabla_Datos[[#This Row],[tMes]],Tabla_Datos[[#This Row],[tDia]])</f>
        <v>40778</v>
      </c>
      <c r="U1691" s="53" t="str">
        <f>IF(Tabla_Datos[[#This Row],[cProvincia]]="LIMA","LIMA","PROVINCIA")</f>
        <v>LIMA</v>
      </c>
      <c r="V1691" s="53" t="str">
        <f>MID(Tabla_Datos[[#This Row],[pTelefono]],1,SEARCH("-",Tabla_Datos[[#This Row],[pTelefono]],1)-1)</f>
        <v>1</v>
      </c>
      <c r="W1691" s="53" t="str">
        <f>MID(Tabla_Datos[[#This Row],[pTelefono]],SEARCH("-",Tabla_Datos[[#This Row],[pTelefono]],1)+1,LEN(Tabla_Datos[[#This Row],[pTelefono]]))</f>
        <v>989335403</v>
      </c>
      <c r="X1691" s="53" t="str">
        <f>CONCATENATE(Tabla_Datos[[#This Row],[TipUrb]]," ",Tabla_Datos[[#This Row],[Calle]]," ",Tabla_Datos[[#This Row],[NumCalle]])</f>
        <v>AH . 0</v>
      </c>
      <c r="Y1691" t="s">
        <v>92</v>
      </c>
      <c r="Z1691" t="s">
        <v>152</v>
      </c>
      <c r="AA1691" t="s">
        <v>153</v>
      </c>
      <c r="AB1691">
        <v>2</v>
      </c>
      <c r="AC1691" t="s">
        <v>95</v>
      </c>
      <c r="AD1691" t="s">
        <v>96</v>
      </c>
      <c r="AE1691">
        <v>18</v>
      </c>
      <c r="AF1691">
        <v>21</v>
      </c>
      <c r="AG1691" s="51">
        <v>41079371</v>
      </c>
      <c r="AH1691" t="s">
        <v>95</v>
      </c>
      <c r="AI1691">
        <v>1</v>
      </c>
      <c r="AJ1691">
        <v>1</v>
      </c>
      <c r="AK1691" t="s">
        <v>221</v>
      </c>
      <c r="AL1691">
        <v>0</v>
      </c>
    </row>
    <row r="1692" spans="1:38">
      <c r="A1692">
        <v>3284715</v>
      </c>
      <c r="B1692" t="s">
        <v>6305</v>
      </c>
      <c r="C1692" t="s">
        <v>20</v>
      </c>
      <c r="D1692" t="s">
        <v>85</v>
      </c>
      <c r="E1692">
        <v>2011</v>
      </c>
      <c r="F1692">
        <v>8</v>
      </c>
      <c r="G1692">
        <v>23</v>
      </c>
      <c r="H1692" t="s">
        <v>144</v>
      </c>
      <c r="I1692" t="s">
        <v>16</v>
      </c>
      <c r="J1692" t="s">
        <v>16</v>
      </c>
      <c r="K1692" t="s">
        <v>492</v>
      </c>
      <c r="L1692" t="s">
        <v>86</v>
      </c>
      <c r="M1692" t="s">
        <v>88</v>
      </c>
      <c r="N1692" s="50">
        <v>9854201</v>
      </c>
      <c r="O1692" s="51">
        <v>2331188</v>
      </c>
      <c r="P1692" t="s">
        <v>6306</v>
      </c>
      <c r="Q1692" t="s">
        <v>95</v>
      </c>
      <c r="R1692" t="s">
        <v>95</v>
      </c>
      <c r="S1692" s="49" t="str">
        <f>CONCATENATE(Tabla_Datos[[#This Row],[Nombre_Cliente]]," ",Tabla_Datos[[#This Row],[ApellidoPaterno_Cliente]]," ",Tabla_Datos[[#This Row],[ApellidoMaterno_Cliente]])</f>
        <v xml:space="preserve">PRODUCTOS Y CONSTRUC    </v>
      </c>
      <c r="T1692" s="53">
        <f>DATE(Tabla_Datos[[#This Row],[tAnio]],Tabla_Datos[[#This Row],[tMes]],Tabla_Datos[[#This Row],[tDia]])</f>
        <v>40778</v>
      </c>
      <c r="U1692" s="53" t="str">
        <f>IF(Tabla_Datos[[#This Row],[cProvincia]]="LIMA","LIMA","PROVINCIA")</f>
        <v>LIMA</v>
      </c>
      <c r="V1692" s="53" t="str">
        <f>MID(Tabla_Datos[[#This Row],[pTelefono]],1,SEARCH("-",Tabla_Datos[[#This Row],[pTelefono]],1)-1)</f>
        <v>1</v>
      </c>
      <c r="W1692" s="53" t="str">
        <f>MID(Tabla_Datos[[#This Row],[pTelefono]],SEARCH("-",Tabla_Datos[[#This Row],[pTelefono]],1)+1,LEN(Tabla_Datos[[#This Row],[pTelefono]]))</f>
        <v>989691734</v>
      </c>
      <c r="X1692" s="53" t="str">
        <f>CONCATENATE(Tabla_Datos[[#This Row],[TipUrb]]," ",Tabla_Datos[[#This Row],[Calle]]," ",Tabla_Datos[[#This Row],[NumCalle]])</f>
        <v>- FIGARI JUAN 146</v>
      </c>
      <c r="Y1692" t="s">
        <v>92</v>
      </c>
      <c r="Z1692" t="s">
        <v>122</v>
      </c>
      <c r="AA1692" t="s">
        <v>123</v>
      </c>
      <c r="AB1692">
        <v>3</v>
      </c>
      <c r="AC1692" t="s">
        <v>474</v>
      </c>
      <c r="AD1692" t="s">
        <v>109</v>
      </c>
      <c r="AE1692" t="s">
        <v>95</v>
      </c>
      <c r="AF1692" t="s">
        <v>95</v>
      </c>
      <c r="AG1692" s="51" t="s">
        <v>95</v>
      </c>
      <c r="AH1692">
        <v>2050720900</v>
      </c>
      <c r="AI1692">
        <v>1</v>
      </c>
      <c r="AJ1692">
        <v>1</v>
      </c>
      <c r="AK1692" t="s">
        <v>6307</v>
      </c>
      <c r="AL1692">
        <v>146</v>
      </c>
    </row>
    <row r="1693" spans="1:38">
      <c r="A1693">
        <v>3284191</v>
      </c>
      <c r="B1693" t="s">
        <v>6308</v>
      </c>
      <c r="C1693" t="s">
        <v>20</v>
      </c>
      <c r="D1693" t="s">
        <v>143</v>
      </c>
      <c r="E1693">
        <v>2011</v>
      </c>
      <c r="F1693">
        <v>8</v>
      </c>
      <c r="G1693">
        <v>23</v>
      </c>
      <c r="H1693" t="s">
        <v>86</v>
      </c>
      <c r="I1693" t="s">
        <v>300</v>
      </c>
      <c r="J1693" t="s">
        <v>535</v>
      </c>
      <c r="K1693" t="s">
        <v>916</v>
      </c>
      <c r="L1693" t="s">
        <v>86</v>
      </c>
      <c r="M1693" t="s">
        <v>148</v>
      </c>
      <c r="N1693" s="50">
        <v>43640671</v>
      </c>
      <c r="O1693" s="51">
        <v>2330727</v>
      </c>
      <c r="P1693" t="s">
        <v>6309</v>
      </c>
      <c r="Q1693" t="s">
        <v>6310</v>
      </c>
      <c r="R1693" t="s">
        <v>511</v>
      </c>
      <c r="S1693" s="49" t="str">
        <f>CONCATENATE(Tabla_Datos[[#This Row],[Nombre_Cliente]]," ",Tabla_Datos[[#This Row],[ApellidoPaterno_Cliente]]," ",Tabla_Datos[[#This Row],[ApellidoMaterno_Cliente]])</f>
        <v>JESSICA PATRICIA ALVARODO RUIZ</v>
      </c>
      <c r="T1693" s="53">
        <f>DATE(Tabla_Datos[[#This Row],[tAnio]],Tabla_Datos[[#This Row],[tMes]],Tabla_Datos[[#This Row],[tDia]])</f>
        <v>40778</v>
      </c>
      <c r="U1693" s="53" t="str">
        <f>IF(Tabla_Datos[[#This Row],[cProvincia]]="LIMA","LIMA","PROVINCIA")</f>
        <v>PROVINCIA</v>
      </c>
      <c r="V1693" s="53" t="str">
        <f>MID(Tabla_Datos[[#This Row],[pTelefono]],1,SEARCH("-",Tabla_Datos[[#This Row],[pTelefono]],1)-1)</f>
        <v>65</v>
      </c>
      <c r="W1693" s="53" t="str">
        <f>MID(Tabla_Datos[[#This Row],[pTelefono]],SEARCH("-",Tabla_Datos[[#This Row],[pTelefono]],1)+1,LEN(Tabla_Datos[[#This Row],[pTelefono]]))</f>
        <v>965830921</v>
      </c>
      <c r="X1693" s="53" t="str">
        <f>CONCATENATE(Tabla_Datos[[#This Row],[TipUrb]]," ",Tabla_Datos[[#This Row],[Calle]]," ",Tabla_Datos[[#This Row],[NumCalle]])</f>
        <v>PJ SAN ANTONIO MZG 17</v>
      </c>
      <c r="Y1693" t="s">
        <v>305</v>
      </c>
      <c r="Z1693" t="s">
        <v>152</v>
      </c>
      <c r="AA1693" t="s">
        <v>153</v>
      </c>
      <c r="AB1693" t="s">
        <v>95</v>
      </c>
      <c r="AC1693" t="s">
        <v>95</v>
      </c>
      <c r="AD1693" t="s">
        <v>429</v>
      </c>
      <c r="AE1693" t="s">
        <v>95</v>
      </c>
      <c r="AF1693" t="s">
        <v>95</v>
      </c>
      <c r="AG1693" s="51">
        <v>42786475</v>
      </c>
      <c r="AH1693" t="s">
        <v>95</v>
      </c>
      <c r="AI1693">
        <v>1</v>
      </c>
      <c r="AJ1693">
        <v>1</v>
      </c>
      <c r="AK1693" t="s">
        <v>6311</v>
      </c>
      <c r="AL1693">
        <v>17</v>
      </c>
    </row>
    <row r="1694" spans="1:38">
      <c r="A1694">
        <v>3285494</v>
      </c>
      <c r="B1694" t="s">
        <v>6312</v>
      </c>
      <c r="C1694" t="s">
        <v>20</v>
      </c>
      <c r="D1694" t="s">
        <v>85</v>
      </c>
      <c r="E1694">
        <v>2011</v>
      </c>
      <c r="F1694">
        <v>8</v>
      </c>
      <c r="G1694">
        <v>23</v>
      </c>
      <c r="H1694" t="s">
        <v>86</v>
      </c>
      <c r="I1694" t="s">
        <v>16</v>
      </c>
      <c r="J1694" t="s">
        <v>16</v>
      </c>
      <c r="K1694" t="s">
        <v>165</v>
      </c>
      <c r="L1694" t="s">
        <v>86</v>
      </c>
      <c r="M1694" t="s">
        <v>88</v>
      </c>
      <c r="N1694" s="50">
        <v>17414784</v>
      </c>
      <c r="O1694" s="51">
        <v>2331984</v>
      </c>
      <c r="P1694" t="s">
        <v>6313</v>
      </c>
      <c r="Q1694" t="s">
        <v>371</v>
      </c>
      <c r="R1694" t="s">
        <v>296</v>
      </c>
      <c r="S1694" s="49" t="str">
        <f>CONCATENATE(Tabla_Datos[[#This Row],[Nombre_Cliente]]," ",Tabla_Datos[[#This Row],[ApellidoPaterno_Cliente]]," ",Tabla_Datos[[#This Row],[ApellidoMaterno_Cliente]])</f>
        <v>FLOR MARIA ENRIQUEZ MEDINA</v>
      </c>
      <c r="T1694" s="53">
        <f>DATE(Tabla_Datos[[#This Row],[tAnio]],Tabla_Datos[[#This Row],[tMes]],Tabla_Datos[[#This Row],[tDia]])</f>
        <v>40778</v>
      </c>
      <c r="U1694" s="53" t="str">
        <f>IF(Tabla_Datos[[#This Row],[cProvincia]]="LIMA","LIMA","PROVINCIA")</f>
        <v>LIMA</v>
      </c>
      <c r="V1694" s="53" t="str">
        <f>MID(Tabla_Datos[[#This Row],[pTelefono]],1,SEARCH("-",Tabla_Datos[[#This Row],[pTelefono]],1)-1)</f>
        <v>1</v>
      </c>
      <c r="W1694" s="53" t="str">
        <f>MID(Tabla_Datos[[#This Row],[pTelefono]],SEARCH("-",Tabla_Datos[[#This Row],[pTelefono]],1)+1,LEN(Tabla_Datos[[#This Row],[pTelefono]]))</f>
        <v>989840104</v>
      </c>
      <c r="X1694" s="53" t="str">
        <f>CONCATENATE(Tabla_Datos[[#This Row],[TipUrb]]," ",Tabla_Datos[[#This Row],[Calle]]," ",Tabla_Datos[[#This Row],[NumCalle]])</f>
        <v>UR REPUBLICA DEL PERU 1331</v>
      </c>
      <c r="Y1694" t="s">
        <v>92</v>
      </c>
      <c r="Z1694" t="s">
        <v>196</v>
      </c>
      <c r="AA1694" t="s">
        <v>197</v>
      </c>
      <c r="AB1694" t="s">
        <v>95</v>
      </c>
      <c r="AC1694" t="s">
        <v>95</v>
      </c>
      <c r="AD1694" t="s">
        <v>161</v>
      </c>
      <c r="AE1694" t="s">
        <v>95</v>
      </c>
      <c r="AF1694" t="s">
        <v>95</v>
      </c>
      <c r="AG1694" s="51">
        <v>40800142</v>
      </c>
      <c r="AH1694" t="s">
        <v>95</v>
      </c>
      <c r="AI1694">
        <v>1</v>
      </c>
      <c r="AJ1694">
        <v>1</v>
      </c>
      <c r="AK1694" t="s">
        <v>6314</v>
      </c>
      <c r="AL1694">
        <v>1331</v>
      </c>
    </row>
    <row r="1695" spans="1:38">
      <c r="A1695">
        <v>3287736</v>
      </c>
      <c r="B1695" t="s">
        <v>6315</v>
      </c>
      <c r="C1695" t="s">
        <v>20</v>
      </c>
      <c r="D1695" t="s">
        <v>143</v>
      </c>
      <c r="E1695">
        <v>2011</v>
      </c>
      <c r="F1695">
        <v>8</v>
      </c>
      <c r="G1695">
        <v>23</v>
      </c>
      <c r="H1695" t="s">
        <v>86</v>
      </c>
      <c r="I1695" t="s">
        <v>100</v>
      </c>
      <c r="J1695" t="s">
        <v>100</v>
      </c>
      <c r="K1695" t="s">
        <v>345</v>
      </c>
      <c r="L1695" t="s">
        <v>86</v>
      </c>
      <c r="M1695" t="s">
        <v>102</v>
      </c>
      <c r="N1695" s="50">
        <v>40237906</v>
      </c>
      <c r="O1695" s="51">
        <v>2333581</v>
      </c>
      <c r="P1695" t="s">
        <v>6316</v>
      </c>
      <c r="Q1695" t="s">
        <v>6317</v>
      </c>
      <c r="R1695" t="s">
        <v>2392</v>
      </c>
      <c r="S1695" s="49" t="str">
        <f>CONCATENATE(Tabla_Datos[[#This Row],[Nombre_Cliente]]," ",Tabla_Datos[[#This Row],[ApellidoPaterno_Cliente]]," ",Tabla_Datos[[#This Row],[ApellidoMaterno_Cliente]])</f>
        <v>MARISOL DEJANIRA URBINA</v>
      </c>
      <c r="T1695" s="53">
        <f>DATE(Tabla_Datos[[#This Row],[tAnio]],Tabla_Datos[[#This Row],[tMes]],Tabla_Datos[[#This Row],[tDia]])</f>
        <v>40778</v>
      </c>
      <c r="U1695" s="53" t="str">
        <f>IF(Tabla_Datos[[#This Row],[cProvincia]]="LIMA","LIMA","PROVINCIA")</f>
        <v>PROVINCIA</v>
      </c>
      <c r="V1695" s="53" t="str">
        <f>MID(Tabla_Datos[[#This Row],[pTelefono]],1,SEARCH("-",Tabla_Datos[[#This Row],[pTelefono]],1)-1)</f>
        <v>54</v>
      </c>
      <c r="W1695" s="53" t="str">
        <f>MID(Tabla_Datos[[#This Row],[pTelefono]],SEARCH("-",Tabla_Datos[[#This Row],[pTelefono]],1)+1,LEN(Tabla_Datos[[#This Row],[pTelefono]]))</f>
        <v>958208472</v>
      </c>
      <c r="X1695" s="53" t="str">
        <f>CONCATENATE(Tabla_Datos[[#This Row],[TipUrb]]," ",Tabla_Datos[[#This Row],[Calle]]," ",Tabla_Datos[[#This Row],[NumCalle]])</f>
        <v>UR PROGRESO 826</v>
      </c>
      <c r="Y1695" t="s">
        <v>106</v>
      </c>
      <c r="Z1695" t="s">
        <v>152</v>
      </c>
      <c r="AA1695" t="s">
        <v>153</v>
      </c>
      <c r="AB1695" t="s">
        <v>95</v>
      </c>
      <c r="AC1695" t="s">
        <v>95</v>
      </c>
      <c r="AD1695" t="s">
        <v>161</v>
      </c>
      <c r="AE1695" t="s">
        <v>95</v>
      </c>
      <c r="AF1695" t="s">
        <v>95</v>
      </c>
      <c r="AG1695" s="51">
        <v>45205330</v>
      </c>
      <c r="AH1695" t="s">
        <v>95</v>
      </c>
      <c r="AI1695">
        <v>1</v>
      </c>
      <c r="AJ1695">
        <v>1</v>
      </c>
      <c r="AK1695" t="s">
        <v>323</v>
      </c>
      <c r="AL1695">
        <v>826</v>
      </c>
    </row>
    <row r="1696" spans="1:38">
      <c r="A1696">
        <v>3284307</v>
      </c>
      <c r="B1696" t="s">
        <v>6318</v>
      </c>
      <c r="C1696" t="s">
        <v>20</v>
      </c>
      <c r="D1696" t="s">
        <v>143</v>
      </c>
      <c r="E1696">
        <v>2011</v>
      </c>
      <c r="F1696">
        <v>8</v>
      </c>
      <c r="G1696">
        <v>23</v>
      </c>
      <c r="H1696" t="s">
        <v>86</v>
      </c>
      <c r="I1696" t="s">
        <v>546</v>
      </c>
      <c r="J1696" t="s">
        <v>926</v>
      </c>
      <c r="K1696" t="s">
        <v>2415</v>
      </c>
      <c r="L1696" t="s">
        <v>86</v>
      </c>
      <c r="M1696" t="s">
        <v>294</v>
      </c>
      <c r="N1696" s="50">
        <v>92783</v>
      </c>
      <c r="O1696" s="51">
        <v>2330810</v>
      </c>
      <c r="P1696" t="s">
        <v>6319</v>
      </c>
      <c r="Q1696" t="s">
        <v>781</v>
      </c>
      <c r="R1696" t="s">
        <v>6320</v>
      </c>
      <c r="S1696" s="49" t="str">
        <f>CONCATENATE(Tabla_Datos[[#This Row],[Nombre_Cliente]]," ",Tabla_Datos[[#This Row],[ApellidoPaterno_Cliente]]," ",Tabla_Datos[[#This Row],[ApellidoMaterno_Cliente]])</f>
        <v>INA ANTONIA ROJAS ARIMUYA</v>
      </c>
      <c r="T1696" s="53">
        <f>DATE(Tabla_Datos[[#This Row],[tAnio]],Tabla_Datos[[#This Row],[tMes]],Tabla_Datos[[#This Row],[tDia]])</f>
        <v>40778</v>
      </c>
      <c r="U1696" s="53" t="str">
        <f>IF(Tabla_Datos[[#This Row],[cProvincia]]="LIMA","LIMA","PROVINCIA")</f>
        <v>PROVINCIA</v>
      </c>
      <c r="V1696" s="53" t="str">
        <f>MID(Tabla_Datos[[#This Row],[pTelefono]],1,SEARCH("-",Tabla_Datos[[#This Row],[pTelefono]],1)-1)</f>
        <v>61</v>
      </c>
      <c r="W1696" s="53" t="str">
        <f>MID(Tabla_Datos[[#This Row],[pTelefono]],SEARCH("-",Tabla_Datos[[#This Row],[pTelefono]],1)+1,LEN(Tabla_Datos[[#This Row],[pTelefono]]))</f>
        <v>961989510</v>
      </c>
      <c r="X1696" s="53" t="str">
        <f>CONCATENATE(Tabla_Datos[[#This Row],[TipUrb]]," ",Tabla_Datos[[#This Row],[Calle]]," ",Tabla_Datos[[#This Row],[NumCalle]])</f>
        <v>AH EMILIO TITO 281</v>
      </c>
      <c r="Y1696" t="s">
        <v>930</v>
      </c>
      <c r="Z1696" t="s">
        <v>152</v>
      </c>
      <c r="AA1696" t="s">
        <v>153</v>
      </c>
      <c r="AB1696" t="s">
        <v>95</v>
      </c>
      <c r="AC1696" t="s">
        <v>95</v>
      </c>
      <c r="AD1696" t="s">
        <v>96</v>
      </c>
      <c r="AE1696" t="s">
        <v>95</v>
      </c>
      <c r="AF1696" t="s">
        <v>95</v>
      </c>
      <c r="AG1696" s="51">
        <v>47666132</v>
      </c>
      <c r="AH1696" t="s">
        <v>95</v>
      </c>
      <c r="AI1696">
        <v>1</v>
      </c>
      <c r="AJ1696">
        <v>1</v>
      </c>
      <c r="AK1696" t="s">
        <v>6321</v>
      </c>
      <c r="AL1696">
        <v>281</v>
      </c>
    </row>
    <row r="1697" spans="1:38">
      <c r="A1697">
        <v>3284251</v>
      </c>
      <c r="B1697" t="s">
        <v>6322</v>
      </c>
      <c r="C1697" t="s">
        <v>18</v>
      </c>
      <c r="D1697" t="s">
        <v>143</v>
      </c>
      <c r="E1697">
        <v>2011</v>
      </c>
      <c r="F1697">
        <v>8</v>
      </c>
      <c r="G1697">
        <v>23</v>
      </c>
      <c r="H1697" t="s">
        <v>86</v>
      </c>
      <c r="I1697" t="s">
        <v>16</v>
      </c>
      <c r="J1697" t="s">
        <v>16</v>
      </c>
      <c r="K1697" t="s">
        <v>1213</v>
      </c>
      <c r="L1697" t="s">
        <v>86</v>
      </c>
      <c r="M1697" t="s">
        <v>88</v>
      </c>
      <c r="N1697" s="50">
        <v>8568966</v>
      </c>
      <c r="O1697" s="51">
        <v>2330755</v>
      </c>
      <c r="P1697" t="s">
        <v>6323</v>
      </c>
      <c r="Q1697" t="s">
        <v>6324</v>
      </c>
      <c r="R1697" t="s">
        <v>6325</v>
      </c>
      <c r="S1697" s="49" t="str">
        <f>CONCATENATE(Tabla_Datos[[#This Row],[Nombre_Cliente]]," ",Tabla_Datos[[#This Row],[ApellidoPaterno_Cliente]]," ",Tabla_Datos[[#This Row],[ApellidoMaterno_Cliente]])</f>
        <v xml:space="preserve">EDGAR ERNESTO  ARIZAGA  JAVE </v>
      </c>
      <c r="T1697" s="53">
        <f>DATE(Tabla_Datos[[#This Row],[tAnio]],Tabla_Datos[[#This Row],[tMes]],Tabla_Datos[[#This Row],[tDia]])</f>
        <v>40778</v>
      </c>
      <c r="U1697" s="53" t="str">
        <f>IF(Tabla_Datos[[#This Row],[cProvincia]]="LIMA","LIMA","PROVINCIA")</f>
        <v>LIMA</v>
      </c>
      <c r="V1697" s="53" t="str">
        <f>MID(Tabla_Datos[[#This Row],[pTelefono]],1,SEARCH("-",Tabla_Datos[[#This Row],[pTelefono]],1)-1)</f>
        <v>1</v>
      </c>
      <c r="W1697" s="53" t="str">
        <f>MID(Tabla_Datos[[#This Row],[pTelefono]],SEARCH("-",Tabla_Datos[[#This Row],[pTelefono]],1)+1,LEN(Tabla_Datos[[#This Row],[pTelefono]]))</f>
        <v>6966197</v>
      </c>
      <c r="X1697" s="53" t="str">
        <f>CONCATENATE(Tabla_Datos[[#This Row],[TipUrb]]," ",Tabla_Datos[[#This Row],[Calle]]," ",Tabla_Datos[[#This Row],[NumCalle]])</f>
        <v>UR PROLONG CONDORCANQUI 0</v>
      </c>
      <c r="Y1697" t="s">
        <v>92</v>
      </c>
      <c r="Z1697" t="s">
        <v>181</v>
      </c>
      <c r="AA1697" t="s">
        <v>182</v>
      </c>
      <c r="AB1697" t="s">
        <v>95</v>
      </c>
      <c r="AC1697" t="s">
        <v>95</v>
      </c>
      <c r="AD1697" t="s">
        <v>161</v>
      </c>
      <c r="AE1697" t="s">
        <v>3069</v>
      </c>
      <c r="AF1697">
        <v>47</v>
      </c>
      <c r="AG1697" s="51">
        <v>42641205</v>
      </c>
      <c r="AI1697">
        <v>36</v>
      </c>
      <c r="AJ1697">
        <v>36</v>
      </c>
      <c r="AK1697" t="s">
        <v>6326</v>
      </c>
      <c r="AL1697">
        <v>0</v>
      </c>
    </row>
    <row r="1698" spans="1:38">
      <c r="A1698">
        <v>3284495</v>
      </c>
      <c r="B1698" t="s">
        <v>6327</v>
      </c>
      <c r="C1698" t="s">
        <v>19</v>
      </c>
      <c r="D1698" t="s">
        <v>85</v>
      </c>
      <c r="E1698">
        <v>2011</v>
      </c>
      <c r="F1698">
        <v>8</v>
      </c>
      <c r="G1698">
        <v>23</v>
      </c>
      <c r="H1698" t="s">
        <v>144</v>
      </c>
      <c r="I1698" t="s">
        <v>16</v>
      </c>
      <c r="J1698" t="s">
        <v>16</v>
      </c>
      <c r="K1698" t="s">
        <v>1094</v>
      </c>
      <c r="L1698" t="s">
        <v>86</v>
      </c>
      <c r="M1698" t="s">
        <v>88</v>
      </c>
      <c r="N1698" s="50">
        <v>9854201</v>
      </c>
      <c r="O1698" s="51">
        <v>2330998</v>
      </c>
      <c r="P1698" t="s">
        <v>6328</v>
      </c>
      <c r="Q1698" t="s">
        <v>95</v>
      </c>
      <c r="R1698" t="s">
        <v>95</v>
      </c>
      <c r="S1698" s="49" t="str">
        <f>CONCATENATE(Tabla_Datos[[#This Row],[Nombre_Cliente]]," ",Tabla_Datos[[#This Row],[ApellidoPaterno_Cliente]]," ",Tabla_Datos[[#This Row],[ApellidoMaterno_Cliente]])</f>
        <v xml:space="preserve">COSASING Y ASOCIADOS    </v>
      </c>
      <c r="T1698" s="53">
        <f>DATE(Tabla_Datos[[#This Row],[tAnio]],Tabla_Datos[[#This Row],[tMes]],Tabla_Datos[[#This Row],[tDia]])</f>
        <v>40778</v>
      </c>
      <c r="U1698" s="53" t="str">
        <f>IF(Tabla_Datos[[#This Row],[cProvincia]]="LIMA","LIMA","PROVINCIA")</f>
        <v>LIMA</v>
      </c>
      <c r="V1698" s="53" t="str">
        <f>MID(Tabla_Datos[[#This Row],[pTelefono]],1,SEARCH("-",Tabla_Datos[[#This Row],[pTelefono]],1)-1)</f>
        <v>1</v>
      </c>
      <c r="W1698" s="53" t="str">
        <f>MID(Tabla_Datos[[#This Row],[pTelefono]],SEARCH("-",Tabla_Datos[[#This Row],[pTelefono]],1)+1,LEN(Tabla_Datos[[#This Row],[pTelefono]]))</f>
        <v>942082449</v>
      </c>
      <c r="X1698" s="53" t="str">
        <f>CONCATENATE(Tabla_Datos[[#This Row],[TipUrb]]," ",Tabla_Datos[[#This Row],[Calle]]," ",Tabla_Datos[[#This Row],[NumCalle]])</f>
        <v xml:space="preserve">  CL TAVARA SANTIAGO 169</v>
      </c>
      <c r="Y1698" t="s">
        <v>92</v>
      </c>
      <c r="Z1698" t="s">
        <v>196</v>
      </c>
      <c r="AA1698" t="s">
        <v>197</v>
      </c>
      <c r="AB1698" t="s">
        <v>95</v>
      </c>
      <c r="AC1698" t="s">
        <v>95</v>
      </c>
      <c r="AD1698" t="s">
        <v>95</v>
      </c>
      <c r="AE1698" t="s">
        <v>95</v>
      </c>
      <c r="AF1698" t="s">
        <v>95</v>
      </c>
      <c r="AG1698" s="51" t="s">
        <v>95</v>
      </c>
      <c r="AH1698">
        <v>2053590713</v>
      </c>
      <c r="AI1698">
        <v>1</v>
      </c>
      <c r="AJ1698">
        <v>1</v>
      </c>
      <c r="AK1698" t="s">
        <v>6329</v>
      </c>
      <c r="AL1698">
        <v>169</v>
      </c>
    </row>
    <row r="1699" spans="1:38">
      <c r="A1699">
        <v>3284636</v>
      </c>
      <c r="B1699" t="s">
        <v>6330</v>
      </c>
      <c r="C1699" t="s">
        <v>20</v>
      </c>
      <c r="D1699" t="s">
        <v>143</v>
      </c>
      <c r="E1699">
        <v>2011</v>
      </c>
      <c r="F1699">
        <v>8</v>
      </c>
      <c r="G1699">
        <v>23</v>
      </c>
      <c r="H1699" t="s">
        <v>86</v>
      </c>
      <c r="I1699" t="s">
        <v>16</v>
      </c>
      <c r="J1699" t="s">
        <v>4013</v>
      </c>
      <c r="K1699" t="s">
        <v>680</v>
      </c>
      <c r="L1699" t="s">
        <v>86</v>
      </c>
      <c r="M1699" t="s">
        <v>294</v>
      </c>
      <c r="N1699" s="50">
        <v>21859853</v>
      </c>
      <c r="O1699" s="51">
        <v>2331115</v>
      </c>
      <c r="P1699" t="s">
        <v>6331</v>
      </c>
      <c r="Q1699" t="s">
        <v>822</v>
      </c>
      <c r="R1699" t="s">
        <v>5403</v>
      </c>
      <c r="S1699" s="49" t="str">
        <f>CONCATENATE(Tabla_Datos[[#This Row],[Nombre_Cliente]]," ",Tabla_Datos[[#This Row],[ApellidoPaterno_Cliente]]," ",Tabla_Datos[[#This Row],[ApellidoMaterno_Cliente]])</f>
        <v>ERIKA MARLENE PALOMINO SIMON</v>
      </c>
      <c r="T1699" s="53">
        <f>DATE(Tabla_Datos[[#This Row],[tAnio]],Tabla_Datos[[#This Row],[tMes]],Tabla_Datos[[#This Row],[tDia]])</f>
        <v>40778</v>
      </c>
      <c r="U1699" s="53" t="str">
        <f>IF(Tabla_Datos[[#This Row],[cProvincia]]="LIMA","LIMA","PROVINCIA")</f>
        <v>PROVINCIA</v>
      </c>
      <c r="V1699" s="53" t="str">
        <f>MID(Tabla_Datos[[#This Row],[pTelefono]],1,SEARCH("-",Tabla_Datos[[#This Row],[pTelefono]],1)-1)</f>
        <v>1</v>
      </c>
      <c r="W1699" s="53" t="str">
        <f>MID(Tabla_Datos[[#This Row],[pTelefono]],SEARCH("-",Tabla_Datos[[#This Row],[pTelefono]],1)+1,LEN(Tabla_Datos[[#This Row],[pTelefono]]))</f>
        <v>968593243</v>
      </c>
      <c r="X1699" s="53" t="str">
        <f>CONCATENATE(Tabla_Datos[[#This Row],[TipUrb]]," ",Tabla_Datos[[#This Row],[Calle]]," ",Tabla_Datos[[#This Row],[NumCalle]])</f>
        <v>- LIZBOA MZ Q  LT 8</v>
      </c>
      <c r="Y1699" t="s">
        <v>92</v>
      </c>
      <c r="Z1699" t="s">
        <v>152</v>
      </c>
      <c r="AA1699" t="s">
        <v>153</v>
      </c>
      <c r="AB1699" t="s">
        <v>95</v>
      </c>
      <c r="AC1699" t="s">
        <v>95</v>
      </c>
      <c r="AD1699" t="s">
        <v>109</v>
      </c>
      <c r="AE1699" t="s">
        <v>95</v>
      </c>
      <c r="AF1699" t="s">
        <v>95</v>
      </c>
      <c r="AG1699" s="51">
        <v>40743093</v>
      </c>
      <c r="AH1699" t="s">
        <v>95</v>
      </c>
      <c r="AI1699">
        <v>1</v>
      </c>
      <c r="AJ1699">
        <v>1</v>
      </c>
      <c r="AK1699" t="s">
        <v>6332</v>
      </c>
      <c r="AL1699">
        <v>8</v>
      </c>
    </row>
    <row r="1700" spans="1:38">
      <c r="A1700">
        <v>3285017</v>
      </c>
      <c r="B1700" t="s">
        <v>6333</v>
      </c>
      <c r="C1700" t="s">
        <v>18</v>
      </c>
      <c r="D1700" t="s">
        <v>85</v>
      </c>
      <c r="E1700">
        <v>2011</v>
      </c>
      <c r="F1700">
        <v>8</v>
      </c>
      <c r="G1700">
        <v>23</v>
      </c>
      <c r="H1700" t="s">
        <v>86</v>
      </c>
      <c r="I1700" t="s">
        <v>100</v>
      </c>
      <c r="J1700" t="s">
        <v>100</v>
      </c>
      <c r="K1700" t="s">
        <v>345</v>
      </c>
      <c r="L1700" t="s">
        <v>144</v>
      </c>
      <c r="M1700" t="s">
        <v>88</v>
      </c>
      <c r="O1700" s="51">
        <v>2330857</v>
      </c>
      <c r="P1700" t="s">
        <v>6334</v>
      </c>
      <c r="Q1700" t="s">
        <v>6335</v>
      </c>
      <c r="R1700" t="s">
        <v>6336</v>
      </c>
      <c r="S1700" s="49" t="str">
        <f>CONCATENATE(Tabla_Datos[[#This Row],[Nombre_Cliente]]," ",Tabla_Datos[[#This Row],[ApellidoPaterno_Cliente]]," ",Tabla_Datos[[#This Row],[ApellidoMaterno_Cliente]])</f>
        <v xml:space="preserve">NORMA GIULIANA  HURTADO  NEIRA </v>
      </c>
      <c r="T1700" s="53">
        <f>DATE(Tabla_Datos[[#This Row],[tAnio]],Tabla_Datos[[#This Row],[tMes]],Tabla_Datos[[#This Row],[tDia]])</f>
        <v>40778</v>
      </c>
      <c r="U1700" s="53" t="str">
        <f>IF(Tabla_Datos[[#This Row],[cProvincia]]="LIMA","LIMA","PROVINCIA")</f>
        <v>PROVINCIA</v>
      </c>
      <c r="V1700" s="53" t="str">
        <f>MID(Tabla_Datos[[#This Row],[pTelefono]],1,SEARCH("-",Tabla_Datos[[#This Row],[pTelefono]],1)-1)</f>
        <v>1</v>
      </c>
      <c r="W1700" s="53" t="str">
        <f>MID(Tabla_Datos[[#This Row],[pTelefono]],SEARCH("-",Tabla_Datos[[#This Row],[pTelefono]],1)+1,LEN(Tabla_Datos[[#This Row],[pTelefono]]))</f>
        <v>958333633</v>
      </c>
      <c r="X1700" s="53" t="str">
        <f>CONCATENATE(Tabla_Datos[[#This Row],[TipUrb]]," ",Tabla_Datos[[#This Row],[Calle]]," ",Tabla_Datos[[#This Row],[NumCalle]])</f>
        <v>- SAMACOLA 209</v>
      </c>
      <c r="Y1700" t="s">
        <v>106</v>
      </c>
      <c r="Z1700" t="s">
        <v>93</v>
      </c>
      <c r="AA1700" t="s">
        <v>94</v>
      </c>
      <c r="AB1700" t="s">
        <v>95</v>
      </c>
      <c r="AC1700" t="s">
        <v>2338</v>
      </c>
      <c r="AD1700" t="s">
        <v>109</v>
      </c>
      <c r="AE1700" t="s">
        <v>221</v>
      </c>
      <c r="AF1700" t="s">
        <v>221</v>
      </c>
      <c r="AG1700" s="51">
        <v>41340334</v>
      </c>
      <c r="AI1700">
        <v>26</v>
      </c>
      <c r="AJ1700">
        <v>26</v>
      </c>
      <c r="AK1700" t="s">
        <v>6337</v>
      </c>
      <c r="AL1700">
        <v>209</v>
      </c>
    </row>
    <row r="1701" spans="1:38">
      <c r="A1701">
        <v>3285252</v>
      </c>
      <c r="B1701" t="s">
        <v>6338</v>
      </c>
      <c r="C1701" t="s">
        <v>19</v>
      </c>
      <c r="D1701" t="s">
        <v>85</v>
      </c>
      <c r="E1701">
        <v>2011</v>
      </c>
      <c r="F1701">
        <v>8</v>
      </c>
      <c r="G1701">
        <v>23</v>
      </c>
      <c r="H1701" t="s">
        <v>86</v>
      </c>
      <c r="I1701" t="s">
        <v>16</v>
      </c>
      <c r="J1701" t="s">
        <v>16</v>
      </c>
      <c r="K1701" t="s">
        <v>696</v>
      </c>
      <c r="L1701" t="s">
        <v>86</v>
      </c>
      <c r="M1701" t="s">
        <v>88</v>
      </c>
      <c r="N1701" s="50">
        <v>41185337</v>
      </c>
      <c r="O1701" s="51">
        <v>2331749</v>
      </c>
      <c r="P1701" t="s">
        <v>6339</v>
      </c>
      <c r="Q1701" t="s">
        <v>2392</v>
      </c>
      <c r="R1701" t="s">
        <v>6340</v>
      </c>
      <c r="S1701" s="49" t="str">
        <f>CONCATENATE(Tabla_Datos[[#This Row],[Nombre_Cliente]]," ",Tabla_Datos[[#This Row],[ApellidoPaterno_Cliente]]," ",Tabla_Datos[[#This Row],[ApellidoMaterno_Cliente]])</f>
        <v>JAVIER GONZALO URBINA LANGUSCO</v>
      </c>
      <c r="T1701" s="53">
        <f>DATE(Tabla_Datos[[#This Row],[tAnio]],Tabla_Datos[[#This Row],[tMes]],Tabla_Datos[[#This Row],[tDia]])</f>
        <v>40778</v>
      </c>
      <c r="U1701" s="53" t="str">
        <f>IF(Tabla_Datos[[#This Row],[cProvincia]]="LIMA","LIMA","PROVINCIA")</f>
        <v>LIMA</v>
      </c>
      <c r="V1701" s="53" t="str">
        <f>MID(Tabla_Datos[[#This Row],[pTelefono]],1,SEARCH("-",Tabla_Datos[[#This Row],[pTelefono]],1)-1)</f>
        <v>1</v>
      </c>
      <c r="W1701" s="53" t="str">
        <f>MID(Tabla_Datos[[#This Row],[pTelefono]],SEARCH("-",Tabla_Datos[[#This Row],[pTelefono]],1)+1,LEN(Tabla_Datos[[#This Row],[pTelefono]]))</f>
        <v>993635677</v>
      </c>
      <c r="X1701" s="53" t="str">
        <f>CONCATENATE(Tabla_Datos[[#This Row],[TipUrb]]," ",Tabla_Datos[[#This Row],[Calle]]," ",Tabla_Datos[[#This Row],[NumCalle]])</f>
        <v>RS ALOMIAS ROBLES DANIEL 127</v>
      </c>
      <c r="Y1701" t="s">
        <v>92</v>
      </c>
      <c r="Z1701" t="s">
        <v>196</v>
      </c>
      <c r="AA1701" t="s">
        <v>197</v>
      </c>
      <c r="AB1701" t="s">
        <v>95</v>
      </c>
      <c r="AC1701">
        <v>202</v>
      </c>
      <c r="AD1701" t="s">
        <v>435</v>
      </c>
      <c r="AE1701" t="s">
        <v>95</v>
      </c>
      <c r="AF1701" t="s">
        <v>95</v>
      </c>
      <c r="AG1701" s="51">
        <v>41404064</v>
      </c>
      <c r="AH1701" t="s">
        <v>95</v>
      </c>
      <c r="AI1701">
        <v>1</v>
      </c>
      <c r="AJ1701">
        <v>1</v>
      </c>
      <c r="AK1701" t="s">
        <v>6341</v>
      </c>
      <c r="AL1701">
        <v>127</v>
      </c>
    </row>
    <row r="1702" spans="1:38">
      <c r="A1702">
        <v>3287751</v>
      </c>
      <c r="B1702" t="s">
        <v>6342</v>
      </c>
      <c r="C1702" t="s">
        <v>20</v>
      </c>
      <c r="D1702" t="s">
        <v>143</v>
      </c>
      <c r="E1702">
        <v>2011</v>
      </c>
      <c r="F1702">
        <v>8</v>
      </c>
      <c r="G1702">
        <v>23</v>
      </c>
      <c r="H1702" t="s">
        <v>86</v>
      </c>
      <c r="I1702" t="s">
        <v>132</v>
      </c>
      <c r="J1702" t="s">
        <v>425</v>
      </c>
      <c r="K1702" t="s">
        <v>425</v>
      </c>
      <c r="L1702" t="s">
        <v>86</v>
      </c>
      <c r="M1702" t="s">
        <v>133</v>
      </c>
      <c r="N1702" s="50">
        <v>45084490</v>
      </c>
      <c r="O1702" s="51">
        <v>2333593</v>
      </c>
      <c r="P1702" t="s">
        <v>6343</v>
      </c>
      <c r="Q1702" t="s">
        <v>801</v>
      </c>
      <c r="R1702" t="s">
        <v>6225</v>
      </c>
      <c r="S1702" s="49" t="str">
        <f>CONCATENATE(Tabla_Datos[[#This Row],[Nombre_Cliente]]," ",Tabla_Datos[[#This Row],[ApellidoPaterno_Cliente]]," ",Tabla_Datos[[#This Row],[ApellidoMaterno_Cliente]])</f>
        <v>ENRIQUE EDUARDO GOMEZ MOSCOSO</v>
      </c>
      <c r="T1702" s="53">
        <f>DATE(Tabla_Datos[[#This Row],[tAnio]],Tabla_Datos[[#This Row],[tMes]],Tabla_Datos[[#This Row],[tDia]])</f>
        <v>40778</v>
      </c>
      <c r="U1702" s="53" t="str">
        <f>IF(Tabla_Datos[[#This Row],[cProvincia]]="LIMA","LIMA","PROVINCIA")</f>
        <v>PROVINCIA</v>
      </c>
      <c r="V1702" s="53" t="str">
        <f>MID(Tabla_Datos[[#This Row],[pTelefono]],1,SEARCH("-",Tabla_Datos[[#This Row],[pTelefono]],1)-1)</f>
        <v>73</v>
      </c>
      <c r="W1702" s="53" t="str">
        <f>MID(Tabla_Datos[[#This Row],[pTelefono]],SEARCH("-",Tabla_Datos[[#This Row],[pTelefono]],1)+1,LEN(Tabla_Datos[[#This Row],[pTelefono]]))</f>
        <v>993954774</v>
      </c>
      <c r="X1702" s="53" t="str">
        <f>CONCATENATE(Tabla_Datos[[#This Row],[TipUrb]]," ",Tabla_Datos[[#This Row],[Calle]]," ",Tabla_Datos[[#This Row],[NumCalle]])</f>
        <v>- BOLIVAR 318</v>
      </c>
      <c r="Y1702" t="s">
        <v>137</v>
      </c>
      <c r="Z1702" t="s">
        <v>152</v>
      </c>
      <c r="AA1702" t="s">
        <v>153</v>
      </c>
      <c r="AB1702" t="s">
        <v>95</v>
      </c>
      <c r="AC1702" t="s">
        <v>95</v>
      </c>
      <c r="AD1702" t="s">
        <v>109</v>
      </c>
      <c r="AE1702" t="s">
        <v>95</v>
      </c>
      <c r="AF1702" t="s">
        <v>95</v>
      </c>
      <c r="AG1702" s="51">
        <v>40147992</v>
      </c>
      <c r="AH1702" t="s">
        <v>95</v>
      </c>
      <c r="AI1702">
        <v>1</v>
      </c>
      <c r="AJ1702">
        <v>1</v>
      </c>
      <c r="AK1702" t="s">
        <v>1603</v>
      </c>
      <c r="AL1702">
        <v>318</v>
      </c>
    </row>
    <row r="1703" spans="1:38">
      <c r="A1703">
        <v>3292978</v>
      </c>
      <c r="B1703" t="s">
        <v>6344</v>
      </c>
      <c r="C1703" t="s">
        <v>18</v>
      </c>
      <c r="D1703" t="s">
        <v>143</v>
      </c>
      <c r="E1703">
        <v>2011</v>
      </c>
      <c r="F1703">
        <v>8</v>
      </c>
      <c r="G1703">
        <v>23</v>
      </c>
      <c r="H1703" t="s">
        <v>86</v>
      </c>
      <c r="I1703" t="s">
        <v>292</v>
      </c>
      <c r="J1703" t="s">
        <v>6345</v>
      </c>
      <c r="K1703" t="s">
        <v>6345</v>
      </c>
      <c r="L1703" t="s">
        <v>86</v>
      </c>
      <c r="M1703" t="s">
        <v>294</v>
      </c>
      <c r="N1703" s="50">
        <v>43344236</v>
      </c>
      <c r="O1703" s="51">
        <v>2330877</v>
      </c>
      <c r="P1703" t="s">
        <v>6346</v>
      </c>
      <c r="Q1703" t="s">
        <v>6347</v>
      </c>
      <c r="R1703" t="s">
        <v>6348</v>
      </c>
      <c r="S1703" s="49" t="str">
        <f>CONCATENATE(Tabla_Datos[[#This Row],[Nombre_Cliente]]," ",Tabla_Datos[[#This Row],[ApellidoPaterno_Cliente]]," ",Tabla_Datos[[#This Row],[ApellidoMaterno_Cliente]])</f>
        <v xml:space="preserve">GILBER  MENDEZ  AYALA </v>
      </c>
      <c r="T1703" s="53">
        <f>DATE(Tabla_Datos[[#This Row],[tAnio]],Tabla_Datos[[#This Row],[tMes]],Tabla_Datos[[#This Row],[tDia]])</f>
        <v>40778</v>
      </c>
      <c r="U1703" s="53" t="str">
        <f>IF(Tabla_Datos[[#This Row],[cProvincia]]="LIMA","LIMA","PROVINCIA")</f>
        <v>PROVINCIA</v>
      </c>
      <c r="V1703" s="53" t="str">
        <f>MID(Tabla_Datos[[#This Row],[pTelefono]],1,SEARCH("-",Tabla_Datos[[#This Row],[pTelefono]],1)-1)</f>
        <v>66</v>
      </c>
      <c r="W1703" s="53" t="str">
        <f>MID(Tabla_Datos[[#This Row],[pTelefono]],SEARCH("-",Tabla_Datos[[#This Row],[pTelefono]],1)+1,LEN(Tabla_Datos[[#This Row],[pTelefono]]))</f>
        <v>944686240</v>
      </c>
      <c r="X1703" s="53" t="str">
        <f>CONCATENATE(Tabla_Datos[[#This Row],[TipUrb]]," ",Tabla_Datos[[#This Row],[Calle]]," ",Tabla_Datos[[#This Row],[NumCalle]])</f>
        <v xml:space="preserve">  JOSE MARIA ARGUEDAS S/N 0</v>
      </c>
      <c r="Y1703" t="s">
        <v>298</v>
      </c>
      <c r="Z1703" t="s">
        <v>181</v>
      </c>
      <c r="AA1703" t="s">
        <v>182</v>
      </c>
      <c r="AB1703" t="s">
        <v>95</v>
      </c>
      <c r="AC1703" t="s">
        <v>95</v>
      </c>
      <c r="AD1703" t="s">
        <v>95</v>
      </c>
      <c r="AE1703" t="s">
        <v>95</v>
      </c>
      <c r="AG1703" s="51">
        <v>70213311</v>
      </c>
      <c r="AI1703">
        <v>1</v>
      </c>
      <c r="AJ1703">
        <v>1</v>
      </c>
      <c r="AK1703" t="s">
        <v>6349</v>
      </c>
      <c r="AL1703">
        <v>0</v>
      </c>
    </row>
    <row r="1704" spans="1:38">
      <c r="A1704">
        <v>3286500</v>
      </c>
      <c r="B1704" t="s">
        <v>6350</v>
      </c>
      <c r="C1704" t="s">
        <v>19</v>
      </c>
      <c r="D1704" t="s">
        <v>143</v>
      </c>
      <c r="E1704">
        <v>2011</v>
      </c>
      <c r="F1704">
        <v>8</v>
      </c>
      <c r="G1704">
        <v>23</v>
      </c>
      <c r="H1704" t="s">
        <v>86</v>
      </c>
      <c r="I1704" t="s">
        <v>16</v>
      </c>
      <c r="J1704" t="s">
        <v>16</v>
      </c>
      <c r="K1704" t="s">
        <v>438</v>
      </c>
      <c r="L1704" t="s">
        <v>86</v>
      </c>
      <c r="M1704" t="s">
        <v>88</v>
      </c>
      <c r="N1704" s="50">
        <v>41713582</v>
      </c>
      <c r="O1704" s="51">
        <v>2332618</v>
      </c>
      <c r="P1704" t="s">
        <v>6351</v>
      </c>
      <c r="Q1704" t="s">
        <v>784</v>
      </c>
      <c r="R1704" t="s">
        <v>421</v>
      </c>
      <c r="S1704" s="49" t="str">
        <f>CONCATENATE(Tabla_Datos[[#This Row],[Nombre_Cliente]]," ",Tabla_Datos[[#This Row],[ApellidoPaterno_Cliente]]," ",Tabla_Datos[[#This Row],[ApellidoMaterno_Cliente]])</f>
        <v>JORGE ARMANDO RODAS LOPEZ</v>
      </c>
      <c r="T1704" s="53">
        <f>DATE(Tabla_Datos[[#This Row],[tAnio]],Tabla_Datos[[#This Row],[tMes]],Tabla_Datos[[#This Row],[tDia]])</f>
        <v>40778</v>
      </c>
      <c r="U1704" s="53" t="str">
        <f>IF(Tabla_Datos[[#This Row],[cProvincia]]="LIMA","LIMA","PROVINCIA")</f>
        <v>LIMA</v>
      </c>
      <c r="V1704" s="53" t="str">
        <f>MID(Tabla_Datos[[#This Row],[pTelefono]],1,SEARCH("-",Tabla_Datos[[#This Row],[pTelefono]],1)-1)</f>
        <v>1</v>
      </c>
      <c r="W1704" s="53" t="str">
        <f>MID(Tabla_Datos[[#This Row],[pTelefono]],SEARCH("-",Tabla_Datos[[#This Row],[pTelefono]],1)+1,LEN(Tabla_Datos[[#This Row],[pTelefono]]))</f>
        <v>14646143</v>
      </c>
      <c r="X1704" s="53" t="str">
        <f>CONCATENATE(Tabla_Datos[[#This Row],[TipUrb]]," ",Tabla_Datos[[#This Row],[Calle]]," ",Tabla_Datos[[#This Row],[NumCalle]])</f>
        <v>AG . 0</v>
      </c>
      <c r="Y1704" t="s">
        <v>92</v>
      </c>
      <c r="Z1704" t="s">
        <v>152</v>
      </c>
      <c r="AA1704" t="s">
        <v>153</v>
      </c>
      <c r="AB1704" t="s">
        <v>95</v>
      </c>
      <c r="AC1704" t="s">
        <v>95</v>
      </c>
      <c r="AD1704" t="s">
        <v>332</v>
      </c>
      <c r="AE1704" t="s">
        <v>116</v>
      </c>
      <c r="AF1704">
        <v>10</v>
      </c>
      <c r="AG1704" s="51">
        <v>45927760</v>
      </c>
      <c r="AH1704" t="s">
        <v>95</v>
      </c>
      <c r="AI1704">
        <v>1</v>
      </c>
      <c r="AJ1704">
        <v>1</v>
      </c>
      <c r="AK1704" t="s">
        <v>221</v>
      </c>
      <c r="AL1704">
        <v>0</v>
      </c>
    </row>
    <row r="1705" spans="1:38">
      <c r="A1705">
        <v>3284930</v>
      </c>
      <c r="B1705" t="s">
        <v>6352</v>
      </c>
      <c r="C1705" t="s">
        <v>19</v>
      </c>
      <c r="D1705" t="s">
        <v>85</v>
      </c>
      <c r="E1705">
        <v>2011</v>
      </c>
      <c r="F1705">
        <v>8</v>
      </c>
      <c r="G1705">
        <v>23</v>
      </c>
      <c r="H1705" t="s">
        <v>86</v>
      </c>
      <c r="I1705" t="s">
        <v>100</v>
      </c>
      <c r="J1705" t="s">
        <v>100</v>
      </c>
      <c r="K1705" t="s">
        <v>2299</v>
      </c>
      <c r="L1705" t="s">
        <v>86</v>
      </c>
      <c r="M1705" t="s">
        <v>102</v>
      </c>
      <c r="N1705" s="50">
        <v>44468230</v>
      </c>
      <c r="O1705" s="51">
        <v>2331390</v>
      </c>
      <c r="P1705" t="s">
        <v>5451</v>
      </c>
      <c r="Q1705" t="s">
        <v>1135</v>
      </c>
      <c r="R1705" t="s">
        <v>6353</v>
      </c>
      <c r="S1705" s="49" t="str">
        <f>CONCATENATE(Tabla_Datos[[#This Row],[Nombre_Cliente]]," ",Tabla_Datos[[#This Row],[ApellidoPaterno_Cliente]]," ",Tabla_Datos[[#This Row],[ApellidoMaterno_Cliente]])</f>
        <v>SABINA CONSUELO ALFARO DE TORRES</v>
      </c>
      <c r="T1705" s="53">
        <f>DATE(Tabla_Datos[[#This Row],[tAnio]],Tabla_Datos[[#This Row],[tMes]],Tabla_Datos[[#This Row],[tDia]])</f>
        <v>40778</v>
      </c>
      <c r="U1705" s="53" t="str">
        <f>IF(Tabla_Datos[[#This Row],[cProvincia]]="LIMA","LIMA","PROVINCIA")</f>
        <v>PROVINCIA</v>
      </c>
      <c r="V1705" s="53" t="str">
        <f>MID(Tabla_Datos[[#This Row],[pTelefono]],1,SEARCH("-",Tabla_Datos[[#This Row],[pTelefono]],1)-1)</f>
        <v>54</v>
      </c>
      <c r="W1705" s="53" t="str">
        <f>MID(Tabla_Datos[[#This Row],[pTelefono]],SEARCH("-",Tabla_Datos[[#This Row],[pTelefono]],1)+1,LEN(Tabla_Datos[[#This Row],[pTelefono]]))</f>
        <v>958124372</v>
      </c>
      <c r="X1705" s="53" t="str">
        <f>CONCATENATE(Tabla_Datos[[#This Row],[TipUrb]]," ",Tabla_Datos[[#This Row],[Calle]]," ",Tabla_Datos[[#This Row],[NumCalle]])</f>
        <v>- COLON 208</v>
      </c>
      <c r="Y1705" t="s">
        <v>106</v>
      </c>
      <c r="Z1705" t="s">
        <v>349</v>
      </c>
      <c r="AA1705" t="s">
        <v>350</v>
      </c>
      <c r="AB1705" t="s">
        <v>95</v>
      </c>
      <c r="AC1705" t="s">
        <v>95</v>
      </c>
      <c r="AD1705" t="s">
        <v>109</v>
      </c>
      <c r="AE1705" t="s">
        <v>95</v>
      </c>
      <c r="AF1705" t="s">
        <v>95</v>
      </c>
      <c r="AG1705" s="51">
        <v>29505637</v>
      </c>
      <c r="AH1705" t="s">
        <v>95</v>
      </c>
      <c r="AI1705">
        <v>1</v>
      </c>
      <c r="AJ1705">
        <v>1</v>
      </c>
      <c r="AK1705" t="s">
        <v>6354</v>
      </c>
      <c r="AL1705">
        <v>208</v>
      </c>
    </row>
    <row r="1706" spans="1:38">
      <c r="A1706">
        <v>3286905</v>
      </c>
      <c r="B1706" t="s">
        <v>6355</v>
      </c>
      <c r="C1706" t="s">
        <v>20</v>
      </c>
      <c r="D1706" t="s">
        <v>143</v>
      </c>
      <c r="E1706">
        <v>2011</v>
      </c>
      <c r="F1706">
        <v>8</v>
      </c>
      <c r="G1706">
        <v>23</v>
      </c>
      <c r="H1706" t="s">
        <v>86</v>
      </c>
      <c r="I1706" t="s">
        <v>587</v>
      </c>
      <c r="J1706" t="s">
        <v>587</v>
      </c>
      <c r="K1706" t="s">
        <v>587</v>
      </c>
      <c r="L1706" t="s">
        <v>86</v>
      </c>
      <c r="M1706" t="s">
        <v>102</v>
      </c>
      <c r="N1706" s="50">
        <v>520284</v>
      </c>
      <c r="O1706" s="51">
        <v>2332943</v>
      </c>
      <c r="P1706" t="s">
        <v>6356</v>
      </c>
      <c r="Q1706" t="s">
        <v>6357</v>
      </c>
      <c r="R1706" t="s">
        <v>1592</v>
      </c>
      <c r="S1706" s="49" t="str">
        <f>CONCATENATE(Tabla_Datos[[#This Row],[Nombre_Cliente]]," ",Tabla_Datos[[#This Row],[ApellidoPaterno_Cliente]]," ",Tabla_Datos[[#This Row],[ApellidoMaterno_Cliente]])</f>
        <v>GILDA DENILDA FERROFINO HUANCA</v>
      </c>
      <c r="T1706" s="53">
        <f>DATE(Tabla_Datos[[#This Row],[tAnio]],Tabla_Datos[[#This Row],[tMes]],Tabla_Datos[[#This Row],[tDia]])</f>
        <v>40778</v>
      </c>
      <c r="U1706" s="53" t="str">
        <f>IF(Tabla_Datos[[#This Row],[cProvincia]]="LIMA","LIMA","PROVINCIA")</f>
        <v>PROVINCIA</v>
      </c>
      <c r="V1706" s="53" t="str">
        <f>MID(Tabla_Datos[[#This Row],[pTelefono]],1,SEARCH("-",Tabla_Datos[[#This Row],[pTelefono]],1)-1)</f>
        <v>52</v>
      </c>
      <c r="W1706" s="53" t="str">
        <f>MID(Tabla_Datos[[#This Row],[pTelefono]],SEARCH("-",Tabla_Datos[[#This Row],[pTelefono]],1)+1,LEN(Tabla_Datos[[#This Row],[pTelefono]]))</f>
        <v>951078008</v>
      </c>
      <c r="X1706" s="53" t="str">
        <f>CONCATENATE(Tabla_Datos[[#This Row],[TipUrb]]," ",Tabla_Datos[[#This Row],[Calle]]," ",Tabla_Datos[[#This Row],[NumCalle]])</f>
        <v>LO LOS NARDOS 0</v>
      </c>
      <c r="Y1706" t="s">
        <v>590</v>
      </c>
      <c r="Z1706" t="s">
        <v>152</v>
      </c>
      <c r="AA1706" t="s">
        <v>153</v>
      </c>
      <c r="AB1706" t="s">
        <v>95</v>
      </c>
      <c r="AC1706" t="s">
        <v>95</v>
      </c>
      <c r="AD1706" t="s">
        <v>3364</v>
      </c>
      <c r="AE1706" t="s">
        <v>95</v>
      </c>
      <c r="AF1706" t="s">
        <v>95</v>
      </c>
      <c r="AG1706" s="51">
        <v>1345318</v>
      </c>
      <c r="AH1706" t="s">
        <v>95</v>
      </c>
      <c r="AI1706">
        <v>1</v>
      </c>
      <c r="AJ1706">
        <v>1</v>
      </c>
      <c r="AK1706" t="s">
        <v>6358</v>
      </c>
      <c r="AL1706">
        <v>0</v>
      </c>
    </row>
    <row r="1707" spans="1:38">
      <c r="A1707">
        <v>3284973</v>
      </c>
      <c r="B1707" t="s">
        <v>6359</v>
      </c>
      <c r="C1707" t="s">
        <v>18</v>
      </c>
      <c r="D1707" t="s">
        <v>143</v>
      </c>
      <c r="E1707">
        <v>2011</v>
      </c>
      <c r="F1707">
        <v>8</v>
      </c>
      <c r="G1707">
        <v>23</v>
      </c>
      <c r="H1707" t="s">
        <v>86</v>
      </c>
      <c r="I1707" t="s">
        <v>145</v>
      </c>
      <c r="J1707" t="s">
        <v>146</v>
      </c>
      <c r="K1707" t="s">
        <v>146</v>
      </c>
      <c r="L1707" t="s">
        <v>86</v>
      </c>
      <c r="M1707" t="s">
        <v>148</v>
      </c>
      <c r="N1707" s="50">
        <v>41466081</v>
      </c>
      <c r="O1707" s="51">
        <v>2331306</v>
      </c>
      <c r="P1707" t="s">
        <v>5384</v>
      </c>
      <c r="Q1707" t="s">
        <v>6360</v>
      </c>
      <c r="R1707" t="s">
        <v>250</v>
      </c>
      <c r="S1707" s="49" t="str">
        <f>CONCATENATE(Tabla_Datos[[#This Row],[Nombre_Cliente]]," ",Tabla_Datos[[#This Row],[ApellidoPaterno_Cliente]]," ",Tabla_Datos[[#This Row],[ApellidoMaterno_Cliente]])</f>
        <v>ANDRES ALBERTO DIMAS ESPINOZA</v>
      </c>
      <c r="T1707" s="53">
        <f>DATE(Tabla_Datos[[#This Row],[tAnio]],Tabla_Datos[[#This Row],[tMes]],Tabla_Datos[[#This Row],[tDia]])</f>
        <v>40778</v>
      </c>
      <c r="U1707" s="53" t="str">
        <f>IF(Tabla_Datos[[#This Row],[cProvincia]]="LIMA","LIMA","PROVINCIA")</f>
        <v>PROVINCIA</v>
      </c>
      <c r="V1707" s="53" t="str">
        <f>MID(Tabla_Datos[[#This Row],[pTelefono]],1,SEARCH("-",Tabla_Datos[[#This Row],[pTelefono]],1)-1)</f>
        <v>43</v>
      </c>
      <c r="W1707" s="53" t="str">
        <f>MID(Tabla_Datos[[#This Row],[pTelefono]],SEARCH("-",Tabla_Datos[[#This Row],[pTelefono]],1)+1,LEN(Tabla_Datos[[#This Row],[pTelefono]]))</f>
        <v>943122345</v>
      </c>
      <c r="X1707" s="53" t="str">
        <f>CONCATENATE(Tabla_Datos[[#This Row],[TipUrb]]," ",Tabla_Datos[[#This Row],[Calle]]," ",Tabla_Datos[[#This Row],[NumCalle]])</f>
        <v xml:space="preserve">  LUZURIAGA 435</v>
      </c>
      <c r="Y1707" t="s">
        <v>151</v>
      </c>
      <c r="Z1707" t="s">
        <v>181</v>
      </c>
      <c r="AA1707" t="s">
        <v>182</v>
      </c>
      <c r="AB1707" t="s">
        <v>95</v>
      </c>
      <c r="AC1707" t="s">
        <v>95</v>
      </c>
      <c r="AD1707" t="s">
        <v>95</v>
      </c>
      <c r="AE1707" t="s">
        <v>95</v>
      </c>
      <c r="AG1707" s="51">
        <v>42125779</v>
      </c>
      <c r="AI1707" t="s">
        <v>2870</v>
      </c>
      <c r="AJ1707" t="s">
        <v>2870</v>
      </c>
      <c r="AK1707" t="s">
        <v>6361</v>
      </c>
      <c r="AL1707">
        <v>435</v>
      </c>
    </row>
    <row r="1708" spans="1:38">
      <c r="A1708">
        <v>3286354</v>
      </c>
      <c r="B1708" t="s">
        <v>6362</v>
      </c>
      <c r="C1708" t="s">
        <v>20</v>
      </c>
      <c r="D1708" t="s">
        <v>143</v>
      </c>
      <c r="E1708">
        <v>2011</v>
      </c>
      <c r="F1708">
        <v>8</v>
      </c>
      <c r="G1708">
        <v>23</v>
      </c>
      <c r="H1708" t="s">
        <v>86</v>
      </c>
      <c r="I1708" t="s">
        <v>132</v>
      </c>
      <c r="J1708" t="s">
        <v>425</v>
      </c>
      <c r="K1708" t="s">
        <v>425</v>
      </c>
      <c r="L1708" t="s">
        <v>86</v>
      </c>
      <c r="M1708" t="s">
        <v>133</v>
      </c>
      <c r="N1708" s="50">
        <v>80663126</v>
      </c>
      <c r="O1708" s="51">
        <v>2332492</v>
      </c>
      <c r="P1708" t="s">
        <v>4077</v>
      </c>
      <c r="Q1708" t="s">
        <v>2036</v>
      </c>
      <c r="R1708" t="s">
        <v>2227</v>
      </c>
      <c r="S1708" s="49" t="str">
        <f>CONCATENATE(Tabla_Datos[[#This Row],[Nombre_Cliente]]," ",Tabla_Datos[[#This Row],[ApellidoPaterno_Cliente]]," ",Tabla_Datos[[#This Row],[ApellidoMaterno_Cliente]])</f>
        <v>JAVIER SILVA MAZA</v>
      </c>
      <c r="T1708" s="53">
        <f>DATE(Tabla_Datos[[#This Row],[tAnio]],Tabla_Datos[[#This Row],[tMes]],Tabla_Datos[[#This Row],[tDia]])</f>
        <v>40778</v>
      </c>
      <c r="U1708" s="53" t="str">
        <f>IF(Tabla_Datos[[#This Row],[cProvincia]]="LIMA","LIMA","PROVINCIA")</f>
        <v>PROVINCIA</v>
      </c>
      <c r="V1708" s="53" t="str">
        <f>MID(Tabla_Datos[[#This Row],[pTelefono]],1,SEARCH("-",Tabla_Datos[[#This Row],[pTelefono]],1)-1)</f>
        <v>73</v>
      </c>
      <c r="W1708" s="53" t="str">
        <f>MID(Tabla_Datos[[#This Row],[pTelefono]],SEARCH("-",Tabla_Datos[[#This Row],[pTelefono]],1)+1,LEN(Tabla_Datos[[#This Row],[pTelefono]]))</f>
        <v>968844193</v>
      </c>
      <c r="X1708" s="53" t="str">
        <f>CONCATENATE(Tabla_Datos[[#This Row],[TipUrb]]," ",Tabla_Datos[[#This Row],[Calle]]," ",Tabla_Datos[[#This Row],[NumCalle]])</f>
        <v>PJ IGNACIO SANCHEZ 409</v>
      </c>
      <c r="Y1708" t="s">
        <v>137</v>
      </c>
      <c r="Z1708" t="s">
        <v>152</v>
      </c>
      <c r="AA1708" t="s">
        <v>153</v>
      </c>
      <c r="AB1708" t="s">
        <v>95</v>
      </c>
      <c r="AC1708" t="s">
        <v>95</v>
      </c>
      <c r="AD1708" t="s">
        <v>429</v>
      </c>
      <c r="AE1708" t="s">
        <v>95</v>
      </c>
      <c r="AF1708" t="s">
        <v>95</v>
      </c>
      <c r="AG1708" s="51">
        <v>3690232</v>
      </c>
      <c r="AH1708" t="s">
        <v>95</v>
      </c>
      <c r="AI1708">
        <v>1</v>
      </c>
      <c r="AJ1708">
        <v>1</v>
      </c>
      <c r="AK1708" t="s">
        <v>4237</v>
      </c>
      <c r="AL1708">
        <v>409</v>
      </c>
    </row>
    <row r="1709" spans="1:38">
      <c r="A1709">
        <v>3285492</v>
      </c>
      <c r="B1709" t="s">
        <v>6363</v>
      </c>
      <c r="C1709" t="s">
        <v>20</v>
      </c>
      <c r="D1709" t="s">
        <v>143</v>
      </c>
      <c r="E1709">
        <v>2011</v>
      </c>
      <c r="F1709">
        <v>8</v>
      </c>
      <c r="G1709">
        <v>23</v>
      </c>
      <c r="H1709" t="s">
        <v>86</v>
      </c>
      <c r="I1709" t="s">
        <v>300</v>
      </c>
      <c r="J1709" t="s">
        <v>546</v>
      </c>
      <c r="K1709" t="s">
        <v>547</v>
      </c>
      <c r="L1709" t="s">
        <v>86</v>
      </c>
      <c r="M1709" t="s">
        <v>148</v>
      </c>
      <c r="O1709" s="51">
        <v>2331982</v>
      </c>
      <c r="P1709" t="s">
        <v>1121</v>
      </c>
      <c r="Q1709" t="s">
        <v>6364</v>
      </c>
      <c r="R1709" t="s">
        <v>5344</v>
      </c>
      <c r="S1709" s="49" t="str">
        <f>CONCATENATE(Tabla_Datos[[#This Row],[Nombre_Cliente]]," ",Tabla_Datos[[#This Row],[ApellidoPaterno_Cliente]]," ",Tabla_Datos[[#This Row],[ApellidoMaterno_Cliente]])</f>
        <v>PAULO CESAR BOLUARTE VELA</v>
      </c>
      <c r="T1709" s="53">
        <f>DATE(Tabla_Datos[[#This Row],[tAnio]],Tabla_Datos[[#This Row],[tMes]],Tabla_Datos[[#This Row],[tDia]])</f>
        <v>40778</v>
      </c>
      <c r="U1709" s="53" t="str">
        <f>IF(Tabla_Datos[[#This Row],[cProvincia]]="LIMA","LIMA","PROVINCIA")</f>
        <v>PROVINCIA</v>
      </c>
      <c r="V1709" s="53" t="str">
        <f>MID(Tabla_Datos[[#This Row],[pTelefono]],1,SEARCH("-",Tabla_Datos[[#This Row],[pTelefono]],1)-1)</f>
        <v>65</v>
      </c>
      <c r="W1709" s="53" t="str">
        <f>MID(Tabla_Datos[[#This Row],[pTelefono]],SEARCH("-",Tabla_Datos[[#This Row],[pTelefono]],1)+1,LEN(Tabla_Datos[[#This Row],[pTelefono]]))</f>
        <v>961606504</v>
      </c>
      <c r="X1709" s="53" t="str">
        <f>CONCATENATE(Tabla_Datos[[#This Row],[TipUrb]]," ",Tabla_Datos[[#This Row],[Calle]]," ",Tabla_Datos[[#This Row],[NumCalle]])</f>
        <v xml:space="preserve">  MARISCAL CASTILLA 320</v>
      </c>
      <c r="Y1709" t="s">
        <v>305</v>
      </c>
      <c r="Z1709" t="s">
        <v>152</v>
      </c>
      <c r="AA1709" t="s">
        <v>153</v>
      </c>
      <c r="AB1709" t="s">
        <v>95</v>
      </c>
      <c r="AC1709" t="s">
        <v>95</v>
      </c>
      <c r="AD1709" t="s">
        <v>95</v>
      </c>
      <c r="AE1709" t="s">
        <v>95</v>
      </c>
      <c r="AF1709" t="s">
        <v>95</v>
      </c>
      <c r="AG1709" s="51">
        <v>70249072</v>
      </c>
      <c r="AH1709" t="s">
        <v>95</v>
      </c>
      <c r="AI1709">
        <v>1</v>
      </c>
      <c r="AJ1709">
        <v>1</v>
      </c>
      <c r="AK1709" t="s">
        <v>1835</v>
      </c>
      <c r="AL1709">
        <v>320</v>
      </c>
    </row>
    <row r="1710" spans="1:38">
      <c r="A1710">
        <v>3288592</v>
      </c>
      <c r="B1710" t="s">
        <v>6365</v>
      </c>
      <c r="C1710" t="s">
        <v>18</v>
      </c>
      <c r="D1710" t="s">
        <v>143</v>
      </c>
      <c r="E1710">
        <v>2011</v>
      </c>
      <c r="F1710">
        <v>8</v>
      </c>
      <c r="G1710">
        <v>23</v>
      </c>
      <c r="H1710" t="s">
        <v>86</v>
      </c>
      <c r="I1710" t="s">
        <v>141</v>
      </c>
      <c r="J1710" t="s">
        <v>5823</v>
      </c>
      <c r="K1710" t="s">
        <v>5824</v>
      </c>
      <c r="L1710" t="s">
        <v>86</v>
      </c>
      <c r="M1710" t="s">
        <v>294</v>
      </c>
      <c r="N1710" s="50">
        <v>40639878</v>
      </c>
      <c r="O1710" s="51">
        <v>2332207</v>
      </c>
      <c r="P1710" t="s">
        <v>3278</v>
      </c>
      <c r="Q1710" t="s">
        <v>6366</v>
      </c>
      <c r="R1710" t="s">
        <v>2193</v>
      </c>
      <c r="S1710" s="49" t="str">
        <f>CONCATENATE(Tabla_Datos[[#This Row],[Nombre_Cliente]]," ",Tabla_Datos[[#This Row],[ApellidoPaterno_Cliente]]," ",Tabla_Datos[[#This Row],[ApellidoMaterno_Cliente]])</f>
        <v>MARIA ANGELICA ISUIZA ARMAS</v>
      </c>
      <c r="T1710" s="53">
        <f>DATE(Tabla_Datos[[#This Row],[tAnio]],Tabla_Datos[[#This Row],[tMes]],Tabla_Datos[[#This Row],[tDia]])</f>
        <v>40778</v>
      </c>
      <c r="U1710" s="53" t="str">
        <f>IF(Tabla_Datos[[#This Row],[cProvincia]]="LIMA","LIMA","PROVINCIA")</f>
        <v>PROVINCIA</v>
      </c>
      <c r="V1710" s="53" t="str">
        <f>MID(Tabla_Datos[[#This Row],[pTelefono]],1,SEARCH("-",Tabla_Datos[[#This Row],[pTelefono]],1)-1)</f>
        <v>64</v>
      </c>
      <c r="W1710" s="53" t="str">
        <f>MID(Tabla_Datos[[#This Row],[pTelefono]],SEARCH("-",Tabla_Datos[[#This Row],[pTelefono]],1)+1,LEN(Tabla_Datos[[#This Row],[pTelefono]]))</f>
        <v>961651532</v>
      </c>
      <c r="X1710" s="53" t="str">
        <f>CONCATENATE(Tabla_Datos[[#This Row],[TipUrb]]," ",Tabla_Datos[[#This Row],[Calle]]," ",Tabla_Datos[[#This Row],[NumCalle]])</f>
        <v>AS ORQUIDEAS 0</v>
      </c>
      <c r="Y1710" t="s">
        <v>525</v>
      </c>
      <c r="Z1710" t="s">
        <v>320</v>
      </c>
      <c r="AA1710" t="s">
        <v>321</v>
      </c>
      <c r="AB1710" t="s">
        <v>95</v>
      </c>
      <c r="AC1710" t="s">
        <v>95</v>
      </c>
      <c r="AD1710" t="s">
        <v>215</v>
      </c>
      <c r="AE1710" t="s">
        <v>361</v>
      </c>
      <c r="AF1710">
        <v>3</v>
      </c>
      <c r="AG1710" s="51">
        <v>21141360</v>
      </c>
      <c r="AI1710">
        <v>26</v>
      </c>
      <c r="AJ1710">
        <v>26</v>
      </c>
      <c r="AK1710" t="s">
        <v>6367</v>
      </c>
      <c r="AL1710">
        <v>0</v>
      </c>
    </row>
    <row r="1711" spans="1:38">
      <c r="A1711">
        <v>3286544</v>
      </c>
      <c r="B1711" t="s">
        <v>6368</v>
      </c>
      <c r="C1711" t="s">
        <v>19</v>
      </c>
      <c r="D1711" t="s">
        <v>143</v>
      </c>
      <c r="E1711">
        <v>2011</v>
      </c>
      <c r="F1711">
        <v>8</v>
      </c>
      <c r="G1711">
        <v>23</v>
      </c>
      <c r="H1711" t="s">
        <v>144</v>
      </c>
      <c r="I1711" t="s">
        <v>241</v>
      </c>
      <c r="J1711" t="s">
        <v>2152</v>
      </c>
      <c r="K1711" t="s">
        <v>6369</v>
      </c>
      <c r="L1711" t="s">
        <v>86</v>
      </c>
      <c r="M1711" t="s">
        <v>148</v>
      </c>
      <c r="N1711" s="50">
        <v>18181496</v>
      </c>
      <c r="O1711" s="51">
        <v>2332654</v>
      </c>
      <c r="P1711" t="s">
        <v>3000</v>
      </c>
      <c r="Q1711" t="s">
        <v>6370</v>
      </c>
      <c r="R1711" t="s">
        <v>473</v>
      </c>
      <c r="S1711" s="49" t="str">
        <f>CONCATENATE(Tabla_Datos[[#This Row],[Nombre_Cliente]]," ",Tabla_Datos[[#This Row],[ApellidoPaterno_Cliente]]," ",Tabla_Datos[[#This Row],[ApellidoMaterno_Cliente]])</f>
        <v>JUAN JOSE HORNA CASTAÑEDA</v>
      </c>
      <c r="T1711" s="53">
        <f>DATE(Tabla_Datos[[#This Row],[tAnio]],Tabla_Datos[[#This Row],[tMes]],Tabla_Datos[[#This Row],[tDia]])</f>
        <v>40778</v>
      </c>
      <c r="U1711" s="53" t="str">
        <f>IF(Tabla_Datos[[#This Row],[cProvincia]]="LIMA","LIMA","PROVINCIA")</f>
        <v>PROVINCIA</v>
      </c>
      <c r="V1711" s="53" t="str">
        <f>MID(Tabla_Datos[[#This Row],[pTelefono]],1,SEARCH("-",Tabla_Datos[[#This Row],[pTelefono]],1)-1)</f>
        <v>44</v>
      </c>
      <c r="W1711" s="53" t="str">
        <f>MID(Tabla_Datos[[#This Row],[pTelefono]],SEARCH("-",Tabla_Datos[[#This Row],[pTelefono]],1)+1,LEN(Tabla_Datos[[#This Row],[pTelefono]]))</f>
        <v>948107200</v>
      </c>
      <c r="X1711" s="53" t="str">
        <f>CONCATENATE(Tabla_Datos[[#This Row],[TipUrb]]," ",Tabla_Datos[[#This Row],[Calle]]," ",Tabla_Datos[[#This Row],[NumCalle]])</f>
        <v>- INDEPENDENCIA 333</v>
      </c>
      <c r="Y1711" t="s">
        <v>246</v>
      </c>
      <c r="Z1711" t="s">
        <v>152</v>
      </c>
      <c r="AA1711" t="s">
        <v>153</v>
      </c>
      <c r="AB1711" t="s">
        <v>95</v>
      </c>
      <c r="AC1711" t="s">
        <v>95</v>
      </c>
      <c r="AD1711" t="s">
        <v>109</v>
      </c>
      <c r="AE1711" t="s">
        <v>95</v>
      </c>
      <c r="AF1711" t="s">
        <v>95</v>
      </c>
      <c r="AG1711" s="51">
        <v>10225797</v>
      </c>
      <c r="AH1711" t="s">
        <v>95</v>
      </c>
      <c r="AI1711">
        <v>1</v>
      </c>
      <c r="AJ1711">
        <v>1</v>
      </c>
      <c r="AK1711" t="s">
        <v>147</v>
      </c>
      <c r="AL1711">
        <v>333</v>
      </c>
    </row>
    <row r="1712" spans="1:38">
      <c r="A1712">
        <v>3287769</v>
      </c>
      <c r="B1712" t="s">
        <v>6371</v>
      </c>
      <c r="C1712" t="s">
        <v>19</v>
      </c>
      <c r="D1712" t="s">
        <v>85</v>
      </c>
      <c r="E1712">
        <v>2011</v>
      </c>
      <c r="F1712">
        <v>8</v>
      </c>
      <c r="G1712">
        <v>23</v>
      </c>
      <c r="H1712" t="s">
        <v>86</v>
      </c>
      <c r="I1712" t="s">
        <v>100</v>
      </c>
      <c r="J1712" t="s">
        <v>100</v>
      </c>
      <c r="K1712" t="s">
        <v>492</v>
      </c>
      <c r="L1712" t="s">
        <v>86</v>
      </c>
      <c r="M1712" t="s">
        <v>102</v>
      </c>
      <c r="N1712" s="50">
        <v>46561100</v>
      </c>
      <c r="O1712" s="51">
        <v>2333616</v>
      </c>
      <c r="P1712" t="s">
        <v>1052</v>
      </c>
      <c r="Q1712" t="s">
        <v>542</v>
      </c>
      <c r="R1712" t="s">
        <v>238</v>
      </c>
      <c r="S1712" s="49" t="str">
        <f>CONCATENATE(Tabla_Datos[[#This Row],[Nombre_Cliente]]," ",Tabla_Datos[[#This Row],[ApellidoPaterno_Cliente]]," ",Tabla_Datos[[#This Row],[ApellidoMaterno_Cliente]])</f>
        <v>MARIA ANTONIETA RAMIREZ HUAMAN</v>
      </c>
      <c r="T1712" s="53">
        <f>DATE(Tabla_Datos[[#This Row],[tAnio]],Tabla_Datos[[#This Row],[tMes]],Tabla_Datos[[#This Row],[tDia]])</f>
        <v>40778</v>
      </c>
      <c r="U1712" s="53" t="str">
        <f>IF(Tabla_Datos[[#This Row],[cProvincia]]="LIMA","LIMA","PROVINCIA")</f>
        <v>PROVINCIA</v>
      </c>
      <c r="V1712" s="53" t="str">
        <f>MID(Tabla_Datos[[#This Row],[pTelefono]],1,SEARCH("-",Tabla_Datos[[#This Row],[pTelefono]],1)-1)</f>
        <v>54</v>
      </c>
      <c r="W1712" s="53" t="str">
        <f>MID(Tabla_Datos[[#This Row],[pTelefono]],SEARCH("-",Tabla_Datos[[#This Row],[pTelefono]],1)+1,LEN(Tabla_Datos[[#This Row],[pTelefono]]))</f>
        <v>958455936</v>
      </c>
      <c r="X1712" s="53" t="str">
        <f>CONCATENATE(Tabla_Datos[[#This Row],[TipUrb]]," ",Tabla_Datos[[#This Row],[Calle]]," ",Tabla_Datos[[#This Row],[NumCalle]])</f>
        <v>UR TACNA Y ARICA 101</v>
      </c>
      <c r="Y1712" t="s">
        <v>106</v>
      </c>
      <c r="Z1712" t="s">
        <v>122</v>
      </c>
      <c r="AA1712" t="s">
        <v>123</v>
      </c>
      <c r="AB1712" t="s">
        <v>95</v>
      </c>
      <c r="AC1712" t="s">
        <v>95</v>
      </c>
      <c r="AD1712" t="s">
        <v>161</v>
      </c>
      <c r="AE1712" t="s">
        <v>95</v>
      </c>
      <c r="AF1712" t="s">
        <v>95</v>
      </c>
      <c r="AG1712" s="51">
        <v>29414290</v>
      </c>
      <c r="AH1712" t="s">
        <v>95</v>
      </c>
      <c r="AI1712">
        <v>1</v>
      </c>
      <c r="AJ1712">
        <v>1</v>
      </c>
      <c r="AK1712" t="s">
        <v>6372</v>
      </c>
      <c r="AL1712">
        <v>101</v>
      </c>
    </row>
    <row r="1713" spans="1:38">
      <c r="A1713">
        <v>3286315</v>
      </c>
      <c r="B1713" t="s">
        <v>6373</v>
      </c>
      <c r="C1713" t="s">
        <v>19</v>
      </c>
      <c r="D1713" t="s">
        <v>85</v>
      </c>
      <c r="E1713">
        <v>2011</v>
      </c>
      <c r="F1713">
        <v>8</v>
      </c>
      <c r="G1713">
        <v>23</v>
      </c>
      <c r="H1713" t="s">
        <v>144</v>
      </c>
      <c r="I1713" t="s">
        <v>202</v>
      </c>
      <c r="J1713" t="s">
        <v>203</v>
      </c>
      <c r="K1713" t="s">
        <v>203</v>
      </c>
      <c r="L1713" t="s">
        <v>144</v>
      </c>
      <c r="M1713" t="s">
        <v>133</v>
      </c>
      <c r="O1713" s="51">
        <v>2332455</v>
      </c>
      <c r="P1713" t="s">
        <v>6374</v>
      </c>
      <c r="Q1713" t="s">
        <v>6375</v>
      </c>
      <c r="R1713" t="s">
        <v>1184</v>
      </c>
      <c r="S1713" s="49" t="str">
        <f>CONCATENATE(Tabla_Datos[[#This Row],[Nombre_Cliente]]," ",Tabla_Datos[[#This Row],[ApellidoPaterno_Cliente]]," ",Tabla_Datos[[#This Row],[ApellidoMaterno_Cliente]])</f>
        <v>CARMEN VIRGINIA MUJICA CORZO</v>
      </c>
      <c r="T1713" s="53">
        <f>DATE(Tabla_Datos[[#This Row],[tAnio]],Tabla_Datos[[#This Row],[tMes]],Tabla_Datos[[#This Row],[tDia]])</f>
        <v>40778</v>
      </c>
      <c r="U1713" s="53" t="str">
        <f>IF(Tabla_Datos[[#This Row],[cProvincia]]="LIMA","LIMA","PROVINCIA")</f>
        <v>PROVINCIA</v>
      </c>
      <c r="V1713" s="53" t="str">
        <f>MID(Tabla_Datos[[#This Row],[pTelefono]],1,SEARCH("-",Tabla_Datos[[#This Row],[pTelefono]],1)-1)</f>
        <v>74</v>
      </c>
      <c r="W1713" s="53" t="str">
        <f>MID(Tabla_Datos[[#This Row],[pTelefono]],SEARCH("-",Tabla_Datos[[#This Row],[pTelefono]],1)+1,LEN(Tabla_Datos[[#This Row],[pTelefono]]))</f>
        <v>74281597</v>
      </c>
      <c r="X1713" s="53" t="str">
        <f>CONCATENATE(Tabla_Datos[[#This Row],[TipUrb]]," ",Tabla_Datos[[#This Row],[Calle]]," ",Tabla_Datos[[#This Row],[NumCalle]])</f>
        <v>- BOLIVAR SIMON 510</v>
      </c>
      <c r="Y1713" t="s">
        <v>208</v>
      </c>
      <c r="Z1713" t="s">
        <v>122</v>
      </c>
      <c r="AA1713" t="s">
        <v>123</v>
      </c>
      <c r="AB1713" t="s">
        <v>95</v>
      </c>
      <c r="AC1713" t="s">
        <v>95</v>
      </c>
      <c r="AD1713" t="s">
        <v>109</v>
      </c>
      <c r="AE1713" t="s">
        <v>95</v>
      </c>
      <c r="AG1713" s="51">
        <v>16493790</v>
      </c>
      <c r="AH1713" t="s">
        <v>95</v>
      </c>
      <c r="AI1713">
        <v>1</v>
      </c>
      <c r="AJ1713">
        <v>1</v>
      </c>
      <c r="AK1713" t="s">
        <v>2069</v>
      </c>
      <c r="AL1713">
        <v>510</v>
      </c>
    </row>
    <row r="1714" spans="1:38">
      <c r="A1714">
        <v>3289803</v>
      </c>
      <c r="B1714" t="s">
        <v>6376</v>
      </c>
      <c r="C1714" t="s">
        <v>18</v>
      </c>
      <c r="D1714" t="s">
        <v>85</v>
      </c>
      <c r="E1714">
        <v>2011</v>
      </c>
      <c r="F1714">
        <v>8</v>
      </c>
      <c r="G1714">
        <v>23</v>
      </c>
      <c r="H1714" t="s">
        <v>86</v>
      </c>
      <c r="I1714" t="s">
        <v>16</v>
      </c>
      <c r="J1714" t="s">
        <v>16</v>
      </c>
      <c r="K1714" t="s">
        <v>112</v>
      </c>
      <c r="L1714" t="s">
        <v>86</v>
      </c>
      <c r="M1714" t="s">
        <v>88</v>
      </c>
      <c r="N1714" s="50">
        <v>99999999</v>
      </c>
      <c r="O1714" s="51">
        <v>2332745</v>
      </c>
      <c r="P1714" t="s">
        <v>6377</v>
      </c>
      <c r="Q1714" t="s">
        <v>6378</v>
      </c>
      <c r="R1714" t="s">
        <v>6379</v>
      </c>
      <c r="S1714" s="49" t="str">
        <f>CONCATENATE(Tabla_Datos[[#This Row],[Nombre_Cliente]]," ",Tabla_Datos[[#This Row],[ApellidoPaterno_Cliente]]," ",Tabla_Datos[[#This Row],[ApellidoMaterno_Cliente]])</f>
        <v>JORGE DANIEL  CHANG  YONG</v>
      </c>
      <c r="T1714" s="53">
        <f>DATE(Tabla_Datos[[#This Row],[tAnio]],Tabla_Datos[[#This Row],[tMes]],Tabla_Datos[[#This Row],[tDia]])</f>
        <v>40778</v>
      </c>
      <c r="U1714" s="53" t="str">
        <f>IF(Tabla_Datos[[#This Row],[cProvincia]]="LIMA","LIMA","PROVINCIA")</f>
        <v>LIMA</v>
      </c>
      <c r="V1714" s="53" t="str">
        <f>MID(Tabla_Datos[[#This Row],[pTelefono]],1,SEARCH("-",Tabla_Datos[[#This Row],[pTelefono]],1)-1)</f>
        <v>1</v>
      </c>
      <c r="W1714" s="53" t="str">
        <f>MID(Tabla_Datos[[#This Row],[pTelefono]],SEARCH("-",Tabla_Datos[[#This Row],[pTelefono]],1)+1,LEN(Tabla_Datos[[#This Row],[pTelefono]]))</f>
        <v>993470183</v>
      </c>
      <c r="X1714" s="53" t="str">
        <f>CONCATENATE(Tabla_Datos[[#This Row],[TipUrb]]," ",Tabla_Datos[[#This Row],[Calle]]," ",Tabla_Datos[[#This Row],[NumCalle]])</f>
        <v>UR LA COLINA 255</v>
      </c>
      <c r="Y1714" t="s">
        <v>92</v>
      </c>
      <c r="Z1714" t="s">
        <v>138</v>
      </c>
      <c r="AA1714" t="s">
        <v>139</v>
      </c>
      <c r="AB1714" t="s">
        <v>95</v>
      </c>
      <c r="AC1714" t="s">
        <v>95</v>
      </c>
      <c r="AD1714" t="s">
        <v>161</v>
      </c>
      <c r="AE1714" t="s">
        <v>95</v>
      </c>
      <c r="AG1714" s="51">
        <v>10476235</v>
      </c>
      <c r="AI1714">
        <v>26</v>
      </c>
      <c r="AJ1714">
        <v>26</v>
      </c>
      <c r="AK1714" t="s">
        <v>6380</v>
      </c>
      <c r="AL1714">
        <v>255</v>
      </c>
    </row>
    <row r="1715" spans="1:38">
      <c r="A1715">
        <v>3287194</v>
      </c>
      <c r="B1715" t="s">
        <v>6381</v>
      </c>
      <c r="C1715" t="s">
        <v>20</v>
      </c>
      <c r="D1715" t="s">
        <v>143</v>
      </c>
      <c r="E1715">
        <v>2011</v>
      </c>
      <c r="F1715">
        <v>8</v>
      </c>
      <c r="G1715">
        <v>23</v>
      </c>
      <c r="H1715" t="s">
        <v>86</v>
      </c>
      <c r="I1715" t="s">
        <v>300</v>
      </c>
      <c r="J1715" t="s">
        <v>535</v>
      </c>
      <c r="K1715" t="s">
        <v>916</v>
      </c>
      <c r="L1715" t="s">
        <v>86</v>
      </c>
      <c r="M1715" t="s">
        <v>148</v>
      </c>
      <c r="N1715" s="50">
        <v>44507466</v>
      </c>
      <c r="O1715" s="51">
        <v>2333175</v>
      </c>
      <c r="P1715" t="s">
        <v>6382</v>
      </c>
      <c r="Q1715" t="s">
        <v>377</v>
      </c>
      <c r="R1715" t="s">
        <v>2860</v>
      </c>
      <c r="S1715" s="49" t="str">
        <f>CONCATENATE(Tabla_Datos[[#This Row],[Nombre_Cliente]]," ",Tabla_Datos[[#This Row],[ApellidoPaterno_Cliente]]," ",Tabla_Datos[[#This Row],[ApellidoMaterno_Cliente]])</f>
        <v>MILTON ALFREDO PEREZ AMASIFUEN</v>
      </c>
      <c r="T1715" s="53">
        <f>DATE(Tabla_Datos[[#This Row],[tAnio]],Tabla_Datos[[#This Row],[tMes]],Tabla_Datos[[#This Row],[tDia]])</f>
        <v>40778</v>
      </c>
      <c r="U1715" s="53" t="str">
        <f>IF(Tabla_Datos[[#This Row],[cProvincia]]="LIMA","LIMA","PROVINCIA")</f>
        <v>PROVINCIA</v>
      </c>
      <c r="V1715" s="53" t="str">
        <f>MID(Tabla_Datos[[#This Row],[pTelefono]],1,SEARCH("-",Tabla_Datos[[#This Row],[pTelefono]],1)-1)</f>
        <v>65</v>
      </c>
      <c r="W1715" s="53" t="str">
        <f>MID(Tabla_Datos[[#This Row],[pTelefono]],SEARCH("-",Tabla_Datos[[#This Row],[pTelefono]],1)+1,LEN(Tabla_Datos[[#This Row],[pTelefono]]))</f>
        <v>65231395</v>
      </c>
      <c r="X1715" s="53" t="str">
        <f>CONCATENATE(Tabla_Datos[[#This Row],[TipUrb]]," ",Tabla_Datos[[#This Row],[Calle]]," ",Tabla_Datos[[#This Row],[NumCalle]])</f>
        <v>- 2 DE MAYO 1648</v>
      </c>
      <c r="Y1715" t="s">
        <v>305</v>
      </c>
      <c r="Z1715" t="s">
        <v>152</v>
      </c>
      <c r="AA1715" t="s">
        <v>153</v>
      </c>
      <c r="AB1715" t="s">
        <v>95</v>
      </c>
      <c r="AC1715" t="s">
        <v>95</v>
      </c>
      <c r="AD1715" t="s">
        <v>109</v>
      </c>
      <c r="AE1715" t="s">
        <v>95</v>
      </c>
      <c r="AF1715" t="s">
        <v>95</v>
      </c>
      <c r="AG1715" s="51">
        <v>5273051</v>
      </c>
      <c r="AH1715" t="s">
        <v>95</v>
      </c>
      <c r="AI1715">
        <v>1</v>
      </c>
      <c r="AJ1715">
        <v>1</v>
      </c>
      <c r="AK1715" t="s">
        <v>1851</v>
      </c>
      <c r="AL1715">
        <v>1648</v>
      </c>
    </row>
    <row r="1716" spans="1:38">
      <c r="A1716">
        <v>3286392</v>
      </c>
      <c r="B1716" t="s">
        <v>6383</v>
      </c>
      <c r="C1716" t="s">
        <v>19</v>
      </c>
      <c r="D1716" t="s">
        <v>85</v>
      </c>
      <c r="E1716">
        <v>2011</v>
      </c>
      <c r="F1716">
        <v>8</v>
      </c>
      <c r="G1716">
        <v>23</v>
      </c>
      <c r="H1716" t="s">
        <v>86</v>
      </c>
      <c r="I1716" t="s">
        <v>16</v>
      </c>
      <c r="J1716" t="s">
        <v>16</v>
      </c>
      <c r="K1716" t="s">
        <v>16</v>
      </c>
      <c r="L1716" t="s">
        <v>86</v>
      </c>
      <c r="M1716" t="s">
        <v>88</v>
      </c>
      <c r="N1716" s="50">
        <v>43150924</v>
      </c>
      <c r="O1716" s="51">
        <v>2332522</v>
      </c>
      <c r="P1716" t="s">
        <v>1910</v>
      </c>
      <c r="Q1716" t="s">
        <v>6384</v>
      </c>
      <c r="R1716" t="s">
        <v>1860</v>
      </c>
      <c r="S1716" s="49" t="str">
        <f>CONCATENATE(Tabla_Datos[[#This Row],[Nombre_Cliente]]," ",Tabla_Datos[[#This Row],[ApellidoPaterno_Cliente]]," ",Tabla_Datos[[#This Row],[ApellidoMaterno_Cliente]])</f>
        <v>DANIEL DEL RISCO ZEVALLOS</v>
      </c>
      <c r="T1716" s="53">
        <f>DATE(Tabla_Datos[[#This Row],[tAnio]],Tabla_Datos[[#This Row],[tMes]],Tabla_Datos[[#This Row],[tDia]])</f>
        <v>40778</v>
      </c>
      <c r="U1716" s="53" t="str">
        <f>IF(Tabla_Datos[[#This Row],[cProvincia]]="LIMA","LIMA","PROVINCIA")</f>
        <v>LIMA</v>
      </c>
      <c r="V1716" s="53" t="str">
        <f>MID(Tabla_Datos[[#This Row],[pTelefono]],1,SEARCH("-",Tabla_Datos[[#This Row],[pTelefono]],1)-1)</f>
        <v>1</v>
      </c>
      <c r="W1716" s="53" t="str">
        <f>MID(Tabla_Datos[[#This Row],[pTelefono]],SEARCH("-",Tabla_Datos[[#This Row],[pTelefono]],1)+1,LEN(Tabla_Datos[[#This Row],[pTelefono]]))</f>
        <v>992604828</v>
      </c>
      <c r="X1716" s="53" t="str">
        <f>CONCATENATE(Tabla_Datos[[#This Row],[TipUrb]]," ",Tabla_Datos[[#This Row],[Calle]]," ",Tabla_Datos[[#This Row],[NumCalle]])</f>
        <v xml:space="preserve">  WAKULSKI 163</v>
      </c>
      <c r="Y1716" t="s">
        <v>92</v>
      </c>
      <c r="Z1716" t="s">
        <v>122</v>
      </c>
      <c r="AA1716" t="s">
        <v>123</v>
      </c>
      <c r="AB1716" t="s">
        <v>95</v>
      </c>
      <c r="AC1716">
        <v>106</v>
      </c>
      <c r="AD1716" t="s">
        <v>95</v>
      </c>
      <c r="AE1716" t="s">
        <v>95</v>
      </c>
      <c r="AF1716" t="s">
        <v>95</v>
      </c>
      <c r="AG1716" s="51">
        <v>9535744</v>
      </c>
      <c r="AH1716" t="s">
        <v>95</v>
      </c>
      <c r="AI1716">
        <v>1</v>
      </c>
      <c r="AJ1716">
        <v>1</v>
      </c>
      <c r="AK1716" t="s">
        <v>6385</v>
      </c>
      <c r="AL1716">
        <v>163</v>
      </c>
    </row>
    <row r="1717" spans="1:38">
      <c r="A1717">
        <v>3286949</v>
      </c>
      <c r="B1717" t="s">
        <v>6386</v>
      </c>
      <c r="C1717" t="s">
        <v>20</v>
      </c>
      <c r="D1717" t="s">
        <v>85</v>
      </c>
      <c r="E1717">
        <v>2011</v>
      </c>
      <c r="F1717">
        <v>8</v>
      </c>
      <c r="G1717">
        <v>23</v>
      </c>
      <c r="H1717" t="s">
        <v>86</v>
      </c>
      <c r="I1717" t="s">
        <v>16</v>
      </c>
      <c r="J1717" t="s">
        <v>16</v>
      </c>
      <c r="K1717" t="s">
        <v>680</v>
      </c>
      <c r="L1717" t="s">
        <v>86</v>
      </c>
      <c r="M1717" t="s">
        <v>88</v>
      </c>
      <c r="N1717" s="50">
        <v>8263315</v>
      </c>
      <c r="O1717" s="51">
        <v>2332979</v>
      </c>
      <c r="P1717" t="s">
        <v>6387</v>
      </c>
      <c r="Q1717" t="s">
        <v>1460</v>
      </c>
      <c r="R1717" t="s">
        <v>6388</v>
      </c>
      <c r="S1717" s="49" t="str">
        <f>CONCATENATE(Tabla_Datos[[#This Row],[Nombre_Cliente]]," ",Tabla_Datos[[#This Row],[ApellidoPaterno_Cliente]]," ",Tabla_Datos[[#This Row],[ApellidoMaterno_Cliente]])</f>
        <v>ROSA FIORELLA VILLACORTA LUGO</v>
      </c>
      <c r="T1717" s="53">
        <f>DATE(Tabla_Datos[[#This Row],[tAnio]],Tabla_Datos[[#This Row],[tMes]],Tabla_Datos[[#This Row],[tDia]])</f>
        <v>40778</v>
      </c>
      <c r="U1717" s="53" t="str">
        <f>IF(Tabla_Datos[[#This Row],[cProvincia]]="LIMA","LIMA","PROVINCIA")</f>
        <v>LIMA</v>
      </c>
      <c r="V1717" s="53" t="str">
        <f>MID(Tabla_Datos[[#This Row],[pTelefono]],1,SEARCH("-",Tabla_Datos[[#This Row],[pTelefono]],1)-1)</f>
        <v>1</v>
      </c>
      <c r="W1717" s="53" t="str">
        <f>MID(Tabla_Datos[[#This Row],[pTelefono]],SEARCH("-",Tabla_Datos[[#This Row],[pTelefono]],1)+1,LEN(Tabla_Datos[[#This Row],[pTelefono]]))</f>
        <v>981471850</v>
      </c>
      <c r="X1717" s="53" t="str">
        <f>CONCATENATE(Tabla_Datos[[#This Row],[TipUrb]]," ",Tabla_Datos[[#This Row],[Calle]]," ",Tabla_Datos[[#This Row],[NumCalle]])</f>
        <v xml:space="preserve">  DEL AIRE 1250</v>
      </c>
      <c r="Y1717" t="s">
        <v>92</v>
      </c>
      <c r="Z1717" t="s">
        <v>122</v>
      </c>
      <c r="AA1717" t="s">
        <v>123</v>
      </c>
      <c r="AB1717" t="s">
        <v>95</v>
      </c>
      <c r="AC1717" t="s">
        <v>95</v>
      </c>
      <c r="AD1717" t="s">
        <v>95</v>
      </c>
      <c r="AE1717" t="s">
        <v>95</v>
      </c>
      <c r="AF1717" t="s">
        <v>95</v>
      </c>
      <c r="AG1717" s="51">
        <v>42538435</v>
      </c>
      <c r="AH1717" t="s">
        <v>95</v>
      </c>
      <c r="AI1717">
        <v>1</v>
      </c>
      <c r="AJ1717">
        <v>1</v>
      </c>
      <c r="AK1717" t="s">
        <v>4326</v>
      </c>
      <c r="AL1717">
        <v>1250</v>
      </c>
    </row>
    <row r="1718" spans="1:38">
      <c r="A1718">
        <v>3286836</v>
      </c>
      <c r="B1718" t="s">
        <v>6389</v>
      </c>
      <c r="C1718" t="s">
        <v>19</v>
      </c>
      <c r="D1718" t="s">
        <v>143</v>
      </c>
      <c r="E1718">
        <v>2011</v>
      </c>
      <c r="F1718">
        <v>8</v>
      </c>
      <c r="G1718">
        <v>23</v>
      </c>
      <c r="H1718" t="s">
        <v>86</v>
      </c>
      <c r="I1718" t="s">
        <v>16</v>
      </c>
      <c r="J1718" t="s">
        <v>16</v>
      </c>
      <c r="K1718" t="s">
        <v>112</v>
      </c>
      <c r="L1718" t="s">
        <v>86</v>
      </c>
      <c r="M1718" t="s">
        <v>88</v>
      </c>
      <c r="N1718" s="50">
        <v>10142276</v>
      </c>
      <c r="O1718" s="51">
        <v>2332891</v>
      </c>
      <c r="P1718" t="s">
        <v>6390</v>
      </c>
      <c r="Q1718" t="s">
        <v>900</v>
      </c>
      <c r="R1718" t="s">
        <v>6391</v>
      </c>
      <c r="S1718" s="49" t="str">
        <f>CONCATENATE(Tabla_Datos[[#This Row],[Nombre_Cliente]]," ",Tabla_Datos[[#This Row],[ApellidoPaterno_Cliente]]," ",Tabla_Datos[[#This Row],[ApellidoMaterno_Cliente]])</f>
        <v>MARIA CRISTINA RAMOS WITRON</v>
      </c>
      <c r="T1718" s="53">
        <f>DATE(Tabla_Datos[[#This Row],[tAnio]],Tabla_Datos[[#This Row],[tMes]],Tabla_Datos[[#This Row],[tDia]])</f>
        <v>40778</v>
      </c>
      <c r="U1718" s="53" t="str">
        <f>IF(Tabla_Datos[[#This Row],[cProvincia]]="LIMA","LIMA","PROVINCIA")</f>
        <v>LIMA</v>
      </c>
      <c r="V1718" s="53" t="str">
        <f>MID(Tabla_Datos[[#This Row],[pTelefono]],1,SEARCH("-",Tabla_Datos[[#This Row],[pTelefono]],1)-1)</f>
        <v>1</v>
      </c>
      <c r="W1718" s="53" t="str">
        <f>MID(Tabla_Datos[[#This Row],[pTelefono]],SEARCH("-",Tabla_Datos[[#This Row],[pTelefono]],1)+1,LEN(Tabla_Datos[[#This Row],[pTelefono]]))</f>
        <v>985834456</v>
      </c>
      <c r="X1718" s="53" t="str">
        <f>CONCATENATE(Tabla_Datos[[#This Row],[TipUrb]]," ",Tabla_Datos[[#This Row],[Calle]]," ",Tabla_Datos[[#This Row],[NumCalle]])</f>
        <v>CO . 0</v>
      </c>
      <c r="Y1718" t="s">
        <v>92</v>
      </c>
      <c r="Z1718" t="s">
        <v>152</v>
      </c>
      <c r="AA1718" t="s">
        <v>153</v>
      </c>
      <c r="AB1718" t="s">
        <v>95</v>
      </c>
      <c r="AC1718" t="s">
        <v>95</v>
      </c>
      <c r="AD1718" t="s">
        <v>198</v>
      </c>
      <c r="AE1718" t="s">
        <v>361</v>
      </c>
      <c r="AF1718">
        <v>8</v>
      </c>
      <c r="AG1718" s="51">
        <v>74076649</v>
      </c>
      <c r="AH1718" t="s">
        <v>95</v>
      </c>
      <c r="AI1718">
        <v>1</v>
      </c>
      <c r="AJ1718">
        <v>1</v>
      </c>
      <c r="AK1718" t="s">
        <v>221</v>
      </c>
      <c r="AL1718">
        <v>0</v>
      </c>
    </row>
    <row r="1719" spans="1:38">
      <c r="A1719">
        <v>3287272</v>
      </c>
      <c r="B1719" t="s">
        <v>6392</v>
      </c>
      <c r="C1719" t="s">
        <v>20</v>
      </c>
      <c r="D1719" t="s">
        <v>143</v>
      </c>
      <c r="E1719">
        <v>2011</v>
      </c>
      <c r="F1719">
        <v>8</v>
      </c>
      <c r="G1719">
        <v>23</v>
      </c>
      <c r="H1719" t="s">
        <v>86</v>
      </c>
      <c r="I1719" t="s">
        <v>16</v>
      </c>
      <c r="J1719" t="s">
        <v>16</v>
      </c>
      <c r="K1719" t="s">
        <v>1380</v>
      </c>
      <c r="L1719" t="s">
        <v>86</v>
      </c>
      <c r="M1719" t="s">
        <v>88</v>
      </c>
      <c r="N1719" s="50">
        <v>20000021</v>
      </c>
      <c r="O1719" s="51">
        <v>2333234</v>
      </c>
      <c r="P1719" t="s">
        <v>6393</v>
      </c>
      <c r="Q1719" t="s">
        <v>6394</v>
      </c>
      <c r="R1719" t="s">
        <v>1884</v>
      </c>
      <c r="S1719" s="49" t="str">
        <f>CONCATENATE(Tabla_Datos[[#This Row],[Nombre_Cliente]]," ",Tabla_Datos[[#This Row],[ApellidoPaterno_Cliente]]," ",Tabla_Datos[[#This Row],[ApellidoMaterno_Cliente]])</f>
        <v>HOBER ALFREDO MANDUJANO ROSALES</v>
      </c>
      <c r="T1719" s="53">
        <f>DATE(Tabla_Datos[[#This Row],[tAnio]],Tabla_Datos[[#This Row],[tMes]],Tabla_Datos[[#This Row],[tDia]])</f>
        <v>40778</v>
      </c>
      <c r="U1719" s="53" t="str">
        <f>IF(Tabla_Datos[[#This Row],[cProvincia]]="LIMA","LIMA","PROVINCIA")</f>
        <v>LIMA</v>
      </c>
      <c r="V1719" s="53" t="str">
        <f>MID(Tabla_Datos[[#This Row],[pTelefono]],1,SEARCH("-",Tabla_Datos[[#This Row],[pTelefono]],1)-1)</f>
        <v>1</v>
      </c>
      <c r="W1719" s="53" t="str">
        <f>MID(Tabla_Datos[[#This Row],[pTelefono]],SEARCH("-",Tabla_Datos[[#This Row],[pTelefono]],1)+1,LEN(Tabla_Datos[[#This Row],[pTelefono]]))</f>
        <v>981161167</v>
      </c>
      <c r="X1719" s="53" t="str">
        <f>CONCATENATE(Tabla_Datos[[#This Row],[TipUrb]]," ",Tabla_Datos[[#This Row],[Calle]]," ",Tabla_Datos[[#This Row],[NumCalle]])</f>
        <v>AS PALESTINA 0</v>
      </c>
      <c r="Y1719" t="s">
        <v>92</v>
      </c>
      <c r="Z1719" t="s">
        <v>152</v>
      </c>
      <c r="AA1719" t="s">
        <v>153</v>
      </c>
      <c r="AB1719" t="s">
        <v>95</v>
      </c>
      <c r="AC1719" t="s">
        <v>95</v>
      </c>
      <c r="AD1719" t="s">
        <v>215</v>
      </c>
      <c r="AE1719" t="s">
        <v>3069</v>
      </c>
      <c r="AF1719">
        <v>8</v>
      </c>
      <c r="AG1719" s="51">
        <v>21136999</v>
      </c>
      <c r="AH1719" t="s">
        <v>95</v>
      </c>
      <c r="AI1719">
        <v>1</v>
      </c>
      <c r="AJ1719">
        <v>1</v>
      </c>
      <c r="AK1719" t="s">
        <v>6395</v>
      </c>
      <c r="AL1719">
        <v>0</v>
      </c>
    </row>
    <row r="1720" spans="1:38">
      <c r="A1720">
        <v>3287100</v>
      </c>
      <c r="B1720" t="s">
        <v>6396</v>
      </c>
      <c r="C1720" t="s">
        <v>18</v>
      </c>
      <c r="D1720" t="s">
        <v>143</v>
      </c>
      <c r="E1720">
        <v>2011</v>
      </c>
      <c r="F1720">
        <v>8</v>
      </c>
      <c r="G1720">
        <v>23</v>
      </c>
      <c r="H1720" t="s">
        <v>86</v>
      </c>
      <c r="I1720" t="s">
        <v>292</v>
      </c>
      <c r="J1720" t="s">
        <v>293</v>
      </c>
      <c r="K1720" t="s">
        <v>292</v>
      </c>
      <c r="L1720" t="s">
        <v>86</v>
      </c>
      <c r="M1720" t="s">
        <v>294</v>
      </c>
      <c r="N1720" s="50">
        <v>80098859</v>
      </c>
      <c r="O1720" s="51">
        <v>2333104</v>
      </c>
      <c r="P1720" t="s">
        <v>6397</v>
      </c>
      <c r="Q1720" t="s">
        <v>2962</v>
      </c>
      <c r="R1720" t="s">
        <v>1105</v>
      </c>
      <c r="S1720" s="49" t="str">
        <f>CONCATENATE(Tabla_Datos[[#This Row],[Nombre_Cliente]]," ",Tabla_Datos[[#This Row],[ApellidoPaterno_Cliente]]," ",Tabla_Datos[[#This Row],[ApellidoMaterno_Cliente]])</f>
        <v xml:space="preserve">WILLIAM PATROCINIO  CASTRO  ROJAS </v>
      </c>
      <c r="T1720" s="53">
        <f>DATE(Tabla_Datos[[#This Row],[tAnio]],Tabla_Datos[[#This Row],[tMes]],Tabla_Datos[[#This Row],[tDia]])</f>
        <v>40778</v>
      </c>
      <c r="U1720" s="53" t="str">
        <f>IF(Tabla_Datos[[#This Row],[cProvincia]]="LIMA","LIMA","PROVINCIA")</f>
        <v>PROVINCIA</v>
      </c>
      <c r="V1720" s="53" t="str">
        <f>MID(Tabla_Datos[[#This Row],[pTelefono]],1,SEARCH("-",Tabla_Datos[[#This Row],[pTelefono]],1)-1)</f>
        <v>66</v>
      </c>
      <c r="W1720" s="53" t="str">
        <f>MID(Tabla_Datos[[#This Row],[pTelefono]],SEARCH("-",Tabla_Datos[[#This Row],[pTelefono]],1)+1,LEN(Tabla_Datos[[#This Row],[pTelefono]]))</f>
        <v>966950234</v>
      </c>
      <c r="X1720" s="53" t="str">
        <f>CONCATENATE(Tabla_Datos[[#This Row],[TipUrb]]," ",Tabla_Datos[[#This Row],[Calle]]," ",Tabla_Datos[[#This Row],[NumCalle]])</f>
        <v>AH   0</v>
      </c>
      <c r="Y1720" t="s">
        <v>298</v>
      </c>
      <c r="Z1720" t="s">
        <v>320</v>
      </c>
      <c r="AA1720" t="s">
        <v>321</v>
      </c>
      <c r="AB1720" t="s">
        <v>95</v>
      </c>
      <c r="AC1720" t="s">
        <v>95</v>
      </c>
      <c r="AD1720" t="s">
        <v>96</v>
      </c>
      <c r="AE1720" t="s">
        <v>935</v>
      </c>
      <c r="AF1720">
        <v>2</v>
      </c>
      <c r="AG1720" s="51">
        <v>44819918</v>
      </c>
      <c r="AI1720">
        <v>1</v>
      </c>
      <c r="AJ1720">
        <v>1</v>
      </c>
      <c r="AK1720" t="s">
        <v>95</v>
      </c>
      <c r="AL1720">
        <v>0</v>
      </c>
    </row>
    <row r="1721" spans="1:38">
      <c r="A1721">
        <v>3285421</v>
      </c>
      <c r="B1721" t="s">
        <v>6398</v>
      </c>
      <c r="C1721" t="s">
        <v>20</v>
      </c>
      <c r="D1721" t="s">
        <v>143</v>
      </c>
      <c r="E1721">
        <v>2011</v>
      </c>
      <c r="F1721">
        <v>8</v>
      </c>
      <c r="G1721">
        <v>23</v>
      </c>
      <c r="H1721" t="s">
        <v>86</v>
      </c>
      <c r="I1721" t="s">
        <v>759</v>
      </c>
      <c r="J1721" t="s">
        <v>1484</v>
      </c>
      <c r="K1721" t="s">
        <v>1484</v>
      </c>
      <c r="L1721" t="s">
        <v>86</v>
      </c>
      <c r="M1721" t="s">
        <v>294</v>
      </c>
      <c r="N1721" s="50">
        <v>42290451</v>
      </c>
      <c r="O1721" s="51">
        <v>2331915</v>
      </c>
      <c r="P1721" t="s">
        <v>6399</v>
      </c>
      <c r="Q1721" t="s">
        <v>2205</v>
      </c>
      <c r="R1721" t="s">
        <v>6225</v>
      </c>
      <c r="S1721" s="49" t="str">
        <f>CONCATENATE(Tabla_Datos[[#This Row],[Nombre_Cliente]]," ",Tabla_Datos[[#This Row],[ApellidoPaterno_Cliente]]," ",Tabla_Datos[[#This Row],[ApellidoMaterno_Cliente]])</f>
        <v>JUAN LEONARDO CANO MOSCOSO</v>
      </c>
      <c r="T1721" s="53">
        <f>DATE(Tabla_Datos[[#This Row],[tAnio]],Tabla_Datos[[#This Row],[tMes]],Tabla_Datos[[#This Row],[tDia]])</f>
        <v>40778</v>
      </c>
      <c r="U1721" s="53" t="str">
        <f>IF(Tabla_Datos[[#This Row],[cProvincia]]="LIMA","LIMA","PROVINCIA")</f>
        <v>PROVINCIA</v>
      </c>
      <c r="V1721" s="53" t="str">
        <f>MID(Tabla_Datos[[#This Row],[pTelefono]],1,SEARCH("-",Tabla_Datos[[#This Row],[pTelefono]],1)-1)</f>
        <v>56</v>
      </c>
      <c r="W1721" s="53" t="str">
        <f>MID(Tabla_Datos[[#This Row],[pTelefono]],SEARCH("-",Tabla_Datos[[#This Row],[pTelefono]],1)+1,LEN(Tabla_Datos[[#This Row],[pTelefono]]))</f>
        <v>956676328</v>
      </c>
      <c r="X1721" s="53" t="str">
        <f>CONCATENATE(Tabla_Datos[[#This Row],[TipUrb]]," ",Tabla_Datos[[#This Row],[Calle]]," ",Tabla_Datos[[#This Row],[NumCalle]])</f>
        <v>- 5 DICIEMBRE MZ F LT 7</v>
      </c>
      <c r="Y1721" t="s">
        <v>759</v>
      </c>
      <c r="Z1721" t="s">
        <v>152</v>
      </c>
      <c r="AA1721" t="s">
        <v>153</v>
      </c>
      <c r="AB1721" t="s">
        <v>95</v>
      </c>
      <c r="AC1721" t="s">
        <v>95</v>
      </c>
      <c r="AD1721" t="s">
        <v>109</v>
      </c>
      <c r="AE1721" t="s">
        <v>95</v>
      </c>
      <c r="AF1721" t="s">
        <v>95</v>
      </c>
      <c r="AG1721" s="51">
        <v>20573535</v>
      </c>
      <c r="AH1721" t="s">
        <v>95</v>
      </c>
      <c r="AI1721">
        <v>1</v>
      </c>
      <c r="AJ1721">
        <v>1</v>
      </c>
      <c r="AK1721" t="s">
        <v>6400</v>
      </c>
      <c r="AL1721">
        <v>7</v>
      </c>
    </row>
    <row r="1722" spans="1:38">
      <c r="A1722">
        <v>3288111</v>
      </c>
      <c r="B1722" t="s">
        <v>6401</v>
      </c>
      <c r="C1722" t="s">
        <v>19</v>
      </c>
      <c r="D1722" t="s">
        <v>85</v>
      </c>
      <c r="E1722">
        <v>2011</v>
      </c>
      <c r="F1722">
        <v>8</v>
      </c>
      <c r="G1722">
        <v>23</v>
      </c>
      <c r="H1722" t="s">
        <v>86</v>
      </c>
      <c r="I1722" t="s">
        <v>16</v>
      </c>
      <c r="J1722" t="s">
        <v>16</v>
      </c>
      <c r="K1722" t="s">
        <v>487</v>
      </c>
      <c r="L1722" t="s">
        <v>86</v>
      </c>
      <c r="M1722" t="s">
        <v>88</v>
      </c>
      <c r="N1722" s="50">
        <v>10218268</v>
      </c>
      <c r="O1722" s="51">
        <v>2333938</v>
      </c>
      <c r="P1722" t="s">
        <v>2144</v>
      </c>
      <c r="Q1722" t="s">
        <v>629</v>
      </c>
      <c r="R1722" t="s">
        <v>2741</v>
      </c>
      <c r="S1722" s="49" t="str">
        <f>CONCATENATE(Tabla_Datos[[#This Row],[Nombre_Cliente]]," ",Tabla_Datos[[#This Row],[ApellidoPaterno_Cliente]]," ",Tabla_Datos[[#This Row],[ApellidoMaterno_Cliente]])</f>
        <v>RICARDO HERRERA SORIANO</v>
      </c>
      <c r="T1722" s="53">
        <f>DATE(Tabla_Datos[[#This Row],[tAnio]],Tabla_Datos[[#This Row],[tMes]],Tabla_Datos[[#This Row],[tDia]])</f>
        <v>40778</v>
      </c>
      <c r="U1722" s="53" t="str">
        <f>IF(Tabla_Datos[[#This Row],[cProvincia]]="LIMA","LIMA","PROVINCIA")</f>
        <v>LIMA</v>
      </c>
      <c r="V1722" s="53" t="str">
        <f>MID(Tabla_Datos[[#This Row],[pTelefono]],1,SEARCH("-",Tabla_Datos[[#This Row],[pTelefono]],1)-1)</f>
        <v>1</v>
      </c>
      <c r="W1722" s="53" t="str">
        <f>MID(Tabla_Datos[[#This Row],[pTelefono]],SEARCH("-",Tabla_Datos[[#This Row],[pTelefono]],1)+1,LEN(Tabla_Datos[[#This Row],[pTelefono]]))</f>
        <v>997428839</v>
      </c>
      <c r="X1722" s="53" t="str">
        <f>CONCATENATE(Tabla_Datos[[#This Row],[TipUrb]]," ",Tabla_Datos[[#This Row],[Calle]]," ",Tabla_Datos[[#This Row],[NumCalle]])</f>
        <v>UR PURUCHUCO N.1076 1084</v>
      </c>
      <c r="Y1722" t="s">
        <v>92</v>
      </c>
      <c r="Z1722" t="s">
        <v>122</v>
      </c>
      <c r="AA1722" t="s">
        <v>123</v>
      </c>
      <c r="AB1722" t="s">
        <v>95</v>
      </c>
      <c r="AC1722" t="s">
        <v>95</v>
      </c>
      <c r="AD1722" t="s">
        <v>161</v>
      </c>
      <c r="AE1722" t="s">
        <v>95</v>
      </c>
      <c r="AF1722" t="s">
        <v>95</v>
      </c>
      <c r="AG1722" s="51">
        <v>8323836</v>
      </c>
      <c r="AH1722" t="s">
        <v>95</v>
      </c>
      <c r="AI1722">
        <v>1</v>
      </c>
      <c r="AJ1722">
        <v>1</v>
      </c>
      <c r="AK1722" t="s">
        <v>6402</v>
      </c>
      <c r="AL1722">
        <v>1084</v>
      </c>
    </row>
    <row r="1723" spans="1:38">
      <c r="A1723">
        <v>3287573</v>
      </c>
      <c r="B1723" t="s">
        <v>6403</v>
      </c>
      <c r="C1723" t="s">
        <v>20</v>
      </c>
      <c r="D1723" t="s">
        <v>143</v>
      </c>
      <c r="E1723">
        <v>2011</v>
      </c>
      <c r="F1723">
        <v>8</v>
      </c>
      <c r="G1723">
        <v>23</v>
      </c>
      <c r="H1723" t="s">
        <v>144</v>
      </c>
      <c r="I1723" t="s">
        <v>16</v>
      </c>
      <c r="J1723" t="s">
        <v>16</v>
      </c>
      <c r="K1723" t="s">
        <v>487</v>
      </c>
      <c r="L1723" t="s">
        <v>144</v>
      </c>
      <c r="M1723" t="s">
        <v>88</v>
      </c>
      <c r="O1723" s="51">
        <v>2333454</v>
      </c>
      <c r="P1723" t="s">
        <v>6404</v>
      </c>
      <c r="Q1723" t="s">
        <v>1090</v>
      </c>
      <c r="R1723" t="s">
        <v>6405</v>
      </c>
      <c r="S1723" s="49" t="str">
        <f>CONCATENATE(Tabla_Datos[[#This Row],[Nombre_Cliente]]," ",Tabla_Datos[[#This Row],[ApellidoPaterno_Cliente]]," ",Tabla_Datos[[#This Row],[ApellidoMaterno_Cliente]])</f>
        <v>JULIO CABRERA YACUNTA</v>
      </c>
      <c r="T1723" s="53">
        <f>DATE(Tabla_Datos[[#This Row],[tAnio]],Tabla_Datos[[#This Row],[tMes]],Tabla_Datos[[#This Row],[tDia]])</f>
        <v>40778</v>
      </c>
      <c r="U1723" s="53" t="str">
        <f>IF(Tabla_Datos[[#This Row],[cProvincia]]="LIMA","LIMA","PROVINCIA")</f>
        <v>LIMA</v>
      </c>
      <c r="V1723" s="53" t="str">
        <f>MID(Tabla_Datos[[#This Row],[pTelefono]],1,SEARCH("-",Tabla_Datos[[#This Row],[pTelefono]],1)-1)</f>
        <v>1</v>
      </c>
      <c r="W1723" s="53" t="str">
        <f>MID(Tabla_Datos[[#This Row],[pTelefono]],SEARCH("-",Tabla_Datos[[#This Row],[pTelefono]],1)+1,LEN(Tabla_Datos[[#This Row],[pTelefono]]))</f>
        <v>92988407</v>
      </c>
      <c r="X1723" s="53" t="str">
        <f>CONCATENATE(Tabla_Datos[[#This Row],[TipUrb]]," ",Tabla_Datos[[#This Row],[Calle]]," ",Tabla_Datos[[#This Row],[NumCalle]])</f>
        <v>AH . 0</v>
      </c>
      <c r="Y1723" t="s">
        <v>92</v>
      </c>
      <c r="Z1723" t="s">
        <v>152</v>
      </c>
      <c r="AA1723" t="s">
        <v>153</v>
      </c>
      <c r="AB1723" t="s">
        <v>95</v>
      </c>
      <c r="AC1723" t="s">
        <v>95</v>
      </c>
      <c r="AD1723" t="s">
        <v>96</v>
      </c>
      <c r="AE1723" t="s">
        <v>950</v>
      </c>
      <c r="AF1723">
        <v>1</v>
      </c>
      <c r="AG1723" s="51">
        <v>9211109</v>
      </c>
      <c r="AH1723" t="s">
        <v>95</v>
      </c>
      <c r="AI1723">
        <v>1</v>
      </c>
      <c r="AJ1723">
        <v>1</v>
      </c>
      <c r="AK1723" t="s">
        <v>221</v>
      </c>
      <c r="AL1723">
        <v>0</v>
      </c>
    </row>
    <row r="1724" spans="1:38">
      <c r="A1724">
        <v>3286873</v>
      </c>
      <c r="B1724" t="s">
        <v>6406</v>
      </c>
      <c r="C1724" t="s">
        <v>19</v>
      </c>
      <c r="D1724" t="s">
        <v>85</v>
      </c>
      <c r="E1724">
        <v>2011</v>
      </c>
      <c r="F1724">
        <v>8</v>
      </c>
      <c r="G1724">
        <v>23</v>
      </c>
      <c r="H1724" t="s">
        <v>86</v>
      </c>
      <c r="I1724" t="s">
        <v>16</v>
      </c>
      <c r="J1724" t="s">
        <v>16</v>
      </c>
      <c r="K1724" t="s">
        <v>277</v>
      </c>
      <c r="L1724" t="s">
        <v>86</v>
      </c>
      <c r="M1724" t="s">
        <v>88</v>
      </c>
      <c r="N1724" s="50">
        <v>20000021</v>
      </c>
      <c r="O1724" s="51">
        <v>2332918</v>
      </c>
      <c r="P1724" t="s">
        <v>6407</v>
      </c>
      <c r="Q1724" t="s">
        <v>457</v>
      </c>
      <c r="R1724" t="s">
        <v>2184</v>
      </c>
      <c r="S1724" s="49" t="str">
        <f>CONCATENATE(Tabla_Datos[[#This Row],[Nombre_Cliente]]," ",Tabla_Datos[[#This Row],[ApellidoPaterno_Cliente]]," ",Tabla_Datos[[#This Row],[ApellidoMaterno_Cliente]])</f>
        <v>ZOILA MERCEDES DAVILA REATEGUI</v>
      </c>
      <c r="T1724" s="53">
        <f>DATE(Tabla_Datos[[#This Row],[tAnio]],Tabla_Datos[[#This Row],[tMes]],Tabla_Datos[[#This Row],[tDia]])</f>
        <v>40778</v>
      </c>
      <c r="U1724" s="53" t="str">
        <f>IF(Tabla_Datos[[#This Row],[cProvincia]]="LIMA","LIMA","PROVINCIA")</f>
        <v>LIMA</v>
      </c>
      <c r="V1724" s="53" t="str">
        <f>MID(Tabla_Datos[[#This Row],[pTelefono]],1,SEARCH("-",Tabla_Datos[[#This Row],[pTelefono]],1)-1)</f>
        <v>1</v>
      </c>
      <c r="W1724" s="53" t="str">
        <f>MID(Tabla_Datos[[#This Row],[pTelefono]],SEARCH("-",Tabla_Datos[[#This Row],[pTelefono]],1)+1,LEN(Tabla_Datos[[#This Row],[pTelefono]]))</f>
        <v>943600187</v>
      </c>
      <c r="X1724" s="53" t="str">
        <f>CONCATENATE(Tabla_Datos[[#This Row],[TipUrb]]," ",Tabla_Datos[[#This Row],[Calle]]," ",Tabla_Datos[[#This Row],[NumCalle]])</f>
        <v xml:space="preserve">  ALGUACILES 496</v>
      </c>
      <c r="Y1724" t="s">
        <v>92</v>
      </c>
      <c r="Z1724" t="s">
        <v>122</v>
      </c>
      <c r="AA1724" t="s">
        <v>123</v>
      </c>
      <c r="AB1724" t="s">
        <v>95</v>
      </c>
      <c r="AC1724" t="s">
        <v>95</v>
      </c>
      <c r="AD1724" t="s">
        <v>95</v>
      </c>
      <c r="AE1724" t="s">
        <v>95</v>
      </c>
      <c r="AF1724" t="s">
        <v>95</v>
      </c>
      <c r="AG1724" s="51">
        <v>42672645</v>
      </c>
      <c r="AH1724" t="s">
        <v>95</v>
      </c>
      <c r="AI1724">
        <v>1</v>
      </c>
      <c r="AJ1724">
        <v>1</v>
      </c>
      <c r="AK1724" t="s">
        <v>6408</v>
      </c>
      <c r="AL1724">
        <v>496</v>
      </c>
    </row>
    <row r="1725" spans="1:38">
      <c r="A1725">
        <v>3287873</v>
      </c>
      <c r="B1725" t="s">
        <v>6409</v>
      </c>
      <c r="C1725" t="s">
        <v>20</v>
      </c>
      <c r="D1725" t="s">
        <v>143</v>
      </c>
      <c r="E1725">
        <v>2011</v>
      </c>
      <c r="F1725">
        <v>8</v>
      </c>
      <c r="G1725">
        <v>23</v>
      </c>
      <c r="H1725" t="s">
        <v>86</v>
      </c>
      <c r="I1725" t="s">
        <v>145</v>
      </c>
      <c r="J1725" t="s">
        <v>146</v>
      </c>
      <c r="K1725" t="s">
        <v>147</v>
      </c>
      <c r="L1725" t="s">
        <v>86</v>
      </c>
      <c r="M1725" t="s">
        <v>148</v>
      </c>
      <c r="N1725" s="50">
        <v>45599417</v>
      </c>
      <c r="O1725" s="51">
        <v>2333713</v>
      </c>
      <c r="P1725" t="s">
        <v>6410</v>
      </c>
      <c r="Q1725" t="s">
        <v>482</v>
      </c>
      <c r="R1725" t="s">
        <v>1359</v>
      </c>
      <c r="S1725" s="49" t="str">
        <f>CONCATENATE(Tabla_Datos[[#This Row],[Nombre_Cliente]]," ",Tabla_Datos[[#This Row],[ApellidoPaterno_Cliente]]," ",Tabla_Datos[[#This Row],[ApellidoMaterno_Cliente]])</f>
        <v>KENNY FRANK VASQUEZ OSORIO</v>
      </c>
      <c r="T1725" s="53">
        <f>DATE(Tabla_Datos[[#This Row],[tAnio]],Tabla_Datos[[#This Row],[tMes]],Tabla_Datos[[#This Row],[tDia]])</f>
        <v>40778</v>
      </c>
      <c r="U1725" s="53" t="str">
        <f>IF(Tabla_Datos[[#This Row],[cProvincia]]="LIMA","LIMA","PROVINCIA")</f>
        <v>PROVINCIA</v>
      </c>
      <c r="V1725" s="53" t="str">
        <f>MID(Tabla_Datos[[#This Row],[pTelefono]],1,SEARCH("-",Tabla_Datos[[#This Row],[pTelefono]],1)-1)</f>
        <v>43</v>
      </c>
      <c r="W1725" s="53" t="str">
        <f>MID(Tabla_Datos[[#This Row],[pTelefono]],SEARCH("-",Tabla_Datos[[#This Row],[pTelefono]],1)+1,LEN(Tabla_Datos[[#This Row],[pTelefono]]))</f>
        <v>944943999</v>
      </c>
      <c r="X1725" s="53" t="str">
        <f>CONCATENATE(Tabla_Datos[[#This Row],[TipUrb]]," ",Tabla_Datos[[#This Row],[Calle]]," ",Tabla_Datos[[#This Row],[NumCalle]])</f>
        <v>- FRANCISCO DE ZELA 449</v>
      </c>
      <c r="Y1725" t="s">
        <v>151</v>
      </c>
      <c r="Z1725" t="s">
        <v>152</v>
      </c>
      <c r="AA1725" t="s">
        <v>153</v>
      </c>
      <c r="AB1725" t="s">
        <v>95</v>
      </c>
      <c r="AC1725" t="s">
        <v>95</v>
      </c>
      <c r="AD1725" t="s">
        <v>109</v>
      </c>
      <c r="AE1725" t="s">
        <v>95</v>
      </c>
      <c r="AF1725" t="s">
        <v>95</v>
      </c>
      <c r="AG1725" s="51">
        <v>41107395</v>
      </c>
      <c r="AH1725" t="s">
        <v>95</v>
      </c>
      <c r="AI1725">
        <v>1</v>
      </c>
      <c r="AJ1725">
        <v>1</v>
      </c>
      <c r="AK1725" t="s">
        <v>6411</v>
      </c>
      <c r="AL1725">
        <v>449</v>
      </c>
    </row>
    <row r="1726" spans="1:38">
      <c r="A1726">
        <v>3286404</v>
      </c>
      <c r="B1726" t="s">
        <v>6412</v>
      </c>
      <c r="C1726" t="s">
        <v>20</v>
      </c>
      <c r="D1726" t="s">
        <v>85</v>
      </c>
      <c r="E1726">
        <v>2011</v>
      </c>
      <c r="F1726">
        <v>8</v>
      </c>
      <c r="G1726">
        <v>23</v>
      </c>
      <c r="H1726" t="s">
        <v>86</v>
      </c>
      <c r="I1726" t="s">
        <v>16</v>
      </c>
      <c r="J1726" t="s">
        <v>16</v>
      </c>
      <c r="K1726" t="s">
        <v>157</v>
      </c>
      <c r="L1726" t="s">
        <v>86</v>
      </c>
      <c r="M1726" t="s">
        <v>88</v>
      </c>
      <c r="N1726" s="50">
        <v>21412567</v>
      </c>
      <c r="O1726" s="51">
        <v>2332532</v>
      </c>
      <c r="P1726" t="s">
        <v>6413</v>
      </c>
      <c r="Q1726" t="s">
        <v>1440</v>
      </c>
      <c r="R1726" t="s">
        <v>6414</v>
      </c>
      <c r="S1726" s="49" t="str">
        <f>CONCATENATE(Tabla_Datos[[#This Row],[Nombre_Cliente]]," ",Tabla_Datos[[#This Row],[ApellidoPaterno_Cliente]]," ",Tabla_Datos[[#This Row],[ApellidoMaterno_Cliente]])</f>
        <v>PAUL CRISTOPHER REYES PRADA</v>
      </c>
      <c r="T1726" s="53">
        <f>DATE(Tabla_Datos[[#This Row],[tAnio]],Tabla_Datos[[#This Row],[tMes]],Tabla_Datos[[#This Row],[tDia]])</f>
        <v>40778</v>
      </c>
      <c r="U1726" s="53" t="str">
        <f>IF(Tabla_Datos[[#This Row],[cProvincia]]="LIMA","LIMA","PROVINCIA")</f>
        <v>LIMA</v>
      </c>
      <c r="V1726" s="53" t="str">
        <f>MID(Tabla_Datos[[#This Row],[pTelefono]],1,SEARCH("-",Tabla_Datos[[#This Row],[pTelefono]],1)-1)</f>
        <v>1</v>
      </c>
      <c r="W1726" s="53" t="str">
        <f>MID(Tabla_Datos[[#This Row],[pTelefono]],SEARCH("-",Tabla_Datos[[#This Row],[pTelefono]],1)+1,LEN(Tabla_Datos[[#This Row],[pTelefono]]))</f>
        <v>994716854</v>
      </c>
      <c r="X1726" s="53" t="str">
        <f>CONCATENATE(Tabla_Datos[[#This Row],[TipUrb]]," ",Tabla_Datos[[#This Row],[Calle]]," ",Tabla_Datos[[#This Row],[NumCalle]])</f>
        <v>UR LAS PALMAS 154</v>
      </c>
      <c r="Y1726" t="s">
        <v>92</v>
      </c>
      <c r="Z1726" t="s">
        <v>122</v>
      </c>
      <c r="AA1726" t="s">
        <v>123</v>
      </c>
      <c r="AB1726">
        <v>2</v>
      </c>
      <c r="AC1726" t="s">
        <v>95</v>
      </c>
      <c r="AD1726" t="s">
        <v>161</v>
      </c>
      <c r="AE1726" t="s">
        <v>95</v>
      </c>
      <c r="AF1726" t="s">
        <v>95</v>
      </c>
      <c r="AG1726" s="51">
        <v>46322856</v>
      </c>
      <c r="AH1726" t="s">
        <v>95</v>
      </c>
      <c r="AI1726">
        <v>1</v>
      </c>
      <c r="AJ1726">
        <v>1</v>
      </c>
      <c r="AK1726" t="s">
        <v>6415</v>
      </c>
      <c r="AL1726">
        <v>154</v>
      </c>
    </row>
    <row r="1727" spans="1:38">
      <c r="A1727">
        <v>3286832</v>
      </c>
      <c r="B1727" t="s">
        <v>6416</v>
      </c>
      <c r="C1727" t="s">
        <v>20</v>
      </c>
      <c r="D1727" t="s">
        <v>143</v>
      </c>
      <c r="E1727">
        <v>2011</v>
      </c>
      <c r="F1727">
        <v>8</v>
      </c>
      <c r="G1727">
        <v>23</v>
      </c>
      <c r="H1727" t="s">
        <v>86</v>
      </c>
      <c r="I1727" t="s">
        <v>300</v>
      </c>
      <c r="J1727" t="s">
        <v>535</v>
      </c>
      <c r="K1727" t="s">
        <v>1010</v>
      </c>
      <c r="L1727" t="s">
        <v>86</v>
      </c>
      <c r="M1727" t="s">
        <v>148</v>
      </c>
      <c r="N1727" s="50">
        <v>40257098</v>
      </c>
      <c r="O1727" s="51">
        <v>2332887</v>
      </c>
      <c r="P1727" t="s">
        <v>6417</v>
      </c>
      <c r="Q1727" t="s">
        <v>6418</v>
      </c>
      <c r="R1727" t="s">
        <v>542</v>
      </c>
      <c r="S1727" s="49" t="str">
        <f>CONCATENATE(Tabla_Datos[[#This Row],[Nombre_Cliente]]," ",Tabla_Datos[[#This Row],[ApellidoPaterno_Cliente]]," ",Tabla_Datos[[#This Row],[ApellidoMaterno_Cliente]])</f>
        <v>JULIO ENRIQUE NAJAR RAMIREZ</v>
      </c>
      <c r="T1727" s="53">
        <f>DATE(Tabla_Datos[[#This Row],[tAnio]],Tabla_Datos[[#This Row],[tMes]],Tabla_Datos[[#This Row],[tDia]])</f>
        <v>40778</v>
      </c>
      <c r="U1727" s="53" t="str">
        <f>IF(Tabla_Datos[[#This Row],[cProvincia]]="LIMA","LIMA","PROVINCIA")</f>
        <v>PROVINCIA</v>
      </c>
      <c r="V1727" s="53" t="str">
        <f>MID(Tabla_Datos[[#This Row],[pTelefono]],1,SEARCH("-",Tabla_Datos[[#This Row],[pTelefono]],1)-1)</f>
        <v>65</v>
      </c>
      <c r="W1727" s="53" t="str">
        <f>MID(Tabla_Datos[[#This Row],[pTelefono]],SEARCH("-",Tabla_Datos[[#This Row],[pTelefono]],1)+1,LEN(Tabla_Datos[[#This Row],[pTelefono]]))</f>
        <v>976690835</v>
      </c>
      <c r="X1727" s="53" t="str">
        <f>CONCATENATE(Tabla_Datos[[#This Row],[TipUrb]]," ",Tabla_Datos[[#This Row],[Calle]]," ",Tabla_Datos[[#This Row],[NumCalle]])</f>
        <v>PJ NAUTA 0</v>
      </c>
      <c r="Y1727" t="s">
        <v>305</v>
      </c>
      <c r="Z1727" t="s">
        <v>152</v>
      </c>
      <c r="AA1727" t="s">
        <v>153</v>
      </c>
      <c r="AB1727" t="s">
        <v>95</v>
      </c>
      <c r="AC1727">
        <v>4</v>
      </c>
      <c r="AD1727" t="s">
        <v>429</v>
      </c>
      <c r="AE1727" t="s">
        <v>95</v>
      </c>
      <c r="AF1727" t="s">
        <v>95</v>
      </c>
      <c r="AG1727" s="51">
        <v>5242937</v>
      </c>
      <c r="AH1727" t="s">
        <v>95</v>
      </c>
      <c r="AI1727">
        <v>1</v>
      </c>
      <c r="AJ1727">
        <v>1</v>
      </c>
      <c r="AK1727" t="s">
        <v>4938</v>
      </c>
      <c r="AL1727">
        <v>0</v>
      </c>
    </row>
    <row r="1728" spans="1:38">
      <c r="A1728">
        <v>3288237</v>
      </c>
      <c r="B1728" t="s">
        <v>6419</v>
      </c>
      <c r="C1728" t="s">
        <v>19</v>
      </c>
      <c r="D1728" t="s">
        <v>143</v>
      </c>
      <c r="E1728">
        <v>2011</v>
      </c>
      <c r="F1728">
        <v>8</v>
      </c>
      <c r="G1728">
        <v>23</v>
      </c>
      <c r="H1728" t="s">
        <v>86</v>
      </c>
      <c r="I1728" t="s">
        <v>100</v>
      </c>
      <c r="J1728" t="s">
        <v>100</v>
      </c>
      <c r="K1728" t="s">
        <v>651</v>
      </c>
      <c r="L1728" t="s">
        <v>86</v>
      </c>
      <c r="M1728" t="s">
        <v>102</v>
      </c>
      <c r="N1728" s="50">
        <v>40818671</v>
      </c>
      <c r="O1728" s="51">
        <v>2334051</v>
      </c>
      <c r="P1728" t="s">
        <v>6420</v>
      </c>
      <c r="Q1728" t="s">
        <v>284</v>
      </c>
      <c r="R1728" t="s">
        <v>1596</v>
      </c>
      <c r="S1728" s="49" t="str">
        <f>CONCATENATE(Tabla_Datos[[#This Row],[Nombre_Cliente]]," ",Tabla_Datos[[#This Row],[ApellidoPaterno_Cliente]]," ",Tabla_Datos[[#This Row],[ApellidoMaterno_Cliente]])</f>
        <v>TERESA  MARIA RIOS AQUINO</v>
      </c>
      <c r="T1728" s="53">
        <f>DATE(Tabla_Datos[[#This Row],[tAnio]],Tabla_Datos[[#This Row],[tMes]],Tabla_Datos[[#This Row],[tDia]])</f>
        <v>40778</v>
      </c>
      <c r="U1728" s="53" t="str">
        <f>IF(Tabla_Datos[[#This Row],[cProvincia]]="LIMA","LIMA","PROVINCIA")</f>
        <v>PROVINCIA</v>
      </c>
      <c r="V1728" s="53" t="str">
        <f>MID(Tabla_Datos[[#This Row],[pTelefono]],1,SEARCH("-",Tabla_Datos[[#This Row],[pTelefono]],1)-1)</f>
        <v>54</v>
      </c>
      <c r="W1728" s="53" t="str">
        <f>MID(Tabla_Datos[[#This Row],[pTelefono]],SEARCH("-",Tabla_Datos[[#This Row],[pTelefono]],1)+1,LEN(Tabla_Datos[[#This Row],[pTelefono]]))</f>
        <v>958702961</v>
      </c>
      <c r="X1728" s="53" t="str">
        <f>CONCATENATE(Tabla_Datos[[#This Row],[TipUrb]]," ",Tabla_Datos[[#This Row],[Calle]]," ",Tabla_Datos[[#This Row],[NumCalle]])</f>
        <v>PJ PEDRO   VILCAPAZA  MZ    K LOT 0</v>
      </c>
      <c r="Y1728" t="s">
        <v>106</v>
      </c>
      <c r="Z1728" t="s">
        <v>152</v>
      </c>
      <c r="AA1728" t="s">
        <v>153</v>
      </c>
      <c r="AB1728" t="s">
        <v>95</v>
      </c>
      <c r="AC1728" t="s">
        <v>95</v>
      </c>
      <c r="AD1728" t="s">
        <v>429</v>
      </c>
      <c r="AE1728" t="s">
        <v>95</v>
      </c>
      <c r="AF1728" t="s">
        <v>95</v>
      </c>
      <c r="AG1728" s="51">
        <v>41158732</v>
      </c>
      <c r="AH1728" t="s">
        <v>95</v>
      </c>
      <c r="AI1728">
        <v>1</v>
      </c>
      <c r="AJ1728">
        <v>1</v>
      </c>
      <c r="AK1728" t="s">
        <v>6421</v>
      </c>
      <c r="AL1728">
        <v>0</v>
      </c>
    </row>
    <row r="1729" spans="1:38">
      <c r="A1729">
        <v>3288577</v>
      </c>
      <c r="B1729" t="s">
        <v>6422</v>
      </c>
      <c r="C1729" t="s">
        <v>20</v>
      </c>
      <c r="D1729" t="s">
        <v>143</v>
      </c>
      <c r="E1729">
        <v>2011</v>
      </c>
      <c r="F1729">
        <v>8</v>
      </c>
      <c r="G1729">
        <v>23</v>
      </c>
      <c r="H1729" t="s">
        <v>86</v>
      </c>
      <c r="I1729" t="s">
        <v>514</v>
      </c>
      <c r="J1729" t="s">
        <v>514</v>
      </c>
      <c r="K1729" t="s">
        <v>514</v>
      </c>
      <c r="L1729" t="s">
        <v>86</v>
      </c>
      <c r="M1729" t="s">
        <v>133</v>
      </c>
      <c r="N1729" s="50">
        <v>7435770</v>
      </c>
      <c r="O1729" s="51">
        <v>2334340</v>
      </c>
      <c r="P1729" t="s">
        <v>6423</v>
      </c>
      <c r="Q1729" t="s">
        <v>3603</v>
      </c>
      <c r="R1729" t="s">
        <v>1389</v>
      </c>
      <c r="S1729" s="49" t="str">
        <f>CONCATENATE(Tabla_Datos[[#This Row],[Nombre_Cliente]]," ",Tabla_Datos[[#This Row],[ApellidoPaterno_Cliente]]," ",Tabla_Datos[[#This Row],[ApellidoMaterno_Cliente]])</f>
        <v>LUZ ANGELICA MONCADA FERNANDEZ</v>
      </c>
      <c r="T1729" s="53">
        <f>DATE(Tabla_Datos[[#This Row],[tAnio]],Tabla_Datos[[#This Row],[tMes]],Tabla_Datos[[#This Row],[tDia]])</f>
        <v>40778</v>
      </c>
      <c r="U1729" s="53" t="str">
        <f>IF(Tabla_Datos[[#This Row],[cProvincia]]="LIMA","LIMA","PROVINCIA")</f>
        <v>PROVINCIA</v>
      </c>
      <c r="V1729" s="53" t="str">
        <f>MID(Tabla_Datos[[#This Row],[pTelefono]],1,SEARCH("-",Tabla_Datos[[#This Row],[pTelefono]],1)-1)</f>
        <v>76</v>
      </c>
      <c r="W1729" s="53" t="str">
        <f>MID(Tabla_Datos[[#This Row],[pTelefono]],SEARCH("-",Tabla_Datos[[#This Row],[pTelefono]],1)+1,LEN(Tabla_Datos[[#This Row],[pTelefono]]))</f>
        <v>976436942</v>
      </c>
      <c r="X1729" s="53" t="str">
        <f>CONCATENATE(Tabla_Datos[[#This Row],[TipUrb]]," ",Tabla_Datos[[#This Row],[Calle]]," ",Tabla_Datos[[#This Row],[NumCalle]])</f>
        <v xml:space="preserve">  GUILLERMO URRELO 1033</v>
      </c>
      <c r="Y1729" t="s">
        <v>517</v>
      </c>
      <c r="Z1729" t="s">
        <v>152</v>
      </c>
      <c r="AA1729" t="s">
        <v>153</v>
      </c>
      <c r="AB1729" t="s">
        <v>95</v>
      </c>
      <c r="AC1729" t="s">
        <v>116</v>
      </c>
      <c r="AD1729" t="s">
        <v>95</v>
      </c>
      <c r="AE1729" t="s">
        <v>95</v>
      </c>
      <c r="AF1729" t="s">
        <v>95</v>
      </c>
      <c r="AG1729" s="51">
        <v>10679389</v>
      </c>
      <c r="AH1729" t="s">
        <v>95</v>
      </c>
      <c r="AI1729">
        <v>1</v>
      </c>
      <c r="AJ1729">
        <v>1</v>
      </c>
      <c r="AK1729" t="s">
        <v>6424</v>
      </c>
      <c r="AL1729">
        <v>1033</v>
      </c>
    </row>
    <row r="1730" spans="1:38">
      <c r="A1730">
        <v>3287201</v>
      </c>
      <c r="B1730" t="s">
        <v>6425</v>
      </c>
      <c r="C1730" t="s">
        <v>19</v>
      </c>
      <c r="D1730" t="s">
        <v>143</v>
      </c>
      <c r="E1730">
        <v>2011</v>
      </c>
      <c r="F1730">
        <v>8</v>
      </c>
      <c r="G1730">
        <v>23</v>
      </c>
      <c r="H1730" t="s">
        <v>144</v>
      </c>
      <c r="I1730" t="s">
        <v>16</v>
      </c>
      <c r="J1730" t="s">
        <v>16</v>
      </c>
      <c r="K1730" t="s">
        <v>444</v>
      </c>
      <c r="L1730" t="s">
        <v>86</v>
      </c>
      <c r="M1730" t="s">
        <v>88</v>
      </c>
      <c r="N1730" s="50">
        <v>42569147</v>
      </c>
      <c r="O1730" s="51">
        <v>2333182</v>
      </c>
      <c r="P1730" t="s">
        <v>2475</v>
      </c>
      <c r="Q1730" t="s">
        <v>574</v>
      </c>
      <c r="R1730" t="s">
        <v>4641</v>
      </c>
      <c r="S1730" s="49" t="str">
        <f>CONCATENATE(Tabla_Datos[[#This Row],[Nombre_Cliente]]," ",Tabla_Datos[[#This Row],[ApellidoPaterno_Cliente]]," ",Tabla_Datos[[#This Row],[ApellidoMaterno_Cliente]])</f>
        <v>CARMEN VICTORIA LEON VELIZ</v>
      </c>
      <c r="T1730" s="53">
        <f>DATE(Tabla_Datos[[#This Row],[tAnio]],Tabla_Datos[[#This Row],[tMes]],Tabla_Datos[[#This Row],[tDia]])</f>
        <v>40778</v>
      </c>
      <c r="U1730" s="53" t="str">
        <f>IF(Tabla_Datos[[#This Row],[cProvincia]]="LIMA","LIMA","PROVINCIA")</f>
        <v>LIMA</v>
      </c>
      <c r="V1730" s="53" t="str">
        <f>MID(Tabla_Datos[[#This Row],[pTelefono]],1,SEARCH("-",Tabla_Datos[[#This Row],[pTelefono]],1)-1)</f>
        <v>1</v>
      </c>
      <c r="W1730" s="53" t="str">
        <f>MID(Tabla_Datos[[#This Row],[pTelefono]],SEARCH("-",Tabla_Datos[[#This Row],[pTelefono]],1)+1,LEN(Tabla_Datos[[#This Row],[pTelefono]]))</f>
        <v>995679163</v>
      </c>
      <c r="X1730" s="53" t="str">
        <f>CONCATENATE(Tabla_Datos[[#This Row],[TipUrb]]," ",Tabla_Datos[[#This Row],[Calle]]," ",Tabla_Datos[[#This Row],[NumCalle]])</f>
        <v>UR . 0</v>
      </c>
      <c r="Y1730" t="s">
        <v>92</v>
      </c>
      <c r="Z1730" t="s">
        <v>152</v>
      </c>
      <c r="AA1730" t="s">
        <v>153</v>
      </c>
      <c r="AB1730" t="s">
        <v>95</v>
      </c>
      <c r="AC1730" t="s">
        <v>95</v>
      </c>
      <c r="AD1730" t="s">
        <v>161</v>
      </c>
      <c r="AE1730" t="s">
        <v>116</v>
      </c>
      <c r="AF1730">
        <v>15</v>
      </c>
      <c r="AG1730" s="51">
        <v>8538791</v>
      </c>
      <c r="AH1730" t="s">
        <v>95</v>
      </c>
      <c r="AI1730">
        <v>1</v>
      </c>
      <c r="AJ1730">
        <v>1</v>
      </c>
      <c r="AK1730" t="s">
        <v>221</v>
      </c>
      <c r="AL1730">
        <v>0</v>
      </c>
    </row>
    <row r="1731" spans="1:38">
      <c r="A1731">
        <v>3288718</v>
      </c>
      <c r="B1731" t="s">
        <v>6426</v>
      </c>
      <c r="C1731" t="s">
        <v>20</v>
      </c>
      <c r="D1731" t="s">
        <v>143</v>
      </c>
      <c r="E1731">
        <v>2011</v>
      </c>
      <c r="F1731">
        <v>8</v>
      </c>
      <c r="G1731">
        <v>23</v>
      </c>
      <c r="H1731" t="s">
        <v>86</v>
      </c>
      <c r="I1731" t="s">
        <v>241</v>
      </c>
      <c r="J1731" t="s">
        <v>242</v>
      </c>
      <c r="K1731" t="s">
        <v>1099</v>
      </c>
      <c r="L1731" t="s">
        <v>86</v>
      </c>
      <c r="M1731" t="s">
        <v>148</v>
      </c>
      <c r="N1731" s="50">
        <v>80171499</v>
      </c>
      <c r="O1731" s="51">
        <v>2334475</v>
      </c>
      <c r="P1731" t="s">
        <v>6427</v>
      </c>
      <c r="Q1731" t="s">
        <v>6428</v>
      </c>
      <c r="R1731" t="s">
        <v>310</v>
      </c>
      <c r="S1731" s="49" t="str">
        <f>CONCATENATE(Tabla_Datos[[#This Row],[Nombre_Cliente]]," ",Tabla_Datos[[#This Row],[ApellidoPaterno_Cliente]]," ",Tabla_Datos[[#This Row],[ApellidoMaterno_Cliente]])</f>
        <v>ABNER GEROMOTH YACTAYO MORALES</v>
      </c>
      <c r="T1731" s="53">
        <f>DATE(Tabla_Datos[[#This Row],[tAnio]],Tabla_Datos[[#This Row],[tMes]],Tabla_Datos[[#This Row],[tDia]])</f>
        <v>40778</v>
      </c>
      <c r="U1731" s="53" t="str">
        <f>IF(Tabla_Datos[[#This Row],[cProvincia]]="LIMA","LIMA","PROVINCIA")</f>
        <v>PROVINCIA</v>
      </c>
      <c r="V1731" s="53" t="str">
        <f>MID(Tabla_Datos[[#This Row],[pTelefono]],1,SEARCH("-",Tabla_Datos[[#This Row],[pTelefono]],1)-1)</f>
        <v>44</v>
      </c>
      <c r="W1731" s="53" t="str">
        <f>MID(Tabla_Datos[[#This Row],[pTelefono]],SEARCH("-",Tabla_Datos[[#This Row],[pTelefono]],1)+1,LEN(Tabla_Datos[[#This Row],[pTelefono]]))</f>
        <v>973430256</v>
      </c>
      <c r="X1731" s="53" t="str">
        <f>CONCATENATE(Tabla_Datos[[#This Row],[TipUrb]]," ",Tabla_Datos[[#This Row],[Calle]]," ",Tabla_Datos[[#This Row],[NumCalle]])</f>
        <v>AH . 0</v>
      </c>
      <c r="Y1731" t="s">
        <v>246</v>
      </c>
      <c r="Z1731" t="s">
        <v>152</v>
      </c>
      <c r="AA1731" t="s">
        <v>153</v>
      </c>
      <c r="AB1731" t="s">
        <v>95</v>
      </c>
      <c r="AC1731" t="s">
        <v>95</v>
      </c>
      <c r="AD1731" t="s">
        <v>96</v>
      </c>
      <c r="AE1731" t="s">
        <v>2480</v>
      </c>
      <c r="AF1731">
        <v>6</v>
      </c>
      <c r="AG1731" s="51">
        <v>41410799</v>
      </c>
      <c r="AH1731" t="s">
        <v>95</v>
      </c>
      <c r="AI1731">
        <v>1</v>
      </c>
      <c r="AJ1731">
        <v>1</v>
      </c>
      <c r="AK1731" t="s">
        <v>221</v>
      </c>
      <c r="AL1731">
        <v>0</v>
      </c>
    </row>
    <row r="1732" spans="1:38">
      <c r="A1732">
        <v>3287953</v>
      </c>
      <c r="B1732" t="s">
        <v>6429</v>
      </c>
      <c r="C1732" t="s">
        <v>20</v>
      </c>
      <c r="D1732" t="s">
        <v>143</v>
      </c>
      <c r="E1732">
        <v>2011</v>
      </c>
      <c r="F1732">
        <v>8</v>
      </c>
      <c r="G1732">
        <v>23</v>
      </c>
      <c r="H1732" t="s">
        <v>86</v>
      </c>
      <c r="I1732" t="s">
        <v>202</v>
      </c>
      <c r="J1732" t="s">
        <v>203</v>
      </c>
      <c r="K1732" t="s">
        <v>2534</v>
      </c>
      <c r="L1732" t="s">
        <v>86</v>
      </c>
      <c r="M1732" t="s">
        <v>133</v>
      </c>
      <c r="N1732" s="50">
        <v>11111762</v>
      </c>
      <c r="O1732" s="51">
        <v>2333793</v>
      </c>
      <c r="P1732" t="s">
        <v>6430</v>
      </c>
      <c r="Q1732" t="s">
        <v>1090</v>
      </c>
      <c r="R1732" t="s">
        <v>6431</v>
      </c>
      <c r="S1732" s="49" t="str">
        <f>CONCATENATE(Tabla_Datos[[#This Row],[Nombre_Cliente]]," ",Tabla_Datos[[#This Row],[ApellidoPaterno_Cliente]]," ",Tabla_Datos[[#This Row],[ApellidoMaterno_Cliente]])</f>
        <v>MARIA CECILIA CABRERA LLAQUE</v>
      </c>
      <c r="T1732" s="53">
        <f>DATE(Tabla_Datos[[#This Row],[tAnio]],Tabla_Datos[[#This Row],[tMes]],Tabla_Datos[[#This Row],[tDia]])</f>
        <v>40778</v>
      </c>
      <c r="U1732" s="53" t="str">
        <f>IF(Tabla_Datos[[#This Row],[cProvincia]]="LIMA","LIMA","PROVINCIA")</f>
        <v>PROVINCIA</v>
      </c>
      <c r="V1732" s="53" t="str">
        <f>MID(Tabla_Datos[[#This Row],[pTelefono]],1,SEARCH("-",Tabla_Datos[[#This Row],[pTelefono]],1)-1)</f>
        <v>74</v>
      </c>
      <c r="W1732" s="53" t="str">
        <f>MID(Tabla_Datos[[#This Row],[pTelefono]],SEARCH("-",Tabla_Datos[[#This Row],[pTelefono]],1)+1,LEN(Tabla_Datos[[#This Row],[pTelefono]]))</f>
        <v>74428352</v>
      </c>
      <c r="X1732" s="53" t="str">
        <f>CONCATENATE(Tabla_Datos[[#This Row],[TipUrb]]," ",Tabla_Datos[[#This Row],[Calle]]," ",Tabla_Datos[[#This Row],[NumCalle]])</f>
        <v>- SAN MARTIN DE PORRES 25</v>
      </c>
      <c r="Y1732" t="s">
        <v>208</v>
      </c>
      <c r="Z1732" t="s">
        <v>152</v>
      </c>
      <c r="AA1732" t="s">
        <v>153</v>
      </c>
      <c r="AB1732" t="s">
        <v>95</v>
      </c>
      <c r="AC1732" t="s">
        <v>95</v>
      </c>
      <c r="AD1732" t="s">
        <v>109</v>
      </c>
      <c r="AE1732" t="s">
        <v>95</v>
      </c>
      <c r="AF1732" t="s">
        <v>95</v>
      </c>
      <c r="AG1732" s="51">
        <v>16580753</v>
      </c>
      <c r="AH1732" t="s">
        <v>95</v>
      </c>
      <c r="AI1732">
        <v>1</v>
      </c>
      <c r="AJ1732">
        <v>1</v>
      </c>
      <c r="AK1732" t="s">
        <v>157</v>
      </c>
      <c r="AL1732">
        <v>25</v>
      </c>
    </row>
    <row r="1733" spans="1:38">
      <c r="A1733">
        <v>3288823</v>
      </c>
      <c r="B1733" t="s">
        <v>6432</v>
      </c>
      <c r="C1733" t="s">
        <v>20</v>
      </c>
      <c r="D1733" t="s">
        <v>224</v>
      </c>
      <c r="E1733">
        <v>2011</v>
      </c>
      <c r="F1733">
        <v>8</v>
      </c>
      <c r="G1733">
        <v>23</v>
      </c>
      <c r="H1733" t="s">
        <v>86</v>
      </c>
      <c r="I1733" t="s">
        <v>241</v>
      </c>
      <c r="J1733" t="s">
        <v>242</v>
      </c>
      <c r="K1733" t="s">
        <v>242</v>
      </c>
      <c r="L1733" t="s">
        <v>86</v>
      </c>
      <c r="M1733" t="s">
        <v>88</v>
      </c>
      <c r="N1733" s="50">
        <v>20000040</v>
      </c>
      <c r="O1733" s="51">
        <v>2334578</v>
      </c>
      <c r="P1733" t="s">
        <v>6433</v>
      </c>
      <c r="Q1733" t="s">
        <v>1277</v>
      </c>
      <c r="R1733" t="s">
        <v>159</v>
      </c>
      <c r="S1733" s="49" t="str">
        <f>CONCATENATE(Tabla_Datos[[#This Row],[Nombre_Cliente]]," ",Tabla_Datos[[#This Row],[ApellidoPaterno_Cliente]]," ",Tabla_Datos[[#This Row],[ApellidoMaterno_Cliente]])</f>
        <v>JHONY FERNANDO MIRANDA CHAVEZ</v>
      </c>
      <c r="T1733" s="53">
        <f>DATE(Tabla_Datos[[#This Row],[tAnio]],Tabla_Datos[[#This Row],[tMes]],Tabla_Datos[[#This Row],[tDia]])</f>
        <v>40778</v>
      </c>
      <c r="U1733" s="53" t="str">
        <f>IF(Tabla_Datos[[#This Row],[cProvincia]]="LIMA","LIMA","PROVINCIA")</f>
        <v>PROVINCIA</v>
      </c>
      <c r="V1733" s="53" t="str">
        <f>MID(Tabla_Datos[[#This Row],[pTelefono]],1,SEARCH("-",Tabla_Datos[[#This Row],[pTelefono]],1)-1)</f>
        <v>44</v>
      </c>
      <c r="W1733" s="53" t="str">
        <f>MID(Tabla_Datos[[#This Row],[pTelefono]],SEARCH("-",Tabla_Datos[[#This Row],[pTelefono]],1)+1,LEN(Tabla_Datos[[#This Row],[pTelefono]]))</f>
        <v>44477919</v>
      </c>
      <c r="X1733" s="53" t="str">
        <f>CONCATENATE(Tabla_Datos[[#This Row],[TipUrb]]," ",Tabla_Datos[[#This Row],[Calle]]," ",Tabla_Datos[[#This Row],[NumCalle]])</f>
        <v xml:space="preserve">  JEFFERSON THOMAS 223</v>
      </c>
      <c r="Y1733" t="s">
        <v>246</v>
      </c>
      <c r="Z1733" t="s">
        <v>349</v>
      </c>
      <c r="AA1733" t="s">
        <v>350</v>
      </c>
      <c r="AB1733" t="s">
        <v>95</v>
      </c>
      <c r="AC1733" t="s">
        <v>95</v>
      </c>
      <c r="AD1733" t="s">
        <v>95</v>
      </c>
      <c r="AE1733" t="s">
        <v>95</v>
      </c>
      <c r="AF1733" t="s">
        <v>95</v>
      </c>
      <c r="AG1733" s="51">
        <v>41054124</v>
      </c>
      <c r="AH1733" t="s">
        <v>95</v>
      </c>
      <c r="AI1733">
        <v>1</v>
      </c>
      <c r="AJ1733">
        <v>1</v>
      </c>
      <c r="AK1733" t="s">
        <v>6434</v>
      </c>
      <c r="AL1733">
        <v>223</v>
      </c>
    </row>
    <row r="1734" spans="1:38">
      <c r="A1734">
        <v>3288376</v>
      </c>
      <c r="B1734" t="s">
        <v>6435</v>
      </c>
      <c r="C1734" t="s">
        <v>19</v>
      </c>
      <c r="D1734" t="s">
        <v>143</v>
      </c>
      <c r="E1734">
        <v>2011</v>
      </c>
      <c r="F1734">
        <v>8</v>
      </c>
      <c r="G1734">
        <v>23</v>
      </c>
      <c r="H1734" t="s">
        <v>86</v>
      </c>
      <c r="I1734" t="s">
        <v>202</v>
      </c>
      <c r="J1734" t="s">
        <v>203</v>
      </c>
      <c r="K1734" t="s">
        <v>228</v>
      </c>
      <c r="L1734" t="s">
        <v>86</v>
      </c>
      <c r="M1734" t="s">
        <v>133</v>
      </c>
      <c r="N1734" s="50">
        <v>17449591</v>
      </c>
      <c r="O1734" s="51">
        <v>2334119</v>
      </c>
      <c r="P1734" t="s">
        <v>6436</v>
      </c>
      <c r="Q1734" t="s">
        <v>6437</v>
      </c>
      <c r="R1734" t="s">
        <v>2048</v>
      </c>
      <c r="S1734" s="49" t="str">
        <f>CONCATENATE(Tabla_Datos[[#This Row],[Nombre_Cliente]]," ",Tabla_Datos[[#This Row],[ApellidoPaterno_Cliente]]," ",Tabla_Datos[[#This Row],[ApellidoMaterno_Cliente]])</f>
        <v>PEDRO EFRAIN HUAMANCHUMO CHAFLOQUE</v>
      </c>
      <c r="T1734" s="53">
        <f>DATE(Tabla_Datos[[#This Row],[tAnio]],Tabla_Datos[[#This Row],[tMes]],Tabla_Datos[[#This Row],[tDia]])</f>
        <v>40778</v>
      </c>
      <c r="U1734" s="53" t="str">
        <f>IF(Tabla_Datos[[#This Row],[cProvincia]]="LIMA","LIMA","PROVINCIA")</f>
        <v>PROVINCIA</v>
      </c>
      <c r="V1734" s="53" t="str">
        <f>MID(Tabla_Datos[[#This Row],[pTelefono]],1,SEARCH("-",Tabla_Datos[[#This Row],[pTelefono]],1)-1)</f>
        <v>74</v>
      </c>
      <c r="W1734" s="53" t="str">
        <f>MID(Tabla_Datos[[#This Row],[pTelefono]],SEARCH("-",Tabla_Datos[[#This Row],[pTelefono]],1)+1,LEN(Tabla_Datos[[#This Row],[pTelefono]]))</f>
        <v>418602</v>
      </c>
      <c r="X1734" s="53" t="str">
        <f>CONCATENATE(Tabla_Datos[[#This Row],[TipUrb]]," ",Tabla_Datos[[#This Row],[Calle]]," ",Tabla_Datos[[#This Row],[NumCalle]])</f>
        <v>AH DANIEL ALCIDES CARRION MZ C LT 0</v>
      </c>
      <c r="Y1734" t="s">
        <v>208</v>
      </c>
      <c r="Z1734" t="s">
        <v>152</v>
      </c>
      <c r="AA1734" t="s">
        <v>153</v>
      </c>
      <c r="AB1734" t="s">
        <v>95</v>
      </c>
      <c r="AC1734" t="s">
        <v>95</v>
      </c>
      <c r="AD1734" t="s">
        <v>96</v>
      </c>
      <c r="AE1734" t="s">
        <v>95</v>
      </c>
      <c r="AF1734" t="s">
        <v>95</v>
      </c>
      <c r="AG1734" s="51">
        <v>41330076</v>
      </c>
      <c r="AI1734">
        <v>1</v>
      </c>
      <c r="AJ1734">
        <v>1</v>
      </c>
      <c r="AK1734" t="s">
        <v>6438</v>
      </c>
      <c r="AL1734">
        <v>0</v>
      </c>
    </row>
    <row r="1735" spans="1:38">
      <c r="A1735">
        <v>3290063</v>
      </c>
      <c r="B1735" t="s">
        <v>6439</v>
      </c>
      <c r="C1735" t="s">
        <v>19</v>
      </c>
      <c r="D1735" t="s">
        <v>143</v>
      </c>
      <c r="E1735">
        <v>2011</v>
      </c>
      <c r="F1735">
        <v>8</v>
      </c>
      <c r="G1735">
        <v>23</v>
      </c>
      <c r="H1735" t="s">
        <v>86</v>
      </c>
      <c r="I1735" t="s">
        <v>759</v>
      </c>
      <c r="J1735" t="s">
        <v>759</v>
      </c>
      <c r="K1735" t="s">
        <v>6440</v>
      </c>
      <c r="L1735" t="s">
        <v>86</v>
      </c>
      <c r="M1735" t="s">
        <v>294</v>
      </c>
      <c r="N1735" s="50">
        <v>42857408</v>
      </c>
      <c r="O1735" s="51">
        <v>2335260</v>
      </c>
      <c r="P1735" t="s">
        <v>6441</v>
      </c>
      <c r="Q1735" t="s">
        <v>451</v>
      </c>
      <c r="R1735" t="s">
        <v>6442</v>
      </c>
      <c r="S1735" s="49" t="str">
        <f>CONCATENATE(Tabla_Datos[[#This Row],[Nombre_Cliente]]," ",Tabla_Datos[[#This Row],[ApellidoPaterno_Cliente]]," ",Tabla_Datos[[#This Row],[ApellidoMaterno_Cliente]])</f>
        <v>JOSE RONALD FLORES GERONIMO</v>
      </c>
      <c r="T1735" s="53">
        <f>DATE(Tabla_Datos[[#This Row],[tAnio]],Tabla_Datos[[#This Row],[tMes]],Tabla_Datos[[#This Row],[tDia]])</f>
        <v>40778</v>
      </c>
      <c r="U1735" s="53" t="str">
        <f>IF(Tabla_Datos[[#This Row],[cProvincia]]="LIMA","LIMA","PROVINCIA")</f>
        <v>PROVINCIA</v>
      </c>
      <c r="V1735" s="53" t="str">
        <f>MID(Tabla_Datos[[#This Row],[pTelefono]],1,SEARCH("-",Tabla_Datos[[#This Row],[pTelefono]],1)-1)</f>
        <v>56</v>
      </c>
      <c r="W1735" s="53" t="str">
        <f>MID(Tabla_Datos[[#This Row],[pTelefono]],SEARCH("-",Tabla_Datos[[#This Row],[pTelefono]],1)+1,LEN(Tabla_Datos[[#This Row],[pTelefono]]))</f>
        <v>956323628</v>
      </c>
      <c r="X1735" s="53" t="str">
        <f>CONCATENATE(Tabla_Datos[[#This Row],[TipUrb]]," ",Tabla_Datos[[#This Row],[Calle]]," ",Tabla_Datos[[#This Row],[NumCalle]])</f>
        <v>PO . 0</v>
      </c>
      <c r="Y1735" t="s">
        <v>759</v>
      </c>
      <c r="Z1735" t="s">
        <v>152</v>
      </c>
      <c r="AA1735" t="s">
        <v>153</v>
      </c>
      <c r="AB1735" t="s">
        <v>95</v>
      </c>
      <c r="AC1735" t="s">
        <v>95</v>
      </c>
      <c r="AD1735" t="s">
        <v>1658</v>
      </c>
      <c r="AE1735" t="s">
        <v>1034</v>
      </c>
      <c r="AF1735">
        <v>40</v>
      </c>
      <c r="AG1735" s="51">
        <v>44789231</v>
      </c>
      <c r="AH1735" t="s">
        <v>95</v>
      </c>
      <c r="AI1735">
        <v>1</v>
      </c>
      <c r="AJ1735">
        <v>1</v>
      </c>
      <c r="AK1735" t="s">
        <v>221</v>
      </c>
      <c r="AL1735">
        <v>0</v>
      </c>
    </row>
    <row r="1736" spans="1:38">
      <c r="A1736">
        <v>3288828</v>
      </c>
      <c r="B1736" t="s">
        <v>6443</v>
      </c>
      <c r="C1736" t="s">
        <v>19</v>
      </c>
      <c r="D1736" t="s">
        <v>85</v>
      </c>
      <c r="E1736">
        <v>2011</v>
      </c>
      <c r="F1736">
        <v>8</v>
      </c>
      <c r="G1736">
        <v>23</v>
      </c>
      <c r="H1736" t="s">
        <v>86</v>
      </c>
      <c r="I1736" t="s">
        <v>241</v>
      </c>
      <c r="J1736" t="s">
        <v>242</v>
      </c>
      <c r="K1736" t="s">
        <v>1316</v>
      </c>
      <c r="L1736" t="s">
        <v>86</v>
      </c>
      <c r="M1736" t="s">
        <v>148</v>
      </c>
      <c r="N1736" s="50">
        <v>43708224</v>
      </c>
      <c r="O1736" s="51">
        <v>2334585</v>
      </c>
      <c r="P1736" t="s">
        <v>6444</v>
      </c>
      <c r="Q1736" t="s">
        <v>6445</v>
      </c>
      <c r="R1736" t="s">
        <v>159</v>
      </c>
      <c r="S1736" s="49" t="str">
        <f>CONCATENATE(Tabla_Datos[[#This Row],[Nombre_Cliente]]," ",Tabla_Datos[[#This Row],[ApellidoPaterno_Cliente]]," ",Tabla_Datos[[#This Row],[ApellidoMaterno_Cliente]])</f>
        <v>CARLOS ALCIDES AVALOS CHAVEZ</v>
      </c>
      <c r="T1736" s="53">
        <f>DATE(Tabla_Datos[[#This Row],[tAnio]],Tabla_Datos[[#This Row],[tMes]],Tabla_Datos[[#This Row],[tDia]])</f>
        <v>40778</v>
      </c>
      <c r="U1736" s="53" t="str">
        <f>IF(Tabla_Datos[[#This Row],[cProvincia]]="LIMA","LIMA","PROVINCIA")</f>
        <v>PROVINCIA</v>
      </c>
      <c r="V1736" s="53" t="str">
        <f>MID(Tabla_Datos[[#This Row],[pTelefono]],1,SEARCH("-",Tabla_Datos[[#This Row],[pTelefono]],1)-1)</f>
        <v>44</v>
      </c>
      <c r="W1736" s="53" t="str">
        <f>MID(Tabla_Datos[[#This Row],[pTelefono]],SEARCH("-",Tabla_Datos[[#This Row],[pTelefono]],1)+1,LEN(Tabla_Datos[[#This Row],[pTelefono]]))</f>
        <v>947981031</v>
      </c>
      <c r="X1736" s="53" t="str">
        <f>CONCATENATE(Tabla_Datos[[#This Row],[TipUrb]]," ",Tabla_Datos[[#This Row],[Calle]]," ",Tabla_Datos[[#This Row],[NumCalle]])</f>
        <v>- SAN MARTIN 19</v>
      </c>
      <c r="Y1736" t="s">
        <v>246</v>
      </c>
      <c r="Z1736" t="s">
        <v>122</v>
      </c>
      <c r="AA1736" t="s">
        <v>123</v>
      </c>
      <c r="AB1736" t="s">
        <v>95</v>
      </c>
      <c r="AC1736" t="s">
        <v>95</v>
      </c>
      <c r="AD1736" t="s">
        <v>109</v>
      </c>
      <c r="AE1736" t="s">
        <v>95</v>
      </c>
      <c r="AF1736" t="s">
        <v>95</v>
      </c>
      <c r="AG1736" s="51">
        <v>18005973</v>
      </c>
      <c r="AH1736" t="s">
        <v>95</v>
      </c>
      <c r="AI1736">
        <v>1</v>
      </c>
      <c r="AJ1736">
        <v>1</v>
      </c>
      <c r="AK1736" t="s">
        <v>478</v>
      </c>
      <c r="AL1736">
        <v>19</v>
      </c>
    </row>
    <row r="1737" spans="1:38">
      <c r="A1737">
        <v>3287436</v>
      </c>
      <c r="B1737" t="s">
        <v>6446</v>
      </c>
      <c r="C1737" t="s">
        <v>19</v>
      </c>
      <c r="D1737" t="s">
        <v>143</v>
      </c>
      <c r="E1737">
        <v>2011</v>
      </c>
      <c r="F1737">
        <v>8</v>
      </c>
      <c r="G1737">
        <v>23</v>
      </c>
      <c r="H1737" t="s">
        <v>86</v>
      </c>
      <c r="I1737" t="s">
        <v>1280</v>
      </c>
      <c r="J1737" t="s">
        <v>1280</v>
      </c>
      <c r="K1737" t="s">
        <v>1280</v>
      </c>
      <c r="L1737" t="s">
        <v>86</v>
      </c>
      <c r="M1737" t="s">
        <v>133</v>
      </c>
      <c r="N1737" s="50">
        <v>44646889</v>
      </c>
      <c r="O1737" s="51">
        <v>2333326</v>
      </c>
      <c r="P1737" t="s">
        <v>4276</v>
      </c>
      <c r="Q1737" t="s">
        <v>6447</v>
      </c>
      <c r="R1737" t="s">
        <v>6448</v>
      </c>
      <c r="S1737" s="49" t="str">
        <f>CONCATENATE(Tabla_Datos[[#This Row],[Nombre_Cliente]]," ",Tabla_Datos[[#This Row],[ApellidoPaterno_Cliente]]," ",Tabla_Datos[[#This Row],[ApellidoMaterno_Cliente]])</f>
        <v>MARIA ELENA OTERO OCHOA DE RAMIREZ</v>
      </c>
      <c r="T1737" s="53">
        <f>DATE(Tabla_Datos[[#This Row],[tAnio]],Tabla_Datos[[#This Row],[tMes]],Tabla_Datos[[#This Row],[tDia]])</f>
        <v>40778</v>
      </c>
      <c r="U1737" s="53" t="str">
        <f>IF(Tabla_Datos[[#This Row],[cProvincia]]="LIMA","LIMA","PROVINCIA")</f>
        <v>PROVINCIA</v>
      </c>
      <c r="V1737" s="53" t="str">
        <f>MID(Tabla_Datos[[#This Row],[pTelefono]],1,SEARCH("-",Tabla_Datos[[#This Row],[pTelefono]],1)-1)</f>
        <v>72</v>
      </c>
      <c r="W1737" s="53" t="str">
        <f>MID(Tabla_Datos[[#This Row],[pTelefono]],SEARCH("-",Tabla_Datos[[#This Row],[pTelefono]],1)+1,LEN(Tabla_Datos[[#This Row],[pTelefono]]))</f>
        <v>950432670</v>
      </c>
      <c r="X1737" s="53" t="str">
        <f>CONCATENATE(Tabla_Datos[[#This Row],[TipUrb]]," ",Tabla_Datos[[#This Row],[Calle]]," ",Tabla_Datos[[#This Row],[NumCalle]])</f>
        <v>- MARISCAL CASTILLA 730</v>
      </c>
      <c r="Y1737" t="s">
        <v>1285</v>
      </c>
      <c r="Z1737" t="s">
        <v>152</v>
      </c>
      <c r="AA1737" t="s">
        <v>153</v>
      </c>
      <c r="AB1737" t="s">
        <v>95</v>
      </c>
      <c r="AC1737" t="s">
        <v>95</v>
      </c>
      <c r="AD1737" t="s">
        <v>109</v>
      </c>
      <c r="AE1737" t="s">
        <v>95</v>
      </c>
      <c r="AF1737" t="s">
        <v>95</v>
      </c>
      <c r="AG1737" s="51">
        <v>214425</v>
      </c>
      <c r="AH1737" t="s">
        <v>95</v>
      </c>
      <c r="AI1737">
        <v>1</v>
      </c>
      <c r="AJ1737">
        <v>1</v>
      </c>
      <c r="AK1737" t="s">
        <v>1835</v>
      </c>
      <c r="AL1737">
        <v>730</v>
      </c>
    </row>
    <row r="1738" spans="1:38">
      <c r="A1738">
        <v>3287588</v>
      </c>
      <c r="B1738" t="s">
        <v>6449</v>
      </c>
      <c r="C1738" t="s">
        <v>19</v>
      </c>
      <c r="D1738" t="s">
        <v>143</v>
      </c>
      <c r="E1738">
        <v>2011</v>
      </c>
      <c r="F1738">
        <v>8</v>
      </c>
      <c r="G1738">
        <v>23</v>
      </c>
      <c r="H1738" t="s">
        <v>86</v>
      </c>
      <c r="I1738" t="s">
        <v>16</v>
      </c>
      <c r="J1738" t="s">
        <v>16</v>
      </c>
      <c r="K1738" t="s">
        <v>633</v>
      </c>
      <c r="L1738" t="s">
        <v>86</v>
      </c>
      <c r="M1738" t="s">
        <v>88</v>
      </c>
      <c r="N1738" s="50">
        <v>43434414</v>
      </c>
      <c r="O1738" s="51">
        <v>2333470</v>
      </c>
      <c r="P1738" t="s">
        <v>6450</v>
      </c>
      <c r="Q1738" t="s">
        <v>1489</v>
      </c>
      <c r="R1738" t="s">
        <v>4687</v>
      </c>
      <c r="S1738" s="49" t="str">
        <f>CONCATENATE(Tabla_Datos[[#This Row],[Nombre_Cliente]]," ",Tabla_Datos[[#This Row],[ApellidoPaterno_Cliente]]," ",Tabla_Datos[[#This Row],[ApellidoMaterno_Cliente]])</f>
        <v>JULIA CARDENAS JIMENEZ</v>
      </c>
      <c r="T1738" s="53">
        <f>DATE(Tabla_Datos[[#This Row],[tAnio]],Tabla_Datos[[#This Row],[tMes]],Tabla_Datos[[#This Row],[tDia]])</f>
        <v>40778</v>
      </c>
      <c r="U1738" s="53" t="str">
        <f>IF(Tabla_Datos[[#This Row],[cProvincia]]="LIMA","LIMA","PROVINCIA")</f>
        <v>LIMA</v>
      </c>
      <c r="V1738" s="53" t="str">
        <f>MID(Tabla_Datos[[#This Row],[pTelefono]],1,SEARCH("-",Tabla_Datos[[#This Row],[pTelefono]],1)-1)</f>
        <v>1</v>
      </c>
      <c r="W1738" s="53" t="str">
        <f>MID(Tabla_Datos[[#This Row],[pTelefono]],SEARCH("-",Tabla_Datos[[#This Row],[pTelefono]],1)+1,LEN(Tabla_Datos[[#This Row],[pTelefono]]))</f>
        <v>992137001</v>
      </c>
      <c r="X1738" s="53" t="str">
        <f>CONCATENATE(Tabla_Datos[[#This Row],[TipUrb]]," ",Tabla_Datos[[#This Row],[Calle]]," ",Tabla_Datos[[#This Row],[NumCalle]])</f>
        <v>CV . 0</v>
      </c>
      <c r="Y1738" t="s">
        <v>92</v>
      </c>
      <c r="Z1738" t="s">
        <v>152</v>
      </c>
      <c r="AA1738" t="s">
        <v>153</v>
      </c>
      <c r="AB1738" t="s">
        <v>95</v>
      </c>
      <c r="AC1738" t="s">
        <v>95</v>
      </c>
      <c r="AD1738" t="s">
        <v>352</v>
      </c>
      <c r="AE1738" t="s">
        <v>950</v>
      </c>
      <c r="AF1738">
        <v>3</v>
      </c>
      <c r="AG1738" s="51">
        <v>10038135</v>
      </c>
      <c r="AH1738" t="s">
        <v>95</v>
      </c>
      <c r="AI1738">
        <v>1</v>
      </c>
      <c r="AJ1738">
        <v>1</v>
      </c>
      <c r="AK1738" t="s">
        <v>221</v>
      </c>
      <c r="AL1738">
        <v>0</v>
      </c>
    </row>
    <row r="1739" spans="1:38">
      <c r="A1739">
        <v>3290237</v>
      </c>
      <c r="B1739" t="s">
        <v>6451</v>
      </c>
      <c r="C1739" t="s">
        <v>19</v>
      </c>
      <c r="D1739" t="s">
        <v>85</v>
      </c>
      <c r="E1739">
        <v>2011</v>
      </c>
      <c r="F1739">
        <v>8</v>
      </c>
      <c r="G1739">
        <v>23</v>
      </c>
      <c r="H1739" t="s">
        <v>86</v>
      </c>
      <c r="I1739" t="s">
        <v>241</v>
      </c>
      <c r="J1739" t="s">
        <v>242</v>
      </c>
      <c r="K1739" t="s">
        <v>242</v>
      </c>
      <c r="L1739" t="s">
        <v>86</v>
      </c>
      <c r="M1739" t="s">
        <v>148</v>
      </c>
      <c r="N1739" s="50">
        <v>11111749</v>
      </c>
      <c r="O1739" s="51">
        <v>2335379</v>
      </c>
      <c r="P1739" t="s">
        <v>6452</v>
      </c>
      <c r="Q1739" t="s">
        <v>279</v>
      </c>
      <c r="R1739" t="s">
        <v>104</v>
      </c>
      <c r="S1739" s="49" t="str">
        <f>CONCATENATE(Tabla_Datos[[#This Row],[Nombre_Cliente]]," ",Tabla_Datos[[#This Row],[ApellidoPaterno_Cliente]]," ",Tabla_Datos[[#This Row],[ApellidoMaterno_Cliente]])</f>
        <v>MAXIMO TRINIDAD DIAZ VILCA</v>
      </c>
      <c r="T1739" s="53">
        <f>DATE(Tabla_Datos[[#This Row],[tAnio]],Tabla_Datos[[#This Row],[tMes]],Tabla_Datos[[#This Row],[tDia]])</f>
        <v>40778</v>
      </c>
      <c r="U1739" s="53" t="str">
        <f>IF(Tabla_Datos[[#This Row],[cProvincia]]="LIMA","LIMA","PROVINCIA")</f>
        <v>PROVINCIA</v>
      </c>
      <c r="V1739" s="53" t="str">
        <f>MID(Tabla_Datos[[#This Row],[pTelefono]],1,SEARCH("-",Tabla_Datos[[#This Row],[pTelefono]],1)-1)</f>
        <v>44</v>
      </c>
      <c r="W1739" s="53" t="str">
        <f>MID(Tabla_Datos[[#This Row],[pTelefono]],SEARCH("-",Tabla_Datos[[#This Row],[pTelefono]],1)+1,LEN(Tabla_Datos[[#This Row],[pTelefono]]))</f>
        <v>44285568</v>
      </c>
      <c r="X1739" s="53" t="str">
        <f>CONCATENATE(Tabla_Datos[[#This Row],[TipUrb]]," ",Tabla_Datos[[#This Row],[Calle]]," ",Tabla_Datos[[#This Row],[NumCalle]])</f>
        <v xml:space="preserve">  DE MOGROVEJO T. 760</v>
      </c>
      <c r="Y1739" t="s">
        <v>246</v>
      </c>
      <c r="Z1739" t="s">
        <v>349</v>
      </c>
      <c r="AA1739" t="s">
        <v>350</v>
      </c>
      <c r="AB1739" t="s">
        <v>95</v>
      </c>
      <c r="AC1739" t="s">
        <v>95</v>
      </c>
      <c r="AD1739" t="s">
        <v>95</v>
      </c>
      <c r="AE1739" t="s">
        <v>95</v>
      </c>
      <c r="AF1739" t="s">
        <v>95</v>
      </c>
      <c r="AG1739" s="51">
        <v>17810778</v>
      </c>
      <c r="AH1739" t="s">
        <v>95</v>
      </c>
      <c r="AI1739">
        <v>1</v>
      </c>
      <c r="AJ1739">
        <v>1</v>
      </c>
      <c r="AK1739" t="s">
        <v>6453</v>
      </c>
      <c r="AL1739">
        <v>760</v>
      </c>
    </row>
    <row r="1740" spans="1:38">
      <c r="A1740">
        <v>3287815</v>
      </c>
      <c r="B1740" t="s">
        <v>6454</v>
      </c>
      <c r="C1740" t="s">
        <v>19</v>
      </c>
      <c r="D1740" t="s">
        <v>143</v>
      </c>
      <c r="E1740">
        <v>2011</v>
      </c>
      <c r="F1740">
        <v>8</v>
      </c>
      <c r="G1740">
        <v>23</v>
      </c>
      <c r="H1740" t="s">
        <v>86</v>
      </c>
      <c r="I1740" t="s">
        <v>16</v>
      </c>
      <c r="J1740" t="s">
        <v>16</v>
      </c>
      <c r="K1740" t="s">
        <v>374</v>
      </c>
      <c r="L1740" t="s">
        <v>86</v>
      </c>
      <c r="M1740" t="s">
        <v>88</v>
      </c>
      <c r="N1740" s="50">
        <v>20000021</v>
      </c>
      <c r="O1740" s="51">
        <v>2333657</v>
      </c>
      <c r="P1740" t="s">
        <v>6455</v>
      </c>
      <c r="Q1740" t="s">
        <v>6456</v>
      </c>
      <c r="R1740" t="s">
        <v>1049</v>
      </c>
      <c r="S1740" s="49" t="str">
        <f>CONCATENATE(Tabla_Datos[[#This Row],[Nombre_Cliente]]," ",Tabla_Datos[[#This Row],[ApellidoPaterno_Cliente]]," ",Tabla_Datos[[#This Row],[ApellidoMaterno_Cliente]])</f>
        <v>ESPERANZA ESTHER SARMIENTOS BENAVIDES</v>
      </c>
      <c r="T1740" s="53">
        <f>DATE(Tabla_Datos[[#This Row],[tAnio]],Tabla_Datos[[#This Row],[tMes]],Tabla_Datos[[#This Row],[tDia]])</f>
        <v>40778</v>
      </c>
      <c r="U1740" s="53" t="str">
        <f>IF(Tabla_Datos[[#This Row],[cProvincia]]="LIMA","LIMA","PROVINCIA")</f>
        <v>LIMA</v>
      </c>
      <c r="V1740" s="53" t="str">
        <f>MID(Tabla_Datos[[#This Row],[pTelefono]],1,SEARCH("-",Tabla_Datos[[#This Row],[pTelefono]],1)-1)</f>
        <v>1</v>
      </c>
      <c r="W1740" s="53" t="str">
        <f>MID(Tabla_Datos[[#This Row],[pTelefono]],SEARCH("-",Tabla_Datos[[#This Row],[pTelefono]],1)+1,LEN(Tabla_Datos[[#This Row],[pTelefono]]))</f>
        <v>946202179</v>
      </c>
      <c r="X1740" s="53" t="str">
        <f>CONCATENATE(Tabla_Datos[[#This Row],[TipUrb]]," ",Tabla_Datos[[#This Row],[Calle]]," ",Tabla_Datos[[#This Row],[NumCalle]])</f>
        <v>AH . 0</v>
      </c>
      <c r="Y1740" t="s">
        <v>92</v>
      </c>
      <c r="Z1740" t="s">
        <v>152</v>
      </c>
      <c r="AA1740" t="s">
        <v>153</v>
      </c>
      <c r="AB1740" t="s">
        <v>95</v>
      </c>
      <c r="AC1740" t="s">
        <v>95</v>
      </c>
      <c r="AD1740" t="s">
        <v>96</v>
      </c>
      <c r="AE1740" t="s">
        <v>361</v>
      </c>
      <c r="AF1740">
        <v>3</v>
      </c>
      <c r="AG1740" s="51">
        <v>8996354</v>
      </c>
      <c r="AH1740" t="s">
        <v>95</v>
      </c>
      <c r="AI1740">
        <v>1</v>
      </c>
      <c r="AJ1740">
        <v>1</v>
      </c>
      <c r="AK1740" t="s">
        <v>221</v>
      </c>
      <c r="AL1740">
        <v>0</v>
      </c>
    </row>
    <row r="1741" spans="1:38">
      <c r="A1741">
        <v>3287799</v>
      </c>
      <c r="B1741" t="s">
        <v>6457</v>
      </c>
      <c r="C1741" t="s">
        <v>18</v>
      </c>
      <c r="D1741" t="s">
        <v>85</v>
      </c>
      <c r="E1741">
        <v>2011</v>
      </c>
      <c r="F1741">
        <v>8</v>
      </c>
      <c r="G1741">
        <v>23</v>
      </c>
      <c r="H1741" t="s">
        <v>86</v>
      </c>
      <c r="I1741" t="s">
        <v>355</v>
      </c>
      <c r="J1741" t="s">
        <v>355</v>
      </c>
      <c r="K1741" t="s">
        <v>593</v>
      </c>
      <c r="L1741" t="s">
        <v>86</v>
      </c>
      <c r="M1741" t="s">
        <v>594</v>
      </c>
      <c r="N1741" s="50">
        <v>46931878</v>
      </c>
      <c r="O1741" s="51">
        <v>2333637</v>
      </c>
      <c r="P1741" t="s">
        <v>6458</v>
      </c>
      <c r="Q1741" t="s">
        <v>6459</v>
      </c>
      <c r="R1741" t="s">
        <v>6460</v>
      </c>
      <c r="S1741" s="49" t="str">
        <f>CONCATENATE(Tabla_Datos[[#This Row],[Nombre_Cliente]]," ",Tabla_Datos[[#This Row],[ApellidoPaterno_Cliente]]," ",Tabla_Datos[[#This Row],[ApellidoMaterno_Cliente]])</f>
        <v xml:space="preserve">RIMBERTI EVERT CASAFRANCA  HUACAC </v>
      </c>
      <c r="T1741" s="53">
        <f>DATE(Tabla_Datos[[#This Row],[tAnio]],Tabla_Datos[[#This Row],[tMes]],Tabla_Datos[[#This Row],[tDia]])</f>
        <v>40778</v>
      </c>
      <c r="U1741" s="53" t="str">
        <f>IF(Tabla_Datos[[#This Row],[cProvincia]]="LIMA","LIMA","PROVINCIA")</f>
        <v>PROVINCIA</v>
      </c>
      <c r="V1741" s="53" t="str">
        <f>MID(Tabla_Datos[[#This Row],[pTelefono]],1,SEARCH("-",Tabla_Datos[[#This Row],[pTelefono]],1)-1)</f>
        <v>1</v>
      </c>
      <c r="W1741" s="53" t="str">
        <f>MID(Tabla_Datos[[#This Row],[pTelefono]],SEARCH("-",Tabla_Datos[[#This Row],[pTelefono]],1)+1,LEN(Tabla_Datos[[#This Row],[pTelefono]]))</f>
        <v>984302184</v>
      </c>
      <c r="X1741" s="53" t="str">
        <f>CONCATENATE(Tabla_Datos[[#This Row],[TipUrb]]," ",Tabla_Datos[[#This Row],[Calle]]," ",Tabla_Datos[[#This Row],[NumCalle]])</f>
        <v xml:space="preserve">  CHOCO 0</v>
      </c>
      <c r="Y1741" t="s">
        <v>360</v>
      </c>
      <c r="Z1741" t="s">
        <v>93</v>
      </c>
      <c r="AA1741" t="s">
        <v>94</v>
      </c>
      <c r="AB1741" t="s">
        <v>95</v>
      </c>
      <c r="AC1741" t="s">
        <v>95</v>
      </c>
      <c r="AD1741" t="s">
        <v>95</v>
      </c>
      <c r="AE1741" t="s">
        <v>500</v>
      </c>
      <c r="AF1741" t="s">
        <v>6461</v>
      </c>
      <c r="AG1741" s="51">
        <v>45239689</v>
      </c>
      <c r="AI1741">
        <v>26</v>
      </c>
      <c r="AJ1741">
        <v>26</v>
      </c>
      <c r="AK1741" t="s">
        <v>6462</v>
      </c>
      <c r="AL1741">
        <v>0</v>
      </c>
    </row>
    <row r="1742" spans="1:38">
      <c r="A1742">
        <v>3288850</v>
      </c>
      <c r="B1742" t="s">
        <v>6463</v>
      </c>
      <c r="C1742" t="s">
        <v>20</v>
      </c>
      <c r="D1742" t="s">
        <v>143</v>
      </c>
      <c r="E1742">
        <v>2011</v>
      </c>
      <c r="F1742">
        <v>8</v>
      </c>
      <c r="G1742">
        <v>23</v>
      </c>
      <c r="H1742" t="s">
        <v>86</v>
      </c>
      <c r="I1742" t="s">
        <v>241</v>
      </c>
      <c r="J1742" t="s">
        <v>242</v>
      </c>
      <c r="K1742" t="s">
        <v>2610</v>
      </c>
      <c r="L1742" t="s">
        <v>86</v>
      </c>
      <c r="M1742" t="s">
        <v>148</v>
      </c>
      <c r="N1742" s="50">
        <v>17946326</v>
      </c>
      <c r="O1742" s="51">
        <v>2334607</v>
      </c>
      <c r="P1742" t="s">
        <v>6464</v>
      </c>
      <c r="Q1742" t="s">
        <v>1707</v>
      </c>
      <c r="R1742" t="s">
        <v>6465</v>
      </c>
      <c r="S1742" s="49" t="str">
        <f>CONCATENATE(Tabla_Datos[[#This Row],[Nombre_Cliente]]," ",Tabla_Datos[[#This Row],[ApellidoPaterno_Cliente]]," ",Tabla_Datos[[#This Row],[ApellidoMaterno_Cliente]])</f>
        <v>SILVIA ORBEGOSO HARMAN</v>
      </c>
      <c r="T1742" s="53">
        <f>DATE(Tabla_Datos[[#This Row],[tAnio]],Tabla_Datos[[#This Row],[tMes]],Tabla_Datos[[#This Row],[tDia]])</f>
        <v>40778</v>
      </c>
      <c r="U1742" s="53" t="str">
        <f>IF(Tabla_Datos[[#This Row],[cProvincia]]="LIMA","LIMA","PROVINCIA")</f>
        <v>PROVINCIA</v>
      </c>
      <c r="V1742" s="53" t="str">
        <f>MID(Tabla_Datos[[#This Row],[pTelefono]],1,SEARCH("-",Tabla_Datos[[#This Row],[pTelefono]],1)-1)</f>
        <v>44</v>
      </c>
      <c r="W1742" s="53" t="str">
        <f>MID(Tabla_Datos[[#This Row],[pTelefono]],SEARCH("-",Tabla_Datos[[#This Row],[pTelefono]],1)+1,LEN(Tabla_Datos[[#This Row],[pTelefono]]))</f>
        <v>44287314</v>
      </c>
      <c r="X1742" s="53" t="str">
        <f>CONCATENATE(Tabla_Datos[[#This Row],[TipUrb]]," ",Tabla_Datos[[#This Row],[Calle]]," ",Tabla_Datos[[#This Row],[NumCalle]])</f>
        <v>- RICARDO PALMA 185</v>
      </c>
      <c r="Y1742" t="s">
        <v>246</v>
      </c>
      <c r="Z1742" t="s">
        <v>152</v>
      </c>
      <c r="AA1742" t="s">
        <v>153</v>
      </c>
      <c r="AB1742" t="s">
        <v>95</v>
      </c>
      <c r="AC1742" t="s">
        <v>95</v>
      </c>
      <c r="AD1742" t="s">
        <v>109</v>
      </c>
      <c r="AE1742" t="s">
        <v>95</v>
      </c>
      <c r="AF1742" t="s">
        <v>95</v>
      </c>
      <c r="AG1742" s="51">
        <v>18065660</v>
      </c>
      <c r="AH1742" t="s">
        <v>95</v>
      </c>
      <c r="AI1742">
        <v>1</v>
      </c>
      <c r="AJ1742">
        <v>1</v>
      </c>
      <c r="AK1742" t="s">
        <v>2839</v>
      </c>
      <c r="AL1742">
        <v>185</v>
      </c>
    </row>
    <row r="1743" spans="1:38">
      <c r="A1743">
        <v>3289858</v>
      </c>
      <c r="B1743" t="s">
        <v>6466</v>
      </c>
      <c r="C1743" t="s">
        <v>19</v>
      </c>
      <c r="D1743" t="s">
        <v>85</v>
      </c>
      <c r="E1743">
        <v>2011</v>
      </c>
      <c r="F1743">
        <v>8</v>
      </c>
      <c r="G1743">
        <v>23</v>
      </c>
      <c r="H1743" t="s">
        <v>86</v>
      </c>
      <c r="I1743" t="s">
        <v>100</v>
      </c>
      <c r="J1743" t="s">
        <v>100</v>
      </c>
      <c r="K1743" t="s">
        <v>100</v>
      </c>
      <c r="L1743" t="s">
        <v>86</v>
      </c>
      <c r="M1743" t="s">
        <v>88</v>
      </c>
      <c r="N1743" s="50">
        <v>20000021</v>
      </c>
      <c r="O1743" s="51">
        <v>2335128</v>
      </c>
      <c r="P1743" t="s">
        <v>5816</v>
      </c>
      <c r="Q1743" t="s">
        <v>896</v>
      </c>
      <c r="R1743" t="s">
        <v>358</v>
      </c>
      <c r="S1743" s="49" t="str">
        <f>CONCATENATE(Tabla_Datos[[#This Row],[Nombre_Cliente]]," ",Tabla_Datos[[#This Row],[ApellidoPaterno_Cliente]]," ",Tabla_Datos[[#This Row],[ApellidoMaterno_Cliente]])</f>
        <v>MARIA FERNANDA SOSA SALAS</v>
      </c>
      <c r="T1743" s="53">
        <f>DATE(Tabla_Datos[[#This Row],[tAnio]],Tabla_Datos[[#This Row],[tMes]],Tabla_Datos[[#This Row],[tDia]])</f>
        <v>40778</v>
      </c>
      <c r="U1743" s="53" t="str">
        <f>IF(Tabla_Datos[[#This Row],[cProvincia]]="LIMA","LIMA","PROVINCIA")</f>
        <v>PROVINCIA</v>
      </c>
      <c r="V1743" s="53" t="str">
        <f>MID(Tabla_Datos[[#This Row],[pTelefono]],1,SEARCH("-",Tabla_Datos[[#This Row],[pTelefono]],1)-1)</f>
        <v>54</v>
      </c>
      <c r="W1743" s="53" t="str">
        <f>MID(Tabla_Datos[[#This Row],[pTelefono]],SEARCH("-",Tabla_Datos[[#This Row],[pTelefono]],1)+1,LEN(Tabla_Datos[[#This Row],[pTelefono]]))</f>
        <v>959145171</v>
      </c>
      <c r="X1743" s="53" t="str">
        <f>CONCATENATE(Tabla_Datos[[#This Row],[TipUrb]]," ",Tabla_Datos[[#This Row],[Calle]]," ",Tabla_Datos[[#This Row],[NumCalle]])</f>
        <v>UR . 0</v>
      </c>
      <c r="Y1743" t="s">
        <v>106</v>
      </c>
      <c r="Z1743" t="s">
        <v>349</v>
      </c>
      <c r="AA1743" t="s">
        <v>350</v>
      </c>
      <c r="AB1743" t="s">
        <v>95</v>
      </c>
      <c r="AC1743" t="s">
        <v>95</v>
      </c>
      <c r="AD1743" t="s">
        <v>161</v>
      </c>
      <c r="AE1743" t="s">
        <v>361</v>
      </c>
      <c r="AF1743">
        <v>16</v>
      </c>
      <c r="AG1743" s="51" t="s">
        <v>95</v>
      </c>
      <c r="AH1743">
        <v>1073715078</v>
      </c>
      <c r="AI1743">
        <v>1</v>
      </c>
      <c r="AJ1743">
        <v>1</v>
      </c>
      <c r="AK1743" t="s">
        <v>221</v>
      </c>
      <c r="AL1743">
        <v>0</v>
      </c>
    </row>
    <row r="1744" spans="1:38">
      <c r="A1744">
        <v>3288677</v>
      </c>
      <c r="B1744" t="s">
        <v>6467</v>
      </c>
      <c r="C1744" t="s">
        <v>19</v>
      </c>
      <c r="D1744" t="s">
        <v>143</v>
      </c>
      <c r="E1744">
        <v>2011</v>
      </c>
      <c r="F1744">
        <v>8</v>
      </c>
      <c r="G1744">
        <v>23</v>
      </c>
      <c r="H1744" t="s">
        <v>86</v>
      </c>
      <c r="I1744" t="s">
        <v>100</v>
      </c>
      <c r="J1744" t="s">
        <v>734</v>
      </c>
      <c r="K1744" t="s">
        <v>735</v>
      </c>
      <c r="L1744" t="s">
        <v>86</v>
      </c>
      <c r="M1744" t="s">
        <v>102</v>
      </c>
      <c r="N1744" s="50">
        <v>44412144</v>
      </c>
      <c r="O1744" s="51">
        <v>2334434</v>
      </c>
      <c r="P1744" t="s">
        <v>6468</v>
      </c>
      <c r="Q1744" t="s">
        <v>1436</v>
      </c>
      <c r="R1744" t="s">
        <v>5385</v>
      </c>
      <c r="S1744" s="49" t="str">
        <f>CONCATENATE(Tabla_Datos[[#This Row],[Nombre_Cliente]]," ",Tabla_Datos[[#This Row],[ApellidoPaterno_Cliente]]," ",Tabla_Datos[[#This Row],[ApellidoMaterno_Cliente]])</f>
        <v>LOURDES CANDELARIA DELGADO VALENCIA</v>
      </c>
      <c r="T1744" s="53">
        <f>DATE(Tabla_Datos[[#This Row],[tAnio]],Tabla_Datos[[#This Row],[tMes]],Tabla_Datos[[#This Row],[tDia]])</f>
        <v>40778</v>
      </c>
      <c r="U1744" s="53" t="str">
        <f>IF(Tabla_Datos[[#This Row],[cProvincia]]="LIMA","LIMA","PROVINCIA")</f>
        <v>PROVINCIA</v>
      </c>
      <c r="V1744" s="53" t="str">
        <f>MID(Tabla_Datos[[#This Row],[pTelefono]],1,SEARCH("-",Tabla_Datos[[#This Row],[pTelefono]],1)-1)</f>
        <v>54</v>
      </c>
      <c r="W1744" s="53" t="str">
        <f>MID(Tabla_Datos[[#This Row],[pTelefono]],SEARCH("-",Tabla_Datos[[#This Row],[pTelefono]],1)+1,LEN(Tabla_Datos[[#This Row],[pTelefono]]))</f>
        <v>958874870</v>
      </c>
      <c r="X1744" s="53" t="str">
        <f>CONCATENATE(Tabla_Datos[[#This Row],[TipUrb]]," ",Tabla_Datos[[#This Row],[Calle]]," ",Tabla_Datos[[#This Row],[NumCalle]])</f>
        <v xml:space="preserve">  MARISCAL CASTILLA 1037</v>
      </c>
      <c r="Y1744" t="s">
        <v>106</v>
      </c>
      <c r="Z1744" t="s">
        <v>152</v>
      </c>
      <c r="AA1744" t="s">
        <v>153</v>
      </c>
      <c r="AB1744" t="s">
        <v>95</v>
      </c>
      <c r="AC1744" t="s">
        <v>95</v>
      </c>
      <c r="AD1744" t="s">
        <v>95</v>
      </c>
      <c r="AE1744" t="s">
        <v>95</v>
      </c>
      <c r="AF1744" t="s">
        <v>95</v>
      </c>
      <c r="AG1744" s="51">
        <v>30820919</v>
      </c>
      <c r="AH1744" t="s">
        <v>95</v>
      </c>
      <c r="AI1744">
        <v>1</v>
      </c>
      <c r="AJ1744">
        <v>1</v>
      </c>
      <c r="AK1744" t="s">
        <v>1835</v>
      </c>
      <c r="AL1744">
        <v>1037</v>
      </c>
    </row>
    <row r="1745" spans="1:38">
      <c r="A1745">
        <v>3287228</v>
      </c>
      <c r="B1745" t="s">
        <v>6469</v>
      </c>
      <c r="C1745" t="s">
        <v>19</v>
      </c>
      <c r="D1745" t="s">
        <v>85</v>
      </c>
      <c r="E1745">
        <v>2011</v>
      </c>
      <c r="F1745">
        <v>8</v>
      </c>
      <c r="G1745">
        <v>23</v>
      </c>
      <c r="H1745" t="s">
        <v>144</v>
      </c>
      <c r="I1745" t="s">
        <v>16</v>
      </c>
      <c r="J1745" t="s">
        <v>16</v>
      </c>
      <c r="K1745" t="s">
        <v>696</v>
      </c>
      <c r="L1745" t="s">
        <v>144</v>
      </c>
      <c r="M1745" t="s">
        <v>88</v>
      </c>
      <c r="O1745" s="51">
        <v>2333194</v>
      </c>
      <c r="P1745" t="s">
        <v>6470</v>
      </c>
      <c r="Q1745" t="s">
        <v>6471</v>
      </c>
      <c r="R1745" t="s">
        <v>4430</v>
      </c>
      <c r="S1745" s="49" t="str">
        <f>CONCATENATE(Tabla_Datos[[#This Row],[Nombre_Cliente]]," ",Tabla_Datos[[#This Row],[ApellidoPaterno_Cliente]]," ",Tabla_Datos[[#This Row],[ApellidoMaterno_Cliente]])</f>
        <v>SILVIA YSOLINA SERRANO ALVA</v>
      </c>
      <c r="T1745" s="53">
        <f>DATE(Tabla_Datos[[#This Row],[tAnio]],Tabla_Datos[[#This Row],[tMes]],Tabla_Datos[[#This Row],[tDia]])</f>
        <v>40778</v>
      </c>
      <c r="U1745" s="53" t="str">
        <f>IF(Tabla_Datos[[#This Row],[cProvincia]]="LIMA","LIMA","PROVINCIA")</f>
        <v>LIMA</v>
      </c>
      <c r="V1745" s="53" t="str">
        <f>MID(Tabla_Datos[[#This Row],[pTelefono]],1,SEARCH("-",Tabla_Datos[[#This Row],[pTelefono]],1)-1)</f>
        <v>1</v>
      </c>
      <c r="W1745" s="53" t="str">
        <f>MID(Tabla_Datos[[#This Row],[pTelefono]],SEARCH("-",Tabla_Datos[[#This Row],[pTelefono]],1)+1,LEN(Tabla_Datos[[#This Row],[pTelefono]]))</f>
        <v>3462415</v>
      </c>
      <c r="X1745" s="53" t="str">
        <f>CONCATENATE(Tabla_Datos[[#This Row],[TipUrb]]," ",Tabla_Datos[[#This Row],[Calle]]," ",Tabla_Datos[[#This Row],[NumCalle]])</f>
        <v xml:space="preserve">  SAN LUIS 1861</v>
      </c>
      <c r="Y1745" t="s">
        <v>92</v>
      </c>
      <c r="Z1745" t="s">
        <v>196</v>
      </c>
      <c r="AA1745" t="s">
        <v>197</v>
      </c>
      <c r="AB1745" t="s">
        <v>95</v>
      </c>
      <c r="AC1745">
        <v>402</v>
      </c>
      <c r="AD1745" t="s">
        <v>95</v>
      </c>
      <c r="AE1745" t="s">
        <v>95</v>
      </c>
      <c r="AF1745" t="s">
        <v>95</v>
      </c>
      <c r="AG1745" s="51">
        <v>6774923</v>
      </c>
      <c r="AH1745" t="s">
        <v>95</v>
      </c>
      <c r="AI1745">
        <v>1</v>
      </c>
      <c r="AJ1745">
        <v>1</v>
      </c>
      <c r="AK1745" t="s">
        <v>680</v>
      </c>
      <c r="AL1745">
        <v>1861</v>
      </c>
    </row>
    <row r="1746" spans="1:38">
      <c r="A1746">
        <v>3288879</v>
      </c>
      <c r="B1746" t="s">
        <v>6472</v>
      </c>
      <c r="C1746" t="s">
        <v>20</v>
      </c>
      <c r="D1746" t="s">
        <v>85</v>
      </c>
      <c r="E1746">
        <v>2011</v>
      </c>
      <c r="F1746">
        <v>8</v>
      </c>
      <c r="G1746">
        <v>23</v>
      </c>
      <c r="H1746" t="s">
        <v>86</v>
      </c>
      <c r="I1746" t="s">
        <v>16</v>
      </c>
      <c r="J1746" t="s">
        <v>16</v>
      </c>
      <c r="K1746" t="s">
        <v>415</v>
      </c>
      <c r="L1746" t="s">
        <v>86</v>
      </c>
      <c r="M1746" t="s">
        <v>88</v>
      </c>
      <c r="N1746" s="50">
        <v>11111252</v>
      </c>
      <c r="O1746" s="51">
        <v>2334633</v>
      </c>
      <c r="P1746" t="s">
        <v>6473</v>
      </c>
      <c r="Q1746" t="s">
        <v>6163</v>
      </c>
      <c r="R1746" t="s">
        <v>6474</v>
      </c>
      <c r="S1746" s="49" t="str">
        <f>CONCATENATE(Tabla_Datos[[#This Row],[Nombre_Cliente]]," ",Tabla_Datos[[#This Row],[ApellidoPaterno_Cliente]]," ",Tabla_Datos[[#This Row],[ApellidoMaterno_Cliente]])</f>
        <v>MARIA ISABEL BACILIO ORE</v>
      </c>
      <c r="T1746" s="53">
        <f>DATE(Tabla_Datos[[#This Row],[tAnio]],Tabla_Datos[[#This Row],[tMes]],Tabla_Datos[[#This Row],[tDia]])</f>
        <v>40778</v>
      </c>
      <c r="U1746" s="53" t="str">
        <f>IF(Tabla_Datos[[#This Row],[cProvincia]]="LIMA","LIMA","PROVINCIA")</f>
        <v>LIMA</v>
      </c>
      <c r="V1746" s="53" t="str">
        <f>MID(Tabla_Datos[[#This Row],[pTelefono]],1,SEARCH("-",Tabla_Datos[[#This Row],[pTelefono]],1)-1)</f>
        <v>1</v>
      </c>
      <c r="W1746" s="53" t="str">
        <f>MID(Tabla_Datos[[#This Row],[pTelefono]],SEARCH("-",Tabla_Datos[[#This Row],[pTelefono]],1)+1,LEN(Tabla_Datos[[#This Row],[pTelefono]]))</f>
        <v>12345678</v>
      </c>
      <c r="X1746" s="53" t="str">
        <f>CONCATENATE(Tabla_Datos[[#This Row],[TipUrb]]," ",Tabla_Datos[[#This Row],[Calle]]," ",Tabla_Datos[[#This Row],[NumCalle]])</f>
        <v>UR HERMETA 103</v>
      </c>
      <c r="Y1746" t="s">
        <v>92</v>
      </c>
      <c r="Z1746" t="s">
        <v>122</v>
      </c>
      <c r="AA1746" t="s">
        <v>123</v>
      </c>
      <c r="AB1746" t="s">
        <v>95</v>
      </c>
      <c r="AC1746" t="s">
        <v>95</v>
      </c>
      <c r="AD1746" t="s">
        <v>161</v>
      </c>
      <c r="AE1746" t="s">
        <v>95</v>
      </c>
      <c r="AF1746" t="s">
        <v>95</v>
      </c>
      <c r="AG1746" s="51">
        <v>7965490</v>
      </c>
      <c r="AH1746" t="s">
        <v>95</v>
      </c>
      <c r="AI1746">
        <v>1</v>
      </c>
      <c r="AJ1746">
        <v>1</v>
      </c>
      <c r="AK1746" t="s">
        <v>6475</v>
      </c>
      <c r="AL1746">
        <v>103</v>
      </c>
    </row>
    <row r="1747" spans="1:38">
      <c r="A1747">
        <v>3288453</v>
      </c>
      <c r="B1747" t="s">
        <v>6476</v>
      </c>
      <c r="C1747" t="s">
        <v>19</v>
      </c>
      <c r="D1747" t="s">
        <v>143</v>
      </c>
      <c r="E1747">
        <v>2011</v>
      </c>
      <c r="F1747">
        <v>8</v>
      </c>
      <c r="G1747">
        <v>23</v>
      </c>
      <c r="H1747" t="s">
        <v>86</v>
      </c>
      <c r="I1747" t="s">
        <v>145</v>
      </c>
      <c r="J1747" t="s">
        <v>469</v>
      </c>
      <c r="K1747" t="s">
        <v>470</v>
      </c>
      <c r="L1747" t="s">
        <v>86</v>
      </c>
      <c r="M1747" t="s">
        <v>148</v>
      </c>
      <c r="N1747" s="50">
        <v>41618629</v>
      </c>
      <c r="O1747" s="51">
        <v>2334228</v>
      </c>
      <c r="P1747" t="s">
        <v>6477</v>
      </c>
      <c r="Q1747" t="s">
        <v>5838</v>
      </c>
      <c r="R1747" t="s">
        <v>6478</v>
      </c>
      <c r="S1747" s="49" t="str">
        <f>CONCATENATE(Tabla_Datos[[#This Row],[Nombre_Cliente]]," ",Tabla_Datos[[#This Row],[ApellidoPaterno_Cliente]]," ",Tabla_Datos[[#This Row],[ApellidoMaterno_Cliente]])</f>
        <v>ALICIA MARYANN LA ROSA ZENDER</v>
      </c>
      <c r="T1747" s="53">
        <f>DATE(Tabla_Datos[[#This Row],[tAnio]],Tabla_Datos[[#This Row],[tMes]],Tabla_Datos[[#This Row],[tDia]])</f>
        <v>40778</v>
      </c>
      <c r="U1747" s="53" t="str">
        <f>IF(Tabla_Datos[[#This Row],[cProvincia]]="LIMA","LIMA","PROVINCIA")</f>
        <v>PROVINCIA</v>
      </c>
      <c r="V1747" s="53" t="str">
        <f>MID(Tabla_Datos[[#This Row],[pTelefono]],1,SEARCH("-",Tabla_Datos[[#This Row],[pTelefono]],1)-1)</f>
        <v>43</v>
      </c>
      <c r="W1747" s="53" t="str">
        <f>MID(Tabla_Datos[[#This Row],[pTelefono]],SEARCH("-",Tabla_Datos[[#This Row],[pTelefono]],1)+1,LEN(Tabla_Datos[[#This Row],[pTelefono]]))</f>
        <v>943238272</v>
      </c>
      <c r="X1747" s="53" t="str">
        <f>CONCATENATE(Tabla_Datos[[#This Row],[TipUrb]]," ",Tabla_Datos[[#This Row],[Calle]]," ",Tabla_Datos[[#This Row],[NumCalle]])</f>
        <v>UP . 0</v>
      </c>
      <c r="Y1747" t="s">
        <v>151</v>
      </c>
      <c r="Z1747" t="s">
        <v>152</v>
      </c>
      <c r="AA1747" t="s">
        <v>153</v>
      </c>
      <c r="AB1747" t="s">
        <v>95</v>
      </c>
      <c r="AC1747" t="s">
        <v>413</v>
      </c>
      <c r="AD1747" t="s">
        <v>286</v>
      </c>
      <c r="AE1747">
        <v>15</v>
      </c>
      <c r="AF1747">
        <v>55</v>
      </c>
      <c r="AG1747" s="51">
        <v>47061939</v>
      </c>
      <c r="AH1747" t="s">
        <v>95</v>
      </c>
      <c r="AI1747">
        <v>1</v>
      </c>
      <c r="AJ1747">
        <v>1</v>
      </c>
      <c r="AK1747" t="s">
        <v>221</v>
      </c>
      <c r="AL1747">
        <v>0</v>
      </c>
    </row>
    <row r="1748" spans="1:38">
      <c r="A1748">
        <v>3287866</v>
      </c>
      <c r="B1748" t="s">
        <v>6479</v>
      </c>
      <c r="C1748" t="s">
        <v>18</v>
      </c>
      <c r="D1748" t="s">
        <v>143</v>
      </c>
      <c r="E1748">
        <v>2011</v>
      </c>
      <c r="F1748">
        <v>8</v>
      </c>
      <c r="G1748">
        <v>23</v>
      </c>
      <c r="H1748" t="s">
        <v>86</v>
      </c>
      <c r="I1748" t="s">
        <v>1280</v>
      </c>
      <c r="J1748" t="s">
        <v>1280</v>
      </c>
      <c r="K1748" t="s">
        <v>1280</v>
      </c>
      <c r="L1748" t="s">
        <v>86</v>
      </c>
      <c r="M1748" t="s">
        <v>133</v>
      </c>
      <c r="N1748" s="50">
        <v>43057715</v>
      </c>
      <c r="O1748" s="51">
        <v>2333699</v>
      </c>
      <c r="P1748" t="s">
        <v>6480</v>
      </c>
      <c r="Q1748" t="s">
        <v>2949</v>
      </c>
      <c r="R1748" t="s">
        <v>6481</v>
      </c>
      <c r="S1748" s="49" t="str">
        <f>CONCATENATE(Tabla_Datos[[#This Row],[Nombre_Cliente]]," ",Tabla_Datos[[#This Row],[ApellidoPaterno_Cliente]]," ",Tabla_Datos[[#This Row],[ApellidoMaterno_Cliente]])</f>
        <v xml:space="preserve">FLORA ELENA  CARRASCO  CORREA </v>
      </c>
      <c r="T1748" s="53">
        <f>DATE(Tabla_Datos[[#This Row],[tAnio]],Tabla_Datos[[#This Row],[tMes]],Tabla_Datos[[#This Row],[tDia]])</f>
        <v>40778</v>
      </c>
      <c r="U1748" s="53" t="str">
        <f>IF(Tabla_Datos[[#This Row],[cProvincia]]="LIMA","LIMA","PROVINCIA")</f>
        <v>PROVINCIA</v>
      </c>
      <c r="V1748" s="53" t="str">
        <f>MID(Tabla_Datos[[#This Row],[pTelefono]],1,SEARCH("-",Tabla_Datos[[#This Row],[pTelefono]],1)-1)</f>
        <v>1</v>
      </c>
      <c r="W1748" s="53" t="str">
        <f>MID(Tabla_Datos[[#This Row],[pTelefono]],SEARCH("-",Tabla_Datos[[#This Row],[pTelefono]],1)+1,LEN(Tabla_Datos[[#This Row],[pTelefono]]))</f>
        <v>972600056</v>
      </c>
      <c r="X1748" s="53" t="str">
        <f>CONCATENATE(Tabla_Datos[[#This Row],[TipUrb]]," ",Tabla_Datos[[#This Row],[Calle]]," ",Tabla_Datos[[#This Row],[NumCalle]])</f>
        <v>- PRINCIPAL 103</v>
      </c>
      <c r="Y1748" t="s">
        <v>1285</v>
      </c>
      <c r="Z1748" t="s">
        <v>188</v>
      </c>
      <c r="AA1748" t="s">
        <v>189</v>
      </c>
      <c r="AB1748" t="s">
        <v>95</v>
      </c>
      <c r="AC1748" t="s">
        <v>95</v>
      </c>
      <c r="AD1748" t="s">
        <v>109</v>
      </c>
      <c r="AE1748" t="s">
        <v>95</v>
      </c>
      <c r="AG1748" s="51">
        <v>205675</v>
      </c>
      <c r="AI1748" t="s">
        <v>598</v>
      </c>
      <c r="AJ1748" t="s">
        <v>598</v>
      </c>
      <c r="AK1748" t="s">
        <v>1355</v>
      </c>
      <c r="AL1748">
        <v>103</v>
      </c>
    </row>
    <row r="1749" spans="1:38">
      <c r="A1749">
        <v>3287286</v>
      </c>
      <c r="B1749" t="s">
        <v>6482</v>
      </c>
      <c r="C1749" t="s">
        <v>19</v>
      </c>
      <c r="D1749" t="s">
        <v>143</v>
      </c>
      <c r="E1749">
        <v>2011</v>
      </c>
      <c r="F1749">
        <v>8</v>
      </c>
      <c r="G1749">
        <v>23</v>
      </c>
      <c r="H1749" t="s">
        <v>86</v>
      </c>
      <c r="I1749" t="s">
        <v>16</v>
      </c>
      <c r="J1749" t="s">
        <v>16</v>
      </c>
      <c r="K1749" t="s">
        <v>308</v>
      </c>
      <c r="L1749" t="s">
        <v>86</v>
      </c>
      <c r="M1749" t="s">
        <v>88</v>
      </c>
      <c r="N1749" s="50">
        <v>44610556</v>
      </c>
      <c r="O1749" s="51">
        <v>2333248</v>
      </c>
      <c r="P1749" t="s">
        <v>1549</v>
      </c>
      <c r="Q1749" t="s">
        <v>6483</v>
      </c>
      <c r="R1749" t="s">
        <v>358</v>
      </c>
      <c r="S1749" s="49" t="str">
        <f>CONCATENATE(Tabla_Datos[[#This Row],[Nombre_Cliente]]," ",Tabla_Datos[[#This Row],[ApellidoPaterno_Cliente]]," ",Tabla_Datos[[#This Row],[ApellidoMaterno_Cliente]])</f>
        <v>QUISPE FELICITAS SALAS</v>
      </c>
      <c r="T1749" s="53">
        <f>DATE(Tabla_Datos[[#This Row],[tAnio]],Tabla_Datos[[#This Row],[tMes]],Tabla_Datos[[#This Row],[tDia]])</f>
        <v>40778</v>
      </c>
      <c r="U1749" s="53" t="str">
        <f>IF(Tabla_Datos[[#This Row],[cProvincia]]="LIMA","LIMA","PROVINCIA")</f>
        <v>LIMA</v>
      </c>
      <c r="V1749" s="53" t="str">
        <f>MID(Tabla_Datos[[#This Row],[pTelefono]],1,SEARCH("-",Tabla_Datos[[#This Row],[pTelefono]],1)-1)</f>
        <v>1</v>
      </c>
      <c r="W1749" s="53" t="str">
        <f>MID(Tabla_Datos[[#This Row],[pTelefono]],SEARCH("-",Tabla_Datos[[#This Row],[pTelefono]],1)+1,LEN(Tabla_Datos[[#This Row],[pTelefono]]))</f>
        <v>995673496</v>
      </c>
      <c r="X1749" s="53" t="str">
        <f>CONCATENATE(Tabla_Datos[[#This Row],[TipUrb]]," ",Tabla_Datos[[#This Row],[Calle]]," ",Tabla_Datos[[#This Row],[NumCalle]])</f>
        <v>AH . 0</v>
      </c>
      <c r="Y1749" t="s">
        <v>92</v>
      </c>
      <c r="Z1749" t="s">
        <v>152</v>
      </c>
      <c r="AA1749" t="s">
        <v>153</v>
      </c>
      <c r="AB1749" t="s">
        <v>95</v>
      </c>
      <c r="AC1749" t="s">
        <v>95</v>
      </c>
      <c r="AD1749" t="s">
        <v>96</v>
      </c>
      <c r="AE1749" t="s">
        <v>1496</v>
      </c>
      <c r="AF1749">
        <v>4</v>
      </c>
      <c r="AG1749" s="51">
        <v>43533943</v>
      </c>
      <c r="AH1749" t="s">
        <v>95</v>
      </c>
      <c r="AI1749">
        <v>1</v>
      </c>
      <c r="AJ1749">
        <v>1</v>
      </c>
      <c r="AK1749" t="s">
        <v>221</v>
      </c>
      <c r="AL1749">
        <v>0</v>
      </c>
    </row>
    <row r="1750" spans="1:38">
      <c r="A1750">
        <v>3288275</v>
      </c>
      <c r="B1750" t="s">
        <v>6484</v>
      </c>
      <c r="C1750" t="s">
        <v>20</v>
      </c>
      <c r="D1750" t="s">
        <v>143</v>
      </c>
      <c r="E1750">
        <v>2011</v>
      </c>
      <c r="F1750">
        <v>8</v>
      </c>
      <c r="G1750">
        <v>23</v>
      </c>
      <c r="H1750" t="s">
        <v>144</v>
      </c>
      <c r="I1750" t="s">
        <v>16</v>
      </c>
      <c r="J1750" t="s">
        <v>16</v>
      </c>
      <c r="K1750" t="s">
        <v>487</v>
      </c>
      <c r="L1750" t="s">
        <v>144</v>
      </c>
      <c r="M1750" t="s">
        <v>88</v>
      </c>
      <c r="O1750" s="51">
        <v>2334089</v>
      </c>
      <c r="P1750" t="s">
        <v>6485</v>
      </c>
      <c r="Q1750" t="s">
        <v>564</v>
      </c>
      <c r="R1750" t="s">
        <v>801</v>
      </c>
      <c r="S1750" s="49" t="str">
        <f>CONCATENATE(Tabla_Datos[[#This Row],[Nombre_Cliente]]," ",Tabla_Datos[[#This Row],[ApellidoPaterno_Cliente]]," ",Tabla_Datos[[#This Row],[ApellidoMaterno_Cliente]])</f>
        <v>EDILBERTO GARCIA GOMEZ</v>
      </c>
      <c r="T1750" s="53">
        <f>DATE(Tabla_Datos[[#This Row],[tAnio]],Tabla_Datos[[#This Row],[tMes]],Tabla_Datos[[#This Row],[tDia]])</f>
        <v>40778</v>
      </c>
      <c r="U1750" s="53" t="str">
        <f>IF(Tabla_Datos[[#This Row],[cProvincia]]="LIMA","LIMA","PROVINCIA")</f>
        <v>LIMA</v>
      </c>
      <c r="V1750" s="53" t="str">
        <f>MID(Tabla_Datos[[#This Row],[pTelefono]],1,SEARCH("-",Tabla_Datos[[#This Row],[pTelefono]],1)-1)</f>
        <v>1</v>
      </c>
      <c r="W1750" s="53" t="str">
        <f>MID(Tabla_Datos[[#This Row],[pTelefono]],SEARCH("-",Tabla_Datos[[#This Row],[pTelefono]],1)+1,LEN(Tabla_Datos[[#This Row],[pTelefono]]))</f>
        <v>968200835</v>
      </c>
      <c r="X1750" s="53" t="str">
        <f>CONCATENATE(Tabla_Datos[[#This Row],[TipUrb]]," ",Tabla_Datos[[#This Row],[Calle]]," ",Tabla_Datos[[#This Row],[NumCalle]])</f>
        <v>AH S/N 0</v>
      </c>
      <c r="Y1750" t="s">
        <v>92</v>
      </c>
      <c r="Z1750" t="s">
        <v>152</v>
      </c>
      <c r="AA1750" t="s">
        <v>153</v>
      </c>
      <c r="AB1750" t="s">
        <v>95</v>
      </c>
      <c r="AC1750" t="s">
        <v>95</v>
      </c>
      <c r="AD1750" t="s">
        <v>96</v>
      </c>
      <c r="AE1750">
        <v>94</v>
      </c>
      <c r="AF1750">
        <v>4</v>
      </c>
      <c r="AG1750" s="51">
        <v>2877859</v>
      </c>
      <c r="AH1750" t="s">
        <v>95</v>
      </c>
      <c r="AI1750">
        <v>1</v>
      </c>
      <c r="AJ1750">
        <v>1</v>
      </c>
      <c r="AK1750" t="s">
        <v>1146</v>
      </c>
      <c r="AL1750">
        <v>0</v>
      </c>
    </row>
    <row r="1751" spans="1:38">
      <c r="A1751">
        <v>3289957</v>
      </c>
      <c r="B1751" t="s">
        <v>6486</v>
      </c>
      <c r="C1751" t="s">
        <v>19</v>
      </c>
      <c r="D1751" t="s">
        <v>143</v>
      </c>
      <c r="E1751">
        <v>2011</v>
      </c>
      <c r="F1751">
        <v>8</v>
      </c>
      <c r="G1751">
        <v>23</v>
      </c>
      <c r="H1751" t="s">
        <v>86</v>
      </c>
      <c r="I1751" t="s">
        <v>132</v>
      </c>
      <c r="J1751" t="s">
        <v>132</v>
      </c>
      <c r="K1751" t="s">
        <v>132</v>
      </c>
      <c r="L1751" t="s">
        <v>86</v>
      </c>
      <c r="M1751" t="s">
        <v>133</v>
      </c>
      <c r="N1751" s="50">
        <v>18080017</v>
      </c>
      <c r="O1751" s="51">
        <v>2335214</v>
      </c>
      <c r="P1751" t="s">
        <v>2978</v>
      </c>
      <c r="Q1751" t="s">
        <v>6487</v>
      </c>
      <c r="R1751" t="s">
        <v>3524</v>
      </c>
      <c r="S1751" s="49" t="str">
        <f>CONCATENATE(Tabla_Datos[[#This Row],[Nombre_Cliente]]," ",Tabla_Datos[[#This Row],[ApellidoPaterno_Cliente]]," ",Tabla_Datos[[#This Row],[ApellidoMaterno_Cliente]])</f>
        <v>FERNANDO CEBEDON CAVERO</v>
      </c>
      <c r="T1751" s="53">
        <f>DATE(Tabla_Datos[[#This Row],[tAnio]],Tabla_Datos[[#This Row],[tMes]],Tabla_Datos[[#This Row],[tDia]])</f>
        <v>40778</v>
      </c>
      <c r="U1751" s="53" t="str">
        <f>IF(Tabla_Datos[[#This Row],[cProvincia]]="LIMA","LIMA","PROVINCIA")</f>
        <v>PROVINCIA</v>
      </c>
      <c r="V1751" s="53" t="str">
        <f>MID(Tabla_Datos[[#This Row],[pTelefono]],1,SEARCH("-",Tabla_Datos[[#This Row],[pTelefono]],1)-1)</f>
        <v>73</v>
      </c>
      <c r="W1751" s="53" t="str">
        <f>MID(Tabla_Datos[[#This Row],[pTelefono]],SEARCH("-",Tabla_Datos[[#This Row],[pTelefono]],1)+1,LEN(Tabla_Datos[[#This Row],[pTelefono]]))</f>
        <v>969508252</v>
      </c>
      <c r="X1751" s="53" t="str">
        <f>CONCATENATE(Tabla_Datos[[#This Row],[TipUrb]]," ",Tabla_Datos[[#This Row],[Calle]]," ",Tabla_Datos[[#This Row],[NumCalle]])</f>
        <v>AH . 0</v>
      </c>
      <c r="Y1751" t="s">
        <v>137</v>
      </c>
      <c r="Z1751" t="s">
        <v>152</v>
      </c>
      <c r="AA1751" t="s">
        <v>153</v>
      </c>
      <c r="AB1751" t="s">
        <v>95</v>
      </c>
      <c r="AC1751" t="s">
        <v>95</v>
      </c>
      <c r="AD1751" t="s">
        <v>96</v>
      </c>
      <c r="AE1751" t="s">
        <v>6488</v>
      </c>
      <c r="AF1751">
        <v>19</v>
      </c>
      <c r="AG1751" s="51">
        <v>2630581</v>
      </c>
      <c r="AH1751" t="s">
        <v>95</v>
      </c>
      <c r="AI1751">
        <v>1</v>
      </c>
      <c r="AJ1751">
        <v>1</v>
      </c>
      <c r="AK1751" t="s">
        <v>221</v>
      </c>
      <c r="AL1751">
        <v>0</v>
      </c>
    </row>
    <row r="1752" spans="1:38">
      <c r="A1752">
        <v>3288967</v>
      </c>
      <c r="B1752" t="s">
        <v>6489</v>
      </c>
      <c r="C1752" t="s">
        <v>20</v>
      </c>
      <c r="D1752" t="s">
        <v>85</v>
      </c>
      <c r="E1752">
        <v>2011</v>
      </c>
      <c r="F1752">
        <v>8</v>
      </c>
      <c r="G1752">
        <v>23</v>
      </c>
      <c r="H1752" t="s">
        <v>86</v>
      </c>
      <c r="I1752" t="s">
        <v>100</v>
      </c>
      <c r="J1752" t="s">
        <v>100</v>
      </c>
      <c r="K1752" t="s">
        <v>651</v>
      </c>
      <c r="L1752" t="s">
        <v>86</v>
      </c>
      <c r="M1752" t="s">
        <v>102</v>
      </c>
      <c r="N1752" s="50">
        <v>40377753</v>
      </c>
      <c r="O1752" s="51">
        <v>2334706</v>
      </c>
      <c r="P1752" t="s">
        <v>1571</v>
      </c>
      <c r="Q1752" t="s">
        <v>6490</v>
      </c>
      <c r="R1752" t="s">
        <v>815</v>
      </c>
      <c r="S1752" s="49" t="str">
        <f>CONCATENATE(Tabla_Datos[[#This Row],[Nombre_Cliente]]," ",Tabla_Datos[[#This Row],[ApellidoPaterno_Cliente]]," ",Tabla_Datos[[#This Row],[ApellidoMaterno_Cliente]])</f>
        <v>CESAR AUGUSTO POMAREDA MACEDO</v>
      </c>
      <c r="T1752" s="53">
        <f>DATE(Tabla_Datos[[#This Row],[tAnio]],Tabla_Datos[[#This Row],[tMes]],Tabla_Datos[[#This Row],[tDia]])</f>
        <v>40778</v>
      </c>
      <c r="U1752" s="53" t="str">
        <f>IF(Tabla_Datos[[#This Row],[cProvincia]]="LIMA","LIMA","PROVINCIA")</f>
        <v>PROVINCIA</v>
      </c>
      <c r="V1752" s="53" t="str">
        <f>MID(Tabla_Datos[[#This Row],[pTelefono]],1,SEARCH("-",Tabla_Datos[[#This Row],[pTelefono]],1)-1)</f>
        <v>54</v>
      </c>
      <c r="W1752" s="53" t="str">
        <f>MID(Tabla_Datos[[#This Row],[pTelefono]],SEARCH("-",Tabla_Datos[[#This Row],[pTelefono]],1)+1,LEN(Tabla_Datos[[#This Row],[pTelefono]]))</f>
        <v>959993021</v>
      </c>
      <c r="X1752" s="53" t="str">
        <f>CONCATENATE(Tabla_Datos[[#This Row],[TipUrb]]," ",Tabla_Datos[[#This Row],[Calle]]," ",Tabla_Datos[[#This Row],[NumCalle]])</f>
        <v>UR . 0</v>
      </c>
      <c r="Y1752" t="s">
        <v>106</v>
      </c>
      <c r="Z1752" t="s">
        <v>349</v>
      </c>
      <c r="AA1752" t="s">
        <v>350</v>
      </c>
      <c r="AB1752" t="s">
        <v>95</v>
      </c>
      <c r="AC1752" t="s">
        <v>95</v>
      </c>
      <c r="AD1752" t="s">
        <v>161</v>
      </c>
      <c r="AE1752" t="s">
        <v>950</v>
      </c>
      <c r="AF1752">
        <v>7</v>
      </c>
      <c r="AG1752" s="51">
        <v>29237566</v>
      </c>
      <c r="AH1752" t="s">
        <v>95</v>
      </c>
      <c r="AI1752">
        <v>1</v>
      </c>
      <c r="AJ1752">
        <v>1</v>
      </c>
      <c r="AK1752" t="s">
        <v>221</v>
      </c>
      <c r="AL1752">
        <v>0</v>
      </c>
    </row>
    <row r="1753" spans="1:38">
      <c r="A1753">
        <v>3288148</v>
      </c>
      <c r="B1753" t="s">
        <v>6491</v>
      </c>
      <c r="C1753" t="s">
        <v>20</v>
      </c>
      <c r="D1753" t="s">
        <v>143</v>
      </c>
      <c r="E1753">
        <v>2011</v>
      </c>
      <c r="F1753">
        <v>8</v>
      </c>
      <c r="G1753">
        <v>23</v>
      </c>
      <c r="H1753" t="s">
        <v>86</v>
      </c>
      <c r="I1753" t="s">
        <v>202</v>
      </c>
      <c r="J1753" t="s">
        <v>203</v>
      </c>
      <c r="K1753" t="s">
        <v>2534</v>
      </c>
      <c r="L1753" t="s">
        <v>86</v>
      </c>
      <c r="M1753" t="s">
        <v>133</v>
      </c>
      <c r="N1753" s="50">
        <v>16640957</v>
      </c>
      <c r="O1753" s="51">
        <v>2333975</v>
      </c>
      <c r="P1753" t="s">
        <v>6492</v>
      </c>
      <c r="Q1753" t="s">
        <v>279</v>
      </c>
      <c r="R1753" t="s">
        <v>238</v>
      </c>
      <c r="S1753" s="49" t="str">
        <f>CONCATENATE(Tabla_Datos[[#This Row],[Nombre_Cliente]]," ",Tabla_Datos[[#This Row],[ApellidoPaterno_Cliente]]," ",Tabla_Datos[[#This Row],[ApellidoMaterno_Cliente]])</f>
        <v>ELEUTERIO DIAZ HUAMAN</v>
      </c>
      <c r="T1753" s="53">
        <f>DATE(Tabla_Datos[[#This Row],[tAnio]],Tabla_Datos[[#This Row],[tMes]],Tabla_Datos[[#This Row],[tDia]])</f>
        <v>40778</v>
      </c>
      <c r="U1753" s="53" t="str">
        <f>IF(Tabla_Datos[[#This Row],[cProvincia]]="LIMA","LIMA","PROVINCIA")</f>
        <v>PROVINCIA</v>
      </c>
      <c r="V1753" s="53" t="str">
        <f>MID(Tabla_Datos[[#This Row],[pTelefono]],1,SEARCH("-",Tabla_Datos[[#This Row],[pTelefono]],1)-1)</f>
        <v>74</v>
      </c>
      <c r="W1753" s="53" t="str">
        <f>MID(Tabla_Datos[[#This Row],[pTelefono]],SEARCH("-",Tabla_Datos[[#This Row],[pTelefono]],1)+1,LEN(Tabla_Datos[[#This Row],[pTelefono]]))</f>
        <v>978105486</v>
      </c>
      <c r="X1753" s="53" t="str">
        <f>CONCATENATE(Tabla_Datos[[#This Row],[TipUrb]]," ",Tabla_Datos[[#This Row],[Calle]]," ",Tabla_Datos[[#This Row],[NumCalle]])</f>
        <v>- LAJAS 11</v>
      </c>
      <c r="Y1753" t="s">
        <v>208</v>
      </c>
      <c r="Z1753" t="s">
        <v>152</v>
      </c>
      <c r="AA1753" t="s">
        <v>153</v>
      </c>
      <c r="AB1753" t="s">
        <v>95</v>
      </c>
      <c r="AC1753" t="s">
        <v>95</v>
      </c>
      <c r="AD1753" t="s">
        <v>109</v>
      </c>
      <c r="AE1753" t="s">
        <v>95</v>
      </c>
      <c r="AF1753" t="s">
        <v>95</v>
      </c>
      <c r="AG1753" s="51">
        <v>16580628</v>
      </c>
      <c r="AH1753" t="s">
        <v>95</v>
      </c>
      <c r="AI1753">
        <v>1</v>
      </c>
      <c r="AJ1753">
        <v>1</v>
      </c>
      <c r="AK1753" t="s">
        <v>6493</v>
      </c>
      <c r="AL1753">
        <v>11</v>
      </c>
    </row>
    <row r="1754" spans="1:38">
      <c r="A1754">
        <v>3289615</v>
      </c>
      <c r="B1754" t="s">
        <v>6494</v>
      </c>
      <c r="C1754" t="s">
        <v>18</v>
      </c>
      <c r="D1754" t="s">
        <v>143</v>
      </c>
      <c r="E1754">
        <v>2011</v>
      </c>
      <c r="F1754">
        <v>8</v>
      </c>
      <c r="G1754">
        <v>23</v>
      </c>
      <c r="H1754" t="s">
        <v>86</v>
      </c>
      <c r="I1754" t="s">
        <v>141</v>
      </c>
      <c r="J1754" t="s">
        <v>3506</v>
      </c>
      <c r="K1754" t="s">
        <v>3506</v>
      </c>
      <c r="L1754" t="s">
        <v>86</v>
      </c>
      <c r="M1754" t="s">
        <v>294</v>
      </c>
      <c r="N1754" s="50">
        <v>21077839</v>
      </c>
      <c r="O1754" s="51">
        <v>2334934</v>
      </c>
      <c r="P1754" t="s">
        <v>3799</v>
      </c>
      <c r="Q1754" t="s">
        <v>934</v>
      </c>
      <c r="R1754" t="s">
        <v>6495</v>
      </c>
      <c r="S1754" s="49" t="str">
        <f>CONCATENATE(Tabla_Datos[[#This Row],[Nombre_Cliente]]," ",Tabla_Datos[[#This Row],[ApellidoPaterno_Cliente]]," ",Tabla_Datos[[#This Row],[ApellidoMaterno_Cliente]])</f>
        <v>ELSA AVILA CAPARACHIN</v>
      </c>
      <c r="T1754" s="53">
        <f>DATE(Tabla_Datos[[#This Row],[tAnio]],Tabla_Datos[[#This Row],[tMes]],Tabla_Datos[[#This Row],[tDia]])</f>
        <v>40778</v>
      </c>
      <c r="U1754" s="53" t="str">
        <f>IF(Tabla_Datos[[#This Row],[cProvincia]]="LIMA","LIMA","PROVINCIA")</f>
        <v>PROVINCIA</v>
      </c>
      <c r="V1754" s="53" t="str">
        <f>MID(Tabla_Datos[[#This Row],[pTelefono]],1,SEARCH("-",Tabla_Datos[[#This Row],[pTelefono]],1)-1)</f>
        <v>64</v>
      </c>
      <c r="W1754" s="53" t="str">
        <f>MID(Tabla_Datos[[#This Row],[pTelefono]],SEARCH("-",Tabla_Datos[[#This Row],[pTelefono]],1)+1,LEN(Tabla_Datos[[#This Row],[pTelefono]]))</f>
        <v>964603109</v>
      </c>
      <c r="X1754" s="53" t="str">
        <f>CONCATENATE(Tabla_Datos[[#This Row],[TipUrb]]," ",Tabla_Datos[[#This Row],[Calle]]," ",Tabla_Datos[[#This Row],[NumCalle]])</f>
        <v>- MILAGRO SUR 220</v>
      </c>
      <c r="Y1754" t="s">
        <v>525</v>
      </c>
      <c r="Z1754" t="s">
        <v>181</v>
      </c>
      <c r="AA1754" t="s">
        <v>182</v>
      </c>
      <c r="AB1754" t="s">
        <v>95</v>
      </c>
      <c r="AC1754" t="s">
        <v>95</v>
      </c>
      <c r="AD1754" t="s">
        <v>109</v>
      </c>
      <c r="AE1754" t="s">
        <v>95</v>
      </c>
      <c r="AG1754" s="51">
        <v>21138389</v>
      </c>
      <c r="AI1754">
        <v>26</v>
      </c>
      <c r="AJ1754">
        <v>26</v>
      </c>
      <c r="AK1754" t="s">
        <v>6496</v>
      </c>
      <c r="AL1754">
        <v>220</v>
      </c>
    </row>
    <row r="1755" spans="1:38">
      <c r="A1755">
        <v>3288990</v>
      </c>
      <c r="B1755" t="s">
        <v>6497</v>
      </c>
      <c r="C1755" t="s">
        <v>19</v>
      </c>
      <c r="D1755" t="s">
        <v>143</v>
      </c>
      <c r="E1755">
        <v>2011</v>
      </c>
      <c r="F1755">
        <v>8</v>
      </c>
      <c r="G1755">
        <v>23</v>
      </c>
      <c r="H1755" t="s">
        <v>86</v>
      </c>
      <c r="I1755" t="s">
        <v>100</v>
      </c>
      <c r="J1755" t="s">
        <v>100</v>
      </c>
      <c r="K1755" t="s">
        <v>345</v>
      </c>
      <c r="L1755" t="s">
        <v>86</v>
      </c>
      <c r="M1755" t="s">
        <v>102</v>
      </c>
      <c r="N1755" s="50">
        <v>45550330</v>
      </c>
      <c r="O1755" s="51">
        <v>2334725</v>
      </c>
      <c r="P1755" t="s">
        <v>6498</v>
      </c>
      <c r="Q1755" t="s">
        <v>6499</v>
      </c>
      <c r="R1755" t="s">
        <v>6500</v>
      </c>
      <c r="S1755" s="49" t="str">
        <f>CONCATENATE(Tabla_Datos[[#This Row],[Nombre_Cliente]]," ",Tabla_Datos[[#This Row],[ApellidoPaterno_Cliente]]," ",Tabla_Datos[[#This Row],[ApellidoMaterno_Cliente]])</f>
        <v>HERBERT TYRONE CARTY MARROQUIN</v>
      </c>
      <c r="T1755" s="53">
        <f>DATE(Tabla_Datos[[#This Row],[tAnio]],Tabla_Datos[[#This Row],[tMes]],Tabla_Datos[[#This Row],[tDia]])</f>
        <v>40778</v>
      </c>
      <c r="U1755" s="53" t="str">
        <f>IF(Tabla_Datos[[#This Row],[cProvincia]]="LIMA","LIMA","PROVINCIA")</f>
        <v>PROVINCIA</v>
      </c>
      <c r="V1755" s="53" t="str">
        <f>MID(Tabla_Datos[[#This Row],[pTelefono]],1,SEARCH("-",Tabla_Datos[[#This Row],[pTelefono]],1)-1)</f>
        <v>54</v>
      </c>
      <c r="W1755" s="53" t="str">
        <f>MID(Tabla_Datos[[#This Row],[pTelefono]],SEARCH("-",Tabla_Datos[[#This Row],[pTelefono]],1)+1,LEN(Tabla_Datos[[#This Row],[pTelefono]]))</f>
        <v>000000000</v>
      </c>
      <c r="X1755" s="53" t="str">
        <f>CONCATENATE(Tabla_Datos[[#This Row],[TipUrb]]," ",Tabla_Datos[[#This Row],[Calle]]," ",Tabla_Datos[[#This Row],[NumCalle]])</f>
        <v>- LOS MANZANOS 105</v>
      </c>
      <c r="Y1755" t="s">
        <v>106</v>
      </c>
      <c r="Z1755" t="s">
        <v>152</v>
      </c>
      <c r="AA1755" t="s">
        <v>153</v>
      </c>
      <c r="AB1755">
        <v>7</v>
      </c>
      <c r="AC1755" t="s">
        <v>95</v>
      </c>
      <c r="AD1755" t="s">
        <v>109</v>
      </c>
      <c r="AE1755" t="s">
        <v>95</v>
      </c>
      <c r="AF1755" t="s">
        <v>95</v>
      </c>
      <c r="AG1755" s="51">
        <v>29247372</v>
      </c>
      <c r="AH1755" t="s">
        <v>95</v>
      </c>
      <c r="AI1755">
        <v>1</v>
      </c>
      <c r="AJ1755">
        <v>1</v>
      </c>
      <c r="AK1755" t="s">
        <v>6501</v>
      </c>
      <c r="AL1755">
        <v>105</v>
      </c>
    </row>
    <row r="1756" spans="1:38">
      <c r="A1756">
        <v>3289098</v>
      </c>
      <c r="B1756" t="s">
        <v>6502</v>
      </c>
      <c r="C1756" t="s">
        <v>19</v>
      </c>
      <c r="D1756" t="s">
        <v>85</v>
      </c>
      <c r="E1756">
        <v>2011</v>
      </c>
      <c r="F1756">
        <v>8</v>
      </c>
      <c r="G1756">
        <v>23</v>
      </c>
      <c r="H1756" t="s">
        <v>86</v>
      </c>
      <c r="I1756" t="s">
        <v>241</v>
      </c>
      <c r="J1756" t="s">
        <v>242</v>
      </c>
      <c r="K1756" t="s">
        <v>242</v>
      </c>
      <c r="L1756" t="s">
        <v>86</v>
      </c>
      <c r="M1756" t="s">
        <v>148</v>
      </c>
      <c r="N1756" s="50">
        <v>43544940</v>
      </c>
      <c r="O1756" s="51">
        <v>2334822</v>
      </c>
      <c r="P1756" t="s">
        <v>6503</v>
      </c>
      <c r="Q1756" t="s">
        <v>365</v>
      </c>
      <c r="R1756" t="s">
        <v>4559</v>
      </c>
      <c r="S1756" s="49" t="str">
        <f>CONCATENATE(Tabla_Datos[[#This Row],[Nombre_Cliente]]," ",Tabla_Datos[[#This Row],[ApellidoPaterno_Cliente]]," ",Tabla_Datos[[#This Row],[ApellidoMaterno_Cliente]])</f>
        <v>DANY GONZALO RODRIGUEZ CARRANZA</v>
      </c>
      <c r="T1756" s="53">
        <f>DATE(Tabla_Datos[[#This Row],[tAnio]],Tabla_Datos[[#This Row],[tMes]],Tabla_Datos[[#This Row],[tDia]])</f>
        <v>40778</v>
      </c>
      <c r="U1756" s="53" t="str">
        <f>IF(Tabla_Datos[[#This Row],[cProvincia]]="LIMA","LIMA","PROVINCIA")</f>
        <v>PROVINCIA</v>
      </c>
      <c r="V1756" s="53" t="str">
        <f>MID(Tabla_Datos[[#This Row],[pTelefono]],1,SEARCH("-",Tabla_Datos[[#This Row],[pTelefono]],1)-1)</f>
        <v>44</v>
      </c>
      <c r="W1756" s="53" t="str">
        <f>MID(Tabla_Datos[[#This Row],[pTelefono]],SEARCH("-",Tabla_Datos[[#This Row],[pTelefono]],1)+1,LEN(Tabla_Datos[[#This Row],[pTelefono]]))</f>
        <v>948015600</v>
      </c>
      <c r="X1756" s="53" t="str">
        <f>CONCATENATE(Tabla_Datos[[#This Row],[TipUrb]]," ",Tabla_Datos[[#This Row],[Calle]]," ",Tabla_Datos[[#This Row],[NumCalle]])</f>
        <v>UR O. HERCELLES 450</v>
      </c>
      <c r="Y1756" t="s">
        <v>246</v>
      </c>
      <c r="Z1756" t="s">
        <v>122</v>
      </c>
      <c r="AA1756" t="s">
        <v>123</v>
      </c>
      <c r="AB1756" t="s">
        <v>95</v>
      </c>
      <c r="AC1756" t="s">
        <v>95</v>
      </c>
      <c r="AD1756" t="s">
        <v>161</v>
      </c>
      <c r="AE1756" t="s">
        <v>95</v>
      </c>
      <c r="AF1756" t="s">
        <v>95</v>
      </c>
      <c r="AG1756" s="51">
        <v>18089458</v>
      </c>
      <c r="AH1756" t="s">
        <v>95</v>
      </c>
      <c r="AI1756">
        <v>1</v>
      </c>
      <c r="AJ1756">
        <v>1</v>
      </c>
      <c r="AK1756" t="s">
        <v>6504</v>
      </c>
      <c r="AL1756">
        <v>450</v>
      </c>
    </row>
    <row r="1757" spans="1:38">
      <c r="A1757">
        <v>3291121</v>
      </c>
      <c r="B1757" t="s">
        <v>6505</v>
      </c>
      <c r="C1757" t="s">
        <v>20</v>
      </c>
      <c r="D1757" t="s">
        <v>224</v>
      </c>
      <c r="E1757">
        <v>2011</v>
      </c>
      <c r="F1757">
        <v>8</v>
      </c>
      <c r="G1757">
        <v>23</v>
      </c>
      <c r="H1757" t="s">
        <v>144</v>
      </c>
      <c r="I1757" t="s">
        <v>16</v>
      </c>
      <c r="J1757" t="s">
        <v>16</v>
      </c>
      <c r="K1757" t="s">
        <v>177</v>
      </c>
      <c r="L1757" t="s">
        <v>144</v>
      </c>
      <c r="M1757" t="s">
        <v>88</v>
      </c>
      <c r="N1757" s="50">
        <v>20000130</v>
      </c>
      <c r="O1757" s="51">
        <v>2335875</v>
      </c>
      <c r="P1757" t="s">
        <v>6506</v>
      </c>
      <c r="Q1757" t="s">
        <v>3232</v>
      </c>
      <c r="R1757" t="s">
        <v>250</v>
      </c>
      <c r="S1757" s="49" t="str">
        <f>CONCATENATE(Tabla_Datos[[#This Row],[Nombre_Cliente]]," ",Tabla_Datos[[#This Row],[ApellidoPaterno_Cliente]]," ",Tabla_Datos[[#This Row],[ApellidoMaterno_Cliente]])</f>
        <v>GISELLA DORIS MELENDEZ ESPINOZA</v>
      </c>
      <c r="T1757" s="53">
        <f>DATE(Tabla_Datos[[#This Row],[tAnio]],Tabla_Datos[[#This Row],[tMes]],Tabla_Datos[[#This Row],[tDia]])</f>
        <v>40778</v>
      </c>
      <c r="U1757" s="53" t="str">
        <f>IF(Tabla_Datos[[#This Row],[cProvincia]]="LIMA","LIMA","PROVINCIA")</f>
        <v>LIMA</v>
      </c>
      <c r="V1757" s="53" t="str">
        <f>MID(Tabla_Datos[[#This Row],[pTelefono]],1,SEARCH("-",Tabla_Datos[[#This Row],[pTelefono]],1)-1)</f>
        <v>1</v>
      </c>
      <c r="W1757" s="53" t="str">
        <f>MID(Tabla_Datos[[#This Row],[pTelefono]],SEARCH("-",Tabla_Datos[[#This Row],[pTelefono]],1)+1,LEN(Tabla_Datos[[#This Row],[pTelefono]]))</f>
        <v>991536826</v>
      </c>
      <c r="X1757" s="53" t="str">
        <f>CONCATENATE(Tabla_Datos[[#This Row],[TipUrb]]," ",Tabla_Datos[[#This Row],[Calle]]," ",Tabla_Datos[[#This Row],[NumCalle]])</f>
        <v>UR LEON Y LEON B. 165</v>
      </c>
      <c r="Y1757" t="s">
        <v>92</v>
      </c>
      <c r="Z1757" t="s">
        <v>122</v>
      </c>
      <c r="AA1757" t="s">
        <v>123</v>
      </c>
      <c r="AB1757">
        <v>1</v>
      </c>
      <c r="AC1757" t="s">
        <v>95</v>
      </c>
      <c r="AD1757" t="s">
        <v>161</v>
      </c>
      <c r="AE1757" t="s">
        <v>95</v>
      </c>
      <c r="AF1757" t="s">
        <v>95</v>
      </c>
      <c r="AG1757" s="51" t="s">
        <v>95</v>
      </c>
      <c r="AH1757">
        <v>1007515236</v>
      </c>
      <c r="AI1757">
        <v>1</v>
      </c>
      <c r="AJ1757">
        <v>1</v>
      </c>
      <c r="AK1757" t="s">
        <v>6507</v>
      </c>
      <c r="AL1757">
        <v>165</v>
      </c>
    </row>
    <row r="1758" spans="1:38">
      <c r="A1758">
        <v>3290110</v>
      </c>
      <c r="B1758" t="s">
        <v>6508</v>
      </c>
      <c r="C1758" t="s">
        <v>20</v>
      </c>
      <c r="D1758" t="s">
        <v>85</v>
      </c>
      <c r="E1758">
        <v>2011</v>
      </c>
      <c r="F1758">
        <v>8</v>
      </c>
      <c r="G1758">
        <v>23</v>
      </c>
      <c r="H1758" t="s">
        <v>86</v>
      </c>
      <c r="I1758" t="s">
        <v>16</v>
      </c>
      <c r="J1758" t="s">
        <v>16</v>
      </c>
      <c r="K1758" t="s">
        <v>487</v>
      </c>
      <c r="L1758" t="s">
        <v>86</v>
      </c>
      <c r="M1758" t="s">
        <v>88</v>
      </c>
      <c r="N1758" s="50">
        <v>41490955</v>
      </c>
      <c r="O1758" s="51">
        <v>2335290</v>
      </c>
      <c r="P1758" t="s">
        <v>2279</v>
      </c>
      <c r="Q1758" t="s">
        <v>279</v>
      </c>
      <c r="R1758" t="s">
        <v>482</v>
      </c>
      <c r="S1758" s="49" t="str">
        <f>CONCATENATE(Tabla_Datos[[#This Row],[Nombre_Cliente]]," ",Tabla_Datos[[#This Row],[ApellidoPaterno_Cliente]]," ",Tabla_Datos[[#This Row],[ApellidoMaterno_Cliente]])</f>
        <v>MAURO DIAZ VASQUEZ</v>
      </c>
      <c r="T1758" s="53">
        <f>DATE(Tabla_Datos[[#This Row],[tAnio]],Tabla_Datos[[#This Row],[tMes]],Tabla_Datos[[#This Row],[tDia]])</f>
        <v>40778</v>
      </c>
      <c r="U1758" s="53" t="str">
        <f>IF(Tabla_Datos[[#This Row],[cProvincia]]="LIMA","LIMA","PROVINCIA")</f>
        <v>LIMA</v>
      </c>
      <c r="V1758" s="53" t="str">
        <f>MID(Tabla_Datos[[#This Row],[pTelefono]],1,SEARCH("-",Tabla_Datos[[#This Row],[pTelefono]],1)-1)</f>
        <v>1</v>
      </c>
      <c r="W1758" s="53" t="str">
        <f>MID(Tabla_Datos[[#This Row],[pTelefono]],SEARCH("-",Tabla_Datos[[#This Row],[pTelefono]],1)+1,LEN(Tabla_Datos[[#This Row],[pTelefono]]))</f>
        <v>999347752</v>
      </c>
      <c r="X1758" s="53" t="str">
        <f>CONCATENATE(Tabla_Datos[[#This Row],[TipUrb]]," ",Tabla_Datos[[#This Row],[Calle]]," ",Tabla_Datos[[#This Row],[NumCalle]])</f>
        <v>AS CAJAMARQUILLA 0</v>
      </c>
      <c r="Y1758" t="s">
        <v>92</v>
      </c>
      <c r="Z1758" t="s">
        <v>196</v>
      </c>
      <c r="AA1758" t="s">
        <v>197</v>
      </c>
      <c r="AB1758" t="s">
        <v>95</v>
      </c>
      <c r="AC1758" t="s">
        <v>95</v>
      </c>
      <c r="AD1758" t="s">
        <v>215</v>
      </c>
      <c r="AE1758" t="s">
        <v>95</v>
      </c>
      <c r="AF1758">
        <v>3</v>
      </c>
      <c r="AG1758" s="51">
        <v>8316906</v>
      </c>
      <c r="AH1758" t="s">
        <v>95</v>
      </c>
      <c r="AI1758">
        <v>1</v>
      </c>
      <c r="AJ1758">
        <v>1</v>
      </c>
      <c r="AK1758" t="s">
        <v>6509</v>
      </c>
      <c r="AL1758">
        <v>0</v>
      </c>
    </row>
    <row r="1759" spans="1:38">
      <c r="A1759">
        <v>3288889</v>
      </c>
      <c r="B1759" t="s">
        <v>6510</v>
      </c>
      <c r="C1759" t="s">
        <v>20</v>
      </c>
      <c r="D1759" t="s">
        <v>85</v>
      </c>
      <c r="E1759">
        <v>2011</v>
      </c>
      <c r="F1759">
        <v>8</v>
      </c>
      <c r="G1759">
        <v>23</v>
      </c>
      <c r="H1759" t="s">
        <v>86</v>
      </c>
      <c r="I1759" t="s">
        <v>16</v>
      </c>
      <c r="J1759" t="s">
        <v>16</v>
      </c>
      <c r="K1759" t="s">
        <v>171</v>
      </c>
      <c r="L1759" t="s">
        <v>86</v>
      </c>
      <c r="M1759" t="s">
        <v>88</v>
      </c>
      <c r="N1759" s="50">
        <v>6114179</v>
      </c>
      <c r="O1759" s="51">
        <v>2334641</v>
      </c>
      <c r="P1759" t="s">
        <v>6511</v>
      </c>
      <c r="Q1759" t="s">
        <v>6512</v>
      </c>
      <c r="R1759" t="s">
        <v>2036</v>
      </c>
      <c r="S1759" s="49" t="str">
        <f>CONCATENATE(Tabla_Datos[[#This Row],[Nombre_Cliente]]," ",Tabla_Datos[[#This Row],[ApellidoPaterno_Cliente]]," ",Tabla_Datos[[#This Row],[ApellidoMaterno_Cliente]])</f>
        <v>GONZALO AURELIO BACIGALUPO SILVA</v>
      </c>
      <c r="T1759" s="53">
        <f>DATE(Tabla_Datos[[#This Row],[tAnio]],Tabla_Datos[[#This Row],[tMes]],Tabla_Datos[[#This Row],[tDia]])</f>
        <v>40778</v>
      </c>
      <c r="U1759" s="53" t="str">
        <f>IF(Tabla_Datos[[#This Row],[cProvincia]]="LIMA","LIMA","PROVINCIA")</f>
        <v>LIMA</v>
      </c>
      <c r="V1759" s="53" t="str">
        <f>MID(Tabla_Datos[[#This Row],[pTelefono]],1,SEARCH("-",Tabla_Datos[[#This Row],[pTelefono]],1)-1)</f>
        <v>1</v>
      </c>
      <c r="W1759" s="53" t="str">
        <f>MID(Tabla_Datos[[#This Row],[pTelefono]],SEARCH("-",Tabla_Datos[[#This Row],[pTelefono]],1)+1,LEN(Tabla_Datos[[#This Row],[pTelefono]]))</f>
        <v>994210582</v>
      </c>
      <c r="X1759" s="53" t="str">
        <f>CONCATENATE(Tabla_Datos[[#This Row],[TipUrb]]," ",Tabla_Datos[[#This Row],[Calle]]," ",Tabla_Datos[[#This Row],[NumCalle]])</f>
        <v>UR ORUE DOMINGO 649</v>
      </c>
      <c r="Y1759" t="s">
        <v>92</v>
      </c>
      <c r="Z1759" t="s">
        <v>122</v>
      </c>
      <c r="AA1759" t="s">
        <v>123</v>
      </c>
      <c r="AB1759" t="s">
        <v>95</v>
      </c>
      <c r="AC1759" t="s">
        <v>6513</v>
      </c>
      <c r="AD1759" t="s">
        <v>161</v>
      </c>
      <c r="AE1759" t="s">
        <v>95</v>
      </c>
      <c r="AF1759" t="s">
        <v>95</v>
      </c>
      <c r="AG1759" s="51">
        <v>7621757</v>
      </c>
      <c r="AH1759" t="s">
        <v>95</v>
      </c>
      <c r="AI1759">
        <v>1</v>
      </c>
      <c r="AJ1759">
        <v>1</v>
      </c>
      <c r="AK1759" t="s">
        <v>4572</v>
      </c>
      <c r="AL1759">
        <v>649</v>
      </c>
    </row>
    <row r="1760" spans="1:38">
      <c r="A1760">
        <v>3291663</v>
      </c>
      <c r="B1760" t="s">
        <v>6514</v>
      </c>
      <c r="C1760" t="s">
        <v>19</v>
      </c>
      <c r="D1760" t="s">
        <v>143</v>
      </c>
      <c r="E1760">
        <v>2011</v>
      </c>
      <c r="F1760">
        <v>8</v>
      </c>
      <c r="G1760">
        <v>23</v>
      </c>
      <c r="H1760" t="s">
        <v>86</v>
      </c>
      <c r="I1760" t="s">
        <v>241</v>
      </c>
      <c r="J1760" t="s">
        <v>242</v>
      </c>
      <c r="K1760" t="s">
        <v>242</v>
      </c>
      <c r="L1760" t="s">
        <v>86</v>
      </c>
      <c r="M1760" t="s">
        <v>148</v>
      </c>
      <c r="N1760" s="50">
        <v>41925392</v>
      </c>
      <c r="O1760" s="51">
        <v>2336213</v>
      </c>
      <c r="P1760" t="s">
        <v>6515</v>
      </c>
      <c r="Q1760" t="s">
        <v>610</v>
      </c>
      <c r="R1760" t="s">
        <v>6516</v>
      </c>
      <c r="S1760" s="49" t="str">
        <f>CONCATENATE(Tabla_Datos[[#This Row],[Nombre_Cliente]]," ",Tabla_Datos[[#This Row],[ApellidoPaterno_Cliente]]," ",Tabla_Datos[[#This Row],[ApellidoMaterno_Cliente]])</f>
        <v>EVELYN JACQUELIN MARTINEZ CAYLLAHUA</v>
      </c>
      <c r="T1760" s="53">
        <f>DATE(Tabla_Datos[[#This Row],[tAnio]],Tabla_Datos[[#This Row],[tMes]],Tabla_Datos[[#This Row],[tDia]])</f>
        <v>40778</v>
      </c>
      <c r="U1760" s="53" t="str">
        <f>IF(Tabla_Datos[[#This Row],[cProvincia]]="LIMA","LIMA","PROVINCIA")</f>
        <v>PROVINCIA</v>
      </c>
      <c r="V1760" s="53" t="str">
        <f>MID(Tabla_Datos[[#This Row],[pTelefono]],1,SEARCH("-",Tabla_Datos[[#This Row],[pTelefono]],1)-1)</f>
        <v>44</v>
      </c>
      <c r="W1760" s="53" t="str">
        <f>MID(Tabla_Datos[[#This Row],[pTelefono]],SEARCH("-",Tabla_Datos[[#This Row],[pTelefono]],1)+1,LEN(Tabla_Datos[[#This Row],[pTelefono]]))</f>
        <v>980772881</v>
      </c>
      <c r="X1760" s="53" t="str">
        <f>CONCATENATE(Tabla_Datos[[#This Row],[TipUrb]]," ",Tabla_Datos[[#This Row],[Calle]]," ",Tabla_Datos[[#This Row],[NumCalle]])</f>
        <v>- CAVERO Y TOLEDO 140</v>
      </c>
      <c r="Y1760" t="s">
        <v>246</v>
      </c>
      <c r="Z1760" t="s">
        <v>152</v>
      </c>
      <c r="AA1760" t="s">
        <v>153</v>
      </c>
      <c r="AB1760" t="s">
        <v>95</v>
      </c>
      <c r="AC1760" t="s">
        <v>95</v>
      </c>
      <c r="AD1760" t="s">
        <v>109</v>
      </c>
      <c r="AE1760" t="s">
        <v>95</v>
      </c>
      <c r="AF1760" t="s">
        <v>95</v>
      </c>
      <c r="AG1760" s="51">
        <v>42224214</v>
      </c>
      <c r="AI1760">
        <v>1</v>
      </c>
      <c r="AJ1760">
        <v>1</v>
      </c>
      <c r="AK1760" t="s">
        <v>6517</v>
      </c>
      <c r="AL1760">
        <v>140</v>
      </c>
    </row>
    <row r="1761" spans="1:38">
      <c r="A1761">
        <v>3288782</v>
      </c>
      <c r="B1761" t="s">
        <v>6518</v>
      </c>
      <c r="C1761" t="s">
        <v>19</v>
      </c>
      <c r="D1761" t="s">
        <v>143</v>
      </c>
      <c r="E1761">
        <v>2011</v>
      </c>
      <c r="F1761">
        <v>8</v>
      </c>
      <c r="G1761">
        <v>23</v>
      </c>
      <c r="H1761" t="s">
        <v>86</v>
      </c>
      <c r="I1761" t="s">
        <v>241</v>
      </c>
      <c r="J1761" t="s">
        <v>242</v>
      </c>
      <c r="K1761" t="s">
        <v>242</v>
      </c>
      <c r="L1761" t="s">
        <v>86</v>
      </c>
      <c r="M1761" t="s">
        <v>148</v>
      </c>
      <c r="N1761" s="50">
        <v>42087303</v>
      </c>
      <c r="O1761" s="51">
        <v>2334532</v>
      </c>
      <c r="P1761" t="s">
        <v>3190</v>
      </c>
      <c r="Q1761" t="s">
        <v>6519</v>
      </c>
      <c r="R1761" t="s">
        <v>553</v>
      </c>
      <c r="S1761" s="49" t="str">
        <f>CONCATENATE(Tabla_Datos[[#This Row],[Nombre_Cliente]]," ",Tabla_Datos[[#This Row],[ApellidoPaterno_Cliente]]," ",Tabla_Datos[[#This Row],[ApellidoMaterno_Cliente]])</f>
        <v>RICHAR CORTIJO MONTENEGRO</v>
      </c>
      <c r="T1761" s="53">
        <f>DATE(Tabla_Datos[[#This Row],[tAnio]],Tabla_Datos[[#This Row],[tMes]],Tabla_Datos[[#This Row],[tDia]])</f>
        <v>40778</v>
      </c>
      <c r="U1761" s="53" t="str">
        <f>IF(Tabla_Datos[[#This Row],[cProvincia]]="LIMA","LIMA","PROVINCIA")</f>
        <v>PROVINCIA</v>
      </c>
      <c r="V1761" s="53" t="str">
        <f>MID(Tabla_Datos[[#This Row],[pTelefono]],1,SEARCH("-",Tabla_Datos[[#This Row],[pTelefono]],1)-1)</f>
        <v>44</v>
      </c>
      <c r="W1761" s="53" t="str">
        <f>MID(Tabla_Datos[[#This Row],[pTelefono]],SEARCH("-",Tabla_Datos[[#This Row],[pTelefono]],1)+1,LEN(Tabla_Datos[[#This Row],[pTelefono]]))</f>
        <v>44320790</v>
      </c>
      <c r="X1761" s="53" t="str">
        <f>CONCATENATE(Tabla_Datos[[#This Row],[TipUrb]]," ",Tabla_Datos[[#This Row],[Calle]]," ",Tabla_Datos[[#This Row],[NumCalle]])</f>
        <v>UR PEDRO MUÑIZ 1156</v>
      </c>
      <c r="Y1761" t="s">
        <v>246</v>
      </c>
      <c r="Z1761" t="s">
        <v>152</v>
      </c>
      <c r="AA1761" t="s">
        <v>153</v>
      </c>
      <c r="AB1761" t="s">
        <v>95</v>
      </c>
      <c r="AC1761" t="s">
        <v>95</v>
      </c>
      <c r="AD1761" t="s">
        <v>161</v>
      </c>
      <c r="AE1761" t="s">
        <v>95</v>
      </c>
      <c r="AF1761" t="s">
        <v>95</v>
      </c>
      <c r="AG1761" s="51">
        <v>47515282</v>
      </c>
      <c r="AH1761" t="s">
        <v>95</v>
      </c>
      <c r="AI1761">
        <v>1</v>
      </c>
      <c r="AJ1761">
        <v>1</v>
      </c>
      <c r="AK1761" t="s">
        <v>6520</v>
      </c>
      <c r="AL1761">
        <v>1156</v>
      </c>
    </row>
    <row r="1762" spans="1:38">
      <c r="A1762">
        <v>3289108</v>
      </c>
      <c r="B1762" t="s">
        <v>6521</v>
      </c>
      <c r="C1762" t="s">
        <v>19</v>
      </c>
      <c r="D1762" t="s">
        <v>85</v>
      </c>
      <c r="E1762">
        <v>2011</v>
      </c>
      <c r="F1762">
        <v>8</v>
      </c>
      <c r="G1762">
        <v>23</v>
      </c>
      <c r="H1762" t="s">
        <v>86</v>
      </c>
      <c r="I1762" t="s">
        <v>355</v>
      </c>
      <c r="J1762" t="s">
        <v>355</v>
      </c>
      <c r="K1762" t="s">
        <v>355</v>
      </c>
      <c r="L1762" t="s">
        <v>86</v>
      </c>
      <c r="M1762" t="s">
        <v>88</v>
      </c>
      <c r="N1762" s="50">
        <v>40164799</v>
      </c>
      <c r="O1762" s="51">
        <v>2334829</v>
      </c>
      <c r="P1762" t="s">
        <v>6522</v>
      </c>
      <c r="Q1762" t="s">
        <v>256</v>
      </c>
      <c r="R1762" t="s">
        <v>256</v>
      </c>
      <c r="S1762" s="49" t="str">
        <f>CONCATENATE(Tabla_Datos[[#This Row],[Nombre_Cliente]]," ",Tabla_Datos[[#This Row],[ApellidoPaterno_Cliente]]," ",Tabla_Datos[[#This Row],[ApellidoMaterno_Cliente]])</f>
        <v>MAURA MAMANI MAMANI</v>
      </c>
      <c r="T1762" s="53">
        <f>DATE(Tabla_Datos[[#This Row],[tAnio]],Tabla_Datos[[#This Row],[tMes]],Tabla_Datos[[#This Row],[tDia]])</f>
        <v>40778</v>
      </c>
      <c r="U1762" s="53" t="str">
        <f>IF(Tabla_Datos[[#This Row],[cProvincia]]="LIMA","LIMA","PROVINCIA")</f>
        <v>PROVINCIA</v>
      </c>
      <c r="V1762" s="53" t="str">
        <f>MID(Tabla_Datos[[#This Row],[pTelefono]],1,SEARCH("-",Tabla_Datos[[#This Row],[pTelefono]],1)-1)</f>
        <v>84</v>
      </c>
      <c r="W1762" s="53" t="str">
        <f>MID(Tabla_Datos[[#This Row],[pTelefono]],SEARCH("-",Tabla_Datos[[#This Row],[pTelefono]],1)+1,LEN(Tabla_Datos[[#This Row],[pTelefono]]))</f>
        <v>984780340</v>
      </c>
      <c r="X1762" s="53" t="str">
        <f>CONCATENATE(Tabla_Datos[[#This Row],[TipUrb]]," ",Tabla_Datos[[#This Row],[Calle]]," ",Tabla_Datos[[#This Row],[NumCalle]])</f>
        <v>UR . 0</v>
      </c>
      <c r="Y1762" t="s">
        <v>360</v>
      </c>
      <c r="Z1762" t="s">
        <v>122</v>
      </c>
      <c r="AA1762" t="s">
        <v>123</v>
      </c>
      <c r="AB1762" t="s">
        <v>95</v>
      </c>
      <c r="AC1762" t="s">
        <v>95</v>
      </c>
      <c r="AD1762" t="s">
        <v>161</v>
      </c>
      <c r="AE1762" t="s">
        <v>1074</v>
      </c>
      <c r="AF1762">
        <v>8</v>
      </c>
      <c r="AG1762" s="51">
        <v>23805556</v>
      </c>
      <c r="AH1762" t="s">
        <v>95</v>
      </c>
      <c r="AI1762">
        <v>1</v>
      </c>
      <c r="AJ1762">
        <v>1</v>
      </c>
      <c r="AK1762" t="s">
        <v>221</v>
      </c>
      <c r="AL1762">
        <v>0</v>
      </c>
    </row>
    <row r="1763" spans="1:38">
      <c r="A1763">
        <v>3289744</v>
      </c>
      <c r="B1763" t="s">
        <v>6523</v>
      </c>
      <c r="C1763" t="s">
        <v>20</v>
      </c>
      <c r="D1763" t="s">
        <v>85</v>
      </c>
      <c r="E1763">
        <v>2011</v>
      </c>
      <c r="F1763">
        <v>8</v>
      </c>
      <c r="G1763">
        <v>23</v>
      </c>
      <c r="H1763" t="s">
        <v>144</v>
      </c>
      <c r="I1763" t="s">
        <v>355</v>
      </c>
      <c r="J1763" t="s">
        <v>355</v>
      </c>
      <c r="K1763" t="s">
        <v>355</v>
      </c>
      <c r="L1763" t="s">
        <v>144</v>
      </c>
      <c r="M1763" t="s">
        <v>88</v>
      </c>
      <c r="N1763" s="50">
        <v>20000030</v>
      </c>
      <c r="O1763" s="51">
        <v>2335038</v>
      </c>
      <c r="P1763" t="s">
        <v>6524</v>
      </c>
      <c r="Q1763" t="s">
        <v>95</v>
      </c>
      <c r="R1763" t="s">
        <v>95</v>
      </c>
      <c r="S1763" s="49" t="str">
        <f>CONCATENATE(Tabla_Datos[[#This Row],[Nombre_Cliente]]," ",Tabla_Datos[[#This Row],[ApellidoPaterno_Cliente]]," ",Tabla_Datos[[#This Row],[ApellidoMaterno_Cliente]])</f>
        <v xml:space="preserve">CLINICA PEDIATRICA C    </v>
      </c>
      <c r="T1763" s="53">
        <f>DATE(Tabla_Datos[[#This Row],[tAnio]],Tabla_Datos[[#This Row],[tMes]],Tabla_Datos[[#This Row],[tDia]])</f>
        <v>40778</v>
      </c>
      <c r="U1763" s="53" t="str">
        <f>IF(Tabla_Datos[[#This Row],[cProvincia]]="LIMA","LIMA","PROVINCIA")</f>
        <v>PROVINCIA</v>
      </c>
      <c r="V1763" s="53" t="str">
        <f>MID(Tabla_Datos[[#This Row],[pTelefono]],1,SEARCH("-",Tabla_Datos[[#This Row],[pTelefono]],1)-1)</f>
        <v>84</v>
      </c>
      <c r="W1763" s="53" t="str">
        <f>MID(Tabla_Datos[[#This Row],[pTelefono]],SEARCH("-",Tabla_Datos[[#This Row],[pTelefono]],1)+1,LEN(Tabla_Datos[[#This Row],[pTelefono]]))</f>
        <v>984043627</v>
      </c>
      <c r="X1763" s="53" t="str">
        <f>CONCATENATE(Tabla_Datos[[#This Row],[TipUrb]]," ",Tabla_Datos[[#This Row],[Calle]]," ",Tabla_Datos[[#This Row],[NumCalle]])</f>
        <v>UR OSWALDO BACA 215</v>
      </c>
      <c r="Y1763" t="s">
        <v>360</v>
      </c>
      <c r="Z1763" t="s">
        <v>122</v>
      </c>
      <c r="AA1763" t="s">
        <v>123</v>
      </c>
      <c r="AB1763" t="s">
        <v>95</v>
      </c>
      <c r="AC1763" t="s">
        <v>95</v>
      </c>
      <c r="AD1763" t="s">
        <v>161</v>
      </c>
      <c r="AE1763" t="s">
        <v>95</v>
      </c>
      <c r="AF1763" t="s">
        <v>95</v>
      </c>
      <c r="AG1763" s="51" t="s">
        <v>95</v>
      </c>
      <c r="AH1763">
        <v>2049051930</v>
      </c>
      <c r="AI1763">
        <v>1</v>
      </c>
      <c r="AJ1763">
        <v>1</v>
      </c>
      <c r="AK1763" t="s">
        <v>6525</v>
      </c>
      <c r="AL1763">
        <v>215</v>
      </c>
    </row>
    <row r="1764" spans="1:38">
      <c r="A1764">
        <v>3288731</v>
      </c>
      <c r="B1764" t="s">
        <v>6526</v>
      </c>
      <c r="C1764" t="s">
        <v>19</v>
      </c>
      <c r="D1764" t="s">
        <v>85</v>
      </c>
      <c r="E1764">
        <v>2011</v>
      </c>
      <c r="F1764">
        <v>8</v>
      </c>
      <c r="G1764">
        <v>23</v>
      </c>
      <c r="H1764" t="s">
        <v>144</v>
      </c>
      <c r="I1764" t="s">
        <v>16</v>
      </c>
      <c r="J1764" t="s">
        <v>16</v>
      </c>
      <c r="K1764" t="s">
        <v>277</v>
      </c>
      <c r="L1764" t="s">
        <v>144</v>
      </c>
      <c r="M1764" t="s">
        <v>88</v>
      </c>
      <c r="O1764" s="51">
        <v>2334489</v>
      </c>
      <c r="P1764" t="s">
        <v>3371</v>
      </c>
      <c r="Q1764" t="s">
        <v>6527</v>
      </c>
      <c r="R1764" t="s">
        <v>460</v>
      </c>
      <c r="S1764" s="49" t="str">
        <f>CONCATENATE(Tabla_Datos[[#This Row],[Nombre_Cliente]]," ",Tabla_Datos[[#This Row],[ApellidoPaterno_Cliente]]," ",Tabla_Datos[[#This Row],[ApellidoMaterno_Cliente]])</f>
        <v>JOSE ALBERTO PARDO FIGUEROA ALVAREZ</v>
      </c>
      <c r="T1764" s="53">
        <f>DATE(Tabla_Datos[[#This Row],[tAnio]],Tabla_Datos[[#This Row],[tMes]],Tabla_Datos[[#This Row],[tDia]])</f>
        <v>40778</v>
      </c>
      <c r="U1764" s="53" t="str">
        <f>IF(Tabla_Datos[[#This Row],[cProvincia]]="LIMA","LIMA","PROVINCIA")</f>
        <v>LIMA</v>
      </c>
      <c r="V1764" s="53" t="str">
        <f>MID(Tabla_Datos[[#This Row],[pTelefono]],1,SEARCH("-",Tabla_Datos[[#This Row],[pTelefono]],1)-1)</f>
        <v>1</v>
      </c>
      <c r="W1764" s="53" t="str">
        <f>MID(Tabla_Datos[[#This Row],[pTelefono]],SEARCH("-",Tabla_Datos[[#This Row],[pTelefono]],1)+1,LEN(Tabla_Datos[[#This Row],[pTelefono]]))</f>
        <v>998701868</v>
      </c>
      <c r="X1764" s="53" t="str">
        <f>CONCATENATE(Tabla_Datos[[#This Row],[TipUrb]]," ",Tabla_Datos[[#This Row],[Calle]]," ",Tabla_Datos[[#This Row],[NumCalle]])</f>
        <v>UR FEDERICO CHOPIN 169</v>
      </c>
      <c r="Y1764" t="s">
        <v>92</v>
      </c>
      <c r="Z1764" t="s">
        <v>196</v>
      </c>
      <c r="AA1764" t="s">
        <v>197</v>
      </c>
      <c r="AB1764">
        <v>2</v>
      </c>
      <c r="AC1764" t="s">
        <v>116</v>
      </c>
      <c r="AD1764" t="s">
        <v>161</v>
      </c>
      <c r="AE1764" t="s">
        <v>95</v>
      </c>
      <c r="AF1764" t="s">
        <v>95</v>
      </c>
      <c r="AG1764" s="51">
        <v>8749800</v>
      </c>
      <c r="AH1764" t="s">
        <v>95</v>
      </c>
      <c r="AI1764">
        <v>1</v>
      </c>
      <c r="AJ1764">
        <v>1</v>
      </c>
      <c r="AK1764" t="s">
        <v>6528</v>
      </c>
      <c r="AL1764">
        <v>169</v>
      </c>
    </row>
    <row r="1765" spans="1:38">
      <c r="A1765">
        <v>3292875</v>
      </c>
      <c r="B1765" t="s">
        <v>6529</v>
      </c>
      <c r="C1765" t="s">
        <v>18</v>
      </c>
      <c r="D1765" t="s">
        <v>156</v>
      </c>
      <c r="E1765">
        <v>2011</v>
      </c>
      <c r="F1765">
        <v>8</v>
      </c>
      <c r="G1765">
        <v>23</v>
      </c>
      <c r="H1765" t="s">
        <v>86</v>
      </c>
      <c r="I1765" t="s">
        <v>16</v>
      </c>
      <c r="J1765" t="s">
        <v>16</v>
      </c>
      <c r="K1765" t="s">
        <v>633</v>
      </c>
      <c r="L1765" t="s">
        <v>86</v>
      </c>
      <c r="M1765" t="s">
        <v>88</v>
      </c>
      <c r="N1765" s="50">
        <v>99999999</v>
      </c>
      <c r="O1765" s="51">
        <v>2337135</v>
      </c>
      <c r="P1765" t="s">
        <v>6530</v>
      </c>
      <c r="Q1765" t="s">
        <v>6531</v>
      </c>
      <c r="R1765" t="s">
        <v>6532</v>
      </c>
      <c r="S1765" s="49" t="str">
        <f>CONCATENATE(Tabla_Datos[[#This Row],[Nombre_Cliente]]," ",Tabla_Datos[[#This Row],[ApellidoPaterno_Cliente]]," ",Tabla_Datos[[#This Row],[ApellidoMaterno_Cliente]])</f>
        <v xml:space="preserve">RAQUEL  CALLE  LLOCLLA </v>
      </c>
      <c r="T1765" s="53">
        <f>DATE(Tabla_Datos[[#This Row],[tAnio]],Tabla_Datos[[#This Row],[tMes]],Tabla_Datos[[#This Row],[tDia]])</f>
        <v>40778</v>
      </c>
      <c r="U1765" s="53" t="str">
        <f>IF(Tabla_Datos[[#This Row],[cProvincia]]="LIMA","LIMA","PROVINCIA")</f>
        <v>LIMA</v>
      </c>
      <c r="V1765" s="53" t="str">
        <f>MID(Tabla_Datos[[#This Row],[pTelefono]],1,SEARCH("-",Tabla_Datos[[#This Row],[pTelefono]],1)-1)</f>
        <v>1</v>
      </c>
      <c r="W1765" s="53" t="str">
        <f>MID(Tabla_Datos[[#This Row],[pTelefono]],SEARCH("-",Tabla_Datos[[#This Row],[pTelefono]],1)+1,LEN(Tabla_Datos[[#This Row],[pTelefono]]))</f>
        <v>3564006</v>
      </c>
      <c r="X1765" s="53" t="str">
        <f>CONCATENATE(Tabla_Datos[[#This Row],[TipUrb]]," ",Tabla_Datos[[#This Row],[Calle]]," ",Tabla_Datos[[#This Row],[NumCalle]])</f>
        <v>UR RICARDO PALMA 295</v>
      </c>
      <c r="Y1765" t="s">
        <v>92</v>
      </c>
      <c r="Z1765" t="s">
        <v>93</v>
      </c>
      <c r="AA1765" t="s">
        <v>94</v>
      </c>
      <c r="AB1765" t="s">
        <v>95</v>
      </c>
      <c r="AC1765" t="s">
        <v>95</v>
      </c>
      <c r="AD1765" t="s">
        <v>161</v>
      </c>
      <c r="AE1765" t="s">
        <v>95</v>
      </c>
      <c r="AG1765" s="51">
        <v>46634558</v>
      </c>
      <c r="AI1765">
        <v>26</v>
      </c>
      <c r="AJ1765">
        <v>26</v>
      </c>
      <c r="AK1765" t="s">
        <v>2839</v>
      </c>
      <c r="AL1765">
        <v>295</v>
      </c>
    </row>
    <row r="1766" spans="1:38">
      <c r="A1766">
        <v>3291504</v>
      </c>
      <c r="B1766" t="s">
        <v>6533</v>
      </c>
      <c r="C1766" t="s">
        <v>19</v>
      </c>
      <c r="D1766" t="s">
        <v>143</v>
      </c>
      <c r="E1766">
        <v>2011</v>
      </c>
      <c r="F1766">
        <v>8</v>
      </c>
      <c r="G1766">
        <v>23</v>
      </c>
      <c r="H1766" t="s">
        <v>86</v>
      </c>
      <c r="I1766" t="s">
        <v>202</v>
      </c>
      <c r="J1766" t="s">
        <v>203</v>
      </c>
      <c r="K1766" t="s">
        <v>204</v>
      </c>
      <c r="L1766" t="s">
        <v>86</v>
      </c>
      <c r="M1766" t="s">
        <v>133</v>
      </c>
      <c r="N1766" s="50">
        <v>16661289</v>
      </c>
      <c r="O1766" s="51">
        <v>2336190</v>
      </c>
      <c r="P1766" t="s">
        <v>6534</v>
      </c>
      <c r="Q1766" t="s">
        <v>2200</v>
      </c>
      <c r="R1766" t="s">
        <v>1473</v>
      </c>
      <c r="S1766" s="49" t="str">
        <f>CONCATENATE(Tabla_Datos[[#This Row],[Nombre_Cliente]]," ",Tabla_Datos[[#This Row],[ApellidoPaterno_Cliente]]," ",Tabla_Datos[[#This Row],[ApellidoMaterno_Cliente]])</f>
        <v>RAUL ALEXANDER SOTO BECERRA</v>
      </c>
      <c r="T1766" s="53">
        <f>DATE(Tabla_Datos[[#This Row],[tAnio]],Tabla_Datos[[#This Row],[tMes]],Tabla_Datos[[#This Row],[tDia]])</f>
        <v>40778</v>
      </c>
      <c r="U1766" s="53" t="str">
        <f>IF(Tabla_Datos[[#This Row],[cProvincia]]="LIMA","LIMA","PROVINCIA")</f>
        <v>PROVINCIA</v>
      </c>
      <c r="V1766" s="53" t="str">
        <f>MID(Tabla_Datos[[#This Row],[pTelefono]],1,SEARCH("-",Tabla_Datos[[#This Row],[pTelefono]],1)-1)</f>
        <v>74</v>
      </c>
      <c r="W1766" s="53" t="str">
        <f>MID(Tabla_Datos[[#This Row],[pTelefono]],SEARCH("-",Tabla_Datos[[#This Row],[pTelefono]],1)+1,LEN(Tabla_Datos[[#This Row],[pTelefono]]))</f>
        <v>979984201</v>
      </c>
      <c r="X1766" s="53" t="str">
        <f>CONCATENATE(Tabla_Datos[[#This Row],[TipUrb]]," ",Tabla_Datos[[#This Row],[Calle]]," ",Tabla_Datos[[#This Row],[NumCalle]])</f>
        <v>AH TAHUANTINSUYO 2077</v>
      </c>
      <c r="Y1766" t="s">
        <v>208</v>
      </c>
      <c r="Z1766" t="s">
        <v>152</v>
      </c>
      <c r="AA1766" t="s">
        <v>153</v>
      </c>
      <c r="AB1766">
        <v>2</v>
      </c>
      <c r="AC1766" t="s">
        <v>95</v>
      </c>
      <c r="AD1766" t="s">
        <v>96</v>
      </c>
      <c r="AE1766" t="s">
        <v>95</v>
      </c>
      <c r="AF1766" t="s">
        <v>95</v>
      </c>
      <c r="AG1766" s="51">
        <v>41133304</v>
      </c>
      <c r="AH1766" t="s">
        <v>95</v>
      </c>
      <c r="AI1766">
        <v>1</v>
      </c>
      <c r="AJ1766">
        <v>1</v>
      </c>
      <c r="AK1766" t="s">
        <v>6535</v>
      </c>
      <c r="AL1766">
        <v>2077</v>
      </c>
    </row>
    <row r="1767" spans="1:38">
      <c r="A1767">
        <v>3289163</v>
      </c>
      <c r="B1767" t="s">
        <v>6536</v>
      </c>
      <c r="C1767" t="s">
        <v>19</v>
      </c>
      <c r="D1767" t="s">
        <v>85</v>
      </c>
      <c r="E1767">
        <v>2011</v>
      </c>
      <c r="F1767">
        <v>8</v>
      </c>
      <c r="G1767">
        <v>23</v>
      </c>
      <c r="H1767" t="s">
        <v>86</v>
      </c>
      <c r="I1767" t="s">
        <v>16</v>
      </c>
      <c r="J1767" t="s">
        <v>16</v>
      </c>
      <c r="K1767" t="s">
        <v>646</v>
      </c>
      <c r="L1767" t="s">
        <v>86</v>
      </c>
      <c r="M1767" t="s">
        <v>88</v>
      </c>
      <c r="N1767" s="50">
        <v>20000021</v>
      </c>
      <c r="O1767" s="51">
        <v>2334881</v>
      </c>
      <c r="P1767" t="s">
        <v>2034</v>
      </c>
      <c r="Q1767" t="s">
        <v>625</v>
      </c>
      <c r="R1767" t="s">
        <v>460</v>
      </c>
      <c r="S1767" s="49" t="str">
        <f>CONCATENATE(Tabla_Datos[[#This Row],[Nombre_Cliente]]," ",Tabla_Datos[[#This Row],[ApellidoPaterno_Cliente]]," ",Tabla_Datos[[#This Row],[ApellidoMaterno_Cliente]])</f>
        <v>MARIA TERESA CASTILLO ALVAREZ</v>
      </c>
      <c r="T1767" s="53">
        <f>DATE(Tabla_Datos[[#This Row],[tAnio]],Tabla_Datos[[#This Row],[tMes]],Tabla_Datos[[#This Row],[tDia]])</f>
        <v>40778</v>
      </c>
      <c r="U1767" s="53" t="str">
        <f>IF(Tabla_Datos[[#This Row],[cProvincia]]="LIMA","LIMA","PROVINCIA")</f>
        <v>LIMA</v>
      </c>
      <c r="V1767" s="53" t="str">
        <f>MID(Tabla_Datos[[#This Row],[pTelefono]],1,SEARCH("-",Tabla_Datos[[#This Row],[pTelefono]],1)-1)</f>
        <v>1</v>
      </c>
      <c r="W1767" s="53" t="str">
        <f>MID(Tabla_Datos[[#This Row],[pTelefono]],SEARCH("-",Tabla_Datos[[#This Row],[pTelefono]],1)+1,LEN(Tabla_Datos[[#This Row],[pTelefono]]))</f>
        <v>991534161</v>
      </c>
      <c r="X1767" s="53" t="str">
        <f>CONCATENATE(Tabla_Datos[[#This Row],[TipUrb]]," ",Tabla_Datos[[#This Row],[Calle]]," ",Tabla_Datos[[#This Row],[NumCalle]])</f>
        <v xml:space="preserve">  BRASIL 973</v>
      </c>
      <c r="Y1767" t="s">
        <v>92</v>
      </c>
      <c r="Z1767" t="s">
        <v>122</v>
      </c>
      <c r="AA1767" t="s">
        <v>123</v>
      </c>
      <c r="AB1767" t="s">
        <v>95</v>
      </c>
      <c r="AC1767">
        <v>1303</v>
      </c>
      <c r="AD1767" t="s">
        <v>95</v>
      </c>
      <c r="AE1767" t="s">
        <v>95</v>
      </c>
      <c r="AF1767" t="s">
        <v>95</v>
      </c>
      <c r="AG1767" s="51">
        <v>44105244</v>
      </c>
      <c r="AH1767" t="s">
        <v>95</v>
      </c>
      <c r="AI1767">
        <v>1</v>
      </c>
      <c r="AJ1767">
        <v>1</v>
      </c>
      <c r="AK1767" t="s">
        <v>1360</v>
      </c>
      <c r="AL1767">
        <v>973</v>
      </c>
    </row>
    <row r="1768" spans="1:38">
      <c r="A1768">
        <v>3290714</v>
      </c>
      <c r="B1768" t="s">
        <v>6537</v>
      </c>
      <c r="C1768" t="s">
        <v>19</v>
      </c>
      <c r="D1768" t="s">
        <v>85</v>
      </c>
      <c r="E1768">
        <v>2011</v>
      </c>
      <c r="F1768">
        <v>8</v>
      </c>
      <c r="G1768">
        <v>23</v>
      </c>
      <c r="H1768" t="s">
        <v>86</v>
      </c>
      <c r="I1768" t="s">
        <v>16</v>
      </c>
      <c r="J1768" t="s">
        <v>16</v>
      </c>
      <c r="K1768" t="s">
        <v>696</v>
      </c>
      <c r="L1768" t="s">
        <v>86</v>
      </c>
      <c r="M1768" t="s">
        <v>88</v>
      </c>
      <c r="N1768" s="50">
        <v>40197634</v>
      </c>
      <c r="O1768" s="51">
        <v>2335682</v>
      </c>
      <c r="P1768" t="s">
        <v>1558</v>
      </c>
      <c r="Q1768" t="s">
        <v>6538</v>
      </c>
      <c r="R1768" t="s">
        <v>5370</v>
      </c>
      <c r="S1768" s="49" t="str">
        <f>CONCATENATE(Tabla_Datos[[#This Row],[Nombre_Cliente]]," ",Tabla_Datos[[#This Row],[ApellidoPaterno_Cliente]]," ",Tabla_Datos[[#This Row],[ApellidoMaterno_Cliente]])</f>
        <v>MARIA DEL PILAR CASAVERDE DE LA TORRE</v>
      </c>
      <c r="T1768" s="53">
        <f>DATE(Tabla_Datos[[#This Row],[tAnio]],Tabla_Datos[[#This Row],[tMes]],Tabla_Datos[[#This Row],[tDia]])</f>
        <v>40778</v>
      </c>
      <c r="U1768" s="53" t="str">
        <f>IF(Tabla_Datos[[#This Row],[cProvincia]]="LIMA","LIMA","PROVINCIA")</f>
        <v>LIMA</v>
      </c>
      <c r="V1768" s="53" t="str">
        <f>MID(Tabla_Datos[[#This Row],[pTelefono]],1,SEARCH("-",Tabla_Datos[[#This Row],[pTelefono]],1)-1)</f>
        <v>1</v>
      </c>
      <c r="W1768" s="53" t="str">
        <f>MID(Tabla_Datos[[#This Row],[pTelefono]],SEARCH("-",Tabla_Datos[[#This Row],[pTelefono]],1)+1,LEN(Tabla_Datos[[#This Row],[pTelefono]]))</f>
        <v>989128766</v>
      </c>
      <c r="X1768" s="53" t="str">
        <f>CONCATENATE(Tabla_Datos[[#This Row],[TipUrb]]," ",Tabla_Datos[[#This Row],[Calle]]," ",Tabla_Datos[[#This Row],[NumCalle]])</f>
        <v>UR CL 10 519</v>
      </c>
      <c r="Y1768" t="s">
        <v>92</v>
      </c>
      <c r="Z1768" t="s">
        <v>196</v>
      </c>
      <c r="AA1768" t="s">
        <v>197</v>
      </c>
      <c r="AB1768">
        <v>1</v>
      </c>
      <c r="AC1768">
        <v>106</v>
      </c>
      <c r="AD1768" t="s">
        <v>161</v>
      </c>
      <c r="AE1768" t="s">
        <v>95</v>
      </c>
      <c r="AF1768" t="s">
        <v>95</v>
      </c>
      <c r="AG1768" s="51">
        <v>7231067</v>
      </c>
      <c r="AH1768" t="s">
        <v>95</v>
      </c>
      <c r="AI1768">
        <v>1</v>
      </c>
      <c r="AJ1768">
        <v>1</v>
      </c>
      <c r="AK1768" t="s">
        <v>6539</v>
      </c>
      <c r="AL1768">
        <v>519</v>
      </c>
    </row>
    <row r="1769" spans="1:38">
      <c r="A1769">
        <v>3292942</v>
      </c>
      <c r="B1769" t="s">
        <v>6540</v>
      </c>
      <c r="C1769" t="s">
        <v>18</v>
      </c>
      <c r="D1769" t="s">
        <v>156</v>
      </c>
      <c r="E1769">
        <v>2011</v>
      </c>
      <c r="F1769">
        <v>8</v>
      </c>
      <c r="G1769">
        <v>23</v>
      </c>
      <c r="H1769" t="s">
        <v>86</v>
      </c>
      <c r="I1769" t="s">
        <v>16</v>
      </c>
      <c r="J1769" t="s">
        <v>16</v>
      </c>
      <c r="K1769" t="s">
        <v>374</v>
      </c>
      <c r="L1769" t="s">
        <v>86</v>
      </c>
      <c r="M1769" t="s">
        <v>88</v>
      </c>
      <c r="N1769" s="50">
        <v>99999999</v>
      </c>
      <c r="O1769" s="51">
        <v>2337202</v>
      </c>
      <c r="P1769" t="s">
        <v>6541</v>
      </c>
      <c r="Q1769" t="s">
        <v>6542</v>
      </c>
      <c r="R1769" t="s">
        <v>6543</v>
      </c>
      <c r="S1769" s="49" t="str">
        <f>CONCATENATE(Tabla_Datos[[#This Row],[Nombre_Cliente]]," ",Tabla_Datos[[#This Row],[ApellidoPaterno_Cliente]]," ",Tabla_Datos[[#This Row],[ApellidoMaterno_Cliente]])</f>
        <v xml:space="preserve"> AIDA     MERINO   QUIROZ  </v>
      </c>
      <c r="T1769" s="53">
        <f>DATE(Tabla_Datos[[#This Row],[tAnio]],Tabla_Datos[[#This Row],[tMes]],Tabla_Datos[[#This Row],[tDia]])</f>
        <v>40778</v>
      </c>
      <c r="U1769" s="53" t="str">
        <f>IF(Tabla_Datos[[#This Row],[cProvincia]]="LIMA","LIMA","PROVINCIA")</f>
        <v>LIMA</v>
      </c>
      <c r="V1769" s="53" t="str">
        <f>MID(Tabla_Datos[[#This Row],[pTelefono]],1,SEARCH("-",Tabla_Datos[[#This Row],[pTelefono]],1)-1)</f>
        <v>1</v>
      </c>
      <c r="W1769" s="53" t="str">
        <f>MID(Tabla_Datos[[#This Row],[pTelefono]],SEARCH("-",Tabla_Datos[[#This Row],[pTelefono]],1)+1,LEN(Tabla_Datos[[#This Row],[pTelefono]]))</f>
        <v>2811341</v>
      </c>
      <c r="X1769" s="53" t="str">
        <f>CONCATENATE(Tabla_Datos[[#This Row],[TipUrb]]," ",Tabla_Datos[[#This Row],[Calle]]," ",Tabla_Datos[[#This Row],[NumCalle]])</f>
        <v>UR VILLA MARIA 383</v>
      </c>
      <c r="Y1769" t="s">
        <v>92</v>
      </c>
      <c r="Z1769" t="s">
        <v>93</v>
      </c>
      <c r="AA1769" t="s">
        <v>94</v>
      </c>
      <c r="AB1769" t="s">
        <v>95</v>
      </c>
      <c r="AC1769" t="s">
        <v>95</v>
      </c>
      <c r="AD1769" t="s">
        <v>161</v>
      </c>
      <c r="AE1769" t="s">
        <v>95</v>
      </c>
      <c r="AG1769" s="51">
        <v>8996088</v>
      </c>
      <c r="AI1769">
        <v>26</v>
      </c>
      <c r="AJ1769">
        <v>26</v>
      </c>
      <c r="AK1769" t="s">
        <v>1870</v>
      </c>
      <c r="AL1769">
        <v>383</v>
      </c>
    </row>
    <row r="1770" spans="1:38">
      <c r="A1770">
        <v>3291798</v>
      </c>
      <c r="B1770" t="s">
        <v>6544</v>
      </c>
      <c r="C1770" t="s">
        <v>20</v>
      </c>
      <c r="D1770" t="s">
        <v>143</v>
      </c>
      <c r="E1770">
        <v>2011</v>
      </c>
      <c r="F1770">
        <v>8</v>
      </c>
      <c r="G1770">
        <v>23</v>
      </c>
      <c r="H1770" t="s">
        <v>86</v>
      </c>
      <c r="I1770" t="s">
        <v>202</v>
      </c>
      <c r="J1770" t="s">
        <v>772</v>
      </c>
      <c r="K1770" t="s">
        <v>772</v>
      </c>
      <c r="L1770" t="s">
        <v>86</v>
      </c>
      <c r="M1770" t="s">
        <v>133</v>
      </c>
      <c r="O1770" s="51">
        <v>2336428</v>
      </c>
      <c r="P1770" t="s">
        <v>6545</v>
      </c>
      <c r="Q1770" t="s">
        <v>6546</v>
      </c>
      <c r="R1770" t="s">
        <v>6547</v>
      </c>
      <c r="S1770" s="49" t="str">
        <f>CONCATENATE(Tabla_Datos[[#This Row],[Nombre_Cliente]]," ",Tabla_Datos[[#This Row],[ApellidoPaterno_Cliente]]," ",Tabla_Datos[[#This Row],[ApellidoMaterno_Cliente]])</f>
        <v>LUIS BELTRAN CORNETERO YAMPUFE</v>
      </c>
      <c r="T1770" s="53">
        <f>DATE(Tabla_Datos[[#This Row],[tAnio]],Tabla_Datos[[#This Row],[tMes]],Tabla_Datos[[#This Row],[tDia]])</f>
        <v>40778</v>
      </c>
      <c r="U1770" s="53" t="str">
        <f>IF(Tabla_Datos[[#This Row],[cProvincia]]="LIMA","LIMA","PROVINCIA")</f>
        <v>PROVINCIA</v>
      </c>
      <c r="V1770" s="53" t="str">
        <f>MID(Tabla_Datos[[#This Row],[pTelefono]],1,SEARCH("-",Tabla_Datos[[#This Row],[pTelefono]],1)-1)</f>
        <v>74</v>
      </c>
      <c r="W1770" s="53" t="str">
        <f>MID(Tabla_Datos[[#This Row],[pTelefono]],SEARCH("-",Tabla_Datos[[#This Row],[pTelefono]],1)+1,LEN(Tabla_Datos[[#This Row],[pTelefono]]))</f>
        <v>979874613</v>
      </c>
      <c r="X1770" s="53" t="str">
        <f>CONCATENATE(Tabla_Datos[[#This Row],[TipUrb]]," ",Tabla_Datos[[#This Row],[Calle]]," ",Tabla_Datos[[#This Row],[NumCalle]])</f>
        <v>UV JUANA CASTRO DE BULNES 119</v>
      </c>
      <c r="Y1770" t="s">
        <v>208</v>
      </c>
      <c r="Z1770" t="s">
        <v>152</v>
      </c>
      <c r="AA1770" t="s">
        <v>153</v>
      </c>
      <c r="AB1770" t="s">
        <v>95</v>
      </c>
      <c r="AC1770" t="s">
        <v>95</v>
      </c>
      <c r="AD1770" t="s">
        <v>1734</v>
      </c>
      <c r="AE1770" t="s">
        <v>95</v>
      </c>
      <c r="AF1770" t="s">
        <v>95</v>
      </c>
      <c r="AG1770" s="51">
        <v>40515481</v>
      </c>
      <c r="AH1770" t="s">
        <v>95</v>
      </c>
      <c r="AI1770">
        <v>1</v>
      </c>
      <c r="AJ1770">
        <v>1</v>
      </c>
      <c r="AK1770" t="s">
        <v>6548</v>
      </c>
      <c r="AL1770">
        <v>119</v>
      </c>
    </row>
    <row r="1771" spans="1:38">
      <c r="A1771">
        <v>3288836</v>
      </c>
      <c r="B1771" t="s">
        <v>6549</v>
      </c>
      <c r="C1771" t="s">
        <v>20</v>
      </c>
      <c r="D1771" t="s">
        <v>143</v>
      </c>
      <c r="E1771">
        <v>2011</v>
      </c>
      <c r="F1771">
        <v>8</v>
      </c>
      <c r="G1771">
        <v>23</v>
      </c>
      <c r="H1771" t="s">
        <v>86</v>
      </c>
      <c r="I1771" t="s">
        <v>300</v>
      </c>
      <c r="J1771" t="s">
        <v>535</v>
      </c>
      <c r="K1771" t="s">
        <v>916</v>
      </c>
      <c r="L1771" t="s">
        <v>86</v>
      </c>
      <c r="M1771" t="s">
        <v>148</v>
      </c>
      <c r="N1771" s="50">
        <v>41128364</v>
      </c>
      <c r="O1771" s="51">
        <v>2334592</v>
      </c>
      <c r="P1771" t="s">
        <v>6550</v>
      </c>
      <c r="Q1771" t="s">
        <v>6551</v>
      </c>
      <c r="R1771" t="s">
        <v>564</v>
      </c>
      <c r="S1771" s="49" t="str">
        <f>CONCATENATE(Tabla_Datos[[#This Row],[Nombre_Cliente]]," ",Tabla_Datos[[#This Row],[ApellidoPaterno_Cliente]]," ",Tabla_Datos[[#This Row],[ApellidoMaterno_Cliente]])</f>
        <v>MARJORIE DEL CARMEN ASANZA GARCIA</v>
      </c>
      <c r="T1771" s="53">
        <f>DATE(Tabla_Datos[[#This Row],[tAnio]],Tabla_Datos[[#This Row],[tMes]],Tabla_Datos[[#This Row],[tDia]])</f>
        <v>40778</v>
      </c>
      <c r="U1771" s="53" t="str">
        <f>IF(Tabla_Datos[[#This Row],[cProvincia]]="LIMA","LIMA","PROVINCIA")</f>
        <v>PROVINCIA</v>
      </c>
      <c r="V1771" s="53" t="str">
        <f>MID(Tabla_Datos[[#This Row],[pTelefono]],1,SEARCH("-",Tabla_Datos[[#This Row],[pTelefono]],1)-1)</f>
        <v>65</v>
      </c>
      <c r="W1771" s="53" t="str">
        <f>MID(Tabla_Datos[[#This Row],[pTelefono]],SEARCH("-",Tabla_Datos[[#This Row],[pTelefono]],1)+1,LEN(Tabla_Datos[[#This Row],[pTelefono]]))</f>
        <v>944829892</v>
      </c>
      <c r="X1771" s="53" t="str">
        <f>CONCATENATE(Tabla_Datos[[#This Row],[TipUrb]]," ",Tabla_Datos[[#This Row],[Calle]]," ",Tabla_Datos[[#This Row],[NumCalle]])</f>
        <v>PJ DE LA PARTICIPACION 282</v>
      </c>
      <c r="Y1771" t="s">
        <v>305</v>
      </c>
      <c r="Z1771" t="s">
        <v>152</v>
      </c>
      <c r="AA1771" t="s">
        <v>153</v>
      </c>
      <c r="AB1771" t="s">
        <v>95</v>
      </c>
      <c r="AC1771" t="s">
        <v>95</v>
      </c>
      <c r="AD1771" t="s">
        <v>429</v>
      </c>
      <c r="AE1771" t="s">
        <v>95</v>
      </c>
      <c r="AF1771" t="s">
        <v>95</v>
      </c>
      <c r="AG1771" s="51">
        <v>46073570</v>
      </c>
      <c r="AH1771" t="s">
        <v>95</v>
      </c>
      <c r="AI1771">
        <v>1</v>
      </c>
      <c r="AJ1771">
        <v>1</v>
      </c>
      <c r="AK1771" t="s">
        <v>2884</v>
      </c>
      <c r="AL1771">
        <v>282</v>
      </c>
    </row>
    <row r="1772" spans="1:38">
      <c r="A1772">
        <v>3291717</v>
      </c>
      <c r="B1772" t="s">
        <v>6552</v>
      </c>
      <c r="C1772" t="s">
        <v>20</v>
      </c>
      <c r="D1772" t="s">
        <v>224</v>
      </c>
      <c r="E1772">
        <v>2011</v>
      </c>
      <c r="F1772">
        <v>8</v>
      </c>
      <c r="G1772">
        <v>23</v>
      </c>
      <c r="H1772" t="s">
        <v>86</v>
      </c>
      <c r="I1772" t="s">
        <v>100</v>
      </c>
      <c r="J1772" t="s">
        <v>100</v>
      </c>
      <c r="K1772" t="s">
        <v>100</v>
      </c>
      <c r="L1772" t="s">
        <v>86</v>
      </c>
      <c r="M1772" t="s">
        <v>88</v>
      </c>
      <c r="N1772" s="50">
        <v>20000040</v>
      </c>
      <c r="O1772" s="51">
        <v>2336362</v>
      </c>
      <c r="P1772" t="s">
        <v>6553</v>
      </c>
      <c r="Q1772" t="s">
        <v>6554</v>
      </c>
      <c r="R1772" t="s">
        <v>6233</v>
      </c>
      <c r="S1772" s="49" t="str">
        <f>CONCATENATE(Tabla_Datos[[#This Row],[Nombre_Cliente]]," ",Tabla_Datos[[#This Row],[ApellidoPaterno_Cliente]]," ",Tabla_Datos[[#This Row],[ApellidoMaterno_Cliente]])</f>
        <v>VICTOR ENRIQUE MOYOHARA ZAPANA</v>
      </c>
      <c r="T1772" s="53">
        <f>DATE(Tabla_Datos[[#This Row],[tAnio]],Tabla_Datos[[#This Row],[tMes]],Tabla_Datos[[#This Row],[tDia]])</f>
        <v>40778</v>
      </c>
      <c r="U1772" s="53" t="str">
        <f>IF(Tabla_Datos[[#This Row],[cProvincia]]="LIMA","LIMA","PROVINCIA")</f>
        <v>PROVINCIA</v>
      </c>
      <c r="V1772" s="53" t="str">
        <f>MID(Tabla_Datos[[#This Row],[pTelefono]],1,SEARCH("-",Tabla_Datos[[#This Row],[pTelefono]],1)-1)</f>
        <v>54</v>
      </c>
      <c r="W1772" s="53" t="str">
        <f>MID(Tabla_Datos[[#This Row],[pTelefono]],SEARCH("-",Tabla_Datos[[#This Row],[pTelefono]],1)+1,LEN(Tabla_Datos[[#This Row],[pTelefono]]))</f>
        <v>958062171</v>
      </c>
      <c r="X1772" s="53" t="str">
        <f>CONCATENATE(Tabla_Datos[[#This Row],[TipUrb]]," ",Tabla_Datos[[#This Row],[Calle]]," ",Tabla_Datos[[#This Row],[NumCalle]])</f>
        <v>- MELGAR 304</v>
      </c>
      <c r="Y1772" t="s">
        <v>106</v>
      </c>
      <c r="Z1772" t="s">
        <v>349</v>
      </c>
      <c r="AA1772" t="s">
        <v>350</v>
      </c>
      <c r="AB1772" t="s">
        <v>95</v>
      </c>
      <c r="AC1772" t="s">
        <v>95</v>
      </c>
      <c r="AD1772" t="s">
        <v>109</v>
      </c>
      <c r="AE1772" t="s">
        <v>95</v>
      </c>
      <c r="AF1772" t="s">
        <v>95</v>
      </c>
      <c r="AG1772" s="51">
        <v>41692657</v>
      </c>
      <c r="AH1772" t="s">
        <v>95</v>
      </c>
      <c r="AI1772">
        <v>1</v>
      </c>
      <c r="AJ1772">
        <v>1</v>
      </c>
      <c r="AK1772" t="s">
        <v>2842</v>
      </c>
      <c r="AL1772">
        <v>304</v>
      </c>
    </row>
    <row r="1773" spans="1:38">
      <c r="A1773">
        <v>3290202</v>
      </c>
      <c r="B1773" t="s">
        <v>6555</v>
      </c>
      <c r="C1773" t="s">
        <v>19</v>
      </c>
      <c r="D1773" t="s">
        <v>85</v>
      </c>
      <c r="E1773">
        <v>2011</v>
      </c>
      <c r="F1773">
        <v>8</v>
      </c>
      <c r="G1773">
        <v>23</v>
      </c>
      <c r="H1773" t="s">
        <v>86</v>
      </c>
      <c r="I1773" t="s">
        <v>16</v>
      </c>
      <c r="J1773" t="s">
        <v>16</v>
      </c>
      <c r="K1773" t="s">
        <v>496</v>
      </c>
      <c r="L1773" t="s">
        <v>86</v>
      </c>
      <c r="M1773" t="s">
        <v>88</v>
      </c>
      <c r="O1773" s="51">
        <v>2335350</v>
      </c>
      <c r="P1773" t="s">
        <v>6556</v>
      </c>
      <c r="Q1773" t="s">
        <v>888</v>
      </c>
      <c r="R1773" t="s">
        <v>250</v>
      </c>
      <c r="S1773" s="49" t="str">
        <f>CONCATENATE(Tabla_Datos[[#This Row],[Nombre_Cliente]]," ",Tabla_Datos[[#This Row],[ApellidoPaterno_Cliente]]," ",Tabla_Datos[[#This Row],[ApellidoMaterno_Cliente]])</f>
        <v>PALMIRA ANGELA BUSTOS ESPINOZA</v>
      </c>
      <c r="T1773" s="53">
        <f>DATE(Tabla_Datos[[#This Row],[tAnio]],Tabla_Datos[[#This Row],[tMes]],Tabla_Datos[[#This Row],[tDia]])</f>
        <v>40778</v>
      </c>
      <c r="U1773" s="53" t="str">
        <f>IF(Tabla_Datos[[#This Row],[cProvincia]]="LIMA","LIMA","PROVINCIA")</f>
        <v>LIMA</v>
      </c>
      <c r="V1773" s="53" t="str">
        <f>MID(Tabla_Datos[[#This Row],[pTelefono]],1,SEARCH("-",Tabla_Datos[[#This Row],[pTelefono]],1)-1)</f>
        <v>1</v>
      </c>
      <c r="W1773" s="53" t="str">
        <f>MID(Tabla_Datos[[#This Row],[pTelefono]],SEARCH("-",Tabla_Datos[[#This Row],[pTelefono]],1)+1,LEN(Tabla_Datos[[#This Row],[pTelefono]]))</f>
        <v>997404105</v>
      </c>
      <c r="X1773" s="53" t="str">
        <f>CONCATENATE(Tabla_Datos[[#This Row],[TipUrb]]," ",Tabla_Datos[[#This Row],[Calle]]," ",Tabla_Datos[[#This Row],[NumCalle]])</f>
        <v>- . 0</v>
      </c>
      <c r="Y1773" t="s">
        <v>92</v>
      </c>
      <c r="Z1773" t="s">
        <v>122</v>
      </c>
      <c r="AA1773" t="s">
        <v>123</v>
      </c>
      <c r="AB1773" t="s">
        <v>95</v>
      </c>
      <c r="AC1773" t="s">
        <v>95</v>
      </c>
      <c r="AD1773" t="s">
        <v>109</v>
      </c>
      <c r="AE1773" t="s">
        <v>1074</v>
      </c>
      <c r="AF1773">
        <v>4</v>
      </c>
      <c r="AG1773" s="51">
        <v>9285909</v>
      </c>
      <c r="AH1773" t="s">
        <v>95</v>
      </c>
      <c r="AI1773">
        <v>1</v>
      </c>
      <c r="AJ1773">
        <v>1</v>
      </c>
      <c r="AK1773" t="s">
        <v>221</v>
      </c>
      <c r="AL1773">
        <v>0</v>
      </c>
    </row>
    <row r="1774" spans="1:38">
      <c r="A1774">
        <v>3290212</v>
      </c>
      <c r="B1774" t="s">
        <v>6557</v>
      </c>
      <c r="C1774" t="s">
        <v>20</v>
      </c>
      <c r="D1774" t="s">
        <v>85</v>
      </c>
      <c r="E1774">
        <v>2011</v>
      </c>
      <c r="F1774">
        <v>8</v>
      </c>
      <c r="G1774">
        <v>23</v>
      </c>
      <c r="H1774" t="s">
        <v>86</v>
      </c>
      <c r="I1774" t="s">
        <v>241</v>
      </c>
      <c r="J1774" t="s">
        <v>242</v>
      </c>
      <c r="K1774" t="s">
        <v>242</v>
      </c>
      <c r="L1774" t="s">
        <v>86</v>
      </c>
      <c r="M1774" t="s">
        <v>148</v>
      </c>
      <c r="N1774" s="50">
        <v>43605738</v>
      </c>
      <c r="O1774" s="51">
        <v>2335360</v>
      </c>
      <c r="P1774" t="s">
        <v>6558</v>
      </c>
      <c r="Q1774" t="s">
        <v>412</v>
      </c>
      <c r="R1774" t="s">
        <v>5249</v>
      </c>
      <c r="S1774" s="49" t="str">
        <f>CONCATENATE(Tabla_Datos[[#This Row],[Nombre_Cliente]]," ",Tabla_Datos[[#This Row],[ApellidoPaterno_Cliente]]," ",Tabla_Datos[[#This Row],[ApellidoMaterno_Cliente]])</f>
        <v>ELAN ROCIO GONZALES MURGA</v>
      </c>
      <c r="T1774" s="53">
        <f>DATE(Tabla_Datos[[#This Row],[tAnio]],Tabla_Datos[[#This Row],[tMes]],Tabla_Datos[[#This Row],[tDia]])</f>
        <v>40778</v>
      </c>
      <c r="U1774" s="53" t="str">
        <f>IF(Tabla_Datos[[#This Row],[cProvincia]]="LIMA","LIMA","PROVINCIA")</f>
        <v>PROVINCIA</v>
      </c>
      <c r="V1774" s="53" t="str">
        <f>MID(Tabla_Datos[[#This Row],[pTelefono]],1,SEARCH("-",Tabla_Datos[[#This Row],[pTelefono]],1)-1)</f>
        <v>44</v>
      </c>
      <c r="W1774" s="53" t="str">
        <f>MID(Tabla_Datos[[#This Row],[pTelefono]],SEARCH("-",Tabla_Datos[[#This Row],[pTelefono]],1)+1,LEN(Tabla_Datos[[#This Row],[pTelefono]]))</f>
        <v>948145169</v>
      </c>
      <c r="X1774" s="53" t="str">
        <f>CONCATENATE(Tabla_Datos[[#This Row],[TipUrb]]," ",Tabla_Datos[[#This Row],[Calle]]," ",Tabla_Datos[[#This Row],[NumCalle]])</f>
        <v>- CAVERO Y MUÑOZ 446</v>
      </c>
      <c r="Y1774" t="s">
        <v>246</v>
      </c>
      <c r="Z1774" t="s">
        <v>122</v>
      </c>
      <c r="AA1774" t="s">
        <v>123</v>
      </c>
      <c r="AB1774" t="s">
        <v>95</v>
      </c>
      <c r="AC1774" t="s">
        <v>95</v>
      </c>
      <c r="AD1774" t="s">
        <v>109</v>
      </c>
      <c r="AE1774" t="s">
        <v>95</v>
      </c>
      <c r="AF1774" t="s">
        <v>95</v>
      </c>
      <c r="AG1774" s="51">
        <v>45147041</v>
      </c>
      <c r="AH1774" t="s">
        <v>95</v>
      </c>
      <c r="AI1774">
        <v>1</v>
      </c>
      <c r="AJ1774">
        <v>1</v>
      </c>
      <c r="AK1774" t="s">
        <v>6559</v>
      </c>
      <c r="AL1774">
        <v>446</v>
      </c>
    </row>
    <row r="1775" spans="1:38">
      <c r="A1775">
        <v>3291470</v>
      </c>
      <c r="B1775" t="s">
        <v>6560</v>
      </c>
      <c r="C1775" t="s">
        <v>20</v>
      </c>
      <c r="D1775" t="s">
        <v>143</v>
      </c>
      <c r="E1775">
        <v>2011</v>
      </c>
      <c r="F1775">
        <v>8</v>
      </c>
      <c r="G1775">
        <v>23</v>
      </c>
      <c r="H1775" t="s">
        <v>86</v>
      </c>
      <c r="I1775" t="s">
        <v>241</v>
      </c>
      <c r="J1775" t="s">
        <v>242</v>
      </c>
      <c r="K1775" t="s">
        <v>937</v>
      </c>
      <c r="L1775" t="s">
        <v>86</v>
      </c>
      <c r="M1775" t="s">
        <v>148</v>
      </c>
      <c r="N1775" s="50">
        <v>41741180</v>
      </c>
      <c r="O1775" s="51">
        <v>2336166</v>
      </c>
      <c r="P1775" t="s">
        <v>6561</v>
      </c>
      <c r="Q1775" t="s">
        <v>451</v>
      </c>
      <c r="R1775" t="s">
        <v>377</v>
      </c>
      <c r="S1775" s="49" t="str">
        <f>CONCATENATE(Tabla_Datos[[#This Row],[Nombre_Cliente]]," ",Tabla_Datos[[#This Row],[ApellidoPaterno_Cliente]]," ",Tabla_Datos[[#This Row],[ApellidoMaterno_Cliente]])</f>
        <v>ROBIN POOL FLORES PEREZ</v>
      </c>
      <c r="T1775" s="53">
        <f>DATE(Tabla_Datos[[#This Row],[tAnio]],Tabla_Datos[[#This Row],[tMes]],Tabla_Datos[[#This Row],[tDia]])</f>
        <v>40778</v>
      </c>
      <c r="U1775" s="53" t="str">
        <f>IF(Tabla_Datos[[#This Row],[cProvincia]]="LIMA","LIMA","PROVINCIA")</f>
        <v>PROVINCIA</v>
      </c>
      <c r="V1775" s="53" t="str">
        <f>MID(Tabla_Datos[[#This Row],[pTelefono]],1,SEARCH("-",Tabla_Datos[[#This Row],[pTelefono]],1)-1)</f>
        <v>44</v>
      </c>
      <c r="W1775" s="53" t="str">
        <f>MID(Tabla_Datos[[#This Row],[pTelefono]],SEARCH("-",Tabla_Datos[[#This Row],[pTelefono]],1)+1,LEN(Tabla_Datos[[#This Row],[pTelefono]]))</f>
        <v>978313101</v>
      </c>
      <c r="X1775" s="53" t="str">
        <f>CONCATENATE(Tabla_Datos[[#This Row],[TipUrb]]," ",Tabla_Datos[[#This Row],[Calle]]," ",Tabla_Datos[[#This Row],[NumCalle]])</f>
        <v>PO MICAELA BASTIDAS 2234</v>
      </c>
      <c r="Y1775" t="s">
        <v>246</v>
      </c>
      <c r="Z1775" t="s">
        <v>152</v>
      </c>
      <c r="AA1775" t="s">
        <v>153</v>
      </c>
      <c r="AB1775" t="s">
        <v>95</v>
      </c>
      <c r="AC1775" t="s">
        <v>95</v>
      </c>
      <c r="AD1775" t="s">
        <v>1658</v>
      </c>
      <c r="AE1775" t="s">
        <v>95</v>
      </c>
      <c r="AF1775" t="s">
        <v>95</v>
      </c>
      <c r="AG1775" s="51">
        <v>47743514</v>
      </c>
      <c r="AH1775" t="s">
        <v>95</v>
      </c>
      <c r="AI1775">
        <v>1</v>
      </c>
      <c r="AJ1775">
        <v>1</v>
      </c>
      <c r="AK1775" t="s">
        <v>2408</v>
      </c>
      <c r="AL1775">
        <v>2234</v>
      </c>
    </row>
    <row r="1776" spans="1:38">
      <c r="A1776">
        <v>3290340</v>
      </c>
      <c r="B1776" t="s">
        <v>6562</v>
      </c>
      <c r="C1776" t="s">
        <v>18</v>
      </c>
      <c r="D1776" t="s">
        <v>85</v>
      </c>
      <c r="E1776">
        <v>2011</v>
      </c>
      <c r="F1776">
        <v>8</v>
      </c>
      <c r="G1776">
        <v>23</v>
      </c>
      <c r="H1776" t="s">
        <v>86</v>
      </c>
      <c r="I1776" t="s">
        <v>16</v>
      </c>
      <c r="J1776" t="s">
        <v>16</v>
      </c>
      <c r="K1776" t="s">
        <v>633</v>
      </c>
      <c r="L1776" t="s">
        <v>86</v>
      </c>
      <c r="M1776" t="s">
        <v>88</v>
      </c>
      <c r="N1776" s="50">
        <v>27164652</v>
      </c>
      <c r="O1776" s="51">
        <v>2335475</v>
      </c>
      <c r="P1776" t="s">
        <v>6563</v>
      </c>
      <c r="Q1776" t="s">
        <v>969</v>
      </c>
      <c r="R1776" t="s">
        <v>849</v>
      </c>
      <c r="S1776" s="49" t="str">
        <f>CONCATENATE(Tabla_Datos[[#This Row],[Nombre_Cliente]]," ",Tabla_Datos[[#This Row],[ApellidoPaterno_Cliente]]," ",Tabla_Datos[[#This Row],[ApellidoMaterno_Cliente]])</f>
        <v xml:space="preserve">IRMA  GUTIERREZ  LUQUE </v>
      </c>
      <c r="T1776" s="53">
        <f>DATE(Tabla_Datos[[#This Row],[tAnio]],Tabla_Datos[[#This Row],[tMes]],Tabla_Datos[[#This Row],[tDia]])</f>
        <v>40778</v>
      </c>
      <c r="U1776" s="53" t="str">
        <f>IF(Tabla_Datos[[#This Row],[cProvincia]]="LIMA","LIMA","PROVINCIA")</f>
        <v>LIMA</v>
      </c>
      <c r="V1776" s="53" t="str">
        <f>MID(Tabla_Datos[[#This Row],[pTelefono]],1,SEARCH("-",Tabla_Datos[[#This Row],[pTelefono]],1)-1)</f>
        <v>1</v>
      </c>
      <c r="W1776" s="53" t="str">
        <f>MID(Tabla_Datos[[#This Row],[pTelefono]],SEARCH("-",Tabla_Datos[[#This Row],[pTelefono]],1)+1,LEN(Tabla_Datos[[#This Row],[pTelefono]]))</f>
        <v>971335079</v>
      </c>
      <c r="X1776" s="53" t="str">
        <f>CONCATENATE(Tabla_Datos[[#This Row],[TipUrb]]," ",Tabla_Datos[[#This Row],[Calle]]," ",Tabla_Datos[[#This Row],[NumCalle]])</f>
        <v>UR SANTA ROSA 0</v>
      </c>
      <c r="Y1776" t="s">
        <v>92</v>
      </c>
      <c r="Z1776" t="s">
        <v>93</v>
      </c>
      <c r="AA1776" t="s">
        <v>94</v>
      </c>
      <c r="AB1776" t="s">
        <v>95</v>
      </c>
      <c r="AC1776" t="s">
        <v>95</v>
      </c>
      <c r="AD1776" t="s">
        <v>161</v>
      </c>
      <c r="AE1776">
        <v>9</v>
      </c>
      <c r="AF1776">
        <v>3</v>
      </c>
      <c r="AG1776" s="51">
        <v>9063150</v>
      </c>
      <c r="AI1776">
        <v>36</v>
      </c>
      <c r="AJ1776">
        <v>36</v>
      </c>
      <c r="AK1776" t="s">
        <v>228</v>
      </c>
      <c r="AL1776">
        <v>0</v>
      </c>
    </row>
    <row r="1777" spans="1:38">
      <c r="A1777">
        <v>3291368</v>
      </c>
      <c r="B1777" t="s">
        <v>6564</v>
      </c>
      <c r="C1777" t="s">
        <v>19</v>
      </c>
      <c r="D1777" t="s">
        <v>85</v>
      </c>
      <c r="E1777">
        <v>2011</v>
      </c>
      <c r="F1777">
        <v>8</v>
      </c>
      <c r="G1777">
        <v>23</v>
      </c>
      <c r="H1777" t="s">
        <v>86</v>
      </c>
      <c r="I1777" t="s">
        <v>100</v>
      </c>
      <c r="J1777" t="s">
        <v>100</v>
      </c>
      <c r="K1777" t="s">
        <v>669</v>
      </c>
      <c r="L1777" t="s">
        <v>86</v>
      </c>
      <c r="M1777" t="s">
        <v>102</v>
      </c>
      <c r="N1777" s="50">
        <v>29567814</v>
      </c>
      <c r="O1777" s="51">
        <v>2336086</v>
      </c>
      <c r="P1777" t="s">
        <v>6565</v>
      </c>
      <c r="Q1777" t="s">
        <v>6566</v>
      </c>
      <c r="R1777" t="s">
        <v>6567</v>
      </c>
      <c r="S1777" s="49" t="str">
        <f>CONCATENATE(Tabla_Datos[[#This Row],[Nombre_Cliente]]," ",Tabla_Datos[[#This Row],[ApellidoPaterno_Cliente]]," ",Tabla_Datos[[#This Row],[ApellidoMaterno_Cliente]])</f>
        <v>LINCOL ALLAN LUCIO FARJE LEZAMA</v>
      </c>
      <c r="T1777" s="53">
        <f>DATE(Tabla_Datos[[#This Row],[tAnio]],Tabla_Datos[[#This Row],[tMes]],Tabla_Datos[[#This Row],[tDia]])</f>
        <v>40778</v>
      </c>
      <c r="U1777" s="53" t="str">
        <f>IF(Tabla_Datos[[#This Row],[cProvincia]]="LIMA","LIMA","PROVINCIA")</f>
        <v>PROVINCIA</v>
      </c>
      <c r="V1777" s="53" t="str">
        <f>MID(Tabla_Datos[[#This Row],[pTelefono]],1,SEARCH("-",Tabla_Datos[[#This Row],[pTelefono]],1)-1)</f>
        <v>54</v>
      </c>
      <c r="W1777" s="53" t="str">
        <f>MID(Tabla_Datos[[#This Row],[pTelefono]],SEARCH("-",Tabla_Datos[[#This Row],[pTelefono]],1)+1,LEN(Tabla_Datos[[#This Row],[pTelefono]]))</f>
        <v>959257701</v>
      </c>
      <c r="X1777" s="53" t="str">
        <f>CONCATENATE(Tabla_Datos[[#This Row],[TipUrb]]," ",Tabla_Datos[[#This Row],[Calle]]," ",Tabla_Datos[[#This Row],[NumCalle]])</f>
        <v>- . 0</v>
      </c>
      <c r="Y1777" t="s">
        <v>106</v>
      </c>
      <c r="Z1777" t="s">
        <v>122</v>
      </c>
      <c r="AA1777" t="s">
        <v>123</v>
      </c>
      <c r="AB1777" t="s">
        <v>95</v>
      </c>
      <c r="AC1777" t="s">
        <v>95</v>
      </c>
      <c r="AD1777" t="s">
        <v>109</v>
      </c>
      <c r="AE1777" t="s">
        <v>555</v>
      </c>
      <c r="AF1777">
        <v>8</v>
      </c>
      <c r="AG1777" s="51">
        <v>43614304</v>
      </c>
      <c r="AH1777" t="s">
        <v>95</v>
      </c>
      <c r="AI1777">
        <v>1</v>
      </c>
      <c r="AJ1777">
        <v>1</v>
      </c>
      <c r="AK1777" t="s">
        <v>221</v>
      </c>
      <c r="AL1777">
        <v>0</v>
      </c>
    </row>
    <row r="1778" spans="1:38">
      <c r="A1778">
        <v>3291604</v>
      </c>
      <c r="B1778" t="s">
        <v>6568</v>
      </c>
      <c r="C1778" t="s">
        <v>19</v>
      </c>
      <c r="D1778" t="s">
        <v>85</v>
      </c>
      <c r="E1778">
        <v>2011</v>
      </c>
      <c r="F1778">
        <v>8</v>
      </c>
      <c r="G1778">
        <v>23</v>
      </c>
      <c r="H1778" t="s">
        <v>86</v>
      </c>
      <c r="I1778" t="s">
        <v>16</v>
      </c>
      <c r="J1778" t="s">
        <v>16</v>
      </c>
      <c r="K1778" t="s">
        <v>277</v>
      </c>
      <c r="L1778" t="s">
        <v>86</v>
      </c>
      <c r="M1778" t="s">
        <v>88</v>
      </c>
      <c r="N1778" s="50">
        <v>20000021</v>
      </c>
      <c r="O1778" s="51">
        <v>2336283</v>
      </c>
      <c r="P1778" t="s">
        <v>6569</v>
      </c>
      <c r="Q1778" t="s">
        <v>6570</v>
      </c>
      <c r="R1778" t="s">
        <v>4892</v>
      </c>
      <c r="S1778" s="49" t="str">
        <f>CONCATENATE(Tabla_Datos[[#This Row],[Nombre_Cliente]]," ",Tabla_Datos[[#This Row],[ApellidoPaterno_Cliente]]," ",Tabla_Datos[[#This Row],[ApellidoMaterno_Cliente]])</f>
        <v>NELSON ANTERO RUBIÑOS CARRION</v>
      </c>
      <c r="T1778" s="53">
        <f>DATE(Tabla_Datos[[#This Row],[tAnio]],Tabla_Datos[[#This Row],[tMes]],Tabla_Datos[[#This Row],[tDia]])</f>
        <v>40778</v>
      </c>
      <c r="U1778" s="53" t="str">
        <f>IF(Tabla_Datos[[#This Row],[cProvincia]]="LIMA","LIMA","PROVINCIA")</f>
        <v>LIMA</v>
      </c>
      <c r="V1778" s="53" t="str">
        <f>MID(Tabla_Datos[[#This Row],[pTelefono]],1,SEARCH("-",Tabla_Datos[[#This Row],[pTelefono]],1)-1)</f>
        <v>1</v>
      </c>
      <c r="W1778" s="53" t="str">
        <f>MID(Tabla_Datos[[#This Row],[pTelefono]],SEARCH("-",Tabla_Datos[[#This Row],[pTelefono]],1)+1,LEN(Tabla_Datos[[#This Row],[pTelefono]]))</f>
        <v>995769651</v>
      </c>
      <c r="X1778" s="53" t="str">
        <f>CONCATENATE(Tabla_Datos[[#This Row],[TipUrb]]," ",Tabla_Datos[[#This Row],[Calle]]," ",Tabla_Datos[[#This Row],[NumCalle]])</f>
        <v xml:space="preserve">  ALDEBARAN 320</v>
      </c>
      <c r="Y1778" t="s">
        <v>92</v>
      </c>
      <c r="Z1778" t="s">
        <v>196</v>
      </c>
      <c r="AA1778" t="s">
        <v>197</v>
      </c>
      <c r="AB1778">
        <v>5</v>
      </c>
      <c r="AC1778">
        <v>504</v>
      </c>
      <c r="AD1778" t="s">
        <v>95</v>
      </c>
      <c r="AE1778" t="s">
        <v>95</v>
      </c>
      <c r="AF1778" t="s">
        <v>95</v>
      </c>
      <c r="AG1778" s="51">
        <v>7741240</v>
      </c>
      <c r="AH1778" t="s">
        <v>95</v>
      </c>
      <c r="AI1778">
        <v>1</v>
      </c>
      <c r="AJ1778">
        <v>1</v>
      </c>
      <c r="AK1778" t="s">
        <v>4457</v>
      </c>
      <c r="AL1778">
        <v>320</v>
      </c>
    </row>
    <row r="1779" spans="1:38">
      <c r="A1779">
        <v>3290247</v>
      </c>
      <c r="B1779" t="s">
        <v>6571</v>
      </c>
      <c r="C1779" t="s">
        <v>19</v>
      </c>
      <c r="D1779" t="s">
        <v>85</v>
      </c>
      <c r="E1779">
        <v>2011</v>
      </c>
      <c r="F1779">
        <v>8</v>
      </c>
      <c r="G1779">
        <v>23</v>
      </c>
      <c r="H1779" t="s">
        <v>144</v>
      </c>
      <c r="I1779" t="s">
        <v>132</v>
      </c>
      <c r="J1779" t="s">
        <v>132</v>
      </c>
      <c r="K1779" t="s">
        <v>132</v>
      </c>
      <c r="L1779" t="s">
        <v>86</v>
      </c>
      <c r="M1779" t="s">
        <v>133</v>
      </c>
      <c r="N1779" s="50">
        <v>2889261</v>
      </c>
      <c r="O1779" s="51">
        <v>2335387</v>
      </c>
      <c r="P1779" t="s">
        <v>6572</v>
      </c>
      <c r="Q1779" t="s">
        <v>6573</v>
      </c>
      <c r="R1779" t="s">
        <v>370</v>
      </c>
      <c r="S1779" s="49" t="str">
        <f>CONCATENATE(Tabla_Datos[[#This Row],[Nombre_Cliente]]," ",Tabla_Datos[[#This Row],[ApellidoPaterno_Cliente]]," ",Tabla_Datos[[#This Row],[ApellidoMaterno_Cliente]])</f>
        <v>WALTER EDUARDO ALZAMORA TORRES</v>
      </c>
      <c r="T1779" s="53">
        <f>DATE(Tabla_Datos[[#This Row],[tAnio]],Tabla_Datos[[#This Row],[tMes]],Tabla_Datos[[#This Row],[tDia]])</f>
        <v>40778</v>
      </c>
      <c r="U1779" s="53" t="str">
        <f>IF(Tabla_Datos[[#This Row],[cProvincia]]="LIMA","LIMA","PROVINCIA")</f>
        <v>PROVINCIA</v>
      </c>
      <c r="V1779" s="53" t="str">
        <f>MID(Tabla_Datos[[#This Row],[pTelefono]],1,SEARCH("-",Tabla_Datos[[#This Row],[pTelefono]],1)-1)</f>
        <v>73</v>
      </c>
      <c r="W1779" s="53" t="str">
        <f>MID(Tabla_Datos[[#This Row],[pTelefono]],SEARCH("-",Tabla_Datos[[#This Row],[pTelefono]],1)+1,LEN(Tabla_Datos[[#This Row],[pTelefono]]))</f>
        <v>973833769</v>
      </c>
      <c r="X1779" s="53" t="str">
        <f>CONCATENATE(Tabla_Datos[[#This Row],[TipUrb]]," ",Tabla_Datos[[#This Row],[Calle]]," ",Tabla_Datos[[#This Row],[NumCalle]])</f>
        <v>AH . 0</v>
      </c>
      <c r="Y1779" t="s">
        <v>137</v>
      </c>
      <c r="Z1779" t="s">
        <v>122</v>
      </c>
      <c r="AA1779" t="s">
        <v>123</v>
      </c>
      <c r="AB1779" t="s">
        <v>95</v>
      </c>
      <c r="AC1779" t="s">
        <v>95</v>
      </c>
      <c r="AD1779" t="s">
        <v>96</v>
      </c>
      <c r="AE1779" t="s">
        <v>6574</v>
      </c>
      <c r="AF1779">
        <v>11</v>
      </c>
      <c r="AG1779" s="51">
        <v>41514966</v>
      </c>
      <c r="AH1779" t="s">
        <v>95</v>
      </c>
      <c r="AI1779">
        <v>1</v>
      </c>
      <c r="AJ1779">
        <v>1</v>
      </c>
      <c r="AK1779" t="s">
        <v>221</v>
      </c>
      <c r="AL1779">
        <v>0</v>
      </c>
    </row>
    <row r="1780" spans="1:38">
      <c r="A1780">
        <v>3290324</v>
      </c>
      <c r="B1780" t="s">
        <v>6575</v>
      </c>
      <c r="C1780" t="s">
        <v>19</v>
      </c>
      <c r="D1780" t="s">
        <v>143</v>
      </c>
      <c r="E1780">
        <v>2011</v>
      </c>
      <c r="F1780">
        <v>8</v>
      </c>
      <c r="G1780">
        <v>23</v>
      </c>
      <c r="H1780" t="s">
        <v>86</v>
      </c>
      <c r="I1780" t="s">
        <v>292</v>
      </c>
      <c r="J1780" t="s">
        <v>293</v>
      </c>
      <c r="K1780" t="s">
        <v>292</v>
      </c>
      <c r="L1780" t="s">
        <v>86</v>
      </c>
      <c r="M1780" t="s">
        <v>294</v>
      </c>
      <c r="N1780" s="50">
        <v>41433195</v>
      </c>
      <c r="O1780" s="51">
        <v>2335457</v>
      </c>
      <c r="P1780" t="s">
        <v>6576</v>
      </c>
      <c r="Q1780" t="s">
        <v>451</v>
      </c>
      <c r="R1780" t="s">
        <v>4968</v>
      </c>
      <c r="S1780" s="49" t="str">
        <f>CONCATENATE(Tabla_Datos[[#This Row],[Nombre_Cliente]]," ",Tabla_Datos[[#This Row],[ApellidoPaterno_Cliente]]," ",Tabla_Datos[[#This Row],[ApellidoMaterno_Cliente]])</f>
        <v>DIONISIO FLORES LOZA</v>
      </c>
      <c r="T1780" s="53">
        <f>DATE(Tabla_Datos[[#This Row],[tAnio]],Tabla_Datos[[#This Row],[tMes]],Tabla_Datos[[#This Row],[tDia]])</f>
        <v>40778</v>
      </c>
      <c r="U1780" s="53" t="str">
        <f>IF(Tabla_Datos[[#This Row],[cProvincia]]="LIMA","LIMA","PROVINCIA")</f>
        <v>PROVINCIA</v>
      </c>
      <c r="V1780" s="53" t="str">
        <f>MID(Tabla_Datos[[#This Row],[pTelefono]],1,SEARCH("-",Tabla_Datos[[#This Row],[pTelefono]],1)-1)</f>
        <v>66</v>
      </c>
      <c r="W1780" s="53" t="str">
        <f>MID(Tabla_Datos[[#This Row],[pTelefono]],SEARCH("-",Tabla_Datos[[#This Row],[pTelefono]],1)+1,LEN(Tabla_Datos[[#This Row],[pTelefono]]))</f>
        <v>966690330</v>
      </c>
      <c r="X1780" s="53" t="str">
        <f>CONCATENATE(Tabla_Datos[[#This Row],[TipUrb]]," ",Tabla_Datos[[#This Row],[Calle]]," ",Tabla_Datos[[#This Row],[NumCalle]])</f>
        <v>- AMERICO ORE 157</v>
      </c>
      <c r="Y1780" t="s">
        <v>298</v>
      </c>
      <c r="Z1780" t="s">
        <v>152</v>
      </c>
      <c r="AA1780" t="s">
        <v>153</v>
      </c>
      <c r="AB1780" t="s">
        <v>95</v>
      </c>
      <c r="AC1780" t="s">
        <v>95</v>
      </c>
      <c r="AD1780" t="s">
        <v>109</v>
      </c>
      <c r="AE1780" t="s">
        <v>95</v>
      </c>
      <c r="AF1780" t="s">
        <v>95</v>
      </c>
      <c r="AG1780" s="51">
        <v>22277647</v>
      </c>
      <c r="AH1780" t="s">
        <v>95</v>
      </c>
      <c r="AI1780">
        <v>1</v>
      </c>
      <c r="AJ1780">
        <v>1</v>
      </c>
      <c r="AK1780" t="s">
        <v>6577</v>
      </c>
      <c r="AL1780">
        <v>157</v>
      </c>
    </row>
    <row r="1781" spans="1:38">
      <c r="A1781">
        <v>3292814</v>
      </c>
      <c r="B1781" t="s">
        <v>6578</v>
      </c>
      <c r="C1781" t="s">
        <v>18</v>
      </c>
      <c r="D1781" t="s">
        <v>156</v>
      </c>
      <c r="E1781">
        <v>2011</v>
      </c>
      <c r="F1781">
        <v>8</v>
      </c>
      <c r="G1781">
        <v>23</v>
      </c>
      <c r="H1781" t="s">
        <v>86</v>
      </c>
      <c r="I1781" t="s">
        <v>16</v>
      </c>
      <c r="J1781" t="s">
        <v>16</v>
      </c>
      <c r="K1781" t="s">
        <v>147</v>
      </c>
      <c r="L1781" t="s">
        <v>86</v>
      </c>
      <c r="M1781" t="s">
        <v>88</v>
      </c>
      <c r="N1781" s="50">
        <v>99999999</v>
      </c>
      <c r="O1781" s="51">
        <v>2337088</v>
      </c>
      <c r="P1781" t="s">
        <v>6579</v>
      </c>
      <c r="Q1781" t="s">
        <v>750</v>
      </c>
      <c r="R1781" t="s">
        <v>6580</v>
      </c>
      <c r="S1781" s="49" t="str">
        <f>CONCATENATE(Tabla_Datos[[#This Row],[Nombre_Cliente]]," ",Tabla_Datos[[#This Row],[ApellidoPaterno_Cliente]]," ",Tabla_Datos[[#This Row],[ApellidoMaterno_Cliente]])</f>
        <v xml:space="preserve">SANTOS MIRELLA ESPINOZA  RONDOY </v>
      </c>
      <c r="T1781" s="53">
        <f>DATE(Tabla_Datos[[#This Row],[tAnio]],Tabla_Datos[[#This Row],[tMes]],Tabla_Datos[[#This Row],[tDia]])</f>
        <v>40778</v>
      </c>
      <c r="U1781" s="53" t="str">
        <f>IF(Tabla_Datos[[#This Row],[cProvincia]]="LIMA","LIMA","PROVINCIA")</f>
        <v>LIMA</v>
      </c>
      <c r="V1781" s="53" t="str">
        <f>MID(Tabla_Datos[[#This Row],[pTelefono]],1,SEARCH("-",Tabla_Datos[[#This Row],[pTelefono]],1)-1)</f>
        <v>1</v>
      </c>
      <c r="W1781" s="53" t="str">
        <f>MID(Tabla_Datos[[#This Row],[pTelefono]],SEARCH("-",Tabla_Datos[[#This Row],[pTelefono]],1)+1,LEN(Tabla_Datos[[#This Row],[pTelefono]]))</f>
        <v>2504625</v>
      </c>
      <c r="X1781" s="53" t="str">
        <f>CONCATENATE(Tabla_Datos[[#This Row],[TipUrb]]," ",Tabla_Datos[[#This Row],[Calle]]," ",Tabla_Datos[[#This Row],[NumCalle]])</f>
        <v>UR INCA ROCA 490</v>
      </c>
      <c r="Y1781" t="s">
        <v>92</v>
      </c>
      <c r="Z1781" t="s">
        <v>93</v>
      </c>
      <c r="AA1781" t="s">
        <v>94</v>
      </c>
      <c r="AB1781" t="s">
        <v>95</v>
      </c>
      <c r="AC1781" t="s">
        <v>95</v>
      </c>
      <c r="AD1781" t="s">
        <v>161</v>
      </c>
      <c r="AE1781" t="s">
        <v>95</v>
      </c>
      <c r="AG1781" s="51">
        <v>10378782</v>
      </c>
      <c r="AI1781">
        <v>26</v>
      </c>
      <c r="AJ1781">
        <v>26</v>
      </c>
      <c r="AK1781" t="s">
        <v>1904</v>
      </c>
      <c r="AL1781">
        <v>490</v>
      </c>
    </row>
    <row r="1782" spans="1:38">
      <c r="A1782">
        <v>3291128</v>
      </c>
      <c r="B1782" t="s">
        <v>6581</v>
      </c>
      <c r="C1782" t="s">
        <v>19</v>
      </c>
      <c r="D1782" t="s">
        <v>143</v>
      </c>
      <c r="E1782">
        <v>2011</v>
      </c>
      <c r="F1782">
        <v>8</v>
      </c>
      <c r="G1782">
        <v>23</v>
      </c>
      <c r="H1782" t="s">
        <v>86</v>
      </c>
      <c r="I1782" t="s">
        <v>145</v>
      </c>
      <c r="J1782" t="s">
        <v>469</v>
      </c>
      <c r="K1782" t="s">
        <v>991</v>
      </c>
      <c r="L1782" t="s">
        <v>86</v>
      </c>
      <c r="M1782" t="s">
        <v>148</v>
      </c>
      <c r="N1782" s="50">
        <v>45125810</v>
      </c>
      <c r="O1782" s="51">
        <v>2335882</v>
      </c>
      <c r="P1782" t="s">
        <v>6582</v>
      </c>
      <c r="Q1782" t="s">
        <v>1828</v>
      </c>
      <c r="R1782" t="s">
        <v>6583</v>
      </c>
      <c r="S1782" s="49" t="str">
        <f>CONCATENATE(Tabla_Datos[[#This Row],[Nombre_Cliente]]," ",Tabla_Datos[[#This Row],[ApellidoPaterno_Cliente]]," ",Tabla_Datos[[#This Row],[ApellidoMaterno_Cliente]])</f>
        <v>ELVIS MANUEL VILELA CHUQUILIN</v>
      </c>
      <c r="T1782" s="53">
        <f>DATE(Tabla_Datos[[#This Row],[tAnio]],Tabla_Datos[[#This Row],[tMes]],Tabla_Datos[[#This Row],[tDia]])</f>
        <v>40778</v>
      </c>
      <c r="U1782" s="53" t="str">
        <f>IF(Tabla_Datos[[#This Row],[cProvincia]]="LIMA","LIMA","PROVINCIA")</f>
        <v>PROVINCIA</v>
      </c>
      <c r="V1782" s="53" t="str">
        <f>MID(Tabla_Datos[[#This Row],[pTelefono]],1,SEARCH("-",Tabla_Datos[[#This Row],[pTelefono]],1)-1)</f>
        <v>43</v>
      </c>
      <c r="W1782" s="53" t="str">
        <f>MID(Tabla_Datos[[#This Row],[pTelefono]],SEARCH("-",Tabla_Datos[[#This Row],[pTelefono]],1)+1,LEN(Tabla_Datos[[#This Row],[pTelefono]]))</f>
        <v>943624503</v>
      </c>
      <c r="X1782" s="53" t="str">
        <f>CONCATENATE(Tabla_Datos[[#This Row],[TipUrb]]," ",Tabla_Datos[[#This Row],[Calle]]," ",Tabla_Datos[[#This Row],[NumCalle]])</f>
        <v>AH . 0</v>
      </c>
      <c r="Y1782" t="s">
        <v>151</v>
      </c>
      <c r="Z1782" t="s">
        <v>152</v>
      </c>
      <c r="AA1782" t="s">
        <v>153</v>
      </c>
      <c r="AB1782" t="s">
        <v>95</v>
      </c>
      <c r="AC1782" t="s">
        <v>95</v>
      </c>
      <c r="AD1782" t="s">
        <v>96</v>
      </c>
      <c r="AE1782" t="s">
        <v>361</v>
      </c>
      <c r="AF1782">
        <v>32</v>
      </c>
      <c r="AG1782" s="51">
        <v>45386437</v>
      </c>
      <c r="AH1782" t="s">
        <v>95</v>
      </c>
      <c r="AI1782">
        <v>1</v>
      </c>
      <c r="AJ1782">
        <v>1</v>
      </c>
      <c r="AK1782" t="s">
        <v>221</v>
      </c>
      <c r="AL1782">
        <v>0</v>
      </c>
    </row>
    <row r="1783" spans="1:38">
      <c r="A1783">
        <v>3291355</v>
      </c>
      <c r="B1783" t="s">
        <v>6584</v>
      </c>
      <c r="C1783" t="s">
        <v>20</v>
      </c>
      <c r="D1783" t="s">
        <v>85</v>
      </c>
      <c r="E1783">
        <v>2011</v>
      </c>
      <c r="F1783">
        <v>8</v>
      </c>
      <c r="G1783">
        <v>23</v>
      </c>
      <c r="H1783" t="s">
        <v>86</v>
      </c>
      <c r="I1783" t="s">
        <v>202</v>
      </c>
      <c r="J1783" t="s">
        <v>203</v>
      </c>
      <c r="K1783" t="s">
        <v>203</v>
      </c>
      <c r="L1783" t="s">
        <v>86</v>
      </c>
      <c r="M1783" t="s">
        <v>133</v>
      </c>
      <c r="N1783" s="50">
        <v>16797846</v>
      </c>
      <c r="O1783" s="51">
        <v>2336074</v>
      </c>
      <c r="P1783" t="s">
        <v>6585</v>
      </c>
      <c r="Q1783" t="s">
        <v>6586</v>
      </c>
      <c r="R1783" t="s">
        <v>114</v>
      </c>
      <c r="S1783" s="49" t="str">
        <f>CONCATENATE(Tabla_Datos[[#This Row],[Nombre_Cliente]]," ",Tabla_Datos[[#This Row],[ApellidoPaterno_Cliente]]," ",Tabla_Datos[[#This Row],[ApellidoMaterno_Cliente]])</f>
        <v>NELLY ZUMARAN RIVERA</v>
      </c>
      <c r="T1783" s="53">
        <f>DATE(Tabla_Datos[[#This Row],[tAnio]],Tabla_Datos[[#This Row],[tMes]],Tabla_Datos[[#This Row],[tDia]])</f>
        <v>40778</v>
      </c>
      <c r="U1783" s="53" t="str">
        <f>IF(Tabla_Datos[[#This Row],[cProvincia]]="LIMA","LIMA","PROVINCIA")</f>
        <v>PROVINCIA</v>
      </c>
      <c r="V1783" s="53" t="str">
        <f>MID(Tabla_Datos[[#This Row],[pTelefono]],1,SEARCH("-",Tabla_Datos[[#This Row],[pTelefono]],1)-1)</f>
        <v>74</v>
      </c>
      <c r="W1783" s="53" t="str">
        <f>MID(Tabla_Datos[[#This Row],[pTelefono]],SEARCH("-",Tabla_Datos[[#This Row],[pTelefono]],1)+1,LEN(Tabla_Datos[[#This Row],[pTelefono]]))</f>
        <v>979450363</v>
      </c>
      <c r="X1783" s="53" t="str">
        <f>CONCATENATE(Tabla_Datos[[#This Row],[TipUrb]]," ",Tabla_Datos[[#This Row],[Calle]]," ",Tabla_Datos[[#This Row],[NumCalle]])</f>
        <v>UR RODRIGUEZ TRIGOSO JOSE 157</v>
      </c>
      <c r="Y1783" t="s">
        <v>208</v>
      </c>
      <c r="Z1783" t="s">
        <v>122</v>
      </c>
      <c r="AA1783" t="s">
        <v>123</v>
      </c>
      <c r="AB1783" t="s">
        <v>95</v>
      </c>
      <c r="AC1783" t="s">
        <v>95</v>
      </c>
      <c r="AD1783" t="s">
        <v>161</v>
      </c>
      <c r="AE1783" t="s">
        <v>95</v>
      </c>
      <c r="AF1783" t="s">
        <v>95</v>
      </c>
      <c r="AG1783" s="51">
        <v>16466353</v>
      </c>
      <c r="AH1783" t="s">
        <v>95</v>
      </c>
      <c r="AI1783">
        <v>1</v>
      </c>
      <c r="AJ1783">
        <v>1</v>
      </c>
      <c r="AK1783" t="s">
        <v>6587</v>
      </c>
      <c r="AL1783">
        <v>157</v>
      </c>
    </row>
    <row r="1784" spans="1:38">
      <c r="A1784">
        <v>3290271</v>
      </c>
      <c r="B1784" t="s">
        <v>6588</v>
      </c>
      <c r="C1784" t="s">
        <v>19</v>
      </c>
      <c r="D1784" t="s">
        <v>224</v>
      </c>
      <c r="E1784">
        <v>2011</v>
      </c>
      <c r="F1784">
        <v>8</v>
      </c>
      <c r="G1784">
        <v>23</v>
      </c>
      <c r="H1784" t="s">
        <v>86</v>
      </c>
      <c r="I1784" t="s">
        <v>16</v>
      </c>
      <c r="J1784" t="s">
        <v>16</v>
      </c>
      <c r="K1784" t="s">
        <v>165</v>
      </c>
      <c r="L1784" t="s">
        <v>86</v>
      </c>
      <c r="M1784" t="s">
        <v>88</v>
      </c>
      <c r="O1784" s="51">
        <v>2335407</v>
      </c>
      <c r="P1784" t="s">
        <v>2192</v>
      </c>
      <c r="Q1784" t="s">
        <v>660</v>
      </c>
      <c r="R1784" t="s">
        <v>780</v>
      </c>
      <c r="S1784" s="49" t="str">
        <f>CONCATENATE(Tabla_Datos[[#This Row],[Nombre_Cliente]]," ",Tabla_Datos[[#This Row],[ApellidoPaterno_Cliente]]," ",Tabla_Datos[[#This Row],[ApellidoMaterno_Cliente]])</f>
        <v>JUAN PABLO GUTIERREZ SANCHEZ</v>
      </c>
      <c r="T1784" s="53">
        <f>DATE(Tabla_Datos[[#This Row],[tAnio]],Tabla_Datos[[#This Row],[tMes]],Tabla_Datos[[#This Row],[tDia]])</f>
        <v>40778</v>
      </c>
      <c r="U1784" s="53" t="str">
        <f>IF(Tabla_Datos[[#This Row],[cProvincia]]="LIMA","LIMA","PROVINCIA")</f>
        <v>LIMA</v>
      </c>
      <c r="V1784" s="53" t="str">
        <f>MID(Tabla_Datos[[#This Row],[pTelefono]],1,SEARCH("-",Tabla_Datos[[#This Row],[pTelefono]],1)-1)</f>
        <v>1</v>
      </c>
      <c r="W1784" s="53" t="str">
        <f>MID(Tabla_Datos[[#This Row],[pTelefono]],SEARCH("-",Tabla_Datos[[#This Row],[pTelefono]],1)+1,LEN(Tabla_Datos[[#This Row],[pTelefono]]))</f>
        <v>980402854</v>
      </c>
      <c r="X1784" s="53" t="str">
        <f>CONCATENATE(Tabla_Datos[[#This Row],[TipUrb]]," ",Tabla_Datos[[#This Row],[Calle]]," ",Tabla_Datos[[#This Row],[NumCalle]])</f>
        <v>UR EL RETABLO 523</v>
      </c>
      <c r="Y1784" t="s">
        <v>92</v>
      </c>
      <c r="Z1784" t="s">
        <v>122</v>
      </c>
      <c r="AA1784" t="s">
        <v>123</v>
      </c>
      <c r="AB1784" t="s">
        <v>95</v>
      </c>
      <c r="AC1784" t="s">
        <v>95</v>
      </c>
      <c r="AD1784" t="s">
        <v>161</v>
      </c>
      <c r="AE1784" t="s">
        <v>95</v>
      </c>
      <c r="AF1784" t="s">
        <v>95</v>
      </c>
      <c r="AG1784" s="51">
        <v>21135466</v>
      </c>
      <c r="AH1784" t="s">
        <v>95</v>
      </c>
      <c r="AI1784">
        <v>1</v>
      </c>
      <c r="AJ1784">
        <v>1</v>
      </c>
      <c r="AK1784" t="s">
        <v>6589</v>
      </c>
      <c r="AL1784">
        <v>523</v>
      </c>
    </row>
    <row r="1785" spans="1:38">
      <c r="A1785">
        <v>3290701</v>
      </c>
      <c r="B1785" t="s">
        <v>6590</v>
      </c>
      <c r="C1785" t="s">
        <v>20</v>
      </c>
      <c r="D1785" t="s">
        <v>85</v>
      </c>
      <c r="E1785">
        <v>2011</v>
      </c>
      <c r="F1785">
        <v>8</v>
      </c>
      <c r="G1785">
        <v>23</v>
      </c>
      <c r="H1785" t="s">
        <v>86</v>
      </c>
      <c r="I1785" t="s">
        <v>16</v>
      </c>
      <c r="J1785" t="s">
        <v>16</v>
      </c>
      <c r="K1785" t="s">
        <v>87</v>
      </c>
      <c r="L1785" t="s">
        <v>86</v>
      </c>
      <c r="M1785" t="s">
        <v>88</v>
      </c>
      <c r="N1785" s="50">
        <v>6735931</v>
      </c>
      <c r="O1785" s="51">
        <v>2335673</v>
      </c>
      <c r="P1785" t="s">
        <v>6591</v>
      </c>
      <c r="Q1785" t="s">
        <v>6592</v>
      </c>
      <c r="R1785" t="s">
        <v>6593</v>
      </c>
      <c r="S1785" s="49" t="str">
        <f>CONCATENATE(Tabla_Datos[[#This Row],[Nombre_Cliente]]," ",Tabla_Datos[[#This Row],[ApellidoPaterno_Cliente]]," ",Tabla_Datos[[#This Row],[ApellidoMaterno_Cliente]])</f>
        <v>JONNATHAN GERALD ANJO REYMUNDES</v>
      </c>
      <c r="T1785" s="53">
        <f>DATE(Tabla_Datos[[#This Row],[tAnio]],Tabla_Datos[[#This Row],[tMes]],Tabla_Datos[[#This Row],[tDia]])</f>
        <v>40778</v>
      </c>
      <c r="U1785" s="53" t="str">
        <f>IF(Tabla_Datos[[#This Row],[cProvincia]]="LIMA","LIMA","PROVINCIA")</f>
        <v>LIMA</v>
      </c>
      <c r="V1785" s="53" t="str">
        <f>MID(Tabla_Datos[[#This Row],[pTelefono]],1,SEARCH("-",Tabla_Datos[[#This Row],[pTelefono]],1)-1)</f>
        <v>1</v>
      </c>
      <c r="W1785" s="53" t="str">
        <f>MID(Tabla_Datos[[#This Row],[pTelefono]],SEARCH("-",Tabla_Datos[[#This Row],[pTelefono]],1)+1,LEN(Tabla_Datos[[#This Row],[pTelefono]]))</f>
        <v>943569690</v>
      </c>
      <c r="X1785" s="53" t="str">
        <f>CONCATENATE(Tabla_Datos[[#This Row],[TipUrb]]," ",Tabla_Datos[[#This Row],[Calle]]," ",Tabla_Datos[[#This Row],[NumCalle]])</f>
        <v>CO CAMINO DEL INCA 0</v>
      </c>
      <c r="Y1785" t="s">
        <v>92</v>
      </c>
      <c r="Z1785" t="s">
        <v>122</v>
      </c>
      <c r="AA1785" t="s">
        <v>123</v>
      </c>
      <c r="AB1785" t="s">
        <v>95</v>
      </c>
      <c r="AC1785" t="s">
        <v>95</v>
      </c>
      <c r="AD1785" t="s">
        <v>198</v>
      </c>
      <c r="AE1785" t="s">
        <v>2672</v>
      </c>
      <c r="AF1785">
        <v>24</v>
      </c>
      <c r="AG1785" s="51">
        <v>44394271</v>
      </c>
      <c r="AH1785" t="s">
        <v>95</v>
      </c>
      <c r="AI1785">
        <v>1</v>
      </c>
      <c r="AJ1785">
        <v>1</v>
      </c>
      <c r="AK1785" t="s">
        <v>6594</v>
      </c>
      <c r="AL1785">
        <v>0</v>
      </c>
    </row>
    <row r="1786" spans="1:38">
      <c r="A1786">
        <v>3290392</v>
      </c>
      <c r="B1786" t="s">
        <v>6595</v>
      </c>
      <c r="C1786" t="s">
        <v>20</v>
      </c>
      <c r="D1786" t="s">
        <v>143</v>
      </c>
      <c r="E1786">
        <v>2011</v>
      </c>
      <c r="F1786">
        <v>8</v>
      </c>
      <c r="G1786">
        <v>23</v>
      </c>
      <c r="H1786" t="s">
        <v>86</v>
      </c>
      <c r="I1786" t="s">
        <v>16</v>
      </c>
      <c r="J1786" t="s">
        <v>16</v>
      </c>
      <c r="K1786" t="s">
        <v>230</v>
      </c>
      <c r="L1786" t="s">
        <v>86</v>
      </c>
      <c r="M1786" t="s">
        <v>88</v>
      </c>
      <c r="O1786" s="51">
        <v>2335515</v>
      </c>
      <c r="P1786" t="s">
        <v>6596</v>
      </c>
      <c r="Q1786" t="s">
        <v>6597</v>
      </c>
      <c r="R1786" t="s">
        <v>3945</v>
      </c>
      <c r="S1786" s="49" t="str">
        <f>CONCATENATE(Tabla_Datos[[#This Row],[Nombre_Cliente]]," ",Tabla_Datos[[#This Row],[ApellidoPaterno_Cliente]]," ",Tabla_Datos[[#This Row],[ApellidoMaterno_Cliente]])</f>
        <v>GELMUT INUMA PEZO</v>
      </c>
      <c r="T1786" s="53">
        <f>DATE(Tabla_Datos[[#This Row],[tAnio]],Tabla_Datos[[#This Row],[tMes]],Tabla_Datos[[#This Row],[tDia]])</f>
        <v>40778</v>
      </c>
      <c r="U1786" s="53" t="str">
        <f>IF(Tabla_Datos[[#This Row],[cProvincia]]="LIMA","LIMA","PROVINCIA")</f>
        <v>LIMA</v>
      </c>
      <c r="V1786" s="53" t="str">
        <f>MID(Tabla_Datos[[#This Row],[pTelefono]],1,SEARCH("-",Tabla_Datos[[#This Row],[pTelefono]],1)-1)</f>
        <v>1</v>
      </c>
      <c r="W1786" s="53" t="str">
        <f>MID(Tabla_Datos[[#This Row],[pTelefono]],SEARCH("-",Tabla_Datos[[#This Row],[pTelefono]],1)+1,LEN(Tabla_Datos[[#This Row],[pTelefono]]))</f>
        <v>965095818</v>
      </c>
      <c r="X1786" s="53" t="str">
        <f>CONCATENATE(Tabla_Datos[[#This Row],[TipUrb]]," ",Tabla_Datos[[#This Row],[Calle]]," ",Tabla_Datos[[#This Row],[NumCalle]])</f>
        <v>AH MEZA HAYDE 0</v>
      </c>
      <c r="Y1786" t="s">
        <v>92</v>
      </c>
      <c r="Z1786" t="s">
        <v>152</v>
      </c>
      <c r="AA1786" t="s">
        <v>153</v>
      </c>
      <c r="AB1786" t="s">
        <v>95</v>
      </c>
      <c r="AC1786" t="s">
        <v>95</v>
      </c>
      <c r="AD1786" t="s">
        <v>96</v>
      </c>
      <c r="AE1786" t="s">
        <v>474</v>
      </c>
      <c r="AF1786">
        <v>13</v>
      </c>
      <c r="AG1786" s="51">
        <v>5369129</v>
      </c>
      <c r="AH1786" t="s">
        <v>95</v>
      </c>
      <c r="AI1786">
        <v>1</v>
      </c>
      <c r="AJ1786">
        <v>1</v>
      </c>
      <c r="AK1786" t="s">
        <v>6598</v>
      </c>
      <c r="AL1786">
        <v>0</v>
      </c>
    </row>
    <row r="1787" spans="1:38">
      <c r="A1787">
        <v>3291814</v>
      </c>
      <c r="B1787" t="s">
        <v>6599</v>
      </c>
      <c r="C1787" t="s">
        <v>20</v>
      </c>
      <c r="D1787" t="s">
        <v>85</v>
      </c>
      <c r="E1787">
        <v>2011</v>
      </c>
      <c r="F1787">
        <v>8</v>
      </c>
      <c r="G1787">
        <v>23</v>
      </c>
      <c r="H1787" t="s">
        <v>86</v>
      </c>
      <c r="I1787" t="s">
        <v>241</v>
      </c>
      <c r="J1787" t="s">
        <v>242</v>
      </c>
      <c r="K1787" t="s">
        <v>242</v>
      </c>
      <c r="L1787" t="s">
        <v>86</v>
      </c>
      <c r="M1787" t="s">
        <v>148</v>
      </c>
      <c r="N1787" s="50">
        <v>40641309</v>
      </c>
      <c r="O1787" s="51">
        <v>2336442</v>
      </c>
      <c r="P1787" t="s">
        <v>6600</v>
      </c>
      <c r="Q1787" t="s">
        <v>550</v>
      </c>
      <c r="R1787" t="s">
        <v>781</v>
      </c>
      <c r="S1787" s="49" t="str">
        <f>CONCATENATE(Tabla_Datos[[#This Row],[Nombre_Cliente]]," ",Tabla_Datos[[#This Row],[ApellidoPaterno_Cliente]]," ",Tabla_Datos[[#This Row],[ApellidoMaterno_Cliente]])</f>
        <v>VICTOR ATILIO MENDOZA ROJAS</v>
      </c>
      <c r="T1787" s="53">
        <f>DATE(Tabla_Datos[[#This Row],[tAnio]],Tabla_Datos[[#This Row],[tMes]],Tabla_Datos[[#This Row],[tDia]])</f>
        <v>40778</v>
      </c>
      <c r="U1787" s="53" t="str">
        <f>IF(Tabla_Datos[[#This Row],[cProvincia]]="LIMA","LIMA","PROVINCIA")</f>
        <v>PROVINCIA</v>
      </c>
      <c r="V1787" s="53" t="str">
        <f>MID(Tabla_Datos[[#This Row],[pTelefono]],1,SEARCH("-",Tabla_Datos[[#This Row],[pTelefono]],1)-1)</f>
        <v>44</v>
      </c>
      <c r="W1787" s="53" t="str">
        <f>MID(Tabla_Datos[[#This Row],[pTelefono]],SEARCH("-",Tabla_Datos[[#This Row],[pTelefono]],1)+1,LEN(Tabla_Datos[[#This Row],[pTelefono]]))</f>
        <v>948154962</v>
      </c>
      <c r="X1787" s="53" t="str">
        <f>CONCATENATE(Tabla_Datos[[#This Row],[TipUrb]]," ",Tabla_Datos[[#This Row],[Calle]]," ",Tabla_Datos[[#This Row],[NumCalle]])</f>
        <v>UR . 0</v>
      </c>
      <c r="Y1787" t="s">
        <v>246</v>
      </c>
      <c r="Z1787" t="s">
        <v>349</v>
      </c>
      <c r="AA1787" t="s">
        <v>350</v>
      </c>
      <c r="AB1787" t="s">
        <v>95</v>
      </c>
      <c r="AC1787" t="s">
        <v>95</v>
      </c>
      <c r="AD1787" t="s">
        <v>161</v>
      </c>
      <c r="AE1787" t="s">
        <v>897</v>
      </c>
      <c r="AF1787">
        <v>14</v>
      </c>
      <c r="AG1787" s="51">
        <v>17931710</v>
      </c>
      <c r="AH1787" t="s">
        <v>95</v>
      </c>
      <c r="AI1787">
        <v>1</v>
      </c>
      <c r="AJ1787">
        <v>1</v>
      </c>
      <c r="AK1787" t="s">
        <v>221</v>
      </c>
      <c r="AL1787">
        <v>0</v>
      </c>
    </row>
    <row r="1788" spans="1:38">
      <c r="A1788">
        <v>3292195</v>
      </c>
      <c r="B1788" t="s">
        <v>6601</v>
      </c>
      <c r="C1788" t="s">
        <v>20</v>
      </c>
      <c r="D1788" t="s">
        <v>143</v>
      </c>
      <c r="E1788">
        <v>2011</v>
      </c>
      <c r="F1788">
        <v>8</v>
      </c>
      <c r="G1788">
        <v>23</v>
      </c>
      <c r="H1788" t="s">
        <v>86</v>
      </c>
      <c r="I1788" t="s">
        <v>132</v>
      </c>
      <c r="J1788" t="s">
        <v>132</v>
      </c>
      <c r="K1788" t="s">
        <v>132</v>
      </c>
      <c r="L1788" t="s">
        <v>86</v>
      </c>
      <c r="M1788" t="s">
        <v>133</v>
      </c>
      <c r="N1788" s="50">
        <v>2655406</v>
      </c>
      <c r="O1788" s="51">
        <v>2336737</v>
      </c>
      <c r="P1788" t="s">
        <v>613</v>
      </c>
      <c r="Q1788" t="s">
        <v>6602</v>
      </c>
      <c r="R1788" t="s">
        <v>589</v>
      </c>
      <c r="S1788" s="49" t="str">
        <f>CONCATENATE(Tabla_Datos[[#This Row],[Nombre_Cliente]]," ",Tabla_Datos[[#This Row],[ApellidoPaterno_Cliente]]," ",Tabla_Datos[[#This Row],[ApellidoMaterno_Cliente]])</f>
        <v>VICTOR RAUL MORE GUERRERO</v>
      </c>
      <c r="T1788" s="53">
        <f>DATE(Tabla_Datos[[#This Row],[tAnio]],Tabla_Datos[[#This Row],[tMes]],Tabla_Datos[[#This Row],[tDia]])</f>
        <v>40778</v>
      </c>
      <c r="U1788" s="53" t="str">
        <f>IF(Tabla_Datos[[#This Row],[cProvincia]]="LIMA","LIMA","PROVINCIA")</f>
        <v>PROVINCIA</v>
      </c>
      <c r="V1788" s="53" t="str">
        <f>MID(Tabla_Datos[[#This Row],[pTelefono]],1,SEARCH("-",Tabla_Datos[[#This Row],[pTelefono]],1)-1)</f>
        <v>73</v>
      </c>
      <c r="W1788" s="53" t="str">
        <f>MID(Tabla_Datos[[#This Row],[pTelefono]],SEARCH("-",Tabla_Datos[[#This Row],[pTelefono]],1)+1,LEN(Tabla_Datos[[#This Row],[pTelefono]]))</f>
        <v>968464736</v>
      </c>
      <c r="X1788" s="53" t="str">
        <f>CONCATENATE(Tabla_Datos[[#This Row],[TipUrb]]," ",Tabla_Datos[[#This Row],[Calle]]," ",Tabla_Datos[[#This Row],[NumCalle]])</f>
        <v>AH . 0</v>
      </c>
      <c r="Y1788" t="s">
        <v>137</v>
      </c>
      <c r="Z1788" t="s">
        <v>152</v>
      </c>
      <c r="AA1788" t="s">
        <v>153</v>
      </c>
      <c r="AB1788" t="s">
        <v>95</v>
      </c>
      <c r="AC1788" t="s">
        <v>95</v>
      </c>
      <c r="AD1788" t="s">
        <v>96</v>
      </c>
      <c r="AE1788" t="s">
        <v>6603</v>
      </c>
      <c r="AF1788">
        <v>16</v>
      </c>
      <c r="AG1788" s="51">
        <v>3687472</v>
      </c>
      <c r="AH1788" t="s">
        <v>95</v>
      </c>
      <c r="AI1788">
        <v>1</v>
      </c>
      <c r="AJ1788">
        <v>1</v>
      </c>
      <c r="AK1788" t="s">
        <v>221</v>
      </c>
      <c r="AL1788">
        <v>0</v>
      </c>
    </row>
    <row r="1789" spans="1:38">
      <c r="A1789">
        <v>3290612</v>
      </c>
      <c r="B1789" t="s">
        <v>6604</v>
      </c>
      <c r="C1789" t="s">
        <v>19</v>
      </c>
      <c r="D1789" t="s">
        <v>143</v>
      </c>
      <c r="E1789">
        <v>2011</v>
      </c>
      <c r="F1789">
        <v>8</v>
      </c>
      <c r="G1789">
        <v>23</v>
      </c>
      <c r="H1789" t="s">
        <v>144</v>
      </c>
      <c r="I1789" t="s">
        <v>202</v>
      </c>
      <c r="J1789" t="s">
        <v>203</v>
      </c>
      <c r="K1789" t="s">
        <v>203</v>
      </c>
      <c r="L1789" t="s">
        <v>86</v>
      </c>
      <c r="M1789" t="s">
        <v>133</v>
      </c>
      <c r="N1789" s="50">
        <v>2878328</v>
      </c>
      <c r="O1789" s="51">
        <v>2335608</v>
      </c>
      <c r="P1789" t="s">
        <v>6605</v>
      </c>
      <c r="Q1789" t="s">
        <v>1440</v>
      </c>
      <c r="R1789" t="s">
        <v>1284</v>
      </c>
      <c r="S1789" s="49" t="str">
        <f>CONCATENATE(Tabla_Datos[[#This Row],[Nombre_Cliente]]," ",Tabla_Datos[[#This Row],[ApellidoPaterno_Cliente]]," ",Tabla_Datos[[#This Row],[ApellidoMaterno_Cliente]])</f>
        <v>TEOBALDO ERNESTO REYES PORTOCARRERO</v>
      </c>
      <c r="T1789" s="53">
        <f>DATE(Tabla_Datos[[#This Row],[tAnio]],Tabla_Datos[[#This Row],[tMes]],Tabla_Datos[[#This Row],[tDia]])</f>
        <v>40778</v>
      </c>
      <c r="U1789" s="53" t="str">
        <f>IF(Tabla_Datos[[#This Row],[cProvincia]]="LIMA","LIMA","PROVINCIA")</f>
        <v>PROVINCIA</v>
      </c>
      <c r="V1789" s="53" t="str">
        <f>MID(Tabla_Datos[[#This Row],[pTelefono]],1,SEARCH("-",Tabla_Datos[[#This Row],[pTelefono]],1)-1)</f>
        <v>74</v>
      </c>
      <c r="W1789" s="53" t="str">
        <f>MID(Tabla_Datos[[#This Row],[pTelefono]],SEARCH("-",Tabla_Datos[[#This Row],[pTelefono]],1)+1,LEN(Tabla_Datos[[#This Row],[pTelefono]]))</f>
        <v>979909913</v>
      </c>
      <c r="X1789" s="53" t="str">
        <f>CONCATENATE(Tabla_Datos[[#This Row],[TipUrb]]," ",Tabla_Datos[[#This Row],[Calle]]," ",Tabla_Datos[[#This Row],[NumCalle]])</f>
        <v>- LETICIA 344</v>
      </c>
      <c r="Y1789" t="s">
        <v>208</v>
      </c>
      <c r="Z1789" t="s">
        <v>152</v>
      </c>
      <c r="AA1789" t="s">
        <v>153</v>
      </c>
      <c r="AB1789">
        <v>4</v>
      </c>
      <c r="AC1789" t="s">
        <v>95</v>
      </c>
      <c r="AD1789" t="s">
        <v>109</v>
      </c>
      <c r="AE1789" t="s">
        <v>95</v>
      </c>
      <c r="AF1789" t="s">
        <v>95</v>
      </c>
      <c r="AG1789" s="51">
        <v>2706556</v>
      </c>
      <c r="AH1789" t="s">
        <v>95</v>
      </c>
      <c r="AI1789">
        <v>1</v>
      </c>
      <c r="AJ1789">
        <v>1</v>
      </c>
      <c r="AK1789" t="s">
        <v>3720</v>
      </c>
      <c r="AL1789">
        <v>344</v>
      </c>
    </row>
    <row r="1790" spans="1:38">
      <c r="A1790">
        <v>3290405</v>
      </c>
      <c r="B1790" t="s">
        <v>6606</v>
      </c>
      <c r="C1790" t="s">
        <v>19</v>
      </c>
      <c r="D1790" t="s">
        <v>143</v>
      </c>
      <c r="E1790">
        <v>2011</v>
      </c>
      <c r="F1790">
        <v>8</v>
      </c>
      <c r="G1790">
        <v>23</v>
      </c>
      <c r="H1790" t="s">
        <v>86</v>
      </c>
      <c r="I1790" t="s">
        <v>100</v>
      </c>
      <c r="J1790" t="s">
        <v>100</v>
      </c>
      <c r="K1790" t="s">
        <v>651</v>
      </c>
      <c r="L1790" t="s">
        <v>86</v>
      </c>
      <c r="M1790" t="s">
        <v>102</v>
      </c>
      <c r="N1790" s="50">
        <v>46592597</v>
      </c>
      <c r="O1790" s="51">
        <v>2335525</v>
      </c>
      <c r="P1790" t="s">
        <v>6607</v>
      </c>
      <c r="Q1790" t="s">
        <v>6608</v>
      </c>
      <c r="R1790" t="s">
        <v>6032</v>
      </c>
      <c r="S1790" s="49" t="str">
        <f>CONCATENATE(Tabla_Datos[[#This Row],[Nombre_Cliente]]," ",Tabla_Datos[[#This Row],[ApellidoPaterno_Cliente]]," ",Tabla_Datos[[#This Row],[ApellidoMaterno_Cliente]])</f>
        <v>OLGA BERTHA ZUIGA BALDARRAGO</v>
      </c>
      <c r="T1790" s="53">
        <f>DATE(Tabla_Datos[[#This Row],[tAnio]],Tabla_Datos[[#This Row],[tMes]],Tabla_Datos[[#This Row],[tDia]])</f>
        <v>40778</v>
      </c>
      <c r="U1790" s="53" t="str">
        <f>IF(Tabla_Datos[[#This Row],[cProvincia]]="LIMA","LIMA","PROVINCIA")</f>
        <v>PROVINCIA</v>
      </c>
      <c r="V1790" s="53" t="str">
        <f>MID(Tabla_Datos[[#This Row],[pTelefono]],1,SEARCH("-",Tabla_Datos[[#This Row],[pTelefono]],1)-1)</f>
        <v>54</v>
      </c>
      <c r="W1790" s="53" t="str">
        <f>MID(Tabla_Datos[[#This Row],[pTelefono]],SEARCH("-",Tabla_Datos[[#This Row],[pTelefono]],1)+1,LEN(Tabla_Datos[[#This Row],[pTelefono]]))</f>
        <v>959872737</v>
      </c>
      <c r="X1790" s="53" t="str">
        <f>CONCATENATE(Tabla_Datos[[#This Row],[TipUrb]]," ",Tabla_Datos[[#This Row],[Calle]]," ",Tabla_Datos[[#This Row],[NumCalle]])</f>
        <v>- . 0</v>
      </c>
      <c r="Y1790" t="s">
        <v>106</v>
      </c>
      <c r="Z1790" t="s">
        <v>152</v>
      </c>
      <c r="AA1790" t="s">
        <v>153</v>
      </c>
      <c r="AB1790" t="s">
        <v>95</v>
      </c>
      <c r="AC1790" t="s">
        <v>95</v>
      </c>
      <c r="AD1790" t="s">
        <v>109</v>
      </c>
      <c r="AE1790" t="s">
        <v>116</v>
      </c>
      <c r="AF1790">
        <v>3</v>
      </c>
      <c r="AG1790" s="51">
        <v>29396354</v>
      </c>
      <c r="AH1790" t="s">
        <v>95</v>
      </c>
      <c r="AI1790">
        <v>1</v>
      </c>
      <c r="AJ1790">
        <v>1</v>
      </c>
      <c r="AK1790" t="s">
        <v>221</v>
      </c>
      <c r="AL1790">
        <v>0</v>
      </c>
    </row>
    <row r="1791" spans="1:38">
      <c r="A1791">
        <v>3290279</v>
      </c>
      <c r="B1791" t="s">
        <v>6609</v>
      </c>
      <c r="C1791" t="s">
        <v>19</v>
      </c>
      <c r="D1791" t="s">
        <v>143</v>
      </c>
      <c r="E1791">
        <v>2011</v>
      </c>
      <c r="F1791">
        <v>8</v>
      </c>
      <c r="G1791">
        <v>23</v>
      </c>
      <c r="H1791" t="s">
        <v>86</v>
      </c>
      <c r="I1791" t="s">
        <v>132</v>
      </c>
      <c r="J1791" t="s">
        <v>132</v>
      </c>
      <c r="K1791" t="s">
        <v>1299</v>
      </c>
      <c r="L1791" t="s">
        <v>86</v>
      </c>
      <c r="M1791" t="s">
        <v>133</v>
      </c>
      <c r="N1791" s="50">
        <v>2623012</v>
      </c>
      <c r="O1791" s="51">
        <v>2335413</v>
      </c>
      <c r="P1791" t="s">
        <v>3154</v>
      </c>
      <c r="Q1791" t="s">
        <v>6610</v>
      </c>
      <c r="R1791" t="s">
        <v>284</v>
      </c>
      <c r="S1791" s="49" t="str">
        <f>CONCATENATE(Tabla_Datos[[#This Row],[Nombre_Cliente]]," ",Tabla_Datos[[#This Row],[ApellidoPaterno_Cliente]]," ",Tabla_Datos[[#This Row],[ApellidoMaterno_Cliente]])</f>
        <v>MERCEDES ELERA RIOS</v>
      </c>
      <c r="T1791" s="53">
        <f>DATE(Tabla_Datos[[#This Row],[tAnio]],Tabla_Datos[[#This Row],[tMes]],Tabla_Datos[[#This Row],[tDia]])</f>
        <v>40778</v>
      </c>
      <c r="U1791" s="53" t="str">
        <f>IF(Tabla_Datos[[#This Row],[cProvincia]]="LIMA","LIMA","PROVINCIA")</f>
        <v>PROVINCIA</v>
      </c>
      <c r="V1791" s="53" t="str">
        <f>MID(Tabla_Datos[[#This Row],[pTelefono]],1,SEARCH("-",Tabla_Datos[[#This Row],[pTelefono]],1)-1)</f>
        <v>73</v>
      </c>
      <c r="W1791" s="53" t="str">
        <f>MID(Tabla_Datos[[#This Row],[pTelefono]],SEARCH("-",Tabla_Datos[[#This Row],[pTelefono]],1)+1,LEN(Tabla_Datos[[#This Row],[pTelefono]]))</f>
        <v>73666714</v>
      </c>
      <c r="X1791" s="53" t="str">
        <f>CONCATENATE(Tabla_Datos[[#This Row],[TipUrb]]," ",Tabla_Datos[[#This Row],[Calle]]," ",Tabla_Datos[[#This Row],[NumCalle]])</f>
        <v xml:space="preserve">  . 0</v>
      </c>
      <c r="Y1791" t="s">
        <v>137</v>
      </c>
      <c r="Z1791" t="s">
        <v>152</v>
      </c>
      <c r="AA1791" t="s">
        <v>153</v>
      </c>
      <c r="AB1791" t="s">
        <v>95</v>
      </c>
      <c r="AC1791" t="s">
        <v>95</v>
      </c>
      <c r="AD1791" t="s">
        <v>95</v>
      </c>
      <c r="AE1791" t="s">
        <v>555</v>
      </c>
      <c r="AF1791">
        <v>6</v>
      </c>
      <c r="AG1791" s="51">
        <v>3206152</v>
      </c>
      <c r="AH1791" t="s">
        <v>95</v>
      </c>
      <c r="AI1791">
        <v>1</v>
      </c>
      <c r="AJ1791">
        <v>1</v>
      </c>
      <c r="AK1791" t="s">
        <v>221</v>
      </c>
      <c r="AL1791">
        <v>0</v>
      </c>
    </row>
    <row r="1792" spans="1:38">
      <c r="A1792">
        <v>3290805</v>
      </c>
      <c r="B1792" t="s">
        <v>6611</v>
      </c>
      <c r="C1792" t="s">
        <v>20</v>
      </c>
      <c r="D1792" t="s">
        <v>143</v>
      </c>
      <c r="E1792">
        <v>2011</v>
      </c>
      <c r="F1792">
        <v>8</v>
      </c>
      <c r="G1792">
        <v>23</v>
      </c>
      <c r="H1792" t="s">
        <v>86</v>
      </c>
      <c r="I1792" t="s">
        <v>759</v>
      </c>
      <c r="J1792" t="s">
        <v>759</v>
      </c>
      <c r="K1792" t="s">
        <v>759</v>
      </c>
      <c r="L1792" t="s">
        <v>86</v>
      </c>
      <c r="M1792" t="s">
        <v>294</v>
      </c>
      <c r="N1792" s="50">
        <v>44551654</v>
      </c>
      <c r="O1792" s="51">
        <v>2335734</v>
      </c>
      <c r="P1792" t="s">
        <v>1978</v>
      </c>
      <c r="Q1792" t="s">
        <v>251</v>
      </c>
      <c r="R1792" t="s">
        <v>2852</v>
      </c>
      <c r="S1792" s="49" t="str">
        <f>CONCATENATE(Tabla_Datos[[#This Row],[Nombre_Cliente]]," ",Tabla_Datos[[#This Row],[ApellidoPaterno_Cliente]]," ",Tabla_Datos[[#This Row],[ApellidoMaterno_Cliente]])</f>
        <v>MARCO ANTONIO FARFAN GUERRA</v>
      </c>
      <c r="T1792" s="53">
        <f>DATE(Tabla_Datos[[#This Row],[tAnio]],Tabla_Datos[[#This Row],[tMes]],Tabla_Datos[[#This Row],[tDia]])</f>
        <v>40778</v>
      </c>
      <c r="U1792" s="53" t="str">
        <f>IF(Tabla_Datos[[#This Row],[cProvincia]]="LIMA","LIMA","PROVINCIA")</f>
        <v>PROVINCIA</v>
      </c>
      <c r="V1792" s="53" t="str">
        <f>MID(Tabla_Datos[[#This Row],[pTelefono]],1,SEARCH("-",Tabla_Datos[[#This Row],[pTelefono]],1)-1)</f>
        <v>56</v>
      </c>
      <c r="W1792" s="53" t="str">
        <f>MID(Tabla_Datos[[#This Row],[pTelefono]],SEARCH("-",Tabla_Datos[[#This Row],[pTelefono]],1)+1,LEN(Tabla_Datos[[#This Row],[pTelefono]]))</f>
        <v>956465141</v>
      </c>
      <c r="X1792" s="53" t="str">
        <f>CONCATENATE(Tabla_Datos[[#This Row],[TipUrb]]," ",Tabla_Datos[[#This Row],[Calle]]," ",Tabla_Datos[[#This Row],[NumCalle]])</f>
        <v>- GRIMALDOS MZ E 5</v>
      </c>
      <c r="Y1792" t="s">
        <v>759</v>
      </c>
      <c r="Z1792" t="s">
        <v>152</v>
      </c>
      <c r="AA1792" t="s">
        <v>153</v>
      </c>
      <c r="AB1792" t="s">
        <v>95</v>
      </c>
      <c r="AC1792" t="s">
        <v>95</v>
      </c>
      <c r="AD1792" t="s">
        <v>109</v>
      </c>
      <c r="AE1792" t="s">
        <v>95</v>
      </c>
      <c r="AF1792" t="s">
        <v>95</v>
      </c>
      <c r="AG1792" s="51">
        <v>21402659</v>
      </c>
      <c r="AH1792" t="s">
        <v>95</v>
      </c>
      <c r="AI1792">
        <v>1</v>
      </c>
      <c r="AJ1792">
        <v>1</v>
      </c>
      <c r="AK1792" t="s">
        <v>6612</v>
      </c>
      <c r="AL1792">
        <v>5</v>
      </c>
    </row>
    <row r="1793" spans="1:38">
      <c r="A1793">
        <v>3290670</v>
      </c>
      <c r="B1793" t="s">
        <v>6613</v>
      </c>
      <c r="C1793" t="s">
        <v>20</v>
      </c>
      <c r="D1793" t="s">
        <v>85</v>
      </c>
      <c r="E1793">
        <v>2011</v>
      </c>
      <c r="F1793">
        <v>8</v>
      </c>
      <c r="G1793">
        <v>23</v>
      </c>
      <c r="H1793" t="s">
        <v>86</v>
      </c>
      <c r="I1793" t="s">
        <v>16</v>
      </c>
      <c r="J1793" t="s">
        <v>16</v>
      </c>
      <c r="K1793" t="s">
        <v>171</v>
      </c>
      <c r="L1793" t="s">
        <v>86</v>
      </c>
      <c r="M1793" t="s">
        <v>88</v>
      </c>
      <c r="N1793" s="50">
        <v>20000021</v>
      </c>
      <c r="O1793" s="51">
        <v>2335654</v>
      </c>
      <c r="P1793" t="s">
        <v>6614</v>
      </c>
      <c r="Q1793" t="s">
        <v>533</v>
      </c>
      <c r="R1793" t="s">
        <v>6615</v>
      </c>
      <c r="S1793" s="49" t="str">
        <f>CONCATENATE(Tabla_Datos[[#This Row],[Nombre_Cliente]]," ",Tabla_Datos[[#This Row],[ApellidoPaterno_Cliente]]," ",Tabla_Datos[[#This Row],[ApellidoMaterno_Cliente]])</f>
        <v>GLORIA VERA MOLERO</v>
      </c>
      <c r="T1793" s="53">
        <f>DATE(Tabla_Datos[[#This Row],[tAnio]],Tabla_Datos[[#This Row],[tMes]],Tabla_Datos[[#This Row],[tDia]])</f>
        <v>40778</v>
      </c>
      <c r="U1793" s="53" t="str">
        <f>IF(Tabla_Datos[[#This Row],[cProvincia]]="LIMA","LIMA","PROVINCIA")</f>
        <v>LIMA</v>
      </c>
      <c r="V1793" s="53" t="str">
        <f>MID(Tabla_Datos[[#This Row],[pTelefono]],1,SEARCH("-",Tabla_Datos[[#This Row],[pTelefono]],1)-1)</f>
        <v>1</v>
      </c>
      <c r="W1793" s="53" t="str">
        <f>MID(Tabla_Datos[[#This Row],[pTelefono]],SEARCH("-",Tabla_Datos[[#This Row],[pTelefono]],1)+1,LEN(Tabla_Datos[[#This Row],[pTelefono]]))</f>
        <v>986064304</v>
      </c>
      <c r="X1793" s="53" t="str">
        <f>CONCATENATE(Tabla_Datos[[#This Row],[TipUrb]]," ",Tabla_Datos[[#This Row],[Calle]]," ",Tabla_Datos[[#This Row],[NumCalle]])</f>
        <v>UR LOS NEGOCIOS EDIFICIO 6 280</v>
      </c>
      <c r="Y1793" t="s">
        <v>92</v>
      </c>
      <c r="Z1793" t="s">
        <v>122</v>
      </c>
      <c r="AA1793" t="s">
        <v>123</v>
      </c>
      <c r="AB1793" t="s">
        <v>95</v>
      </c>
      <c r="AC1793" t="s">
        <v>6616</v>
      </c>
      <c r="AD1793" t="s">
        <v>161</v>
      </c>
      <c r="AE1793" t="s">
        <v>95</v>
      </c>
      <c r="AF1793" t="s">
        <v>95</v>
      </c>
      <c r="AG1793" s="51">
        <v>7220300</v>
      </c>
      <c r="AH1793" t="s">
        <v>95</v>
      </c>
      <c r="AI1793">
        <v>1</v>
      </c>
      <c r="AJ1793">
        <v>1</v>
      </c>
      <c r="AK1793" t="s">
        <v>6617</v>
      </c>
      <c r="AL1793">
        <v>280</v>
      </c>
    </row>
    <row r="1794" spans="1:38">
      <c r="A1794">
        <v>3292177</v>
      </c>
      <c r="B1794" t="s">
        <v>6618</v>
      </c>
      <c r="C1794" t="s">
        <v>19</v>
      </c>
      <c r="D1794" t="s">
        <v>85</v>
      </c>
      <c r="E1794">
        <v>2011</v>
      </c>
      <c r="F1794">
        <v>8</v>
      </c>
      <c r="G1794">
        <v>23</v>
      </c>
      <c r="H1794" t="s">
        <v>86</v>
      </c>
      <c r="I1794" t="s">
        <v>355</v>
      </c>
      <c r="J1794" t="s">
        <v>355</v>
      </c>
      <c r="K1794" t="s">
        <v>593</v>
      </c>
      <c r="L1794" t="s">
        <v>86</v>
      </c>
      <c r="M1794" t="s">
        <v>594</v>
      </c>
      <c r="O1794" s="51">
        <v>2336724</v>
      </c>
      <c r="P1794" t="s">
        <v>6619</v>
      </c>
      <c r="Q1794" t="s">
        <v>370</v>
      </c>
      <c r="R1794" t="s">
        <v>91</v>
      </c>
      <c r="S1794" s="49" t="str">
        <f>CONCATENATE(Tabla_Datos[[#This Row],[Nombre_Cliente]]," ",Tabla_Datos[[#This Row],[ApellidoPaterno_Cliente]]," ",Tabla_Datos[[#This Row],[ApellidoMaterno_Cliente]])</f>
        <v>DOMINGO PRIMITIVO TORRES TOLEDO</v>
      </c>
      <c r="T1794" s="53">
        <f>DATE(Tabla_Datos[[#This Row],[tAnio]],Tabla_Datos[[#This Row],[tMes]],Tabla_Datos[[#This Row],[tDia]])</f>
        <v>40778</v>
      </c>
      <c r="U1794" s="53" t="str">
        <f>IF(Tabla_Datos[[#This Row],[cProvincia]]="LIMA","LIMA","PROVINCIA")</f>
        <v>PROVINCIA</v>
      </c>
      <c r="V1794" s="53" t="str">
        <f>MID(Tabla_Datos[[#This Row],[pTelefono]],1,SEARCH("-",Tabla_Datos[[#This Row],[pTelefono]],1)-1)</f>
        <v>84</v>
      </c>
      <c r="W1794" s="53" t="str">
        <f>MID(Tabla_Datos[[#This Row],[pTelefono]],SEARCH("-",Tabla_Datos[[#This Row],[pTelefono]],1)+1,LEN(Tabla_Datos[[#This Row],[pTelefono]]))</f>
        <v>957757768</v>
      </c>
      <c r="X1794" s="53" t="str">
        <f>CONCATENATE(Tabla_Datos[[#This Row],[TipUrb]]," ",Tabla_Datos[[#This Row],[Calle]]," ",Tabla_Datos[[#This Row],[NumCalle]])</f>
        <v>PJ . 0</v>
      </c>
      <c r="Y1794" t="s">
        <v>360</v>
      </c>
      <c r="Z1794" t="s">
        <v>122</v>
      </c>
      <c r="AA1794" t="s">
        <v>123</v>
      </c>
      <c r="AB1794" t="s">
        <v>95</v>
      </c>
      <c r="AC1794" t="s">
        <v>95</v>
      </c>
      <c r="AD1794" t="s">
        <v>429</v>
      </c>
      <c r="AE1794" t="s">
        <v>474</v>
      </c>
      <c r="AF1794">
        <v>6</v>
      </c>
      <c r="AG1794" s="51">
        <v>23929314</v>
      </c>
      <c r="AH1794" t="s">
        <v>95</v>
      </c>
      <c r="AI1794">
        <v>1</v>
      </c>
      <c r="AJ1794">
        <v>1</v>
      </c>
      <c r="AK1794" t="s">
        <v>221</v>
      </c>
      <c r="AL1794">
        <v>0</v>
      </c>
    </row>
    <row r="1795" spans="1:38">
      <c r="A1795">
        <v>3290602</v>
      </c>
      <c r="B1795" t="s">
        <v>6620</v>
      </c>
      <c r="C1795" t="s">
        <v>20</v>
      </c>
      <c r="D1795" t="s">
        <v>143</v>
      </c>
      <c r="E1795">
        <v>2011</v>
      </c>
      <c r="F1795">
        <v>8</v>
      </c>
      <c r="G1795">
        <v>23</v>
      </c>
      <c r="H1795" t="s">
        <v>86</v>
      </c>
      <c r="I1795" t="s">
        <v>16</v>
      </c>
      <c r="J1795" t="s">
        <v>16</v>
      </c>
      <c r="K1795" t="s">
        <v>1213</v>
      </c>
      <c r="L1795" t="s">
        <v>86</v>
      </c>
      <c r="M1795" t="s">
        <v>88</v>
      </c>
      <c r="N1795" s="50">
        <v>3363143</v>
      </c>
      <c r="O1795" s="51">
        <v>2335598</v>
      </c>
      <c r="P1795" t="s">
        <v>6621</v>
      </c>
      <c r="Q1795" t="s">
        <v>1090</v>
      </c>
      <c r="R1795" t="s">
        <v>377</v>
      </c>
      <c r="S1795" s="49" t="str">
        <f>CONCATENATE(Tabla_Datos[[#This Row],[Nombre_Cliente]]," ",Tabla_Datos[[#This Row],[ApellidoPaterno_Cliente]]," ",Tabla_Datos[[#This Row],[ApellidoMaterno_Cliente]])</f>
        <v>EDITHA CABRERA PEREZ</v>
      </c>
      <c r="T1795" s="53">
        <f>DATE(Tabla_Datos[[#This Row],[tAnio]],Tabla_Datos[[#This Row],[tMes]],Tabla_Datos[[#This Row],[tDia]])</f>
        <v>40778</v>
      </c>
      <c r="U1795" s="53" t="str">
        <f>IF(Tabla_Datos[[#This Row],[cProvincia]]="LIMA","LIMA","PROVINCIA")</f>
        <v>LIMA</v>
      </c>
      <c r="V1795" s="53" t="str">
        <f>MID(Tabla_Datos[[#This Row],[pTelefono]],1,SEARCH("-",Tabla_Datos[[#This Row],[pTelefono]],1)-1)</f>
        <v>1</v>
      </c>
      <c r="W1795" s="53" t="str">
        <f>MID(Tabla_Datos[[#This Row],[pTelefono]],SEARCH("-",Tabla_Datos[[#This Row],[pTelefono]],1)+1,LEN(Tabla_Datos[[#This Row],[pTelefono]]))</f>
        <v>945406141</v>
      </c>
      <c r="X1795" s="53" t="str">
        <f>CONCATENATE(Tabla_Datos[[#This Row],[TipUrb]]," ",Tabla_Datos[[#This Row],[Calle]]," ",Tabla_Datos[[#This Row],[NumCalle]])</f>
        <v>UR LENIN 226</v>
      </c>
      <c r="Y1795" t="s">
        <v>92</v>
      </c>
      <c r="Z1795" t="s">
        <v>152</v>
      </c>
      <c r="AA1795" t="s">
        <v>153</v>
      </c>
      <c r="AB1795" t="s">
        <v>95</v>
      </c>
      <c r="AC1795" t="s">
        <v>95</v>
      </c>
      <c r="AD1795" t="s">
        <v>161</v>
      </c>
      <c r="AE1795" t="s">
        <v>95</v>
      </c>
      <c r="AF1795" t="s">
        <v>95</v>
      </c>
      <c r="AG1795" s="51">
        <v>80244222</v>
      </c>
      <c r="AH1795" t="s">
        <v>95</v>
      </c>
      <c r="AI1795">
        <v>1</v>
      </c>
      <c r="AJ1795">
        <v>1</v>
      </c>
      <c r="AK1795" t="s">
        <v>6622</v>
      </c>
      <c r="AL1795">
        <v>226</v>
      </c>
    </row>
    <row r="1796" spans="1:38">
      <c r="A1796">
        <v>3289031</v>
      </c>
      <c r="B1796" t="s">
        <v>6623</v>
      </c>
      <c r="C1796" t="s">
        <v>19</v>
      </c>
      <c r="D1796" t="s">
        <v>85</v>
      </c>
      <c r="E1796">
        <v>2011</v>
      </c>
      <c r="F1796">
        <v>8</v>
      </c>
      <c r="G1796">
        <v>23</v>
      </c>
      <c r="H1796" t="s">
        <v>86</v>
      </c>
      <c r="I1796" t="s">
        <v>202</v>
      </c>
      <c r="J1796" t="s">
        <v>203</v>
      </c>
      <c r="K1796" t="s">
        <v>203</v>
      </c>
      <c r="L1796" t="s">
        <v>86</v>
      </c>
      <c r="M1796" t="s">
        <v>133</v>
      </c>
      <c r="N1796" s="50">
        <v>17449591</v>
      </c>
      <c r="O1796" s="51">
        <v>2334730</v>
      </c>
      <c r="P1796" t="s">
        <v>6624</v>
      </c>
      <c r="Q1796" t="s">
        <v>6625</v>
      </c>
      <c r="R1796" t="s">
        <v>3285</v>
      </c>
      <c r="S1796" s="49" t="str">
        <f>CONCATENATE(Tabla_Datos[[#This Row],[Nombre_Cliente]]," ",Tabla_Datos[[#This Row],[ApellidoPaterno_Cliente]]," ",Tabla_Datos[[#This Row],[ApellidoMaterno_Cliente]])</f>
        <v>MARIA TERESA DEL CAR MELCHOR PANTA</v>
      </c>
      <c r="T1796" s="53">
        <f>DATE(Tabla_Datos[[#This Row],[tAnio]],Tabla_Datos[[#This Row],[tMes]],Tabla_Datos[[#This Row],[tDia]])</f>
        <v>40778</v>
      </c>
      <c r="U1796" s="53" t="str">
        <f>IF(Tabla_Datos[[#This Row],[cProvincia]]="LIMA","LIMA","PROVINCIA")</f>
        <v>PROVINCIA</v>
      </c>
      <c r="V1796" s="53" t="str">
        <f>MID(Tabla_Datos[[#This Row],[pTelefono]],1,SEARCH("-",Tabla_Datos[[#This Row],[pTelefono]],1)-1)</f>
        <v>74</v>
      </c>
      <c r="W1796" s="53" t="str">
        <f>MID(Tabla_Datos[[#This Row],[pTelefono]],SEARCH("-",Tabla_Datos[[#This Row],[pTelefono]],1)+1,LEN(Tabla_Datos[[#This Row],[pTelefono]]))</f>
        <v>978007063</v>
      </c>
      <c r="X1796" s="53" t="str">
        <f>CONCATENATE(Tabla_Datos[[#This Row],[TipUrb]]," ",Tabla_Datos[[#This Row],[Calle]]," ",Tabla_Datos[[#This Row],[NumCalle]])</f>
        <v>UR CUNEO SALAZAR FRANCISCO 813</v>
      </c>
      <c r="Y1796" t="s">
        <v>208</v>
      </c>
      <c r="Z1796" t="s">
        <v>122</v>
      </c>
      <c r="AA1796" t="s">
        <v>123</v>
      </c>
      <c r="AB1796" t="s">
        <v>95</v>
      </c>
      <c r="AC1796" t="s">
        <v>95</v>
      </c>
      <c r="AD1796" t="s">
        <v>161</v>
      </c>
      <c r="AE1796" t="s">
        <v>95</v>
      </c>
      <c r="AF1796" t="s">
        <v>95</v>
      </c>
      <c r="AG1796" s="51">
        <v>71550906</v>
      </c>
      <c r="AI1796">
        <v>1</v>
      </c>
      <c r="AJ1796">
        <v>1</v>
      </c>
      <c r="AK1796" t="s">
        <v>6626</v>
      </c>
      <c r="AL1796">
        <v>813</v>
      </c>
    </row>
    <row r="1797" spans="1:38">
      <c r="A1797">
        <v>3290722</v>
      </c>
      <c r="B1797" t="s">
        <v>6627</v>
      </c>
      <c r="C1797" t="s">
        <v>20</v>
      </c>
      <c r="D1797" t="s">
        <v>85</v>
      </c>
      <c r="E1797">
        <v>2011</v>
      </c>
      <c r="F1797">
        <v>8</v>
      </c>
      <c r="G1797">
        <v>23</v>
      </c>
      <c r="H1797" t="s">
        <v>86</v>
      </c>
      <c r="I1797" t="s">
        <v>16</v>
      </c>
      <c r="J1797" t="s">
        <v>16</v>
      </c>
      <c r="K1797" t="s">
        <v>308</v>
      </c>
      <c r="L1797" t="s">
        <v>86</v>
      </c>
      <c r="M1797" t="s">
        <v>88</v>
      </c>
      <c r="N1797" s="50">
        <v>40164799</v>
      </c>
      <c r="O1797" s="51">
        <v>2335690</v>
      </c>
      <c r="P1797" t="s">
        <v>4077</v>
      </c>
      <c r="Q1797" t="s">
        <v>610</v>
      </c>
      <c r="R1797" t="s">
        <v>6628</v>
      </c>
      <c r="S1797" s="49" t="str">
        <f>CONCATENATE(Tabla_Datos[[#This Row],[Nombre_Cliente]]," ",Tabla_Datos[[#This Row],[ApellidoPaterno_Cliente]]," ",Tabla_Datos[[#This Row],[ApellidoMaterno_Cliente]])</f>
        <v>JAVIER MARTINEZ PORTUGUEZ</v>
      </c>
      <c r="T1797" s="53">
        <f>DATE(Tabla_Datos[[#This Row],[tAnio]],Tabla_Datos[[#This Row],[tMes]],Tabla_Datos[[#This Row],[tDia]])</f>
        <v>40778</v>
      </c>
      <c r="U1797" s="53" t="str">
        <f>IF(Tabla_Datos[[#This Row],[cProvincia]]="LIMA","LIMA","PROVINCIA")</f>
        <v>LIMA</v>
      </c>
      <c r="V1797" s="53" t="str">
        <f>MID(Tabla_Datos[[#This Row],[pTelefono]],1,SEARCH("-",Tabla_Datos[[#This Row],[pTelefono]],1)-1)</f>
        <v>1</v>
      </c>
      <c r="W1797" s="53" t="str">
        <f>MID(Tabla_Datos[[#This Row],[pTelefono]],SEARCH("-",Tabla_Datos[[#This Row],[pTelefono]],1)+1,LEN(Tabla_Datos[[#This Row],[pTelefono]]))</f>
        <v>997852215</v>
      </c>
      <c r="X1797" s="53" t="str">
        <f>CONCATENATE(Tabla_Datos[[#This Row],[TipUrb]]," ",Tabla_Datos[[#This Row],[Calle]]," ",Tabla_Datos[[#This Row],[NumCalle]])</f>
        <v>UR ANDROMEDA 0</v>
      </c>
      <c r="Y1797" t="s">
        <v>92</v>
      </c>
      <c r="Z1797" t="s">
        <v>122</v>
      </c>
      <c r="AA1797" t="s">
        <v>123</v>
      </c>
      <c r="AB1797" t="s">
        <v>95</v>
      </c>
      <c r="AC1797" t="s">
        <v>95</v>
      </c>
      <c r="AD1797" t="s">
        <v>161</v>
      </c>
      <c r="AE1797" t="s">
        <v>6629</v>
      </c>
      <c r="AF1797">
        <v>16</v>
      </c>
      <c r="AG1797" s="51">
        <v>9832951</v>
      </c>
      <c r="AH1797" t="s">
        <v>95</v>
      </c>
      <c r="AI1797">
        <v>1</v>
      </c>
      <c r="AJ1797">
        <v>1</v>
      </c>
      <c r="AK1797" t="s">
        <v>2107</v>
      </c>
      <c r="AL1797">
        <v>0</v>
      </c>
    </row>
    <row r="1798" spans="1:38">
      <c r="A1798">
        <v>3291328</v>
      </c>
      <c r="B1798" t="s">
        <v>6630</v>
      </c>
      <c r="C1798" t="s">
        <v>20</v>
      </c>
      <c r="D1798" t="s">
        <v>143</v>
      </c>
      <c r="E1798">
        <v>2011</v>
      </c>
      <c r="F1798">
        <v>8</v>
      </c>
      <c r="G1798">
        <v>23</v>
      </c>
      <c r="H1798" t="s">
        <v>86</v>
      </c>
      <c r="I1798" t="s">
        <v>241</v>
      </c>
      <c r="J1798" t="s">
        <v>242</v>
      </c>
      <c r="K1798" t="s">
        <v>937</v>
      </c>
      <c r="L1798" t="s">
        <v>86</v>
      </c>
      <c r="M1798" t="s">
        <v>148</v>
      </c>
      <c r="N1798" s="50">
        <v>80239734</v>
      </c>
      <c r="O1798" s="51">
        <v>2336051</v>
      </c>
      <c r="P1798" t="s">
        <v>697</v>
      </c>
      <c r="Q1798" t="s">
        <v>3896</v>
      </c>
      <c r="R1798" t="s">
        <v>4393</v>
      </c>
      <c r="S1798" s="49" t="str">
        <f>CONCATENATE(Tabla_Datos[[#This Row],[Nombre_Cliente]]," ",Tabla_Datos[[#This Row],[ApellidoPaterno_Cliente]]," ",Tabla_Datos[[#This Row],[ApellidoMaterno_Cliente]])</f>
        <v>CARMEN ROSA MARIO SOLORZANO</v>
      </c>
      <c r="T1798" s="53">
        <f>DATE(Tabla_Datos[[#This Row],[tAnio]],Tabla_Datos[[#This Row],[tMes]],Tabla_Datos[[#This Row],[tDia]])</f>
        <v>40778</v>
      </c>
      <c r="U1798" s="53" t="str">
        <f>IF(Tabla_Datos[[#This Row],[cProvincia]]="LIMA","LIMA","PROVINCIA")</f>
        <v>PROVINCIA</v>
      </c>
      <c r="V1798" s="53" t="str">
        <f>MID(Tabla_Datos[[#This Row],[pTelefono]],1,SEARCH("-",Tabla_Datos[[#This Row],[pTelefono]],1)-1)</f>
        <v>44</v>
      </c>
      <c r="W1798" s="53" t="str">
        <f>MID(Tabla_Datos[[#This Row],[pTelefono]],SEARCH("-",Tabla_Datos[[#This Row],[pTelefono]],1)+1,LEN(Tabla_Datos[[#This Row],[pTelefono]]))</f>
        <v>978797414</v>
      </c>
      <c r="X1798" s="53" t="str">
        <f>CONCATENATE(Tabla_Datos[[#This Row],[TipUrb]]," ",Tabla_Datos[[#This Row],[Calle]]," ",Tabla_Datos[[#This Row],[NumCalle]])</f>
        <v xml:space="preserve">  ANTONIO RIVERA 2172</v>
      </c>
      <c r="Y1798" t="s">
        <v>246</v>
      </c>
      <c r="Z1798" t="s">
        <v>152</v>
      </c>
      <c r="AA1798" t="s">
        <v>153</v>
      </c>
      <c r="AB1798" t="s">
        <v>95</v>
      </c>
      <c r="AC1798" t="s">
        <v>95</v>
      </c>
      <c r="AD1798" t="s">
        <v>95</v>
      </c>
      <c r="AE1798" t="s">
        <v>95</v>
      </c>
      <c r="AF1798" t="s">
        <v>95</v>
      </c>
      <c r="AG1798" s="51">
        <v>18011132</v>
      </c>
      <c r="AH1798" t="s">
        <v>95</v>
      </c>
      <c r="AI1798">
        <v>1</v>
      </c>
      <c r="AJ1798">
        <v>1</v>
      </c>
      <c r="AK1798" t="s">
        <v>6631</v>
      </c>
      <c r="AL1798">
        <v>2172</v>
      </c>
    </row>
    <row r="1799" spans="1:38">
      <c r="A1799">
        <v>3291415</v>
      </c>
      <c r="B1799" t="s">
        <v>6632</v>
      </c>
      <c r="C1799" t="s">
        <v>19</v>
      </c>
      <c r="D1799" t="s">
        <v>143</v>
      </c>
      <c r="E1799">
        <v>2011</v>
      </c>
      <c r="F1799">
        <v>8</v>
      </c>
      <c r="G1799">
        <v>23</v>
      </c>
      <c r="H1799" t="s">
        <v>86</v>
      </c>
      <c r="I1799" t="s">
        <v>514</v>
      </c>
      <c r="J1799" t="s">
        <v>514</v>
      </c>
      <c r="K1799" t="s">
        <v>514</v>
      </c>
      <c r="L1799" t="s">
        <v>86</v>
      </c>
      <c r="M1799" t="s">
        <v>88</v>
      </c>
      <c r="N1799" s="50">
        <v>20000021</v>
      </c>
      <c r="O1799" s="51">
        <v>2336119</v>
      </c>
      <c r="P1799" t="s">
        <v>6633</v>
      </c>
      <c r="Q1799" t="s">
        <v>279</v>
      </c>
      <c r="R1799" t="s">
        <v>6634</v>
      </c>
      <c r="S1799" s="49" t="str">
        <f>CONCATENATE(Tabla_Datos[[#This Row],[Nombre_Cliente]]," ",Tabla_Datos[[#This Row],[ApellidoPaterno_Cliente]]," ",Tabla_Datos[[#This Row],[ApellidoMaterno_Cliente]])</f>
        <v>INMER SOCORRO DIAZ DE ORRILLO</v>
      </c>
      <c r="T1799" s="53">
        <f>DATE(Tabla_Datos[[#This Row],[tAnio]],Tabla_Datos[[#This Row],[tMes]],Tabla_Datos[[#This Row],[tDia]])</f>
        <v>40778</v>
      </c>
      <c r="U1799" s="53" t="str">
        <f>IF(Tabla_Datos[[#This Row],[cProvincia]]="LIMA","LIMA","PROVINCIA")</f>
        <v>PROVINCIA</v>
      </c>
      <c r="V1799" s="53" t="str">
        <f>MID(Tabla_Datos[[#This Row],[pTelefono]],1,SEARCH("-",Tabla_Datos[[#This Row],[pTelefono]],1)-1)</f>
        <v>76</v>
      </c>
      <c r="W1799" s="53" t="str">
        <f>MID(Tabla_Datos[[#This Row],[pTelefono]],SEARCH("-",Tabla_Datos[[#This Row],[pTelefono]],1)+1,LEN(Tabla_Datos[[#This Row],[pTelefono]]))</f>
        <v>970082749</v>
      </c>
      <c r="X1799" s="53" t="str">
        <f>CONCATENATE(Tabla_Datos[[#This Row],[TipUrb]]," ",Tabla_Datos[[#This Row],[Calle]]," ",Tabla_Datos[[#This Row],[NumCalle]])</f>
        <v xml:space="preserve">  TAYABAMBA 644</v>
      </c>
      <c r="Y1799" t="s">
        <v>517</v>
      </c>
      <c r="Z1799" t="s">
        <v>152</v>
      </c>
      <c r="AA1799" t="s">
        <v>153</v>
      </c>
      <c r="AB1799" t="s">
        <v>95</v>
      </c>
      <c r="AC1799" t="s">
        <v>95</v>
      </c>
      <c r="AD1799" t="s">
        <v>95</v>
      </c>
      <c r="AE1799" t="s">
        <v>95</v>
      </c>
      <c r="AF1799" t="s">
        <v>95</v>
      </c>
      <c r="AG1799" s="51">
        <v>27556499</v>
      </c>
      <c r="AH1799" t="s">
        <v>95</v>
      </c>
      <c r="AI1799">
        <v>1</v>
      </c>
      <c r="AJ1799">
        <v>1</v>
      </c>
      <c r="AK1799" t="s">
        <v>6635</v>
      </c>
      <c r="AL1799">
        <v>644</v>
      </c>
    </row>
    <row r="1800" spans="1:38">
      <c r="A1800">
        <v>3289066</v>
      </c>
      <c r="B1800" t="s">
        <v>6636</v>
      </c>
      <c r="C1800" t="s">
        <v>20</v>
      </c>
      <c r="D1800" t="s">
        <v>143</v>
      </c>
      <c r="E1800">
        <v>2011</v>
      </c>
      <c r="F1800">
        <v>8</v>
      </c>
      <c r="G1800">
        <v>23</v>
      </c>
      <c r="H1800" t="s">
        <v>86</v>
      </c>
      <c r="I1800" t="s">
        <v>1280</v>
      </c>
      <c r="J1800" t="s">
        <v>1280</v>
      </c>
      <c r="K1800" t="s">
        <v>1280</v>
      </c>
      <c r="L1800" t="s">
        <v>86</v>
      </c>
      <c r="M1800" t="s">
        <v>133</v>
      </c>
      <c r="N1800" s="50">
        <v>44646889</v>
      </c>
      <c r="O1800" s="51">
        <v>2334793</v>
      </c>
      <c r="P1800" t="s">
        <v>921</v>
      </c>
      <c r="Q1800" t="s">
        <v>6637</v>
      </c>
      <c r="R1800" t="s">
        <v>564</v>
      </c>
      <c r="S1800" s="49" t="str">
        <f>CONCATENATE(Tabla_Datos[[#This Row],[Nombre_Cliente]]," ",Tabla_Datos[[#This Row],[ApellidoPaterno_Cliente]]," ",Tabla_Datos[[#This Row],[ApellidoMaterno_Cliente]])</f>
        <v>JOSE SANTOS CHULLE GARCIA</v>
      </c>
      <c r="T1800" s="53">
        <f>DATE(Tabla_Datos[[#This Row],[tAnio]],Tabla_Datos[[#This Row],[tMes]],Tabla_Datos[[#This Row],[tDia]])</f>
        <v>40778</v>
      </c>
      <c r="U1800" s="53" t="str">
        <f>IF(Tabla_Datos[[#This Row],[cProvincia]]="LIMA","LIMA","PROVINCIA")</f>
        <v>PROVINCIA</v>
      </c>
      <c r="V1800" s="53" t="str">
        <f>MID(Tabla_Datos[[#This Row],[pTelefono]],1,SEARCH("-",Tabla_Datos[[#This Row],[pTelefono]],1)-1)</f>
        <v>72</v>
      </c>
      <c r="W1800" s="53" t="str">
        <f>MID(Tabla_Datos[[#This Row],[pTelefono]],SEARCH("-",Tabla_Datos[[#This Row],[pTelefono]],1)+1,LEN(Tabla_Datos[[#This Row],[pTelefono]]))</f>
        <v>972807445</v>
      </c>
      <c r="X1800" s="53" t="str">
        <f>CONCATENATE(Tabla_Datos[[#This Row],[TipUrb]]," ",Tabla_Datos[[#This Row],[Calle]]," ",Tabla_Datos[[#This Row],[NumCalle]])</f>
        <v>- BOLIVAR 544</v>
      </c>
      <c r="Y1800" t="s">
        <v>1285</v>
      </c>
      <c r="Z1800" t="s">
        <v>152</v>
      </c>
      <c r="AA1800" t="s">
        <v>153</v>
      </c>
      <c r="AB1800" t="s">
        <v>95</v>
      </c>
      <c r="AC1800" t="s">
        <v>95</v>
      </c>
      <c r="AD1800" t="s">
        <v>109</v>
      </c>
      <c r="AE1800" t="s">
        <v>95</v>
      </c>
      <c r="AF1800" t="s">
        <v>95</v>
      </c>
      <c r="AG1800" s="51">
        <v>208497</v>
      </c>
      <c r="AH1800" t="s">
        <v>95</v>
      </c>
      <c r="AI1800">
        <v>1</v>
      </c>
      <c r="AJ1800">
        <v>1</v>
      </c>
      <c r="AK1800" t="s">
        <v>1603</v>
      </c>
      <c r="AL1800">
        <v>544</v>
      </c>
    </row>
    <row r="1801" spans="1:38">
      <c r="A1801">
        <v>3291479</v>
      </c>
      <c r="B1801" t="s">
        <v>6638</v>
      </c>
      <c r="C1801" t="s">
        <v>20</v>
      </c>
      <c r="D1801" t="s">
        <v>85</v>
      </c>
      <c r="E1801">
        <v>2011</v>
      </c>
      <c r="F1801">
        <v>8</v>
      </c>
      <c r="G1801">
        <v>23</v>
      </c>
      <c r="H1801" t="s">
        <v>144</v>
      </c>
      <c r="I1801" t="s">
        <v>16</v>
      </c>
      <c r="J1801" t="s">
        <v>16</v>
      </c>
      <c r="K1801" t="s">
        <v>386</v>
      </c>
      <c r="L1801" t="s">
        <v>86</v>
      </c>
      <c r="M1801" t="s">
        <v>88</v>
      </c>
      <c r="N1801" s="50">
        <v>9854201</v>
      </c>
      <c r="O1801" s="51">
        <v>2336175</v>
      </c>
      <c r="P1801" t="s">
        <v>6639</v>
      </c>
      <c r="Q1801" t="s">
        <v>2200</v>
      </c>
      <c r="R1801" t="s">
        <v>711</v>
      </c>
      <c r="S1801" s="49" t="str">
        <f>CONCATENATE(Tabla_Datos[[#This Row],[Nombre_Cliente]]," ",Tabla_Datos[[#This Row],[ApellidoPaterno_Cliente]]," ",Tabla_Datos[[#This Row],[ApellidoMaterno_Cliente]])</f>
        <v>ANA LUISA SOTO GUZMAN</v>
      </c>
      <c r="T1801" s="53">
        <f>DATE(Tabla_Datos[[#This Row],[tAnio]],Tabla_Datos[[#This Row],[tMes]],Tabla_Datos[[#This Row],[tDia]])</f>
        <v>40778</v>
      </c>
      <c r="U1801" s="53" t="str">
        <f>IF(Tabla_Datos[[#This Row],[cProvincia]]="LIMA","LIMA","PROVINCIA")</f>
        <v>LIMA</v>
      </c>
      <c r="V1801" s="53" t="str">
        <f>MID(Tabla_Datos[[#This Row],[pTelefono]],1,SEARCH("-",Tabla_Datos[[#This Row],[pTelefono]],1)-1)</f>
        <v>1</v>
      </c>
      <c r="W1801" s="53" t="str">
        <f>MID(Tabla_Datos[[#This Row],[pTelefono]],SEARCH("-",Tabla_Datos[[#This Row],[pTelefono]],1)+1,LEN(Tabla_Datos[[#This Row],[pTelefono]]))</f>
        <v>997923564</v>
      </c>
      <c r="X1801" s="53" t="str">
        <f>CONCATENATE(Tabla_Datos[[#This Row],[TipUrb]]," ",Tabla_Datos[[#This Row],[Calle]]," ",Tabla_Datos[[#This Row],[NumCalle]])</f>
        <v xml:space="preserve">  DE LA MONCLOVA CONDE 315</v>
      </c>
      <c r="Y1801" t="s">
        <v>92</v>
      </c>
      <c r="Z1801" t="s">
        <v>122</v>
      </c>
      <c r="AA1801" t="s">
        <v>123</v>
      </c>
      <c r="AB1801" t="s">
        <v>95</v>
      </c>
      <c r="AC1801">
        <v>203</v>
      </c>
      <c r="AD1801" t="s">
        <v>95</v>
      </c>
      <c r="AE1801" t="s">
        <v>95</v>
      </c>
      <c r="AF1801" t="s">
        <v>95</v>
      </c>
      <c r="AG1801" s="51">
        <v>6109059</v>
      </c>
      <c r="AH1801" t="s">
        <v>95</v>
      </c>
      <c r="AI1801">
        <v>1</v>
      </c>
      <c r="AJ1801">
        <v>1</v>
      </c>
      <c r="AK1801" t="s">
        <v>6640</v>
      </c>
      <c r="AL1801">
        <v>315</v>
      </c>
    </row>
    <row r="1802" spans="1:38">
      <c r="A1802">
        <v>3291245</v>
      </c>
      <c r="B1802" t="s">
        <v>6641</v>
      </c>
      <c r="C1802" t="s">
        <v>20</v>
      </c>
      <c r="D1802" t="s">
        <v>85</v>
      </c>
      <c r="E1802">
        <v>2011</v>
      </c>
      <c r="F1802">
        <v>8</v>
      </c>
      <c r="G1802">
        <v>23</v>
      </c>
      <c r="H1802" t="s">
        <v>86</v>
      </c>
      <c r="I1802" t="s">
        <v>355</v>
      </c>
      <c r="J1802" t="s">
        <v>355</v>
      </c>
      <c r="K1802" t="s">
        <v>593</v>
      </c>
      <c r="L1802" t="s">
        <v>86</v>
      </c>
      <c r="M1802" t="s">
        <v>594</v>
      </c>
      <c r="N1802" s="50">
        <v>42902763</v>
      </c>
      <c r="O1802" s="51">
        <v>2335976</v>
      </c>
      <c r="P1802" t="s">
        <v>959</v>
      </c>
      <c r="Q1802" t="s">
        <v>6642</v>
      </c>
      <c r="R1802" t="s">
        <v>900</v>
      </c>
      <c r="S1802" s="49" t="str">
        <f>CONCATENATE(Tabla_Datos[[#This Row],[Nombre_Cliente]]," ",Tabla_Datos[[#This Row],[ApellidoPaterno_Cliente]]," ",Tabla_Datos[[#This Row],[ApellidoMaterno_Cliente]])</f>
        <v>YOLANDA YUCRA RAMOS</v>
      </c>
      <c r="T1802" s="53">
        <f>DATE(Tabla_Datos[[#This Row],[tAnio]],Tabla_Datos[[#This Row],[tMes]],Tabla_Datos[[#This Row],[tDia]])</f>
        <v>40778</v>
      </c>
      <c r="U1802" s="53" t="str">
        <f>IF(Tabla_Datos[[#This Row],[cProvincia]]="LIMA","LIMA","PROVINCIA")</f>
        <v>PROVINCIA</v>
      </c>
      <c r="V1802" s="53" t="str">
        <f>MID(Tabla_Datos[[#This Row],[pTelefono]],1,SEARCH("-",Tabla_Datos[[#This Row],[pTelefono]],1)-1)</f>
        <v>84</v>
      </c>
      <c r="W1802" s="53" t="str">
        <f>MID(Tabla_Datos[[#This Row],[pTelefono]],SEARCH("-",Tabla_Datos[[#This Row],[pTelefono]],1)+1,LEN(Tabla_Datos[[#This Row],[pTelefono]]))</f>
        <v>984065991</v>
      </c>
      <c r="X1802" s="53" t="str">
        <f>CONCATENATE(Tabla_Datos[[#This Row],[TipUrb]]," ",Tabla_Datos[[#This Row],[Calle]]," ",Tabla_Datos[[#This Row],[NumCalle]])</f>
        <v>AH . 0</v>
      </c>
      <c r="Y1802" t="s">
        <v>360</v>
      </c>
      <c r="Z1802" t="s">
        <v>122</v>
      </c>
      <c r="AA1802" t="s">
        <v>123</v>
      </c>
      <c r="AB1802" t="s">
        <v>95</v>
      </c>
      <c r="AC1802" t="s">
        <v>95</v>
      </c>
      <c r="AD1802" t="s">
        <v>96</v>
      </c>
      <c r="AE1802" t="s">
        <v>116</v>
      </c>
      <c r="AF1802">
        <v>2</v>
      </c>
      <c r="AG1802" s="51">
        <v>42531667</v>
      </c>
      <c r="AH1802" t="s">
        <v>95</v>
      </c>
      <c r="AI1802">
        <v>1</v>
      </c>
      <c r="AJ1802">
        <v>1</v>
      </c>
      <c r="AK1802" t="s">
        <v>221</v>
      </c>
      <c r="AL1802">
        <v>0</v>
      </c>
    </row>
    <row r="1803" spans="1:38">
      <c r="A1803">
        <v>3288915</v>
      </c>
      <c r="B1803" t="s">
        <v>6643</v>
      </c>
      <c r="C1803" t="s">
        <v>20</v>
      </c>
      <c r="D1803" t="s">
        <v>85</v>
      </c>
      <c r="E1803">
        <v>2011</v>
      </c>
      <c r="F1803">
        <v>8</v>
      </c>
      <c r="G1803">
        <v>23</v>
      </c>
      <c r="H1803" t="s">
        <v>86</v>
      </c>
      <c r="I1803" t="s">
        <v>16</v>
      </c>
      <c r="J1803" t="s">
        <v>16</v>
      </c>
      <c r="K1803" t="s">
        <v>444</v>
      </c>
      <c r="L1803" t="s">
        <v>86</v>
      </c>
      <c r="M1803" t="s">
        <v>88</v>
      </c>
      <c r="N1803" s="50">
        <v>20000021</v>
      </c>
      <c r="O1803" s="51">
        <v>2334665</v>
      </c>
      <c r="P1803" t="s">
        <v>6644</v>
      </c>
      <c r="Q1803" t="s">
        <v>6645</v>
      </c>
      <c r="R1803" t="s">
        <v>285</v>
      </c>
      <c r="S1803" s="49" t="str">
        <f>CONCATENATE(Tabla_Datos[[#This Row],[Nombre_Cliente]]," ",Tabla_Datos[[#This Row],[ApellidoPaterno_Cliente]]," ",Tabla_Datos[[#This Row],[ApellidoMaterno_Cliente]])</f>
        <v>MARIA VICENTA CONDOR CALDERON</v>
      </c>
      <c r="T1803" s="53">
        <f>DATE(Tabla_Datos[[#This Row],[tAnio]],Tabla_Datos[[#This Row],[tMes]],Tabla_Datos[[#This Row],[tDia]])</f>
        <v>40778</v>
      </c>
      <c r="U1803" s="53" t="str">
        <f>IF(Tabla_Datos[[#This Row],[cProvincia]]="LIMA","LIMA","PROVINCIA")</f>
        <v>LIMA</v>
      </c>
      <c r="V1803" s="53" t="str">
        <f>MID(Tabla_Datos[[#This Row],[pTelefono]],1,SEARCH("-",Tabla_Datos[[#This Row],[pTelefono]],1)-1)</f>
        <v>1</v>
      </c>
      <c r="W1803" s="53" t="str">
        <f>MID(Tabla_Datos[[#This Row],[pTelefono]],SEARCH("-",Tabla_Datos[[#This Row],[pTelefono]],1)+1,LEN(Tabla_Datos[[#This Row],[pTelefono]]))</f>
        <v>990981126</v>
      </c>
      <c r="X1803" s="53" t="str">
        <f>CONCATENATE(Tabla_Datos[[#This Row],[TipUrb]]," ",Tabla_Datos[[#This Row],[Calle]]," ",Tabla_Datos[[#This Row],[NumCalle]])</f>
        <v>UR 40 0</v>
      </c>
      <c r="Y1803" t="s">
        <v>92</v>
      </c>
      <c r="Z1803" t="s">
        <v>122</v>
      </c>
      <c r="AA1803" t="s">
        <v>123</v>
      </c>
      <c r="AB1803" t="s">
        <v>95</v>
      </c>
      <c r="AC1803" t="s">
        <v>95</v>
      </c>
      <c r="AD1803" t="s">
        <v>161</v>
      </c>
      <c r="AE1803" t="s">
        <v>6646</v>
      </c>
      <c r="AF1803">
        <v>43</v>
      </c>
      <c r="AG1803" s="51">
        <v>7564170</v>
      </c>
      <c r="AH1803" t="s">
        <v>95</v>
      </c>
      <c r="AI1803">
        <v>1</v>
      </c>
      <c r="AJ1803">
        <v>1</v>
      </c>
      <c r="AK1803">
        <v>40</v>
      </c>
      <c r="AL1803">
        <v>0</v>
      </c>
    </row>
    <row r="1804" spans="1:38">
      <c r="A1804">
        <v>3290137</v>
      </c>
      <c r="B1804" t="s">
        <v>6647</v>
      </c>
      <c r="C1804" t="s">
        <v>19</v>
      </c>
      <c r="D1804" t="s">
        <v>143</v>
      </c>
      <c r="E1804">
        <v>2011</v>
      </c>
      <c r="F1804">
        <v>8</v>
      </c>
      <c r="G1804">
        <v>23</v>
      </c>
      <c r="H1804" t="s">
        <v>86</v>
      </c>
      <c r="I1804" t="s">
        <v>202</v>
      </c>
      <c r="J1804" t="s">
        <v>203</v>
      </c>
      <c r="K1804" t="s">
        <v>228</v>
      </c>
      <c r="L1804" t="s">
        <v>86</v>
      </c>
      <c r="M1804" t="s">
        <v>88</v>
      </c>
      <c r="N1804" s="50">
        <v>20000021</v>
      </c>
      <c r="O1804" s="51">
        <v>2335306</v>
      </c>
      <c r="P1804" t="s">
        <v>6648</v>
      </c>
      <c r="Q1804" t="s">
        <v>542</v>
      </c>
      <c r="R1804" t="s">
        <v>245</v>
      </c>
      <c r="S1804" s="49" t="str">
        <f>CONCATENATE(Tabla_Datos[[#This Row],[Nombre_Cliente]]," ",Tabla_Datos[[#This Row],[ApellidoPaterno_Cliente]]," ",Tabla_Datos[[#This Row],[ApellidoMaterno_Cliente]])</f>
        <v>MARTINA RAMIREZ LEYTON</v>
      </c>
      <c r="T1804" s="53">
        <f>DATE(Tabla_Datos[[#This Row],[tAnio]],Tabla_Datos[[#This Row],[tMes]],Tabla_Datos[[#This Row],[tDia]])</f>
        <v>40778</v>
      </c>
      <c r="U1804" s="53" t="str">
        <f>IF(Tabla_Datos[[#This Row],[cProvincia]]="LIMA","LIMA","PROVINCIA")</f>
        <v>PROVINCIA</v>
      </c>
      <c r="V1804" s="53" t="str">
        <f>MID(Tabla_Datos[[#This Row],[pTelefono]],1,SEARCH("-",Tabla_Datos[[#This Row],[pTelefono]],1)-1)</f>
        <v>74</v>
      </c>
      <c r="W1804" s="53" t="str">
        <f>MID(Tabla_Datos[[#This Row],[pTelefono]],SEARCH("-",Tabla_Datos[[#This Row],[pTelefono]],1)+1,LEN(Tabla_Datos[[#This Row],[pTelefono]]))</f>
        <v>74205620</v>
      </c>
      <c r="X1804" s="53" t="str">
        <f>CONCATENATE(Tabla_Datos[[#This Row],[TipUrb]]," ",Tabla_Datos[[#This Row],[Calle]]," ",Tabla_Datos[[#This Row],[NumCalle]])</f>
        <v>- MATEO PUMACAHUA 412</v>
      </c>
      <c r="Y1804" t="s">
        <v>208</v>
      </c>
      <c r="Z1804" t="s">
        <v>152</v>
      </c>
      <c r="AA1804" t="s">
        <v>153</v>
      </c>
      <c r="AB1804" t="s">
        <v>95</v>
      </c>
      <c r="AC1804" t="s">
        <v>95</v>
      </c>
      <c r="AD1804" t="s">
        <v>109</v>
      </c>
      <c r="AE1804" t="s">
        <v>95</v>
      </c>
      <c r="AF1804" t="s">
        <v>95</v>
      </c>
      <c r="AG1804" s="51">
        <v>16637593</v>
      </c>
      <c r="AH1804" t="s">
        <v>95</v>
      </c>
      <c r="AI1804">
        <v>1</v>
      </c>
      <c r="AJ1804">
        <v>1</v>
      </c>
      <c r="AK1804" t="s">
        <v>6649</v>
      </c>
      <c r="AL1804">
        <v>412</v>
      </c>
    </row>
    <row r="1805" spans="1:38">
      <c r="A1805">
        <v>3290094</v>
      </c>
      <c r="B1805" t="s">
        <v>6650</v>
      </c>
      <c r="C1805" t="s">
        <v>20</v>
      </c>
      <c r="D1805" t="s">
        <v>143</v>
      </c>
      <c r="E1805">
        <v>2011</v>
      </c>
      <c r="F1805">
        <v>8</v>
      </c>
      <c r="G1805">
        <v>23</v>
      </c>
      <c r="H1805" t="s">
        <v>86</v>
      </c>
      <c r="I1805" t="s">
        <v>132</v>
      </c>
      <c r="J1805" t="s">
        <v>425</v>
      </c>
      <c r="K1805" t="s">
        <v>425</v>
      </c>
      <c r="L1805" t="s">
        <v>86</v>
      </c>
      <c r="M1805" t="s">
        <v>133</v>
      </c>
      <c r="N1805" s="50">
        <v>80663126</v>
      </c>
      <c r="O1805" s="51">
        <v>2335283</v>
      </c>
      <c r="P1805" t="s">
        <v>6651</v>
      </c>
      <c r="Q1805" t="s">
        <v>6063</v>
      </c>
      <c r="R1805" t="s">
        <v>3367</v>
      </c>
      <c r="S1805" s="49" t="str">
        <f>CONCATENATE(Tabla_Datos[[#This Row],[Nombre_Cliente]]," ",Tabla_Datos[[#This Row],[ApellidoPaterno_Cliente]]," ",Tabla_Datos[[#This Row],[ApellidoMaterno_Cliente]])</f>
        <v>MARY MERCEDES RUFINO OJEDA</v>
      </c>
      <c r="T1805" s="53">
        <f>DATE(Tabla_Datos[[#This Row],[tAnio]],Tabla_Datos[[#This Row],[tMes]],Tabla_Datos[[#This Row],[tDia]])</f>
        <v>40778</v>
      </c>
      <c r="U1805" s="53" t="str">
        <f>IF(Tabla_Datos[[#This Row],[cProvincia]]="LIMA","LIMA","PROVINCIA")</f>
        <v>PROVINCIA</v>
      </c>
      <c r="V1805" s="53" t="str">
        <f>MID(Tabla_Datos[[#This Row],[pTelefono]],1,SEARCH("-",Tabla_Datos[[#This Row],[pTelefono]],1)-1)</f>
        <v>73</v>
      </c>
      <c r="W1805" s="53" t="str">
        <f>MID(Tabla_Datos[[#This Row],[pTelefono]],SEARCH("-",Tabla_Datos[[#This Row],[pTelefono]],1)+1,LEN(Tabla_Datos[[#This Row],[pTelefono]]))</f>
        <v>969506715</v>
      </c>
      <c r="X1805" s="53" t="str">
        <f>CONCATENATE(Tabla_Datos[[#This Row],[TipUrb]]," ",Tabla_Datos[[#This Row],[Calle]]," ",Tabla_Datos[[#This Row],[NumCalle]])</f>
        <v>PJ AMOTAPE 1406</v>
      </c>
      <c r="Y1805" t="s">
        <v>137</v>
      </c>
      <c r="Z1805" t="s">
        <v>152</v>
      </c>
      <c r="AA1805" t="s">
        <v>153</v>
      </c>
      <c r="AB1805" t="s">
        <v>95</v>
      </c>
      <c r="AC1805" t="s">
        <v>95</v>
      </c>
      <c r="AD1805" t="s">
        <v>429</v>
      </c>
      <c r="AE1805" t="s">
        <v>95</v>
      </c>
      <c r="AF1805" t="s">
        <v>95</v>
      </c>
      <c r="AG1805" s="51">
        <v>2877952</v>
      </c>
      <c r="AH1805" t="s">
        <v>95</v>
      </c>
      <c r="AI1805">
        <v>1</v>
      </c>
      <c r="AJ1805">
        <v>1</v>
      </c>
      <c r="AK1805" t="s">
        <v>6652</v>
      </c>
      <c r="AL1805">
        <v>1406</v>
      </c>
    </row>
    <row r="1806" spans="1:38">
      <c r="A1806">
        <v>3292315</v>
      </c>
      <c r="B1806" t="s">
        <v>6653</v>
      </c>
      <c r="C1806" t="s">
        <v>20</v>
      </c>
      <c r="D1806" t="s">
        <v>143</v>
      </c>
      <c r="E1806">
        <v>2011</v>
      </c>
      <c r="F1806">
        <v>8</v>
      </c>
      <c r="G1806">
        <v>23</v>
      </c>
      <c r="H1806" t="s">
        <v>86</v>
      </c>
      <c r="I1806" t="s">
        <v>587</v>
      </c>
      <c r="J1806" t="s">
        <v>587</v>
      </c>
      <c r="K1806" t="s">
        <v>4209</v>
      </c>
      <c r="L1806" t="s">
        <v>86</v>
      </c>
      <c r="M1806" t="s">
        <v>102</v>
      </c>
      <c r="N1806" s="50">
        <v>70268232</v>
      </c>
      <c r="O1806" s="51">
        <v>2336832</v>
      </c>
      <c r="P1806" t="s">
        <v>6654</v>
      </c>
      <c r="Q1806" t="s">
        <v>4438</v>
      </c>
      <c r="R1806" t="s">
        <v>250</v>
      </c>
      <c r="S1806" s="49" t="str">
        <f>CONCATENATE(Tabla_Datos[[#This Row],[Nombre_Cliente]]," ",Tabla_Datos[[#This Row],[ApellidoPaterno_Cliente]]," ",Tabla_Datos[[#This Row],[ApellidoMaterno_Cliente]])</f>
        <v>HEVELIN KARINA QUINTANA ESPINOZA</v>
      </c>
      <c r="T1806" s="53">
        <f>DATE(Tabla_Datos[[#This Row],[tAnio]],Tabla_Datos[[#This Row],[tMes]],Tabla_Datos[[#This Row],[tDia]])</f>
        <v>40778</v>
      </c>
      <c r="U1806" s="53" t="str">
        <f>IF(Tabla_Datos[[#This Row],[cProvincia]]="LIMA","LIMA","PROVINCIA")</f>
        <v>PROVINCIA</v>
      </c>
      <c r="V1806" s="53" t="str">
        <f>MID(Tabla_Datos[[#This Row],[pTelefono]],1,SEARCH("-",Tabla_Datos[[#This Row],[pTelefono]],1)-1)</f>
        <v>52</v>
      </c>
      <c r="W1806" s="53" t="str">
        <f>MID(Tabla_Datos[[#This Row],[pTelefono]],SEARCH("-",Tabla_Datos[[#This Row],[pTelefono]],1)+1,LEN(Tabla_Datos[[#This Row],[pTelefono]]))</f>
        <v>952607428</v>
      </c>
      <c r="X1806" s="53" t="str">
        <f>CONCATENATE(Tabla_Datos[[#This Row],[TipUrb]]," ",Tabla_Datos[[#This Row],[Calle]]," ",Tabla_Datos[[#This Row],[NumCalle]])</f>
        <v>AS . 0</v>
      </c>
      <c r="Y1806" t="s">
        <v>590</v>
      </c>
      <c r="Z1806" t="s">
        <v>152</v>
      </c>
      <c r="AA1806" t="s">
        <v>153</v>
      </c>
      <c r="AB1806" t="s">
        <v>95</v>
      </c>
      <c r="AC1806" t="s">
        <v>95</v>
      </c>
      <c r="AD1806" t="s">
        <v>215</v>
      </c>
      <c r="AE1806">
        <v>367</v>
      </c>
      <c r="AF1806">
        <v>15</v>
      </c>
      <c r="AG1806" s="51">
        <v>44747625</v>
      </c>
      <c r="AH1806" t="s">
        <v>95</v>
      </c>
      <c r="AI1806">
        <v>1</v>
      </c>
      <c r="AJ1806">
        <v>1</v>
      </c>
      <c r="AK1806" t="s">
        <v>221</v>
      </c>
      <c r="AL1806">
        <v>0</v>
      </c>
    </row>
    <row r="1807" spans="1:38">
      <c r="A1807">
        <v>3292283</v>
      </c>
      <c r="B1807" t="s">
        <v>6655</v>
      </c>
      <c r="C1807" t="s">
        <v>20</v>
      </c>
      <c r="D1807" t="s">
        <v>224</v>
      </c>
      <c r="E1807">
        <v>2011</v>
      </c>
      <c r="F1807">
        <v>8</v>
      </c>
      <c r="G1807">
        <v>23</v>
      </c>
      <c r="H1807" t="s">
        <v>144</v>
      </c>
      <c r="I1807" t="s">
        <v>16</v>
      </c>
      <c r="J1807" t="s">
        <v>16</v>
      </c>
      <c r="K1807" t="s">
        <v>87</v>
      </c>
      <c r="L1807" t="s">
        <v>144</v>
      </c>
      <c r="M1807" t="s">
        <v>88</v>
      </c>
      <c r="N1807" s="50">
        <v>20000130</v>
      </c>
      <c r="O1807" s="51">
        <v>2336808</v>
      </c>
      <c r="P1807" t="s">
        <v>1978</v>
      </c>
      <c r="Q1807" t="s">
        <v>6656</v>
      </c>
      <c r="R1807" t="s">
        <v>6657</v>
      </c>
      <c r="S1807" s="49" t="str">
        <f>CONCATENATE(Tabla_Datos[[#This Row],[Nombre_Cliente]]," ",Tabla_Datos[[#This Row],[ApellidoPaterno_Cliente]]," ",Tabla_Datos[[#This Row],[ApellidoMaterno_Cliente]])</f>
        <v>MARCO ANTONIO ARONE SALCEDO</v>
      </c>
      <c r="T1807" s="53">
        <f>DATE(Tabla_Datos[[#This Row],[tAnio]],Tabla_Datos[[#This Row],[tMes]],Tabla_Datos[[#This Row],[tDia]])</f>
        <v>40778</v>
      </c>
      <c r="U1807" s="53" t="str">
        <f>IF(Tabla_Datos[[#This Row],[cProvincia]]="LIMA","LIMA","PROVINCIA")</f>
        <v>LIMA</v>
      </c>
      <c r="V1807" s="53" t="str">
        <f>MID(Tabla_Datos[[#This Row],[pTelefono]],1,SEARCH("-",Tabla_Datos[[#This Row],[pTelefono]],1)-1)</f>
        <v>1</v>
      </c>
      <c r="W1807" s="53" t="str">
        <f>MID(Tabla_Datos[[#This Row],[pTelefono]],SEARCH("-",Tabla_Datos[[#This Row],[pTelefono]],1)+1,LEN(Tabla_Datos[[#This Row],[pTelefono]]))</f>
        <v>13627809</v>
      </c>
      <c r="X1807" s="53" t="str">
        <f>CONCATENATE(Tabla_Datos[[#This Row],[TipUrb]]," ",Tabla_Datos[[#This Row],[Calle]]," ",Tabla_Datos[[#This Row],[NumCalle]])</f>
        <v>CO . 0</v>
      </c>
      <c r="Y1807" t="s">
        <v>92</v>
      </c>
      <c r="Z1807" t="s">
        <v>122</v>
      </c>
      <c r="AA1807" t="s">
        <v>123</v>
      </c>
      <c r="AB1807" t="s">
        <v>95</v>
      </c>
      <c r="AC1807" t="s">
        <v>95</v>
      </c>
      <c r="AD1807" t="s">
        <v>198</v>
      </c>
      <c r="AE1807" t="s">
        <v>116</v>
      </c>
      <c r="AF1807">
        <v>20</v>
      </c>
      <c r="AG1807" s="51">
        <v>70431085</v>
      </c>
      <c r="AH1807" t="s">
        <v>95</v>
      </c>
      <c r="AI1807">
        <v>1</v>
      </c>
      <c r="AJ1807">
        <v>1</v>
      </c>
      <c r="AK1807" t="s">
        <v>221</v>
      </c>
      <c r="AL1807">
        <v>0</v>
      </c>
    </row>
    <row r="1808" spans="1:38">
      <c r="A1808">
        <v>3291185</v>
      </c>
      <c r="B1808" t="s">
        <v>6658</v>
      </c>
      <c r="C1808" t="s">
        <v>19</v>
      </c>
      <c r="D1808" t="s">
        <v>143</v>
      </c>
      <c r="E1808">
        <v>2011</v>
      </c>
      <c r="F1808">
        <v>8</v>
      </c>
      <c r="G1808">
        <v>23</v>
      </c>
      <c r="H1808" t="s">
        <v>86</v>
      </c>
      <c r="I1808" t="s">
        <v>202</v>
      </c>
      <c r="J1808" t="s">
        <v>203</v>
      </c>
      <c r="K1808" t="s">
        <v>177</v>
      </c>
      <c r="L1808" t="s">
        <v>86</v>
      </c>
      <c r="M1808" t="s">
        <v>133</v>
      </c>
      <c r="N1808" s="50">
        <v>47061046</v>
      </c>
      <c r="O1808" s="51">
        <v>2335928</v>
      </c>
      <c r="P1808" t="s">
        <v>1687</v>
      </c>
      <c r="Q1808" t="s">
        <v>1668</v>
      </c>
      <c r="R1808" t="s">
        <v>412</v>
      </c>
      <c r="S1808" s="49" t="str">
        <f>CONCATENATE(Tabla_Datos[[#This Row],[Nombre_Cliente]]," ",Tabla_Datos[[#This Row],[ApellidoPaterno_Cliente]]," ",Tabla_Datos[[#This Row],[ApellidoMaterno_Cliente]])</f>
        <v>CARLOS EDUARDO LARREA GONZALES</v>
      </c>
      <c r="T1808" s="53">
        <f>DATE(Tabla_Datos[[#This Row],[tAnio]],Tabla_Datos[[#This Row],[tMes]],Tabla_Datos[[#This Row],[tDia]])</f>
        <v>40778</v>
      </c>
      <c r="U1808" s="53" t="str">
        <f>IF(Tabla_Datos[[#This Row],[cProvincia]]="LIMA","LIMA","PROVINCIA")</f>
        <v>PROVINCIA</v>
      </c>
      <c r="V1808" s="53" t="str">
        <f>MID(Tabla_Datos[[#This Row],[pTelefono]],1,SEARCH("-",Tabla_Datos[[#This Row],[pTelefono]],1)-1)</f>
        <v>74</v>
      </c>
      <c r="W1808" s="53" t="str">
        <f>MID(Tabla_Datos[[#This Row],[pTelefono]],SEARCH("-",Tabla_Datos[[#This Row],[pTelefono]],1)+1,LEN(Tabla_Datos[[#This Row],[pTelefono]]))</f>
        <v>945327624</v>
      </c>
      <c r="X1808" s="53" t="str">
        <f>CONCATENATE(Tabla_Datos[[#This Row],[TipUrb]]," ",Tabla_Datos[[#This Row],[Calle]]," ",Tabla_Datos[[#This Row],[NumCalle]])</f>
        <v>AH MACHUPICCHU 1174</v>
      </c>
      <c r="Y1808" t="s">
        <v>208</v>
      </c>
      <c r="Z1808" t="s">
        <v>152</v>
      </c>
      <c r="AA1808" t="s">
        <v>153</v>
      </c>
      <c r="AB1808" t="s">
        <v>95</v>
      </c>
      <c r="AC1808" t="s">
        <v>95</v>
      </c>
      <c r="AD1808" t="s">
        <v>96</v>
      </c>
      <c r="AE1808" t="s">
        <v>95</v>
      </c>
      <c r="AF1808" t="s">
        <v>95</v>
      </c>
      <c r="AG1808" s="51">
        <v>42559920</v>
      </c>
      <c r="AH1808" t="s">
        <v>95</v>
      </c>
      <c r="AI1808">
        <v>1</v>
      </c>
      <c r="AJ1808">
        <v>1</v>
      </c>
      <c r="AK1808" t="s">
        <v>6659</v>
      </c>
      <c r="AL1808">
        <v>1174</v>
      </c>
    </row>
    <row r="1809" spans="1:38">
      <c r="A1809">
        <v>3291947</v>
      </c>
      <c r="B1809" t="s">
        <v>6660</v>
      </c>
      <c r="C1809" t="s">
        <v>19</v>
      </c>
      <c r="D1809" t="s">
        <v>85</v>
      </c>
      <c r="E1809">
        <v>2011</v>
      </c>
      <c r="F1809">
        <v>8</v>
      </c>
      <c r="G1809">
        <v>23</v>
      </c>
      <c r="H1809" t="s">
        <v>144</v>
      </c>
      <c r="I1809" t="s">
        <v>16</v>
      </c>
      <c r="J1809" t="s">
        <v>16</v>
      </c>
      <c r="K1809" t="s">
        <v>696</v>
      </c>
      <c r="L1809" t="s">
        <v>86</v>
      </c>
      <c r="M1809" t="s">
        <v>88</v>
      </c>
      <c r="N1809" s="50">
        <v>9854201</v>
      </c>
      <c r="O1809" s="51">
        <v>2336545</v>
      </c>
      <c r="P1809" t="s">
        <v>1067</v>
      </c>
      <c r="Q1809" t="s">
        <v>801</v>
      </c>
      <c r="R1809" t="s">
        <v>6661</v>
      </c>
      <c r="S1809" s="49" t="str">
        <f>CONCATENATE(Tabla_Datos[[#This Row],[Nombre_Cliente]]," ",Tabla_Datos[[#This Row],[ApellidoPaterno_Cliente]]," ",Tabla_Datos[[#This Row],[ApellidoMaterno_Cliente]])</f>
        <v>JOSE ANTONIO GOMEZ CHANGA</v>
      </c>
      <c r="T1809" s="53">
        <f>DATE(Tabla_Datos[[#This Row],[tAnio]],Tabla_Datos[[#This Row],[tMes]],Tabla_Datos[[#This Row],[tDia]])</f>
        <v>40778</v>
      </c>
      <c r="U1809" s="53" t="str">
        <f>IF(Tabla_Datos[[#This Row],[cProvincia]]="LIMA","LIMA","PROVINCIA")</f>
        <v>LIMA</v>
      </c>
      <c r="V1809" s="53" t="str">
        <f>MID(Tabla_Datos[[#This Row],[pTelefono]],1,SEARCH("-",Tabla_Datos[[#This Row],[pTelefono]],1)-1)</f>
        <v>1</v>
      </c>
      <c r="W1809" s="53" t="str">
        <f>MID(Tabla_Datos[[#This Row],[pTelefono]],SEARCH("-",Tabla_Datos[[#This Row],[pTelefono]],1)+1,LEN(Tabla_Datos[[#This Row],[pTelefono]]))</f>
        <v>999950280</v>
      </c>
      <c r="X1809" s="53" t="str">
        <f>CONCATENATE(Tabla_Datos[[#This Row],[TipUrb]]," ",Tabla_Datos[[#This Row],[Calle]]," ",Tabla_Datos[[#This Row],[NumCalle]])</f>
        <v>UR VELASCO ASTETE 953</v>
      </c>
      <c r="Y1809" t="s">
        <v>92</v>
      </c>
      <c r="Z1809" t="s">
        <v>196</v>
      </c>
      <c r="AA1809" t="s">
        <v>197</v>
      </c>
      <c r="AB1809" t="s">
        <v>95</v>
      </c>
      <c r="AC1809">
        <v>103</v>
      </c>
      <c r="AD1809" t="s">
        <v>161</v>
      </c>
      <c r="AE1809" t="s">
        <v>95</v>
      </c>
      <c r="AF1809" t="s">
        <v>95</v>
      </c>
      <c r="AG1809" s="51">
        <v>9225408</v>
      </c>
      <c r="AH1809" t="s">
        <v>95</v>
      </c>
      <c r="AI1809">
        <v>1</v>
      </c>
      <c r="AJ1809">
        <v>1</v>
      </c>
      <c r="AK1809" t="s">
        <v>975</v>
      </c>
      <c r="AL1809">
        <v>953</v>
      </c>
    </row>
    <row r="1810" spans="1:38">
      <c r="A1810">
        <v>3291275</v>
      </c>
      <c r="B1810" t="s">
        <v>6662</v>
      </c>
      <c r="C1810" t="s">
        <v>19</v>
      </c>
      <c r="D1810" t="s">
        <v>143</v>
      </c>
      <c r="E1810">
        <v>2011</v>
      </c>
      <c r="F1810">
        <v>8</v>
      </c>
      <c r="G1810">
        <v>23</v>
      </c>
      <c r="H1810" t="s">
        <v>144</v>
      </c>
      <c r="I1810" t="s">
        <v>141</v>
      </c>
      <c r="J1810" t="s">
        <v>521</v>
      </c>
      <c r="K1810" t="s">
        <v>521</v>
      </c>
      <c r="L1810" t="s">
        <v>86</v>
      </c>
      <c r="M1810" t="s">
        <v>294</v>
      </c>
      <c r="N1810" s="50">
        <v>44359963</v>
      </c>
      <c r="O1810" s="51">
        <v>2336005</v>
      </c>
      <c r="P1810" t="s">
        <v>6663</v>
      </c>
      <c r="Q1810" t="s">
        <v>5378</v>
      </c>
      <c r="R1810" t="s">
        <v>929</v>
      </c>
      <c r="S1810" s="49" t="str">
        <f>CONCATENATE(Tabla_Datos[[#This Row],[Nombre_Cliente]]," ",Tabla_Datos[[#This Row],[ApellidoPaterno_Cliente]]," ",Tabla_Datos[[#This Row],[ApellidoMaterno_Cliente]])</f>
        <v>GUADALUPE NELLY BALTAZAR IBARRA</v>
      </c>
      <c r="T1810" s="53">
        <f>DATE(Tabla_Datos[[#This Row],[tAnio]],Tabla_Datos[[#This Row],[tMes]],Tabla_Datos[[#This Row],[tDia]])</f>
        <v>40778</v>
      </c>
      <c r="U1810" s="53" t="str">
        <f>IF(Tabla_Datos[[#This Row],[cProvincia]]="LIMA","LIMA","PROVINCIA")</f>
        <v>PROVINCIA</v>
      </c>
      <c r="V1810" s="53" t="str">
        <f>MID(Tabla_Datos[[#This Row],[pTelefono]],1,SEARCH("-",Tabla_Datos[[#This Row],[pTelefono]],1)-1)</f>
        <v>64</v>
      </c>
      <c r="W1810" s="53" t="str">
        <f>MID(Tabla_Datos[[#This Row],[pTelefono]],SEARCH("-",Tabla_Datos[[#This Row],[pTelefono]],1)+1,LEN(Tabla_Datos[[#This Row],[pTelefono]]))</f>
        <v>964898281</v>
      </c>
      <c r="X1810" s="53" t="str">
        <f>CONCATENATE(Tabla_Datos[[#This Row],[TipUrb]]," ",Tabla_Datos[[#This Row],[Calle]]," ",Tabla_Datos[[#This Row],[NumCalle]])</f>
        <v>- TORRE TORRE 365</v>
      </c>
      <c r="Y1810" t="s">
        <v>525</v>
      </c>
      <c r="Z1810" t="s">
        <v>152</v>
      </c>
      <c r="AA1810" t="s">
        <v>153</v>
      </c>
      <c r="AB1810" t="s">
        <v>95</v>
      </c>
      <c r="AC1810" t="s">
        <v>95</v>
      </c>
      <c r="AD1810" t="s">
        <v>109</v>
      </c>
      <c r="AE1810" t="s">
        <v>95</v>
      </c>
      <c r="AF1810" t="s">
        <v>95</v>
      </c>
      <c r="AG1810" s="51">
        <v>19852971</v>
      </c>
      <c r="AH1810" t="s">
        <v>95</v>
      </c>
      <c r="AI1810">
        <v>1</v>
      </c>
      <c r="AJ1810">
        <v>1</v>
      </c>
      <c r="AK1810" t="s">
        <v>6664</v>
      </c>
      <c r="AL1810">
        <v>365</v>
      </c>
    </row>
    <row r="1811" spans="1:38">
      <c r="A1811">
        <v>3292683</v>
      </c>
      <c r="B1811" t="s">
        <v>6665</v>
      </c>
      <c r="C1811" t="s">
        <v>18</v>
      </c>
      <c r="D1811" t="s">
        <v>143</v>
      </c>
      <c r="E1811">
        <v>2011</v>
      </c>
      <c r="F1811">
        <v>8</v>
      </c>
      <c r="G1811">
        <v>23</v>
      </c>
      <c r="H1811" t="s">
        <v>86</v>
      </c>
      <c r="I1811" t="s">
        <v>141</v>
      </c>
      <c r="J1811" t="s">
        <v>5823</v>
      </c>
      <c r="K1811" t="s">
        <v>6666</v>
      </c>
      <c r="L1811" t="s">
        <v>86</v>
      </c>
      <c r="M1811" t="s">
        <v>294</v>
      </c>
      <c r="N1811" s="50">
        <v>21077839</v>
      </c>
      <c r="O1811" s="51">
        <v>2337003</v>
      </c>
      <c r="P1811" t="s">
        <v>6667</v>
      </c>
      <c r="Q1811" t="s">
        <v>95</v>
      </c>
      <c r="R1811" t="s">
        <v>95</v>
      </c>
      <c r="S1811" s="49" t="str">
        <f>CONCATENATE(Tabla_Datos[[#This Row],[Nombre_Cliente]]," ",Tabla_Datos[[#This Row],[ApellidoPaterno_Cliente]]," ",Tabla_Datos[[#This Row],[ApellidoMaterno_Cliente]])</f>
        <v xml:space="preserve">CONSORCIO OBRAINSA - SVC    </v>
      </c>
      <c r="T1811" s="53">
        <f>DATE(Tabla_Datos[[#This Row],[tAnio]],Tabla_Datos[[#This Row],[tMes]],Tabla_Datos[[#This Row],[tDia]])</f>
        <v>40778</v>
      </c>
      <c r="U1811" s="53" t="str">
        <f>IF(Tabla_Datos[[#This Row],[cProvincia]]="LIMA","LIMA","PROVINCIA")</f>
        <v>PROVINCIA</v>
      </c>
      <c r="V1811" s="53" t="str">
        <f>MID(Tabla_Datos[[#This Row],[pTelefono]],1,SEARCH("-",Tabla_Datos[[#This Row],[pTelefono]],1)-1)</f>
        <v>1</v>
      </c>
      <c r="W1811" s="53" t="str">
        <f>MID(Tabla_Datos[[#This Row],[pTelefono]],SEARCH("-",Tabla_Datos[[#This Row],[pTelefono]],1)+1,LEN(Tabla_Datos[[#This Row],[pTelefono]]))</f>
        <v>988351976</v>
      </c>
      <c r="X1811" s="53" t="str">
        <f>CONCATENATE(Tabla_Datos[[#This Row],[TipUrb]]," ",Tabla_Datos[[#This Row],[Calle]]," ",Tabla_Datos[[#This Row],[NumCalle]])</f>
        <v>- SN 0</v>
      </c>
      <c r="Y1811" t="s">
        <v>525</v>
      </c>
      <c r="Z1811" t="s">
        <v>181</v>
      </c>
      <c r="AA1811" t="s">
        <v>182</v>
      </c>
      <c r="AB1811" t="s">
        <v>95</v>
      </c>
      <c r="AC1811" t="s">
        <v>95</v>
      </c>
      <c r="AD1811" t="s">
        <v>109</v>
      </c>
      <c r="AE1811" t="s">
        <v>95</v>
      </c>
      <c r="AH1811">
        <v>20516872561</v>
      </c>
      <c r="AI1811">
        <v>26</v>
      </c>
      <c r="AJ1811">
        <v>26</v>
      </c>
      <c r="AK1811" t="s">
        <v>467</v>
      </c>
      <c r="AL1811">
        <v>0</v>
      </c>
    </row>
    <row r="1812" spans="1:38">
      <c r="A1812">
        <v>3291934</v>
      </c>
      <c r="B1812" t="s">
        <v>2862</v>
      </c>
      <c r="C1812" t="s">
        <v>19</v>
      </c>
      <c r="D1812" t="s">
        <v>143</v>
      </c>
      <c r="E1812">
        <v>2011</v>
      </c>
      <c r="F1812">
        <v>8</v>
      </c>
      <c r="G1812">
        <v>23</v>
      </c>
      <c r="H1812" t="s">
        <v>86</v>
      </c>
      <c r="I1812" t="s">
        <v>202</v>
      </c>
      <c r="J1812" t="s">
        <v>203</v>
      </c>
      <c r="K1812" t="s">
        <v>203</v>
      </c>
      <c r="L1812" t="s">
        <v>86</v>
      </c>
      <c r="M1812" t="s">
        <v>133</v>
      </c>
      <c r="N1812" s="50">
        <v>16733810</v>
      </c>
      <c r="O1812" s="51">
        <v>2336534</v>
      </c>
      <c r="P1812" t="s">
        <v>6668</v>
      </c>
      <c r="Q1812" t="s">
        <v>2105</v>
      </c>
      <c r="R1812" t="s">
        <v>785</v>
      </c>
      <c r="S1812" s="49" t="str">
        <f>CONCATENATE(Tabla_Datos[[#This Row],[Nombre_Cliente]]," ",Tabla_Datos[[#This Row],[ApellidoPaterno_Cliente]]," ",Tabla_Datos[[#This Row],[ApellidoMaterno_Cliente]])</f>
        <v>AMALIA SANTOS SALAZAR</v>
      </c>
      <c r="T1812" s="53">
        <f>DATE(Tabla_Datos[[#This Row],[tAnio]],Tabla_Datos[[#This Row],[tMes]],Tabla_Datos[[#This Row],[tDia]])</f>
        <v>40778</v>
      </c>
      <c r="U1812" s="53" t="str">
        <f>IF(Tabla_Datos[[#This Row],[cProvincia]]="LIMA","LIMA","PROVINCIA")</f>
        <v>PROVINCIA</v>
      </c>
      <c r="V1812" s="53" t="str">
        <f>MID(Tabla_Datos[[#This Row],[pTelefono]],1,SEARCH("-",Tabla_Datos[[#This Row],[pTelefono]],1)-1)</f>
        <v>74</v>
      </c>
      <c r="W1812" s="53" t="str">
        <f>MID(Tabla_Datos[[#This Row],[pTelefono]],SEARCH("-",Tabla_Datos[[#This Row],[pTelefono]],1)+1,LEN(Tabla_Datos[[#This Row],[pTelefono]]))</f>
        <v>979297100</v>
      </c>
      <c r="X1812" s="53" t="str">
        <f>CONCATENATE(Tabla_Datos[[#This Row],[TipUrb]]," ",Tabla_Datos[[#This Row],[Calle]]," ",Tabla_Datos[[#This Row],[NumCalle]])</f>
        <v>PJ VICENTE RUSO 177</v>
      </c>
      <c r="Y1812" t="s">
        <v>208</v>
      </c>
      <c r="Z1812" t="s">
        <v>152</v>
      </c>
      <c r="AA1812" t="s">
        <v>153</v>
      </c>
      <c r="AB1812" t="s">
        <v>95</v>
      </c>
      <c r="AC1812" t="s">
        <v>95</v>
      </c>
      <c r="AD1812" t="s">
        <v>429</v>
      </c>
      <c r="AE1812" t="s">
        <v>95</v>
      </c>
      <c r="AF1812" t="s">
        <v>95</v>
      </c>
      <c r="AG1812" s="51">
        <v>16642696</v>
      </c>
      <c r="AH1812" t="s">
        <v>95</v>
      </c>
      <c r="AI1812">
        <v>1</v>
      </c>
      <c r="AJ1812">
        <v>1</v>
      </c>
      <c r="AK1812" t="s">
        <v>6669</v>
      </c>
      <c r="AL1812">
        <v>177</v>
      </c>
    </row>
    <row r="1813" spans="1:38">
      <c r="A1813">
        <v>3293087</v>
      </c>
      <c r="B1813" t="s">
        <v>6670</v>
      </c>
      <c r="C1813" t="s">
        <v>18</v>
      </c>
      <c r="D1813" t="s">
        <v>156</v>
      </c>
      <c r="E1813">
        <v>2011</v>
      </c>
      <c r="F1813">
        <v>8</v>
      </c>
      <c r="G1813">
        <v>23</v>
      </c>
      <c r="H1813" t="s">
        <v>86</v>
      </c>
      <c r="I1813" t="s">
        <v>16</v>
      </c>
      <c r="J1813" t="s">
        <v>16</v>
      </c>
      <c r="K1813" t="s">
        <v>633</v>
      </c>
      <c r="L1813" t="s">
        <v>86</v>
      </c>
      <c r="M1813" t="s">
        <v>88</v>
      </c>
      <c r="N1813" s="50">
        <v>99999999</v>
      </c>
      <c r="O1813" s="51">
        <v>2337314</v>
      </c>
      <c r="P1813" t="s">
        <v>6671</v>
      </c>
      <c r="Q1813" t="s">
        <v>5485</v>
      </c>
      <c r="R1813" t="s">
        <v>6672</v>
      </c>
      <c r="S1813" s="49" t="str">
        <f>CONCATENATE(Tabla_Datos[[#This Row],[Nombre_Cliente]]," ",Tabla_Datos[[#This Row],[ApellidoPaterno_Cliente]]," ",Tabla_Datos[[#This Row],[ApellidoMaterno_Cliente]])</f>
        <v xml:space="preserve">CARLOS HECTOR GAMARRA  COCA </v>
      </c>
      <c r="T1813" s="53">
        <f>DATE(Tabla_Datos[[#This Row],[tAnio]],Tabla_Datos[[#This Row],[tMes]],Tabla_Datos[[#This Row],[tDia]])</f>
        <v>40778</v>
      </c>
      <c r="U1813" s="53" t="str">
        <f>IF(Tabla_Datos[[#This Row],[cProvincia]]="LIMA","LIMA","PROVINCIA")</f>
        <v>LIMA</v>
      </c>
      <c r="V1813" s="53" t="str">
        <f>MID(Tabla_Datos[[#This Row],[pTelefono]],1,SEARCH("-",Tabla_Datos[[#This Row],[pTelefono]],1)-1)</f>
        <v>1</v>
      </c>
      <c r="W1813" s="53" t="str">
        <f>MID(Tabla_Datos[[#This Row],[pTelefono]],SEARCH("-",Tabla_Datos[[#This Row],[pTelefono]],1)+1,LEN(Tabla_Datos[[#This Row],[pTelefono]]))</f>
        <v>3564132</v>
      </c>
      <c r="X1813" s="53" t="str">
        <f>CONCATENATE(Tabla_Datos[[#This Row],[TipUrb]]," ",Tabla_Datos[[#This Row],[Calle]]," ",Tabla_Datos[[#This Row],[NumCalle]])</f>
        <v>AS   0</v>
      </c>
      <c r="Y1813" t="s">
        <v>92</v>
      </c>
      <c r="Z1813" t="s">
        <v>93</v>
      </c>
      <c r="AA1813" t="s">
        <v>94</v>
      </c>
      <c r="AB1813" t="s">
        <v>95</v>
      </c>
      <c r="AC1813" t="s">
        <v>95</v>
      </c>
      <c r="AD1813" t="s">
        <v>215</v>
      </c>
      <c r="AE1813" t="s">
        <v>1496</v>
      </c>
      <c r="AF1813">
        <v>41</v>
      </c>
      <c r="AG1813" s="51">
        <v>15613586</v>
      </c>
      <c r="AI1813">
        <v>26</v>
      </c>
      <c r="AJ1813">
        <v>26</v>
      </c>
      <c r="AK1813" t="s">
        <v>95</v>
      </c>
      <c r="AL1813">
        <v>0</v>
      </c>
    </row>
    <row r="1814" spans="1:38">
      <c r="A1814">
        <v>3291134</v>
      </c>
      <c r="B1814" t="s">
        <v>6673</v>
      </c>
      <c r="C1814" t="s">
        <v>20</v>
      </c>
      <c r="D1814" t="s">
        <v>143</v>
      </c>
      <c r="E1814">
        <v>2011</v>
      </c>
      <c r="F1814">
        <v>8</v>
      </c>
      <c r="G1814">
        <v>23</v>
      </c>
      <c r="H1814" t="s">
        <v>86</v>
      </c>
      <c r="I1814" t="s">
        <v>300</v>
      </c>
      <c r="J1814" t="s">
        <v>535</v>
      </c>
      <c r="K1814" t="s">
        <v>916</v>
      </c>
      <c r="L1814" t="s">
        <v>86</v>
      </c>
      <c r="M1814" t="s">
        <v>148</v>
      </c>
      <c r="N1814" s="50">
        <v>9904860</v>
      </c>
      <c r="O1814" s="51">
        <v>2335887</v>
      </c>
      <c r="P1814" t="s">
        <v>2805</v>
      </c>
      <c r="Q1814" t="s">
        <v>279</v>
      </c>
      <c r="R1814" t="s">
        <v>655</v>
      </c>
      <c r="S1814" s="49" t="str">
        <f>CONCATENATE(Tabla_Datos[[#This Row],[Nombre_Cliente]]," ",Tabla_Datos[[#This Row],[ApellidoPaterno_Cliente]]," ",Tabla_Datos[[#This Row],[ApellidoMaterno_Cliente]])</f>
        <v>ISABEL DIAZ PANAIFO</v>
      </c>
      <c r="T1814" s="53">
        <f>DATE(Tabla_Datos[[#This Row],[tAnio]],Tabla_Datos[[#This Row],[tMes]],Tabla_Datos[[#This Row],[tDia]])</f>
        <v>40778</v>
      </c>
      <c r="U1814" s="53" t="str">
        <f>IF(Tabla_Datos[[#This Row],[cProvincia]]="LIMA","LIMA","PROVINCIA")</f>
        <v>PROVINCIA</v>
      </c>
      <c r="V1814" s="53" t="str">
        <f>MID(Tabla_Datos[[#This Row],[pTelefono]],1,SEARCH("-",Tabla_Datos[[#This Row],[pTelefono]],1)-1)</f>
        <v>65</v>
      </c>
      <c r="W1814" s="53" t="str">
        <f>MID(Tabla_Datos[[#This Row],[pTelefono]],SEARCH("-",Tabla_Datos[[#This Row],[pTelefono]],1)+1,LEN(Tabla_Datos[[#This Row],[pTelefono]]))</f>
        <v>965854646</v>
      </c>
      <c r="X1814" s="53" t="str">
        <f>CONCATENATE(Tabla_Datos[[#This Row],[TipUrb]]," ",Tabla_Datos[[#This Row],[Calle]]," ",Tabla_Datos[[#This Row],[NumCalle]])</f>
        <v>- NAPO 1288</v>
      </c>
      <c r="Y1814" t="s">
        <v>305</v>
      </c>
      <c r="Z1814" t="s">
        <v>152</v>
      </c>
      <c r="AA1814" t="s">
        <v>153</v>
      </c>
      <c r="AB1814" t="s">
        <v>95</v>
      </c>
      <c r="AC1814" t="s">
        <v>95</v>
      </c>
      <c r="AD1814" t="s">
        <v>109</v>
      </c>
      <c r="AE1814" t="s">
        <v>95</v>
      </c>
      <c r="AF1814" t="s">
        <v>95</v>
      </c>
      <c r="AG1814" s="51">
        <v>5269769</v>
      </c>
      <c r="AH1814" t="s">
        <v>95</v>
      </c>
      <c r="AI1814">
        <v>1</v>
      </c>
      <c r="AJ1814">
        <v>1</v>
      </c>
      <c r="AK1814" t="s">
        <v>5595</v>
      </c>
      <c r="AL1814">
        <v>1288</v>
      </c>
    </row>
    <row r="1815" spans="1:38">
      <c r="A1815">
        <v>3292157</v>
      </c>
      <c r="B1815" t="s">
        <v>6674</v>
      </c>
      <c r="C1815" t="s">
        <v>18</v>
      </c>
      <c r="D1815" t="s">
        <v>85</v>
      </c>
      <c r="E1815">
        <v>2011</v>
      </c>
      <c r="F1815">
        <v>8</v>
      </c>
      <c r="G1815">
        <v>23</v>
      </c>
      <c r="H1815" t="s">
        <v>86</v>
      </c>
      <c r="I1815" t="s">
        <v>16</v>
      </c>
      <c r="J1815" t="s">
        <v>16</v>
      </c>
      <c r="K1815" t="s">
        <v>438</v>
      </c>
      <c r="L1815" t="s">
        <v>86</v>
      </c>
      <c r="M1815" t="s">
        <v>88</v>
      </c>
      <c r="N1815" s="50">
        <v>25617068</v>
      </c>
      <c r="O1815" s="51">
        <v>2336709</v>
      </c>
      <c r="P1815" t="s">
        <v>6675</v>
      </c>
      <c r="Q1815" t="s">
        <v>6676</v>
      </c>
      <c r="R1815" t="s">
        <v>3709</v>
      </c>
      <c r="S1815" s="49" t="str">
        <f>CONCATENATE(Tabla_Datos[[#This Row],[Nombre_Cliente]]," ",Tabla_Datos[[#This Row],[ApellidoPaterno_Cliente]]," ",Tabla_Datos[[#This Row],[ApellidoMaterno_Cliente]])</f>
        <v xml:space="preserve">AUGUSTA  OJEDA  VELASQUEZ </v>
      </c>
      <c r="T1815" s="53">
        <f>DATE(Tabla_Datos[[#This Row],[tAnio]],Tabla_Datos[[#This Row],[tMes]],Tabla_Datos[[#This Row],[tDia]])</f>
        <v>40778</v>
      </c>
      <c r="U1815" s="53" t="str">
        <f>IF(Tabla_Datos[[#This Row],[cProvincia]]="LIMA","LIMA","PROVINCIA")</f>
        <v>LIMA</v>
      </c>
      <c r="V1815" s="53" t="str">
        <f>MID(Tabla_Datos[[#This Row],[pTelefono]],1,SEARCH("-",Tabla_Datos[[#This Row],[pTelefono]],1)-1)</f>
        <v>1</v>
      </c>
      <c r="W1815" s="53" t="str">
        <f>MID(Tabla_Datos[[#This Row],[pTelefono]],SEARCH("-",Tabla_Datos[[#This Row],[pTelefono]],1)+1,LEN(Tabla_Datos[[#This Row],[pTelefono]]))</f>
        <v>4843250</v>
      </c>
      <c r="X1815" s="53" t="str">
        <f>CONCATENATE(Tabla_Datos[[#This Row],[TipUrb]]," ",Tabla_Datos[[#This Row],[Calle]]," ",Tabla_Datos[[#This Row],[NumCalle]])</f>
        <v>CO CL CIMINI, MISIONERO 230</v>
      </c>
      <c r="Y1815" t="s">
        <v>92</v>
      </c>
      <c r="Z1815" t="s">
        <v>93</v>
      </c>
      <c r="AA1815" t="s">
        <v>94</v>
      </c>
      <c r="AB1815">
        <v>3</v>
      </c>
      <c r="AC1815">
        <v>304</v>
      </c>
      <c r="AD1815" t="s">
        <v>198</v>
      </c>
      <c r="AE1815" t="s">
        <v>95</v>
      </c>
      <c r="AG1815" s="51">
        <v>3236784</v>
      </c>
      <c r="AI1815">
        <v>36</v>
      </c>
      <c r="AJ1815">
        <v>36</v>
      </c>
      <c r="AK1815" t="s">
        <v>6677</v>
      </c>
      <c r="AL1815">
        <v>230</v>
      </c>
    </row>
    <row r="1816" spans="1:38">
      <c r="A1816">
        <v>3291555</v>
      </c>
      <c r="B1816" t="s">
        <v>6678</v>
      </c>
      <c r="C1816" t="s">
        <v>20</v>
      </c>
      <c r="D1816" t="s">
        <v>85</v>
      </c>
      <c r="E1816">
        <v>2011</v>
      </c>
      <c r="F1816">
        <v>8</v>
      </c>
      <c r="G1816">
        <v>23</v>
      </c>
      <c r="H1816" t="s">
        <v>86</v>
      </c>
      <c r="I1816" t="s">
        <v>16</v>
      </c>
      <c r="J1816" t="s">
        <v>16</v>
      </c>
      <c r="K1816" t="s">
        <v>177</v>
      </c>
      <c r="L1816" t="s">
        <v>86</v>
      </c>
      <c r="M1816" t="s">
        <v>88</v>
      </c>
      <c r="N1816" s="50">
        <v>20000021</v>
      </c>
      <c r="O1816" s="51">
        <v>2336243</v>
      </c>
      <c r="P1816" t="s">
        <v>6679</v>
      </c>
      <c r="Q1816" t="s">
        <v>635</v>
      </c>
      <c r="R1816" t="s">
        <v>460</v>
      </c>
      <c r="S1816" s="49" t="str">
        <f>CONCATENATE(Tabla_Datos[[#This Row],[Nombre_Cliente]]," ",Tabla_Datos[[#This Row],[ApellidoPaterno_Cliente]]," ",Tabla_Datos[[#This Row],[ApellidoMaterno_Cliente]])</f>
        <v>XAVIER OVIDIO BALDOCEDA ALVAREZ</v>
      </c>
      <c r="T1816" s="53">
        <f>DATE(Tabla_Datos[[#This Row],[tAnio]],Tabla_Datos[[#This Row],[tMes]],Tabla_Datos[[#This Row],[tDia]])</f>
        <v>40778</v>
      </c>
      <c r="U1816" s="53" t="str">
        <f>IF(Tabla_Datos[[#This Row],[cProvincia]]="LIMA","LIMA","PROVINCIA")</f>
        <v>LIMA</v>
      </c>
      <c r="V1816" s="53" t="str">
        <f>MID(Tabla_Datos[[#This Row],[pTelefono]],1,SEARCH("-",Tabla_Datos[[#This Row],[pTelefono]],1)-1)</f>
        <v>1</v>
      </c>
      <c r="W1816" s="53" t="str">
        <f>MID(Tabla_Datos[[#This Row],[pTelefono]],SEARCH("-",Tabla_Datos[[#This Row],[pTelefono]],1)+1,LEN(Tabla_Datos[[#This Row],[pTelefono]]))</f>
        <v>999852069</v>
      </c>
      <c r="X1816" s="53" t="str">
        <f>CONCATENATE(Tabla_Datos[[#This Row],[TipUrb]]," ",Tabla_Datos[[#This Row],[Calle]]," ",Tabla_Datos[[#This Row],[NumCalle]])</f>
        <v>UR BIELICH 113</v>
      </c>
      <c r="Y1816" t="s">
        <v>92</v>
      </c>
      <c r="Z1816" t="s">
        <v>196</v>
      </c>
      <c r="AA1816" t="s">
        <v>197</v>
      </c>
      <c r="AB1816">
        <v>3</v>
      </c>
      <c r="AC1816" t="s">
        <v>95</v>
      </c>
      <c r="AD1816" t="s">
        <v>161</v>
      </c>
      <c r="AE1816" t="s">
        <v>95</v>
      </c>
      <c r="AF1816" t="s">
        <v>95</v>
      </c>
      <c r="AG1816" s="51">
        <v>7388438</v>
      </c>
      <c r="AH1816" t="s">
        <v>95</v>
      </c>
      <c r="AI1816">
        <v>1</v>
      </c>
      <c r="AJ1816">
        <v>1</v>
      </c>
      <c r="AK1816" t="s">
        <v>6680</v>
      </c>
      <c r="AL1816">
        <v>113</v>
      </c>
    </row>
    <row r="1817" spans="1:38">
      <c r="A1817">
        <v>3291565</v>
      </c>
      <c r="B1817" t="s">
        <v>6681</v>
      </c>
      <c r="C1817" t="s">
        <v>20</v>
      </c>
      <c r="D1817" t="s">
        <v>85</v>
      </c>
      <c r="E1817">
        <v>2011</v>
      </c>
      <c r="F1817">
        <v>8</v>
      </c>
      <c r="G1817">
        <v>23</v>
      </c>
      <c r="H1817" t="s">
        <v>86</v>
      </c>
      <c r="I1817" t="s">
        <v>16</v>
      </c>
      <c r="J1817" t="s">
        <v>16</v>
      </c>
      <c r="K1817" t="s">
        <v>16</v>
      </c>
      <c r="L1817" t="s">
        <v>86</v>
      </c>
      <c r="M1817" t="s">
        <v>88</v>
      </c>
      <c r="N1817" s="50">
        <v>20000021</v>
      </c>
      <c r="O1817" s="51">
        <v>2336250</v>
      </c>
      <c r="P1817" t="s">
        <v>6682</v>
      </c>
      <c r="Q1817" t="s">
        <v>3248</v>
      </c>
      <c r="R1817" t="s">
        <v>4251</v>
      </c>
      <c r="S1817" s="49" t="str">
        <f>CONCATENATE(Tabla_Datos[[#This Row],[Nombre_Cliente]]," ",Tabla_Datos[[#This Row],[ApellidoPaterno_Cliente]]," ",Tabla_Datos[[#This Row],[ApellidoMaterno_Cliente]])</f>
        <v>FLOR DE JESUS CRISTI OBREGON VELASQUEZ</v>
      </c>
      <c r="T1817" s="53">
        <f>DATE(Tabla_Datos[[#This Row],[tAnio]],Tabla_Datos[[#This Row],[tMes]],Tabla_Datos[[#This Row],[tDia]])</f>
        <v>40778</v>
      </c>
      <c r="U1817" s="53" t="str">
        <f>IF(Tabla_Datos[[#This Row],[cProvincia]]="LIMA","LIMA","PROVINCIA")</f>
        <v>LIMA</v>
      </c>
      <c r="V1817" s="53" t="str">
        <f>MID(Tabla_Datos[[#This Row],[pTelefono]],1,SEARCH("-",Tabla_Datos[[#This Row],[pTelefono]],1)-1)</f>
        <v>1</v>
      </c>
      <c r="W1817" s="53" t="str">
        <f>MID(Tabla_Datos[[#This Row],[pTelefono]],SEARCH("-",Tabla_Datos[[#This Row],[pTelefono]],1)+1,LEN(Tabla_Datos[[#This Row],[pTelefono]]))</f>
        <v>997007248</v>
      </c>
      <c r="X1817" s="53" t="str">
        <f>CONCATENATE(Tabla_Datos[[#This Row],[TipUrb]]," ",Tabla_Datos[[#This Row],[Calle]]," ",Tabla_Datos[[#This Row],[NumCalle]])</f>
        <v>UR GAMARRA 1566</v>
      </c>
      <c r="Y1817" t="s">
        <v>92</v>
      </c>
      <c r="Z1817" t="s">
        <v>122</v>
      </c>
      <c r="AA1817" t="s">
        <v>123</v>
      </c>
      <c r="AB1817">
        <v>2</v>
      </c>
      <c r="AC1817" t="s">
        <v>95</v>
      </c>
      <c r="AD1817" t="s">
        <v>161</v>
      </c>
      <c r="AE1817" t="s">
        <v>95</v>
      </c>
      <c r="AF1817" t="s">
        <v>95</v>
      </c>
      <c r="AG1817" s="51">
        <v>32612990</v>
      </c>
      <c r="AH1817" t="s">
        <v>95</v>
      </c>
      <c r="AI1817">
        <v>1</v>
      </c>
      <c r="AJ1817">
        <v>1</v>
      </c>
      <c r="AK1817" t="s">
        <v>1215</v>
      </c>
      <c r="AL1817">
        <v>1566</v>
      </c>
    </row>
    <row r="1818" spans="1:38">
      <c r="A1818">
        <v>3291362</v>
      </c>
      <c r="B1818" t="s">
        <v>6683</v>
      </c>
      <c r="C1818" t="s">
        <v>20</v>
      </c>
      <c r="D1818" t="s">
        <v>85</v>
      </c>
      <c r="E1818">
        <v>2011</v>
      </c>
      <c r="F1818">
        <v>8</v>
      </c>
      <c r="G1818">
        <v>23</v>
      </c>
      <c r="H1818" t="s">
        <v>86</v>
      </c>
      <c r="I1818" t="s">
        <v>16</v>
      </c>
      <c r="J1818" t="s">
        <v>16</v>
      </c>
      <c r="K1818" t="s">
        <v>308</v>
      </c>
      <c r="L1818" t="s">
        <v>86</v>
      </c>
      <c r="M1818" t="s">
        <v>88</v>
      </c>
      <c r="N1818" s="50">
        <v>20000021</v>
      </c>
      <c r="O1818" s="51">
        <v>2336081</v>
      </c>
      <c r="P1818" t="s">
        <v>6464</v>
      </c>
      <c r="Q1818" t="s">
        <v>2036</v>
      </c>
      <c r="R1818" t="s">
        <v>2184</v>
      </c>
      <c r="S1818" s="49" t="str">
        <f>CONCATENATE(Tabla_Datos[[#This Row],[Nombre_Cliente]]," ",Tabla_Datos[[#This Row],[ApellidoPaterno_Cliente]]," ",Tabla_Datos[[#This Row],[ApellidoMaterno_Cliente]])</f>
        <v>SILVIA SILVA REATEGUI</v>
      </c>
      <c r="T1818" s="53">
        <f>DATE(Tabla_Datos[[#This Row],[tAnio]],Tabla_Datos[[#This Row],[tMes]],Tabla_Datos[[#This Row],[tDia]])</f>
        <v>40778</v>
      </c>
      <c r="U1818" s="53" t="str">
        <f>IF(Tabla_Datos[[#This Row],[cProvincia]]="LIMA","LIMA","PROVINCIA")</f>
        <v>LIMA</v>
      </c>
      <c r="V1818" s="53" t="str">
        <f>MID(Tabla_Datos[[#This Row],[pTelefono]],1,SEARCH("-",Tabla_Datos[[#This Row],[pTelefono]],1)-1)</f>
        <v>1</v>
      </c>
      <c r="W1818" s="53" t="str">
        <f>MID(Tabla_Datos[[#This Row],[pTelefono]],SEARCH("-",Tabla_Datos[[#This Row],[pTelefono]],1)+1,LEN(Tabla_Datos[[#This Row],[pTelefono]]))</f>
        <v>994536064</v>
      </c>
      <c r="X1818" s="53" t="str">
        <f>CONCATENATE(Tabla_Datos[[#This Row],[TipUrb]]," ",Tabla_Datos[[#This Row],[Calle]]," ",Tabla_Datos[[#This Row],[NumCalle]])</f>
        <v>UR ALAMEDA BALLESTAS 182</v>
      </c>
      <c r="Y1818" t="s">
        <v>92</v>
      </c>
      <c r="Z1818" t="s">
        <v>196</v>
      </c>
      <c r="AA1818" t="s">
        <v>197</v>
      </c>
      <c r="AB1818" t="s">
        <v>95</v>
      </c>
      <c r="AC1818" t="s">
        <v>95</v>
      </c>
      <c r="AD1818" t="s">
        <v>161</v>
      </c>
      <c r="AE1818" t="s">
        <v>95</v>
      </c>
      <c r="AF1818" t="s">
        <v>95</v>
      </c>
      <c r="AG1818" s="51">
        <v>6158845</v>
      </c>
      <c r="AH1818" t="s">
        <v>95</v>
      </c>
      <c r="AI1818">
        <v>1</v>
      </c>
      <c r="AJ1818">
        <v>1</v>
      </c>
      <c r="AK1818" t="s">
        <v>6684</v>
      </c>
      <c r="AL1818">
        <v>182</v>
      </c>
    </row>
    <row r="1819" spans="1:38">
      <c r="A1819">
        <v>3291851</v>
      </c>
      <c r="B1819" t="s">
        <v>6685</v>
      </c>
      <c r="C1819" t="s">
        <v>20</v>
      </c>
      <c r="D1819" t="s">
        <v>85</v>
      </c>
      <c r="E1819">
        <v>2011</v>
      </c>
      <c r="F1819">
        <v>8</v>
      </c>
      <c r="G1819">
        <v>23</v>
      </c>
      <c r="H1819" t="s">
        <v>86</v>
      </c>
      <c r="I1819" t="s">
        <v>16</v>
      </c>
      <c r="J1819" t="s">
        <v>16</v>
      </c>
      <c r="K1819" t="s">
        <v>567</v>
      </c>
      <c r="L1819" t="s">
        <v>86</v>
      </c>
      <c r="M1819" t="s">
        <v>88</v>
      </c>
      <c r="N1819" s="50">
        <v>20000021</v>
      </c>
      <c r="O1819" s="51">
        <v>2336469</v>
      </c>
      <c r="P1819" t="s">
        <v>6686</v>
      </c>
      <c r="Q1819" t="s">
        <v>3075</v>
      </c>
      <c r="R1819" t="s">
        <v>4410</v>
      </c>
      <c r="S1819" s="49" t="str">
        <f>CONCATENATE(Tabla_Datos[[#This Row],[Nombre_Cliente]]," ",Tabla_Datos[[#This Row],[ApellidoPaterno_Cliente]]," ",Tabla_Datos[[#This Row],[ApellidoMaterno_Cliente]])</f>
        <v>MIRIAM ROMERO ARIAS</v>
      </c>
      <c r="T1819" s="53">
        <f>DATE(Tabla_Datos[[#This Row],[tAnio]],Tabla_Datos[[#This Row],[tMes]],Tabla_Datos[[#This Row],[tDia]])</f>
        <v>40778</v>
      </c>
      <c r="U1819" s="53" t="str">
        <f>IF(Tabla_Datos[[#This Row],[cProvincia]]="LIMA","LIMA","PROVINCIA")</f>
        <v>LIMA</v>
      </c>
      <c r="V1819" s="53" t="str">
        <f>MID(Tabla_Datos[[#This Row],[pTelefono]],1,SEARCH("-",Tabla_Datos[[#This Row],[pTelefono]],1)-1)</f>
        <v>1</v>
      </c>
      <c r="W1819" s="53" t="str">
        <f>MID(Tabla_Datos[[#This Row],[pTelefono]],SEARCH("-",Tabla_Datos[[#This Row],[pTelefono]],1)+1,LEN(Tabla_Datos[[#This Row],[pTelefono]]))</f>
        <v>997753267</v>
      </c>
      <c r="X1819" s="53" t="str">
        <f>CONCATENATE(Tabla_Datos[[#This Row],[TipUrb]]," ",Tabla_Datos[[#This Row],[Calle]]," ",Tabla_Datos[[#This Row],[NumCalle]])</f>
        <v>UR HATUEY 272</v>
      </c>
      <c r="Y1819" t="s">
        <v>92</v>
      </c>
      <c r="Z1819" t="s">
        <v>122</v>
      </c>
      <c r="AA1819" t="s">
        <v>123</v>
      </c>
      <c r="AB1819" t="s">
        <v>95</v>
      </c>
      <c r="AC1819" t="s">
        <v>95</v>
      </c>
      <c r="AD1819" t="s">
        <v>161</v>
      </c>
      <c r="AE1819" t="s">
        <v>95</v>
      </c>
      <c r="AF1819" t="s">
        <v>95</v>
      </c>
      <c r="AG1819" s="51">
        <v>25468470</v>
      </c>
      <c r="AH1819" t="s">
        <v>95</v>
      </c>
      <c r="AI1819">
        <v>1</v>
      </c>
      <c r="AJ1819">
        <v>1</v>
      </c>
      <c r="AK1819" t="s">
        <v>6687</v>
      </c>
      <c r="AL1819">
        <v>272</v>
      </c>
    </row>
    <row r="1820" spans="1:38">
      <c r="A1820">
        <v>3291516</v>
      </c>
      <c r="B1820" t="s">
        <v>6688</v>
      </c>
      <c r="C1820" t="s">
        <v>20</v>
      </c>
      <c r="D1820" t="s">
        <v>143</v>
      </c>
      <c r="E1820">
        <v>2011</v>
      </c>
      <c r="F1820">
        <v>8</v>
      </c>
      <c r="G1820">
        <v>23</v>
      </c>
      <c r="H1820" t="s">
        <v>86</v>
      </c>
      <c r="I1820" t="s">
        <v>241</v>
      </c>
      <c r="J1820" t="s">
        <v>242</v>
      </c>
      <c r="K1820" t="s">
        <v>937</v>
      </c>
      <c r="L1820" t="s">
        <v>86</v>
      </c>
      <c r="M1820" t="s">
        <v>148</v>
      </c>
      <c r="N1820" s="50">
        <v>43626139</v>
      </c>
      <c r="O1820" s="51">
        <v>2336197</v>
      </c>
      <c r="P1820" t="s">
        <v>6689</v>
      </c>
      <c r="Q1820" t="s">
        <v>1440</v>
      </c>
      <c r="R1820" t="s">
        <v>1707</v>
      </c>
      <c r="S1820" s="49" t="str">
        <f>CONCATENATE(Tabla_Datos[[#This Row],[Nombre_Cliente]]," ",Tabla_Datos[[#This Row],[ApellidoPaterno_Cliente]]," ",Tabla_Datos[[#This Row],[ApellidoMaterno_Cliente]])</f>
        <v>LUIS FERNANDO REYES ORBEGOSO</v>
      </c>
      <c r="T1820" s="53">
        <f>DATE(Tabla_Datos[[#This Row],[tAnio]],Tabla_Datos[[#This Row],[tMes]],Tabla_Datos[[#This Row],[tDia]])</f>
        <v>40778</v>
      </c>
      <c r="U1820" s="53" t="str">
        <f>IF(Tabla_Datos[[#This Row],[cProvincia]]="LIMA","LIMA","PROVINCIA")</f>
        <v>PROVINCIA</v>
      </c>
      <c r="V1820" s="53" t="str">
        <f>MID(Tabla_Datos[[#This Row],[pTelefono]],1,SEARCH("-",Tabla_Datos[[#This Row],[pTelefono]],1)-1)</f>
        <v>44</v>
      </c>
      <c r="W1820" s="53" t="str">
        <f>MID(Tabla_Datos[[#This Row],[pTelefono]],SEARCH("-",Tabla_Datos[[#This Row],[pTelefono]],1)+1,LEN(Tabla_Datos[[#This Row],[pTelefono]]))</f>
        <v>985078576</v>
      </c>
      <c r="X1820" s="53" t="str">
        <f>CONCATENATE(Tabla_Datos[[#This Row],[TipUrb]]," ",Tabla_Datos[[#This Row],[Calle]]," ",Tabla_Datos[[#This Row],[NumCalle]])</f>
        <v>- GABRIEL AGUILAR 1733</v>
      </c>
      <c r="Y1820" t="s">
        <v>246</v>
      </c>
      <c r="Z1820" t="s">
        <v>152</v>
      </c>
      <c r="AA1820" t="s">
        <v>153</v>
      </c>
      <c r="AB1820" t="s">
        <v>95</v>
      </c>
      <c r="AC1820" t="s">
        <v>95</v>
      </c>
      <c r="AD1820" t="s">
        <v>109</v>
      </c>
      <c r="AE1820" t="s">
        <v>95</v>
      </c>
      <c r="AF1820" t="s">
        <v>95</v>
      </c>
      <c r="AG1820" s="51">
        <v>80534218</v>
      </c>
      <c r="AH1820" t="s">
        <v>95</v>
      </c>
      <c r="AI1820">
        <v>1</v>
      </c>
      <c r="AJ1820">
        <v>1</v>
      </c>
      <c r="AK1820" t="s">
        <v>6690</v>
      </c>
      <c r="AL1820">
        <v>1733</v>
      </c>
    </row>
    <row r="1821" spans="1:38">
      <c r="A1821">
        <v>3290592</v>
      </c>
      <c r="B1821" t="s">
        <v>6691</v>
      </c>
      <c r="C1821" t="s">
        <v>19</v>
      </c>
      <c r="D1821" t="s">
        <v>85</v>
      </c>
      <c r="E1821">
        <v>2011</v>
      </c>
      <c r="F1821">
        <v>8</v>
      </c>
      <c r="G1821">
        <v>23</v>
      </c>
      <c r="H1821" t="s">
        <v>144</v>
      </c>
      <c r="I1821" t="s">
        <v>16</v>
      </c>
      <c r="J1821" t="s">
        <v>16</v>
      </c>
      <c r="K1821" t="s">
        <v>633</v>
      </c>
      <c r="L1821" t="s">
        <v>144</v>
      </c>
      <c r="M1821" t="s">
        <v>88</v>
      </c>
      <c r="O1821" s="51">
        <v>2335588</v>
      </c>
      <c r="P1821" t="s">
        <v>1662</v>
      </c>
      <c r="Q1821" t="s">
        <v>6692</v>
      </c>
      <c r="R1821" t="s">
        <v>5246</v>
      </c>
      <c r="S1821" s="49" t="str">
        <f>CONCATENATE(Tabla_Datos[[#This Row],[Nombre_Cliente]]," ",Tabla_Datos[[#This Row],[ApellidoPaterno_Cliente]]," ",Tabla_Datos[[#This Row],[ApellidoMaterno_Cliente]])</f>
        <v>EDWIN CAMARENA GOICOCHEA</v>
      </c>
      <c r="T1821" s="53">
        <f>DATE(Tabla_Datos[[#This Row],[tAnio]],Tabla_Datos[[#This Row],[tMes]],Tabla_Datos[[#This Row],[tDia]])</f>
        <v>40778</v>
      </c>
      <c r="U1821" s="53" t="str">
        <f>IF(Tabla_Datos[[#This Row],[cProvincia]]="LIMA","LIMA","PROVINCIA")</f>
        <v>LIMA</v>
      </c>
      <c r="V1821" s="53" t="str">
        <f>MID(Tabla_Datos[[#This Row],[pTelefono]],1,SEARCH("-",Tabla_Datos[[#This Row],[pTelefono]],1)-1)</f>
        <v>1</v>
      </c>
      <c r="W1821" s="53" t="str">
        <f>MID(Tabla_Datos[[#This Row],[pTelefono]],SEARCH("-",Tabla_Datos[[#This Row],[pTelefono]],1)+1,LEN(Tabla_Datos[[#This Row],[pTelefono]]))</f>
        <v>996932733</v>
      </c>
      <c r="X1821" s="53" t="str">
        <f>CONCATENATE(Tabla_Datos[[#This Row],[TipUrb]]," ",Tabla_Datos[[#This Row],[Calle]]," ",Tabla_Datos[[#This Row],[NumCalle]])</f>
        <v>UR SIFUENTES JUAN 105</v>
      </c>
      <c r="Y1821" t="s">
        <v>92</v>
      </c>
      <c r="Z1821" t="s">
        <v>122</v>
      </c>
      <c r="AA1821" t="s">
        <v>123</v>
      </c>
      <c r="AB1821" t="s">
        <v>95</v>
      </c>
      <c r="AC1821" t="s">
        <v>116</v>
      </c>
      <c r="AD1821" t="s">
        <v>161</v>
      </c>
      <c r="AE1821" t="s">
        <v>6693</v>
      </c>
      <c r="AF1821">
        <v>14</v>
      </c>
      <c r="AG1821" s="51">
        <v>10597535</v>
      </c>
      <c r="AH1821" t="s">
        <v>95</v>
      </c>
      <c r="AI1821">
        <v>1</v>
      </c>
      <c r="AJ1821">
        <v>1</v>
      </c>
      <c r="AK1821" t="s">
        <v>6694</v>
      </c>
      <c r="AL1821">
        <v>105</v>
      </c>
    </row>
    <row r="1822" spans="1:38">
      <c r="A1822">
        <v>3290339</v>
      </c>
      <c r="B1822" t="s">
        <v>6695</v>
      </c>
      <c r="C1822" t="s">
        <v>18</v>
      </c>
      <c r="D1822" t="s">
        <v>85</v>
      </c>
      <c r="E1822">
        <v>2011</v>
      </c>
      <c r="F1822">
        <v>8</v>
      </c>
      <c r="G1822">
        <v>23</v>
      </c>
      <c r="H1822" t="s">
        <v>86</v>
      </c>
      <c r="I1822" t="s">
        <v>16</v>
      </c>
      <c r="J1822" t="s">
        <v>16</v>
      </c>
      <c r="K1822" t="s">
        <v>496</v>
      </c>
      <c r="L1822" t="s">
        <v>86</v>
      </c>
      <c r="M1822" t="s">
        <v>88</v>
      </c>
      <c r="N1822" s="50">
        <v>42775530</v>
      </c>
      <c r="O1822" s="51">
        <v>2335466</v>
      </c>
      <c r="P1822" t="s">
        <v>6696</v>
      </c>
      <c r="Q1822" t="s">
        <v>6697</v>
      </c>
      <c r="R1822" t="s">
        <v>6698</v>
      </c>
      <c r="S1822" s="49" t="str">
        <f>CONCATENATE(Tabla_Datos[[#This Row],[Nombre_Cliente]]," ",Tabla_Datos[[#This Row],[ApellidoPaterno_Cliente]]," ",Tabla_Datos[[#This Row],[ApellidoMaterno_Cliente]])</f>
        <v xml:space="preserve">ELVIA NORIS  MANRIQUE  MALLAUPOMA </v>
      </c>
      <c r="T1822" s="53">
        <f>DATE(Tabla_Datos[[#This Row],[tAnio]],Tabla_Datos[[#This Row],[tMes]],Tabla_Datos[[#This Row],[tDia]])</f>
        <v>40778</v>
      </c>
      <c r="U1822" s="53" t="str">
        <f>IF(Tabla_Datos[[#This Row],[cProvincia]]="LIMA","LIMA","PROVINCIA")</f>
        <v>LIMA</v>
      </c>
      <c r="V1822" s="53" t="str">
        <f>MID(Tabla_Datos[[#This Row],[pTelefono]],1,SEARCH("-",Tabla_Datos[[#This Row],[pTelefono]],1)-1)</f>
        <v>1</v>
      </c>
      <c r="W1822" s="53" t="str">
        <f>MID(Tabla_Datos[[#This Row],[pTelefono]],SEARCH("-",Tabla_Datos[[#This Row],[pTelefono]],1)+1,LEN(Tabla_Datos[[#This Row],[pTelefono]]))</f>
        <v>3091491</v>
      </c>
      <c r="X1822" s="53" t="str">
        <f>CONCATENATE(Tabla_Datos[[#This Row],[TipUrb]]," ",Tabla_Datos[[#This Row],[Calle]]," ",Tabla_Datos[[#This Row],[NumCalle]])</f>
        <v>-   0</v>
      </c>
      <c r="Y1822" t="s">
        <v>92</v>
      </c>
      <c r="Z1822" t="s">
        <v>93</v>
      </c>
      <c r="AA1822" t="s">
        <v>94</v>
      </c>
      <c r="AB1822" t="s">
        <v>95</v>
      </c>
      <c r="AC1822" t="s">
        <v>95</v>
      </c>
      <c r="AD1822" t="s">
        <v>109</v>
      </c>
      <c r="AE1822" t="s">
        <v>897</v>
      </c>
      <c r="AF1822">
        <v>17</v>
      </c>
      <c r="AG1822" s="51">
        <v>80091683</v>
      </c>
      <c r="AI1822">
        <v>36</v>
      </c>
      <c r="AJ1822">
        <v>36</v>
      </c>
      <c r="AK1822" t="s">
        <v>95</v>
      </c>
      <c r="AL1822">
        <v>0</v>
      </c>
    </row>
    <row r="1823" spans="1:38">
      <c r="A1823">
        <v>3291657</v>
      </c>
      <c r="B1823" t="s">
        <v>6699</v>
      </c>
      <c r="C1823" t="s">
        <v>20</v>
      </c>
      <c r="D1823" t="s">
        <v>143</v>
      </c>
      <c r="E1823">
        <v>2011</v>
      </c>
      <c r="F1823">
        <v>8</v>
      </c>
      <c r="G1823">
        <v>23</v>
      </c>
      <c r="H1823" t="s">
        <v>86</v>
      </c>
      <c r="I1823" t="s">
        <v>241</v>
      </c>
      <c r="J1823" t="s">
        <v>242</v>
      </c>
      <c r="K1823" t="s">
        <v>259</v>
      </c>
      <c r="L1823" t="s">
        <v>86</v>
      </c>
      <c r="M1823" t="s">
        <v>148</v>
      </c>
      <c r="N1823" s="50">
        <v>45909571</v>
      </c>
      <c r="O1823" s="51">
        <v>2336332</v>
      </c>
      <c r="P1823" t="s">
        <v>6700</v>
      </c>
      <c r="Q1823" t="s">
        <v>3144</v>
      </c>
      <c r="R1823" t="s">
        <v>482</v>
      </c>
      <c r="S1823" s="49" t="str">
        <f>CONCATENATE(Tabla_Datos[[#This Row],[Nombre_Cliente]]," ",Tabla_Datos[[#This Row],[ApellidoPaterno_Cliente]]," ",Tabla_Datos[[#This Row],[ApellidoMaterno_Cliente]])</f>
        <v>ANGEL APOLIMAR DOMINGUEZ VASQUEZ</v>
      </c>
      <c r="T1823" s="53">
        <f>DATE(Tabla_Datos[[#This Row],[tAnio]],Tabla_Datos[[#This Row],[tMes]],Tabla_Datos[[#This Row],[tDia]])</f>
        <v>40778</v>
      </c>
      <c r="U1823" s="53" t="str">
        <f>IF(Tabla_Datos[[#This Row],[cProvincia]]="LIMA","LIMA","PROVINCIA")</f>
        <v>PROVINCIA</v>
      </c>
      <c r="V1823" s="53" t="str">
        <f>MID(Tabla_Datos[[#This Row],[pTelefono]],1,SEARCH("-",Tabla_Datos[[#This Row],[pTelefono]],1)-1)</f>
        <v>44</v>
      </c>
      <c r="W1823" s="53" t="str">
        <f>MID(Tabla_Datos[[#This Row],[pTelefono]],SEARCH("-",Tabla_Datos[[#This Row],[pTelefono]],1)+1,LEN(Tabla_Datos[[#This Row],[pTelefono]]))</f>
        <v>944484800</v>
      </c>
      <c r="X1823" s="53" t="str">
        <f>CONCATENATE(Tabla_Datos[[#This Row],[TipUrb]]," ",Tabla_Datos[[#This Row],[Calle]]," ",Tabla_Datos[[#This Row],[NumCalle]])</f>
        <v>- SEPULVERA 522</v>
      </c>
      <c r="Y1823" t="s">
        <v>246</v>
      </c>
      <c r="Z1823" t="s">
        <v>152</v>
      </c>
      <c r="AA1823" t="s">
        <v>153</v>
      </c>
      <c r="AB1823" t="s">
        <v>95</v>
      </c>
      <c r="AC1823" t="s">
        <v>95</v>
      </c>
      <c r="AD1823" t="s">
        <v>109</v>
      </c>
      <c r="AE1823" t="s">
        <v>95</v>
      </c>
      <c r="AF1823" t="s">
        <v>95</v>
      </c>
      <c r="AG1823" s="51">
        <v>40789940</v>
      </c>
      <c r="AH1823" t="s">
        <v>95</v>
      </c>
      <c r="AI1823">
        <v>1</v>
      </c>
      <c r="AJ1823">
        <v>1</v>
      </c>
      <c r="AK1823" t="s">
        <v>6701</v>
      </c>
      <c r="AL1823">
        <v>522</v>
      </c>
    </row>
    <row r="1824" spans="1:38">
      <c r="A1824">
        <v>3292116</v>
      </c>
      <c r="B1824" t="s">
        <v>6702</v>
      </c>
      <c r="C1824" t="s">
        <v>20</v>
      </c>
      <c r="D1824" t="s">
        <v>143</v>
      </c>
      <c r="E1824">
        <v>2011</v>
      </c>
      <c r="F1824">
        <v>8</v>
      </c>
      <c r="G1824">
        <v>23</v>
      </c>
      <c r="H1824" t="s">
        <v>86</v>
      </c>
      <c r="I1824" t="s">
        <v>141</v>
      </c>
      <c r="J1824" t="s">
        <v>521</v>
      </c>
      <c r="K1824" t="s">
        <v>521</v>
      </c>
      <c r="L1824" t="s">
        <v>86</v>
      </c>
      <c r="M1824" t="s">
        <v>294</v>
      </c>
      <c r="N1824" s="50">
        <v>41746572</v>
      </c>
      <c r="O1824" s="51">
        <v>2336677</v>
      </c>
      <c r="P1824" t="s">
        <v>6703</v>
      </c>
      <c r="Q1824" t="s">
        <v>4859</v>
      </c>
      <c r="R1824" t="s">
        <v>6704</v>
      </c>
      <c r="S1824" s="49" t="str">
        <f>CONCATENATE(Tabla_Datos[[#This Row],[Nombre_Cliente]]," ",Tabla_Datos[[#This Row],[ApellidoPaterno_Cliente]]," ",Tabla_Datos[[#This Row],[ApellidoMaterno_Cliente]])</f>
        <v>JENNY DAYSE LAVADO ALMONACID</v>
      </c>
      <c r="T1824" s="53">
        <f>DATE(Tabla_Datos[[#This Row],[tAnio]],Tabla_Datos[[#This Row],[tMes]],Tabla_Datos[[#This Row],[tDia]])</f>
        <v>40778</v>
      </c>
      <c r="U1824" s="53" t="str">
        <f>IF(Tabla_Datos[[#This Row],[cProvincia]]="LIMA","LIMA","PROVINCIA")</f>
        <v>PROVINCIA</v>
      </c>
      <c r="V1824" s="53" t="str">
        <f>MID(Tabla_Datos[[#This Row],[pTelefono]],1,SEARCH("-",Tabla_Datos[[#This Row],[pTelefono]],1)-1)</f>
        <v>64</v>
      </c>
      <c r="W1824" s="53" t="str">
        <f>MID(Tabla_Datos[[#This Row],[pTelefono]],SEARCH("-",Tabla_Datos[[#This Row],[pTelefono]],1)+1,LEN(Tabla_Datos[[#This Row],[pTelefono]]))</f>
        <v>964374447</v>
      </c>
      <c r="X1824" s="53" t="str">
        <f>CONCATENATE(Tabla_Datos[[#This Row],[TipUrb]]," ",Tabla_Datos[[#This Row],[Calle]]," ",Tabla_Datos[[#This Row],[NumCalle]])</f>
        <v>- ANTUNEZ DE MAYOLO 241</v>
      </c>
      <c r="Y1824" t="s">
        <v>525</v>
      </c>
      <c r="Z1824" t="s">
        <v>152</v>
      </c>
      <c r="AA1824" t="s">
        <v>153</v>
      </c>
      <c r="AB1824">
        <v>3</v>
      </c>
      <c r="AC1824" t="s">
        <v>95</v>
      </c>
      <c r="AD1824" t="s">
        <v>109</v>
      </c>
      <c r="AE1824" t="s">
        <v>95</v>
      </c>
      <c r="AF1824" t="s">
        <v>95</v>
      </c>
      <c r="AG1824" s="51">
        <v>44856541</v>
      </c>
      <c r="AH1824" t="s">
        <v>95</v>
      </c>
      <c r="AI1824">
        <v>1</v>
      </c>
      <c r="AJ1824">
        <v>1</v>
      </c>
      <c r="AK1824" t="s">
        <v>6253</v>
      </c>
      <c r="AL1824">
        <v>241</v>
      </c>
    </row>
    <row r="1825" spans="1:38">
      <c r="A1825">
        <v>3290448</v>
      </c>
      <c r="B1825" t="s">
        <v>6705</v>
      </c>
      <c r="C1825" t="s">
        <v>18</v>
      </c>
      <c r="D1825" t="s">
        <v>85</v>
      </c>
      <c r="E1825">
        <v>2011</v>
      </c>
      <c r="F1825">
        <v>8</v>
      </c>
      <c r="G1825">
        <v>23</v>
      </c>
      <c r="H1825" t="s">
        <v>86</v>
      </c>
      <c r="I1825" t="s">
        <v>16</v>
      </c>
      <c r="J1825" t="s">
        <v>16</v>
      </c>
      <c r="K1825" t="s">
        <v>308</v>
      </c>
      <c r="L1825" t="s">
        <v>86</v>
      </c>
      <c r="M1825" t="s">
        <v>88</v>
      </c>
      <c r="N1825" s="50">
        <v>7838584</v>
      </c>
      <c r="O1825" s="51">
        <v>2335559</v>
      </c>
      <c r="P1825" t="s">
        <v>6706</v>
      </c>
      <c r="Q1825" t="s">
        <v>6707</v>
      </c>
      <c r="R1825" t="s">
        <v>6708</v>
      </c>
      <c r="S1825" s="49" t="str">
        <f>CONCATENATE(Tabla_Datos[[#This Row],[Nombre_Cliente]]," ",Tabla_Datos[[#This Row],[ApellidoPaterno_Cliente]]," ",Tabla_Datos[[#This Row],[ApellidoMaterno_Cliente]])</f>
        <v xml:space="preserve">JUAN GABRIEL  REJAS  CACEDA </v>
      </c>
      <c r="T1825" s="53">
        <f>DATE(Tabla_Datos[[#This Row],[tAnio]],Tabla_Datos[[#This Row],[tMes]],Tabla_Datos[[#This Row],[tDia]])</f>
        <v>40778</v>
      </c>
      <c r="U1825" s="53" t="str">
        <f>IF(Tabla_Datos[[#This Row],[cProvincia]]="LIMA","LIMA","PROVINCIA")</f>
        <v>LIMA</v>
      </c>
      <c r="V1825" s="53" t="str">
        <f>MID(Tabla_Datos[[#This Row],[pTelefono]],1,SEARCH("-",Tabla_Datos[[#This Row],[pTelefono]],1)-1)</f>
        <v>1</v>
      </c>
      <c r="W1825" s="53" t="str">
        <f>MID(Tabla_Datos[[#This Row],[pTelefono]],SEARCH("-",Tabla_Datos[[#This Row],[pTelefono]],1)+1,LEN(Tabla_Datos[[#This Row],[pTelefono]]))</f>
        <v>7016363</v>
      </c>
      <c r="X1825" s="53" t="str">
        <f>CONCATENATE(Tabla_Datos[[#This Row],[TipUrb]]," ",Tabla_Datos[[#This Row],[Calle]]," ",Tabla_Datos[[#This Row],[NumCalle]])</f>
        <v xml:space="preserve">  CL BALLENA, ABRAHAM 157</v>
      </c>
      <c r="Y1825" t="s">
        <v>92</v>
      </c>
      <c r="Z1825" t="s">
        <v>138</v>
      </c>
      <c r="AA1825" t="s">
        <v>139</v>
      </c>
      <c r="AB1825" t="s">
        <v>95</v>
      </c>
      <c r="AC1825" t="s">
        <v>95</v>
      </c>
      <c r="AD1825" t="s">
        <v>95</v>
      </c>
      <c r="AE1825" t="s">
        <v>95</v>
      </c>
      <c r="AG1825" s="51">
        <v>46790250</v>
      </c>
      <c r="AI1825">
        <v>36</v>
      </c>
      <c r="AJ1825">
        <v>36</v>
      </c>
      <c r="AK1825" t="s">
        <v>6709</v>
      </c>
      <c r="AL1825">
        <v>157</v>
      </c>
    </row>
    <row r="1826" spans="1:38">
      <c r="A1826">
        <v>3291141</v>
      </c>
      <c r="B1826" t="s">
        <v>6710</v>
      </c>
      <c r="C1826" t="s">
        <v>20</v>
      </c>
      <c r="D1826" t="s">
        <v>85</v>
      </c>
      <c r="E1826">
        <v>2011</v>
      </c>
      <c r="F1826">
        <v>8</v>
      </c>
      <c r="G1826">
        <v>23</v>
      </c>
      <c r="H1826" t="s">
        <v>86</v>
      </c>
      <c r="I1826" t="s">
        <v>141</v>
      </c>
      <c r="J1826" t="s">
        <v>521</v>
      </c>
      <c r="K1826" t="s">
        <v>869</v>
      </c>
      <c r="L1826" t="s">
        <v>86</v>
      </c>
      <c r="M1826" t="s">
        <v>88</v>
      </c>
      <c r="N1826" s="50">
        <v>11111249</v>
      </c>
      <c r="O1826" s="51">
        <v>2335895</v>
      </c>
      <c r="P1826" t="s">
        <v>6711</v>
      </c>
      <c r="Q1826" t="s">
        <v>451</v>
      </c>
      <c r="R1826" t="s">
        <v>4308</v>
      </c>
      <c r="S1826" s="49" t="str">
        <f>CONCATENATE(Tabla_Datos[[#This Row],[Nombre_Cliente]]," ",Tabla_Datos[[#This Row],[ApellidoPaterno_Cliente]]," ",Tabla_Datos[[#This Row],[ApellidoMaterno_Cliente]])</f>
        <v>SABY KARINA FLORES CAMARGO</v>
      </c>
      <c r="T1826" s="53">
        <f>DATE(Tabla_Datos[[#This Row],[tAnio]],Tabla_Datos[[#This Row],[tMes]],Tabla_Datos[[#This Row],[tDia]])</f>
        <v>40778</v>
      </c>
      <c r="U1826" s="53" t="str">
        <f>IF(Tabla_Datos[[#This Row],[cProvincia]]="LIMA","LIMA","PROVINCIA")</f>
        <v>PROVINCIA</v>
      </c>
      <c r="V1826" s="53" t="str">
        <f>MID(Tabla_Datos[[#This Row],[pTelefono]],1,SEARCH("-",Tabla_Datos[[#This Row],[pTelefono]],1)-1)</f>
        <v>64</v>
      </c>
      <c r="W1826" s="53" t="str">
        <f>MID(Tabla_Datos[[#This Row],[pTelefono]],SEARCH("-",Tabla_Datos[[#This Row],[pTelefono]],1)+1,LEN(Tabla_Datos[[#This Row],[pTelefono]]))</f>
        <v>964871590</v>
      </c>
      <c r="X1826" s="53" t="str">
        <f>CONCATENATE(Tabla_Datos[[#This Row],[TipUrb]]," ",Tabla_Datos[[#This Row],[Calle]]," ",Tabla_Datos[[#This Row],[NumCalle]])</f>
        <v>UP LA LOMAS 0</v>
      </c>
      <c r="Y1826" t="s">
        <v>525</v>
      </c>
      <c r="Z1826" t="s">
        <v>122</v>
      </c>
      <c r="AA1826" t="s">
        <v>123</v>
      </c>
      <c r="AB1826" t="s">
        <v>95</v>
      </c>
      <c r="AC1826" t="s">
        <v>95</v>
      </c>
      <c r="AD1826" t="s">
        <v>286</v>
      </c>
      <c r="AE1826" t="s">
        <v>95</v>
      </c>
      <c r="AF1826" t="s">
        <v>95</v>
      </c>
      <c r="AG1826" s="51">
        <v>19899760</v>
      </c>
      <c r="AH1826" t="s">
        <v>95</v>
      </c>
      <c r="AI1826">
        <v>1</v>
      </c>
      <c r="AJ1826">
        <v>1</v>
      </c>
      <c r="AK1826" t="s">
        <v>6712</v>
      </c>
      <c r="AL1826">
        <v>0</v>
      </c>
    </row>
    <row r="1827" spans="1:38">
      <c r="A1827">
        <v>3291259</v>
      </c>
      <c r="B1827" t="s">
        <v>6713</v>
      </c>
      <c r="C1827" t="s">
        <v>20</v>
      </c>
      <c r="D1827" t="s">
        <v>143</v>
      </c>
      <c r="E1827">
        <v>2011</v>
      </c>
      <c r="F1827">
        <v>8</v>
      </c>
      <c r="G1827">
        <v>23</v>
      </c>
      <c r="H1827" t="s">
        <v>86</v>
      </c>
      <c r="I1827" t="s">
        <v>100</v>
      </c>
      <c r="J1827" t="s">
        <v>100</v>
      </c>
      <c r="K1827" t="s">
        <v>778</v>
      </c>
      <c r="L1827" t="s">
        <v>86</v>
      </c>
      <c r="M1827" t="s">
        <v>102</v>
      </c>
      <c r="N1827" s="50">
        <v>40714204</v>
      </c>
      <c r="O1827" s="51">
        <v>2335992</v>
      </c>
      <c r="P1827" t="s">
        <v>6714</v>
      </c>
      <c r="Q1827" t="s">
        <v>2531</v>
      </c>
      <c r="R1827" t="s">
        <v>6715</v>
      </c>
      <c r="S1827" s="49" t="str">
        <f>CONCATENATE(Tabla_Datos[[#This Row],[Nombre_Cliente]]," ",Tabla_Datos[[#This Row],[ApellidoPaterno_Cliente]]," ",Tabla_Datos[[#This Row],[ApellidoMaterno_Cliente]])</f>
        <v>FLOR CECILIA MONTES ENCINAS</v>
      </c>
      <c r="T1827" s="53">
        <f>DATE(Tabla_Datos[[#This Row],[tAnio]],Tabla_Datos[[#This Row],[tMes]],Tabla_Datos[[#This Row],[tDia]])</f>
        <v>40778</v>
      </c>
      <c r="U1827" s="53" t="str">
        <f>IF(Tabla_Datos[[#This Row],[cProvincia]]="LIMA","LIMA","PROVINCIA")</f>
        <v>PROVINCIA</v>
      </c>
      <c r="V1827" s="53" t="str">
        <f>MID(Tabla_Datos[[#This Row],[pTelefono]],1,SEARCH("-",Tabla_Datos[[#This Row],[pTelefono]],1)-1)</f>
        <v>54</v>
      </c>
      <c r="W1827" s="53" t="str">
        <f>MID(Tabla_Datos[[#This Row],[pTelefono]],SEARCH("-",Tabla_Datos[[#This Row],[pTelefono]],1)+1,LEN(Tabla_Datos[[#This Row],[pTelefono]]))</f>
        <v>959578564</v>
      </c>
      <c r="X1827" s="53" t="str">
        <f>CONCATENATE(Tabla_Datos[[#This Row],[TipUrb]]," ",Tabla_Datos[[#This Row],[Calle]]," ",Tabla_Datos[[#This Row],[NumCalle]])</f>
        <v>- SANTA CRUZ 104</v>
      </c>
      <c r="Y1827" t="s">
        <v>106</v>
      </c>
      <c r="Z1827" t="s">
        <v>152</v>
      </c>
      <c r="AA1827" t="s">
        <v>153</v>
      </c>
      <c r="AB1827">
        <v>2</v>
      </c>
      <c r="AC1827" t="s">
        <v>95</v>
      </c>
      <c r="AD1827" t="s">
        <v>109</v>
      </c>
      <c r="AE1827" t="s">
        <v>95</v>
      </c>
      <c r="AF1827" t="s">
        <v>95</v>
      </c>
      <c r="AG1827" s="51">
        <v>40432543</v>
      </c>
      <c r="AH1827" t="s">
        <v>95</v>
      </c>
      <c r="AI1827">
        <v>1</v>
      </c>
      <c r="AJ1827">
        <v>1</v>
      </c>
      <c r="AK1827" t="s">
        <v>1176</v>
      </c>
      <c r="AL1827">
        <v>104</v>
      </c>
    </row>
    <row r="1828" spans="1:38">
      <c r="A1828">
        <v>3293364</v>
      </c>
      <c r="B1828" t="s">
        <v>6716</v>
      </c>
      <c r="C1828" t="s">
        <v>18</v>
      </c>
      <c r="D1828" t="s">
        <v>892</v>
      </c>
      <c r="E1828">
        <v>2011</v>
      </c>
      <c r="F1828">
        <v>8</v>
      </c>
      <c r="G1828">
        <v>23</v>
      </c>
      <c r="H1828" t="s">
        <v>86</v>
      </c>
      <c r="I1828" t="s">
        <v>132</v>
      </c>
      <c r="J1828" t="s">
        <v>132</v>
      </c>
      <c r="K1828" t="s">
        <v>132</v>
      </c>
      <c r="L1828" t="s">
        <v>86</v>
      </c>
      <c r="M1828" t="s">
        <v>133</v>
      </c>
      <c r="N1828" s="50">
        <v>2848059</v>
      </c>
      <c r="O1828" s="51">
        <v>2337569</v>
      </c>
      <c r="P1828" t="s">
        <v>6717</v>
      </c>
      <c r="Q1828" t="s">
        <v>2245</v>
      </c>
      <c r="R1828" t="s">
        <v>5255</v>
      </c>
      <c r="S1828" s="49" t="str">
        <f>CONCATENATE(Tabla_Datos[[#This Row],[Nombre_Cliente]]," ",Tabla_Datos[[#This Row],[ApellidoPaterno_Cliente]]," ",Tabla_Datos[[#This Row],[ApellidoMaterno_Cliente]])</f>
        <v xml:space="preserve">CYNTHIA MILAGROS VILLALOBOS  JIMENEZ </v>
      </c>
      <c r="T1828" s="53">
        <f>DATE(Tabla_Datos[[#This Row],[tAnio]],Tabla_Datos[[#This Row],[tMes]],Tabla_Datos[[#This Row],[tDia]])</f>
        <v>40778</v>
      </c>
      <c r="U1828" s="53" t="str">
        <f>IF(Tabla_Datos[[#This Row],[cProvincia]]="LIMA","LIMA","PROVINCIA")</f>
        <v>PROVINCIA</v>
      </c>
      <c r="V1828" s="53" t="str">
        <f>MID(Tabla_Datos[[#This Row],[pTelefono]],1,SEARCH("-",Tabla_Datos[[#This Row],[pTelefono]],1)-1)</f>
        <v>1</v>
      </c>
      <c r="W1828" s="53" t="str">
        <f>MID(Tabla_Datos[[#This Row],[pTelefono]],SEARCH("-",Tabla_Datos[[#This Row],[pTelefono]],1)+1,LEN(Tabla_Datos[[#This Row],[pTelefono]]))</f>
        <v>969545303</v>
      </c>
      <c r="X1828" s="53" t="str">
        <f>CONCATENATE(Tabla_Datos[[#This Row],[TipUrb]]," ",Tabla_Datos[[#This Row],[Calle]]," ",Tabla_Datos[[#This Row],[NumCalle]])</f>
        <v xml:space="preserve">  CIRCUNVALACION 173</v>
      </c>
      <c r="Y1828" t="s">
        <v>137</v>
      </c>
      <c r="Z1828" t="s">
        <v>93</v>
      </c>
      <c r="AA1828" t="s">
        <v>94</v>
      </c>
      <c r="AB1828" t="s">
        <v>95</v>
      </c>
      <c r="AC1828">
        <v>2</v>
      </c>
      <c r="AD1828" t="s">
        <v>95</v>
      </c>
      <c r="AE1828" t="s">
        <v>95</v>
      </c>
      <c r="AG1828" s="51">
        <v>44408069</v>
      </c>
      <c r="AI1828">
        <v>26</v>
      </c>
      <c r="AJ1828">
        <v>26</v>
      </c>
      <c r="AK1828" t="s">
        <v>1064</v>
      </c>
      <c r="AL1828">
        <v>173</v>
      </c>
    </row>
    <row r="1829" spans="1:38">
      <c r="A1829">
        <v>3291780</v>
      </c>
      <c r="B1829" t="s">
        <v>6718</v>
      </c>
      <c r="C1829" t="s">
        <v>19</v>
      </c>
      <c r="D1829" t="s">
        <v>85</v>
      </c>
      <c r="E1829">
        <v>2011</v>
      </c>
      <c r="F1829">
        <v>8</v>
      </c>
      <c r="G1829">
        <v>23</v>
      </c>
      <c r="H1829" t="s">
        <v>144</v>
      </c>
      <c r="I1829" t="s">
        <v>16</v>
      </c>
      <c r="J1829" t="s">
        <v>16</v>
      </c>
      <c r="K1829" t="s">
        <v>696</v>
      </c>
      <c r="L1829" t="s">
        <v>86</v>
      </c>
      <c r="M1829" t="s">
        <v>88</v>
      </c>
      <c r="N1829" s="50">
        <v>7760395</v>
      </c>
      <c r="O1829" s="51">
        <v>2336411</v>
      </c>
      <c r="P1829" t="s">
        <v>6719</v>
      </c>
      <c r="Q1829" t="s">
        <v>91</v>
      </c>
      <c r="R1829" t="s">
        <v>6720</v>
      </c>
      <c r="S1829" s="49" t="str">
        <f>CONCATENATE(Tabla_Datos[[#This Row],[Nombre_Cliente]]," ",Tabla_Datos[[#This Row],[ApellidoPaterno_Cliente]]," ",Tabla_Datos[[#This Row],[ApellidoMaterno_Cliente]])</f>
        <v>ALDOMAR JONAS TOLEDO ORTA</v>
      </c>
      <c r="T1829" s="53">
        <f>DATE(Tabla_Datos[[#This Row],[tAnio]],Tabla_Datos[[#This Row],[tMes]],Tabla_Datos[[#This Row],[tDia]])</f>
        <v>40778</v>
      </c>
      <c r="U1829" s="53" t="str">
        <f>IF(Tabla_Datos[[#This Row],[cProvincia]]="LIMA","LIMA","PROVINCIA")</f>
        <v>LIMA</v>
      </c>
      <c r="V1829" s="53" t="str">
        <f>MID(Tabla_Datos[[#This Row],[pTelefono]],1,SEARCH("-",Tabla_Datos[[#This Row],[pTelefono]],1)-1)</f>
        <v>1</v>
      </c>
      <c r="W1829" s="53" t="str">
        <f>MID(Tabla_Datos[[#This Row],[pTelefono]],SEARCH("-",Tabla_Datos[[#This Row],[pTelefono]],1)+1,LEN(Tabla_Datos[[#This Row],[pTelefono]]))</f>
        <v>987952305</v>
      </c>
      <c r="X1829" s="53" t="str">
        <f>CONCATENATE(Tabla_Datos[[#This Row],[TipUrb]]," ",Tabla_Datos[[#This Row],[Calle]]," ",Tabla_Datos[[#This Row],[NumCalle]])</f>
        <v xml:space="preserve">  CL DEL ARCO ALONSO 117</v>
      </c>
      <c r="Y1829" t="s">
        <v>92</v>
      </c>
      <c r="Z1829" t="s">
        <v>196</v>
      </c>
      <c r="AA1829" t="s">
        <v>197</v>
      </c>
      <c r="AB1829" t="s">
        <v>95</v>
      </c>
      <c r="AC1829">
        <v>101</v>
      </c>
      <c r="AD1829" t="s">
        <v>95</v>
      </c>
      <c r="AE1829" t="s">
        <v>95</v>
      </c>
      <c r="AF1829" t="s">
        <v>95</v>
      </c>
      <c r="AG1829" s="51">
        <v>19525202</v>
      </c>
      <c r="AH1829" t="s">
        <v>95</v>
      </c>
      <c r="AI1829">
        <v>1</v>
      </c>
      <c r="AJ1829">
        <v>1</v>
      </c>
      <c r="AK1829" t="s">
        <v>6721</v>
      </c>
      <c r="AL1829">
        <v>117</v>
      </c>
    </row>
    <row r="1830" spans="1:38">
      <c r="A1830">
        <v>3293283</v>
      </c>
      <c r="B1830" t="s">
        <v>6722</v>
      </c>
      <c r="C1830" t="s">
        <v>20</v>
      </c>
      <c r="D1830" t="s">
        <v>85</v>
      </c>
      <c r="E1830">
        <v>2011</v>
      </c>
      <c r="F1830">
        <v>8</v>
      </c>
      <c r="G1830">
        <v>23</v>
      </c>
      <c r="H1830" t="s">
        <v>86</v>
      </c>
      <c r="I1830" t="s">
        <v>16</v>
      </c>
      <c r="J1830" t="s">
        <v>16</v>
      </c>
      <c r="K1830" t="s">
        <v>16</v>
      </c>
      <c r="L1830" t="s">
        <v>86</v>
      </c>
      <c r="M1830" t="s">
        <v>88</v>
      </c>
      <c r="N1830" s="50">
        <v>20000021</v>
      </c>
      <c r="O1830" s="51">
        <v>2337522</v>
      </c>
      <c r="P1830" t="s">
        <v>959</v>
      </c>
      <c r="Q1830" t="s">
        <v>6723</v>
      </c>
      <c r="R1830" t="s">
        <v>6724</v>
      </c>
      <c r="S1830" s="49" t="str">
        <f>CONCATENATE(Tabla_Datos[[#This Row],[Nombre_Cliente]]," ",Tabla_Datos[[#This Row],[ApellidoPaterno_Cliente]]," ",Tabla_Datos[[#This Row],[ApellidoMaterno_Cliente]])</f>
        <v>YOLANDA MINAYA DE ORJEDA</v>
      </c>
      <c r="T1830" s="53">
        <f>DATE(Tabla_Datos[[#This Row],[tAnio]],Tabla_Datos[[#This Row],[tMes]],Tabla_Datos[[#This Row],[tDia]])</f>
        <v>40778</v>
      </c>
      <c r="U1830" s="53" t="str">
        <f>IF(Tabla_Datos[[#This Row],[cProvincia]]="LIMA","LIMA","PROVINCIA")</f>
        <v>LIMA</v>
      </c>
      <c r="V1830" s="53" t="str">
        <f>MID(Tabla_Datos[[#This Row],[pTelefono]],1,SEARCH("-",Tabla_Datos[[#This Row],[pTelefono]],1)-1)</f>
        <v>1</v>
      </c>
      <c r="W1830" s="53" t="str">
        <f>MID(Tabla_Datos[[#This Row],[pTelefono]],SEARCH("-",Tabla_Datos[[#This Row],[pTelefono]],1)+1,LEN(Tabla_Datos[[#This Row],[pTelefono]]))</f>
        <v>999977504</v>
      </c>
      <c r="X1830" s="53" t="str">
        <f>CONCATENATE(Tabla_Datos[[#This Row],[TipUrb]]," ",Tabla_Datos[[#This Row],[Calle]]," ",Tabla_Datos[[#This Row],[NumCalle]])</f>
        <v xml:space="preserve">  ZORRITOS 852</v>
      </c>
      <c r="Y1830" t="s">
        <v>92</v>
      </c>
      <c r="Z1830" t="s">
        <v>122</v>
      </c>
      <c r="AA1830" t="s">
        <v>123</v>
      </c>
      <c r="AB1830">
        <v>2</v>
      </c>
      <c r="AC1830" t="s">
        <v>95</v>
      </c>
      <c r="AD1830" t="s">
        <v>95</v>
      </c>
      <c r="AE1830" t="s">
        <v>95</v>
      </c>
      <c r="AF1830" t="s">
        <v>95</v>
      </c>
      <c r="AG1830" s="51">
        <v>6188424</v>
      </c>
      <c r="AH1830" t="s">
        <v>95</v>
      </c>
      <c r="AI1830">
        <v>1</v>
      </c>
      <c r="AJ1830">
        <v>1</v>
      </c>
      <c r="AK1830" t="s">
        <v>1282</v>
      </c>
      <c r="AL1830">
        <v>852</v>
      </c>
    </row>
    <row r="1831" spans="1:38">
      <c r="A1831">
        <v>3291210</v>
      </c>
      <c r="B1831" t="s">
        <v>6725</v>
      </c>
      <c r="C1831" t="s">
        <v>19</v>
      </c>
      <c r="D1831" t="s">
        <v>143</v>
      </c>
      <c r="E1831">
        <v>2011</v>
      </c>
      <c r="F1831">
        <v>8</v>
      </c>
      <c r="G1831">
        <v>23</v>
      </c>
      <c r="H1831" t="s">
        <v>86</v>
      </c>
      <c r="I1831" t="s">
        <v>16</v>
      </c>
      <c r="J1831" t="s">
        <v>16</v>
      </c>
      <c r="K1831" t="s">
        <v>487</v>
      </c>
      <c r="L1831" t="s">
        <v>86</v>
      </c>
      <c r="M1831" t="s">
        <v>88</v>
      </c>
      <c r="N1831" s="50">
        <v>20000040</v>
      </c>
      <c r="O1831" s="51">
        <v>2335951</v>
      </c>
      <c r="P1831" t="s">
        <v>6726</v>
      </c>
      <c r="Q1831" t="s">
        <v>6727</v>
      </c>
      <c r="R1831" t="s">
        <v>6728</v>
      </c>
      <c r="S1831" s="49" t="str">
        <f>CONCATENATE(Tabla_Datos[[#This Row],[Nombre_Cliente]]," ",Tabla_Datos[[#This Row],[ApellidoPaterno_Cliente]]," ",Tabla_Datos[[#This Row],[ApellidoMaterno_Cliente]])</f>
        <v>CESAR MIGUEL GALLARDO HUACCHA</v>
      </c>
      <c r="T1831" s="53">
        <f>DATE(Tabla_Datos[[#This Row],[tAnio]],Tabla_Datos[[#This Row],[tMes]],Tabla_Datos[[#This Row],[tDia]])</f>
        <v>40778</v>
      </c>
      <c r="U1831" s="53" t="str">
        <f>IF(Tabla_Datos[[#This Row],[cProvincia]]="LIMA","LIMA","PROVINCIA")</f>
        <v>LIMA</v>
      </c>
      <c r="V1831" s="53" t="str">
        <f>MID(Tabla_Datos[[#This Row],[pTelefono]],1,SEARCH("-",Tabla_Datos[[#This Row],[pTelefono]],1)-1)</f>
        <v>1</v>
      </c>
      <c r="W1831" s="53" t="str">
        <f>MID(Tabla_Datos[[#This Row],[pTelefono]],SEARCH("-",Tabla_Datos[[#This Row],[pTelefono]],1)+1,LEN(Tabla_Datos[[#This Row],[pTelefono]]))</f>
        <v>984237791</v>
      </c>
      <c r="X1831" s="53" t="str">
        <f>CONCATENATE(Tabla_Datos[[#This Row],[TipUrb]]," ",Tabla_Datos[[#This Row],[Calle]]," ",Tabla_Datos[[#This Row],[NumCalle]])</f>
        <v>AG . 0</v>
      </c>
      <c r="Y1831" t="s">
        <v>92</v>
      </c>
      <c r="Z1831" t="s">
        <v>152</v>
      </c>
      <c r="AA1831" t="s">
        <v>153</v>
      </c>
      <c r="AB1831" t="s">
        <v>95</v>
      </c>
      <c r="AC1831" t="s">
        <v>95</v>
      </c>
      <c r="AD1831" t="s">
        <v>332</v>
      </c>
      <c r="AE1831" t="s">
        <v>413</v>
      </c>
      <c r="AF1831">
        <v>17</v>
      </c>
      <c r="AG1831" s="51">
        <v>40164680</v>
      </c>
      <c r="AH1831" t="s">
        <v>95</v>
      </c>
      <c r="AI1831">
        <v>1</v>
      </c>
      <c r="AJ1831">
        <v>1</v>
      </c>
      <c r="AK1831" t="s">
        <v>221</v>
      </c>
      <c r="AL1831">
        <v>0</v>
      </c>
    </row>
    <row r="1832" spans="1:38">
      <c r="A1832">
        <v>3290656</v>
      </c>
      <c r="B1832" t="s">
        <v>6729</v>
      </c>
      <c r="C1832" t="s">
        <v>20</v>
      </c>
      <c r="D1832" t="s">
        <v>85</v>
      </c>
      <c r="E1832">
        <v>2011</v>
      </c>
      <c r="F1832">
        <v>8</v>
      </c>
      <c r="G1832">
        <v>23</v>
      </c>
      <c r="H1832" t="s">
        <v>86</v>
      </c>
      <c r="I1832" t="s">
        <v>16</v>
      </c>
      <c r="J1832" t="s">
        <v>16</v>
      </c>
      <c r="K1832" t="s">
        <v>112</v>
      </c>
      <c r="L1832" t="s">
        <v>86</v>
      </c>
      <c r="M1832" t="s">
        <v>88</v>
      </c>
      <c r="N1832" s="50">
        <v>42319022</v>
      </c>
      <c r="O1832" s="51">
        <v>2335641</v>
      </c>
      <c r="P1832" t="s">
        <v>6730</v>
      </c>
      <c r="Q1832" t="s">
        <v>95</v>
      </c>
      <c r="R1832" t="s">
        <v>95</v>
      </c>
      <c r="S1832" s="49" t="str">
        <f>CONCATENATE(Tabla_Datos[[#This Row],[Nombre_Cliente]]," ",Tabla_Datos[[#This Row],[ApellidoPaterno_Cliente]]," ",Tabla_Datos[[#This Row],[ApellidoMaterno_Cliente]])</f>
        <v xml:space="preserve">BUSINESS TO BUSINESS    </v>
      </c>
      <c r="T1832" s="53">
        <f>DATE(Tabla_Datos[[#This Row],[tAnio]],Tabla_Datos[[#This Row],[tMes]],Tabla_Datos[[#This Row],[tDia]])</f>
        <v>40778</v>
      </c>
      <c r="U1832" s="53" t="str">
        <f>IF(Tabla_Datos[[#This Row],[cProvincia]]="LIMA","LIMA","PROVINCIA")</f>
        <v>LIMA</v>
      </c>
      <c r="V1832" s="53" t="str">
        <f>MID(Tabla_Datos[[#This Row],[pTelefono]],1,SEARCH("-",Tabla_Datos[[#This Row],[pTelefono]],1)-1)</f>
        <v>1</v>
      </c>
      <c r="W1832" s="53" t="str">
        <f>MID(Tabla_Datos[[#This Row],[pTelefono]],SEARCH("-",Tabla_Datos[[#This Row],[pTelefono]],1)+1,LEN(Tabla_Datos[[#This Row],[pTelefono]]))</f>
        <v>998343900</v>
      </c>
      <c r="X1832" s="53" t="str">
        <f>CONCATENATE(Tabla_Datos[[#This Row],[TipUrb]]," ",Tabla_Datos[[#This Row],[Calle]]," ",Tabla_Datos[[#This Row],[NumCalle]])</f>
        <v>UR LA ALAMEDA DEL CORREGIDOR 1976</v>
      </c>
      <c r="Y1832" t="s">
        <v>92</v>
      </c>
      <c r="Z1832" t="s">
        <v>122</v>
      </c>
      <c r="AA1832" t="s">
        <v>123</v>
      </c>
      <c r="AB1832" t="s">
        <v>95</v>
      </c>
      <c r="AC1832" t="s">
        <v>95</v>
      </c>
      <c r="AD1832" t="s">
        <v>161</v>
      </c>
      <c r="AE1832" t="s">
        <v>95</v>
      </c>
      <c r="AF1832" t="s">
        <v>95</v>
      </c>
      <c r="AG1832" s="51" t="s">
        <v>95</v>
      </c>
      <c r="AH1832">
        <v>2050183378</v>
      </c>
      <c r="AI1832">
        <v>1</v>
      </c>
      <c r="AJ1832">
        <v>1</v>
      </c>
      <c r="AK1832" t="s">
        <v>6731</v>
      </c>
      <c r="AL1832">
        <v>1976</v>
      </c>
    </row>
    <row r="1833" spans="1:38">
      <c r="A1833">
        <v>3292363</v>
      </c>
      <c r="B1833" t="s">
        <v>6732</v>
      </c>
      <c r="C1833" t="s">
        <v>18</v>
      </c>
      <c r="D1833" t="s">
        <v>156</v>
      </c>
      <c r="E1833">
        <v>2011</v>
      </c>
      <c r="F1833">
        <v>8</v>
      </c>
      <c r="G1833">
        <v>23</v>
      </c>
      <c r="H1833" t="s">
        <v>86</v>
      </c>
      <c r="I1833" t="s">
        <v>100</v>
      </c>
      <c r="J1833" t="s">
        <v>100</v>
      </c>
      <c r="K1833" t="s">
        <v>2198</v>
      </c>
      <c r="L1833" t="s">
        <v>86</v>
      </c>
      <c r="M1833" t="s">
        <v>102</v>
      </c>
      <c r="N1833" s="50">
        <v>29421936</v>
      </c>
      <c r="O1833" s="51">
        <v>2336860</v>
      </c>
      <c r="P1833" t="s">
        <v>6733</v>
      </c>
      <c r="Q1833" t="s">
        <v>6734</v>
      </c>
      <c r="R1833" t="s">
        <v>1023</v>
      </c>
      <c r="S1833" s="49" t="str">
        <f>CONCATENATE(Tabla_Datos[[#This Row],[Nombre_Cliente]]," ",Tabla_Datos[[#This Row],[ApellidoPaterno_Cliente]]," ",Tabla_Datos[[#This Row],[ApellidoMaterno_Cliente]])</f>
        <v xml:space="preserve">ABEL HENRY   CHOQUE  MAMANI </v>
      </c>
      <c r="T1833" s="53">
        <f>DATE(Tabla_Datos[[#This Row],[tAnio]],Tabla_Datos[[#This Row],[tMes]],Tabla_Datos[[#This Row],[tDia]])</f>
        <v>40778</v>
      </c>
      <c r="U1833" s="53" t="str">
        <f>IF(Tabla_Datos[[#This Row],[cProvincia]]="LIMA","LIMA","PROVINCIA")</f>
        <v>PROVINCIA</v>
      </c>
      <c r="V1833" s="53" t="str">
        <f>MID(Tabla_Datos[[#This Row],[pTelefono]],1,SEARCH("-",Tabla_Datos[[#This Row],[pTelefono]],1)-1)</f>
        <v>1</v>
      </c>
      <c r="W1833" s="53" t="str">
        <f>MID(Tabla_Datos[[#This Row],[pTelefono]],SEARCH("-",Tabla_Datos[[#This Row],[pTelefono]],1)+1,LEN(Tabla_Datos[[#This Row],[pTelefono]]))</f>
        <v>959295652</v>
      </c>
      <c r="X1833" s="53" t="str">
        <f>CONCATENATE(Tabla_Datos[[#This Row],[TipUrb]]," ",Tabla_Datos[[#This Row],[Calle]]," ",Tabla_Datos[[#This Row],[NumCalle]])</f>
        <v>UR JOSE SANTOS CHOCANO 308</v>
      </c>
      <c r="Y1833" t="s">
        <v>106</v>
      </c>
      <c r="Z1833" t="s">
        <v>93</v>
      </c>
      <c r="AA1833" t="s">
        <v>94</v>
      </c>
      <c r="AB1833" t="s">
        <v>95</v>
      </c>
      <c r="AC1833" t="s">
        <v>95</v>
      </c>
      <c r="AD1833" t="s">
        <v>161</v>
      </c>
      <c r="AE1833" t="s">
        <v>95</v>
      </c>
      <c r="AG1833" s="51">
        <v>42484315</v>
      </c>
      <c r="AI1833">
        <v>26</v>
      </c>
      <c r="AJ1833">
        <v>26</v>
      </c>
      <c r="AK1833" t="s">
        <v>2707</v>
      </c>
      <c r="AL1833">
        <v>308</v>
      </c>
    </row>
    <row r="1834" spans="1:38">
      <c r="A1834">
        <v>3291707</v>
      </c>
      <c r="B1834" t="s">
        <v>6735</v>
      </c>
      <c r="C1834" t="s">
        <v>18</v>
      </c>
      <c r="D1834" t="s">
        <v>85</v>
      </c>
      <c r="E1834">
        <v>2011</v>
      </c>
      <c r="F1834">
        <v>8</v>
      </c>
      <c r="G1834">
        <v>23</v>
      </c>
      <c r="H1834" t="s">
        <v>86</v>
      </c>
      <c r="I1834" t="s">
        <v>16</v>
      </c>
      <c r="J1834" t="s">
        <v>16</v>
      </c>
      <c r="K1834" t="s">
        <v>157</v>
      </c>
      <c r="L1834" t="s">
        <v>86</v>
      </c>
      <c r="M1834" t="s">
        <v>88</v>
      </c>
      <c r="N1834" s="50">
        <v>99999999</v>
      </c>
      <c r="O1834" s="51">
        <v>2336342</v>
      </c>
      <c r="P1834" t="s">
        <v>6736</v>
      </c>
      <c r="Q1834" t="s">
        <v>5485</v>
      </c>
      <c r="R1834" t="s">
        <v>6737</v>
      </c>
      <c r="S1834" s="49" t="str">
        <f>CONCATENATE(Tabla_Datos[[#This Row],[Nombre_Cliente]]," ",Tabla_Datos[[#This Row],[ApellidoPaterno_Cliente]]," ",Tabla_Datos[[#This Row],[ApellidoMaterno_Cliente]])</f>
        <v xml:space="preserve">MAURO SEVERIANO  GAMARRA  CRUZ </v>
      </c>
      <c r="T1834" s="53">
        <f>DATE(Tabla_Datos[[#This Row],[tAnio]],Tabla_Datos[[#This Row],[tMes]],Tabla_Datos[[#This Row],[tDia]])</f>
        <v>40778</v>
      </c>
      <c r="U1834" s="53" t="str">
        <f>IF(Tabla_Datos[[#This Row],[cProvincia]]="LIMA","LIMA","PROVINCIA")</f>
        <v>LIMA</v>
      </c>
      <c r="V1834" s="53" t="str">
        <f>MID(Tabla_Datos[[#This Row],[pTelefono]],1,SEARCH("-",Tabla_Datos[[#This Row],[pTelefono]],1)-1)</f>
        <v>1</v>
      </c>
      <c r="W1834" s="53" t="str">
        <f>MID(Tabla_Datos[[#This Row],[pTelefono]],SEARCH("-",Tabla_Datos[[#This Row],[pTelefono]],1)+1,LEN(Tabla_Datos[[#This Row],[pTelefono]]))</f>
        <v>975366268</v>
      </c>
      <c r="X1834" s="53" t="str">
        <f>CONCATENATE(Tabla_Datos[[#This Row],[TipUrb]]," ",Tabla_Datos[[#This Row],[Calle]]," ",Tabla_Datos[[#This Row],[NumCalle]])</f>
        <v>UR LAS DALIAS 0</v>
      </c>
      <c r="Y1834" t="s">
        <v>92</v>
      </c>
      <c r="Z1834" t="s">
        <v>93</v>
      </c>
      <c r="AA1834" t="s">
        <v>94</v>
      </c>
      <c r="AB1834" t="s">
        <v>95</v>
      </c>
      <c r="AC1834" t="s">
        <v>95</v>
      </c>
      <c r="AD1834" t="s">
        <v>161</v>
      </c>
      <c r="AE1834" t="s">
        <v>2759</v>
      </c>
      <c r="AF1834">
        <v>48</v>
      </c>
      <c r="AG1834" s="51">
        <v>6138113</v>
      </c>
      <c r="AI1834">
        <v>26</v>
      </c>
      <c r="AJ1834">
        <v>26</v>
      </c>
      <c r="AK1834" t="s">
        <v>727</v>
      </c>
      <c r="AL1834">
        <v>0</v>
      </c>
    </row>
    <row r="1835" spans="1:38">
      <c r="A1835">
        <v>3291158</v>
      </c>
      <c r="B1835" t="s">
        <v>6738</v>
      </c>
      <c r="C1835" t="s">
        <v>19</v>
      </c>
      <c r="D1835" t="s">
        <v>224</v>
      </c>
      <c r="E1835">
        <v>2011</v>
      </c>
      <c r="F1835">
        <v>8</v>
      </c>
      <c r="G1835">
        <v>23</v>
      </c>
      <c r="H1835" t="s">
        <v>144</v>
      </c>
      <c r="I1835" t="s">
        <v>16</v>
      </c>
      <c r="J1835" t="s">
        <v>16</v>
      </c>
      <c r="K1835" t="s">
        <v>16</v>
      </c>
      <c r="L1835" t="s">
        <v>144</v>
      </c>
      <c r="M1835" t="s">
        <v>88</v>
      </c>
      <c r="N1835" s="50">
        <v>20000130</v>
      </c>
      <c r="O1835" s="51">
        <v>2335907</v>
      </c>
      <c r="P1835" t="s">
        <v>6739</v>
      </c>
      <c r="Q1835" t="s">
        <v>95</v>
      </c>
      <c r="R1835" t="s">
        <v>95</v>
      </c>
      <c r="S1835" s="49" t="str">
        <f>CONCATENATE(Tabla_Datos[[#This Row],[Nombre_Cliente]]," ",Tabla_Datos[[#This Row],[ApellidoPaterno_Cliente]]," ",Tabla_Datos[[#This Row],[ApellidoMaterno_Cliente]])</f>
        <v xml:space="preserve">M Y J GRAF E.I.R.L    </v>
      </c>
      <c r="T1835" s="53">
        <f>DATE(Tabla_Datos[[#This Row],[tAnio]],Tabla_Datos[[#This Row],[tMes]],Tabla_Datos[[#This Row],[tDia]])</f>
        <v>40778</v>
      </c>
      <c r="U1835" s="53" t="str">
        <f>IF(Tabla_Datos[[#This Row],[cProvincia]]="LIMA","LIMA","PROVINCIA")</f>
        <v>LIMA</v>
      </c>
      <c r="V1835" s="53" t="str">
        <f>MID(Tabla_Datos[[#This Row],[pTelefono]],1,SEARCH("-",Tabla_Datos[[#This Row],[pTelefono]],1)-1)</f>
        <v>1</v>
      </c>
      <c r="W1835" s="53" t="str">
        <f>MID(Tabla_Datos[[#This Row],[pTelefono]],SEARCH("-",Tabla_Datos[[#This Row],[pTelefono]],1)+1,LEN(Tabla_Datos[[#This Row],[pTelefono]]))</f>
        <v>14261871</v>
      </c>
      <c r="X1835" s="53" t="str">
        <f>CONCATENATE(Tabla_Datos[[#This Row],[TipUrb]]," ",Tabla_Datos[[#This Row],[Calle]]," ",Tabla_Datos[[#This Row],[NumCalle]])</f>
        <v xml:space="preserve">  ICA 338</v>
      </c>
      <c r="Y1835" t="s">
        <v>92</v>
      </c>
      <c r="Z1835" t="s">
        <v>122</v>
      </c>
      <c r="AA1835" t="s">
        <v>123</v>
      </c>
      <c r="AB1835" t="s">
        <v>95</v>
      </c>
      <c r="AC1835">
        <v>104</v>
      </c>
      <c r="AD1835" t="s">
        <v>95</v>
      </c>
      <c r="AE1835" t="s">
        <v>95</v>
      </c>
      <c r="AF1835" t="s">
        <v>95</v>
      </c>
      <c r="AG1835" s="51" t="s">
        <v>95</v>
      </c>
      <c r="AH1835">
        <v>2052078423</v>
      </c>
      <c r="AI1835">
        <v>1</v>
      </c>
      <c r="AJ1835">
        <v>1</v>
      </c>
      <c r="AK1835" t="s">
        <v>759</v>
      </c>
      <c r="AL1835">
        <v>338</v>
      </c>
    </row>
    <row r="1836" spans="1:38">
      <c r="A1836">
        <v>3292034</v>
      </c>
      <c r="B1836" t="s">
        <v>6740</v>
      </c>
      <c r="C1836" t="s">
        <v>19</v>
      </c>
      <c r="D1836" t="s">
        <v>143</v>
      </c>
      <c r="E1836">
        <v>2011</v>
      </c>
      <c r="F1836">
        <v>8</v>
      </c>
      <c r="G1836">
        <v>23</v>
      </c>
      <c r="H1836" t="s">
        <v>86</v>
      </c>
      <c r="I1836" t="s">
        <v>16</v>
      </c>
      <c r="J1836" t="s">
        <v>16</v>
      </c>
      <c r="K1836" t="s">
        <v>374</v>
      </c>
      <c r="L1836" t="s">
        <v>86</v>
      </c>
      <c r="M1836" t="s">
        <v>88</v>
      </c>
      <c r="N1836" s="50">
        <v>20000021</v>
      </c>
      <c r="O1836" s="51">
        <v>2336608</v>
      </c>
      <c r="P1836" t="s">
        <v>6741</v>
      </c>
      <c r="Q1836" t="s">
        <v>542</v>
      </c>
      <c r="R1836" t="s">
        <v>4921</v>
      </c>
      <c r="S1836" s="49" t="str">
        <f>CONCATENATE(Tabla_Datos[[#This Row],[Nombre_Cliente]]," ",Tabla_Datos[[#This Row],[ApellidoPaterno_Cliente]]," ",Tabla_Datos[[#This Row],[ApellidoMaterno_Cliente]])</f>
        <v>JIMMY STARLY RAMIREZ MURILLO</v>
      </c>
      <c r="T1836" s="53">
        <f>DATE(Tabla_Datos[[#This Row],[tAnio]],Tabla_Datos[[#This Row],[tMes]],Tabla_Datos[[#This Row],[tDia]])</f>
        <v>40778</v>
      </c>
      <c r="U1836" s="53" t="str">
        <f>IF(Tabla_Datos[[#This Row],[cProvincia]]="LIMA","LIMA","PROVINCIA")</f>
        <v>LIMA</v>
      </c>
      <c r="V1836" s="53" t="str">
        <f>MID(Tabla_Datos[[#This Row],[pTelefono]],1,SEARCH("-",Tabla_Datos[[#This Row],[pTelefono]],1)-1)</f>
        <v>1</v>
      </c>
      <c r="W1836" s="53" t="str">
        <f>MID(Tabla_Datos[[#This Row],[pTelefono]],SEARCH("-",Tabla_Datos[[#This Row],[pTelefono]],1)+1,LEN(Tabla_Datos[[#This Row],[pTelefono]]))</f>
        <v>978325821</v>
      </c>
      <c r="X1836" s="53" t="str">
        <f>CONCATENATE(Tabla_Datos[[#This Row],[TipUrb]]," ",Tabla_Datos[[#This Row],[Calle]]," ",Tabla_Datos[[#This Row],[NumCalle]])</f>
        <v>AH MATUCANA 502</v>
      </c>
      <c r="Y1836" t="s">
        <v>92</v>
      </c>
      <c r="Z1836" t="s">
        <v>152</v>
      </c>
      <c r="AA1836" t="s">
        <v>153</v>
      </c>
      <c r="AB1836" t="s">
        <v>95</v>
      </c>
      <c r="AC1836" t="s">
        <v>95</v>
      </c>
      <c r="AD1836" t="s">
        <v>96</v>
      </c>
      <c r="AE1836" t="s">
        <v>95</v>
      </c>
      <c r="AF1836" t="s">
        <v>95</v>
      </c>
      <c r="AG1836" s="51">
        <v>45511179</v>
      </c>
      <c r="AH1836" t="s">
        <v>95</v>
      </c>
      <c r="AI1836">
        <v>1</v>
      </c>
      <c r="AJ1836">
        <v>1</v>
      </c>
      <c r="AK1836" t="s">
        <v>6742</v>
      </c>
      <c r="AL1836">
        <v>502</v>
      </c>
    </row>
    <row r="1837" spans="1:38">
      <c r="A1837">
        <v>3292138</v>
      </c>
      <c r="B1837" t="s">
        <v>6743</v>
      </c>
      <c r="C1837" t="s">
        <v>20</v>
      </c>
      <c r="D1837" t="s">
        <v>143</v>
      </c>
      <c r="E1837">
        <v>2011</v>
      </c>
      <c r="F1837">
        <v>8</v>
      </c>
      <c r="G1837">
        <v>23</v>
      </c>
      <c r="H1837" t="s">
        <v>86</v>
      </c>
      <c r="I1837" t="s">
        <v>546</v>
      </c>
      <c r="J1837" t="s">
        <v>926</v>
      </c>
      <c r="K1837" t="s">
        <v>2415</v>
      </c>
      <c r="L1837" t="s">
        <v>86</v>
      </c>
      <c r="M1837" t="s">
        <v>294</v>
      </c>
      <c r="N1837" s="50">
        <v>117975</v>
      </c>
      <c r="O1837" s="51">
        <v>2336698</v>
      </c>
      <c r="P1837" t="s">
        <v>6744</v>
      </c>
      <c r="Q1837" t="s">
        <v>1090</v>
      </c>
      <c r="R1837" t="s">
        <v>6745</v>
      </c>
      <c r="S1837" s="49" t="str">
        <f>CONCATENATE(Tabla_Datos[[#This Row],[Nombre_Cliente]]," ",Tabla_Datos[[#This Row],[ApellidoPaterno_Cliente]]," ",Tabla_Datos[[#This Row],[ApellidoMaterno_Cliente]])</f>
        <v>YUSSELINA MERLISSA CABRERA FASABI</v>
      </c>
      <c r="T1837" s="53">
        <f>DATE(Tabla_Datos[[#This Row],[tAnio]],Tabla_Datos[[#This Row],[tMes]],Tabla_Datos[[#This Row],[tDia]])</f>
        <v>40778</v>
      </c>
      <c r="U1837" s="53" t="str">
        <f>IF(Tabla_Datos[[#This Row],[cProvincia]]="LIMA","LIMA","PROVINCIA")</f>
        <v>PROVINCIA</v>
      </c>
      <c r="V1837" s="53" t="str">
        <f>MID(Tabla_Datos[[#This Row],[pTelefono]],1,SEARCH("-",Tabla_Datos[[#This Row],[pTelefono]],1)-1)</f>
        <v>61</v>
      </c>
      <c r="W1837" s="53" t="str">
        <f>MID(Tabla_Datos[[#This Row],[pTelefono]],SEARCH("-",Tabla_Datos[[#This Row],[pTelefono]],1)+1,LEN(Tabla_Datos[[#This Row],[pTelefono]]))</f>
        <v>961929468</v>
      </c>
      <c r="X1837" s="53" t="str">
        <f>CONCATENATE(Tabla_Datos[[#This Row],[TipUrb]]," ",Tabla_Datos[[#This Row],[Calle]]," ",Tabla_Datos[[#This Row],[NumCalle]])</f>
        <v>- INMACULADA 1055</v>
      </c>
      <c r="Y1837" t="s">
        <v>930</v>
      </c>
      <c r="Z1837" t="s">
        <v>152</v>
      </c>
      <c r="AA1837" t="s">
        <v>153</v>
      </c>
      <c r="AB1837" t="s">
        <v>95</v>
      </c>
      <c r="AC1837" t="s">
        <v>95</v>
      </c>
      <c r="AD1837" t="s">
        <v>109</v>
      </c>
      <c r="AE1837" t="s">
        <v>95</v>
      </c>
      <c r="AF1837" t="s">
        <v>95</v>
      </c>
      <c r="AG1837" s="51">
        <v>46247598</v>
      </c>
      <c r="AH1837" t="s">
        <v>95</v>
      </c>
      <c r="AI1837">
        <v>1</v>
      </c>
      <c r="AJ1837">
        <v>1</v>
      </c>
      <c r="AK1837" t="s">
        <v>6746</v>
      </c>
      <c r="AL1837">
        <v>1055</v>
      </c>
    </row>
    <row r="1838" spans="1:38">
      <c r="A1838">
        <v>3292069</v>
      </c>
      <c r="B1838" t="s">
        <v>6747</v>
      </c>
      <c r="C1838" t="s">
        <v>20</v>
      </c>
      <c r="D1838" t="s">
        <v>85</v>
      </c>
      <c r="E1838">
        <v>2011</v>
      </c>
      <c r="F1838">
        <v>8</v>
      </c>
      <c r="G1838">
        <v>23</v>
      </c>
      <c r="H1838" t="s">
        <v>86</v>
      </c>
      <c r="I1838" t="s">
        <v>16</v>
      </c>
      <c r="J1838" t="s">
        <v>16</v>
      </c>
      <c r="K1838" t="s">
        <v>646</v>
      </c>
      <c r="L1838" t="s">
        <v>86</v>
      </c>
      <c r="M1838" t="s">
        <v>88</v>
      </c>
      <c r="N1838" s="50">
        <v>44793649</v>
      </c>
      <c r="O1838" s="51">
        <v>2336636</v>
      </c>
      <c r="P1838" t="s">
        <v>6748</v>
      </c>
      <c r="Q1838" t="s">
        <v>6749</v>
      </c>
      <c r="R1838" t="s">
        <v>6750</v>
      </c>
      <c r="S1838" s="49" t="str">
        <f>CONCATENATE(Tabla_Datos[[#This Row],[Nombre_Cliente]]," ",Tabla_Datos[[#This Row],[ApellidoPaterno_Cliente]]," ",Tabla_Datos[[#This Row],[ApellidoMaterno_Cliente]])</f>
        <v>ZOILA VIOLETA HIGA TAIRA</v>
      </c>
      <c r="T1838" s="53">
        <f>DATE(Tabla_Datos[[#This Row],[tAnio]],Tabla_Datos[[#This Row],[tMes]],Tabla_Datos[[#This Row],[tDia]])</f>
        <v>40778</v>
      </c>
      <c r="U1838" s="53" t="str">
        <f>IF(Tabla_Datos[[#This Row],[cProvincia]]="LIMA","LIMA","PROVINCIA")</f>
        <v>LIMA</v>
      </c>
      <c r="V1838" s="53" t="str">
        <f>MID(Tabla_Datos[[#This Row],[pTelefono]],1,SEARCH("-",Tabla_Datos[[#This Row],[pTelefono]],1)-1)</f>
        <v>1</v>
      </c>
      <c r="W1838" s="53" t="str">
        <f>MID(Tabla_Datos[[#This Row],[pTelefono]],SEARCH("-",Tabla_Datos[[#This Row],[pTelefono]],1)+1,LEN(Tabla_Datos[[#This Row],[pTelefono]]))</f>
        <v>13325325</v>
      </c>
      <c r="X1838" s="53" t="str">
        <f>CONCATENATE(Tabla_Datos[[#This Row],[TipUrb]]," ",Tabla_Datos[[#This Row],[Calle]]," ",Tabla_Datos[[#This Row],[NumCalle]])</f>
        <v xml:space="preserve">  LUZURIAGA MARISCAL 714</v>
      </c>
      <c r="Y1838" t="s">
        <v>92</v>
      </c>
      <c r="Z1838" t="s">
        <v>196</v>
      </c>
      <c r="AA1838" t="s">
        <v>197</v>
      </c>
      <c r="AB1838" t="s">
        <v>95</v>
      </c>
      <c r="AC1838" t="s">
        <v>95</v>
      </c>
      <c r="AD1838" t="s">
        <v>95</v>
      </c>
      <c r="AE1838" t="s">
        <v>95</v>
      </c>
      <c r="AF1838" t="s">
        <v>95</v>
      </c>
      <c r="AG1838" s="51">
        <v>6048646</v>
      </c>
      <c r="AH1838" t="s">
        <v>95</v>
      </c>
      <c r="AI1838">
        <v>1</v>
      </c>
      <c r="AJ1838">
        <v>1</v>
      </c>
      <c r="AK1838" t="s">
        <v>6751</v>
      </c>
      <c r="AL1838">
        <v>714</v>
      </c>
    </row>
    <row r="1839" spans="1:38">
      <c r="A1839">
        <v>3290384</v>
      </c>
      <c r="B1839" t="s">
        <v>6752</v>
      </c>
      <c r="C1839" t="s">
        <v>19</v>
      </c>
      <c r="D1839" t="s">
        <v>143</v>
      </c>
      <c r="E1839">
        <v>2011</v>
      </c>
      <c r="F1839">
        <v>8</v>
      </c>
      <c r="G1839">
        <v>23</v>
      </c>
      <c r="H1839" t="s">
        <v>86</v>
      </c>
      <c r="I1839" t="s">
        <v>145</v>
      </c>
      <c r="J1839" t="s">
        <v>469</v>
      </c>
      <c r="K1839" t="s">
        <v>470</v>
      </c>
      <c r="L1839" t="s">
        <v>86</v>
      </c>
      <c r="M1839" t="s">
        <v>148</v>
      </c>
      <c r="N1839" s="50">
        <v>44404037</v>
      </c>
      <c r="O1839" s="51">
        <v>2335510</v>
      </c>
      <c r="P1839" t="s">
        <v>3087</v>
      </c>
      <c r="Q1839" t="s">
        <v>6753</v>
      </c>
      <c r="R1839" t="s">
        <v>6754</v>
      </c>
      <c r="S1839" s="49" t="str">
        <f>CONCATENATE(Tabla_Datos[[#This Row],[Nombre_Cliente]]," ",Tabla_Datos[[#This Row],[ApellidoPaterno_Cliente]]," ",Tabla_Datos[[#This Row],[ApellidoMaterno_Cliente]])</f>
        <v>CARLOS ENRIQUE AZAEDO ARROYO</v>
      </c>
      <c r="T1839" s="53">
        <f>DATE(Tabla_Datos[[#This Row],[tAnio]],Tabla_Datos[[#This Row],[tMes]],Tabla_Datos[[#This Row],[tDia]])</f>
        <v>40778</v>
      </c>
      <c r="U1839" s="53" t="str">
        <f>IF(Tabla_Datos[[#This Row],[cProvincia]]="LIMA","LIMA","PROVINCIA")</f>
        <v>PROVINCIA</v>
      </c>
      <c r="V1839" s="53" t="str">
        <f>MID(Tabla_Datos[[#This Row],[pTelefono]],1,SEARCH("-",Tabla_Datos[[#This Row],[pTelefono]],1)-1)</f>
        <v>43</v>
      </c>
      <c r="W1839" s="53" t="str">
        <f>MID(Tabla_Datos[[#This Row],[pTelefono]],SEARCH("-",Tabla_Datos[[#This Row],[pTelefono]],1)+1,LEN(Tabla_Datos[[#This Row],[pTelefono]]))</f>
        <v>943756369</v>
      </c>
      <c r="X1839" s="53" t="str">
        <f>CONCATENATE(Tabla_Datos[[#This Row],[TipUrb]]," ",Tabla_Datos[[#This Row],[Calle]]," ",Tabla_Datos[[#This Row],[NumCalle]])</f>
        <v>UP . 0</v>
      </c>
      <c r="Y1839" t="s">
        <v>151</v>
      </c>
      <c r="Z1839" t="s">
        <v>152</v>
      </c>
      <c r="AA1839" t="s">
        <v>153</v>
      </c>
      <c r="AB1839" t="s">
        <v>95</v>
      </c>
      <c r="AC1839" t="s">
        <v>95</v>
      </c>
      <c r="AD1839" t="s">
        <v>286</v>
      </c>
      <c r="AE1839" t="s">
        <v>1496</v>
      </c>
      <c r="AF1839">
        <v>33</v>
      </c>
      <c r="AG1839" s="51">
        <v>32906888</v>
      </c>
      <c r="AH1839" t="s">
        <v>95</v>
      </c>
      <c r="AI1839">
        <v>1</v>
      </c>
      <c r="AJ1839">
        <v>1</v>
      </c>
      <c r="AK1839" t="s">
        <v>221</v>
      </c>
      <c r="AL1839">
        <v>0</v>
      </c>
    </row>
    <row r="1840" spans="1:38">
      <c r="A1840">
        <v>3290878</v>
      </c>
      <c r="B1840" t="s">
        <v>6755</v>
      </c>
      <c r="C1840" t="s">
        <v>20</v>
      </c>
      <c r="D1840" t="s">
        <v>85</v>
      </c>
      <c r="E1840">
        <v>2011</v>
      </c>
      <c r="F1840">
        <v>8</v>
      </c>
      <c r="G1840">
        <v>23</v>
      </c>
      <c r="H1840" t="s">
        <v>86</v>
      </c>
      <c r="I1840" t="s">
        <v>100</v>
      </c>
      <c r="J1840" t="s">
        <v>100</v>
      </c>
      <c r="K1840" t="s">
        <v>893</v>
      </c>
      <c r="L1840" t="s">
        <v>86</v>
      </c>
      <c r="M1840" t="s">
        <v>88</v>
      </c>
      <c r="N1840" s="50">
        <v>20000021</v>
      </c>
      <c r="O1840" s="51">
        <v>2335779</v>
      </c>
      <c r="P1840" t="s">
        <v>6756</v>
      </c>
      <c r="Q1840" t="s">
        <v>1370</v>
      </c>
      <c r="R1840" t="s">
        <v>6757</v>
      </c>
      <c r="S1840" s="49" t="str">
        <f>CONCATENATE(Tabla_Datos[[#This Row],[Nombre_Cliente]]," ",Tabla_Datos[[#This Row],[ApellidoPaterno_Cliente]]," ",Tabla_Datos[[#This Row],[ApellidoMaterno_Cliente]])</f>
        <v>JACKELINE MILAGROS ACOSTA BARRA</v>
      </c>
      <c r="T1840" s="53">
        <f>DATE(Tabla_Datos[[#This Row],[tAnio]],Tabla_Datos[[#This Row],[tMes]],Tabla_Datos[[#This Row],[tDia]])</f>
        <v>40778</v>
      </c>
      <c r="U1840" s="53" t="str">
        <f>IF(Tabla_Datos[[#This Row],[cProvincia]]="LIMA","LIMA","PROVINCIA")</f>
        <v>PROVINCIA</v>
      </c>
      <c r="V1840" s="53" t="str">
        <f>MID(Tabla_Datos[[#This Row],[pTelefono]],1,SEARCH("-",Tabla_Datos[[#This Row],[pTelefono]],1)-1)</f>
        <v>54</v>
      </c>
      <c r="W1840" s="53" t="str">
        <f>MID(Tabla_Datos[[#This Row],[pTelefono]],SEARCH("-",Tabla_Datos[[#This Row],[pTelefono]],1)+1,LEN(Tabla_Datos[[#This Row],[pTelefono]]))</f>
        <v>958347773</v>
      </c>
      <c r="X1840" s="53" t="str">
        <f>CONCATENATE(Tabla_Datos[[#This Row],[TipUrb]]," ",Tabla_Datos[[#This Row],[Calle]]," ",Tabla_Datos[[#This Row],[NumCalle]])</f>
        <v>CO . 101</v>
      </c>
      <c r="Y1840" t="s">
        <v>106</v>
      </c>
      <c r="Z1840" t="s">
        <v>122</v>
      </c>
      <c r="AA1840" t="s">
        <v>123</v>
      </c>
      <c r="AB1840" t="s">
        <v>95</v>
      </c>
      <c r="AC1840" t="s">
        <v>95</v>
      </c>
      <c r="AD1840" t="s">
        <v>198</v>
      </c>
      <c r="AE1840" t="s">
        <v>95</v>
      </c>
      <c r="AF1840" t="s">
        <v>95</v>
      </c>
      <c r="AG1840" s="51">
        <v>43368755</v>
      </c>
      <c r="AH1840" t="s">
        <v>95</v>
      </c>
      <c r="AI1840">
        <v>1</v>
      </c>
      <c r="AJ1840">
        <v>1</v>
      </c>
      <c r="AK1840" t="s">
        <v>221</v>
      </c>
      <c r="AL1840">
        <v>101</v>
      </c>
    </row>
    <row r="1841" spans="1:38">
      <c r="A1841">
        <v>3293362</v>
      </c>
      <c r="B1841" t="s">
        <v>6758</v>
      </c>
      <c r="C1841" t="s">
        <v>18</v>
      </c>
      <c r="D1841" t="s">
        <v>156</v>
      </c>
      <c r="E1841">
        <v>2011</v>
      </c>
      <c r="F1841">
        <v>8</v>
      </c>
      <c r="G1841">
        <v>23</v>
      </c>
      <c r="H1841" t="s">
        <v>86</v>
      </c>
      <c r="I1841" t="s">
        <v>16</v>
      </c>
      <c r="J1841" t="s">
        <v>16</v>
      </c>
      <c r="K1841" t="s">
        <v>126</v>
      </c>
      <c r="L1841" t="s">
        <v>86</v>
      </c>
      <c r="M1841" t="s">
        <v>88</v>
      </c>
      <c r="N1841" s="50">
        <v>99999999</v>
      </c>
      <c r="O1841" s="51">
        <v>2337510</v>
      </c>
      <c r="P1841" t="s">
        <v>6759</v>
      </c>
      <c r="Q1841" t="s">
        <v>6760</v>
      </c>
      <c r="R1841" t="s">
        <v>2962</v>
      </c>
      <c r="S1841" s="49" t="str">
        <f>CONCATENATE(Tabla_Datos[[#This Row],[Nombre_Cliente]]," ",Tabla_Datos[[#This Row],[ApellidoPaterno_Cliente]]," ",Tabla_Datos[[#This Row],[ApellidoMaterno_Cliente]])</f>
        <v xml:space="preserve"> CAROL MARY ARIAS  CASTRO </v>
      </c>
      <c r="T1841" s="53">
        <f>DATE(Tabla_Datos[[#This Row],[tAnio]],Tabla_Datos[[#This Row],[tMes]],Tabla_Datos[[#This Row],[tDia]])</f>
        <v>40778</v>
      </c>
      <c r="U1841" s="53" t="str">
        <f>IF(Tabla_Datos[[#This Row],[cProvincia]]="LIMA","LIMA","PROVINCIA")</f>
        <v>LIMA</v>
      </c>
      <c r="V1841" s="53" t="str">
        <f>MID(Tabla_Datos[[#This Row],[pTelefono]],1,SEARCH("-",Tabla_Datos[[#This Row],[pTelefono]],1)-1)</f>
        <v>1</v>
      </c>
      <c r="W1841" s="53" t="str">
        <f>MID(Tabla_Datos[[#This Row],[pTelefono]],SEARCH("-",Tabla_Datos[[#This Row],[pTelefono]],1)+1,LEN(Tabla_Datos[[#This Row],[pTelefono]]))</f>
        <v>991323362</v>
      </c>
      <c r="X1841" s="53" t="str">
        <f>CONCATENATE(Tabla_Datos[[#This Row],[TipUrb]]," ",Tabla_Datos[[#This Row],[Calle]]," ",Tabla_Datos[[#This Row],[NumCalle]])</f>
        <v>UR UGARTE, FEDERICO 237</v>
      </c>
      <c r="Y1841" t="s">
        <v>92</v>
      </c>
      <c r="Z1841" t="s">
        <v>93</v>
      </c>
      <c r="AA1841" t="s">
        <v>94</v>
      </c>
      <c r="AB1841">
        <v>2</v>
      </c>
      <c r="AC1841" t="s">
        <v>95</v>
      </c>
      <c r="AD1841" t="s">
        <v>161</v>
      </c>
      <c r="AE1841" t="s">
        <v>95</v>
      </c>
      <c r="AG1841" s="51">
        <v>9290742</v>
      </c>
      <c r="AI1841">
        <v>26</v>
      </c>
      <c r="AJ1841">
        <v>26</v>
      </c>
      <c r="AK1841" t="s">
        <v>6761</v>
      </c>
      <c r="AL1841">
        <v>237</v>
      </c>
    </row>
    <row r="1842" spans="1:38">
      <c r="A1842">
        <v>3291911</v>
      </c>
      <c r="B1842" t="s">
        <v>6762</v>
      </c>
      <c r="C1842" t="s">
        <v>19</v>
      </c>
      <c r="D1842" t="s">
        <v>85</v>
      </c>
      <c r="E1842">
        <v>2011</v>
      </c>
      <c r="F1842">
        <v>8</v>
      </c>
      <c r="G1842">
        <v>23</v>
      </c>
      <c r="H1842" t="s">
        <v>86</v>
      </c>
      <c r="I1842" t="s">
        <v>100</v>
      </c>
      <c r="J1842" t="s">
        <v>100</v>
      </c>
      <c r="K1842" t="s">
        <v>669</v>
      </c>
      <c r="L1842" t="s">
        <v>86</v>
      </c>
      <c r="M1842" t="s">
        <v>102</v>
      </c>
      <c r="N1842" s="50">
        <v>41087214</v>
      </c>
      <c r="O1842" s="51">
        <v>2336518</v>
      </c>
      <c r="P1842" t="s">
        <v>6763</v>
      </c>
      <c r="Q1842" t="s">
        <v>6764</v>
      </c>
      <c r="R1842" t="s">
        <v>6765</v>
      </c>
      <c r="S1842" s="49" t="str">
        <f>CONCATENATE(Tabla_Datos[[#This Row],[Nombre_Cliente]]," ",Tabla_Datos[[#This Row],[ApellidoPaterno_Cliente]]," ",Tabla_Datos[[#This Row],[ApellidoMaterno_Cliente]])</f>
        <v>YESSICA PAYE LLAZA</v>
      </c>
      <c r="T1842" s="53">
        <f>DATE(Tabla_Datos[[#This Row],[tAnio]],Tabla_Datos[[#This Row],[tMes]],Tabla_Datos[[#This Row],[tDia]])</f>
        <v>40778</v>
      </c>
      <c r="U1842" s="53" t="str">
        <f>IF(Tabla_Datos[[#This Row],[cProvincia]]="LIMA","LIMA","PROVINCIA")</f>
        <v>PROVINCIA</v>
      </c>
      <c r="V1842" s="53" t="str">
        <f>MID(Tabla_Datos[[#This Row],[pTelefono]],1,SEARCH("-",Tabla_Datos[[#This Row],[pTelefono]],1)-1)</f>
        <v>54</v>
      </c>
      <c r="W1842" s="53" t="str">
        <f>MID(Tabla_Datos[[#This Row],[pTelefono]],SEARCH("-",Tabla_Datos[[#This Row],[pTelefono]],1)+1,LEN(Tabla_Datos[[#This Row],[pTelefono]]))</f>
        <v>958422136</v>
      </c>
      <c r="X1842" s="53" t="str">
        <f>CONCATENATE(Tabla_Datos[[#This Row],[TipUrb]]," ",Tabla_Datos[[#This Row],[Calle]]," ",Tabla_Datos[[#This Row],[NumCalle]])</f>
        <v>UR . 0</v>
      </c>
      <c r="Y1842" t="s">
        <v>106</v>
      </c>
      <c r="Z1842" t="s">
        <v>349</v>
      </c>
      <c r="AA1842" t="s">
        <v>350</v>
      </c>
      <c r="AB1842" t="s">
        <v>95</v>
      </c>
      <c r="AC1842" t="s">
        <v>95</v>
      </c>
      <c r="AD1842" t="s">
        <v>161</v>
      </c>
      <c r="AE1842" t="s">
        <v>361</v>
      </c>
      <c r="AF1842">
        <v>9</v>
      </c>
      <c r="AG1842" s="51">
        <v>29708134</v>
      </c>
      <c r="AH1842" t="s">
        <v>95</v>
      </c>
      <c r="AI1842">
        <v>1</v>
      </c>
      <c r="AJ1842">
        <v>1</v>
      </c>
      <c r="AK1842" t="s">
        <v>221</v>
      </c>
      <c r="AL1842">
        <v>0</v>
      </c>
    </row>
    <row r="1843" spans="1:38">
      <c r="A1843">
        <v>3293428</v>
      </c>
      <c r="B1843" t="s">
        <v>6766</v>
      </c>
      <c r="C1843" t="s">
        <v>18</v>
      </c>
      <c r="D1843" t="s">
        <v>85</v>
      </c>
      <c r="E1843">
        <v>2011</v>
      </c>
      <c r="F1843">
        <v>8</v>
      </c>
      <c r="G1843">
        <v>23</v>
      </c>
      <c r="H1843" t="s">
        <v>86</v>
      </c>
      <c r="I1843" t="s">
        <v>16</v>
      </c>
      <c r="J1843" t="s">
        <v>16</v>
      </c>
      <c r="K1843" t="s">
        <v>1877</v>
      </c>
      <c r="L1843" t="s">
        <v>86</v>
      </c>
      <c r="M1843" t="s">
        <v>88</v>
      </c>
      <c r="N1843" s="50">
        <v>3653444</v>
      </c>
      <c r="O1843" s="51">
        <v>2337629</v>
      </c>
      <c r="P1843" t="s">
        <v>6767</v>
      </c>
      <c r="Q1843" t="s">
        <v>6768</v>
      </c>
      <c r="R1843" t="s">
        <v>6769</v>
      </c>
      <c r="S1843" s="49" t="str">
        <f>CONCATENATE(Tabla_Datos[[#This Row],[Nombre_Cliente]]," ",Tabla_Datos[[#This Row],[ApellidoPaterno_Cliente]]," ",Tabla_Datos[[#This Row],[ApellidoMaterno_Cliente]])</f>
        <v xml:space="preserve">ROSA MARLENY  LLACCHO  BERNEDO </v>
      </c>
      <c r="T1843" s="53">
        <f>DATE(Tabla_Datos[[#This Row],[tAnio]],Tabla_Datos[[#This Row],[tMes]],Tabla_Datos[[#This Row],[tDia]])</f>
        <v>40778</v>
      </c>
      <c r="U1843" s="53" t="str">
        <f>IF(Tabla_Datos[[#This Row],[cProvincia]]="LIMA","LIMA","PROVINCIA")</f>
        <v>LIMA</v>
      </c>
      <c r="V1843" s="53" t="str">
        <f>MID(Tabla_Datos[[#This Row],[pTelefono]],1,SEARCH("-",Tabla_Datos[[#This Row],[pTelefono]],1)-1)</f>
        <v>1</v>
      </c>
      <c r="W1843" s="53" t="str">
        <f>MID(Tabla_Datos[[#This Row],[pTelefono]],SEARCH("-",Tabla_Datos[[#This Row],[pTelefono]],1)+1,LEN(Tabla_Datos[[#This Row],[pTelefono]]))</f>
        <v>993531297</v>
      </c>
      <c r="X1843" s="53" t="str">
        <f>CONCATENATE(Tabla_Datos[[#This Row],[TipUrb]]," ",Tabla_Datos[[#This Row],[Calle]]," ",Tabla_Datos[[#This Row],[NumCalle]])</f>
        <v>UR NOSIGLIA 159</v>
      </c>
      <c r="Y1843" t="s">
        <v>92</v>
      </c>
      <c r="Z1843" t="s">
        <v>93</v>
      </c>
      <c r="AA1843" t="s">
        <v>94</v>
      </c>
      <c r="AB1843">
        <v>5</v>
      </c>
      <c r="AC1843" t="s">
        <v>95</v>
      </c>
      <c r="AD1843" t="s">
        <v>161</v>
      </c>
      <c r="AE1843" t="s">
        <v>95</v>
      </c>
      <c r="AG1843" s="51">
        <v>6794592</v>
      </c>
      <c r="AI1843">
        <v>26</v>
      </c>
      <c r="AJ1843">
        <v>26</v>
      </c>
      <c r="AK1843" t="s">
        <v>6770</v>
      </c>
      <c r="AL1843">
        <v>159</v>
      </c>
    </row>
    <row r="1844" spans="1:38">
      <c r="A1844">
        <v>3291345</v>
      </c>
      <c r="B1844" t="s">
        <v>6771</v>
      </c>
      <c r="C1844" t="s">
        <v>18</v>
      </c>
      <c r="D1844" t="s">
        <v>85</v>
      </c>
      <c r="E1844">
        <v>2011</v>
      </c>
      <c r="F1844">
        <v>8</v>
      </c>
      <c r="G1844">
        <v>23</v>
      </c>
      <c r="H1844" t="s">
        <v>86</v>
      </c>
      <c r="I1844" t="s">
        <v>241</v>
      </c>
      <c r="J1844" t="s">
        <v>242</v>
      </c>
      <c r="K1844" t="s">
        <v>242</v>
      </c>
      <c r="L1844" t="s">
        <v>86</v>
      </c>
      <c r="M1844" t="s">
        <v>148</v>
      </c>
      <c r="N1844" s="50">
        <v>43188972</v>
      </c>
      <c r="O1844" s="51">
        <v>2336022</v>
      </c>
      <c r="P1844" t="s">
        <v>6772</v>
      </c>
      <c r="Q1844" t="s">
        <v>6773</v>
      </c>
      <c r="R1844" t="s">
        <v>6774</v>
      </c>
      <c r="S1844" s="49" t="str">
        <f>CONCATENATE(Tabla_Datos[[#This Row],[Nombre_Cliente]]," ",Tabla_Datos[[#This Row],[ApellidoPaterno_Cliente]]," ",Tabla_Datos[[#This Row],[ApellidoMaterno_Cliente]])</f>
        <v>YASMANY RUBEN HUAYAMA PACHERRES</v>
      </c>
      <c r="T1844" s="53">
        <f>DATE(Tabla_Datos[[#This Row],[tAnio]],Tabla_Datos[[#This Row],[tMes]],Tabla_Datos[[#This Row],[tDia]])</f>
        <v>40778</v>
      </c>
      <c r="U1844" s="53" t="str">
        <f>IF(Tabla_Datos[[#This Row],[cProvincia]]="LIMA","LIMA","PROVINCIA")</f>
        <v>PROVINCIA</v>
      </c>
      <c r="V1844" s="53" t="str">
        <f>MID(Tabla_Datos[[#This Row],[pTelefono]],1,SEARCH("-",Tabla_Datos[[#This Row],[pTelefono]],1)-1)</f>
        <v>44</v>
      </c>
      <c r="W1844" s="53" t="str">
        <f>MID(Tabla_Datos[[#This Row],[pTelefono]],SEARCH("-",Tabla_Datos[[#This Row],[pTelefono]],1)+1,LEN(Tabla_Datos[[#This Row],[pTelefono]]))</f>
        <v>966591750</v>
      </c>
      <c r="X1844" s="53" t="str">
        <f>CONCATENATE(Tabla_Datos[[#This Row],[TipUrb]]," ",Tabla_Datos[[#This Row],[Calle]]," ",Tabla_Datos[[#This Row],[NumCalle]])</f>
        <v>UR LAMBAYEQUE 226</v>
      </c>
      <c r="Y1844" t="s">
        <v>246</v>
      </c>
      <c r="Z1844" t="s">
        <v>93</v>
      </c>
      <c r="AA1844" t="s">
        <v>94</v>
      </c>
      <c r="AB1844" t="s">
        <v>95</v>
      </c>
      <c r="AC1844" t="s">
        <v>95</v>
      </c>
      <c r="AD1844" t="s">
        <v>161</v>
      </c>
      <c r="AE1844" t="s">
        <v>95</v>
      </c>
      <c r="AG1844" s="51">
        <v>42292643</v>
      </c>
      <c r="AI1844" t="s">
        <v>1264</v>
      </c>
      <c r="AJ1844" t="s">
        <v>1264</v>
      </c>
      <c r="AK1844" t="s">
        <v>202</v>
      </c>
      <c r="AL1844">
        <v>226</v>
      </c>
    </row>
    <row r="1845" spans="1:38">
      <c r="A1845">
        <v>3291828</v>
      </c>
      <c r="B1845" t="s">
        <v>6775</v>
      </c>
      <c r="C1845" t="s">
        <v>19</v>
      </c>
      <c r="D1845" t="s">
        <v>85</v>
      </c>
      <c r="E1845">
        <v>2011</v>
      </c>
      <c r="F1845">
        <v>8</v>
      </c>
      <c r="G1845">
        <v>23</v>
      </c>
      <c r="H1845" t="s">
        <v>86</v>
      </c>
      <c r="I1845" t="s">
        <v>16</v>
      </c>
      <c r="J1845" t="s">
        <v>16</v>
      </c>
      <c r="K1845" t="s">
        <v>696</v>
      </c>
      <c r="L1845" t="s">
        <v>86</v>
      </c>
      <c r="M1845" t="s">
        <v>88</v>
      </c>
      <c r="N1845" s="50">
        <v>7642570</v>
      </c>
      <c r="O1845" s="51">
        <v>2336451</v>
      </c>
      <c r="P1845" t="s">
        <v>6776</v>
      </c>
      <c r="Q1845" t="s">
        <v>780</v>
      </c>
      <c r="R1845" t="s">
        <v>6777</v>
      </c>
      <c r="S1845" s="49" t="str">
        <f>CONCATENATE(Tabla_Datos[[#This Row],[Nombre_Cliente]]," ",Tabla_Datos[[#This Row],[ApellidoPaterno_Cliente]]," ",Tabla_Datos[[#This Row],[ApellidoMaterno_Cliente]])</f>
        <v>CARMEN ISABEL SANCHEZ SANCHEZ DE THIEL</v>
      </c>
      <c r="T1845" s="53">
        <f>DATE(Tabla_Datos[[#This Row],[tAnio]],Tabla_Datos[[#This Row],[tMes]],Tabla_Datos[[#This Row],[tDia]])</f>
        <v>40778</v>
      </c>
      <c r="U1845" s="53" t="str">
        <f>IF(Tabla_Datos[[#This Row],[cProvincia]]="LIMA","LIMA","PROVINCIA")</f>
        <v>LIMA</v>
      </c>
      <c r="V1845" s="53" t="str">
        <f>MID(Tabla_Datos[[#This Row],[pTelefono]],1,SEARCH("-",Tabla_Datos[[#This Row],[pTelefono]],1)-1)</f>
        <v>1</v>
      </c>
      <c r="W1845" s="53" t="str">
        <f>MID(Tabla_Datos[[#This Row],[pTelefono]],SEARCH("-",Tabla_Datos[[#This Row],[pTelefono]],1)+1,LEN(Tabla_Datos[[#This Row],[pTelefono]]))</f>
        <v>987566640</v>
      </c>
      <c r="X1845" s="53" t="str">
        <f>CONCATENATE(Tabla_Datos[[#This Row],[TipUrb]]," ",Tabla_Datos[[#This Row],[Calle]]," ",Tabla_Datos[[#This Row],[NumCalle]])</f>
        <v>UR EULER 242</v>
      </c>
      <c r="Y1845" t="s">
        <v>92</v>
      </c>
      <c r="Z1845" t="s">
        <v>196</v>
      </c>
      <c r="AA1845" t="s">
        <v>197</v>
      </c>
      <c r="AB1845">
        <v>4</v>
      </c>
      <c r="AC1845">
        <v>401</v>
      </c>
      <c r="AD1845" t="s">
        <v>161</v>
      </c>
      <c r="AE1845" t="s">
        <v>95</v>
      </c>
      <c r="AF1845" t="s">
        <v>95</v>
      </c>
      <c r="AG1845" s="51">
        <v>41434358</v>
      </c>
      <c r="AH1845" t="s">
        <v>95</v>
      </c>
      <c r="AI1845">
        <v>1</v>
      </c>
      <c r="AJ1845">
        <v>1</v>
      </c>
      <c r="AK1845" t="s">
        <v>6778</v>
      </c>
      <c r="AL1845">
        <v>242</v>
      </c>
    </row>
    <row r="1846" spans="1:38">
      <c r="A1846">
        <v>3293027</v>
      </c>
      <c r="B1846" t="s">
        <v>6779</v>
      </c>
      <c r="C1846" t="s">
        <v>18</v>
      </c>
      <c r="D1846" t="s">
        <v>156</v>
      </c>
      <c r="E1846">
        <v>2011</v>
      </c>
      <c r="F1846">
        <v>8</v>
      </c>
      <c r="G1846">
        <v>23</v>
      </c>
      <c r="H1846" t="s">
        <v>86</v>
      </c>
      <c r="I1846" t="s">
        <v>16</v>
      </c>
      <c r="J1846" t="s">
        <v>16</v>
      </c>
      <c r="K1846" t="s">
        <v>157</v>
      </c>
      <c r="L1846" t="s">
        <v>86</v>
      </c>
      <c r="M1846" t="s">
        <v>88</v>
      </c>
      <c r="N1846" s="50">
        <v>99999999</v>
      </c>
      <c r="O1846" s="51">
        <v>2337245</v>
      </c>
      <c r="P1846" t="s">
        <v>6780</v>
      </c>
      <c r="Q1846" t="s">
        <v>4516</v>
      </c>
      <c r="R1846" t="s">
        <v>6781</v>
      </c>
      <c r="S1846" s="49" t="str">
        <f>CONCATENATE(Tabla_Datos[[#This Row],[Nombre_Cliente]]," ",Tabla_Datos[[#This Row],[ApellidoPaterno_Cliente]]," ",Tabla_Datos[[#This Row],[ApellidoMaterno_Cliente]])</f>
        <v xml:space="preserve">DOLLI NURIA  PALACIOS  PARIAMACHI </v>
      </c>
      <c r="T1846" s="53">
        <f>DATE(Tabla_Datos[[#This Row],[tAnio]],Tabla_Datos[[#This Row],[tMes]],Tabla_Datos[[#This Row],[tDia]])</f>
        <v>40778</v>
      </c>
      <c r="U1846" s="53" t="str">
        <f>IF(Tabla_Datos[[#This Row],[cProvincia]]="LIMA","LIMA","PROVINCIA")</f>
        <v>LIMA</v>
      </c>
      <c r="V1846" s="53" t="str">
        <f>MID(Tabla_Datos[[#This Row],[pTelefono]],1,SEARCH("-",Tabla_Datos[[#This Row],[pTelefono]],1)-1)</f>
        <v>1</v>
      </c>
      <c r="W1846" s="53" t="str">
        <f>MID(Tabla_Datos[[#This Row],[pTelefono]],SEARCH("-",Tabla_Datos[[#This Row],[pTelefono]],1)+1,LEN(Tabla_Datos[[#This Row],[pTelefono]]))</f>
        <v>997498630</v>
      </c>
      <c r="X1846" s="53" t="str">
        <f>CONCATENATE(Tabla_Datos[[#This Row],[TipUrb]]," ",Tabla_Datos[[#This Row],[Calle]]," ",Tabla_Datos[[#This Row],[NumCalle]])</f>
        <v>UR SANTA SOFIA 0</v>
      </c>
      <c r="Y1846" t="s">
        <v>92</v>
      </c>
      <c r="Z1846" t="s">
        <v>93</v>
      </c>
      <c r="AA1846" t="s">
        <v>94</v>
      </c>
      <c r="AB1846" t="s">
        <v>95</v>
      </c>
      <c r="AC1846" t="s">
        <v>95</v>
      </c>
      <c r="AD1846" t="s">
        <v>161</v>
      </c>
      <c r="AE1846" t="s">
        <v>2672</v>
      </c>
      <c r="AF1846">
        <v>2</v>
      </c>
      <c r="AG1846" s="51">
        <v>43795677</v>
      </c>
      <c r="AI1846">
        <v>26</v>
      </c>
      <c r="AJ1846">
        <v>26</v>
      </c>
      <c r="AK1846" t="s">
        <v>3150</v>
      </c>
      <c r="AL1846">
        <v>0</v>
      </c>
    </row>
    <row r="1847" spans="1:38">
      <c r="A1847">
        <v>3294122</v>
      </c>
      <c r="B1847" t="s">
        <v>6782</v>
      </c>
      <c r="C1847" t="s">
        <v>18</v>
      </c>
      <c r="D1847" t="s">
        <v>156</v>
      </c>
      <c r="E1847">
        <v>2011</v>
      </c>
      <c r="F1847">
        <v>8</v>
      </c>
      <c r="G1847">
        <v>23</v>
      </c>
      <c r="H1847" t="s">
        <v>86</v>
      </c>
      <c r="I1847" t="s">
        <v>202</v>
      </c>
      <c r="J1847" t="s">
        <v>203</v>
      </c>
      <c r="K1847" t="s">
        <v>203</v>
      </c>
      <c r="L1847" t="s">
        <v>86</v>
      </c>
      <c r="M1847" t="s">
        <v>133</v>
      </c>
      <c r="N1847" s="50">
        <v>99999999</v>
      </c>
      <c r="O1847" s="51">
        <v>2338172</v>
      </c>
      <c r="P1847" t="s">
        <v>6783</v>
      </c>
      <c r="Q1847" t="s">
        <v>6784</v>
      </c>
      <c r="R1847" t="s">
        <v>6785</v>
      </c>
      <c r="S1847" s="49" t="str">
        <f>CONCATENATE(Tabla_Datos[[#This Row],[Nombre_Cliente]]," ",Tabla_Datos[[#This Row],[ApellidoPaterno_Cliente]]," ",Tabla_Datos[[#This Row],[ApellidoMaterno_Cliente]])</f>
        <v xml:space="preserve">EDIHT NATALIE FAILOC  ATOCHE </v>
      </c>
      <c r="T1847" s="53">
        <f>DATE(Tabla_Datos[[#This Row],[tAnio]],Tabla_Datos[[#This Row],[tMes]],Tabla_Datos[[#This Row],[tDia]])</f>
        <v>40778</v>
      </c>
      <c r="U1847" s="53" t="str">
        <f>IF(Tabla_Datos[[#This Row],[cProvincia]]="LIMA","LIMA","PROVINCIA")</f>
        <v>PROVINCIA</v>
      </c>
      <c r="V1847" s="53" t="str">
        <f>MID(Tabla_Datos[[#This Row],[pTelefono]],1,SEARCH("-",Tabla_Datos[[#This Row],[pTelefono]],1)-1)</f>
        <v>1</v>
      </c>
      <c r="W1847" s="53" t="str">
        <f>MID(Tabla_Datos[[#This Row],[pTelefono]],SEARCH("-",Tabla_Datos[[#This Row],[pTelefono]],1)+1,LEN(Tabla_Datos[[#This Row],[pTelefono]]))</f>
        <v>978565041</v>
      </c>
      <c r="X1847" s="53" t="str">
        <f>CONCATENATE(Tabla_Datos[[#This Row],[TipUrb]]," ",Tabla_Datos[[#This Row],[Calle]]," ",Tabla_Datos[[#This Row],[NumCalle]])</f>
        <v>UR ANGAMOS 516</v>
      </c>
      <c r="Y1847" t="s">
        <v>208</v>
      </c>
      <c r="Z1847" t="s">
        <v>93</v>
      </c>
      <c r="AA1847" t="s">
        <v>94</v>
      </c>
      <c r="AB1847" t="s">
        <v>95</v>
      </c>
      <c r="AC1847" t="s">
        <v>95</v>
      </c>
      <c r="AD1847" t="s">
        <v>161</v>
      </c>
      <c r="AE1847" t="s">
        <v>95</v>
      </c>
      <c r="AG1847" s="51">
        <v>43137960</v>
      </c>
      <c r="AI1847">
        <v>26</v>
      </c>
      <c r="AJ1847">
        <v>26</v>
      </c>
      <c r="AK1847" t="s">
        <v>6786</v>
      </c>
      <c r="AL1847">
        <v>516</v>
      </c>
    </row>
    <row r="1848" spans="1:38">
      <c r="A1848">
        <v>3293595</v>
      </c>
      <c r="B1848" t="s">
        <v>6787</v>
      </c>
      <c r="C1848" t="s">
        <v>18</v>
      </c>
      <c r="D1848" t="s">
        <v>892</v>
      </c>
      <c r="E1848">
        <v>2011</v>
      </c>
      <c r="F1848">
        <v>8</v>
      </c>
      <c r="G1848">
        <v>23</v>
      </c>
      <c r="H1848" t="s">
        <v>86</v>
      </c>
      <c r="I1848" t="s">
        <v>16</v>
      </c>
      <c r="J1848" t="s">
        <v>16</v>
      </c>
      <c r="K1848" t="s">
        <v>177</v>
      </c>
      <c r="L1848" t="s">
        <v>86</v>
      </c>
      <c r="M1848" t="s">
        <v>88</v>
      </c>
      <c r="N1848" s="50">
        <v>7474910</v>
      </c>
      <c r="O1848" s="51">
        <v>2337708</v>
      </c>
      <c r="P1848" t="s">
        <v>1045</v>
      </c>
      <c r="Q1848" t="s">
        <v>6788</v>
      </c>
      <c r="R1848" t="s">
        <v>6789</v>
      </c>
      <c r="S1848" s="49" t="str">
        <f>CONCATENATE(Tabla_Datos[[#This Row],[Nombre_Cliente]]," ",Tabla_Datos[[#This Row],[ApellidoPaterno_Cliente]]," ",Tabla_Datos[[#This Row],[ApellidoMaterno_Cliente]])</f>
        <v xml:space="preserve">CARMEN ROSA  MALLQUI  MONTES </v>
      </c>
      <c r="T1848" s="53">
        <f>DATE(Tabla_Datos[[#This Row],[tAnio]],Tabla_Datos[[#This Row],[tMes]],Tabla_Datos[[#This Row],[tDia]])</f>
        <v>40778</v>
      </c>
      <c r="U1848" s="53" t="str">
        <f>IF(Tabla_Datos[[#This Row],[cProvincia]]="LIMA","LIMA","PROVINCIA")</f>
        <v>LIMA</v>
      </c>
      <c r="V1848" s="53" t="str">
        <f>MID(Tabla_Datos[[#This Row],[pTelefono]],1,SEARCH("-",Tabla_Datos[[#This Row],[pTelefono]],1)-1)</f>
        <v>1</v>
      </c>
      <c r="W1848" s="53" t="str">
        <f>MID(Tabla_Datos[[#This Row],[pTelefono]],SEARCH("-",Tabla_Datos[[#This Row],[pTelefono]],1)+1,LEN(Tabla_Datos[[#This Row],[pTelefono]]))</f>
        <v>980468143</v>
      </c>
      <c r="X1848" s="53" t="str">
        <f>CONCATENATE(Tabla_Datos[[#This Row],[TipUrb]]," ",Tabla_Datos[[#This Row],[Calle]]," ",Tabla_Datos[[#This Row],[NumCalle]])</f>
        <v>- HUANUCO 2571</v>
      </c>
      <c r="Y1848" t="s">
        <v>92</v>
      </c>
      <c r="Z1848" t="s">
        <v>93</v>
      </c>
      <c r="AA1848" t="s">
        <v>94</v>
      </c>
      <c r="AB1848" t="s">
        <v>95</v>
      </c>
      <c r="AC1848" t="s">
        <v>95</v>
      </c>
      <c r="AD1848" t="s">
        <v>109</v>
      </c>
      <c r="AE1848" t="s">
        <v>95</v>
      </c>
      <c r="AG1848" s="51">
        <v>47975506</v>
      </c>
      <c r="AI1848">
        <v>26</v>
      </c>
      <c r="AJ1848">
        <v>26</v>
      </c>
      <c r="AK1848" t="s">
        <v>314</v>
      </c>
      <c r="AL1848">
        <v>2571</v>
      </c>
    </row>
    <row r="1849" spans="1:38">
      <c r="A1849">
        <v>3293231</v>
      </c>
      <c r="B1849" t="s">
        <v>6790</v>
      </c>
      <c r="C1849" t="s">
        <v>18</v>
      </c>
      <c r="D1849" t="s">
        <v>892</v>
      </c>
      <c r="E1849">
        <v>2011</v>
      </c>
      <c r="F1849">
        <v>8</v>
      </c>
      <c r="G1849">
        <v>23</v>
      </c>
      <c r="H1849" t="s">
        <v>86</v>
      </c>
      <c r="I1849" t="s">
        <v>16</v>
      </c>
      <c r="J1849" t="s">
        <v>16</v>
      </c>
      <c r="K1849" t="s">
        <v>1094</v>
      </c>
      <c r="L1849" t="s">
        <v>86</v>
      </c>
      <c r="M1849" t="s">
        <v>88</v>
      </c>
      <c r="N1849" s="50">
        <v>9024699</v>
      </c>
      <c r="O1849" s="51">
        <v>2337456</v>
      </c>
      <c r="P1849" t="s">
        <v>6791</v>
      </c>
      <c r="Q1849" t="s">
        <v>979</v>
      </c>
      <c r="R1849" t="s">
        <v>749</v>
      </c>
      <c r="S1849" s="49" t="str">
        <f>CONCATENATE(Tabla_Datos[[#This Row],[Nombre_Cliente]]," ",Tabla_Datos[[#This Row],[ApellidoPaterno_Cliente]]," ",Tabla_Datos[[#This Row],[ApellidoMaterno_Cliente]])</f>
        <v xml:space="preserve">ELIZABETH YANIRE DEL ROMERO  TORRES </v>
      </c>
      <c r="T1849" s="53">
        <f>DATE(Tabla_Datos[[#This Row],[tAnio]],Tabla_Datos[[#This Row],[tMes]],Tabla_Datos[[#This Row],[tDia]])</f>
        <v>40778</v>
      </c>
      <c r="U1849" s="53" t="str">
        <f>IF(Tabla_Datos[[#This Row],[cProvincia]]="LIMA","LIMA","PROVINCIA")</f>
        <v>LIMA</v>
      </c>
      <c r="V1849" s="53" t="str">
        <f>MID(Tabla_Datos[[#This Row],[pTelefono]],1,SEARCH("-",Tabla_Datos[[#This Row],[pTelefono]],1)-1)</f>
        <v>1</v>
      </c>
      <c r="W1849" s="53" t="str">
        <f>MID(Tabla_Datos[[#This Row],[pTelefono]],SEARCH("-",Tabla_Datos[[#This Row],[pTelefono]],1)+1,LEN(Tabla_Datos[[#This Row],[pTelefono]]))</f>
        <v>976855887</v>
      </c>
      <c r="X1849" s="53" t="str">
        <f>CONCATENATE(Tabla_Datos[[#This Row],[TipUrb]]," ",Tabla_Datos[[#This Row],[Calle]]," ",Tabla_Datos[[#This Row],[NumCalle]])</f>
        <v>- BRASIL 1460</v>
      </c>
      <c r="Y1849" t="s">
        <v>92</v>
      </c>
      <c r="Z1849" t="s">
        <v>93</v>
      </c>
      <c r="AA1849" t="s">
        <v>94</v>
      </c>
      <c r="AB1849" t="s">
        <v>95</v>
      </c>
      <c r="AC1849">
        <v>205</v>
      </c>
      <c r="AD1849" t="s">
        <v>109</v>
      </c>
      <c r="AE1849" t="s">
        <v>95</v>
      </c>
      <c r="AG1849" s="51">
        <v>72896249</v>
      </c>
      <c r="AI1849">
        <v>26</v>
      </c>
      <c r="AJ1849">
        <v>26</v>
      </c>
      <c r="AK1849" t="s">
        <v>1360</v>
      </c>
      <c r="AL1849">
        <v>1460</v>
      </c>
    </row>
    <row r="1850" spans="1:38">
      <c r="A1850">
        <v>3292412</v>
      </c>
      <c r="B1850" t="s">
        <v>6792</v>
      </c>
      <c r="C1850" t="s">
        <v>18</v>
      </c>
      <c r="D1850" t="s">
        <v>85</v>
      </c>
      <c r="E1850">
        <v>2011</v>
      </c>
      <c r="F1850">
        <v>8</v>
      </c>
      <c r="G1850">
        <v>23</v>
      </c>
      <c r="H1850" t="s">
        <v>86</v>
      </c>
      <c r="I1850" t="s">
        <v>141</v>
      </c>
      <c r="J1850" t="s">
        <v>521</v>
      </c>
      <c r="K1850" t="s">
        <v>869</v>
      </c>
      <c r="L1850" t="s">
        <v>86</v>
      </c>
      <c r="M1850" t="s">
        <v>294</v>
      </c>
      <c r="N1850" s="50">
        <v>20029602</v>
      </c>
      <c r="O1850" s="51">
        <v>2336903</v>
      </c>
      <c r="P1850" t="s">
        <v>6793</v>
      </c>
      <c r="Q1850" t="s">
        <v>6794</v>
      </c>
      <c r="R1850" t="s">
        <v>853</v>
      </c>
      <c r="S1850" s="49" t="str">
        <f>CONCATENATE(Tabla_Datos[[#This Row],[Nombre_Cliente]]," ",Tabla_Datos[[#This Row],[ApellidoPaterno_Cliente]]," ",Tabla_Datos[[#This Row],[ApellidoMaterno_Cliente]])</f>
        <v>DIEGO ENRIQUE SANTIVAÑEZ CASTRO</v>
      </c>
      <c r="T1850" s="53">
        <f>DATE(Tabla_Datos[[#This Row],[tAnio]],Tabla_Datos[[#This Row],[tMes]],Tabla_Datos[[#This Row],[tDia]])</f>
        <v>40778</v>
      </c>
      <c r="U1850" s="53" t="str">
        <f>IF(Tabla_Datos[[#This Row],[cProvincia]]="LIMA","LIMA","PROVINCIA")</f>
        <v>PROVINCIA</v>
      </c>
      <c r="V1850" s="53" t="str">
        <f>MID(Tabla_Datos[[#This Row],[pTelefono]],1,SEARCH("-",Tabla_Datos[[#This Row],[pTelefono]],1)-1)</f>
        <v>64</v>
      </c>
      <c r="W1850" s="53" t="str">
        <f>MID(Tabla_Datos[[#This Row],[pTelefono]],SEARCH("-",Tabla_Datos[[#This Row],[pTelefono]],1)+1,LEN(Tabla_Datos[[#This Row],[pTelefono]]))</f>
        <v>964395400</v>
      </c>
      <c r="X1850" s="53" t="str">
        <f>CONCATENATE(Tabla_Datos[[#This Row],[TipUrb]]," ",Tabla_Datos[[#This Row],[Calle]]," ",Tabla_Datos[[#This Row],[NumCalle]])</f>
        <v>UR BORGES 117</v>
      </c>
      <c r="Y1850" t="s">
        <v>525</v>
      </c>
      <c r="Z1850" t="s">
        <v>93</v>
      </c>
      <c r="AA1850" t="s">
        <v>94</v>
      </c>
      <c r="AB1850">
        <v>4</v>
      </c>
      <c r="AC1850" t="s">
        <v>95</v>
      </c>
      <c r="AD1850" t="s">
        <v>161</v>
      </c>
      <c r="AE1850" t="s">
        <v>95</v>
      </c>
      <c r="AG1850" s="51">
        <v>43307542</v>
      </c>
      <c r="AI1850">
        <v>17</v>
      </c>
      <c r="AJ1850">
        <v>17</v>
      </c>
      <c r="AK1850" t="s">
        <v>6795</v>
      </c>
      <c r="AL1850">
        <v>117</v>
      </c>
    </row>
    <row r="1851" spans="1:38">
      <c r="A1851">
        <v>3292248</v>
      </c>
      <c r="B1851" t="s">
        <v>6796</v>
      </c>
      <c r="C1851" t="s">
        <v>19</v>
      </c>
      <c r="D1851" t="s">
        <v>85</v>
      </c>
      <c r="E1851">
        <v>2011</v>
      </c>
      <c r="F1851">
        <v>8</v>
      </c>
      <c r="G1851">
        <v>23</v>
      </c>
      <c r="H1851" t="s">
        <v>144</v>
      </c>
      <c r="I1851" t="s">
        <v>16</v>
      </c>
      <c r="J1851" t="s">
        <v>16</v>
      </c>
      <c r="K1851" t="s">
        <v>492</v>
      </c>
      <c r="L1851" t="s">
        <v>86</v>
      </c>
      <c r="M1851" t="s">
        <v>88</v>
      </c>
      <c r="N1851" s="50">
        <v>44336281</v>
      </c>
      <c r="O1851" s="51">
        <v>2336784</v>
      </c>
      <c r="P1851" t="s">
        <v>6797</v>
      </c>
      <c r="Q1851" t="s">
        <v>853</v>
      </c>
      <c r="R1851" t="s">
        <v>95</v>
      </c>
      <c r="S1851" s="49" t="str">
        <f>CONCATENATE(Tabla_Datos[[#This Row],[Nombre_Cliente]]," ",Tabla_Datos[[#This Row],[ApellidoPaterno_Cliente]]," ",Tabla_Datos[[#This Row],[ApellidoMaterno_Cliente]])</f>
        <v xml:space="preserve">JORGE AUGUSTO CASTRO  </v>
      </c>
      <c r="T1851" s="53">
        <f>DATE(Tabla_Datos[[#This Row],[tAnio]],Tabla_Datos[[#This Row],[tMes]],Tabla_Datos[[#This Row],[tDia]])</f>
        <v>40778</v>
      </c>
      <c r="U1851" s="53" t="str">
        <f>IF(Tabla_Datos[[#This Row],[cProvincia]]="LIMA","LIMA","PROVINCIA")</f>
        <v>LIMA</v>
      </c>
      <c r="V1851" s="53" t="str">
        <f>MID(Tabla_Datos[[#This Row],[pTelefono]],1,SEARCH("-",Tabla_Datos[[#This Row],[pTelefono]],1)-1)</f>
        <v>1</v>
      </c>
      <c r="W1851" s="53" t="str">
        <f>MID(Tabla_Datos[[#This Row],[pTelefono]],SEARCH("-",Tabla_Datos[[#This Row],[pTelefono]],1)+1,LEN(Tabla_Datos[[#This Row],[pTelefono]]))</f>
        <v>999715438</v>
      </c>
      <c r="X1851" s="53" t="str">
        <f>CONCATENATE(Tabla_Datos[[#This Row],[TipUrb]]," ",Tabla_Datos[[#This Row],[Calle]]," ",Tabla_Datos[[#This Row],[NumCalle]])</f>
        <v>- ARMENDARIZ 191</v>
      </c>
      <c r="Y1851" t="s">
        <v>92</v>
      </c>
      <c r="Z1851" t="s">
        <v>196</v>
      </c>
      <c r="AA1851" t="s">
        <v>197</v>
      </c>
      <c r="AB1851">
        <v>10</v>
      </c>
      <c r="AC1851">
        <v>1001</v>
      </c>
      <c r="AD1851" t="s">
        <v>109</v>
      </c>
      <c r="AE1851" t="s">
        <v>95</v>
      </c>
      <c r="AF1851" t="s">
        <v>95</v>
      </c>
      <c r="AG1851" s="51">
        <v>910144575</v>
      </c>
      <c r="AH1851" t="s">
        <v>95</v>
      </c>
      <c r="AI1851">
        <v>1</v>
      </c>
      <c r="AJ1851">
        <v>1</v>
      </c>
      <c r="AK1851" t="s">
        <v>6798</v>
      </c>
      <c r="AL1851">
        <v>191</v>
      </c>
    </row>
    <row r="1852" spans="1:38">
      <c r="A1852">
        <v>3291861</v>
      </c>
      <c r="B1852" t="s">
        <v>6799</v>
      </c>
      <c r="C1852" t="s">
        <v>19</v>
      </c>
      <c r="D1852" t="s">
        <v>143</v>
      </c>
      <c r="E1852">
        <v>2011</v>
      </c>
      <c r="F1852">
        <v>8</v>
      </c>
      <c r="G1852">
        <v>23</v>
      </c>
      <c r="H1852" t="s">
        <v>86</v>
      </c>
      <c r="I1852" t="s">
        <v>100</v>
      </c>
      <c r="J1852" t="s">
        <v>100</v>
      </c>
      <c r="K1852" t="s">
        <v>2299</v>
      </c>
      <c r="L1852" t="s">
        <v>86</v>
      </c>
      <c r="M1852" t="s">
        <v>102</v>
      </c>
      <c r="N1852" s="50">
        <v>40280581</v>
      </c>
      <c r="O1852" s="51">
        <v>2336480</v>
      </c>
      <c r="P1852" t="s">
        <v>283</v>
      </c>
      <c r="Q1852" t="s">
        <v>104</v>
      </c>
      <c r="R1852" t="s">
        <v>6800</v>
      </c>
      <c r="S1852" s="49" t="str">
        <f>CONCATENATE(Tabla_Datos[[#This Row],[Nombre_Cliente]]," ",Tabla_Datos[[#This Row],[ApellidoPaterno_Cliente]]," ",Tabla_Datos[[#This Row],[ApellidoMaterno_Cliente]])</f>
        <v>JUAN CARLOS VILCA CALCINA</v>
      </c>
      <c r="T1852" s="53">
        <f>DATE(Tabla_Datos[[#This Row],[tAnio]],Tabla_Datos[[#This Row],[tMes]],Tabla_Datos[[#This Row],[tDia]])</f>
        <v>40778</v>
      </c>
      <c r="U1852" s="53" t="str">
        <f>IF(Tabla_Datos[[#This Row],[cProvincia]]="LIMA","LIMA","PROVINCIA")</f>
        <v>PROVINCIA</v>
      </c>
      <c r="V1852" s="53" t="str">
        <f>MID(Tabla_Datos[[#This Row],[pTelefono]],1,SEARCH("-",Tabla_Datos[[#This Row],[pTelefono]],1)-1)</f>
        <v>54</v>
      </c>
      <c r="W1852" s="53" t="str">
        <f>MID(Tabla_Datos[[#This Row],[pTelefono]],SEARCH("-",Tabla_Datos[[#This Row],[pTelefono]],1)+1,LEN(Tabla_Datos[[#This Row],[pTelefono]]))</f>
        <v>952089128</v>
      </c>
      <c r="X1852" s="53" t="str">
        <f>CONCATENATE(Tabla_Datos[[#This Row],[TipUrb]]," ",Tabla_Datos[[#This Row],[Calle]]," ",Tabla_Datos[[#This Row],[NumCalle]])</f>
        <v>UR . 0</v>
      </c>
      <c r="Y1852" t="s">
        <v>106</v>
      </c>
      <c r="Z1852" t="s">
        <v>152</v>
      </c>
      <c r="AA1852" t="s">
        <v>153</v>
      </c>
      <c r="AB1852" t="s">
        <v>95</v>
      </c>
      <c r="AC1852" t="s">
        <v>95</v>
      </c>
      <c r="AD1852" t="s">
        <v>161</v>
      </c>
      <c r="AE1852" t="s">
        <v>474</v>
      </c>
      <c r="AF1852">
        <v>4</v>
      </c>
      <c r="AG1852" s="51">
        <v>29511996</v>
      </c>
      <c r="AH1852" t="s">
        <v>95</v>
      </c>
      <c r="AI1852">
        <v>1</v>
      </c>
      <c r="AJ1852">
        <v>1</v>
      </c>
      <c r="AK1852" t="s">
        <v>221</v>
      </c>
      <c r="AL1852">
        <v>0</v>
      </c>
    </row>
    <row r="1853" spans="1:38">
      <c r="A1853">
        <v>3291997</v>
      </c>
      <c r="B1853" t="s">
        <v>6801</v>
      </c>
      <c r="C1853" t="s">
        <v>20</v>
      </c>
      <c r="D1853" t="s">
        <v>85</v>
      </c>
      <c r="E1853">
        <v>2011</v>
      </c>
      <c r="F1853">
        <v>8</v>
      </c>
      <c r="G1853">
        <v>23</v>
      </c>
      <c r="H1853" t="s">
        <v>144</v>
      </c>
      <c r="I1853" t="s">
        <v>16</v>
      </c>
      <c r="J1853" t="s">
        <v>16</v>
      </c>
      <c r="K1853" t="s">
        <v>177</v>
      </c>
      <c r="L1853" t="s">
        <v>144</v>
      </c>
      <c r="M1853" t="s">
        <v>88</v>
      </c>
      <c r="N1853" s="50">
        <v>20000030</v>
      </c>
      <c r="O1853" s="51">
        <v>2336579</v>
      </c>
      <c r="P1853" t="s">
        <v>6802</v>
      </c>
      <c r="Q1853" t="s">
        <v>95</v>
      </c>
      <c r="R1853" t="s">
        <v>95</v>
      </c>
      <c r="S1853" s="49" t="str">
        <f>CONCATENATE(Tabla_Datos[[#This Row],[Nombre_Cliente]]," ",Tabla_Datos[[#This Row],[ApellidoPaterno_Cliente]]," ",Tabla_Datos[[#This Row],[ApellidoMaterno_Cliente]])</f>
        <v xml:space="preserve">ASOCIACION DE REHABI    </v>
      </c>
      <c r="T1853" s="53">
        <f>DATE(Tabla_Datos[[#This Row],[tAnio]],Tabla_Datos[[#This Row],[tMes]],Tabla_Datos[[#This Row],[tDia]])</f>
        <v>40778</v>
      </c>
      <c r="U1853" s="53" t="str">
        <f>IF(Tabla_Datos[[#This Row],[cProvincia]]="LIMA","LIMA","PROVINCIA")</f>
        <v>LIMA</v>
      </c>
      <c r="V1853" s="53" t="str">
        <f>MID(Tabla_Datos[[#This Row],[pTelefono]],1,SEARCH("-",Tabla_Datos[[#This Row],[pTelefono]],1)-1)</f>
        <v>1</v>
      </c>
      <c r="W1853" s="53" t="str">
        <f>MID(Tabla_Datos[[#This Row],[pTelefono]],SEARCH("-",Tabla_Datos[[#This Row],[pTelefono]],1)+1,LEN(Tabla_Datos[[#This Row],[pTelefono]]))</f>
        <v>985394219</v>
      </c>
      <c r="X1853" s="53" t="str">
        <f>CONCATENATE(Tabla_Datos[[#This Row],[TipUrb]]," ",Tabla_Datos[[#This Row],[Calle]]," ",Tabla_Datos[[#This Row],[NumCalle]])</f>
        <v xml:space="preserve">  28 DE JULIO 1723</v>
      </c>
      <c r="Y1853" t="s">
        <v>92</v>
      </c>
      <c r="Z1853" t="s">
        <v>122</v>
      </c>
      <c r="AA1853" t="s">
        <v>123</v>
      </c>
      <c r="AB1853" t="s">
        <v>95</v>
      </c>
      <c r="AC1853" t="s">
        <v>95</v>
      </c>
      <c r="AD1853" t="s">
        <v>95</v>
      </c>
      <c r="AE1853" t="s">
        <v>95</v>
      </c>
      <c r="AF1853" t="s">
        <v>95</v>
      </c>
      <c r="AG1853" s="51" t="s">
        <v>95</v>
      </c>
      <c r="AH1853">
        <v>2052344042</v>
      </c>
      <c r="AI1853">
        <v>1</v>
      </c>
      <c r="AJ1853">
        <v>1</v>
      </c>
      <c r="AK1853" t="s">
        <v>4274</v>
      </c>
      <c r="AL1853">
        <v>1723</v>
      </c>
    </row>
    <row r="1854" spans="1:38">
      <c r="A1854">
        <v>3293098</v>
      </c>
      <c r="B1854" t="s">
        <v>6803</v>
      </c>
      <c r="C1854" t="s">
        <v>18</v>
      </c>
      <c r="D1854" t="s">
        <v>156</v>
      </c>
      <c r="E1854">
        <v>2011</v>
      </c>
      <c r="F1854">
        <v>8</v>
      </c>
      <c r="G1854">
        <v>23</v>
      </c>
      <c r="H1854" t="s">
        <v>86</v>
      </c>
      <c r="I1854" t="s">
        <v>16</v>
      </c>
      <c r="J1854" t="s">
        <v>16</v>
      </c>
      <c r="K1854" t="s">
        <v>633</v>
      </c>
      <c r="L1854" t="s">
        <v>86</v>
      </c>
      <c r="M1854" t="s">
        <v>88</v>
      </c>
      <c r="N1854" s="50">
        <v>99999999</v>
      </c>
      <c r="O1854" s="51">
        <v>2337330</v>
      </c>
      <c r="P1854" t="s">
        <v>6804</v>
      </c>
      <c r="Q1854" t="s">
        <v>1022</v>
      </c>
      <c r="R1854" t="s">
        <v>6805</v>
      </c>
      <c r="S1854" s="49" t="str">
        <f>CONCATENATE(Tabla_Datos[[#This Row],[Nombre_Cliente]]," ",Tabla_Datos[[#This Row],[ApellidoPaterno_Cliente]]," ",Tabla_Datos[[#This Row],[ApellidoMaterno_Cliente]])</f>
        <v xml:space="preserve">CESAREO  HUAYTA  CHACON </v>
      </c>
      <c r="T1854" s="53">
        <f>DATE(Tabla_Datos[[#This Row],[tAnio]],Tabla_Datos[[#This Row],[tMes]],Tabla_Datos[[#This Row],[tDia]])</f>
        <v>40778</v>
      </c>
      <c r="U1854" s="53" t="str">
        <f>IF(Tabla_Datos[[#This Row],[cProvincia]]="LIMA","LIMA","PROVINCIA")</f>
        <v>LIMA</v>
      </c>
      <c r="V1854" s="53" t="str">
        <f>MID(Tabla_Datos[[#This Row],[pTelefono]],1,SEARCH("-",Tabla_Datos[[#This Row],[pTelefono]],1)-1)</f>
        <v>1</v>
      </c>
      <c r="W1854" s="53" t="str">
        <f>MID(Tabla_Datos[[#This Row],[pTelefono]],SEARCH("-",Tabla_Datos[[#This Row],[pTelefono]],1)+1,LEN(Tabla_Datos[[#This Row],[pTelefono]]))</f>
        <v>3486088</v>
      </c>
      <c r="X1854" s="53" t="str">
        <f>CONCATENATE(Tabla_Datos[[#This Row],[TipUrb]]," ",Tabla_Datos[[#This Row],[Calle]]," ",Tabla_Datos[[#This Row],[NumCalle]])</f>
        <v>UR PAMPLONA 0</v>
      </c>
      <c r="Y1854" t="s">
        <v>92</v>
      </c>
      <c r="Z1854" t="s">
        <v>93</v>
      </c>
      <c r="AA1854" t="s">
        <v>94</v>
      </c>
      <c r="AB1854" t="s">
        <v>95</v>
      </c>
      <c r="AC1854" t="s">
        <v>95</v>
      </c>
      <c r="AD1854" t="s">
        <v>161</v>
      </c>
      <c r="AE1854" t="s">
        <v>361</v>
      </c>
      <c r="AF1854">
        <v>19</v>
      </c>
      <c r="AG1854" s="51">
        <v>9183381</v>
      </c>
      <c r="AI1854">
        <v>26</v>
      </c>
      <c r="AJ1854">
        <v>26</v>
      </c>
      <c r="AK1854" t="s">
        <v>6806</v>
      </c>
      <c r="AL1854">
        <v>0</v>
      </c>
    </row>
    <row r="1855" spans="1:38">
      <c r="A1855">
        <v>3292029</v>
      </c>
      <c r="B1855" t="s">
        <v>6807</v>
      </c>
      <c r="C1855" t="s">
        <v>20</v>
      </c>
      <c r="D1855" t="s">
        <v>85</v>
      </c>
      <c r="E1855">
        <v>2011</v>
      </c>
      <c r="F1855">
        <v>8</v>
      </c>
      <c r="G1855">
        <v>23</v>
      </c>
      <c r="H1855" t="s">
        <v>86</v>
      </c>
      <c r="I1855" t="s">
        <v>16</v>
      </c>
      <c r="J1855" t="s">
        <v>16</v>
      </c>
      <c r="K1855" t="s">
        <v>487</v>
      </c>
      <c r="L1855" t="s">
        <v>86</v>
      </c>
      <c r="M1855" t="s">
        <v>88</v>
      </c>
      <c r="N1855" s="50">
        <v>9414297</v>
      </c>
      <c r="O1855" s="51">
        <v>2336602</v>
      </c>
      <c r="P1855" t="s">
        <v>6808</v>
      </c>
      <c r="Q1855" t="s">
        <v>6809</v>
      </c>
      <c r="R1855" t="s">
        <v>6810</v>
      </c>
      <c r="S1855" s="49" t="str">
        <f>CONCATENATE(Tabla_Datos[[#This Row],[Nombre_Cliente]]," ",Tabla_Datos[[#This Row],[ApellidoPaterno_Cliente]]," ",Tabla_Datos[[#This Row],[ApellidoMaterno_Cliente]])</f>
        <v>MARGOT TILA CHOQUEHUANCA ASTUHUAMAN</v>
      </c>
      <c r="T1855" s="53">
        <f>DATE(Tabla_Datos[[#This Row],[tAnio]],Tabla_Datos[[#This Row],[tMes]],Tabla_Datos[[#This Row],[tDia]])</f>
        <v>40778</v>
      </c>
      <c r="U1855" s="53" t="str">
        <f>IF(Tabla_Datos[[#This Row],[cProvincia]]="LIMA","LIMA","PROVINCIA")</f>
        <v>LIMA</v>
      </c>
      <c r="V1855" s="53" t="str">
        <f>MID(Tabla_Datos[[#This Row],[pTelefono]],1,SEARCH("-",Tabla_Datos[[#This Row],[pTelefono]],1)-1)</f>
        <v>1</v>
      </c>
      <c r="W1855" s="53" t="str">
        <f>MID(Tabla_Datos[[#This Row],[pTelefono]],SEARCH("-",Tabla_Datos[[#This Row],[pTelefono]],1)+1,LEN(Tabla_Datos[[#This Row],[pTelefono]]))</f>
        <v>993651755</v>
      </c>
      <c r="X1855" s="53" t="str">
        <f>CONCATENATE(Tabla_Datos[[#This Row],[TipUrb]]," ",Tabla_Datos[[#This Row],[Calle]]," ",Tabla_Datos[[#This Row],[NumCalle]])</f>
        <v>UR CHINCHAYSUYO 675</v>
      </c>
      <c r="Y1855" t="s">
        <v>92</v>
      </c>
      <c r="Z1855" t="s">
        <v>122</v>
      </c>
      <c r="AA1855" t="s">
        <v>123</v>
      </c>
      <c r="AB1855" t="s">
        <v>95</v>
      </c>
      <c r="AC1855" t="s">
        <v>95</v>
      </c>
      <c r="AD1855" t="s">
        <v>161</v>
      </c>
      <c r="AE1855" t="s">
        <v>95</v>
      </c>
      <c r="AF1855" t="s">
        <v>95</v>
      </c>
      <c r="AG1855" s="51">
        <v>19871073</v>
      </c>
      <c r="AH1855" t="s">
        <v>95</v>
      </c>
      <c r="AI1855">
        <v>1</v>
      </c>
      <c r="AJ1855">
        <v>1</v>
      </c>
      <c r="AK1855" t="s">
        <v>6811</v>
      </c>
      <c r="AL1855">
        <v>675</v>
      </c>
    </row>
    <row r="1856" spans="1:38">
      <c r="A1856">
        <v>3291807</v>
      </c>
      <c r="B1856" t="s">
        <v>6812</v>
      </c>
      <c r="C1856" t="s">
        <v>19</v>
      </c>
      <c r="D1856" t="s">
        <v>85</v>
      </c>
      <c r="E1856">
        <v>2011</v>
      </c>
      <c r="F1856">
        <v>8</v>
      </c>
      <c r="G1856">
        <v>23</v>
      </c>
      <c r="H1856" t="s">
        <v>86</v>
      </c>
      <c r="I1856" t="s">
        <v>355</v>
      </c>
      <c r="J1856" t="s">
        <v>355</v>
      </c>
      <c r="K1856" t="s">
        <v>356</v>
      </c>
      <c r="L1856" t="s">
        <v>86</v>
      </c>
      <c r="M1856" t="s">
        <v>88</v>
      </c>
      <c r="N1856" s="50">
        <v>20000021</v>
      </c>
      <c r="O1856" s="51">
        <v>2336435</v>
      </c>
      <c r="P1856" t="s">
        <v>6813</v>
      </c>
      <c r="Q1856" t="s">
        <v>625</v>
      </c>
      <c r="R1856" t="s">
        <v>6814</v>
      </c>
      <c r="S1856" s="49" t="str">
        <f>CONCATENATE(Tabla_Datos[[#This Row],[Nombre_Cliente]]," ",Tabla_Datos[[#This Row],[ApellidoPaterno_Cliente]]," ",Tabla_Datos[[#This Row],[ApellidoMaterno_Cliente]])</f>
        <v>KARINA LISBET CASTILLO CALLAHUI</v>
      </c>
      <c r="T1856" s="53">
        <f>DATE(Tabla_Datos[[#This Row],[tAnio]],Tabla_Datos[[#This Row],[tMes]],Tabla_Datos[[#This Row],[tDia]])</f>
        <v>40778</v>
      </c>
      <c r="U1856" s="53" t="str">
        <f>IF(Tabla_Datos[[#This Row],[cProvincia]]="LIMA","LIMA","PROVINCIA")</f>
        <v>PROVINCIA</v>
      </c>
      <c r="V1856" s="53" t="str">
        <f>MID(Tabla_Datos[[#This Row],[pTelefono]],1,SEARCH("-",Tabla_Datos[[#This Row],[pTelefono]],1)-1)</f>
        <v>84</v>
      </c>
      <c r="W1856" s="53" t="str">
        <f>MID(Tabla_Datos[[#This Row],[pTelefono]],SEARCH("-",Tabla_Datos[[#This Row],[pTelefono]],1)+1,LEN(Tabla_Datos[[#This Row],[pTelefono]]))</f>
        <v>993625228</v>
      </c>
      <c r="X1856" s="53" t="str">
        <f>CONCATENATE(Tabla_Datos[[#This Row],[TipUrb]]," ",Tabla_Datos[[#This Row],[Calle]]," ",Tabla_Datos[[#This Row],[NumCalle]])</f>
        <v>- . 0</v>
      </c>
      <c r="Y1856" t="s">
        <v>360</v>
      </c>
      <c r="Z1856" t="s">
        <v>349</v>
      </c>
      <c r="AA1856" t="s">
        <v>350</v>
      </c>
      <c r="AB1856" t="s">
        <v>95</v>
      </c>
      <c r="AC1856" t="s">
        <v>95</v>
      </c>
      <c r="AD1856" t="s">
        <v>109</v>
      </c>
      <c r="AE1856" t="s">
        <v>361</v>
      </c>
      <c r="AF1856">
        <v>1</v>
      </c>
      <c r="AG1856" s="51">
        <v>42975725</v>
      </c>
      <c r="AH1856" t="s">
        <v>95</v>
      </c>
      <c r="AI1856">
        <v>1</v>
      </c>
      <c r="AJ1856">
        <v>1</v>
      </c>
      <c r="AK1856" t="s">
        <v>221</v>
      </c>
      <c r="AL1856">
        <v>0</v>
      </c>
    </row>
    <row r="1857" spans="1:38">
      <c r="A1857">
        <v>3291759</v>
      </c>
      <c r="B1857" t="s">
        <v>6815</v>
      </c>
      <c r="C1857" t="s">
        <v>19</v>
      </c>
      <c r="D1857" t="s">
        <v>224</v>
      </c>
      <c r="E1857">
        <v>2011</v>
      </c>
      <c r="F1857">
        <v>8</v>
      </c>
      <c r="G1857">
        <v>23</v>
      </c>
      <c r="H1857" t="s">
        <v>86</v>
      </c>
      <c r="I1857" t="s">
        <v>16</v>
      </c>
      <c r="J1857" t="s">
        <v>16</v>
      </c>
      <c r="K1857" t="s">
        <v>567</v>
      </c>
      <c r="L1857" t="s">
        <v>86</v>
      </c>
      <c r="M1857" t="s">
        <v>88</v>
      </c>
      <c r="N1857" s="50">
        <v>99999999</v>
      </c>
      <c r="O1857" s="51">
        <v>2336393</v>
      </c>
      <c r="P1857" t="s">
        <v>6816</v>
      </c>
      <c r="Q1857" t="s">
        <v>3427</v>
      </c>
      <c r="R1857" t="s">
        <v>6817</v>
      </c>
      <c r="S1857" s="49" t="str">
        <f>CONCATENATE(Tabla_Datos[[#This Row],[Nombre_Cliente]]," ",Tabla_Datos[[#This Row],[ApellidoPaterno_Cliente]]," ",Tabla_Datos[[#This Row],[ApellidoMaterno_Cliente]])</f>
        <v>FLORENTINO INCA HEREDIA</v>
      </c>
      <c r="T1857" s="53">
        <f>DATE(Tabla_Datos[[#This Row],[tAnio]],Tabla_Datos[[#This Row],[tMes]],Tabla_Datos[[#This Row],[tDia]])</f>
        <v>40778</v>
      </c>
      <c r="U1857" s="53" t="str">
        <f>IF(Tabla_Datos[[#This Row],[cProvincia]]="LIMA","LIMA","PROVINCIA")</f>
        <v>LIMA</v>
      </c>
      <c r="V1857" s="53" t="str">
        <f>MID(Tabla_Datos[[#This Row],[pTelefono]],1,SEARCH("-",Tabla_Datos[[#This Row],[pTelefono]],1)-1)</f>
        <v>1</v>
      </c>
      <c r="W1857" s="53" t="str">
        <f>MID(Tabla_Datos[[#This Row],[pTelefono]],SEARCH("-",Tabla_Datos[[#This Row],[pTelefono]],1)+1,LEN(Tabla_Datos[[#This Row],[pTelefono]]))</f>
        <v>14514018</v>
      </c>
      <c r="X1857" s="53" t="str">
        <f>CONCATENATE(Tabla_Datos[[#This Row],[TipUrb]]," ",Tabla_Datos[[#This Row],[Calle]]," ",Tabla_Datos[[#This Row],[NumCalle]])</f>
        <v>- VENEZUELA 5027</v>
      </c>
      <c r="Y1857" t="s">
        <v>92</v>
      </c>
      <c r="Z1857" t="s">
        <v>196</v>
      </c>
      <c r="AA1857" t="s">
        <v>197</v>
      </c>
      <c r="AB1857" t="s">
        <v>95</v>
      </c>
      <c r="AC1857" t="s">
        <v>95</v>
      </c>
      <c r="AD1857" t="s">
        <v>109</v>
      </c>
      <c r="AE1857" t="s">
        <v>95</v>
      </c>
      <c r="AF1857" t="s">
        <v>95</v>
      </c>
      <c r="AG1857" s="51">
        <v>41746411</v>
      </c>
      <c r="AH1857" t="s">
        <v>95</v>
      </c>
      <c r="AI1857">
        <v>1</v>
      </c>
      <c r="AJ1857">
        <v>1</v>
      </c>
      <c r="AK1857" t="s">
        <v>2654</v>
      </c>
      <c r="AL1857">
        <v>5027</v>
      </c>
    </row>
    <row r="1858" spans="1:38">
      <c r="A1858">
        <v>3291978</v>
      </c>
      <c r="B1858" t="s">
        <v>6818</v>
      </c>
      <c r="C1858" t="s">
        <v>18</v>
      </c>
      <c r="D1858" t="s">
        <v>892</v>
      </c>
      <c r="E1858">
        <v>2011</v>
      </c>
      <c r="F1858">
        <v>8</v>
      </c>
      <c r="G1858">
        <v>23</v>
      </c>
      <c r="H1858" t="s">
        <v>86</v>
      </c>
      <c r="I1858" t="s">
        <v>16</v>
      </c>
      <c r="J1858" t="s">
        <v>16</v>
      </c>
      <c r="K1858" t="s">
        <v>192</v>
      </c>
      <c r="L1858" t="s">
        <v>86</v>
      </c>
      <c r="M1858" t="s">
        <v>88</v>
      </c>
      <c r="N1858" s="50">
        <v>25551863</v>
      </c>
      <c r="O1858" s="51">
        <v>2336461</v>
      </c>
      <c r="P1858" t="s">
        <v>6819</v>
      </c>
      <c r="Q1858" t="s">
        <v>6820</v>
      </c>
      <c r="R1858" t="s">
        <v>6821</v>
      </c>
      <c r="S1858" s="49" t="str">
        <f>CONCATENATE(Tabla_Datos[[#This Row],[Nombre_Cliente]]," ",Tabla_Datos[[#This Row],[ApellidoPaterno_Cliente]]," ",Tabla_Datos[[#This Row],[ApellidoMaterno_Cliente]])</f>
        <v xml:space="preserve">ESTEBAN NATAN  CALLUPE  CAMARGO </v>
      </c>
      <c r="T1858" s="53">
        <f>DATE(Tabla_Datos[[#This Row],[tAnio]],Tabla_Datos[[#This Row],[tMes]],Tabla_Datos[[#This Row],[tDia]])</f>
        <v>40778</v>
      </c>
      <c r="U1858" s="53" t="str">
        <f>IF(Tabla_Datos[[#This Row],[cProvincia]]="LIMA","LIMA","PROVINCIA")</f>
        <v>LIMA</v>
      </c>
      <c r="V1858" s="53" t="str">
        <f>MID(Tabla_Datos[[#This Row],[pTelefono]],1,SEARCH("-",Tabla_Datos[[#This Row],[pTelefono]],1)-1)</f>
        <v>1</v>
      </c>
      <c r="W1858" s="53" t="str">
        <f>MID(Tabla_Datos[[#This Row],[pTelefono]],SEARCH("-",Tabla_Datos[[#This Row],[pTelefono]],1)+1,LEN(Tabla_Datos[[#This Row],[pTelefono]]))</f>
        <v>995952105</v>
      </c>
      <c r="X1858" s="53" t="str">
        <f>CONCATENATE(Tabla_Datos[[#This Row],[TipUrb]]," ",Tabla_Datos[[#This Row],[Calle]]," ",Tabla_Datos[[#This Row],[NumCalle]])</f>
        <v>CO   0</v>
      </c>
      <c r="Y1858" t="s">
        <v>92</v>
      </c>
      <c r="Z1858" t="s">
        <v>93</v>
      </c>
      <c r="AA1858" t="s">
        <v>94</v>
      </c>
      <c r="AB1858" t="s">
        <v>95</v>
      </c>
      <c r="AC1858">
        <v>302</v>
      </c>
      <c r="AD1858" t="s">
        <v>198</v>
      </c>
      <c r="AE1858" t="s">
        <v>6822</v>
      </c>
      <c r="AG1858" s="51">
        <v>20048235</v>
      </c>
      <c r="AI1858">
        <v>26</v>
      </c>
      <c r="AJ1858">
        <v>26</v>
      </c>
      <c r="AK1858" t="s">
        <v>95</v>
      </c>
      <c r="AL1858">
        <v>0</v>
      </c>
    </row>
    <row r="1859" spans="1:38">
      <c r="A1859">
        <v>3293459</v>
      </c>
      <c r="B1859" t="s">
        <v>6823</v>
      </c>
      <c r="C1859" t="s">
        <v>18</v>
      </c>
      <c r="D1859" t="s">
        <v>156</v>
      </c>
      <c r="E1859">
        <v>2011</v>
      </c>
      <c r="F1859">
        <v>8</v>
      </c>
      <c r="G1859">
        <v>23</v>
      </c>
      <c r="H1859" t="s">
        <v>86</v>
      </c>
      <c r="I1859" t="s">
        <v>100</v>
      </c>
      <c r="J1859" t="s">
        <v>100</v>
      </c>
      <c r="K1859" t="s">
        <v>100</v>
      </c>
      <c r="L1859" t="s">
        <v>86</v>
      </c>
      <c r="M1859" t="s">
        <v>102</v>
      </c>
      <c r="N1859" s="50">
        <v>29567814</v>
      </c>
      <c r="O1859" s="51">
        <v>2337657</v>
      </c>
      <c r="P1859" t="s">
        <v>6824</v>
      </c>
      <c r="Q1859" t="s">
        <v>6825</v>
      </c>
      <c r="R1859" t="s">
        <v>1893</v>
      </c>
      <c r="S1859" s="49" t="str">
        <f>CONCATENATE(Tabla_Datos[[#This Row],[Nombre_Cliente]]," ",Tabla_Datos[[#This Row],[ApellidoPaterno_Cliente]]," ",Tabla_Datos[[#This Row],[ApellidoMaterno_Cliente]])</f>
        <v xml:space="preserve">YENY BEATRIS   FLORES   ORTIZ </v>
      </c>
      <c r="T1859" s="53">
        <f>DATE(Tabla_Datos[[#This Row],[tAnio]],Tabla_Datos[[#This Row],[tMes]],Tabla_Datos[[#This Row],[tDia]])</f>
        <v>40778</v>
      </c>
      <c r="U1859" s="53" t="str">
        <f>IF(Tabla_Datos[[#This Row],[cProvincia]]="LIMA","LIMA","PROVINCIA")</f>
        <v>PROVINCIA</v>
      </c>
      <c r="V1859" s="53" t="str">
        <f>MID(Tabla_Datos[[#This Row],[pTelefono]],1,SEARCH("-",Tabla_Datos[[#This Row],[pTelefono]],1)-1)</f>
        <v>1</v>
      </c>
      <c r="W1859" s="53" t="str">
        <f>MID(Tabla_Datos[[#This Row],[pTelefono]],SEARCH("-",Tabla_Datos[[#This Row],[pTelefono]],1)+1,LEN(Tabla_Datos[[#This Row],[pTelefono]]))</f>
        <v>959642445</v>
      </c>
      <c r="X1859" s="53" t="str">
        <f>CONCATENATE(Tabla_Datos[[#This Row],[TipUrb]]," ",Tabla_Datos[[#This Row],[Calle]]," ",Tabla_Datos[[#This Row],[NumCalle]])</f>
        <v>- SAN RAFAEL 0</v>
      </c>
      <c r="Y1859" t="s">
        <v>106</v>
      </c>
      <c r="Z1859" t="s">
        <v>93</v>
      </c>
      <c r="AA1859" t="s">
        <v>94</v>
      </c>
      <c r="AB1859" t="s">
        <v>95</v>
      </c>
      <c r="AC1859" t="s">
        <v>95</v>
      </c>
      <c r="AD1859" t="s">
        <v>109</v>
      </c>
      <c r="AE1859" t="s">
        <v>1074</v>
      </c>
      <c r="AF1859">
        <v>16</v>
      </c>
      <c r="AG1859" s="51">
        <v>29207180</v>
      </c>
      <c r="AI1859">
        <v>26</v>
      </c>
      <c r="AJ1859">
        <v>26</v>
      </c>
      <c r="AK1859" t="s">
        <v>6826</v>
      </c>
      <c r="AL1859">
        <v>0</v>
      </c>
    </row>
    <row r="1860" spans="1:38">
      <c r="A1860">
        <v>3292380</v>
      </c>
      <c r="B1860" t="s">
        <v>6827</v>
      </c>
      <c r="C1860" t="s">
        <v>20</v>
      </c>
      <c r="D1860" t="s">
        <v>85</v>
      </c>
      <c r="E1860">
        <v>2011</v>
      </c>
      <c r="F1860">
        <v>8</v>
      </c>
      <c r="G1860">
        <v>23</v>
      </c>
      <c r="H1860" t="s">
        <v>86</v>
      </c>
      <c r="I1860" t="s">
        <v>16</v>
      </c>
      <c r="J1860" t="s">
        <v>16</v>
      </c>
      <c r="K1860" t="s">
        <v>112</v>
      </c>
      <c r="L1860" t="s">
        <v>86</v>
      </c>
      <c r="M1860" t="s">
        <v>88</v>
      </c>
      <c r="N1860" s="50">
        <v>6782397</v>
      </c>
      <c r="O1860" s="51">
        <v>2336879</v>
      </c>
      <c r="P1860" t="s">
        <v>6828</v>
      </c>
      <c r="Q1860" t="s">
        <v>6829</v>
      </c>
      <c r="R1860" t="s">
        <v>6830</v>
      </c>
      <c r="S1860" s="49" t="str">
        <f>CONCATENATE(Tabla_Datos[[#This Row],[Nombre_Cliente]]," ",Tabla_Datos[[#This Row],[ApellidoPaterno_Cliente]]," ",Tabla_Datos[[#This Row],[ApellidoMaterno_Cliente]])</f>
        <v>GERSON DAÑINO BALAGU DAÑINO BALAGUER</v>
      </c>
      <c r="T1860" s="53">
        <f>DATE(Tabla_Datos[[#This Row],[tAnio]],Tabla_Datos[[#This Row],[tMes]],Tabla_Datos[[#This Row],[tDia]])</f>
        <v>40778</v>
      </c>
      <c r="U1860" s="53" t="str">
        <f>IF(Tabla_Datos[[#This Row],[cProvincia]]="LIMA","LIMA","PROVINCIA")</f>
        <v>LIMA</v>
      </c>
      <c r="V1860" s="53" t="str">
        <f>MID(Tabla_Datos[[#This Row],[pTelefono]],1,SEARCH("-",Tabla_Datos[[#This Row],[pTelefono]],1)-1)</f>
        <v>1</v>
      </c>
      <c r="W1860" s="53" t="str">
        <f>MID(Tabla_Datos[[#This Row],[pTelefono]],SEARCH("-",Tabla_Datos[[#This Row],[pTelefono]],1)+1,LEN(Tabla_Datos[[#This Row],[pTelefono]]))</f>
        <v>989599485</v>
      </c>
      <c r="X1860" s="53" t="str">
        <f>CONCATENATE(Tabla_Datos[[#This Row],[TipUrb]]," ",Tabla_Datos[[#This Row],[Calle]]," ",Tabla_Datos[[#This Row],[NumCalle]])</f>
        <v>UR EL PASEO 0</v>
      </c>
      <c r="Y1860" t="s">
        <v>92</v>
      </c>
      <c r="Z1860" t="s">
        <v>122</v>
      </c>
      <c r="AA1860" t="s">
        <v>123</v>
      </c>
      <c r="AB1860" t="s">
        <v>95</v>
      </c>
      <c r="AC1860" t="s">
        <v>95</v>
      </c>
      <c r="AD1860" t="s">
        <v>161</v>
      </c>
      <c r="AE1860" t="s">
        <v>1496</v>
      </c>
      <c r="AF1860">
        <v>4</v>
      </c>
      <c r="AG1860" s="51">
        <v>42097226</v>
      </c>
      <c r="AH1860" t="s">
        <v>95</v>
      </c>
      <c r="AI1860">
        <v>1</v>
      </c>
      <c r="AJ1860">
        <v>1</v>
      </c>
      <c r="AK1860" t="s">
        <v>6831</v>
      </c>
      <c r="AL1860">
        <v>0</v>
      </c>
    </row>
    <row r="1861" spans="1:38">
      <c r="A1861">
        <v>3293255</v>
      </c>
      <c r="B1861" t="s">
        <v>6832</v>
      </c>
      <c r="C1861" t="s">
        <v>18</v>
      </c>
      <c r="D1861" t="s">
        <v>156</v>
      </c>
      <c r="E1861">
        <v>2011</v>
      </c>
      <c r="F1861">
        <v>8</v>
      </c>
      <c r="G1861">
        <v>23</v>
      </c>
      <c r="H1861" t="s">
        <v>86</v>
      </c>
      <c r="I1861" t="s">
        <v>16</v>
      </c>
      <c r="J1861" t="s">
        <v>16</v>
      </c>
      <c r="K1861" t="s">
        <v>633</v>
      </c>
      <c r="L1861" t="s">
        <v>86</v>
      </c>
      <c r="M1861" t="s">
        <v>88</v>
      </c>
      <c r="N1861" s="50">
        <v>99999999</v>
      </c>
      <c r="O1861" s="51">
        <v>2337469</v>
      </c>
      <c r="P1861" t="s">
        <v>6833</v>
      </c>
      <c r="Q1861" t="s">
        <v>6834</v>
      </c>
      <c r="R1861" t="s">
        <v>5255</v>
      </c>
      <c r="S1861" s="49" t="str">
        <f>CONCATENATE(Tabla_Datos[[#This Row],[Nombre_Cliente]]," ",Tabla_Datos[[#This Row],[ApellidoPaterno_Cliente]]," ",Tabla_Datos[[#This Row],[ApellidoMaterno_Cliente]])</f>
        <v xml:space="preserve">YOLANDA ZORAIDA ARELLANO  JIMENEZ </v>
      </c>
      <c r="T1861" s="53">
        <f>DATE(Tabla_Datos[[#This Row],[tAnio]],Tabla_Datos[[#This Row],[tMes]],Tabla_Datos[[#This Row],[tDia]])</f>
        <v>40778</v>
      </c>
      <c r="U1861" s="53" t="str">
        <f>IF(Tabla_Datos[[#This Row],[cProvincia]]="LIMA","LIMA","PROVINCIA")</f>
        <v>LIMA</v>
      </c>
      <c r="V1861" s="53" t="str">
        <f>MID(Tabla_Datos[[#This Row],[pTelefono]],1,SEARCH("-",Tabla_Datos[[#This Row],[pTelefono]],1)-1)</f>
        <v>1</v>
      </c>
      <c r="W1861" s="53" t="str">
        <f>MID(Tabla_Datos[[#This Row],[pTelefono]],SEARCH("-",Tabla_Datos[[#This Row],[pTelefono]],1)+1,LEN(Tabla_Datos[[#This Row],[pTelefono]]))</f>
        <v>3564391</v>
      </c>
      <c r="X1861" s="53" t="str">
        <f>CONCATENATE(Tabla_Datos[[#This Row],[TipUrb]]," ",Tabla_Datos[[#This Row],[Calle]]," ",Tabla_Datos[[#This Row],[NumCalle]])</f>
        <v>UR SN 0</v>
      </c>
      <c r="Y1861" t="s">
        <v>92</v>
      </c>
      <c r="Z1861" t="s">
        <v>93</v>
      </c>
      <c r="AA1861" t="s">
        <v>94</v>
      </c>
      <c r="AB1861" t="s">
        <v>95</v>
      </c>
      <c r="AC1861" t="s">
        <v>95</v>
      </c>
      <c r="AD1861" t="s">
        <v>161</v>
      </c>
      <c r="AE1861" t="s">
        <v>361</v>
      </c>
      <c r="AF1861">
        <v>11</v>
      </c>
      <c r="AG1861" s="51">
        <v>21081263</v>
      </c>
      <c r="AI1861">
        <v>26</v>
      </c>
      <c r="AJ1861">
        <v>26</v>
      </c>
      <c r="AK1861" t="s">
        <v>467</v>
      </c>
      <c r="AL1861">
        <v>0</v>
      </c>
    </row>
    <row r="1862" spans="1:38">
      <c r="A1862">
        <v>3292777</v>
      </c>
      <c r="B1862" t="s">
        <v>6835</v>
      </c>
      <c r="C1862" t="s">
        <v>18</v>
      </c>
      <c r="D1862" t="s">
        <v>156</v>
      </c>
      <c r="E1862">
        <v>2011</v>
      </c>
      <c r="F1862">
        <v>8</v>
      </c>
      <c r="G1862">
        <v>23</v>
      </c>
      <c r="H1862" t="s">
        <v>86</v>
      </c>
      <c r="I1862" t="s">
        <v>202</v>
      </c>
      <c r="J1862" t="s">
        <v>203</v>
      </c>
      <c r="K1862" t="s">
        <v>203</v>
      </c>
      <c r="L1862" t="s">
        <v>86</v>
      </c>
      <c r="M1862" t="s">
        <v>133</v>
      </c>
      <c r="N1862" s="50">
        <v>99999999</v>
      </c>
      <c r="O1862" s="51">
        <v>2337062</v>
      </c>
      <c r="P1862" t="s">
        <v>2666</v>
      </c>
      <c r="Q1862" t="s">
        <v>5909</v>
      </c>
      <c r="R1862" t="s">
        <v>6836</v>
      </c>
      <c r="S1862" s="49" t="str">
        <f>CONCATENATE(Tabla_Datos[[#This Row],[Nombre_Cliente]]," ",Tabla_Datos[[#This Row],[ApellidoPaterno_Cliente]]," ",Tabla_Datos[[#This Row],[ApellidoMaterno_Cliente]])</f>
        <v xml:space="preserve">MIGUEL ANGEL  CORNEJO  FARROÑAN </v>
      </c>
      <c r="T1862" s="53">
        <f>DATE(Tabla_Datos[[#This Row],[tAnio]],Tabla_Datos[[#This Row],[tMes]],Tabla_Datos[[#This Row],[tDia]])</f>
        <v>40778</v>
      </c>
      <c r="U1862" s="53" t="str">
        <f>IF(Tabla_Datos[[#This Row],[cProvincia]]="LIMA","LIMA","PROVINCIA")</f>
        <v>PROVINCIA</v>
      </c>
      <c r="V1862" s="53" t="str">
        <f>MID(Tabla_Datos[[#This Row],[pTelefono]],1,SEARCH("-",Tabla_Datos[[#This Row],[pTelefono]],1)-1)</f>
        <v>1</v>
      </c>
      <c r="W1862" s="53" t="str">
        <f>MID(Tabla_Datos[[#This Row],[pTelefono]],SEARCH("-",Tabla_Datos[[#This Row],[pTelefono]],1)+1,LEN(Tabla_Datos[[#This Row],[pTelefono]]))</f>
        <v>979055292</v>
      </c>
      <c r="X1862" s="53" t="str">
        <f>CONCATENATE(Tabla_Datos[[#This Row],[TipUrb]]," ",Tabla_Datos[[#This Row],[Calle]]," ",Tabla_Datos[[#This Row],[NumCalle]])</f>
        <v>UP PIURA 455</v>
      </c>
      <c r="Y1862" t="s">
        <v>208</v>
      </c>
      <c r="Z1862" t="s">
        <v>93</v>
      </c>
      <c r="AA1862" t="s">
        <v>94</v>
      </c>
      <c r="AB1862" t="s">
        <v>95</v>
      </c>
      <c r="AC1862" t="s">
        <v>95</v>
      </c>
      <c r="AD1862" t="s">
        <v>286</v>
      </c>
      <c r="AE1862" t="s">
        <v>95</v>
      </c>
      <c r="AG1862" s="51">
        <v>40424977</v>
      </c>
      <c r="AI1862">
        <v>26</v>
      </c>
      <c r="AJ1862">
        <v>26</v>
      </c>
      <c r="AK1862" t="s">
        <v>132</v>
      </c>
      <c r="AL1862">
        <v>455</v>
      </c>
    </row>
    <row r="1863" spans="1:38">
      <c r="A1863">
        <v>3293999</v>
      </c>
      <c r="B1863" t="s">
        <v>6837</v>
      </c>
      <c r="C1863" t="s">
        <v>18</v>
      </c>
      <c r="D1863" t="s">
        <v>892</v>
      </c>
      <c r="E1863">
        <v>2011</v>
      </c>
      <c r="F1863">
        <v>8</v>
      </c>
      <c r="G1863">
        <v>23</v>
      </c>
      <c r="H1863" t="s">
        <v>86</v>
      </c>
      <c r="I1863" t="s">
        <v>241</v>
      </c>
      <c r="J1863" t="s">
        <v>242</v>
      </c>
      <c r="K1863" t="s">
        <v>242</v>
      </c>
      <c r="L1863" t="s">
        <v>86</v>
      </c>
      <c r="M1863" t="s">
        <v>148</v>
      </c>
      <c r="N1863" s="50">
        <v>46580833</v>
      </c>
      <c r="O1863" s="51">
        <v>2338090</v>
      </c>
      <c r="P1863" t="s">
        <v>6838</v>
      </c>
      <c r="Q1863" t="s">
        <v>6839</v>
      </c>
      <c r="R1863" t="s">
        <v>6840</v>
      </c>
      <c r="S1863" s="49" t="str">
        <f>CONCATENATE(Tabla_Datos[[#This Row],[Nombre_Cliente]]," ",Tabla_Datos[[#This Row],[ApellidoPaterno_Cliente]]," ",Tabla_Datos[[#This Row],[ApellidoMaterno_Cliente]])</f>
        <v xml:space="preserve"> NANCY ELIZABETH POZO  HOYOS </v>
      </c>
      <c r="T1863" s="53">
        <f>DATE(Tabla_Datos[[#This Row],[tAnio]],Tabla_Datos[[#This Row],[tMes]],Tabla_Datos[[#This Row],[tDia]])</f>
        <v>40778</v>
      </c>
      <c r="U1863" s="53" t="str">
        <f>IF(Tabla_Datos[[#This Row],[cProvincia]]="LIMA","LIMA","PROVINCIA")</f>
        <v>PROVINCIA</v>
      </c>
      <c r="V1863" s="53" t="str">
        <f>MID(Tabla_Datos[[#This Row],[pTelefono]],1,SEARCH("-",Tabla_Datos[[#This Row],[pTelefono]],1)-1)</f>
        <v>1</v>
      </c>
      <c r="W1863" s="53" t="str">
        <f>MID(Tabla_Datos[[#This Row],[pTelefono]],SEARCH("-",Tabla_Datos[[#This Row],[pTelefono]],1)+1,LEN(Tabla_Datos[[#This Row],[pTelefono]]))</f>
        <v>947505579</v>
      </c>
      <c r="X1863" s="53" t="str">
        <f>CONCATENATE(Tabla_Datos[[#This Row],[TipUrb]]," ",Tabla_Datos[[#This Row],[Calle]]," ",Tabla_Datos[[#This Row],[NumCalle]])</f>
        <v>UR UBALDE, MANUEL 353</v>
      </c>
      <c r="Y1863" t="s">
        <v>246</v>
      </c>
      <c r="Z1863" t="s">
        <v>93</v>
      </c>
      <c r="AA1863" t="s">
        <v>94</v>
      </c>
      <c r="AB1863" t="s">
        <v>95</v>
      </c>
      <c r="AC1863" t="s">
        <v>95</v>
      </c>
      <c r="AD1863" t="s">
        <v>161</v>
      </c>
      <c r="AE1863" t="s">
        <v>95</v>
      </c>
      <c r="AG1863" s="51">
        <v>18211142</v>
      </c>
      <c r="AI1863">
        <v>26</v>
      </c>
      <c r="AJ1863">
        <v>26</v>
      </c>
      <c r="AK1863" t="s">
        <v>6841</v>
      </c>
      <c r="AL1863">
        <v>353</v>
      </c>
    </row>
    <row r="1864" spans="1:38">
      <c r="A1864">
        <v>3293038</v>
      </c>
      <c r="B1864" t="s">
        <v>6842</v>
      </c>
      <c r="C1864" t="s">
        <v>18</v>
      </c>
      <c r="D1864" t="s">
        <v>85</v>
      </c>
      <c r="E1864">
        <v>2011</v>
      </c>
      <c r="F1864">
        <v>8</v>
      </c>
      <c r="G1864">
        <v>23</v>
      </c>
      <c r="H1864" t="s">
        <v>86</v>
      </c>
      <c r="I1864" t="s">
        <v>16</v>
      </c>
      <c r="J1864" t="s">
        <v>16</v>
      </c>
      <c r="K1864" t="s">
        <v>415</v>
      </c>
      <c r="L1864" t="s">
        <v>86</v>
      </c>
      <c r="M1864" t="s">
        <v>88</v>
      </c>
      <c r="N1864" s="50">
        <v>99999999</v>
      </c>
      <c r="O1864" s="51">
        <v>2337290</v>
      </c>
      <c r="P1864" t="s">
        <v>4536</v>
      </c>
      <c r="Q1864" t="s">
        <v>4892</v>
      </c>
      <c r="R1864" t="s">
        <v>451</v>
      </c>
      <c r="S1864" s="49" t="str">
        <f>CONCATENATE(Tabla_Datos[[#This Row],[Nombre_Cliente]]," ",Tabla_Datos[[#This Row],[ApellidoPaterno_Cliente]]," ",Tabla_Datos[[#This Row],[ApellidoMaterno_Cliente]])</f>
        <v>CHRISTIAN CARRION FLORES</v>
      </c>
      <c r="T1864" s="53">
        <f>DATE(Tabla_Datos[[#This Row],[tAnio]],Tabla_Datos[[#This Row],[tMes]],Tabla_Datos[[#This Row],[tDia]])</f>
        <v>40778</v>
      </c>
      <c r="U1864" s="53" t="str">
        <f>IF(Tabla_Datos[[#This Row],[cProvincia]]="LIMA","LIMA","PROVINCIA")</f>
        <v>LIMA</v>
      </c>
      <c r="V1864" s="53" t="str">
        <f>MID(Tabla_Datos[[#This Row],[pTelefono]],1,SEARCH("-",Tabla_Datos[[#This Row],[pTelefono]],1)-1)</f>
        <v>1</v>
      </c>
      <c r="W1864" s="53" t="str">
        <f>MID(Tabla_Datos[[#This Row],[pTelefono]],SEARCH("-",Tabla_Datos[[#This Row],[pTelefono]],1)+1,LEN(Tabla_Datos[[#This Row],[pTelefono]]))</f>
        <v>953104921</v>
      </c>
      <c r="X1864" s="53" t="str">
        <f>CONCATENATE(Tabla_Datos[[#This Row],[TipUrb]]," ",Tabla_Datos[[#This Row],[Calle]]," ",Tabla_Datos[[#This Row],[NumCalle]])</f>
        <v>UR CALLAO 269</v>
      </c>
      <c r="Y1864" t="s">
        <v>92</v>
      </c>
      <c r="Z1864" t="s">
        <v>93</v>
      </c>
      <c r="AA1864" t="s">
        <v>94</v>
      </c>
      <c r="AB1864" t="s">
        <v>95</v>
      </c>
      <c r="AC1864" t="s">
        <v>95</v>
      </c>
      <c r="AD1864" t="s">
        <v>161</v>
      </c>
      <c r="AE1864" t="s">
        <v>95</v>
      </c>
      <c r="AG1864" s="51">
        <v>40208541</v>
      </c>
      <c r="AI1864">
        <v>26</v>
      </c>
      <c r="AJ1864">
        <v>26</v>
      </c>
      <c r="AK1864" t="s">
        <v>1991</v>
      </c>
      <c r="AL1864">
        <v>269</v>
      </c>
    </row>
    <row r="1865" spans="1:38">
      <c r="A1865">
        <v>3293515</v>
      </c>
      <c r="B1865" t="s">
        <v>6843</v>
      </c>
      <c r="C1865" t="s">
        <v>18</v>
      </c>
      <c r="D1865" t="s">
        <v>156</v>
      </c>
      <c r="E1865">
        <v>2011</v>
      </c>
      <c r="F1865">
        <v>8</v>
      </c>
      <c r="G1865">
        <v>23</v>
      </c>
      <c r="H1865" t="s">
        <v>86</v>
      </c>
      <c r="I1865" t="s">
        <v>16</v>
      </c>
      <c r="J1865" t="s">
        <v>16</v>
      </c>
      <c r="K1865" t="s">
        <v>633</v>
      </c>
      <c r="L1865" t="s">
        <v>86</v>
      </c>
      <c r="M1865" t="s">
        <v>88</v>
      </c>
      <c r="N1865" s="50">
        <v>99999999</v>
      </c>
      <c r="O1865" s="51">
        <v>2337690</v>
      </c>
      <c r="P1865" t="s">
        <v>6844</v>
      </c>
      <c r="Q1865" t="s">
        <v>6845</v>
      </c>
      <c r="R1865" t="s">
        <v>3625</v>
      </c>
      <c r="S1865" s="49" t="str">
        <f>CONCATENATE(Tabla_Datos[[#This Row],[Nombre_Cliente]]," ",Tabla_Datos[[#This Row],[ApellidoPaterno_Cliente]]," ",Tabla_Datos[[#This Row],[ApellidoMaterno_Cliente]])</f>
        <v xml:space="preserve">JULIO DAMASCENO  PEINADO  ORDAYA  </v>
      </c>
      <c r="T1865" s="53">
        <f>DATE(Tabla_Datos[[#This Row],[tAnio]],Tabla_Datos[[#This Row],[tMes]],Tabla_Datos[[#This Row],[tDia]])</f>
        <v>40778</v>
      </c>
      <c r="U1865" s="53" t="str">
        <f>IF(Tabla_Datos[[#This Row],[cProvincia]]="LIMA","LIMA","PROVINCIA")</f>
        <v>LIMA</v>
      </c>
      <c r="V1865" s="53" t="str">
        <f>MID(Tabla_Datos[[#This Row],[pTelefono]],1,SEARCH("-",Tabla_Datos[[#This Row],[pTelefono]],1)-1)</f>
        <v>1</v>
      </c>
      <c r="W1865" s="53" t="str">
        <f>MID(Tabla_Datos[[#This Row],[pTelefono]],SEARCH("-",Tabla_Datos[[#This Row],[pTelefono]],1)+1,LEN(Tabla_Datos[[#This Row],[pTelefono]]))</f>
        <v>958948389</v>
      </c>
      <c r="X1865" s="53" t="str">
        <f>CONCATENATE(Tabla_Datos[[#This Row],[TipUrb]]," ",Tabla_Datos[[#This Row],[Calle]]," ",Tabla_Datos[[#This Row],[NumCalle]])</f>
        <v>UR SN 0</v>
      </c>
      <c r="Y1865" t="s">
        <v>92</v>
      </c>
      <c r="Z1865" t="s">
        <v>93</v>
      </c>
      <c r="AA1865" t="s">
        <v>94</v>
      </c>
      <c r="AB1865" t="s">
        <v>95</v>
      </c>
      <c r="AC1865" t="s">
        <v>95</v>
      </c>
      <c r="AD1865" t="s">
        <v>161</v>
      </c>
      <c r="AE1865" t="s">
        <v>897</v>
      </c>
      <c r="AF1865">
        <v>6</v>
      </c>
      <c r="AG1865" s="51">
        <v>9060873</v>
      </c>
      <c r="AI1865">
        <v>26</v>
      </c>
      <c r="AJ1865">
        <v>26</v>
      </c>
      <c r="AK1865" t="s">
        <v>467</v>
      </c>
      <c r="AL1865">
        <v>0</v>
      </c>
    </row>
    <row r="1866" spans="1:38">
      <c r="A1866">
        <v>3289991</v>
      </c>
      <c r="B1866" t="s">
        <v>6846</v>
      </c>
      <c r="C1866" t="s">
        <v>18</v>
      </c>
      <c r="D1866" t="s">
        <v>85</v>
      </c>
      <c r="E1866">
        <v>2011</v>
      </c>
      <c r="F1866">
        <v>8</v>
      </c>
      <c r="G1866">
        <v>22</v>
      </c>
      <c r="H1866" t="s">
        <v>86</v>
      </c>
      <c r="I1866" t="s">
        <v>16</v>
      </c>
      <c r="J1866" t="s">
        <v>16</v>
      </c>
      <c r="K1866" t="s">
        <v>567</v>
      </c>
      <c r="L1866" t="s">
        <v>86</v>
      </c>
      <c r="M1866" t="s">
        <v>88</v>
      </c>
      <c r="N1866" s="50">
        <v>41713582</v>
      </c>
      <c r="O1866" s="51">
        <v>70436</v>
      </c>
      <c r="P1866" t="s">
        <v>2465</v>
      </c>
      <c r="Q1866" t="s">
        <v>6847</v>
      </c>
      <c r="R1866" t="s">
        <v>95</v>
      </c>
      <c r="S1866" s="49" t="str">
        <f>CONCATENATE(Tabla_Datos[[#This Row],[Nombre_Cliente]]," ",Tabla_Datos[[#This Row],[ApellidoPaterno_Cliente]]," ",Tabla_Datos[[#This Row],[ApellidoMaterno_Cliente]])</f>
        <v xml:space="preserve">RODOLFO YULEN ALBIRENA  </v>
      </c>
      <c r="T1866" s="53">
        <f>DATE(Tabla_Datos[[#This Row],[tAnio]],Tabla_Datos[[#This Row],[tMes]],Tabla_Datos[[#This Row],[tDia]])</f>
        <v>40777</v>
      </c>
      <c r="U1866" s="53" t="str">
        <f>IF(Tabla_Datos[[#This Row],[cProvincia]]="LIMA","LIMA","PROVINCIA")</f>
        <v>LIMA</v>
      </c>
      <c r="V1866" s="53" t="str">
        <f>MID(Tabla_Datos[[#This Row],[pTelefono]],1,SEARCH("-",Tabla_Datos[[#This Row],[pTelefono]],1)-1)</f>
        <v>1</v>
      </c>
      <c r="W1866" s="53" t="str">
        <f>MID(Tabla_Datos[[#This Row],[pTelefono]],SEARCH("-",Tabla_Datos[[#This Row],[pTelefono]],1)+1,LEN(Tabla_Datos[[#This Row],[pTelefono]]))</f>
        <v>5653888</v>
      </c>
      <c r="X1866" s="53" t="str">
        <f>CONCATENATE(Tabla_Datos[[#This Row],[TipUrb]]," ",Tabla_Datos[[#This Row],[Calle]]," ",Tabla_Datos[[#This Row],[NumCalle]])</f>
        <v>UR MANCO II 239</v>
      </c>
      <c r="Y1866" t="s">
        <v>92</v>
      </c>
      <c r="Z1866" t="s">
        <v>93</v>
      </c>
      <c r="AA1866" t="s">
        <v>94</v>
      </c>
      <c r="AB1866" t="s">
        <v>95</v>
      </c>
      <c r="AC1866" t="s">
        <v>95</v>
      </c>
      <c r="AD1866" t="s">
        <v>161</v>
      </c>
      <c r="AE1866" t="s">
        <v>95</v>
      </c>
      <c r="AG1866" s="51">
        <v>8697140</v>
      </c>
      <c r="AI1866" t="s">
        <v>4628</v>
      </c>
      <c r="AJ1866" t="s">
        <v>4628</v>
      </c>
      <c r="AK1866" t="s">
        <v>709</v>
      </c>
      <c r="AL1866">
        <v>239</v>
      </c>
    </row>
    <row r="1867" spans="1:38">
      <c r="A1867">
        <v>3289742</v>
      </c>
      <c r="B1867" t="s">
        <v>6848</v>
      </c>
      <c r="C1867" t="s">
        <v>18</v>
      </c>
      <c r="D1867" t="s">
        <v>85</v>
      </c>
      <c r="E1867">
        <v>2011</v>
      </c>
      <c r="F1867">
        <v>8</v>
      </c>
      <c r="G1867">
        <v>22</v>
      </c>
      <c r="H1867" t="s">
        <v>86</v>
      </c>
      <c r="I1867" t="s">
        <v>16</v>
      </c>
      <c r="J1867" t="s">
        <v>16</v>
      </c>
      <c r="K1867" t="s">
        <v>444</v>
      </c>
      <c r="L1867" t="s">
        <v>86</v>
      </c>
      <c r="M1867" t="s">
        <v>88</v>
      </c>
      <c r="N1867" s="50">
        <v>99999999</v>
      </c>
      <c r="O1867" s="51">
        <v>145119</v>
      </c>
      <c r="P1867" t="s">
        <v>6849</v>
      </c>
      <c r="Q1867" t="s">
        <v>6850</v>
      </c>
      <c r="R1867" t="s">
        <v>4302</v>
      </c>
      <c r="S1867" s="49" t="str">
        <f>CONCATENATE(Tabla_Datos[[#This Row],[Nombre_Cliente]]," ",Tabla_Datos[[#This Row],[ApellidoPaterno_Cliente]]," ",Tabla_Datos[[#This Row],[ApellidoMaterno_Cliente]])</f>
        <v>ROBERTO EUGENIO GIBSON VENTURA</v>
      </c>
      <c r="T1867" s="53">
        <f>DATE(Tabla_Datos[[#This Row],[tAnio]],Tabla_Datos[[#This Row],[tMes]],Tabla_Datos[[#This Row],[tDia]])</f>
        <v>40777</v>
      </c>
      <c r="U1867" s="53" t="str">
        <f>IF(Tabla_Datos[[#This Row],[cProvincia]]="LIMA","LIMA","PROVINCIA")</f>
        <v>LIMA</v>
      </c>
      <c r="V1867" s="53" t="str">
        <f>MID(Tabla_Datos[[#This Row],[pTelefono]],1,SEARCH("-",Tabla_Datos[[#This Row],[pTelefono]],1)-1)</f>
        <v>1</v>
      </c>
      <c r="W1867" s="53" t="str">
        <f>MID(Tabla_Datos[[#This Row],[pTelefono]],SEARCH("-",Tabla_Datos[[#This Row],[pTelefono]],1)+1,LEN(Tabla_Datos[[#This Row],[pTelefono]]))</f>
        <v>5211145</v>
      </c>
      <c r="X1867" s="53" t="str">
        <f>CONCATENATE(Tabla_Datos[[#This Row],[TipUrb]]," ",Tabla_Datos[[#This Row],[Calle]]," ",Tabla_Datos[[#This Row],[NumCalle]])</f>
        <v>UR NARANJAL 646</v>
      </c>
      <c r="Y1867" t="s">
        <v>92</v>
      </c>
      <c r="Z1867" t="s">
        <v>93</v>
      </c>
      <c r="AA1867" t="s">
        <v>94</v>
      </c>
      <c r="AB1867" t="s">
        <v>95</v>
      </c>
      <c r="AC1867" t="s">
        <v>95</v>
      </c>
      <c r="AD1867" t="s">
        <v>161</v>
      </c>
      <c r="AE1867" t="s">
        <v>1034</v>
      </c>
      <c r="AG1867" s="51">
        <v>8469538</v>
      </c>
      <c r="AI1867">
        <v>26</v>
      </c>
      <c r="AJ1867">
        <v>26</v>
      </c>
      <c r="AK1867" t="s">
        <v>6851</v>
      </c>
      <c r="AL1867">
        <v>646</v>
      </c>
    </row>
    <row r="1868" spans="1:38">
      <c r="A1868">
        <v>3287797</v>
      </c>
      <c r="B1868" t="s">
        <v>6852</v>
      </c>
      <c r="C1868" t="s">
        <v>20</v>
      </c>
      <c r="D1868" t="s">
        <v>85</v>
      </c>
      <c r="E1868">
        <v>2011</v>
      </c>
      <c r="F1868">
        <v>8</v>
      </c>
      <c r="G1868">
        <v>22</v>
      </c>
      <c r="H1868" t="s">
        <v>86</v>
      </c>
      <c r="I1868" t="s">
        <v>16</v>
      </c>
      <c r="J1868" t="s">
        <v>16</v>
      </c>
      <c r="K1868" t="s">
        <v>487</v>
      </c>
      <c r="L1868" t="s">
        <v>86</v>
      </c>
      <c r="M1868" t="s">
        <v>88</v>
      </c>
      <c r="N1868" s="50">
        <v>40033924</v>
      </c>
      <c r="O1868" s="51">
        <v>441383</v>
      </c>
      <c r="P1868" t="s">
        <v>6853</v>
      </c>
      <c r="Q1868" t="s">
        <v>6854</v>
      </c>
      <c r="R1868" t="s">
        <v>95</v>
      </c>
      <c r="S1868" s="49" t="str">
        <f>CONCATENATE(Tabla_Datos[[#This Row],[Nombre_Cliente]]," ",Tabla_Datos[[#This Row],[ApellidoPaterno_Cliente]]," ",Tabla_Datos[[#This Row],[ApellidoMaterno_Cliente]])</f>
        <v xml:space="preserve">JOSE TEOFILO IGLESIAS DIAZ  </v>
      </c>
      <c r="T1868" s="53">
        <f>DATE(Tabla_Datos[[#This Row],[tAnio]],Tabla_Datos[[#This Row],[tMes]],Tabla_Datos[[#This Row],[tDia]])</f>
        <v>40777</v>
      </c>
      <c r="U1868" s="53" t="str">
        <f>IF(Tabla_Datos[[#This Row],[cProvincia]]="LIMA","LIMA","PROVINCIA")</f>
        <v>LIMA</v>
      </c>
      <c r="V1868" s="53" t="str">
        <f>MID(Tabla_Datos[[#This Row],[pTelefono]],1,SEARCH("-",Tabla_Datos[[#This Row],[pTelefono]],1)-1)</f>
        <v>1</v>
      </c>
      <c r="W1868" s="53" t="str">
        <f>MID(Tabla_Datos[[#This Row],[pTelefono]],SEARCH("-",Tabla_Datos[[#This Row],[pTelefono]],1)+1,LEN(Tabla_Datos[[#This Row],[pTelefono]]))</f>
        <v>3790413</v>
      </c>
      <c r="X1868" s="53" t="str">
        <f>CONCATENATE(Tabla_Datos[[#This Row],[TipUrb]]," ",Tabla_Datos[[#This Row],[Calle]]," ",Tabla_Datos[[#This Row],[NumCalle]])</f>
        <v>UR MACCHU PICCHU 871</v>
      </c>
      <c r="Y1868" t="s">
        <v>92</v>
      </c>
      <c r="Z1868" t="s">
        <v>122</v>
      </c>
      <c r="AA1868" t="s">
        <v>123</v>
      </c>
      <c r="AB1868" t="s">
        <v>95</v>
      </c>
      <c r="AC1868" t="s">
        <v>6855</v>
      </c>
      <c r="AD1868" t="s">
        <v>161</v>
      </c>
      <c r="AE1868" t="s">
        <v>95</v>
      </c>
      <c r="AF1868" t="s">
        <v>95</v>
      </c>
      <c r="AG1868" s="51">
        <v>6079314</v>
      </c>
      <c r="AI1868">
        <v>1</v>
      </c>
      <c r="AJ1868">
        <v>1</v>
      </c>
      <c r="AK1868" t="s">
        <v>6856</v>
      </c>
      <c r="AL1868">
        <v>871</v>
      </c>
    </row>
    <row r="1869" spans="1:38">
      <c r="A1869">
        <v>3289701</v>
      </c>
      <c r="B1869" t="s">
        <v>6857</v>
      </c>
      <c r="C1869" t="s">
        <v>18</v>
      </c>
      <c r="D1869" t="s">
        <v>143</v>
      </c>
      <c r="E1869">
        <v>2011</v>
      </c>
      <c r="F1869">
        <v>8</v>
      </c>
      <c r="G1869">
        <v>22</v>
      </c>
      <c r="H1869" t="s">
        <v>86</v>
      </c>
      <c r="I1869" t="s">
        <v>100</v>
      </c>
      <c r="J1869" t="s">
        <v>100</v>
      </c>
      <c r="K1869" t="s">
        <v>492</v>
      </c>
      <c r="L1869" t="s">
        <v>86</v>
      </c>
      <c r="M1869" t="s">
        <v>102</v>
      </c>
      <c r="N1869" s="50">
        <v>29734010</v>
      </c>
      <c r="O1869" s="51">
        <v>1714484</v>
      </c>
      <c r="P1869" t="s">
        <v>3908</v>
      </c>
      <c r="Q1869" t="s">
        <v>719</v>
      </c>
      <c r="R1869" t="s">
        <v>1834</v>
      </c>
      <c r="S1869" s="49" t="str">
        <f>CONCATENATE(Tabla_Datos[[#This Row],[Nombre_Cliente]]," ",Tabla_Datos[[#This Row],[ApellidoPaterno_Cliente]]," ",Tabla_Datos[[#This Row],[ApellidoMaterno_Cliente]])</f>
        <v>JOHNNY FUENTES RIVAS</v>
      </c>
      <c r="T1869" s="53">
        <f>DATE(Tabla_Datos[[#This Row],[tAnio]],Tabla_Datos[[#This Row],[tMes]],Tabla_Datos[[#This Row],[tDia]])</f>
        <v>40777</v>
      </c>
      <c r="U1869" s="53" t="str">
        <f>IF(Tabla_Datos[[#This Row],[cProvincia]]="LIMA","LIMA","PROVINCIA")</f>
        <v>PROVINCIA</v>
      </c>
      <c r="V1869" s="53" t="str">
        <f>MID(Tabla_Datos[[#This Row],[pTelefono]],1,SEARCH("-",Tabla_Datos[[#This Row],[pTelefono]],1)-1)</f>
        <v>54</v>
      </c>
      <c r="W1869" s="53" t="str">
        <f>MID(Tabla_Datos[[#This Row],[pTelefono]],SEARCH("-",Tabla_Datos[[#This Row],[pTelefono]],1)+1,LEN(Tabla_Datos[[#This Row],[pTelefono]]))</f>
        <v>282498</v>
      </c>
      <c r="X1869" s="53" t="str">
        <f>CONCATENATE(Tabla_Datos[[#This Row],[TipUrb]]," ",Tabla_Datos[[#This Row],[Calle]]," ",Tabla_Datos[[#This Row],[NumCalle]])</f>
        <v>UR   0</v>
      </c>
      <c r="Y1869" t="s">
        <v>106</v>
      </c>
      <c r="Z1869" t="s">
        <v>181</v>
      </c>
      <c r="AA1869" t="s">
        <v>182</v>
      </c>
      <c r="AB1869" t="s">
        <v>95</v>
      </c>
      <c r="AC1869" t="s">
        <v>95</v>
      </c>
      <c r="AD1869" t="s">
        <v>161</v>
      </c>
      <c r="AE1869" t="s">
        <v>950</v>
      </c>
      <c r="AF1869">
        <v>24</v>
      </c>
      <c r="AG1869" s="51">
        <v>10081688</v>
      </c>
      <c r="AI1869" t="s">
        <v>1727</v>
      </c>
      <c r="AJ1869" t="s">
        <v>1727</v>
      </c>
      <c r="AK1869" t="s">
        <v>95</v>
      </c>
      <c r="AL1869">
        <v>0</v>
      </c>
    </row>
    <row r="1870" spans="1:38">
      <c r="A1870">
        <v>3285121</v>
      </c>
      <c r="B1870" t="s">
        <v>6858</v>
      </c>
      <c r="C1870" t="s">
        <v>18</v>
      </c>
      <c r="D1870" t="s">
        <v>85</v>
      </c>
      <c r="E1870">
        <v>2011</v>
      </c>
      <c r="F1870">
        <v>8</v>
      </c>
      <c r="G1870">
        <v>22</v>
      </c>
      <c r="H1870" t="s">
        <v>86</v>
      </c>
      <c r="I1870" t="s">
        <v>16</v>
      </c>
      <c r="J1870" t="s">
        <v>16</v>
      </c>
      <c r="K1870" t="s">
        <v>438</v>
      </c>
      <c r="L1870" t="s">
        <v>86</v>
      </c>
      <c r="M1870" t="s">
        <v>88</v>
      </c>
      <c r="N1870" s="50">
        <v>99999999</v>
      </c>
      <c r="O1870" s="51">
        <v>1830210</v>
      </c>
      <c r="P1870" t="s">
        <v>6859</v>
      </c>
      <c r="Q1870" t="s">
        <v>6860</v>
      </c>
      <c r="R1870" t="s">
        <v>365</v>
      </c>
      <c r="S1870" s="49" t="str">
        <f>CONCATENATE(Tabla_Datos[[#This Row],[Nombre_Cliente]]," ",Tabla_Datos[[#This Row],[ApellidoPaterno_Cliente]]," ",Tabla_Datos[[#This Row],[ApellidoMaterno_Cliente]])</f>
        <v>JULIO CESAR  CHIRINOS  RODRIGUEZ</v>
      </c>
      <c r="T1870" s="53">
        <f>DATE(Tabla_Datos[[#This Row],[tAnio]],Tabla_Datos[[#This Row],[tMes]],Tabla_Datos[[#This Row],[tDia]])</f>
        <v>40777</v>
      </c>
      <c r="U1870" s="53" t="str">
        <f>IF(Tabla_Datos[[#This Row],[cProvincia]]="LIMA","LIMA","PROVINCIA")</f>
        <v>LIMA</v>
      </c>
      <c r="V1870" s="53" t="str">
        <f>MID(Tabla_Datos[[#This Row],[pTelefono]],1,SEARCH("-",Tabla_Datos[[#This Row],[pTelefono]],1)-1)</f>
        <v>1</v>
      </c>
      <c r="W1870" s="53" t="str">
        <f>MID(Tabla_Datos[[#This Row],[pTelefono]],SEARCH("-",Tabla_Datos[[#This Row],[pTelefono]],1)+1,LEN(Tabla_Datos[[#This Row],[pTelefono]]))</f>
        <v>4737287</v>
      </c>
      <c r="X1870" s="53" t="str">
        <f>CONCATENATE(Tabla_Datos[[#This Row],[TipUrb]]," ",Tabla_Datos[[#This Row],[Calle]]," ",Tabla_Datos[[#This Row],[NumCalle]])</f>
        <v xml:space="preserve">  BUENOS AIRES 852</v>
      </c>
      <c r="Y1870" t="s">
        <v>92</v>
      </c>
      <c r="Z1870" t="s">
        <v>93</v>
      </c>
      <c r="AA1870" t="s">
        <v>94</v>
      </c>
      <c r="AB1870" t="s">
        <v>95</v>
      </c>
      <c r="AC1870" t="s">
        <v>95</v>
      </c>
      <c r="AD1870" t="s">
        <v>95</v>
      </c>
      <c r="AE1870" t="s">
        <v>95</v>
      </c>
      <c r="AG1870" s="51">
        <v>19189493</v>
      </c>
      <c r="AI1870">
        <v>26</v>
      </c>
      <c r="AJ1870">
        <v>26</v>
      </c>
      <c r="AK1870" t="s">
        <v>3035</v>
      </c>
      <c r="AL1870">
        <v>852</v>
      </c>
    </row>
    <row r="1871" spans="1:38">
      <c r="A1871">
        <v>3290713</v>
      </c>
      <c r="B1871" t="s">
        <v>6861</v>
      </c>
      <c r="C1871" t="s">
        <v>18</v>
      </c>
      <c r="D1871" t="s">
        <v>85</v>
      </c>
      <c r="E1871">
        <v>2011</v>
      </c>
      <c r="F1871">
        <v>8</v>
      </c>
      <c r="G1871">
        <v>22</v>
      </c>
      <c r="H1871" t="s">
        <v>86</v>
      </c>
      <c r="I1871" t="s">
        <v>16</v>
      </c>
      <c r="J1871" t="s">
        <v>16</v>
      </c>
      <c r="K1871" t="s">
        <v>177</v>
      </c>
      <c r="L1871" t="s">
        <v>86</v>
      </c>
      <c r="M1871" t="s">
        <v>88</v>
      </c>
      <c r="N1871" s="50">
        <v>41676653</v>
      </c>
      <c r="O1871" s="51">
        <v>1830573</v>
      </c>
      <c r="P1871" t="s">
        <v>6862</v>
      </c>
      <c r="Q1871" t="s">
        <v>6863</v>
      </c>
      <c r="R1871" t="s">
        <v>6864</v>
      </c>
      <c r="S1871" s="49" t="str">
        <f>CONCATENATE(Tabla_Datos[[#This Row],[Nombre_Cliente]]," ",Tabla_Datos[[#This Row],[ApellidoPaterno_Cliente]]," ",Tabla_Datos[[#This Row],[ApellidoMaterno_Cliente]])</f>
        <v>SEGUNDO MARTIN  RUESTA  BERNEJO</v>
      </c>
      <c r="T1871" s="53">
        <f>DATE(Tabla_Datos[[#This Row],[tAnio]],Tabla_Datos[[#This Row],[tMes]],Tabla_Datos[[#This Row],[tDia]])</f>
        <v>40777</v>
      </c>
      <c r="U1871" s="53" t="str">
        <f>IF(Tabla_Datos[[#This Row],[cProvincia]]="LIMA","LIMA","PROVINCIA")</f>
        <v>LIMA</v>
      </c>
      <c r="V1871" s="53" t="str">
        <f>MID(Tabla_Datos[[#This Row],[pTelefono]],1,SEARCH("-",Tabla_Datos[[#This Row],[pTelefono]],1)-1)</f>
        <v>1</v>
      </c>
      <c r="W1871" s="53" t="str">
        <f>MID(Tabla_Datos[[#This Row],[pTelefono]],SEARCH("-",Tabla_Datos[[#This Row],[pTelefono]],1)+1,LEN(Tabla_Datos[[#This Row],[pTelefono]]))</f>
        <v>90658442</v>
      </c>
      <c r="X1871" s="53" t="str">
        <f>CONCATENATE(Tabla_Datos[[#This Row],[TipUrb]]," ",Tabla_Datos[[#This Row],[Calle]]," ",Tabla_Datos[[#This Row],[NumCalle]])</f>
        <v>UP PISAGUA 171</v>
      </c>
      <c r="Y1871" t="s">
        <v>92</v>
      </c>
      <c r="Z1871" t="s">
        <v>93</v>
      </c>
      <c r="AA1871" t="s">
        <v>94</v>
      </c>
      <c r="AB1871" t="s">
        <v>95</v>
      </c>
      <c r="AC1871" t="s">
        <v>95</v>
      </c>
      <c r="AD1871" t="s">
        <v>286</v>
      </c>
      <c r="AE1871" t="s">
        <v>95</v>
      </c>
      <c r="AG1871" s="51">
        <v>7298360</v>
      </c>
      <c r="AI1871" t="s">
        <v>2157</v>
      </c>
      <c r="AJ1871" t="s">
        <v>2157</v>
      </c>
      <c r="AK1871" t="s">
        <v>2009</v>
      </c>
      <c r="AL1871">
        <v>171</v>
      </c>
    </row>
    <row r="1872" spans="1:38">
      <c r="A1872">
        <v>3292535</v>
      </c>
      <c r="B1872" t="s">
        <v>6865</v>
      </c>
      <c r="C1872" t="s">
        <v>18</v>
      </c>
      <c r="D1872" t="s">
        <v>143</v>
      </c>
      <c r="E1872">
        <v>2011</v>
      </c>
      <c r="F1872">
        <v>8</v>
      </c>
      <c r="G1872">
        <v>22</v>
      </c>
      <c r="H1872" t="s">
        <v>86</v>
      </c>
      <c r="I1872" t="s">
        <v>600</v>
      </c>
      <c r="J1872" t="s">
        <v>600</v>
      </c>
      <c r="K1872" t="s">
        <v>600</v>
      </c>
      <c r="L1872" t="s">
        <v>86</v>
      </c>
      <c r="M1872" t="s">
        <v>594</v>
      </c>
      <c r="N1872" s="50">
        <v>42528659</v>
      </c>
      <c r="O1872" s="51">
        <v>1983411</v>
      </c>
      <c r="P1872" t="s">
        <v>6866</v>
      </c>
      <c r="Q1872" t="s">
        <v>6867</v>
      </c>
      <c r="R1872" t="s">
        <v>6868</v>
      </c>
      <c r="S1872" s="49" t="str">
        <f>CONCATENATE(Tabla_Datos[[#This Row],[Nombre_Cliente]]," ",Tabla_Datos[[#This Row],[ApellidoPaterno_Cliente]]," ",Tabla_Datos[[#This Row],[ApellidoMaterno_Cliente]])</f>
        <v>JESUS RAFAEL VALLENAS  GAONA</v>
      </c>
      <c r="T1872" s="53">
        <f>DATE(Tabla_Datos[[#This Row],[tAnio]],Tabla_Datos[[#This Row],[tMes]],Tabla_Datos[[#This Row],[tDia]])</f>
        <v>40777</v>
      </c>
      <c r="U1872" s="53" t="str">
        <f>IF(Tabla_Datos[[#This Row],[cProvincia]]="LIMA","LIMA","PROVINCIA")</f>
        <v>PROVINCIA</v>
      </c>
      <c r="V1872" s="53" t="str">
        <f>MID(Tabla_Datos[[#This Row],[pTelefono]],1,SEARCH("-",Tabla_Datos[[#This Row],[pTelefono]],1)-1)</f>
        <v>51</v>
      </c>
      <c r="W1872" s="53" t="str">
        <f>MID(Tabla_Datos[[#This Row],[pTelefono]],SEARCH("-",Tabla_Datos[[#This Row],[pTelefono]],1)+1,LEN(Tabla_Datos[[#This Row],[pTelefono]]))</f>
        <v>364650</v>
      </c>
      <c r="X1872" s="53" t="str">
        <f>CONCATENATE(Tabla_Datos[[#This Row],[TipUrb]]," ",Tabla_Datos[[#This Row],[Calle]]," ",Tabla_Datos[[#This Row],[NumCalle]])</f>
        <v>- RUBINA, CARLOS 129</v>
      </c>
      <c r="Y1872" t="s">
        <v>606</v>
      </c>
      <c r="Z1872" t="s">
        <v>188</v>
      </c>
      <c r="AA1872" t="s">
        <v>189</v>
      </c>
      <c r="AB1872" t="s">
        <v>95</v>
      </c>
      <c r="AC1872" t="s">
        <v>95</v>
      </c>
      <c r="AD1872" t="s">
        <v>109</v>
      </c>
      <c r="AE1872" t="s">
        <v>95</v>
      </c>
      <c r="AF1872" t="s">
        <v>95</v>
      </c>
      <c r="AG1872" s="51">
        <v>1307020</v>
      </c>
      <c r="AI1872">
        <v>1</v>
      </c>
      <c r="AJ1872">
        <v>1</v>
      </c>
      <c r="AK1872" t="s">
        <v>6869</v>
      </c>
      <c r="AL1872">
        <v>129</v>
      </c>
    </row>
    <row r="1873" spans="1:38">
      <c r="A1873">
        <v>3292014</v>
      </c>
      <c r="B1873" t="s">
        <v>6870</v>
      </c>
      <c r="C1873" t="s">
        <v>18</v>
      </c>
      <c r="D1873" t="s">
        <v>156</v>
      </c>
      <c r="E1873">
        <v>2011</v>
      </c>
      <c r="F1873">
        <v>8</v>
      </c>
      <c r="G1873">
        <v>22</v>
      </c>
      <c r="H1873" t="s">
        <v>86</v>
      </c>
      <c r="I1873" t="s">
        <v>16</v>
      </c>
      <c r="J1873" t="s">
        <v>16</v>
      </c>
      <c r="K1873" t="s">
        <v>157</v>
      </c>
      <c r="L1873" t="s">
        <v>86</v>
      </c>
      <c r="M1873" t="s">
        <v>88</v>
      </c>
      <c r="N1873" s="50">
        <v>99999999</v>
      </c>
      <c r="O1873" s="51">
        <v>1987243</v>
      </c>
      <c r="P1873" t="s">
        <v>6871</v>
      </c>
      <c r="Q1873" t="s">
        <v>6872</v>
      </c>
      <c r="R1873" t="s">
        <v>564</v>
      </c>
      <c r="S1873" s="49" t="str">
        <f>CONCATENATE(Tabla_Datos[[#This Row],[Nombre_Cliente]]," ",Tabla_Datos[[#This Row],[ApellidoPaterno_Cliente]]," ",Tabla_Datos[[#This Row],[ApellidoMaterno_Cliente]])</f>
        <v>PAULA FAICHIN GARCIA</v>
      </c>
      <c r="T1873" s="53">
        <f>DATE(Tabla_Datos[[#This Row],[tAnio]],Tabla_Datos[[#This Row],[tMes]],Tabla_Datos[[#This Row],[tDia]])</f>
        <v>40777</v>
      </c>
      <c r="U1873" s="53" t="str">
        <f>IF(Tabla_Datos[[#This Row],[cProvincia]]="LIMA","LIMA","PROVINCIA")</f>
        <v>LIMA</v>
      </c>
      <c r="V1873" s="53" t="str">
        <f>MID(Tabla_Datos[[#This Row],[pTelefono]],1,SEARCH("-",Tabla_Datos[[#This Row],[pTelefono]],1)-1)</f>
        <v>1</v>
      </c>
      <c r="W1873" s="53" t="str">
        <f>MID(Tabla_Datos[[#This Row],[pTelefono]],SEARCH("-",Tabla_Datos[[#This Row],[pTelefono]],1)+1,LEN(Tabla_Datos[[#This Row],[pTelefono]]))</f>
        <v>15402099</v>
      </c>
      <c r="X1873" s="53" t="str">
        <f>CONCATENATE(Tabla_Datos[[#This Row],[TipUrb]]," ",Tabla_Datos[[#This Row],[Calle]]," ",Tabla_Datos[[#This Row],[NumCalle]])</f>
        <v>UR SANTA ISABEL 970</v>
      </c>
      <c r="Y1873" t="s">
        <v>92</v>
      </c>
      <c r="Z1873" t="s">
        <v>93</v>
      </c>
      <c r="AA1873" t="s">
        <v>94</v>
      </c>
      <c r="AB1873" t="s">
        <v>95</v>
      </c>
      <c r="AC1873" t="s">
        <v>95</v>
      </c>
      <c r="AD1873" t="s">
        <v>161</v>
      </c>
      <c r="AE1873" t="s">
        <v>474</v>
      </c>
      <c r="AF1873">
        <v>51</v>
      </c>
      <c r="AG1873" s="51">
        <v>7937886</v>
      </c>
      <c r="AH1873" t="s">
        <v>95</v>
      </c>
      <c r="AI1873">
        <v>26</v>
      </c>
      <c r="AJ1873">
        <v>26</v>
      </c>
      <c r="AK1873" t="s">
        <v>4259</v>
      </c>
      <c r="AL1873">
        <v>970</v>
      </c>
    </row>
    <row r="1874" spans="1:38">
      <c r="A1874">
        <v>3291389</v>
      </c>
      <c r="B1874" t="s">
        <v>6873</v>
      </c>
      <c r="C1874" t="s">
        <v>18</v>
      </c>
      <c r="D1874" t="s">
        <v>85</v>
      </c>
      <c r="E1874">
        <v>2011</v>
      </c>
      <c r="F1874">
        <v>8</v>
      </c>
      <c r="G1874">
        <v>22</v>
      </c>
      <c r="H1874" t="s">
        <v>86</v>
      </c>
      <c r="I1874" t="s">
        <v>16</v>
      </c>
      <c r="J1874" t="s">
        <v>16</v>
      </c>
      <c r="K1874" t="s">
        <v>1213</v>
      </c>
      <c r="L1874" t="s">
        <v>86</v>
      </c>
      <c r="M1874" t="s">
        <v>88</v>
      </c>
      <c r="N1874" s="50">
        <v>99999999</v>
      </c>
      <c r="O1874" s="51">
        <v>2026655</v>
      </c>
      <c r="P1874" t="s">
        <v>6874</v>
      </c>
      <c r="Q1874" t="s">
        <v>6875</v>
      </c>
      <c r="R1874" t="s">
        <v>6876</v>
      </c>
      <c r="S1874" s="49" t="str">
        <f>CONCATENATE(Tabla_Datos[[#This Row],[Nombre_Cliente]]," ",Tabla_Datos[[#This Row],[ApellidoPaterno_Cliente]]," ",Tabla_Datos[[#This Row],[ApellidoMaterno_Cliente]])</f>
        <v>FARIRI CABEZAS  DEL ROSARIO</v>
      </c>
      <c r="T1874" s="53">
        <f>DATE(Tabla_Datos[[#This Row],[tAnio]],Tabla_Datos[[#This Row],[tMes]],Tabla_Datos[[#This Row],[tDia]])</f>
        <v>40777</v>
      </c>
      <c r="U1874" s="53" t="str">
        <f>IF(Tabla_Datos[[#This Row],[cProvincia]]="LIMA","LIMA","PROVINCIA")</f>
        <v>LIMA</v>
      </c>
      <c r="V1874" s="53" t="str">
        <f>MID(Tabla_Datos[[#This Row],[pTelefono]],1,SEARCH("-",Tabla_Datos[[#This Row],[pTelefono]],1)-1)</f>
        <v>1</v>
      </c>
      <c r="W1874" s="53" t="str">
        <f>MID(Tabla_Datos[[#This Row],[pTelefono]],SEARCH("-",Tabla_Datos[[#This Row],[pTelefono]],1)+1,LEN(Tabla_Datos[[#This Row],[pTelefono]]))</f>
        <v>5366521</v>
      </c>
      <c r="X1874" s="53" t="str">
        <f>CONCATENATE(Tabla_Datos[[#This Row],[TipUrb]]," ",Tabla_Datos[[#This Row],[Calle]]," ",Tabla_Datos[[#This Row],[NumCalle]])</f>
        <v>UR PARADO DE BELLIDO, MARIA 513</v>
      </c>
      <c r="Y1874" t="s">
        <v>92</v>
      </c>
      <c r="Z1874" t="s">
        <v>93</v>
      </c>
      <c r="AA1874" t="s">
        <v>94</v>
      </c>
      <c r="AB1874" t="s">
        <v>95</v>
      </c>
      <c r="AC1874">
        <v>502</v>
      </c>
      <c r="AD1874" t="s">
        <v>161</v>
      </c>
      <c r="AE1874" t="s">
        <v>95</v>
      </c>
      <c r="AG1874" s="51">
        <v>46834045</v>
      </c>
      <c r="AI1874">
        <v>26</v>
      </c>
      <c r="AJ1874">
        <v>26</v>
      </c>
      <c r="AK1874" t="s">
        <v>2463</v>
      </c>
      <c r="AL1874">
        <v>513</v>
      </c>
    </row>
    <row r="1875" spans="1:38">
      <c r="A1875">
        <v>3277121</v>
      </c>
      <c r="B1875" t="s">
        <v>6877</v>
      </c>
      <c r="C1875" t="s">
        <v>19</v>
      </c>
      <c r="D1875" t="s">
        <v>143</v>
      </c>
      <c r="E1875">
        <v>2011</v>
      </c>
      <c r="F1875">
        <v>8</v>
      </c>
      <c r="G1875">
        <v>22</v>
      </c>
      <c r="H1875" t="s">
        <v>86</v>
      </c>
      <c r="I1875" t="s">
        <v>16</v>
      </c>
      <c r="J1875" t="s">
        <v>16</v>
      </c>
      <c r="K1875" t="s">
        <v>374</v>
      </c>
      <c r="L1875" t="s">
        <v>86</v>
      </c>
      <c r="M1875" t="s">
        <v>88</v>
      </c>
      <c r="N1875" s="50">
        <v>10812846</v>
      </c>
      <c r="O1875" s="51">
        <v>2051528</v>
      </c>
      <c r="P1875" t="s">
        <v>6878</v>
      </c>
      <c r="Q1875" t="s">
        <v>6879</v>
      </c>
      <c r="R1875" t="s">
        <v>179</v>
      </c>
      <c r="S1875" s="49" t="str">
        <f>CONCATENATE(Tabla_Datos[[#This Row],[Nombre_Cliente]]," ",Tabla_Datos[[#This Row],[ApellidoPaterno_Cliente]]," ",Tabla_Datos[[#This Row],[ApellidoMaterno_Cliente]])</f>
        <v>CARLOS RENE  CCAMA  VARGAS</v>
      </c>
      <c r="T1875" s="53">
        <f>DATE(Tabla_Datos[[#This Row],[tAnio]],Tabla_Datos[[#This Row],[tMes]],Tabla_Datos[[#This Row],[tDia]])</f>
        <v>40777</v>
      </c>
      <c r="U1875" s="53" t="str">
        <f>IF(Tabla_Datos[[#This Row],[cProvincia]]="LIMA","LIMA","PROVINCIA")</f>
        <v>LIMA</v>
      </c>
      <c r="V1875" s="53" t="str">
        <f>MID(Tabla_Datos[[#This Row],[pTelefono]],1,SEARCH("-",Tabla_Datos[[#This Row],[pTelefono]],1)-1)</f>
        <v>1</v>
      </c>
      <c r="W1875" s="53" t="str">
        <f>MID(Tabla_Datos[[#This Row],[pTelefono]],SEARCH("-",Tabla_Datos[[#This Row],[pTelefono]],1)+1,LEN(Tabla_Datos[[#This Row],[pTelefono]]))</f>
        <v>2952427</v>
      </c>
      <c r="X1875" s="53" t="str">
        <f>CONCATENATE(Tabla_Datos[[#This Row],[TipUrb]]," ",Tabla_Datos[[#This Row],[Calle]]," ",Tabla_Datos[[#This Row],[NumCalle]])</f>
        <v>AH LOS ARTESANOS 156</v>
      </c>
      <c r="Y1875" t="s">
        <v>92</v>
      </c>
      <c r="Z1875" t="s">
        <v>152</v>
      </c>
      <c r="AA1875" t="s">
        <v>153</v>
      </c>
      <c r="AB1875">
        <v>2</v>
      </c>
      <c r="AC1875" t="s">
        <v>95</v>
      </c>
      <c r="AD1875" t="s">
        <v>96</v>
      </c>
      <c r="AE1875" t="s">
        <v>3092</v>
      </c>
      <c r="AF1875">
        <v>23</v>
      </c>
      <c r="AG1875" s="51">
        <v>10081738</v>
      </c>
      <c r="AI1875">
        <v>1</v>
      </c>
      <c r="AJ1875">
        <v>1</v>
      </c>
      <c r="AK1875" t="s">
        <v>6880</v>
      </c>
      <c r="AL1875">
        <v>156</v>
      </c>
    </row>
    <row r="1876" spans="1:38">
      <c r="A1876">
        <v>3290683</v>
      </c>
      <c r="B1876" t="s">
        <v>6881</v>
      </c>
      <c r="C1876" t="s">
        <v>18</v>
      </c>
      <c r="D1876" t="s">
        <v>85</v>
      </c>
      <c r="E1876">
        <v>2011</v>
      </c>
      <c r="F1876">
        <v>8</v>
      </c>
      <c r="G1876">
        <v>22</v>
      </c>
      <c r="H1876" t="s">
        <v>86</v>
      </c>
      <c r="I1876" t="s">
        <v>16</v>
      </c>
      <c r="J1876" t="s">
        <v>16</v>
      </c>
      <c r="K1876" t="s">
        <v>1039</v>
      </c>
      <c r="L1876" t="s">
        <v>86</v>
      </c>
      <c r="M1876" t="s">
        <v>88</v>
      </c>
      <c r="N1876" s="50">
        <v>9332566</v>
      </c>
      <c r="O1876" s="51">
        <v>2099592</v>
      </c>
      <c r="P1876" t="s">
        <v>3224</v>
      </c>
      <c r="Q1876" t="s">
        <v>4794</v>
      </c>
      <c r="R1876" t="s">
        <v>2155</v>
      </c>
      <c r="S1876" s="49" t="str">
        <f>CONCATENATE(Tabla_Datos[[#This Row],[Nombre_Cliente]]," ",Tabla_Datos[[#This Row],[ApellidoPaterno_Cliente]]," ",Tabla_Datos[[#This Row],[ApellidoMaterno_Cliente]])</f>
        <v>MIGUEL ANGEL PINILLOS CISNEROS</v>
      </c>
      <c r="T1876" s="53">
        <f>DATE(Tabla_Datos[[#This Row],[tAnio]],Tabla_Datos[[#This Row],[tMes]],Tabla_Datos[[#This Row],[tDia]])</f>
        <v>40777</v>
      </c>
      <c r="U1876" s="53" t="str">
        <f>IF(Tabla_Datos[[#This Row],[cProvincia]]="LIMA","LIMA","PROVINCIA")</f>
        <v>LIMA</v>
      </c>
      <c r="V1876" s="53" t="str">
        <f>MID(Tabla_Datos[[#This Row],[pTelefono]],1,SEARCH("-",Tabla_Datos[[#This Row],[pTelefono]],1)-1)</f>
        <v>1</v>
      </c>
      <c r="W1876" s="53" t="str">
        <f>MID(Tabla_Datos[[#This Row],[pTelefono]],SEARCH("-",Tabla_Datos[[#This Row],[pTelefono]],1)+1,LEN(Tabla_Datos[[#This Row],[pTelefono]]))</f>
        <v>4831771</v>
      </c>
      <c r="X1876" s="53" t="str">
        <f>CONCATENATE(Tabla_Datos[[#This Row],[TipUrb]]," ",Tabla_Datos[[#This Row],[Calle]]," ",Tabla_Datos[[#This Row],[NumCalle]])</f>
        <v>UR BENAVENTE 399</v>
      </c>
      <c r="Y1876" t="s">
        <v>92</v>
      </c>
      <c r="Z1876" t="s">
        <v>93</v>
      </c>
      <c r="AA1876" t="s">
        <v>94</v>
      </c>
      <c r="AB1876" t="s">
        <v>95</v>
      </c>
      <c r="AC1876">
        <v>2</v>
      </c>
      <c r="AD1876" t="s">
        <v>161</v>
      </c>
      <c r="AE1876" t="s">
        <v>95</v>
      </c>
      <c r="AG1876" s="51">
        <v>8058173</v>
      </c>
      <c r="AH1876" t="s">
        <v>95</v>
      </c>
      <c r="AI1876">
        <v>26</v>
      </c>
      <c r="AJ1876">
        <v>26</v>
      </c>
      <c r="AK1876" t="s">
        <v>6882</v>
      </c>
      <c r="AL1876">
        <v>399</v>
      </c>
    </row>
    <row r="1877" spans="1:38">
      <c r="A1877">
        <v>3289709</v>
      </c>
      <c r="B1877" t="s">
        <v>6883</v>
      </c>
      <c r="C1877" t="s">
        <v>18</v>
      </c>
      <c r="D1877" t="s">
        <v>85</v>
      </c>
      <c r="E1877">
        <v>2011</v>
      </c>
      <c r="F1877">
        <v>8</v>
      </c>
      <c r="G1877">
        <v>22</v>
      </c>
      <c r="H1877" t="s">
        <v>86</v>
      </c>
      <c r="I1877" t="s">
        <v>145</v>
      </c>
      <c r="J1877" t="s">
        <v>469</v>
      </c>
      <c r="K1877" t="s">
        <v>991</v>
      </c>
      <c r="L1877" t="s">
        <v>86</v>
      </c>
      <c r="M1877" t="s">
        <v>148</v>
      </c>
      <c r="N1877" s="50">
        <v>40563915</v>
      </c>
      <c r="O1877" s="51">
        <v>2133655</v>
      </c>
      <c r="P1877" t="s">
        <v>6884</v>
      </c>
      <c r="Q1877" t="s">
        <v>6885</v>
      </c>
      <c r="R1877" t="s">
        <v>1994</v>
      </c>
      <c r="S1877" s="49" t="str">
        <f>CONCATENATE(Tabla_Datos[[#This Row],[Nombre_Cliente]]," ",Tabla_Datos[[#This Row],[ApellidoPaterno_Cliente]]," ",Tabla_Datos[[#This Row],[ApellidoMaterno_Cliente]])</f>
        <v xml:space="preserve">LEIDY MILAGROS  MEGO   RAMIREZ </v>
      </c>
      <c r="T1877" s="53">
        <f>DATE(Tabla_Datos[[#This Row],[tAnio]],Tabla_Datos[[#This Row],[tMes]],Tabla_Datos[[#This Row],[tDia]])</f>
        <v>40777</v>
      </c>
      <c r="U1877" s="53" t="str">
        <f>IF(Tabla_Datos[[#This Row],[cProvincia]]="LIMA","LIMA","PROVINCIA")</f>
        <v>PROVINCIA</v>
      </c>
      <c r="V1877" s="53" t="str">
        <f>MID(Tabla_Datos[[#This Row],[pTelefono]],1,SEARCH("-",Tabla_Datos[[#This Row],[pTelefono]],1)-1)</f>
        <v>1</v>
      </c>
      <c r="W1877" s="53" t="str">
        <f>MID(Tabla_Datos[[#This Row],[pTelefono]],SEARCH("-",Tabla_Datos[[#This Row],[pTelefono]],1)+1,LEN(Tabla_Datos[[#This Row],[pTelefono]]))</f>
        <v>979779191</v>
      </c>
      <c r="X1877" s="53" t="str">
        <f>CONCATENATE(Tabla_Datos[[#This Row],[TipUrb]]," ",Tabla_Datos[[#This Row],[Calle]]," ",Tabla_Datos[[#This Row],[NumCalle]])</f>
        <v>UR POR EL CONTRY 0</v>
      </c>
      <c r="Y1877" t="s">
        <v>151</v>
      </c>
      <c r="Z1877" t="s">
        <v>93</v>
      </c>
      <c r="AA1877" t="s">
        <v>94</v>
      </c>
      <c r="AB1877" t="s">
        <v>95</v>
      </c>
      <c r="AC1877" t="s">
        <v>95</v>
      </c>
      <c r="AD1877" t="s">
        <v>161</v>
      </c>
      <c r="AE1877" t="s">
        <v>353</v>
      </c>
      <c r="AF1877">
        <v>7</v>
      </c>
      <c r="AG1877" s="51">
        <v>42795077</v>
      </c>
      <c r="AI1877" t="s">
        <v>475</v>
      </c>
      <c r="AJ1877" t="s">
        <v>475</v>
      </c>
      <c r="AK1877" t="s">
        <v>6886</v>
      </c>
      <c r="AL1877">
        <v>0</v>
      </c>
    </row>
    <row r="1878" spans="1:38">
      <c r="A1878">
        <v>3285315</v>
      </c>
      <c r="B1878" t="s">
        <v>6887</v>
      </c>
      <c r="C1878" t="s">
        <v>20</v>
      </c>
      <c r="D1878" t="s">
        <v>85</v>
      </c>
      <c r="E1878">
        <v>2011</v>
      </c>
      <c r="F1878">
        <v>8</v>
      </c>
      <c r="G1878">
        <v>22</v>
      </c>
      <c r="H1878" t="s">
        <v>86</v>
      </c>
      <c r="I1878" t="s">
        <v>241</v>
      </c>
      <c r="J1878" t="s">
        <v>242</v>
      </c>
      <c r="K1878" t="s">
        <v>2610</v>
      </c>
      <c r="L1878" t="s">
        <v>86</v>
      </c>
      <c r="M1878" t="s">
        <v>148</v>
      </c>
      <c r="O1878" s="51">
        <v>2208825</v>
      </c>
      <c r="P1878" t="s">
        <v>2934</v>
      </c>
      <c r="Q1878" t="s">
        <v>6888</v>
      </c>
      <c r="R1878" t="s">
        <v>6889</v>
      </c>
      <c r="S1878" s="49" t="str">
        <f>CONCATENATE(Tabla_Datos[[#This Row],[Nombre_Cliente]]," ",Tabla_Datos[[#This Row],[ApellidoPaterno_Cliente]]," ",Tabla_Datos[[#This Row],[ApellidoMaterno_Cliente]])</f>
        <v>VERONICA ALEMAN URTEAGA</v>
      </c>
      <c r="T1878" s="53">
        <f>DATE(Tabla_Datos[[#This Row],[tAnio]],Tabla_Datos[[#This Row],[tMes]],Tabla_Datos[[#This Row],[tDia]])</f>
        <v>40777</v>
      </c>
      <c r="U1878" s="53" t="str">
        <f>IF(Tabla_Datos[[#This Row],[cProvincia]]="LIMA","LIMA","PROVINCIA")</f>
        <v>PROVINCIA</v>
      </c>
      <c r="V1878" s="53" t="str">
        <f>MID(Tabla_Datos[[#This Row],[pTelefono]],1,SEARCH("-",Tabla_Datos[[#This Row],[pTelefono]],1)-1)</f>
        <v>44</v>
      </c>
      <c r="W1878" s="53" t="str">
        <f>MID(Tabla_Datos[[#This Row],[pTelefono]],SEARCH("-",Tabla_Datos[[#This Row],[pTelefono]],1)+1,LEN(Tabla_Datos[[#This Row],[pTelefono]]))</f>
        <v>44421836</v>
      </c>
      <c r="X1878" s="53" t="str">
        <f>CONCATENATE(Tabla_Datos[[#This Row],[TipUrb]]," ",Tabla_Datos[[#This Row],[Calle]]," ",Tabla_Datos[[#This Row],[NumCalle]])</f>
        <v>- EL FLORAL 446</v>
      </c>
      <c r="Y1878" t="s">
        <v>246</v>
      </c>
      <c r="Z1878" t="s">
        <v>122</v>
      </c>
      <c r="AA1878" t="s">
        <v>123</v>
      </c>
      <c r="AB1878" t="s">
        <v>95</v>
      </c>
      <c r="AC1878" t="s">
        <v>3662</v>
      </c>
      <c r="AD1878" t="s">
        <v>109</v>
      </c>
      <c r="AE1878" t="s">
        <v>95</v>
      </c>
      <c r="AF1878" t="s">
        <v>95</v>
      </c>
      <c r="AG1878" s="51">
        <v>7252294</v>
      </c>
      <c r="AH1878" t="s">
        <v>95</v>
      </c>
      <c r="AI1878">
        <v>1</v>
      </c>
      <c r="AJ1878">
        <v>1</v>
      </c>
      <c r="AK1878" t="s">
        <v>6890</v>
      </c>
      <c r="AL1878">
        <v>446</v>
      </c>
    </row>
    <row r="1879" spans="1:38">
      <c r="A1879">
        <v>3291769</v>
      </c>
      <c r="B1879" t="s">
        <v>6891</v>
      </c>
      <c r="C1879" t="s">
        <v>18</v>
      </c>
      <c r="D1879" t="s">
        <v>156</v>
      </c>
      <c r="E1879">
        <v>2011</v>
      </c>
      <c r="F1879">
        <v>8</v>
      </c>
      <c r="G1879">
        <v>22</v>
      </c>
      <c r="H1879" t="s">
        <v>86</v>
      </c>
      <c r="I1879" t="s">
        <v>16</v>
      </c>
      <c r="J1879" t="s">
        <v>16</v>
      </c>
      <c r="K1879" t="s">
        <v>633</v>
      </c>
      <c r="L1879" t="s">
        <v>86</v>
      </c>
      <c r="M1879" t="s">
        <v>88</v>
      </c>
      <c r="N1879" s="50">
        <v>99999999</v>
      </c>
      <c r="O1879" s="51">
        <v>2270804</v>
      </c>
      <c r="P1879" t="s">
        <v>6892</v>
      </c>
      <c r="Q1879" t="s">
        <v>2280</v>
      </c>
      <c r="R1879" t="s">
        <v>1549</v>
      </c>
      <c r="S1879" s="49" t="str">
        <f>CONCATENATE(Tabla_Datos[[#This Row],[Nombre_Cliente]]," ",Tabla_Datos[[#This Row],[ApellidoPaterno_Cliente]]," ",Tabla_Datos[[#This Row],[ApellidoMaterno_Cliente]])</f>
        <v>CARLOS  ALFREDO CANCHARI QUISPE</v>
      </c>
      <c r="T1879" s="53">
        <f>DATE(Tabla_Datos[[#This Row],[tAnio]],Tabla_Datos[[#This Row],[tMes]],Tabla_Datos[[#This Row],[tDia]])</f>
        <v>40777</v>
      </c>
      <c r="U1879" s="53" t="str">
        <f>IF(Tabla_Datos[[#This Row],[cProvincia]]="LIMA","LIMA","PROVINCIA")</f>
        <v>LIMA</v>
      </c>
      <c r="V1879" s="53" t="str">
        <f>MID(Tabla_Datos[[#This Row],[pTelefono]],1,SEARCH("-",Tabla_Datos[[#This Row],[pTelefono]],1)-1)</f>
        <v>1</v>
      </c>
      <c r="W1879" s="53" t="str">
        <f>MID(Tabla_Datos[[#This Row],[pTelefono]],SEARCH("-",Tabla_Datos[[#This Row],[pTelefono]],1)+1,LEN(Tabla_Datos[[#This Row],[pTelefono]]))</f>
        <v>986426566</v>
      </c>
      <c r="X1879" s="53" t="str">
        <f>CONCATENATE(Tabla_Datos[[#This Row],[TipUrb]]," ",Tabla_Datos[[#This Row],[Calle]]," ",Tabla_Datos[[#This Row],[NumCalle]])</f>
        <v>AS   0</v>
      </c>
      <c r="Y1879" t="s">
        <v>92</v>
      </c>
      <c r="Z1879" t="s">
        <v>93</v>
      </c>
      <c r="AA1879" t="s">
        <v>94</v>
      </c>
      <c r="AB1879" t="s">
        <v>95</v>
      </c>
      <c r="AC1879" t="s">
        <v>95</v>
      </c>
      <c r="AD1879" t="s">
        <v>215</v>
      </c>
      <c r="AE1879" t="s">
        <v>116</v>
      </c>
      <c r="AF1879">
        <v>7</v>
      </c>
      <c r="AG1879" s="51">
        <v>44555634</v>
      </c>
      <c r="AH1879" t="s">
        <v>95</v>
      </c>
      <c r="AI1879">
        <v>26</v>
      </c>
      <c r="AJ1879">
        <v>26</v>
      </c>
      <c r="AK1879" t="s">
        <v>95</v>
      </c>
      <c r="AL1879">
        <v>0</v>
      </c>
    </row>
    <row r="1880" spans="1:38">
      <c r="A1880">
        <v>3250653</v>
      </c>
      <c r="B1880" t="s">
        <v>6893</v>
      </c>
      <c r="C1880" t="s">
        <v>18</v>
      </c>
      <c r="D1880" t="s">
        <v>143</v>
      </c>
      <c r="E1880">
        <v>2011</v>
      </c>
      <c r="F1880">
        <v>8</v>
      </c>
      <c r="G1880">
        <v>22</v>
      </c>
      <c r="H1880" t="s">
        <v>86</v>
      </c>
      <c r="I1880" t="s">
        <v>587</v>
      </c>
      <c r="J1880" t="s">
        <v>3353</v>
      </c>
      <c r="K1880" t="s">
        <v>6894</v>
      </c>
      <c r="L1880" t="s">
        <v>86</v>
      </c>
      <c r="M1880" t="s">
        <v>102</v>
      </c>
      <c r="N1880" s="50">
        <v>41358026</v>
      </c>
      <c r="O1880" s="51">
        <v>2301984</v>
      </c>
      <c r="P1880" t="s">
        <v>6895</v>
      </c>
      <c r="Q1880" t="s">
        <v>2318</v>
      </c>
      <c r="R1880" t="s">
        <v>6896</v>
      </c>
      <c r="S1880" s="49" t="str">
        <f>CONCATENATE(Tabla_Datos[[#This Row],[Nombre_Cliente]]," ",Tabla_Datos[[#This Row],[ApellidoPaterno_Cliente]]," ",Tabla_Datos[[#This Row],[ApellidoMaterno_Cliente]])</f>
        <v>GERMAN LUIS  APAZA  LARICO</v>
      </c>
      <c r="T1880" s="53">
        <f>DATE(Tabla_Datos[[#This Row],[tAnio]],Tabla_Datos[[#This Row],[tMes]],Tabla_Datos[[#This Row],[tDia]])</f>
        <v>40777</v>
      </c>
      <c r="U1880" s="53" t="str">
        <f>IF(Tabla_Datos[[#This Row],[cProvincia]]="LIMA","LIMA","PROVINCIA")</f>
        <v>PROVINCIA</v>
      </c>
      <c r="V1880" s="53" t="str">
        <f>MID(Tabla_Datos[[#This Row],[pTelefono]],1,SEARCH("-",Tabla_Datos[[#This Row],[pTelefono]],1)-1)</f>
        <v>52</v>
      </c>
      <c r="W1880" s="53" t="str">
        <f>MID(Tabla_Datos[[#This Row],[pTelefono]],SEARCH("-",Tabla_Datos[[#This Row],[pTelefono]],1)+1,LEN(Tabla_Datos[[#This Row],[pTelefono]]))</f>
        <v>952285956</v>
      </c>
      <c r="X1880" s="53" t="str">
        <f>CONCATENATE(Tabla_Datos[[#This Row],[TipUrb]]," ",Tabla_Datos[[#This Row],[Calle]]," ",Tabla_Datos[[#This Row],[NumCalle]])</f>
        <v>AH   0</v>
      </c>
      <c r="Y1880" t="s">
        <v>590</v>
      </c>
      <c r="Z1880" t="s">
        <v>320</v>
      </c>
      <c r="AA1880" t="s">
        <v>321</v>
      </c>
      <c r="AB1880" t="s">
        <v>95</v>
      </c>
      <c r="AC1880" t="s">
        <v>95</v>
      </c>
      <c r="AD1880" t="s">
        <v>96</v>
      </c>
      <c r="AE1880" t="s">
        <v>116</v>
      </c>
      <c r="AF1880">
        <v>2</v>
      </c>
      <c r="AG1880" s="51">
        <v>42767009</v>
      </c>
      <c r="AI1880">
        <v>67</v>
      </c>
      <c r="AJ1880">
        <v>67</v>
      </c>
      <c r="AK1880" t="s">
        <v>95</v>
      </c>
      <c r="AL1880">
        <v>0</v>
      </c>
    </row>
    <row r="1881" spans="1:38">
      <c r="A1881">
        <v>3290019</v>
      </c>
      <c r="B1881" t="s">
        <v>6897</v>
      </c>
      <c r="C1881" t="s">
        <v>18</v>
      </c>
      <c r="D1881" t="s">
        <v>85</v>
      </c>
      <c r="E1881">
        <v>2011</v>
      </c>
      <c r="F1881">
        <v>8</v>
      </c>
      <c r="G1881">
        <v>22</v>
      </c>
      <c r="H1881" t="s">
        <v>86</v>
      </c>
      <c r="I1881" t="s">
        <v>16</v>
      </c>
      <c r="J1881" t="s">
        <v>16</v>
      </c>
      <c r="K1881" t="s">
        <v>165</v>
      </c>
      <c r="L1881" t="s">
        <v>86</v>
      </c>
      <c r="M1881" t="s">
        <v>88</v>
      </c>
      <c r="N1881" s="50">
        <v>10619993</v>
      </c>
      <c r="O1881" s="51">
        <v>2306078</v>
      </c>
      <c r="P1881" t="s">
        <v>6898</v>
      </c>
      <c r="Q1881" t="s">
        <v>6899</v>
      </c>
      <c r="R1881" t="s">
        <v>6900</v>
      </c>
      <c r="S1881" s="49" t="str">
        <f>CONCATENATE(Tabla_Datos[[#This Row],[Nombre_Cliente]]," ",Tabla_Datos[[#This Row],[ApellidoPaterno_Cliente]]," ",Tabla_Datos[[#This Row],[ApellidoMaterno_Cliente]])</f>
        <v xml:space="preserve">HUMBERTO NICODEMOS  BERNABE  JIMENES </v>
      </c>
      <c r="T1881" s="53">
        <f>DATE(Tabla_Datos[[#This Row],[tAnio]],Tabla_Datos[[#This Row],[tMes]],Tabla_Datos[[#This Row],[tDia]])</f>
        <v>40777</v>
      </c>
      <c r="U1881" s="53" t="str">
        <f>IF(Tabla_Datos[[#This Row],[cProvincia]]="LIMA","LIMA","PROVINCIA")</f>
        <v>LIMA</v>
      </c>
      <c r="V1881" s="53" t="str">
        <f>MID(Tabla_Datos[[#This Row],[pTelefono]],1,SEARCH("-",Tabla_Datos[[#This Row],[pTelefono]],1)-1)</f>
        <v>1</v>
      </c>
      <c r="W1881" s="53" t="str">
        <f>MID(Tabla_Datos[[#This Row],[pTelefono]],SEARCH("-",Tabla_Datos[[#This Row],[pTelefono]],1)+1,LEN(Tabla_Datos[[#This Row],[pTelefono]]))</f>
        <v>5363310</v>
      </c>
      <c r="X1881" s="53" t="str">
        <f>CONCATENATE(Tabla_Datos[[#This Row],[TipUrb]]," ",Tabla_Datos[[#This Row],[Calle]]," ",Tabla_Datos[[#This Row],[NumCalle]])</f>
        <v>UR FRANCISCO BOLOGNESI 297</v>
      </c>
      <c r="Y1881" t="s">
        <v>92</v>
      </c>
      <c r="Z1881" t="s">
        <v>93</v>
      </c>
      <c r="AA1881" t="s">
        <v>94</v>
      </c>
      <c r="AB1881" t="s">
        <v>95</v>
      </c>
      <c r="AC1881" t="s">
        <v>95</v>
      </c>
      <c r="AD1881" t="s">
        <v>161</v>
      </c>
      <c r="AE1881" t="s">
        <v>95</v>
      </c>
      <c r="AG1881" s="51">
        <v>9515738</v>
      </c>
      <c r="AI1881">
        <v>36</v>
      </c>
      <c r="AJ1881">
        <v>36</v>
      </c>
      <c r="AK1881" t="s">
        <v>6901</v>
      </c>
      <c r="AL1881">
        <v>297</v>
      </c>
    </row>
    <row r="1882" spans="1:38">
      <c r="A1882">
        <v>3289022</v>
      </c>
      <c r="B1882" t="s">
        <v>6902</v>
      </c>
      <c r="C1882" t="s">
        <v>19</v>
      </c>
      <c r="D1882" t="s">
        <v>143</v>
      </c>
      <c r="E1882">
        <v>2011</v>
      </c>
      <c r="F1882">
        <v>8</v>
      </c>
      <c r="G1882">
        <v>22</v>
      </c>
      <c r="H1882" t="s">
        <v>86</v>
      </c>
      <c r="I1882" t="s">
        <v>600</v>
      </c>
      <c r="J1882" t="s">
        <v>601</v>
      </c>
      <c r="K1882" t="s">
        <v>602</v>
      </c>
      <c r="L1882" t="s">
        <v>86</v>
      </c>
      <c r="M1882" t="s">
        <v>594</v>
      </c>
      <c r="N1882" s="50">
        <v>42249854</v>
      </c>
      <c r="O1882" s="51">
        <v>2306502</v>
      </c>
      <c r="P1882" t="s">
        <v>6903</v>
      </c>
      <c r="Q1882" t="s">
        <v>1625</v>
      </c>
      <c r="R1882" t="s">
        <v>2531</v>
      </c>
      <c r="S1882" s="49" t="str">
        <f>CONCATENATE(Tabla_Datos[[#This Row],[Nombre_Cliente]]," ",Tabla_Datos[[#This Row],[ApellidoPaterno_Cliente]]," ",Tabla_Datos[[#This Row],[ApellidoMaterno_Cliente]])</f>
        <v>JEAN ELVIS HUARCAYA MONTES</v>
      </c>
      <c r="T1882" s="53">
        <f>DATE(Tabla_Datos[[#This Row],[tAnio]],Tabla_Datos[[#This Row],[tMes]],Tabla_Datos[[#This Row],[tDia]])</f>
        <v>40777</v>
      </c>
      <c r="U1882" s="53" t="str">
        <f>IF(Tabla_Datos[[#This Row],[cProvincia]]="LIMA","LIMA","PROVINCIA")</f>
        <v>PROVINCIA</v>
      </c>
      <c r="V1882" s="53" t="str">
        <f>MID(Tabla_Datos[[#This Row],[pTelefono]],1,SEARCH("-",Tabla_Datos[[#This Row],[pTelefono]],1)-1)</f>
        <v>51</v>
      </c>
      <c r="W1882" s="53" t="str">
        <f>MID(Tabla_Datos[[#This Row],[pTelefono]],SEARCH("-",Tabla_Datos[[#This Row],[pTelefono]],1)+1,LEN(Tabla_Datos[[#This Row],[pTelefono]]))</f>
        <v>985461402</v>
      </c>
      <c r="X1882" s="53" t="str">
        <f>CONCATENATE(Tabla_Datos[[#This Row],[TipUrb]]," ",Tabla_Datos[[#This Row],[Calle]]," ",Tabla_Datos[[#This Row],[NumCalle]])</f>
        <v>- AYACUCHO 524</v>
      </c>
      <c r="Y1882" t="s">
        <v>606</v>
      </c>
      <c r="Z1882" t="s">
        <v>152</v>
      </c>
      <c r="AA1882" t="s">
        <v>153</v>
      </c>
      <c r="AB1882" t="s">
        <v>95</v>
      </c>
      <c r="AC1882" t="s">
        <v>95</v>
      </c>
      <c r="AD1882" t="s">
        <v>109</v>
      </c>
      <c r="AE1882" t="s">
        <v>95</v>
      </c>
      <c r="AF1882" t="s">
        <v>95</v>
      </c>
      <c r="AG1882" s="51">
        <v>70017561</v>
      </c>
      <c r="AI1882">
        <v>1</v>
      </c>
      <c r="AJ1882">
        <v>1</v>
      </c>
      <c r="AK1882" t="s">
        <v>292</v>
      </c>
      <c r="AL1882">
        <v>524</v>
      </c>
    </row>
    <row r="1883" spans="1:38">
      <c r="A1883">
        <v>3253381</v>
      </c>
      <c r="B1883" t="s">
        <v>6904</v>
      </c>
      <c r="C1883" t="s">
        <v>18</v>
      </c>
      <c r="D1883" t="s">
        <v>143</v>
      </c>
      <c r="E1883">
        <v>2011</v>
      </c>
      <c r="F1883">
        <v>8</v>
      </c>
      <c r="G1883">
        <v>22</v>
      </c>
      <c r="H1883" t="s">
        <v>86</v>
      </c>
      <c r="I1883" t="s">
        <v>16</v>
      </c>
      <c r="J1883" t="s">
        <v>16</v>
      </c>
      <c r="K1883" t="s">
        <v>126</v>
      </c>
      <c r="L1883" t="s">
        <v>86</v>
      </c>
      <c r="M1883" t="s">
        <v>88</v>
      </c>
      <c r="N1883" s="50">
        <v>7834416</v>
      </c>
      <c r="O1883" s="51">
        <v>2308531</v>
      </c>
      <c r="P1883" t="s">
        <v>6905</v>
      </c>
      <c r="Q1883" t="s">
        <v>6906</v>
      </c>
      <c r="R1883" t="s">
        <v>6471</v>
      </c>
      <c r="S1883" s="49" t="str">
        <f>CONCATENATE(Tabla_Datos[[#This Row],[Nombre_Cliente]]," ",Tabla_Datos[[#This Row],[ApellidoPaterno_Cliente]]," ",Tabla_Datos[[#This Row],[ApellidoMaterno_Cliente]])</f>
        <v xml:space="preserve"> TANIA MARIBEL HUAMANZANA  SERRANO</v>
      </c>
      <c r="T1883" s="53">
        <f>DATE(Tabla_Datos[[#This Row],[tAnio]],Tabla_Datos[[#This Row],[tMes]],Tabla_Datos[[#This Row],[tDia]])</f>
        <v>40777</v>
      </c>
      <c r="U1883" s="53" t="str">
        <f>IF(Tabla_Datos[[#This Row],[cProvincia]]="LIMA","LIMA","PROVINCIA")</f>
        <v>LIMA</v>
      </c>
      <c r="V1883" s="53" t="str">
        <f>MID(Tabla_Datos[[#This Row],[pTelefono]],1,SEARCH("-",Tabla_Datos[[#This Row],[pTelefono]],1)-1)</f>
        <v>1</v>
      </c>
      <c r="W1883" s="53" t="str">
        <f>MID(Tabla_Datos[[#This Row],[pTelefono]],SEARCH("-",Tabla_Datos[[#This Row],[pTelefono]],1)+1,LEN(Tabla_Datos[[#This Row],[pTelefono]]))</f>
        <v>993605154</v>
      </c>
      <c r="X1883" s="53" t="str">
        <f>CONCATENATE(Tabla_Datos[[#This Row],[TipUrb]]," ",Tabla_Datos[[#This Row],[Calle]]," ",Tabla_Datos[[#This Row],[NumCalle]])</f>
        <v>AH 24A 0</v>
      </c>
      <c r="Y1883" t="s">
        <v>92</v>
      </c>
      <c r="Z1883" t="s">
        <v>320</v>
      </c>
      <c r="AA1883" t="s">
        <v>321</v>
      </c>
      <c r="AB1883" t="s">
        <v>95</v>
      </c>
      <c r="AC1883" t="s">
        <v>95</v>
      </c>
      <c r="AD1883" t="s">
        <v>96</v>
      </c>
      <c r="AE1883" t="s">
        <v>116</v>
      </c>
      <c r="AF1883">
        <v>1</v>
      </c>
      <c r="AG1883" s="51">
        <v>44548392</v>
      </c>
      <c r="AI1883">
        <v>36</v>
      </c>
      <c r="AJ1883">
        <v>36</v>
      </c>
      <c r="AK1883" t="s">
        <v>6907</v>
      </c>
      <c r="AL1883">
        <v>0</v>
      </c>
    </row>
    <row r="1884" spans="1:38">
      <c r="A1884">
        <v>3278123</v>
      </c>
      <c r="B1884" t="s">
        <v>6908</v>
      </c>
      <c r="C1884" t="s">
        <v>18</v>
      </c>
      <c r="D1884" t="s">
        <v>85</v>
      </c>
      <c r="E1884">
        <v>2011</v>
      </c>
      <c r="F1884">
        <v>8</v>
      </c>
      <c r="G1884">
        <v>22</v>
      </c>
      <c r="H1884" t="s">
        <v>86</v>
      </c>
      <c r="I1884" t="s">
        <v>241</v>
      </c>
      <c r="J1884" t="s">
        <v>242</v>
      </c>
      <c r="K1884" t="s">
        <v>1316</v>
      </c>
      <c r="L1884" t="s">
        <v>86</v>
      </c>
      <c r="M1884" t="s">
        <v>88</v>
      </c>
      <c r="O1884" s="51">
        <v>2310795</v>
      </c>
      <c r="P1884" t="s">
        <v>6909</v>
      </c>
      <c r="Q1884" t="s">
        <v>267</v>
      </c>
      <c r="R1884" t="s">
        <v>4430</v>
      </c>
      <c r="S1884" s="49" t="str">
        <f>CONCATENATE(Tabla_Datos[[#This Row],[Nombre_Cliente]]," ",Tabla_Datos[[#This Row],[ApellidoPaterno_Cliente]]," ",Tabla_Datos[[#This Row],[ApellidoMaterno_Cliente]])</f>
        <v>RICHARD EDUARDO MORENO ALVA</v>
      </c>
      <c r="T1884" s="53">
        <f>DATE(Tabla_Datos[[#This Row],[tAnio]],Tabla_Datos[[#This Row],[tMes]],Tabla_Datos[[#This Row],[tDia]])</f>
        <v>40777</v>
      </c>
      <c r="U1884" s="53" t="str">
        <f>IF(Tabla_Datos[[#This Row],[cProvincia]]="LIMA","LIMA","PROVINCIA")</f>
        <v>PROVINCIA</v>
      </c>
      <c r="V1884" s="53" t="str">
        <f>MID(Tabla_Datos[[#This Row],[pTelefono]],1,SEARCH("-",Tabla_Datos[[#This Row],[pTelefono]],1)-1)</f>
        <v>44</v>
      </c>
      <c r="W1884" s="53" t="str">
        <f>MID(Tabla_Datos[[#This Row],[pTelefono]],SEARCH("-",Tabla_Datos[[#This Row],[pTelefono]],1)+1,LEN(Tabla_Datos[[#This Row],[pTelefono]]))</f>
        <v>502322</v>
      </c>
      <c r="X1884" s="53" t="str">
        <f>CONCATENATE(Tabla_Datos[[#This Row],[TipUrb]]," ",Tabla_Datos[[#This Row],[Calle]]," ",Tabla_Datos[[#This Row],[NumCalle]])</f>
        <v>UR PAOLI, CARLOS 115</v>
      </c>
      <c r="Y1884" t="s">
        <v>246</v>
      </c>
      <c r="Z1884" t="s">
        <v>107</v>
      </c>
      <c r="AA1884" t="s">
        <v>108</v>
      </c>
      <c r="AB1884" t="s">
        <v>95</v>
      </c>
      <c r="AC1884" t="s">
        <v>95</v>
      </c>
      <c r="AD1884" t="s">
        <v>161</v>
      </c>
      <c r="AE1884" t="s">
        <v>95</v>
      </c>
      <c r="AG1884" s="51">
        <v>47430213</v>
      </c>
      <c r="AI1884">
        <v>26</v>
      </c>
      <c r="AJ1884">
        <v>26</v>
      </c>
      <c r="AK1884" t="s">
        <v>6910</v>
      </c>
      <c r="AL1884">
        <v>115</v>
      </c>
    </row>
    <row r="1885" spans="1:38">
      <c r="A1885">
        <v>3260492</v>
      </c>
      <c r="B1885" t="s">
        <v>6911</v>
      </c>
      <c r="C1885" t="s">
        <v>20</v>
      </c>
      <c r="D1885" t="s">
        <v>143</v>
      </c>
      <c r="E1885">
        <v>2011</v>
      </c>
      <c r="F1885">
        <v>8</v>
      </c>
      <c r="G1885">
        <v>22</v>
      </c>
      <c r="H1885" t="s">
        <v>86</v>
      </c>
      <c r="I1885" t="s">
        <v>16</v>
      </c>
      <c r="J1885" t="s">
        <v>16</v>
      </c>
      <c r="K1885" t="s">
        <v>147</v>
      </c>
      <c r="L1885" t="s">
        <v>86</v>
      </c>
      <c r="M1885" t="s">
        <v>88</v>
      </c>
      <c r="N1885" s="50">
        <v>40707444</v>
      </c>
      <c r="O1885" s="51">
        <v>2314064</v>
      </c>
      <c r="P1885" t="s">
        <v>4491</v>
      </c>
      <c r="Q1885" t="s">
        <v>238</v>
      </c>
      <c r="R1885" t="s">
        <v>5249</v>
      </c>
      <c r="S1885" s="49" t="str">
        <f>CONCATENATE(Tabla_Datos[[#This Row],[Nombre_Cliente]]," ",Tabla_Datos[[#This Row],[ApellidoPaterno_Cliente]]," ",Tabla_Datos[[#This Row],[ApellidoMaterno_Cliente]])</f>
        <v>VILMA HUAMAN MURGA</v>
      </c>
      <c r="T1885" s="53">
        <f>DATE(Tabla_Datos[[#This Row],[tAnio]],Tabla_Datos[[#This Row],[tMes]],Tabla_Datos[[#This Row],[tDia]])</f>
        <v>40777</v>
      </c>
      <c r="U1885" s="53" t="str">
        <f>IF(Tabla_Datos[[#This Row],[cProvincia]]="LIMA","LIMA","PROVINCIA")</f>
        <v>LIMA</v>
      </c>
      <c r="V1885" s="53" t="str">
        <f>MID(Tabla_Datos[[#This Row],[pTelefono]],1,SEARCH("-",Tabla_Datos[[#This Row],[pTelefono]],1)-1)</f>
        <v>1</v>
      </c>
      <c r="W1885" s="53" t="str">
        <f>MID(Tabla_Datos[[#This Row],[pTelefono]],SEARCH("-",Tabla_Datos[[#This Row],[pTelefono]],1)+1,LEN(Tabla_Datos[[#This Row],[pTelefono]]))</f>
        <v>975296301</v>
      </c>
      <c r="X1885" s="53" t="str">
        <f>CONCATENATE(Tabla_Datos[[#This Row],[TipUrb]]," ",Tabla_Datos[[#This Row],[Calle]]," ",Tabla_Datos[[#This Row],[NumCalle]])</f>
        <v>UP EL BOSQUE INDEPENDENCIA 0</v>
      </c>
      <c r="Y1885" t="s">
        <v>92</v>
      </c>
      <c r="Z1885" t="s">
        <v>152</v>
      </c>
      <c r="AA1885" t="s">
        <v>153</v>
      </c>
      <c r="AB1885" t="s">
        <v>95</v>
      </c>
      <c r="AC1885" t="s">
        <v>95</v>
      </c>
      <c r="AD1885" t="s">
        <v>286</v>
      </c>
      <c r="AE1885" t="s">
        <v>116</v>
      </c>
      <c r="AF1885">
        <v>4</v>
      </c>
      <c r="AG1885" s="51">
        <v>9036283</v>
      </c>
      <c r="AH1885" t="s">
        <v>95</v>
      </c>
      <c r="AI1885">
        <v>1</v>
      </c>
      <c r="AJ1885">
        <v>1</v>
      </c>
      <c r="AK1885" t="s">
        <v>6912</v>
      </c>
      <c r="AL1885">
        <v>0</v>
      </c>
    </row>
    <row r="1886" spans="1:38">
      <c r="A1886">
        <v>3262056</v>
      </c>
      <c r="B1886" t="s">
        <v>6913</v>
      </c>
      <c r="C1886" t="s">
        <v>19</v>
      </c>
      <c r="D1886" t="s">
        <v>85</v>
      </c>
      <c r="E1886">
        <v>2011</v>
      </c>
      <c r="F1886">
        <v>8</v>
      </c>
      <c r="G1886">
        <v>22</v>
      </c>
      <c r="H1886" t="s">
        <v>86</v>
      </c>
      <c r="I1886" t="s">
        <v>16</v>
      </c>
      <c r="J1886" t="s">
        <v>16</v>
      </c>
      <c r="K1886" t="s">
        <v>374</v>
      </c>
      <c r="L1886" t="s">
        <v>86</v>
      </c>
      <c r="M1886" t="s">
        <v>88</v>
      </c>
      <c r="N1886" s="50">
        <v>42569147</v>
      </c>
      <c r="O1886" s="51">
        <v>2315275</v>
      </c>
      <c r="P1886" t="s">
        <v>6914</v>
      </c>
      <c r="Q1886" t="s">
        <v>115</v>
      </c>
      <c r="R1886" t="s">
        <v>159</v>
      </c>
      <c r="S1886" s="49" t="str">
        <f>CONCATENATE(Tabla_Datos[[#This Row],[Nombre_Cliente]]," ",Tabla_Datos[[#This Row],[ApellidoPaterno_Cliente]]," ",Tabla_Datos[[#This Row],[ApellidoMaterno_Cliente]])</f>
        <v>JOSE ELEHAZAR MUÑOZ CHAVEZ</v>
      </c>
      <c r="T1886" s="53">
        <f>DATE(Tabla_Datos[[#This Row],[tAnio]],Tabla_Datos[[#This Row],[tMes]],Tabla_Datos[[#This Row],[tDia]])</f>
        <v>40777</v>
      </c>
      <c r="U1886" s="53" t="str">
        <f>IF(Tabla_Datos[[#This Row],[cProvincia]]="LIMA","LIMA","PROVINCIA")</f>
        <v>LIMA</v>
      </c>
      <c r="V1886" s="53" t="str">
        <f>MID(Tabla_Datos[[#This Row],[pTelefono]],1,SEARCH("-",Tabla_Datos[[#This Row],[pTelefono]],1)-1)</f>
        <v>1</v>
      </c>
      <c r="W1886" s="53" t="str">
        <f>MID(Tabla_Datos[[#This Row],[pTelefono]],SEARCH("-",Tabla_Datos[[#This Row],[pTelefono]],1)+1,LEN(Tabla_Datos[[#This Row],[pTelefono]]))</f>
        <v>00000123</v>
      </c>
      <c r="X1886" s="53" t="str">
        <f>CONCATENATE(Tabla_Datos[[#This Row],[TipUrb]]," ",Tabla_Datos[[#This Row],[Calle]]," ",Tabla_Datos[[#This Row],[NumCalle]])</f>
        <v>UR PERU 133</v>
      </c>
      <c r="Y1886" t="s">
        <v>92</v>
      </c>
      <c r="Z1886" t="s">
        <v>122</v>
      </c>
      <c r="AA1886" t="s">
        <v>123</v>
      </c>
      <c r="AB1886" t="s">
        <v>95</v>
      </c>
      <c r="AC1886" t="s">
        <v>95</v>
      </c>
      <c r="AD1886" t="s">
        <v>161</v>
      </c>
      <c r="AE1886" t="s">
        <v>95</v>
      </c>
      <c r="AF1886" t="s">
        <v>95</v>
      </c>
      <c r="AG1886" s="51">
        <v>6630514</v>
      </c>
      <c r="AH1886" t="s">
        <v>95</v>
      </c>
      <c r="AI1886">
        <v>1</v>
      </c>
      <c r="AJ1886">
        <v>1</v>
      </c>
      <c r="AK1886" t="s">
        <v>2454</v>
      </c>
      <c r="AL1886">
        <v>133</v>
      </c>
    </row>
    <row r="1887" spans="1:38">
      <c r="A1887">
        <v>3266716</v>
      </c>
      <c r="B1887" t="s">
        <v>6915</v>
      </c>
      <c r="C1887" t="s">
        <v>19</v>
      </c>
      <c r="D1887" t="s">
        <v>85</v>
      </c>
      <c r="E1887">
        <v>2011</v>
      </c>
      <c r="F1887">
        <v>8</v>
      </c>
      <c r="G1887">
        <v>22</v>
      </c>
      <c r="H1887" t="s">
        <v>86</v>
      </c>
      <c r="I1887" t="s">
        <v>16</v>
      </c>
      <c r="J1887" t="s">
        <v>16</v>
      </c>
      <c r="K1887" t="s">
        <v>1094</v>
      </c>
      <c r="L1887" t="s">
        <v>86</v>
      </c>
      <c r="M1887" t="s">
        <v>88</v>
      </c>
      <c r="N1887" s="50">
        <v>46184126</v>
      </c>
      <c r="O1887" s="51">
        <v>2318469</v>
      </c>
      <c r="P1887" t="s">
        <v>6916</v>
      </c>
      <c r="Q1887" t="s">
        <v>6917</v>
      </c>
      <c r="R1887" t="s">
        <v>6918</v>
      </c>
      <c r="S1887" s="49" t="str">
        <f>CONCATENATE(Tabla_Datos[[#This Row],[Nombre_Cliente]]," ",Tabla_Datos[[#This Row],[ApellidoPaterno_Cliente]]," ",Tabla_Datos[[#This Row],[ApellidoMaterno_Cliente]])</f>
        <v>EUGENIO ALFREDO FAUSTOR VILLAJUAN</v>
      </c>
      <c r="T1887" s="53">
        <f>DATE(Tabla_Datos[[#This Row],[tAnio]],Tabla_Datos[[#This Row],[tMes]],Tabla_Datos[[#This Row],[tDia]])</f>
        <v>40777</v>
      </c>
      <c r="U1887" s="53" t="str">
        <f>IF(Tabla_Datos[[#This Row],[cProvincia]]="LIMA","LIMA","PROVINCIA")</f>
        <v>LIMA</v>
      </c>
      <c r="V1887" s="53" t="str">
        <f>MID(Tabla_Datos[[#This Row],[pTelefono]],1,SEARCH("-",Tabla_Datos[[#This Row],[pTelefono]],1)-1)</f>
        <v>1</v>
      </c>
      <c r="W1887" s="53" t="str">
        <f>MID(Tabla_Datos[[#This Row],[pTelefono]],SEARCH("-",Tabla_Datos[[#This Row],[pTelefono]],1)+1,LEN(Tabla_Datos[[#This Row],[pTelefono]]))</f>
        <v>961629728</v>
      </c>
      <c r="X1887" s="53" t="str">
        <f>CONCATENATE(Tabla_Datos[[#This Row],[TipUrb]]," ",Tabla_Datos[[#This Row],[Calle]]," ",Tabla_Datos[[#This Row],[NumCalle]])</f>
        <v xml:space="preserve">  BOLIVAR 2150</v>
      </c>
      <c r="Y1887" t="s">
        <v>92</v>
      </c>
      <c r="Z1887" t="s">
        <v>122</v>
      </c>
      <c r="AA1887" t="s">
        <v>123</v>
      </c>
      <c r="AB1887" t="s">
        <v>95</v>
      </c>
      <c r="AC1887">
        <v>401</v>
      </c>
      <c r="AD1887" t="s">
        <v>95</v>
      </c>
      <c r="AE1887" t="s">
        <v>95</v>
      </c>
      <c r="AF1887" t="s">
        <v>95</v>
      </c>
      <c r="AG1887" s="51">
        <v>8184502</v>
      </c>
      <c r="AH1887" t="s">
        <v>95</v>
      </c>
      <c r="AI1887">
        <v>1</v>
      </c>
      <c r="AJ1887">
        <v>1</v>
      </c>
      <c r="AK1887" t="s">
        <v>1603</v>
      </c>
      <c r="AL1887">
        <v>2150</v>
      </c>
    </row>
    <row r="1888" spans="1:38">
      <c r="A1888">
        <v>3286041</v>
      </c>
      <c r="B1888" t="s">
        <v>6919</v>
      </c>
      <c r="C1888" t="s">
        <v>18</v>
      </c>
      <c r="D1888" t="s">
        <v>143</v>
      </c>
      <c r="E1888">
        <v>2011</v>
      </c>
      <c r="F1888">
        <v>8</v>
      </c>
      <c r="G1888">
        <v>22</v>
      </c>
      <c r="H1888" t="s">
        <v>86</v>
      </c>
      <c r="I1888" t="s">
        <v>514</v>
      </c>
      <c r="J1888" t="s">
        <v>1526</v>
      </c>
      <c r="K1888" t="s">
        <v>479</v>
      </c>
      <c r="L1888" t="s">
        <v>86</v>
      </c>
      <c r="M1888" t="s">
        <v>133</v>
      </c>
      <c r="N1888" s="50">
        <v>99999999</v>
      </c>
      <c r="O1888" s="51">
        <v>2319101</v>
      </c>
      <c r="P1888" t="s">
        <v>6920</v>
      </c>
      <c r="Q1888" t="s">
        <v>737</v>
      </c>
      <c r="R1888" t="s">
        <v>6921</v>
      </c>
      <c r="S1888" s="49" t="str">
        <f>CONCATENATE(Tabla_Datos[[#This Row],[Nombre_Cliente]]," ",Tabla_Datos[[#This Row],[ApellidoPaterno_Cliente]]," ",Tabla_Datos[[#This Row],[ApellidoMaterno_Cliente]])</f>
        <v>ANDREA NEYRA SILVERO</v>
      </c>
      <c r="T1888" s="53">
        <f>DATE(Tabla_Datos[[#This Row],[tAnio]],Tabla_Datos[[#This Row],[tMes]],Tabla_Datos[[#This Row],[tDia]])</f>
        <v>40777</v>
      </c>
      <c r="U1888" s="53" t="str">
        <f>IF(Tabla_Datos[[#This Row],[cProvincia]]="LIMA","LIMA","PROVINCIA")</f>
        <v>PROVINCIA</v>
      </c>
      <c r="V1888" s="53" t="str">
        <f>MID(Tabla_Datos[[#This Row],[pTelefono]],1,SEARCH("-",Tabla_Datos[[#This Row],[pTelefono]],1)-1)</f>
        <v>76</v>
      </c>
      <c r="W1888" s="53" t="str">
        <f>MID(Tabla_Datos[[#This Row],[pTelefono]],SEARCH("-",Tabla_Datos[[#This Row],[pTelefono]],1)+1,LEN(Tabla_Datos[[#This Row],[pTelefono]]))</f>
        <v>955898262</v>
      </c>
      <c r="X1888" s="53" t="str">
        <f>CONCATENATE(Tabla_Datos[[#This Row],[TipUrb]]," ",Tabla_Datos[[#This Row],[Calle]]," ",Tabla_Datos[[#This Row],[NumCalle]])</f>
        <v>CA SN 0</v>
      </c>
      <c r="Y1888" t="s">
        <v>517</v>
      </c>
      <c r="Z1888" t="s">
        <v>320</v>
      </c>
      <c r="AA1888" t="s">
        <v>321</v>
      </c>
      <c r="AB1888">
        <v>1</v>
      </c>
      <c r="AC1888" t="s">
        <v>95</v>
      </c>
      <c r="AD1888" t="s">
        <v>1353</v>
      </c>
      <c r="AE1888" t="s">
        <v>95</v>
      </c>
      <c r="AG1888" s="51">
        <v>27727264</v>
      </c>
      <c r="AI1888">
        <v>10</v>
      </c>
      <c r="AJ1888">
        <v>10</v>
      </c>
      <c r="AK1888" t="s">
        <v>467</v>
      </c>
      <c r="AL1888">
        <v>0</v>
      </c>
    </row>
    <row r="1889" spans="1:38">
      <c r="A1889">
        <v>3277709</v>
      </c>
      <c r="B1889" t="s">
        <v>6922</v>
      </c>
      <c r="C1889" t="s">
        <v>18</v>
      </c>
      <c r="D1889" t="s">
        <v>85</v>
      </c>
      <c r="E1889">
        <v>2011</v>
      </c>
      <c r="F1889">
        <v>8</v>
      </c>
      <c r="G1889">
        <v>22</v>
      </c>
      <c r="H1889" t="s">
        <v>86</v>
      </c>
      <c r="I1889" t="s">
        <v>16</v>
      </c>
      <c r="J1889" t="s">
        <v>16</v>
      </c>
      <c r="K1889" t="s">
        <v>171</v>
      </c>
      <c r="L1889" t="s">
        <v>86</v>
      </c>
      <c r="M1889" t="s">
        <v>88</v>
      </c>
      <c r="N1889" s="50">
        <v>99999999</v>
      </c>
      <c r="O1889" s="51">
        <v>2320354</v>
      </c>
      <c r="P1889" t="s">
        <v>6923</v>
      </c>
      <c r="Q1889" t="s">
        <v>1460</v>
      </c>
      <c r="R1889" t="s">
        <v>284</v>
      </c>
      <c r="S1889" s="49" t="str">
        <f>CONCATENATE(Tabla_Datos[[#This Row],[Nombre_Cliente]]," ",Tabla_Datos[[#This Row],[ApellidoPaterno_Cliente]]," ",Tabla_Datos[[#This Row],[ApellidoMaterno_Cliente]])</f>
        <v>ANGELA VICTORIA VILLACORTA RIOS</v>
      </c>
      <c r="T1889" s="53">
        <f>DATE(Tabla_Datos[[#This Row],[tAnio]],Tabla_Datos[[#This Row],[tMes]],Tabla_Datos[[#This Row],[tDia]])</f>
        <v>40777</v>
      </c>
      <c r="U1889" s="53" t="str">
        <f>IF(Tabla_Datos[[#This Row],[cProvincia]]="LIMA","LIMA","PROVINCIA")</f>
        <v>LIMA</v>
      </c>
      <c r="V1889" s="53" t="str">
        <f>MID(Tabla_Datos[[#This Row],[pTelefono]],1,SEARCH("-",Tabla_Datos[[#This Row],[pTelefono]],1)-1)</f>
        <v>1</v>
      </c>
      <c r="W1889" s="53" t="str">
        <f>MID(Tabla_Datos[[#This Row],[pTelefono]],SEARCH("-",Tabla_Datos[[#This Row],[pTelefono]],1)+1,LEN(Tabla_Datos[[#This Row],[pTelefono]]))</f>
        <v>997108352</v>
      </c>
      <c r="X1889" s="53" t="str">
        <f>CONCATENATE(Tabla_Datos[[#This Row],[TipUrb]]," ",Tabla_Datos[[#This Row],[Calle]]," ",Tabla_Datos[[#This Row],[NumCalle]])</f>
        <v>UR LUXEMBURGO 191</v>
      </c>
      <c r="Y1889" t="s">
        <v>92</v>
      </c>
      <c r="Z1889" t="s">
        <v>93</v>
      </c>
      <c r="AA1889" t="s">
        <v>94</v>
      </c>
      <c r="AB1889" t="s">
        <v>95</v>
      </c>
      <c r="AC1889">
        <v>401</v>
      </c>
      <c r="AD1889" t="s">
        <v>161</v>
      </c>
      <c r="AE1889" t="s">
        <v>95</v>
      </c>
      <c r="AG1889" s="51">
        <v>9165893</v>
      </c>
      <c r="AI1889">
        <v>26</v>
      </c>
      <c r="AJ1889">
        <v>26</v>
      </c>
      <c r="AK1889" t="s">
        <v>6924</v>
      </c>
      <c r="AL1889">
        <v>191</v>
      </c>
    </row>
    <row r="1890" spans="1:38">
      <c r="A1890">
        <v>3270911</v>
      </c>
      <c r="B1890" t="s">
        <v>6925</v>
      </c>
      <c r="C1890" t="s">
        <v>20</v>
      </c>
      <c r="D1890" t="s">
        <v>85</v>
      </c>
      <c r="E1890">
        <v>2011</v>
      </c>
      <c r="F1890">
        <v>8</v>
      </c>
      <c r="G1890">
        <v>22</v>
      </c>
      <c r="H1890" t="s">
        <v>86</v>
      </c>
      <c r="I1890" t="s">
        <v>16</v>
      </c>
      <c r="J1890" t="s">
        <v>16</v>
      </c>
      <c r="K1890" t="s">
        <v>438</v>
      </c>
      <c r="L1890" t="s">
        <v>86</v>
      </c>
      <c r="M1890" t="s">
        <v>88</v>
      </c>
      <c r="N1890" s="50">
        <v>20000021</v>
      </c>
      <c r="O1890" s="51">
        <v>2321031</v>
      </c>
      <c r="P1890" t="s">
        <v>6926</v>
      </c>
      <c r="Q1890" t="s">
        <v>781</v>
      </c>
      <c r="R1890" t="s">
        <v>3075</v>
      </c>
      <c r="S1890" s="49" t="str">
        <f>CONCATENATE(Tabla_Datos[[#This Row],[Nombre_Cliente]]," ",Tabla_Datos[[#This Row],[ApellidoPaterno_Cliente]]," ",Tabla_Datos[[#This Row],[ApellidoMaterno_Cliente]])</f>
        <v>DOROTEA ANTONIA ROJAS ROMERO</v>
      </c>
      <c r="T1890" s="53">
        <f>DATE(Tabla_Datos[[#This Row],[tAnio]],Tabla_Datos[[#This Row],[tMes]],Tabla_Datos[[#This Row],[tDia]])</f>
        <v>40777</v>
      </c>
      <c r="U1890" s="53" t="str">
        <f>IF(Tabla_Datos[[#This Row],[cProvincia]]="LIMA","LIMA","PROVINCIA")</f>
        <v>LIMA</v>
      </c>
      <c r="V1890" s="53" t="str">
        <f>MID(Tabla_Datos[[#This Row],[pTelefono]],1,SEARCH("-",Tabla_Datos[[#This Row],[pTelefono]],1)-1)</f>
        <v>1</v>
      </c>
      <c r="W1890" s="53" t="str">
        <f>MID(Tabla_Datos[[#This Row],[pTelefono]],SEARCH("-",Tabla_Datos[[#This Row],[pTelefono]],1)+1,LEN(Tabla_Datos[[#This Row],[pTelefono]]))</f>
        <v>992490680</v>
      </c>
      <c r="X1890" s="53" t="str">
        <f>CONCATENATE(Tabla_Datos[[#This Row],[TipUrb]]," ",Tabla_Datos[[#This Row],[Calle]]," ",Tabla_Datos[[#This Row],[NumCalle]])</f>
        <v>UR PUNO 950</v>
      </c>
      <c r="Y1890" t="s">
        <v>92</v>
      </c>
      <c r="Z1890" t="s">
        <v>122</v>
      </c>
      <c r="AA1890" t="s">
        <v>123</v>
      </c>
      <c r="AB1890" t="s">
        <v>95</v>
      </c>
      <c r="AC1890" t="s">
        <v>95</v>
      </c>
      <c r="AD1890" t="s">
        <v>161</v>
      </c>
      <c r="AE1890" t="s">
        <v>116</v>
      </c>
      <c r="AF1890" t="s">
        <v>6927</v>
      </c>
      <c r="AG1890" s="51">
        <v>25524157</v>
      </c>
      <c r="AH1890" t="s">
        <v>95</v>
      </c>
      <c r="AI1890">
        <v>1</v>
      </c>
      <c r="AJ1890">
        <v>1</v>
      </c>
      <c r="AK1890" t="s">
        <v>600</v>
      </c>
      <c r="AL1890">
        <v>950</v>
      </c>
    </row>
    <row r="1891" spans="1:38">
      <c r="A1891">
        <v>3270071</v>
      </c>
      <c r="B1891" t="s">
        <v>6928</v>
      </c>
      <c r="C1891" t="s">
        <v>19</v>
      </c>
      <c r="D1891" t="s">
        <v>85</v>
      </c>
      <c r="E1891">
        <v>2011</v>
      </c>
      <c r="F1891">
        <v>8</v>
      </c>
      <c r="G1891">
        <v>22</v>
      </c>
      <c r="H1891" t="s">
        <v>86</v>
      </c>
      <c r="I1891" t="s">
        <v>16</v>
      </c>
      <c r="J1891" t="s">
        <v>16</v>
      </c>
      <c r="K1891" t="s">
        <v>277</v>
      </c>
      <c r="L1891" t="s">
        <v>86</v>
      </c>
      <c r="M1891" t="s">
        <v>88</v>
      </c>
      <c r="N1891" s="50">
        <v>43041250</v>
      </c>
      <c r="O1891" s="51">
        <v>2320369</v>
      </c>
      <c r="P1891" t="s">
        <v>4175</v>
      </c>
      <c r="Q1891" t="s">
        <v>1359</v>
      </c>
      <c r="R1891" t="s">
        <v>542</v>
      </c>
      <c r="S1891" s="49" t="str">
        <f>CONCATENATE(Tabla_Datos[[#This Row],[Nombre_Cliente]]," ",Tabla_Datos[[#This Row],[ApellidoPaterno_Cliente]]," ",Tabla_Datos[[#This Row],[ApellidoMaterno_Cliente]])</f>
        <v>JAIME OSORIO RAMIREZ</v>
      </c>
      <c r="T1891" s="53">
        <f>DATE(Tabla_Datos[[#This Row],[tAnio]],Tabla_Datos[[#This Row],[tMes]],Tabla_Datos[[#This Row],[tDia]])</f>
        <v>40777</v>
      </c>
      <c r="U1891" s="53" t="str">
        <f>IF(Tabla_Datos[[#This Row],[cProvincia]]="LIMA","LIMA","PROVINCIA")</f>
        <v>LIMA</v>
      </c>
      <c r="V1891" s="53" t="str">
        <f>MID(Tabla_Datos[[#This Row],[pTelefono]],1,SEARCH("-",Tabla_Datos[[#This Row],[pTelefono]],1)-1)</f>
        <v>1</v>
      </c>
      <c r="W1891" s="53" t="str">
        <f>MID(Tabla_Datos[[#This Row],[pTelefono]],SEARCH("-",Tabla_Datos[[#This Row],[pTelefono]],1)+1,LEN(Tabla_Datos[[#This Row],[pTelefono]]))</f>
        <v>986013635</v>
      </c>
      <c r="X1891" s="53" t="str">
        <f>CONCATENATE(Tabla_Datos[[#This Row],[TipUrb]]," ",Tabla_Datos[[#This Row],[Calle]]," ",Tabla_Datos[[#This Row],[NumCalle]])</f>
        <v>GR 1 0</v>
      </c>
      <c r="Y1891" t="s">
        <v>92</v>
      </c>
      <c r="Z1891" t="s">
        <v>122</v>
      </c>
      <c r="AA1891" t="s">
        <v>123</v>
      </c>
      <c r="AB1891" t="s">
        <v>95</v>
      </c>
      <c r="AC1891" t="s">
        <v>95</v>
      </c>
      <c r="AD1891" t="s">
        <v>811</v>
      </c>
      <c r="AE1891" t="s">
        <v>361</v>
      </c>
      <c r="AF1891">
        <v>9</v>
      </c>
      <c r="AG1891" s="51">
        <v>80466262</v>
      </c>
      <c r="AH1891" t="s">
        <v>95</v>
      </c>
      <c r="AI1891">
        <v>1</v>
      </c>
      <c r="AJ1891">
        <v>1</v>
      </c>
      <c r="AK1891">
        <v>1</v>
      </c>
      <c r="AL1891">
        <v>0</v>
      </c>
    </row>
    <row r="1892" spans="1:38">
      <c r="A1892">
        <v>3284331</v>
      </c>
      <c r="B1892" t="s">
        <v>6929</v>
      </c>
      <c r="C1892" t="s">
        <v>20</v>
      </c>
      <c r="D1892" t="s">
        <v>143</v>
      </c>
      <c r="E1892">
        <v>2011</v>
      </c>
      <c r="F1892">
        <v>8</v>
      </c>
      <c r="G1892">
        <v>22</v>
      </c>
      <c r="H1892" t="s">
        <v>86</v>
      </c>
      <c r="I1892" t="s">
        <v>16</v>
      </c>
      <c r="J1892" t="s">
        <v>16</v>
      </c>
      <c r="K1892" t="s">
        <v>1213</v>
      </c>
      <c r="L1892" t="s">
        <v>86</v>
      </c>
      <c r="M1892" t="s">
        <v>88</v>
      </c>
      <c r="O1892" s="51">
        <v>2321764</v>
      </c>
      <c r="P1892" t="s">
        <v>6930</v>
      </c>
      <c r="Q1892" t="s">
        <v>660</v>
      </c>
      <c r="R1892" t="s">
        <v>412</v>
      </c>
      <c r="S1892" s="49" t="str">
        <f>CONCATENATE(Tabla_Datos[[#This Row],[Nombre_Cliente]]," ",Tabla_Datos[[#This Row],[ApellidoPaterno_Cliente]]," ",Tabla_Datos[[#This Row],[ApellidoMaterno_Cliente]])</f>
        <v>ENRIQUE RODOLFO GUTIERREZ GONZALES</v>
      </c>
      <c r="T1892" s="53">
        <f>DATE(Tabla_Datos[[#This Row],[tAnio]],Tabla_Datos[[#This Row],[tMes]],Tabla_Datos[[#This Row],[tDia]])</f>
        <v>40777</v>
      </c>
      <c r="U1892" s="53" t="str">
        <f>IF(Tabla_Datos[[#This Row],[cProvincia]]="LIMA","LIMA","PROVINCIA")</f>
        <v>LIMA</v>
      </c>
      <c r="V1892" s="53" t="str">
        <f>MID(Tabla_Datos[[#This Row],[pTelefono]],1,SEARCH("-",Tabla_Datos[[#This Row],[pTelefono]],1)-1)</f>
        <v>1</v>
      </c>
      <c r="W1892" s="53" t="str">
        <f>MID(Tabla_Datos[[#This Row],[pTelefono]],SEARCH("-",Tabla_Datos[[#This Row],[pTelefono]],1)+1,LEN(Tabla_Datos[[#This Row],[pTelefono]]))</f>
        <v>990054190</v>
      </c>
      <c r="X1892" s="53" t="str">
        <f>CONCATENATE(Tabla_Datos[[#This Row],[TipUrb]]," ",Tabla_Datos[[#This Row],[Calle]]," ",Tabla_Datos[[#This Row],[NumCalle]])</f>
        <v>AS . 0</v>
      </c>
      <c r="Y1892" t="s">
        <v>92</v>
      </c>
      <c r="Z1892" t="s">
        <v>152</v>
      </c>
      <c r="AA1892" t="s">
        <v>153</v>
      </c>
      <c r="AB1892" t="s">
        <v>95</v>
      </c>
      <c r="AC1892" t="s">
        <v>95</v>
      </c>
      <c r="AD1892" t="s">
        <v>215</v>
      </c>
      <c r="AE1892" t="s">
        <v>413</v>
      </c>
      <c r="AF1892">
        <v>12</v>
      </c>
      <c r="AG1892" s="51">
        <v>9990276</v>
      </c>
      <c r="AH1892" t="s">
        <v>95</v>
      </c>
      <c r="AI1892">
        <v>1</v>
      </c>
      <c r="AJ1892">
        <v>1</v>
      </c>
      <c r="AK1892" t="s">
        <v>221</v>
      </c>
      <c r="AL1892">
        <v>0</v>
      </c>
    </row>
    <row r="1893" spans="1:38">
      <c r="A1893">
        <v>3291233</v>
      </c>
      <c r="B1893" t="s">
        <v>6931</v>
      </c>
      <c r="C1893" t="s">
        <v>18</v>
      </c>
      <c r="D1893" t="s">
        <v>143</v>
      </c>
      <c r="E1893">
        <v>2011</v>
      </c>
      <c r="F1893">
        <v>8</v>
      </c>
      <c r="G1893">
        <v>22</v>
      </c>
      <c r="H1893" t="s">
        <v>86</v>
      </c>
      <c r="I1893" t="s">
        <v>132</v>
      </c>
      <c r="J1893" t="s">
        <v>6030</v>
      </c>
      <c r="K1893" t="s">
        <v>6030</v>
      </c>
      <c r="L1893" t="s">
        <v>86</v>
      </c>
      <c r="M1893" t="s">
        <v>133</v>
      </c>
      <c r="N1893" s="50">
        <v>40783045</v>
      </c>
      <c r="O1893" s="51">
        <v>2322347</v>
      </c>
      <c r="P1893" t="s">
        <v>6932</v>
      </c>
      <c r="Q1893" t="s">
        <v>3285</v>
      </c>
      <c r="R1893" t="s">
        <v>421</v>
      </c>
      <c r="S1893" s="49" t="str">
        <f>CONCATENATE(Tabla_Datos[[#This Row],[Nombre_Cliente]]," ",Tabla_Datos[[#This Row],[ApellidoPaterno_Cliente]]," ",Tabla_Datos[[#This Row],[ApellidoMaterno_Cliente]])</f>
        <v>JOSE ALEXANDER PANTA LOPEZ</v>
      </c>
      <c r="T1893" s="53">
        <f>DATE(Tabla_Datos[[#This Row],[tAnio]],Tabla_Datos[[#This Row],[tMes]],Tabla_Datos[[#This Row],[tDia]])</f>
        <v>40777</v>
      </c>
      <c r="U1893" s="53" t="str">
        <f>IF(Tabla_Datos[[#This Row],[cProvincia]]="LIMA","LIMA","PROVINCIA")</f>
        <v>PROVINCIA</v>
      </c>
      <c r="V1893" s="53" t="str">
        <f>MID(Tabla_Datos[[#This Row],[pTelefono]],1,SEARCH("-",Tabla_Datos[[#This Row],[pTelefono]],1)-1)</f>
        <v>73</v>
      </c>
      <c r="W1893" s="53" t="str">
        <f>MID(Tabla_Datos[[#This Row],[pTelefono]],SEARCH("-",Tabla_Datos[[#This Row],[pTelefono]],1)+1,LEN(Tabla_Datos[[#This Row],[pTelefono]]))</f>
        <v>969122862</v>
      </c>
      <c r="X1893" s="53" t="str">
        <f>CONCATENATE(Tabla_Datos[[#This Row],[TipUrb]]," ",Tabla_Datos[[#This Row],[Calle]]," ",Tabla_Datos[[#This Row],[NumCalle]])</f>
        <v>AH . 0</v>
      </c>
      <c r="Y1893" t="s">
        <v>137</v>
      </c>
      <c r="Z1893" t="s">
        <v>188</v>
      </c>
      <c r="AA1893" t="s">
        <v>189</v>
      </c>
      <c r="AB1893" t="s">
        <v>95</v>
      </c>
      <c r="AC1893" t="s">
        <v>95</v>
      </c>
      <c r="AD1893" t="s">
        <v>96</v>
      </c>
      <c r="AE1893" t="s">
        <v>6933</v>
      </c>
      <c r="AF1893">
        <v>7</v>
      </c>
      <c r="AG1893" s="51">
        <v>46373639</v>
      </c>
      <c r="AH1893" t="s">
        <v>95</v>
      </c>
      <c r="AI1893">
        <v>1</v>
      </c>
      <c r="AJ1893">
        <v>1</v>
      </c>
      <c r="AK1893" t="s">
        <v>221</v>
      </c>
      <c r="AL1893">
        <v>0</v>
      </c>
    </row>
    <row r="1894" spans="1:38">
      <c r="A1894">
        <v>3290746</v>
      </c>
      <c r="B1894" t="s">
        <v>6934</v>
      </c>
      <c r="C1894" t="s">
        <v>18</v>
      </c>
      <c r="D1894" t="s">
        <v>85</v>
      </c>
      <c r="E1894">
        <v>2011</v>
      </c>
      <c r="F1894">
        <v>8</v>
      </c>
      <c r="G1894">
        <v>22</v>
      </c>
      <c r="H1894" t="s">
        <v>86</v>
      </c>
      <c r="I1894" t="s">
        <v>16</v>
      </c>
      <c r="J1894" t="s">
        <v>16</v>
      </c>
      <c r="K1894" t="s">
        <v>487</v>
      </c>
      <c r="L1894" t="s">
        <v>86</v>
      </c>
      <c r="M1894" t="s">
        <v>88</v>
      </c>
      <c r="N1894" s="50">
        <v>99999999</v>
      </c>
      <c r="O1894" s="51">
        <v>2322516</v>
      </c>
      <c r="P1894" t="s">
        <v>6935</v>
      </c>
      <c r="Q1894" t="s">
        <v>6936</v>
      </c>
      <c r="R1894" t="s">
        <v>3734</v>
      </c>
      <c r="S1894" s="49" t="str">
        <f>CONCATENATE(Tabla_Datos[[#This Row],[Nombre_Cliente]]," ",Tabla_Datos[[#This Row],[ApellidoPaterno_Cliente]]," ",Tabla_Datos[[#This Row],[ApellidoMaterno_Cliente]])</f>
        <v xml:space="preserve">MERY MAGDALENA  AGREDA  BENITES </v>
      </c>
      <c r="T1894" s="53">
        <f>DATE(Tabla_Datos[[#This Row],[tAnio]],Tabla_Datos[[#This Row],[tMes]],Tabla_Datos[[#This Row],[tDia]])</f>
        <v>40777</v>
      </c>
      <c r="U1894" s="53" t="str">
        <f>IF(Tabla_Datos[[#This Row],[cProvincia]]="LIMA","LIMA","PROVINCIA")</f>
        <v>LIMA</v>
      </c>
      <c r="V1894" s="53" t="str">
        <f>MID(Tabla_Datos[[#This Row],[pTelefono]],1,SEARCH("-",Tabla_Datos[[#This Row],[pTelefono]],1)-1)</f>
        <v>1</v>
      </c>
      <c r="W1894" s="53" t="str">
        <f>MID(Tabla_Datos[[#This Row],[pTelefono]],SEARCH("-",Tabla_Datos[[#This Row],[pTelefono]],1)+1,LEN(Tabla_Datos[[#This Row],[pTelefono]]))</f>
        <v>995335647</v>
      </c>
      <c r="X1894" s="53" t="str">
        <f>CONCATENATE(Tabla_Datos[[#This Row],[TipUrb]]," ",Tabla_Datos[[#This Row],[Calle]]," ",Tabla_Datos[[#This Row],[NumCalle]])</f>
        <v>UR LAS ZABILAS 254</v>
      </c>
      <c r="Y1894" t="s">
        <v>92</v>
      </c>
      <c r="Z1894" t="s">
        <v>138</v>
      </c>
      <c r="AA1894" t="s">
        <v>139</v>
      </c>
      <c r="AB1894">
        <v>3</v>
      </c>
      <c r="AC1894" t="s">
        <v>95</v>
      </c>
      <c r="AD1894" t="s">
        <v>161</v>
      </c>
      <c r="AE1894" t="s">
        <v>6937</v>
      </c>
      <c r="AG1894" s="51">
        <v>17933590</v>
      </c>
      <c r="AI1894">
        <v>26</v>
      </c>
      <c r="AJ1894">
        <v>26</v>
      </c>
      <c r="AK1894" t="s">
        <v>6938</v>
      </c>
      <c r="AL1894">
        <v>254</v>
      </c>
    </row>
    <row r="1895" spans="1:38">
      <c r="A1895">
        <v>3275554</v>
      </c>
      <c r="B1895" t="s">
        <v>6939</v>
      </c>
      <c r="C1895" t="s">
        <v>18</v>
      </c>
      <c r="D1895" t="s">
        <v>143</v>
      </c>
      <c r="E1895">
        <v>2011</v>
      </c>
      <c r="F1895">
        <v>8</v>
      </c>
      <c r="G1895">
        <v>22</v>
      </c>
      <c r="H1895" t="s">
        <v>86</v>
      </c>
      <c r="I1895" t="s">
        <v>241</v>
      </c>
      <c r="J1895" t="s">
        <v>242</v>
      </c>
      <c r="K1895" t="s">
        <v>2610</v>
      </c>
      <c r="L1895" t="s">
        <v>86</v>
      </c>
      <c r="M1895" t="s">
        <v>88</v>
      </c>
      <c r="N1895" s="50">
        <v>99999999</v>
      </c>
      <c r="O1895" s="51">
        <v>2324176</v>
      </c>
      <c r="P1895" t="s">
        <v>6940</v>
      </c>
      <c r="Q1895" t="s">
        <v>2949</v>
      </c>
      <c r="R1895" t="s">
        <v>451</v>
      </c>
      <c r="S1895" s="49" t="str">
        <f>CONCATENATE(Tabla_Datos[[#This Row],[Nombre_Cliente]]," ",Tabla_Datos[[#This Row],[ApellidoPaterno_Cliente]]," ",Tabla_Datos[[#This Row],[ApellidoMaterno_Cliente]])</f>
        <v>JENIFER CRISS CARRASCO  FLORES</v>
      </c>
      <c r="T1895" s="53">
        <f>DATE(Tabla_Datos[[#This Row],[tAnio]],Tabla_Datos[[#This Row],[tMes]],Tabla_Datos[[#This Row],[tDia]])</f>
        <v>40777</v>
      </c>
      <c r="U1895" s="53" t="str">
        <f>IF(Tabla_Datos[[#This Row],[cProvincia]]="LIMA","LIMA","PROVINCIA")</f>
        <v>PROVINCIA</v>
      </c>
      <c r="V1895" s="53" t="str">
        <f>MID(Tabla_Datos[[#This Row],[pTelefono]],1,SEARCH("-",Tabla_Datos[[#This Row],[pTelefono]],1)-1)</f>
        <v>1</v>
      </c>
      <c r="W1895" s="53" t="str">
        <f>MID(Tabla_Datos[[#This Row],[pTelefono]],SEARCH("-",Tabla_Datos[[#This Row],[pTelefono]],1)+1,LEN(Tabla_Datos[[#This Row],[pTelefono]]))</f>
        <v>948315206</v>
      </c>
      <c r="X1895" s="53" t="str">
        <f>CONCATENATE(Tabla_Datos[[#This Row],[TipUrb]]," ",Tabla_Datos[[#This Row],[Calle]]," ",Tabla_Datos[[#This Row],[NumCalle]])</f>
        <v xml:space="preserve">  DESAMPARADOS 633</v>
      </c>
      <c r="Y1895" t="s">
        <v>246</v>
      </c>
      <c r="Z1895" t="s">
        <v>181</v>
      </c>
      <c r="AA1895" t="s">
        <v>182</v>
      </c>
      <c r="AB1895">
        <v>2</v>
      </c>
      <c r="AC1895" t="s">
        <v>95</v>
      </c>
      <c r="AD1895" t="s">
        <v>95</v>
      </c>
      <c r="AE1895" t="s">
        <v>95</v>
      </c>
      <c r="AG1895" s="51">
        <v>80171909</v>
      </c>
      <c r="AI1895">
        <v>26</v>
      </c>
      <c r="AJ1895">
        <v>26</v>
      </c>
      <c r="AK1895" t="s">
        <v>6941</v>
      </c>
      <c r="AL1895">
        <v>633</v>
      </c>
    </row>
    <row r="1896" spans="1:38">
      <c r="A1896">
        <v>3274243</v>
      </c>
      <c r="B1896" t="s">
        <v>6942</v>
      </c>
      <c r="C1896" t="s">
        <v>20</v>
      </c>
      <c r="D1896" t="s">
        <v>143</v>
      </c>
      <c r="E1896">
        <v>2011</v>
      </c>
      <c r="F1896">
        <v>8</v>
      </c>
      <c r="G1896">
        <v>22</v>
      </c>
      <c r="H1896" t="s">
        <v>86</v>
      </c>
      <c r="I1896" t="s">
        <v>16</v>
      </c>
      <c r="J1896" t="s">
        <v>16</v>
      </c>
      <c r="K1896" t="s">
        <v>438</v>
      </c>
      <c r="L1896" t="s">
        <v>86</v>
      </c>
      <c r="M1896" t="s">
        <v>88</v>
      </c>
      <c r="N1896" s="50">
        <v>43430420</v>
      </c>
      <c r="O1896" s="51">
        <v>2323191</v>
      </c>
      <c r="P1896" t="s">
        <v>6298</v>
      </c>
      <c r="Q1896" t="s">
        <v>5886</v>
      </c>
      <c r="R1896" t="s">
        <v>6943</v>
      </c>
      <c r="S1896" s="49" t="str">
        <f>CONCATENATE(Tabla_Datos[[#This Row],[Nombre_Cliente]]," ",Tabla_Datos[[#This Row],[ApellidoPaterno_Cliente]]," ",Tabla_Datos[[#This Row],[ApellidoMaterno_Cliente]])</f>
        <v>JAVIER  URBINA  PANTOJA</v>
      </c>
      <c r="T1896" s="53">
        <f>DATE(Tabla_Datos[[#This Row],[tAnio]],Tabla_Datos[[#This Row],[tMes]],Tabla_Datos[[#This Row],[tDia]])</f>
        <v>40777</v>
      </c>
      <c r="U1896" s="53" t="str">
        <f>IF(Tabla_Datos[[#This Row],[cProvincia]]="LIMA","LIMA","PROVINCIA")</f>
        <v>LIMA</v>
      </c>
      <c r="V1896" s="53" t="str">
        <f>MID(Tabla_Datos[[#This Row],[pTelefono]],1,SEARCH("-",Tabla_Datos[[#This Row],[pTelefono]],1)-1)</f>
        <v>1</v>
      </c>
      <c r="W1896" s="53" t="str">
        <f>MID(Tabla_Datos[[#This Row],[pTelefono]],SEARCH("-",Tabla_Datos[[#This Row],[pTelefono]],1)+1,LEN(Tabla_Datos[[#This Row],[pTelefono]]))</f>
        <v>4202029</v>
      </c>
      <c r="X1896" s="53" t="str">
        <f>CONCATENATE(Tabla_Datos[[#This Row],[TipUrb]]," ",Tabla_Datos[[#This Row],[Calle]]," ",Tabla_Datos[[#This Row],[NumCalle]])</f>
        <v xml:space="preserve">  . 0</v>
      </c>
      <c r="Y1896" t="s">
        <v>92</v>
      </c>
      <c r="Z1896" t="s">
        <v>152</v>
      </c>
      <c r="AA1896" t="s">
        <v>153</v>
      </c>
      <c r="AB1896" t="s">
        <v>95</v>
      </c>
      <c r="AC1896" t="s">
        <v>95</v>
      </c>
      <c r="AD1896" t="s">
        <v>95</v>
      </c>
      <c r="AE1896" t="s">
        <v>413</v>
      </c>
      <c r="AF1896">
        <v>52</v>
      </c>
      <c r="AG1896" s="51">
        <v>25432809</v>
      </c>
      <c r="AI1896">
        <v>1</v>
      </c>
      <c r="AJ1896">
        <v>1</v>
      </c>
      <c r="AK1896" t="s">
        <v>221</v>
      </c>
      <c r="AL1896">
        <v>0</v>
      </c>
    </row>
    <row r="1897" spans="1:38">
      <c r="A1897">
        <v>3275296</v>
      </c>
      <c r="B1897" t="s">
        <v>6944</v>
      </c>
      <c r="C1897" t="s">
        <v>19</v>
      </c>
      <c r="D1897" t="s">
        <v>85</v>
      </c>
      <c r="E1897">
        <v>2011</v>
      </c>
      <c r="F1897">
        <v>8</v>
      </c>
      <c r="G1897">
        <v>22</v>
      </c>
      <c r="H1897" t="s">
        <v>86</v>
      </c>
      <c r="I1897" t="s">
        <v>16</v>
      </c>
      <c r="J1897" t="s">
        <v>16</v>
      </c>
      <c r="K1897" t="s">
        <v>1877</v>
      </c>
      <c r="L1897" t="s">
        <v>86</v>
      </c>
      <c r="M1897" t="s">
        <v>88</v>
      </c>
      <c r="N1897" s="50">
        <v>6205557</v>
      </c>
      <c r="O1897" s="51">
        <v>2324067</v>
      </c>
      <c r="P1897" t="s">
        <v>5061</v>
      </c>
      <c r="Q1897" t="s">
        <v>660</v>
      </c>
      <c r="R1897" t="s">
        <v>853</v>
      </c>
      <c r="S1897" s="49" t="str">
        <f>CONCATENATE(Tabla_Datos[[#This Row],[Nombre_Cliente]]," ",Tabla_Datos[[#This Row],[ApellidoPaterno_Cliente]]," ",Tabla_Datos[[#This Row],[ApellidoMaterno_Cliente]])</f>
        <v>GUILLERMO GUTIERREZ CASTRO</v>
      </c>
      <c r="T1897" s="53">
        <f>DATE(Tabla_Datos[[#This Row],[tAnio]],Tabla_Datos[[#This Row],[tMes]],Tabla_Datos[[#This Row],[tDia]])</f>
        <v>40777</v>
      </c>
      <c r="U1897" s="53" t="str">
        <f>IF(Tabla_Datos[[#This Row],[cProvincia]]="LIMA","LIMA","PROVINCIA")</f>
        <v>LIMA</v>
      </c>
      <c r="V1897" s="53" t="str">
        <f>MID(Tabla_Datos[[#This Row],[pTelefono]],1,SEARCH("-",Tabla_Datos[[#This Row],[pTelefono]],1)-1)</f>
        <v>1</v>
      </c>
      <c r="W1897" s="53" t="str">
        <f>MID(Tabla_Datos[[#This Row],[pTelefono]],SEARCH("-",Tabla_Datos[[#This Row],[pTelefono]],1)+1,LEN(Tabla_Datos[[#This Row],[pTelefono]]))</f>
        <v>981020217</v>
      </c>
      <c r="X1897" s="53" t="str">
        <f>CONCATENATE(Tabla_Datos[[#This Row],[TipUrb]]," ",Tabla_Datos[[#This Row],[Calle]]," ",Tabla_Datos[[#This Row],[NumCalle]])</f>
        <v xml:space="preserve">  HUARAZ 634</v>
      </c>
      <c r="Y1897" t="s">
        <v>92</v>
      </c>
      <c r="Z1897" t="s">
        <v>196</v>
      </c>
      <c r="AA1897" t="s">
        <v>197</v>
      </c>
      <c r="AB1897" t="s">
        <v>95</v>
      </c>
      <c r="AC1897">
        <v>111</v>
      </c>
      <c r="AD1897" t="s">
        <v>95</v>
      </c>
      <c r="AE1897" t="s">
        <v>95</v>
      </c>
      <c r="AF1897" t="s">
        <v>95</v>
      </c>
      <c r="AG1897" s="51">
        <v>47374526</v>
      </c>
      <c r="AH1897" t="s">
        <v>95</v>
      </c>
      <c r="AI1897">
        <v>1</v>
      </c>
      <c r="AJ1897">
        <v>1</v>
      </c>
      <c r="AK1897" t="s">
        <v>146</v>
      </c>
      <c r="AL1897">
        <v>634</v>
      </c>
    </row>
    <row r="1898" spans="1:38">
      <c r="A1898">
        <v>3275764</v>
      </c>
      <c r="B1898" t="s">
        <v>6945</v>
      </c>
      <c r="C1898" t="s">
        <v>19</v>
      </c>
      <c r="D1898" t="s">
        <v>85</v>
      </c>
      <c r="E1898">
        <v>2011</v>
      </c>
      <c r="F1898">
        <v>8</v>
      </c>
      <c r="G1898">
        <v>22</v>
      </c>
      <c r="H1898" t="s">
        <v>86</v>
      </c>
      <c r="I1898" t="s">
        <v>16</v>
      </c>
      <c r="J1898" t="s">
        <v>16</v>
      </c>
      <c r="K1898" t="s">
        <v>277</v>
      </c>
      <c r="L1898" t="s">
        <v>86</v>
      </c>
      <c r="M1898" t="s">
        <v>88</v>
      </c>
      <c r="N1898" s="50">
        <v>11111249</v>
      </c>
      <c r="O1898" s="51">
        <v>2324354</v>
      </c>
      <c r="P1898" t="s">
        <v>6946</v>
      </c>
      <c r="Q1898" t="s">
        <v>6947</v>
      </c>
      <c r="R1898" t="s">
        <v>310</v>
      </c>
      <c r="S1898" s="49" t="str">
        <f>CONCATENATE(Tabla_Datos[[#This Row],[Nombre_Cliente]]," ",Tabla_Datos[[#This Row],[ApellidoPaterno_Cliente]]," ",Tabla_Datos[[#This Row],[ApellidoMaterno_Cliente]])</f>
        <v>JOSE ANDRES ODIAGA MORALES</v>
      </c>
      <c r="T1898" s="53">
        <f>DATE(Tabla_Datos[[#This Row],[tAnio]],Tabla_Datos[[#This Row],[tMes]],Tabla_Datos[[#This Row],[tDia]])</f>
        <v>40777</v>
      </c>
      <c r="U1898" s="53" t="str">
        <f>IF(Tabla_Datos[[#This Row],[cProvincia]]="LIMA","LIMA","PROVINCIA")</f>
        <v>LIMA</v>
      </c>
      <c r="V1898" s="53" t="str">
        <f>MID(Tabla_Datos[[#This Row],[pTelefono]],1,SEARCH("-",Tabla_Datos[[#This Row],[pTelefono]],1)-1)</f>
        <v>1</v>
      </c>
      <c r="W1898" s="53" t="str">
        <f>MID(Tabla_Datos[[#This Row],[pTelefono]],SEARCH("-",Tabla_Datos[[#This Row],[pTelefono]],1)+1,LEN(Tabla_Datos[[#This Row],[pTelefono]]))</f>
        <v>993487521</v>
      </c>
      <c r="X1898" s="53" t="str">
        <f>CONCATENATE(Tabla_Datos[[#This Row],[TipUrb]]," ",Tabla_Datos[[#This Row],[Calle]]," ",Tabla_Datos[[#This Row],[NumCalle]])</f>
        <v xml:space="preserve">  LOS JAZMINES 258</v>
      </c>
      <c r="Y1898" t="s">
        <v>92</v>
      </c>
      <c r="Z1898" t="s">
        <v>122</v>
      </c>
      <c r="AA1898" t="s">
        <v>123</v>
      </c>
      <c r="AB1898" t="s">
        <v>95</v>
      </c>
      <c r="AC1898">
        <v>201</v>
      </c>
      <c r="AD1898" t="s">
        <v>95</v>
      </c>
      <c r="AE1898" t="s">
        <v>95</v>
      </c>
      <c r="AF1898" t="s">
        <v>95</v>
      </c>
      <c r="AG1898" s="51">
        <v>8890923</v>
      </c>
      <c r="AH1898" t="s">
        <v>95</v>
      </c>
      <c r="AI1898">
        <v>1</v>
      </c>
      <c r="AJ1898">
        <v>1</v>
      </c>
      <c r="AK1898" t="s">
        <v>6948</v>
      </c>
      <c r="AL1898">
        <v>258</v>
      </c>
    </row>
    <row r="1899" spans="1:38">
      <c r="A1899">
        <v>3276990</v>
      </c>
      <c r="B1899" t="s">
        <v>6949</v>
      </c>
      <c r="C1899" t="s">
        <v>18</v>
      </c>
      <c r="D1899" t="s">
        <v>143</v>
      </c>
      <c r="E1899">
        <v>2011</v>
      </c>
      <c r="F1899">
        <v>8</v>
      </c>
      <c r="G1899">
        <v>22</v>
      </c>
      <c r="H1899" t="s">
        <v>86</v>
      </c>
      <c r="I1899" t="s">
        <v>16</v>
      </c>
      <c r="J1899" t="s">
        <v>16</v>
      </c>
      <c r="K1899" t="s">
        <v>1039</v>
      </c>
      <c r="L1899" t="s">
        <v>86</v>
      </c>
      <c r="M1899" t="s">
        <v>88</v>
      </c>
      <c r="N1899" s="50">
        <v>9443016</v>
      </c>
      <c r="O1899" s="51">
        <v>2325411</v>
      </c>
      <c r="P1899" t="s">
        <v>6950</v>
      </c>
      <c r="Q1899" t="s">
        <v>6951</v>
      </c>
      <c r="R1899" t="s">
        <v>6952</v>
      </c>
      <c r="S1899" s="49" t="str">
        <f>CONCATENATE(Tabla_Datos[[#This Row],[Nombre_Cliente]]," ",Tabla_Datos[[#This Row],[ApellidoPaterno_Cliente]]," ",Tabla_Datos[[#This Row],[ApellidoMaterno_Cliente]])</f>
        <v xml:space="preserve">FILOMENA EUGENIA  CAYCHO  HUAMBACHANO </v>
      </c>
      <c r="T1899" s="53">
        <f>DATE(Tabla_Datos[[#This Row],[tAnio]],Tabla_Datos[[#This Row],[tMes]],Tabla_Datos[[#This Row],[tDia]])</f>
        <v>40777</v>
      </c>
      <c r="U1899" s="53" t="str">
        <f>IF(Tabla_Datos[[#This Row],[cProvincia]]="LIMA","LIMA","PROVINCIA")</f>
        <v>LIMA</v>
      </c>
      <c r="V1899" s="53" t="str">
        <f>MID(Tabla_Datos[[#This Row],[pTelefono]],1,SEARCH("-",Tabla_Datos[[#This Row],[pTelefono]],1)-1)</f>
        <v>1</v>
      </c>
      <c r="W1899" s="53" t="str">
        <f>MID(Tabla_Datos[[#This Row],[pTelefono]],SEARCH("-",Tabla_Datos[[#This Row],[pTelefono]],1)+1,LEN(Tabla_Datos[[#This Row],[pTelefono]]))</f>
        <v>999263927</v>
      </c>
      <c r="X1899" s="53" t="str">
        <f>CONCATENATE(Tabla_Datos[[#This Row],[TipUrb]]," ",Tabla_Datos[[#This Row],[Calle]]," ",Tabla_Datos[[#This Row],[NumCalle]])</f>
        <v>UR   0</v>
      </c>
      <c r="Y1899" t="s">
        <v>92</v>
      </c>
      <c r="Z1899" t="s">
        <v>181</v>
      </c>
      <c r="AA1899" t="s">
        <v>182</v>
      </c>
      <c r="AB1899" t="s">
        <v>95</v>
      </c>
      <c r="AC1899" t="s">
        <v>95</v>
      </c>
      <c r="AD1899" t="s">
        <v>161</v>
      </c>
      <c r="AE1899" t="s">
        <v>474</v>
      </c>
      <c r="AF1899">
        <v>11</v>
      </c>
      <c r="AG1899" s="51">
        <v>8068316</v>
      </c>
      <c r="AI1899">
        <v>26</v>
      </c>
      <c r="AJ1899">
        <v>26</v>
      </c>
      <c r="AK1899" t="s">
        <v>95</v>
      </c>
      <c r="AL1899">
        <v>0</v>
      </c>
    </row>
    <row r="1900" spans="1:38">
      <c r="A1900">
        <v>3277642</v>
      </c>
      <c r="B1900" t="s">
        <v>6953</v>
      </c>
      <c r="C1900" t="s">
        <v>19</v>
      </c>
      <c r="D1900" t="s">
        <v>85</v>
      </c>
      <c r="E1900">
        <v>2011</v>
      </c>
      <c r="F1900">
        <v>8</v>
      </c>
      <c r="G1900">
        <v>22</v>
      </c>
      <c r="H1900" t="s">
        <v>144</v>
      </c>
      <c r="I1900" t="s">
        <v>16</v>
      </c>
      <c r="J1900" t="s">
        <v>16</v>
      </c>
      <c r="K1900" t="s">
        <v>157</v>
      </c>
      <c r="L1900" t="s">
        <v>144</v>
      </c>
      <c r="M1900" t="s">
        <v>88</v>
      </c>
      <c r="O1900" s="51">
        <v>2325829</v>
      </c>
      <c r="P1900" t="s">
        <v>6954</v>
      </c>
      <c r="Q1900" t="s">
        <v>3293</v>
      </c>
      <c r="R1900" t="s">
        <v>648</v>
      </c>
      <c r="S1900" s="49" t="str">
        <f>CONCATENATE(Tabla_Datos[[#This Row],[Nombre_Cliente]]," ",Tabla_Datos[[#This Row],[ApellidoPaterno_Cliente]]," ",Tabla_Datos[[#This Row],[ApellidoMaterno_Cliente]])</f>
        <v>JULIO EDWIN UGARTE LUNA</v>
      </c>
      <c r="T1900" s="53">
        <f>DATE(Tabla_Datos[[#This Row],[tAnio]],Tabla_Datos[[#This Row],[tMes]],Tabla_Datos[[#This Row],[tDia]])</f>
        <v>40777</v>
      </c>
      <c r="U1900" s="53" t="str">
        <f>IF(Tabla_Datos[[#This Row],[cProvincia]]="LIMA","LIMA","PROVINCIA")</f>
        <v>LIMA</v>
      </c>
      <c r="V1900" s="53" t="str">
        <f>MID(Tabla_Datos[[#This Row],[pTelefono]],1,SEARCH("-",Tabla_Datos[[#This Row],[pTelefono]],1)-1)</f>
        <v>1</v>
      </c>
      <c r="W1900" s="53" t="str">
        <f>MID(Tabla_Datos[[#This Row],[pTelefono]],SEARCH("-",Tabla_Datos[[#This Row],[pTelefono]],1)+1,LEN(Tabla_Datos[[#This Row],[pTelefono]]))</f>
        <v>967987916</v>
      </c>
      <c r="X1900" s="53" t="str">
        <f>CONCATENATE(Tabla_Datos[[#This Row],[TipUrb]]," ",Tabla_Datos[[#This Row],[Calle]]," ",Tabla_Datos[[#This Row],[NumCalle]])</f>
        <v>UR VERONA 506</v>
      </c>
      <c r="Y1900" t="s">
        <v>92</v>
      </c>
      <c r="Z1900" t="s">
        <v>196</v>
      </c>
      <c r="AA1900" t="s">
        <v>197</v>
      </c>
      <c r="AB1900">
        <v>2</v>
      </c>
      <c r="AC1900" t="s">
        <v>95</v>
      </c>
      <c r="AD1900" t="s">
        <v>161</v>
      </c>
      <c r="AE1900" t="s">
        <v>95</v>
      </c>
      <c r="AF1900" t="s">
        <v>95</v>
      </c>
      <c r="AG1900" s="51">
        <v>9910989</v>
      </c>
      <c r="AH1900" t="s">
        <v>95</v>
      </c>
      <c r="AI1900">
        <v>1</v>
      </c>
      <c r="AJ1900">
        <v>1</v>
      </c>
      <c r="AK1900" t="s">
        <v>6955</v>
      </c>
      <c r="AL1900">
        <v>506</v>
      </c>
    </row>
    <row r="1901" spans="1:38">
      <c r="A1901">
        <v>3276494</v>
      </c>
      <c r="B1901" t="s">
        <v>6956</v>
      </c>
      <c r="C1901" t="s">
        <v>20</v>
      </c>
      <c r="D1901" t="s">
        <v>85</v>
      </c>
      <c r="E1901">
        <v>2011</v>
      </c>
      <c r="F1901">
        <v>8</v>
      </c>
      <c r="G1901">
        <v>22</v>
      </c>
      <c r="H1901" t="s">
        <v>144</v>
      </c>
      <c r="I1901" t="s">
        <v>16</v>
      </c>
      <c r="J1901" t="s">
        <v>16</v>
      </c>
      <c r="K1901" t="s">
        <v>492</v>
      </c>
      <c r="L1901" t="s">
        <v>86</v>
      </c>
      <c r="M1901" t="s">
        <v>88</v>
      </c>
      <c r="N1901" s="50">
        <v>11111335</v>
      </c>
      <c r="O1901" s="51">
        <v>2324975</v>
      </c>
      <c r="P1901" t="s">
        <v>6957</v>
      </c>
      <c r="Q1901" t="s">
        <v>1073</v>
      </c>
      <c r="R1901" t="s">
        <v>326</v>
      </c>
      <c r="S1901" s="49" t="str">
        <f>CONCATENATE(Tabla_Datos[[#This Row],[Nombre_Cliente]]," ",Tabla_Datos[[#This Row],[ApellidoPaterno_Cliente]]," ",Tabla_Datos[[#This Row],[ApellidoMaterno_Cliente]])</f>
        <v>GEORGETTE ADRIANA VARAS HERNANDEZ</v>
      </c>
      <c r="T1901" s="53">
        <f>DATE(Tabla_Datos[[#This Row],[tAnio]],Tabla_Datos[[#This Row],[tMes]],Tabla_Datos[[#This Row],[tDia]])</f>
        <v>40777</v>
      </c>
      <c r="U1901" s="53" t="str">
        <f>IF(Tabla_Datos[[#This Row],[cProvincia]]="LIMA","LIMA","PROVINCIA")</f>
        <v>LIMA</v>
      </c>
      <c r="V1901" s="53" t="str">
        <f>MID(Tabla_Datos[[#This Row],[pTelefono]],1,SEARCH("-",Tabla_Datos[[#This Row],[pTelefono]],1)-1)</f>
        <v>1</v>
      </c>
      <c r="W1901" s="53" t="str">
        <f>MID(Tabla_Datos[[#This Row],[pTelefono]],SEARCH("-",Tabla_Datos[[#This Row],[pTelefono]],1)+1,LEN(Tabla_Datos[[#This Row],[pTelefono]]))</f>
        <v>995041169</v>
      </c>
      <c r="X1901" s="53" t="str">
        <f>CONCATENATE(Tabla_Datos[[#This Row],[TipUrb]]," ",Tabla_Datos[[#This Row],[Calle]]," ",Tabla_Datos[[#This Row],[NumCalle]])</f>
        <v>UR GRAU 452</v>
      </c>
      <c r="Y1901" t="s">
        <v>92</v>
      </c>
      <c r="Z1901" t="s">
        <v>122</v>
      </c>
      <c r="AA1901" t="s">
        <v>123</v>
      </c>
      <c r="AB1901">
        <v>6</v>
      </c>
      <c r="AC1901">
        <v>604</v>
      </c>
      <c r="AD1901" t="s">
        <v>161</v>
      </c>
      <c r="AE1901" t="s">
        <v>95</v>
      </c>
      <c r="AF1901" t="s">
        <v>95</v>
      </c>
      <c r="AG1901" s="51">
        <v>40757198</v>
      </c>
      <c r="AH1901" t="s">
        <v>95</v>
      </c>
      <c r="AI1901">
        <v>1</v>
      </c>
      <c r="AJ1901">
        <v>1</v>
      </c>
      <c r="AK1901" t="s">
        <v>826</v>
      </c>
      <c r="AL1901">
        <v>452</v>
      </c>
    </row>
    <row r="1902" spans="1:38">
      <c r="A1902">
        <v>3276659</v>
      </c>
      <c r="B1902" t="s">
        <v>6958</v>
      </c>
      <c r="C1902" t="s">
        <v>19</v>
      </c>
      <c r="D1902" t="s">
        <v>85</v>
      </c>
      <c r="E1902">
        <v>2011</v>
      </c>
      <c r="F1902">
        <v>8</v>
      </c>
      <c r="G1902">
        <v>22</v>
      </c>
      <c r="H1902" t="s">
        <v>86</v>
      </c>
      <c r="I1902" t="s">
        <v>16</v>
      </c>
      <c r="J1902" t="s">
        <v>16</v>
      </c>
      <c r="K1902" t="s">
        <v>126</v>
      </c>
      <c r="L1902" t="s">
        <v>86</v>
      </c>
      <c r="M1902" t="s">
        <v>88</v>
      </c>
      <c r="N1902" s="50">
        <v>41905598</v>
      </c>
      <c r="O1902" s="51">
        <v>2325124</v>
      </c>
      <c r="P1902" t="s">
        <v>6959</v>
      </c>
      <c r="Q1902" t="s">
        <v>6960</v>
      </c>
      <c r="R1902" t="s">
        <v>3109</v>
      </c>
      <c r="S1902" s="49" t="str">
        <f>CONCATENATE(Tabla_Datos[[#This Row],[Nombre_Cliente]]," ",Tabla_Datos[[#This Row],[ApellidoPaterno_Cliente]]," ",Tabla_Datos[[#This Row],[ApellidoMaterno_Cliente]])</f>
        <v>NATIVIDAD VALIENTE MALDONADO</v>
      </c>
      <c r="T1902" s="53">
        <f>DATE(Tabla_Datos[[#This Row],[tAnio]],Tabla_Datos[[#This Row],[tMes]],Tabla_Datos[[#This Row],[tDia]])</f>
        <v>40777</v>
      </c>
      <c r="U1902" s="53" t="str">
        <f>IF(Tabla_Datos[[#This Row],[cProvincia]]="LIMA","LIMA","PROVINCIA")</f>
        <v>LIMA</v>
      </c>
      <c r="V1902" s="53" t="str">
        <f>MID(Tabla_Datos[[#This Row],[pTelefono]],1,SEARCH("-",Tabla_Datos[[#This Row],[pTelefono]],1)-1)</f>
        <v>1</v>
      </c>
      <c r="W1902" s="53" t="str">
        <f>MID(Tabla_Datos[[#This Row],[pTelefono]],SEARCH("-",Tabla_Datos[[#This Row],[pTelefono]],1)+1,LEN(Tabla_Datos[[#This Row],[pTelefono]]))</f>
        <v>14501893</v>
      </c>
      <c r="X1902" s="53" t="str">
        <f>CONCATENATE(Tabla_Datos[[#This Row],[TipUrb]]," ",Tabla_Datos[[#This Row],[Calle]]," ",Tabla_Datos[[#This Row],[NumCalle]])</f>
        <v>UR GARCES DANIEL 592</v>
      </c>
      <c r="Y1902" t="s">
        <v>92</v>
      </c>
      <c r="Z1902" t="s">
        <v>196</v>
      </c>
      <c r="AA1902" t="s">
        <v>197</v>
      </c>
      <c r="AB1902" t="s">
        <v>95</v>
      </c>
      <c r="AC1902" t="s">
        <v>95</v>
      </c>
      <c r="AD1902" t="s">
        <v>161</v>
      </c>
      <c r="AE1902" t="s">
        <v>95</v>
      </c>
      <c r="AF1902" t="s">
        <v>95</v>
      </c>
      <c r="AG1902" s="51">
        <v>8373356</v>
      </c>
      <c r="AH1902" t="s">
        <v>95</v>
      </c>
      <c r="AI1902">
        <v>1</v>
      </c>
      <c r="AJ1902">
        <v>1</v>
      </c>
      <c r="AK1902" t="s">
        <v>6961</v>
      </c>
      <c r="AL1902">
        <v>592</v>
      </c>
    </row>
    <row r="1903" spans="1:38">
      <c r="A1903">
        <v>3276904</v>
      </c>
      <c r="B1903" t="s">
        <v>6962</v>
      </c>
      <c r="C1903" t="s">
        <v>20</v>
      </c>
      <c r="D1903" t="s">
        <v>143</v>
      </c>
      <c r="E1903">
        <v>2011</v>
      </c>
      <c r="F1903">
        <v>8</v>
      </c>
      <c r="G1903">
        <v>22</v>
      </c>
      <c r="H1903" t="s">
        <v>86</v>
      </c>
      <c r="I1903" t="s">
        <v>300</v>
      </c>
      <c r="J1903" t="s">
        <v>535</v>
      </c>
      <c r="K1903" t="s">
        <v>916</v>
      </c>
      <c r="L1903" t="s">
        <v>86</v>
      </c>
      <c r="M1903" t="s">
        <v>148</v>
      </c>
      <c r="N1903" s="50">
        <v>42090987</v>
      </c>
      <c r="O1903" s="51">
        <v>2325348</v>
      </c>
      <c r="P1903" t="s">
        <v>6963</v>
      </c>
      <c r="Q1903" t="s">
        <v>6964</v>
      </c>
      <c r="R1903" t="s">
        <v>6320</v>
      </c>
      <c r="S1903" s="49" t="str">
        <f>CONCATENATE(Tabla_Datos[[#This Row],[Nombre_Cliente]]," ",Tabla_Datos[[#This Row],[ApellidoPaterno_Cliente]]," ",Tabla_Datos[[#This Row],[ApellidoMaterno_Cliente]])</f>
        <v>NELLY ROSA HUAYMACARI ARIMUYA</v>
      </c>
      <c r="T1903" s="53">
        <f>DATE(Tabla_Datos[[#This Row],[tAnio]],Tabla_Datos[[#This Row],[tMes]],Tabla_Datos[[#This Row],[tDia]])</f>
        <v>40777</v>
      </c>
      <c r="U1903" s="53" t="str">
        <f>IF(Tabla_Datos[[#This Row],[cProvincia]]="LIMA","LIMA","PROVINCIA")</f>
        <v>PROVINCIA</v>
      </c>
      <c r="V1903" s="53" t="str">
        <f>MID(Tabla_Datos[[#This Row],[pTelefono]],1,SEARCH("-",Tabla_Datos[[#This Row],[pTelefono]],1)-1)</f>
        <v>65</v>
      </c>
      <c r="W1903" s="53" t="str">
        <f>MID(Tabla_Datos[[#This Row],[pTelefono]],SEARCH("-",Tabla_Datos[[#This Row],[pTelefono]],1)+1,LEN(Tabla_Datos[[#This Row],[pTelefono]]))</f>
        <v>965848819</v>
      </c>
      <c r="X1903" s="53" t="str">
        <f>CONCATENATE(Tabla_Datos[[#This Row],[TipUrb]]," ",Tabla_Datos[[#This Row],[Calle]]," ",Tabla_Datos[[#This Row],[NumCalle]])</f>
        <v>- CALLAO 169</v>
      </c>
      <c r="Y1903" t="s">
        <v>305</v>
      </c>
      <c r="Z1903" t="s">
        <v>152</v>
      </c>
      <c r="AA1903" t="s">
        <v>153</v>
      </c>
      <c r="AB1903" t="s">
        <v>95</v>
      </c>
      <c r="AC1903" t="s">
        <v>95</v>
      </c>
      <c r="AD1903" t="s">
        <v>109</v>
      </c>
      <c r="AE1903" t="s">
        <v>95</v>
      </c>
      <c r="AF1903" t="s">
        <v>95</v>
      </c>
      <c r="AG1903" s="51">
        <v>5283282</v>
      </c>
      <c r="AH1903" t="s">
        <v>95</v>
      </c>
      <c r="AI1903">
        <v>1</v>
      </c>
      <c r="AJ1903">
        <v>1</v>
      </c>
      <c r="AK1903" t="s">
        <v>1991</v>
      </c>
      <c r="AL1903">
        <v>169</v>
      </c>
    </row>
    <row r="1904" spans="1:38">
      <c r="A1904">
        <v>3278428</v>
      </c>
      <c r="B1904" t="s">
        <v>6965</v>
      </c>
      <c r="C1904" t="s">
        <v>19</v>
      </c>
      <c r="D1904" t="s">
        <v>85</v>
      </c>
      <c r="E1904">
        <v>2011</v>
      </c>
      <c r="F1904">
        <v>8</v>
      </c>
      <c r="G1904">
        <v>22</v>
      </c>
      <c r="H1904" t="s">
        <v>144</v>
      </c>
      <c r="I1904" t="s">
        <v>16</v>
      </c>
      <c r="J1904" t="s">
        <v>16</v>
      </c>
      <c r="K1904" t="s">
        <v>386</v>
      </c>
      <c r="L1904" t="s">
        <v>86</v>
      </c>
      <c r="M1904" t="s">
        <v>88</v>
      </c>
      <c r="N1904" s="50">
        <v>6664996</v>
      </c>
      <c r="O1904" s="51">
        <v>2326470</v>
      </c>
      <c r="P1904" t="s">
        <v>6966</v>
      </c>
      <c r="Q1904" t="s">
        <v>95</v>
      </c>
      <c r="R1904" t="s">
        <v>95</v>
      </c>
      <c r="S1904" s="49" t="str">
        <f>CONCATENATE(Tabla_Datos[[#This Row],[Nombre_Cliente]]," ",Tabla_Datos[[#This Row],[ApellidoPaterno_Cliente]]," ",Tabla_Datos[[#This Row],[ApellidoMaterno_Cliente]])</f>
        <v xml:space="preserve">UNIVERSIDAD HISPANA     </v>
      </c>
      <c r="T1904" s="53">
        <f>DATE(Tabla_Datos[[#This Row],[tAnio]],Tabla_Datos[[#This Row],[tMes]],Tabla_Datos[[#This Row],[tDia]])</f>
        <v>40777</v>
      </c>
      <c r="U1904" s="53" t="str">
        <f>IF(Tabla_Datos[[#This Row],[cProvincia]]="LIMA","LIMA","PROVINCIA")</f>
        <v>LIMA</v>
      </c>
      <c r="V1904" s="53" t="str">
        <f>MID(Tabla_Datos[[#This Row],[pTelefono]],1,SEARCH("-",Tabla_Datos[[#This Row],[pTelefono]],1)-1)</f>
        <v>1</v>
      </c>
      <c r="W1904" s="53" t="str">
        <f>MID(Tabla_Datos[[#This Row],[pTelefono]],SEARCH("-",Tabla_Datos[[#This Row],[pTelefono]],1)+1,LEN(Tabla_Datos[[#This Row],[pTelefono]]))</f>
        <v>945892921</v>
      </c>
      <c r="X1904" s="53" t="str">
        <f>CONCATENATE(Tabla_Datos[[#This Row],[TipUrb]]," ",Tabla_Datos[[#This Row],[Calle]]," ",Tabla_Datos[[#This Row],[NumCalle]])</f>
        <v xml:space="preserve">  PEZET GENERAL JUAN A. 1630</v>
      </c>
      <c r="Y1904" t="s">
        <v>92</v>
      </c>
      <c r="Z1904" t="s">
        <v>196</v>
      </c>
      <c r="AA1904" t="s">
        <v>197</v>
      </c>
      <c r="AB1904" t="s">
        <v>95</v>
      </c>
      <c r="AC1904" t="s">
        <v>95</v>
      </c>
      <c r="AD1904" t="s">
        <v>95</v>
      </c>
      <c r="AE1904" t="s">
        <v>95</v>
      </c>
      <c r="AF1904" t="s">
        <v>95</v>
      </c>
      <c r="AG1904" s="51" t="s">
        <v>95</v>
      </c>
      <c r="AH1904">
        <v>2049209860</v>
      </c>
      <c r="AI1904">
        <v>1</v>
      </c>
      <c r="AJ1904">
        <v>1</v>
      </c>
      <c r="AK1904" t="s">
        <v>6967</v>
      </c>
      <c r="AL1904">
        <v>1630</v>
      </c>
    </row>
    <row r="1905" spans="1:38">
      <c r="A1905">
        <v>3277733</v>
      </c>
      <c r="B1905" t="s">
        <v>6968</v>
      </c>
      <c r="C1905" t="s">
        <v>19</v>
      </c>
      <c r="D1905" t="s">
        <v>85</v>
      </c>
      <c r="E1905">
        <v>2011</v>
      </c>
      <c r="F1905">
        <v>8</v>
      </c>
      <c r="G1905">
        <v>22</v>
      </c>
      <c r="H1905" t="s">
        <v>86</v>
      </c>
      <c r="I1905" t="s">
        <v>16</v>
      </c>
      <c r="J1905" t="s">
        <v>16</v>
      </c>
      <c r="K1905" t="s">
        <v>562</v>
      </c>
      <c r="L1905" t="s">
        <v>86</v>
      </c>
      <c r="M1905" t="s">
        <v>88</v>
      </c>
      <c r="N1905" s="50">
        <v>11111249</v>
      </c>
      <c r="O1905" s="51">
        <v>2325912</v>
      </c>
      <c r="P1905" t="s">
        <v>6969</v>
      </c>
      <c r="Q1905" t="s">
        <v>6970</v>
      </c>
      <c r="R1905" t="s">
        <v>242</v>
      </c>
      <c r="S1905" s="49" t="str">
        <f>CONCATENATE(Tabla_Datos[[#This Row],[Nombre_Cliente]]," ",Tabla_Datos[[#This Row],[ApellidoPaterno_Cliente]]," ",Tabla_Datos[[#This Row],[ApellidoMaterno_Cliente]])</f>
        <v>MELINDA FERREL TRUJILLO</v>
      </c>
      <c r="T1905" s="53">
        <f>DATE(Tabla_Datos[[#This Row],[tAnio]],Tabla_Datos[[#This Row],[tMes]],Tabla_Datos[[#This Row],[tDia]])</f>
        <v>40777</v>
      </c>
      <c r="U1905" s="53" t="str">
        <f>IF(Tabla_Datos[[#This Row],[cProvincia]]="LIMA","LIMA","PROVINCIA")</f>
        <v>LIMA</v>
      </c>
      <c r="V1905" s="53" t="str">
        <f>MID(Tabla_Datos[[#This Row],[pTelefono]],1,SEARCH("-",Tabla_Datos[[#This Row],[pTelefono]],1)-1)</f>
        <v>1</v>
      </c>
      <c r="W1905" s="53" t="str">
        <f>MID(Tabla_Datos[[#This Row],[pTelefono]],SEARCH("-",Tabla_Datos[[#This Row],[pTelefono]],1)+1,LEN(Tabla_Datos[[#This Row],[pTelefono]]))</f>
        <v>987194806</v>
      </c>
      <c r="X1905" s="53" t="str">
        <f>CONCATENATE(Tabla_Datos[[#This Row],[TipUrb]]," ",Tabla_Datos[[#This Row],[Calle]]," ",Tabla_Datos[[#This Row],[NumCalle]])</f>
        <v xml:space="preserve">  ARENALES 2212</v>
      </c>
      <c r="Y1905" t="s">
        <v>92</v>
      </c>
      <c r="Z1905" t="s">
        <v>122</v>
      </c>
      <c r="AA1905" t="s">
        <v>123</v>
      </c>
      <c r="AB1905">
        <v>4</v>
      </c>
      <c r="AC1905">
        <v>44</v>
      </c>
      <c r="AD1905" t="s">
        <v>95</v>
      </c>
      <c r="AE1905" t="s">
        <v>95</v>
      </c>
      <c r="AF1905" t="s">
        <v>95</v>
      </c>
      <c r="AG1905" s="51">
        <v>7500602</v>
      </c>
      <c r="AH1905" t="s">
        <v>95</v>
      </c>
      <c r="AI1905">
        <v>1</v>
      </c>
      <c r="AJ1905">
        <v>1</v>
      </c>
      <c r="AK1905" t="s">
        <v>6971</v>
      </c>
      <c r="AL1905">
        <v>2212</v>
      </c>
    </row>
    <row r="1906" spans="1:38">
      <c r="A1906">
        <v>3289688</v>
      </c>
      <c r="B1906" t="s">
        <v>6972</v>
      </c>
      <c r="C1906" t="s">
        <v>18</v>
      </c>
      <c r="D1906" t="s">
        <v>85</v>
      </c>
      <c r="E1906">
        <v>2011</v>
      </c>
      <c r="F1906">
        <v>8</v>
      </c>
      <c r="G1906">
        <v>22</v>
      </c>
      <c r="H1906" t="s">
        <v>86</v>
      </c>
      <c r="I1906" t="s">
        <v>16</v>
      </c>
      <c r="J1906" t="s">
        <v>16</v>
      </c>
      <c r="K1906" t="s">
        <v>277</v>
      </c>
      <c r="L1906" t="s">
        <v>86</v>
      </c>
      <c r="M1906" t="s">
        <v>88</v>
      </c>
      <c r="N1906" s="50">
        <v>99999999</v>
      </c>
      <c r="O1906" s="51">
        <v>2326139</v>
      </c>
      <c r="P1906" t="s">
        <v>6973</v>
      </c>
      <c r="Q1906" t="s">
        <v>6974</v>
      </c>
      <c r="R1906" t="s">
        <v>564</v>
      </c>
      <c r="S1906" s="49" t="str">
        <f>CONCATENATE(Tabla_Datos[[#This Row],[Nombre_Cliente]]," ",Tabla_Datos[[#This Row],[ApellidoPaterno_Cliente]]," ",Tabla_Datos[[#This Row],[ApellidoMaterno_Cliente]])</f>
        <v>MARIA LUSA FERNANADEZ  GARCIA</v>
      </c>
      <c r="T1906" s="53">
        <f>DATE(Tabla_Datos[[#This Row],[tAnio]],Tabla_Datos[[#This Row],[tMes]],Tabla_Datos[[#This Row],[tDia]])</f>
        <v>40777</v>
      </c>
      <c r="U1906" s="53" t="str">
        <f>IF(Tabla_Datos[[#This Row],[cProvincia]]="LIMA","LIMA","PROVINCIA")</f>
        <v>LIMA</v>
      </c>
      <c r="V1906" s="53" t="str">
        <f>MID(Tabla_Datos[[#This Row],[pTelefono]],1,SEARCH("-",Tabla_Datos[[#This Row],[pTelefono]],1)-1)</f>
        <v>1</v>
      </c>
      <c r="W1906" s="53" t="str">
        <f>MID(Tabla_Datos[[#This Row],[pTelefono]],SEARCH("-",Tabla_Datos[[#This Row],[pTelefono]],1)+1,LEN(Tabla_Datos[[#This Row],[pTelefono]]))</f>
        <v>993201866</v>
      </c>
      <c r="X1906" s="53" t="str">
        <f>CONCATENATE(Tabla_Datos[[#This Row],[TipUrb]]," ",Tabla_Datos[[#This Row],[Calle]]," ",Tabla_Datos[[#This Row],[NumCalle]])</f>
        <v>AH CONQUISTADORES 0</v>
      </c>
      <c r="Y1906" t="s">
        <v>92</v>
      </c>
      <c r="Z1906" t="s">
        <v>93</v>
      </c>
      <c r="AA1906" t="s">
        <v>94</v>
      </c>
      <c r="AB1906" t="s">
        <v>95</v>
      </c>
      <c r="AC1906" t="s">
        <v>95</v>
      </c>
      <c r="AD1906" t="s">
        <v>96</v>
      </c>
      <c r="AE1906" t="s">
        <v>116</v>
      </c>
      <c r="AF1906">
        <v>17</v>
      </c>
      <c r="AG1906" s="51">
        <v>8861921</v>
      </c>
      <c r="AI1906">
        <v>26</v>
      </c>
      <c r="AJ1906">
        <v>26</v>
      </c>
      <c r="AK1906" t="s">
        <v>6975</v>
      </c>
      <c r="AL1906">
        <v>0</v>
      </c>
    </row>
    <row r="1907" spans="1:38">
      <c r="A1907">
        <v>3287118</v>
      </c>
      <c r="B1907" t="s">
        <v>6976</v>
      </c>
      <c r="C1907" t="s">
        <v>18</v>
      </c>
      <c r="D1907" t="s">
        <v>143</v>
      </c>
      <c r="E1907">
        <v>2011</v>
      </c>
      <c r="F1907">
        <v>8</v>
      </c>
      <c r="G1907">
        <v>22</v>
      </c>
      <c r="H1907" t="s">
        <v>86</v>
      </c>
      <c r="I1907" t="s">
        <v>202</v>
      </c>
      <c r="J1907" t="s">
        <v>203</v>
      </c>
      <c r="K1907" t="s">
        <v>204</v>
      </c>
      <c r="L1907" t="s">
        <v>86</v>
      </c>
      <c r="M1907" t="s">
        <v>133</v>
      </c>
      <c r="N1907" s="50">
        <v>40429318</v>
      </c>
      <c r="O1907" s="51">
        <v>2326415</v>
      </c>
      <c r="P1907" t="s">
        <v>6977</v>
      </c>
      <c r="Q1907" t="s">
        <v>6978</v>
      </c>
      <c r="R1907" t="s">
        <v>6979</v>
      </c>
      <c r="S1907" s="49" t="str">
        <f>CONCATENATE(Tabla_Datos[[#This Row],[Nombre_Cliente]]," ",Tabla_Datos[[#This Row],[ApellidoPaterno_Cliente]]," ",Tabla_Datos[[#This Row],[ApellidoMaterno_Cliente]])</f>
        <v>SANDRA NOEMI TUCTO  CHICHIPE</v>
      </c>
      <c r="T1907" s="53">
        <f>DATE(Tabla_Datos[[#This Row],[tAnio]],Tabla_Datos[[#This Row],[tMes]],Tabla_Datos[[#This Row],[tDia]])</f>
        <v>40777</v>
      </c>
      <c r="U1907" s="53" t="str">
        <f>IF(Tabla_Datos[[#This Row],[cProvincia]]="LIMA","LIMA","PROVINCIA")</f>
        <v>PROVINCIA</v>
      </c>
      <c r="V1907" s="53" t="str">
        <f>MID(Tabla_Datos[[#This Row],[pTelefono]],1,SEARCH("-",Tabla_Datos[[#This Row],[pTelefono]],1)-1)</f>
        <v>74</v>
      </c>
      <c r="W1907" s="53" t="str">
        <f>MID(Tabla_Datos[[#This Row],[pTelefono]],SEARCH("-",Tabla_Datos[[#This Row],[pTelefono]],1)+1,LEN(Tabla_Datos[[#This Row],[pTelefono]]))</f>
        <v>252900</v>
      </c>
      <c r="X1907" s="53" t="str">
        <f>CONCATENATE(Tabla_Datos[[#This Row],[TipUrb]]," ",Tabla_Datos[[#This Row],[Calle]]," ",Tabla_Datos[[#This Row],[NumCalle]])</f>
        <v>UP BOLIVAR 1801</v>
      </c>
      <c r="Y1907" t="s">
        <v>208</v>
      </c>
      <c r="Z1907" t="s">
        <v>181</v>
      </c>
      <c r="AA1907" t="s">
        <v>182</v>
      </c>
      <c r="AB1907" t="s">
        <v>95</v>
      </c>
      <c r="AC1907" t="s">
        <v>95</v>
      </c>
      <c r="AD1907" t="s">
        <v>286</v>
      </c>
      <c r="AE1907" t="s">
        <v>95</v>
      </c>
      <c r="AG1907" s="51">
        <v>43256080</v>
      </c>
      <c r="AI1907" t="s">
        <v>1787</v>
      </c>
      <c r="AJ1907" t="s">
        <v>1787</v>
      </c>
      <c r="AK1907" t="s">
        <v>1603</v>
      </c>
      <c r="AL1907">
        <v>1801</v>
      </c>
    </row>
    <row r="1908" spans="1:38">
      <c r="A1908">
        <v>3279721</v>
      </c>
      <c r="B1908" t="s">
        <v>6980</v>
      </c>
      <c r="C1908" t="s">
        <v>18</v>
      </c>
      <c r="D1908" t="s">
        <v>143</v>
      </c>
      <c r="E1908">
        <v>2011</v>
      </c>
      <c r="F1908">
        <v>8</v>
      </c>
      <c r="G1908">
        <v>22</v>
      </c>
      <c r="H1908" t="s">
        <v>86</v>
      </c>
      <c r="I1908" t="s">
        <v>759</v>
      </c>
      <c r="J1908" t="s">
        <v>760</v>
      </c>
      <c r="K1908" t="s">
        <v>3493</v>
      </c>
      <c r="L1908" t="s">
        <v>86</v>
      </c>
      <c r="M1908" t="s">
        <v>294</v>
      </c>
      <c r="N1908" s="50">
        <v>72166942</v>
      </c>
      <c r="O1908" s="51">
        <v>2327371</v>
      </c>
      <c r="P1908" t="s">
        <v>6981</v>
      </c>
      <c r="Q1908" t="s">
        <v>6982</v>
      </c>
      <c r="R1908" t="s">
        <v>6983</v>
      </c>
      <c r="S1908" s="49" t="str">
        <f>CONCATENATE(Tabla_Datos[[#This Row],[Nombre_Cliente]]," ",Tabla_Datos[[#This Row],[ApellidoPaterno_Cliente]]," ",Tabla_Datos[[#This Row],[ApellidoMaterno_Cliente]])</f>
        <v xml:space="preserve"> MILAGROS YSIDORA  SEGURA  TASAYCO </v>
      </c>
      <c r="T1908" s="53">
        <f>DATE(Tabla_Datos[[#This Row],[tAnio]],Tabla_Datos[[#This Row],[tMes]],Tabla_Datos[[#This Row],[tDia]])</f>
        <v>40777</v>
      </c>
      <c r="U1908" s="53" t="str">
        <f>IF(Tabla_Datos[[#This Row],[cProvincia]]="LIMA","LIMA","PROVINCIA")</f>
        <v>PROVINCIA</v>
      </c>
      <c r="V1908" s="53" t="str">
        <f>MID(Tabla_Datos[[#This Row],[pTelefono]],1,SEARCH("-",Tabla_Datos[[#This Row],[pTelefono]],1)-1)</f>
        <v>56</v>
      </c>
      <c r="W1908" s="53" t="str">
        <f>MID(Tabla_Datos[[#This Row],[pTelefono]],SEARCH("-",Tabla_Datos[[#This Row],[pTelefono]],1)+1,LEN(Tabla_Datos[[#This Row],[pTelefono]]))</f>
        <v>273157</v>
      </c>
      <c r="X1908" s="53" t="str">
        <f>CONCATENATE(Tabla_Datos[[#This Row],[TipUrb]]," ",Tabla_Datos[[#This Row],[Calle]]," ",Tabla_Datos[[#This Row],[NumCalle]])</f>
        <v>- 2 DE MAYO 160</v>
      </c>
      <c r="Y1908" t="s">
        <v>759</v>
      </c>
      <c r="Z1908" t="s">
        <v>181</v>
      </c>
      <c r="AA1908" t="s">
        <v>182</v>
      </c>
      <c r="AB1908" t="s">
        <v>95</v>
      </c>
      <c r="AC1908" t="s">
        <v>95</v>
      </c>
      <c r="AD1908" t="s">
        <v>109</v>
      </c>
      <c r="AE1908" t="s">
        <v>109</v>
      </c>
      <c r="AF1908" t="s">
        <v>109</v>
      </c>
      <c r="AG1908" s="51">
        <v>21866413</v>
      </c>
      <c r="AI1908" t="s">
        <v>598</v>
      </c>
      <c r="AJ1908" t="s">
        <v>598</v>
      </c>
      <c r="AK1908" t="s">
        <v>1851</v>
      </c>
      <c r="AL1908">
        <v>160</v>
      </c>
    </row>
    <row r="1909" spans="1:38">
      <c r="A1909">
        <v>3286421</v>
      </c>
      <c r="B1909" t="s">
        <v>6984</v>
      </c>
      <c r="C1909" t="s">
        <v>20</v>
      </c>
      <c r="D1909" t="s">
        <v>143</v>
      </c>
      <c r="E1909">
        <v>2011</v>
      </c>
      <c r="F1909">
        <v>8</v>
      </c>
      <c r="G1909">
        <v>22</v>
      </c>
      <c r="H1909" t="s">
        <v>86</v>
      </c>
      <c r="I1909" t="s">
        <v>16</v>
      </c>
      <c r="J1909" t="s">
        <v>16</v>
      </c>
      <c r="K1909" t="s">
        <v>6985</v>
      </c>
      <c r="L1909" t="s">
        <v>86</v>
      </c>
      <c r="M1909" t="s">
        <v>88</v>
      </c>
      <c r="N1909" s="50">
        <v>44445692</v>
      </c>
      <c r="O1909" s="51">
        <v>2325918</v>
      </c>
      <c r="P1909" t="s">
        <v>6986</v>
      </c>
      <c r="Q1909" t="s">
        <v>1549</v>
      </c>
      <c r="R1909" t="s">
        <v>711</v>
      </c>
      <c r="S1909" s="49" t="str">
        <f>CONCATENATE(Tabla_Datos[[#This Row],[Nombre_Cliente]]," ",Tabla_Datos[[#This Row],[ApellidoPaterno_Cliente]]," ",Tabla_Datos[[#This Row],[ApellidoMaterno_Cliente]])</f>
        <v>KATHERINE PAOLA QUISPE GUZMAN</v>
      </c>
      <c r="T1909" s="53">
        <f>DATE(Tabla_Datos[[#This Row],[tAnio]],Tabla_Datos[[#This Row],[tMes]],Tabla_Datos[[#This Row],[tDia]])</f>
        <v>40777</v>
      </c>
      <c r="U1909" s="53" t="str">
        <f>IF(Tabla_Datos[[#This Row],[cProvincia]]="LIMA","LIMA","PROVINCIA")</f>
        <v>LIMA</v>
      </c>
      <c r="V1909" s="53" t="str">
        <f>MID(Tabla_Datos[[#This Row],[pTelefono]],1,SEARCH("-",Tabla_Datos[[#This Row],[pTelefono]],1)-1)</f>
        <v>1</v>
      </c>
      <c r="W1909" s="53" t="str">
        <f>MID(Tabla_Datos[[#This Row],[pTelefono]],SEARCH("-",Tabla_Datos[[#This Row],[pTelefono]],1)+1,LEN(Tabla_Datos[[#This Row],[pTelefono]]))</f>
        <v>147775631</v>
      </c>
      <c r="X1909" s="53" t="str">
        <f>CONCATENATE(Tabla_Datos[[#This Row],[TipUrb]]," ",Tabla_Datos[[#This Row],[Calle]]," ",Tabla_Datos[[#This Row],[NumCalle]])</f>
        <v>PJ . 0</v>
      </c>
      <c r="Y1909" t="s">
        <v>92</v>
      </c>
      <c r="Z1909" t="s">
        <v>152</v>
      </c>
      <c r="AA1909" t="s">
        <v>153</v>
      </c>
      <c r="AB1909" t="s">
        <v>95</v>
      </c>
      <c r="AC1909" t="s">
        <v>95</v>
      </c>
      <c r="AD1909" t="s">
        <v>429</v>
      </c>
      <c r="AE1909" t="s">
        <v>353</v>
      </c>
      <c r="AF1909">
        <v>6</v>
      </c>
      <c r="AG1909" s="51">
        <v>45800315</v>
      </c>
      <c r="AH1909" t="s">
        <v>95</v>
      </c>
      <c r="AI1909">
        <v>1</v>
      </c>
      <c r="AJ1909">
        <v>1</v>
      </c>
      <c r="AK1909" t="s">
        <v>221</v>
      </c>
      <c r="AL1909">
        <v>0</v>
      </c>
    </row>
    <row r="1910" spans="1:38">
      <c r="A1910">
        <v>3278339</v>
      </c>
      <c r="B1910" t="s">
        <v>6987</v>
      </c>
      <c r="C1910" t="s">
        <v>18</v>
      </c>
      <c r="D1910" t="s">
        <v>143</v>
      </c>
      <c r="E1910">
        <v>2011</v>
      </c>
      <c r="F1910">
        <v>8</v>
      </c>
      <c r="G1910">
        <v>22</v>
      </c>
      <c r="H1910" t="s">
        <v>86</v>
      </c>
      <c r="I1910" t="s">
        <v>16</v>
      </c>
      <c r="J1910" t="s">
        <v>16</v>
      </c>
      <c r="K1910" t="s">
        <v>3450</v>
      </c>
      <c r="L1910" t="s">
        <v>86</v>
      </c>
      <c r="M1910" t="s">
        <v>88</v>
      </c>
      <c r="O1910" s="51">
        <v>2326396</v>
      </c>
      <c r="P1910" t="s">
        <v>6988</v>
      </c>
      <c r="Q1910" t="s">
        <v>6230</v>
      </c>
      <c r="R1910" t="s">
        <v>6989</v>
      </c>
      <c r="S1910" s="49" t="str">
        <f>CONCATENATE(Tabla_Datos[[#This Row],[Nombre_Cliente]]," ",Tabla_Datos[[#This Row],[ApellidoPaterno_Cliente]]," ",Tabla_Datos[[#This Row],[ApellidoMaterno_Cliente]])</f>
        <v>BEATRIZ ROSSANA CHOCANO MONTEVERDE</v>
      </c>
      <c r="T1910" s="53">
        <f>DATE(Tabla_Datos[[#This Row],[tAnio]],Tabla_Datos[[#This Row],[tMes]],Tabla_Datos[[#This Row],[tDia]])</f>
        <v>40777</v>
      </c>
      <c r="U1910" s="53" t="str">
        <f>IF(Tabla_Datos[[#This Row],[cProvincia]]="LIMA","LIMA","PROVINCIA")</f>
        <v>LIMA</v>
      </c>
      <c r="V1910" s="53" t="str">
        <f>MID(Tabla_Datos[[#This Row],[pTelefono]],1,SEARCH("-",Tabla_Datos[[#This Row],[pTelefono]],1)-1)</f>
        <v>1</v>
      </c>
      <c r="W1910" s="53" t="str">
        <f>MID(Tabla_Datos[[#This Row],[pTelefono]],SEARCH("-",Tabla_Datos[[#This Row],[pTelefono]],1)+1,LEN(Tabla_Datos[[#This Row],[pTelefono]]))</f>
        <v>992436235</v>
      </c>
      <c r="X1910" s="53" t="str">
        <f>CONCATENATE(Tabla_Datos[[#This Row],[TipUrb]]," ",Tabla_Datos[[#This Row],[Calle]]," ",Tabla_Datos[[#This Row],[NumCalle]])</f>
        <v>AG LOS EUCALIPTOS 0</v>
      </c>
      <c r="Y1910" t="s">
        <v>92</v>
      </c>
      <c r="Z1910" t="s">
        <v>181</v>
      </c>
      <c r="AA1910" t="s">
        <v>182</v>
      </c>
      <c r="AB1910" t="s">
        <v>95</v>
      </c>
      <c r="AC1910" t="s">
        <v>95</v>
      </c>
      <c r="AD1910" t="s">
        <v>332</v>
      </c>
      <c r="AE1910" t="s">
        <v>116</v>
      </c>
      <c r="AF1910">
        <v>7</v>
      </c>
      <c r="AG1910" s="51">
        <v>6119129</v>
      </c>
      <c r="AI1910">
        <v>26</v>
      </c>
      <c r="AJ1910">
        <v>26</v>
      </c>
      <c r="AK1910" t="s">
        <v>3422</v>
      </c>
      <c r="AL1910">
        <v>0</v>
      </c>
    </row>
    <row r="1911" spans="1:38">
      <c r="A1911">
        <v>3279231</v>
      </c>
      <c r="B1911" t="s">
        <v>6990</v>
      </c>
      <c r="C1911" t="s">
        <v>20</v>
      </c>
      <c r="D1911" t="s">
        <v>143</v>
      </c>
      <c r="E1911">
        <v>2011</v>
      </c>
      <c r="F1911">
        <v>8</v>
      </c>
      <c r="G1911">
        <v>22</v>
      </c>
      <c r="H1911" t="s">
        <v>86</v>
      </c>
      <c r="I1911" t="s">
        <v>300</v>
      </c>
      <c r="J1911" t="s">
        <v>535</v>
      </c>
      <c r="K1911" t="s">
        <v>916</v>
      </c>
      <c r="L1911" t="s">
        <v>86</v>
      </c>
      <c r="M1911" t="s">
        <v>148</v>
      </c>
      <c r="N1911" s="50">
        <v>41728894</v>
      </c>
      <c r="O1911" s="51">
        <v>2327027</v>
      </c>
      <c r="P1911" t="s">
        <v>6991</v>
      </c>
      <c r="Q1911" t="s">
        <v>6992</v>
      </c>
      <c r="R1911" t="s">
        <v>629</v>
      </c>
      <c r="S1911" s="49" t="str">
        <f>CONCATENATE(Tabla_Datos[[#This Row],[Nombre_Cliente]]," ",Tabla_Datos[[#This Row],[ApellidoPaterno_Cliente]]," ",Tabla_Datos[[#This Row],[ApellidoMaterno_Cliente]])</f>
        <v>JUDITH JAVA HERRERA</v>
      </c>
      <c r="T1911" s="53">
        <f>DATE(Tabla_Datos[[#This Row],[tAnio]],Tabla_Datos[[#This Row],[tMes]],Tabla_Datos[[#This Row],[tDia]])</f>
        <v>40777</v>
      </c>
      <c r="U1911" s="53" t="str">
        <f>IF(Tabla_Datos[[#This Row],[cProvincia]]="LIMA","LIMA","PROVINCIA")</f>
        <v>PROVINCIA</v>
      </c>
      <c r="V1911" s="53" t="str">
        <f>MID(Tabla_Datos[[#This Row],[pTelefono]],1,SEARCH("-",Tabla_Datos[[#This Row],[pTelefono]],1)-1)</f>
        <v>65</v>
      </c>
      <c r="W1911" s="53" t="str">
        <f>MID(Tabla_Datos[[#This Row],[pTelefono]],SEARCH("-",Tabla_Datos[[#This Row],[pTelefono]],1)+1,LEN(Tabla_Datos[[#This Row],[pTelefono]]))</f>
        <v>65225139</v>
      </c>
      <c r="X1911" s="53" t="str">
        <f>CONCATENATE(Tabla_Datos[[#This Row],[TipUrb]]," ",Tabla_Datos[[#This Row],[Calle]]," ",Tabla_Datos[[#This Row],[NumCalle]])</f>
        <v>AH SANTA ROSA 139</v>
      </c>
      <c r="Y1911" t="s">
        <v>305</v>
      </c>
      <c r="Z1911" t="s">
        <v>152</v>
      </c>
      <c r="AA1911" t="s">
        <v>153</v>
      </c>
      <c r="AB1911" t="s">
        <v>95</v>
      </c>
      <c r="AC1911" t="s">
        <v>95</v>
      </c>
      <c r="AD1911" t="s">
        <v>96</v>
      </c>
      <c r="AE1911" t="s">
        <v>95</v>
      </c>
      <c r="AF1911" t="s">
        <v>95</v>
      </c>
      <c r="AG1911" s="51">
        <v>46261450</v>
      </c>
      <c r="AH1911" t="s">
        <v>95</v>
      </c>
      <c r="AI1911">
        <v>1</v>
      </c>
      <c r="AJ1911">
        <v>1</v>
      </c>
      <c r="AK1911" t="s">
        <v>228</v>
      </c>
      <c r="AL1911">
        <v>139</v>
      </c>
    </row>
    <row r="1912" spans="1:38">
      <c r="A1912">
        <v>3280624</v>
      </c>
      <c r="B1912" t="s">
        <v>6993</v>
      </c>
      <c r="C1912" t="s">
        <v>19</v>
      </c>
      <c r="D1912" t="s">
        <v>143</v>
      </c>
      <c r="E1912">
        <v>2011</v>
      </c>
      <c r="F1912">
        <v>8</v>
      </c>
      <c r="G1912">
        <v>22</v>
      </c>
      <c r="H1912" t="s">
        <v>144</v>
      </c>
      <c r="I1912" t="s">
        <v>292</v>
      </c>
      <c r="J1912" t="s">
        <v>293</v>
      </c>
      <c r="K1912" t="s">
        <v>292</v>
      </c>
      <c r="L1912" t="s">
        <v>144</v>
      </c>
      <c r="M1912" t="s">
        <v>294</v>
      </c>
      <c r="O1912" s="51">
        <v>2327863</v>
      </c>
      <c r="P1912" t="s">
        <v>6994</v>
      </c>
      <c r="Q1912" t="s">
        <v>2283</v>
      </c>
      <c r="R1912" t="s">
        <v>660</v>
      </c>
      <c r="S1912" s="49" t="str">
        <f>CONCATENATE(Tabla_Datos[[#This Row],[Nombre_Cliente]]," ",Tabla_Datos[[#This Row],[ApellidoPaterno_Cliente]]," ",Tabla_Datos[[#This Row],[ApellidoMaterno_Cliente]])</f>
        <v>DELIA ALARCON GUTIERREZ</v>
      </c>
      <c r="T1912" s="53">
        <f>DATE(Tabla_Datos[[#This Row],[tAnio]],Tabla_Datos[[#This Row],[tMes]],Tabla_Datos[[#This Row],[tDia]])</f>
        <v>40777</v>
      </c>
      <c r="U1912" s="53" t="str">
        <f>IF(Tabla_Datos[[#This Row],[cProvincia]]="LIMA","LIMA","PROVINCIA")</f>
        <v>PROVINCIA</v>
      </c>
      <c r="V1912" s="53" t="str">
        <f>MID(Tabla_Datos[[#This Row],[pTelefono]],1,SEARCH("-",Tabla_Datos[[#This Row],[pTelefono]],1)-1)</f>
        <v>66</v>
      </c>
      <c r="W1912" s="53" t="str">
        <f>MID(Tabla_Datos[[#This Row],[pTelefono]],SEARCH("-",Tabla_Datos[[#This Row],[pTelefono]],1)+1,LEN(Tabla_Datos[[#This Row],[pTelefono]]))</f>
        <v>954975572</v>
      </c>
      <c r="X1912" s="53" t="str">
        <f>CONCATENATE(Tabla_Datos[[#This Row],[TipUrb]]," ",Tabla_Datos[[#This Row],[Calle]]," ",Tabla_Datos[[#This Row],[NumCalle]])</f>
        <v>- 7 DE ABRIL 135</v>
      </c>
      <c r="Y1912" t="s">
        <v>298</v>
      </c>
      <c r="Z1912" t="s">
        <v>152</v>
      </c>
      <c r="AA1912" t="s">
        <v>153</v>
      </c>
      <c r="AB1912" t="s">
        <v>95</v>
      </c>
      <c r="AC1912" t="s">
        <v>95</v>
      </c>
      <c r="AD1912" t="s">
        <v>109</v>
      </c>
      <c r="AE1912" t="s">
        <v>95</v>
      </c>
      <c r="AF1912" t="s">
        <v>95</v>
      </c>
      <c r="AG1912" s="51">
        <v>28223449</v>
      </c>
      <c r="AH1912" t="s">
        <v>95</v>
      </c>
      <c r="AI1912">
        <v>1</v>
      </c>
      <c r="AJ1912">
        <v>1</v>
      </c>
      <c r="AK1912" t="s">
        <v>6995</v>
      </c>
      <c r="AL1912">
        <v>135</v>
      </c>
    </row>
    <row r="1913" spans="1:38">
      <c r="A1913">
        <v>3279386</v>
      </c>
      <c r="B1913" t="s">
        <v>6996</v>
      </c>
      <c r="C1913" t="s">
        <v>19</v>
      </c>
      <c r="D1913" t="s">
        <v>85</v>
      </c>
      <c r="E1913">
        <v>2011</v>
      </c>
      <c r="F1913">
        <v>8</v>
      </c>
      <c r="G1913">
        <v>22</v>
      </c>
      <c r="H1913" t="s">
        <v>144</v>
      </c>
      <c r="I1913" t="s">
        <v>16</v>
      </c>
      <c r="J1913" t="s">
        <v>16</v>
      </c>
      <c r="K1913" t="s">
        <v>1094</v>
      </c>
      <c r="L1913" t="s">
        <v>86</v>
      </c>
      <c r="M1913" t="s">
        <v>88</v>
      </c>
      <c r="N1913" s="50">
        <v>9854201</v>
      </c>
      <c r="O1913" s="51">
        <v>2327173</v>
      </c>
      <c r="P1913" t="s">
        <v>6997</v>
      </c>
      <c r="Q1913" t="s">
        <v>550</v>
      </c>
      <c r="R1913" t="s">
        <v>6998</v>
      </c>
      <c r="S1913" s="49" t="str">
        <f>CONCATENATE(Tabla_Datos[[#This Row],[Nombre_Cliente]]," ",Tabla_Datos[[#This Row],[ApellidoPaterno_Cliente]]," ",Tabla_Datos[[#This Row],[ApellidoMaterno_Cliente]])</f>
        <v>RUBEN ANDRES MENDOZA SUSANIBAR</v>
      </c>
      <c r="T1913" s="53">
        <f>DATE(Tabla_Datos[[#This Row],[tAnio]],Tabla_Datos[[#This Row],[tMes]],Tabla_Datos[[#This Row],[tDia]])</f>
        <v>40777</v>
      </c>
      <c r="U1913" s="53" t="str">
        <f>IF(Tabla_Datos[[#This Row],[cProvincia]]="LIMA","LIMA","PROVINCIA")</f>
        <v>LIMA</v>
      </c>
      <c r="V1913" s="53" t="str">
        <f>MID(Tabla_Datos[[#This Row],[pTelefono]],1,SEARCH("-",Tabla_Datos[[#This Row],[pTelefono]],1)-1)</f>
        <v>1</v>
      </c>
      <c r="W1913" s="53" t="str">
        <f>MID(Tabla_Datos[[#This Row],[pTelefono]],SEARCH("-",Tabla_Datos[[#This Row],[pTelefono]],1)+1,LEN(Tabla_Datos[[#This Row],[pTelefono]]))</f>
        <v>941832421</v>
      </c>
      <c r="X1913" s="53" t="str">
        <f>CONCATENATE(Tabla_Datos[[#This Row],[TipUrb]]," ",Tabla_Datos[[#This Row],[Calle]]," ",Tabla_Datos[[#This Row],[NumCalle]])</f>
        <v>UR SANTA ROSA 427</v>
      </c>
      <c r="Y1913" t="s">
        <v>92</v>
      </c>
      <c r="Z1913" t="s">
        <v>122</v>
      </c>
      <c r="AA1913" t="s">
        <v>123</v>
      </c>
      <c r="AB1913" t="s">
        <v>95</v>
      </c>
      <c r="AC1913" t="s">
        <v>95</v>
      </c>
      <c r="AD1913" t="s">
        <v>161</v>
      </c>
      <c r="AE1913" t="s">
        <v>95</v>
      </c>
      <c r="AF1913" t="s">
        <v>95</v>
      </c>
      <c r="AG1913" s="51">
        <v>10121881</v>
      </c>
      <c r="AH1913" t="s">
        <v>95</v>
      </c>
      <c r="AI1913">
        <v>1</v>
      </c>
      <c r="AJ1913">
        <v>1</v>
      </c>
      <c r="AK1913" t="s">
        <v>228</v>
      </c>
      <c r="AL1913">
        <v>427</v>
      </c>
    </row>
    <row r="1914" spans="1:38">
      <c r="A1914">
        <v>3280946</v>
      </c>
      <c r="B1914" t="s">
        <v>6999</v>
      </c>
      <c r="C1914" t="s">
        <v>20</v>
      </c>
      <c r="D1914" t="s">
        <v>85</v>
      </c>
      <c r="E1914">
        <v>2011</v>
      </c>
      <c r="F1914">
        <v>8</v>
      </c>
      <c r="G1914">
        <v>22</v>
      </c>
      <c r="H1914" t="s">
        <v>86</v>
      </c>
      <c r="I1914" t="s">
        <v>355</v>
      </c>
      <c r="J1914" t="s">
        <v>355</v>
      </c>
      <c r="K1914" t="s">
        <v>356</v>
      </c>
      <c r="L1914" t="s">
        <v>86</v>
      </c>
      <c r="M1914" t="s">
        <v>594</v>
      </c>
      <c r="N1914" s="50">
        <v>24364964</v>
      </c>
      <c r="O1914" s="51">
        <v>2328146</v>
      </c>
      <c r="P1914" t="s">
        <v>1435</v>
      </c>
      <c r="Q1914" t="s">
        <v>7000</v>
      </c>
      <c r="R1914" t="s">
        <v>569</v>
      </c>
      <c r="S1914" s="49" t="str">
        <f>CONCATENATE(Tabla_Datos[[#This Row],[Nombre_Cliente]]," ",Tabla_Datos[[#This Row],[ApellidoPaterno_Cliente]]," ",Tabla_Datos[[#This Row],[ApellidoMaterno_Cliente]])</f>
        <v>MARIA DEL CARMEN ALMANZA QUIÑONES</v>
      </c>
      <c r="T1914" s="53">
        <f>DATE(Tabla_Datos[[#This Row],[tAnio]],Tabla_Datos[[#This Row],[tMes]],Tabla_Datos[[#This Row],[tDia]])</f>
        <v>40777</v>
      </c>
      <c r="U1914" s="53" t="str">
        <f>IF(Tabla_Datos[[#This Row],[cProvincia]]="LIMA","LIMA","PROVINCIA")</f>
        <v>PROVINCIA</v>
      </c>
      <c r="V1914" s="53" t="str">
        <f>MID(Tabla_Datos[[#This Row],[pTelefono]],1,SEARCH("-",Tabla_Datos[[#This Row],[pTelefono]],1)-1)</f>
        <v>84</v>
      </c>
      <c r="W1914" s="53" t="str">
        <f>MID(Tabla_Datos[[#This Row],[pTelefono]],SEARCH("-",Tabla_Datos[[#This Row],[pTelefono]],1)+1,LEN(Tabla_Datos[[#This Row],[pTelefono]]))</f>
        <v>984084641</v>
      </c>
      <c r="X1914" s="53" t="str">
        <f>CONCATENATE(Tabla_Datos[[#This Row],[TipUrb]]," ",Tabla_Datos[[#This Row],[Calle]]," ",Tabla_Datos[[#This Row],[NumCalle]])</f>
        <v>UP   0</v>
      </c>
      <c r="Y1914" t="s">
        <v>360</v>
      </c>
      <c r="Z1914" t="s">
        <v>122</v>
      </c>
      <c r="AA1914" t="s">
        <v>123</v>
      </c>
      <c r="AB1914" t="s">
        <v>95</v>
      </c>
      <c r="AC1914" t="s">
        <v>95</v>
      </c>
      <c r="AD1914" t="s">
        <v>286</v>
      </c>
      <c r="AE1914" t="s">
        <v>897</v>
      </c>
      <c r="AF1914">
        <v>1</v>
      </c>
      <c r="AG1914" s="51">
        <v>23944546</v>
      </c>
      <c r="AH1914" t="s">
        <v>95</v>
      </c>
      <c r="AI1914">
        <v>1</v>
      </c>
      <c r="AJ1914">
        <v>1</v>
      </c>
      <c r="AK1914" t="s">
        <v>95</v>
      </c>
      <c r="AL1914">
        <v>0</v>
      </c>
    </row>
    <row r="1915" spans="1:38">
      <c r="A1915">
        <v>3280353</v>
      </c>
      <c r="B1915" t="s">
        <v>7001</v>
      </c>
      <c r="C1915" t="s">
        <v>19</v>
      </c>
      <c r="D1915" t="s">
        <v>85</v>
      </c>
      <c r="E1915">
        <v>2011</v>
      </c>
      <c r="F1915">
        <v>8</v>
      </c>
      <c r="G1915">
        <v>22</v>
      </c>
      <c r="H1915" t="s">
        <v>86</v>
      </c>
      <c r="I1915" t="s">
        <v>16</v>
      </c>
      <c r="J1915" t="s">
        <v>16</v>
      </c>
      <c r="K1915" t="s">
        <v>633</v>
      </c>
      <c r="L1915" t="s">
        <v>86</v>
      </c>
      <c r="M1915" t="s">
        <v>88</v>
      </c>
      <c r="N1915" s="50">
        <v>20000021</v>
      </c>
      <c r="O1915" s="51">
        <v>2327795</v>
      </c>
      <c r="P1915" t="s">
        <v>6473</v>
      </c>
      <c r="Q1915" t="s">
        <v>564</v>
      </c>
      <c r="R1915" t="s">
        <v>610</v>
      </c>
      <c r="S1915" s="49" t="str">
        <f>CONCATENATE(Tabla_Datos[[#This Row],[Nombre_Cliente]]," ",Tabla_Datos[[#This Row],[ApellidoPaterno_Cliente]]," ",Tabla_Datos[[#This Row],[ApellidoMaterno_Cliente]])</f>
        <v>MARIA ISABEL GARCIA MARTINEZ</v>
      </c>
      <c r="T1915" s="53">
        <f>DATE(Tabla_Datos[[#This Row],[tAnio]],Tabla_Datos[[#This Row],[tMes]],Tabla_Datos[[#This Row],[tDia]])</f>
        <v>40777</v>
      </c>
      <c r="U1915" s="53" t="str">
        <f>IF(Tabla_Datos[[#This Row],[cProvincia]]="LIMA","LIMA","PROVINCIA")</f>
        <v>LIMA</v>
      </c>
      <c r="V1915" s="53" t="str">
        <f>MID(Tabla_Datos[[#This Row],[pTelefono]],1,SEARCH("-",Tabla_Datos[[#This Row],[pTelefono]],1)-1)</f>
        <v>1</v>
      </c>
      <c r="W1915" s="53" t="str">
        <f>MID(Tabla_Datos[[#This Row],[pTelefono]],SEARCH("-",Tabla_Datos[[#This Row],[pTelefono]],1)+1,LEN(Tabla_Datos[[#This Row],[pTelefono]]))</f>
        <v>995088273</v>
      </c>
      <c r="X1915" s="53" t="str">
        <f>CONCATENATE(Tabla_Datos[[#This Row],[TipUrb]]," ",Tabla_Datos[[#This Row],[Calle]]," ",Tabla_Datos[[#This Row],[NumCalle]])</f>
        <v>- LOS JAZMINES 498</v>
      </c>
      <c r="Y1915" t="s">
        <v>92</v>
      </c>
      <c r="Z1915" t="s">
        <v>196</v>
      </c>
      <c r="AA1915" t="s">
        <v>197</v>
      </c>
      <c r="AB1915" t="s">
        <v>95</v>
      </c>
      <c r="AC1915" t="s">
        <v>95</v>
      </c>
      <c r="AD1915" t="s">
        <v>109</v>
      </c>
      <c r="AE1915" t="s">
        <v>7002</v>
      </c>
      <c r="AF1915" t="s">
        <v>7003</v>
      </c>
      <c r="AG1915" s="51">
        <v>6616800</v>
      </c>
      <c r="AH1915" t="s">
        <v>95</v>
      </c>
      <c r="AI1915">
        <v>1</v>
      </c>
      <c r="AJ1915">
        <v>1</v>
      </c>
      <c r="AK1915" t="s">
        <v>6948</v>
      </c>
      <c r="AL1915">
        <v>498</v>
      </c>
    </row>
    <row r="1916" spans="1:38">
      <c r="A1916">
        <v>3279775</v>
      </c>
      <c r="B1916" t="s">
        <v>3412</v>
      </c>
      <c r="C1916" t="s">
        <v>20</v>
      </c>
      <c r="D1916" t="s">
        <v>85</v>
      </c>
      <c r="E1916">
        <v>2011</v>
      </c>
      <c r="F1916">
        <v>8</v>
      </c>
      <c r="G1916">
        <v>22</v>
      </c>
      <c r="H1916" t="s">
        <v>86</v>
      </c>
      <c r="I1916" t="s">
        <v>16</v>
      </c>
      <c r="J1916" t="s">
        <v>16</v>
      </c>
      <c r="K1916" t="s">
        <v>112</v>
      </c>
      <c r="L1916" t="s">
        <v>144</v>
      </c>
      <c r="M1916" t="s">
        <v>88</v>
      </c>
      <c r="N1916" s="50">
        <v>7521980</v>
      </c>
      <c r="O1916" s="51">
        <v>2327504</v>
      </c>
      <c r="P1916" t="s">
        <v>7004</v>
      </c>
      <c r="Q1916" t="s">
        <v>7005</v>
      </c>
      <c r="R1916" t="s">
        <v>95</v>
      </c>
      <c r="S1916" s="49" t="str">
        <f>CONCATENATE(Tabla_Datos[[#This Row],[Nombre_Cliente]]," ",Tabla_Datos[[#This Row],[ApellidoPaterno_Cliente]]," ",Tabla_Datos[[#This Row],[ApellidoMaterno_Cliente]])</f>
        <v xml:space="preserve">JOHNSON ROBERT NIX  </v>
      </c>
      <c r="T1916" s="53">
        <f>DATE(Tabla_Datos[[#This Row],[tAnio]],Tabla_Datos[[#This Row],[tMes]],Tabla_Datos[[#This Row],[tDia]])</f>
        <v>40777</v>
      </c>
      <c r="U1916" s="53" t="str">
        <f>IF(Tabla_Datos[[#This Row],[cProvincia]]="LIMA","LIMA","PROVINCIA")</f>
        <v>LIMA</v>
      </c>
      <c r="V1916" s="53" t="str">
        <f>MID(Tabla_Datos[[#This Row],[pTelefono]],1,SEARCH("-",Tabla_Datos[[#This Row],[pTelefono]],1)-1)</f>
        <v>1</v>
      </c>
      <c r="W1916" s="53" t="str">
        <f>MID(Tabla_Datos[[#This Row],[pTelefono]],SEARCH("-",Tabla_Datos[[#This Row],[pTelefono]],1)+1,LEN(Tabla_Datos[[#This Row],[pTelefono]]))</f>
        <v>00000000</v>
      </c>
      <c r="X1916" s="53" t="str">
        <f>CONCATENATE(Tabla_Datos[[#This Row],[TipUrb]]," ",Tabla_Datos[[#This Row],[Calle]]," ",Tabla_Datos[[#This Row],[NumCalle]])</f>
        <v>UR MONTECARLO 0</v>
      </c>
      <c r="Y1916" t="s">
        <v>92</v>
      </c>
      <c r="Z1916" t="s">
        <v>1454</v>
      </c>
      <c r="AA1916" t="s">
        <v>1455</v>
      </c>
      <c r="AB1916" t="s">
        <v>95</v>
      </c>
      <c r="AC1916" t="s">
        <v>95</v>
      </c>
      <c r="AD1916" t="s">
        <v>161</v>
      </c>
      <c r="AE1916" t="s">
        <v>7006</v>
      </c>
      <c r="AF1916">
        <v>7</v>
      </c>
      <c r="AG1916" s="51">
        <v>916</v>
      </c>
      <c r="AH1916" t="s">
        <v>95</v>
      </c>
      <c r="AI1916">
        <v>1</v>
      </c>
      <c r="AJ1916">
        <v>1</v>
      </c>
      <c r="AK1916" t="s">
        <v>7007</v>
      </c>
      <c r="AL1916">
        <v>0</v>
      </c>
    </row>
    <row r="1917" spans="1:38">
      <c r="A1917">
        <v>3280698</v>
      </c>
      <c r="B1917" t="s">
        <v>7008</v>
      </c>
      <c r="C1917" t="s">
        <v>19</v>
      </c>
      <c r="D1917" t="s">
        <v>143</v>
      </c>
      <c r="E1917">
        <v>2011</v>
      </c>
      <c r="F1917">
        <v>8</v>
      </c>
      <c r="G1917">
        <v>22</v>
      </c>
      <c r="H1917" t="s">
        <v>86</v>
      </c>
      <c r="I1917" t="s">
        <v>292</v>
      </c>
      <c r="J1917" t="s">
        <v>293</v>
      </c>
      <c r="K1917" t="s">
        <v>292</v>
      </c>
      <c r="L1917" t="s">
        <v>86</v>
      </c>
      <c r="M1917" t="s">
        <v>294</v>
      </c>
      <c r="N1917" s="50">
        <v>42612906</v>
      </c>
      <c r="O1917" s="51">
        <v>2327922</v>
      </c>
      <c r="P1917" t="s">
        <v>7009</v>
      </c>
      <c r="Q1917" t="s">
        <v>7010</v>
      </c>
      <c r="R1917" t="s">
        <v>2180</v>
      </c>
      <c r="S1917" s="49" t="str">
        <f>CONCATENATE(Tabla_Datos[[#This Row],[Nombre_Cliente]]," ",Tabla_Datos[[#This Row],[ApellidoPaterno_Cliente]]," ",Tabla_Datos[[#This Row],[ApellidoMaterno_Cliente]])</f>
        <v>LUIS ATILIO LEDESMA ESTRADA</v>
      </c>
      <c r="T1917" s="53">
        <f>DATE(Tabla_Datos[[#This Row],[tAnio]],Tabla_Datos[[#This Row],[tMes]],Tabla_Datos[[#This Row],[tDia]])</f>
        <v>40777</v>
      </c>
      <c r="U1917" s="53" t="str">
        <f>IF(Tabla_Datos[[#This Row],[cProvincia]]="LIMA","LIMA","PROVINCIA")</f>
        <v>PROVINCIA</v>
      </c>
      <c r="V1917" s="53" t="str">
        <f>MID(Tabla_Datos[[#This Row],[pTelefono]],1,SEARCH("-",Tabla_Datos[[#This Row],[pTelefono]],1)-1)</f>
        <v>66</v>
      </c>
      <c r="W1917" s="53" t="str">
        <f>MID(Tabla_Datos[[#This Row],[pTelefono]],SEARCH("-",Tabla_Datos[[#This Row],[pTelefono]],1)+1,LEN(Tabla_Datos[[#This Row],[pTelefono]]))</f>
        <v>966999212</v>
      </c>
      <c r="X1917" s="53" t="str">
        <f>CONCATENATE(Tabla_Datos[[#This Row],[TipUrb]]," ",Tabla_Datos[[#This Row],[Calle]]," ",Tabla_Datos[[#This Row],[NumCalle]])</f>
        <v>- NAZARENO 133</v>
      </c>
      <c r="Y1917" t="s">
        <v>298</v>
      </c>
      <c r="Z1917" t="s">
        <v>152</v>
      </c>
      <c r="AA1917" t="s">
        <v>153</v>
      </c>
      <c r="AB1917" t="s">
        <v>95</v>
      </c>
      <c r="AC1917">
        <v>2</v>
      </c>
      <c r="AD1917" t="s">
        <v>109</v>
      </c>
      <c r="AE1917" t="s">
        <v>95</v>
      </c>
      <c r="AF1917" t="s">
        <v>95</v>
      </c>
      <c r="AG1917" s="51">
        <v>7221676</v>
      </c>
      <c r="AH1917" t="s">
        <v>95</v>
      </c>
      <c r="AI1917">
        <v>1</v>
      </c>
      <c r="AJ1917">
        <v>1</v>
      </c>
      <c r="AK1917" t="s">
        <v>7011</v>
      </c>
      <c r="AL1917">
        <v>133</v>
      </c>
    </row>
    <row r="1918" spans="1:38">
      <c r="A1918">
        <v>3280274</v>
      </c>
      <c r="B1918" t="s">
        <v>7012</v>
      </c>
      <c r="C1918" t="s">
        <v>19</v>
      </c>
      <c r="D1918" t="s">
        <v>85</v>
      </c>
      <c r="E1918">
        <v>2011</v>
      </c>
      <c r="F1918">
        <v>8</v>
      </c>
      <c r="G1918">
        <v>22</v>
      </c>
      <c r="H1918" t="s">
        <v>86</v>
      </c>
      <c r="I1918" t="s">
        <v>16</v>
      </c>
      <c r="J1918" t="s">
        <v>16</v>
      </c>
      <c r="K1918" t="s">
        <v>171</v>
      </c>
      <c r="L1918" t="s">
        <v>86</v>
      </c>
      <c r="M1918" t="s">
        <v>88</v>
      </c>
      <c r="N1918" s="50">
        <v>20000021</v>
      </c>
      <c r="O1918" s="51">
        <v>2327744</v>
      </c>
      <c r="P1918" t="s">
        <v>7013</v>
      </c>
      <c r="Q1918" t="s">
        <v>2180</v>
      </c>
      <c r="R1918" t="s">
        <v>1370</v>
      </c>
      <c r="S1918" s="49" t="str">
        <f>CONCATENATE(Tabla_Datos[[#This Row],[Nombre_Cliente]]," ",Tabla_Datos[[#This Row],[ApellidoPaterno_Cliente]]," ",Tabla_Datos[[#This Row],[ApellidoMaterno_Cliente]])</f>
        <v>ANA MERCEDES ESTRADA ACOSTA</v>
      </c>
      <c r="T1918" s="53">
        <f>DATE(Tabla_Datos[[#This Row],[tAnio]],Tabla_Datos[[#This Row],[tMes]],Tabla_Datos[[#This Row],[tDia]])</f>
        <v>40777</v>
      </c>
      <c r="U1918" s="53" t="str">
        <f>IF(Tabla_Datos[[#This Row],[cProvincia]]="LIMA","LIMA","PROVINCIA")</f>
        <v>LIMA</v>
      </c>
      <c r="V1918" s="53" t="str">
        <f>MID(Tabla_Datos[[#This Row],[pTelefono]],1,SEARCH("-",Tabla_Datos[[#This Row],[pTelefono]],1)-1)</f>
        <v>1</v>
      </c>
      <c r="W1918" s="53" t="str">
        <f>MID(Tabla_Datos[[#This Row],[pTelefono]],SEARCH("-",Tabla_Datos[[#This Row],[pTelefono]],1)+1,LEN(Tabla_Datos[[#This Row],[pTelefono]]))</f>
        <v>991615599</v>
      </c>
      <c r="X1918" s="53" t="str">
        <f>CONCATENATE(Tabla_Datos[[#This Row],[TipUrb]]," ",Tabla_Datos[[#This Row],[Calle]]," ",Tabla_Datos[[#This Row],[NumCalle]])</f>
        <v xml:space="preserve">  EL CARMEN 584</v>
      </c>
      <c r="Y1918" t="s">
        <v>92</v>
      </c>
      <c r="Z1918" t="s">
        <v>122</v>
      </c>
      <c r="AA1918" t="s">
        <v>123</v>
      </c>
      <c r="AB1918" t="s">
        <v>95</v>
      </c>
      <c r="AC1918" t="s">
        <v>95</v>
      </c>
      <c r="AD1918" t="s">
        <v>95</v>
      </c>
      <c r="AE1918" t="s">
        <v>95</v>
      </c>
      <c r="AF1918" t="s">
        <v>95</v>
      </c>
      <c r="AG1918" s="51">
        <v>6106495</v>
      </c>
      <c r="AH1918" t="s">
        <v>95</v>
      </c>
      <c r="AI1918">
        <v>1</v>
      </c>
      <c r="AJ1918">
        <v>1</v>
      </c>
      <c r="AK1918" t="s">
        <v>1029</v>
      </c>
      <c r="AL1918">
        <v>584</v>
      </c>
    </row>
    <row r="1919" spans="1:38">
      <c r="A1919">
        <v>3282135</v>
      </c>
      <c r="B1919" t="s">
        <v>7014</v>
      </c>
      <c r="C1919" t="s">
        <v>19</v>
      </c>
      <c r="D1919" t="s">
        <v>143</v>
      </c>
      <c r="E1919">
        <v>2011</v>
      </c>
      <c r="F1919">
        <v>8</v>
      </c>
      <c r="G1919">
        <v>22</v>
      </c>
      <c r="H1919" t="s">
        <v>86</v>
      </c>
      <c r="I1919" t="s">
        <v>16</v>
      </c>
      <c r="J1919" t="s">
        <v>16</v>
      </c>
      <c r="K1919" t="s">
        <v>6985</v>
      </c>
      <c r="L1919" t="s">
        <v>86</v>
      </c>
      <c r="M1919" t="s">
        <v>88</v>
      </c>
      <c r="N1919" s="50">
        <v>20000021</v>
      </c>
      <c r="O1919" s="51">
        <v>2329123</v>
      </c>
      <c r="P1919" t="s">
        <v>7015</v>
      </c>
      <c r="Q1919" t="s">
        <v>4687</v>
      </c>
      <c r="R1919" t="s">
        <v>3082</v>
      </c>
      <c r="S1919" s="49" t="str">
        <f>CONCATENATE(Tabla_Datos[[#This Row],[Nombre_Cliente]]," ",Tabla_Datos[[#This Row],[ApellidoPaterno_Cliente]]," ",Tabla_Datos[[#This Row],[ApellidoMaterno_Cliente]])</f>
        <v>PEDRO JIMENEZ CARLOS</v>
      </c>
      <c r="T1919" s="53">
        <f>DATE(Tabla_Datos[[#This Row],[tAnio]],Tabla_Datos[[#This Row],[tMes]],Tabla_Datos[[#This Row],[tDia]])</f>
        <v>40777</v>
      </c>
      <c r="U1919" s="53" t="str">
        <f>IF(Tabla_Datos[[#This Row],[cProvincia]]="LIMA","LIMA","PROVINCIA")</f>
        <v>LIMA</v>
      </c>
      <c r="V1919" s="53" t="str">
        <f>MID(Tabla_Datos[[#This Row],[pTelefono]],1,SEARCH("-",Tabla_Datos[[#This Row],[pTelefono]],1)-1)</f>
        <v>1</v>
      </c>
      <c r="W1919" s="53" t="str">
        <f>MID(Tabla_Datos[[#This Row],[pTelefono]],SEARCH("-",Tabla_Datos[[#This Row],[pTelefono]],1)+1,LEN(Tabla_Datos[[#This Row],[pTelefono]]))</f>
        <v>123456789</v>
      </c>
      <c r="X1919" s="53" t="str">
        <f>CONCATENATE(Tabla_Datos[[#This Row],[TipUrb]]," ",Tabla_Datos[[#This Row],[Calle]]," ",Tabla_Datos[[#This Row],[NumCalle]])</f>
        <v>UR SAN HILARION 102</v>
      </c>
      <c r="Y1919" t="s">
        <v>92</v>
      </c>
      <c r="Z1919" t="s">
        <v>152</v>
      </c>
      <c r="AA1919" t="s">
        <v>153</v>
      </c>
      <c r="AB1919" t="s">
        <v>95</v>
      </c>
      <c r="AC1919" t="s">
        <v>95</v>
      </c>
      <c r="AD1919" t="s">
        <v>161</v>
      </c>
      <c r="AE1919" t="s">
        <v>95</v>
      </c>
      <c r="AF1919" t="s">
        <v>95</v>
      </c>
      <c r="AG1919" s="51">
        <v>7896997</v>
      </c>
      <c r="AH1919" t="s">
        <v>95</v>
      </c>
      <c r="AI1919">
        <v>1</v>
      </c>
      <c r="AJ1919">
        <v>1</v>
      </c>
      <c r="AK1919" t="s">
        <v>7016</v>
      </c>
      <c r="AL1919">
        <v>102</v>
      </c>
    </row>
    <row r="1920" spans="1:38">
      <c r="A1920">
        <v>3281868</v>
      </c>
      <c r="B1920" t="s">
        <v>7017</v>
      </c>
      <c r="C1920" t="s">
        <v>19</v>
      </c>
      <c r="D1920" t="s">
        <v>85</v>
      </c>
      <c r="E1920">
        <v>2011</v>
      </c>
      <c r="F1920">
        <v>8</v>
      </c>
      <c r="G1920">
        <v>22</v>
      </c>
      <c r="H1920" t="s">
        <v>86</v>
      </c>
      <c r="I1920" t="s">
        <v>16</v>
      </c>
      <c r="J1920" t="s">
        <v>16</v>
      </c>
      <c r="K1920" t="s">
        <v>277</v>
      </c>
      <c r="L1920" t="s">
        <v>86</v>
      </c>
      <c r="M1920" t="s">
        <v>88</v>
      </c>
      <c r="N1920" s="50">
        <v>20000021</v>
      </c>
      <c r="O1920" s="51">
        <v>2328920</v>
      </c>
      <c r="P1920" t="s">
        <v>7018</v>
      </c>
      <c r="Q1920" t="s">
        <v>2193</v>
      </c>
      <c r="R1920" t="s">
        <v>1489</v>
      </c>
      <c r="S1920" s="49" t="str">
        <f>CONCATENATE(Tabla_Datos[[#This Row],[Nombre_Cliente]]," ",Tabla_Datos[[#This Row],[ApellidoPaterno_Cliente]]," ",Tabla_Datos[[#This Row],[ApellidoMaterno_Cliente]])</f>
        <v>MARINA ARMAS CARDENAS</v>
      </c>
      <c r="T1920" s="53">
        <f>DATE(Tabla_Datos[[#This Row],[tAnio]],Tabla_Datos[[#This Row],[tMes]],Tabla_Datos[[#This Row],[tDia]])</f>
        <v>40777</v>
      </c>
      <c r="U1920" s="53" t="str">
        <f>IF(Tabla_Datos[[#This Row],[cProvincia]]="LIMA","LIMA","PROVINCIA")</f>
        <v>LIMA</v>
      </c>
      <c r="V1920" s="53" t="str">
        <f>MID(Tabla_Datos[[#This Row],[pTelefono]],1,SEARCH("-",Tabla_Datos[[#This Row],[pTelefono]],1)-1)</f>
        <v>1</v>
      </c>
      <c r="W1920" s="53" t="str">
        <f>MID(Tabla_Datos[[#This Row],[pTelefono]],SEARCH("-",Tabla_Datos[[#This Row],[pTelefono]],1)+1,LEN(Tabla_Datos[[#This Row],[pTelefono]]))</f>
        <v>980240531</v>
      </c>
      <c r="X1920" s="53" t="str">
        <f>CONCATENATE(Tabla_Datos[[#This Row],[TipUrb]]," ",Tabla_Datos[[#This Row],[Calle]]," ",Tabla_Datos[[#This Row],[NumCalle]])</f>
        <v>RS GUARDIA CIVIL SUR 1053</v>
      </c>
      <c r="Y1920" t="s">
        <v>92</v>
      </c>
      <c r="Z1920" t="s">
        <v>196</v>
      </c>
      <c r="AA1920" t="s">
        <v>197</v>
      </c>
      <c r="AB1920">
        <v>3</v>
      </c>
      <c r="AC1920">
        <v>303</v>
      </c>
      <c r="AD1920" t="s">
        <v>435</v>
      </c>
      <c r="AE1920" t="s">
        <v>95</v>
      </c>
      <c r="AF1920" t="s">
        <v>95</v>
      </c>
      <c r="AG1920" s="51">
        <v>5279733</v>
      </c>
      <c r="AH1920" t="s">
        <v>95</v>
      </c>
      <c r="AI1920">
        <v>1</v>
      </c>
      <c r="AJ1920">
        <v>1</v>
      </c>
      <c r="AK1920" t="s">
        <v>7019</v>
      </c>
      <c r="AL1920">
        <v>1053</v>
      </c>
    </row>
    <row r="1921" spans="1:38">
      <c r="A1921">
        <v>3282167</v>
      </c>
      <c r="B1921" t="s">
        <v>7020</v>
      </c>
      <c r="C1921" t="s">
        <v>18</v>
      </c>
      <c r="D1921" t="s">
        <v>143</v>
      </c>
      <c r="E1921">
        <v>2011</v>
      </c>
      <c r="F1921">
        <v>8</v>
      </c>
      <c r="G1921">
        <v>22</v>
      </c>
      <c r="H1921" t="s">
        <v>86</v>
      </c>
      <c r="I1921" t="s">
        <v>16</v>
      </c>
      <c r="J1921" t="s">
        <v>16</v>
      </c>
      <c r="K1921" t="s">
        <v>496</v>
      </c>
      <c r="L1921" t="s">
        <v>86</v>
      </c>
      <c r="M1921" t="s">
        <v>88</v>
      </c>
      <c r="N1921" s="50">
        <v>99999999</v>
      </c>
      <c r="O1921" s="51">
        <v>2328953</v>
      </c>
      <c r="P1921" t="s">
        <v>7021</v>
      </c>
      <c r="Q1921" t="s">
        <v>2838</v>
      </c>
      <c r="R1921" t="s">
        <v>5838</v>
      </c>
      <c r="S1921" s="49" t="str">
        <f>CONCATENATE(Tabla_Datos[[#This Row],[Nombre_Cliente]]," ",Tabla_Datos[[#This Row],[ApellidoPaterno_Cliente]]," ",Tabla_Datos[[#This Row],[ApellidoMaterno_Cliente]])</f>
        <v>ALESSANDRA SOL Y MAR LAZARO LA ROSA</v>
      </c>
      <c r="T1921" s="53">
        <f>DATE(Tabla_Datos[[#This Row],[tAnio]],Tabla_Datos[[#This Row],[tMes]],Tabla_Datos[[#This Row],[tDia]])</f>
        <v>40777</v>
      </c>
      <c r="U1921" s="53" t="str">
        <f>IF(Tabla_Datos[[#This Row],[cProvincia]]="LIMA","LIMA","PROVINCIA")</f>
        <v>LIMA</v>
      </c>
      <c r="V1921" s="53" t="str">
        <f>MID(Tabla_Datos[[#This Row],[pTelefono]],1,SEARCH("-",Tabla_Datos[[#This Row],[pTelefono]],1)-1)</f>
        <v>1</v>
      </c>
      <c r="W1921" s="53" t="str">
        <f>MID(Tabla_Datos[[#This Row],[pTelefono]],SEARCH("-",Tabla_Datos[[#This Row],[pTelefono]],1)+1,LEN(Tabla_Datos[[#This Row],[pTelefono]]))</f>
        <v>2911975</v>
      </c>
      <c r="X1921" s="53" t="str">
        <f>CONCATENATE(Tabla_Datos[[#This Row],[TipUrb]]," ",Tabla_Datos[[#This Row],[Calle]]," ",Tabla_Datos[[#This Row],[NumCalle]])</f>
        <v>AH PEDRO HUILCA 7</v>
      </c>
      <c r="Y1921" t="s">
        <v>92</v>
      </c>
      <c r="Z1921" t="s">
        <v>181</v>
      </c>
      <c r="AA1921" t="s">
        <v>182</v>
      </c>
      <c r="AB1921" t="s">
        <v>95</v>
      </c>
      <c r="AC1921" t="s">
        <v>95</v>
      </c>
      <c r="AD1921" t="s">
        <v>96</v>
      </c>
      <c r="AE1921" t="s">
        <v>1074</v>
      </c>
      <c r="AF1921" t="s">
        <v>7022</v>
      </c>
      <c r="AG1921" s="51">
        <v>47327598</v>
      </c>
      <c r="AI1921">
        <v>26</v>
      </c>
      <c r="AJ1921">
        <v>26</v>
      </c>
      <c r="AK1921" t="s">
        <v>7023</v>
      </c>
      <c r="AL1921">
        <v>7</v>
      </c>
    </row>
    <row r="1922" spans="1:38">
      <c r="A1922">
        <v>3281675</v>
      </c>
      <c r="B1922" t="s">
        <v>7024</v>
      </c>
      <c r="C1922" t="s">
        <v>20</v>
      </c>
      <c r="D1922" t="s">
        <v>143</v>
      </c>
      <c r="E1922">
        <v>2011</v>
      </c>
      <c r="F1922">
        <v>8</v>
      </c>
      <c r="G1922">
        <v>22</v>
      </c>
      <c r="H1922" t="s">
        <v>86</v>
      </c>
      <c r="I1922" t="s">
        <v>132</v>
      </c>
      <c r="J1922" t="s">
        <v>132</v>
      </c>
      <c r="K1922" t="s">
        <v>132</v>
      </c>
      <c r="L1922" t="s">
        <v>86</v>
      </c>
      <c r="M1922" t="s">
        <v>133</v>
      </c>
      <c r="N1922" s="50">
        <v>2772407</v>
      </c>
      <c r="O1922" s="51">
        <v>2328741</v>
      </c>
      <c r="P1922" t="s">
        <v>7025</v>
      </c>
      <c r="Q1922" t="s">
        <v>7026</v>
      </c>
      <c r="R1922" t="s">
        <v>7027</v>
      </c>
      <c r="S1922" s="49" t="str">
        <f>CONCATENATE(Tabla_Datos[[#This Row],[Nombre_Cliente]]," ",Tabla_Datos[[#This Row],[ApellidoPaterno_Cliente]]," ",Tabla_Datos[[#This Row],[ApellidoMaterno_Cliente]])</f>
        <v>MARIA SOLEDAD CHERRE MAYTAHUARI</v>
      </c>
      <c r="T1922" s="53">
        <f>DATE(Tabla_Datos[[#This Row],[tAnio]],Tabla_Datos[[#This Row],[tMes]],Tabla_Datos[[#This Row],[tDia]])</f>
        <v>40777</v>
      </c>
      <c r="U1922" s="53" t="str">
        <f>IF(Tabla_Datos[[#This Row],[cProvincia]]="LIMA","LIMA","PROVINCIA")</f>
        <v>PROVINCIA</v>
      </c>
      <c r="V1922" s="53" t="str">
        <f>MID(Tabla_Datos[[#This Row],[pTelefono]],1,SEARCH("-",Tabla_Datos[[#This Row],[pTelefono]],1)-1)</f>
        <v>73</v>
      </c>
      <c r="W1922" s="53" t="str">
        <f>MID(Tabla_Datos[[#This Row],[pTelefono]],SEARCH("-",Tabla_Datos[[#This Row],[pTelefono]],1)+1,LEN(Tabla_Datos[[#This Row],[pTelefono]]))</f>
        <v>957664512</v>
      </c>
      <c r="X1922" s="53" t="str">
        <f>CONCATENATE(Tabla_Datos[[#This Row],[TipUrb]]," ",Tabla_Datos[[#This Row],[Calle]]," ",Tabla_Datos[[#This Row],[NumCalle]])</f>
        <v>AH . 0</v>
      </c>
      <c r="Y1922" t="s">
        <v>137</v>
      </c>
      <c r="Z1922" t="s">
        <v>152</v>
      </c>
      <c r="AA1922" t="s">
        <v>153</v>
      </c>
      <c r="AB1922" t="s">
        <v>95</v>
      </c>
      <c r="AC1922" t="s">
        <v>95</v>
      </c>
      <c r="AD1922" t="s">
        <v>96</v>
      </c>
      <c r="AE1922" t="s">
        <v>95</v>
      </c>
      <c r="AF1922" t="s">
        <v>221</v>
      </c>
      <c r="AG1922" s="51">
        <v>43760351</v>
      </c>
      <c r="AH1922" t="s">
        <v>95</v>
      </c>
      <c r="AI1922">
        <v>1</v>
      </c>
      <c r="AJ1922">
        <v>1</v>
      </c>
      <c r="AK1922" t="s">
        <v>221</v>
      </c>
      <c r="AL1922">
        <v>0</v>
      </c>
    </row>
    <row r="1923" spans="1:38">
      <c r="A1923">
        <v>3289037</v>
      </c>
      <c r="B1923" t="s">
        <v>7028</v>
      </c>
      <c r="C1923" t="s">
        <v>18</v>
      </c>
      <c r="D1923" t="s">
        <v>85</v>
      </c>
      <c r="E1923">
        <v>2011</v>
      </c>
      <c r="F1923">
        <v>8</v>
      </c>
      <c r="G1923">
        <v>22</v>
      </c>
      <c r="H1923" t="s">
        <v>86</v>
      </c>
      <c r="I1923" t="s">
        <v>16</v>
      </c>
      <c r="J1923" t="s">
        <v>16</v>
      </c>
      <c r="K1923" t="s">
        <v>157</v>
      </c>
      <c r="L1923" t="s">
        <v>86</v>
      </c>
      <c r="M1923" t="s">
        <v>88</v>
      </c>
      <c r="N1923" s="50">
        <v>10862231</v>
      </c>
      <c r="O1923" s="51">
        <v>2328748</v>
      </c>
      <c r="P1923" t="s">
        <v>7029</v>
      </c>
      <c r="Q1923" t="s">
        <v>7030</v>
      </c>
      <c r="R1923" t="s">
        <v>7031</v>
      </c>
      <c r="S1923" s="49" t="str">
        <f>CONCATENATE(Tabla_Datos[[#This Row],[Nombre_Cliente]]," ",Tabla_Datos[[#This Row],[ApellidoPaterno_Cliente]]," ",Tabla_Datos[[#This Row],[ApellidoMaterno_Cliente]])</f>
        <v xml:space="preserve">CARMEN JULIA  PALMER  OLIDEN </v>
      </c>
      <c r="T1923" s="53">
        <f>DATE(Tabla_Datos[[#This Row],[tAnio]],Tabla_Datos[[#This Row],[tMes]],Tabla_Datos[[#This Row],[tDia]])</f>
        <v>40777</v>
      </c>
      <c r="U1923" s="53" t="str">
        <f>IF(Tabla_Datos[[#This Row],[cProvincia]]="LIMA","LIMA","PROVINCIA")</f>
        <v>LIMA</v>
      </c>
      <c r="V1923" s="53" t="str">
        <f>MID(Tabla_Datos[[#This Row],[pTelefono]],1,SEARCH("-",Tabla_Datos[[#This Row],[pTelefono]],1)-1)</f>
        <v>1</v>
      </c>
      <c r="W1923" s="53" t="str">
        <f>MID(Tabla_Datos[[#This Row],[pTelefono]],SEARCH("-",Tabla_Datos[[#This Row],[pTelefono]],1)+1,LEN(Tabla_Datos[[#This Row],[pTelefono]]))</f>
        <v>4565735</v>
      </c>
      <c r="X1923" s="53" t="str">
        <f>CONCATENATE(Tabla_Datos[[#This Row],[TipUrb]]," ",Tabla_Datos[[#This Row],[Calle]]," ",Tabla_Datos[[#This Row],[NumCalle]])</f>
        <v xml:space="preserve">  VALLE, TOMAS 969</v>
      </c>
      <c r="Y1923" t="s">
        <v>92</v>
      </c>
      <c r="Z1923" t="s">
        <v>138</v>
      </c>
      <c r="AA1923" t="s">
        <v>139</v>
      </c>
      <c r="AB1923" t="s">
        <v>95</v>
      </c>
      <c r="AC1923" t="s">
        <v>7032</v>
      </c>
      <c r="AD1923" t="s">
        <v>95</v>
      </c>
      <c r="AE1923" t="s">
        <v>95</v>
      </c>
      <c r="AG1923" s="51">
        <v>17435860</v>
      </c>
      <c r="AI1923">
        <v>26</v>
      </c>
      <c r="AJ1923">
        <v>26</v>
      </c>
      <c r="AK1923" t="s">
        <v>7033</v>
      </c>
      <c r="AL1923">
        <v>969</v>
      </c>
    </row>
    <row r="1924" spans="1:38">
      <c r="A1924">
        <v>3283032</v>
      </c>
      <c r="B1924" t="s">
        <v>7034</v>
      </c>
      <c r="C1924" t="s">
        <v>20</v>
      </c>
      <c r="D1924" t="s">
        <v>143</v>
      </c>
      <c r="E1924">
        <v>2011</v>
      </c>
      <c r="F1924">
        <v>8</v>
      </c>
      <c r="G1924">
        <v>22</v>
      </c>
      <c r="H1924" t="s">
        <v>86</v>
      </c>
      <c r="I1924" t="s">
        <v>16</v>
      </c>
      <c r="J1924" t="s">
        <v>3277</v>
      </c>
      <c r="K1924" t="s">
        <v>7035</v>
      </c>
      <c r="L1924" t="s">
        <v>86</v>
      </c>
      <c r="M1924" t="s">
        <v>148</v>
      </c>
      <c r="N1924" s="50">
        <v>47552417</v>
      </c>
      <c r="O1924" s="51">
        <v>2329728</v>
      </c>
      <c r="P1924" t="s">
        <v>2300</v>
      </c>
      <c r="Q1924" t="s">
        <v>1820</v>
      </c>
      <c r="R1924" t="s">
        <v>160</v>
      </c>
      <c r="S1924" s="49" t="str">
        <f>CONCATENATE(Tabla_Datos[[#This Row],[Nombre_Cliente]]," ",Tabla_Datos[[#This Row],[ApellidoPaterno_Cliente]]," ",Tabla_Datos[[#This Row],[ApellidoMaterno_Cliente]])</f>
        <v>ANA MARIA NUÑEZ VEGA</v>
      </c>
      <c r="T1924" s="53">
        <f>DATE(Tabla_Datos[[#This Row],[tAnio]],Tabla_Datos[[#This Row],[tMes]],Tabla_Datos[[#This Row],[tDia]])</f>
        <v>40777</v>
      </c>
      <c r="U1924" s="53" t="str">
        <f>IF(Tabla_Datos[[#This Row],[cProvincia]]="LIMA","LIMA","PROVINCIA")</f>
        <v>PROVINCIA</v>
      </c>
      <c r="V1924" s="53" t="str">
        <f>MID(Tabla_Datos[[#This Row],[pTelefono]],1,SEARCH("-",Tabla_Datos[[#This Row],[pTelefono]],1)-1)</f>
        <v>1</v>
      </c>
      <c r="W1924" s="53" t="str">
        <f>MID(Tabla_Datos[[#This Row],[pTelefono]],SEARCH("-",Tabla_Datos[[#This Row],[pTelefono]],1)+1,LEN(Tabla_Datos[[#This Row],[pTelefono]]))</f>
        <v>12365373</v>
      </c>
      <c r="X1924" s="53" t="str">
        <f>CONCATENATE(Tabla_Datos[[#This Row],[TipUrb]]," ",Tabla_Datos[[#This Row],[Calle]]," ",Tabla_Datos[[#This Row],[NumCalle]])</f>
        <v xml:space="preserve">  K 0</v>
      </c>
      <c r="Y1924" t="s">
        <v>92</v>
      </c>
      <c r="Z1924" t="s">
        <v>152</v>
      </c>
      <c r="AA1924" t="s">
        <v>153</v>
      </c>
      <c r="AB1924" t="s">
        <v>95</v>
      </c>
      <c r="AC1924" t="s">
        <v>95</v>
      </c>
      <c r="AD1924" t="s">
        <v>95</v>
      </c>
      <c r="AE1924" t="s">
        <v>500</v>
      </c>
      <c r="AF1924">
        <v>3</v>
      </c>
      <c r="AG1924" s="51">
        <v>80283432</v>
      </c>
      <c r="AH1924" t="s">
        <v>95</v>
      </c>
      <c r="AI1924">
        <v>1</v>
      </c>
      <c r="AJ1924">
        <v>1</v>
      </c>
      <c r="AK1924" t="s">
        <v>500</v>
      </c>
      <c r="AL1924">
        <v>0</v>
      </c>
    </row>
    <row r="1925" spans="1:38">
      <c r="A1925">
        <v>3291017</v>
      </c>
      <c r="B1925" t="s">
        <v>7036</v>
      </c>
      <c r="C1925" t="s">
        <v>18</v>
      </c>
      <c r="D1925" t="s">
        <v>85</v>
      </c>
      <c r="E1925">
        <v>2011</v>
      </c>
      <c r="F1925">
        <v>8</v>
      </c>
      <c r="G1925">
        <v>22</v>
      </c>
      <c r="H1925" t="s">
        <v>86</v>
      </c>
      <c r="I1925" t="s">
        <v>16</v>
      </c>
      <c r="J1925" t="s">
        <v>16</v>
      </c>
      <c r="K1925" t="s">
        <v>886</v>
      </c>
      <c r="L1925" t="s">
        <v>86</v>
      </c>
      <c r="M1925" t="s">
        <v>88</v>
      </c>
      <c r="N1925" s="50">
        <v>99999999</v>
      </c>
      <c r="O1925" s="51">
        <v>2328965</v>
      </c>
      <c r="P1925" t="s">
        <v>7037</v>
      </c>
      <c r="Q1925" t="s">
        <v>6215</v>
      </c>
      <c r="R1925" t="s">
        <v>7038</v>
      </c>
      <c r="S1925" s="49" t="str">
        <f>CONCATENATE(Tabla_Datos[[#This Row],[Nombre_Cliente]]," ",Tabla_Datos[[#This Row],[ApellidoPaterno_Cliente]]," ",Tabla_Datos[[#This Row],[ApellidoMaterno_Cliente]])</f>
        <v>JONATHAN  MOREYRA SAENZ</v>
      </c>
      <c r="T1925" s="53">
        <f>DATE(Tabla_Datos[[#This Row],[tAnio]],Tabla_Datos[[#This Row],[tMes]],Tabla_Datos[[#This Row],[tDia]])</f>
        <v>40777</v>
      </c>
      <c r="U1925" s="53" t="str">
        <f>IF(Tabla_Datos[[#This Row],[cProvincia]]="LIMA","LIMA","PROVINCIA")</f>
        <v>LIMA</v>
      </c>
      <c r="V1925" s="53" t="str">
        <f>MID(Tabla_Datos[[#This Row],[pTelefono]],1,SEARCH("-",Tabla_Datos[[#This Row],[pTelefono]],1)-1)</f>
        <v>1</v>
      </c>
      <c r="W1925" s="53" t="str">
        <f>MID(Tabla_Datos[[#This Row],[pTelefono]],SEARCH("-",Tabla_Datos[[#This Row],[pTelefono]],1)+1,LEN(Tabla_Datos[[#This Row],[pTelefono]]))</f>
        <v>987386812</v>
      </c>
      <c r="X1925" s="53" t="str">
        <f>CONCATENATE(Tabla_Datos[[#This Row],[TipUrb]]," ",Tabla_Datos[[#This Row],[Calle]]," ",Tabla_Datos[[#This Row],[NumCalle]])</f>
        <v>AH CASTILLA, MARISCAL RAMON 310</v>
      </c>
      <c r="Y1925" t="s">
        <v>92</v>
      </c>
      <c r="Z1925" t="s">
        <v>138</v>
      </c>
      <c r="AA1925" t="s">
        <v>139</v>
      </c>
      <c r="AB1925" t="s">
        <v>95</v>
      </c>
      <c r="AC1925" t="s">
        <v>95</v>
      </c>
      <c r="AD1925" t="s">
        <v>96</v>
      </c>
      <c r="AE1925" t="s">
        <v>95</v>
      </c>
      <c r="AG1925" s="51">
        <v>43485450</v>
      </c>
      <c r="AI1925">
        <v>26</v>
      </c>
      <c r="AJ1925">
        <v>26</v>
      </c>
      <c r="AK1925" t="s">
        <v>3124</v>
      </c>
      <c r="AL1925">
        <v>310</v>
      </c>
    </row>
    <row r="1926" spans="1:38">
      <c r="A1926">
        <v>3283996</v>
      </c>
      <c r="B1926" t="s">
        <v>7039</v>
      </c>
      <c r="C1926" t="s">
        <v>18</v>
      </c>
      <c r="D1926" t="s">
        <v>85</v>
      </c>
      <c r="E1926">
        <v>2011</v>
      </c>
      <c r="F1926">
        <v>8</v>
      </c>
      <c r="G1926">
        <v>22</v>
      </c>
      <c r="H1926" t="s">
        <v>86</v>
      </c>
      <c r="I1926" t="s">
        <v>355</v>
      </c>
      <c r="J1926" t="s">
        <v>355</v>
      </c>
      <c r="K1926" t="s">
        <v>982</v>
      </c>
      <c r="L1926" t="s">
        <v>86</v>
      </c>
      <c r="M1926" t="s">
        <v>594</v>
      </c>
      <c r="N1926" s="50">
        <v>23908479</v>
      </c>
      <c r="O1926" s="51">
        <v>2330520</v>
      </c>
      <c r="P1926" t="s">
        <v>5088</v>
      </c>
      <c r="Q1926" t="s">
        <v>1235</v>
      </c>
      <c r="R1926" t="s">
        <v>4537</v>
      </c>
      <c r="S1926" s="49" t="str">
        <f>CONCATENATE(Tabla_Datos[[#This Row],[Nombre_Cliente]]," ",Tabla_Datos[[#This Row],[ApellidoPaterno_Cliente]]," ",Tabla_Datos[[#This Row],[ApellidoMaterno_Cliente]])</f>
        <v>EDUARDO POZO SARMIENTO</v>
      </c>
      <c r="T1926" s="53">
        <f>DATE(Tabla_Datos[[#This Row],[tAnio]],Tabla_Datos[[#This Row],[tMes]],Tabla_Datos[[#This Row],[tDia]])</f>
        <v>40777</v>
      </c>
      <c r="U1926" s="53" t="str">
        <f>IF(Tabla_Datos[[#This Row],[cProvincia]]="LIMA","LIMA","PROVINCIA")</f>
        <v>PROVINCIA</v>
      </c>
      <c r="V1926" s="53" t="str">
        <f>MID(Tabla_Datos[[#This Row],[pTelefono]],1,SEARCH("-",Tabla_Datos[[#This Row],[pTelefono]],1)-1)</f>
        <v>84</v>
      </c>
      <c r="W1926" s="53" t="str">
        <f>MID(Tabla_Datos[[#This Row],[pTelefono]],SEARCH("-",Tabla_Datos[[#This Row],[pTelefono]],1)+1,LEN(Tabla_Datos[[#This Row],[pTelefono]]))</f>
        <v>984206656</v>
      </c>
      <c r="X1926" s="53" t="str">
        <f>CONCATENATE(Tabla_Datos[[#This Row],[TipUrb]]," ",Tabla_Datos[[#This Row],[Calle]]," ",Tabla_Datos[[#This Row],[NumCalle]])</f>
        <v>UR SN 0</v>
      </c>
      <c r="Y1926" t="s">
        <v>360</v>
      </c>
      <c r="Z1926" t="s">
        <v>93</v>
      </c>
      <c r="AA1926" t="s">
        <v>94</v>
      </c>
      <c r="AB1926" t="s">
        <v>95</v>
      </c>
      <c r="AC1926" t="s">
        <v>95</v>
      </c>
      <c r="AD1926" t="s">
        <v>161</v>
      </c>
      <c r="AE1926" t="s">
        <v>95</v>
      </c>
      <c r="AG1926" s="51">
        <v>80028004</v>
      </c>
      <c r="AI1926">
        <v>26</v>
      </c>
      <c r="AJ1926">
        <v>26</v>
      </c>
      <c r="AK1926" t="s">
        <v>467</v>
      </c>
      <c r="AL1926">
        <v>0</v>
      </c>
    </row>
    <row r="1927" spans="1:38">
      <c r="A1927">
        <v>3283425</v>
      </c>
      <c r="B1927" t="s">
        <v>7040</v>
      </c>
      <c r="C1927" t="s">
        <v>19</v>
      </c>
      <c r="D1927" t="s">
        <v>85</v>
      </c>
      <c r="E1927">
        <v>2011</v>
      </c>
      <c r="F1927">
        <v>8</v>
      </c>
      <c r="G1927">
        <v>22</v>
      </c>
      <c r="H1927" t="s">
        <v>86</v>
      </c>
      <c r="I1927" t="s">
        <v>16</v>
      </c>
      <c r="J1927" t="s">
        <v>16</v>
      </c>
      <c r="K1927" t="s">
        <v>386</v>
      </c>
      <c r="L1927" t="s">
        <v>86</v>
      </c>
      <c r="M1927" t="s">
        <v>88</v>
      </c>
      <c r="N1927" s="50">
        <v>20000021</v>
      </c>
      <c r="O1927" s="51">
        <v>2330078</v>
      </c>
      <c r="P1927" t="s">
        <v>7041</v>
      </c>
      <c r="Q1927" t="s">
        <v>1683</v>
      </c>
      <c r="R1927" t="s">
        <v>6074</v>
      </c>
      <c r="S1927" s="49" t="str">
        <f>CONCATENATE(Tabla_Datos[[#This Row],[Nombre_Cliente]]," ",Tabla_Datos[[#This Row],[ApellidoPaterno_Cliente]]," ",Tabla_Datos[[#This Row],[ApellidoMaterno_Cliente]])</f>
        <v>YSABEL MARIA POMA BOCANEGRA</v>
      </c>
      <c r="T1927" s="53">
        <f>DATE(Tabla_Datos[[#This Row],[tAnio]],Tabla_Datos[[#This Row],[tMes]],Tabla_Datos[[#This Row],[tDia]])</f>
        <v>40777</v>
      </c>
      <c r="U1927" s="53" t="str">
        <f>IF(Tabla_Datos[[#This Row],[cProvincia]]="LIMA","LIMA","PROVINCIA")</f>
        <v>LIMA</v>
      </c>
      <c r="V1927" s="53" t="str">
        <f>MID(Tabla_Datos[[#This Row],[pTelefono]],1,SEARCH("-",Tabla_Datos[[#This Row],[pTelefono]],1)-1)</f>
        <v>1</v>
      </c>
      <c r="W1927" s="53" t="str">
        <f>MID(Tabla_Datos[[#This Row],[pTelefono]],SEARCH("-",Tabla_Datos[[#This Row],[pTelefono]],1)+1,LEN(Tabla_Datos[[#This Row],[pTelefono]]))</f>
        <v>987102244</v>
      </c>
      <c r="X1927" s="53" t="str">
        <f>CONCATENATE(Tabla_Datos[[#This Row],[TipUrb]]," ",Tabla_Datos[[#This Row],[Calle]]," ",Tabla_Datos[[#This Row],[NumCalle]])</f>
        <v xml:space="preserve">  PETIT THOUARS 3865</v>
      </c>
      <c r="Y1927" t="s">
        <v>92</v>
      </c>
      <c r="Z1927" t="s">
        <v>122</v>
      </c>
      <c r="AA1927" t="s">
        <v>123</v>
      </c>
      <c r="AB1927" t="s">
        <v>95</v>
      </c>
      <c r="AC1927" t="s">
        <v>95</v>
      </c>
      <c r="AD1927" t="s">
        <v>95</v>
      </c>
      <c r="AE1927" t="s">
        <v>95</v>
      </c>
      <c r="AF1927" t="s">
        <v>95</v>
      </c>
      <c r="AG1927" s="51">
        <v>40928048</v>
      </c>
      <c r="AH1927" t="s">
        <v>95</v>
      </c>
      <c r="AI1927">
        <v>1</v>
      </c>
      <c r="AJ1927">
        <v>1</v>
      </c>
      <c r="AK1927" t="s">
        <v>565</v>
      </c>
      <c r="AL1927">
        <v>3865</v>
      </c>
    </row>
    <row r="1928" spans="1:38">
      <c r="A1928">
        <v>3283322</v>
      </c>
      <c r="B1928" t="s">
        <v>7042</v>
      </c>
      <c r="C1928" t="s">
        <v>19</v>
      </c>
      <c r="D1928" t="s">
        <v>143</v>
      </c>
      <c r="E1928">
        <v>2011</v>
      </c>
      <c r="F1928">
        <v>8</v>
      </c>
      <c r="G1928">
        <v>22</v>
      </c>
      <c r="H1928" t="s">
        <v>86</v>
      </c>
      <c r="I1928" t="s">
        <v>16</v>
      </c>
      <c r="J1928" t="s">
        <v>16</v>
      </c>
      <c r="K1928" t="s">
        <v>126</v>
      </c>
      <c r="L1928" t="s">
        <v>86</v>
      </c>
      <c r="M1928" t="s">
        <v>88</v>
      </c>
      <c r="O1928" s="51">
        <v>2329978</v>
      </c>
      <c r="P1928" t="s">
        <v>7043</v>
      </c>
      <c r="Q1928" t="s">
        <v>5377</v>
      </c>
      <c r="R1928" t="s">
        <v>4687</v>
      </c>
      <c r="S1928" s="49" t="str">
        <f>CONCATENATE(Tabla_Datos[[#This Row],[Nombre_Cliente]]," ",Tabla_Datos[[#This Row],[ApellidoPaterno_Cliente]]," ",Tabla_Datos[[#This Row],[ApellidoMaterno_Cliente]])</f>
        <v>TATIANA ESTEFANYY ROSAS JIMENEZ</v>
      </c>
      <c r="T1928" s="53">
        <f>DATE(Tabla_Datos[[#This Row],[tAnio]],Tabla_Datos[[#This Row],[tMes]],Tabla_Datos[[#This Row],[tDia]])</f>
        <v>40777</v>
      </c>
      <c r="U1928" s="53" t="str">
        <f>IF(Tabla_Datos[[#This Row],[cProvincia]]="LIMA","LIMA","PROVINCIA")</f>
        <v>LIMA</v>
      </c>
      <c r="V1928" s="53" t="str">
        <f>MID(Tabla_Datos[[#This Row],[pTelefono]],1,SEARCH("-",Tabla_Datos[[#This Row],[pTelefono]],1)-1)</f>
        <v>1</v>
      </c>
      <c r="W1928" s="53" t="str">
        <f>MID(Tabla_Datos[[#This Row],[pTelefono]],SEARCH("-",Tabla_Datos[[#This Row],[pTelefono]],1)+1,LEN(Tabla_Datos[[#This Row],[pTelefono]]))</f>
        <v>999161434</v>
      </c>
      <c r="X1928" s="53" t="str">
        <f>CONCATENATE(Tabla_Datos[[#This Row],[TipUrb]]," ",Tabla_Datos[[#This Row],[Calle]]," ",Tabla_Datos[[#This Row],[NumCalle]])</f>
        <v>AH . 0</v>
      </c>
      <c r="Y1928" t="s">
        <v>92</v>
      </c>
      <c r="Z1928" t="s">
        <v>152</v>
      </c>
      <c r="AA1928" t="s">
        <v>153</v>
      </c>
      <c r="AB1928" t="s">
        <v>95</v>
      </c>
      <c r="AC1928" t="s">
        <v>95</v>
      </c>
      <c r="AD1928" t="s">
        <v>96</v>
      </c>
      <c r="AE1928" t="s">
        <v>950</v>
      </c>
      <c r="AF1928">
        <v>4</v>
      </c>
      <c r="AG1928" s="51">
        <v>72677402</v>
      </c>
      <c r="AH1928" t="s">
        <v>95</v>
      </c>
      <c r="AI1928">
        <v>1</v>
      </c>
      <c r="AJ1928">
        <v>1</v>
      </c>
      <c r="AK1928" t="s">
        <v>221</v>
      </c>
      <c r="AL1928">
        <v>0</v>
      </c>
    </row>
    <row r="1929" spans="1:38">
      <c r="A1929">
        <v>3283168</v>
      </c>
      <c r="B1929" t="s">
        <v>7044</v>
      </c>
      <c r="C1929" t="s">
        <v>19</v>
      </c>
      <c r="D1929" t="s">
        <v>85</v>
      </c>
      <c r="E1929">
        <v>2011</v>
      </c>
      <c r="F1929">
        <v>8</v>
      </c>
      <c r="G1929">
        <v>22</v>
      </c>
      <c r="H1929" t="s">
        <v>86</v>
      </c>
      <c r="I1929" t="s">
        <v>16</v>
      </c>
      <c r="J1929" t="s">
        <v>16</v>
      </c>
      <c r="K1929" t="s">
        <v>444</v>
      </c>
      <c r="L1929" t="s">
        <v>86</v>
      </c>
      <c r="M1929" t="s">
        <v>88</v>
      </c>
      <c r="N1929" s="50">
        <v>11111249</v>
      </c>
      <c r="O1929" s="51">
        <v>2329836</v>
      </c>
      <c r="P1929" t="s">
        <v>1462</v>
      </c>
      <c r="Q1929" t="s">
        <v>3143</v>
      </c>
      <c r="R1929" t="s">
        <v>3153</v>
      </c>
      <c r="S1929" s="49" t="str">
        <f>CONCATENATE(Tabla_Datos[[#This Row],[Nombre_Cliente]]," ",Tabla_Datos[[#This Row],[ApellidoPaterno_Cliente]]," ",Tabla_Datos[[#This Row],[ApellidoMaterno_Cliente]])</f>
        <v>VICTOR HUGO PONCE VALDERRAMA</v>
      </c>
      <c r="T1929" s="53">
        <f>DATE(Tabla_Datos[[#This Row],[tAnio]],Tabla_Datos[[#This Row],[tMes]],Tabla_Datos[[#This Row],[tDia]])</f>
        <v>40777</v>
      </c>
      <c r="U1929" s="53" t="str">
        <f>IF(Tabla_Datos[[#This Row],[cProvincia]]="LIMA","LIMA","PROVINCIA")</f>
        <v>LIMA</v>
      </c>
      <c r="V1929" s="53" t="str">
        <f>MID(Tabla_Datos[[#This Row],[pTelefono]],1,SEARCH("-",Tabla_Datos[[#This Row],[pTelefono]],1)-1)</f>
        <v>1</v>
      </c>
      <c r="W1929" s="53" t="str">
        <f>MID(Tabla_Datos[[#This Row],[pTelefono]],SEARCH("-",Tabla_Datos[[#This Row],[pTelefono]],1)+1,LEN(Tabla_Datos[[#This Row],[pTelefono]]))</f>
        <v>987548148</v>
      </c>
      <c r="X1929" s="53" t="str">
        <f>CONCATENATE(Tabla_Datos[[#This Row],[TipUrb]]," ",Tabla_Datos[[#This Row],[Calle]]," ",Tabla_Datos[[#This Row],[NumCalle]])</f>
        <v>UR G 280</v>
      </c>
      <c r="Y1929" t="s">
        <v>92</v>
      </c>
      <c r="Z1929" t="s">
        <v>122</v>
      </c>
      <c r="AA1929" t="s">
        <v>123</v>
      </c>
      <c r="AB1929" t="s">
        <v>95</v>
      </c>
      <c r="AC1929" t="s">
        <v>95</v>
      </c>
      <c r="AD1929" t="s">
        <v>161</v>
      </c>
      <c r="AE1929" t="s">
        <v>95</v>
      </c>
      <c r="AF1929" t="s">
        <v>95</v>
      </c>
      <c r="AG1929" s="51">
        <v>46004891</v>
      </c>
      <c r="AH1929" t="s">
        <v>95</v>
      </c>
      <c r="AI1929">
        <v>1</v>
      </c>
      <c r="AJ1929">
        <v>1</v>
      </c>
      <c r="AK1929" t="s">
        <v>353</v>
      </c>
      <c r="AL1929">
        <v>280</v>
      </c>
    </row>
    <row r="1930" spans="1:38">
      <c r="A1930">
        <v>3284034</v>
      </c>
      <c r="B1930" t="s">
        <v>7045</v>
      </c>
      <c r="C1930" t="s">
        <v>18</v>
      </c>
      <c r="D1930" t="s">
        <v>143</v>
      </c>
      <c r="E1930">
        <v>2011</v>
      </c>
      <c r="F1930">
        <v>8</v>
      </c>
      <c r="G1930">
        <v>22</v>
      </c>
      <c r="H1930" t="s">
        <v>86</v>
      </c>
      <c r="I1930" t="s">
        <v>132</v>
      </c>
      <c r="J1930" t="s">
        <v>425</v>
      </c>
      <c r="K1930" t="s">
        <v>425</v>
      </c>
      <c r="L1930" t="s">
        <v>86</v>
      </c>
      <c r="M1930" t="s">
        <v>133</v>
      </c>
      <c r="N1930" s="50">
        <v>3676243</v>
      </c>
      <c r="O1930" s="51">
        <v>2330548</v>
      </c>
      <c r="P1930" t="s">
        <v>7046</v>
      </c>
      <c r="Q1930" t="s">
        <v>7047</v>
      </c>
      <c r="R1930" t="s">
        <v>7048</v>
      </c>
      <c r="S1930" s="49" t="str">
        <f>CONCATENATE(Tabla_Datos[[#This Row],[Nombre_Cliente]]," ",Tabla_Datos[[#This Row],[ApellidoPaterno_Cliente]]," ",Tabla_Datos[[#This Row],[ApellidoMaterno_Cliente]])</f>
        <v>IGOR PASAPERA MONTALBAN</v>
      </c>
      <c r="T1930" s="53">
        <f>DATE(Tabla_Datos[[#This Row],[tAnio]],Tabla_Datos[[#This Row],[tMes]],Tabla_Datos[[#This Row],[tDia]])</f>
        <v>40777</v>
      </c>
      <c r="U1930" s="53" t="str">
        <f>IF(Tabla_Datos[[#This Row],[cProvincia]]="LIMA","LIMA","PROVINCIA")</f>
        <v>PROVINCIA</v>
      </c>
      <c r="V1930" s="53" t="str">
        <f>MID(Tabla_Datos[[#This Row],[pTelefono]],1,SEARCH("-",Tabla_Datos[[#This Row],[pTelefono]],1)-1)</f>
        <v>73</v>
      </c>
      <c r="W1930" s="53" t="str">
        <f>MID(Tabla_Datos[[#This Row],[pTelefono]],SEARCH("-",Tabla_Datos[[#This Row],[pTelefono]],1)+1,LEN(Tabla_Datos[[#This Row],[pTelefono]]))</f>
        <v>950575837</v>
      </c>
      <c r="X1930" s="53" t="str">
        <f>CONCATENATE(Tabla_Datos[[#This Row],[TipUrb]]," ",Tabla_Datos[[#This Row],[Calle]]," ",Tabla_Datos[[#This Row],[NumCalle]])</f>
        <v>CA SN 0</v>
      </c>
      <c r="Y1930" t="s">
        <v>137</v>
      </c>
      <c r="Z1930" t="s">
        <v>181</v>
      </c>
      <c r="AA1930" t="s">
        <v>182</v>
      </c>
      <c r="AB1930" t="s">
        <v>95</v>
      </c>
      <c r="AC1930" t="s">
        <v>95</v>
      </c>
      <c r="AD1930" t="s">
        <v>1353</v>
      </c>
      <c r="AE1930" t="s">
        <v>95</v>
      </c>
      <c r="AG1930" s="51">
        <v>46569239</v>
      </c>
      <c r="AI1930">
        <v>26</v>
      </c>
      <c r="AJ1930">
        <v>26</v>
      </c>
      <c r="AK1930" t="s">
        <v>467</v>
      </c>
      <c r="AL1930">
        <v>0</v>
      </c>
    </row>
    <row r="1931" spans="1:38">
      <c r="A1931">
        <v>3283268</v>
      </c>
      <c r="B1931" t="s">
        <v>7049</v>
      </c>
      <c r="C1931" t="s">
        <v>20</v>
      </c>
      <c r="D1931" t="s">
        <v>85</v>
      </c>
      <c r="E1931">
        <v>2011</v>
      </c>
      <c r="F1931">
        <v>8</v>
      </c>
      <c r="G1931">
        <v>22</v>
      </c>
      <c r="H1931" t="s">
        <v>144</v>
      </c>
      <c r="I1931" t="s">
        <v>132</v>
      </c>
      <c r="J1931" t="s">
        <v>132</v>
      </c>
      <c r="K1931" t="s">
        <v>1299</v>
      </c>
      <c r="L1931" t="s">
        <v>144</v>
      </c>
      <c r="M1931" t="s">
        <v>88</v>
      </c>
      <c r="N1931" s="50">
        <v>20000030</v>
      </c>
      <c r="O1931" s="51">
        <v>2329928</v>
      </c>
      <c r="P1931" t="s">
        <v>1591</v>
      </c>
      <c r="Q1931" t="s">
        <v>7050</v>
      </c>
      <c r="R1931" t="s">
        <v>929</v>
      </c>
      <c r="S1931" s="49" t="str">
        <f>CONCATENATE(Tabla_Datos[[#This Row],[Nombre_Cliente]]," ",Tabla_Datos[[#This Row],[ApellidoPaterno_Cliente]]," ",Tabla_Datos[[#This Row],[ApellidoMaterno_Cliente]])</f>
        <v>JOSE LUIS SEMINARIO IBARRA</v>
      </c>
      <c r="T1931" s="53">
        <f>DATE(Tabla_Datos[[#This Row],[tAnio]],Tabla_Datos[[#This Row],[tMes]],Tabla_Datos[[#This Row],[tDia]])</f>
        <v>40777</v>
      </c>
      <c r="U1931" s="53" t="str">
        <f>IF(Tabla_Datos[[#This Row],[cProvincia]]="LIMA","LIMA","PROVINCIA")</f>
        <v>PROVINCIA</v>
      </c>
      <c r="V1931" s="53" t="str">
        <f>MID(Tabla_Datos[[#This Row],[pTelefono]],1,SEARCH("-",Tabla_Datos[[#This Row],[pTelefono]],1)-1)</f>
        <v>73</v>
      </c>
      <c r="W1931" s="53" t="str">
        <f>MID(Tabla_Datos[[#This Row],[pTelefono]],SEARCH("-",Tabla_Datos[[#This Row],[pTelefono]],1)+1,LEN(Tabla_Datos[[#This Row],[pTelefono]]))</f>
        <v>969755548</v>
      </c>
      <c r="X1931" s="53" t="str">
        <f>CONCATENATE(Tabla_Datos[[#This Row],[TipUrb]]," ",Tabla_Datos[[#This Row],[Calle]]," ",Tabla_Datos[[#This Row],[NumCalle]])</f>
        <v>UR . 0</v>
      </c>
      <c r="Y1931" t="s">
        <v>137</v>
      </c>
      <c r="Z1931" t="s">
        <v>122</v>
      </c>
      <c r="AA1931" t="s">
        <v>123</v>
      </c>
      <c r="AB1931" t="s">
        <v>95</v>
      </c>
      <c r="AC1931">
        <v>4</v>
      </c>
      <c r="AD1931" t="s">
        <v>161</v>
      </c>
      <c r="AE1931" t="s">
        <v>1847</v>
      </c>
      <c r="AF1931">
        <v>26</v>
      </c>
      <c r="AG1931" s="51">
        <v>2899708</v>
      </c>
      <c r="AH1931" t="s">
        <v>95</v>
      </c>
      <c r="AI1931">
        <v>1</v>
      </c>
      <c r="AJ1931">
        <v>1</v>
      </c>
      <c r="AK1931" t="s">
        <v>221</v>
      </c>
      <c r="AL1931">
        <v>0</v>
      </c>
    </row>
    <row r="1932" spans="1:38">
      <c r="A1932">
        <v>3284134</v>
      </c>
      <c r="B1932" t="s">
        <v>7051</v>
      </c>
      <c r="C1932" t="s">
        <v>20</v>
      </c>
      <c r="D1932" t="s">
        <v>143</v>
      </c>
      <c r="E1932">
        <v>2011</v>
      </c>
      <c r="F1932">
        <v>8</v>
      </c>
      <c r="G1932">
        <v>22</v>
      </c>
      <c r="H1932" t="s">
        <v>86</v>
      </c>
      <c r="I1932" t="s">
        <v>16</v>
      </c>
      <c r="J1932" t="s">
        <v>16</v>
      </c>
      <c r="K1932" t="s">
        <v>165</v>
      </c>
      <c r="L1932" t="s">
        <v>509</v>
      </c>
      <c r="M1932" t="s">
        <v>88</v>
      </c>
      <c r="O1932" s="51">
        <v>2330665</v>
      </c>
      <c r="P1932" t="s">
        <v>7052</v>
      </c>
      <c r="Q1932" t="s">
        <v>7053</v>
      </c>
      <c r="R1932" t="s">
        <v>250</v>
      </c>
      <c r="S1932" s="49" t="str">
        <f>CONCATENATE(Tabla_Datos[[#This Row],[Nombre_Cliente]]," ",Tabla_Datos[[#This Row],[ApellidoPaterno_Cliente]]," ",Tabla_Datos[[#This Row],[ApellidoMaterno_Cliente]])</f>
        <v>IVAN FERNANDO VILLAFUERTE ESPINOZA</v>
      </c>
      <c r="T1932" s="53">
        <f>DATE(Tabla_Datos[[#This Row],[tAnio]],Tabla_Datos[[#This Row],[tMes]],Tabla_Datos[[#This Row],[tDia]])</f>
        <v>40777</v>
      </c>
      <c r="U1932" s="53" t="str">
        <f>IF(Tabla_Datos[[#This Row],[cProvincia]]="LIMA","LIMA","PROVINCIA")</f>
        <v>LIMA</v>
      </c>
      <c r="V1932" s="53" t="str">
        <f>MID(Tabla_Datos[[#This Row],[pTelefono]],1,SEARCH("-",Tabla_Datos[[#This Row],[pTelefono]],1)-1)</f>
        <v>1</v>
      </c>
      <c r="W1932" s="53" t="str">
        <f>MID(Tabla_Datos[[#This Row],[pTelefono]],SEARCH("-",Tabla_Datos[[#This Row],[pTelefono]],1)+1,LEN(Tabla_Datos[[#This Row],[pTelefono]]))</f>
        <v>975788335</v>
      </c>
      <c r="X1932" s="53" t="str">
        <f>CONCATENATE(Tabla_Datos[[#This Row],[TipUrb]]," ",Tabla_Datos[[#This Row],[Calle]]," ",Tabla_Datos[[#This Row],[NumCalle]])</f>
        <v>AH CIUDAD DE LIMA 0</v>
      </c>
      <c r="Y1932" t="s">
        <v>92</v>
      </c>
      <c r="Z1932" t="s">
        <v>152</v>
      </c>
      <c r="AA1932" t="s">
        <v>153</v>
      </c>
      <c r="AB1932" t="s">
        <v>95</v>
      </c>
      <c r="AC1932" t="s">
        <v>95</v>
      </c>
      <c r="AD1932" t="s">
        <v>96</v>
      </c>
      <c r="AE1932" t="s">
        <v>950</v>
      </c>
      <c r="AF1932">
        <v>15</v>
      </c>
      <c r="AG1932" s="51">
        <v>40684793</v>
      </c>
      <c r="AH1932" t="s">
        <v>95</v>
      </c>
      <c r="AI1932">
        <v>1</v>
      </c>
      <c r="AJ1932">
        <v>1</v>
      </c>
      <c r="AK1932" t="s">
        <v>7054</v>
      </c>
      <c r="AL1932">
        <v>0</v>
      </c>
    </row>
    <row r="1933" spans="1:38">
      <c r="A1933">
        <v>3284571</v>
      </c>
      <c r="B1933" t="s">
        <v>7055</v>
      </c>
      <c r="C1933" t="s">
        <v>20</v>
      </c>
      <c r="D1933" t="s">
        <v>85</v>
      </c>
      <c r="E1933">
        <v>2011</v>
      </c>
      <c r="F1933">
        <v>8</v>
      </c>
      <c r="G1933">
        <v>22</v>
      </c>
      <c r="H1933" t="s">
        <v>86</v>
      </c>
      <c r="I1933" t="s">
        <v>16</v>
      </c>
      <c r="J1933" t="s">
        <v>16</v>
      </c>
      <c r="K1933" t="s">
        <v>157</v>
      </c>
      <c r="L1933" t="s">
        <v>86</v>
      </c>
      <c r="M1933" t="s">
        <v>88</v>
      </c>
      <c r="N1933" s="50">
        <v>46018264</v>
      </c>
      <c r="O1933" s="51">
        <v>2331054</v>
      </c>
      <c r="P1933" t="s">
        <v>7056</v>
      </c>
      <c r="Q1933" t="s">
        <v>250</v>
      </c>
      <c r="R1933" t="s">
        <v>279</v>
      </c>
      <c r="S1933" s="49" t="str">
        <f>CONCATENATE(Tabla_Datos[[#This Row],[Nombre_Cliente]]," ",Tabla_Datos[[#This Row],[ApellidoPaterno_Cliente]]," ",Tabla_Datos[[#This Row],[ApellidoMaterno_Cliente]])</f>
        <v>ROBERTO EDGAR ESPINOZA DIAZ</v>
      </c>
      <c r="T1933" s="53">
        <f>DATE(Tabla_Datos[[#This Row],[tAnio]],Tabla_Datos[[#This Row],[tMes]],Tabla_Datos[[#This Row],[tDia]])</f>
        <v>40777</v>
      </c>
      <c r="U1933" s="53" t="str">
        <f>IF(Tabla_Datos[[#This Row],[cProvincia]]="LIMA","LIMA","PROVINCIA")</f>
        <v>LIMA</v>
      </c>
      <c r="V1933" s="53" t="str">
        <f>MID(Tabla_Datos[[#This Row],[pTelefono]],1,SEARCH("-",Tabla_Datos[[#This Row],[pTelefono]],1)-1)</f>
        <v>1</v>
      </c>
      <c r="W1933" s="53" t="str">
        <f>MID(Tabla_Datos[[#This Row],[pTelefono]],SEARCH("-",Tabla_Datos[[#This Row],[pTelefono]],1)+1,LEN(Tabla_Datos[[#This Row],[pTelefono]]))</f>
        <v>987712510</v>
      </c>
      <c r="X1933" s="53" t="str">
        <f>CONCATENATE(Tabla_Datos[[#This Row],[TipUrb]]," ",Tabla_Datos[[#This Row],[Calle]]," ",Tabla_Datos[[#This Row],[NumCalle]])</f>
        <v>UR VILLAR MANUEL 369</v>
      </c>
      <c r="Y1933" t="s">
        <v>92</v>
      </c>
      <c r="Z1933" t="s">
        <v>196</v>
      </c>
      <c r="AA1933" t="s">
        <v>197</v>
      </c>
      <c r="AB1933">
        <v>1</v>
      </c>
      <c r="AC1933" t="s">
        <v>95</v>
      </c>
      <c r="AD1933" t="s">
        <v>161</v>
      </c>
      <c r="AE1933" t="s">
        <v>95</v>
      </c>
      <c r="AF1933" t="s">
        <v>95</v>
      </c>
      <c r="AG1933" s="51">
        <v>44794062</v>
      </c>
      <c r="AH1933" t="s">
        <v>95</v>
      </c>
      <c r="AI1933">
        <v>1</v>
      </c>
      <c r="AJ1933">
        <v>1</v>
      </c>
      <c r="AK1933" t="s">
        <v>3208</v>
      </c>
      <c r="AL1933">
        <v>369</v>
      </c>
    </row>
    <row r="1934" spans="1:38">
      <c r="A1934">
        <v>3283512</v>
      </c>
      <c r="B1934" t="s">
        <v>7057</v>
      </c>
      <c r="C1934" t="s">
        <v>19</v>
      </c>
      <c r="D1934" t="s">
        <v>85</v>
      </c>
      <c r="E1934">
        <v>2011</v>
      </c>
      <c r="F1934">
        <v>8</v>
      </c>
      <c r="G1934">
        <v>22</v>
      </c>
      <c r="H1934" t="s">
        <v>86</v>
      </c>
      <c r="I1934" t="s">
        <v>355</v>
      </c>
      <c r="J1934" t="s">
        <v>355</v>
      </c>
      <c r="K1934" t="s">
        <v>593</v>
      </c>
      <c r="L1934" t="s">
        <v>86</v>
      </c>
      <c r="M1934" t="s">
        <v>594</v>
      </c>
      <c r="N1934" s="50">
        <v>42902763</v>
      </c>
      <c r="O1934" s="51">
        <v>2330153</v>
      </c>
      <c r="P1934" t="s">
        <v>7058</v>
      </c>
      <c r="Q1934" t="s">
        <v>7059</v>
      </c>
      <c r="R1934" t="s">
        <v>7060</v>
      </c>
      <c r="S1934" s="49" t="str">
        <f>CONCATENATE(Tabla_Datos[[#This Row],[Nombre_Cliente]]," ",Tabla_Datos[[#This Row],[ApellidoPaterno_Cliente]]," ",Tabla_Datos[[#This Row],[ApellidoMaterno_Cliente]])</f>
        <v>YANETH JULIA CAUNILLA HUISA</v>
      </c>
      <c r="T1934" s="53">
        <f>DATE(Tabla_Datos[[#This Row],[tAnio]],Tabla_Datos[[#This Row],[tMes]],Tabla_Datos[[#This Row],[tDia]])</f>
        <v>40777</v>
      </c>
      <c r="U1934" s="53" t="str">
        <f>IF(Tabla_Datos[[#This Row],[cProvincia]]="LIMA","LIMA","PROVINCIA")</f>
        <v>PROVINCIA</v>
      </c>
      <c r="V1934" s="53" t="str">
        <f>MID(Tabla_Datos[[#This Row],[pTelefono]],1,SEARCH("-",Tabla_Datos[[#This Row],[pTelefono]],1)-1)</f>
        <v>84</v>
      </c>
      <c r="W1934" s="53" t="str">
        <f>MID(Tabla_Datos[[#This Row],[pTelefono]],SEARCH("-",Tabla_Datos[[#This Row],[pTelefono]],1)+1,LEN(Tabla_Datos[[#This Row],[pTelefono]]))</f>
        <v>84235122</v>
      </c>
      <c r="X1934" s="53" t="str">
        <f>CONCATENATE(Tabla_Datos[[#This Row],[TipUrb]]," ",Tabla_Datos[[#This Row],[Calle]]," ",Tabla_Datos[[#This Row],[NumCalle]])</f>
        <v>AS . 0</v>
      </c>
      <c r="Y1934" t="s">
        <v>360</v>
      </c>
      <c r="Z1934" t="s">
        <v>122</v>
      </c>
      <c r="AA1934" t="s">
        <v>123</v>
      </c>
      <c r="AB1934" t="s">
        <v>95</v>
      </c>
      <c r="AC1934" t="s">
        <v>95</v>
      </c>
      <c r="AD1934" t="s">
        <v>215</v>
      </c>
      <c r="AE1934" t="s">
        <v>116</v>
      </c>
      <c r="AF1934">
        <v>2</v>
      </c>
      <c r="AG1934" s="51">
        <v>44899155</v>
      </c>
      <c r="AH1934" t="s">
        <v>95</v>
      </c>
      <c r="AI1934">
        <v>1</v>
      </c>
      <c r="AJ1934">
        <v>1</v>
      </c>
      <c r="AK1934" t="s">
        <v>221</v>
      </c>
      <c r="AL1934">
        <v>0</v>
      </c>
    </row>
    <row r="1935" spans="1:38">
      <c r="A1935">
        <v>3283756</v>
      </c>
      <c r="B1935" t="s">
        <v>7061</v>
      </c>
      <c r="C1935" t="s">
        <v>18</v>
      </c>
      <c r="D1935" t="s">
        <v>85</v>
      </c>
      <c r="E1935">
        <v>2011</v>
      </c>
      <c r="F1935">
        <v>8</v>
      </c>
      <c r="G1935">
        <v>22</v>
      </c>
      <c r="H1935" t="s">
        <v>86</v>
      </c>
      <c r="I1935" t="s">
        <v>141</v>
      </c>
      <c r="J1935" t="s">
        <v>521</v>
      </c>
      <c r="K1935" t="s">
        <v>521</v>
      </c>
      <c r="L1935" t="s">
        <v>86</v>
      </c>
      <c r="M1935" t="s">
        <v>294</v>
      </c>
      <c r="N1935" s="50">
        <v>40751305</v>
      </c>
      <c r="O1935" s="51">
        <v>2330254</v>
      </c>
      <c r="P1935" t="s">
        <v>7062</v>
      </c>
      <c r="Q1935" t="s">
        <v>3367</v>
      </c>
      <c r="R1935" t="s">
        <v>451</v>
      </c>
      <c r="S1935" s="49" t="str">
        <f>CONCATENATE(Tabla_Datos[[#This Row],[Nombre_Cliente]]," ",Tabla_Datos[[#This Row],[ApellidoPaterno_Cliente]]," ",Tabla_Datos[[#This Row],[ApellidoMaterno_Cliente]])</f>
        <v>JEHLIN CHANDA OJEDA FLORES</v>
      </c>
      <c r="T1935" s="53">
        <f>DATE(Tabla_Datos[[#This Row],[tAnio]],Tabla_Datos[[#This Row],[tMes]],Tabla_Datos[[#This Row],[tDia]])</f>
        <v>40777</v>
      </c>
      <c r="U1935" s="53" t="str">
        <f>IF(Tabla_Datos[[#This Row],[cProvincia]]="LIMA","LIMA","PROVINCIA")</f>
        <v>PROVINCIA</v>
      </c>
      <c r="V1935" s="53" t="str">
        <f>MID(Tabla_Datos[[#This Row],[pTelefono]],1,SEARCH("-",Tabla_Datos[[#This Row],[pTelefono]],1)-1)</f>
        <v>64</v>
      </c>
      <c r="W1935" s="53" t="str">
        <f>MID(Tabla_Datos[[#This Row],[pTelefono]],SEARCH("-",Tabla_Datos[[#This Row],[pTelefono]],1)+1,LEN(Tabla_Datos[[#This Row],[pTelefono]]))</f>
        <v>364219</v>
      </c>
      <c r="X1935" s="53" t="str">
        <f>CONCATENATE(Tabla_Datos[[#This Row],[TipUrb]]," ",Tabla_Datos[[#This Row],[Calle]]," ",Tabla_Datos[[#This Row],[NumCalle]])</f>
        <v>UR HUANCAYO 140</v>
      </c>
      <c r="Y1935" t="s">
        <v>525</v>
      </c>
      <c r="Z1935" t="s">
        <v>93</v>
      </c>
      <c r="AA1935" t="s">
        <v>94</v>
      </c>
      <c r="AB1935" t="s">
        <v>95</v>
      </c>
      <c r="AC1935" t="s">
        <v>95</v>
      </c>
      <c r="AD1935" t="s">
        <v>161</v>
      </c>
      <c r="AE1935" t="s">
        <v>95</v>
      </c>
      <c r="AG1935" s="51">
        <v>40246963</v>
      </c>
      <c r="AI1935">
        <v>17</v>
      </c>
      <c r="AJ1935">
        <v>17</v>
      </c>
      <c r="AK1935" t="s">
        <v>521</v>
      </c>
      <c r="AL1935">
        <v>140</v>
      </c>
    </row>
    <row r="1936" spans="1:38">
      <c r="A1936">
        <v>3284115</v>
      </c>
      <c r="B1936" t="s">
        <v>7063</v>
      </c>
      <c r="C1936" t="s">
        <v>20</v>
      </c>
      <c r="D1936" t="s">
        <v>85</v>
      </c>
      <c r="E1936">
        <v>2011</v>
      </c>
      <c r="F1936">
        <v>8</v>
      </c>
      <c r="G1936">
        <v>22</v>
      </c>
      <c r="H1936" t="s">
        <v>86</v>
      </c>
      <c r="I1936" t="s">
        <v>16</v>
      </c>
      <c r="J1936" t="s">
        <v>16</v>
      </c>
      <c r="K1936" t="s">
        <v>277</v>
      </c>
      <c r="L1936" t="s">
        <v>86</v>
      </c>
      <c r="M1936" t="s">
        <v>88</v>
      </c>
      <c r="N1936" s="50">
        <v>21815914</v>
      </c>
      <c r="O1936" s="51">
        <v>2330637</v>
      </c>
      <c r="P1936" t="s">
        <v>1624</v>
      </c>
      <c r="Q1936" t="s">
        <v>7064</v>
      </c>
      <c r="R1936" t="s">
        <v>4144</v>
      </c>
      <c r="S1936" s="49" t="str">
        <f>CONCATENATE(Tabla_Datos[[#This Row],[Nombre_Cliente]]," ",Tabla_Datos[[#This Row],[ApellidoPaterno_Cliente]]," ",Tabla_Datos[[#This Row],[ApellidoMaterno_Cliente]])</f>
        <v>GIANCARLO MENACHO CALDAS</v>
      </c>
      <c r="T1936" s="53">
        <f>DATE(Tabla_Datos[[#This Row],[tAnio]],Tabla_Datos[[#This Row],[tMes]],Tabla_Datos[[#This Row],[tDia]])</f>
        <v>40777</v>
      </c>
      <c r="U1936" s="53" t="str">
        <f>IF(Tabla_Datos[[#This Row],[cProvincia]]="LIMA","LIMA","PROVINCIA")</f>
        <v>LIMA</v>
      </c>
      <c r="V1936" s="53" t="str">
        <f>MID(Tabla_Datos[[#This Row],[pTelefono]],1,SEARCH("-",Tabla_Datos[[#This Row],[pTelefono]],1)-1)</f>
        <v>1</v>
      </c>
      <c r="W1936" s="53" t="str">
        <f>MID(Tabla_Datos[[#This Row],[pTelefono]],SEARCH("-",Tabla_Datos[[#This Row],[pTelefono]],1)+1,LEN(Tabla_Datos[[#This Row],[pTelefono]]))</f>
        <v>963502167</v>
      </c>
      <c r="X1936" s="53" t="str">
        <f>CONCATENATE(Tabla_Datos[[#This Row],[TipUrb]]," ",Tabla_Datos[[#This Row],[Calle]]," ",Tabla_Datos[[#This Row],[NumCalle]])</f>
        <v>AH S/N 0</v>
      </c>
      <c r="Y1936" t="s">
        <v>92</v>
      </c>
      <c r="Z1936" t="s">
        <v>122</v>
      </c>
      <c r="AA1936" t="s">
        <v>123</v>
      </c>
      <c r="AB1936" t="s">
        <v>95</v>
      </c>
      <c r="AC1936">
        <v>201</v>
      </c>
      <c r="AD1936" t="s">
        <v>96</v>
      </c>
      <c r="AE1936" t="s">
        <v>95</v>
      </c>
      <c r="AF1936" t="s">
        <v>95</v>
      </c>
      <c r="AG1936" s="51">
        <v>40164824</v>
      </c>
      <c r="AH1936" t="s">
        <v>95</v>
      </c>
      <c r="AI1936">
        <v>1</v>
      </c>
      <c r="AJ1936">
        <v>1</v>
      </c>
      <c r="AK1936" t="s">
        <v>1146</v>
      </c>
      <c r="AL1936">
        <v>0</v>
      </c>
    </row>
    <row r="1937" spans="1:38">
      <c r="A1937">
        <v>3284529</v>
      </c>
      <c r="B1937" t="s">
        <v>7065</v>
      </c>
      <c r="C1937" t="s">
        <v>19</v>
      </c>
      <c r="D1937" t="s">
        <v>143</v>
      </c>
      <c r="E1937">
        <v>2011</v>
      </c>
      <c r="F1937">
        <v>8</v>
      </c>
      <c r="G1937">
        <v>22</v>
      </c>
      <c r="H1937" t="s">
        <v>86</v>
      </c>
      <c r="I1937" t="s">
        <v>600</v>
      </c>
      <c r="J1937" t="s">
        <v>601</v>
      </c>
      <c r="K1937" t="s">
        <v>602</v>
      </c>
      <c r="L1937" t="s">
        <v>86</v>
      </c>
      <c r="M1937" t="s">
        <v>594</v>
      </c>
      <c r="N1937" s="50">
        <v>42036971</v>
      </c>
      <c r="O1937" s="51">
        <v>2330991</v>
      </c>
      <c r="P1937" t="s">
        <v>7066</v>
      </c>
      <c r="Q1937" t="s">
        <v>7067</v>
      </c>
      <c r="R1937" t="s">
        <v>1549</v>
      </c>
      <c r="S1937" s="49" t="str">
        <f>CONCATENATE(Tabla_Datos[[#This Row],[Nombre_Cliente]]," ",Tabla_Datos[[#This Row],[ApellidoPaterno_Cliente]]," ",Tabla_Datos[[#This Row],[ApellidoMaterno_Cliente]])</f>
        <v>BERTHA VIZA QUISPE</v>
      </c>
      <c r="T1937" s="53">
        <f>DATE(Tabla_Datos[[#This Row],[tAnio]],Tabla_Datos[[#This Row],[tMes]],Tabla_Datos[[#This Row],[tDia]])</f>
        <v>40777</v>
      </c>
      <c r="U1937" s="53" t="str">
        <f>IF(Tabla_Datos[[#This Row],[cProvincia]]="LIMA","LIMA","PROVINCIA")</f>
        <v>PROVINCIA</v>
      </c>
      <c r="V1937" s="53" t="str">
        <f>MID(Tabla_Datos[[#This Row],[pTelefono]],1,SEARCH("-",Tabla_Datos[[#This Row],[pTelefono]],1)-1)</f>
        <v>51</v>
      </c>
      <c r="W1937" s="53" t="str">
        <f>MID(Tabla_Datos[[#This Row],[pTelefono]],SEARCH("-",Tabla_Datos[[#This Row],[pTelefono]],1)+1,LEN(Tabla_Datos[[#This Row],[pTelefono]]))</f>
        <v>958752883</v>
      </c>
      <c r="X1937" s="53" t="str">
        <f>CONCATENATE(Tabla_Datos[[#This Row],[TipUrb]]," ",Tabla_Datos[[#This Row],[Calle]]," ",Tabla_Datos[[#This Row],[NumCalle]])</f>
        <v>- MARIANO NUEZ 1188</v>
      </c>
      <c r="Y1937" t="s">
        <v>606</v>
      </c>
      <c r="Z1937" t="s">
        <v>152</v>
      </c>
      <c r="AA1937" t="s">
        <v>153</v>
      </c>
      <c r="AB1937" t="s">
        <v>95</v>
      </c>
      <c r="AC1937" t="s">
        <v>95</v>
      </c>
      <c r="AD1937" t="s">
        <v>109</v>
      </c>
      <c r="AE1937" t="s">
        <v>95</v>
      </c>
      <c r="AF1937" t="s">
        <v>95</v>
      </c>
      <c r="AG1937" s="51">
        <v>2434910</v>
      </c>
      <c r="AI1937">
        <v>1</v>
      </c>
      <c r="AJ1937">
        <v>1</v>
      </c>
      <c r="AK1937" t="s">
        <v>7068</v>
      </c>
      <c r="AL1937">
        <v>1188</v>
      </c>
    </row>
    <row r="1938" spans="1:38">
      <c r="A1938">
        <v>3285190</v>
      </c>
      <c r="B1938" t="s">
        <v>7069</v>
      </c>
      <c r="C1938" t="s">
        <v>19</v>
      </c>
      <c r="D1938" t="s">
        <v>85</v>
      </c>
      <c r="E1938">
        <v>2011</v>
      </c>
      <c r="F1938">
        <v>8</v>
      </c>
      <c r="G1938">
        <v>22</v>
      </c>
      <c r="H1938" t="s">
        <v>86</v>
      </c>
      <c r="I1938" t="s">
        <v>241</v>
      </c>
      <c r="J1938" t="s">
        <v>242</v>
      </c>
      <c r="K1938" t="s">
        <v>242</v>
      </c>
      <c r="L1938" t="s">
        <v>86</v>
      </c>
      <c r="M1938" t="s">
        <v>148</v>
      </c>
      <c r="N1938" s="50">
        <v>40306850</v>
      </c>
      <c r="O1938" s="51">
        <v>2331685</v>
      </c>
      <c r="P1938" t="s">
        <v>3224</v>
      </c>
      <c r="Q1938" t="s">
        <v>542</v>
      </c>
      <c r="R1938" t="s">
        <v>2442</v>
      </c>
      <c r="S1938" s="49" t="str">
        <f>CONCATENATE(Tabla_Datos[[#This Row],[Nombre_Cliente]]," ",Tabla_Datos[[#This Row],[ApellidoPaterno_Cliente]]," ",Tabla_Datos[[#This Row],[ApellidoMaterno_Cliente]])</f>
        <v>MIGUEL ANGEL RAMIREZ PAZ</v>
      </c>
      <c r="T1938" s="53">
        <f>DATE(Tabla_Datos[[#This Row],[tAnio]],Tabla_Datos[[#This Row],[tMes]],Tabla_Datos[[#This Row],[tDia]])</f>
        <v>40777</v>
      </c>
      <c r="U1938" s="53" t="str">
        <f>IF(Tabla_Datos[[#This Row],[cProvincia]]="LIMA","LIMA","PROVINCIA")</f>
        <v>PROVINCIA</v>
      </c>
      <c r="V1938" s="53" t="str">
        <f>MID(Tabla_Datos[[#This Row],[pTelefono]],1,SEARCH("-",Tabla_Datos[[#This Row],[pTelefono]],1)-1)</f>
        <v>44</v>
      </c>
      <c r="W1938" s="53" t="str">
        <f>MID(Tabla_Datos[[#This Row],[pTelefono]],SEARCH("-",Tabla_Datos[[#This Row],[pTelefono]],1)+1,LEN(Tabla_Datos[[#This Row],[pTelefono]]))</f>
        <v>971870618</v>
      </c>
      <c r="X1938" s="53" t="str">
        <f>CONCATENATE(Tabla_Datos[[#This Row],[TipUrb]]," ",Tabla_Datos[[#This Row],[Calle]]," ",Tabla_Datos[[#This Row],[NumCalle]])</f>
        <v>UR SAN ESTEBAN 260</v>
      </c>
      <c r="Y1938" t="s">
        <v>246</v>
      </c>
      <c r="Z1938" t="s">
        <v>349</v>
      </c>
      <c r="AA1938" t="s">
        <v>350</v>
      </c>
      <c r="AB1938" t="s">
        <v>95</v>
      </c>
      <c r="AC1938" t="s">
        <v>95</v>
      </c>
      <c r="AD1938" t="s">
        <v>161</v>
      </c>
      <c r="AE1938" t="s">
        <v>95</v>
      </c>
      <c r="AF1938" t="s">
        <v>95</v>
      </c>
      <c r="AG1938" s="51">
        <v>17935824</v>
      </c>
      <c r="AH1938" t="s">
        <v>95</v>
      </c>
      <c r="AI1938">
        <v>1</v>
      </c>
      <c r="AJ1938">
        <v>1</v>
      </c>
      <c r="AK1938" t="s">
        <v>7070</v>
      </c>
      <c r="AL1938">
        <v>260</v>
      </c>
    </row>
    <row r="1939" spans="1:38">
      <c r="A1939">
        <v>3285041</v>
      </c>
      <c r="B1939" t="s">
        <v>7071</v>
      </c>
      <c r="C1939" t="s">
        <v>19</v>
      </c>
      <c r="D1939" t="s">
        <v>224</v>
      </c>
      <c r="E1939">
        <v>2011</v>
      </c>
      <c r="F1939">
        <v>8</v>
      </c>
      <c r="G1939">
        <v>22</v>
      </c>
      <c r="H1939" t="s">
        <v>86</v>
      </c>
      <c r="I1939" t="s">
        <v>355</v>
      </c>
      <c r="J1939" t="s">
        <v>355</v>
      </c>
      <c r="K1939" t="s">
        <v>355</v>
      </c>
      <c r="L1939" t="s">
        <v>86</v>
      </c>
      <c r="M1939" t="s">
        <v>88</v>
      </c>
      <c r="N1939" s="50">
        <v>20000040</v>
      </c>
      <c r="O1939" s="51">
        <v>2331507</v>
      </c>
      <c r="P1939" t="s">
        <v>7072</v>
      </c>
      <c r="Q1939" t="s">
        <v>3201</v>
      </c>
      <c r="R1939" t="s">
        <v>1289</v>
      </c>
      <c r="S1939" s="49" t="str">
        <f>CONCATENATE(Tabla_Datos[[#This Row],[Nombre_Cliente]]," ",Tabla_Datos[[#This Row],[ApellidoPaterno_Cliente]]," ",Tabla_Datos[[#This Row],[ApellidoMaterno_Cliente]])</f>
        <v>WENDY NITZIA ARAUJO TAPIA</v>
      </c>
      <c r="T1939" s="53">
        <f>DATE(Tabla_Datos[[#This Row],[tAnio]],Tabla_Datos[[#This Row],[tMes]],Tabla_Datos[[#This Row],[tDia]])</f>
        <v>40777</v>
      </c>
      <c r="U1939" s="53" t="str">
        <f>IF(Tabla_Datos[[#This Row],[cProvincia]]="LIMA","LIMA","PROVINCIA")</f>
        <v>PROVINCIA</v>
      </c>
      <c r="V1939" s="53" t="str">
        <f>MID(Tabla_Datos[[#This Row],[pTelefono]],1,SEARCH("-",Tabla_Datos[[#This Row],[pTelefono]],1)-1)</f>
        <v>84</v>
      </c>
      <c r="W1939" s="53" t="str">
        <f>MID(Tabla_Datos[[#This Row],[pTelefono]],SEARCH("-",Tabla_Datos[[#This Row],[pTelefono]],1)+1,LEN(Tabla_Datos[[#This Row],[pTelefono]]))</f>
        <v>84235892</v>
      </c>
      <c r="X1939" s="53" t="str">
        <f>CONCATENATE(Tabla_Datos[[#This Row],[TipUrb]]," ",Tabla_Datos[[#This Row],[Calle]]," ",Tabla_Datos[[#This Row],[NumCalle]])</f>
        <v>- . 0</v>
      </c>
      <c r="Y1939" t="s">
        <v>360</v>
      </c>
      <c r="Z1939" t="s">
        <v>349</v>
      </c>
      <c r="AA1939" t="s">
        <v>350</v>
      </c>
      <c r="AB1939" t="s">
        <v>95</v>
      </c>
      <c r="AC1939">
        <v>29</v>
      </c>
      <c r="AD1939" t="s">
        <v>109</v>
      </c>
      <c r="AE1939" t="s">
        <v>95</v>
      </c>
      <c r="AF1939" t="s">
        <v>95</v>
      </c>
      <c r="AG1939" s="51">
        <v>43458218</v>
      </c>
      <c r="AH1939" t="s">
        <v>95</v>
      </c>
      <c r="AI1939">
        <v>1</v>
      </c>
      <c r="AJ1939">
        <v>1</v>
      </c>
      <c r="AK1939" t="s">
        <v>221</v>
      </c>
      <c r="AL1939">
        <v>0</v>
      </c>
    </row>
    <row r="1940" spans="1:38">
      <c r="A1940">
        <v>3284787</v>
      </c>
      <c r="B1940" t="s">
        <v>7073</v>
      </c>
      <c r="C1940" t="s">
        <v>20</v>
      </c>
      <c r="D1940" t="s">
        <v>85</v>
      </c>
      <c r="E1940">
        <v>2011</v>
      </c>
      <c r="F1940">
        <v>8</v>
      </c>
      <c r="G1940">
        <v>22</v>
      </c>
      <c r="H1940" t="s">
        <v>86</v>
      </c>
      <c r="I1940" t="s">
        <v>16</v>
      </c>
      <c r="J1940" t="s">
        <v>16</v>
      </c>
      <c r="K1940" t="s">
        <v>308</v>
      </c>
      <c r="L1940" t="s">
        <v>86</v>
      </c>
      <c r="M1940" t="s">
        <v>88</v>
      </c>
      <c r="N1940" s="50">
        <v>20000021</v>
      </c>
      <c r="O1940" s="51">
        <v>2331249</v>
      </c>
      <c r="P1940" t="s">
        <v>7074</v>
      </c>
      <c r="Q1940" t="s">
        <v>482</v>
      </c>
      <c r="R1940" t="s">
        <v>712</v>
      </c>
      <c r="S1940" s="49" t="str">
        <f>CONCATENATE(Tabla_Datos[[#This Row],[Nombre_Cliente]]," ",Tabla_Datos[[#This Row],[ApellidoPaterno_Cliente]]," ",Tabla_Datos[[#This Row],[ApellidoMaterno_Cliente]])</f>
        <v>MANUELA ZARISA VASQUEZ BUSTAMANTE</v>
      </c>
      <c r="T1940" s="53">
        <f>DATE(Tabla_Datos[[#This Row],[tAnio]],Tabla_Datos[[#This Row],[tMes]],Tabla_Datos[[#This Row],[tDia]])</f>
        <v>40777</v>
      </c>
      <c r="U1940" s="53" t="str">
        <f>IF(Tabla_Datos[[#This Row],[cProvincia]]="LIMA","LIMA","PROVINCIA")</f>
        <v>LIMA</v>
      </c>
      <c r="V1940" s="53" t="str">
        <f>MID(Tabla_Datos[[#This Row],[pTelefono]],1,SEARCH("-",Tabla_Datos[[#This Row],[pTelefono]],1)-1)</f>
        <v>1</v>
      </c>
      <c r="W1940" s="53" t="str">
        <f>MID(Tabla_Datos[[#This Row],[pTelefono]],SEARCH("-",Tabla_Datos[[#This Row],[pTelefono]],1)+1,LEN(Tabla_Datos[[#This Row],[pTelefono]]))</f>
        <v>12540307</v>
      </c>
      <c r="X1940" s="53" t="str">
        <f>CONCATENATE(Tabla_Datos[[#This Row],[TipUrb]]," ",Tabla_Datos[[#This Row],[Calle]]," ",Tabla_Datos[[#This Row],[NumCalle]])</f>
        <v>AS 9 0</v>
      </c>
      <c r="Y1940" t="s">
        <v>92</v>
      </c>
      <c r="Z1940" t="s">
        <v>122</v>
      </c>
      <c r="AA1940" t="s">
        <v>123</v>
      </c>
      <c r="AB1940" t="s">
        <v>95</v>
      </c>
      <c r="AC1940" t="s">
        <v>95</v>
      </c>
      <c r="AD1940" t="s">
        <v>215</v>
      </c>
      <c r="AE1940" t="s">
        <v>116</v>
      </c>
      <c r="AF1940">
        <v>7</v>
      </c>
      <c r="AG1940" s="51">
        <v>30488115</v>
      </c>
      <c r="AH1940" t="s">
        <v>95</v>
      </c>
      <c r="AI1940">
        <v>1</v>
      </c>
      <c r="AJ1940">
        <v>1</v>
      </c>
      <c r="AK1940">
        <v>9</v>
      </c>
      <c r="AL1940">
        <v>0</v>
      </c>
    </row>
    <row r="1941" spans="1:38">
      <c r="A1941">
        <v>3285595</v>
      </c>
      <c r="B1941" t="s">
        <v>7075</v>
      </c>
      <c r="C1941" t="s">
        <v>20</v>
      </c>
      <c r="D1941" t="s">
        <v>143</v>
      </c>
      <c r="E1941">
        <v>2011</v>
      </c>
      <c r="F1941">
        <v>8</v>
      </c>
      <c r="G1941">
        <v>22</v>
      </c>
      <c r="H1941" t="s">
        <v>86</v>
      </c>
      <c r="I1941" t="s">
        <v>202</v>
      </c>
      <c r="J1941" t="s">
        <v>203</v>
      </c>
      <c r="K1941" t="s">
        <v>203</v>
      </c>
      <c r="L1941" t="s">
        <v>86</v>
      </c>
      <c r="M1941" t="s">
        <v>133</v>
      </c>
      <c r="N1941" s="50">
        <v>46690156</v>
      </c>
      <c r="O1941" s="51">
        <v>2332067</v>
      </c>
      <c r="P1941" t="s">
        <v>7076</v>
      </c>
      <c r="Q1941" t="s">
        <v>1436</v>
      </c>
      <c r="R1941" t="s">
        <v>1440</v>
      </c>
      <c r="S1941" s="49" t="str">
        <f>CONCATENATE(Tabla_Datos[[#This Row],[Nombre_Cliente]]," ",Tabla_Datos[[#This Row],[ApellidoPaterno_Cliente]]," ",Tabla_Datos[[#This Row],[ApellidoMaterno_Cliente]])</f>
        <v>CARMEN EMILIA DELGADO REYES</v>
      </c>
      <c r="T1941" s="53">
        <f>DATE(Tabla_Datos[[#This Row],[tAnio]],Tabla_Datos[[#This Row],[tMes]],Tabla_Datos[[#This Row],[tDia]])</f>
        <v>40777</v>
      </c>
      <c r="U1941" s="53" t="str">
        <f>IF(Tabla_Datos[[#This Row],[cProvincia]]="LIMA","LIMA","PROVINCIA")</f>
        <v>PROVINCIA</v>
      </c>
      <c r="V1941" s="53" t="str">
        <f>MID(Tabla_Datos[[#This Row],[pTelefono]],1,SEARCH("-",Tabla_Datos[[#This Row],[pTelefono]],1)-1)</f>
        <v>74</v>
      </c>
      <c r="W1941" s="53" t="str">
        <f>MID(Tabla_Datos[[#This Row],[pTelefono]],SEARCH("-",Tabla_Datos[[#This Row],[pTelefono]],1)+1,LEN(Tabla_Datos[[#This Row],[pTelefono]]))</f>
        <v>978032890</v>
      </c>
      <c r="X1941" s="53" t="str">
        <f>CONCATENATE(Tabla_Datos[[#This Row],[TipUrb]]," ",Tabla_Datos[[#This Row],[Calle]]," ",Tabla_Datos[[#This Row],[NumCalle]])</f>
        <v>PJ SAN CRISTOBAL 317</v>
      </c>
      <c r="Y1941" t="s">
        <v>208</v>
      </c>
      <c r="Z1941" t="s">
        <v>152</v>
      </c>
      <c r="AA1941" t="s">
        <v>153</v>
      </c>
      <c r="AB1941">
        <v>1</v>
      </c>
      <c r="AC1941" t="s">
        <v>95</v>
      </c>
      <c r="AD1941" t="s">
        <v>429</v>
      </c>
      <c r="AE1941" t="s">
        <v>95</v>
      </c>
      <c r="AF1941" t="s">
        <v>95</v>
      </c>
      <c r="AG1941" s="51">
        <v>16490414</v>
      </c>
      <c r="AH1941" t="s">
        <v>95</v>
      </c>
      <c r="AI1941">
        <v>1</v>
      </c>
      <c r="AJ1941">
        <v>1</v>
      </c>
      <c r="AK1941" t="s">
        <v>3513</v>
      </c>
      <c r="AL1941">
        <v>317</v>
      </c>
    </row>
    <row r="1942" spans="1:38">
      <c r="A1942">
        <v>3284675</v>
      </c>
      <c r="B1942" t="s">
        <v>7077</v>
      </c>
      <c r="C1942" t="s">
        <v>18</v>
      </c>
      <c r="D1942" t="s">
        <v>143</v>
      </c>
      <c r="E1942">
        <v>2011</v>
      </c>
      <c r="F1942">
        <v>8</v>
      </c>
      <c r="G1942">
        <v>22</v>
      </c>
      <c r="H1942" t="s">
        <v>86</v>
      </c>
      <c r="I1942" t="s">
        <v>141</v>
      </c>
      <c r="J1942" t="s">
        <v>521</v>
      </c>
      <c r="K1942" t="s">
        <v>521</v>
      </c>
      <c r="L1942" t="s">
        <v>86</v>
      </c>
      <c r="M1942" t="s">
        <v>294</v>
      </c>
      <c r="N1942" s="50">
        <v>20078413</v>
      </c>
      <c r="O1942" s="51">
        <v>2331119</v>
      </c>
      <c r="P1942" t="s">
        <v>7078</v>
      </c>
      <c r="Q1942" t="s">
        <v>7079</v>
      </c>
      <c r="R1942" t="s">
        <v>7080</v>
      </c>
      <c r="S1942" s="49" t="str">
        <f>CONCATENATE(Tabla_Datos[[#This Row],[Nombre_Cliente]]," ",Tabla_Datos[[#This Row],[ApellidoPaterno_Cliente]]," ",Tabla_Datos[[#This Row],[ApellidoMaterno_Cliente]])</f>
        <v xml:space="preserve">JONATHAN BAQUERIZO  CHUQUILLANQUI </v>
      </c>
      <c r="T1942" s="53">
        <f>DATE(Tabla_Datos[[#This Row],[tAnio]],Tabla_Datos[[#This Row],[tMes]],Tabla_Datos[[#This Row],[tDia]])</f>
        <v>40777</v>
      </c>
      <c r="U1942" s="53" t="str">
        <f>IF(Tabla_Datos[[#This Row],[cProvincia]]="LIMA","LIMA","PROVINCIA")</f>
        <v>PROVINCIA</v>
      </c>
      <c r="V1942" s="53" t="str">
        <f>MID(Tabla_Datos[[#This Row],[pTelefono]],1,SEARCH("-",Tabla_Datos[[#This Row],[pTelefono]],1)-1)</f>
        <v>1</v>
      </c>
      <c r="W1942" s="53" t="str">
        <f>MID(Tabla_Datos[[#This Row],[pTelefono]],SEARCH("-",Tabla_Datos[[#This Row],[pTelefono]],1)+1,LEN(Tabla_Datos[[#This Row],[pTelefono]]))</f>
        <v>971715256</v>
      </c>
      <c r="X1942" s="53" t="str">
        <f>CONCATENATE(Tabla_Datos[[#This Row],[TipUrb]]," ",Tabla_Datos[[#This Row],[Calle]]," ",Tabla_Datos[[#This Row],[NumCalle]])</f>
        <v>- HUANCAVELICA 832</v>
      </c>
      <c r="Y1942" t="s">
        <v>525</v>
      </c>
      <c r="Z1942" t="s">
        <v>181</v>
      </c>
      <c r="AA1942" t="s">
        <v>182</v>
      </c>
      <c r="AB1942" t="s">
        <v>95</v>
      </c>
      <c r="AC1942" t="s">
        <v>95</v>
      </c>
      <c r="AD1942" t="s">
        <v>109</v>
      </c>
      <c r="AE1942" t="s">
        <v>95</v>
      </c>
      <c r="AG1942" s="51">
        <v>44127774</v>
      </c>
      <c r="AI1942">
        <v>26</v>
      </c>
      <c r="AJ1942">
        <v>26</v>
      </c>
      <c r="AK1942" t="s">
        <v>890</v>
      </c>
      <c r="AL1942">
        <v>832</v>
      </c>
    </row>
    <row r="1943" spans="1:38">
      <c r="A1943">
        <v>3287290</v>
      </c>
      <c r="B1943" t="s">
        <v>1729</v>
      </c>
      <c r="C1943" t="s">
        <v>20</v>
      </c>
      <c r="D1943" t="s">
        <v>85</v>
      </c>
      <c r="E1943">
        <v>2011</v>
      </c>
      <c r="F1943">
        <v>8</v>
      </c>
      <c r="G1943">
        <v>22</v>
      </c>
      <c r="H1943" t="s">
        <v>86</v>
      </c>
      <c r="I1943" t="s">
        <v>16</v>
      </c>
      <c r="J1943" t="s">
        <v>16</v>
      </c>
      <c r="K1943" t="s">
        <v>680</v>
      </c>
      <c r="L1943" t="s">
        <v>86</v>
      </c>
      <c r="M1943" t="s">
        <v>88</v>
      </c>
      <c r="N1943" s="50">
        <v>11111252</v>
      </c>
      <c r="O1943" s="51">
        <v>2333252</v>
      </c>
      <c r="P1943" t="s">
        <v>7081</v>
      </c>
      <c r="Q1943" t="s">
        <v>1436</v>
      </c>
      <c r="R1943" t="s">
        <v>7082</v>
      </c>
      <c r="S1943" s="49" t="str">
        <f>CONCATENATE(Tabla_Datos[[#This Row],[Nombre_Cliente]]," ",Tabla_Datos[[#This Row],[ApellidoPaterno_Cliente]]," ",Tabla_Datos[[#This Row],[ApellidoMaterno_Cliente]])</f>
        <v>JOSE ATILANO DELGADO SALZAR</v>
      </c>
      <c r="T1943" s="53">
        <f>DATE(Tabla_Datos[[#This Row],[tAnio]],Tabla_Datos[[#This Row],[tMes]],Tabla_Datos[[#This Row],[tDia]])</f>
        <v>40777</v>
      </c>
      <c r="U1943" s="53" t="str">
        <f>IF(Tabla_Datos[[#This Row],[cProvincia]]="LIMA","LIMA","PROVINCIA")</f>
        <v>LIMA</v>
      </c>
      <c r="V1943" s="53" t="str">
        <f>MID(Tabla_Datos[[#This Row],[pTelefono]],1,SEARCH("-",Tabla_Datos[[#This Row],[pTelefono]],1)-1)</f>
        <v>1</v>
      </c>
      <c r="W1943" s="53" t="str">
        <f>MID(Tabla_Datos[[#This Row],[pTelefono]],SEARCH("-",Tabla_Datos[[#This Row],[pTelefono]],1)+1,LEN(Tabla_Datos[[#This Row],[pTelefono]]))</f>
        <v>123123123</v>
      </c>
      <c r="X1943" s="53" t="str">
        <f>CONCATENATE(Tabla_Datos[[#This Row],[TipUrb]]," ",Tabla_Datos[[#This Row],[Calle]]," ",Tabla_Datos[[#This Row],[NumCalle]])</f>
        <v>UR NOGUERA ROSA 480</v>
      </c>
      <c r="Y1943" t="s">
        <v>92</v>
      </c>
      <c r="Z1943" t="s">
        <v>122</v>
      </c>
      <c r="AA1943" t="s">
        <v>123</v>
      </c>
      <c r="AB1943" t="s">
        <v>95</v>
      </c>
      <c r="AC1943">
        <v>496</v>
      </c>
      <c r="AD1943" t="s">
        <v>161</v>
      </c>
      <c r="AE1943" t="s">
        <v>95</v>
      </c>
      <c r="AF1943" t="s">
        <v>95</v>
      </c>
      <c r="AG1943" s="51">
        <v>9180056</v>
      </c>
      <c r="AH1943" t="s">
        <v>95</v>
      </c>
      <c r="AI1943">
        <v>1</v>
      </c>
      <c r="AJ1943">
        <v>1</v>
      </c>
      <c r="AK1943" t="s">
        <v>7083</v>
      </c>
      <c r="AL1943">
        <v>480</v>
      </c>
    </row>
    <row r="1944" spans="1:38">
      <c r="A1944">
        <v>3287112</v>
      </c>
      <c r="B1944" t="s">
        <v>7084</v>
      </c>
      <c r="C1944" t="s">
        <v>19</v>
      </c>
      <c r="D1944" t="s">
        <v>85</v>
      </c>
      <c r="E1944">
        <v>2011</v>
      </c>
      <c r="F1944">
        <v>8</v>
      </c>
      <c r="G1944">
        <v>22</v>
      </c>
      <c r="H1944" t="s">
        <v>86</v>
      </c>
      <c r="I1944" t="s">
        <v>16</v>
      </c>
      <c r="J1944" t="s">
        <v>16</v>
      </c>
      <c r="K1944" t="s">
        <v>386</v>
      </c>
      <c r="L1944" t="s">
        <v>86</v>
      </c>
      <c r="M1944" t="s">
        <v>88</v>
      </c>
      <c r="N1944" s="50">
        <v>46651204</v>
      </c>
      <c r="O1944" s="51">
        <v>2333111</v>
      </c>
      <c r="P1944" t="s">
        <v>808</v>
      </c>
      <c r="Q1944" t="s">
        <v>7085</v>
      </c>
      <c r="R1944" t="s">
        <v>780</v>
      </c>
      <c r="S1944" s="49" t="str">
        <f>CONCATENATE(Tabla_Datos[[#This Row],[Nombre_Cliente]]," ",Tabla_Datos[[#This Row],[ApellidoPaterno_Cliente]]," ",Tabla_Datos[[#This Row],[ApellidoMaterno_Cliente]])</f>
        <v>JUAN LOPEZ HERRERA SANCHEZ</v>
      </c>
      <c r="T1944" s="53">
        <f>DATE(Tabla_Datos[[#This Row],[tAnio]],Tabla_Datos[[#This Row],[tMes]],Tabla_Datos[[#This Row],[tDia]])</f>
        <v>40777</v>
      </c>
      <c r="U1944" s="53" t="str">
        <f>IF(Tabla_Datos[[#This Row],[cProvincia]]="LIMA","LIMA","PROVINCIA")</f>
        <v>LIMA</v>
      </c>
      <c r="V1944" s="53" t="str">
        <f>MID(Tabla_Datos[[#This Row],[pTelefono]],1,SEARCH("-",Tabla_Datos[[#This Row],[pTelefono]],1)-1)</f>
        <v>1</v>
      </c>
      <c r="W1944" s="53" t="str">
        <f>MID(Tabla_Datos[[#This Row],[pTelefono]],SEARCH("-",Tabla_Datos[[#This Row],[pTelefono]],1)+1,LEN(Tabla_Datos[[#This Row],[pTelefono]]))</f>
        <v>991651771</v>
      </c>
      <c r="X1944" s="53" t="str">
        <f>CONCATENATE(Tabla_Datos[[#This Row],[TipUrb]]," ",Tabla_Datos[[#This Row],[Calle]]," ",Tabla_Datos[[#This Row],[NumCalle]])</f>
        <v>UR MAURTUA VICTOR 405</v>
      </c>
      <c r="Y1944" t="s">
        <v>92</v>
      </c>
      <c r="Z1944" t="s">
        <v>196</v>
      </c>
      <c r="AA1944" t="s">
        <v>197</v>
      </c>
      <c r="AB1944">
        <v>5</v>
      </c>
      <c r="AC1944">
        <v>501</v>
      </c>
      <c r="AD1944" t="s">
        <v>161</v>
      </c>
      <c r="AE1944" t="s">
        <v>95</v>
      </c>
      <c r="AF1944" t="s">
        <v>95</v>
      </c>
      <c r="AG1944" s="51">
        <v>91911</v>
      </c>
      <c r="AH1944" t="s">
        <v>95</v>
      </c>
      <c r="AI1944">
        <v>1</v>
      </c>
      <c r="AJ1944">
        <v>1</v>
      </c>
      <c r="AK1944" t="s">
        <v>7086</v>
      </c>
      <c r="AL1944">
        <v>405</v>
      </c>
    </row>
    <row r="1945" spans="1:38">
      <c r="A1945">
        <v>3288452</v>
      </c>
      <c r="B1945" t="s">
        <v>7087</v>
      </c>
      <c r="C1945" t="s">
        <v>20</v>
      </c>
      <c r="D1945" t="s">
        <v>143</v>
      </c>
      <c r="E1945">
        <v>2011</v>
      </c>
      <c r="F1945">
        <v>8</v>
      </c>
      <c r="G1945">
        <v>22</v>
      </c>
      <c r="H1945" t="s">
        <v>86</v>
      </c>
      <c r="I1945" t="s">
        <v>145</v>
      </c>
      <c r="J1945" t="s">
        <v>469</v>
      </c>
      <c r="K1945" t="s">
        <v>991</v>
      </c>
      <c r="L1945" t="s">
        <v>86</v>
      </c>
      <c r="M1945" t="s">
        <v>148</v>
      </c>
      <c r="N1945" s="50">
        <v>44641617</v>
      </c>
      <c r="O1945" s="51">
        <v>2332551</v>
      </c>
      <c r="P1945" t="s">
        <v>7088</v>
      </c>
      <c r="Q1945" t="s">
        <v>801</v>
      </c>
      <c r="R1945" t="s">
        <v>365</v>
      </c>
      <c r="S1945" s="49" t="str">
        <f>CONCATENATE(Tabla_Datos[[#This Row],[Nombre_Cliente]]," ",Tabla_Datos[[#This Row],[ApellidoPaterno_Cliente]]," ",Tabla_Datos[[#This Row],[ApellidoMaterno_Cliente]])</f>
        <v>HUGO EFRAIN GOMEZ RODRIGUEZ</v>
      </c>
      <c r="T1945" s="53">
        <f>DATE(Tabla_Datos[[#This Row],[tAnio]],Tabla_Datos[[#This Row],[tMes]],Tabla_Datos[[#This Row],[tDia]])</f>
        <v>40777</v>
      </c>
      <c r="U1945" s="53" t="str">
        <f>IF(Tabla_Datos[[#This Row],[cProvincia]]="LIMA","LIMA","PROVINCIA")</f>
        <v>PROVINCIA</v>
      </c>
      <c r="V1945" s="53" t="str">
        <f>MID(Tabla_Datos[[#This Row],[pTelefono]],1,SEARCH("-",Tabla_Datos[[#This Row],[pTelefono]],1)-1)</f>
        <v>43</v>
      </c>
      <c r="W1945" s="53" t="str">
        <f>MID(Tabla_Datos[[#This Row],[pTelefono]],SEARCH("-",Tabla_Datos[[#This Row],[pTelefono]],1)+1,LEN(Tabla_Datos[[#This Row],[pTelefono]]))</f>
        <v>990635549</v>
      </c>
      <c r="X1945" s="53" t="str">
        <f>CONCATENATE(Tabla_Datos[[#This Row],[TipUrb]]," ",Tabla_Datos[[#This Row],[Calle]]," ",Tabla_Datos[[#This Row],[NumCalle]])</f>
        <v>- . 0</v>
      </c>
      <c r="Y1945" t="s">
        <v>151</v>
      </c>
      <c r="Z1945" t="s">
        <v>152</v>
      </c>
      <c r="AA1945" t="s">
        <v>153</v>
      </c>
      <c r="AB1945" t="s">
        <v>95</v>
      </c>
      <c r="AC1945" t="s">
        <v>95</v>
      </c>
      <c r="AD1945" t="s">
        <v>109</v>
      </c>
      <c r="AE1945" t="s">
        <v>2505</v>
      </c>
      <c r="AF1945">
        <v>3</v>
      </c>
      <c r="AG1945" s="51">
        <v>32980580</v>
      </c>
      <c r="AI1945">
        <v>1</v>
      </c>
      <c r="AJ1945">
        <v>1</v>
      </c>
      <c r="AK1945" t="s">
        <v>221</v>
      </c>
      <c r="AL1945">
        <v>0</v>
      </c>
    </row>
    <row r="1946" spans="1:38">
      <c r="A1946">
        <v>3285678</v>
      </c>
      <c r="B1946" t="s">
        <v>7089</v>
      </c>
      <c r="C1946" t="s">
        <v>19</v>
      </c>
      <c r="D1946" t="s">
        <v>85</v>
      </c>
      <c r="E1946">
        <v>2011</v>
      </c>
      <c r="F1946">
        <v>8</v>
      </c>
      <c r="G1946">
        <v>22</v>
      </c>
      <c r="H1946" t="s">
        <v>86</v>
      </c>
      <c r="I1946" t="s">
        <v>16</v>
      </c>
      <c r="J1946" t="s">
        <v>16</v>
      </c>
      <c r="K1946" t="s">
        <v>492</v>
      </c>
      <c r="L1946" t="s">
        <v>86</v>
      </c>
      <c r="M1946" t="s">
        <v>88</v>
      </c>
      <c r="O1946" s="51">
        <v>2332131</v>
      </c>
      <c r="P1946" t="s">
        <v>5187</v>
      </c>
      <c r="Q1946" t="s">
        <v>7090</v>
      </c>
      <c r="R1946" t="s">
        <v>7091</v>
      </c>
      <c r="S1946" s="49" t="str">
        <f>CONCATENATE(Tabla_Datos[[#This Row],[Nombre_Cliente]]," ",Tabla_Datos[[#This Row],[ApellidoPaterno_Cliente]]," ",Tabla_Datos[[#This Row],[ApellidoMaterno_Cliente]])</f>
        <v>OLGA MACDONALD ESTREMERA</v>
      </c>
      <c r="T1946" s="53">
        <f>DATE(Tabla_Datos[[#This Row],[tAnio]],Tabla_Datos[[#This Row],[tMes]],Tabla_Datos[[#This Row],[tDia]])</f>
        <v>40777</v>
      </c>
      <c r="U1946" s="53" t="str">
        <f>IF(Tabla_Datos[[#This Row],[cProvincia]]="LIMA","LIMA","PROVINCIA")</f>
        <v>LIMA</v>
      </c>
      <c r="V1946" s="53" t="str">
        <f>MID(Tabla_Datos[[#This Row],[pTelefono]],1,SEARCH("-",Tabla_Datos[[#This Row],[pTelefono]],1)-1)</f>
        <v>1</v>
      </c>
      <c r="W1946" s="53" t="str">
        <f>MID(Tabla_Datos[[#This Row],[pTelefono]],SEARCH("-",Tabla_Datos[[#This Row],[pTelefono]],1)+1,LEN(Tabla_Datos[[#This Row],[pTelefono]]))</f>
        <v>997933224</v>
      </c>
      <c r="X1946" s="53" t="str">
        <f>CONCATENATE(Tabla_Datos[[#This Row],[TipUrb]]," ",Tabla_Datos[[#This Row],[Calle]]," ",Tabla_Datos[[#This Row],[NumCalle]])</f>
        <v xml:space="preserve">  BOLOGNESI 243</v>
      </c>
      <c r="Y1946" t="s">
        <v>92</v>
      </c>
      <c r="Z1946" t="s">
        <v>196</v>
      </c>
      <c r="AA1946" t="s">
        <v>197</v>
      </c>
      <c r="AB1946">
        <v>1</v>
      </c>
      <c r="AC1946" t="s">
        <v>1847</v>
      </c>
      <c r="AD1946" t="s">
        <v>95</v>
      </c>
      <c r="AE1946" t="s">
        <v>95</v>
      </c>
      <c r="AF1946" t="s">
        <v>95</v>
      </c>
      <c r="AG1946" s="51">
        <v>6479401</v>
      </c>
      <c r="AH1946" t="s">
        <v>95</v>
      </c>
      <c r="AI1946">
        <v>1</v>
      </c>
      <c r="AJ1946">
        <v>1</v>
      </c>
      <c r="AK1946" t="s">
        <v>3497</v>
      </c>
      <c r="AL1946">
        <v>243</v>
      </c>
    </row>
    <row r="1947" spans="1:38">
      <c r="A1947">
        <v>3287257</v>
      </c>
      <c r="B1947" t="s">
        <v>7092</v>
      </c>
      <c r="C1947" t="s">
        <v>19</v>
      </c>
      <c r="D1947" t="s">
        <v>85</v>
      </c>
      <c r="E1947">
        <v>2011</v>
      </c>
      <c r="F1947">
        <v>8</v>
      </c>
      <c r="G1947">
        <v>22</v>
      </c>
      <c r="H1947" t="s">
        <v>144</v>
      </c>
      <c r="I1947" t="s">
        <v>16</v>
      </c>
      <c r="J1947" t="s">
        <v>16</v>
      </c>
      <c r="K1947" t="s">
        <v>444</v>
      </c>
      <c r="L1947" t="s">
        <v>144</v>
      </c>
      <c r="M1947" t="s">
        <v>88</v>
      </c>
      <c r="O1947" s="51">
        <v>2333220</v>
      </c>
      <c r="P1947" t="s">
        <v>2252</v>
      </c>
      <c r="Q1947" t="s">
        <v>167</v>
      </c>
      <c r="R1947" t="s">
        <v>412</v>
      </c>
      <c r="S1947" s="49" t="str">
        <f>CONCATENATE(Tabla_Datos[[#This Row],[Nombre_Cliente]]," ",Tabla_Datos[[#This Row],[ApellidoPaterno_Cliente]]," ",Tabla_Datos[[#This Row],[ApellidoMaterno_Cliente]])</f>
        <v>HAYDEE SOLIS GONZALES</v>
      </c>
      <c r="T1947" s="53">
        <f>DATE(Tabla_Datos[[#This Row],[tAnio]],Tabla_Datos[[#This Row],[tMes]],Tabla_Datos[[#This Row],[tDia]])</f>
        <v>40777</v>
      </c>
      <c r="U1947" s="53" t="str">
        <f>IF(Tabla_Datos[[#This Row],[cProvincia]]="LIMA","LIMA","PROVINCIA")</f>
        <v>LIMA</v>
      </c>
      <c r="V1947" s="53" t="str">
        <f>MID(Tabla_Datos[[#This Row],[pTelefono]],1,SEARCH("-",Tabla_Datos[[#This Row],[pTelefono]],1)-1)</f>
        <v>1</v>
      </c>
      <c r="W1947" s="53" t="str">
        <f>MID(Tabla_Datos[[#This Row],[pTelefono]],SEARCH("-",Tabla_Datos[[#This Row],[pTelefono]],1)+1,LEN(Tabla_Datos[[#This Row],[pTelefono]]))</f>
        <v>992661969</v>
      </c>
      <c r="X1947" s="53" t="str">
        <f>CONCATENATE(Tabla_Datos[[#This Row],[TipUrb]]," ",Tabla_Datos[[#This Row],[Calle]]," ",Tabla_Datos[[#This Row],[NumCalle]])</f>
        <v>UR . 0</v>
      </c>
      <c r="Y1947" t="s">
        <v>92</v>
      </c>
      <c r="Z1947" t="s">
        <v>196</v>
      </c>
      <c r="AA1947" t="s">
        <v>197</v>
      </c>
      <c r="AB1947" t="s">
        <v>95</v>
      </c>
      <c r="AC1947" t="s">
        <v>95</v>
      </c>
      <c r="AD1947" t="s">
        <v>161</v>
      </c>
      <c r="AE1947" t="s">
        <v>116</v>
      </c>
      <c r="AF1947">
        <v>1</v>
      </c>
      <c r="AG1947" s="51">
        <v>6180195</v>
      </c>
      <c r="AH1947" t="s">
        <v>95</v>
      </c>
      <c r="AI1947">
        <v>1</v>
      </c>
      <c r="AJ1947">
        <v>1</v>
      </c>
      <c r="AK1947" t="s">
        <v>221</v>
      </c>
      <c r="AL1947">
        <v>0</v>
      </c>
    </row>
    <row r="1948" spans="1:38">
      <c r="A1948">
        <v>3286186</v>
      </c>
      <c r="B1948" t="s">
        <v>7093</v>
      </c>
      <c r="C1948" t="s">
        <v>20</v>
      </c>
      <c r="D1948" t="s">
        <v>143</v>
      </c>
      <c r="E1948">
        <v>2011</v>
      </c>
      <c r="F1948">
        <v>8</v>
      </c>
      <c r="G1948">
        <v>22</v>
      </c>
      <c r="H1948" t="s">
        <v>86</v>
      </c>
      <c r="I1948" t="s">
        <v>141</v>
      </c>
      <c r="J1948" t="s">
        <v>521</v>
      </c>
      <c r="K1948" t="s">
        <v>7094</v>
      </c>
      <c r="L1948" t="s">
        <v>86</v>
      </c>
      <c r="M1948" t="s">
        <v>294</v>
      </c>
      <c r="N1948" s="50">
        <v>40639878</v>
      </c>
      <c r="O1948" s="51">
        <v>2332363</v>
      </c>
      <c r="P1948" t="s">
        <v>7095</v>
      </c>
      <c r="Q1948" t="s">
        <v>1683</v>
      </c>
      <c r="R1948" t="s">
        <v>7096</v>
      </c>
      <c r="S1948" s="49" t="str">
        <f>CONCATENATE(Tabla_Datos[[#This Row],[Nombre_Cliente]]," ",Tabla_Datos[[#This Row],[ApellidoPaterno_Cliente]]," ",Tabla_Datos[[#This Row],[ApellidoMaterno_Cliente]])</f>
        <v>GREGORIANA POMA MALPARTIDA</v>
      </c>
      <c r="T1948" s="53">
        <f>DATE(Tabla_Datos[[#This Row],[tAnio]],Tabla_Datos[[#This Row],[tMes]],Tabla_Datos[[#This Row],[tDia]])</f>
        <v>40777</v>
      </c>
      <c r="U1948" s="53" t="str">
        <f>IF(Tabla_Datos[[#This Row],[cProvincia]]="LIMA","LIMA","PROVINCIA")</f>
        <v>PROVINCIA</v>
      </c>
      <c r="V1948" s="53" t="str">
        <f>MID(Tabla_Datos[[#This Row],[pTelefono]],1,SEARCH("-",Tabla_Datos[[#This Row],[pTelefono]],1)-1)</f>
        <v>64</v>
      </c>
      <c r="W1948" s="53" t="str">
        <f>MID(Tabla_Datos[[#This Row],[pTelefono]],SEARCH("-",Tabla_Datos[[#This Row],[pTelefono]],1)+1,LEN(Tabla_Datos[[#This Row],[pTelefono]]))</f>
        <v>986183218</v>
      </c>
      <c r="X1948" s="53" t="str">
        <f>CONCATENATE(Tabla_Datos[[#This Row],[TipUrb]]," ",Tabla_Datos[[#This Row],[Calle]]," ",Tabla_Datos[[#This Row],[NumCalle]])</f>
        <v xml:space="preserve">  BOLIVIA 735</v>
      </c>
      <c r="Y1948" t="s">
        <v>525</v>
      </c>
      <c r="Z1948" t="s">
        <v>152</v>
      </c>
      <c r="AA1948" t="s">
        <v>153</v>
      </c>
      <c r="AB1948" t="s">
        <v>95</v>
      </c>
      <c r="AC1948" t="s">
        <v>95</v>
      </c>
      <c r="AD1948" t="s">
        <v>95</v>
      </c>
      <c r="AE1948" t="s">
        <v>95</v>
      </c>
      <c r="AF1948" t="s">
        <v>95</v>
      </c>
      <c r="AG1948" s="51">
        <v>4049750</v>
      </c>
      <c r="AH1948" t="s">
        <v>95</v>
      </c>
      <c r="AI1948">
        <v>1</v>
      </c>
      <c r="AJ1948">
        <v>1</v>
      </c>
      <c r="AK1948" t="s">
        <v>7097</v>
      </c>
      <c r="AL1948">
        <v>735</v>
      </c>
    </row>
    <row r="1949" spans="1:38">
      <c r="A1949">
        <v>3288060</v>
      </c>
      <c r="B1949" t="s">
        <v>7098</v>
      </c>
      <c r="C1949" t="s">
        <v>20</v>
      </c>
      <c r="D1949" t="s">
        <v>143</v>
      </c>
      <c r="E1949">
        <v>2011</v>
      </c>
      <c r="F1949">
        <v>8</v>
      </c>
      <c r="G1949">
        <v>22</v>
      </c>
      <c r="H1949" t="s">
        <v>86</v>
      </c>
      <c r="I1949" t="s">
        <v>546</v>
      </c>
      <c r="J1949" t="s">
        <v>926</v>
      </c>
      <c r="K1949" t="s">
        <v>927</v>
      </c>
      <c r="L1949" t="s">
        <v>86</v>
      </c>
      <c r="M1949" t="s">
        <v>294</v>
      </c>
      <c r="N1949" s="50">
        <v>81614</v>
      </c>
      <c r="O1949" s="51">
        <v>2333892</v>
      </c>
      <c r="P1949" t="s">
        <v>7099</v>
      </c>
      <c r="Q1949" t="s">
        <v>136</v>
      </c>
      <c r="R1949" t="s">
        <v>3549</v>
      </c>
      <c r="S1949" s="49" t="str">
        <f>CONCATENATE(Tabla_Datos[[#This Row],[Nombre_Cliente]]," ",Tabla_Datos[[#This Row],[ApellidoPaterno_Cliente]]," ",Tabla_Datos[[#This Row],[ApellidoMaterno_Cliente]])</f>
        <v>CARLOS JAVIER SORIA URQUIA</v>
      </c>
      <c r="T1949" s="53">
        <f>DATE(Tabla_Datos[[#This Row],[tAnio]],Tabla_Datos[[#This Row],[tMes]],Tabla_Datos[[#This Row],[tDia]])</f>
        <v>40777</v>
      </c>
      <c r="U1949" s="53" t="str">
        <f>IF(Tabla_Datos[[#This Row],[cProvincia]]="LIMA","LIMA","PROVINCIA")</f>
        <v>PROVINCIA</v>
      </c>
      <c r="V1949" s="53" t="str">
        <f>MID(Tabla_Datos[[#This Row],[pTelefono]],1,SEARCH("-",Tabla_Datos[[#This Row],[pTelefono]],1)-1)</f>
        <v>61</v>
      </c>
      <c r="W1949" s="53" t="str">
        <f>MID(Tabla_Datos[[#This Row],[pTelefono]],SEARCH("-",Tabla_Datos[[#This Row],[pTelefono]],1)+1,LEN(Tabla_Datos[[#This Row],[pTelefono]]))</f>
        <v>951413088</v>
      </c>
      <c r="X1949" s="53" t="str">
        <f>CONCATENATE(Tabla_Datos[[#This Row],[TipUrb]]," ",Tabla_Datos[[#This Row],[Calle]]," ",Tabla_Datos[[#This Row],[NumCalle]])</f>
        <v>- LA SELVA MZ 126 7</v>
      </c>
      <c r="Y1949" t="s">
        <v>930</v>
      </c>
      <c r="Z1949" t="s">
        <v>152</v>
      </c>
      <c r="AA1949" t="s">
        <v>153</v>
      </c>
      <c r="AB1949" t="s">
        <v>95</v>
      </c>
      <c r="AC1949" t="s">
        <v>95</v>
      </c>
      <c r="AD1949" t="s">
        <v>109</v>
      </c>
      <c r="AE1949" t="s">
        <v>95</v>
      </c>
      <c r="AF1949" t="s">
        <v>95</v>
      </c>
      <c r="AG1949" s="51">
        <v>72228979</v>
      </c>
      <c r="AH1949" t="s">
        <v>95</v>
      </c>
      <c r="AI1949">
        <v>1</v>
      </c>
      <c r="AJ1949">
        <v>1</v>
      </c>
      <c r="AK1949" t="s">
        <v>7100</v>
      </c>
      <c r="AL1949">
        <v>7</v>
      </c>
    </row>
    <row r="1950" spans="1:38">
      <c r="A1950">
        <v>3285369</v>
      </c>
      <c r="B1950" t="s">
        <v>7101</v>
      </c>
      <c r="C1950" t="s">
        <v>19</v>
      </c>
      <c r="D1950" t="s">
        <v>85</v>
      </c>
      <c r="E1950">
        <v>2011</v>
      </c>
      <c r="F1950">
        <v>8</v>
      </c>
      <c r="G1950">
        <v>22</v>
      </c>
      <c r="H1950" t="s">
        <v>86</v>
      </c>
      <c r="I1950" t="s">
        <v>16</v>
      </c>
      <c r="J1950" t="s">
        <v>16</v>
      </c>
      <c r="K1950" t="s">
        <v>126</v>
      </c>
      <c r="L1950" t="s">
        <v>86</v>
      </c>
      <c r="M1950" t="s">
        <v>88</v>
      </c>
      <c r="O1950" s="51">
        <v>2331866</v>
      </c>
      <c r="P1950" t="s">
        <v>7102</v>
      </c>
      <c r="Q1950" t="s">
        <v>593</v>
      </c>
      <c r="R1950" t="s">
        <v>1413</v>
      </c>
      <c r="S1950" s="49" t="str">
        <f>CONCATENATE(Tabla_Datos[[#This Row],[Nombre_Cliente]]," ",Tabla_Datos[[#This Row],[ApellidoPaterno_Cliente]]," ",Tabla_Datos[[#This Row],[ApellidoMaterno_Cliente]])</f>
        <v>HERBERT SANTIAGO ESPIRITU</v>
      </c>
      <c r="T1950" s="53">
        <f>DATE(Tabla_Datos[[#This Row],[tAnio]],Tabla_Datos[[#This Row],[tMes]],Tabla_Datos[[#This Row],[tDia]])</f>
        <v>40777</v>
      </c>
      <c r="U1950" s="53" t="str">
        <f>IF(Tabla_Datos[[#This Row],[cProvincia]]="LIMA","LIMA","PROVINCIA")</f>
        <v>LIMA</v>
      </c>
      <c r="V1950" s="53" t="str">
        <f>MID(Tabla_Datos[[#This Row],[pTelefono]],1,SEARCH("-",Tabla_Datos[[#This Row],[pTelefono]],1)-1)</f>
        <v>1</v>
      </c>
      <c r="W1950" s="53" t="str">
        <f>MID(Tabla_Datos[[#This Row],[pTelefono]],SEARCH("-",Tabla_Datos[[#This Row],[pTelefono]],1)+1,LEN(Tabla_Datos[[#This Row],[pTelefono]]))</f>
        <v>992906499</v>
      </c>
      <c r="X1950" s="53" t="str">
        <f>CONCATENATE(Tabla_Datos[[#This Row],[TipUrb]]," ",Tabla_Datos[[#This Row],[Calle]]," ",Tabla_Datos[[#This Row],[NumCalle]])</f>
        <v>UR LOS ROSALES 0</v>
      </c>
      <c r="Y1950" t="s">
        <v>92</v>
      </c>
      <c r="Z1950" t="s">
        <v>122</v>
      </c>
      <c r="AA1950" t="s">
        <v>123</v>
      </c>
      <c r="AB1950" t="s">
        <v>95</v>
      </c>
      <c r="AC1950" t="s">
        <v>95</v>
      </c>
      <c r="AD1950" t="s">
        <v>161</v>
      </c>
      <c r="AE1950" t="s">
        <v>5250</v>
      </c>
      <c r="AF1950">
        <v>10</v>
      </c>
      <c r="AG1950" s="51">
        <v>46189641</v>
      </c>
      <c r="AH1950" t="s">
        <v>95</v>
      </c>
      <c r="AI1950">
        <v>1</v>
      </c>
      <c r="AJ1950">
        <v>1</v>
      </c>
      <c r="AK1950" t="s">
        <v>1077</v>
      </c>
      <c r="AL1950">
        <v>0</v>
      </c>
    </row>
    <row r="1951" spans="1:38">
      <c r="A1951">
        <v>3286712</v>
      </c>
      <c r="B1951" t="s">
        <v>7103</v>
      </c>
      <c r="C1951" t="s">
        <v>20</v>
      </c>
      <c r="D1951" t="s">
        <v>85</v>
      </c>
      <c r="E1951">
        <v>2011</v>
      </c>
      <c r="F1951">
        <v>8</v>
      </c>
      <c r="G1951">
        <v>22</v>
      </c>
      <c r="H1951" t="s">
        <v>86</v>
      </c>
      <c r="I1951" t="s">
        <v>16</v>
      </c>
      <c r="J1951" t="s">
        <v>16</v>
      </c>
      <c r="K1951" t="s">
        <v>496</v>
      </c>
      <c r="L1951" t="s">
        <v>86</v>
      </c>
      <c r="M1951" t="s">
        <v>88</v>
      </c>
      <c r="N1951" s="50">
        <v>6617076</v>
      </c>
      <c r="O1951" s="51">
        <v>2332789</v>
      </c>
      <c r="P1951" t="s">
        <v>7104</v>
      </c>
      <c r="Q1951" t="s">
        <v>2031</v>
      </c>
      <c r="R1951" t="s">
        <v>4219</v>
      </c>
      <c r="S1951" s="49" t="str">
        <f>CONCATENATE(Tabla_Datos[[#This Row],[Nombre_Cliente]]," ",Tabla_Datos[[#This Row],[ApellidoPaterno_Cliente]]," ",Tabla_Datos[[#This Row],[ApellidoMaterno_Cliente]])</f>
        <v>LUISA NERY SALINAS HUAYTA</v>
      </c>
      <c r="T1951" s="53">
        <f>DATE(Tabla_Datos[[#This Row],[tAnio]],Tabla_Datos[[#This Row],[tMes]],Tabla_Datos[[#This Row],[tDia]])</f>
        <v>40777</v>
      </c>
      <c r="U1951" s="53" t="str">
        <f>IF(Tabla_Datos[[#This Row],[cProvincia]]="LIMA","LIMA","PROVINCIA")</f>
        <v>LIMA</v>
      </c>
      <c r="V1951" s="53" t="str">
        <f>MID(Tabla_Datos[[#This Row],[pTelefono]],1,SEARCH("-",Tabla_Datos[[#This Row],[pTelefono]],1)-1)</f>
        <v>1</v>
      </c>
      <c r="W1951" s="53" t="str">
        <f>MID(Tabla_Datos[[#This Row],[pTelefono]],SEARCH("-",Tabla_Datos[[#This Row],[pTelefono]],1)+1,LEN(Tabla_Datos[[#This Row],[pTelefono]]))</f>
        <v>992172537</v>
      </c>
      <c r="X1951" s="53" t="str">
        <f>CONCATENATE(Tabla_Datos[[#This Row],[TipUrb]]," ",Tabla_Datos[[#This Row],[Calle]]," ",Tabla_Datos[[#This Row],[NumCalle]])</f>
        <v>- S/N 0</v>
      </c>
      <c r="Y1951" t="s">
        <v>92</v>
      </c>
      <c r="Z1951" t="s">
        <v>122</v>
      </c>
      <c r="AA1951" t="s">
        <v>123</v>
      </c>
      <c r="AB1951" t="s">
        <v>95</v>
      </c>
      <c r="AC1951" t="s">
        <v>95</v>
      </c>
      <c r="AD1951" t="s">
        <v>109</v>
      </c>
      <c r="AE1951" t="s">
        <v>1043</v>
      </c>
      <c r="AF1951">
        <v>5</v>
      </c>
      <c r="AG1951" s="51">
        <v>45805927</v>
      </c>
      <c r="AH1951" t="s">
        <v>95</v>
      </c>
      <c r="AI1951">
        <v>1</v>
      </c>
      <c r="AJ1951">
        <v>1</v>
      </c>
      <c r="AK1951" t="s">
        <v>1146</v>
      </c>
      <c r="AL1951">
        <v>0</v>
      </c>
    </row>
    <row r="1952" spans="1:38">
      <c r="A1952">
        <v>3286975</v>
      </c>
      <c r="B1952" t="s">
        <v>7105</v>
      </c>
      <c r="C1952" t="s">
        <v>19</v>
      </c>
      <c r="D1952" t="s">
        <v>143</v>
      </c>
      <c r="E1952">
        <v>2011</v>
      </c>
      <c r="F1952">
        <v>8</v>
      </c>
      <c r="G1952">
        <v>22</v>
      </c>
      <c r="H1952" t="s">
        <v>86</v>
      </c>
      <c r="I1952" t="s">
        <v>16</v>
      </c>
      <c r="J1952" t="s">
        <v>1362</v>
      </c>
      <c r="K1952" t="s">
        <v>2037</v>
      </c>
      <c r="L1952" t="s">
        <v>86</v>
      </c>
      <c r="M1952" t="s">
        <v>148</v>
      </c>
      <c r="N1952" s="50">
        <v>47552417</v>
      </c>
      <c r="O1952" s="51">
        <v>2333006</v>
      </c>
      <c r="P1952" t="s">
        <v>7106</v>
      </c>
      <c r="Q1952" t="s">
        <v>896</v>
      </c>
      <c r="R1952" t="s">
        <v>377</v>
      </c>
      <c r="S1952" s="49" t="str">
        <f>CONCATENATE(Tabla_Datos[[#This Row],[Nombre_Cliente]]," ",Tabla_Datos[[#This Row],[ApellidoPaterno_Cliente]]," ",Tabla_Datos[[#This Row],[ApellidoMaterno_Cliente]])</f>
        <v>ROXANA ELIANA SOSA PEREZ</v>
      </c>
      <c r="T1952" s="53">
        <f>DATE(Tabla_Datos[[#This Row],[tAnio]],Tabla_Datos[[#This Row],[tMes]],Tabla_Datos[[#This Row],[tDia]])</f>
        <v>40777</v>
      </c>
      <c r="U1952" s="53" t="str">
        <f>IF(Tabla_Datos[[#This Row],[cProvincia]]="LIMA","LIMA","PROVINCIA")</f>
        <v>PROVINCIA</v>
      </c>
      <c r="V1952" s="53" t="str">
        <f>MID(Tabla_Datos[[#This Row],[pTelefono]],1,SEARCH("-",Tabla_Datos[[#This Row],[pTelefono]],1)-1)</f>
        <v>1</v>
      </c>
      <c r="W1952" s="53" t="str">
        <f>MID(Tabla_Datos[[#This Row],[pTelefono]],SEARCH("-",Tabla_Datos[[#This Row],[pTelefono]],1)+1,LEN(Tabla_Datos[[#This Row],[pTelefono]]))</f>
        <v>992412732</v>
      </c>
      <c r="X1952" s="53" t="str">
        <f>CONCATENATE(Tabla_Datos[[#This Row],[TipUrb]]," ",Tabla_Datos[[#This Row],[Calle]]," ",Tabla_Datos[[#This Row],[NumCalle]])</f>
        <v>- CENTENARIO 1388</v>
      </c>
      <c r="Y1952" t="s">
        <v>92</v>
      </c>
      <c r="Z1952" t="s">
        <v>152</v>
      </c>
      <c r="AA1952" t="s">
        <v>153</v>
      </c>
      <c r="AB1952" t="s">
        <v>95</v>
      </c>
      <c r="AC1952" t="s">
        <v>116</v>
      </c>
      <c r="AD1952" t="s">
        <v>109</v>
      </c>
      <c r="AE1952" t="s">
        <v>95</v>
      </c>
      <c r="AF1952" t="s">
        <v>95</v>
      </c>
      <c r="AG1952" s="51">
        <v>45745458</v>
      </c>
      <c r="AH1952" t="s">
        <v>95</v>
      </c>
      <c r="AI1952">
        <v>1</v>
      </c>
      <c r="AJ1952">
        <v>1</v>
      </c>
      <c r="AK1952" t="s">
        <v>154</v>
      </c>
      <c r="AL1952">
        <v>1388</v>
      </c>
    </row>
    <row r="1953" spans="1:38">
      <c r="A1953">
        <v>3285693</v>
      </c>
      <c r="B1953" t="s">
        <v>7107</v>
      </c>
      <c r="C1953" t="s">
        <v>20</v>
      </c>
      <c r="D1953" t="s">
        <v>143</v>
      </c>
      <c r="E1953">
        <v>2011</v>
      </c>
      <c r="F1953">
        <v>8</v>
      </c>
      <c r="G1953">
        <v>22</v>
      </c>
      <c r="H1953" t="s">
        <v>86</v>
      </c>
      <c r="I1953" t="s">
        <v>16</v>
      </c>
      <c r="J1953" t="s">
        <v>16</v>
      </c>
      <c r="K1953" t="s">
        <v>438</v>
      </c>
      <c r="L1953" t="s">
        <v>86</v>
      </c>
      <c r="M1953" t="s">
        <v>88</v>
      </c>
      <c r="N1953" s="50">
        <v>20000021</v>
      </c>
      <c r="O1953" s="51">
        <v>2332146</v>
      </c>
      <c r="P1953" t="s">
        <v>7108</v>
      </c>
      <c r="Q1953" t="s">
        <v>1972</v>
      </c>
      <c r="R1953" t="s">
        <v>7109</v>
      </c>
      <c r="S1953" s="49" t="str">
        <f>CONCATENATE(Tabla_Datos[[#This Row],[Nombre_Cliente]]," ",Tabla_Datos[[#This Row],[ApellidoPaterno_Cliente]]," ",Tabla_Datos[[#This Row],[ApellidoMaterno_Cliente]])</f>
        <v>JOHN JAVIER PAREDES NAJARRO</v>
      </c>
      <c r="T1953" s="53">
        <f>DATE(Tabla_Datos[[#This Row],[tAnio]],Tabla_Datos[[#This Row],[tMes]],Tabla_Datos[[#This Row],[tDia]])</f>
        <v>40777</v>
      </c>
      <c r="U1953" s="53" t="str">
        <f>IF(Tabla_Datos[[#This Row],[cProvincia]]="LIMA","LIMA","PROVINCIA")</f>
        <v>LIMA</v>
      </c>
      <c r="V1953" s="53" t="str">
        <f>MID(Tabla_Datos[[#This Row],[pTelefono]],1,SEARCH("-",Tabla_Datos[[#This Row],[pTelefono]],1)-1)</f>
        <v>1</v>
      </c>
      <c r="W1953" s="53" t="str">
        <f>MID(Tabla_Datos[[#This Row],[pTelefono]],SEARCH("-",Tabla_Datos[[#This Row],[pTelefono]],1)+1,LEN(Tabla_Datos[[#This Row],[pTelefono]]))</f>
        <v>13735720</v>
      </c>
      <c r="X1953" s="53" t="str">
        <f>CONCATENATE(Tabla_Datos[[#This Row],[TipUrb]]," ",Tabla_Datos[[#This Row],[Calle]]," ",Tabla_Datos[[#This Row],[NumCalle]])</f>
        <v xml:space="preserve">  ARGENTINA 3477</v>
      </c>
      <c r="Y1953" t="s">
        <v>92</v>
      </c>
      <c r="Z1953" t="s">
        <v>152</v>
      </c>
      <c r="AA1953" t="s">
        <v>153</v>
      </c>
      <c r="AB1953" t="s">
        <v>95</v>
      </c>
      <c r="AC1953">
        <v>1</v>
      </c>
      <c r="AD1953" t="s">
        <v>95</v>
      </c>
      <c r="AE1953" t="s">
        <v>95</v>
      </c>
      <c r="AF1953" t="s">
        <v>95</v>
      </c>
      <c r="AG1953" s="51">
        <v>44819681</v>
      </c>
      <c r="AH1953" t="s">
        <v>95</v>
      </c>
      <c r="AI1953">
        <v>1</v>
      </c>
      <c r="AJ1953">
        <v>1</v>
      </c>
      <c r="AK1953" t="s">
        <v>2829</v>
      </c>
      <c r="AL1953">
        <v>3477</v>
      </c>
    </row>
    <row r="1954" spans="1:38">
      <c r="A1954">
        <v>3286686</v>
      </c>
      <c r="B1954" t="s">
        <v>7110</v>
      </c>
      <c r="C1954" t="s">
        <v>20</v>
      </c>
      <c r="D1954" t="s">
        <v>85</v>
      </c>
      <c r="E1954">
        <v>2011</v>
      </c>
      <c r="F1954">
        <v>8</v>
      </c>
      <c r="G1954">
        <v>22</v>
      </c>
      <c r="H1954" t="s">
        <v>86</v>
      </c>
      <c r="I1954" t="s">
        <v>16</v>
      </c>
      <c r="J1954" t="s">
        <v>16</v>
      </c>
      <c r="K1954" t="s">
        <v>277</v>
      </c>
      <c r="L1954" t="s">
        <v>86</v>
      </c>
      <c r="M1954" t="s">
        <v>88</v>
      </c>
      <c r="N1954" s="50">
        <v>10762376</v>
      </c>
      <c r="O1954" s="51">
        <v>2332768</v>
      </c>
      <c r="P1954" t="s">
        <v>3000</v>
      </c>
      <c r="Q1954" t="s">
        <v>564</v>
      </c>
      <c r="R1954" t="s">
        <v>2036</v>
      </c>
      <c r="S1954" s="49" t="str">
        <f>CONCATENATE(Tabla_Datos[[#This Row],[Nombre_Cliente]]," ",Tabla_Datos[[#This Row],[ApellidoPaterno_Cliente]]," ",Tabla_Datos[[#This Row],[ApellidoMaterno_Cliente]])</f>
        <v>JUAN JOSE GARCIA SILVA</v>
      </c>
      <c r="T1954" s="53">
        <f>DATE(Tabla_Datos[[#This Row],[tAnio]],Tabla_Datos[[#This Row],[tMes]],Tabla_Datos[[#This Row],[tDia]])</f>
        <v>40777</v>
      </c>
      <c r="U1954" s="53" t="str">
        <f>IF(Tabla_Datos[[#This Row],[cProvincia]]="LIMA","LIMA","PROVINCIA")</f>
        <v>LIMA</v>
      </c>
      <c r="V1954" s="53" t="str">
        <f>MID(Tabla_Datos[[#This Row],[pTelefono]],1,SEARCH("-",Tabla_Datos[[#This Row],[pTelefono]],1)-1)</f>
        <v>1</v>
      </c>
      <c r="W1954" s="53" t="str">
        <f>MID(Tabla_Datos[[#This Row],[pTelefono]],SEARCH("-",Tabla_Datos[[#This Row],[pTelefono]],1)+1,LEN(Tabla_Datos[[#This Row],[pTelefono]]))</f>
        <v>989474472</v>
      </c>
      <c r="X1954" s="53" t="str">
        <f>CONCATENATE(Tabla_Datos[[#This Row],[TipUrb]]," ",Tabla_Datos[[#This Row],[Calle]]," ",Tabla_Datos[[#This Row],[NumCalle]])</f>
        <v>UR . 0</v>
      </c>
      <c r="Y1954" t="s">
        <v>92</v>
      </c>
      <c r="Z1954" t="s">
        <v>196</v>
      </c>
      <c r="AA1954" t="s">
        <v>197</v>
      </c>
      <c r="AB1954" t="s">
        <v>95</v>
      </c>
      <c r="AC1954" t="s">
        <v>95</v>
      </c>
      <c r="AD1954" t="s">
        <v>161</v>
      </c>
      <c r="AE1954" t="s">
        <v>1949</v>
      </c>
      <c r="AF1954">
        <v>11</v>
      </c>
      <c r="AG1954" s="51">
        <v>41362561</v>
      </c>
      <c r="AH1954" t="s">
        <v>95</v>
      </c>
      <c r="AI1954">
        <v>1</v>
      </c>
      <c r="AJ1954">
        <v>1</v>
      </c>
      <c r="AK1954" t="s">
        <v>221</v>
      </c>
      <c r="AL1954">
        <v>0</v>
      </c>
    </row>
    <row r="1955" spans="1:38">
      <c r="A1955">
        <v>3286449</v>
      </c>
      <c r="B1955" t="s">
        <v>7111</v>
      </c>
      <c r="C1955" t="s">
        <v>19</v>
      </c>
      <c r="D1955" t="s">
        <v>85</v>
      </c>
      <c r="E1955">
        <v>2011</v>
      </c>
      <c r="F1955">
        <v>8</v>
      </c>
      <c r="G1955">
        <v>22</v>
      </c>
      <c r="H1955" t="s">
        <v>144</v>
      </c>
      <c r="I1955" t="s">
        <v>16</v>
      </c>
      <c r="J1955" t="s">
        <v>16</v>
      </c>
      <c r="K1955" t="s">
        <v>496</v>
      </c>
      <c r="L1955" t="s">
        <v>86</v>
      </c>
      <c r="M1955" t="s">
        <v>88</v>
      </c>
      <c r="N1955" s="50">
        <v>10324488</v>
      </c>
      <c r="O1955" s="51">
        <v>2332573</v>
      </c>
      <c r="P1955" t="s">
        <v>7112</v>
      </c>
      <c r="Q1955" t="s">
        <v>1499</v>
      </c>
      <c r="R1955" t="s">
        <v>365</v>
      </c>
      <c r="S1955" s="49" t="str">
        <f>CONCATENATE(Tabla_Datos[[#This Row],[Nombre_Cliente]]," ",Tabla_Datos[[#This Row],[ApellidoPaterno_Cliente]]," ",Tabla_Datos[[#This Row],[ApellidoMaterno_Cliente]])</f>
        <v>LUIS ERNESTO VILCHEZ RODRIGUEZ</v>
      </c>
      <c r="T1955" s="53">
        <f>DATE(Tabla_Datos[[#This Row],[tAnio]],Tabla_Datos[[#This Row],[tMes]],Tabla_Datos[[#This Row],[tDia]])</f>
        <v>40777</v>
      </c>
      <c r="U1955" s="53" t="str">
        <f>IF(Tabla_Datos[[#This Row],[cProvincia]]="LIMA","LIMA","PROVINCIA")</f>
        <v>LIMA</v>
      </c>
      <c r="V1955" s="53" t="str">
        <f>MID(Tabla_Datos[[#This Row],[pTelefono]],1,SEARCH("-",Tabla_Datos[[#This Row],[pTelefono]],1)-1)</f>
        <v>1</v>
      </c>
      <c r="W1955" s="53" t="str">
        <f>MID(Tabla_Datos[[#This Row],[pTelefono]],SEARCH("-",Tabla_Datos[[#This Row],[pTelefono]],1)+1,LEN(Tabla_Datos[[#This Row],[pTelefono]]))</f>
        <v>991253770</v>
      </c>
      <c r="X1955" s="53" t="str">
        <f>CONCATENATE(Tabla_Datos[[#This Row],[TipUrb]]," ",Tabla_Datos[[#This Row],[Calle]]," ",Tabla_Datos[[#This Row],[NumCalle]])</f>
        <v>- MODELO 1237</v>
      </c>
      <c r="Y1955" t="s">
        <v>92</v>
      </c>
      <c r="Z1955" t="s">
        <v>122</v>
      </c>
      <c r="AA1955" t="s">
        <v>123</v>
      </c>
      <c r="AB1955" t="s">
        <v>95</v>
      </c>
      <c r="AC1955" t="s">
        <v>95</v>
      </c>
      <c r="AD1955" t="s">
        <v>109</v>
      </c>
      <c r="AE1955" t="s">
        <v>116</v>
      </c>
      <c r="AF1955">
        <v>8</v>
      </c>
      <c r="AG1955" s="51">
        <v>10238193</v>
      </c>
      <c r="AH1955" t="s">
        <v>95</v>
      </c>
      <c r="AI1955">
        <v>1</v>
      </c>
      <c r="AJ1955">
        <v>1</v>
      </c>
      <c r="AK1955" t="s">
        <v>7113</v>
      </c>
      <c r="AL1955">
        <v>1237</v>
      </c>
    </row>
    <row r="1956" spans="1:38">
      <c r="A1956">
        <v>3286213</v>
      </c>
      <c r="B1956" t="s">
        <v>7114</v>
      </c>
      <c r="C1956" t="s">
        <v>20</v>
      </c>
      <c r="D1956" t="s">
        <v>143</v>
      </c>
      <c r="E1956">
        <v>2011</v>
      </c>
      <c r="F1956">
        <v>8</v>
      </c>
      <c r="G1956">
        <v>22</v>
      </c>
      <c r="H1956" t="s">
        <v>86</v>
      </c>
      <c r="I1956" t="s">
        <v>202</v>
      </c>
      <c r="J1956" t="s">
        <v>772</v>
      </c>
      <c r="K1956" t="s">
        <v>1754</v>
      </c>
      <c r="L1956" t="s">
        <v>86</v>
      </c>
      <c r="M1956" t="s">
        <v>133</v>
      </c>
      <c r="N1956" s="50">
        <v>41628777</v>
      </c>
      <c r="O1956" s="51">
        <v>2332382</v>
      </c>
      <c r="P1956" t="s">
        <v>7115</v>
      </c>
      <c r="Q1956" t="s">
        <v>7116</v>
      </c>
      <c r="R1956" t="s">
        <v>7117</v>
      </c>
      <c r="S1956" s="49" t="str">
        <f>CONCATENATE(Tabla_Datos[[#This Row],[Nombre_Cliente]]," ",Tabla_Datos[[#This Row],[ApellidoPaterno_Cliente]]," ",Tabla_Datos[[#This Row],[ApellidoMaterno_Cliente]])</f>
        <v>CESAR ALBERTO MORANTE DE LOS SANTOS</v>
      </c>
      <c r="T1956" s="53">
        <f>DATE(Tabla_Datos[[#This Row],[tAnio]],Tabla_Datos[[#This Row],[tMes]],Tabla_Datos[[#This Row],[tDia]])</f>
        <v>40777</v>
      </c>
      <c r="U1956" s="53" t="str">
        <f>IF(Tabla_Datos[[#This Row],[cProvincia]]="LIMA","LIMA","PROVINCIA")</f>
        <v>PROVINCIA</v>
      </c>
      <c r="V1956" s="53" t="str">
        <f>MID(Tabla_Datos[[#This Row],[pTelefono]],1,SEARCH("-",Tabla_Datos[[#This Row],[pTelefono]],1)-1)</f>
        <v>74</v>
      </c>
      <c r="W1956" s="53" t="str">
        <f>MID(Tabla_Datos[[#This Row],[pTelefono]],SEARCH("-",Tabla_Datos[[#This Row],[pTelefono]],1)+1,LEN(Tabla_Datos[[#This Row],[pTelefono]]))</f>
        <v>968742522</v>
      </c>
      <c r="X1956" s="53" t="str">
        <f>CONCATENATE(Tabla_Datos[[#This Row],[TipUrb]]," ",Tabla_Datos[[#This Row],[Calle]]," ",Tabla_Datos[[#This Row],[NumCalle]])</f>
        <v>- TACNA 150</v>
      </c>
      <c r="Y1956" t="s">
        <v>208</v>
      </c>
      <c r="Z1956" t="s">
        <v>152</v>
      </c>
      <c r="AA1956" t="s">
        <v>153</v>
      </c>
      <c r="AB1956" t="s">
        <v>95</v>
      </c>
      <c r="AC1956" t="s">
        <v>95</v>
      </c>
      <c r="AD1956" t="s">
        <v>109</v>
      </c>
      <c r="AE1956" t="s">
        <v>95</v>
      </c>
      <c r="AF1956" t="s">
        <v>95</v>
      </c>
      <c r="AG1956" s="51">
        <v>17639489</v>
      </c>
      <c r="AH1956" t="s">
        <v>95</v>
      </c>
      <c r="AI1956">
        <v>1</v>
      </c>
      <c r="AJ1956">
        <v>1</v>
      </c>
      <c r="AK1956" t="s">
        <v>587</v>
      </c>
      <c r="AL1956">
        <v>150</v>
      </c>
    </row>
    <row r="1957" spans="1:38">
      <c r="A1957">
        <v>3287555</v>
      </c>
      <c r="B1957" t="s">
        <v>7118</v>
      </c>
      <c r="C1957" t="s">
        <v>19</v>
      </c>
      <c r="D1957" t="s">
        <v>85</v>
      </c>
      <c r="E1957">
        <v>2011</v>
      </c>
      <c r="F1957">
        <v>8</v>
      </c>
      <c r="G1957">
        <v>22</v>
      </c>
      <c r="H1957" t="s">
        <v>86</v>
      </c>
      <c r="I1957" t="s">
        <v>16</v>
      </c>
      <c r="J1957" t="s">
        <v>16</v>
      </c>
      <c r="K1957" t="s">
        <v>277</v>
      </c>
      <c r="L1957" t="s">
        <v>86</v>
      </c>
      <c r="M1957" t="s">
        <v>88</v>
      </c>
      <c r="O1957" s="51">
        <v>2333435</v>
      </c>
      <c r="P1957" t="s">
        <v>7119</v>
      </c>
      <c r="Q1957" t="s">
        <v>482</v>
      </c>
      <c r="R1957" t="s">
        <v>550</v>
      </c>
      <c r="S1957" s="49" t="str">
        <f>CONCATENATE(Tabla_Datos[[#This Row],[Nombre_Cliente]]," ",Tabla_Datos[[#This Row],[ApellidoPaterno_Cliente]]," ",Tabla_Datos[[#This Row],[ApellidoMaterno_Cliente]])</f>
        <v>VALENTIN CARMELO VASQUEZ MENDOZA</v>
      </c>
      <c r="T1957" s="53">
        <f>DATE(Tabla_Datos[[#This Row],[tAnio]],Tabla_Datos[[#This Row],[tMes]],Tabla_Datos[[#This Row],[tDia]])</f>
        <v>40777</v>
      </c>
      <c r="U1957" s="53" t="str">
        <f>IF(Tabla_Datos[[#This Row],[cProvincia]]="LIMA","LIMA","PROVINCIA")</f>
        <v>LIMA</v>
      </c>
      <c r="V1957" s="53" t="str">
        <f>MID(Tabla_Datos[[#This Row],[pTelefono]],1,SEARCH("-",Tabla_Datos[[#This Row],[pTelefono]],1)-1)</f>
        <v>1</v>
      </c>
      <c r="W1957" s="53" t="str">
        <f>MID(Tabla_Datos[[#This Row],[pTelefono]],SEARCH("-",Tabla_Datos[[#This Row],[pTelefono]],1)+1,LEN(Tabla_Datos[[#This Row],[pTelefono]]))</f>
        <v>996486587</v>
      </c>
      <c r="X1957" s="53" t="str">
        <f>CONCATENATE(Tabla_Datos[[#This Row],[TipUrb]]," ",Tabla_Datos[[#This Row],[Calle]]," ",Tabla_Datos[[#This Row],[NumCalle]])</f>
        <v>UR AYACUCHO 810</v>
      </c>
      <c r="Y1957" t="s">
        <v>92</v>
      </c>
      <c r="Z1957" t="s">
        <v>196</v>
      </c>
      <c r="AA1957" t="s">
        <v>197</v>
      </c>
      <c r="AB1957" t="s">
        <v>95</v>
      </c>
      <c r="AC1957" t="s">
        <v>95</v>
      </c>
      <c r="AD1957" t="s">
        <v>161</v>
      </c>
      <c r="AE1957" t="s">
        <v>95</v>
      </c>
      <c r="AF1957" t="s">
        <v>95</v>
      </c>
      <c r="AG1957" s="51">
        <v>8751893</v>
      </c>
      <c r="AH1957" t="s">
        <v>95</v>
      </c>
      <c r="AI1957">
        <v>1</v>
      </c>
      <c r="AJ1957">
        <v>1</v>
      </c>
      <c r="AK1957" t="s">
        <v>292</v>
      </c>
      <c r="AL1957">
        <v>810</v>
      </c>
    </row>
    <row r="1958" spans="1:38">
      <c r="A1958">
        <v>3287624</v>
      </c>
      <c r="B1958" t="s">
        <v>7120</v>
      </c>
      <c r="C1958" t="s">
        <v>19</v>
      </c>
      <c r="D1958" t="s">
        <v>85</v>
      </c>
      <c r="E1958">
        <v>2011</v>
      </c>
      <c r="F1958">
        <v>8</v>
      </c>
      <c r="G1958">
        <v>22</v>
      </c>
      <c r="H1958" t="s">
        <v>144</v>
      </c>
      <c r="I1958" t="s">
        <v>16</v>
      </c>
      <c r="J1958" t="s">
        <v>16</v>
      </c>
      <c r="K1958" t="s">
        <v>277</v>
      </c>
      <c r="L1958" t="s">
        <v>144</v>
      </c>
      <c r="M1958" t="s">
        <v>88</v>
      </c>
      <c r="O1958" s="51">
        <v>2333479</v>
      </c>
      <c r="P1958" t="s">
        <v>7121</v>
      </c>
      <c r="Q1958" t="s">
        <v>377</v>
      </c>
      <c r="R1958" t="s">
        <v>4641</v>
      </c>
      <c r="S1958" s="49" t="str">
        <f>CONCATENATE(Tabla_Datos[[#This Row],[Nombre_Cliente]]," ",Tabla_Datos[[#This Row],[ApellidoPaterno_Cliente]]," ",Tabla_Datos[[#This Row],[ApellidoMaterno_Cliente]])</f>
        <v>MARIA YNES PEREZ VELIZ</v>
      </c>
      <c r="T1958" s="53">
        <f>DATE(Tabla_Datos[[#This Row],[tAnio]],Tabla_Datos[[#This Row],[tMes]],Tabla_Datos[[#This Row],[tDia]])</f>
        <v>40777</v>
      </c>
      <c r="U1958" s="53" t="str">
        <f>IF(Tabla_Datos[[#This Row],[cProvincia]]="LIMA","LIMA","PROVINCIA")</f>
        <v>LIMA</v>
      </c>
      <c r="V1958" s="53" t="str">
        <f>MID(Tabla_Datos[[#This Row],[pTelefono]],1,SEARCH("-",Tabla_Datos[[#This Row],[pTelefono]],1)-1)</f>
        <v>1</v>
      </c>
      <c r="W1958" s="53" t="str">
        <f>MID(Tabla_Datos[[#This Row],[pTelefono]],SEARCH("-",Tabla_Datos[[#This Row],[pTelefono]],1)+1,LEN(Tabla_Datos[[#This Row],[pTelefono]]))</f>
        <v>988650631</v>
      </c>
      <c r="X1958" s="53" t="str">
        <f>CONCATENATE(Tabla_Datos[[#This Row],[TipUrb]]," ",Tabla_Datos[[#This Row],[Calle]]," ",Tabla_Datos[[#This Row],[NumCalle]])</f>
        <v xml:space="preserve">  AV MARISCAL RAMON CASTILLA 855</v>
      </c>
      <c r="Y1958" t="s">
        <v>92</v>
      </c>
      <c r="Z1958" t="s">
        <v>196</v>
      </c>
      <c r="AA1958" t="s">
        <v>197</v>
      </c>
      <c r="AB1958" t="s">
        <v>95</v>
      </c>
      <c r="AC1958">
        <v>102</v>
      </c>
      <c r="AD1958" t="s">
        <v>95</v>
      </c>
      <c r="AE1958" t="s">
        <v>95</v>
      </c>
      <c r="AF1958" t="s">
        <v>95</v>
      </c>
      <c r="AG1958" s="51">
        <v>21813043</v>
      </c>
      <c r="AH1958" t="s">
        <v>95</v>
      </c>
      <c r="AI1958">
        <v>1</v>
      </c>
      <c r="AJ1958">
        <v>1</v>
      </c>
      <c r="AK1958" t="s">
        <v>7122</v>
      </c>
      <c r="AL1958">
        <v>855</v>
      </c>
    </row>
    <row r="1959" spans="1:38">
      <c r="A1959">
        <v>3285706</v>
      </c>
      <c r="B1959" t="s">
        <v>7123</v>
      </c>
      <c r="C1959" t="s">
        <v>20</v>
      </c>
      <c r="D1959" t="s">
        <v>85</v>
      </c>
      <c r="E1959">
        <v>2011</v>
      </c>
      <c r="F1959">
        <v>8</v>
      </c>
      <c r="G1959">
        <v>22</v>
      </c>
      <c r="H1959" t="s">
        <v>86</v>
      </c>
      <c r="I1959" t="s">
        <v>16</v>
      </c>
      <c r="J1959" t="s">
        <v>16</v>
      </c>
      <c r="K1959" t="s">
        <v>157</v>
      </c>
      <c r="L1959" t="s">
        <v>86</v>
      </c>
      <c r="M1959" t="s">
        <v>88</v>
      </c>
      <c r="N1959" s="50">
        <v>20000021</v>
      </c>
      <c r="O1959" s="51">
        <v>2332160</v>
      </c>
      <c r="P1959" t="s">
        <v>6450</v>
      </c>
      <c r="Q1959" t="s">
        <v>5377</v>
      </c>
      <c r="R1959" t="s">
        <v>4219</v>
      </c>
      <c r="S1959" s="49" t="str">
        <f>CONCATENATE(Tabla_Datos[[#This Row],[Nombre_Cliente]]," ",Tabla_Datos[[#This Row],[ApellidoPaterno_Cliente]]," ",Tabla_Datos[[#This Row],[ApellidoMaterno_Cliente]])</f>
        <v>JULIA ROSAS HUAYTA</v>
      </c>
      <c r="T1959" s="53">
        <f>DATE(Tabla_Datos[[#This Row],[tAnio]],Tabla_Datos[[#This Row],[tMes]],Tabla_Datos[[#This Row],[tDia]])</f>
        <v>40777</v>
      </c>
      <c r="U1959" s="53" t="str">
        <f>IF(Tabla_Datos[[#This Row],[cProvincia]]="LIMA","LIMA","PROVINCIA")</f>
        <v>LIMA</v>
      </c>
      <c r="V1959" s="53" t="str">
        <f>MID(Tabla_Datos[[#This Row],[pTelefono]],1,SEARCH("-",Tabla_Datos[[#This Row],[pTelefono]],1)-1)</f>
        <v>1</v>
      </c>
      <c r="W1959" s="53" t="str">
        <f>MID(Tabla_Datos[[#This Row],[pTelefono]],SEARCH("-",Tabla_Datos[[#This Row],[pTelefono]],1)+1,LEN(Tabla_Datos[[#This Row],[pTelefono]]))</f>
        <v>15682101</v>
      </c>
      <c r="X1959" s="53" t="str">
        <f>CONCATENATE(Tabla_Datos[[#This Row],[TipUrb]]," ",Tabla_Datos[[#This Row],[Calle]]," ",Tabla_Datos[[#This Row],[NumCalle]])</f>
        <v xml:space="preserve">  PINAR DEL RIO 2872</v>
      </c>
      <c r="Y1959" t="s">
        <v>92</v>
      </c>
      <c r="Z1959" t="s">
        <v>122</v>
      </c>
      <c r="AA1959" t="s">
        <v>123</v>
      </c>
      <c r="AB1959">
        <v>1</v>
      </c>
      <c r="AC1959">
        <v>1</v>
      </c>
      <c r="AD1959" t="s">
        <v>95</v>
      </c>
      <c r="AE1959" t="s">
        <v>95</v>
      </c>
      <c r="AF1959" t="s">
        <v>95</v>
      </c>
      <c r="AG1959" s="51">
        <v>8649524</v>
      </c>
      <c r="AH1959" t="s">
        <v>95</v>
      </c>
      <c r="AI1959">
        <v>1</v>
      </c>
      <c r="AJ1959">
        <v>1</v>
      </c>
      <c r="AK1959" t="s">
        <v>7124</v>
      </c>
      <c r="AL1959">
        <v>2872</v>
      </c>
    </row>
    <row r="1960" spans="1:38">
      <c r="A1960">
        <v>3286344</v>
      </c>
      <c r="B1960" t="s">
        <v>7125</v>
      </c>
      <c r="C1960" t="s">
        <v>19</v>
      </c>
      <c r="D1960" t="s">
        <v>85</v>
      </c>
      <c r="E1960">
        <v>2011</v>
      </c>
      <c r="F1960">
        <v>8</v>
      </c>
      <c r="G1960">
        <v>22</v>
      </c>
      <c r="H1960" t="s">
        <v>144</v>
      </c>
      <c r="I1960" t="s">
        <v>16</v>
      </c>
      <c r="J1960" t="s">
        <v>16</v>
      </c>
      <c r="K1960" t="s">
        <v>386</v>
      </c>
      <c r="L1960" t="s">
        <v>86</v>
      </c>
      <c r="M1960" t="s">
        <v>88</v>
      </c>
      <c r="N1960" s="50">
        <v>7968927</v>
      </c>
      <c r="O1960" s="51">
        <v>2332485</v>
      </c>
      <c r="P1960" t="s">
        <v>7126</v>
      </c>
      <c r="Q1960" t="s">
        <v>7127</v>
      </c>
      <c r="R1960" t="s">
        <v>7128</v>
      </c>
      <c r="S1960" s="49" t="str">
        <f>CONCATENATE(Tabla_Datos[[#This Row],[Nombre_Cliente]]," ",Tabla_Datos[[#This Row],[ApellidoPaterno_Cliente]]," ",Tabla_Datos[[#This Row],[ApellidoMaterno_Cliente]])</f>
        <v>MARIA SAMBUCETI CANESSA DE SALEM</v>
      </c>
      <c r="T1960" s="53">
        <f>DATE(Tabla_Datos[[#This Row],[tAnio]],Tabla_Datos[[#This Row],[tMes]],Tabla_Datos[[#This Row],[tDia]])</f>
        <v>40777</v>
      </c>
      <c r="U1960" s="53" t="str">
        <f>IF(Tabla_Datos[[#This Row],[cProvincia]]="LIMA","LIMA","PROVINCIA")</f>
        <v>LIMA</v>
      </c>
      <c r="V1960" s="53" t="str">
        <f>MID(Tabla_Datos[[#This Row],[pTelefono]],1,SEARCH("-",Tabla_Datos[[#This Row],[pTelefono]],1)-1)</f>
        <v>1</v>
      </c>
      <c r="W1960" s="53" t="str">
        <f>MID(Tabla_Datos[[#This Row],[pTelefono]],SEARCH("-",Tabla_Datos[[#This Row],[pTelefono]],1)+1,LEN(Tabla_Datos[[#This Row],[pTelefono]]))</f>
        <v>994006173</v>
      </c>
      <c r="X1960" s="53" t="str">
        <f>CONCATENATE(Tabla_Datos[[#This Row],[TipUrb]]," ",Tabla_Datos[[#This Row],[Calle]]," ",Tabla_Datos[[#This Row],[NumCalle]])</f>
        <v>UR AURELIO MIROQUEZADA 350</v>
      </c>
      <c r="Y1960" t="s">
        <v>92</v>
      </c>
      <c r="Z1960" t="s">
        <v>196</v>
      </c>
      <c r="AA1960" t="s">
        <v>197</v>
      </c>
      <c r="AB1960" t="s">
        <v>95</v>
      </c>
      <c r="AC1960">
        <v>2502</v>
      </c>
      <c r="AD1960" t="s">
        <v>161</v>
      </c>
      <c r="AE1960" t="s">
        <v>95</v>
      </c>
      <c r="AF1960" t="s">
        <v>95</v>
      </c>
      <c r="AG1960" s="51">
        <v>8222489</v>
      </c>
      <c r="AH1960" t="s">
        <v>95</v>
      </c>
      <c r="AI1960">
        <v>1</v>
      </c>
      <c r="AJ1960">
        <v>1</v>
      </c>
      <c r="AK1960" t="s">
        <v>7129</v>
      </c>
      <c r="AL1960">
        <v>350</v>
      </c>
    </row>
    <row r="1961" spans="1:38">
      <c r="A1961">
        <v>3287227</v>
      </c>
      <c r="B1961" t="s">
        <v>7130</v>
      </c>
      <c r="C1961" t="s">
        <v>19</v>
      </c>
      <c r="D1961" t="s">
        <v>85</v>
      </c>
      <c r="E1961">
        <v>2011</v>
      </c>
      <c r="F1961">
        <v>8</v>
      </c>
      <c r="G1961">
        <v>22</v>
      </c>
      <c r="H1961" t="s">
        <v>86</v>
      </c>
      <c r="I1961" t="s">
        <v>16</v>
      </c>
      <c r="J1961" t="s">
        <v>16</v>
      </c>
      <c r="K1961" t="s">
        <v>277</v>
      </c>
      <c r="L1961" t="s">
        <v>86</v>
      </c>
      <c r="M1961" t="s">
        <v>88</v>
      </c>
      <c r="N1961" s="50">
        <v>20000021</v>
      </c>
      <c r="O1961" s="51">
        <v>2333193</v>
      </c>
      <c r="P1961" t="s">
        <v>7112</v>
      </c>
      <c r="Q1961" t="s">
        <v>1823</v>
      </c>
      <c r="R1961" t="s">
        <v>7131</v>
      </c>
      <c r="S1961" s="49" t="str">
        <f>CONCATENATE(Tabla_Datos[[#This Row],[Nombre_Cliente]]," ",Tabla_Datos[[#This Row],[ApellidoPaterno_Cliente]]," ",Tabla_Datos[[#This Row],[ApellidoMaterno_Cliente]])</f>
        <v>LUIS ERNESTO CONTRERAS BOHORQUEZ</v>
      </c>
      <c r="T1961" s="53">
        <f>DATE(Tabla_Datos[[#This Row],[tAnio]],Tabla_Datos[[#This Row],[tMes]],Tabla_Datos[[#This Row],[tDia]])</f>
        <v>40777</v>
      </c>
      <c r="U1961" s="53" t="str">
        <f>IF(Tabla_Datos[[#This Row],[cProvincia]]="LIMA","LIMA","PROVINCIA")</f>
        <v>LIMA</v>
      </c>
      <c r="V1961" s="53" t="str">
        <f>MID(Tabla_Datos[[#This Row],[pTelefono]],1,SEARCH("-",Tabla_Datos[[#This Row],[pTelefono]],1)-1)</f>
        <v>1</v>
      </c>
      <c r="W1961" s="53" t="str">
        <f>MID(Tabla_Datos[[#This Row],[pTelefono]],SEARCH("-",Tabla_Datos[[#This Row],[pTelefono]],1)+1,LEN(Tabla_Datos[[#This Row],[pTelefono]]))</f>
        <v>981174025</v>
      </c>
      <c r="X1961" s="53" t="str">
        <f>CONCATENATE(Tabla_Datos[[#This Row],[TipUrb]]," ",Tabla_Datos[[#This Row],[Calle]]," ",Tabla_Datos[[#This Row],[NumCalle]])</f>
        <v>UR ROCIO 276</v>
      </c>
      <c r="Y1961" t="s">
        <v>92</v>
      </c>
      <c r="Z1961" t="s">
        <v>122</v>
      </c>
      <c r="AA1961" t="s">
        <v>123</v>
      </c>
      <c r="AB1961" t="s">
        <v>95</v>
      </c>
      <c r="AC1961">
        <v>101</v>
      </c>
      <c r="AD1961" t="s">
        <v>161</v>
      </c>
      <c r="AE1961" t="s">
        <v>95</v>
      </c>
      <c r="AF1961" t="s">
        <v>95</v>
      </c>
      <c r="AG1961" s="51">
        <v>9353805</v>
      </c>
      <c r="AH1961" t="s">
        <v>95</v>
      </c>
      <c r="AI1961">
        <v>1</v>
      </c>
      <c r="AJ1961">
        <v>1</v>
      </c>
      <c r="AK1961" t="s">
        <v>7132</v>
      </c>
      <c r="AL1961">
        <v>276</v>
      </c>
    </row>
    <row r="1962" spans="1:38">
      <c r="A1962">
        <v>3286149</v>
      </c>
      <c r="B1962" t="s">
        <v>7133</v>
      </c>
      <c r="C1962" t="s">
        <v>20</v>
      </c>
      <c r="D1962" t="s">
        <v>85</v>
      </c>
      <c r="E1962">
        <v>2011</v>
      </c>
      <c r="F1962">
        <v>8</v>
      </c>
      <c r="G1962">
        <v>22</v>
      </c>
      <c r="H1962" t="s">
        <v>144</v>
      </c>
      <c r="I1962" t="s">
        <v>16</v>
      </c>
      <c r="J1962" t="s">
        <v>16</v>
      </c>
      <c r="K1962" t="s">
        <v>1094</v>
      </c>
      <c r="L1962" t="s">
        <v>86</v>
      </c>
      <c r="M1962" t="s">
        <v>88</v>
      </c>
      <c r="N1962" s="50">
        <v>9854201</v>
      </c>
      <c r="O1962" s="51">
        <v>2332336</v>
      </c>
      <c r="P1962" t="s">
        <v>4280</v>
      </c>
      <c r="Q1962" t="s">
        <v>7134</v>
      </c>
      <c r="R1962" t="s">
        <v>1389</v>
      </c>
      <c r="S1962" s="49" t="str">
        <f>CONCATENATE(Tabla_Datos[[#This Row],[Nombre_Cliente]]," ",Tabla_Datos[[#This Row],[ApellidoPaterno_Cliente]]," ",Tabla_Datos[[#This Row],[ApellidoMaterno_Cliente]])</f>
        <v>WALTER AYUQUE FERNANDEZ</v>
      </c>
      <c r="T1962" s="53">
        <f>DATE(Tabla_Datos[[#This Row],[tAnio]],Tabla_Datos[[#This Row],[tMes]],Tabla_Datos[[#This Row],[tDia]])</f>
        <v>40777</v>
      </c>
      <c r="U1962" s="53" t="str">
        <f>IF(Tabla_Datos[[#This Row],[cProvincia]]="LIMA","LIMA","PROVINCIA")</f>
        <v>LIMA</v>
      </c>
      <c r="V1962" s="53" t="str">
        <f>MID(Tabla_Datos[[#This Row],[pTelefono]],1,SEARCH("-",Tabla_Datos[[#This Row],[pTelefono]],1)-1)</f>
        <v>1</v>
      </c>
      <c r="W1962" s="53" t="str">
        <f>MID(Tabla_Datos[[#This Row],[pTelefono]],SEARCH("-",Tabla_Datos[[#This Row],[pTelefono]],1)+1,LEN(Tabla_Datos[[#This Row],[pTelefono]]))</f>
        <v>988386438</v>
      </c>
      <c r="X1962" s="53" t="str">
        <f>CONCATENATE(Tabla_Datos[[#This Row],[TipUrb]]," ",Tabla_Datos[[#This Row],[Calle]]," ",Tabla_Datos[[#This Row],[NumCalle]])</f>
        <v xml:space="preserve">  COLOMBIA 255</v>
      </c>
      <c r="Y1962" t="s">
        <v>92</v>
      </c>
      <c r="Z1962" t="s">
        <v>122</v>
      </c>
      <c r="AA1962" t="s">
        <v>123</v>
      </c>
      <c r="AB1962" t="s">
        <v>95</v>
      </c>
      <c r="AC1962">
        <v>705</v>
      </c>
      <c r="AD1962" t="s">
        <v>95</v>
      </c>
      <c r="AE1962" t="s">
        <v>95</v>
      </c>
      <c r="AF1962" t="s">
        <v>95</v>
      </c>
      <c r="AG1962" s="51">
        <v>43301437</v>
      </c>
      <c r="AH1962" t="s">
        <v>95</v>
      </c>
      <c r="AI1962">
        <v>1</v>
      </c>
      <c r="AJ1962">
        <v>1</v>
      </c>
      <c r="AK1962" t="s">
        <v>3053</v>
      </c>
      <c r="AL1962">
        <v>255</v>
      </c>
    </row>
    <row r="1963" spans="1:38">
      <c r="A1963">
        <v>3287024</v>
      </c>
      <c r="B1963" t="s">
        <v>7135</v>
      </c>
      <c r="C1963" t="s">
        <v>18</v>
      </c>
      <c r="D1963" t="s">
        <v>85</v>
      </c>
      <c r="E1963">
        <v>2011</v>
      </c>
      <c r="F1963">
        <v>8</v>
      </c>
      <c r="G1963">
        <v>22</v>
      </c>
      <c r="H1963" t="s">
        <v>86</v>
      </c>
      <c r="I1963" t="s">
        <v>202</v>
      </c>
      <c r="J1963" t="s">
        <v>203</v>
      </c>
      <c r="K1963" t="s">
        <v>203</v>
      </c>
      <c r="L1963" t="s">
        <v>86</v>
      </c>
      <c r="M1963" t="s">
        <v>133</v>
      </c>
      <c r="N1963" s="50">
        <v>41284181</v>
      </c>
      <c r="O1963" s="51">
        <v>2333023</v>
      </c>
      <c r="P1963" t="s">
        <v>7136</v>
      </c>
      <c r="Q1963" t="s">
        <v>6471</v>
      </c>
      <c r="R1963" t="s">
        <v>7137</v>
      </c>
      <c r="S1963" s="49" t="str">
        <f>CONCATENATE(Tabla_Datos[[#This Row],[Nombre_Cliente]]," ",Tabla_Datos[[#This Row],[ApellidoPaterno_Cliente]]," ",Tabla_Datos[[#This Row],[ApellidoMaterno_Cliente]])</f>
        <v>ROSA ERMELINDA SERRANO OTOYA</v>
      </c>
      <c r="T1963" s="53">
        <f>DATE(Tabla_Datos[[#This Row],[tAnio]],Tabla_Datos[[#This Row],[tMes]],Tabla_Datos[[#This Row],[tDia]])</f>
        <v>40777</v>
      </c>
      <c r="U1963" s="53" t="str">
        <f>IF(Tabla_Datos[[#This Row],[cProvincia]]="LIMA","LIMA","PROVINCIA")</f>
        <v>PROVINCIA</v>
      </c>
      <c r="V1963" s="53" t="str">
        <f>MID(Tabla_Datos[[#This Row],[pTelefono]],1,SEARCH("-",Tabla_Datos[[#This Row],[pTelefono]],1)-1)</f>
        <v>74</v>
      </c>
      <c r="W1963" s="53" t="str">
        <f>MID(Tabla_Datos[[#This Row],[pTelefono]],SEARCH("-",Tabla_Datos[[#This Row],[pTelefono]],1)+1,LEN(Tabla_Datos[[#This Row],[pTelefono]]))</f>
        <v>223325</v>
      </c>
      <c r="X1963" s="53" t="str">
        <f>CONCATENATE(Tabla_Datos[[#This Row],[TipUrb]]," ",Tabla_Datos[[#This Row],[Calle]]," ",Tabla_Datos[[#This Row],[NumCalle]])</f>
        <v>UR BARCELONA 230</v>
      </c>
      <c r="Y1963" t="s">
        <v>208</v>
      </c>
      <c r="Z1963" t="s">
        <v>93</v>
      </c>
      <c r="AA1963" t="s">
        <v>94</v>
      </c>
      <c r="AB1963" t="s">
        <v>95</v>
      </c>
      <c r="AC1963" t="s">
        <v>95</v>
      </c>
      <c r="AD1963" t="s">
        <v>161</v>
      </c>
      <c r="AE1963" t="s">
        <v>95</v>
      </c>
      <c r="AG1963" s="51">
        <v>16657880</v>
      </c>
      <c r="AI1963" t="s">
        <v>1787</v>
      </c>
      <c r="AJ1963" t="s">
        <v>1787</v>
      </c>
      <c r="AK1963" t="s">
        <v>7138</v>
      </c>
      <c r="AL1963">
        <v>230</v>
      </c>
    </row>
    <row r="1964" spans="1:38">
      <c r="A1964">
        <v>3286931</v>
      </c>
      <c r="B1964" t="s">
        <v>7139</v>
      </c>
      <c r="C1964" t="s">
        <v>18</v>
      </c>
      <c r="D1964" t="s">
        <v>85</v>
      </c>
      <c r="E1964">
        <v>2011</v>
      </c>
      <c r="F1964">
        <v>8</v>
      </c>
      <c r="G1964">
        <v>22</v>
      </c>
      <c r="H1964" t="s">
        <v>86</v>
      </c>
      <c r="I1964" t="s">
        <v>16</v>
      </c>
      <c r="J1964" t="s">
        <v>16</v>
      </c>
      <c r="K1964" t="s">
        <v>438</v>
      </c>
      <c r="L1964" t="s">
        <v>86</v>
      </c>
      <c r="M1964" t="s">
        <v>88</v>
      </c>
      <c r="N1964" s="50">
        <v>40514572</v>
      </c>
      <c r="O1964" s="51">
        <v>2332961</v>
      </c>
      <c r="P1964" t="s">
        <v>7140</v>
      </c>
      <c r="Q1964" t="s">
        <v>7141</v>
      </c>
      <c r="R1964" t="s">
        <v>7142</v>
      </c>
      <c r="S1964" s="49" t="str">
        <f>CONCATENATE(Tabla_Datos[[#This Row],[Nombre_Cliente]]," ",Tabla_Datos[[#This Row],[ApellidoPaterno_Cliente]]," ",Tabla_Datos[[#This Row],[ApellidoMaterno_Cliente]])</f>
        <v xml:space="preserve"> OFELIA MARINA  LUNA  MARIN </v>
      </c>
      <c r="T1964" s="53">
        <f>DATE(Tabla_Datos[[#This Row],[tAnio]],Tabla_Datos[[#This Row],[tMes]],Tabla_Datos[[#This Row],[tDia]])</f>
        <v>40777</v>
      </c>
      <c r="U1964" s="53" t="str">
        <f>IF(Tabla_Datos[[#This Row],[cProvincia]]="LIMA","LIMA","PROVINCIA")</f>
        <v>LIMA</v>
      </c>
      <c r="V1964" s="53" t="str">
        <f>MID(Tabla_Datos[[#This Row],[pTelefono]],1,SEARCH("-",Tabla_Datos[[#This Row],[pTelefono]],1)-1)</f>
        <v>1</v>
      </c>
      <c r="W1964" s="53" t="str">
        <f>MID(Tabla_Datos[[#This Row],[pTelefono]],SEARCH("-",Tabla_Datos[[#This Row],[pTelefono]],1)+1,LEN(Tabla_Datos[[#This Row],[pTelefono]]))</f>
        <v>990126782</v>
      </c>
      <c r="X1964" s="53" t="str">
        <f>CONCATENATE(Tabla_Datos[[#This Row],[TipUrb]]," ",Tabla_Datos[[#This Row],[Calle]]," ",Tabla_Datos[[#This Row],[NumCalle]])</f>
        <v xml:space="preserve">  CONSTITUCION 582</v>
      </c>
      <c r="Y1964" t="s">
        <v>92</v>
      </c>
      <c r="Z1964" t="s">
        <v>93</v>
      </c>
      <c r="AA1964" t="s">
        <v>94</v>
      </c>
      <c r="AB1964" t="s">
        <v>95</v>
      </c>
      <c r="AC1964" t="s">
        <v>95</v>
      </c>
      <c r="AD1964" t="s">
        <v>95</v>
      </c>
      <c r="AE1964" t="s">
        <v>95</v>
      </c>
      <c r="AG1964" s="51">
        <v>25666511</v>
      </c>
      <c r="AI1964" t="s">
        <v>3765</v>
      </c>
      <c r="AJ1964" t="s">
        <v>3765</v>
      </c>
      <c r="AK1964" t="s">
        <v>7143</v>
      </c>
      <c r="AL1964">
        <v>582</v>
      </c>
    </row>
    <row r="1965" spans="1:38">
      <c r="A1965">
        <v>3286828</v>
      </c>
      <c r="B1965" t="s">
        <v>7144</v>
      </c>
      <c r="C1965" t="s">
        <v>19</v>
      </c>
      <c r="D1965" t="s">
        <v>143</v>
      </c>
      <c r="E1965">
        <v>2011</v>
      </c>
      <c r="F1965">
        <v>8</v>
      </c>
      <c r="G1965">
        <v>22</v>
      </c>
      <c r="H1965" t="s">
        <v>86</v>
      </c>
      <c r="I1965" t="s">
        <v>16</v>
      </c>
      <c r="J1965" t="s">
        <v>1362</v>
      </c>
      <c r="K1965" t="s">
        <v>4222</v>
      </c>
      <c r="L1965" t="s">
        <v>86</v>
      </c>
      <c r="M1965" t="s">
        <v>148</v>
      </c>
      <c r="N1965" s="50">
        <v>47552417</v>
      </c>
      <c r="O1965" s="51">
        <v>2332884</v>
      </c>
      <c r="P1965" t="s">
        <v>7145</v>
      </c>
      <c r="Q1965" t="s">
        <v>7146</v>
      </c>
      <c r="R1965" t="s">
        <v>7147</v>
      </c>
      <c r="S1965" s="49" t="str">
        <f>CONCATENATE(Tabla_Datos[[#This Row],[Nombre_Cliente]]," ",Tabla_Datos[[#This Row],[ApellidoPaterno_Cliente]]," ",Tabla_Datos[[#This Row],[ApellidoMaterno_Cliente]])</f>
        <v>LIZ GIOVANNA GRADOS CHANGANAQUI</v>
      </c>
      <c r="T1965" s="53">
        <f>DATE(Tabla_Datos[[#This Row],[tAnio]],Tabla_Datos[[#This Row],[tMes]],Tabla_Datos[[#This Row],[tDia]])</f>
        <v>40777</v>
      </c>
      <c r="U1965" s="53" t="str">
        <f>IF(Tabla_Datos[[#This Row],[cProvincia]]="LIMA","LIMA","PROVINCIA")</f>
        <v>PROVINCIA</v>
      </c>
      <c r="V1965" s="53" t="str">
        <f>MID(Tabla_Datos[[#This Row],[pTelefono]],1,SEARCH("-",Tabla_Datos[[#This Row],[pTelefono]],1)-1)</f>
        <v>1</v>
      </c>
      <c r="W1965" s="53" t="str">
        <f>MID(Tabla_Datos[[#This Row],[pTelefono]],SEARCH("-",Tabla_Datos[[#This Row],[pTelefono]],1)+1,LEN(Tabla_Datos[[#This Row],[pTelefono]]))</f>
        <v>988644376</v>
      </c>
      <c r="X1965" s="53" t="str">
        <f>CONCATENATE(Tabla_Datos[[#This Row],[TipUrb]]," ",Tabla_Datos[[#This Row],[Calle]]," ",Tabla_Datos[[#This Row],[NumCalle]])</f>
        <v>- MOORE MZ B LT 16</v>
      </c>
      <c r="Y1965" t="s">
        <v>92</v>
      </c>
      <c r="Z1965" t="s">
        <v>152</v>
      </c>
      <c r="AA1965" t="s">
        <v>153</v>
      </c>
      <c r="AB1965" t="s">
        <v>95</v>
      </c>
      <c r="AC1965" t="s">
        <v>7148</v>
      </c>
      <c r="AD1965" t="s">
        <v>109</v>
      </c>
      <c r="AE1965" t="s">
        <v>95</v>
      </c>
      <c r="AF1965" t="s">
        <v>95</v>
      </c>
      <c r="AG1965" s="51">
        <v>46513096</v>
      </c>
      <c r="AH1965" t="s">
        <v>95</v>
      </c>
      <c r="AI1965">
        <v>1</v>
      </c>
      <c r="AJ1965">
        <v>1</v>
      </c>
      <c r="AK1965" t="s">
        <v>7149</v>
      </c>
      <c r="AL1965">
        <v>16</v>
      </c>
    </row>
    <row r="1966" spans="1:38">
      <c r="A1966">
        <v>3287743</v>
      </c>
      <c r="B1966" t="s">
        <v>7150</v>
      </c>
      <c r="C1966" t="s">
        <v>19</v>
      </c>
      <c r="D1966" t="s">
        <v>143</v>
      </c>
      <c r="E1966">
        <v>2011</v>
      </c>
      <c r="F1966">
        <v>8</v>
      </c>
      <c r="G1966">
        <v>22</v>
      </c>
      <c r="H1966" t="s">
        <v>86</v>
      </c>
      <c r="I1966" t="s">
        <v>100</v>
      </c>
      <c r="J1966" t="s">
        <v>100</v>
      </c>
      <c r="K1966" t="s">
        <v>101</v>
      </c>
      <c r="L1966" t="s">
        <v>86</v>
      </c>
      <c r="M1966" t="s">
        <v>102</v>
      </c>
      <c r="N1966" s="50">
        <v>43437283</v>
      </c>
      <c r="O1966" s="51">
        <v>2333585</v>
      </c>
      <c r="P1966" t="s">
        <v>7151</v>
      </c>
      <c r="Q1966" t="s">
        <v>1823</v>
      </c>
      <c r="R1966" t="s">
        <v>4548</v>
      </c>
      <c r="S1966" s="49" t="str">
        <f>CONCATENATE(Tabla_Datos[[#This Row],[Nombre_Cliente]]," ",Tabla_Datos[[#This Row],[ApellidoPaterno_Cliente]]," ",Tabla_Datos[[#This Row],[ApellidoMaterno_Cliente]])</f>
        <v>ANTONIO BENEDICTO CONTRERAS ABARCA</v>
      </c>
      <c r="T1966" s="53">
        <f>DATE(Tabla_Datos[[#This Row],[tAnio]],Tabla_Datos[[#This Row],[tMes]],Tabla_Datos[[#This Row],[tDia]])</f>
        <v>40777</v>
      </c>
      <c r="U1966" s="53" t="str">
        <f>IF(Tabla_Datos[[#This Row],[cProvincia]]="LIMA","LIMA","PROVINCIA")</f>
        <v>PROVINCIA</v>
      </c>
      <c r="V1966" s="53" t="str">
        <f>MID(Tabla_Datos[[#This Row],[pTelefono]],1,SEARCH("-",Tabla_Datos[[#This Row],[pTelefono]],1)-1)</f>
        <v>54</v>
      </c>
      <c r="W1966" s="53" t="str">
        <f>MID(Tabla_Datos[[#This Row],[pTelefono]],SEARCH("-",Tabla_Datos[[#This Row],[pTelefono]],1)+1,LEN(Tabla_Datos[[#This Row],[pTelefono]]))</f>
        <v>959996202</v>
      </c>
      <c r="X1966" s="53" t="str">
        <f>CONCATENATE(Tabla_Datos[[#This Row],[TipUrb]]," ",Tabla_Datos[[#This Row],[Calle]]," ",Tabla_Datos[[#This Row],[NumCalle]])</f>
        <v>UR . 0</v>
      </c>
      <c r="Y1966" t="s">
        <v>106</v>
      </c>
      <c r="Z1966" t="s">
        <v>152</v>
      </c>
      <c r="AA1966" t="s">
        <v>153</v>
      </c>
      <c r="AB1966" t="s">
        <v>95</v>
      </c>
      <c r="AC1966" t="s">
        <v>95</v>
      </c>
      <c r="AD1966" t="s">
        <v>161</v>
      </c>
      <c r="AE1966" t="s">
        <v>555</v>
      </c>
      <c r="AF1966">
        <v>11</v>
      </c>
      <c r="AG1966" s="51">
        <v>30960126</v>
      </c>
      <c r="AH1966" t="s">
        <v>95</v>
      </c>
      <c r="AI1966">
        <v>1</v>
      </c>
      <c r="AJ1966">
        <v>1</v>
      </c>
      <c r="AK1966" t="s">
        <v>221</v>
      </c>
      <c r="AL1966">
        <v>0</v>
      </c>
    </row>
    <row r="1967" spans="1:38">
      <c r="A1967">
        <v>3287868</v>
      </c>
      <c r="B1967" t="s">
        <v>7152</v>
      </c>
      <c r="C1967" t="s">
        <v>20</v>
      </c>
      <c r="D1967" t="s">
        <v>224</v>
      </c>
      <c r="E1967">
        <v>2011</v>
      </c>
      <c r="F1967">
        <v>8</v>
      </c>
      <c r="G1967">
        <v>22</v>
      </c>
      <c r="H1967" t="s">
        <v>144</v>
      </c>
      <c r="I1967" t="s">
        <v>16</v>
      </c>
      <c r="J1967" t="s">
        <v>16</v>
      </c>
      <c r="K1967" t="s">
        <v>16</v>
      </c>
      <c r="L1967" t="s">
        <v>144</v>
      </c>
      <c r="M1967" t="s">
        <v>88</v>
      </c>
      <c r="N1967" s="50">
        <v>20000130</v>
      </c>
      <c r="O1967" s="51">
        <v>2333710</v>
      </c>
      <c r="P1967" t="s">
        <v>7153</v>
      </c>
      <c r="Q1967" t="s">
        <v>1549</v>
      </c>
      <c r="R1967" t="s">
        <v>7154</v>
      </c>
      <c r="S1967" s="49" t="str">
        <f>CONCATENATE(Tabla_Datos[[#This Row],[Nombre_Cliente]]," ",Tabla_Datos[[#This Row],[ApellidoPaterno_Cliente]]," ",Tabla_Datos[[#This Row],[ApellidoMaterno_Cliente]])</f>
        <v>RUTH EMILIA QUISPE ORIUNDO</v>
      </c>
      <c r="T1967" s="53">
        <f>DATE(Tabla_Datos[[#This Row],[tAnio]],Tabla_Datos[[#This Row],[tMes]],Tabla_Datos[[#This Row],[tDia]])</f>
        <v>40777</v>
      </c>
      <c r="U1967" s="53" t="str">
        <f>IF(Tabla_Datos[[#This Row],[cProvincia]]="LIMA","LIMA","PROVINCIA")</f>
        <v>LIMA</v>
      </c>
      <c r="V1967" s="53" t="str">
        <f>MID(Tabla_Datos[[#This Row],[pTelefono]],1,SEARCH("-",Tabla_Datos[[#This Row],[pTelefono]],1)-1)</f>
        <v>1</v>
      </c>
      <c r="W1967" s="53" t="str">
        <f>MID(Tabla_Datos[[#This Row],[pTelefono]],SEARCH("-",Tabla_Datos[[#This Row],[pTelefono]],1)+1,LEN(Tabla_Datos[[#This Row],[pTelefono]]))</f>
        <v>14267985</v>
      </c>
      <c r="X1967" s="53" t="str">
        <f>CONCATENATE(Tabla_Datos[[#This Row],[TipUrb]]," ",Tabla_Datos[[#This Row],[Calle]]," ",Tabla_Datos[[#This Row],[NumCalle]])</f>
        <v xml:space="preserve">  LAMPA 349</v>
      </c>
      <c r="Y1967" t="s">
        <v>92</v>
      </c>
      <c r="Z1967" t="s">
        <v>122</v>
      </c>
      <c r="AA1967" t="s">
        <v>123</v>
      </c>
      <c r="AB1967">
        <v>2</v>
      </c>
      <c r="AC1967">
        <v>201</v>
      </c>
      <c r="AD1967" t="s">
        <v>95</v>
      </c>
      <c r="AE1967" t="s">
        <v>95</v>
      </c>
      <c r="AF1967" t="s">
        <v>95</v>
      </c>
      <c r="AG1967" s="51">
        <v>40905003</v>
      </c>
      <c r="AH1967" t="s">
        <v>95</v>
      </c>
      <c r="AI1967">
        <v>1</v>
      </c>
      <c r="AJ1967">
        <v>1</v>
      </c>
      <c r="AK1967" t="s">
        <v>2370</v>
      </c>
      <c r="AL1967">
        <v>349</v>
      </c>
    </row>
    <row r="1968" spans="1:38">
      <c r="A1968">
        <v>3288528</v>
      </c>
      <c r="B1968" t="s">
        <v>7155</v>
      </c>
      <c r="C1968" t="s">
        <v>19</v>
      </c>
      <c r="D1968" t="s">
        <v>143</v>
      </c>
      <c r="E1968">
        <v>2011</v>
      </c>
      <c r="F1968">
        <v>8</v>
      </c>
      <c r="G1968">
        <v>22</v>
      </c>
      <c r="H1968" t="s">
        <v>144</v>
      </c>
      <c r="I1968" t="s">
        <v>16</v>
      </c>
      <c r="J1968" t="s">
        <v>16</v>
      </c>
      <c r="K1968" t="s">
        <v>487</v>
      </c>
      <c r="L1968" t="s">
        <v>144</v>
      </c>
      <c r="M1968" t="s">
        <v>88</v>
      </c>
      <c r="N1968" s="50">
        <v>20000030</v>
      </c>
      <c r="O1968" s="51">
        <v>2334294</v>
      </c>
      <c r="P1968" t="s">
        <v>7156</v>
      </c>
      <c r="Q1968" t="s">
        <v>7157</v>
      </c>
      <c r="R1968" t="s">
        <v>900</v>
      </c>
      <c r="S1968" s="49" t="str">
        <f>CONCATENATE(Tabla_Datos[[#This Row],[Nombre_Cliente]]," ",Tabla_Datos[[#This Row],[ApellidoPaterno_Cliente]]," ",Tabla_Datos[[#This Row],[ApellidoMaterno_Cliente]])</f>
        <v>JAIME LUIS TORO RAMOS</v>
      </c>
      <c r="T1968" s="53">
        <f>DATE(Tabla_Datos[[#This Row],[tAnio]],Tabla_Datos[[#This Row],[tMes]],Tabla_Datos[[#This Row],[tDia]])</f>
        <v>40777</v>
      </c>
      <c r="U1968" s="53" t="str">
        <f>IF(Tabla_Datos[[#This Row],[cProvincia]]="LIMA","LIMA","PROVINCIA")</f>
        <v>LIMA</v>
      </c>
      <c r="V1968" s="53" t="str">
        <f>MID(Tabla_Datos[[#This Row],[pTelefono]],1,SEARCH("-",Tabla_Datos[[#This Row],[pTelefono]],1)-1)</f>
        <v>1</v>
      </c>
      <c r="W1968" s="53" t="str">
        <f>MID(Tabla_Datos[[#This Row],[pTelefono]],SEARCH("-",Tabla_Datos[[#This Row],[pTelefono]],1)+1,LEN(Tabla_Datos[[#This Row],[pTelefono]]))</f>
        <v>990670812</v>
      </c>
      <c r="X1968" s="53" t="str">
        <f>CONCATENATE(Tabla_Datos[[#This Row],[TipUrb]]," ",Tabla_Datos[[#This Row],[Calle]]," ",Tabla_Datos[[#This Row],[NumCalle]])</f>
        <v>AH D 0</v>
      </c>
      <c r="Y1968" t="s">
        <v>92</v>
      </c>
      <c r="Z1968" t="s">
        <v>152</v>
      </c>
      <c r="AA1968" t="s">
        <v>153</v>
      </c>
      <c r="AB1968">
        <v>1</v>
      </c>
      <c r="AC1968" t="s">
        <v>95</v>
      </c>
      <c r="AD1968" t="s">
        <v>96</v>
      </c>
      <c r="AE1968" t="s">
        <v>7158</v>
      </c>
      <c r="AF1968">
        <v>7</v>
      </c>
      <c r="AG1968" s="51">
        <v>9334507</v>
      </c>
      <c r="AH1968" t="s">
        <v>95</v>
      </c>
      <c r="AI1968">
        <v>1</v>
      </c>
      <c r="AJ1968">
        <v>1</v>
      </c>
      <c r="AK1968" t="s">
        <v>474</v>
      </c>
      <c r="AL1968">
        <v>0</v>
      </c>
    </row>
    <row r="1969" spans="1:38">
      <c r="A1969">
        <v>3287242</v>
      </c>
      <c r="B1969" t="s">
        <v>7159</v>
      </c>
      <c r="C1969" t="s">
        <v>20</v>
      </c>
      <c r="D1969" t="s">
        <v>85</v>
      </c>
      <c r="E1969">
        <v>2011</v>
      </c>
      <c r="F1969">
        <v>8</v>
      </c>
      <c r="G1969">
        <v>22</v>
      </c>
      <c r="H1969" t="s">
        <v>86</v>
      </c>
      <c r="I1969" t="s">
        <v>16</v>
      </c>
      <c r="J1969" t="s">
        <v>16</v>
      </c>
      <c r="K1969" t="s">
        <v>157</v>
      </c>
      <c r="L1969" t="s">
        <v>86</v>
      </c>
      <c r="M1969" t="s">
        <v>88</v>
      </c>
      <c r="N1969" s="50">
        <v>46139762</v>
      </c>
      <c r="O1969" s="51">
        <v>2333208</v>
      </c>
      <c r="P1969" t="s">
        <v>7160</v>
      </c>
      <c r="Q1969" t="s">
        <v>780</v>
      </c>
      <c r="R1969" t="s">
        <v>3329</v>
      </c>
      <c r="S1969" s="49" t="str">
        <f>CONCATENATE(Tabla_Datos[[#This Row],[Nombre_Cliente]]," ",Tabla_Datos[[#This Row],[ApellidoPaterno_Cliente]]," ",Tabla_Datos[[#This Row],[ApellidoMaterno_Cliente]])</f>
        <v>ESTEBAN SANCHEZ BRIONES</v>
      </c>
      <c r="T1969" s="53">
        <f>DATE(Tabla_Datos[[#This Row],[tAnio]],Tabla_Datos[[#This Row],[tMes]],Tabla_Datos[[#This Row],[tDia]])</f>
        <v>40777</v>
      </c>
      <c r="U1969" s="53" t="str">
        <f>IF(Tabla_Datos[[#This Row],[cProvincia]]="LIMA","LIMA","PROVINCIA")</f>
        <v>LIMA</v>
      </c>
      <c r="V1969" s="53" t="str">
        <f>MID(Tabla_Datos[[#This Row],[pTelefono]],1,SEARCH("-",Tabla_Datos[[#This Row],[pTelefono]],1)-1)</f>
        <v>1</v>
      </c>
      <c r="W1969" s="53" t="str">
        <f>MID(Tabla_Datos[[#This Row],[pTelefono]],SEARCH("-",Tabla_Datos[[#This Row],[pTelefono]],1)+1,LEN(Tabla_Datos[[#This Row],[pTelefono]]))</f>
        <v>15635813</v>
      </c>
      <c r="X1969" s="53" t="str">
        <f>CONCATENATE(Tabla_Datos[[#This Row],[TipUrb]]," ",Tabla_Datos[[#This Row],[Calle]]," ",Tabla_Datos[[#This Row],[NumCalle]])</f>
        <v>CV . 0</v>
      </c>
      <c r="Y1969" t="s">
        <v>92</v>
      </c>
      <c r="Z1969" t="s">
        <v>122</v>
      </c>
      <c r="AA1969" t="s">
        <v>123</v>
      </c>
      <c r="AB1969" t="s">
        <v>95</v>
      </c>
      <c r="AC1969" t="s">
        <v>95</v>
      </c>
      <c r="AD1969" t="s">
        <v>352</v>
      </c>
      <c r="AE1969" t="s">
        <v>950</v>
      </c>
      <c r="AF1969">
        <v>28</v>
      </c>
      <c r="AG1969" s="51">
        <v>7738233</v>
      </c>
      <c r="AH1969" t="s">
        <v>95</v>
      </c>
      <c r="AI1969">
        <v>1</v>
      </c>
      <c r="AJ1969">
        <v>1</v>
      </c>
      <c r="AK1969" t="s">
        <v>221</v>
      </c>
      <c r="AL1969">
        <v>0</v>
      </c>
    </row>
    <row r="1970" spans="1:38">
      <c r="A1970">
        <v>3286923</v>
      </c>
      <c r="B1970" t="s">
        <v>7161</v>
      </c>
      <c r="C1970" t="s">
        <v>18</v>
      </c>
      <c r="D1970" t="s">
        <v>143</v>
      </c>
      <c r="E1970">
        <v>2011</v>
      </c>
      <c r="F1970">
        <v>8</v>
      </c>
      <c r="G1970">
        <v>22</v>
      </c>
      <c r="H1970" t="s">
        <v>86</v>
      </c>
      <c r="I1970" t="s">
        <v>292</v>
      </c>
      <c r="J1970" t="s">
        <v>293</v>
      </c>
      <c r="K1970" t="s">
        <v>292</v>
      </c>
      <c r="L1970" t="s">
        <v>86</v>
      </c>
      <c r="M1970" t="s">
        <v>294</v>
      </c>
      <c r="N1970" s="50">
        <v>28591531</v>
      </c>
      <c r="O1970" s="51">
        <v>2332928</v>
      </c>
      <c r="P1970" t="s">
        <v>7162</v>
      </c>
      <c r="Q1970" t="s">
        <v>2573</v>
      </c>
      <c r="R1970" t="s">
        <v>1834</v>
      </c>
      <c r="S1970" s="49" t="str">
        <f>CONCATENATE(Tabla_Datos[[#This Row],[Nombre_Cliente]]," ",Tabla_Datos[[#This Row],[ApellidoPaterno_Cliente]]," ",Tabla_Datos[[#This Row],[ApellidoMaterno_Cliente]])</f>
        <v>MARGOT ALEGRIA RIVAS</v>
      </c>
      <c r="T1970" s="53">
        <f>DATE(Tabla_Datos[[#This Row],[tAnio]],Tabla_Datos[[#This Row],[tMes]],Tabla_Datos[[#This Row],[tDia]])</f>
        <v>40777</v>
      </c>
      <c r="U1970" s="53" t="str">
        <f>IF(Tabla_Datos[[#This Row],[cProvincia]]="LIMA","LIMA","PROVINCIA")</f>
        <v>PROVINCIA</v>
      </c>
      <c r="V1970" s="53" t="str">
        <f>MID(Tabla_Datos[[#This Row],[pTelefono]],1,SEARCH("-",Tabla_Datos[[#This Row],[pTelefono]],1)-1)</f>
        <v>66</v>
      </c>
      <c r="W1970" s="53" t="str">
        <f>MID(Tabla_Datos[[#This Row],[pTelefono]],SEARCH("-",Tabla_Datos[[#This Row],[pTelefono]],1)+1,LEN(Tabla_Datos[[#This Row],[pTelefono]]))</f>
        <v>966907611</v>
      </c>
      <c r="X1970" s="53" t="str">
        <f>CONCATENATE(Tabla_Datos[[#This Row],[TipUrb]]," ",Tabla_Datos[[#This Row],[Calle]]," ",Tabla_Datos[[#This Row],[NumCalle]])</f>
        <v>UR   0</v>
      </c>
      <c r="Y1970" t="s">
        <v>298</v>
      </c>
      <c r="Z1970" t="s">
        <v>320</v>
      </c>
      <c r="AA1970" t="s">
        <v>321</v>
      </c>
      <c r="AB1970" t="s">
        <v>95</v>
      </c>
      <c r="AC1970" t="s">
        <v>95</v>
      </c>
      <c r="AD1970" t="s">
        <v>161</v>
      </c>
      <c r="AE1970" t="s">
        <v>4126</v>
      </c>
      <c r="AF1970">
        <v>15</v>
      </c>
      <c r="AG1970" s="51">
        <v>28307178</v>
      </c>
      <c r="AI1970" t="s">
        <v>7163</v>
      </c>
      <c r="AJ1970" t="s">
        <v>7163</v>
      </c>
      <c r="AK1970" t="s">
        <v>95</v>
      </c>
      <c r="AL1970">
        <v>0</v>
      </c>
    </row>
    <row r="1971" spans="1:38">
      <c r="A1971">
        <v>3288724</v>
      </c>
      <c r="B1971" t="s">
        <v>7164</v>
      </c>
      <c r="C1971" t="s">
        <v>19</v>
      </c>
      <c r="D1971" t="s">
        <v>85</v>
      </c>
      <c r="E1971">
        <v>2011</v>
      </c>
      <c r="F1971">
        <v>8</v>
      </c>
      <c r="G1971">
        <v>22</v>
      </c>
      <c r="H1971" t="s">
        <v>144</v>
      </c>
      <c r="I1971" t="s">
        <v>16</v>
      </c>
      <c r="J1971" t="s">
        <v>16</v>
      </c>
      <c r="K1971" t="s">
        <v>16</v>
      </c>
      <c r="L1971" t="s">
        <v>86</v>
      </c>
      <c r="M1971" t="s">
        <v>88</v>
      </c>
      <c r="N1971" s="50">
        <v>43743037</v>
      </c>
      <c r="O1971" s="51">
        <v>2334482</v>
      </c>
      <c r="P1971" t="s">
        <v>7165</v>
      </c>
      <c r="Q1971" t="s">
        <v>95</v>
      </c>
      <c r="R1971" t="s">
        <v>95</v>
      </c>
      <c r="S1971" s="49" t="str">
        <f>CONCATENATE(Tabla_Datos[[#This Row],[Nombre_Cliente]]," ",Tabla_Datos[[#This Row],[ApellidoPaterno_Cliente]]," ",Tabla_Datos[[#This Row],[ApellidoMaterno_Cliente]])</f>
        <v xml:space="preserve">ROBYMEL SAC    </v>
      </c>
      <c r="T1971" s="53">
        <f>DATE(Tabla_Datos[[#This Row],[tAnio]],Tabla_Datos[[#This Row],[tMes]],Tabla_Datos[[#This Row],[tDia]])</f>
        <v>40777</v>
      </c>
      <c r="U1971" s="53" t="str">
        <f>IF(Tabla_Datos[[#This Row],[cProvincia]]="LIMA","LIMA","PROVINCIA")</f>
        <v>LIMA</v>
      </c>
      <c r="V1971" s="53" t="str">
        <f>MID(Tabla_Datos[[#This Row],[pTelefono]],1,SEARCH("-",Tabla_Datos[[#This Row],[pTelefono]],1)-1)</f>
        <v>1</v>
      </c>
      <c r="W1971" s="53" t="str">
        <f>MID(Tabla_Datos[[#This Row],[pTelefono]],SEARCH("-",Tabla_Datos[[#This Row],[pTelefono]],1)+1,LEN(Tabla_Datos[[#This Row],[pTelefono]]))</f>
        <v>989102489</v>
      </c>
      <c r="X1971" s="53" t="str">
        <f>CONCATENATE(Tabla_Datos[[#This Row],[TipUrb]]," ",Tabla_Datos[[#This Row],[Calle]]," ",Tabla_Datos[[#This Row],[NumCalle]])</f>
        <v xml:space="preserve">  CARRANZA MARIANO 646</v>
      </c>
      <c r="Y1971" t="s">
        <v>92</v>
      </c>
      <c r="Z1971" t="s">
        <v>122</v>
      </c>
      <c r="AA1971" t="s">
        <v>123</v>
      </c>
      <c r="AB1971">
        <v>4</v>
      </c>
      <c r="AC1971">
        <v>403</v>
      </c>
      <c r="AD1971" t="s">
        <v>95</v>
      </c>
      <c r="AE1971" t="s">
        <v>95</v>
      </c>
      <c r="AF1971" t="s">
        <v>95</v>
      </c>
      <c r="AG1971" s="51" t="s">
        <v>95</v>
      </c>
      <c r="AH1971">
        <v>2052149037</v>
      </c>
      <c r="AI1971">
        <v>1</v>
      </c>
      <c r="AJ1971">
        <v>1</v>
      </c>
      <c r="AK1971" t="s">
        <v>4825</v>
      </c>
      <c r="AL1971">
        <v>646</v>
      </c>
    </row>
    <row r="1972" spans="1:38">
      <c r="A1972">
        <v>3287631</v>
      </c>
      <c r="B1972" t="s">
        <v>7166</v>
      </c>
      <c r="C1972" t="s">
        <v>18</v>
      </c>
      <c r="D1972" t="s">
        <v>85</v>
      </c>
      <c r="E1972">
        <v>2011</v>
      </c>
      <c r="F1972">
        <v>8</v>
      </c>
      <c r="G1972">
        <v>22</v>
      </c>
      <c r="H1972" t="s">
        <v>86</v>
      </c>
      <c r="I1972" t="s">
        <v>202</v>
      </c>
      <c r="J1972" t="s">
        <v>203</v>
      </c>
      <c r="K1972" t="s">
        <v>203</v>
      </c>
      <c r="L1972" t="s">
        <v>86</v>
      </c>
      <c r="M1972" t="s">
        <v>133</v>
      </c>
      <c r="N1972" s="50">
        <v>17602410</v>
      </c>
      <c r="O1972" s="51">
        <v>2333487</v>
      </c>
      <c r="P1972" t="s">
        <v>7167</v>
      </c>
      <c r="Q1972" t="s">
        <v>853</v>
      </c>
      <c r="R1972" t="s">
        <v>7168</v>
      </c>
      <c r="S1972" s="49" t="str">
        <f>CONCATENATE(Tabla_Datos[[#This Row],[Nombre_Cliente]]," ",Tabla_Datos[[#This Row],[ApellidoPaterno_Cliente]]," ",Tabla_Datos[[#This Row],[ApellidoMaterno_Cliente]])</f>
        <v>RAY RIGO CASTRO LEONARDO</v>
      </c>
      <c r="T1972" s="53">
        <f>DATE(Tabla_Datos[[#This Row],[tAnio]],Tabla_Datos[[#This Row],[tMes]],Tabla_Datos[[#This Row],[tDia]])</f>
        <v>40777</v>
      </c>
      <c r="U1972" s="53" t="str">
        <f>IF(Tabla_Datos[[#This Row],[cProvincia]]="LIMA","LIMA","PROVINCIA")</f>
        <v>PROVINCIA</v>
      </c>
      <c r="V1972" s="53" t="str">
        <f>MID(Tabla_Datos[[#This Row],[pTelefono]],1,SEARCH("-",Tabla_Datos[[#This Row],[pTelefono]],1)-1)</f>
        <v>74</v>
      </c>
      <c r="W1972" s="53" t="str">
        <f>MID(Tabla_Datos[[#This Row],[pTelefono]],SEARCH("-",Tabla_Datos[[#This Row],[pTelefono]],1)+1,LEN(Tabla_Datos[[#This Row],[pTelefono]]))</f>
        <v>978039186</v>
      </c>
      <c r="X1972" s="53" t="str">
        <f>CONCATENATE(Tabla_Datos[[#This Row],[TipUrb]]," ",Tabla_Datos[[#This Row],[Calle]]," ",Tabla_Datos[[#This Row],[NumCalle]])</f>
        <v>AH S/N 0</v>
      </c>
      <c r="Y1972" t="s">
        <v>208</v>
      </c>
      <c r="Z1972" t="s">
        <v>93</v>
      </c>
      <c r="AA1972" t="s">
        <v>94</v>
      </c>
      <c r="AB1972" t="s">
        <v>95</v>
      </c>
      <c r="AC1972" t="s">
        <v>95</v>
      </c>
      <c r="AD1972" t="s">
        <v>96</v>
      </c>
      <c r="AE1972" t="s">
        <v>116</v>
      </c>
      <c r="AF1972">
        <v>16</v>
      </c>
      <c r="AG1972" s="51">
        <v>47163088</v>
      </c>
      <c r="AI1972">
        <v>10</v>
      </c>
      <c r="AJ1972">
        <v>10</v>
      </c>
      <c r="AK1972" t="s">
        <v>1146</v>
      </c>
      <c r="AL1972">
        <v>0</v>
      </c>
    </row>
    <row r="1973" spans="1:38">
      <c r="A1973">
        <v>3288047</v>
      </c>
      <c r="B1973" t="s">
        <v>7169</v>
      </c>
      <c r="C1973" t="s">
        <v>19</v>
      </c>
      <c r="D1973" t="s">
        <v>143</v>
      </c>
      <c r="E1973">
        <v>2011</v>
      </c>
      <c r="F1973">
        <v>8</v>
      </c>
      <c r="G1973">
        <v>22</v>
      </c>
      <c r="H1973" t="s">
        <v>86</v>
      </c>
      <c r="I1973" t="s">
        <v>145</v>
      </c>
      <c r="J1973" t="s">
        <v>469</v>
      </c>
      <c r="K1973" t="s">
        <v>470</v>
      </c>
      <c r="L1973" t="s">
        <v>86</v>
      </c>
      <c r="M1973" t="s">
        <v>148</v>
      </c>
      <c r="N1973" s="50">
        <v>33263807</v>
      </c>
      <c r="O1973" s="51">
        <v>2333877</v>
      </c>
      <c r="P1973" t="s">
        <v>7170</v>
      </c>
      <c r="Q1973" t="s">
        <v>297</v>
      </c>
      <c r="R1973" t="s">
        <v>7171</v>
      </c>
      <c r="S1973" s="49" t="str">
        <f>CONCATENATE(Tabla_Datos[[#This Row],[Nombre_Cliente]]," ",Tabla_Datos[[#This Row],[ApellidoPaterno_Cliente]]," ",Tabla_Datos[[#This Row],[ApellidoMaterno_Cliente]])</f>
        <v>FIDEL EUDOCIO CARRASCO QUINTON</v>
      </c>
      <c r="T1973" s="53">
        <f>DATE(Tabla_Datos[[#This Row],[tAnio]],Tabla_Datos[[#This Row],[tMes]],Tabla_Datos[[#This Row],[tDia]])</f>
        <v>40777</v>
      </c>
      <c r="U1973" s="53" t="str">
        <f>IF(Tabla_Datos[[#This Row],[cProvincia]]="LIMA","LIMA","PROVINCIA")</f>
        <v>PROVINCIA</v>
      </c>
      <c r="V1973" s="53" t="str">
        <f>MID(Tabla_Datos[[#This Row],[pTelefono]],1,SEARCH("-",Tabla_Datos[[#This Row],[pTelefono]],1)-1)</f>
        <v>43</v>
      </c>
      <c r="W1973" s="53" t="str">
        <f>MID(Tabla_Datos[[#This Row],[pTelefono]],SEARCH("-",Tabla_Datos[[#This Row],[pTelefono]],1)+1,LEN(Tabla_Datos[[#This Row],[pTelefono]]))</f>
        <v>943064974</v>
      </c>
      <c r="X1973" s="53" t="str">
        <f>CONCATENATE(Tabla_Datos[[#This Row],[TipUrb]]," ",Tabla_Datos[[#This Row],[Calle]]," ",Tabla_Datos[[#This Row],[NumCalle]])</f>
        <v>UP . 0</v>
      </c>
      <c r="Y1973" t="s">
        <v>151</v>
      </c>
      <c r="Z1973" t="s">
        <v>152</v>
      </c>
      <c r="AA1973" t="s">
        <v>153</v>
      </c>
      <c r="AB1973" t="s">
        <v>95</v>
      </c>
      <c r="AC1973" t="s">
        <v>95</v>
      </c>
      <c r="AD1973" t="s">
        <v>286</v>
      </c>
      <c r="AE1973">
        <v>16</v>
      </c>
      <c r="AF1973">
        <v>21</v>
      </c>
      <c r="AG1973" s="51">
        <v>32814024</v>
      </c>
      <c r="AH1973" t="s">
        <v>95</v>
      </c>
      <c r="AI1973">
        <v>1</v>
      </c>
      <c r="AJ1973">
        <v>1</v>
      </c>
      <c r="AK1973" t="s">
        <v>221</v>
      </c>
      <c r="AL1973">
        <v>0</v>
      </c>
    </row>
    <row r="1974" spans="1:38">
      <c r="A1974">
        <v>3287435</v>
      </c>
      <c r="B1974" t="s">
        <v>7172</v>
      </c>
      <c r="C1974" t="s">
        <v>20</v>
      </c>
      <c r="D1974" t="s">
        <v>143</v>
      </c>
      <c r="E1974">
        <v>2011</v>
      </c>
      <c r="F1974">
        <v>8</v>
      </c>
      <c r="G1974">
        <v>22</v>
      </c>
      <c r="H1974" t="s">
        <v>86</v>
      </c>
      <c r="I1974" t="s">
        <v>16</v>
      </c>
      <c r="J1974" t="s">
        <v>16</v>
      </c>
      <c r="K1974" t="s">
        <v>308</v>
      </c>
      <c r="L1974" t="s">
        <v>86</v>
      </c>
      <c r="M1974" t="s">
        <v>88</v>
      </c>
      <c r="N1974" s="50">
        <v>9130982</v>
      </c>
      <c r="O1974" s="51">
        <v>2333325</v>
      </c>
      <c r="P1974" t="s">
        <v>7173</v>
      </c>
      <c r="Q1974" t="s">
        <v>4219</v>
      </c>
      <c r="R1974" t="s">
        <v>238</v>
      </c>
      <c r="S1974" s="49" t="str">
        <f>CONCATENATE(Tabla_Datos[[#This Row],[Nombre_Cliente]]," ",Tabla_Datos[[#This Row],[ApellidoPaterno_Cliente]]," ",Tabla_Datos[[#This Row],[ApellidoMaterno_Cliente]])</f>
        <v>EDGAR NESTOR HUAYTA HUAMAN</v>
      </c>
      <c r="T1974" s="53">
        <f>DATE(Tabla_Datos[[#This Row],[tAnio]],Tabla_Datos[[#This Row],[tMes]],Tabla_Datos[[#This Row],[tDia]])</f>
        <v>40777</v>
      </c>
      <c r="U1974" s="53" t="str">
        <f>IF(Tabla_Datos[[#This Row],[cProvincia]]="LIMA","LIMA","PROVINCIA")</f>
        <v>LIMA</v>
      </c>
      <c r="V1974" s="53" t="str">
        <f>MID(Tabla_Datos[[#This Row],[pTelefono]],1,SEARCH("-",Tabla_Datos[[#This Row],[pTelefono]],1)-1)</f>
        <v>1</v>
      </c>
      <c r="W1974" s="53" t="str">
        <f>MID(Tabla_Datos[[#This Row],[pTelefono]],SEARCH("-",Tabla_Datos[[#This Row],[pTelefono]],1)+1,LEN(Tabla_Datos[[#This Row],[pTelefono]]))</f>
        <v>989770025</v>
      </c>
      <c r="X1974" s="53" t="str">
        <f>CONCATENATE(Tabla_Datos[[#This Row],[TipUrb]]," ",Tabla_Datos[[#This Row],[Calle]]," ",Tabla_Datos[[#This Row],[NumCalle]])</f>
        <v>UR CORDILLERA BLANCA 0</v>
      </c>
      <c r="Y1974" t="s">
        <v>92</v>
      </c>
      <c r="Z1974" t="s">
        <v>152</v>
      </c>
      <c r="AA1974" t="s">
        <v>153</v>
      </c>
      <c r="AB1974" t="s">
        <v>95</v>
      </c>
      <c r="AC1974" t="s">
        <v>95</v>
      </c>
      <c r="AD1974" t="s">
        <v>161</v>
      </c>
      <c r="AE1974" t="s">
        <v>7174</v>
      </c>
      <c r="AF1974">
        <v>3</v>
      </c>
      <c r="AG1974" s="51">
        <v>6668462</v>
      </c>
      <c r="AH1974" t="s">
        <v>95</v>
      </c>
      <c r="AI1974">
        <v>1</v>
      </c>
      <c r="AJ1974">
        <v>1</v>
      </c>
      <c r="AK1974" t="s">
        <v>7175</v>
      </c>
      <c r="AL1974">
        <v>0</v>
      </c>
    </row>
    <row r="1975" spans="1:38">
      <c r="A1975">
        <v>3288936</v>
      </c>
      <c r="B1975" t="s">
        <v>7176</v>
      </c>
      <c r="C1975" t="s">
        <v>19</v>
      </c>
      <c r="D1975" t="s">
        <v>143</v>
      </c>
      <c r="E1975">
        <v>2011</v>
      </c>
      <c r="F1975">
        <v>8</v>
      </c>
      <c r="G1975">
        <v>22</v>
      </c>
      <c r="H1975" t="s">
        <v>144</v>
      </c>
      <c r="I1975" t="s">
        <v>145</v>
      </c>
      <c r="J1975" t="s">
        <v>469</v>
      </c>
      <c r="K1975" t="s">
        <v>470</v>
      </c>
      <c r="L1975" t="s">
        <v>86</v>
      </c>
      <c r="M1975" t="s">
        <v>148</v>
      </c>
      <c r="N1975" s="50">
        <v>43203539</v>
      </c>
      <c r="O1975" s="51">
        <v>2334683</v>
      </c>
      <c r="P1975" t="s">
        <v>7177</v>
      </c>
      <c r="Q1975" t="s">
        <v>7178</v>
      </c>
      <c r="R1975" t="s">
        <v>1370</v>
      </c>
      <c r="S1975" s="49" t="str">
        <f>CONCATENATE(Tabla_Datos[[#This Row],[Nombre_Cliente]]," ",Tabla_Datos[[#This Row],[ApellidoPaterno_Cliente]]," ",Tabla_Datos[[#This Row],[ApellidoMaterno_Cliente]])</f>
        <v>NESTOR HUGO VILLAFANA ACOSTA</v>
      </c>
      <c r="T1975" s="53">
        <f>DATE(Tabla_Datos[[#This Row],[tAnio]],Tabla_Datos[[#This Row],[tMes]],Tabla_Datos[[#This Row],[tDia]])</f>
        <v>40777</v>
      </c>
      <c r="U1975" s="53" t="str">
        <f>IF(Tabla_Datos[[#This Row],[cProvincia]]="LIMA","LIMA","PROVINCIA")</f>
        <v>PROVINCIA</v>
      </c>
      <c r="V1975" s="53" t="str">
        <f>MID(Tabla_Datos[[#This Row],[pTelefono]],1,SEARCH("-",Tabla_Datos[[#This Row],[pTelefono]],1)-1)</f>
        <v>43</v>
      </c>
      <c r="W1975" s="53" t="str">
        <f>MID(Tabla_Datos[[#This Row],[pTelefono]],SEARCH("-",Tabla_Datos[[#This Row],[pTelefono]],1)+1,LEN(Tabla_Datos[[#This Row],[pTelefono]]))</f>
        <v>995567980</v>
      </c>
      <c r="X1975" s="53" t="str">
        <f>CONCATENATE(Tabla_Datos[[#This Row],[TipUrb]]," ",Tabla_Datos[[#This Row],[Calle]]," ",Tabla_Datos[[#This Row],[NumCalle]])</f>
        <v>UR . 0</v>
      </c>
      <c r="Y1975" t="s">
        <v>151</v>
      </c>
      <c r="Z1975" t="s">
        <v>152</v>
      </c>
      <c r="AA1975" t="s">
        <v>153</v>
      </c>
      <c r="AB1975" t="s">
        <v>95</v>
      </c>
      <c r="AC1975" t="s">
        <v>95</v>
      </c>
      <c r="AD1975" t="s">
        <v>161</v>
      </c>
      <c r="AE1975" t="s">
        <v>4581</v>
      </c>
      <c r="AF1975">
        <v>14</v>
      </c>
      <c r="AG1975" s="51">
        <v>32830556</v>
      </c>
      <c r="AH1975" t="s">
        <v>95</v>
      </c>
      <c r="AI1975">
        <v>1</v>
      </c>
      <c r="AJ1975">
        <v>1</v>
      </c>
      <c r="AK1975" t="s">
        <v>221</v>
      </c>
      <c r="AL1975">
        <v>0</v>
      </c>
    </row>
    <row r="1976" spans="1:38">
      <c r="A1976">
        <v>3288566</v>
      </c>
      <c r="B1976" t="s">
        <v>7179</v>
      </c>
      <c r="C1976" t="s">
        <v>18</v>
      </c>
      <c r="D1976" t="s">
        <v>892</v>
      </c>
      <c r="E1976">
        <v>2011</v>
      </c>
      <c r="F1976">
        <v>8</v>
      </c>
      <c r="G1976">
        <v>22</v>
      </c>
      <c r="H1976" t="s">
        <v>86</v>
      </c>
      <c r="I1976" t="s">
        <v>355</v>
      </c>
      <c r="J1976" t="s">
        <v>355</v>
      </c>
      <c r="K1976" t="s">
        <v>356</v>
      </c>
      <c r="L1976" t="s">
        <v>86</v>
      </c>
      <c r="M1976" t="s">
        <v>594</v>
      </c>
      <c r="N1976" s="50">
        <v>99999999</v>
      </c>
      <c r="O1976" s="51">
        <v>2334303</v>
      </c>
      <c r="P1976" t="s">
        <v>4048</v>
      </c>
      <c r="Q1976" t="s">
        <v>7180</v>
      </c>
      <c r="R1976" t="s">
        <v>6175</v>
      </c>
      <c r="S1976" s="49" t="str">
        <f>CONCATENATE(Tabla_Datos[[#This Row],[Nombre_Cliente]]," ",Tabla_Datos[[#This Row],[ApellidoPaterno_Cliente]]," ",Tabla_Datos[[#This Row],[ApellidoMaterno_Cliente]])</f>
        <v xml:space="preserve">MONICA ZARATE  BRAVO </v>
      </c>
      <c r="T1976" s="53">
        <f>DATE(Tabla_Datos[[#This Row],[tAnio]],Tabla_Datos[[#This Row],[tMes]],Tabla_Datos[[#This Row],[tDia]])</f>
        <v>40777</v>
      </c>
      <c r="U1976" s="53" t="str">
        <f>IF(Tabla_Datos[[#This Row],[cProvincia]]="LIMA","LIMA","PROVINCIA")</f>
        <v>PROVINCIA</v>
      </c>
      <c r="V1976" s="53" t="str">
        <f>MID(Tabla_Datos[[#This Row],[pTelefono]],1,SEARCH("-",Tabla_Datos[[#This Row],[pTelefono]],1)-1)</f>
        <v>84</v>
      </c>
      <c r="W1976" s="53" t="str">
        <f>MID(Tabla_Datos[[#This Row],[pTelefono]],SEARCH("-",Tabla_Datos[[#This Row],[pTelefono]],1)+1,LEN(Tabla_Datos[[#This Row],[pTelefono]]))</f>
        <v>957740702</v>
      </c>
      <c r="X1976" s="53" t="str">
        <f>CONCATENATE(Tabla_Datos[[#This Row],[TipUrb]]," ",Tabla_Datos[[#This Row],[Calle]]," ",Tabla_Datos[[#This Row],[NumCalle]])</f>
        <v>UR VALENZUELA, NESTOR 0</v>
      </c>
      <c r="Y1976" t="s">
        <v>360</v>
      </c>
      <c r="Z1976" t="s">
        <v>107</v>
      </c>
      <c r="AA1976" t="s">
        <v>108</v>
      </c>
      <c r="AB1976" t="s">
        <v>95</v>
      </c>
      <c r="AC1976" t="s">
        <v>95</v>
      </c>
      <c r="AD1976" t="s">
        <v>161</v>
      </c>
      <c r="AE1976" t="s">
        <v>413</v>
      </c>
      <c r="AF1976">
        <v>3</v>
      </c>
      <c r="AG1976" s="51">
        <v>47132125</v>
      </c>
      <c r="AI1976">
        <v>26</v>
      </c>
      <c r="AJ1976">
        <v>26</v>
      </c>
      <c r="AK1976" t="s">
        <v>7181</v>
      </c>
      <c r="AL1976">
        <v>0</v>
      </c>
    </row>
    <row r="1977" spans="1:38">
      <c r="A1977">
        <v>3287904</v>
      </c>
      <c r="B1977" t="s">
        <v>7182</v>
      </c>
      <c r="C1977" t="s">
        <v>18</v>
      </c>
      <c r="D1977" t="s">
        <v>892</v>
      </c>
      <c r="E1977">
        <v>2011</v>
      </c>
      <c r="F1977">
        <v>8</v>
      </c>
      <c r="G1977">
        <v>22</v>
      </c>
      <c r="H1977" t="s">
        <v>86</v>
      </c>
      <c r="I1977" t="s">
        <v>100</v>
      </c>
      <c r="J1977" t="s">
        <v>100</v>
      </c>
      <c r="K1977" t="s">
        <v>669</v>
      </c>
      <c r="L1977" t="s">
        <v>86</v>
      </c>
      <c r="M1977" t="s">
        <v>102</v>
      </c>
      <c r="N1977" s="50">
        <v>99999999</v>
      </c>
      <c r="O1977" s="51">
        <v>2333729</v>
      </c>
      <c r="P1977" t="s">
        <v>7183</v>
      </c>
      <c r="Q1977" t="s">
        <v>7184</v>
      </c>
      <c r="R1977" t="s">
        <v>7185</v>
      </c>
      <c r="S1977" s="49" t="str">
        <f>CONCATENATE(Tabla_Datos[[#This Row],[Nombre_Cliente]]," ",Tabla_Datos[[#This Row],[ApellidoPaterno_Cliente]]," ",Tabla_Datos[[#This Row],[ApellidoMaterno_Cliente]])</f>
        <v xml:space="preserve">DIANA LIZBETH  BAEZ  SULCA </v>
      </c>
      <c r="T1977" s="53">
        <f>DATE(Tabla_Datos[[#This Row],[tAnio]],Tabla_Datos[[#This Row],[tMes]],Tabla_Datos[[#This Row],[tDia]])</f>
        <v>40777</v>
      </c>
      <c r="U1977" s="53" t="str">
        <f>IF(Tabla_Datos[[#This Row],[cProvincia]]="LIMA","LIMA","PROVINCIA")</f>
        <v>PROVINCIA</v>
      </c>
      <c r="V1977" s="53" t="str">
        <f>MID(Tabla_Datos[[#This Row],[pTelefono]],1,SEARCH("-",Tabla_Datos[[#This Row],[pTelefono]],1)-1)</f>
        <v>54</v>
      </c>
      <c r="W1977" s="53" t="str">
        <f>MID(Tabla_Datos[[#This Row],[pTelefono]],SEARCH("-",Tabla_Datos[[#This Row],[pTelefono]],1)+1,LEN(Tabla_Datos[[#This Row],[pTelefono]]))</f>
        <v>951553294</v>
      </c>
      <c r="X1977" s="53" t="str">
        <f>CONCATENATE(Tabla_Datos[[#This Row],[TipUrb]]," ",Tabla_Datos[[#This Row],[Calle]]," ",Tabla_Datos[[#This Row],[NumCalle]])</f>
        <v>UR . 0</v>
      </c>
      <c r="Y1977" t="s">
        <v>106</v>
      </c>
      <c r="Z1977" t="s">
        <v>93</v>
      </c>
      <c r="AA1977" t="s">
        <v>94</v>
      </c>
      <c r="AB1977" t="s">
        <v>95</v>
      </c>
      <c r="AC1977" t="s">
        <v>95</v>
      </c>
      <c r="AD1977" t="s">
        <v>161</v>
      </c>
      <c r="AE1977" t="s">
        <v>361</v>
      </c>
      <c r="AF1977">
        <v>20</v>
      </c>
      <c r="AG1977" s="51">
        <v>45459654</v>
      </c>
      <c r="AI1977">
        <v>26</v>
      </c>
      <c r="AJ1977">
        <v>26</v>
      </c>
      <c r="AK1977" t="s">
        <v>221</v>
      </c>
      <c r="AL1977">
        <v>0</v>
      </c>
    </row>
    <row r="1978" spans="1:38">
      <c r="A1978">
        <v>3288373</v>
      </c>
      <c r="B1978" t="s">
        <v>7186</v>
      </c>
      <c r="C1978" t="s">
        <v>19</v>
      </c>
      <c r="D1978" t="s">
        <v>143</v>
      </c>
      <c r="E1978">
        <v>2011</v>
      </c>
      <c r="F1978">
        <v>8</v>
      </c>
      <c r="G1978">
        <v>22</v>
      </c>
      <c r="H1978" t="s">
        <v>86</v>
      </c>
      <c r="I1978" t="s">
        <v>16</v>
      </c>
      <c r="J1978" t="s">
        <v>16</v>
      </c>
      <c r="K1978" t="s">
        <v>308</v>
      </c>
      <c r="L1978" t="s">
        <v>86</v>
      </c>
      <c r="M1978" t="s">
        <v>88</v>
      </c>
      <c r="N1978" s="50">
        <v>20000021</v>
      </c>
      <c r="O1978" s="51">
        <v>2334159</v>
      </c>
      <c r="P1978" t="s">
        <v>7187</v>
      </c>
      <c r="Q1978" t="s">
        <v>3538</v>
      </c>
      <c r="R1978" t="s">
        <v>7188</v>
      </c>
      <c r="S1978" s="49" t="str">
        <f>CONCATENATE(Tabla_Datos[[#This Row],[Nombre_Cliente]]," ",Tabla_Datos[[#This Row],[ApellidoPaterno_Cliente]]," ",Tabla_Datos[[#This Row],[ApellidoMaterno_Cliente]])</f>
        <v>RICARDO MARIANO LOAYZA PUCHO</v>
      </c>
      <c r="T1978" s="53">
        <f>DATE(Tabla_Datos[[#This Row],[tAnio]],Tabla_Datos[[#This Row],[tMes]],Tabla_Datos[[#This Row],[tDia]])</f>
        <v>40777</v>
      </c>
      <c r="U1978" s="53" t="str">
        <f>IF(Tabla_Datos[[#This Row],[cProvincia]]="LIMA","LIMA","PROVINCIA")</f>
        <v>LIMA</v>
      </c>
      <c r="V1978" s="53" t="str">
        <f>MID(Tabla_Datos[[#This Row],[pTelefono]],1,SEARCH("-",Tabla_Datos[[#This Row],[pTelefono]],1)-1)</f>
        <v>1</v>
      </c>
      <c r="W1978" s="53" t="str">
        <f>MID(Tabla_Datos[[#This Row],[pTelefono]],SEARCH("-",Tabla_Datos[[#This Row],[pTelefono]],1)+1,LEN(Tabla_Datos[[#This Row],[pTelefono]]))</f>
        <v>990694149</v>
      </c>
      <c r="X1978" s="53" t="str">
        <f>CONCATENATE(Tabla_Datos[[#This Row],[TipUrb]]," ",Tabla_Datos[[#This Row],[Calle]]," ",Tabla_Datos[[#This Row],[NumCalle]])</f>
        <v>UR NOVA 0</v>
      </c>
      <c r="Y1978" t="s">
        <v>92</v>
      </c>
      <c r="Z1978" t="s">
        <v>152</v>
      </c>
      <c r="AA1978" t="s">
        <v>153</v>
      </c>
      <c r="AB1978" t="s">
        <v>95</v>
      </c>
      <c r="AC1978" t="s">
        <v>413</v>
      </c>
      <c r="AD1978" t="s">
        <v>161</v>
      </c>
      <c r="AE1978" t="s">
        <v>353</v>
      </c>
      <c r="AF1978">
        <v>26</v>
      </c>
      <c r="AG1978" s="51">
        <v>251572</v>
      </c>
      <c r="AH1978" t="s">
        <v>95</v>
      </c>
      <c r="AI1978">
        <v>1</v>
      </c>
      <c r="AJ1978">
        <v>1</v>
      </c>
      <c r="AK1978" t="s">
        <v>7189</v>
      </c>
      <c r="AL1978">
        <v>0</v>
      </c>
    </row>
    <row r="1979" spans="1:38">
      <c r="A1979">
        <v>3288607</v>
      </c>
      <c r="B1979" t="s">
        <v>7190</v>
      </c>
      <c r="C1979" t="s">
        <v>19</v>
      </c>
      <c r="D1979" t="s">
        <v>85</v>
      </c>
      <c r="E1979">
        <v>2011</v>
      </c>
      <c r="F1979">
        <v>8</v>
      </c>
      <c r="G1979">
        <v>22</v>
      </c>
      <c r="H1979" t="s">
        <v>86</v>
      </c>
      <c r="I1979" t="s">
        <v>16</v>
      </c>
      <c r="J1979" t="s">
        <v>16</v>
      </c>
      <c r="K1979" t="s">
        <v>277</v>
      </c>
      <c r="L1979" t="s">
        <v>86</v>
      </c>
      <c r="M1979" t="s">
        <v>88</v>
      </c>
      <c r="N1979" s="50">
        <v>6755457</v>
      </c>
      <c r="O1979" s="51">
        <v>2334365</v>
      </c>
      <c r="P1979" t="s">
        <v>7191</v>
      </c>
      <c r="Q1979" t="s">
        <v>4223</v>
      </c>
      <c r="R1979" t="s">
        <v>498</v>
      </c>
      <c r="S1979" s="49" t="str">
        <f>CONCATENATE(Tabla_Datos[[#This Row],[Nombre_Cliente]]," ",Tabla_Datos[[#This Row],[ApellidoPaterno_Cliente]]," ",Tabla_Datos[[#This Row],[ApellidoMaterno_Cliente]])</f>
        <v>CARMEN AMALIA DEL RIO VILLANUEVA</v>
      </c>
      <c r="T1979" s="53">
        <f>DATE(Tabla_Datos[[#This Row],[tAnio]],Tabla_Datos[[#This Row],[tMes]],Tabla_Datos[[#This Row],[tDia]])</f>
        <v>40777</v>
      </c>
      <c r="U1979" s="53" t="str">
        <f>IF(Tabla_Datos[[#This Row],[cProvincia]]="LIMA","LIMA","PROVINCIA")</f>
        <v>LIMA</v>
      </c>
      <c r="V1979" s="53" t="str">
        <f>MID(Tabla_Datos[[#This Row],[pTelefono]],1,SEARCH("-",Tabla_Datos[[#This Row],[pTelefono]],1)-1)</f>
        <v>1</v>
      </c>
      <c r="W1979" s="53" t="str">
        <f>MID(Tabla_Datos[[#This Row],[pTelefono]],SEARCH("-",Tabla_Datos[[#This Row],[pTelefono]],1)+1,LEN(Tabla_Datos[[#This Row],[pTelefono]]))</f>
        <v>998495579</v>
      </c>
      <c r="X1979" s="53" t="str">
        <f>CONCATENATE(Tabla_Datos[[#This Row],[TipUrb]]," ",Tabla_Datos[[#This Row],[Calle]]," ",Tabla_Datos[[#This Row],[NumCalle]])</f>
        <v>UR EL POLO 1074</v>
      </c>
      <c r="Y1979" t="s">
        <v>92</v>
      </c>
      <c r="Z1979" t="s">
        <v>122</v>
      </c>
      <c r="AA1979" t="s">
        <v>123</v>
      </c>
      <c r="AB1979" t="s">
        <v>95</v>
      </c>
      <c r="AC1979">
        <v>901</v>
      </c>
      <c r="AD1979" t="s">
        <v>161</v>
      </c>
      <c r="AE1979" t="s">
        <v>95</v>
      </c>
      <c r="AF1979" t="s">
        <v>95</v>
      </c>
      <c r="AG1979" s="51">
        <v>10718647</v>
      </c>
      <c r="AH1979" t="s">
        <v>95</v>
      </c>
      <c r="AI1979">
        <v>1</v>
      </c>
      <c r="AJ1979">
        <v>1</v>
      </c>
      <c r="AK1979" t="s">
        <v>7192</v>
      </c>
      <c r="AL1979">
        <v>1074</v>
      </c>
    </row>
    <row r="1980" spans="1:38">
      <c r="A1980">
        <v>3288750</v>
      </c>
      <c r="B1980" t="s">
        <v>7193</v>
      </c>
      <c r="C1980" t="s">
        <v>19</v>
      </c>
      <c r="D1980" t="s">
        <v>85</v>
      </c>
      <c r="E1980">
        <v>2011</v>
      </c>
      <c r="F1980">
        <v>8</v>
      </c>
      <c r="G1980">
        <v>22</v>
      </c>
      <c r="H1980" t="s">
        <v>86</v>
      </c>
      <c r="I1980" t="s">
        <v>141</v>
      </c>
      <c r="J1980" t="s">
        <v>521</v>
      </c>
      <c r="K1980" t="s">
        <v>869</v>
      </c>
      <c r="L1980" t="s">
        <v>86</v>
      </c>
      <c r="M1980" t="s">
        <v>294</v>
      </c>
      <c r="N1980" s="50">
        <v>45174730</v>
      </c>
      <c r="O1980" s="51">
        <v>2334505</v>
      </c>
      <c r="P1980" t="s">
        <v>7194</v>
      </c>
      <c r="Q1980" t="s">
        <v>250</v>
      </c>
      <c r="R1980" t="s">
        <v>238</v>
      </c>
      <c r="S1980" s="49" t="str">
        <f>CONCATENATE(Tabla_Datos[[#This Row],[Nombre_Cliente]]," ",Tabla_Datos[[#This Row],[ApellidoPaterno_Cliente]]," ",Tabla_Datos[[#This Row],[ApellidoMaterno_Cliente]])</f>
        <v>CLAUDIO ESPINOZA HUAMAN</v>
      </c>
      <c r="T1980" s="53">
        <f>DATE(Tabla_Datos[[#This Row],[tAnio]],Tabla_Datos[[#This Row],[tMes]],Tabla_Datos[[#This Row],[tDia]])</f>
        <v>40777</v>
      </c>
      <c r="U1980" s="53" t="str">
        <f>IF(Tabla_Datos[[#This Row],[cProvincia]]="LIMA","LIMA","PROVINCIA")</f>
        <v>PROVINCIA</v>
      </c>
      <c r="V1980" s="53" t="str">
        <f>MID(Tabla_Datos[[#This Row],[pTelefono]],1,SEARCH("-",Tabla_Datos[[#This Row],[pTelefono]],1)-1)</f>
        <v>64</v>
      </c>
      <c r="W1980" s="53" t="str">
        <f>MID(Tabla_Datos[[#This Row],[pTelefono]],SEARCH("-",Tabla_Datos[[#This Row],[pTelefono]],1)+1,LEN(Tabla_Datos[[#This Row],[pTelefono]]))</f>
        <v>954423063</v>
      </c>
      <c r="X1980" s="53" t="str">
        <f>CONCATENATE(Tabla_Datos[[#This Row],[TipUrb]]," ",Tabla_Datos[[#This Row],[Calle]]," ",Tabla_Datos[[#This Row],[NumCalle]])</f>
        <v>- PSJ SANTA TERESA 185</v>
      </c>
      <c r="Y1980" t="s">
        <v>525</v>
      </c>
      <c r="Z1980" t="s">
        <v>122</v>
      </c>
      <c r="AA1980" t="s">
        <v>123</v>
      </c>
      <c r="AB1980" t="s">
        <v>95</v>
      </c>
      <c r="AC1980" t="s">
        <v>95</v>
      </c>
      <c r="AD1980" t="s">
        <v>109</v>
      </c>
      <c r="AE1980" t="s">
        <v>95</v>
      </c>
      <c r="AF1980" t="s">
        <v>95</v>
      </c>
      <c r="AG1980" s="51">
        <v>19815526</v>
      </c>
      <c r="AH1980" t="s">
        <v>95</v>
      </c>
      <c r="AI1980">
        <v>1</v>
      </c>
      <c r="AJ1980">
        <v>1</v>
      </c>
      <c r="AK1980" t="s">
        <v>7195</v>
      </c>
      <c r="AL1980">
        <v>185</v>
      </c>
    </row>
    <row r="1981" spans="1:38">
      <c r="A1981">
        <v>3287982</v>
      </c>
      <c r="B1981" t="s">
        <v>7196</v>
      </c>
      <c r="C1981" t="s">
        <v>19</v>
      </c>
      <c r="D1981" t="s">
        <v>143</v>
      </c>
      <c r="E1981">
        <v>2011</v>
      </c>
      <c r="F1981">
        <v>8</v>
      </c>
      <c r="G1981">
        <v>22</v>
      </c>
      <c r="H1981" t="s">
        <v>86</v>
      </c>
      <c r="I1981" t="s">
        <v>587</v>
      </c>
      <c r="J1981" t="s">
        <v>587</v>
      </c>
      <c r="K1981" t="s">
        <v>587</v>
      </c>
      <c r="L1981" t="s">
        <v>86</v>
      </c>
      <c r="M1981" t="s">
        <v>102</v>
      </c>
      <c r="N1981" s="50">
        <v>29680720</v>
      </c>
      <c r="O1981" s="51">
        <v>2333819</v>
      </c>
      <c r="P1981" t="s">
        <v>7197</v>
      </c>
      <c r="Q1981" t="s">
        <v>5671</v>
      </c>
      <c r="R1981" t="s">
        <v>7198</v>
      </c>
      <c r="S1981" s="49" t="str">
        <f>CONCATENATE(Tabla_Datos[[#This Row],[Nombre_Cliente]]," ",Tabla_Datos[[#This Row],[ApellidoPaterno_Cliente]]," ",Tabla_Datos[[#This Row],[ApellidoMaterno_Cliente]])</f>
        <v>NELA PERALES BRAVO DE VALLE</v>
      </c>
      <c r="T1981" s="53">
        <f>DATE(Tabla_Datos[[#This Row],[tAnio]],Tabla_Datos[[#This Row],[tMes]],Tabla_Datos[[#This Row],[tDia]])</f>
        <v>40777</v>
      </c>
      <c r="U1981" s="53" t="str">
        <f>IF(Tabla_Datos[[#This Row],[cProvincia]]="LIMA","LIMA","PROVINCIA")</f>
        <v>PROVINCIA</v>
      </c>
      <c r="V1981" s="53" t="str">
        <f>MID(Tabla_Datos[[#This Row],[pTelefono]],1,SEARCH("-",Tabla_Datos[[#This Row],[pTelefono]],1)-1)</f>
        <v>52</v>
      </c>
      <c r="W1981" s="53" t="str">
        <f>MID(Tabla_Datos[[#This Row],[pTelefono]],SEARCH("-",Tabla_Datos[[#This Row],[pTelefono]],1)+1,LEN(Tabla_Datos[[#This Row],[pTelefono]]))</f>
        <v>952820380</v>
      </c>
      <c r="X1981" s="53" t="str">
        <f>CONCATENATE(Tabla_Datos[[#This Row],[TipUrb]]," ",Tabla_Datos[[#This Row],[Calle]]," ",Tabla_Datos[[#This Row],[NumCalle]])</f>
        <v>CV . 0</v>
      </c>
      <c r="Y1981" t="s">
        <v>590</v>
      </c>
      <c r="Z1981" t="s">
        <v>152</v>
      </c>
      <c r="AA1981" t="s">
        <v>153</v>
      </c>
      <c r="AB1981" t="s">
        <v>95</v>
      </c>
      <c r="AC1981" t="s">
        <v>95</v>
      </c>
      <c r="AD1981" t="s">
        <v>352</v>
      </c>
      <c r="AE1981" t="s">
        <v>413</v>
      </c>
      <c r="AF1981">
        <v>7</v>
      </c>
      <c r="AG1981" s="51">
        <v>7929033</v>
      </c>
      <c r="AH1981" t="s">
        <v>95</v>
      </c>
      <c r="AI1981">
        <v>1</v>
      </c>
      <c r="AJ1981">
        <v>1</v>
      </c>
      <c r="AK1981" t="s">
        <v>221</v>
      </c>
      <c r="AL1981">
        <v>0</v>
      </c>
    </row>
    <row r="1982" spans="1:38">
      <c r="A1982">
        <v>3290269</v>
      </c>
      <c r="B1982" t="s">
        <v>7199</v>
      </c>
      <c r="C1982" t="s">
        <v>20</v>
      </c>
      <c r="D1982" t="s">
        <v>85</v>
      </c>
      <c r="E1982">
        <v>2011</v>
      </c>
      <c r="F1982">
        <v>8</v>
      </c>
      <c r="G1982">
        <v>22</v>
      </c>
      <c r="H1982" t="s">
        <v>86</v>
      </c>
      <c r="I1982" t="s">
        <v>16</v>
      </c>
      <c r="J1982" t="s">
        <v>16</v>
      </c>
      <c r="K1982" t="s">
        <v>177</v>
      </c>
      <c r="L1982" t="s">
        <v>86</v>
      </c>
      <c r="M1982" t="s">
        <v>88</v>
      </c>
      <c r="N1982" s="50">
        <v>20000021</v>
      </c>
      <c r="O1982" s="51">
        <v>2335404</v>
      </c>
      <c r="P1982" t="s">
        <v>7200</v>
      </c>
      <c r="Q1982" t="s">
        <v>564</v>
      </c>
      <c r="R1982" t="s">
        <v>7201</v>
      </c>
      <c r="S1982" s="49" t="str">
        <f>CONCATENATE(Tabla_Datos[[#This Row],[Nombre_Cliente]]," ",Tabla_Datos[[#This Row],[ApellidoPaterno_Cliente]]," ",Tabla_Datos[[#This Row],[ApellidoMaterno_Cliente]])</f>
        <v>MOISES FERNANDO GARCIA NOLASCO</v>
      </c>
      <c r="T1982" s="53">
        <f>DATE(Tabla_Datos[[#This Row],[tAnio]],Tabla_Datos[[#This Row],[tMes]],Tabla_Datos[[#This Row],[tDia]])</f>
        <v>40777</v>
      </c>
      <c r="U1982" s="53" t="str">
        <f>IF(Tabla_Datos[[#This Row],[cProvincia]]="LIMA","LIMA","PROVINCIA")</f>
        <v>LIMA</v>
      </c>
      <c r="V1982" s="53" t="str">
        <f>MID(Tabla_Datos[[#This Row],[pTelefono]],1,SEARCH("-",Tabla_Datos[[#This Row],[pTelefono]],1)-1)</f>
        <v>1</v>
      </c>
      <c r="W1982" s="53" t="str">
        <f>MID(Tabla_Datos[[#This Row],[pTelefono]],SEARCH("-",Tabla_Datos[[#This Row],[pTelefono]],1)+1,LEN(Tabla_Datos[[#This Row],[pTelefono]]))</f>
        <v>997087352</v>
      </c>
      <c r="X1982" s="53" t="str">
        <f>CONCATENATE(Tabla_Datos[[#This Row],[TipUrb]]," ",Tabla_Datos[[#This Row],[Calle]]," ",Tabla_Datos[[#This Row],[NumCalle]])</f>
        <v xml:space="preserve">  CISNEROS M. 1169</v>
      </c>
      <c r="Y1982" t="s">
        <v>92</v>
      </c>
      <c r="Z1982" t="s">
        <v>122</v>
      </c>
      <c r="AA1982" t="s">
        <v>123</v>
      </c>
      <c r="AB1982" t="s">
        <v>95</v>
      </c>
      <c r="AC1982">
        <v>401</v>
      </c>
      <c r="AD1982" t="s">
        <v>95</v>
      </c>
      <c r="AE1982" t="s">
        <v>95</v>
      </c>
      <c r="AF1982" t="s">
        <v>95</v>
      </c>
      <c r="AG1982" s="51" t="s">
        <v>95</v>
      </c>
      <c r="AH1982">
        <v>1008694559</v>
      </c>
      <c r="AI1982">
        <v>1</v>
      </c>
      <c r="AJ1982">
        <v>1</v>
      </c>
      <c r="AK1982" t="s">
        <v>7202</v>
      </c>
      <c r="AL1982">
        <v>1169</v>
      </c>
    </row>
    <row r="1983" spans="1:38">
      <c r="A1983">
        <v>3287735</v>
      </c>
      <c r="B1983" t="s">
        <v>7203</v>
      </c>
      <c r="C1983" t="s">
        <v>19</v>
      </c>
      <c r="D1983" t="s">
        <v>143</v>
      </c>
      <c r="E1983">
        <v>2011</v>
      </c>
      <c r="F1983">
        <v>8</v>
      </c>
      <c r="G1983">
        <v>22</v>
      </c>
      <c r="H1983" t="s">
        <v>86</v>
      </c>
      <c r="I1983" t="s">
        <v>145</v>
      </c>
      <c r="J1983" t="s">
        <v>469</v>
      </c>
      <c r="K1983" t="s">
        <v>470</v>
      </c>
      <c r="L1983" t="s">
        <v>86</v>
      </c>
      <c r="M1983" t="s">
        <v>148</v>
      </c>
      <c r="N1983" s="50">
        <v>32852826</v>
      </c>
      <c r="O1983" s="51">
        <v>2333580</v>
      </c>
      <c r="P1983" t="s">
        <v>7204</v>
      </c>
      <c r="Q1983" t="s">
        <v>3005</v>
      </c>
      <c r="R1983" t="s">
        <v>256</v>
      </c>
      <c r="S1983" s="49" t="str">
        <f>CONCATENATE(Tabla_Datos[[#This Row],[Nombre_Cliente]]," ",Tabla_Datos[[#This Row],[ApellidoPaterno_Cliente]]," ",Tabla_Datos[[#This Row],[ApellidoMaterno_Cliente]])</f>
        <v>ZOILA ROSA AGUIRRE MAMANI</v>
      </c>
      <c r="T1983" s="53">
        <f>DATE(Tabla_Datos[[#This Row],[tAnio]],Tabla_Datos[[#This Row],[tMes]],Tabla_Datos[[#This Row],[tDia]])</f>
        <v>40777</v>
      </c>
      <c r="U1983" s="53" t="str">
        <f>IF(Tabla_Datos[[#This Row],[cProvincia]]="LIMA","LIMA","PROVINCIA")</f>
        <v>PROVINCIA</v>
      </c>
      <c r="V1983" s="53" t="str">
        <f>MID(Tabla_Datos[[#This Row],[pTelefono]],1,SEARCH("-",Tabla_Datos[[#This Row],[pTelefono]],1)-1)</f>
        <v>43</v>
      </c>
      <c r="W1983" s="53" t="str">
        <f>MID(Tabla_Datos[[#This Row],[pTelefono]],SEARCH("-",Tabla_Datos[[#This Row],[pTelefono]],1)+1,LEN(Tabla_Datos[[#This Row],[pTelefono]]))</f>
        <v>94389433</v>
      </c>
      <c r="X1983" s="53" t="str">
        <f>CONCATENATE(Tabla_Datos[[#This Row],[TipUrb]]," ",Tabla_Datos[[#This Row],[Calle]]," ",Tabla_Datos[[#This Row],[NumCalle]])</f>
        <v>UR . 0</v>
      </c>
      <c r="Y1983" t="s">
        <v>151</v>
      </c>
      <c r="Z1983" t="s">
        <v>152</v>
      </c>
      <c r="AA1983" t="s">
        <v>153</v>
      </c>
      <c r="AB1983" t="s">
        <v>95</v>
      </c>
      <c r="AC1983" t="s">
        <v>95</v>
      </c>
      <c r="AD1983" t="s">
        <v>161</v>
      </c>
      <c r="AE1983" t="s">
        <v>6933</v>
      </c>
      <c r="AF1983">
        <v>17</v>
      </c>
      <c r="AG1983" s="51">
        <v>41623713</v>
      </c>
      <c r="AH1983" t="s">
        <v>95</v>
      </c>
      <c r="AI1983">
        <v>1</v>
      </c>
      <c r="AJ1983">
        <v>1</v>
      </c>
      <c r="AK1983" t="s">
        <v>221</v>
      </c>
      <c r="AL1983">
        <v>0</v>
      </c>
    </row>
    <row r="1984" spans="1:38">
      <c r="A1984">
        <v>3288130</v>
      </c>
      <c r="B1984" t="s">
        <v>7205</v>
      </c>
      <c r="C1984" t="s">
        <v>20</v>
      </c>
      <c r="D1984" t="s">
        <v>143</v>
      </c>
      <c r="E1984">
        <v>2011</v>
      </c>
      <c r="F1984">
        <v>8</v>
      </c>
      <c r="G1984">
        <v>22</v>
      </c>
      <c r="H1984" t="s">
        <v>86</v>
      </c>
      <c r="I1984" t="s">
        <v>300</v>
      </c>
      <c r="J1984" t="s">
        <v>535</v>
      </c>
      <c r="K1984" t="s">
        <v>916</v>
      </c>
      <c r="L1984" t="s">
        <v>86</v>
      </c>
      <c r="M1984" t="s">
        <v>148</v>
      </c>
      <c r="N1984" s="50">
        <v>5235292</v>
      </c>
      <c r="O1984" s="51">
        <v>2333956</v>
      </c>
      <c r="P1984" t="s">
        <v>5073</v>
      </c>
      <c r="Q1984" t="s">
        <v>511</v>
      </c>
      <c r="R1984" t="s">
        <v>7206</v>
      </c>
      <c r="S1984" s="49" t="str">
        <f>CONCATENATE(Tabla_Datos[[#This Row],[Nombre_Cliente]]," ",Tabla_Datos[[#This Row],[ApellidoPaterno_Cliente]]," ",Tabla_Datos[[#This Row],[ApellidoMaterno_Cliente]])</f>
        <v>LUIS ENRIQUE RUIZ PIPA</v>
      </c>
      <c r="T1984" s="53">
        <f>DATE(Tabla_Datos[[#This Row],[tAnio]],Tabla_Datos[[#This Row],[tMes]],Tabla_Datos[[#This Row],[tDia]])</f>
        <v>40777</v>
      </c>
      <c r="U1984" s="53" t="str">
        <f>IF(Tabla_Datos[[#This Row],[cProvincia]]="LIMA","LIMA","PROVINCIA")</f>
        <v>PROVINCIA</v>
      </c>
      <c r="V1984" s="53" t="str">
        <f>MID(Tabla_Datos[[#This Row],[pTelefono]],1,SEARCH("-",Tabla_Datos[[#This Row],[pTelefono]],1)-1)</f>
        <v>65</v>
      </c>
      <c r="W1984" s="53" t="str">
        <f>MID(Tabla_Datos[[#This Row],[pTelefono]],SEARCH("-",Tabla_Datos[[#This Row],[pTelefono]],1)+1,LEN(Tabla_Datos[[#This Row],[pTelefono]]))</f>
        <v>965946631</v>
      </c>
      <c r="X1984" s="53" t="str">
        <f>CONCATENATE(Tabla_Datos[[#This Row],[TipUrb]]," ",Tabla_Datos[[#This Row],[Calle]]," ",Tabla_Datos[[#This Row],[NumCalle]])</f>
        <v>PJ LEONCIO PRADO 245</v>
      </c>
      <c r="Y1984" t="s">
        <v>305</v>
      </c>
      <c r="Z1984" t="s">
        <v>152</v>
      </c>
      <c r="AA1984" t="s">
        <v>153</v>
      </c>
      <c r="AB1984" t="s">
        <v>95</v>
      </c>
      <c r="AC1984" t="s">
        <v>95</v>
      </c>
      <c r="AD1984" t="s">
        <v>429</v>
      </c>
      <c r="AE1984" t="s">
        <v>95</v>
      </c>
      <c r="AF1984" t="s">
        <v>95</v>
      </c>
      <c r="AG1984" s="51">
        <v>5377621</v>
      </c>
      <c r="AH1984" t="s">
        <v>95</v>
      </c>
      <c r="AI1984">
        <v>1</v>
      </c>
      <c r="AJ1984">
        <v>1</v>
      </c>
      <c r="AK1984" t="s">
        <v>222</v>
      </c>
      <c r="AL1984">
        <v>245</v>
      </c>
    </row>
    <row r="1985" spans="1:38">
      <c r="A1985">
        <v>3288264</v>
      </c>
      <c r="B1985" t="s">
        <v>7207</v>
      </c>
      <c r="C1985" t="s">
        <v>19</v>
      </c>
      <c r="D1985" t="s">
        <v>143</v>
      </c>
      <c r="E1985">
        <v>2011</v>
      </c>
      <c r="F1985">
        <v>8</v>
      </c>
      <c r="G1985">
        <v>22</v>
      </c>
      <c r="H1985" t="s">
        <v>86</v>
      </c>
      <c r="I1985" t="s">
        <v>100</v>
      </c>
      <c r="J1985" t="s">
        <v>100</v>
      </c>
      <c r="K1985" t="s">
        <v>651</v>
      </c>
      <c r="L1985" t="s">
        <v>86</v>
      </c>
      <c r="M1985" t="s">
        <v>102</v>
      </c>
      <c r="N1985" s="50">
        <v>40818671</v>
      </c>
      <c r="O1985" s="51">
        <v>2334079</v>
      </c>
      <c r="P1985" t="s">
        <v>7208</v>
      </c>
      <c r="Q1985" t="s">
        <v>4892</v>
      </c>
      <c r="R1985" t="s">
        <v>4407</v>
      </c>
      <c r="S1985" s="49" t="str">
        <f>CONCATENATE(Tabla_Datos[[#This Row],[Nombre_Cliente]]," ",Tabla_Datos[[#This Row],[ApellidoPaterno_Cliente]]," ",Tabla_Datos[[#This Row],[ApellidoMaterno_Cliente]])</f>
        <v>WILBER JESUS CARRION NINA</v>
      </c>
      <c r="T1985" s="53">
        <f>DATE(Tabla_Datos[[#This Row],[tAnio]],Tabla_Datos[[#This Row],[tMes]],Tabla_Datos[[#This Row],[tDia]])</f>
        <v>40777</v>
      </c>
      <c r="U1985" s="53" t="str">
        <f>IF(Tabla_Datos[[#This Row],[cProvincia]]="LIMA","LIMA","PROVINCIA")</f>
        <v>PROVINCIA</v>
      </c>
      <c r="V1985" s="53" t="str">
        <f>MID(Tabla_Datos[[#This Row],[pTelefono]],1,SEARCH("-",Tabla_Datos[[#This Row],[pTelefono]],1)-1)</f>
        <v>54</v>
      </c>
      <c r="W1985" s="53" t="str">
        <f>MID(Tabla_Datos[[#This Row],[pTelefono]],SEARCH("-",Tabla_Datos[[#This Row],[pTelefono]],1)+1,LEN(Tabla_Datos[[#This Row],[pTelefono]]))</f>
        <v>974428616</v>
      </c>
      <c r="X1985" s="53" t="str">
        <f>CONCATENATE(Tabla_Datos[[#This Row],[TipUrb]]," ",Tabla_Datos[[#This Row],[Calle]]," ",Tabla_Datos[[#This Row],[NumCalle]])</f>
        <v>LO SANZON Y DALILA 0</v>
      </c>
      <c r="Y1985" t="s">
        <v>106</v>
      </c>
      <c r="Z1985" t="s">
        <v>152</v>
      </c>
      <c r="AA1985" t="s">
        <v>153</v>
      </c>
      <c r="AB1985" t="s">
        <v>95</v>
      </c>
      <c r="AC1985" t="s">
        <v>95</v>
      </c>
      <c r="AD1985" t="s">
        <v>3364</v>
      </c>
      <c r="AE1985" t="s">
        <v>95</v>
      </c>
      <c r="AF1985" t="s">
        <v>95</v>
      </c>
      <c r="AG1985" s="51">
        <v>41887442</v>
      </c>
      <c r="AH1985" t="s">
        <v>95</v>
      </c>
      <c r="AI1985">
        <v>1</v>
      </c>
      <c r="AJ1985">
        <v>1</v>
      </c>
      <c r="AK1985" t="s">
        <v>7209</v>
      </c>
      <c r="AL1985">
        <v>0</v>
      </c>
    </row>
    <row r="1986" spans="1:38">
      <c r="A1986">
        <v>3288152</v>
      </c>
      <c r="B1986" t="s">
        <v>7210</v>
      </c>
      <c r="C1986" t="s">
        <v>19</v>
      </c>
      <c r="D1986" t="s">
        <v>143</v>
      </c>
      <c r="E1986">
        <v>2011</v>
      </c>
      <c r="F1986">
        <v>8</v>
      </c>
      <c r="G1986">
        <v>22</v>
      </c>
      <c r="H1986" t="s">
        <v>86</v>
      </c>
      <c r="I1986" t="s">
        <v>202</v>
      </c>
      <c r="J1986" t="s">
        <v>203</v>
      </c>
      <c r="K1986" t="s">
        <v>203</v>
      </c>
      <c r="L1986" t="s">
        <v>86</v>
      </c>
      <c r="M1986" t="s">
        <v>133</v>
      </c>
      <c r="N1986" s="50">
        <v>16682102</v>
      </c>
      <c r="O1986" s="51">
        <v>2333979</v>
      </c>
      <c r="P1986" t="s">
        <v>6585</v>
      </c>
      <c r="Q1986" t="s">
        <v>1389</v>
      </c>
      <c r="R1986" t="s">
        <v>7211</v>
      </c>
      <c r="S1986" s="49" t="str">
        <f>CONCATENATE(Tabla_Datos[[#This Row],[Nombre_Cliente]]," ",Tabla_Datos[[#This Row],[ApellidoPaterno_Cliente]]," ",Tabla_Datos[[#This Row],[ApellidoMaterno_Cliente]])</f>
        <v>NELLY FERNANDEZ DE PADILLA</v>
      </c>
      <c r="T1986" s="53">
        <f>DATE(Tabla_Datos[[#This Row],[tAnio]],Tabla_Datos[[#This Row],[tMes]],Tabla_Datos[[#This Row],[tDia]])</f>
        <v>40777</v>
      </c>
      <c r="U1986" s="53" t="str">
        <f>IF(Tabla_Datos[[#This Row],[cProvincia]]="LIMA","LIMA","PROVINCIA")</f>
        <v>PROVINCIA</v>
      </c>
      <c r="V1986" s="53" t="str">
        <f>MID(Tabla_Datos[[#This Row],[pTelefono]],1,SEARCH("-",Tabla_Datos[[#This Row],[pTelefono]],1)-1)</f>
        <v>74</v>
      </c>
      <c r="W1986" s="53" t="str">
        <f>MID(Tabla_Datos[[#This Row],[pTelefono]],SEARCH("-",Tabla_Datos[[#This Row],[pTelefono]],1)+1,LEN(Tabla_Datos[[#This Row],[pTelefono]]))</f>
        <v>74498336</v>
      </c>
      <c r="X1986" s="53" t="str">
        <f>CONCATENATE(Tabla_Datos[[#This Row],[TipUrb]]," ",Tabla_Datos[[#This Row],[Calle]]," ",Tabla_Datos[[#This Row],[NumCalle]])</f>
        <v>PJ URETA MARISCAL ELOY G. MZ 151 17</v>
      </c>
      <c r="Y1986" t="s">
        <v>208</v>
      </c>
      <c r="Z1986" t="s">
        <v>152</v>
      </c>
      <c r="AA1986" t="s">
        <v>153</v>
      </c>
      <c r="AB1986" t="s">
        <v>95</v>
      </c>
      <c r="AC1986" t="s">
        <v>95</v>
      </c>
      <c r="AD1986" t="s">
        <v>429</v>
      </c>
      <c r="AE1986" t="s">
        <v>95</v>
      </c>
      <c r="AF1986" t="s">
        <v>95</v>
      </c>
      <c r="AG1986" s="51">
        <v>16748989</v>
      </c>
      <c r="AH1986" t="s">
        <v>95</v>
      </c>
      <c r="AI1986">
        <v>1</v>
      </c>
      <c r="AJ1986">
        <v>1</v>
      </c>
      <c r="AK1986" t="s">
        <v>7212</v>
      </c>
      <c r="AL1986">
        <v>17</v>
      </c>
    </row>
    <row r="1987" spans="1:38">
      <c r="A1987">
        <v>3288272</v>
      </c>
      <c r="B1987" t="s">
        <v>7213</v>
      </c>
      <c r="C1987" t="s">
        <v>19</v>
      </c>
      <c r="D1987" t="s">
        <v>85</v>
      </c>
      <c r="E1987">
        <v>2011</v>
      </c>
      <c r="F1987">
        <v>8</v>
      </c>
      <c r="G1987">
        <v>22</v>
      </c>
      <c r="H1987" t="s">
        <v>144</v>
      </c>
      <c r="I1987" t="s">
        <v>16</v>
      </c>
      <c r="J1987" t="s">
        <v>16</v>
      </c>
      <c r="K1987" t="s">
        <v>236</v>
      </c>
      <c r="L1987" t="s">
        <v>144</v>
      </c>
      <c r="M1987" t="s">
        <v>88</v>
      </c>
      <c r="O1987" s="51">
        <v>2334087</v>
      </c>
      <c r="P1987" t="s">
        <v>7214</v>
      </c>
      <c r="Q1987" t="s">
        <v>441</v>
      </c>
      <c r="R1987" t="s">
        <v>160</v>
      </c>
      <c r="S1987" s="49" t="str">
        <f>CONCATENATE(Tabla_Datos[[#This Row],[Nombre_Cliente]]," ",Tabla_Datos[[#This Row],[ApellidoPaterno_Cliente]]," ",Tabla_Datos[[#This Row],[ApellidoMaterno_Cliente]])</f>
        <v>MARIA CAMPOS VEGA</v>
      </c>
      <c r="T1987" s="53">
        <f>DATE(Tabla_Datos[[#This Row],[tAnio]],Tabla_Datos[[#This Row],[tMes]],Tabla_Datos[[#This Row],[tDia]])</f>
        <v>40777</v>
      </c>
      <c r="U1987" s="53" t="str">
        <f>IF(Tabla_Datos[[#This Row],[cProvincia]]="LIMA","LIMA","PROVINCIA")</f>
        <v>LIMA</v>
      </c>
      <c r="V1987" s="53" t="str">
        <f>MID(Tabla_Datos[[#This Row],[pTelefono]],1,SEARCH("-",Tabla_Datos[[#This Row],[pTelefono]],1)-1)</f>
        <v>1</v>
      </c>
      <c r="W1987" s="53" t="str">
        <f>MID(Tabla_Datos[[#This Row],[pTelefono]],SEARCH("-",Tabla_Datos[[#This Row],[pTelefono]],1)+1,LEN(Tabla_Datos[[#This Row],[pTelefono]]))</f>
        <v>997845181</v>
      </c>
      <c r="X1987" s="53" t="str">
        <f>CONCATENATE(Tabla_Datos[[#This Row],[TipUrb]]," ",Tabla_Datos[[#This Row],[Calle]]," ",Tabla_Datos[[#This Row],[NumCalle]])</f>
        <v>UR MALAMBITO 638</v>
      </c>
      <c r="Y1987" t="s">
        <v>92</v>
      </c>
      <c r="Z1987" t="s">
        <v>122</v>
      </c>
      <c r="AA1987" t="s">
        <v>123</v>
      </c>
      <c r="AB1987" t="s">
        <v>95</v>
      </c>
      <c r="AC1987" t="s">
        <v>7215</v>
      </c>
      <c r="AD1987" t="s">
        <v>161</v>
      </c>
      <c r="AE1987" t="s">
        <v>95</v>
      </c>
      <c r="AF1987" t="s">
        <v>95</v>
      </c>
      <c r="AG1987" s="51">
        <v>7398290</v>
      </c>
      <c r="AH1987" t="s">
        <v>95</v>
      </c>
      <c r="AI1987">
        <v>1</v>
      </c>
      <c r="AJ1987">
        <v>1</v>
      </c>
      <c r="AK1987" t="s">
        <v>7216</v>
      </c>
      <c r="AL1987">
        <v>638</v>
      </c>
    </row>
    <row r="1988" spans="1:38">
      <c r="A1988">
        <v>3288561</v>
      </c>
      <c r="B1988" t="s">
        <v>7217</v>
      </c>
      <c r="C1988" t="s">
        <v>20</v>
      </c>
      <c r="D1988" t="s">
        <v>85</v>
      </c>
      <c r="E1988">
        <v>2011</v>
      </c>
      <c r="F1988">
        <v>8</v>
      </c>
      <c r="G1988">
        <v>22</v>
      </c>
      <c r="H1988" t="s">
        <v>86</v>
      </c>
      <c r="I1988" t="s">
        <v>16</v>
      </c>
      <c r="J1988" t="s">
        <v>16</v>
      </c>
      <c r="K1988" t="s">
        <v>16</v>
      </c>
      <c r="L1988" t="s">
        <v>86</v>
      </c>
      <c r="M1988" t="s">
        <v>88</v>
      </c>
      <c r="N1988" s="50">
        <v>45321516</v>
      </c>
      <c r="O1988" s="51">
        <v>2334325</v>
      </c>
      <c r="P1988" t="s">
        <v>7218</v>
      </c>
      <c r="Q1988" t="s">
        <v>7219</v>
      </c>
      <c r="R1988" t="s">
        <v>451</v>
      </c>
      <c r="S1988" s="49" t="str">
        <f>CONCATENATE(Tabla_Datos[[#This Row],[Nombre_Cliente]]," ",Tabla_Datos[[#This Row],[ApellidoPaterno_Cliente]]," ",Tabla_Datos[[#This Row],[ApellidoMaterno_Cliente]])</f>
        <v>NORMA GIOVANNA VALENTIN FLORES</v>
      </c>
      <c r="T1988" s="53">
        <f>DATE(Tabla_Datos[[#This Row],[tAnio]],Tabla_Datos[[#This Row],[tMes]],Tabla_Datos[[#This Row],[tDia]])</f>
        <v>40777</v>
      </c>
      <c r="U1988" s="53" t="str">
        <f>IF(Tabla_Datos[[#This Row],[cProvincia]]="LIMA","LIMA","PROVINCIA")</f>
        <v>LIMA</v>
      </c>
      <c r="V1988" s="53" t="str">
        <f>MID(Tabla_Datos[[#This Row],[pTelefono]],1,SEARCH("-",Tabla_Datos[[#This Row],[pTelefono]],1)-1)</f>
        <v>1</v>
      </c>
      <c r="W1988" s="53" t="str">
        <f>MID(Tabla_Datos[[#This Row],[pTelefono]],SEARCH("-",Tabla_Datos[[#This Row],[pTelefono]],1)+1,LEN(Tabla_Datos[[#This Row],[pTelefono]]))</f>
        <v>991667363</v>
      </c>
      <c r="X1988" s="53" t="str">
        <f>CONCATENATE(Tabla_Datos[[#This Row],[TipUrb]]," ",Tabla_Datos[[#This Row],[Calle]]," ",Tabla_Datos[[#This Row],[NumCalle]])</f>
        <v>UR UNIVERSITARIA 1200</v>
      </c>
      <c r="Y1988" t="s">
        <v>92</v>
      </c>
      <c r="Z1988" t="s">
        <v>196</v>
      </c>
      <c r="AA1988" t="s">
        <v>197</v>
      </c>
      <c r="AB1988" t="s">
        <v>95</v>
      </c>
      <c r="AC1988" t="s">
        <v>95</v>
      </c>
      <c r="AD1988" t="s">
        <v>161</v>
      </c>
      <c r="AE1988" t="s">
        <v>95</v>
      </c>
      <c r="AF1988" t="s">
        <v>95</v>
      </c>
      <c r="AG1988" s="51">
        <v>44617514</v>
      </c>
      <c r="AH1988" t="s">
        <v>95</v>
      </c>
      <c r="AI1988">
        <v>1</v>
      </c>
      <c r="AJ1988">
        <v>1</v>
      </c>
      <c r="AK1988" t="s">
        <v>7220</v>
      </c>
      <c r="AL1988">
        <v>1200</v>
      </c>
    </row>
    <row r="1989" spans="1:38">
      <c r="A1989">
        <v>3289903</v>
      </c>
      <c r="B1989" t="s">
        <v>7221</v>
      </c>
      <c r="C1989" t="s">
        <v>19</v>
      </c>
      <c r="D1989" t="s">
        <v>143</v>
      </c>
      <c r="E1989">
        <v>2011</v>
      </c>
      <c r="F1989">
        <v>8</v>
      </c>
      <c r="G1989">
        <v>22</v>
      </c>
      <c r="H1989" t="s">
        <v>144</v>
      </c>
      <c r="I1989" t="s">
        <v>759</v>
      </c>
      <c r="J1989" t="s">
        <v>759</v>
      </c>
      <c r="K1989" t="s">
        <v>759</v>
      </c>
      <c r="L1989" t="s">
        <v>144</v>
      </c>
      <c r="M1989" t="s">
        <v>294</v>
      </c>
      <c r="O1989" s="51">
        <v>2335176</v>
      </c>
      <c r="P1989" t="s">
        <v>7222</v>
      </c>
      <c r="Q1989" t="s">
        <v>7223</v>
      </c>
      <c r="R1989" t="s">
        <v>7224</v>
      </c>
      <c r="S1989" s="49" t="str">
        <f>CONCATENATE(Tabla_Datos[[#This Row],[Nombre_Cliente]]," ",Tabla_Datos[[#This Row],[ApellidoPaterno_Cliente]]," ",Tabla_Datos[[#This Row],[ApellidoMaterno_Cliente]])</f>
        <v>LUIS ALBERTO MARTIN CAJO AMES</v>
      </c>
      <c r="T1989" s="53">
        <f>DATE(Tabla_Datos[[#This Row],[tAnio]],Tabla_Datos[[#This Row],[tMes]],Tabla_Datos[[#This Row],[tDia]])</f>
        <v>40777</v>
      </c>
      <c r="U1989" s="53" t="str">
        <f>IF(Tabla_Datos[[#This Row],[cProvincia]]="LIMA","LIMA","PROVINCIA")</f>
        <v>PROVINCIA</v>
      </c>
      <c r="V1989" s="53" t="str">
        <f>MID(Tabla_Datos[[#This Row],[pTelefono]],1,SEARCH("-",Tabla_Datos[[#This Row],[pTelefono]],1)-1)</f>
        <v>56</v>
      </c>
      <c r="W1989" s="53" t="str">
        <f>MID(Tabla_Datos[[#This Row],[pTelefono]],SEARCH("-",Tabla_Datos[[#This Row],[pTelefono]],1)+1,LEN(Tabla_Datos[[#This Row],[pTelefono]]))</f>
        <v>998278216</v>
      </c>
      <c r="X1989" s="53" t="str">
        <f>CONCATENATE(Tabla_Datos[[#This Row],[TipUrb]]," ",Tabla_Datos[[#This Row],[Calle]]," ",Tabla_Datos[[#This Row],[NumCalle]])</f>
        <v>UP . 0</v>
      </c>
      <c r="Y1989" t="s">
        <v>759</v>
      </c>
      <c r="Z1989" t="s">
        <v>152</v>
      </c>
      <c r="AA1989" t="s">
        <v>153</v>
      </c>
      <c r="AB1989" t="s">
        <v>95</v>
      </c>
      <c r="AC1989" t="s">
        <v>95</v>
      </c>
      <c r="AD1989" t="s">
        <v>286</v>
      </c>
      <c r="AE1989" t="s">
        <v>95</v>
      </c>
      <c r="AF1989" t="s">
        <v>467</v>
      </c>
      <c r="AG1989" s="51">
        <v>45511815</v>
      </c>
      <c r="AH1989" t="s">
        <v>95</v>
      </c>
      <c r="AI1989">
        <v>1</v>
      </c>
      <c r="AJ1989">
        <v>1</v>
      </c>
      <c r="AK1989" t="s">
        <v>221</v>
      </c>
      <c r="AL1989">
        <v>0</v>
      </c>
    </row>
    <row r="1990" spans="1:38">
      <c r="A1990">
        <v>3288007</v>
      </c>
      <c r="B1990" t="s">
        <v>7225</v>
      </c>
      <c r="C1990" t="s">
        <v>19</v>
      </c>
      <c r="D1990" t="s">
        <v>85</v>
      </c>
      <c r="E1990">
        <v>2011</v>
      </c>
      <c r="F1990">
        <v>8</v>
      </c>
      <c r="G1990">
        <v>22</v>
      </c>
      <c r="H1990" t="s">
        <v>86</v>
      </c>
      <c r="I1990" t="s">
        <v>202</v>
      </c>
      <c r="J1990" t="s">
        <v>203</v>
      </c>
      <c r="K1990" t="s">
        <v>203</v>
      </c>
      <c r="L1990" t="s">
        <v>86</v>
      </c>
      <c r="M1990" t="s">
        <v>133</v>
      </c>
      <c r="N1990" s="50">
        <v>80456475</v>
      </c>
      <c r="O1990" s="51">
        <v>2333839</v>
      </c>
      <c r="P1990" t="s">
        <v>6473</v>
      </c>
      <c r="Q1990" t="s">
        <v>2491</v>
      </c>
      <c r="R1990" t="s">
        <v>1176</v>
      </c>
      <c r="S1990" s="49" t="str">
        <f>CONCATENATE(Tabla_Datos[[#This Row],[Nombre_Cliente]]," ",Tabla_Datos[[#This Row],[ApellidoPaterno_Cliente]]," ",Tabla_Datos[[#This Row],[ApellidoMaterno_Cliente]])</f>
        <v>MARIA ISABEL JAUREGUI SANTA CRUZ</v>
      </c>
      <c r="T1990" s="53">
        <f>DATE(Tabla_Datos[[#This Row],[tAnio]],Tabla_Datos[[#This Row],[tMes]],Tabla_Datos[[#This Row],[tDia]])</f>
        <v>40777</v>
      </c>
      <c r="U1990" s="53" t="str">
        <f>IF(Tabla_Datos[[#This Row],[cProvincia]]="LIMA","LIMA","PROVINCIA")</f>
        <v>PROVINCIA</v>
      </c>
      <c r="V1990" s="53" t="str">
        <f>MID(Tabla_Datos[[#This Row],[pTelefono]],1,SEARCH("-",Tabla_Datos[[#This Row],[pTelefono]],1)-1)</f>
        <v>74</v>
      </c>
      <c r="W1990" s="53" t="str">
        <f>MID(Tabla_Datos[[#This Row],[pTelefono]],SEARCH("-",Tabla_Datos[[#This Row],[pTelefono]],1)+1,LEN(Tabla_Datos[[#This Row],[pTelefono]]))</f>
        <v>979561123</v>
      </c>
      <c r="X1990" s="53" t="str">
        <f>CONCATENATE(Tabla_Datos[[#This Row],[TipUrb]]," ",Tabla_Datos[[#This Row],[Calle]]," ",Tabla_Datos[[#This Row],[NumCalle]])</f>
        <v>UR . 0</v>
      </c>
      <c r="Y1990" t="s">
        <v>208</v>
      </c>
      <c r="Z1990" t="s">
        <v>122</v>
      </c>
      <c r="AA1990" t="s">
        <v>123</v>
      </c>
      <c r="AB1990" t="s">
        <v>95</v>
      </c>
      <c r="AC1990" t="s">
        <v>95</v>
      </c>
      <c r="AD1990" t="s">
        <v>161</v>
      </c>
      <c r="AE1990" t="s">
        <v>353</v>
      </c>
      <c r="AF1990">
        <v>19</v>
      </c>
      <c r="AG1990" s="51">
        <v>33589410</v>
      </c>
      <c r="AH1990" t="s">
        <v>95</v>
      </c>
      <c r="AI1990">
        <v>1</v>
      </c>
      <c r="AJ1990">
        <v>1</v>
      </c>
      <c r="AK1990" t="s">
        <v>221</v>
      </c>
      <c r="AL1990">
        <v>0</v>
      </c>
    </row>
    <row r="1991" spans="1:38">
      <c r="A1991">
        <v>3288070</v>
      </c>
      <c r="B1991" t="s">
        <v>7226</v>
      </c>
      <c r="C1991" t="s">
        <v>19</v>
      </c>
      <c r="D1991" t="s">
        <v>85</v>
      </c>
      <c r="E1991">
        <v>2011</v>
      </c>
      <c r="F1991">
        <v>8</v>
      </c>
      <c r="G1991">
        <v>22</v>
      </c>
      <c r="H1991" t="s">
        <v>86</v>
      </c>
      <c r="I1991" t="s">
        <v>16</v>
      </c>
      <c r="J1991" t="s">
        <v>16</v>
      </c>
      <c r="K1991" t="s">
        <v>126</v>
      </c>
      <c r="L1991" t="s">
        <v>86</v>
      </c>
      <c r="M1991" t="s">
        <v>88</v>
      </c>
      <c r="N1991" s="50">
        <v>10762376</v>
      </c>
      <c r="O1991" s="51">
        <v>2333902</v>
      </c>
      <c r="P1991" t="s">
        <v>7227</v>
      </c>
      <c r="Q1991" t="s">
        <v>7228</v>
      </c>
      <c r="R1991" t="s">
        <v>1289</v>
      </c>
      <c r="S1991" s="49" t="str">
        <f>CONCATENATE(Tabla_Datos[[#This Row],[Nombre_Cliente]]," ",Tabla_Datos[[#This Row],[ApellidoPaterno_Cliente]]," ",Tabla_Datos[[#This Row],[ApellidoMaterno_Cliente]])</f>
        <v>HECTOR OMAR ESCOBAR TAPIA</v>
      </c>
      <c r="T1991" s="53">
        <f>DATE(Tabla_Datos[[#This Row],[tAnio]],Tabla_Datos[[#This Row],[tMes]],Tabla_Datos[[#This Row],[tDia]])</f>
        <v>40777</v>
      </c>
      <c r="U1991" s="53" t="str">
        <f>IF(Tabla_Datos[[#This Row],[cProvincia]]="LIMA","LIMA","PROVINCIA")</f>
        <v>LIMA</v>
      </c>
      <c r="V1991" s="53" t="str">
        <f>MID(Tabla_Datos[[#This Row],[pTelefono]],1,SEARCH("-",Tabla_Datos[[#This Row],[pTelefono]],1)-1)</f>
        <v>1</v>
      </c>
      <c r="W1991" s="53" t="str">
        <f>MID(Tabla_Datos[[#This Row],[pTelefono]],SEARCH("-",Tabla_Datos[[#This Row],[pTelefono]],1)+1,LEN(Tabla_Datos[[#This Row],[pTelefono]]))</f>
        <v>997253053</v>
      </c>
      <c r="X1991" s="53" t="str">
        <f>CONCATENATE(Tabla_Datos[[#This Row],[TipUrb]]," ",Tabla_Datos[[#This Row],[Calle]]," ",Tabla_Datos[[#This Row],[NumCalle]])</f>
        <v>AH S/N 0</v>
      </c>
      <c r="Y1991" t="s">
        <v>92</v>
      </c>
      <c r="Z1991" t="s">
        <v>122</v>
      </c>
      <c r="AA1991" t="s">
        <v>123</v>
      </c>
      <c r="AB1991">
        <v>2</v>
      </c>
      <c r="AC1991" t="s">
        <v>95</v>
      </c>
      <c r="AD1991" t="s">
        <v>96</v>
      </c>
      <c r="AE1991" t="s">
        <v>116</v>
      </c>
      <c r="AF1991">
        <v>19</v>
      </c>
      <c r="AG1991" s="51">
        <v>10324402</v>
      </c>
      <c r="AH1991" t="s">
        <v>95</v>
      </c>
      <c r="AI1991">
        <v>1</v>
      </c>
      <c r="AJ1991">
        <v>1</v>
      </c>
      <c r="AK1991" t="s">
        <v>1146</v>
      </c>
      <c r="AL1991">
        <v>0</v>
      </c>
    </row>
    <row r="1992" spans="1:38">
      <c r="A1992">
        <v>3288626</v>
      </c>
      <c r="B1992" t="s">
        <v>7229</v>
      </c>
      <c r="C1992" t="s">
        <v>19</v>
      </c>
      <c r="D1992" t="s">
        <v>85</v>
      </c>
      <c r="E1992">
        <v>2011</v>
      </c>
      <c r="F1992">
        <v>8</v>
      </c>
      <c r="G1992">
        <v>22</v>
      </c>
      <c r="H1992" t="s">
        <v>86</v>
      </c>
      <c r="I1992" t="s">
        <v>16</v>
      </c>
      <c r="J1992" t="s">
        <v>16</v>
      </c>
      <c r="K1992" t="s">
        <v>308</v>
      </c>
      <c r="L1992" t="s">
        <v>86</v>
      </c>
      <c r="M1992" t="s">
        <v>88</v>
      </c>
      <c r="N1992" s="50">
        <v>43501827</v>
      </c>
      <c r="O1992" s="51">
        <v>2334385</v>
      </c>
      <c r="P1992" t="s">
        <v>7230</v>
      </c>
      <c r="Q1992" t="s">
        <v>589</v>
      </c>
      <c r="R1992" t="s">
        <v>7231</v>
      </c>
      <c r="S1992" s="49" t="str">
        <f>CONCATENATE(Tabla_Datos[[#This Row],[Nombre_Cliente]]," ",Tabla_Datos[[#This Row],[ApellidoPaterno_Cliente]]," ",Tabla_Datos[[#This Row],[ApellidoMaterno_Cliente]])</f>
        <v>YURI GUERRERO CUEVAS</v>
      </c>
      <c r="T1992" s="53">
        <f>DATE(Tabla_Datos[[#This Row],[tAnio]],Tabla_Datos[[#This Row],[tMes]],Tabla_Datos[[#This Row],[tDia]])</f>
        <v>40777</v>
      </c>
      <c r="U1992" s="53" t="str">
        <f>IF(Tabla_Datos[[#This Row],[cProvincia]]="LIMA","LIMA","PROVINCIA")</f>
        <v>LIMA</v>
      </c>
      <c r="V1992" s="53" t="str">
        <f>MID(Tabla_Datos[[#This Row],[pTelefono]],1,SEARCH("-",Tabla_Datos[[#This Row],[pTelefono]],1)-1)</f>
        <v>1</v>
      </c>
      <c r="W1992" s="53" t="str">
        <f>MID(Tabla_Datos[[#This Row],[pTelefono]],SEARCH("-",Tabla_Datos[[#This Row],[pTelefono]],1)+1,LEN(Tabla_Datos[[#This Row],[pTelefono]]))</f>
        <v>14672957</v>
      </c>
      <c r="X1992" s="53" t="str">
        <f>CONCATENATE(Tabla_Datos[[#This Row],[TipUrb]]," ",Tabla_Datos[[#This Row],[Calle]]," ",Tabla_Datos[[#This Row],[NumCalle]])</f>
        <v>UR TERAN FERNANDO 392</v>
      </c>
      <c r="Y1992" t="s">
        <v>92</v>
      </c>
      <c r="Z1992" t="s">
        <v>196</v>
      </c>
      <c r="AA1992" t="s">
        <v>197</v>
      </c>
      <c r="AB1992" t="s">
        <v>95</v>
      </c>
      <c r="AC1992" t="s">
        <v>95</v>
      </c>
      <c r="AD1992" t="s">
        <v>161</v>
      </c>
      <c r="AE1992" t="s">
        <v>95</v>
      </c>
      <c r="AF1992" t="s">
        <v>95</v>
      </c>
      <c r="AG1992" s="51">
        <v>10637091</v>
      </c>
      <c r="AH1992" t="s">
        <v>95</v>
      </c>
      <c r="AI1992">
        <v>1</v>
      </c>
      <c r="AJ1992">
        <v>1</v>
      </c>
      <c r="AK1992" t="s">
        <v>7232</v>
      </c>
      <c r="AL1992">
        <v>392</v>
      </c>
    </row>
    <row r="1993" spans="1:38">
      <c r="A1993">
        <v>3288593</v>
      </c>
      <c r="B1993" t="s">
        <v>7233</v>
      </c>
      <c r="C1993" t="s">
        <v>18</v>
      </c>
      <c r="D1993" t="s">
        <v>85</v>
      </c>
      <c r="E1993">
        <v>2011</v>
      </c>
      <c r="F1993">
        <v>8</v>
      </c>
      <c r="G1993">
        <v>22</v>
      </c>
      <c r="H1993" t="s">
        <v>86</v>
      </c>
      <c r="I1993" t="s">
        <v>100</v>
      </c>
      <c r="J1993" t="s">
        <v>100</v>
      </c>
      <c r="K1993" t="s">
        <v>582</v>
      </c>
      <c r="L1993" t="s">
        <v>86</v>
      </c>
      <c r="M1993" t="s">
        <v>102</v>
      </c>
      <c r="N1993" s="50">
        <v>29734010</v>
      </c>
      <c r="O1993" s="51">
        <v>2334259</v>
      </c>
      <c r="P1993" t="s">
        <v>7234</v>
      </c>
      <c r="Q1993" t="s">
        <v>365</v>
      </c>
      <c r="R1993" t="s">
        <v>1389</v>
      </c>
      <c r="S1993" s="49" t="str">
        <f>CONCATENATE(Tabla_Datos[[#This Row],[Nombre_Cliente]]," ",Tabla_Datos[[#This Row],[ApellidoPaterno_Cliente]]," ",Tabla_Datos[[#This Row],[ApellidoMaterno_Cliente]])</f>
        <v>BETTY KARLA  RODRIGUEZ FERNANDEZ</v>
      </c>
      <c r="T1993" s="53">
        <f>DATE(Tabla_Datos[[#This Row],[tAnio]],Tabla_Datos[[#This Row],[tMes]],Tabla_Datos[[#This Row],[tDia]])</f>
        <v>40777</v>
      </c>
      <c r="U1993" s="53" t="str">
        <f>IF(Tabla_Datos[[#This Row],[cProvincia]]="LIMA","LIMA","PROVINCIA")</f>
        <v>PROVINCIA</v>
      </c>
      <c r="V1993" s="53" t="str">
        <f>MID(Tabla_Datos[[#This Row],[pTelefono]],1,SEARCH("-",Tabla_Datos[[#This Row],[pTelefono]],1)-1)</f>
        <v>54</v>
      </c>
      <c r="W1993" s="53" t="str">
        <f>MID(Tabla_Datos[[#This Row],[pTelefono]],SEARCH("-",Tabla_Datos[[#This Row],[pTelefono]],1)+1,LEN(Tabla_Datos[[#This Row],[pTelefono]]))</f>
        <v>606052</v>
      </c>
      <c r="X1993" s="53" t="str">
        <f>CONCATENATE(Tabla_Datos[[#This Row],[TipUrb]]," ",Tabla_Datos[[#This Row],[Calle]]," ",Tabla_Datos[[#This Row],[NumCalle]])</f>
        <v>- ROOSEVELT 213</v>
      </c>
      <c r="Y1993" t="s">
        <v>106</v>
      </c>
      <c r="Z1993" t="s">
        <v>93</v>
      </c>
      <c r="AA1993" t="s">
        <v>94</v>
      </c>
      <c r="AB1993" t="s">
        <v>95</v>
      </c>
      <c r="AC1993" t="s">
        <v>95</v>
      </c>
      <c r="AD1993" t="s">
        <v>109</v>
      </c>
      <c r="AE1993" t="s">
        <v>95</v>
      </c>
      <c r="AG1993" s="51">
        <v>29593775</v>
      </c>
      <c r="AI1993" t="s">
        <v>1727</v>
      </c>
      <c r="AJ1993" t="s">
        <v>1727</v>
      </c>
      <c r="AK1993" t="s">
        <v>7235</v>
      </c>
      <c r="AL1993">
        <v>213</v>
      </c>
    </row>
    <row r="1994" spans="1:38">
      <c r="A1994">
        <v>3288895</v>
      </c>
      <c r="B1994" t="s">
        <v>7236</v>
      </c>
      <c r="C1994" t="s">
        <v>20</v>
      </c>
      <c r="D1994" t="s">
        <v>85</v>
      </c>
      <c r="E1994">
        <v>2011</v>
      </c>
      <c r="F1994">
        <v>8</v>
      </c>
      <c r="G1994">
        <v>22</v>
      </c>
      <c r="H1994" t="s">
        <v>86</v>
      </c>
      <c r="I1994" t="s">
        <v>16</v>
      </c>
      <c r="J1994" t="s">
        <v>16</v>
      </c>
      <c r="K1994" t="s">
        <v>308</v>
      </c>
      <c r="L1994" t="s">
        <v>86</v>
      </c>
      <c r="M1994" t="s">
        <v>88</v>
      </c>
      <c r="N1994" s="50">
        <v>42508560</v>
      </c>
      <c r="O1994" s="51">
        <v>2334646</v>
      </c>
      <c r="P1994" t="s">
        <v>2047</v>
      </c>
      <c r="Q1994" t="s">
        <v>801</v>
      </c>
      <c r="R1994" t="s">
        <v>7237</v>
      </c>
      <c r="S1994" s="49" t="str">
        <f>CONCATENATE(Tabla_Datos[[#This Row],[Nombre_Cliente]]," ",Tabla_Datos[[#This Row],[ApellidoPaterno_Cliente]]," ",Tabla_Datos[[#This Row],[ApellidoMaterno_Cliente]])</f>
        <v>MANUEL GOMEZ SANGAMA</v>
      </c>
      <c r="T1994" s="53">
        <f>DATE(Tabla_Datos[[#This Row],[tAnio]],Tabla_Datos[[#This Row],[tMes]],Tabla_Datos[[#This Row],[tDia]])</f>
        <v>40777</v>
      </c>
      <c r="U1994" s="53" t="str">
        <f>IF(Tabla_Datos[[#This Row],[cProvincia]]="LIMA","LIMA","PROVINCIA")</f>
        <v>LIMA</v>
      </c>
      <c r="V1994" s="53" t="str">
        <f>MID(Tabla_Datos[[#This Row],[pTelefono]],1,SEARCH("-",Tabla_Datos[[#This Row],[pTelefono]],1)-1)</f>
        <v>1</v>
      </c>
      <c r="W1994" s="53" t="str">
        <f>MID(Tabla_Datos[[#This Row],[pTelefono]],SEARCH("-",Tabla_Datos[[#This Row],[pTelefono]],1)+1,LEN(Tabla_Datos[[#This Row],[pTelefono]]))</f>
        <v>993815326</v>
      </c>
      <c r="X1994" s="53" t="str">
        <f>CONCATENATE(Tabla_Datos[[#This Row],[TipUrb]]," ",Tabla_Datos[[#This Row],[Calle]]," ",Tabla_Datos[[#This Row],[NumCalle]])</f>
        <v>UR KARAMANDUCA 124</v>
      </c>
      <c r="Y1994" t="s">
        <v>92</v>
      </c>
      <c r="Z1994" t="s">
        <v>196</v>
      </c>
      <c r="AA1994" t="s">
        <v>197</v>
      </c>
      <c r="AB1994">
        <v>1</v>
      </c>
      <c r="AC1994" t="s">
        <v>95</v>
      </c>
      <c r="AD1994" t="s">
        <v>161</v>
      </c>
      <c r="AE1994" t="s">
        <v>95</v>
      </c>
      <c r="AF1994" t="s">
        <v>95</v>
      </c>
      <c r="AG1994" s="51">
        <v>10632812</v>
      </c>
      <c r="AH1994" t="s">
        <v>95</v>
      </c>
      <c r="AI1994">
        <v>1</v>
      </c>
      <c r="AJ1994">
        <v>1</v>
      </c>
      <c r="AK1994" t="s">
        <v>7238</v>
      </c>
      <c r="AL1994">
        <v>124</v>
      </c>
    </row>
    <row r="1995" spans="1:38">
      <c r="A1995">
        <v>3288438</v>
      </c>
      <c r="B1995" t="s">
        <v>7239</v>
      </c>
      <c r="C1995" t="s">
        <v>19</v>
      </c>
      <c r="D1995" t="s">
        <v>85</v>
      </c>
      <c r="E1995">
        <v>2011</v>
      </c>
      <c r="F1995">
        <v>8</v>
      </c>
      <c r="G1995">
        <v>22</v>
      </c>
      <c r="H1995" t="s">
        <v>86</v>
      </c>
      <c r="I1995" t="s">
        <v>16</v>
      </c>
      <c r="J1995" t="s">
        <v>16</v>
      </c>
      <c r="K1995" t="s">
        <v>438</v>
      </c>
      <c r="L1995" t="s">
        <v>86</v>
      </c>
      <c r="M1995" t="s">
        <v>88</v>
      </c>
      <c r="N1995" s="50">
        <v>41713582</v>
      </c>
      <c r="O1995" s="51">
        <v>2334213</v>
      </c>
      <c r="P1995" t="s">
        <v>7240</v>
      </c>
      <c r="Q1995" t="s">
        <v>365</v>
      </c>
      <c r="R1995" t="s">
        <v>7241</v>
      </c>
      <c r="S1995" s="49" t="str">
        <f>CONCATENATE(Tabla_Datos[[#This Row],[Nombre_Cliente]]," ",Tabla_Datos[[#This Row],[ApellidoPaterno_Cliente]]," ",Tabla_Datos[[#This Row],[ApellidoMaterno_Cliente]])</f>
        <v>ANATOLIA RODRIGUEZ BASALDUA</v>
      </c>
      <c r="T1995" s="53">
        <f>DATE(Tabla_Datos[[#This Row],[tAnio]],Tabla_Datos[[#This Row],[tMes]],Tabla_Datos[[#This Row],[tDia]])</f>
        <v>40777</v>
      </c>
      <c r="U1995" s="53" t="str">
        <f>IF(Tabla_Datos[[#This Row],[cProvincia]]="LIMA","LIMA","PROVINCIA")</f>
        <v>LIMA</v>
      </c>
      <c r="V1995" s="53" t="str">
        <f>MID(Tabla_Datos[[#This Row],[pTelefono]],1,SEARCH("-",Tabla_Datos[[#This Row],[pTelefono]],1)-1)</f>
        <v>1</v>
      </c>
      <c r="W1995" s="53" t="str">
        <f>MID(Tabla_Datos[[#This Row],[pTelefono]],SEARCH("-",Tabla_Datos[[#This Row],[pTelefono]],1)+1,LEN(Tabla_Datos[[#This Row],[pTelefono]]))</f>
        <v>994336920</v>
      </c>
      <c r="X1995" s="53" t="str">
        <f>CONCATENATE(Tabla_Datos[[#This Row],[TipUrb]]," ",Tabla_Datos[[#This Row],[Calle]]," ",Tabla_Datos[[#This Row],[NumCalle]])</f>
        <v>UR BOLOGNESI FRANCISCO 216</v>
      </c>
      <c r="Y1995" t="s">
        <v>92</v>
      </c>
      <c r="Z1995" t="s">
        <v>122</v>
      </c>
      <c r="AA1995" t="s">
        <v>123</v>
      </c>
      <c r="AB1995" t="s">
        <v>95</v>
      </c>
      <c r="AC1995" t="s">
        <v>95</v>
      </c>
      <c r="AD1995" t="s">
        <v>161</v>
      </c>
      <c r="AE1995" t="s">
        <v>95</v>
      </c>
      <c r="AF1995" t="s">
        <v>95</v>
      </c>
      <c r="AG1995" s="51">
        <v>19948233</v>
      </c>
      <c r="AH1995" t="s">
        <v>95</v>
      </c>
      <c r="AI1995">
        <v>1</v>
      </c>
      <c r="AJ1995">
        <v>1</v>
      </c>
      <c r="AK1995" t="s">
        <v>7242</v>
      </c>
      <c r="AL1995">
        <v>216</v>
      </c>
    </row>
    <row r="1996" spans="1:38">
      <c r="A1996">
        <v>3289975</v>
      </c>
      <c r="B1996" t="s">
        <v>7243</v>
      </c>
      <c r="C1996" t="s">
        <v>18</v>
      </c>
      <c r="D1996" t="s">
        <v>85</v>
      </c>
      <c r="E1996">
        <v>2011</v>
      </c>
      <c r="F1996">
        <v>8</v>
      </c>
      <c r="G1996">
        <v>22</v>
      </c>
      <c r="H1996" t="s">
        <v>86</v>
      </c>
      <c r="I1996" t="s">
        <v>16</v>
      </c>
      <c r="J1996" t="s">
        <v>16</v>
      </c>
      <c r="K1996" t="s">
        <v>374</v>
      </c>
      <c r="L1996" t="s">
        <v>86</v>
      </c>
      <c r="M1996" t="s">
        <v>88</v>
      </c>
      <c r="N1996" s="50">
        <v>42643236</v>
      </c>
      <c r="O1996" s="51">
        <v>2335201</v>
      </c>
      <c r="P1996" t="s">
        <v>7244</v>
      </c>
      <c r="Q1996" t="s">
        <v>383</v>
      </c>
      <c r="R1996" t="s">
        <v>7245</v>
      </c>
      <c r="S1996" s="49" t="str">
        <f>CONCATENATE(Tabla_Datos[[#This Row],[Nombre_Cliente]]," ",Tabla_Datos[[#This Row],[ApellidoPaterno_Cliente]]," ",Tabla_Datos[[#This Row],[ApellidoMaterno_Cliente]])</f>
        <v xml:space="preserve">ANTONIO FREDDY  GONZALES  ANTEZANA </v>
      </c>
      <c r="T1996" s="53">
        <f>DATE(Tabla_Datos[[#This Row],[tAnio]],Tabla_Datos[[#This Row],[tMes]],Tabla_Datos[[#This Row],[tDia]])</f>
        <v>40777</v>
      </c>
      <c r="U1996" s="53" t="str">
        <f>IF(Tabla_Datos[[#This Row],[cProvincia]]="LIMA","LIMA","PROVINCIA")</f>
        <v>LIMA</v>
      </c>
      <c r="V1996" s="53" t="str">
        <f>MID(Tabla_Datos[[#This Row],[pTelefono]],1,SEARCH("-",Tabla_Datos[[#This Row],[pTelefono]],1)-1)</f>
        <v>1</v>
      </c>
      <c r="W1996" s="53" t="str">
        <f>MID(Tabla_Datos[[#This Row],[pTelefono]],SEARCH("-",Tabla_Datos[[#This Row],[pTelefono]],1)+1,LEN(Tabla_Datos[[#This Row],[pTelefono]]))</f>
        <v>994984978</v>
      </c>
      <c r="X1996" s="53" t="str">
        <f>CONCATENATE(Tabla_Datos[[#This Row],[TipUrb]]," ",Tabla_Datos[[#This Row],[Calle]]," ",Tabla_Datos[[#This Row],[NumCalle]])</f>
        <v>- UNION 1151</v>
      </c>
      <c r="Y1996" t="s">
        <v>92</v>
      </c>
      <c r="Z1996" t="s">
        <v>93</v>
      </c>
      <c r="AA1996" t="s">
        <v>94</v>
      </c>
      <c r="AB1996" t="s">
        <v>95</v>
      </c>
      <c r="AC1996" t="s">
        <v>413</v>
      </c>
      <c r="AD1996" t="s">
        <v>109</v>
      </c>
      <c r="AE1996" t="s">
        <v>95</v>
      </c>
      <c r="AG1996" s="51">
        <v>8999229</v>
      </c>
      <c r="AI1996">
        <v>36</v>
      </c>
      <c r="AJ1996">
        <v>36</v>
      </c>
      <c r="AK1996" t="s">
        <v>1003</v>
      </c>
      <c r="AL1996">
        <v>1151</v>
      </c>
    </row>
    <row r="1997" spans="1:38">
      <c r="A1997">
        <v>3289956</v>
      </c>
      <c r="B1997" t="s">
        <v>7246</v>
      </c>
      <c r="C1997" t="s">
        <v>20</v>
      </c>
      <c r="D1997" t="s">
        <v>85</v>
      </c>
      <c r="E1997">
        <v>2011</v>
      </c>
      <c r="F1997">
        <v>8</v>
      </c>
      <c r="G1997">
        <v>22</v>
      </c>
      <c r="H1997" t="s">
        <v>86</v>
      </c>
      <c r="I1997" t="s">
        <v>16</v>
      </c>
      <c r="J1997" t="s">
        <v>16</v>
      </c>
      <c r="K1997" t="s">
        <v>308</v>
      </c>
      <c r="L1997" t="s">
        <v>86</v>
      </c>
      <c r="M1997" t="s">
        <v>88</v>
      </c>
      <c r="N1997" s="50">
        <v>20000021</v>
      </c>
      <c r="O1997" s="51">
        <v>2335213</v>
      </c>
      <c r="P1997" t="s">
        <v>7247</v>
      </c>
      <c r="Q1997" t="s">
        <v>2193</v>
      </c>
      <c r="R1997" t="s">
        <v>6642</v>
      </c>
      <c r="S1997" s="49" t="str">
        <f>CONCATENATE(Tabla_Datos[[#This Row],[Nombre_Cliente]]," ",Tabla_Datos[[#This Row],[ApellidoPaterno_Cliente]]," ",Tabla_Datos[[#This Row],[ApellidoMaterno_Cliente]])</f>
        <v>HERBERT SHANON ARMAS YUCRA</v>
      </c>
      <c r="T1997" s="53">
        <f>DATE(Tabla_Datos[[#This Row],[tAnio]],Tabla_Datos[[#This Row],[tMes]],Tabla_Datos[[#This Row],[tDia]])</f>
        <v>40777</v>
      </c>
      <c r="U1997" s="53" t="str">
        <f>IF(Tabla_Datos[[#This Row],[cProvincia]]="LIMA","LIMA","PROVINCIA")</f>
        <v>LIMA</v>
      </c>
      <c r="V1997" s="53" t="str">
        <f>MID(Tabla_Datos[[#This Row],[pTelefono]],1,SEARCH("-",Tabla_Datos[[#This Row],[pTelefono]],1)-1)</f>
        <v>1</v>
      </c>
      <c r="W1997" s="53" t="str">
        <f>MID(Tabla_Datos[[#This Row],[pTelefono]],SEARCH("-",Tabla_Datos[[#This Row],[pTelefono]],1)+1,LEN(Tabla_Datos[[#This Row],[pTelefono]]))</f>
        <v>991146780</v>
      </c>
      <c r="X1997" s="53" t="str">
        <f>CONCATENATE(Tabla_Datos[[#This Row],[TipUrb]]," ",Tabla_Datos[[#This Row],[Calle]]," ",Tabla_Datos[[#This Row],[NumCalle]])</f>
        <v>PJ ..................... 0</v>
      </c>
      <c r="Y1997" t="s">
        <v>92</v>
      </c>
      <c r="Z1997" t="s">
        <v>122</v>
      </c>
      <c r="AA1997" t="s">
        <v>123</v>
      </c>
      <c r="AB1997">
        <v>2</v>
      </c>
      <c r="AC1997" t="s">
        <v>95</v>
      </c>
      <c r="AD1997" t="s">
        <v>429</v>
      </c>
      <c r="AE1997" t="s">
        <v>555</v>
      </c>
      <c r="AF1997">
        <v>24</v>
      </c>
      <c r="AG1997" s="51">
        <v>41168232</v>
      </c>
      <c r="AH1997" t="s">
        <v>95</v>
      </c>
      <c r="AI1997">
        <v>1</v>
      </c>
      <c r="AJ1997">
        <v>1</v>
      </c>
      <c r="AK1997" t="s">
        <v>7248</v>
      </c>
      <c r="AL1997">
        <v>0</v>
      </c>
    </row>
    <row r="1998" spans="1:38">
      <c r="A1998">
        <v>3290358</v>
      </c>
      <c r="B1998" t="s">
        <v>7249</v>
      </c>
      <c r="C1998" t="s">
        <v>20</v>
      </c>
      <c r="D1998" t="s">
        <v>143</v>
      </c>
      <c r="E1998">
        <v>2011</v>
      </c>
      <c r="F1998">
        <v>8</v>
      </c>
      <c r="G1998">
        <v>22</v>
      </c>
      <c r="H1998" t="s">
        <v>86</v>
      </c>
      <c r="I1998" t="s">
        <v>790</v>
      </c>
      <c r="J1998" t="s">
        <v>343</v>
      </c>
      <c r="K1998" t="s">
        <v>343</v>
      </c>
      <c r="L1998" t="s">
        <v>86</v>
      </c>
      <c r="M1998" t="s">
        <v>102</v>
      </c>
      <c r="N1998" s="50">
        <v>46677118</v>
      </c>
      <c r="O1998" s="51">
        <v>2335492</v>
      </c>
      <c r="P1998" t="s">
        <v>7250</v>
      </c>
      <c r="Q1998" t="s">
        <v>7251</v>
      </c>
      <c r="R1998" t="s">
        <v>206</v>
      </c>
      <c r="S1998" s="49" t="str">
        <f>CONCATENATE(Tabla_Datos[[#This Row],[Nombre_Cliente]]," ",Tabla_Datos[[#This Row],[ApellidoPaterno_Cliente]]," ",Tabla_Datos[[#This Row],[ApellidoMaterno_Cliente]])</f>
        <v>FREDDY JESUS CHATA LINARES</v>
      </c>
      <c r="T1998" s="53">
        <f>DATE(Tabla_Datos[[#This Row],[tAnio]],Tabla_Datos[[#This Row],[tMes]],Tabla_Datos[[#This Row],[tDia]])</f>
        <v>40777</v>
      </c>
      <c r="U1998" s="53" t="str">
        <f>IF(Tabla_Datos[[#This Row],[cProvincia]]="LIMA","LIMA","PROVINCIA")</f>
        <v>PROVINCIA</v>
      </c>
      <c r="V1998" s="53" t="str">
        <f>MID(Tabla_Datos[[#This Row],[pTelefono]],1,SEARCH("-",Tabla_Datos[[#This Row],[pTelefono]],1)-1)</f>
        <v>53</v>
      </c>
      <c r="W1998" s="53" t="str">
        <f>MID(Tabla_Datos[[#This Row],[pTelefono]],SEARCH("-",Tabla_Datos[[#This Row],[pTelefono]],1)+1,LEN(Tabla_Datos[[#This Row],[pTelefono]]))</f>
        <v>953988088</v>
      </c>
      <c r="X1998" s="53" t="str">
        <f>CONCATENATE(Tabla_Datos[[#This Row],[TipUrb]]," ",Tabla_Datos[[#This Row],[Calle]]," ",Tabla_Datos[[#This Row],[NumCalle]])</f>
        <v>UR . 0</v>
      </c>
      <c r="Y1998" t="s">
        <v>832</v>
      </c>
      <c r="Z1998" t="s">
        <v>152</v>
      </c>
      <c r="AA1998" t="s">
        <v>153</v>
      </c>
      <c r="AB1998" t="s">
        <v>95</v>
      </c>
      <c r="AC1998" t="s">
        <v>95</v>
      </c>
      <c r="AD1998" t="s">
        <v>161</v>
      </c>
      <c r="AE1998" t="s">
        <v>95</v>
      </c>
      <c r="AF1998">
        <v>11</v>
      </c>
      <c r="AG1998" s="51">
        <v>4651565</v>
      </c>
      <c r="AH1998" t="s">
        <v>95</v>
      </c>
      <c r="AI1998">
        <v>1</v>
      </c>
      <c r="AJ1998">
        <v>1</v>
      </c>
      <c r="AK1998" t="s">
        <v>221</v>
      </c>
      <c r="AL1998">
        <v>0</v>
      </c>
    </row>
    <row r="1999" spans="1:38">
      <c r="A1999">
        <v>3288492</v>
      </c>
      <c r="B1999" t="s">
        <v>7252</v>
      </c>
      <c r="C1999" t="s">
        <v>20</v>
      </c>
      <c r="D1999" t="s">
        <v>143</v>
      </c>
      <c r="E1999">
        <v>2011</v>
      </c>
      <c r="F1999">
        <v>8</v>
      </c>
      <c r="G1999">
        <v>22</v>
      </c>
      <c r="H1999" t="s">
        <v>86</v>
      </c>
      <c r="I1999" t="s">
        <v>100</v>
      </c>
      <c r="J1999" t="s">
        <v>100</v>
      </c>
      <c r="K1999" t="s">
        <v>778</v>
      </c>
      <c r="L1999" t="s">
        <v>86</v>
      </c>
      <c r="M1999" t="s">
        <v>102</v>
      </c>
      <c r="N1999" s="50">
        <v>30762746</v>
      </c>
      <c r="O1999" s="51">
        <v>2334267</v>
      </c>
      <c r="P1999" t="s">
        <v>624</v>
      </c>
      <c r="Q1999" t="s">
        <v>451</v>
      </c>
      <c r="R1999" t="s">
        <v>900</v>
      </c>
      <c r="S1999" s="49" t="str">
        <f>CONCATENATE(Tabla_Datos[[#This Row],[Nombre_Cliente]]," ",Tabla_Datos[[#This Row],[ApellidoPaterno_Cliente]]," ",Tabla_Datos[[#This Row],[ApellidoMaterno_Cliente]])</f>
        <v>JOSE MANUEL FLORES RAMOS</v>
      </c>
      <c r="T1999" s="53">
        <f>DATE(Tabla_Datos[[#This Row],[tAnio]],Tabla_Datos[[#This Row],[tMes]],Tabla_Datos[[#This Row],[tDia]])</f>
        <v>40777</v>
      </c>
      <c r="U1999" s="53" t="str">
        <f>IF(Tabla_Datos[[#This Row],[cProvincia]]="LIMA","LIMA","PROVINCIA")</f>
        <v>PROVINCIA</v>
      </c>
      <c r="V1999" s="53" t="str">
        <f>MID(Tabla_Datos[[#This Row],[pTelefono]],1,SEARCH("-",Tabla_Datos[[#This Row],[pTelefono]],1)-1)</f>
        <v>54</v>
      </c>
      <c r="W1999" s="53" t="str">
        <f>MID(Tabla_Datos[[#This Row],[pTelefono]],SEARCH("-",Tabla_Datos[[#This Row],[pTelefono]],1)+1,LEN(Tabla_Datos[[#This Row],[pTelefono]]))</f>
        <v>981826688</v>
      </c>
      <c r="X1999" s="53" t="str">
        <f>CONCATENATE(Tabla_Datos[[#This Row],[TipUrb]]," ",Tabla_Datos[[#This Row],[Calle]]," ",Tabla_Datos[[#This Row],[NumCalle]])</f>
        <v>- CORAZON DE JESUS MZ H LOTE 10 0</v>
      </c>
      <c r="Y1999" t="s">
        <v>106</v>
      </c>
      <c r="Z1999" t="s">
        <v>152</v>
      </c>
      <c r="AA1999" t="s">
        <v>153</v>
      </c>
      <c r="AB1999" t="s">
        <v>95</v>
      </c>
      <c r="AC1999" t="s">
        <v>95</v>
      </c>
      <c r="AD1999" t="s">
        <v>109</v>
      </c>
      <c r="AE1999" t="s">
        <v>95</v>
      </c>
      <c r="AF1999" t="s">
        <v>95</v>
      </c>
      <c r="AG1999" s="51">
        <v>29670819</v>
      </c>
      <c r="AH1999" t="s">
        <v>95</v>
      </c>
      <c r="AI1999">
        <v>1</v>
      </c>
      <c r="AJ1999">
        <v>1</v>
      </c>
      <c r="AK1999" t="s">
        <v>7253</v>
      </c>
      <c r="AL1999">
        <v>0</v>
      </c>
    </row>
    <row r="2000" spans="1:38">
      <c r="A2000">
        <v>3290706</v>
      </c>
      <c r="B2000" t="s">
        <v>7254</v>
      </c>
      <c r="C2000" t="s">
        <v>19</v>
      </c>
      <c r="D2000" t="s">
        <v>143</v>
      </c>
      <c r="E2000">
        <v>2011</v>
      </c>
      <c r="F2000">
        <v>8</v>
      </c>
      <c r="G2000">
        <v>22</v>
      </c>
      <c r="H2000" t="s">
        <v>86</v>
      </c>
      <c r="I2000" t="s">
        <v>16</v>
      </c>
      <c r="J2000" t="s">
        <v>16</v>
      </c>
      <c r="K2000" t="s">
        <v>126</v>
      </c>
      <c r="L2000" t="s">
        <v>509</v>
      </c>
      <c r="M2000" t="s">
        <v>88</v>
      </c>
      <c r="O2000" s="51">
        <v>2335678</v>
      </c>
      <c r="P2000" t="s">
        <v>4280</v>
      </c>
      <c r="Q2000" t="s">
        <v>677</v>
      </c>
      <c r="R2000" t="s">
        <v>255</v>
      </c>
      <c r="S2000" s="49" t="str">
        <f>CONCATENATE(Tabla_Datos[[#This Row],[Nombre_Cliente]]," ",Tabla_Datos[[#This Row],[ApellidoPaterno_Cliente]]," ",Tabla_Datos[[#This Row],[ApellidoMaterno_Cliente]])</f>
        <v>WALTER MOTA CONDORI</v>
      </c>
      <c r="T2000" s="53">
        <f>DATE(Tabla_Datos[[#This Row],[tAnio]],Tabla_Datos[[#This Row],[tMes]],Tabla_Datos[[#This Row],[tDia]])</f>
        <v>40777</v>
      </c>
      <c r="U2000" s="53" t="str">
        <f>IF(Tabla_Datos[[#This Row],[cProvincia]]="LIMA","LIMA","PROVINCIA")</f>
        <v>LIMA</v>
      </c>
      <c r="V2000" s="53" t="str">
        <f>MID(Tabla_Datos[[#This Row],[pTelefono]],1,SEARCH("-",Tabla_Datos[[#This Row],[pTelefono]],1)-1)</f>
        <v>1</v>
      </c>
      <c r="W2000" s="53" t="str">
        <f>MID(Tabla_Datos[[#This Row],[pTelefono]],SEARCH("-",Tabla_Datos[[#This Row],[pTelefono]],1)+1,LEN(Tabla_Datos[[#This Row],[pTelefono]]))</f>
        <v>990324579</v>
      </c>
      <c r="X2000" s="53" t="str">
        <f>CONCATENATE(Tabla_Datos[[#This Row],[TipUrb]]," ",Tabla_Datos[[#This Row],[Calle]]," ",Tabla_Datos[[#This Row],[NumCalle]])</f>
        <v>AH ANTUNEZ DE MAYOLO 0</v>
      </c>
      <c r="Y2000" t="s">
        <v>92</v>
      </c>
      <c r="Z2000" t="s">
        <v>152</v>
      </c>
      <c r="AA2000" t="s">
        <v>153</v>
      </c>
      <c r="AB2000" t="s">
        <v>95</v>
      </c>
      <c r="AC2000" t="s">
        <v>95</v>
      </c>
      <c r="AD2000" t="s">
        <v>96</v>
      </c>
      <c r="AE2000" t="s">
        <v>361</v>
      </c>
      <c r="AF2000">
        <v>3</v>
      </c>
      <c r="AG2000" s="51">
        <v>4435600</v>
      </c>
      <c r="AH2000" t="s">
        <v>95</v>
      </c>
      <c r="AI2000">
        <v>1</v>
      </c>
      <c r="AJ2000">
        <v>1</v>
      </c>
      <c r="AK2000" t="s">
        <v>6253</v>
      </c>
      <c r="AL2000">
        <v>0</v>
      </c>
    </row>
    <row r="2001" spans="1:38">
      <c r="A2001">
        <v>3291139</v>
      </c>
      <c r="B2001" t="s">
        <v>7255</v>
      </c>
      <c r="C2001" t="s">
        <v>20</v>
      </c>
      <c r="D2001" t="s">
        <v>143</v>
      </c>
      <c r="E2001">
        <v>2011</v>
      </c>
      <c r="F2001">
        <v>8</v>
      </c>
      <c r="G2001">
        <v>22</v>
      </c>
      <c r="H2001" t="s">
        <v>86</v>
      </c>
      <c r="I2001" t="s">
        <v>145</v>
      </c>
      <c r="J2001" t="s">
        <v>469</v>
      </c>
      <c r="K2001" t="s">
        <v>991</v>
      </c>
      <c r="L2001" t="s">
        <v>86</v>
      </c>
      <c r="M2001" t="s">
        <v>148</v>
      </c>
      <c r="N2001" s="50">
        <v>41131893</v>
      </c>
      <c r="O2001" s="51">
        <v>2335798</v>
      </c>
      <c r="P2001" t="s">
        <v>7256</v>
      </c>
      <c r="Q2001" t="s">
        <v>7257</v>
      </c>
      <c r="R2001" t="s">
        <v>7258</v>
      </c>
      <c r="S2001" s="49" t="str">
        <f>CONCATENATE(Tabla_Datos[[#This Row],[Nombre_Cliente]]," ",Tabla_Datos[[#This Row],[ApellidoPaterno_Cliente]]," ",Tabla_Datos[[#This Row],[ApellidoMaterno_Cliente]])</f>
        <v>ZENAN MARCELINO JAMANCA ZERAFIN</v>
      </c>
      <c r="T2001" s="53">
        <f>DATE(Tabla_Datos[[#This Row],[tAnio]],Tabla_Datos[[#This Row],[tMes]],Tabla_Datos[[#This Row],[tDia]])</f>
        <v>40777</v>
      </c>
      <c r="U2001" s="53" t="str">
        <f>IF(Tabla_Datos[[#This Row],[cProvincia]]="LIMA","LIMA","PROVINCIA")</f>
        <v>PROVINCIA</v>
      </c>
      <c r="V2001" s="53" t="str">
        <f>MID(Tabla_Datos[[#This Row],[pTelefono]],1,SEARCH("-",Tabla_Datos[[#This Row],[pTelefono]],1)-1)</f>
        <v>43</v>
      </c>
      <c r="W2001" s="53" t="str">
        <f>MID(Tabla_Datos[[#This Row],[pTelefono]],SEARCH("-",Tabla_Datos[[#This Row],[pTelefono]],1)+1,LEN(Tabla_Datos[[#This Row],[pTelefono]]))</f>
        <v>352776</v>
      </c>
      <c r="X2001" s="53" t="str">
        <f>CONCATENATE(Tabla_Datos[[#This Row],[TipUrb]]," ",Tabla_Datos[[#This Row],[Calle]]," ",Tabla_Datos[[#This Row],[NumCalle]])</f>
        <v>- . 0</v>
      </c>
      <c r="Y2001" t="s">
        <v>151</v>
      </c>
      <c r="Z2001" t="s">
        <v>152</v>
      </c>
      <c r="AA2001" t="s">
        <v>153</v>
      </c>
      <c r="AB2001" t="s">
        <v>95</v>
      </c>
      <c r="AC2001" t="s">
        <v>95</v>
      </c>
      <c r="AD2001" t="s">
        <v>109</v>
      </c>
      <c r="AE2001" t="s">
        <v>1082</v>
      </c>
      <c r="AF2001">
        <v>5</v>
      </c>
      <c r="AG2001" s="51">
        <v>31662483</v>
      </c>
      <c r="AI2001">
        <v>1</v>
      </c>
      <c r="AJ2001">
        <v>1</v>
      </c>
      <c r="AK2001" t="s">
        <v>221</v>
      </c>
      <c r="AL2001">
        <v>0</v>
      </c>
    </row>
    <row r="2002" spans="1:38">
      <c r="A2002">
        <v>3288461</v>
      </c>
      <c r="B2002" t="s">
        <v>7259</v>
      </c>
      <c r="C2002" t="s">
        <v>20</v>
      </c>
      <c r="D2002" t="s">
        <v>85</v>
      </c>
      <c r="E2002">
        <v>2011</v>
      </c>
      <c r="F2002">
        <v>8</v>
      </c>
      <c r="G2002">
        <v>22</v>
      </c>
      <c r="H2002" t="s">
        <v>86</v>
      </c>
      <c r="I2002" t="s">
        <v>16</v>
      </c>
      <c r="J2002" t="s">
        <v>16</v>
      </c>
      <c r="K2002" t="s">
        <v>177</v>
      </c>
      <c r="L2002" t="s">
        <v>86</v>
      </c>
      <c r="M2002" t="s">
        <v>88</v>
      </c>
      <c r="N2002" s="50">
        <v>40866154</v>
      </c>
      <c r="O2002" s="51">
        <v>2334235</v>
      </c>
      <c r="P2002" t="s">
        <v>5088</v>
      </c>
      <c r="Q2002" t="s">
        <v>7260</v>
      </c>
      <c r="R2002" t="s">
        <v>3548</v>
      </c>
      <c r="S2002" s="49" t="str">
        <f>CONCATENATE(Tabla_Datos[[#This Row],[Nombre_Cliente]]," ",Tabla_Datos[[#This Row],[ApellidoPaterno_Cliente]]," ",Tabla_Datos[[#This Row],[ApellidoMaterno_Cliente]])</f>
        <v>EDUARDO POZZI SANTILLAN</v>
      </c>
      <c r="T2002" s="53">
        <f>DATE(Tabla_Datos[[#This Row],[tAnio]],Tabla_Datos[[#This Row],[tMes]],Tabla_Datos[[#This Row],[tDia]])</f>
        <v>40777</v>
      </c>
      <c r="U2002" s="53" t="str">
        <f>IF(Tabla_Datos[[#This Row],[cProvincia]]="LIMA","LIMA","PROVINCIA")</f>
        <v>LIMA</v>
      </c>
      <c r="V2002" s="53" t="str">
        <f>MID(Tabla_Datos[[#This Row],[pTelefono]],1,SEARCH("-",Tabla_Datos[[#This Row],[pTelefono]],1)-1)</f>
        <v>1</v>
      </c>
      <c r="W2002" s="53" t="str">
        <f>MID(Tabla_Datos[[#This Row],[pTelefono]],SEARCH("-",Tabla_Datos[[#This Row],[pTelefono]],1)+1,LEN(Tabla_Datos[[#This Row],[pTelefono]]))</f>
        <v>13285114</v>
      </c>
      <c r="X2002" s="53" t="str">
        <f>CONCATENATE(Tabla_Datos[[#This Row],[TipUrb]]," ",Tabla_Datos[[#This Row],[Calle]]," ",Tabla_Datos[[#This Row],[NumCalle]])</f>
        <v>UP PISAGUA 1066</v>
      </c>
      <c r="Y2002" t="s">
        <v>92</v>
      </c>
      <c r="Z2002" t="s">
        <v>122</v>
      </c>
      <c r="AA2002" t="s">
        <v>123</v>
      </c>
      <c r="AB2002" t="s">
        <v>95</v>
      </c>
      <c r="AC2002" t="s">
        <v>95</v>
      </c>
      <c r="AD2002" t="s">
        <v>286</v>
      </c>
      <c r="AE2002" t="s">
        <v>95</v>
      </c>
      <c r="AF2002" t="s">
        <v>95</v>
      </c>
      <c r="AG2002" s="51">
        <v>7335283</v>
      </c>
      <c r="AH2002" t="s">
        <v>95</v>
      </c>
      <c r="AI2002">
        <v>1</v>
      </c>
      <c r="AJ2002">
        <v>1</v>
      </c>
      <c r="AK2002" t="s">
        <v>2009</v>
      </c>
      <c r="AL2002">
        <v>1066</v>
      </c>
    </row>
    <row r="2003" spans="1:38">
      <c r="A2003">
        <v>3288503</v>
      </c>
      <c r="B2003" t="s">
        <v>7261</v>
      </c>
      <c r="C2003" t="s">
        <v>20</v>
      </c>
      <c r="D2003" t="s">
        <v>85</v>
      </c>
      <c r="E2003">
        <v>2011</v>
      </c>
      <c r="F2003">
        <v>8</v>
      </c>
      <c r="G2003">
        <v>22</v>
      </c>
      <c r="H2003" t="s">
        <v>86</v>
      </c>
      <c r="I2003" t="s">
        <v>16</v>
      </c>
      <c r="J2003" t="s">
        <v>16</v>
      </c>
      <c r="K2003" t="s">
        <v>415</v>
      </c>
      <c r="L2003" t="s">
        <v>86</v>
      </c>
      <c r="M2003" t="s">
        <v>88</v>
      </c>
      <c r="N2003" s="50">
        <v>11111186</v>
      </c>
      <c r="O2003" s="51">
        <v>2334276</v>
      </c>
      <c r="P2003" t="s">
        <v>7262</v>
      </c>
      <c r="Q2003" t="s">
        <v>1135</v>
      </c>
      <c r="R2003" t="s">
        <v>7263</v>
      </c>
      <c r="S2003" s="49" t="str">
        <f>CONCATENATE(Tabla_Datos[[#This Row],[Nombre_Cliente]]," ",Tabla_Datos[[#This Row],[ApellidoPaterno_Cliente]]," ",Tabla_Datos[[#This Row],[ApellidoMaterno_Cliente]])</f>
        <v>ALANA ALFARO PORTAL</v>
      </c>
      <c r="T2003" s="53">
        <f>DATE(Tabla_Datos[[#This Row],[tAnio]],Tabla_Datos[[#This Row],[tMes]],Tabla_Datos[[#This Row],[tDia]])</f>
        <v>40777</v>
      </c>
      <c r="U2003" s="53" t="str">
        <f>IF(Tabla_Datos[[#This Row],[cProvincia]]="LIMA","LIMA","PROVINCIA")</f>
        <v>LIMA</v>
      </c>
      <c r="V2003" s="53" t="str">
        <f>MID(Tabla_Datos[[#This Row],[pTelefono]],1,SEARCH("-",Tabla_Datos[[#This Row],[pTelefono]],1)-1)</f>
        <v>1</v>
      </c>
      <c r="W2003" s="53" t="str">
        <f>MID(Tabla_Datos[[#This Row],[pTelefono]],SEARCH("-",Tabla_Datos[[#This Row],[pTelefono]],1)+1,LEN(Tabla_Datos[[#This Row],[pTelefono]]))</f>
        <v>998155237</v>
      </c>
      <c r="X2003" s="53" t="str">
        <f>CONCATENATE(Tabla_Datos[[#This Row],[TipUrb]]," ",Tabla_Datos[[#This Row],[Calle]]," ",Tabla_Datos[[#This Row],[NumCalle]])</f>
        <v>CO SACO CARLOS A. 220</v>
      </c>
      <c r="Y2003" t="s">
        <v>92</v>
      </c>
      <c r="Z2003" t="s">
        <v>122</v>
      </c>
      <c r="AA2003" t="s">
        <v>123</v>
      </c>
      <c r="AB2003" t="s">
        <v>95</v>
      </c>
      <c r="AC2003">
        <v>402</v>
      </c>
      <c r="AD2003" t="s">
        <v>198</v>
      </c>
      <c r="AE2003" t="s">
        <v>95</v>
      </c>
      <c r="AF2003" t="s">
        <v>95</v>
      </c>
      <c r="AG2003" s="51">
        <v>40657834</v>
      </c>
      <c r="AH2003" t="s">
        <v>95</v>
      </c>
      <c r="AI2003">
        <v>1</v>
      </c>
      <c r="AJ2003">
        <v>1</v>
      </c>
      <c r="AK2003" t="s">
        <v>7264</v>
      </c>
      <c r="AL2003">
        <v>220</v>
      </c>
    </row>
    <row r="2004" spans="1:38">
      <c r="A2004">
        <v>3290739</v>
      </c>
      <c r="B2004" t="s">
        <v>7265</v>
      </c>
      <c r="C2004" t="s">
        <v>19</v>
      </c>
      <c r="D2004" t="s">
        <v>85</v>
      </c>
      <c r="E2004">
        <v>2011</v>
      </c>
      <c r="F2004">
        <v>8</v>
      </c>
      <c r="G2004">
        <v>22</v>
      </c>
      <c r="H2004" t="s">
        <v>86</v>
      </c>
      <c r="I2004" t="s">
        <v>16</v>
      </c>
      <c r="J2004" t="s">
        <v>16</v>
      </c>
      <c r="K2004" t="s">
        <v>444</v>
      </c>
      <c r="L2004" t="s">
        <v>86</v>
      </c>
      <c r="M2004" t="s">
        <v>88</v>
      </c>
      <c r="N2004" s="50">
        <v>20000021</v>
      </c>
      <c r="O2004" s="51">
        <v>2335701</v>
      </c>
      <c r="P2004" t="s">
        <v>7266</v>
      </c>
      <c r="Q2004" t="s">
        <v>953</v>
      </c>
      <c r="R2004" t="s">
        <v>2206</v>
      </c>
      <c r="S2004" s="49" t="str">
        <f>CONCATENATE(Tabla_Datos[[#This Row],[Nombre_Cliente]]," ",Tabla_Datos[[#This Row],[ApellidoPaterno_Cliente]]," ",Tabla_Datos[[#This Row],[ApellidoMaterno_Cliente]])</f>
        <v>MARIA CRUZ PEÑA MENDEZ</v>
      </c>
      <c r="T2004" s="53">
        <f>DATE(Tabla_Datos[[#This Row],[tAnio]],Tabla_Datos[[#This Row],[tMes]],Tabla_Datos[[#This Row],[tDia]])</f>
        <v>40777</v>
      </c>
      <c r="U2004" s="53" t="str">
        <f>IF(Tabla_Datos[[#This Row],[cProvincia]]="LIMA","LIMA","PROVINCIA")</f>
        <v>LIMA</v>
      </c>
      <c r="V2004" s="53" t="str">
        <f>MID(Tabla_Datos[[#This Row],[pTelefono]],1,SEARCH("-",Tabla_Datos[[#This Row],[pTelefono]],1)-1)</f>
        <v>1</v>
      </c>
      <c r="W2004" s="53" t="str">
        <f>MID(Tabla_Datos[[#This Row],[pTelefono]],SEARCH("-",Tabla_Datos[[#This Row],[pTelefono]],1)+1,LEN(Tabla_Datos[[#This Row],[pTelefono]]))</f>
        <v>15288417</v>
      </c>
      <c r="X2004" s="53" t="str">
        <f>CONCATENATE(Tabla_Datos[[#This Row],[TipUrb]]," ",Tabla_Datos[[#This Row],[Calle]]," ",Tabla_Datos[[#This Row],[NumCalle]])</f>
        <v>UR 12 0</v>
      </c>
      <c r="Y2004" t="s">
        <v>92</v>
      </c>
      <c r="Z2004" t="s">
        <v>122</v>
      </c>
      <c r="AA2004" t="s">
        <v>123</v>
      </c>
      <c r="AB2004" t="s">
        <v>95</v>
      </c>
      <c r="AC2004" t="s">
        <v>95</v>
      </c>
      <c r="AD2004" t="s">
        <v>161</v>
      </c>
      <c r="AE2004" t="s">
        <v>1976</v>
      </c>
      <c r="AF2004">
        <v>29</v>
      </c>
      <c r="AG2004" s="51">
        <v>8587566</v>
      </c>
      <c r="AH2004" t="s">
        <v>95</v>
      </c>
      <c r="AI2004">
        <v>1</v>
      </c>
      <c r="AJ2004">
        <v>1</v>
      </c>
      <c r="AK2004">
        <v>12</v>
      </c>
      <c r="AL2004">
        <v>0</v>
      </c>
    </row>
    <row r="2005" spans="1:38">
      <c r="A2005">
        <v>3291530</v>
      </c>
      <c r="B2005" t="s">
        <v>7267</v>
      </c>
      <c r="C2005" t="s">
        <v>18</v>
      </c>
      <c r="D2005" t="s">
        <v>892</v>
      </c>
      <c r="E2005">
        <v>2011</v>
      </c>
      <c r="F2005">
        <v>8</v>
      </c>
      <c r="G2005">
        <v>22</v>
      </c>
      <c r="H2005" t="s">
        <v>86</v>
      </c>
      <c r="I2005" t="s">
        <v>141</v>
      </c>
      <c r="J2005" t="s">
        <v>521</v>
      </c>
      <c r="K2005" t="s">
        <v>521</v>
      </c>
      <c r="L2005" t="s">
        <v>86</v>
      </c>
      <c r="M2005" t="s">
        <v>294</v>
      </c>
      <c r="N2005" s="50">
        <v>20078413</v>
      </c>
      <c r="O2005" s="51">
        <v>2336200</v>
      </c>
      <c r="P2005" t="s">
        <v>7268</v>
      </c>
      <c r="Q2005" t="s">
        <v>7269</v>
      </c>
      <c r="R2005" t="s">
        <v>7270</v>
      </c>
      <c r="S2005" s="49" t="str">
        <f>CONCATENATE(Tabla_Datos[[#This Row],[Nombre_Cliente]]," ",Tabla_Datos[[#This Row],[ApellidoPaterno_Cliente]]," ",Tabla_Datos[[#This Row],[ApellidoMaterno_Cliente]])</f>
        <v xml:space="preserve">EVELING NATHALY    VASQUEZ   VELASQUEZ  </v>
      </c>
      <c r="T2005" s="53">
        <f>DATE(Tabla_Datos[[#This Row],[tAnio]],Tabla_Datos[[#This Row],[tMes]],Tabla_Datos[[#This Row],[tDia]])</f>
        <v>40777</v>
      </c>
      <c r="U2005" s="53" t="str">
        <f>IF(Tabla_Datos[[#This Row],[cProvincia]]="LIMA","LIMA","PROVINCIA")</f>
        <v>PROVINCIA</v>
      </c>
      <c r="V2005" s="53" t="str">
        <f>MID(Tabla_Datos[[#This Row],[pTelefono]],1,SEARCH("-",Tabla_Datos[[#This Row],[pTelefono]],1)-1)</f>
        <v>1</v>
      </c>
      <c r="W2005" s="53" t="str">
        <f>MID(Tabla_Datos[[#This Row],[pTelefono]],SEARCH("-",Tabla_Datos[[#This Row],[pTelefono]],1)+1,LEN(Tabla_Datos[[#This Row],[pTelefono]]))</f>
        <v>961105085</v>
      </c>
      <c r="X2005" s="53" t="str">
        <f>CONCATENATE(Tabla_Datos[[#This Row],[TipUrb]]," ",Tabla_Datos[[#This Row],[Calle]]," ",Tabla_Datos[[#This Row],[NumCalle]])</f>
        <v xml:space="preserve">  SAN AGUSTIN 283</v>
      </c>
      <c r="Y2005" t="s">
        <v>525</v>
      </c>
      <c r="Z2005" t="s">
        <v>93</v>
      </c>
      <c r="AA2005" t="s">
        <v>94</v>
      </c>
      <c r="AB2005" t="s">
        <v>95</v>
      </c>
      <c r="AC2005" t="s">
        <v>95</v>
      </c>
      <c r="AD2005" t="s">
        <v>95</v>
      </c>
      <c r="AE2005" t="s">
        <v>95</v>
      </c>
      <c r="AG2005" s="51">
        <v>42908834</v>
      </c>
      <c r="AI2005">
        <v>26</v>
      </c>
      <c r="AJ2005">
        <v>26</v>
      </c>
      <c r="AK2005" t="s">
        <v>7271</v>
      </c>
      <c r="AL2005">
        <v>283</v>
      </c>
    </row>
    <row r="2006" spans="1:38">
      <c r="A2006">
        <v>3288681</v>
      </c>
      <c r="B2006" t="s">
        <v>7272</v>
      </c>
      <c r="C2006" t="s">
        <v>20</v>
      </c>
      <c r="D2006" t="s">
        <v>143</v>
      </c>
      <c r="E2006">
        <v>2011</v>
      </c>
      <c r="F2006">
        <v>8</v>
      </c>
      <c r="G2006">
        <v>22</v>
      </c>
      <c r="H2006" t="s">
        <v>86</v>
      </c>
      <c r="I2006" t="s">
        <v>300</v>
      </c>
      <c r="J2006" t="s">
        <v>546</v>
      </c>
      <c r="K2006" t="s">
        <v>547</v>
      </c>
      <c r="L2006" t="s">
        <v>86</v>
      </c>
      <c r="M2006" t="s">
        <v>148</v>
      </c>
      <c r="O2006" s="51">
        <v>2334439</v>
      </c>
      <c r="P2006" t="s">
        <v>7273</v>
      </c>
      <c r="Q2006" t="s">
        <v>4972</v>
      </c>
      <c r="R2006" t="s">
        <v>1238</v>
      </c>
      <c r="S2006" s="49" t="str">
        <f>CONCATENATE(Tabla_Datos[[#This Row],[Nombre_Cliente]]," ",Tabla_Datos[[#This Row],[ApellidoPaterno_Cliente]]," ",Tabla_Datos[[#This Row],[ApellidoMaterno_Cliente]])</f>
        <v>IRIS SIERRA TELLO</v>
      </c>
      <c r="T2006" s="53">
        <f>DATE(Tabla_Datos[[#This Row],[tAnio]],Tabla_Datos[[#This Row],[tMes]],Tabla_Datos[[#This Row],[tDia]])</f>
        <v>40777</v>
      </c>
      <c r="U2006" s="53" t="str">
        <f>IF(Tabla_Datos[[#This Row],[cProvincia]]="LIMA","LIMA","PROVINCIA")</f>
        <v>PROVINCIA</v>
      </c>
      <c r="V2006" s="53" t="str">
        <f>MID(Tabla_Datos[[#This Row],[pTelefono]],1,SEARCH("-",Tabla_Datos[[#This Row],[pTelefono]],1)-1)</f>
        <v>65</v>
      </c>
      <c r="W2006" s="53" t="str">
        <f>MID(Tabla_Datos[[#This Row],[pTelefono]],SEARCH("-",Tabla_Datos[[#This Row],[pTelefono]],1)+1,LEN(Tabla_Datos[[#This Row],[pTelefono]]))</f>
        <v>981780744</v>
      </c>
      <c r="X2006" s="53" t="str">
        <f>CONCATENATE(Tabla_Datos[[#This Row],[TipUrb]]," ",Tabla_Datos[[#This Row],[Calle]]," ",Tabla_Datos[[#This Row],[NumCalle]])</f>
        <v>- MARISCAL CASTILLA 560</v>
      </c>
      <c r="Y2006" t="s">
        <v>305</v>
      </c>
      <c r="Z2006" t="s">
        <v>152</v>
      </c>
      <c r="AA2006" t="s">
        <v>153</v>
      </c>
      <c r="AB2006" t="s">
        <v>95</v>
      </c>
      <c r="AC2006" t="s">
        <v>95</v>
      </c>
      <c r="AD2006" t="s">
        <v>109</v>
      </c>
      <c r="AE2006" t="s">
        <v>95</v>
      </c>
      <c r="AF2006" t="s">
        <v>95</v>
      </c>
      <c r="AG2006" s="51">
        <v>42955686</v>
      </c>
      <c r="AH2006" t="s">
        <v>95</v>
      </c>
      <c r="AI2006">
        <v>1</v>
      </c>
      <c r="AJ2006">
        <v>1</v>
      </c>
      <c r="AK2006" t="s">
        <v>1835</v>
      </c>
      <c r="AL2006">
        <v>560</v>
      </c>
    </row>
    <row r="2007" spans="1:38">
      <c r="A2007">
        <v>3288694</v>
      </c>
      <c r="B2007" t="s">
        <v>7274</v>
      </c>
      <c r="C2007" t="s">
        <v>19</v>
      </c>
      <c r="D2007" t="s">
        <v>143</v>
      </c>
      <c r="E2007">
        <v>2011</v>
      </c>
      <c r="F2007">
        <v>8</v>
      </c>
      <c r="G2007">
        <v>22</v>
      </c>
      <c r="H2007" t="s">
        <v>86</v>
      </c>
      <c r="I2007" t="s">
        <v>587</v>
      </c>
      <c r="J2007" t="s">
        <v>587</v>
      </c>
      <c r="K2007" t="s">
        <v>587</v>
      </c>
      <c r="L2007" t="s">
        <v>86</v>
      </c>
      <c r="M2007" t="s">
        <v>102</v>
      </c>
      <c r="N2007" s="50">
        <v>29680720</v>
      </c>
      <c r="O2007" s="51">
        <v>2334451</v>
      </c>
      <c r="P2007" t="s">
        <v>3547</v>
      </c>
      <c r="Q2007" t="s">
        <v>7275</v>
      </c>
      <c r="R2007" t="s">
        <v>7276</v>
      </c>
      <c r="S2007" s="49" t="str">
        <f>CONCATENATE(Tabla_Datos[[#This Row],[Nombre_Cliente]]," ",Tabla_Datos[[#This Row],[ApellidoPaterno_Cliente]]," ",Tabla_Datos[[#This Row],[ApellidoMaterno_Cliente]])</f>
        <v>BEATRIZ ASPIROS BERMUDEZ</v>
      </c>
      <c r="T2007" s="53">
        <f>DATE(Tabla_Datos[[#This Row],[tAnio]],Tabla_Datos[[#This Row],[tMes]],Tabla_Datos[[#This Row],[tDia]])</f>
        <v>40777</v>
      </c>
      <c r="U2007" s="53" t="str">
        <f>IF(Tabla_Datos[[#This Row],[cProvincia]]="LIMA","LIMA","PROVINCIA")</f>
        <v>PROVINCIA</v>
      </c>
      <c r="V2007" s="53" t="str">
        <f>MID(Tabla_Datos[[#This Row],[pTelefono]],1,SEARCH("-",Tabla_Datos[[#This Row],[pTelefono]],1)-1)</f>
        <v>52</v>
      </c>
      <c r="W2007" s="53" t="str">
        <f>MID(Tabla_Datos[[#This Row],[pTelefono]],SEARCH("-",Tabla_Datos[[#This Row],[pTelefono]],1)+1,LEN(Tabla_Datos[[#This Row],[pTelefono]]))</f>
        <v>952392575</v>
      </c>
      <c r="X2007" s="53" t="str">
        <f>CONCATENATE(Tabla_Datos[[#This Row],[TipUrb]]," ",Tabla_Datos[[#This Row],[Calle]]," ",Tabla_Datos[[#This Row],[NumCalle]])</f>
        <v>CO . 0</v>
      </c>
      <c r="Y2007" t="s">
        <v>590</v>
      </c>
      <c r="Z2007" t="s">
        <v>152</v>
      </c>
      <c r="AA2007" t="s">
        <v>153</v>
      </c>
      <c r="AB2007" t="s">
        <v>95</v>
      </c>
      <c r="AC2007" t="s">
        <v>95</v>
      </c>
      <c r="AD2007" t="s">
        <v>198</v>
      </c>
      <c r="AE2007" t="s">
        <v>413</v>
      </c>
      <c r="AF2007">
        <v>11</v>
      </c>
      <c r="AG2007" s="51">
        <v>10158702</v>
      </c>
      <c r="AH2007" t="s">
        <v>95</v>
      </c>
      <c r="AI2007">
        <v>1</v>
      </c>
      <c r="AJ2007">
        <v>1</v>
      </c>
      <c r="AK2007" t="s">
        <v>221</v>
      </c>
      <c r="AL2007">
        <v>0</v>
      </c>
    </row>
    <row r="2008" spans="1:38">
      <c r="A2008">
        <v>3290677</v>
      </c>
      <c r="B2008" t="s">
        <v>7277</v>
      </c>
      <c r="C2008" t="s">
        <v>18</v>
      </c>
      <c r="D2008" t="s">
        <v>85</v>
      </c>
      <c r="E2008">
        <v>2011</v>
      </c>
      <c r="F2008">
        <v>8</v>
      </c>
      <c r="G2008">
        <v>22</v>
      </c>
      <c r="H2008" t="s">
        <v>86</v>
      </c>
      <c r="I2008" t="s">
        <v>16</v>
      </c>
      <c r="J2008" t="s">
        <v>16</v>
      </c>
      <c r="K2008" t="s">
        <v>487</v>
      </c>
      <c r="L2008" t="s">
        <v>86</v>
      </c>
      <c r="M2008" t="s">
        <v>88</v>
      </c>
      <c r="N2008" s="50">
        <v>8462172</v>
      </c>
      <c r="O2008" s="51">
        <v>2334947</v>
      </c>
      <c r="P2008" t="s">
        <v>7278</v>
      </c>
      <c r="Q2008" t="s">
        <v>250</v>
      </c>
      <c r="R2008" t="s">
        <v>7279</v>
      </c>
      <c r="S2008" s="49" t="str">
        <f>CONCATENATE(Tabla_Datos[[#This Row],[Nombre_Cliente]]," ",Tabla_Datos[[#This Row],[ApellidoPaterno_Cliente]]," ",Tabla_Datos[[#This Row],[ApellidoMaterno_Cliente]])</f>
        <v xml:space="preserve"> JUDITH LIZBETH  ESPINOZA ZEVALLOS </v>
      </c>
      <c r="T2008" s="53">
        <f>DATE(Tabla_Datos[[#This Row],[tAnio]],Tabla_Datos[[#This Row],[tMes]],Tabla_Datos[[#This Row],[tDia]])</f>
        <v>40777</v>
      </c>
      <c r="U2008" s="53" t="str">
        <f>IF(Tabla_Datos[[#This Row],[cProvincia]]="LIMA","LIMA","PROVINCIA")</f>
        <v>LIMA</v>
      </c>
      <c r="V2008" s="53" t="str">
        <f>MID(Tabla_Datos[[#This Row],[pTelefono]],1,SEARCH("-",Tabla_Datos[[#This Row],[pTelefono]],1)-1)</f>
        <v>1</v>
      </c>
      <c r="W2008" s="53" t="str">
        <f>MID(Tabla_Datos[[#This Row],[pTelefono]],SEARCH("-",Tabla_Datos[[#This Row],[pTelefono]],1)+1,LEN(Tabla_Datos[[#This Row],[pTelefono]]))</f>
        <v>989298257</v>
      </c>
      <c r="X2008" s="53" t="str">
        <f>CONCATENATE(Tabla_Datos[[#This Row],[TipUrb]]," ",Tabla_Datos[[#This Row],[Calle]]," ",Tabla_Datos[[#This Row],[NumCalle]])</f>
        <v>UR LOS TERRAZOS 1682</v>
      </c>
      <c r="Y2008" t="s">
        <v>92</v>
      </c>
      <c r="Z2008" t="s">
        <v>93</v>
      </c>
      <c r="AA2008" t="s">
        <v>94</v>
      </c>
      <c r="AB2008" t="s">
        <v>95</v>
      </c>
      <c r="AC2008" t="s">
        <v>95</v>
      </c>
      <c r="AD2008" t="s">
        <v>161</v>
      </c>
      <c r="AE2008" t="s">
        <v>7280</v>
      </c>
      <c r="AG2008" s="51">
        <v>43919109</v>
      </c>
      <c r="AI2008">
        <v>1</v>
      </c>
      <c r="AJ2008">
        <v>1</v>
      </c>
      <c r="AK2008" t="s">
        <v>7281</v>
      </c>
      <c r="AL2008">
        <v>1682</v>
      </c>
    </row>
    <row r="2009" spans="1:38">
      <c r="A2009">
        <v>3290022</v>
      </c>
      <c r="B2009" t="s">
        <v>7282</v>
      </c>
      <c r="C2009" t="s">
        <v>19</v>
      </c>
      <c r="D2009" t="s">
        <v>85</v>
      </c>
      <c r="E2009">
        <v>2011</v>
      </c>
      <c r="F2009">
        <v>8</v>
      </c>
      <c r="G2009">
        <v>22</v>
      </c>
      <c r="H2009" t="s">
        <v>86</v>
      </c>
      <c r="I2009" t="s">
        <v>16</v>
      </c>
      <c r="J2009" t="s">
        <v>16</v>
      </c>
      <c r="K2009" t="s">
        <v>696</v>
      </c>
      <c r="L2009" t="s">
        <v>86</v>
      </c>
      <c r="M2009" t="s">
        <v>88</v>
      </c>
      <c r="N2009" s="50">
        <v>6947852</v>
      </c>
      <c r="O2009" s="51">
        <v>2335237</v>
      </c>
      <c r="P2009" t="s">
        <v>7283</v>
      </c>
      <c r="Q2009" t="s">
        <v>2627</v>
      </c>
      <c r="R2009" t="s">
        <v>4973</v>
      </c>
      <c r="S2009" s="49" t="str">
        <f>CONCATENATE(Tabla_Datos[[#This Row],[Nombre_Cliente]]," ",Tabla_Datos[[#This Row],[ApellidoPaterno_Cliente]]," ",Tabla_Datos[[#This Row],[ApellidoMaterno_Cliente]])</f>
        <v>REBECA BLANCO CORRALES</v>
      </c>
      <c r="T2009" s="53">
        <f>DATE(Tabla_Datos[[#This Row],[tAnio]],Tabla_Datos[[#This Row],[tMes]],Tabla_Datos[[#This Row],[tDia]])</f>
        <v>40777</v>
      </c>
      <c r="U2009" s="53" t="str">
        <f>IF(Tabla_Datos[[#This Row],[cProvincia]]="LIMA","LIMA","PROVINCIA")</f>
        <v>LIMA</v>
      </c>
      <c r="V2009" s="53" t="str">
        <f>MID(Tabla_Datos[[#This Row],[pTelefono]],1,SEARCH("-",Tabla_Datos[[#This Row],[pTelefono]],1)-1)</f>
        <v>1</v>
      </c>
      <c r="W2009" s="53" t="str">
        <f>MID(Tabla_Datos[[#This Row],[pTelefono]],SEARCH("-",Tabla_Datos[[#This Row],[pTelefono]],1)+1,LEN(Tabla_Datos[[#This Row],[pTelefono]]))</f>
        <v>942942128</v>
      </c>
      <c r="X2009" s="53" t="str">
        <f>CONCATENATE(Tabla_Datos[[#This Row],[TipUrb]]," ",Tabla_Datos[[#This Row],[Calle]]," ",Tabla_Datos[[#This Row],[NumCalle]])</f>
        <v>UR 2 680</v>
      </c>
      <c r="Y2009" t="s">
        <v>92</v>
      </c>
      <c r="Z2009" t="s">
        <v>196</v>
      </c>
      <c r="AA2009" t="s">
        <v>197</v>
      </c>
      <c r="AB2009" t="s">
        <v>95</v>
      </c>
      <c r="AC2009">
        <v>403</v>
      </c>
      <c r="AD2009" t="s">
        <v>161</v>
      </c>
      <c r="AE2009" t="s">
        <v>95</v>
      </c>
      <c r="AF2009" t="s">
        <v>95</v>
      </c>
      <c r="AG2009" s="51">
        <v>398261</v>
      </c>
      <c r="AH2009" t="s">
        <v>95</v>
      </c>
      <c r="AI2009">
        <v>1</v>
      </c>
      <c r="AJ2009">
        <v>1</v>
      </c>
      <c r="AK2009">
        <v>2</v>
      </c>
      <c r="AL2009">
        <v>680</v>
      </c>
    </row>
    <row r="2010" spans="1:38">
      <c r="A2010">
        <v>3291260</v>
      </c>
      <c r="B2010" t="s">
        <v>7284</v>
      </c>
      <c r="C2010" t="s">
        <v>20</v>
      </c>
      <c r="D2010" t="s">
        <v>85</v>
      </c>
      <c r="E2010">
        <v>2011</v>
      </c>
      <c r="F2010">
        <v>8</v>
      </c>
      <c r="G2010">
        <v>22</v>
      </c>
      <c r="H2010" t="s">
        <v>86</v>
      </c>
      <c r="I2010" t="s">
        <v>16</v>
      </c>
      <c r="J2010" t="s">
        <v>16</v>
      </c>
      <c r="K2010" t="s">
        <v>277</v>
      </c>
      <c r="L2010" t="s">
        <v>86</v>
      </c>
      <c r="M2010" t="s">
        <v>88</v>
      </c>
      <c r="N2010" s="50">
        <v>41647781</v>
      </c>
      <c r="O2010" s="51">
        <v>2335918</v>
      </c>
      <c r="P2010" t="s">
        <v>4276</v>
      </c>
      <c r="Q2010" t="s">
        <v>2442</v>
      </c>
      <c r="R2010" t="s">
        <v>7285</v>
      </c>
      <c r="S2010" s="49" t="str">
        <f>CONCATENATE(Tabla_Datos[[#This Row],[Nombre_Cliente]]," ",Tabla_Datos[[#This Row],[ApellidoPaterno_Cliente]]," ",Tabla_Datos[[#This Row],[ApellidoMaterno_Cliente]])</f>
        <v>MARIA ELENA PAZ GUTZALENKO</v>
      </c>
      <c r="T2010" s="53">
        <f>DATE(Tabla_Datos[[#This Row],[tAnio]],Tabla_Datos[[#This Row],[tMes]],Tabla_Datos[[#This Row],[tDia]])</f>
        <v>40777</v>
      </c>
      <c r="U2010" s="53" t="str">
        <f>IF(Tabla_Datos[[#This Row],[cProvincia]]="LIMA","LIMA","PROVINCIA")</f>
        <v>LIMA</v>
      </c>
      <c r="V2010" s="53" t="str">
        <f>MID(Tabla_Datos[[#This Row],[pTelefono]],1,SEARCH("-",Tabla_Datos[[#This Row],[pTelefono]],1)-1)</f>
        <v>1</v>
      </c>
      <c r="W2010" s="53" t="str">
        <f>MID(Tabla_Datos[[#This Row],[pTelefono]],SEARCH("-",Tabla_Datos[[#This Row],[pTelefono]],1)+1,LEN(Tabla_Datos[[#This Row],[pTelefono]]))</f>
        <v>2556078</v>
      </c>
      <c r="X2010" s="53" t="str">
        <f>CONCATENATE(Tabla_Datos[[#This Row],[TipUrb]]," ",Tabla_Datos[[#This Row],[Calle]]," ",Tabla_Datos[[#This Row],[NumCalle]])</f>
        <v>UR MARIEL 150</v>
      </c>
      <c r="Y2010" t="s">
        <v>92</v>
      </c>
      <c r="Z2010" t="s">
        <v>122</v>
      </c>
      <c r="AA2010" t="s">
        <v>123</v>
      </c>
      <c r="AB2010" t="s">
        <v>95</v>
      </c>
      <c r="AC2010">
        <v>301</v>
      </c>
      <c r="AD2010" t="s">
        <v>161</v>
      </c>
      <c r="AE2010" t="s">
        <v>95</v>
      </c>
      <c r="AF2010" t="s">
        <v>95</v>
      </c>
      <c r="AG2010" s="51">
        <v>6417161</v>
      </c>
      <c r="AI2010">
        <v>1</v>
      </c>
      <c r="AJ2010">
        <v>1</v>
      </c>
      <c r="AK2010" t="s">
        <v>7286</v>
      </c>
      <c r="AL2010">
        <v>150</v>
      </c>
    </row>
    <row r="2011" spans="1:38">
      <c r="A2011">
        <v>3289090</v>
      </c>
      <c r="B2011" t="s">
        <v>7287</v>
      </c>
      <c r="C2011" t="s">
        <v>20</v>
      </c>
      <c r="D2011" t="s">
        <v>85</v>
      </c>
      <c r="E2011">
        <v>2011</v>
      </c>
      <c r="F2011">
        <v>8</v>
      </c>
      <c r="G2011">
        <v>22</v>
      </c>
      <c r="H2011" t="s">
        <v>86</v>
      </c>
      <c r="I2011" t="s">
        <v>16</v>
      </c>
      <c r="J2011" t="s">
        <v>16</v>
      </c>
      <c r="K2011" t="s">
        <v>87</v>
      </c>
      <c r="L2011" t="s">
        <v>86</v>
      </c>
      <c r="M2011" t="s">
        <v>88</v>
      </c>
      <c r="N2011" s="50">
        <v>20000021</v>
      </c>
      <c r="O2011" s="51">
        <v>2334814</v>
      </c>
      <c r="P2011" t="s">
        <v>7288</v>
      </c>
      <c r="Q2011" t="s">
        <v>7289</v>
      </c>
      <c r="R2011" t="s">
        <v>267</v>
      </c>
      <c r="S2011" s="49" t="str">
        <f>CONCATENATE(Tabla_Datos[[#This Row],[Nombre_Cliente]]," ",Tabla_Datos[[#This Row],[ApellidoPaterno_Cliente]]," ",Tabla_Datos[[#This Row],[ApellidoMaterno_Cliente]])</f>
        <v>ADRIANA RIBEYRO MORENO</v>
      </c>
      <c r="T2011" s="53">
        <f>DATE(Tabla_Datos[[#This Row],[tAnio]],Tabla_Datos[[#This Row],[tMes]],Tabla_Datos[[#This Row],[tDia]])</f>
        <v>40777</v>
      </c>
      <c r="U2011" s="53" t="str">
        <f>IF(Tabla_Datos[[#This Row],[cProvincia]]="LIMA","LIMA","PROVINCIA")</f>
        <v>LIMA</v>
      </c>
      <c r="V2011" s="53" t="str">
        <f>MID(Tabla_Datos[[#This Row],[pTelefono]],1,SEARCH("-",Tabla_Datos[[#This Row],[pTelefono]],1)-1)</f>
        <v>1</v>
      </c>
      <c r="W2011" s="53" t="str">
        <f>MID(Tabla_Datos[[#This Row],[pTelefono]],SEARCH("-",Tabla_Datos[[#This Row],[pTelefono]],1)+1,LEN(Tabla_Datos[[#This Row],[pTelefono]]))</f>
        <v>985681843</v>
      </c>
      <c r="X2011" s="53" t="str">
        <f>CONCATENATE(Tabla_Datos[[#This Row],[TipUrb]]," ",Tabla_Datos[[#This Row],[Calle]]," ",Tabla_Datos[[#This Row],[NumCalle]])</f>
        <v>UR LOS ALCANFORES 1075</v>
      </c>
      <c r="Y2011" t="s">
        <v>92</v>
      </c>
      <c r="Z2011" t="s">
        <v>122</v>
      </c>
      <c r="AA2011" t="s">
        <v>123</v>
      </c>
      <c r="AB2011" t="s">
        <v>95</v>
      </c>
      <c r="AC2011" t="s">
        <v>95</v>
      </c>
      <c r="AD2011" t="s">
        <v>161</v>
      </c>
      <c r="AE2011" t="s">
        <v>95</v>
      </c>
      <c r="AF2011" t="s">
        <v>95</v>
      </c>
      <c r="AG2011" s="51">
        <v>46418309</v>
      </c>
      <c r="AH2011" t="s">
        <v>95</v>
      </c>
      <c r="AI2011">
        <v>1</v>
      </c>
      <c r="AJ2011">
        <v>1</v>
      </c>
      <c r="AK2011" t="s">
        <v>7290</v>
      </c>
      <c r="AL2011">
        <v>1075</v>
      </c>
    </row>
    <row r="2012" spans="1:38">
      <c r="A2012">
        <v>3290803</v>
      </c>
      <c r="B2012" t="s">
        <v>7291</v>
      </c>
      <c r="C2012" t="s">
        <v>20</v>
      </c>
      <c r="D2012" t="s">
        <v>85</v>
      </c>
      <c r="E2012">
        <v>2011</v>
      </c>
      <c r="F2012">
        <v>8</v>
      </c>
      <c r="G2012">
        <v>22</v>
      </c>
      <c r="H2012" t="s">
        <v>86</v>
      </c>
      <c r="I2012" t="s">
        <v>16</v>
      </c>
      <c r="J2012" t="s">
        <v>16</v>
      </c>
      <c r="K2012" t="s">
        <v>308</v>
      </c>
      <c r="L2012" t="s">
        <v>86</v>
      </c>
      <c r="M2012" t="s">
        <v>88</v>
      </c>
      <c r="N2012" s="50">
        <v>40164799</v>
      </c>
      <c r="O2012" s="51">
        <v>2335732</v>
      </c>
      <c r="P2012" t="s">
        <v>7292</v>
      </c>
      <c r="Q2012" t="s">
        <v>3330</v>
      </c>
      <c r="R2012" t="s">
        <v>610</v>
      </c>
      <c r="S2012" s="49" t="str">
        <f>CONCATENATE(Tabla_Datos[[#This Row],[Nombre_Cliente]]," ",Tabla_Datos[[#This Row],[ApellidoPaterno_Cliente]]," ",Tabla_Datos[[#This Row],[ApellidoMaterno_Cliente]])</f>
        <v>CARLOS BENJAMIN PLASENCIA MARTINEZ</v>
      </c>
      <c r="T2012" s="53">
        <f>DATE(Tabla_Datos[[#This Row],[tAnio]],Tabla_Datos[[#This Row],[tMes]],Tabla_Datos[[#This Row],[tDia]])</f>
        <v>40777</v>
      </c>
      <c r="U2012" s="53" t="str">
        <f>IF(Tabla_Datos[[#This Row],[cProvincia]]="LIMA","LIMA","PROVINCIA")</f>
        <v>LIMA</v>
      </c>
      <c r="V2012" s="53" t="str">
        <f>MID(Tabla_Datos[[#This Row],[pTelefono]],1,SEARCH("-",Tabla_Datos[[#This Row],[pTelefono]],1)-1)</f>
        <v>1</v>
      </c>
      <c r="W2012" s="53" t="str">
        <f>MID(Tabla_Datos[[#This Row],[pTelefono]],SEARCH("-",Tabla_Datos[[#This Row],[pTelefono]],1)+1,LEN(Tabla_Datos[[#This Row],[pTelefono]]))</f>
        <v>12518365</v>
      </c>
      <c r="X2012" s="53" t="str">
        <f>CONCATENATE(Tabla_Datos[[#This Row],[TipUrb]]," ",Tabla_Datos[[#This Row],[Calle]]," ",Tabla_Datos[[#This Row],[NumCalle]])</f>
        <v xml:space="preserve">  TACNA 280</v>
      </c>
      <c r="Y2012" t="s">
        <v>92</v>
      </c>
      <c r="Z2012" t="s">
        <v>122</v>
      </c>
      <c r="AA2012" t="s">
        <v>123</v>
      </c>
      <c r="AB2012" t="s">
        <v>95</v>
      </c>
      <c r="AC2012" t="s">
        <v>95</v>
      </c>
      <c r="AD2012" t="s">
        <v>95</v>
      </c>
      <c r="AE2012" t="s">
        <v>95</v>
      </c>
      <c r="AF2012" t="s">
        <v>95</v>
      </c>
      <c r="AG2012" s="51">
        <v>6634841</v>
      </c>
      <c r="AH2012" t="s">
        <v>95</v>
      </c>
      <c r="AI2012">
        <v>1</v>
      </c>
      <c r="AJ2012">
        <v>1</v>
      </c>
      <c r="AK2012" t="s">
        <v>587</v>
      </c>
      <c r="AL2012">
        <v>280</v>
      </c>
    </row>
    <row r="2013" spans="1:38">
      <c r="A2013">
        <v>3289061</v>
      </c>
      <c r="B2013" t="s">
        <v>7293</v>
      </c>
      <c r="C2013" t="s">
        <v>20</v>
      </c>
      <c r="D2013" t="s">
        <v>85</v>
      </c>
      <c r="E2013">
        <v>2011</v>
      </c>
      <c r="F2013">
        <v>8</v>
      </c>
      <c r="G2013">
        <v>22</v>
      </c>
      <c r="H2013" t="s">
        <v>86</v>
      </c>
      <c r="I2013" t="s">
        <v>16</v>
      </c>
      <c r="J2013" t="s">
        <v>16</v>
      </c>
      <c r="K2013" t="s">
        <v>444</v>
      </c>
      <c r="L2013" t="s">
        <v>86</v>
      </c>
      <c r="M2013" t="s">
        <v>88</v>
      </c>
      <c r="N2013" s="50">
        <v>20000021</v>
      </c>
      <c r="O2013" s="51">
        <v>2334788</v>
      </c>
      <c r="P2013" t="s">
        <v>7294</v>
      </c>
      <c r="Q2013" t="s">
        <v>2716</v>
      </c>
      <c r="R2013" t="s">
        <v>7295</v>
      </c>
      <c r="S2013" s="49" t="str">
        <f>CONCATENATE(Tabla_Datos[[#This Row],[Nombre_Cliente]]," ",Tabla_Datos[[#This Row],[ApellidoPaterno_Cliente]]," ",Tabla_Datos[[#This Row],[ApellidoMaterno_Cliente]])</f>
        <v>JENNY JESSICA ESTELA CARRERA</v>
      </c>
      <c r="T2013" s="53">
        <f>DATE(Tabla_Datos[[#This Row],[tAnio]],Tabla_Datos[[#This Row],[tMes]],Tabla_Datos[[#This Row],[tDia]])</f>
        <v>40777</v>
      </c>
      <c r="U2013" s="53" t="str">
        <f>IF(Tabla_Datos[[#This Row],[cProvincia]]="LIMA","LIMA","PROVINCIA")</f>
        <v>LIMA</v>
      </c>
      <c r="V2013" s="53" t="str">
        <f>MID(Tabla_Datos[[#This Row],[pTelefono]],1,SEARCH("-",Tabla_Datos[[#This Row],[pTelefono]],1)-1)</f>
        <v>1</v>
      </c>
      <c r="W2013" s="53" t="str">
        <f>MID(Tabla_Datos[[#This Row],[pTelefono]],SEARCH("-",Tabla_Datos[[#This Row],[pTelefono]],1)+1,LEN(Tabla_Datos[[#This Row],[pTelefono]]))</f>
        <v>996309060</v>
      </c>
      <c r="X2013" s="53" t="str">
        <f>CONCATENATE(Tabla_Datos[[#This Row],[TipUrb]]," ",Tabla_Datos[[#This Row],[Calle]]," ",Tabla_Datos[[#This Row],[NumCalle]])</f>
        <v>AS . 0</v>
      </c>
      <c r="Y2013" t="s">
        <v>92</v>
      </c>
      <c r="Z2013" t="s">
        <v>122</v>
      </c>
      <c r="AA2013" t="s">
        <v>123</v>
      </c>
      <c r="AB2013">
        <v>2</v>
      </c>
      <c r="AC2013" t="s">
        <v>95</v>
      </c>
      <c r="AD2013" t="s">
        <v>215</v>
      </c>
      <c r="AE2013" t="s">
        <v>1043</v>
      </c>
      <c r="AF2013">
        <v>7</v>
      </c>
      <c r="AG2013" s="51">
        <v>40683146</v>
      </c>
      <c r="AH2013" t="s">
        <v>95</v>
      </c>
      <c r="AI2013">
        <v>1</v>
      </c>
      <c r="AJ2013">
        <v>1</v>
      </c>
      <c r="AK2013" t="s">
        <v>221</v>
      </c>
      <c r="AL2013">
        <v>0</v>
      </c>
    </row>
    <row r="2014" spans="1:38">
      <c r="A2014">
        <v>3289201</v>
      </c>
      <c r="B2014" t="s">
        <v>7296</v>
      </c>
      <c r="C2014" t="s">
        <v>18</v>
      </c>
      <c r="D2014" t="s">
        <v>892</v>
      </c>
      <c r="E2014">
        <v>2011</v>
      </c>
      <c r="F2014">
        <v>8</v>
      </c>
      <c r="G2014">
        <v>22</v>
      </c>
      <c r="H2014" t="s">
        <v>86</v>
      </c>
      <c r="I2014" t="s">
        <v>16</v>
      </c>
      <c r="J2014" t="s">
        <v>16</v>
      </c>
      <c r="K2014" t="s">
        <v>171</v>
      </c>
      <c r="L2014" t="s">
        <v>86</v>
      </c>
      <c r="M2014" t="s">
        <v>88</v>
      </c>
      <c r="N2014" s="50">
        <v>6114179</v>
      </c>
      <c r="O2014" s="51">
        <v>2334908</v>
      </c>
      <c r="P2014" t="s">
        <v>7297</v>
      </c>
      <c r="Q2014" t="s">
        <v>7298</v>
      </c>
      <c r="R2014" t="s">
        <v>7299</v>
      </c>
      <c r="S2014" s="49" t="str">
        <f>CONCATENATE(Tabla_Datos[[#This Row],[Nombre_Cliente]]," ",Tabla_Datos[[#This Row],[ApellidoPaterno_Cliente]]," ",Tabla_Datos[[#This Row],[ApellidoMaterno_Cliente]])</f>
        <v xml:space="preserve">JEIDY MERVY  MATHEWS  MACEDO </v>
      </c>
      <c r="T2014" s="53">
        <f>DATE(Tabla_Datos[[#This Row],[tAnio]],Tabla_Datos[[#This Row],[tMes]],Tabla_Datos[[#This Row],[tDia]])</f>
        <v>40777</v>
      </c>
      <c r="U2014" s="53" t="str">
        <f>IF(Tabla_Datos[[#This Row],[cProvincia]]="LIMA","LIMA","PROVINCIA")</f>
        <v>LIMA</v>
      </c>
      <c r="V2014" s="53" t="str">
        <f>MID(Tabla_Datos[[#This Row],[pTelefono]],1,SEARCH("-",Tabla_Datos[[#This Row],[pTelefono]],1)-1)</f>
        <v>1</v>
      </c>
      <c r="W2014" s="53" t="str">
        <f>MID(Tabla_Datos[[#This Row],[pTelefono]],SEARCH("-",Tabla_Datos[[#This Row],[pTelefono]],1)+1,LEN(Tabla_Datos[[#This Row],[pTelefono]]))</f>
        <v>995170811</v>
      </c>
      <c r="X2014" s="53" t="str">
        <f>CONCATENATE(Tabla_Datos[[#This Row],[TipUrb]]," ",Tabla_Datos[[#This Row],[Calle]]," ",Tabla_Datos[[#This Row],[NumCalle]])</f>
        <v>CO LOS NEGOCIOS 280</v>
      </c>
      <c r="Y2014" t="s">
        <v>92</v>
      </c>
      <c r="Z2014" t="s">
        <v>93</v>
      </c>
      <c r="AA2014" t="s">
        <v>94</v>
      </c>
      <c r="AB2014" t="s">
        <v>95</v>
      </c>
      <c r="AC2014">
        <v>302</v>
      </c>
      <c r="AD2014" t="s">
        <v>198</v>
      </c>
      <c r="AE2014" t="s">
        <v>95</v>
      </c>
      <c r="AG2014" s="51">
        <v>7644670</v>
      </c>
      <c r="AI2014">
        <v>26</v>
      </c>
      <c r="AJ2014">
        <v>26</v>
      </c>
      <c r="AK2014" t="s">
        <v>2809</v>
      </c>
      <c r="AL2014">
        <v>280</v>
      </c>
    </row>
    <row r="2015" spans="1:38">
      <c r="A2015">
        <v>3288912</v>
      </c>
      <c r="B2015" t="s">
        <v>7300</v>
      </c>
      <c r="C2015" t="s">
        <v>20</v>
      </c>
      <c r="D2015" t="s">
        <v>85</v>
      </c>
      <c r="E2015">
        <v>2011</v>
      </c>
      <c r="F2015">
        <v>8</v>
      </c>
      <c r="G2015">
        <v>22</v>
      </c>
      <c r="H2015" t="s">
        <v>86</v>
      </c>
      <c r="I2015" t="s">
        <v>16</v>
      </c>
      <c r="J2015" t="s">
        <v>16</v>
      </c>
      <c r="K2015" t="s">
        <v>696</v>
      </c>
      <c r="L2015" t="s">
        <v>86</v>
      </c>
      <c r="M2015" t="s">
        <v>88</v>
      </c>
      <c r="N2015" s="50">
        <v>20000021</v>
      </c>
      <c r="O2015" s="51">
        <v>2334662</v>
      </c>
      <c r="P2015" t="s">
        <v>7301</v>
      </c>
      <c r="Q2015" t="s">
        <v>3109</v>
      </c>
      <c r="R2015" t="s">
        <v>7302</v>
      </c>
      <c r="S2015" s="49" t="str">
        <f>CONCATENATE(Tabla_Datos[[#This Row],[Nombre_Cliente]]," ",Tabla_Datos[[#This Row],[ApellidoPaterno_Cliente]]," ",Tabla_Datos[[#This Row],[ApellidoMaterno_Cliente]])</f>
        <v>GLADYS MARIA MALDONADO TALAVERA DE BOURONCL</v>
      </c>
      <c r="T2015" s="53">
        <f>DATE(Tabla_Datos[[#This Row],[tAnio]],Tabla_Datos[[#This Row],[tMes]],Tabla_Datos[[#This Row],[tDia]])</f>
        <v>40777</v>
      </c>
      <c r="U2015" s="53" t="str">
        <f>IF(Tabla_Datos[[#This Row],[cProvincia]]="LIMA","LIMA","PROVINCIA")</f>
        <v>LIMA</v>
      </c>
      <c r="V2015" s="53" t="str">
        <f>MID(Tabla_Datos[[#This Row],[pTelefono]],1,SEARCH("-",Tabla_Datos[[#This Row],[pTelefono]],1)-1)</f>
        <v>1</v>
      </c>
      <c r="W2015" s="53" t="str">
        <f>MID(Tabla_Datos[[#This Row],[pTelefono]],SEARCH("-",Tabla_Datos[[#This Row],[pTelefono]],1)+1,LEN(Tabla_Datos[[#This Row],[pTelefono]]))</f>
        <v>997709403</v>
      </c>
      <c r="X2015" s="53" t="str">
        <f>CONCATENATE(Tabla_Datos[[#This Row],[TipUrb]]," ",Tabla_Datos[[#This Row],[Calle]]," ",Tabla_Datos[[#This Row],[NumCalle]])</f>
        <v>UR LEWER HENRY 275</v>
      </c>
      <c r="Y2015" t="s">
        <v>92</v>
      </c>
      <c r="Z2015" t="s">
        <v>122</v>
      </c>
      <c r="AA2015" t="s">
        <v>123</v>
      </c>
      <c r="AB2015">
        <v>3</v>
      </c>
      <c r="AC2015">
        <v>302</v>
      </c>
      <c r="AD2015" t="s">
        <v>161</v>
      </c>
      <c r="AE2015" t="s">
        <v>95</v>
      </c>
      <c r="AF2015" t="s">
        <v>95</v>
      </c>
      <c r="AG2015" s="51">
        <v>8221503</v>
      </c>
      <c r="AH2015" t="s">
        <v>95</v>
      </c>
      <c r="AI2015">
        <v>1</v>
      </c>
      <c r="AJ2015">
        <v>1</v>
      </c>
      <c r="AK2015" t="s">
        <v>7303</v>
      </c>
      <c r="AL2015">
        <v>275</v>
      </c>
    </row>
    <row r="2016" spans="1:38">
      <c r="A2016">
        <v>3288769</v>
      </c>
      <c r="B2016" t="s">
        <v>7304</v>
      </c>
      <c r="C2016" t="s">
        <v>20</v>
      </c>
      <c r="D2016" t="s">
        <v>85</v>
      </c>
      <c r="E2016">
        <v>2011</v>
      </c>
      <c r="F2016">
        <v>8</v>
      </c>
      <c r="G2016">
        <v>22</v>
      </c>
      <c r="H2016" t="s">
        <v>86</v>
      </c>
      <c r="I2016" t="s">
        <v>16</v>
      </c>
      <c r="J2016" t="s">
        <v>16</v>
      </c>
      <c r="K2016" t="s">
        <v>165</v>
      </c>
      <c r="L2016" t="s">
        <v>86</v>
      </c>
      <c r="M2016" t="s">
        <v>88</v>
      </c>
      <c r="O2016" s="51">
        <v>2334522</v>
      </c>
      <c r="P2016" t="s">
        <v>7305</v>
      </c>
      <c r="Q2016" t="s">
        <v>7306</v>
      </c>
      <c r="R2016" t="s">
        <v>820</v>
      </c>
      <c r="S2016" s="49" t="str">
        <f>CONCATENATE(Tabla_Datos[[#This Row],[Nombre_Cliente]]," ",Tabla_Datos[[#This Row],[ApellidoPaterno_Cliente]]," ",Tabla_Datos[[#This Row],[ApellidoMaterno_Cliente]])</f>
        <v>LUZ MARIA ROCA GARAY</v>
      </c>
      <c r="T2016" s="53">
        <f>DATE(Tabla_Datos[[#This Row],[tAnio]],Tabla_Datos[[#This Row],[tMes]],Tabla_Datos[[#This Row],[tDia]])</f>
        <v>40777</v>
      </c>
      <c r="U2016" s="53" t="str">
        <f>IF(Tabla_Datos[[#This Row],[cProvincia]]="LIMA","LIMA","PROVINCIA")</f>
        <v>LIMA</v>
      </c>
      <c r="V2016" s="53" t="str">
        <f>MID(Tabla_Datos[[#This Row],[pTelefono]],1,SEARCH("-",Tabla_Datos[[#This Row],[pTelefono]],1)-1)</f>
        <v>1</v>
      </c>
      <c r="W2016" s="53" t="str">
        <f>MID(Tabla_Datos[[#This Row],[pTelefono]],SEARCH("-",Tabla_Datos[[#This Row],[pTelefono]],1)+1,LEN(Tabla_Datos[[#This Row],[pTelefono]]))</f>
        <v>989211794</v>
      </c>
      <c r="X2016" s="53" t="str">
        <f>CONCATENATE(Tabla_Datos[[#This Row],[TipUrb]]," ",Tabla_Datos[[#This Row],[Calle]]," ",Tabla_Datos[[#This Row],[NumCalle]])</f>
        <v>UR PIURA 498</v>
      </c>
      <c r="Y2016" t="s">
        <v>92</v>
      </c>
      <c r="Z2016" t="s">
        <v>122</v>
      </c>
      <c r="AA2016" t="s">
        <v>123</v>
      </c>
      <c r="AB2016" t="s">
        <v>95</v>
      </c>
      <c r="AC2016" t="s">
        <v>95</v>
      </c>
      <c r="AD2016" t="s">
        <v>161</v>
      </c>
      <c r="AE2016" t="s">
        <v>95</v>
      </c>
      <c r="AF2016" t="s">
        <v>95</v>
      </c>
      <c r="AG2016" s="51">
        <v>9027299</v>
      </c>
      <c r="AH2016" t="s">
        <v>95</v>
      </c>
      <c r="AI2016">
        <v>1</v>
      </c>
      <c r="AJ2016">
        <v>1</v>
      </c>
      <c r="AK2016" t="s">
        <v>132</v>
      </c>
      <c r="AL2016">
        <v>498</v>
      </c>
    </row>
    <row r="2017" spans="1:38">
      <c r="A2017">
        <v>3290105</v>
      </c>
      <c r="B2017" t="s">
        <v>7307</v>
      </c>
      <c r="C2017" t="s">
        <v>20</v>
      </c>
      <c r="D2017" t="s">
        <v>85</v>
      </c>
      <c r="E2017">
        <v>2011</v>
      </c>
      <c r="F2017">
        <v>8</v>
      </c>
      <c r="G2017">
        <v>22</v>
      </c>
      <c r="H2017" t="s">
        <v>86</v>
      </c>
      <c r="I2017" t="s">
        <v>241</v>
      </c>
      <c r="J2017" t="s">
        <v>242</v>
      </c>
      <c r="K2017" t="s">
        <v>259</v>
      </c>
      <c r="L2017" t="s">
        <v>86</v>
      </c>
      <c r="M2017" t="s">
        <v>148</v>
      </c>
      <c r="N2017" s="50">
        <v>41520583</v>
      </c>
      <c r="O2017" s="51">
        <v>2335289</v>
      </c>
      <c r="P2017" t="s">
        <v>7308</v>
      </c>
      <c r="Q2017" t="s">
        <v>250</v>
      </c>
      <c r="R2017" t="s">
        <v>5377</v>
      </c>
      <c r="S2017" s="49" t="str">
        <f>CONCATENATE(Tabla_Datos[[#This Row],[Nombre_Cliente]]," ",Tabla_Datos[[#This Row],[ApellidoPaterno_Cliente]]," ",Tabla_Datos[[#This Row],[ApellidoMaterno_Cliente]])</f>
        <v>PAOLA TATIANA ESPINOZA ROSAS</v>
      </c>
      <c r="T2017" s="53">
        <f>DATE(Tabla_Datos[[#This Row],[tAnio]],Tabla_Datos[[#This Row],[tMes]],Tabla_Datos[[#This Row],[tDia]])</f>
        <v>40777</v>
      </c>
      <c r="U2017" s="53" t="str">
        <f>IF(Tabla_Datos[[#This Row],[cProvincia]]="LIMA","LIMA","PROVINCIA")</f>
        <v>PROVINCIA</v>
      </c>
      <c r="V2017" s="53" t="str">
        <f>MID(Tabla_Datos[[#This Row],[pTelefono]],1,SEARCH("-",Tabla_Datos[[#This Row],[pTelefono]],1)-1)</f>
        <v>44</v>
      </c>
      <c r="W2017" s="53" t="str">
        <f>MID(Tabla_Datos[[#This Row],[pTelefono]],SEARCH("-",Tabla_Datos[[#This Row],[pTelefono]],1)+1,LEN(Tabla_Datos[[#This Row],[pTelefono]]))</f>
        <v>949379836</v>
      </c>
      <c r="X2017" s="53" t="str">
        <f>CONCATENATE(Tabla_Datos[[#This Row],[TipUrb]]," ",Tabla_Datos[[#This Row],[Calle]]," ",Tabla_Datos[[#This Row],[NumCalle]])</f>
        <v>UR . 0</v>
      </c>
      <c r="Y2017" t="s">
        <v>246</v>
      </c>
      <c r="Z2017" t="s">
        <v>349</v>
      </c>
      <c r="AA2017" t="s">
        <v>350</v>
      </c>
      <c r="AB2017" t="s">
        <v>95</v>
      </c>
      <c r="AC2017" t="s">
        <v>95</v>
      </c>
      <c r="AD2017" t="s">
        <v>161</v>
      </c>
      <c r="AE2017" t="s">
        <v>7309</v>
      </c>
      <c r="AF2017">
        <v>1</v>
      </c>
      <c r="AG2017" s="51">
        <v>41865748</v>
      </c>
      <c r="AH2017" t="s">
        <v>95</v>
      </c>
      <c r="AI2017">
        <v>1</v>
      </c>
      <c r="AJ2017">
        <v>1</v>
      </c>
      <c r="AK2017" t="s">
        <v>221</v>
      </c>
      <c r="AL2017">
        <v>0</v>
      </c>
    </row>
    <row r="2018" spans="1:38">
      <c r="A2018">
        <v>3289624</v>
      </c>
      <c r="B2018" t="s">
        <v>7310</v>
      </c>
      <c r="C2018" t="s">
        <v>18</v>
      </c>
      <c r="D2018" t="s">
        <v>85</v>
      </c>
      <c r="E2018">
        <v>2011</v>
      </c>
      <c r="F2018">
        <v>8</v>
      </c>
      <c r="G2018">
        <v>22</v>
      </c>
      <c r="H2018" t="s">
        <v>86</v>
      </c>
      <c r="I2018" t="s">
        <v>16</v>
      </c>
      <c r="J2018" t="s">
        <v>16</v>
      </c>
      <c r="K2018" t="s">
        <v>1877</v>
      </c>
      <c r="L2018" t="s">
        <v>86</v>
      </c>
      <c r="M2018" t="s">
        <v>88</v>
      </c>
      <c r="N2018" s="50">
        <v>99999999</v>
      </c>
      <c r="O2018" s="51">
        <v>2334940</v>
      </c>
      <c r="P2018" t="s">
        <v>7311</v>
      </c>
      <c r="Q2018" t="s">
        <v>4322</v>
      </c>
      <c r="R2018" t="s">
        <v>3201</v>
      </c>
      <c r="S2018" s="49" t="str">
        <f>CONCATENATE(Tabla_Datos[[#This Row],[Nombre_Cliente]]," ",Tabla_Datos[[#This Row],[ApellidoPaterno_Cliente]]," ",Tabla_Datos[[#This Row],[ApellidoMaterno_Cliente]])</f>
        <v>FLOR DE MARIA  SALAZAR  ARAUJO</v>
      </c>
      <c r="T2018" s="53">
        <f>DATE(Tabla_Datos[[#This Row],[tAnio]],Tabla_Datos[[#This Row],[tMes]],Tabla_Datos[[#This Row],[tDia]])</f>
        <v>40777</v>
      </c>
      <c r="U2018" s="53" t="str">
        <f>IF(Tabla_Datos[[#This Row],[cProvincia]]="LIMA","LIMA","PROVINCIA")</f>
        <v>LIMA</v>
      </c>
      <c r="V2018" s="53" t="str">
        <f>MID(Tabla_Datos[[#This Row],[pTelefono]],1,SEARCH("-",Tabla_Datos[[#This Row],[pTelefono]],1)-1)</f>
        <v>1</v>
      </c>
      <c r="W2018" s="53" t="str">
        <f>MID(Tabla_Datos[[#This Row],[pTelefono]],SEARCH("-",Tabla_Datos[[#This Row],[pTelefono]],1)+1,LEN(Tabla_Datos[[#This Row],[pTelefono]]))</f>
        <v>982350450</v>
      </c>
      <c r="X2018" s="53" t="str">
        <f>CONCATENATE(Tabla_Datos[[#This Row],[TipUrb]]," ",Tabla_Datos[[#This Row],[Calle]]," ",Tabla_Datos[[#This Row],[NumCalle]])</f>
        <v xml:space="preserve">  RESTAURACION 548</v>
      </c>
      <c r="Y2018" t="s">
        <v>92</v>
      </c>
      <c r="Z2018" t="s">
        <v>93</v>
      </c>
      <c r="AA2018" t="s">
        <v>94</v>
      </c>
      <c r="AB2018" t="s">
        <v>95</v>
      </c>
      <c r="AC2018" t="s">
        <v>95</v>
      </c>
      <c r="AD2018" t="s">
        <v>95</v>
      </c>
      <c r="AE2018" t="s">
        <v>95</v>
      </c>
      <c r="AG2018" s="51">
        <v>6771051</v>
      </c>
      <c r="AI2018">
        <v>26</v>
      </c>
      <c r="AJ2018">
        <v>26</v>
      </c>
      <c r="AK2018" t="s">
        <v>7312</v>
      </c>
      <c r="AL2018">
        <v>548</v>
      </c>
    </row>
    <row r="2019" spans="1:38">
      <c r="A2019">
        <v>3291373</v>
      </c>
      <c r="B2019" t="s">
        <v>7313</v>
      </c>
      <c r="C2019" t="s">
        <v>18</v>
      </c>
      <c r="D2019" t="s">
        <v>156</v>
      </c>
      <c r="E2019">
        <v>2011</v>
      </c>
      <c r="F2019">
        <v>8</v>
      </c>
      <c r="G2019">
        <v>22</v>
      </c>
      <c r="H2019" t="s">
        <v>86</v>
      </c>
      <c r="I2019" t="s">
        <v>16</v>
      </c>
      <c r="J2019" t="s">
        <v>16</v>
      </c>
      <c r="K2019" t="s">
        <v>126</v>
      </c>
      <c r="L2019" t="s">
        <v>86</v>
      </c>
      <c r="M2019" t="s">
        <v>88</v>
      </c>
      <c r="N2019" s="50">
        <v>99999999</v>
      </c>
      <c r="O2019" s="51">
        <v>2336065</v>
      </c>
      <c r="P2019" t="s">
        <v>7314</v>
      </c>
      <c r="Q2019" t="s">
        <v>1018</v>
      </c>
      <c r="R2019" t="s">
        <v>4579</v>
      </c>
      <c r="S2019" s="49" t="str">
        <f>CONCATENATE(Tabla_Datos[[#This Row],[Nombre_Cliente]]," ",Tabla_Datos[[#This Row],[ApellidoPaterno_Cliente]]," ",Tabla_Datos[[#This Row],[ApellidoMaterno_Cliente]])</f>
        <v xml:space="preserve">WILLIAMS FREDD  LOPEZ  DONAYRE </v>
      </c>
      <c r="T2019" s="53">
        <f>DATE(Tabla_Datos[[#This Row],[tAnio]],Tabla_Datos[[#This Row],[tMes]],Tabla_Datos[[#This Row],[tDia]])</f>
        <v>40777</v>
      </c>
      <c r="U2019" s="53" t="str">
        <f>IF(Tabla_Datos[[#This Row],[cProvincia]]="LIMA","LIMA","PROVINCIA")</f>
        <v>LIMA</v>
      </c>
      <c r="V2019" s="53" t="str">
        <f>MID(Tabla_Datos[[#This Row],[pTelefono]],1,SEARCH("-",Tabla_Datos[[#This Row],[pTelefono]],1)-1)</f>
        <v>1</v>
      </c>
      <c r="W2019" s="53" t="str">
        <f>MID(Tabla_Datos[[#This Row],[pTelefono]],SEARCH("-",Tabla_Datos[[#This Row],[pTelefono]],1)+1,LEN(Tabla_Datos[[#This Row],[pTelefono]]))</f>
        <v>991096040</v>
      </c>
      <c r="X2019" s="53" t="str">
        <f>CONCATENATE(Tabla_Datos[[#This Row],[TipUrb]]," ",Tabla_Datos[[#This Row],[Calle]]," ",Tabla_Datos[[#This Row],[NumCalle]])</f>
        <v>UR LAS LILAS 0</v>
      </c>
      <c r="Y2019" t="s">
        <v>92</v>
      </c>
      <c r="Z2019" t="s">
        <v>93</v>
      </c>
      <c r="AA2019" t="s">
        <v>94</v>
      </c>
      <c r="AB2019">
        <v>3</v>
      </c>
      <c r="AC2019" t="s">
        <v>95</v>
      </c>
      <c r="AD2019" t="s">
        <v>161</v>
      </c>
      <c r="AE2019" t="s">
        <v>413</v>
      </c>
      <c r="AF2019">
        <v>13</v>
      </c>
      <c r="AG2019" s="51">
        <v>9598026</v>
      </c>
      <c r="AI2019">
        <v>26</v>
      </c>
      <c r="AJ2019">
        <v>26</v>
      </c>
      <c r="AK2019" t="s">
        <v>2126</v>
      </c>
      <c r="AL2019">
        <v>0</v>
      </c>
    </row>
    <row r="2020" spans="1:38">
      <c r="A2020">
        <v>3290073</v>
      </c>
      <c r="B2020" t="s">
        <v>7315</v>
      </c>
      <c r="C2020" t="s">
        <v>20</v>
      </c>
      <c r="D2020" t="s">
        <v>143</v>
      </c>
      <c r="E2020">
        <v>2011</v>
      </c>
      <c r="F2020">
        <v>8</v>
      </c>
      <c r="G2020">
        <v>22</v>
      </c>
      <c r="H2020" t="s">
        <v>86</v>
      </c>
      <c r="I2020" t="s">
        <v>145</v>
      </c>
      <c r="J2020" t="s">
        <v>469</v>
      </c>
      <c r="K2020" t="s">
        <v>991</v>
      </c>
      <c r="L2020" t="s">
        <v>86</v>
      </c>
      <c r="M2020" t="s">
        <v>148</v>
      </c>
      <c r="N2020" s="50">
        <v>32852826</v>
      </c>
      <c r="O2020" s="51">
        <v>2335268</v>
      </c>
      <c r="P2020" t="s">
        <v>7316</v>
      </c>
      <c r="Q2020" t="s">
        <v>318</v>
      </c>
      <c r="R2020" t="s">
        <v>114</v>
      </c>
      <c r="S2020" s="49" t="str">
        <f>CONCATENATE(Tabla_Datos[[#This Row],[Nombre_Cliente]]," ",Tabla_Datos[[#This Row],[ApellidoPaterno_Cliente]]," ",Tabla_Datos[[#This Row],[ApellidoMaterno_Cliente]])</f>
        <v>ALINDO EDWIN DE LA CRUZ RIVERA</v>
      </c>
      <c r="T2020" s="53">
        <f>DATE(Tabla_Datos[[#This Row],[tAnio]],Tabla_Datos[[#This Row],[tMes]],Tabla_Datos[[#This Row],[tDia]])</f>
        <v>40777</v>
      </c>
      <c r="U2020" s="53" t="str">
        <f>IF(Tabla_Datos[[#This Row],[cProvincia]]="LIMA","LIMA","PROVINCIA")</f>
        <v>PROVINCIA</v>
      </c>
      <c r="V2020" s="53" t="str">
        <f>MID(Tabla_Datos[[#This Row],[pTelefono]],1,SEARCH("-",Tabla_Datos[[#This Row],[pTelefono]],1)-1)</f>
        <v>43</v>
      </c>
      <c r="W2020" s="53" t="str">
        <f>MID(Tabla_Datos[[#This Row],[pTelefono]],SEARCH("-",Tabla_Datos[[#This Row],[pTelefono]],1)+1,LEN(Tabla_Datos[[#This Row],[pTelefono]]))</f>
        <v>943082638</v>
      </c>
      <c r="X2020" s="53" t="str">
        <f>CONCATENATE(Tabla_Datos[[#This Row],[TipUrb]]," ",Tabla_Datos[[#This Row],[Calle]]," ",Tabla_Datos[[#This Row],[NumCalle]])</f>
        <v>AH ARRIOLA MZ 14 3</v>
      </c>
      <c r="Y2020" t="s">
        <v>151</v>
      </c>
      <c r="Z2020" t="s">
        <v>152</v>
      </c>
      <c r="AA2020" t="s">
        <v>153</v>
      </c>
      <c r="AB2020" t="s">
        <v>95</v>
      </c>
      <c r="AC2020" t="s">
        <v>95</v>
      </c>
      <c r="AD2020" t="s">
        <v>96</v>
      </c>
      <c r="AE2020" t="s">
        <v>95</v>
      </c>
      <c r="AF2020" t="s">
        <v>95</v>
      </c>
      <c r="AG2020" s="51">
        <v>80193820</v>
      </c>
      <c r="AH2020" t="s">
        <v>95</v>
      </c>
      <c r="AI2020">
        <v>1</v>
      </c>
      <c r="AJ2020">
        <v>1</v>
      </c>
      <c r="AK2020" t="s">
        <v>7317</v>
      </c>
      <c r="AL2020">
        <v>3</v>
      </c>
    </row>
    <row r="2021" spans="1:38">
      <c r="A2021">
        <v>3290400</v>
      </c>
      <c r="B2021" t="s">
        <v>7318</v>
      </c>
      <c r="C2021" t="s">
        <v>19</v>
      </c>
      <c r="D2021" t="s">
        <v>143</v>
      </c>
      <c r="E2021">
        <v>2011</v>
      </c>
      <c r="F2021">
        <v>8</v>
      </c>
      <c r="G2021">
        <v>22</v>
      </c>
      <c r="H2021" t="s">
        <v>86</v>
      </c>
      <c r="I2021" t="s">
        <v>759</v>
      </c>
      <c r="J2021" t="s">
        <v>759</v>
      </c>
      <c r="K2021" t="s">
        <v>759</v>
      </c>
      <c r="L2021" t="s">
        <v>86</v>
      </c>
      <c r="M2021" t="s">
        <v>88</v>
      </c>
      <c r="N2021" s="50">
        <v>20000021</v>
      </c>
      <c r="O2021" s="51">
        <v>2335520</v>
      </c>
      <c r="P2021" t="s">
        <v>7319</v>
      </c>
      <c r="Q2021" t="s">
        <v>1801</v>
      </c>
      <c r="R2021" t="s">
        <v>250</v>
      </c>
      <c r="S2021" s="49" t="str">
        <f>CONCATENATE(Tabla_Datos[[#This Row],[Nombre_Cliente]]," ",Tabla_Datos[[#This Row],[ApellidoPaterno_Cliente]]," ",Tabla_Datos[[#This Row],[ApellidoMaterno_Cliente]])</f>
        <v>RUTH MILAGRO CURI ESPINOZA</v>
      </c>
      <c r="T2021" s="53">
        <f>DATE(Tabla_Datos[[#This Row],[tAnio]],Tabla_Datos[[#This Row],[tMes]],Tabla_Datos[[#This Row],[tDia]])</f>
        <v>40777</v>
      </c>
      <c r="U2021" s="53" t="str">
        <f>IF(Tabla_Datos[[#This Row],[cProvincia]]="LIMA","LIMA","PROVINCIA")</f>
        <v>PROVINCIA</v>
      </c>
      <c r="V2021" s="53" t="str">
        <f>MID(Tabla_Datos[[#This Row],[pTelefono]],1,SEARCH("-",Tabla_Datos[[#This Row],[pTelefono]],1)-1)</f>
        <v>56</v>
      </c>
      <c r="W2021" s="53" t="str">
        <f>MID(Tabla_Datos[[#This Row],[pTelefono]],SEARCH("-",Tabla_Datos[[#This Row],[pTelefono]],1)+1,LEN(Tabla_Datos[[#This Row],[pTelefono]]))</f>
        <v>961767950</v>
      </c>
      <c r="X2021" s="53" t="str">
        <f>CONCATENATE(Tabla_Datos[[#This Row],[TipUrb]]," ",Tabla_Datos[[#This Row],[Calle]]," ",Tabla_Datos[[#This Row],[NumCalle]])</f>
        <v>UP BALTAZAR CARADERO 358</v>
      </c>
      <c r="Y2021" t="s">
        <v>759</v>
      </c>
      <c r="Z2021" t="s">
        <v>152</v>
      </c>
      <c r="AA2021" t="s">
        <v>153</v>
      </c>
      <c r="AB2021" t="s">
        <v>95</v>
      </c>
      <c r="AC2021" t="s">
        <v>95</v>
      </c>
      <c r="AD2021" t="s">
        <v>286</v>
      </c>
      <c r="AE2021" t="s">
        <v>95</v>
      </c>
      <c r="AF2021" t="s">
        <v>95</v>
      </c>
      <c r="AG2021" s="51">
        <v>45330092</v>
      </c>
      <c r="AH2021" t="s">
        <v>95</v>
      </c>
      <c r="AI2021">
        <v>1</v>
      </c>
      <c r="AJ2021">
        <v>1</v>
      </c>
      <c r="AK2021" t="s">
        <v>7320</v>
      </c>
      <c r="AL2021">
        <v>358</v>
      </c>
    </row>
    <row r="2022" spans="1:38">
      <c r="A2022">
        <v>3291697</v>
      </c>
      <c r="B2022" t="s">
        <v>7321</v>
      </c>
      <c r="C2022" t="s">
        <v>18</v>
      </c>
      <c r="D2022" t="s">
        <v>156</v>
      </c>
      <c r="E2022">
        <v>2011</v>
      </c>
      <c r="F2022">
        <v>8</v>
      </c>
      <c r="G2022">
        <v>22</v>
      </c>
      <c r="H2022" t="s">
        <v>86</v>
      </c>
      <c r="I2022" t="s">
        <v>100</v>
      </c>
      <c r="J2022" t="s">
        <v>100</v>
      </c>
      <c r="K2022" t="s">
        <v>100</v>
      </c>
      <c r="L2022" t="s">
        <v>86</v>
      </c>
      <c r="M2022" t="s">
        <v>102</v>
      </c>
      <c r="N2022" s="50">
        <v>29421936</v>
      </c>
      <c r="O2022" s="51">
        <v>2336346</v>
      </c>
      <c r="P2022" t="s">
        <v>7322</v>
      </c>
      <c r="Q2022" t="s">
        <v>7323</v>
      </c>
      <c r="R2022" t="s">
        <v>2407</v>
      </c>
      <c r="S2022" s="49" t="str">
        <f>CONCATENATE(Tabla_Datos[[#This Row],[Nombre_Cliente]]," ",Tabla_Datos[[#This Row],[ApellidoPaterno_Cliente]]," ",Tabla_Datos[[#This Row],[ApellidoMaterno_Cliente]])</f>
        <v xml:space="preserve">FRANCISCO ANTONIO CISNEROS  RIVAS </v>
      </c>
      <c r="T2022" s="53">
        <f>DATE(Tabla_Datos[[#This Row],[tAnio]],Tabla_Datos[[#This Row],[tMes]],Tabla_Datos[[#This Row],[tDia]])</f>
        <v>40777</v>
      </c>
      <c r="U2022" s="53" t="str">
        <f>IF(Tabla_Datos[[#This Row],[cProvincia]]="LIMA","LIMA","PROVINCIA")</f>
        <v>PROVINCIA</v>
      </c>
      <c r="V2022" s="53" t="str">
        <f>MID(Tabla_Datos[[#This Row],[pTelefono]],1,SEARCH("-",Tabla_Datos[[#This Row],[pTelefono]],1)-1)</f>
        <v>1</v>
      </c>
      <c r="W2022" s="53" t="str">
        <f>MID(Tabla_Datos[[#This Row],[pTelefono]],SEARCH("-",Tabla_Datos[[#This Row],[pTelefono]],1)+1,LEN(Tabla_Datos[[#This Row],[pTelefono]]))</f>
        <v>972689914</v>
      </c>
      <c r="X2022" s="53" t="str">
        <f>CONCATENATE(Tabla_Datos[[#This Row],[TipUrb]]," ",Tabla_Datos[[#This Row],[Calle]]," ",Tabla_Datos[[#This Row],[NumCalle]])</f>
        <v xml:space="preserve">  EL PALOMAR 109</v>
      </c>
      <c r="Y2022" t="s">
        <v>106</v>
      </c>
      <c r="Z2022" t="s">
        <v>93</v>
      </c>
      <c r="AA2022" t="s">
        <v>94</v>
      </c>
      <c r="AB2022" t="s">
        <v>95</v>
      </c>
      <c r="AC2022" t="s">
        <v>95</v>
      </c>
      <c r="AD2022" t="s">
        <v>95</v>
      </c>
      <c r="AE2022" t="s">
        <v>95</v>
      </c>
      <c r="AG2022" s="51">
        <v>236442</v>
      </c>
      <c r="AI2022">
        <v>26</v>
      </c>
      <c r="AJ2022">
        <v>26</v>
      </c>
      <c r="AK2022" t="s">
        <v>7324</v>
      </c>
      <c r="AL2022">
        <v>109</v>
      </c>
    </row>
    <row r="2023" spans="1:38">
      <c r="A2023">
        <v>3289158</v>
      </c>
      <c r="B2023" t="s">
        <v>7325</v>
      </c>
      <c r="C2023" t="s">
        <v>19</v>
      </c>
      <c r="D2023" t="s">
        <v>85</v>
      </c>
      <c r="E2023">
        <v>2011</v>
      </c>
      <c r="F2023">
        <v>8</v>
      </c>
      <c r="G2023">
        <v>22</v>
      </c>
      <c r="H2023" t="s">
        <v>86</v>
      </c>
      <c r="I2023" t="s">
        <v>16</v>
      </c>
      <c r="J2023" t="s">
        <v>16</v>
      </c>
      <c r="K2023" t="s">
        <v>157</v>
      </c>
      <c r="L2023" t="s">
        <v>86</v>
      </c>
      <c r="M2023" t="s">
        <v>88</v>
      </c>
      <c r="N2023" s="50">
        <v>40164799</v>
      </c>
      <c r="O2023" s="51">
        <v>2334875</v>
      </c>
      <c r="P2023" t="s">
        <v>7326</v>
      </c>
      <c r="Q2023" t="s">
        <v>2967</v>
      </c>
      <c r="R2023" t="s">
        <v>3723</v>
      </c>
      <c r="S2023" s="49" t="str">
        <f>CONCATENATE(Tabla_Datos[[#This Row],[Nombre_Cliente]]," ",Tabla_Datos[[#This Row],[ApellidoPaterno_Cliente]]," ",Tabla_Datos[[#This Row],[ApellidoMaterno_Cliente]])</f>
        <v>DAVID VLADIMIR NAPA PEVES</v>
      </c>
      <c r="T2023" s="53">
        <f>DATE(Tabla_Datos[[#This Row],[tAnio]],Tabla_Datos[[#This Row],[tMes]],Tabla_Datos[[#This Row],[tDia]])</f>
        <v>40777</v>
      </c>
      <c r="U2023" s="53" t="str">
        <f>IF(Tabla_Datos[[#This Row],[cProvincia]]="LIMA","LIMA","PROVINCIA")</f>
        <v>LIMA</v>
      </c>
      <c r="V2023" s="53" t="str">
        <f>MID(Tabla_Datos[[#This Row],[pTelefono]],1,SEARCH("-",Tabla_Datos[[#This Row],[pTelefono]],1)-1)</f>
        <v>1</v>
      </c>
      <c r="W2023" s="53" t="str">
        <f>MID(Tabla_Datos[[#This Row],[pTelefono]],SEARCH("-",Tabla_Datos[[#This Row],[pTelefono]],1)+1,LEN(Tabla_Datos[[#This Row],[pTelefono]]))</f>
        <v>950064751</v>
      </c>
      <c r="X2023" s="53" t="str">
        <f>CONCATENATE(Tabla_Datos[[#This Row],[TipUrb]]," ",Tabla_Datos[[#This Row],[Calle]]," ",Tabla_Datos[[#This Row],[NumCalle]])</f>
        <v xml:space="preserve">  DIEZ CANSECO J. 143</v>
      </c>
      <c r="Y2023" t="s">
        <v>92</v>
      </c>
      <c r="Z2023" t="s">
        <v>196</v>
      </c>
      <c r="AA2023" t="s">
        <v>197</v>
      </c>
      <c r="AB2023" t="s">
        <v>95</v>
      </c>
      <c r="AC2023" t="s">
        <v>95</v>
      </c>
      <c r="AD2023" t="s">
        <v>95</v>
      </c>
      <c r="AE2023" t="s">
        <v>95</v>
      </c>
      <c r="AF2023" t="s">
        <v>95</v>
      </c>
      <c r="AG2023" s="51">
        <v>80255128</v>
      </c>
      <c r="AH2023" t="s">
        <v>95</v>
      </c>
      <c r="AI2023">
        <v>1</v>
      </c>
      <c r="AJ2023">
        <v>1</v>
      </c>
      <c r="AK2023" t="s">
        <v>7327</v>
      </c>
      <c r="AL2023">
        <v>143</v>
      </c>
    </row>
    <row r="2024" spans="1:38">
      <c r="A2024">
        <v>3291284</v>
      </c>
      <c r="B2024" t="s">
        <v>7328</v>
      </c>
      <c r="C2024" t="s">
        <v>18</v>
      </c>
      <c r="D2024" t="s">
        <v>85</v>
      </c>
      <c r="E2024">
        <v>2011</v>
      </c>
      <c r="F2024">
        <v>8</v>
      </c>
      <c r="G2024">
        <v>22</v>
      </c>
      <c r="H2024" t="s">
        <v>86</v>
      </c>
      <c r="I2024" t="s">
        <v>16</v>
      </c>
      <c r="J2024" t="s">
        <v>16</v>
      </c>
      <c r="K2024" t="s">
        <v>16</v>
      </c>
      <c r="L2024" t="s">
        <v>86</v>
      </c>
      <c r="M2024" t="s">
        <v>88</v>
      </c>
      <c r="N2024" s="50">
        <v>40554336</v>
      </c>
      <c r="O2024" s="51">
        <v>2336004</v>
      </c>
      <c r="P2024" t="s">
        <v>7329</v>
      </c>
      <c r="Q2024" t="s">
        <v>7330</v>
      </c>
      <c r="R2024" t="s">
        <v>1426</v>
      </c>
      <c r="S2024" s="49" t="str">
        <f>CONCATENATE(Tabla_Datos[[#This Row],[Nombre_Cliente]]," ",Tabla_Datos[[#This Row],[ApellidoPaterno_Cliente]]," ",Tabla_Datos[[#This Row],[ApellidoMaterno_Cliente]])</f>
        <v xml:space="preserve">ALBAN JAVIER MEJIA  RAMOS </v>
      </c>
      <c r="T2024" s="53">
        <f>DATE(Tabla_Datos[[#This Row],[tAnio]],Tabla_Datos[[#This Row],[tMes]],Tabla_Datos[[#This Row],[tDia]])</f>
        <v>40777</v>
      </c>
      <c r="U2024" s="53" t="str">
        <f>IF(Tabla_Datos[[#This Row],[cProvincia]]="LIMA","LIMA","PROVINCIA")</f>
        <v>LIMA</v>
      </c>
      <c r="V2024" s="53" t="str">
        <f>MID(Tabla_Datos[[#This Row],[pTelefono]],1,SEARCH("-",Tabla_Datos[[#This Row],[pTelefono]],1)-1)</f>
        <v>1</v>
      </c>
      <c r="W2024" s="53" t="str">
        <f>MID(Tabla_Datos[[#This Row],[pTelefono]],SEARCH("-",Tabla_Datos[[#This Row],[pTelefono]],1)+1,LEN(Tabla_Datos[[#This Row],[pTelefono]]))</f>
        <v>3941133</v>
      </c>
      <c r="X2024" s="53" t="str">
        <f>CONCATENATE(Tabla_Datos[[#This Row],[TipUrb]]," ",Tabla_Datos[[#This Row],[Calle]]," ",Tabla_Datos[[#This Row],[NumCalle]])</f>
        <v>- ALJOVIN, M. 366</v>
      </c>
      <c r="Y2024" t="s">
        <v>92</v>
      </c>
      <c r="Z2024" t="s">
        <v>93</v>
      </c>
      <c r="AA2024" t="s">
        <v>94</v>
      </c>
      <c r="AB2024" t="s">
        <v>95</v>
      </c>
      <c r="AC2024">
        <v>18</v>
      </c>
      <c r="AD2024" t="s">
        <v>109</v>
      </c>
      <c r="AE2024" t="s">
        <v>95</v>
      </c>
      <c r="AG2024" s="51">
        <v>6189999</v>
      </c>
      <c r="AI2024" t="s">
        <v>2157</v>
      </c>
      <c r="AJ2024" t="s">
        <v>2157</v>
      </c>
      <c r="AK2024" t="s">
        <v>7331</v>
      </c>
      <c r="AL2024">
        <v>366</v>
      </c>
    </row>
    <row r="2025" spans="1:38">
      <c r="A2025">
        <v>3290680</v>
      </c>
      <c r="B2025" t="s">
        <v>7332</v>
      </c>
      <c r="C2025" t="s">
        <v>19</v>
      </c>
      <c r="D2025" t="s">
        <v>143</v>
      </c>
      <c r="E2025">
        <v>2011</v>
      </c>
      <c r="F2025">
        <v>8</v>
      </c>
      <c r="G2025">
        <v>22</v>
      </c>
      <c r="H2025" t="s">
        <v>86</v>
      </c>
      <c r="I2025" t="s">
        <v>145</v>
      </c>
      <c r="J2025" t="s">
        <v>469</v>
      </c>
      <c r="K2025" t="s">
        <v>991</v>
      </c>
      <c r="L2025" t="s">
        <v>86</v>
      </c>
      <c r="M2025" t="s">
        <v>148</v>
      </c>
      <c r="N2025" s="50">
        <v>32910167</v>
      </c>
      <c r="O2025" s="51">
        <v>2335659</v>
      </c>
      <c r="P2025" t="s">
        <v>7333</v>
      </c>
      <c r="Q2025" t="s">
        <v>2205</v>
      </c>
      <c r="R2025" t="s">
        <v>6370</v>
      </c>
      <c r="S2025" s="49" t="str">
        <f>CONCATENATE(Tabla_Datos[[#This Row],[Nombre_Cliente]]," ",Tabla_Datos[[#This Row],[ApellidoPaterno_Cliente]]," ",Tabla_Datos[[#This Row],[ApellidoMaterno_Cliente]])</f>
        <v>JHON ANDERSON CANO HORNA</v>
      </c>
      <c r="T2025" s="53">
        <f>DATE(Tabla_Datos[[#This Row],[tAnio]],Tabla_Datos[[#This Row],[tMes]],Tabla_Datos[[#This Row],[tDia]])</f>
        <v>40777</v>
      </c>
      <c r="U2025" s="53" t="str">
        <f>IF(Tabla_Datos[[#This Row],[cProvincia]]="LIMA","LIMA","PROVINCIA")</f>
        <v>PROVINCIA</v>
      </c>
      <c r="V2025" s="53" t="str">
        <f>MID(Tabla_Datos[[#This Row],[pTelefono]],1,SEARCH("-",Tabla_Datos[[#This Row],[pTelefono]],1)-1)</f>
        <v>43</v>
      </c>
      <c r="W2025" s="53" t="str">
        <f>MID(Tabla_Datos[[#This Row],[pTelefono]],SEARCH("-",Tabla_Datos[[#This Row],[pTelefono]],1)+1,LEN(Tabla_Datos[[#This Row],[pTelefono]]))</f>
        <v>94347230</v>
      </c>
      <c r="X2025" s="53" t="str">
        <f>CONCATENATE(Tabla_Datos[[#This Row],[TipUrb]]," ",Tabla_Datos[[#This Row],[Calle]]," ",Tabla_Datos[[#This Row],[NumCalle]])</f>
        <v>- ALFONSO UGARTE 155</v>
      </c>
      <c r="Y2025" t="s">
        <v>151</v>
      </c>
      <c r="Z2025" t="s">
        <v>152</v>
      </c>
      <c r="AA2025" t="s">
        <v>153</v>
      </c>
      <c r="AB2025" t="s">
        <v>95</v>
      </c>
      <c r="AC2025" t="s">
        <v>95</v>
      </c>
      <c r="AD2025" t="s">
        <v>109</v>
      </c>
      <c r="AE2025" t="s">
        <v>95</v>
      </c>
      <c r="AF2025" t="s">
        <v>95</v>
      </c>
      <c r="AG2025" s="51">
        <v>43594167</v>
      </c>
      <c r="AH2025" t="s">
        <v>95</v>
      </c>
      <c r="AI2025">
        <v>1</v>
      </c>
      <c r="AJ2025">
        <v>1</v>
      </c>
      <c r="AK2025" t="s">
        <v>2339</v>
      </c>
      <c r="AL2025">
        <v>155</v>
      </c>
    </row>
    <row r="2026" spans="1:38">
      <c r="A2026">
        <v>3289842</v>
      </c>
      <c r="B2026" t="s">
        <v>7334</v>
      </c>
      <c r="C2026" t="s">
        <v>19</v>
      </c>
      <c r="D2026" t="s">
        <v>143</v>
      </c>
      <c r="E2026">
        <v>2011</v>
      </c>
      <c r="F2026">
        <v>8</v>
      </c>
      <c r="G2026">
        <v>22</v>
      </c>
      <c r="H2026" t="s">
        <v>86</v>
      </c>
      <c r="I2026" t="s">
        <v>202</v>
      </c>
      <c r="J2026" t="s">
        <v>203</v>
      </c>
      <c r="K2026" t="s">
        <v>203</v>
      </c>
      <c r="L2026" t="s">
        <v>86</v>
      </c>
      <c r="M2026" t="s">
        <v>133</v>
      </c>
      <c r="N2026" s="50">
        <v>46928704</v>
      </c>
      <c r="O2026" s="51">
        <v>2335112</v>
      </c>
      <c r="P2026" t="s">
        <v>7335</v>
      </c>
      <c r="Q2026" t="s">
        <v>1819</v>
      </c>
      <c r="R2026" t="s">
        <v>457</v>
      </c>
      <c r="S2026" s="49" t="str">
        <f>CONCATENATE(Tabla_Datos[[#This Row],[Nombre_Cliente]]," ",Tabla_Datos[[#This Row],[ApellidoPaterno_Cliente]]," ",Tabla_Datos[[#This Row],[ApellidoMaterno_Cliente]])</f>
        <v>LADY CONSUELO BRAVO DAVILA</v>
      </c>
      <c r="T2026" s="53">
        <f>DATE(Tabla_Datos[[#This Row],[tAnio]],Tabla_Datos[[#This Row],[tMes]],Tabla_Datos[[#This Row],[tDia]])</f>
        <v>40777</v>
      </c>
      <c r="U2026" s="53" t="str">
        <f>IF(Tabla_Datos[[#This Row],[cProvincia]]="LIMA","LIMA","PROVINCIA")</f>
        <v>PROVINCIA</v>
      </c>
      <c r="V2026" s="53" t="str">
        <f>MID(Tabla_Datos[[#This Row],[pTelefono]],1,SEARCH("-",Tabla_Datos[[#This Row],[pTelefono]],1)-1)</f>
        <v>74</v>
      </c>
      <c r="W2026" s="53" t="str">
        <f>MID(Tabla_Datos[[#This Row],[pTelefono]],SEARCH("-",Tabla_Datos[[#This Row],[pTelefono]],1)+1,LEN(Tabla_Datos[[#This Row],[pTelefono]]))</f>
        <v>979407737</v>
      </c>
      <c r="X2026" s="53" t="str">
        <f>CONCATENATE(Tabla_Datos[[#This Row],[TipUrb]]," ",Tabla_Datos[[#This Row],[Calle]]," ",Tabla_Datos[[#This Row],[NumCalle]])</f>
        <v>LO SN 0</v>
      </c>
      <c r="Y2026" t="s">
        <v>208</v>
      </c>
      <c r="Z2026" t="s">
        <v>152</v>
      </c>
      <c r="AA2026" t="s">
        <v>153</v>
      </c>
      <c r="AB2026" t="s">
        <v>95</v>
      </c>
      <c r="AC2026" t="s">
        <v>95</v>
      </c>
      <c r="AD2026" t="s">
        <v>3364</v>
      </c>
      <c r="AE2026" t="s">
        <v>95</v>
      </c>
      <c r="AF2026" t="s">
        <v>95</v>
      </c>
      <c r="AG2026" s="51">
        <v>9890465</v>
      </c>
      <c r="AH2026" t="s">
        <v>95</v>
      </c>
      <c r="AI2026">
        <v>1</v>
      </c>
      <c r="AJ2026">
        <v>1</v>
      </c>
      <c r="AK2026" t="s">
        <v>467</v>
      </c>
      <c r="AL2026">
        <v>0</v>
      </c>
    </row>
    <row r="2027" spans="1:38">
      <c r="A2027">
        <v>3290854</v>
      </c>
      <c r="B2027" t="s">
        <v>7336</v>
      </c>
      <c r="C2027" t="s">
        <v>19</v>
      </c>
      <c r="D2027" t="s">
        <v>85</v>
      </c>
      <c r="E2027">
        <v>2011</v>
      </c>
      <c r="F2027">
        <v>8</v>
      </c>
      <c r="G2027">
        <v>22</v>
      </c>
      <c r="H2027" t="s">
        <v>86</v>
      </c>
      <c r="I2027" t="s">
        <v>16</v>
      </c>
      <c r="J2027" t="s">
        <v>16</v>
      </c>
      <c r="K2027" t="s">
        <v>696</v>
      </c>
      <c r="L2027" t="s">
        <v>86</v>
      </c>
      <c r="M2027" t="s">
        <v>88</v>
      </c>
      <c r="O2027" s="51">
        <v>2335770</v>
      </c>
      <c r="P2027" t="s">
        <v>7337</v>
      </c>
      <c r="Q2027" t="s">
        <v>1549</v>
      </c>
      <c r="R2027" t="s">
        <v>569</v>
      </c>
      <c r="S2027" s="49" t="str">
        <f>CONCATENATE(Tabla_Datos[[#This Row],[Nombre_Cliente]]," ",Tabla_Datos[[#This Row],[ApellidoPaterno_Cliente]]," ",Tabla_Datos[[#This Row],[ApellidoMaterno_Cliente]])</f>
        <v>SHIRLEY ARICA QUISPE QUIÑONES</v>
      </c>
      <c r="T2027" s="53">
        <f>DATE(Tabla_Datos[[#This Row],[tAnio]],Tabla_Datos[[#This Row],[tMes]],Tabla_Datos[[#This Row],[tDia]])</f>
        <v>40777</v>
      </c>
      <c r="U2027" s="53" t="str">
        <f>IF(Tabla_Datos[[#This Row],[cProvincia]]="LIMA","LIMA","PROVINCIA")</f>
        <v>LIMA</v>
      </c>
      <c r="V2027" s="53" t="str">
        <f>MID(Tabla_Datos[[#This Row],[pTelefono]],1,SEARCH("-",Tabla_Datos[[#This Row],[pTelefono]],1)-1)</f>
        <v>1</v>
      </c>
      <c r="W2027" s="53" t="str">
        <f>MID(Tabla_Datos[[#This Row],[pTelefono]],SEARCH("-",Tabla_Datos[[#This Row],[pTelefono]],1)+1,LEN(Tabla_Datos[[#This Row],[pTelefono]]))</f>
        <v>998675943</v>
      </c>
      <c r="X2027" s="53" t="str">
        <f>CONCATENATE(Tabla_Datos[[#This Row],[TipUrb]]," ",Tabla_Datos[[#This Row],[Calle]]," ",Tabla_Datos[[#This Row],[NumCalle]])</f>
        <v>UR BARAJAS 342</v>
      </c>
      <c r="Y2027" t="s">
        <v>92</v>
      </c>
      <c r="Z2027" t="s">
        <v>122</v>
      </c>
      <c r="AA2027" t="s">
        <v>123</v>
      </c>
      <c r="AB2027">
        <v>3</v>
      </c>
      <c r="AC2027">
        <v>302</v>
      </c>
      <c r="AD2027" t="s">
        <v>161</v>
      </c>
      <c r="AE2027" t="s">
        <v>95</v>
      </c>
      <c r="AF2027" t="s">
        <v>95</v>
      </c>
      <c r="AG2027" s="51">
        <v>16634715</v>
      </c>
      <c r="AH2027" t="s">
        <v>95</v>
      </c>
      <c r="AI2027">
        <v>1</v>
      </c>
      <c r="AJ2027">
        <v>1</v>
      </c>
      <c r="AK2027" t="s">
        <v>7338</v>
      </c>
      <c r="AL2027">
        <v>342</v>
      </c>
    </row>
    <row r="2028" spans="1:38">
      <c r="A2028">
        <v>3290338</v>
      </c>
      <c r="B2028" t="s">
        <v>7339</v>
      </c>
      <c r="C2028" t="s">
        <v>20</v>
      </c>
      <c r="D2028" t="s">
        <v>143</v>
      </c>
      <c r="E2028">
        <v>2011</v>
      </c>
      <c r="F2028">
        <v>8</v>
      </c>
      <c r="G2028">
        <v>22</v>
      </c>
      <c r="H2028" t="s">
        <v>86</v>
      </c>
      <c r="I2028" t="s">
        <v>759</v>
      </c>
      <c r="J2028" t="s">
        <v>760</v>
      </c>
      <c r="K2028" t="s">
        <v>761</v>
      </c>
      <c r="L2028" t="s">
        <v>86</v>
      </c>
      <c r="M2028" t="s">
        <v>294</v>
      </c>
      <c r="N2028" s="50">
        <v>47573997</v>
      </c>
      <c r="O2028" s="51">
        <v>2335473</v>
      </c>
      <c r="P2028" t="s">
        <v>1687</v>
      </c>
      <c r="Q2028" t="s">
        <v>451</v>
      </c>
      <c r="R2028" t="s">
        <v>550</v>
      </c>
      <c r="S2028" s="49" t="str">
        <f>CONCATENATE(Tabla_Datos[[#This Row],[Nombre_Cliente]]," ",Tabla_Datos[[#This Row],[ApellidoPaterno_Cliente]]," ",Tabla_Datos[[#This Row],[ApellidoMaterno_Cliente]])</f>
        <v>CARLOS EDUARDO FLORES MENDOZA</v>
      </c>
      <c r="T2028" s="53">
        <f>DATE(Tabla_Datos[[#This Row],[tAnio]],Tabla_Datos[[#This Row],[tMes]],Tabla_Datos[[#This Row],[tDia]])</f>
        <v>40777</v>
      </c>
      <c r="U2028" s="53" t="str">
        <f>IF(Tabla_Datos[[#This Row],[cProvincia]]="LIMA","LIMA","PROVINCIA")</f>
        <v>PROVINCIA</v>
      </c>
      <c r="V2028" s="53" t="str">
        <f>MID(Tabla_Datos[[#This Row],[pTelefono]],1,SEARCH("-",Tabla_Datos[[#This Row],[pTelefono]],1)-1)</f>
        <v>56</v>
      </c>
      <c r="W2028" s="53" t="str">
        <f>MID(Tabla_Datos[[#This Row],[pTelefono]],SEARCH("-",Tabla_Datos[[#This Row],[pTelefono]],1)+1,LEN(Tabla_Datos[[#This Row],[pTelefono]]))</f>
        <v>56632536</v>
      </c>
      <c r="X2028" s="53" t="str">
        <f>CONCATENATE(Tabla_Datos[[#This Row],[TipUrb]]," ",Tabla_Datos[[#This Row],[Calle]]," ",Tabla_Datos[[#This Row],[NumCalle]])</f>
        <v>- SAN FRANCISCO DE ZELA 399</v>
      </c>
      <c r="Y2028" t="s">
        <v>759</v>
      </c>
      <c r="Z2028" t="s">
        <v>152</v>
      </c>
      <c r="AA2028" t="s">
        <v>153</v>
      </c>
      <c r="AB2028" t="s">
        <v>95</v>
      </c>
      <c r="AC2028" t="s">
        <v>95</v>
      </c>
      <c r="AD2028" t="s">
        <v>109</v>
      </c>
      <c r="AE2028" t="s">
        <v>95</v>
      </c>
      <c r="AF2028" t="s">
        <v>95</v>
      </c>
      <c r="AG2028" s="51">
        <v>48156426</v>
      </c>
      <c r="AH2028" t="s">
        <v>95</v>
      </c>
      <c r="AI2028">
        <v>1</v>
      </c>
      <c r="AJ2028">
        <v>1</v>
      </c>
      <c r="AK2028" t="s">
        <v>7340</v>
      </c>
      <c r="AL2028">
        <v>399</v>
      </c>
    </row>
    <row r="2029" spans="1:38">
      <c r="A2029">
        <v>3291037</v>
      </c>
      <c r="B2029" t="s">
        <v>7341</v>
      </c>
      <c r="C2029" t="s">
        <v>18</v>
      </c>
      <c r="D2029" t="s">
        <v>85</v>
      </c>
      <c r="E2029">
        <v>2011</v>
      </c>
      <c r="F2029">
        <v>8</v>
      </c>
      <c r="G2029">
        <v>22</v>
      </c>
      <c r="H2029" t="s">
        <v>86</v>
      </c>
      <c r="I2029" t="s">
        <v>355</v>
      </c>
      <c r="J2029" t="s">
        <v>355</v>
      </c>
      <c r="K2029" t="s">
        <v>355</v>
      </c>
      <c r="L2029" t="s">
        <v>86</v>
      </c>
      <c r="M2029" t="s">
        <v>594</v>
      </c>
      <c r="N2029" s="50">
        <v>44596270</v>
      </c>
      <c r="O2029" s="51">
        <v>2335002</v>
      </c>
      <c r="P2029" t="s">
        <v>4727</v>
      </c>
      <c r="Q2029" t="s">
        <v>805</v>
      </c>
      <c r="R2029" t="s">
        <v>7342</v>
      </c>
      <c r="S2029" s="49" t="str">
        <f>CONCATENATE(Tabla_Datos[[#This Row],[Nombre_Cliente]]," ",Tabla_Datos[[#This Row],[ApellidoPaterno_Cliente]]," ",Tabla_Datos[[#This Row],[ApellidoMaterno_Cliente]])</f>
        <v>LUIS GUEVARA HUALLPAYUNCA</v>
      </c>
      <c r="T2029" s="53">
        <f>DATE(Tabla_Datos[[#This Row],[tAnio]],Tabla_Datos[[#This Row],[tMes]],Tabla_Datos[[#This Row],[tDia]])</f>
        <v>40777</v>
      </c>
      <c r="U2029" s="53" t="str">
        <f>IF(Tabla_Datos[[#This Row],[cProvincia]]="LIMA","LIMA","PROVINCIA")</f>
        <v>PROVINCIA</v>
      </c>
      <c r="V2029" s="53" t="str">
        <f>MID(Tabla_Datos[[#This Row],[pTelefono]],1,SEARCH("-",Tabla_Datos[[#This Row],[pTelefono]],1)-1)</f>
        <v>84</v>
      </c>
      <c r="W2029" s="53" t="str">
        <f>MID(Tabla_Datos[[#This Row],[pTelefono]],SEARCH("-",Tabla_Datos[[#This Row],[pTelefono]],1)+1,LEN(Tabla_Datos[[#This Row],[pTelefono]]))</f>
        <v>984752628</v>
      </c>
      <c r="X2029" s="53" t="str">
        <f>CONCATENATE(Tabla_Datos[[#This Row],[TipUrb]]," ",Tabla_Datos[[#This Row],[Calle]]," ",Tabla_Datos[[#This Row],[NumCalle]])</f>
        <v>UP SUCRE 0</v>
      </c>
      <c r="Y2029" t="s">
        <v>360</v>
      </c>
      <c r="Z2029" t="s">
        <v>93</v>
      </c>
      <c r="AA2029" t="s">
        <v>94</v>
      </c>
      <c r="AB2029" t="s">
        <v>95</v>
      </c>
      <c r="AC2029" t="s">
        <v>95</v>
      </c>
      <c r="AD2029" t="s">
        <v>286</v>
      </c>
      <c r="AE2029" t="s">
        <v>935</v>
      </c>
      <c r="AF2029">
        <v>14</v>
      </c>
      <c r="AG2029" s="51">
        <v>23990690</v>
      </c>
      <c r="AI2029" t="s">
        <v>867</v>
      </c>
      <c r="AJ2029" t="s">
        <v>867</v>
      </c>
      <c r="AK2029" t="s">
        <v>5482</v>
      </c>
      <c r="AL2029">
        <v>0</v>
      </c>
    </row>
    <row r="2030" spans="1:38">
      <c r="A2030">
        <v>3290633</v>
      </c>
      <c r="B2030" t="s">
        <v>7343</v>
      </c>
      <c r="C2030" t="s">
        <v>19</v>
      </c>
      <c r="D2030" t="s">
        <v>143</v>
      </c>
      <c r="E2030">
        <v>2011</v>
      </c>
      <c r="F2030">
        <v>8</v>
      </c>
      <c r="G2030">
        <v>22</v>
      </c>
      <c r="H2030" t="s">
        <v>86</v>
      </c>
      <c r="I2030" t="s">
        <v>759</v>
      </c>
      <c r="J2030" t="s">
        <v>759</v>
      </c>
      <c r="K2030" t="s">
        <v>759</v>
      </c>
      <c r="L2030" t="s">
        <v>86</v>
      </c>
      <c r="M2030" t="s">
        <v>294</v>
      </c>
      <c r="N2030" s="50">
        <v>44551654</v>
      </c>
      <c r="O2030" s="51">
        <v>2335626</v>
      </c>
      <c r="P2030" t="s">
        <v>7344</v>
      </c>
      <c r="Q2030" t="s">
        <v>159</v>
      </c>
      <c r="R2030" t="s">
        <v>7345</v>
      </c>
      <c r="S2030" s="49" t="str">
        <f>CONCATENATE(Tabla_Datos[[#This Row],[Nombre_Cliente]]," ",Tabla_Datos[[#This Row],[ApellidoPaterno_Cliente]]," ",Tabla_Datos[[#This Row],[ApellidoMaterno_Cliente]])</f>
        <v>GLORIA AMPARO CHAVEZ ASCAMA</v>
      </c>
      <c r="T2030" s="53">
        <f>DATE(Tabla_Datos[[#This Row],[tAnio]],Tabla_Datos[[#This Row],[tMes]],Tabla_Datos[[#This Row],[tDia]])</f>
        <v>40777</v>
      </c>
      <c r="U2030" s="53" t="str">
        <f>IF(Tabla_Datos[[#This Row],[cProvincia]]="LIMA","LIMA","PROVINCIA")</f>
        <v>PROVINCIA</v>
      </c>
      <c r="V2030" s="53" t="str">
        <f>MID(Tabla_Datos[[#This Row],[pTelefono]],1,SEARCH("-",Tabla_Datos[[#This Row],[pTelefono]],1)-1)</f>
        <v>56</v>
      </c>
      <c r="W2030" s="53" t="str">
        <f>MID(Tabla_Datos[[#This Row],[pTelefono]],SEARCH("-",Tabla_Datos[[#This Row],[pTelefono]],1)+1,LEN(Tabla_Datos[[#This Row],[pTelefono]]))</f>
        <v>956780461</v>
      </c>
      <c r="X2030" s="53" t="str">
        <f>CONCATENATE(Tabla_Datos[[#This Row],[TipUrb]]," ",Tabla_Datos[[#This Row],[Calle]]," ",Tabla_Datos[[#This Row],[NumCalle]])</f>
        <v>- . 0</v>
      </c>
      <c r="Y2030" t="s">
        <v>759</v>
      </c>
      <c r="Z2030" t="s">
        <v>152</v>
      </c>
      <c r="AA2030" t="s">
        <v>153</v>
      </c>
      <c r="AB2030" t="s">
        <v>95</v>
      </c>
      <c r="AC2030" t="s">
        <v>95</v>
      </c>
      <c r="AD2030" t="s">
        <v>109</v>
      </c>
      <c r="AE2030" t="s">
        <v>1496</v>
      </c>
      <c r="AF2030">
        <v>40</v>
      </c>
      <c r="AG2030" s="51">
        <v>21449987</v>
      </c>
      <c r="AH2030" t="s">
        <v>95</v>
      </c>
      <c r="AI2030">
        <v>1</v>
      </c>
      <c r="AJ2030">
        <v>1</v>
      </c>
      <c r="AK2030" t="s">
        <v>221</v>
      </c>
      <c r="AL2030">
        <v>0</v>
      </c>
    </row>
    <row r="2031" spans="1:38">
      <c r="A2031">
        <v>3291576</v>
      </c>
      <c r="B2031" t="s">
        <v>7346</v>
      </c>
      <c r="C2031" t="s">
        <v>18</v>
      </c>
      <c r="D2031" t="s">
        <v>892</v>
      </c>
      <c r="E2031">
        <v>2011</v>
      </c>
      <c r="F2031">
        <v>8</v>
      </c>
      <c r="G2031">
        <v>22</v>
      </c>
      <c r="H2031" t="s">
        <v>86</v>
      </c>
      <c r="I2031" t="s">
        <v>16</v>
      </c>
      <c r="J2031" t="s">
        <v>16</v>
      </c>
      <c r="K2031" t="s">
        <v>696</v>
      </c>
      <c r="L2031" t="s">
        <v>86</v>
      </c>
      <c r="M2031" t="s">
        <v>88</v>
      </c>
      <c r="N2031" s="50">
        <v>46321937</v>
      </c>
      <c r="O2031" s="51">
        <v>2336242</v>
      </c>
      <c r="P2031" t="s">
        <v>7347</v>
      </c>
      <c r="Q2031" t="s">
        <v>7348</v>
      </c>
      <c r="R2031" t="s">
        <v>7349</v>
      </c>
      <c r="S2031" s="49" t="str">
        <f>CONCATENATE(Tabla_Datos[[#This Row],[Nombre_Cliente]]," ",Tabla_Datos[[#This Row],[ApellidoPaterno_Cliente]]," ",Tabla_Datos[[#This Row],[ApellidoMaterno_Cliente]])</f>
        <v xml:space="preserve">JUAN ENRIQUE FERNAND JACOBS COLOMER </v>
      </c>
      <c r="T2031" s="53">
        <f>DATE(Tabla_Datos[[#This Row],[tAnio]],Tabla_Datos[[#This Row],[tMes]],Tabla_Datos[[#This Row],[tDia]])</f>
        <v>40777</v>
      </c>
      <c r="U2031" s="53" t="str">
        <f>IF(Tabla_Datos[[#This Row],[cProvincia]]="LIMA","LIMA","PROVINCIA")</f>
        <v>LIMA</v>
      </c>
      <c r="V2031" s="53" t="str">
        <f>MID(Tabla_Datos[[#This Row],[pTelefono]],1,SEARCH("-",Tabla_Datos[[#This Row],[pTelefono]],1)-1)</f>
        <v>1</v>
      </c>
      <c r="W2031" s="53" t="str">
        <f>MID(Tabla_Datos[[#This Row],[pTelefono]],SEARCH("-",Tabla_Datos[[#This Row],[pTelefono]],1)+1,LEN(Tabla_Datos[[#This Row],[pTelefono]]))</f>
        <v>4364603</v>
      </c>
      <c r="X2031" s="53" t="str">
        <f>CONCATENATE(Tabla_Datos[[#This Row],[TipUrb]]," ",Tabla_Datos[[#This Row],[Calle]]," ",Tabla_Datos[[#This Row],[NumCalle]])</f>
        <v>UR ARTEAGA, NICANOR 489</v>
      </c>
      <c r="Y2031" t="s">
        <v>92</v>
      </c>
      <c r="Z2031" t="s">
        <v>93</v>
      </c>
      <c r="AA2031" t="s">
        <v>94</v>
      </c>
      <c r="AB2031">
        <v>1</v>
      </c>
      <c r="AC2031" t="s">
        <v>95</v>
      </c>
      <c r="AD2031" t="s">
        <v>161</v>
      </c>
      <c r="AE2031" t="s">
        <v>95</v>
      </c>
      <c r="AG2031" s="51">
        <v>7707678</v>
      </c>
      <c r="AI2031">
        <v>26</v>
      </c>
      <c r="AJ2031">
        <v>26</v>
      </c>
      <c r="AK2031" t="s">
        <v>7350</v>
      </c>
      <c r="AL2031">
        <v>489</v>
      </c>
    </row>
    <row r="2032" spans="1:38">
      <c r="A2032">
        <v>3290427</v>
      </c>
      <c r="B2032" t="s">
        <v>7351</v>
      </c>
      <c r="C2032" t="s">
        <v>19</v>
      </c>
      <c r="D2032" t="s">
        <v>143</v>
      </c>
      <c r="E2032">
        <v>2011</v>
      </c>
      <c r="F2032">
        <v>8</v>
      </c>
      <c r="G2032">
        <v>22</v>
      </c>
      <c r="H2032" t="s">
        <v>86</v>
      </c>
      <c r="I2032" t="s">
        <v>202</v>
      </c>
      <c r="J2032" t="s">
        <v>203</v>
      </c>
      <c r="K2032" t="s">
        <v>203</v>
      </c>
      <c r="L2032" t="s">
        <v>86</v>
      </c>
      <c r="M2032" t="s">
        <v>133</v>
      </c>
      <c r="N2032" s="50">
        <v>2878328</v>
      </c>
      <c r="O2032" s="51">
        <v>2335544</v>
      </c>
      <c r="P2032" t="s">
        <v>7352</v>
      </c>
      <c r="Q2032" t="s">
        <v>5568</v>
      </c>
      <c r="R2032" t="s">
        <v>2528</v>
      </c>
      <c r="S2032" s="49" t="str">
        <f>CONCATENATE(Tabla_Datos[[#This Row],[Nombre_Cliente]]," ",Tabla_Datos[[#This Row],[ApellidoPaterno_Cliente]]," ",Tabla_Datos[[#This Row],[ApellidoMaterno_Cliente]])</f>
        <v>PAOLA JULISSA EFFIO CHANAME</v>
      </c>
      <c r="T2032" s="53">
        <f>DATE(Tabla_Datos[[#This Row],[tAnio]],Tabla_Datos[[#This Row],[tMes]],Tabla_Datos[[#This Row],[tDia]])</f>
        <v>40777</v>
      </c>
      <c r="U2032" s="53" t="str">
        <f>IF(Tabla_Datos[[#This Row],[cProvincia]]="LIMA","LIMA","PROVINCIA")</f>
        <v>PROVINCIA</v>
      </c>
      <c r="V2032" s="53" t="str">
        <f>MID(Tabla_Datos[[#This Row],[pTelefono]],1,SEARCH("-",Tabla_Datos[[#This Row],[pTelefono]],1)-1)</f>
        <v>74</v>
      </c>
      <c r="W2032" s="53" t="str">
        <f>MID(Tabla_Datos[[#This Row],[pTelefono]],SEARCH("-",Tabla_Datos[[#This Row],[pTelefono]],1)+1,LEN(Tabla_Datos[[#This Row],[pTelefono]]))</f>
        <v>074274481</v>
      </c>
      <c r="X2032" s="53" t="str">
        <f>CONCATENATE(Tabla_Datos[[#This Row],[TipUrb]]," ",Tabla_Datos[[#This Row],[Calle]]," ",Tabla_Datos[[#This Row],[NumCalle]])</f>
        <v>- SUCRE 167</v>
      </c>
      <c r="Y2032" t="s">
        <v>208</v>
      </c>
      <c r="Z2032" t="s">
        <v>152</v>
      </c>
      <c r="AA2032" t="s">
        <v>153</v>
      </c>
      <c r="AB2032" t="s">
        <v>95</v>
      </c>
      <c r="AC2032" t="s">
        <v>95</v>
      </c>
      <c r="AD2032" t="s">
        <v>109</v>
      </c>
      <c r="AE2032" t="s">
        <v>95</v>
      </c>
      <c r="AF2032" t="s">
        <v>95</v>
      </c>
      <c r="AG2032" s="51">
        <v>42352730</v>
      </c>
      <c r="AH2032" t="s">
        <v>95</v>
      </c>
      <c r="AI2032">
        <v>1</v>
      </c>
      <c r="AJ2032">
        <v>1</v>
      </c>
      <c r="AK2032" t="s">
        <v>5482</v>
      </c>
      <c r="AL2032">
        <v>167</v>
      </c>
    </row>
    <row r="2033" spans="1:38">
      <c r="A2033">
        <v>3291395</v>
      </c>
      <c r="B2033" t="s">
        <v>7353</v>
      </c>
      <c r="C2033" t="s">
        <v>18</v>
      </c>
      <c r="D2033" t="s">
        <v>156</v>
      </c>
      <c r="E2033">
        <v>2011</v>
      </c>
      <c r="F2033">
        <v>8</v>
      </c>
      <c r="G2033">
        <v>22</v>
      </c>
      <c r="H2033" t="s">
        <v>86</v>
      </c>
      <c r="I2033" t="s">
        <v>16</v>
      </c>
      <c r="J2033" t="s">
        <v>16</v>
      </c>
      <c r="K2033" t="s">
        <v>633</v>
      </c>
      <c r="L2033" t="s">
        <v>86</v>
      </c>
      <c r="M2033" t="s">
        <v>88</v>
      </c>
      <c r="N2033" s="50">
        <v>99999999</v>
      </c>
      <c r="O2033" s="51">
        <v>2336095</v>
      </c>
      <c r="P2033" t="s">
        <v>7354</v>
      </c>
      <c r="Q2033" t="s">
        <v>7355</v>
      </c>
      <c r="R2033" t="s">
        <v>7356</v>
      </c>
      <c r="S2033" s="49" t="str">
        <f>CONCATENATE(Tabla_Datos[[#This Row],[Nombre_Cliente]]," ",Tabla_Datos[[#This Row],[ApellidoPaterno_Cliente]]," ",Tabla_Datos[[#This Row],[ApellidoMaterno_Cliente]])</f>
        <v xml:space="preserve"> WILFREDO  MEDRANO  PORRAS </v>
      </c>
      <c r="T2033" s="53">
        <f>DATE(Tabla_Datos[[#This Row],[tAnio]],Tabla_Datos[[#This Row],[tMes]],Tabla_Datos[[#This Row],[tDia]])</f>
        <v>40777</v>
      </c>
      <c r="U2033" s="53" t="str">
        <f>IF(Tabla_Datos[[#This Row],[cProvincia]]="LIMA","LIMA","PROVINCIA")</f>
        <v>LIMA</v>
      </c>
      <c r="V2033" s="53" t="str">
        <f>MID(Tabla_Datos[[#This Row],[pTelefono]],1,SEARCH("-",Tabla_Datos[[#This Row],[pTelefono]],1)-1)</f>
        <v>1</v>
      </c>
      <c r="W2033" s="53" t="str">
        <f>MID(Tabla_Datos[[#This Row],[pTelefono]],SEARCH("-",Tabla_Datos[[#This Row],[pTelefono]],1)+1,LEN(Tabla_Datos[[#This Row],[pTelefono]]))</f>
        <v>969326469</v>
      </c>
      <c r="X2033" s="53" t="str">
        <f>CONCATENATE(Tabla_Datos[[#This Row],[TipUrb]]," ",Tabla_Datos[[#This Row],[Calle]]," ",Tabla_Datos[[#This Row],[NumCalle]])</f>
        <v>UR INDEPENDENCIA 138</v>
      </c>
      <c r="Y2033" t="s">
        <v>92</v>
      </c>
      <c r="Z2033" t="s">
        <v>93</v>
      </c>
      <c r="AA2033" t="s">
        <v>94</v>
      </c>
      <c r="AB2033" t="s">
        <v>95</v>
      </c>
      <c r="AC2033" t="s">
        <v>95</v>
      </c>
      <c r="AD2033" t="s">
        <v>161</v>
      </c>
      <c r="AE2033" t="s">
        <v>95</v>
      </c>
      <c r="AG2033" s="51">
        <v>10604354</v>
      </c>
      <c r="AI2033">
        <v>26</v>
      </c>
      <c r="AJ2033">
        <v>26</v>
      </c>
      <c r="AK2033" t="s">
        <v>147</v>
      </c>
      <c r="AL2033">
        <v>138</v>
      </c>
    </row>
    <row r="2034" spans="1:38">
      <c r="A2034">
        <v>3289817</v>
      </c>
      <c r="B2034" t="s">
        <v>7357</v>
      </c>
      <c r="C2034" t="s">
        <v>19</v>
      </c>
      <c r="D2034" t="s">
        <v>143</v>
      </c>
      <c r="E2034">
        <v>2011</v>
      </c>
      <c r="F2034">
        <v>8</v>
      </c>
      <c r="G2034">
        <v>22</v>
      </c>
      <c r="H2034" t="s">
        <v>86</v>
      </c>
      <c r="I2034" t="s">
        <v>202</v>
      </c>
      <c r="J2034" t="s">
        <v>203</v>
      </c>
      <c r="K2034" t="s">
        <v>203</v>
      </c>
      <c r="L2034" t="s">
        <v>86</v>
      </c>
      <c r="M2034" t="s">
        <v>133</v>
      </c>
      <c r="N2034" s="50">
        <v>16485835</v>
      </c>
      <c r="O2034" s="51">
        <v>2335088</v>
      </c>
      <c r="P2034" t="s">
        <v>7358</v>
      </c>
      <c r="Q2034" t="s">
        <v>7359</v>
      </c>
      <c r="R2034" t="s">
        <v>7050</v>
      </c>
      <c r="S2034" s="49" t="str">
        <f>CONCATENATE(Tabla_Datos[[#This Row],[Nombre_Cliente]]," ",Tabla_Datos[[#This Row],[ApellidoPaterno_Cliente]]," ",Tabla_Datos[[#This Row],[ApellidoMaterno_Cliente]])</f>
        <v>ALEJANDRINO VALDIVIEZO SEMINARIO</v>
      </c>
      <c r="T2034" s="53">
        <f>DATE(Tabla_Datos[[#This Row],[tAnio]],Tabla_Datos[[#This Row],[tMes]],Tabla_Datos[[#This Row],[tDia]])</f>
        <v>40777</v>
      </c>
      <c r="U2034" s="53" t="str">
        <f>IF(Tabla_Datos[[#This Row],[cProvincia]]="LIMA","LIMA","PROVINCIA")</f>
        <v>PROVINCIA</v>
      </c>
      <c r="V2034" s="53" t="str">
        <f>MID(Tabla_Datos[[#This Row],[pTelefono]],1,SEARCH("-",Tabla_Datos[[#This Row],[pTelefono]],1)-1)</f>
        <v>74</v>
      </c>
      <c r="W2034" s="53" t="str">
        <f>MID(Tabla_Datos[[#This Row],[pTelefono]],SEARCH("-",Tabla_Datos[[#This Row],[pTelefono]],1)+1,LEN(Tabla_Datos[[#This Row],[pTelefono]]))</f>
        <v>979863135</v>
      </c>
      <c r="X2034" s="53" t="str">
        <f>CONCATENATE(Tabla_Datos[[#This Row],[TipUrb]]," ",Tabla_Datos[[#This Row],[Calle]]," ",Tabla_Datos[[#This Row],[NumCalle]])</f>
        <v>PJ JUAN JOSE LORA 116</v>
      </c>
      <c r="Y2034" t="s">
        <v>208</v>
      </c>
      <c r="Z2034" t="s">
        <v>152</v>
      </c>
      <c r="AA2034" t="s">
        <v>153</v>
      </c>
      <c r="AB2034" t="s">
        <v>95</v>
      </c>
      <c r="AC2034" t="s">
        <v>95</v>
      </c>
      <c r="AD2034" t="s">
        <v>429</v>
      </c>
      <c r="AE2034" t="s">
        <v>95</v>
      </c>
      <c r="AF2034" t="s">
        <v>95</v>
      </c>
      <c r="AG2034" s="51">
        <v>16622262</v>
      </c>
      <c r="AH2034" t="s">
        <v>95</v>
      </c>
      <c r="AI2034">
        <v>1</v>
      </c>
      <c r="AJ2034">
        <v>1</v>
      </c>
      <c r="AK2034" t="s">
        <v>7360</v>
      </c>
      <c r="AL2034">
        <v>116</v>
      </c>
    </row>
    <row r="2035" spans="1:38">
      <c r="A2035">
        <v>3290641</v>
      </c>
      <c r="B2035" t="s">
        <v>7361</v>
      </c>
      <c r="C2035" t="s">
        <v>20</v>
      </c>
      <c r="D2035" t="s">
        <v>85</v>
      </c>
      <c r="E2035">
        <v>2011</v>
      </c>
      <c r="F2035">
        <v>8</v>
      </c>
      <c r="G2035">
        <v>22</v>
      </c>
      <c r="H2035" t="s">
        <v>86</v>
      </c>
      <c r="I2035" t="s">
        <v>16</v>
      </c>
      <c r="J2035" t="s">
        <v>16</v>
      </c>
      <c r="K2035" t="s">
        <v>1039</v>
      </c>
      <c r="L2035" t="s">
        <v>86</v>
      </c>
      <c r="M2035" t="s">
        <v>88</v>
      </c>
      <c r="N2035" s="50">
        <v>20000021</v>
      </c>
      <c r="O2035" s="51">
        <v>2335632</v>
      </c>
      <c r="P2035" t="s">
        <v>7362</v>
      </c>
      <c r="Q2035" t="s">
        <v>95</v>
      </c>
      <c r="R2035" t="s">
        <v>95</v>
      </c>
      <c r="S2035" s="49" t="str">
        <f>CONCATENATE(Tabla_Datos[[#This Row],[Nombre_Cliente]]," ",Tabla_Datos[[#This Row],[ApellidoPaterno_Cliente]]," ",Tabla_Datos[[#This Row],[ApellidoMaterno_Cliente]])</f>
        <v xml:space="preserve">PENA BOLIVAR LUISA E    </v>
      </c>
      <c r="T2035" s="53">
        <f>DATE(Tabla_Datos[[#This Row],[tAnio]],Tabla_Datos[[#This Row],[tMes]],Tabla_Datos[[#This Row],[tDia]])</f>
        <v>40777</v>
      </c>
      <c r="U2035" s="53" t="str">
        <f>IF(Tabla_Datos[[#This Row],[cProvincia]]="LIMA","LIMA","PROVINCIA")</f>
        <v>LIMA</v>
      </c>
      <c r="V2035" s="53" t="str">
        <f>MID(Tabla_Datos[[#This Row],[pTelefono]],1,SEARCH("-",Tabla_Datos[[#This Row],[pTelefono]],1)-1)</f>
        <v>1</v>
      </c>
      <c r="W2035" s="53" t="str">
        <f>MID(Tabla_Datos[[#This Row],[pTelefono]],SEARCH("-",Tabla_Datos[[#This Row],[pTelefono]],1)+1,LEN(Tabla_Datos[[#This Row],[pTelefono]]))</f>
        <v>988427247</v>
      </c>
      <c r="X2035" s="53" t="str">
        <f>CONCATENATE(Tabla_Datos[[#This Row],[TipUrb]]," ",Tabla_Datos[[#This Row],[Calle]]," ",Tabla_Datos[[#This Row],[NumCalle]])</f>
        <v xml:space="preserve">  PORTUGUES 140</v>
      </c>
      <c r="Y2035" t="s">
        <v>92</v>
      </c>
      <c r="Z2035" t="s">
        <v>122</v>
      </c>
      <c r="AA2035" t="s">
        <v>123</v>
      </c>
      <c r="AB2035" t="s">
        <v>95</v>
      </c>
      <c r="AC2035">
        <v>17</v>
      </c>
      <c r="AD2035" t="s">
        <v>95</v>
      </c>
      <c r="AE2035" t="s">
        <v>95</v>
      </c>
      <c r="AF2035" t="s">
        <v>95</v>
      </c>
      <c r="AG2035" s="51" t="s">
        <v>95</v>
      </c>
      <c r="AH2035">
        <v>2002050205</v>
      </c>
      <c r="AI2035">
        <v>1</v>
      </c>
      <c r="AJ2035">
        <v>1</v>
      </c>
      <c r="AK2035" t="s">
        <v>7363</v>
      </c>
      <c r="AL2035">
        <v>140</v>
      </c>
    </row>
    <row r="2036" spans="1:38">
      <c r="A2036">
        <v>3290789</v>
      </c>
      <c r="B2036" t="s">
        <v>7364</v>
      </c>
      <c r="C2036" t="s">
        <v>20</v>
      </c>
      <c r="D2036" t="s">
        <v>224</v>
      </c>
      <c r="E2036">
        <v>2011</v>
      </c>
      <c r="F2036">
        <v>8</v>
      </c>
      <c r="G2036">
        <v>22</v>
      </c>
      <c r="H2036" t="s">
        <v>144</v>
      </c>
      <c r="I2036" t="s">
        <v>16</v>
      </c>
      <c r="J2036" t="s">
        <v>16</v>
      </c>
      <c r="K2036" t="s">
        <v>1877</v>
      </c>
      <c r="L2036" t="s">
        <v>144</v>
      </c>
      <c r="M2036" t="s">
        <v>88</v>
      </c>
      <c r="N2036" s="50">
        <v>20000130</v>
      </c>
      <c r="O2036" s="51">
        <v>2335724</v>
      </c>
      <c r="P2036" t="s">
        <v>7365</v>
      </c>
      <c r="Q2036" t="s">
        <v>1284</v>
      </c>
      <c r="R2036" t="s">
        <v>422</v>
      </c>
      <c r="S2036" s="49" t="str">
        <f>CONCATENATE(Tabla_Datos[[#This Row],[Nombre_Cliente]]," ",Tabla_Datos[[#This Row],[ApellidoPaterno_Cliente]]," ",Tabla_Datos[[#This Row],[ApellidoMaterno_Cliente]])</f>
        <v>ALEXANDRA CAROLINA PORTOCARRERO CORDOVA</v>
      </c>
      <c r="T2036" s="53">
        <f>DATE(Tabla_Datos[[#This Row],[tAnio]],Tabla_Datos[[#This Row],[tMes]],Tabla_Datos[[#This Row],[tDia]])</f>
        <v>40777</v>
      </c>
      <c r="U2036" s="53" t="str">
        <f>IF(Tabla_Datos[[#This Row],[cProvincia]]="LIMA","LIMA","PROVINCIA")</f>
        <v>LIMA</v>
      </c>
      <c r="V2036" s="53" t="str">
        <f>MID(Tabla_Datos[[#This Row],[pTelefono]],1,SEARCH("-",Tabla_Datos[[#This Row],[pTelefono]],1)-1)</f>
        <v>1</v>
      </c>
      <c r="W2036" s="53" t="str">
        <f>MID(Tabla_Datos[[#This Row],[pTelefono]],SEARCH("-",Tabla_Datos[[#This Row],[pTelefono]],1)+1,LEN(Tabla_Datos[[#This Row],[pTelefono]]))</f>
        <v>997743118</v>
      </c>
      <c r="X2036" s="53" t="str">
        <f>CONCATENATE(Tabla_Datos[[#This Row],[TipUrb]]," ",Tabla_Datos[[#This Row],[Calle]]," ",Tabla_Datos[[#This Row],[NumCalle]])</f>
        <v>UR LORETO 236</v>
      </c>
      <c r="Y2036" t="s">
        <v>92</v>
      </c>
      <c r="Z2036" t="s">
        <v>122</v>
      </c>
      <c r="AA2036" t="s">
        <v>123</v>
      </c>
      <c r="AB2036" t="s">
        <v>95</v>
      </c>
      <c r="AC2036" t="s">
        <v>95</v>
      </c>
      <c r="AD2036" t="s">
        <v>161</v>
      </c>
      <c r="AE2036" t="s">
        <v>95</v>
      </c>
      <c r="AF2036" t="s">
        <v>95</v>
      </c>
      <c r="AG2036" s="51">
        <v>40958251</v>
      </c>
      <c r="AH2036" t="s">
        <v>95</v>
      </c>
      <c r="AI2036">
        <v>1</v>
      </c>
      <c r="AJ2036">
        <v>1</v>
      </c>
      <c r="AK2036" t="s">
        <v>300</v>
      </c>
      <c r="AL2036">
        <v>236</v>
      </c>
    </row>
    <row r="2037" spans="1:38">
      <c r="A2037">
        <v>3290725</v>
      </c>
      <c r="B2037" t="s">
        <v>7366</v>
      </c>
      <c r="C2037" t="s">
        <v>18</v>
      </c>
      <c r="D2037" t="s">
        <v>85</v>
      </c>
      <c r="E2037">
        <v>2011</v>
      </c>
      <c r="F2037">
        <v>8</v>
      </c>
      <c r="G2037">
        <v>22</v>
      </c>
      <c r="H2037" t="s">
        <v>86</v>
      </c>
      <c r="I2037" t="s">
        <v>16</v>
      </c>
      <c r="J2037" t="s">
        <v>16</v>
      </c>
      <c r="K2037" t="s">
        <v>16</v>
      </c>
      <c r="L2037" t="s">
        <v>86</v>
      </c>
      <c r="M2037" t="s">
        <v>88</v>
      </c>
      <c r="N2037" s="50">
        <v>45325406</v>
      </c>
      <c r="O2037" s="51">
        <v>2335687</v>
      </c>
      <c r="P2037" t="s">
        <v>7367</v>
      </c>
      <c r="Q2037" t="s">
        <v>7368</v>
      </c>
      <c r="R2037" t="s">
        <v>7369</v>
      </c>
      <c r="S2037" s="49" t="str">
        <f>CONCATENATE(Tabla_Datos[[#This Row],[Nombre_Cliente]]," ",Tabla_Datos[[#This Row],[ApellidoPaterno_Cliente]]," ",Tabla_Datos[[#This Row],[ApellidoMaterno_Cliente]])</f>
        <v>MAXIMO   AÑANCA  CHUMBE</v>
      </c>
      <c r="T2037" s="53">
        <f>DATE(Tabla_Datos[[#This Row],[tAnio]],Tabla_Datos[[#This Row],[tMes]],Tabla_Datos[[#This Row],[tDia]])</f>
        <v>40777</v>
      </c>
      <c r="U2037" s="53" t="str">
        <f>IF(Tabla_Datos[[#This Row],[cProvincia]]="LIMA","LIMA","PROVINCIA")</f>
        <v>LIMA</v>
      </c>
      <c r="V2037" s="53" t="str">
        <f>MID(Tabla_Datos[[#This Row],[pTelefono]],1,SEARCH("-",Tabla_Datos[[#This Row],[pTelefono]],1)-1)</f>
        <v>1</v>
      </c>
      <c r="W2037" s="53" t="str">
        <f>MID(Tabla_Datos[[#This Row],[pTelefono]],SEARCH("-",Tabla_Datos[[#This Row],[pTelefono]],1)+1,LEN(Tabla_Datos[[#This Row],[pTelefono]]))</f>
        <v>991695799</v>
      </c>
      <c r="X2037" s="53" t="str">
        <f>CONCATENATE(Tabla_Datos[[#This Row],[TipUrb]]," ",Tabla_Datos[[#This Row],[Calle]]," ",Tabla_Datos[[#This Row],[NumCalle]])</f>
        <v>- CHOTA 1479</v>
      </c>
      <c r="Y2037" t="s">
        <v>92</v>
      </c>
      <c r="Z2037" t="s">
        <v>93</v>
      </c>
      <c r="AA2037" t="s">
        <v>94</v>
      </c>
      <c r="AB2037">
        <v>1</v>
      </c>
      <c r="AC2037" t="s">
        <v>95</v>
      </c>
      <c r="AD2037" t="s">
        <v>109</v>
      </c>
      <c r="AE2037" t="s">
        <v>95</v>
      </c>
      <c r="AG2037" s="51">
        <v>9662278</v>
      </c>
      <c r="AI2037">
        <v>26</v>
      </c>
      <c r="AJ2037">
        <v>26</v>
      </c>
      <c r="AK2037" t="s">
        <v>1721</v>
      </c>
      <c r="AL2037">
        <v>1479</v>
      </c>
    </row>
    <row r="2038" spans="1:38">
      <c r="A2038">
        <v>3290122</v>
      </c>
      <c r="B2038" t="s">
        <v>7370</v>
      </c>
      <c r="C2038" t="s">
        <v>20</v>
      </c>
      <c r="D2038" t="s">
        <v>85</v>
      </c>
      <c r="E2038">
        <v>2011</v>
      </c>
      <c r="F2038">
        <v>8</v>
      </c>
      <c r="G2038">
        <v>22</v>
      </c>
      <c r="H2038" t="s">
        <v>86</v>
      </c>
      <c r="I2038" t="s">
        <v>202</v>
      </c>
      <c r="J2038" t="s">
        <v>203</v>
      </c>
      <c r="K2038" t="s">
        <v>203</v>
      </c>
      <c r="L2038" t="s">
        <v>86</v>
      </c>
      <c r="M2038" t="s">
        <v>133</v>
      </c>
      <c r="N2038" s="50">
        <v>16563238</v>
      </c>
      <c r="O2038" s="51">
        <v>2335295</v>
      </c>
      <c r="P2038" t="s">
        <v>7371</v>
      </c>
      <c r="Q2038" t="s">
        <v>625</v>
      </c>
      <c r="R2038" t="s">
        <v>7372</v>
      </c>
      <c r="S2038" s="49" t="str">
        <f>CONCATENATE(Tabla_Datos[[#This Row],[Nombre_Cliente]]," ",Tabla_Datos[[#This Row],[ApellidoPaterno_Cliente]]," ",Tabla_Datos[[#This Row],[ApellidoMaterno_Cliente]])</f>
        <v>SEGUNDO YSMAEL CASTILLO MONTALVAN</v>
      </c>
      <c r="T2038" s="53">
        <f>DATE(Tabla_Datos[[#This Row],[tAnio]],Tabla_Datos[[#This Row],[tMes]],Tabla_Datos[[#This Row],[tDia]])</f>
        <v>40777</v>
      </c>
      <c r="U2038" s="53" t="str">
        <f>IF(Tabla_Datos[[#This Row],[cProvincia]]="LIMA","LIMA","PROVINCIA")</f>
        <v>PROVINCIA</v>
      </c>
      <c r="V2038" s="53" t="str">
        <f>MID(Tabla_Datos[[#This Row],[pTelefono]],1,SEARCH("-",Tabla_Datos[[#This Row],[pTelefono]],1)-1)</f>
        <v>74</v>
      </c>
      <c r="W2038" s="53" t="str">
        <f>MID(Tabla_Datos[[#This Row],[pTelefono]],SEARCH("-",Tabla_Datos[[#This Row],[pTelefono]],1)+1,LEN(Tabla_Datos[[#This Row],[pTelefono]]))</f>
        <v>74275382</v>
      </c>
      <c r="X2038" s="53" t="str">
        <f>CONCATENATE(Tabla_Datos[[#This Row],[TipUrb]]," ",Tabla_Datos[[#This Row],[Calle]]," ",Tabla_Datos[[#This Row],[NumCalle]])</f>
        <v>PJ SALAVERRY 493</v>
      </c>
      <c r="Y2038" t="s">
        <v>208</v>
      </c>
      <c r="Z2038" t="s">
        <v>349</v>
      </c>
      <c r="AA2038" t="s">
        <v>350</v>
      </c>
      <c r="AB2038" t="s">
        <v>95</v>
      </c>
      <c r="AC2038" t="s">
        <v>95</v>
      </c>
      <c r="AD2038" t="s">
        <v>429</v>
      </c>
      <c r="AE2038" t="s">
        <v>95</v>
      </c>
      <c r="AF2038" t="s">
        <v>95</v>
      </c>
      <c r="AG2038" s="51">
        <v>16551046</v>
      </c>
      <c r="AH2038" t="s">
        <v>95</v>
      </c>
      <c r="AI2038">
        <v>1</v>
      </c>
      <c r="AJ2038">
        <v>1</v>
      </c>
      <c r="AK2038" t="s">
        <v>5151</v>
      </c>
      <c r="AL2038">
        <v>493</v>
      </c>
    </row>
    <row r="2039" spans="1:38">
      <c r="A2039">
        <v>3290179</v>
      </c>
      <c r="B2039" t="s">
        <v>7373</v>
      </c>
      <c r="C2039" t="s">
        <v>18</v>
      </c>
      <c r="D2039" t="s">
        <v>85</v>
      </c>
      <c r="E2039">
        <v>2011</v>
      </c>
      <c r="F2039">
        <v>8</v>
      </c>
      <c r="G2039">
        <v>22</v>
      </c>
      <c r="H2039" t="s">
        <v>86</v>
      </c>
      <c r="I2039" t="s">
        <v>241</v>
      </c>
      <c r="J2039" t="s">
        <v>242</v>
      </c>
      <c r="K2039" t="s">
        <v>242</v>
      </c>
      <c r="L2039" t="s">
        <v>86</v>
      </c>
      <c r="M2039" t="s">
        <v>148</v>
      </c>
      <c r="N2039" s="50">
        <v>45840200</v>
      </c>
      <c r="O2039" s="51">
        <v>2335328</v>
      </c>
      <c r="P2039" t="s">
        <v>7374</v>
      </c>
      <c r="Q2039" t="s">
        <v>7375</v>
      </c>
      <c r="R2039" t="s">
        <v>996</v>
      </c>
      <c r="S2039" s="49" t="str">
        <f>CONCATENATE(Tabla_Datos[[#This Row],[Nombre_Cliente]]," ",Tabla_Datos[[#This Row],[ApellidoPaterno_Cliente]]," ",Tabla_Datos[[#This Row],[ApellidoMaterno_Cliente]])</f>
        <v xml:space="preserve">JULIA LISSETH  ZAMBRANO  SANCHEZ </v>
      </c>
      <c r="T2039" s="53">
        <f>DATE(Tabla_Datos[[#This Row],[tAnio]],Tabla_Datos[[#This Row],[tMes]],Tabla_Datos[[#This Row],[tDia]])</f>
        <v>40777</v>
      </c>
      <c r="U2039" s="53" t="str">
        <f>IF(Tabla_Datos[[#This Row],[cProvincia]]="LIMA","LIMA","PROVINCIA")</f>
        <v>PROVINCIA</v>
      </c>
      <c r="V2039" s="53" t="str">
        <f>MID(Tabla_Datos[[#This Row],[pTelefono]],1,SEARCH("-",Tabla_Datos[[#This Row],[pTelefono]],1)-1)</f>
        <v>1</v>
      </c>
      <c r="W2039" s="53" t="str">
        <f>MID(Tabla_Datos[[#This Row],[pTelefono]],SEARCH("-",Tabla_Datos[[#This Row],[pTelefono]],1)+1,LEN(Tabla_Datos[[#This Row],[pTelefono]]))</f>
        <v>949893394</v>
      </c>
      <c r="X2039" s="53" t="str">
        <f>CONCATENATE(Tabla_Datos[[#This Row],[TipUrb]]," ",Tabla_Datos[[#This Row],[Calle]]," ",Tabla_Datos[[#This Row],[NumCalle]])</f>
        <v xml:space="preserve">  URUBAMBA 170</v>
      </c>
      <c r="Y2039" t="s">
        <v>246</v>
      </c>
      <c r="Z2039" t="s">
        <v>107</v>
      </c>
      <c r="AA2039" t="s">
        <v>108</v>
      </c>
      <c r="AB2039" t="s">
        <v>95</v>
      </c>
      <c r="AC2039" t="s">
        <v>95</v>
      </c>
      <c r="AD2039" t="s">
        <v>95</v>
      </c>
      <c r="AE2039" t="s">
        <v>95</v>
      </c>
      <c r="AG2039" s="51">
        <v>42348034</v>
      </c>
      <c r="AI2039">
        <v>36</v>
      </c>
      <c r="AJ2039">
        <v>36</v>
      </c>
      <c r="AK2039" t="s">
        <v>7376</v>
      </c>
      <c r="AL2039">
        <v>170</v>
      </c>
    </row>
    <row r="2040" spans="1:38">
      <c r="A2040">
        <v>3291242</v>
      </c>
      <c r="B2040" t="s">
        <v>7377</v>
      </c>
      <c r="C2040" t="s">
        <v>19</v>
      </c>
      <c r="D2040" t="s">
        <v>85</v>
      </c>
      <c r="E2040">
        <v>2011</v>
      </c>
      <c r="F2040">
        <v>8</v>
      </c>
      <c r="G2040">
        <v>22</v>
      </c>
      <c r="H2040" t="s">
        <v>86</v>
      </c>
      <c r="I2040" t="s">
        <v>16</v>
      </c>
      <c r="J2040" t="s">
        <v>16</v>
      </c>
      <c r="K2040" t="s">
        <v>438</v>
      </c>
      <c r="L2040" t="s">
        <v>86</v>
      </c>
      <c r="M2040" t="s">
        <v>88</v>
      </c>
      <c r="N2040" s="50">
        <v>25846002</v>
      </c>
      <c r="O2040" s="51">
        <v>2335943</v>
      </c>
      <c r="P2040" t="s">
        <v>7378</v>
      </c>
      <c r="Q2040" t="s">
        <v>370</v>
      </c>
      <c r="R2040" t="s">
        <v>421</v>
      </c>
      <c r="S2040" s="49" t="str">
        <f>CONCATENATE(Tabla_Datos[[#This Row],[Nombre_Cliente]]," ",Tabla_Datos[[#This Row],[ApellidoPaterno_Cliente]]," ",Tabla_Datos[[#This Row],[ApellidoMaterno_Cliente]])</f>
        <v>ROBER WILLIAM TORRES LOPEZ</v>
      </c>
      <c r="T2040" s="53">
        <f>DATE(Tabla_Datos[[#This Row],[tAnio]],Tabla_Datos[[#This Row],[tMes]],Tabla_Datos[[#This Row],[tDia]])</f>
        <v>40777</v>
      </c>
      <c r="U2040" s="53" t="str">
        <f>IF(Tabla_Datos[[#This Row],[cProvincia]]="LIMA","LIMA","PROVINCIA")</f>
        <v>LIMA</v>
      </c>
      <c r="V2040" s="53" t="str">
        <f>MID(Tabla_Datos[[#This Row],[pTelefono]],1,SEARCH("-",Tabla_Datos[[#This Row],[pTelefono]],1)-1)</f>
        <v>1</v>
      </c>
      <c r="W2040" s="53" t="str">
        <f>MID(Tabla_Datos[[#This Row],[pTelefono]],SEARCH("-",Tabla_Datos[[#This Row],[pTelefono]],1)+1,LEN(Tabla_Datos[[#This Row],[pTelefono]]))</f>
        <v>4848439</v>
      </c>
      <c r="X2040" s="53" t="str">
        <f>CONCATENATE(Tabla_Datos[[#This Row],[TipUrb]]," ",Tabla_Datos[[#This Row],[Calle]]," ",Tabla_Datos[[#This Row],[NumCalle]])</f>
        <v>UR PARIHUANA 0</v>
      </c>
      <c r="Y2040" t="s">
        <v>92</v>
      </c>
      <c r="Z2040" t="s">
        <v>122</v>
      </c>
      <c r="AA2040" t="s">
        <v>123</v>
      </c>
      <c r="AB2040" t="s">
        <v>95</v>
      </c>
      <c r="AC2040" t="s">
        <v>95</v>
      </c>
      <c r="AD2040" t="s">
        <v>161</v>
      </c>
      <c r="AE2040" t="s">
        <v>1074</v>
      </c>
      <c r="AF2040">
        <v>15</v>
      </c>
      <c r="AG2040" s="51">
        <v>41782593</v>
      </c>
      <c r="AI2040">
        <v>1</v>
      </c>
      <c r="AJ2040">
        <v>1</v>
      </c>
      <c r="AK2040" t="s">
        <v>7379</v>
      </c>
      <c r="AL2040">
        <v>0</v>
      </c>
    </row>
    <row r="2041" spans="1:38">
      <c r="A2041">
        <v>3291243</v>
      </c>
      <c r="B2041" t="s">
        <v>7380</v>
      </c>
      <c r="C2041" t="s">
        <v>20</v>
      </c>
      <c r="D2041" t="s">
        <v>85</v>
      </c>
      <c r="E2041">
        <v>2011</v>
      </c>
      <c r="F2041">
        <v>8</v>
      </c>
      <c r="G2041">
        <v>22</v>
      </c>
      <c r="H2041" t="s">
        <v>86</v>
      </c>
      <c r="I2041" t="s">
        <v>16</v>
      </c>
      <c r="J2041" t="s">
        <v>16</v>
      </c>
      <c r="K2041" t="s">
        <v>487</v>
      </c>
      <c r="L2041" t="s">
        <v>86</v>
      </c>
      <c r="M2041" t="s">
        <v>88</v>
      </c>
      <c r="N2041" s="50">
        <v>40164799</v>
      </c>
      <c r="O2041" s="51">
        <v>2335975</v>
      </c>
      <c r="P2041" t="s">
        <v>7381</v>
      </c>
      <c r="Q2041" t="s">
        <v>660</v>
      </c>
      <c r="R2041" t="s">
        <v>1273</v>
      </c>
      <c r="S2041" s="49" t="str">
        <f>CONCATENATE(Tabla_Datos[[#This Row],[Nombre_Cliente]]," ",Tabla_Datos[[#This Row],[ApellidoPaterno_Cliente]]," ",Tabla_Datos[[#This Row],[ApellidoMaterno_Cliente]])</f>
        <v>ELVIS ROBERTO GUTIERREZ ESCUDERO</v>
      </c>
      <c r="T2041" s="53">
        <f>DATE(Tabla_Datos[[#This Row],[tAnio]],Tabla_Datos[[#This Row],[tMes]],Tabla_Datos[[#This Row],[tDia]])</f>
        <v>40777</v>
      </c>
      <c r="U2041" s="53" t="str">
        <f>IF(Tabla_Datos[[#This Row],[cProvincia]]="LIMA","LIMA","PROVINCIA")</f>
        <v>LIMA</v>
      </c>
      <c r="V2041" s="53" t="str">
        <f>MID(Tabla_Datos[[#This Row],[pTelefono]],1,SEARCH("-",Tabla_Datos[[#This Row],[pTelefono]],1)-1)</f>
        <v>1</v>
      </c>
      <c r="W2041" s="53" t="str">
        <f>MID(Tabla_Datos[[#This Row],[pTelefono]],SEARCH("-",Tabla_Datos[[#This Row],[pTelefono]],1)+1,LEN(Tabla_Datos[[#This Row],[pTelefono]]))</f>
        <v>996850825</v>
      </c>
      <c r="X2041" s="53" t="str">
        <f>CONCATENATE(Tabla_Datos[[#This Row],[TipUrb]]," ",Tabla_Datos[[#This Row],[Calle]]," ",Tabla_Datos[[#This Row],[NumCalle]])</f>
        <v>AH . 0</v>
      </c>
      <c r="Y2041" t="s">
        <v>92</v>
      </c>
      <c r="Z2041" t="s">
        <v>122</v>
      </c>
      <c r="AA2041" t="s">
        <v>123</v>
      </c>
      <c r="AB2041" t="s">
        <v>95</v>
      </c>
      <c r="AC2041" t="s">
        <v>95</v>
      </c>
      <c r="AD2041" t="s">
        <v>96</v>
      </c>
      <c r="AE2041" t="s">
        <v>924</v>
      </c>
      <c r="AF2041">
        <v>15</v>
      </c>
      <c r="AG2041" s="51">
        <v>6254899</v>
      </c>
      <c r="AH2041" t="s">
        <v>95</v>
      </c>
      <c r="AI2041">
        <v>1</v>
      </c>
      <c r="AJ2041">
        <v>1</v>
      </c>
      <c r="AK2041" t="s">
        <v>221</v>
      </c>
      <c r="AL2041">
        <v>0</v>
      </c>
    </row>
    <row r="2042" spans="1:38">
      <c r="A2042">
        <v>3290047</v>
      </c>
      <c r="B2042" t="s">
        <v>7382</v>
      </c>
      <c r="C2042" t="s">
        <v>18</v>
      </c>
      <c r="D2042" t="s">
        <v>85</v>
      </c>
      <c r="E2042">
        <v>2011</v>
      </c>
      <c r="F2042">
        <v>8</v>
      </c>
      <c r="G2042">
        <v>22</v>
      </c>
      <c r="H2042" t="s">
        <v>86</v>
      </c>
      <c r="I2042" t="s">
        <v>355</v>
      </c>
      <c r="J2042" t="s">
        <v>355</v>
      </c>
      <c r="K2042" t="s">
        <v>593</v>
      </c>
      <c r="L2042" t="s">
        <v>86</v>
      </c>
      <c r="M2042" t="s">
        <v>594</v>
      </c>
      <c r="N2042" s="50">
        <v>23955051</v>
      </c>
      <c r="O2042" s="51">
        <v>2335249</v>
      </c>
      <c r="P2042" t="s">
        <v>7383</v>
      </c>
      <c r="Q2042" t="s">
        <v>7384</v>
      </c>
      <c r="R2042" t="s">
        <v>7385</v>
      </c>
      <c r="S2042" s="49" t="str">
        <f>CONCATENATE(Tabla_Datos[[#This Row],[Nombre_Cliente]]," ",Tabla_Datos[[#This Row],[ApellidoPaterno_Cliente]]," ",Tabla_Datos[[#This Row],[ApellidoMaterno_Cliente]])</f>
        <v>ROXANA HERMOZA CHACMANE</v>
      </c>
      <c r="T2042" s="53">
        <f>DATE(Tabla_Datos[[#This Row],[tAnio]],Tabla_Datos[[#This Row],[tMes]],Tabla_Datos[[#This Row],[tDia]])</f>
        <v>40777</v>
      </c>
      <c r="U2042" s="53" t="str">
        <f>IF(Tabla_Datos[[#This Row],[cProvincia]]="LIMA","LIMA","PROVINCIA")</f>
        <v>PROVINCIA</v>
      </c>
      <c r="V2042" s="53" t="str">
        <f>MID(Tabla_Datos[[#This Row],[pTelefono]],1,SEARCH("-",Tabla_Datos[[#This Row],[pTelefono]],1)-1)</f>
        <v>84</v>
      </c>
      <c r="W2042" s="53" t="str">
        <f>MID(Tabla_Datos[[#This Row],[pTelefono]],SEARCH("-",Tabla_Datos[[#This Row],[pTelefono]],1)+1,LEN(Tabla_Datos[[#This Row],[pTelefono]]))</f>
        <v>974325287</v>
      </c>
      <c r="X2042" s="53" t="str">
        <f>CONCATENATE(Tabla_Datos[[#This Row],[TipUrb]]," ",Tabla_Datos[[#This Row],[Calle]]," ",Tabla_Datos[[#This Row],[NumCalle]])</f>
        <v>UP   0</v>
      </c>
      <c r="Y2042" t="s">
        <v>360</v>
      </c>
      <c r="Z2042" t="s">
        <v>93</v>
      </c>
      <c r="AA2042" t="s">
        <v>94</v>
      </c>
      <c r="AB2042" t="s">
        <v>95</v>
      </c>
      <c r="AC2042" t="s">
        <v>95</v>
      </c>
      <c r="AD2042" t="s">
        <v>286</v>
      </c>
      <c r="AE2042" t="s">
        <v>1074</v>
      </c>
      <c r="AF2042">
        <v>7</v>
      </c>
      <c r="AG2042" s="51">
        <v>42309778</v>
      </c>
      <c r="AI2042" t="s">
        <v>867</v>
      </c>
      <c r="AJ2042" t="s">
        <v>867</v>
      </c>
      <c r="AK2042" t="s">
        <v>95</v>
      </c>
      <c r="AL2042">
        <v>0</v>
      </c>
    </row>
    <row r="2043" spans="1:38">
      <c r="A2043">
        <v>3291478</v>
      </c>
      <c r="B2043" t="s">
        <v>7386</v>
      </c>
      <c r="C2043" t="s">
        <v>20</v>
      </c>
      <c r="D2043" t="s">
        <v>85</v>
      </c>
      <c r="E2043">
        <v>2011</v>
      </c>
      <c r="F2043">
        <v>8</v>
      </c>
      <c r="G2043">
        <v>22</v>
      </c>
      <c r="H2043" t="s">
        <v>86</v>
      </c>
      <c r="I2043" t="s">
        <v>16</v>
      </c>
      <c r="J2043" t="s">
        <v>16</v>
      </c>
      <c r="K2043" t="s">
        <v>438</v>
      </c>
      <c r="L2043" t="s">
        <v>86</v>
      </c>
      <c r="M2043" t="s">
        <v>88</v>
      </c>
      <c r="N2043" s="50">
        <v>20000021</v>
      </c>
      <c r="O2043" s="51">
        <v>2336174</v>
      </c>
      <c r="P2043" t="s">
        <v>7387</v>
      </c>
      <c r="Q2043" t="s">
        <v>2531</v>
      </c>
      <c r="R2043" t="s">
        <v>1460</v>
      </c>
      <c r="S2043" s="49" t="str">
        <f>CONCATENATE(Tabla_Datos[[#This Row],[Nombre_Cliente]]," ",Tabla_Datos[[#This Row],[ApellidoPaterno_Cliente]]," ",Tabla_Datos[[#This Row],[ApellidoMaterno_Cliente]])</f>
        <v>MANUEL JESUS MONTES VILLACORTA</v>
      </c>
      <c r="T2043" s="53">
        <f>DATE(Tabla_Datos[[#This Row],[tAnio]],Tabla_Datos[[#This Row],[tMes]],Tabla_Datos[[#This Row],[tDia]])</f>
        <v>40777</v>
      </c>
      <c r="U2043" s="53" t="str">
        <f>IF(Tabla_Datos[[#This Row],[cProvincia]]="LIMA","LIMA","PROVINCIA")</f>
        <v>LIMA</v>
      </c>
      <c r="V2043" s="53" t="str">
        <f>MID(Tabla_Datos[[#This Row],[pTelefono]],1,SEARCH("-",Tabla_Datos[[#This Row],[pTelefono]],1)-1)</f>
        <v>1</v>
      </c>
      <c r="W2043" s="53" t="str">
        <f>MID(Tabla_Datos[[#This Row],[pTelefono]],SEARCH("-",Tabla_Datos[[#This Row],[pTelefono]],1)+1,LEN(Tabla_Datos[[#This Row],[pTelefono]]))</f>
        <v>994616142</v>
      </c>
      <c r="X2043" s="53" t="str">
        <f>CONCATENATE(Tabla_Datos[[#This Row],[TipUrb]]," ",Tabla_Datos[[#This Row],[Calle]]," ",Tabla_Datos[[#This Row],[NumCalle]])</f>
        <v>UR DE OLAVIDE PABLO 113</v>
      </c>
      <c r="Y2043" t="s">
        <v>92</v>
      </c>
      <c r="Z2043" t="s">
        <v>122</v>
      </c>
      <c r="AA2043" t="s">
        <v>123</v>
      </c>
      <c r="AB2043" t="s">
        <v>95</v>
      </c>
      <c r="AC2043" t="s">
        <v>95</v>
      </c>
      <c r="AD2043" t="s">
        <v>161</v>
      </c>
      <c r="AE2043" t="s">
        <v>95</v>
      </c>
      <c r="AF2043" t="s">
        <v>95</v>
      </c>
      <c r="AG2043" s="51">
        <v>40766986</v>
      </c>
      <c r="AH2043" t="s">
        <v>95</v>
      </c>
      <c r="AI2043">
        <v>1</v>
      </c>
      <c r="AJ2043">
        <v>1</v>
      </c>
      <c r="AK2043" t="s">
        <v>7388</v>
      </c>
      <c r="AL2043">
        <v>113</v>
      </c>
    </row>
    <row r="2044" spans="1:38">
      <c r="A2044">
        <v>3291227</v>
      </c>
      <c r="B2044" t="s">
        <v>7389</v>
      </c>
      <c r="C2044" t="s">
        <v>18</v>
      </c>
      <c r="D2044" t="s">
        <v>143</v>
      </c>
      <c r="E2044">
        <v>2011</v>
      </c>
      <c r="F2044">
        <v>8</v>
      </c>
      <c r="G2044">
        <v>22</v>
      </c>
      <c r="H2044" t="s">
        <v>86</v>
      </c>
      <c r="I2044" t="s">
        <v>100</v>
      </c>
      <c r="J2044" t="s">
        <v>100</v>
      </c>
      <c r="K2044" t="s">
        <v>101</v>
      </c>
      <c r="L2044" t="s">
        <v>86</v>
      </c>
      <c r="M2044" t="s">
        <v>102</v>
      </c>
      <c r="N2044" s="50">
        <v>42892159</v>
      </c>
      <c r="O2044" s="51">
        <v>2335903</v>
      </c>
      <c r="P2044" t="s">
        <v>7390</v>
      </c>
      <c r="Q2044" t="s">
        <v>2200</v>
      </c>
      <c r="R2044" t="s">
        <v>2305</v>
      </c>
      <c r="S2044" s="49" t="str">
        <f>CONCATENATE(Tabla_Datos[[#This Row],[Nombre_Cliente]]," ",Tabla_Datos[[#This Row],[ApellidoPaterno_Cliente]]," ",Tabla_Datos[[#This Row],[ApellidoMaterno_Cliente]])</f>
        <v>MARISOL EMETRIA  SOTO CHIPANA</v>
      </c>
      <c r="T2044" s="53">
        <f>DATE(Tabla_Datos[[#This Row],[tAnio]],Tabla_Datos[[#This Row],[tMes]],Tabla_Datos[[#This Row],[tDia]])</f>
        <v>40777</v>
      </c>
      <c r="U2044" s="53" t="str">
        <f>IF(Tabla_Datos[[#This Row],[cProvincia]]="LIMA","LIMA","PROVINCIA")</f>
        <v>PROVINCIA</v>
      </c>
      <c r="V2044" s="53" t="str">
        <f>MID(Tabla_Datos[[#This Row],[pTelefono]],1,SEARCH("-",Tabla_Datos[[#This Row],[pTelefono]],1)-1)</f>
        <v>54</v>
      </c>
      <c r="W2044" s="53" t="str">
        <f>MID(Tabla_Datos[[#This Row],[pTelefono]],SEARCH("-",Tabla_Datos[[#This Row],[pTelefono]],1)+1,LEN(Tabla_Datos[[#This Row],[pTelefono]]))</f>
        <v>957489251</v>
      </c>
      <c r="X2044" s="53" t="str">
        <f>CONCATENATE(Tabla_Datos[[#This Row],[TipUrb]]," ",Tabla_Datos[[#This Row],[Calle]]," ",Tabla_Datos[[#This Row],[NumCalle]])</f>
        <v>AS . 0</v>
      </c>
      <c r="Y2044" t="s">
        <v>106</v>
      </c>
      <c r="Z2044" t="s">
        <v>181</v>
      </c>
      <c r="AA2044" t="s">
        <v>182</v>
      </c>
      <c r="AB2044" t="s">
        <v>95</v>
      </c>
      <c r="AC2044" t="s">
        <v>95</v>
      </c>
      <c r="AD2044" t="s">
        <v>215</v>
      </c>
      <c r="AE2044" t="s">
        <v>7391</v>
      </c>
      <c r="AF2044">
        <v>1</v>
      </c>
      <c r="AG2044" s="51">
        <v>29699014</v>
      </c>
      <c r="AI2044" t="s">
        <v>1727</v>
      </c>
      <c r="AJ2044" t="s">
        <v>1727</v>
      </c>
      <c r="AK2044" t="s">
        <v>221</v>
      </c>
      <c r="AL2044">
        <v>0</v>
      </c>
    </row>
    <row r="2045" spans="1:38">
      <c r="A2045">
        <v>3291676</v>
      </c>
      <c r="B2045" t="s">
        <v>7392</v>
      </c>
      <c r="C2045" t="s">
        <v>18</v>
      </c>
      <c r="D2045" t="s">
        <v>156</v>
      </c>
      <c r="E2045">
        <v>2011</v>
      </c>
      <c r="F2045">
        <v>8</v>
      </c>
      <c r="G2045">
        <v>22</v>
      </c>
      <c r="H2045" t="s">
        <v>86</v>
      </c>
      <c r="I2045" t="s">
        <v>16</v>
      </c>
      <c r="J2045" t="s">
        <v>16</v>
      </c>
      <c r="K2045" t="s">
        <v>374</v>
      </c>
      <c r="L2045" t="s">
        <v>86</v>
      </c>
      <c r="M2045" t="s">
        <v>88</v>
      </c>
      <c r="N2045" s="50">
        <v>99999999</v>
      </c>
      <c r="O2045" s="51">
        <v>2336310</v>
      </c>
      <c r="P2045" t="s">
        <v>7393</v>
      </c>
      <c r="Q2045" t="s">
        <v>3148</v>
      </c>
      <c r="R2045" t="s">
        <v>7394</v>
      </c>
      <c r="S2045" s="49" t="str">
        <f>CONCATENATE(Tabla_Datos[[#This Row],[Nombre_Cliente]]," ",Tabla_Datos[[#This Row],[ApellidoPaterno_Cliente]]," ",Tabla_Datos[[#This Row],[ApellidoMaterno_Cliente]])</f>
        <v xml:space="preserve">DENISSE  ESPINAL  MARMOLEJO </v>
      </c>
      <c r="T2045" s="53">
        <f>DATE(Tabla_Datos[[#This Row],[tAnio]],Tabla_Datos[[#This Row],[tMes]],Tabla_Datos[[#This Row],[tDia]])</f>
        <v>40777</v>
      </c>
      <c r="U2045" s="53" t="str">
        <f>IF(Tabla_Datos[[#This Row],[cProvincia]]="LIMA","LIMA","PROVINCIA")</f>
        <v>LIMA</v>
      </c>
      <c r="V2045" s="53" t="str">
        <f>MID(Tabla_Datos[[#This Row],[pTelefono]],1,SEARCH("-",Tabla_Datos[[#This Row],[pTelefono]],1)-1)</f>
        <v>1</v>
      </c>
      <c r="W2045" s="53" t="str">
        <f>MID(Tabla_Datos[[#This Row],[pTelefono]],SEARCH("-",Tabla_Datos[[#This Row],[pTelefono]],1)+1,LEN(Tabla_Datos[[#This Row],[pTelefono]]))</f>
        <v>955830957</v>
      </c>
      <c r="X2045" s="53" t="str">
        <f>CONCATENATE(Tabla_Datos[[#This Row],[TipUrb]]," ",Tabla_Datos[[#This Row],[Calle]]," ",Tabla_Datos[[#This Row],[NumCalle]])</f>
        <v>- EL CARMEN 807</v>
      </c>
      <c r="Y2045" t="s">
        <v>92</v>
      </c>
      <c r="Z2045" t="s">
        <v>93</v>
      </c>
      <c r="AA2045" t="s">
        <v>94</v>
      </c>
      <c r="AB2045" t="s">
        <v>95</v>
      </c>
      <c r="AC2045" t="s">
        <v>95</v>
      </c>
      <c r="AD2045" t="s">
        <v>109</v>
      </c>
      <c r="AE2045" t="s">
        <v>95</v>
      </c>
      <c r="AG2045" s="51">
        <v>46355120</v>
      </c>
      <c r="AI2045">
        <v>26</v>
      </c>
      <c r="AJ2045">
        <v>26</v>
      </c>
      <c r="AK2045" t="s">
        <v>1029</v>
      </c>
      <c r="AL2045">
        <v>807</v>
      </c>
    </row>
    <row r="2046" spans="1:38">
      <c r="A2046">
        <v>3291586</v>
      </c>
      <c r="B2046" t="s">
        <v>7395</v>
      </c>
      <c r="C2046" t="s">
        <v>18</v>
      </c>
      <c r="D2046" t="s">
        <v>156</v>
      </c>
      <c r="E2046">
        <v>2011</v>
      </c>
      <c r="F2046">
        <v>8</v>
      </c>
      <c r="G2046">
        <v>22</v>
      </c>
      <c r="H2046" t="s">
        <v>86</v>
      </c>
      <c r="I2046" t="s">
        <v>16</v>
      </c>
      <c r="J2046" t="s">
        <v>16</v>
      </c>
      <c r="K2046" t="s">
        <v>374</v>
      </c>
      <c r="L2046" t="s">
        <v>86</v>
      </c>
      <c r="M2046" t="s">
        <v>88</v>
      </c>
      <c r="N2046" s="50">
        <v>99999999</v>
      </c>
      <c r="O2046" s="51">
        <v>2336252</v>
      </c>
      <c r="P2046" t="s">
        <v>7396</v>
      </c>
      <c r="Q2046" t="s">
        <v>7397</v>
      </c>
      <c r="R2046" t="s">
        <v>1906</v>
      </c>
      <c r="S2046" s="49" t="str">
        <f>CONCATENATE(Tabla_Datos[[#This Row],[Nombre_Cliente]]," ",Tabla_Datos[[#This Row],[ApellidoPaterno_Cliente]]," ",Tabla_Datos[[#This Row],[ApellidoMaterno_Cliente]])</f>
        <v>EMMANUEL YHONATAN  VELARDE   NOREÑA</v>
      </c>
      <c r="T2046" s="53">
        <f>DATE(Tabla_Datos[[#This Row],[tAnio]],Tabla_Datos[[#This Row],[tMes]],Tabla_Datos[[#This Row],[tDia]])</f>
        <v>40777</v>
      </c>
      <c r="U2046" s="53" t="str">
        <f>IF(Tabla_Datos[[#This Row],[cProvincia]]="LIMA","LIMA","PROVINCIA")</f>
        <v>LIMA</v>
      </c>
      <c r="V2046" s="53" t="str">
        <f>MID(Tabla_Datos[[#This Row],[pTelefono]],1,SEARCH("-",Tabla_Datos[[#This Row],[pTelefono]],1)-1)</f>
        <v>1</v>
      </c>
      <c r="W2046" s="53" t="str">
        <f>MID(Tabla_Datos[[#This Row],[pTelefono]],SEARCH("-",Tabla_Datos[[#This Row],[pTelefono]],1)+1,LEN(Tabla_Datos[[#This Row],[pTelefono]]))</f>
        <v>987806416</v>
      </c>
      <c r="X2046" s="53" t="str">
        <f>CONCATENATE(Tabla_Datos[[#This Row],[TipUrb]]," ",Tabla_Datos[[#This Row],[Calle]]," ",Tabla_Datos[[#This Row],[NumCalle]])</f>
        <v>UR PROGRESO 620</v>
      </c>
      <c r="Y2046" t="s">
        <v>92</v>
      </c>
      <c r="Z2046" t="s">
        <v>93</v>
      </c>
      <c r="AA2046" t="s">
        <v>94</v>
      </c>
      <c r="AB2046" t="s">
        <v>95</v>
      </c>
      <c r="AC2046" t="s">
        <v>116</v>
      </c>
      <c r="AD2046" t="s">
        <v>161</v>
      </c>
      <c r="AE2046" t="s">
        <v>95</v>
      </c>
      <c r="AG2046" s="51">
        <v>42630904</v>
      </c>
      <c r="AI2046">
        <v>26</v>
      </c>
      <c r="AJ2046">
        <v>26</v>
      </c>
      <c r="AK2046" t="s">
        <v>323</v>
      </c>
      <c r="AL2046">
        <v>620</v>
      </c>
    </row>
    <row r="2047" spans="1:38">
      <c r="A2047">
        <v>3291379</v>
      </c>
      <c r="B2047" t="s">
        <v>7398</v>
      </c>
      <c r="C2047" t="s">
        <v>18</v>
      </c>
      <c r="D2047" t="s">
        <v>156</v>
      </c>
      <c r="E2047">
        <v>2011</v>
      </c>
      <c r="F2047">
        <v>8</v>
      </c>
      <c r="G2047">
        <v>22</v>
      </c>
      <c r="H2047" t="s">
        <v>86</v>
      </c>
      <c r="I2047" t="s">
        <v>16</v>
      </c>
      <c r="J2047" t="s">
        <v>16</v>
      </c>
      <c r="K2047" t="s">
        <v>147</v>
      </c>
      <c r="L2047" t="s">
        <v>86</v>
      </c>
      <c r="M2047" t="s">
        <v>88</v>
      </c>
      <c r="N2047" s="50">
        <v>99999999</v>
      </c>
      <c r="O2047" s="51">
        <v>2336084</v>
      </c>
      <c r="P2047" t="s">
        <v>7399</v>
      </c>
      <c r="Q2047" t="s">
        <v>2828</v>
      </c>
      <c r="R2047" t="s">
        <v>7400</v>
      </c>
      <c r="S2047" s="49" t="str">
        <f>CONCATENATE(Tabla_Datos[[#This Row],[Nombre_Cliente]]," ",Tabla_Datos[[#This Row],[ApellidoPaterno_Cliente]]," ",Tabla_Datos[[#This Row],[ApellidoMaterno_Cliente]])</f>
        <v xml:space="preserve">DINI REYNA QUISPE  HUAMAN </v>
      </c>
      <c r="T2047" s="53">
        <f>DATE(Tabla_Datos[[#This Row],[tAnio]],Tabla_Datos[[#This Row],[tMes]],Tabla_Datos[[#This Row],[tDia]])</f>
        <v>40777</v>
      </c>
      <c r="U2047" s="53" t="str">
        <f>IF(Tabla_Datos[[#This Row],[cProvincia]]="LIMA","LIMA","PROVINCIA")</f>
        <v>LIMA</v>
      </c>
      <c r="V2047" s="53" t="str">
        <f>MID(Tabla_Datos[[#This Row],[pTelefono]],1,SEARCH("-",Tabla_Datos[[#This Row],[pTelefono]],1)-1)</f>
        <v>1</v>
      </c>
      <c r="W2047" s="53" t="str">
        <f>MID(Tabla_Datos[[#This Row],[pTelefono]],SEARCH("-",Tabla_Datos[[#This Row],[pTelefono]],1)+1,LEN(Tabla_Datos[[#This Row],[pTelefono]]))</f>
        <v>5269144</v>
      </c>
      <c r="X2047" s="53" t="str">
        <f>CONCATENATE(Tabla_Datos[[#This Row],[TipUrb]]," ",Tabla_Datos[[#This Row],[Calle]]," ",Tabla_Datos[[#This Row],[NumCalle]])</f>
        <v>UR HUANACAURE 235</v>
      </c>
      <c r="Y2047" t="s">
        <v>92</v>
      </c>
      <c r="Z2047" t="s">
        <v>93</v>
      </c>
      <c r="AA2047" t="s">
        <v>94</v>
      </c>
      <c r="AB2047" t="s">
        <v>95</v>
      </c>
      <c r="AC2047" t="s">
        <v>95</v>
      </c>
      <c r="AD2047" t="s">
        <v>161</v>
      </c>
      <c r="AE2047" t="s">
        <v>95</v>
      </c>
      <c r="AG2047" s="51">
        <v>9788685</v>
      </c>
      <c r="AI2047">
        <v>26</v>
      </c>
      <c r="AJ2047">
        <v>26</v>
      </c>
      <c r="AK2047" t="s">
        <v>4576</v>
      </c>
      <c r="AL2047">
        <v>235</v>
      </c>
    </row>
    <row r="2048" spans="1:38">
      <c r="A2048">
        <v>3291648</v>
      </c>
      <c r="B2048" t="s">
        <v>7401</v>
      </c>
      <c r="C2048" t="s">
        <v>18</v>
      </c>
      <c r="D2048" t="s">
        <v>156</v>
      </c>
      <c r="E2048">
        <v>2011</v>
      </c>
      <c r="F2048">
        <v>8</v>
      </c>
      <c r="G2048">
        <v>22</v>
      </c>
      <c r="H2048" t="s">
        <v>86</v>
      </c>
      <c r="I2048" t="s">
        <v>16</v>
      </c>
      <c r="J2048" t="s">
        <v>16</v>
      </c>
      <c r="K2048" t="s">
        <v>487</v>
      </c>
      <c r="L2048" t="s">
        <v>86</v>
      </c>
      <c r="M2048" t="s">
        <v>88</v>
      </c>
      <c r="N2048" s="50">
        <v>99999999</v>
      </c>
      <c r="O2048" s="51">
        <v>2336315</v>
      </c>
      <c r="P2048" t="s">
        <v>7402</v>
      </c>
      <c r="Q2048" t="s">
        <v>7403</v>
      </c>
      <c r="R2048" t="s">
        <v>7404</v>
      </c>
      <c r="S2048" s="49" t="str">
        <f>CONCATENATE(Tabla_Datos[[#This Row],[Nombre_Cliente]]," ",Tabla_Datos[[#This Row],[ApellidoPaterno_Cliente]]," ",Tabla_Datos[[#This Row],[ApellidoMaterno_Cliente]])</f>
        <v xml:space="preserve">ROGELIO  SOBERO  SOLORZANO </v>
      </c>
      <c r="T2048" s="53">
        <f>DATE(Tabla_Datos[[#This Row],[tAnio]],Tabla_Datos[[#This Row],[tMes]],Tabla_Datos[[#This Row],[tDia]])</f>
        <v>40777</v>
      </c>
      <c r="U2048" s="53" t="str">
        <f>IF(Tabla_Datos[[#This Row],[cProvincia]]="LIMA","LIMA","PROVINCIA")</f>
        <v>LIMA</v>
      </c>
      <c r="V2048" s="53" t="str">
        <f>MID(Tabla_Datos[[#This Row],[pTelefono]],1,SEARCH("-",Tabla_Datos[[#This Row],[pTelefono]],1)-1)</f>
        <v>1</v>
      </c>
      <c r="W2048" s="53" t="str">
        <f>MID(Tabla_Datos[[#This Row],[pTelefono]],SEARCH("-",Tabla_Datos[[#This Row],[pTelefono]],1)+1,LEN(Tabla_Datos[[#This Row],[pTelefono]]))</f>
        <v>3885780</v>
      </c>
      <c r="X2048" s="53" t="str">
        <f>CONCATENATE(Tabla_Datos[[#This Row],[TipUrb]]," ",Tabla_Datos[[#This Row],[Calle]]," ",Tabla_Datos[[#This Row],[NumCalle]])</f>
        <v>UR MARTE 2737</v>
      </c>
      <c r="Y2048" t="s">
        <v>92</v>
      </c>
      <c r="Z2048" t="s">
        <v>93</v>
      </c>
      <c r="AA2048" t="s">
        <v>94</v>
      </c>
      <c r="AB2048" t="s">
        <v>95</v>
      </c>
      <c r="AC2048" t="s">
        <v>95</v>
      </c>
      <c r="AD2048" t="s">
        <v>161</v>
      </c>
      <c r="AE2048" t="s">
        <v>95</v>
      </c>
      <c r="AG2048" s="51">
        <v>22735682</v>
      </c>
      <c r="AI2048">
        <v>26</v>
      </c>
      <c r="AJ2048">
        <v>26</v>
      </c>
      <c r="AK2048" t="s">
        <v>1995</v>
      </c>
      <c r="AL2048">
        <v>2737</v>
      </c>
    </row>
    <row r="2049" spans="1:38">
      <c r="A2049">
        <v>3292503</v>
      </c>
      <c r="B2049" t="s">
        <v>7405</v>
      </c>
      <c r="C2049" t="s">
        <v>18</v>
      </c>
      <c r="D2049" t="s">
        <v>156</v>
      </c>
      <c r="E2049">
        <v>2011</v>
      </c>
      <c r="F2049">
        <v>8</v>
      </c>
      <c r="G2049">
        <v>22</v>
      </c>
      <c r="H2049" t="s">
        <v>86</v>
      </c>
      <c r="I2049" t="s">
        <v>16</v>
      </c>
      <c r="J2049" t="s">
        <v>16</v>
      </c>
      <c r="K2049" t="s">
        <v>487</v>
      </c>
      <c r="L2049" t="s">
        <v>86</v>
      </c>
      <c r="M2049" t="s">
        <v>88</v>
      </c>
      <c r="N2049" s="50">
        <v>99999999</v>
      </c>
      <c r="O2049" s="51">
        <v>2336961</v>
      </c>
      <c r="P2049" t="s">
        <v>7406</v>
      </c>
      <c r="Q2049" t="s">
        <v>7407</v>
      </c>
      <c r="R2049" t="s">
        <v>7408</v>
      </c>
      <c r="S2049" s="49" t="str">
        <f>CONCATENATE(Tabla_Datos[[#This Row],[Nombre_Cliente]]," ",Tabla_Datos[[#This Row],[ApellidoPaterno_Cliente]]," ",Tabla_Datos[[#This Row],[ApellidoMaterno_Cliente]])</f>
        <v xml:space="preserve">MONIKA HAYDEE RENGIFO  CHUNGA </v>
      </c>
      <c r="T2049" s="53">
        <f>DATE(Tabla_Datos[[#This Row],[tAnio]],Tabla_Datos[[#This Row],[tMes]],Tabla_Datos[[#This Row],[tDia]])</f>
        <v>40777</v>
      </c>
      <c r="U2049" s="53" t="str">
        <f>IF(Tabla_Datos[[#This Row],[cProvincia]]="LIMA","LIMA","PROVINCIA")</f>
        <v>LIMA</v>
      </c>
      <c r="V2049" s="53" t="str">
        <f>MID(Tabla_Datos[[#This Row],[pTelefono]],1,SEARCH("-",Tabla_Datos[[#This Row],[pTelefono]],1)-1)</f>
        <v>1</v>
      </c>
      <c r="W2049" s="53" t="str">
        <f>MID(Tabla_Datos[[#This Row],[pTelefono]],SEARCH("-",Tabla_Datos[[#This Row],[pTelefono]],1)+1,LEN(Tabla_Datos[[#This Row],[pTelefono]]))</f>
        <v>3750646</v>
      </c>
      <c r="X2049" s="53" t="str">
        <f>CONCATENATE(Tabla_Datos[[#This Row],[TipUrb]]," ",Tabla_Datos[[#This Row],[Calle]]," ",Tabla_Datos[[#This Row],[NumCalle]])</f>
        <v>UR LOS ARBISCOS 0</v>
      </c>
      <c r="Y2049" t="s">
        <v>92</v>
      </c>
      <c r="Z2049" t="s">
        <v>93</v>
      </c>
      <c r="AA2049" t="s">
        <v>94</v>
      </c>
      <c r="AB2049" t="s">
        <v>95</v>
      </c>
      <c r="AC2049" t="s">
        <v>95</v>
      </c>
      <c r="AD2049" t="s">
        <v>161</v>
      </c>
      <c r="AE2049" t="s">
        <v>950</v>
      </c>
      <c r="AF2049">
        <v>18</v>
      </c>
      <c r="AG2049" s="51">
        <v>41541324</v>
      </c>
      <c r="AI2049">
        <v>26</v>
      </c>
      <c r="AJ2049">
        <v>26</v>
      </c>
      <c r="AK2049" t="s">
        <v>7409</v>
      </c>
      <c r="AL2049">
        <v>0</v>
      </c>
    </row>
    <row r="2050" spans="1:38">
      <c r="A2050">
        <v>3291782</v>
      </c>
      <c r="B2050" t="s">
        <v>7410</v>
      </c>
      <c r="C2050" t="s">
        <v>18</v>
      </c>
      <c r="D2050" t="s">
        <v>156</v>
      </c>
      <c r="E2050">
        <v>2011</v>
      </c>
      <c r="F2050">
        <v>8</v>
      </c>
      <c r="G2050">
        <v>22</v>
      </c>
      <c r="H2050" t="s">
        <v>86</v>
      </c>
      <c r="I2050" t="s">
        <v>16</v>
      </c>
      <c r="J2050" t="s">
        <v>16</v>
      </c>
      <c r="K2050" t="s">
        <v>633</v>
      </c>
      <c r="L2050" t="s">
        <v>86</v>
      </c>
      <c r="M2050" t="s">
        <v>88</v>
      </c>
      <c r="N2050" s="50">
        <v>99999999</v>
      </c>
      <c r="O2050" s="51">
        <v>2336401</v>
      </c>
      <c r="P2050" t="s">
        <v>7411</v>
      </c>
      <c r="Q2050" t="s">
        <v>750</v>
      </c>
      <c r="R2050" t="s">
        <v>7412</v>
      </c>
      <c r="S2050" s="49" t="str">
        <f>CONCATENATE(Tabla_Datos[[#This Row],[Nombre_Cliente]]," ",Tabla_Datos[[#This Row],[ApellidoPaterno_Cliente]]," ",Tabla_Datos[[#This Row],[ApellidoMaterno_Cliente]])</f>
        <v xml:space="preserve">JACQUELINE DEMETRY  ESPINOZA  TELLO DE AMPUERO </v>
      </c>
      <c r="T2050" s="53">
        <f>DATE(Tabla_Datos[[#This Row],[tAnio]],Tabla_Datos[[#This Row],[tMes]],Tabla_Datos[[#This Row],[tDia]])</f>
        <v>40777</v>
      </c>
      <c r="U2050" s="53" t="str">
        <f>IF(Tabla_Datos[[#This Row],[cProvincia]]="LIMA","LIMA","PROVINCIA")</f>
        <v>LIMA</v>
      </c>
      <c r="V2050" s="53" t="str">
        <f>MID(Tabla_Datos[[#This Row],[pTelefono]],1,SEARCH("-",Tabla_Datos[[#This Row],[pTelefono]],1)-1)</f>
        <v>1</v>
      </c>
      <c r="W2050" s="53" t="str">
        <f>MID(Tabla_Datos[[#This Row],[pTelefono]],SEARCH("-",Tabla_Datos[[#This Row],[pTelefono]],1)+1,LEN(Tabla_Datos[[#This Row],[pTelefono]]))</f>
        <v>997946775</v>
      </c>
      <c r="X2050" s="53" t="str">
        <f>CONCATENATE(Tabla_Datos[[#This Row],[TipUrb]]," ",Tabla_Datos[[#This Row],[Calle]]," ",Tabla_Datos[[#This Row],[NumCalle]])</f>
        <v>UR FUERTE VENTURA 0</v>
      </c>
      <c r="Y2050" t="s">
        <v>92</v>
      </c>
      <c r="Z2050" t="s">
        <v>93</v>
      </c>
      <c r="AA2050" t="s">
        <v>94</v>
      </c>
      <c r="AB2050" t="s">
        <v>95</v>
      </c>
      <c r="AC2050" t="s">
        <v>95</v>
      </c>
      <c r="AD2050" t="s">
        <v>161</v>
      </c>
      <c r="AE2050" t="s">
        <v>116</v>
      </c>
      <c r="AF2050">
        <v>1</v>
      </c>
      <c r="AG2050" s="51">
        <v>40705610</v>
      </c>
      <c r="AI2050">
        <v>26</v>
      </c>
      <c r="AJ2050">
        <v>26</v>
      </c>
      <c r="AK2050" t="s">
        <v>7413</v>
      </c>
      <c r="AL2050">
        <v>0</v>
      </c>
    </row>
    <row r="2051" spans="1:38">
      <c r="A2051">
        <v>3291886</v>
      </c>
      <c r="B2051" t="s">
        <v>7414</v>
      </c>
      <c r="C2051" t="s">
        <v>18</v>
      </c>
      <c r="D2051" t="s">
        <v>156</v>
      </c>
      <c r="E2051">
        <v>2011</v>
      </c>
      <c r="F2051">
        <v>8</v>
      </c>
      <c r="G2051">
        <v>22</v>
      </c>
      <c r="H2051" t="s">
        <v>86</v>
      </c>
      <c r="I2051" t="s">
        <v>100</v>
      </c>
      <c r="J2051" t="s">
        <v>100</v>
      </c>
      <c r="K2051" t="s">
        <v>100</v>
      </c>
      <c r="L2051" t="s">
        <v>86</v>
      </c>
      <c r="M2051" t="s">
        <v>102</v>
      </c>
      <c r="N2051" s="50">
        <v>99999999</v>
      </c>
      <c r="O2051" s="51">
        <v>2336484</v>
      </c>
      <c r="P2051" t="s">
        <v>7415</v>
      </c>
      <c r="Q2051" t="s">
        <v>233</v>
      </c>
      <c r="R2051" t="s">
        <v>7416</v>
      </c>
      <c r="S2051" s="49" t="str">
        <f>CONCATENATE(Tabla_Datos[[#This Row],[Nombre_Cliente]]," ",Tabla_Datos[[#This Row],[ApellidoPaterno_Cliente]]," ",Tabla_Datos[[#This Row],[ApellidoMaterno_Cliente]])</f>
        <v>DANITZA VALDIVIA  LLAMAS</v>
      </c>
      <c r="T2051" s="53">
        <f>DATE(Tabla_Datos[[#This Row],[tAnio]],Tabla_Datos[[#This Row],[tMes]],Tabla_Datos[[#This Row],[tDia]])</f>
        <v>40777</v>
      </c>
      <c r="U2051" s="53" t="str">
        <f>IF(Tabla_Datos[[#This Row],[cProvincia]]="LIMA","LIMA","PROVINCIA")</f>
        <v>PROVINCIA</v>
      </c>
      <c r="V2051" s="53" t="str">
        <f>MID(Tabla_Datos[[#This Row],[pTelefono]],1,SEARCH("-",Tabla_Datos[[#This Row],[pTelefono]],1)-1)</f>
        <v>1</v>
      </c>
      <c r="W2051" s="53" t="str">
        <f>MID(Tabla_Datos[[#This Row],[pTelefono]],SEARCH("-",Tabla_Datos[[#This Row],[pTelefono]],1)+1,LEN(Tabla_Datos[[#This Row],[pTelefono]]))</f>
        <v>974789881</v>
      </c>
      <c r="X2051" s="53" t="str">
        <f>CONCATENATE(Tabla_Datos[[#This Row],[TipUrb]]," ",Tabla_Datos[[#This Row],[Calle]]," ",Tabla_Datos[[#This Row],[NumCalle]])</f>
        <v>UR ALBERTO GUILLEN 307</v>
      </c>
      <c r="Y2051" t="s">
        <v>106</v>
      </c>
      <c r="Z2051" t="s">
        <v>93</v>
      </c>
      <c r="AA2051" t="s">
        <v>94</v>
      </c>
      <c r="AB2051" t="s">
        <v>95</v>
      </c>
      <c r="AC2051" t="s">
        <v>95</v>
      </c>
      <c r="AD2051" t="s">
        <v>161</v>
      </c>
      <c r="AE2051" t="s">
        <v>95</v>
      </c>
      <c r="AG2051" s="51">
        <v>29517135</v>
      </c>
      <c r="AI2051">
        <v>26</v>
      </c>
      <c r="AJ2051">
        <v>26</v>
      </c>
      <c r="AK2051" t="s">
        <v>7417</v>
      </c>
      <c r="AL2051">
        <v>307</v>
      </c>
    </row>
    <row r="2052" spans="1:38">
      <c r="A2052">
        <v>3285543</v>
      </c>
      <c r="B2052" t="s">
        <v>7418</v>
      </c>
      <c r="C2052" t="s">
        <v>18</v>
      </c>
      <c r="D2052" t="s">
        <v>85</v>
      </c>
      <c r="E2052">
        <v>2011</v>
      </c>
      <c r="F2052">
        <v>8</v>
      </c>
      <c r="G2052">
        <v>22</v>
      </c>
      <c r="H2052" t="s">
        <v>86</v>
      </c>
      <c r="I2052" t="s">
        <v>202</v>
      </c>
      <c r="J2052" t="s">
        <v>203</v>
      </c>
      <c r="K2052" t="s">
        <v>203</v>
      </c>
      <c r="L2052" t="s">
        <v>86</v>
      </c>
      <c r="M2052" t="s">
        <v>133</v>
      </c>
      <c r="N2052" s="50">
        <v>44815867</v>
      </c>
      <c r="O2052" s="51">
        <v>389032</v>
      </c>
      <c r="P2052" t="s">
        <v>2542</v>
      </c>
      <c r="Q2052" t="s">
        <v>7419</v>
      </c>
      <c r="R2052" t="s">
        <v>95</v>
      </c>
      <c r="S2052" s="49" t="str">
        <f>CONCATENATE(Tabla_Datos[[#This Row],[Nombre_Cliente]]," ",Tabla_Datos[[#This Row],[ApellidoPaterno_Cliente]]," ",Tabla_Datos[[#This Row],[ApellidoMaterno_Cliente]])</f>
        <v xml:space="preserve">ALBERTO FALLA MENDOZA  </v>
      </c>
      <c r="T2052" s="53">
        <f>DATE(Tabla_Datos[[#This Row],[tAnio]],Tabla_Datos[[#This Row],[tMes]],Tabla_Datos[[#This Row],[tDia]])</f>
        <v>40777</v>
      </c>
      <c r="U2052" s="53" t="str">
        <f>IF(Tabla_Datos[[#This Row],[cProvincia]]="LIMA","LIMA","PROVINCIA")</f>
        <v>PROVINCIA</v>
      </c>
      <c r="V2052" s="53" t="str">
        <f>MID(Tabla_Datos[[#This Row],[pTelefono]],1,SEARCH("-",Tabla_Datos[[#This Row],[pTelefono]],1)-1)</f>
        <v>74</v>
      </c>
      <c r="W2052" s="53" t="str">
        <f>MID(Tabla_Datos[[#This Row],[pTelefono]],SEARCH("-",Tabla_Datos[[#This Row],[pTelefono]],1)+1,LEN(Tabla_Datos[[#This Row],[pTelefono]]))</f>
        <v>265121</v>
      </c>
      <c r="X2052" s="53" t="str">
        <f>CONCATENATE(Tabla_Datos[[#This Row],[TipUrb]]," ",Tabla_Datos[[#This Row],[Calle]]," ",Tabla_Datos[[#This Row],[NumCalle]])</f>
        <v>UR PARIÑAS 830</v>
      </c>
      <c r="Y2052" t="s">
        <v>208</v>
      </c>
      <c r="Z2052" t="s">
        <v>93</v>
      </c>
      <c r="AA2052" t="s">
        <v>94</v>
      </c>
      <c r="AB2052" t="s">
        <v>95</v>
      </c>
      <c r="AC2052" t="s">
        <v>95</v>
      </c>
      <c r="AD2052" t="s">
        <v>161</v>
      </c>
      <c r="AE2052" t="s">
        <v>95</v>
      </c>
      <c r="AG2052" s="51">
        <v>16424120</v>
      </c>
      <c r="AI2052" t="s">
        <v>1787</v>
      </c>
      <c r="AJ2052" t="s">
        <v>1787</v>
      </c>
      <c r="AK2052" t="s">
        <v>1686</v>
      </c>
      <c r="AL2052">
        <v>830</v>
      </c>
    </row>
    <row r="2053" spans="1:38">
      <c r="A2053">
        <v>3290761</v>
      </c>
      <c r="B2053" t="s">
        <v>7420</v>
      </c>
      <c r="C2053" t="s">
        <v>18</v>
      </c>
      <c r="D2053" t="s">
        <v>85</v>
      </c>
      <c r="E2053">
        <v>2011</v>
      </c>
      <c r="F2053">
        <v>8</v>
      </c>
      <c r="G2053">
        <v>22</v>
      </c>
      <c r="H2053" t="s">
        <v>86</v>
      </c>
      <c r="I2053" t="s">
        <v>16</v>
      </c>
      <c r="J2053" t="s">
        <v>16</v>
      </c>
      <c r="K2053" t="s">
        <v>1380</v>
      </c>
      <c r="L2053" t="s">
        <v>86</v>
      </c>
      <c r="M2053" t="s">
        <v>88</v>
      </c>
      <c r="N2053" s="50">
        <v>99999999</v>
      </c>
      <c r="O2053" s="51">
        <v>477292</v>
      </c>
      <c r="P2053" t="s">
        <v>7421</v>
      </c>
      <c r="Q2053" t="s">
        <v>7422</v>
      </c>
      <c r="R2053" t="s">
        <v>7423</v>
      </c>
      <c r="S2053" s="49" t="str">
        <f>CONCATENATE(Tabla_Datos[[#This Row],[Nombre_Cliente]]," ",Tabla_Datos[[#This Row],[ApellidoPaterno_Cliente]]," ",Tabla_Datos[[#This Row],[ApellidoMaterno_Cliente]])</f>
        <v>ALICIA MAGDALENA DOZA DE ROMAN</v>
      </c>
      <c r="T2053" s="53">
        <f>DATE(Tabla_Datos[[#This Row],[tAnio]],Tabla_Datos[[#This Row],[tMes]],Tabla_Datos[[#This Row],[tDia]])</f>
        <v>40777</v>
      </c>
      <c r="U2053" s="53" t="str">
        <f>IF(Tabla_Datos[[#This Row],[cProvincia]]="LIMA","LIMA","PROVINCIA")</f>
        <v>LIMA</v>
      </c>
      <c r="V2053" s="53" t="str">
        <f>MID(Tabla_Datos[[#This Row],[pTelefono]],1,SEARCH("-",Tabla_Datos[[#This Row],[pTelefono]],1)-1)</f>
        <v>1</v>
      </c>
      <c r="W2053" s="53" t="str">
        <f>MID(Tabla_Datos[[#This Row],[pTelefono]],SEARCH("-",Tabla_Datos[[#This Row],[pTelefono]],1)+1,LEN(Tabla_Datos[[#This Row],[pTelefono]]))</f>
        <v>3611739</v>
      </c>
      <c r="X2053" s="53" t="str">
        <f>CONCATENATE(Tabla_Datos[[#This Row],[TipUrb]]," ",Tabla_Datos[[#This Row],[Calle]]," ",Tabla_Datos[[#This Row],[NumCalle]])</f>
        <v>- MOYOBAMBA 1</v>
      </c>
      <c r="Y2053" t="s">
        <v>92</v>
      </c>
      <c r="Z2053" t="s">
        <v>93</v>
      </c>
      <c r="AA2053" t="s">
        <v>94</v>
      </c>
      <c r="AB2053" t="s">
        <v>95</v>
      </c>
      <c r="AC2053" t="s">
        <v>95</v>
      </c>
      <c r="AD2053" t="s">
        <v>109</v>
      </c>
      <c r="AE2053" t="s">
        <v>7424</v>
      </c>
      <c r="AG2053" s="51">
        <v>7654651</v>
      </c>
      <c r="AI2053">
        <v>26</v>
      </c>
      <c r="AJ2053">
        <v>26</v>
      </c>
      <c r="AK2053" t="s">
        <v>5215</v>
      </c>
      <c r="AL2053">
        <v>1</v>
      </c>
    </row>
    <row r="2054" spans="1:38">
      <c r="A2054">
        <v>3291704</v>
      </c>
      <c r="B2054" t="s">
        <v>7425</v>
      </c>
      <c r="C2054" t="s">
        <v>18</v>
      </c>
      <c r="D2054" t="s">
        <v>156</v>
      </c>
      <c r="E2054">
        <v>2011</v>
      </c>
      <c r="F2054">
        <v>8</v>
      </c>
      <c r="G2054">
        <v>22</v>
      </c>
      <c r="H2054" t="s">
        <v>86</v>
      </c>
      <c r="I2054" t="s">
        <v>16</v>
      </c>
      <c r="J2054" t="s">
        <v>16</v>
      </c>
      <c r="K2054" t="s">
        <v>444</v>
      </c>
      <c r="L2054" t="s">
        <v>86</v>
      </c>
      <c r="M2054" t="s">
        <v>88</v>
      </c>
      <c r="N2054" s="50">
        <v>99999999</v>
      </c>
      <c r="O2054" s="51">
        <v>819897</v>
      </c>
      <c r="P2054" t="s">
        <v>7426</v>
      </c>
      <c r="Q2054" t="s">
        <v>7427</v>
      </c>
      <c r="R2054" t="s">
        <v>629</v>
      </c>
      <c r="S2054" s="49" t="str">
        <f>CONCATENATE(Tabla_Datos[[#This Row],[Nombre_Cliente]]," ",Tabla_Datos[[#This Row],[ApellidoPaterno_Cliente]]," ",Tabla_Datos[[#This Row],[ApellidoMaterno_Cliente]])</f>
        <v>DORIS ELIZABETH LAINEE HERRERA</v>
      </c>
      <c r="T2054" s="53">
        <f>DATE(Tabla_Datos[[#This Row],[tAnio]],Tabla_Datos[[#This Row],[tMes]],Tabla_Datos[[#This Row],[tDia]])</f>
        <v>40777</v>
      </c>
      <c r="U2054" s="53" t="str">
        <f>IF(Tabla_Datos[[#This Row],[cProvincia]]="LIMA","LIMA","PROVINCIA")</f>
        <v>LIMA</v>
      </c>
      <c r="V2054" s="53" t="str">
        <f>MID(Tabla_Datos[[#This Row],[pTelefono]],1,SEARCH("-",Tabla_Datos[[#This Row],[pTelefono]],1)-1)</f>
        <v>1</v>
      </c>
      <c r="W2054" s="53" t="str">
        <f>MID(Tabla_Datos[[#This Row],[pTelefono]],SEARCH("-",Tabla_Datos[[#This Row],[pTelefono]],1)+1,LEN(Tabla_Datos[[#This Row],[pTelefono]]))</f>
        <v>952066826</v>
      </c>
      <c r="X2054" s="53" t="str">
        <f>CONCATENATE(Tabla_Datos[[#This Row],[TipUrb]]," ",Tabla_Datos[[#This Row],[Calle]]," ",Tabla_Datos[[#This Row],[NumCalle]])</f>
        <v>UR LIBRA 1105</v>
      </c>
      <c r="Y2054" t="s">
        <v>92</v>
      </c>
      <c r="Z2054" t="s">
        <v>93</v>
      </c>
      <c r="AA2054" t="s">
        <v>94</v>
      </c>
      <c r="AB2054" t="s">
        <v>95</v>
      </c>
      <c r="AC2054" t="s">
        <v>95</v>
      </c>
      <c r="AD2054" t="s">
        <v>161</v>
      </c>
      <c r="AE2054" t="s">
        <v>95</v>
      </c>
      <c r="AG2054" s="51">
        <v>8589627</v>
      </c>
      <c r="AI2054">
        <v>26</v>
      </c>
      <c r="AJ2054">
        <v>26</v>
      </c>
      <c r="AK2054" t="s">
        <v>7428</v>
      </c>
      <c r="AL2054">
        <v>1105</v>
      </c>
    </row>
    <row r="2055" spans="1:38">
      <c r="A2055">
        <v>3288617</v>
      </c>
      <c r="B2055" t="s">
        <v>7429</v>
      </c>
      <c r="C2055" t="s">
        <v>18</v>
      </c>
      <c r="D2055" t="s">
        <v>85</v>
      </c>
      <c r="E2055">
        <v>2011</v>
      </c>
      <c r="F2055">
        <v>8</v>
      </c>
      <c r="G2055">
        <v>22</v>
      </c>
      <c r="H2055" t="s">
        <v>86</v>
      </c>
      <c r="I2055" t="s">
        <v>16</v>
      </c>
      <c r="J2055" t="s">
        <v>16</v>
      </c>
      <c r="K2055" t="s">
        <v>171</v>
      </c>
      <c r="L2055" t="s">
        <v>86</v>
      </c>
      <c r="M2055" t="s">
        <v>88</v>
      </c>
      <c r="N2055" s="50">
        <v>70438423</v>
      </c>
      <c r="O2055" s="51">
        <v>931648</v>
      </c>
      <c r="P2055" t="s">
        <v>7430</v>
      </c>
      <c r="Q2055" t="s">
        <v>542</v>
      </c>
      <c r="R2055" t="s">
        <v>7431</v>
      </c>
      <c r="S2055" s="49" t="str">
        <f>CONCATENATE(Tabla_Datos[[#This Row],[Nombre_Cliente]]," ",Tabla_Datos[[#This Row],[ApellidoPaterno_Cliente]]," ",Tabla_Datos[[#This Row],[ApellidoMaterno_Cliente]])</f>
        <v>ANA LUZ RAMIREZ PILLIHUAMAN</v>
      </c>
      <c r="T2055" s="53">
        <f>DATE(Tabla_Datos[[#This Row],[tAnio]],Tabla_Datos[[#This Row],[tMes]],Tabla_Datos[[#This Row],[tDia]])</f>
        <v>40777</v>
      </c>
      <c r="U2055" s="53" t="str">
        <f>IF(Tabla_Datos[[#This Row],[cProvincia]]="LIMA","LIMA","PROVINCIA")</f>
        <v>LIMA</v>
      </c>
      <c r="V2055" s="53" t="str">
        <f>MID(Tabla_Datos[[#This Row],[pTelefono]],1,SEARCH("-",Tabla_Datos[[#This Row],[pTelefono]],1)-1)</f>
        <v>1</v>
      </c>
      <c r="W2055" s="53" t="str">
        <f>MID(Tabla_Datos[[#This Row],[pTelefono]],SEARCH("-",Tabla_Datos[[#This Row],[pTelefono]],1)+1,LEN(Tabla_Datos[[#This Row],[pTelefono]]))</f>
        <v>992858149</v>
      </c>
      <c r="X2055" s="53" t="str">
        <f>CONCATENATE(Tabla_Datos[[#This Row],[TipUrb]]," ",Tabla_Datos[[#This Row],[Calle]]," ",Tabla_Datos[[#This Row],[NumCalle]])</f>
        <v>UR SAN FELIPE 0</v>
      </c>
      <c r="Y2055" t="s">
        <v>92</v>
      </c>
      <c r="Z2055" t="s">
        <v>93</v>
      </c>
      <c r="AA2055" t="s">
        <v>94</v>
      </c>
      <c r="AB2055" t="s">
        <v>95</v>
      </c>
      <c r="AC2055" t="s">
        <v>95</v>
      </c>
      <c r="AD2055" t="s">
        <v>161</v>
      </c>
      <c r="AE2055" t="s">
        <v>5055</v>
      </c>
      <c r="AF2055">
        <v>2</v>
      </c>
      <c r="AG2055" s="51">
        <v>8884772</v>
      </c>
      <c r="AI2055">
        <v>1</v>
      </c>
      <c r="AJ2055">
        <v>1</v>
      </c>
      <c r="AK2055" t="s">
        <v>5650</v>
      </c>
      <c r="AL2055">
        <v>0</v>
      </c>
    </row>
    <row r="2056" spans="1:38">
      <c r="A2056">
        <v>3289973</v>
      </c>
      <c r="B2056" t="s">
        <v>7432</v>
      </c>
      <c r="C2056" t="s">
        <v>19</v>
      </c>
      <c r="D2056" t="s">
        <v>143</v>
      </c>
      <c r="E2056">
        <v>2011</v>
      </c>
      <c r="F2056">
        <v>8</v>
      </c>
      <c r="G2056">
        <v>22</v>
      </c>
      <c r="H2056" t="s">
        <v>86</v>
      </c>
      <c r="I2056" t="s">
        <v>16</v>
      </c>
      <c r="J2056" t="s">
        <v>16</v>
      </c>
      <c r="K2056" t="s">
        <v>444</v>
      </c>
      <c r="L2056" t="s">
        <v>86</v>
      </c>
      <c r="M2056" t="s">
        <v>88</v>
      </c>
      <c r="N2056" s="50">
        <v>41431844</v>
      </c>
      <c r="O2056" s="51">
        <v>1030901</v>
      </c>
      <c r="P2056" t="s">
        <v>7433</v>
      </c>
      <c r="Q2056" t="s">
        <v>7434</v>
      </c>
      <c r="R2056" t="s">
        <v>7435</v>
      </c>
      <c r="S2056" s="49" t="str">
        <f>CONCATENATE(Tabla_Datos[[#This Row],[Nombre_Cliente]]," ",Tabla_Datos[[#This Row],[ApellidoPaterno_Cliente]]," ",Tabla_Datos[[#This Row],[ApellidoMaterno_Cliente]])</f>
        <v>MARIA YNOCENTA MAMUCHE HUERTAS</v>
      </c>
      <c r="T2056" s="53">
        <f>DATE(Tabla_Datos[[#This Row],[tAnio]],Tabla_Datos[[#This Row],[tMes]],Tabla_Datos[[#This Row],[tDia]])</f>
        <v>40777</v>
      </c>
      <c r="U2056" s="53" t="str">
        <f>IF(Tabla_Datos[[#This Row],[cProvincia]]="LIMA","LIMA","PROVINCIA")</f>
        <v>LIMA</v>
      </c>
      <c r="V2056" s="53" t="str">
        <f>MID(Tabla_Datos[[#This Row],[pTelefono]],1,SEARCH("-",Tabla_Datos[[#This Row],[pTelefono]],1)-1)</f>
        <v>1</v>
      </c>
      <c r="W2056" s="53" t="str">
        <f>MID(Tabla_Datos[[#This Row],[pTelefono]],SEARCH("-",Tabla_Datos[[#This Row],[pTelefono]],1)+1,LEN(Tabla_Datos[[#This Row],[pTelefono]]))</f>
        <v>5390094</v>
      </c>
      <c r="X2056" s="53" t="str">
        <f>CONCATENATE(Tabla_Datos[[#This Row],[TipUrb]]," ",Tabla_Datos[[#This Row],[Calle]]," ",Tabla_Datos[[#This Row],[NumCalle]])</f>
        <v>UR . 0</v>
      </c>
      <c r="Y2056" t="s">
        <v>92</v>
      </c>
      <c r="Z2056" t="s">
        <v>152</v>
      </c>
      <c r="AA2056" t="s">
        <v>153</v>
      </c>
      <c r="AB2056" t="s">
        <v>95</v>
      </c>
      <c r="AC2056" t="s">
        <v>95</v>
      </c>
      <c r="AD2056" t="s">
        <v>161</v>
      </c>
      <c r="AE2056" t="s">
        <v>1082</v>
      </c>
      <c r="AF2056">
        <v>16</v>
      </c>
      <c r="AG2056" s="51">
        <v>2818101</v>
      </c>
      <c r="AI2056">
        <v>1</v>
      </c>
      <c r="AJ2056">
        <v>1</v>
      </c>
      <c r="AK2056" t="s">
        <v>221</v>
      </c>
      <c r="AL2056">
        <v>0</v>
      </c>
    </row>
    <row r="2057" spans="1:38">
      <c r="A2057">
        <v>3257021</v>
      </c>
      <c r="B2057" t="s">
        <v>7436</v>
      </c>
      <c r="C2057" t="s">
        <v>18</v>
      </c>
      <c r="D2057" t="s">
        <v>85</v>
      </c>
      <c r="E2057">
        <v>2011</v>
      </c>
      <c r="F2057">
        <v>8</v>
      </c>
      <c r="G2057">
        <v>22</v>
      </c>
      <c r="H2057" t="s">
        <v>86</v>
      </c>
      <c r="I2057" t="s">
        <v>16</v>
      </c>
      <c r="J2057" t="s">
        <v>16</v>
      </c>
      <c r="K2057" t="s">
        <v>177</v>
      </c>
      <c r="L2057" t="s">
        <v>86</v>
      </c>
      <c r="M2057" t="s">
        <v>88</v>
      </c>
      <c r="N2057" s="50">
        <v>99999999</v>
      </c>
      <c r="O2057" s="51">
        <v>1180035</v>
      </c>
      <c r="P2057" t="s">
        <v>1036</v>
      </c>
      <c r="Q2057" t="s">
        <v>3742</v>
      </c>
      <c r="R2057" t="s">
        <v>1370</v>
      </c>
      <c r="S2057" s="49" t="str">
        <f>CONCATENATE(Tabla_Datos[[#This Row],[Nombre_Cliente]]," ",Tabla_Datos[[#This Row],[ApellidoPaterno_Cliente]]," ",Tabla_Datos[[#This Row],[ApellidoMaterno_Cliente]])</f>
        <v>FLOR DE MARIA ROSADO ACOSTA</v>
      </c>
      <c r="T2057" s="53">
        <f>DATE(Tabla_Datos[[#This Row],[tAnio]],Tabla_Datos[[#This Row],[tMes]],Tabla_Datos[[#This Row],[tDia]])</f>
        <v>40777</v>
      </c>
      <c r="U2057" s="53" t="str">
        <f>IF(Tabla_Datos[[#This Row],[cProvincia]]="LIMA","LIMA","PROVINCIA")</f>
        <v>LIMA</v>
      </c>
      <c r="V2057" s="53" t="str">
        <f>MID(Tabla_Datos[[#This Row],[pTelefono]],1,SEARCH("-",Tabla_Datos[[#This Row],[pTelefono]],1)-1)</f>
        <v>1</v>
      </c>
      <c r="W2057" s="53" t="str">
        <f>MID(Tabla_Datos[[#This Row],[pTelefono]],SEARCH("-",Tabla_Datos[[#This Row],[pTelefono]],1)+1,LEN(Tabla_Datos[[#This Row],[pTelefono]]))</f>
        <v>4725340</v>
      </c>
      <c r="X2057" s="53" t="str">
        <f>CONCATENATE(Tabla_Datos[[#This Row],[TipUrb]]," ",Tabla_Datos[[#This Row],[Calle]]," ",Tabla_Datos[[#This Row],[NumCalle]])</f>
        <v xml:space="preserve">  DE LAS AMERICAS 271</v>
      </c>
      <c r="Y2057" t="s">
        <v>92</v>
      </c>
      <c r="Z2057" t="s">
        <v>93</v>
      </c>
      <c r="AA2057" t="s">
        <v>94</v>
      </c>
      <c r="AB2057" t="s">
        <v>95</v>
      </c>
      <c r="AC2057" t="s">
        <v>1043</v>
      </c>
      <c r="AD2057" t="s">
        <v>95</v>
      </c>
      <c r="AE2057" t="s">
        <v>95</v>
      </c>
      <c r="AG2057" s="51">
        <v>7491835</v>
      </c>
      <c r="AI2057">
        <v>26</v>
      </c>
      <c r="AJ2057">
        <v>26</v>
      </c>
      <c r="AK2057" t="s">
        <v>7437</v>
      </c>
      <c r="AL2057">
        <v>271</v>
      </c>
    </row>
    <row r="2058" spans="1:38">
      <c r="A2058">
        <v>3289018</v>
      </c>
      <c r="B2058" t="s">
        <v>3412</v>
      </c>
      <c r="C2058" t="s">
        <v>20</v>
      </c>
      <c r="D2058" t="s">
        <v>85</v>
      </c>
      <c r="E2058">
        <v>2011</v>
      </c>
      <c r="F2058">
        <v>8</v>
      </c>
      <c r="G2058">
        <v>22</v>
      </c>
      <c r="H2058" t="s">
        <v>86</v>
      </c>
      <c r="I2058" t="s">
        <v>16</v>
      </c>
      <c r="J2058" t="s">
        <v>16</v>
      </c>
      <c r="K2058" t="s">
        <v>444</v>
      </c>
      <c r="L2058" t="s">
        <v>86</v>
      </c>
      <c r="M2058" t="s">
        <v>88</v>
      </c>
      <c r="N2058" s="50">
        <v>41584323</v>
      </c>
      <c r="O2058" s="51">
        <v>1700034</v>
      </c>
      <c r="P2058" t="s">
        <v>1743</v>
      </c>
      <c r="Q2058" t="s">
        <v>7438</v>
      </c>
      <c r="R2058" t="s">
        <v>5529</v>
      </c>
      <c r="S2058" s="49" t="str">
        <f>CONCATENATE(Tabla_Datos[[#This Row],[Nombre_Cliente]]," ",Tabla_Datos[[#This Row],[ApellidoPaterno_Cliente]]," ",Tabla_Datos[[#This Row],[ApellidoMaterno_Cliente]])</f>
        <v>MARIA ESTHER VALERA MILLA</v>
      </c>
      <c r="T2058" s="53">
        <f>DATE(Tabla_Datos[[#This Row],[tAnio]],Tabla_Datos[[#This Row],[tMes]],Tabla_Datos[[#This Row],[tDia]])</f>
        <v>40777</v>
      </c>
      <c r="U2058" s="53" t="str">
        <f>IF(Tabla_Datos[[#This Row],[cProvincia]]="LIMA","LIMA","PROVINCIA")</f>
        <v>LIMA</v>
      </c>
      <c r="V2058" s="53" t="str">
        <f>MID(Tabla_Datos[[#This Row],[pTelefono]],1,SEARCH("-",Tabla_Datos[[#This Row],[pTelefono]],1)-1)</f>
        <v>1</v>
      </c>
      <c r="W2058" s="53" t="str">
        <f>MID(Tabla_Datos[[#This Row],[pTelefono]],SEARCH("-",Tabla_Datos[[#This Row],[pTelefono]],1)+1,LEN(Tabla_Datos[[#This Row],[pTelefono]]))</f>
        <v>00000000</v>
      </c>
      <c r="X2058" s="53" t="str">
        <f>CONCATENATE(Tabla_Datos[[#This Row],[TipUrb]]," ",Tabla_Datos[[#This Row],[Calle]]," ",Tabla_Datos[[#This Row],[NumCalle]])</f>
        <v>CO . 0</v>
      </c>
      <c r="Y2058" t="s">
        <v>92</v>
      </c>
      <c r="Z2058" t="s">
        <v>122</v>
      </c>
      <c r="AA2058" t="s">
        <v>123</v>
      </c>
      <c r="AB2058" t="s">
        <v>95</v>
      </c>
      <c r="AC2058" t="s">
        <v>95</v>
      </c>
      <c r="AD2058" t="s">
        <v>198</v>
      </c>
      <c r="AE2058" t="s">
        <v>361</v>
      </c>
      <c r="AF2058">
        <v>18</v>
      </c>
      <c r="AG2058" s="51">
        <v>8475905</v>
      </c>
      <c r="AH2058" t="s">
        <v>95</v>
      </c>
      <c r="AI2058">
        <v>1</v>
      </c>
      <c r="AJ2058">
        <v>1</v>
      </c>
      <c r="AK2058" t="s">
        <v>221</v>
      </c>
      <c r="AL2058">
        <v>0</v>
      </c>
    </row>
    <row r="2059" spans="1:38">
      <c r="A2059">
        <v>3291755</v>
      </c>
      <c r="B2059" t="s">
        <v>7439</v>
      </c>
      <c r="C2059" t="s">
        <v>18</v>
      </c>
      <c r="D2059" t="s">
        <v>143</v>
      </c>
      <c r="E2059">
        <v>2011</v>
      </c>
      <c r="F2059">
        <v>8</v>
      </c>
      <c r="G2059">
        <v>22</v>
      </c>
      <c r="H2059" t="s">
        <v>86</v>
      </c>
      <c r="I2059" t="s">
        <v>145</v>
      </c>
      <c r="J2059" t="s">
        <v>146</v>
      </c>
      <c r="K2059" t="s">
        <v>147</v>
      </c>
      <c r="L2059" t="s">
        <v>86</v>
      </c>
      <c r="M2059" t="s">
        <v>88</v>
      </c>
      <c r="N2059" s="50">
        <v>10666733</v>
      </c>
      <c r="O2059" s="51">
        <v>1897247</v>
      </c>
      <c r="P2059" t="s">
        <v>2300</v>
      </c>
      <c r="Q2059" t="s">
        <v>482</v>
      </c>
      <c r="R2059" t="s">
        <v>1884</v>
      </c>
      <c r="S2059" s="49" t="str">
        <f>CONCATENATE(Tabla_Datos[[#This Row],[Nombre_Cliente]]," ",Tabla_Datos[[#This Row],[ApellidoPaterno_Cliente]]," ",Tabla_Datos[[#This Row],[ApellidoMaterno_Cliente]])</f>
        <v>ANA MARIA VASQUEZ ROSALES</v>
      </c>
      <c r="T2059" s="53">
        <f>DATE(Tabla_Datos[[#This Row],[tAnio]],Tabla_Datos[[#This Row],[tMes]],Tabla_Datos[[#This Row],[tDia]])</f>
        <v>40777</v>
      </c>
      <c r="U2059" s="53" t="str">
        <f>IF(Tabla_Datos[[#This Row],[cProvincia]]="LIMA","LIMA","PROVINCIA")</f>
        <v>PROVINCIA</v>
      </c>
      <c r="V2059" s="53" t="str">
        <f>MID(Tabla_Datos[[#This Row],[pTelefono]],1,SEARCH("-",Tabla_Datos[[#This Row],[pTelefono]],1)-1)</f>
        <v>43</v>
      </c>
      <c r="W2059" s="53" t="str">
        <f>MID(Tabla_Datos[[#This Row],[pTelefono]],SEARCH("-",Tabla_Datos[[#This Row],[pTelefono]],1)+1,LEN(Tabla_Datos[[#This Row],[pTelefono]]))</f>
        <v>43422419</v>
      </c>
      <c r="X2059" s="53" t="str">
        <f>CONCATENATE(Tabla_Datos[[#This Row],[TipUrb]]," ",Tabla_Datos[[#This Row],[Calle]]," ",Tabla_Datos[[#This Row],[NumCalle]])</f>
        <v>- A MONTERREY 699</v>
      </c>
      <c r="Y2059" t="s">
        <v>151</v>
      </c>
      <c r="Z2059" t="s">
        <v>188</v>
      </c>
      <c r="AA2059" t="s">
        <v>189</v>
      </c>
      <c r="AB2059" t="s">
        <v>95</v>
      </c>
      <c r="AC2059" t="s">
        <v>95</v>
      </c>
      <c r="AD2059" t="s">
        <v>109</v>
      </c>
      <c r="AE2059" t="s">
        <v>95</v>
      </c>
      <c r="AF2059" t="s">
        <v>95</v>
      </c>
      <c r="AG2059" s="51">
        <v>40295549</v>
      </c>
      <c r="AH2059" t="s">
        <v>95</v>
      </c>
      <c r="AI2059">
        <v>1</v>
      </c>
      <c r="AJ2059">
        <v>1</v>
      </c>
      <c r="AK2059" t="s">
        <v>7440</v>
      </c>
      <c r="AL2059">
        <v>699</v>
      </c>
    </row>
    <row r="2060" spans="1:38">
      <c r="A2060">
        <v>3276794</v>
      </c>
      <c r="B2060" t="s">
        <v>7441</v>
      </c>
      <c r="C2060" t="s">
        <v>20</v>
      </c>
      <c r="D2060" t="s">
        <v>85</v>
      </c>
      <c r="E2060">
        <v>2011</v>
      </c>
      <c r="F2060">
        <v>8</v>
      </c>
      <c r="G2060">
        <v>22</v>
      </c>
      <c r="H2060" t="s">
        <v>86</v>
      </c>
      <c r="I2060" t="s">
        <v>16</v>
      </c>
      <c r="J2060" t="s">
        <v>16</v>
      </c>
      <c r="K2060" t="s">
        <v>567</v>
      </c>
      <c r="L2060" t="s">
        <v>86</v>
      </c>
      <c r="M2060" t="s">
        <v>88</v>
      </c>
      <c r="N2060" s="50">
        <v>11111249</v>
      </c>
      <c r="O2060" s="51">
        <v>2060257</v>
      </c>
      <c r="P2060" t="s">
        <v>7442</v>
      </c>
      <c r="Q2060" t="s">
        <v>7443</v>
      </c>
      <c r="R2060" t="s">
        <v>7444</v>
      </c>
      <c r="S2060" s="49" t="str">
        <f>CONCATENATE(Tabla_Datos[[#This Row],[Nombre_Cliente]]," ",Tabla_Datos[[#This Row],[ApellidoPaterno_Cliente]]," ",Tabla_Datos[[#This Row],[ApellidoMaterno_Cliente]])</f>
        <v>ADRIANA MARICELA  CABANILLAS  ROBLES</v>
      </c>
      <c r="T2060" s="53">
        <f>DATE(Tabla_Datos[[#This Row],[tAnio]],Tabla_Datos[[#This Row],[tMes]],Tabla_Datos[[#This Row],[tDia]])</f>
        <v>40777</v>
      </c>
      <c r="U2060" s="53" t="str">
        <f>IF(Tabla_Datos[[#This Row],[cProvincia]]="LIMA","LIMA","PROVINCIA")</f>
        <v>LIMA</v>
      </c>
      <c r="V2060" s="53" t="str">
        <f>MID(Tabla_Datos[[#This Row],[pTelefono]],1,SEARCH("-",Tabla_Datos[[#This Row],[pTelefono]],1)-1)</f>
        <v>1</v>
      </c>
      <c r="W2060" s="53" t="str">
        <f>MID(Tabla_Datos[[#This Row],[pTelefono]],SEARCH("-",Tabla_Datos[[#This Row],[pTelefono]],1)+1,LEN(Tabla_Datos[[#This Row],[pTelefono]]))</f>
        <v>975503747</v>
      </c>
      <c r="X2060" s="53" t="str">
        <f>CONCATENATE(Tabla_Datos[[#This Row],[TipUrb]]," ",Tabla_Datos[[#This Row],[Calle]]," ",Tabla_Datos[[#This Row],[NumCalle]])</f>
        <v>UR DULANTO MANUEL C. 2240</v>
      </c>
      <c r="Y2060" t="s">
        <v>92</v>
      </c>
      <c r="Z2060" t="s">
        <v>122</v>
      </c>
      <c r="AA2060" t="s">
        <v>123</v>
      </c>
      <c r="AB2060" t="s">
        <v>95</v>
      </c>
      <c r="AC2060" t="s">
        <v>95</v>
      </c>
      <c r="AD2060" t="s">
        <v>161</v>
      </c>
      <c r="AE2060" t="s">
        <v>95</v>
      </c>
      <c r="AF2060" t="s">
        <v>95</v>
      </c>
      <c r="AG2060" s="51">
        <v>40565568</v>
      </c>
      <c r="AI2060">
        <v>1</v>
      </c>
      <c r="AJ2060">
        <v>1</v>
      </c>
      <c r="AK2060" t="s">
        <v>7445</v>
      </c>
      <c r="AL2060">
        <v>2240</v>
      </c>
    </row>
    <row r="2061" spans="1:38">
      <c r="A2061">
        <v>3292296</v>
      </c>
      <c r="B2061" t="s">
        <v>7446</v>
      </c>
      <c r="C2061" t="s">
        <v>18</v>
      </c>
      <c r="D2061" t="s">
        <v>143</v>
      </c>
      <c r="E2061">
        <v>2011</v>
      </c>
      <c r="F2061">
        <v>8</v>
      </c>
      <c r="G2061">
        <v>22</v>
      </c>
      <c r="H2061" t="s">
        <v>86</v>
      </c>
      <c r="I2061" t="s">
        <v>355</v>
      </c>
      <c r="J2061" t="s">
        <v>355</v>
      </c>
      <c r="K2061" t="s">
        <v>356</v>
      </c>
      <c r="L2061" t="s">
        <v>86</v>
      </c>
      <c r="M2061" t="s">
        <v>88</v>
      </c>
      <c r="O2061" s="51">
        <v>2088252</v>
      </c>
      <c r="P2061" t="s">
        <v>7447</v>
      </c>
      <c r="Q2061" t="s">
        <v>95</v>
      </c>
      <c r="R2061" t="s">
        <v>95</v>
      </c>
      <c r="S2061" s="49" t="str">
        <f>CONCATENATE(Tabla_Datos[[#This Row],[Nombre_Cliente]]," ",Tabla_Datos[[#This Row],[ApellidoPaterno_Cliente]]," ",Tabla_Datos[[#This Row],[ApellidoMaterno_Cliente]])</f>
        <v xml:space="preserve">AUTOMOTORES DEL SUR     </v>
      </c>
      <c r="T2061" s="53">
        <f>DATE(Tabla_Datos[[#This Row],[tAnio]],Tabla_Datos[[#This Row],[tMes]],Tabla_Datos[[#This Row],[tDia]])</f>
        <v>40777</v>
      </c>
      <c r="U2061" s="53" t="str">
        <f>IF(Tabla_Datos[[#This Row],[cProvincia]]="LIMA","LIMA","PROVINCIA")</f>
        <v>PROVINCIA</v>
      </c>
      <c r="V2061" s="53" t="str">
        <f>MID(Tabla_Datos[[#This Row],[pTelefono]],1,SEARCH("-",Tabla_Datos[[#This Row],[pTelefono]],1)-1)</f>
        <v>84</v>
      </c>
      <c r="W2061" s="53" t="str">
        <f>MID(Tabla_Datos[[#This Row],[pTelefono]],SEARCH("-",Tabla_Datos[[#This Row],[pTelefono]],1)+1,LEN(Tabla_Datos[[#This Row],[pTelefono]]))</f>
        <v>984500833</v>
      </c>
      <c r="X2061" s="53" t="str">
        <f>CONCATENATE(Tabla_Datos[[#This Row],[TipUrb]]," ",Tabla_Datos[[#This Row],[Calle]]," ",Tabla_Datos[[#This Row],[NumCalle]])</f>
        <v>- DE LA CULTURA. 1101</v>
      </c>
      <c r="Y2061" t="s">
        <v>360</v>
      </c>
      <c r="Z2061" t="s">
        <v>188</v>
      </c>
      <c r="AA2061" t="s">
        <v>189</v>
      </c>
      <c r="AB2061" t="s">
        <v>95</v>
      </c>
      <c r="AC2061" t="s">
        <v>95</v>
      </c>
      <c r="AD2061" t="s">
        <v>109</v>
      </c>
      <c r="AE2061" t="s">
        <v>95</v>
      </c>
      <c r="AF2061" t="s">
        <v>95</v>
      </c>
      <c r="AG2061" s="51" t="s">
        <v>95</v>
      </c>
      <c r="AH2061">
        <v>2045067122</v>
      </c>
      <c r="AI2061">
        <v>1</v>
      </c>
      <c r="AJ2061">
        <v>1</v>
      </c>
      <c r="AK2061" t="s">
        <v>7448</v>
      </c>
      <c r="AL2061">
        <v>1101</v>
      </c>
    </row>
    <row r="2062" spans="1:38">
      <c r="A2062">
        <v>3292275</v>
      </c>
      <c r="B2062" t="s">
        <v>7449</v>
      </c>
      <c r="C2062" t="s">
        <v>18</v>
      </c>
      <c r="D2062" t="s">
        <v>143</v>
      </c>
      <c r="E2062">
        <v>2011</v>
      </c>
      <c r="F2062">
        <v>8</v>
      </c>
      <c r="G2062">
        <v>22</v>
      </c>
      <c r="H2062" t="s">
        <v>86</v>
      </c>
      <c r="I2062" t="s">
        <v>100</v>
      </c>
      <c r="J2062" t="s">
        <v>734</v>
      </c>
      <c r="K2062" t="s">
        <v>735</v>
      </c>
      <c r="L2062" t="s">
        <v>86</v>
      </c>
      <c r="M2062" t="s">
        <v>88</v>
      </c>
      <c r="N2062" s="50">
        <v>41453942</v>
      </c>
      <c r="O2062" s="51">
        <v>2110564</v>
      </c>
      <c r="P2062" t="s">
        <v>7450</v>
      </c>
      <c r="Q2062" t="s">
        <v>7451</v>
      </c>
      <c r="R2062" t="s">
        <v>5773</v>
      </c>
      <c r="S2062" s="49" t="str">
        <f>CONCATENATE(Tabla_Datos[[#This Row],[Nombre_Cliente]]," ",Tabla_Datos[[#This Row],[ApellidoPaterno_Cliente]]," ",Tabla_Datos[[#This Row],[ApellidoMaterno_Cliente]])</f>
        <v>MILAGROS MERY  AMADO  DUEÑAS</v>
      </c>
      <c r="T2062" s="53">
        <f>DATE(Tabla_Datos[[#This Row],[tAnio]],Tabla_Datos[[#This Row],[tMes]],Tabla_Datos[[#This Row],[tDia]])</f>
        <v>40777</v>
      </c>
      <c r="U2062" s="53" t="str">
        <f>IF(Tabla_Datos[[#This Row],[cProvincia]]="LIMA","LIMA","PROVINCIA")</f>
        <v>PROVINCIA</v>
      </c>
      <c r="V2062" s="53" t="str">
        <f>MID(Tabla_Datos[[#This Row],[pTelefono]],1,SEARCH("-",Tabla_Datos[[#This Row],[pTelefono]],1)-1)</f>
        <v>54</v>
      </c>
      <c r="W2062" s="53" t="str">
        <f>MID(Tabla_Datos[[#This Row],[pTelefono]],SEARCH("-",Tabla_Datos[[#This Row],[pTelefono]],1)+1,LEN(Tabla_Datos[[#This Row],[pTelefono]]))</f>
        <v>533971</v>
      </c>
      <c r="X2062" s="53" t="str">
        <f>CONCATENATE(Tabla_Datos[[#This Row],[TipUrb]]," ",Tabla_Datos[[#This Row],[Calle]]," ",Tabla_Datos[[#This Row],[NumCalle]])</f>
        <v>-   0</v>
      </c>
      <c r="Y2062" t="s">
        <v>106</v>
      </c>
      <c r="Z2062" t="s">
        <v>188</v>
      </c>
      <c r="AA2062" t="s">
        <v>189</v>
      </c>
      <c r="AB2062">
        <v>3</v>
      </c>
      <c r="AC2062" t="s">
        <v>95</v>
      </c>
      <c r="AD2062" t="s">
        <v>109</v>
      </c>
      <c r="AE2062" t="s">
        <v>95</v>
      </c>
      <c r="AG2062" s="51">
        <v>30835440</v>
      </c>
      <c r="AI2062">
        <v>1</v>
      </c>
      <c r="AJ2062">
        <v>1</v>
      </c>
      <c r="AK2062" t="s">
        <v>95</v>
      </c>
      <c r="AL2062">
        <v>0</v>
      </c>
    </row>
    <row r="2063" spans="1:38">
      <c r="A2063">
        <v>3291977</v>
      </c>
      <c r="B2063" t="s">
        <v>7452</v>
      </c>
      <c r="C2063" t="s">
        <v>18</v>
      </c>
      <c r="D2063" t="s">
        <v>156</v>
      </c>
      <c r="E2063">
        <v>2011</v>
      </c>
      <c r="F2063">
        <v>8</v>
      </c>
      <c r="G2063">
        <v>22</v>
      </c>
      <c r="H2063" t="s">
        <v>86</v>
      </c>
      <c r="I2063" t="s">
        <v>16</v>
      </c>
      <c r="J2063" t="s">
        <v>16</v>
      </c>
      <c r="K2063" t="s">
        <v>633</v>
      </c>
      <c r="L2063" t="s">
        <v>86</v>
      </c>
      <c r="M2063" t="s">
        <v>88</v>
      </c>
      <c r="N2063" s="50">
        <v>99999999</v>
      </c>
      <c r="O2063" s="51">
        <v>2109992</v>
      </c>
      <c r="P2063" t="s">
        <v>2666</v>
      </c>
      <c r="Q2063" t="s">
        <v>7453</v>
      </c>
      <c r="R2063" t="s">
        <v>7454</v>
      </c>
      <c r="S2063" s="49" t="str">
        <f>CONCATENATE(Tabla_Datos[[#This Row],[Nombre_Cliente]]," ",Tabla_Datos[[#This Row],[ApellidoPaterno_Cliente]]," ",Tabla_Datos[[#This Row],[ApellidoMaterno_Cliente]])</f>
        <v xml:space="preserve">MIGUEL ANGEL  CHAFLOQUE  PAZ </v>
      </c>
      <c r="T2063" s="53">
        <f>DATE(Tabla_Datos[[#This Row],[tAnio]],Tabla_Datos[[#This Row],[tMes]],Tabla_Datos[[#This Row],[tDia]])</f>
        <v>40777</v>
      </c>
      <c r="U2063" s="53" t="str">
        <f>IF(Tabla_Datos[[#This Row],[cProvincia]]="LIMA","LIMA","PROVINCIA")</f>
        <v>LIMA</v>
      </c>
      <c r="V2063" s="53" t="str">
        <f>MID(Tabla_Datos[[#This Row],[pTelefono]],1,SEARCH("-",Tabla_Datos[[#This Row],[pTelefono]],1)-1)</f>
        <v>1</v>
      </c>
      <c r="W2063" s="53" t="str">
        <f>MID(Tabla_Datos[[#This Row],[pTelefono]],SEARCH("-",Tabla_Datos[[#This Row],[pTelefono]],1)+1,LEN(Tabla_Datos[[#This Row],[pTelefono]]))</f>
        <v>988595280</v>
      </c>
      <c r="X2063" s="53" t="str">
        <f>CONCATENATE(Tabla_Datos[[#This Row],[TipUrb]]," ",Tabla_Datos[[#This Row],[Calle]]," ",Tabla_Datos[[#This Row],[NumCalle]])</f>
        <v>UR AUSTRALIA 0</v>
      </c>
      <c r="Y2063" t="s">
        <v>92</v>
      </c>
      <c r="Z2063" t="s">
        <v>93</v>
      </c>
      <c r="AA2063" t="s">
        <v>94</v>
      </c>
      <c r="AB2063" t="s">
        <v>95</v>
      </c>
      <c r="AC2063" t="s">
        <v>95</v>
      </c>
      <c r="AD2063" t="s">
        <v>161</v>
      </c>
      <c r="AE2063" t="s">
        <v>116</v>
      </c>
      <c r="AF2063">
        <v>16</v>
      </c>
      <c r="AG2063" s="51">
        <v>41979314</v>
      </c>
      <c r="AI2063">
        <v>26</v>
      </c>
      <c r="AJ2063">
        <v>26</v>
      </c>
      <c r="AK2063" t="s">
        <v>7455</v>
      </c>
      <c r="AL2063">
        <v>0</v>
      </c>
    </row>
    <row r="2064" spans="1:38">
      <c r="A2064">
        <v>3292017</v>
      </c>
      <c r="B2064" t="s">
        <v>7456</v>
      </c>
      <c r="C2064" t="s">
        <v>18</v>
      </c>
      <c r="D2064" t="s">
        <v>156</v>
      </c>
      <c r="E2064">
        <v>2011</v>
      </c>
      <c r="F2064">
        <v>8</v>
      </c>
      <c r="G2064">
        <v>22</v>
      </c>
      <c r="H2064" t="s">
        <v>86</v>
      </c>
      <c r="I2064" t="s">
        <v>202</v>
      </c>
      <c r="J2064" t="s">
        <v>203</v>
      </c>
      <c r="K2064" t="s">
        <v>203</v>
      </c>
      <c r="L2064" t="s">
        <v>86</v>
      </c>
      <c r="M2064" t="s">
        <v>133</v>
      </c>
      <c r="N2064" s="50">
        <v>99999999</v>
      </c>
      <c r="O2064" s="51">
        <v>2259586</v>
      </c>
      <c r="P2064" t="s">
        <v>7457</v>
      </c>
      <c r="Q2064" t="s">
        <v>160</v>
      </c>
      <c r="R2064" t="s">
        <v>7458</v>
      </c>
      <c r="S2064" s="49" t="str">
        <f>CONCATENATE(Tabla_Datos[[#This Row],[Nombre_Cliente]]," ",Tabla_Datos[[#This Row],[ApellidoPaterno_Cliente]]," ",Tabla_Datos[[#This Row],[ApellidoMaterno_Cliente]])</f>
        <v>DEYVIS VEGA CHEMPEN</v>
      </c>
      <c r="T2064" s="53">
        <f>DATE(Tabla_Datos[[#This Row],[tAnio]],Tabla_Datos[[#This Row],[tMes]],Tabla_Datos[[#This Row],[tDia]])</f>
        <v>40777</v>
      </c>
      <c r="U2064" s="53" t="str">
        <f>IF(Tabla_Datos[[#This Row],[cProvincia]]="LIMA","LIMA","PROVINCIA")</f>
        <v>PROVINCIA</v>
      </c>
      <c r="V2064" s="53" t="str">
        <f>MID(Tabla_Datos[[#This Row],[pTelefono]],1,SEARCH("-",Tabla_Datos[[#This Row],[pTelefono]],1)-1)</f>
        <v>74</v>
      </c>
      <c r="W2064" s="53" t="str">
        <f>MID(Tabla_Datos[[#This Row],[pTelefono]],SEARCH("-",Tabla_Datos[[#This Row],[pTelefono]],1)+1,LEN(Tabla_Datos[[#This Row],[pTelefono]]))</f>
        <v>979393238</v>
      </c>
      <c r="X2064" s="53" t="str">
        <f>CONCATENATE(Tabla_Datos[[#This Row],[TipUrb]]," ",Tabla_Datos[[#This Row],[Calle]]," ",Tabla_Datos[[#This Row],[NumCalle]])</f>
        <v>UP AMARU AGUAYO 132</v>
      </c>
      <c r="Y2064" t="s">
        <v>208</v>
      </c>
      <c r="Z2064" t="s">
        <v>93</v>
      </c>
      <c r="AA2064" t="s">
        <v>94</v>
      </c>
      <c r="AB2064">
        <v>2</v>
      </c>
      <c r="AC2064" t="s">
        <v>95</v>
      </c>
      <c r="AD2064" t="s">
        <v>286</v>
      </c>
      <c r="AE2064" t="s">
        <v>95</v>
      </c>
      <c r="AG2064" s="51">
        <v>44546468</v>
      </c>
      <c r="AH2064" t="s">
        <v>95</v>
      </c>
      <c r="AI2064">
        <v>26</v>
      </c>
      <c r="AJ2064">
        <v>26</v>
      </c>
      <c r="AK2064" t="s">
        <v>7459</v>
      </c>
      <c r="AL2064">
        <v>132</v>
      </c>
    </row>
    <row r="2065" spans="1:38">
      <c r="A2065">
        <v>3253777</v>
      </c>
      <c r="B2065" t="s">
        <v>7460</v>
      </c>
      <c r="C2065" t="s">
        <v>19</v>
      </c>
      <c r="D2065" t="s">
        <v>85</v>
      </c>
      <c r="E2065">
        <v>2011</v>
      </c>
      <c r="F2065">
        <v>8</v>
      </c>
      <c r="G2065">
        <v>22</v>
      </c>
      <c r="H2065" t="s">
        <v>86</v>
      </c>
      <c r="I2065" t="s">
        <v>16</v>
      </c>
      <c r="J2065" t="s">
        <v>16</v>
      </c>
      <c r="K2065" t="s">
        <v>157</v>
      </c>
      <c r="L2065" t="s">
        <v>86</v>
      </c>
      <c r="M2065" t="s">
        <v>88</v>
      </c>
      <c r="N2065" s="50">
        <v>10465436</v>
      </c>
      <c r="O2065" s="51">
        <v>2273295</v>
      </c>
      <c r="P2065" t="s">
        <v>7461</v>
      </c>
      <c r="Q2065" t="s">
        <v>370</v>
      </c>
      <c r="R2065" t="s">
        <v>7462</v>
      </c>
      <c r="S2065" s="49" t="str">
        <f>CONCATENATE(Tabla_Datos[[#This Row],[Nombre_Cliente]]," ",Tabla_Datos[[#This Row],[ApellidoPaterno_Cliente]]," ",Tabla_Datos[[#This Row],[ApellidoMaterno_Cliente]])</f>
        <v>ERIKA GIOVANNA TORRES GAMION</v>
      </c>
      <c r="T2065" s="53">
        <f>DATE(Tabla_Datos[[#This Row],[tAnio]],Tabla_Datos[[#This Row],[tMes]],Tabla_Datos[[#This Row],[tDia]])</f>
        <v>40777</v>
      </c>
      <c r="U2065" s="53" t="str">
        <f>IF(Tabla_Datos[[#This Row],[cProvincia]]="LIMA","LIMA","PROVINCIA")</f>
        <v>LIMA</v>
      </c>
      <c r="V2065" s="53" t="str">
        <f>MID(Tabla_Datos[[#This Row],[pTelefono]],1,SEARCH("-",Tabla_Datos[[#This Row],[pTelefono]],1)-1)</f>
        <v>1</v>
      </c>
      <c r="W2065" s="53" t="str">
        <f>MID(Tabla_Datos[[#This Row],[pTelefono]],SEARCH("-",Tabla_Datos[[#This Row],[pTelefono]],1)+1,LEN(Tabla_Datos[[#This Row],[pTelefono]]))</f>
        <v>988822570</v>
      </c>
      <c r="X2065" s="53" t="str">
        <f>CONCATENATE(Tabla_Datos[[#This Row],[TipUrb]]," ",Tabla_Datos[[#This Row],[Calle]]," ",Tabla_Datos[[#This Row],[NumCalle]])</f>
        <v>AS DANIEL ALCIDES CARRION 0</v>
      </c>
      <c r="Y2065" t="s">
        <v>92</v>
      </c>
      <c r="Z2065" t="s">
        <v>122</v>
      </c>
      <c r="AA2065" t="s">
        <v>123</v>
      </c>
      <c r="AB2065">
        <v>4</v>
      </c>
      <c r="AC2065" t="s">
        <v>95</v>
      </c>
      <c r="AD2065" t="s">
        <v>215</v>
      </c>
      <c r="AE2065" t="s">
        <v>1034</v>
      </c>
      <c r="AF2065">
        <v>14</v>
      </c>
      <c r="AG2065" s="51">
        <v>42400820</v>
      </c>
      <c r="AH2065" t="s">
        <v>95</v>
      </c>
      <c r="AI2065">
        <v>1</v>
      </c>
      <c r="AJ2065">
        <v>1</v>
      </c>
      <c r="AK2065" t="s">
        <v>3048</v>
      </c>
      <c r="AL2065">
        <v>0</v>
      </c>
    </row>
    <row r="2066" spans="1:38">
      <c r="A2066">
        <v>3283979</v>
      </c>
      <c r="B2066" t="s">
        <v>7463</v>
      </c>
      <c r="C2066" t="s">
        <v>18</v>
      </c>
      <c r="D2066" t="s">
        <v>143</v>
      </c>
      <c r="E2066">
        <v>2011</v>
      </c>
      <c r="F2066">
        <v>8</v>
      </c>
      <c r="G2066">
        <v>22</v>
      </c>
      <c r="H2066" t="s">
        <v>86</v>
      </c>
      <c r="I2066" t="s">
        <v>100</v>
      </c>
      <c r="J2066" t="s">
        <v>100</v>
      </c>
      <c r="K2066" t="s">
        <v>582</v>
      </c>
      <c r="L2066" t="s">
        <v>86</v>
      </c>
      <c r="M2066" t="s">
        <v>102</v>
      </c>
      <c r="N2066" s="50">
        <v>43542394</v>
      </c>
      <c r="O2066" s="51">
        <v>2287269</v>
      </c>
      <c r="P2066" t="s">
        <v>7464</v>
      </c>
      <c r="Q2066" t="s">
        <v>1211</v>
      </c>
      <c r="R2066" t="s">
        <v>3852</v>
      </c>
      <c r="S2066" s="49" t="str">
        <f>CONCATENATE(Tabla_Datos[[#This Row],[Nombre_Cliente]]," ",Tabla_Datos[[#This Row],[ApellidoPaterno_Cliente]]," ",Tabla_Datos[[#This Row],[ApellidoMaterno_Cliente]])</f>
        <v>JUAN GUILLERMO NAVARRO ZAPATA</v>
      </c>
      <c r="T2066" s="53">
        <f>DATE(Tabla_Datos[[#This Row],[tAnio]],Tabla_Datos[[#This Row],[tMes]],Tabla_Datos[[#This Row],[tDia]])</f>
        <v>40777</v>
      </c>
      <c r="U2066" s="53" t="str">
        <f>IF(Tabla_Datos[[#This Row],[cProvincia]]="LIMA","LIMA","PROVINCIA")</f>
        <v>PROVINCIA</v>
      </c>
      <c r="V2066" s="53" t="str">
        <f>MID(Tabla_Datos[[#This Row],[pTelefono]],1,SEARCH("-",Tabla_Datos[[#This Row],[pTelefono]],1)-1)</f>
        <v>54</v>
      </c>
      <c r="W2066" s="53" t="str">
        <f>MID(Tabla_Datos[[#This Row],[pTelefono]],SEARCH("-",Tabla_Datos[[#This Row],[pTelefono]],1)+1,LEN(Tabla_Datos[[#This Row],[pTelefono]]))</f>
        <v>942799484</v>
      </c>
      <c r="X2066" s="53" t="str">
        <f>CONCATENATE(Tabla_Datos[[#This Row],[TipUrb]]," ",Tabla_Datos[[#This Row],[Calle]]," ",Tabla_Datos[[#This Row],[NumCalle]])</f>
        <v>UR CAJAMARCA 124</v>
      </c>
      <c r="Y2066" t="s">
        <v>106</v>
      </c>
      <c r="Z2066" t="s">
        <v>181</v>
      </c>
      <c r="AA2066" t="s">
        <v>182</v>
      </c>
      <c r="AB2066" t="s">
        <v>95</v>
      </c>
      <c r="AC2066" t="s">
        <v>95</v>
      </c>
      <c r="AD2066" t="s">
        <v>161</v>
      </c>
      <c r="AE2066" t="s">
        <v>95</v>
      </c>
      <c r="AG2066" s="51">
        <v>9895860</v>
      </c>
      <c r="AH2066" t="s">
        <v>95</v>
      </c>
      <c r="AI2066">
        <v>26</v>
      </c>
      <c r="AJ2066">
        <v>26</v>
      </c>
      <c r="AK2066" t="s">
        <v>514</v>
      </c>
      <c r="AL2066">
        <v>124</v>
      </c>
    </row>
    <row r="2067" spans="1:38">
      <c r="A2067">
        <v>3285430</v>
      </c>
      <c r="B2067" t="s">
        <v>7465</v>
      </c>
      <c r="C2067" t="s">
        <v>18</v>
      </c>
      <c r="D2067" t="s">
        <v>85</v>
      </c>
      <c r="E2067">
        <v>2011</v>
      </c>
      <c r="F2067">
        <v>8</v>
      </c>
      <c r="G2067">
        <v>22</v>
      </c>
      <c r="H2067" t="s">
        <v>86</v>
      </c>
      <c r="I2067" t="s">
        <v>16</v>
      </c>
      <c r="J2067" t="s">
        <v>16</v>
      </c>
      <c r="K2067" t="s">
        <v>1332</v>
      </c>
      <c r="L2067" t="s">
        <v>86</v>
      </c>
      <c r="M2067" t="s">
        <v>88</v>
      </c>
      <c r="N2067" s="50">
        <v>99999999</v>
      </c>
      <c r="O2067" s="51">
        <v>2300238</v>
      </c>
      <c r="P2067" t="s">
        <v>7466</v>
      </c>
      <c r="Q2067" t="s">
        <v>7467</v>
      </c>
      <c r="R2067" t="s">
        <v>370</v>
      </c>
      <c r="S2067" s="49" t="str">
        <f>CONCATENATE(Tabla_Datos[[#This Row],[Nombre_Cliente]]," ",Tabla_Datos[[#This Row],[ApellidoPaterno_Cliente]]," ",Tabla_Datos[[#This Row],[ApellidoMaterno_Cliente]])</f>
        <v>RAUL ANGEL  ALVAREZ  TORRES</v>
      </c>
      <c r="T2067" s="53">
        <f>DATE(Tabla_Datos[[#This Row],[tAnio]],Tabla_Datos[[#This Row],[tMes]],Tabla_Datos[[#This Row],[tDia]])</f>
        <v>40777</v>
      </c>
      <c r="U2067" s="53" t="str">
        <f>IF(Tabla_Datos[[#This Row],[cProvincia]]="LIMA","LIMA","PROVINCIA")</f>
        <v>LIMA</v>
      </c>
      <c r="V2067" s="53" t="str">
        <f>MID(Tabla_Datos[[#This Row],[pTelefono]],1,SEARCH("-",Tabla_Datos[[#This Row],[pTelefono]],1)-1)</f>
        <v>1</v>
      </c>
      <c r="W2067" s="53" t="str">
        <f>MID(Tabla_Datos[[#This Row],[pTelefono]],SEARCH("-",Tabla_Datos[[#This Row],[pTelefono]],1)+1,LEN(Tabla_Datos[[#This Row],[pTelefono]]))</f>
        <v>987681130</v>
      </c>
      <c r="X2067" s="53" t="str">
        <f>CONCATENATE(Tabla_Datos[[#This Row],[TipUrb]]," ",Tabla_Datos[[#This Row],[Calle]]," ",Tabla_Datos[[#This Row],[NumCalle]])</f>
        <v>UR DE LOS INSURGENTES 0</v>
      </c>
      <c r="Y2067" t="s">
        <v>92</v>
      </c>
      <c r="Z2067" t="s">
        <v>93</v>
      </c>
      <c r="AA2067" t="s">
        <v>94</v>
      </c>
      <c r="AB2067" t="s">
        <v>95</v>
      </c>
      <c r="AC2067" t="s">
        <v>95</v>
      </c>
      <c r="AD2067" t="s">
        <v>161</v>
      </c>
      <c r="AE2067" t="s">
        <v>7468</v>
      </c>
      <c r="AF2067">
        <v>10</v>
      </c>
      <c r="AG2067" s="51">
        <v>80422503</v>
      </c>
      <c r="AI2067">
        <v>36</v>
      </c>
      <c r="AJ2067">
        <v>36</v>
      </c>
      <c r="AK2067" t="s">
        <v>5841</v>
      </c>
      <c r="AL2067">
        <v>0</v>
      </c>
    </row>
    <row r="2068" spans="1:38">
      <c r="A2068">
        <v>3275286</v>
      </c>
      <c r="B2068" t="s">
        <v>7469</v>
      </c>
      <c r="C2068" t="s">
        <v>18</v>
      </c>
      <c r="D2068" t="s">
        <v>143</v>
      </c>
      <c r="E2068">
        <v>2011</v>
      </c>
      <c r="F2068">
        <v>8</v>
      </c>
      <c r="G2068">
        <v>22</v>
      </c>
      <c r="H2068" t="s">
        <v>86</v>
      </c>
      <c r="I2068" t="s">
        <v>16</v>
      </c>
      <c r="J2068" t="s">
        <v>16</v>
      </c>
      <c r="K2068" t="s">
        <v>374</v>
      </c>
      <c r="L2068" t="s">
        <v>86</v>
      </c>
      <c r="M2068" t="s">
        <v>88</v>
      </c>
      <c r="N2068" s="50">
        <v>99999999</v>
      </c>
      <c r="O2068" s="51">
        <v>2306509</v>
      </c>
      <c r="P2068" t="s">
        <v>7470</v>
      </c>
      <c r="Q2068" t="s">
        <v>7471</v>
      </c>
      <c r="R2068" t="s">
        <v>7472</v>
      </c>
      <c r="S2068" s="49" t="str">
        <f>CONCATENATE(Tabla_Datos[[#This Row],[Nombre_Cliente]]," ",Tabla_Datos[[#This Row],[ApellidoPaterno_Cliente]]," ",Tabla_Datos[[#This Row],[ApellidoMaterno_Cliente]])</f>
        <v xml:space="preserve">BIRD DONA  OCAÑAMERO  ESPINOZA   </v>
      </c>
      <c r="T2068" s="53">
        <f>DATE(Tabla_Datos[[#This Row],[tAnio]],Tabla_Datos[[#This Row],[tMes]],Tabla_Datos[[#This Row],[tDia]])</f>
        <v>40777</v>
      </c>
      <c r="U2068" s="53" t="str">
        <f>IF(Tabla_Datos[[#This Row],[cProvincia]]="LIMA","LIMA","PROVINCIA")</f>
        <v>LIMA</v>
      </c>
      <c r="V2068" s="53" t="str">
        <f>MID(Tabla_Datos[[#This Row],[pTelefono]],1,SEARCH("-",Tabla_Datos[[#This Row],[pTelefono]],1)-1)</f>
        <v>1</v>
      </c>
      <c r="W2068" s="53" t="str">
        <f>MID(Tabla_Datos[[#This Row],[pTelefono]],SEARCH("-",Tabla_Datos[[#This Row],[pTelefono]],1)+1,LEN(Tabla_Datos[[#This Row],[pTelefono]]))</f>
        <v>993854298</v>
      </c>
      <c r="X2068" s="53" t="str">
        <f>CONCATENATE(Tabla_Datos[[#This Row],[TipUrb]]," ",Tabla_Datos[[#This Row],[Calle]]," ",Tabla_Datos[[#This Row],[NumCalle]])</f>
        <v>AH LA CONCORDIA 0</v>
      </c>
      <c r="Y2068" t="s">
        <v>92</v>
      </c>
      <c r="Z2068" t="s">
        <v>181</v>
      </c>
      <c r="AA2068" t="s">
        <v>182</v>
      </c>
      <c r="AB2068" t="s">
        <v>95</v>
      </c>
      <c r="AC2068" t="s">
        <v>95</v>
      </c>
      <c r="AD2068" t="s">
        <v>96</v>
      </c>
      <c r="AE2068" t="s">
        <v>7473</v>
      </c>
      <c r="AF2068">
        <v>9</v>
      </c>
      <c r="AG2068" s="51">
        <v>40788791</v>
      </c>
      <c r="AI2068">
        <v>26</v>
      </c>
      <c r="AJ2068">
        <v>26</v>
      </c>
      <c r="AK2068" t="s">
        <v>7474</v>
      </c>
      <c r="AL2068">
        <v>0</v>
      </c>
    </row>
    <row r="2069" spans="1:38">
      <c r="A2069">
        <v>3274718</v>
      </c>
      <c r="B2069" t="s">
        <v>7475</v>
      </c>
      <c r="C2069" t="s">
        <v>18</v>
      </c>
      <c r="D2069" t="s">
        <v>143</v>
      </c>
      <c r="E2069">
        <v>2011</v>
      </c>
      <c r="F2069">
        <v>8</v>
      </c>
      <c r="G2069">
        <v>22</v>
      </c>
      <c r="H2069" t="s">
        <v>86</v>
      </c>
      <c r="I2069" t="s">
        <v>16</v>
      </c>
      <c r="J2069" t="s">
        <v>16</v>
      </c>
      <c r="K2069" t="s">
        <v>230</v>
      </c>
      <c r="L2069" t="s">
        <v>86</v>
      </c>
      <c r="M2069" t="s">
        <v>88</v>
      </c>
      <c r="N2069" s="50">
        <v>45278037</v>
      </c>
      <c r="O2069" s="51">
        <v>2317180</v>
      </c>
      <c r="P2069" t="s">
        <v>7476</v>
      </c>
      <c r="Q2069" t="s">
        <v>3734</v>
      </c>
      <c r="R2069" t="s">
        <v>6182</v>
      </c>
      <c r="S2069" s="49" t="str">
        <f>CONCATENATE(Tabla_Datos[[#This Row],[Nombre_Cliente]]," ",Tabla_Datos[[#This Row],[ApellidoPaterno_Cliente]]," ",Tabla_Datos[[#This Row],[ApellidoMaterno_Cliente]])</f>
        <v xml:space="preserve">VANESSA KELLY  BENITES  NAVARRO </v>
      </c>
      <c r="T2069" s="53">
        <f>DATE(Tabla_Datos[[#This Row],[tAnio]],Tabla_Datos[[#This Row],[tMes]],Tabla_Datos[[#This Row],[tDia]])</f>
        <v>40777</v>
      </c>
      <c r="U2069" s="53" t="str">
        <f>IF(Tabla_Datos[[#This Row],[cProvincia]]="LIMA","LIMA","PROVINCIA")</f>
        <v>LIMA</v>
      </c>
      <c r="V2069" s="53" t="str">
        <f>MID(Tabla_Datos[[#This Row],[pTelefono]],1,SEARCH("-",Tabla_Datos[[#This Row],[pTelefono]],1)-1)</f>
        <v>1</v>
      </c>
      <c r="W2069" s="53" t="str">
        <f>MID(Tabla_Datos[[#This Row],[pTelefono]],SEARCH("-",Tabla_Datos[[#This Row],[pTelefono]],1)+1,LEN(Tabla_Datos[[#This Row],[pTelefono]]))</f>
        <v>991431545</v>
      </c>
      <c r="X2069" s="53" t="str">
        <f>CONCATENATE(Tabla_Datos[[#This Row],[TipUrb]]," ",Tabla_Datos[[#This Row],[Calle]]," ",Tabla_Datos[[#This Row],[NumCalle]])</f>
        <v>AH   0</v>
      </c>
      <c r="Y2069" t="s">
        <v>92</v>
      </c>
      <c r="Z2069" t="s">
        <v>320</v>
      </c>
      <c r="AA2069" t="s">
        <v>321</v>
      </c>
      <c r="AB2069" t="s">
        <v>95</v>
      </c>
      <c r="AC2069" t="s">
        <v>95</v>
      </c>
      <c r="AD2069" t="s">
        <v>96</v>
      </c>
      <c r="AE2069" t="s">
        <v>475</v>
      </c>
      <c r="AF2069">
        <v>8</v>
      </c>
      <c r="AG2069" s="51">
        <v>41856734</v>
      </c>
      <c r="AI2069">
        <v>26</v>
      </c>
      <c r="AJ2069">
        <v>26</v>
      </c>
      <c r="AK2069" t="s">
        <v>95</v>
      </c>
      <c r="AL2069">
        <v>0</v>
      </c>
    </row>
    <row r="2070" spans="1:38">
      <c r="A2070">
        <v>3264285</v>
      </c>
      <c r="B2070" t="s">
        <v>7477</v>
      </c>
      <c r="C2070" t="s">
        <v>19</v>
      </c>
      <c r="D2070" t="s">
        <v>85</v>
      </c>
      <c r="E2070">
        <v>2011</v>
      </c>
      <c r="F2070">
        <v>8</v>
      </c>
      <c r="G2070">
        <v>22</v>
      </c>
      <c r="H2070" t="s">
        <v>86</v>
      </c>
      <c r="I2070" t="s">
        <v>16</v>
      </c>
      <c r="J2070" t="s">
        <v>16</v>
      </c>
      <c r="K2070" t="s">
        <v>230</v>
      </c>
      <c r="L2070" t="s">
        <v>86</v>
      </c>
      <c r="M2070" t="s">
        <v>88</v>
      </c>
      <c r="N2070" s="50">
        <v>40164799</v>
      </c>
      <c r="O2070" s="51">
        <v>2316721</v>
      </c>
      <c r="P2070" t="s">
        <v>7478</v>
      </c>
      <c r="Q2070" t="s">
        <v>267</v>
      </c>
      <c r="R2070" t="s">
        <v>2852</v>
      </c>
      <c r="S2070" s="49" t="str">
        <f>CONCATENATE(Tabla_Datos[[#This Row],[Nombre_Cliente]]," ",Tabla_Datos[[#This Row],[ApellidoPaterno_Cliente]]," ",Tabla_Datos[[#This Row],[ApellidoMaterno_Cliente]])</f>
        <v>ALVARO ROGER MORENO GUERRA</v>
      </c>
      <c r="T2070" s="53">
        <f>DATE(Tabla_Datos[[#This Row],[tAnio]],Tabla_Datos[[#This Row],[tMes]],Tabla_Datos[[#This Row],[tDia]])</f>
        <v>40777</v>
      </c>
      <c r="U2070" s="53" t="str">
        <f>IF(Tabla_Datos[[#This Row],[cProvincia]]="LIMA","LIMA","PROVINCIA")</f>
        <v>LIMA</v>
      </c>
      <c r="V2070" s="53" t="str">
        <f>MID(Tabla_Datos[[#This Row],[pTelefono]],1,SEARCH("-",Tabla_Datos[[#This Row],[pTelefono]],1)-1)</f>
        <v>1</v>
      </c>
      <c r="W2070" s="53" t="str">
        <f>MID(Tabla_Datos[[#This Row],[pTelefono]],SEARCH("-",Tabla_Datos[[#This Row],[pTelefono]],1)+1,LEN(Tabla_Datos[[#This Row],[pTelefono]]))</f>
        <v>97829508</v>
      </c>
      <c r="X2070" s="53" t="str">
        <f>CONCATENATE(Tabla_Datos[[#This Row],[TipUrb]]," ",Tabla_Datos[[#This Row],[Calle]]," ",Tabla_Datos[[#This Row],[NumCalle]])</f>
        <v>AH . 0</v>
      </c>
      <c r="Y2070" t="s">
        <v>92</v>
      </c>
      <c r="Z2070" t="s">
        <v>122</v>
      </c>
      <c r="AA2070" t="s">
        <v>123</v>
      </c>
      <c r="AB2070" t="s">
        <v>95</v>
      </c>
      <c r="AC2070" t="s">
        <v>95</v>
      </c>
      <c r="AD2070" t="s">
        <v>96</v>
      </c>
      <c r="AE2070" t="s">
        <v>116</v>
      </c>
      <c r="AF2070">
        <v>29</v>
      </c>
      <c r="AG2070" s="51">
        <v>41320031</v>
      </c>
      <c r="AH2070" t="s">
        <v>95</v>
      </c>
      <c r="AI2070">
        <v>1</v>
      </c>
      <c r="AJ2070">
        <v>1</v>
      </c>
      <c r="AK2070" t="s">
        <v>221</v>
      </c>
      <c r="AL2070">
        <v>0</v>
      </c>
    </row>
    <row r="2071" spans="1:38">
      <c r="A2071">
        <v>3262587</v>
      </c>
      <c r="B2071" t="s">
        <v>7479</v>
      </c>
      <c r="C2071" t="s">
        <v>18</v>
      </c>
      <c r="D2071" t="s">
        <v>143</v>
      </c>
      <c r="E2071">
        <v>2011</v>
      </c>
      <c r="F2071">
        <v>8</v>
      </c>
      <c r="G2071">
        <v>22</v>
      </c>
      <c r="H2071" t="s">
        <v>86</v>
      </c>
      <c r="I2071" t="s">
        <v>16</v>
      </c>
      <c r="J2071" t="s">
        <v>16</v>
      </c>
      <c r="K2071" t="s">
        <v>230</v>
      </c>
      <c r="L2071" t="s">
        <v>86</v>
      </c>
      <c r="M2071" t="s">
        <v>88</v>
      </c>
      <c r="N2071" s="50">
        <v>19814397</v>
      </c>
      <c r="O2071" s="51">
        <v>2315495</v>
      </c>
      <c r="P2071" t="s">
        <v>1630</v>
      </c>
      <c r="Q2071" t="s">
        <v>1814</v>
      </c>
      <c r="R2071" t="s">
        <v>3716</v>
      </c>
      <c r="S2071" s="49" t="str">
        <f>CONCATENATE(Tabla_Datos[[#This Row],[Nombre_Cliente]]," ",Tabla_Datos[[#This Row],[ApellidoPaterno_Cliente]]," ",Tabla_Datos[[#This Row],[ApellidoMaterno_Cliente]])</f>
        <v xml:space="preserve">MARCO ANTONIO  LAZO  PEREZ </v>
      </c>
      <c r="T2071" s="53">
        <f>DATE(Tabla_Datos[[#This Row],[tAnio]],Tabla_Datos[[#This Row],[tMes]],Tabla_Datos[[#This Row],[tDia]])</f>
        <v>40777</v>
      </c>
      <c r="U2071" s="53" t="str">
        <f>IF(Tabla_Datos[[#This Row],[cProvincia]]="LIMA","LIMA","PROVINCIA")</f>
        <v>LIMA</v>
      </c>
      <c r="V2071" s="53" t="str">
        <f>MID(Tabla_Datos[[#This Row],[pTelefono]],1,SEARCH("-",Tabla_Datos[[#This Row],[pTelefono]],1)-1)</f>
        <v>1</v>
      </c>
      <c r="W2071" s="53" t="str">
        <f>MID(Tabla_Datos[[#This Row],[pTelefono]],SEARCH("-",Tabla_Datos[[#This Row],[pTelefono]],1)+1,LEN(Tabla_Datos[[#This Row],[pTelefono]]))</f>
        <v>991300267</v>
      </c>
      <c r="X2071" s="53" t="str">
        <f>CONCATENATE(Tabla_Datos[[#This Row],[TipUrb]]," ",Tabla_Datos[[#This Row],[Calle]]," ",Tabla_Datos[[#This Row],[NumCalle]])</f>
        <v>AH   0</v>
      </c>
      <c r="Y2071" t="s">
        <v>92</v>
      </c>
      <c r="Z2071" t="s">
        <v>320</v>
      </c>
      <c r="AA2071" t="s">
        <v>321</v>
      </c>
      <c r="AB2071" t="s">
        <v>95</v>
      </c>
      <c r="AC2071" t="s">
        <v>95</v>
      </c>
      <c r="AD2071" t="s">
        <v>96</v>
      </c>
      <c r="AE2071" t="s">
        <v>1034</v>
      </c>
      <c r="AF2071" t="s">
        <v>7480</v>
      </c>
      <c r="AG2071" s="51">
        <v>80594496</v>
      </c>
      <c r="AI2071">
        <v>26</v>
      </c>
      <c r="AJ2071">
        <v>26</v>
      </c>
      <c r="AK2071" t="s">
        <v>95</v>
      </c>
      <c r="AL2071">
        <v>0</v>
      </c>
    </row>
    <row r="2072" spans="1:38">
      <c r="A2072">
        <v>3264743</v>
      </c>
      <c r="B2072" t="s">
        <v>7481</v>
      </c>
      <c r="C2072" t="s">
        <v>18</v>
      </c>
      <c r="D2072" t="s">
        <v>143</v>
      </c>
      <c r="E2072">
        <v>2011</v>
      </c>
      <c r="F2072">
        <v>8</v>
      </c>
      <c r="G2072">
        <v>22</v>
      </c>
      <c r="H2072" t="s">
        <v>86</v>
      </c>
      <c r="I2072" t="s">
        <v>16</v>
      </c>
      <c r="J2072" t="s">
        <v>16</v>
      </c>
      <c r="K2072" t="s">
        <v>374</v>
      </c>
      <c r="L2072" t="s">
        <v>86</v>
      </c>
      <c r="M2072" t="s">
        <v>88</v>
      </c>
      <c r="N2072" s="50">
        <v>41077540</v>
      </c>
      <c r="O2072" s="51">
        <v>2317052</v>
      </c>
      <c r="P2072" t="s">
        <v>7482</v>
      </c>
      <c r="Q2072" t="s">
        <v>4322</v>
      </c>
      <c r="R2072" t="s">
        <v>7483</v>
      </c>
      <c r="S2072" s="49" t="str">
        <f>CONCATENATE(Tabla_Datos[[#This Row],[Nombre_Cliente]]," ",Tabla_Datos[[#This Row],[ApellidoPaterno_Cliente]]," ",Tabla_Datos[[#This Row],[ApellidoMaterno_Cliente]])</f>
        <v xml:space="preserve">FELICIANA  SALAZAR  APONTE </v>
      </c>
      <c r="T2072" s="53">
        <f>DATE(Tabla_Datos[[#This Row],[tAnio]],Tabla_Datos[[#This Row],[tMes]],Tabla_Datos[[#This Row],[tDia]])</f>
        <v>40777</v>
      </c>
      <c r="U2072" s="53" t="str">
        <f>IF(Tabla_Datos[[#This Row],[cProvincia]]="LIMA","LIMA","PROVINCIA")</f>
        <v>LIMA</v>
      </c>
      <c r="V2072" s="53" t="str">
        <f>MID(Tabla_Datos[[#This Row],[pTelefono]],1,SEARCH("-",Tabla_Datos[[#This Row],[pTelefono]],1)-1)</f>
        <v>1</v>
      </c>
      <c r="W2072" s="53" t="str">
        <f>MID(Tabla_Datos[[#This Row],[pTelefono]],SEARCH("-",Tabla_Datos[[#This Row],[pTelefono]],1)+1,LEN(Tabla_Datos[[#This Row],[pTelefono]]))</f>
        <v>6877518</v>
      </c>
      <c r="X2072" s="53" t="str">
        <f>CONCATENATE(Tabla_Datos[[#This Row],[TipUrb]]," ",Tabla_Datos[[#This Row],[Calle]]," ",Tabla_Datos[[#This Row],[NumCalle]])</f>
        <v>AH   0</v>
      </c>
      <c r="Y2072" t="s">
        <v>92</v>
      </c>
      <c r="Z2072" t="s">
        <v>181</v>
      </c>
      <c r="AA2072" t="s">
        <v>182</v>
      </c>
      <c r="AB2072" t="s">
        <v>95</v>
      </c>
      <c r="AC2072" t="s">
        <v>95</v>
      </c>
      <c r="AD2072" t="s">
        <v>96</v>
      </c>
      <c r="AE2072" t="s">
        <v>116</v>
      </c>
      <c r="AF2072">
        <v>10</v>
      </c>
      <c r="AG2072" s="51">
        <v>80236106</v>
      </c>
      <c r="AI2072" t="s">
        <v>598</v>
      </c>
      <c r="AJ2072" t="s">
        <v>598</v>
      </c>
      <c r="AK2072" t="s">
        <v>95</v>
      </c>
      <c r="AL2072">
        <v>0</v>
      </c>
    </row>
    <row r="2073" spans="1:38">
      <c r="A2073">
        <v>3279656</v>
      </c>
      <c r="B2073" t="s">
        <v>7484</v>
      </c>
      <c r="C2073" t="s">
        <v>20</v>
      </c>
      <c r="D2073" t="s">
        <v>85</v>
      </c>
      <c r="E2073">
        <v>2011</v>
      </c>
      <c r="F2073">
        <v>8</v>
      </c>
      <c r="G2073">
        <v>22</v>
      </c>
      <c r="H2073" t="s">
        <v>86</v>
      </c>
      <c r="I2073" t="s">
        <v>16</v>
      </c>
      <c r="J2073" t="s">
        <v>16</v>
      </c>
      <c r="K2073" t="s">
        <v>415</v>
      </c>
      <c r="L2073" t="s">
        <v>86</v>
      </c>
      <c r="M2073" t="s">
        <v>88</v>
      </c>
      <c r="N2073" s="50">
        <v>11111335</v>
      </c>
      <c r="O2073" s="51">
        <v>2318532</v>
      </c>
      <c r="P2073" t="s">
        <v>7485</v>
      </c>
      <c r="Q2073" t="s">
        <v>159</v>
      </c>
      <c r="R2073" t="s">
        <v>589</v>
      </c>
      <c r="S2073" s="49" t="str">
        <f>CONCATENATE(Tabla_Datos[[#This Row],[Nombre_Cliente]]," ",Tabla_Datos[[#This Row],[ApellidoPaterno_Cliente]]," ",Tabla_Datos[[#This Row],[ApellidoMaterno_Cliente]])</f>
        <v>GINO CLAUDIO CHAVEZ GUERRERO</v>
      </c>
      <c r="T2073" s="53">
        <f>DATE(Tabla_Datos[[#This Row],[tAnio]],Tabla_Datos[[#This Row],[tMes]],Tabla_Datos[[#This Row],[tDia]])</f>
        <v>40777</v>
      </c>
      <c r="U2073" s="53" t="str">
        <f>IF(Tabla_Datos[[#This Row],[cProvincia]]="LIMA","LIMA","PROVINCIA")</f>
        <v>LIMA</v>
      </c>
      <c r="V2073" s="53" t="str">
        <f>MID(Tabla_Datos[[#This Row],[pTelefono]],1,SEARCH("-",Tabla_Datos[[#This Row],[pTelefono]],1)-1)</f>
        <v>1</v>
      </c>
      <c r="W2073" s="53" t="str">
        <f>MID(Tabla_Datos[[#This Row],[pTelefono]],SEARCH("-",Tabla_Datos[[#This Row],[pTelefono]],1)+1,LEN(Tabla_Datos[[#This Row],[pTelefono]]))</f>
        <v>988165530</v>
      </c>
      <c r="X2073" s="53" t="str">
        <f>CONCATENATE(Tabla_Datos[[#This Row],[TipUrb]]," ",Tabla_Datos[[#This Row],[Calle]]," ",Tabla_Datos[[#This Row],[NumCalle]])</f>
        <v>UR SANTA ROSA 338</v>
      </c>
      <c r="Y2073" t="s">
        <v>92</v>
      </c>
      <c r="Z2073" t="s">
        <v>122</v>
      </c>
      <c r="AA2073" t="s">
        <v>123</v>
      </c>
      <c r="AB2073" t="s">
        <v>95</v>
      </c>
      <c r="AC2073">
        <v>202</v>
      </c>
      <c r="AD2073" t="s">
        <v>161</v>
      </c>
      <c r="AE2073" t="s">
        <v>95</v>
      </c>
      <c r="AF2073" t="s">
        <v>95</v>
      </c>
      <c r="AG2073" s="51">
        <v>9884859</v>
      </c>
      <c r="AH2073" t="s">
        <v>95</v>
      </c>
      <c r="AI2073">
        <v>1</v>
      </c>
      <c r="AJ2073">
        <v>1</v>
      </c>
      <c r="AK2073" t="s">
        <v>228</v>
      </c>
      <c r="AL2073">
        <v>338</v>
      </c>
    </row>
    <row r="2074" spans="1:38">
      <c r="A2074">
        <v>3266715</v>
      </c>
      <c r="B2074" t="s">
        <v>7486</v>
      </c>
      <c r="C2074" t="s">
        <v>19</v>
      </c>
      <c r="D2074" t="s">
        <v>85</v>
      </c>
      <c r="E2074">
        <v>2011</v>
      </c>
      <c r="F2074">
        <v>8</v>
      </c>
      <c r="G2074">
        <v>22</v>
      </c>
      <c r="H2074" t="s">
        <v>144</v>
      </c>
      <c r="I2074" t="s">
        <v>16</v>
      </c>
      <c r="J2074" t="s">
        <v>16</v>
      </c>
      <c r="K2074" t="s">
        <v>1094</v>
      </c>
      <c r="L2074" t="s">
        <v>144</v>
      </c>
      <c r="M2074" t="s">
        <v>88</v>
      </c>
      <c r="O2074" s="51">
        <v>2318468</v>
      </c>
      <c r="P2074" t="s">
        <v>2034</v>
      </c>
      <c r="Q2074" t="s">
        <v>365</v>
      </c>
      <c r="R2074" t="s">
        <v>7487</v>
      </c>
      <c r="S2074" s="49" t="str">
        <f>CONCATENATE(Tabla_Datos[[#This Row],[Nombre_Cliente]]," ",Tabla_Datos[[#This Row],[ApellidoPaterno_Cliente]]," ",Tabla_Datos[[#This Row],[ApellidoMaterno_Cliente]])</f>
        <v>MARIA TERESA RODRIGUEZ FAE</v>
      </c>
      <c r="T2074" s="53">
        <f>DATE(Tabla_Datos[[#This Row],[tAnio]],Tabla_Datos[[#This Row],[tMes]],Tabla_Datos[[#This Row],[tDia]])</f>
        <v>40777</v>
      </c>
      <c r="U2074" s="53" t="str">
        <f>IF(Tabla_Datos[[#This Row],[cProvincia]]="LIMA","LIMA","PROVINCIA")</f>
        <v>LIMA</v>
      </c>
      <c r="V2074" s="53" t="str">
        <f>MID(Tabla_Datos[[#This Row],[pTelefono]],1,SEARCH("-",Tabla_Datos[[#This Row],[pTelefono]],1)-1)</f>
        <v>1</v>
      </c>
      <c r="W2074" s="53" t="str">
        <f>MID(Tabla_Datos[[#This Row],[pTelefono]],SEARCH("-",Tabla_Datos[[#This Row],[pTelefono]],1)+1,LEN(Tabla_Datos[[#This Row],[pTelefono]]))</f>
        <v>996511912</v>
      </c>
      <c r="X2074" s="53" t="str">
        <f>CONCATENATE(Tabla_Datos[[#This Row],[TipUrb]]," ",Tabla_Datos[[#This Row],[Calle]]," ",Tabla_Datos[[#This Row],[NumCalle]])</f>
        <v xml:space="preserve">  PIZARRO, GENERAL RAMON 1440</v>
      </c>
      <c r="Y2074" t="s">
        <v>92</v>
      </c>
      <c r="Z2074" t="s">
        <v>122</v>
      </c>
      <c r="AA2074" t="s">
        <v>123</v>
      </c>
      <c r="AB2074" t="s">
        <v>95</v>
      </c>
      <c r="AC2074" t="s">
        <v>95</v>
      </c>
      <c r="AD2074" t="s">
        <v>95</v>
      </c>
      <c r="AE2074" t="s">
        <v>95</v>
      </c>
      <c r="AF2074" t="s">
        <v>95</v>
      </c>
      <c r="AG2074" s="51" t="s">
        <v>95</v>
      </c>
      <c r="AH2074">
        <v>1010286318</v>
      </c>
      <c r="AI2074">
        <v>1</v>
      </c>
      <c r="AJ2074">
        <v>1</v>
      </c>
      <c r="AK2074" t="s">
        <v>7488</v>
      </c>
      <c r="AL2074">
        <v>1440</v>
      </c>
    </row>
    <row r="2075" spans="1:38">
      <c r="A2075">
        <v>3270360</v>
      </c>
      <c r="B2075" t="s">
        <v>7489</v>
      </c>
      <c r="C2075" t="s">
        <v>19</v>
      </c>
      <c r="D2075" t="s">
        <v>143</v>
      </c>
      <c r="E2075">
        <v>2011</v>
      </c>
      <c r="F2075">
        <v>8</v>
      </c>
      <c r="G2075">
        <v>22</v>
      </c>
      <c r="H2075" t="s">
        <v>86</v>
      </c>
      <c r="I2075" t="s">
        <v>16</v>
      </c>
      <c r="J2075" t="s">
        <v>16</v>
      </c>
      <c r="K2075" t="s">
        <v>496</v>
      </c>
      <c r="L2075" t="s">
        <v>86</v>
      </c>
      <c r="M2075" t="s">
        <v>88</v>
      </c>
      <c r="O2075" s="51">
        <v>2320583</v>
      </c>
      <c r="P2075" t="s">
        <v>7490</v>
      </c>
      <c r="Q2075" t="s">
        <v>7491</v>
      </c>
      <c r="R2075" t="s">
        <v>370</v>
      </c>
      <c r="S2075" s="49" t="str">
        <f>CONCATENATE(Tabla_Datos[[#This Row],[Nombre_Cliente]]," ",Tabla_Datos[[#This Row],[ApellidoPaterno_Cliente]]," ",Tabla_Datos[[#This Row],[ApellidoMaterno_Cliente]])</f>
        <v>LUZ VIOLETA SOLSOL TORRES</v>
      </c>
      <c r="T2075" s="53">
        <f>DATE(Tabla_Datos[[#This Row],[tAnio]],Tabla_Datos[[#This Row],[tMes]],Tabla_Datos[[#This Row],[tDia]])</f>
        <v>40777</v>
      </c>
      <c r="U2075" s="53" t="str">
        <f>IF(Tabla_Datos[[#This Row],[cProvincia]]="LIMA","LIMA","PROVINCIA")</f>
        <v>LIMA</v>
      </c>
      <c r="V2075" s="53" t="str">
        <f>MID(Tabla_Datos[[#This Row],[pTelefono]],1,SEARCH("-",Tabla_Datos[[#This Row],[pTelefono]],1)-1)</f>
        <v>1</v>
      </c>
      <c r="W2075" s="53" t="str">
        <f>MID(Tabla_Datos[[#This Row],[pTelefono]],SEARCH("-",Tabla_Datos[[#This Row],[pTelefono]],1)+1,LEN(Tabla_Datos[[#This Row],[pTelefono]]))</f>
        <v>945856510</v>
      </c>
      <c r="X2075" s="53" t="str">
        <f>CONCATENATE(Tabla_Datos[[#This Row],[TipUrb]]," ",Tabla_Datos[[#This Row],[Calle]]," ",Tabla_Datos[[#This Row],[NumCalle]])</f>
        <v>- LARCO, JUANA 0</v>
      </c>
      <c r="Y2075" t="s">
        <v>92</v>
      </c>
      <c r="Z2075" t="s">
        <v>152</v>
      </c>
      <c r="AA2075" t="s">
        <v>153</v>
      </c>
      <c r="AB2075" t="s">
        <v>95</v>
      </c>
      <c r="AC2075" t="s">
        <v>95</v>
      </c>
      <c r="AD2075" t="s">
        <v>109</v>
      </c>
      <c r="AE2075" t="s">
        <v>897</v>
      </c>
      <c r="AF2075">
        <v>7</v>
      </c>
      <c r="AG2075" s="51">
        <v>41017007</v>
      </c>
      <c r="AH2075" t="s">
        <v>95</v>
      </c>
      <c r="AI2075">
        <v>1</v>
      </c>
      <c r="AJ2075">
        <v>1</v>
      </c>
      <c r="AK2075" t="s">
        <v>7492</v>
      </c>
      <c r="AL2075">
        <v>0</v>
      </c>
    </row>
    <row r="2076" spans="1:38">
      <c r="A2076">
        <v>3269640</v>
      </c>
      <c r="B2076" t="s">
        <v>7493</v>
      </c>
      <c r="C2076" t="s">
        <v>19</v>
      </c>
      <c r="D2076" t="s">
        <v>85</v>
      </c>
      <c r="E2076">
        <v>2011</v>
      </c>
      <c r="F2076">
        <v>8</v>
      </c>
      <c r="G2076">
        <v>22</v>
      </c>
      <c r="H2076" t="s">
        <v>86</v>
      </c>
      <c r="I2076" t="s">
        <v>16</v>
      </c>
      <c r="J2076" t="s">
        <v>16</v>
      </c>
      <c r="K2076" t="s">
        <v>567</v>
      </c>
      <c r="L2076" t="s">
        <v>86</v>
      </c>
      <c r="M2076" t="s">
        <v>88</v>
      </c>
      <c r="N2076" s="50">
        <v>40164799</v>
      </c>
      <c r="O2076" s="51">
        <v>2320242</v>
      </c>
      <c r="P2076" t="s">
        <v>697</v>
      </c>
      <c r="Q2076" t="s">
        <v>421</v>
      </c>
      <c r="R2076" t="s">
        <v>6500</v>
      </c>
      <c r="S2076" s="49" t="str">
        <f>CONCATENATE(Tabla_Datos[[#This Row],[Nombre_Cliente]]," ",Tabla_Datos[[#This Row],[ApellidoPaterno_Cliente]]," ",Tabla_Datos[[#This Row],[ApellidoMaterno_Cliente]])</f>
        <v>CARMEN ROSA LOPEZ MARROQUIN</v>
      </c>
      <c r="T2076" s="53">
        <f>DATE(Tabla_Datos[[#This Row],[tAnio]],Tabla_Datos[[#This Row],[tMes]],Tabla_Datos[[#This Row],[tDia]])</f>
        <v>40777</v>
      </c>
      <c r="U2076" s="53" t="str">
        <f>IF(Tabla_Datos[[#This Row],[cProvincia]]="LIMA","LIMA","PROVINCIA")</f>
        <v>LIMA</v>
      </c>
      <c r="V2076" s="53" t="str">
        <f>MID(Tabla_Datos[[#This Row],[pTelefono]],1,SEARCH("-",Tabla_Datos[[#This Row],[pTelefono]],1)-1)</f>
        <v>1</v>
      </c>
      <c r="W2076" s="53" t="str">
        <f>MID(Tabla_Datos[[#This Row],[pTelefono]],SEARCH("-",Tabla_Datos[[#This Row],[pTelefono]],1)+1,LEN(Tabla_Datos[[#This Row],[pTelefono]]))</f>
        <v>993273580</v>
      </c>
      <c r="X2076" s="53" t="str">
        <f>CONCATENATE(Tabla_Datos[[#This Row],[TipUrb]]," ",Tabla_Datos[[#This Row],[Calle]]," ",Tabla_Datos[[#This Row],[NumCalle]])</f>
        <v>AS FERRE, DIEGO 0</v>
      </c>
      <c r="Y2076" t="s">
        <v>92</v>
      </c>
      <c r="Z2076" t="s">
        <v>122</v>
      </c>
      <c r="AA2076" t="s">
        <v>123</v>
      </c>
      <c r="AB2076" t="s">
        <v>95</v>
      </c>
      <c r="AC2076" t="s">
        <v>95</v>
      </c>
      <c r="AD2076" t="s">
        <v>215</v>
      </c>
      <c r="AE2076" t="s">
        <v>413</v>
      </c>
      <c r="AF2076">
        <v>10</v>
      </c>
      <c r="AG2076" s="51">
        <v>8732703</v>
      </c>
      <c r="AH2076" t="s">
        <v>95</v>
      </c>
      <c r="AI2076">
        <v>1</v>
      </c>
      <c r="AJ2076">
        <v>1</v>
      </c>
      <c r="AK2076" t="s">
        <v>7494</v>
      </c>
      <c r="AL2076">
        <v>0</v>
      </c>
    </row>
    <row r="2077" spans="1:38">
      <c r="A2077">
        <v>3269395</v>
      </c>
      <c r="B2077" t="s">
        <v>7495</v>
      </c>
      <c r="C2077" t="s">
        <v>20</v>
      </c>
      <c r="D2077" t="s">
        <v>85</v>
      </c>
      <c r="E2077">
        <v>2011</v>
      </c>
      <c r="F2077">
        <v>8</v>
      </c>
      <c r="G2077">
        <v>22</v>
      </c>
      <c r="H2077" t="s">
        <v>86</v>
      </c>
      <c r="I2077" t="s">
        <v>16</v>
      </c>
      <c r="J2077" t="s">
        <v>16</v>
      </c>
      <c r="K2077" t="s">
        <v>633</v>
      </c>
      <c r="L2077" t="s">
        <v>86</v>
      </c>
      <c r="M2077" t="s">
        <v>88</v>
      </c>
      <c r="N2077" s="50">
        <v>20000021</v>
      </c>
      <c r="O2077" s="51">
        <v>2320099</v>
      </c>
      <c r="P2077" t="s">
        <v>7496</v>
      </c>
      <c r="Q2077" t="s">
        <v>7497</v>
      </c>
      <c r="R2077" t="s">
        <v>5814</v>
      </c>
      <c r="S2077" s="49" t="str">
        <f>CONCATENATE(Tabla_Datos[[#This Row],[Nombre_Cliente]]," ",Tabla_Datos[[#This Row],[ApellidoPaterno_Cliente]]," ",Tabla_Datos[[#This Row],[ApellidoMaterno_Cliente]])</f>
        <v>MARGARITA MARTHA CARHUANCHO BARRIOS</v>
      </c>
      <c r="T2077" s="53">
        <f>DATE(Tabla_Datos[[#This Row],[tAnio]],Tabla_Datos[[#This Row],[tMes]],Tabla_Datos[[#This Row],[tDia]])</f>
        <v>40777</v>
      </c>
      <c r="U2077" s="53" t="str">
        <f>IF(Tabla_Datos[[#This Row],[cProvincia]]="LIMA","LIMA","PROVINCIA")</f>
        <v>LIMA</v>
      </c>
      <c r="V2077" s="53" t="str">
        <f>MID(Tabla_Datos[[#This Row],[pTelefono]],1,SEARCH("-",Tabla_Datos[[#This Row],[pTelefono]],1)-1)</f>
        <v>1</v>
      </c>
      <c r="W2077" s="53" t="str">
        <f>MID(Tabla_Datos[[#This Row],[pTelefono]],SEARCH("-",Tabla_Datos[[#This Row],[pTelefono]],1)+1,LEN(Tabla_Datos[[#This Row],[pTelefono]]))</f>
        <v>998063474</v>
      </c>
      <c r="X2077" s="53" t="str">
        <f>CONCATENATE(Tabla_Datos[[#This Row],[TipUrb]]," ",Tabla_Datos[[#This Row],[Calle]]," ",Tabla_Datos[[#This Row],[NumCalle]])</f>
        <v>UP CACERES MARISCAL 487</v>
      </c>
      <c r="Y2077" t="s">
        <v>92</v>
      </c>
      <c r="Z2077" t="s">
        <v>196</v>
      </c>
      <c r="AA2077" t="s">
        <v>197</v>
      </c>
      <c r="AB2077" t="s">
        <v>95</v>
      </c>
      <c r="AC2077" t="s">
        <v>95</v>
      </c>
      <c r="AD2077" t="s">
        <v>286</v>
      </c>
      <c r="AE2077" t="s">
        <v>95</v>
      </c>
      <c r="AF2077" t="s">
        <v>95</v>
      </c>
      <c r="AG2077" s="51">
        <v>21074410</v>
      </c>
      <c r="AH2077" t="s">
        <v>95</v>
      </c>
      <c r="AI2077">
        <v>1</v>
      </c>
      <c r="AJ2077">
        <v>1</v>
      </c>
      <c r="AK2077" t="s">
        <v>4420</v>
      </c>
      <c r="AL2077">
        <v>487</v>
      </c>
    </row>
    <row r="2078" spans="1:38">
      <c r="A2078">
        <v>3270362</v>
      </c>
      <c r="B2078" t="s">
        <v>7498</v>
      </c>
      <c r="C2078" t="s">
        <v>20</v>
      </c>
      <c r="D2078" t="s">
        <v>85</v>
      </c>
      <c r="E2078">
        <v>2011</v>
      </c>
      <c r="F2078">
        <v>8</v>
      </c>
      <c r="G2078">
        <v>22</v>
      </c>
      <c r="H2078" t="s">
        <v>144</v>
      </c>
      <c r="I2078" t="s">
        <v>16</v>
      </c>
      <c r="J2078" t="s">
        <v>16</v>
      </c>
      <c r="K2078" t="s">
        <v>1094</v>
      </c>
      <c r="L2078" t="s">
        <v>144</v>
      </c>
      <c r="M2078" t="s">
        <v>88</v>
      </c>
      <c r="N2078" s="50">
        <v>20000030</v>
      </c>
      <c r="O2078" s="51">
        <v>2320587</v>
      </c>
      <c r="P2078" t="s">
        <v>7112</v>
      </c>
      <c r="Q2078" t="s">
        <v>780</v>
      </c>
      <c r="R2078" t="s">
        <v>7499</v>
      </c>
      <c r="S2078" s="49" t="str">
        <f>CONCATENATE(Tabla_Datos[[#This Row],[Nombre_Cliente]]," ",Tabla_Datos[[#This Row],[ApellidoPaterno_Cliente]]," ",Tabla_Datos[[#This Row],[ApellidoMaterno_Cliente]])</f>
        <v>LUIS ERNESTO SANCHEZ RAMIZ</v>
      </c>
      <c r="T2078" s="53">
        <f>DATE(Tabla_Datos[[#This Row],[tAnio]],Tabla_Datos[[#This Row],[tMes]],Tabla_Datos[[#This Row],[tDia]])</f>
        <v>40777</v>
      </c>
      <c r="U2078" s="53" t="str">
        <f>IF(Tabla_Datos[[#This Row],[cProvincia]]="LIMA","LIMA","PROVINCIA")</f>
        <v>LIMA</v>
      </c>
      <c r="V2078" s="53" t="str">
        <f>MID(Tabla_Datos[[#This Row],[pTelefono]],1,SEARCH("-",Tabla_Datos[[#This Row],[pTelefono]],1)-1)</f>
        <v>1</v>
      </c>
      <c r="W2078" s="53" t="str">
        <f>MID(Tabla_Datos[[#This Row],[pTelefono]],SEARCH("-",Tabla_Datos[[#This Row],[pTelefono]],1)+1,LEN(Tabla_Datos[[#This Row],[pTelefono]]))</f>
        <v>980764973</v>
      </c>
      <c r="X2078" s="53" t="str">
        <f>CONCATENATE(Tabla_Datos[[#This Row],[TipUrb]]," ",Tabla_Datos[[#This Row],[Calle]]," ",Tabla_Datos[[#This Row],[NumCalle]])</f>
        <v xml:space="preserve">  LUTHER KING, MARTIN 158</v>
      </c>
      <c r="Y2078" t="s">
        <v>92</v>
      </c>
      <c r="Z2078" t="s">
        <v>122</v>
      </c>
      <c r="AA2078" t="s">
        <v>123</v>
      </c>
      <c r="AB2078" t="s">
        <v>95</v>
      </c>
      <c r="AC2078" t="s">
        <v>95</v>
      </c>
      <c r="AD2078" t="s">
        <v>95</v>
      </c>
      <c r="AE2078" t="s">
        <v>95</v>
      </c>
      <c r="AF2078" t="s">
        <v>95</v>
      </c>
      <c r="AG2078" s="51">
        <v>7906928</v>
      </c>
      <c r="AH2078" t="s">
        <v>95</v>
      </c>
      <c r="AI2078">
        <v>1</v>
      </c>
      <c r="AJ2078">
        <v>1</v>
      </c>
      <c r="AK2078" t="s">
        <v>7500</v>
      </c>
      <c r="AL2078">
        <v>158</v>
      </c>
    </row>
    <row r="2079" spans="1:38">
      <c r="A2079">
        <v>3268988</v>
      </c>
      <c r="B2079" t="s">
        <v>7501</v>
      </c>
      <c r="C2079" t="s">
        <v>19</v>
      </c>
      <c r="D2079" t="s">
        <v>85</v>
      </c>
      <c r="E2079">
        <v>2011</v>
      </c>
      <c r="F2079">
        <v>8</v>
      </c>
      <c r="G2079">
        <v>22</v>
      </c>
      <c r="H2079" t="s">
        <v>86</v>
      </c>
      <c r="I2079" t="s">
        <v>16</v>
      </c>
      <c r="J2079" t="s">
        <v>16</v>
      </c>
      <c r="K2079" t="s">
        <v>646</v>
      </c>
      <c r="L2079" t="s">
        <v>86</v>
      </c>
      <c r="M2079" t="s">
        <v>88</v>
      </c>
      <c r="O2079" s="51">
        <v>2319927</v>
      </c>
      <c r="P2079" t="s">
        <v>7502</v>
      </c>
      <c r="Q2079" t="s">
        <v>7503</v>
      </c>
      <c r="R2079" t="s">
        <v>7504</v>
      </c>
      <c r="S2079" s="49" t="str">
        <f>CONCATENATE(Tabla_Datos[[#This Row],[Nombre_Cliente]]," ",Tabla_Datos[[#This Row],[ApellidoPaterno_Cliente]]," ",Tabla_Datos[[#This Row],[ApellidoMaterno_Cliente]])</f>
        <v>NEYDE JUANA KANASIRO MIYASHIRO</v>
      </c>
      <c r="T2079" s="53">
        <f>DATE(Tabla_Datos[[#This Row],[tAnio]],Tabla_Datos[[#This Row],[tMes]],Tabla_Datos[[#This Row],[tDia]])</f>
        <v>40777</v>
      </c>
      <c r="U2079" s="53" t="str">
        <f>IF(Tabla_Datos[[#This Row],[cProvincia]]="LIMA","LIMA","PROVINCIA")</f>
        <v>LIMA</v>
      </c>
      <c r="V2079" s="53" t="str">
        <f>MID(Tabla_Datos[[#This Row],[pTelefono]],1,SEARCH("-",Tabla_Datos[[#This Row],[pTelefono]],1)-1)</f>
        <v>1</v>
      </c>
      <c r="W2079" s="53" t="str">
        <f>MID(Tabla_Datos[[#This Row],[pTelefono]],SEARCH("-",Tabla_Datos[[#This Row],[pTelefono]],1)+1,LEN(Tabla_Datos[[#This Row],[pTelefono]]))</f>
        <v>999930757</v>
      </c>
      <c r="X2079" s="53" t="str">
        <f>CONCATENATE(Tabla_Datos[[#This Row],[TipUrb]]," ",Tabla_Datos[[#This Row],[Calle]]," ",Tabla_Datos[[#This Row],[NumCalle]])</f>
        <v>UR MARQUEZ, ARNALDO 2331</v>
      </c>
      <c r="Y2079" t="s">
        <v>92</v>
      </c>
      <c r="Z2079" t="s">
        <v>196</v>
      </c>
      <c r="AA2079" t="s">
        <v>197</v>
      </c>
      <c r="AB2079" t="s">
        <v>95</v>
      </c>
      <c r="AC2079">
        <v>502</v>
      </c>
      <c r="AD2079" t="s">
        <v>161</v>
      </c>
      <c r="AE2079" t="s">
        <v>95</v>
      </c>
      <c r="AF2079" t="s">
        <v>95</v>
      </c>
      <c r="AG2079" s="51">
        <v>7984168</v>
      </c>
      <c r="AH2079" t="s">
        <v>95</v>
      </c>
      <c r="AI2079">
        <v>1</v>
      </c>
      <c r="AJ2079">
        <v>1</v>
      </c>
      <c r="AK2079" t="s">
        <v>5164</v>
      </c>
      <c r="AL2079">
        <v>2331</v>
      </c>
    </row>
    <row r="2080" spans="1:38">
      <c r="A2080">
        <v>3272020</v>
      </c>
      <c r="B2080" t="s">
        <v>7505</v>
      </c>
      <c r="C2080" t="s">
        <v>19</v>
      </c>
      <c r="D2080" t="s">
        <v>85</v>
      </c>
      <c r="E2080">
        <v>2011</v>
      </c>
      <c r="F2080">
        <v>8</v>
      </c>
      <c r="G2080">
        <v>22</v>
      </c>
      <c r="H2080" t="s">
        <v>144</v>
      </c>
      <c r="I2080" t="s">
        <v>16</v>
      </c>
      <c r="J2080" t="s">
        <v>16</v>
      </c>
      <c r="K2080" t="s">
        <v>444</v>
      </c>
      <c r="L2080" t="s">
        <v>144</v>
      </c>
      <c r="M2080" t="s">
        <v>88</v>
      </c>
      <c r="O2080" s="51">
        <v>2321577</v>
      </c>
      <c r="P2080" t="s">
        <v>7506</v>
      </c>
      <c r="Q2080" t="s">
        <v>422</v>
      </c>
      <c r="R2080" t="s">
        <v>284</v>
      </c>
      <c r="S2080" s="49" t="str">
        <f>CONCATENATE(Tabla_Datos[[#This Row],[Nombre_Cliente]]," ",Tabla_Datos[[#This Row],[ApellidoPaterno_Cliente]]," ",Tabla_Datos[[#This Row],[ApellidoMaterno_Cliente]])</f>
        <v>FRANCIS ERIKA CORDOVA RIOS</v>
      </c>
      <c r="T2080" s="53">
        <f>DATE(Tabla_Datos[[#This Row],[tAnio]],Tabla_Datos[[#This Row],[tMes]],Tabla_Datos[[#This Row],[tDia]])</f>
        <v>40777</v>
      </c>
      <c r="U2080" s="53" t="str">
        <f>IF(Tabla_Datos[[#This Row],[cProvincia]]="LIMA","LIMA","PROVINCIA")</f>
        <v>LIMA</v>
      </c>
      <c r="V2080" s="53" t="str">
        <f>MID(Tabla_Datos[[#This Row],[pTelefono]],1,SEARCH("-",Tabla_Datos[[#This Row],[pTelefono]],1)-1)</f>
        <v>1</v>
      </c>
      <c r="W2080" s="53" t="str">
        <f>MID(Tabla_Datos[[#This Row],[pTelefono]],SEARCH("-",Tabla_Datos[[#This Row],[pTelefono]],1)+1,LEN(Tabla_Datos[[#This Row],[pTelefono]]))</f>
        <v>15217206</v>
      </c>
      <c r="X2080" s="53" t="str">
        <f>CONCATENATE(Tabla_Datos[[#This Row],[TipUrb]]," ",Tabla_Datos[[#This Row],[Calle]]," ",Tabla_Datos[[#This Row],[NumCalle]])</f>
        <v xml:space="preserve">  PARIAHUANCA 859</v>
      </c>
      <c r="Y2080" t="s">
        <v>92</v>
      </c>
      <c r="Z2080" t="s">
        <v>196</v>
      </c>
      <c r="AA2080" t="s">
        <v>197</v>
      </c>
      <c r="AB2080" t="s">
        <v>95</v>
      </c>
      <c r="AC2080" t="s">
        <v>95</v>
      </c>
      <c r="AD2080" t="s">
        <v>95</v>
      </c>
      <c r="AE2080" t="s">
        <v>95</v>
      </c>
      <c r="AF2080" t="s">
        <v>95</v>
      </c>
      <c r="AG2080" s="51">
        <v>45435412</v>
      </c>
      <c r="AH2080" t="s">
        <v>95</v>
      </c>
      <c r="AI2080">
        <v>1</v>
      </c>
      <c r="AJ2080">
        <v>1</v>
      </c>
      <c r="AK2080" t="s">
        <v>7507</v>
      </c>
      <c r="AL2080">
        <v>859</v>
      </c>
    </row>
    <row r="2081" spans="1:38">
      <c r="A2081">
        <v>3272554</v>
      </c>
      <c r="B2081" t="s">
        <v>7508</v>
      </c>
      <c r="C2081" t="s">
        <v>19</v>
      </c>
      <c r="D2081" t="s">
        <v>85</v>
      </c>
      <c r="E2081">
        <v>2011</v>
      </c>
      <c r="F2081">
        <v>8</v>
      </c>
      <c r="G2081">
        <v>22</v>
      </c>
      <c r="H2081" t="s">
        <v>86</v>
      </c>
      <c r="I2081" t="s">
        <v>16</v>
      </c>
      <c r="J2081" t="s">
        <v>16</v>
      </c>
      <c r="K2081" t="s">
        <v>171</v>
      </c>
      <c r="L2081" t="s">
        <v>86</v>
      </c>
      <c r="M2081" t="s">
        <v>88</v>
      </c>
      <c r="N2081" s="50">
        <v>10725261</v>
      </c>
      <c r="O2081" s="51">
        <v>2321990</v>
      </c>
      <c r="P2081" t="s">
        <v>5143</v>
      </c>
      <c r="Q2081" t="s">
        <v>974</v>
      </c>
      <c r="R2081" t="s">
        <v>7509</v>
      </c>
      <c r="S2081" s="49" t="str">
        <f>CONCATENATE(Tabla_Datos[[#This Row],[Nombre_Cliente]]," ",Tabla_Datos[[#This Row],[ApellidoPaterno_Cliente]]," ",Tabla_Datos[[#This Row],[ApellidoMaterno_Cliente]])</f>
        <v>ELENA SOLANO HERRERA VDA.DE GANOZ</v>
      </c>
      <c r="T2081" s="53">
        <f>DATE(Tabla_Datos[[#This Row],[tAnio]],Tabla_Datos[[#This Row],[tMes]],Tabla_Datos[[#This Row],[tDia]])</f>
        <v>40777</v>
      </c>
      <c r="U2081" s="53" t="str">
        <f>IF(Tabla_Datos[[#This Row],[cProvincia]]="LIMA","LIMA","PROVINCIA")</f>
        <v>LIMA</v>
      </c>
      <c r="V2081" s="53" t="str">
        <f>MID(Tabla_Datos[[#This Row],[pTelefono]],1,SEARCH("-",Tabla_Datos[[#This Row],[pTelefono]],1)-1)</f>
        <v>1</v>
      </c>
      <c r="W2081" s="53" t="str">
        <f>MID(Tabla_Datos[[#This Row],[pTelefono]],SEARCH("-",Tabla_Datos[[#This Row],[pTelefono]],1)+1,LEN(Tabla_Datos[[#This Row],[pTelefono]]))</f>
        <v>971102129</v>
      </c>
      <c r="X2081" s="53" t="str">
        <f>CONCATENATE(Tabla_Datos[[#This Row],[TipUrb]]," ",Tabla_Datos[[#This Row],[Calle]]," ",Tabla_Datos[[#This Row],[NumCalle]])</f>
        <v xml:space="preserve">  LAS PALOMAS 524</v>
      </c>
      <c r="Y2081" t="s">
        <v>92</v>
      </c>
      <c r="Z2081" t="s">
        <v>122</v>
      </c>
      <c r="AA2081" t="s">
        <v>123</v>
      </c>
      <c r="AB2081" t="s">
        <v>95</v>
      </c>
      <c r="AC2081" t="s">
        <v>95</v>
      </c>
      <c r="AD2081" t="s">
        <v>95</v>
      </c>
      <c r="AE2081" t="s">
        <v>95</v>
      </c>
      <c r="AF2081" t="s">
        <v>95</v>
      </c>
      <c r="AG2081" s="51">
        <v>10803912</v>
      </c>
      <c r="AH2081" t="s">
        <v>95</v>
      </c>
      <c r="AI2081">
        <v>1</v>
      </c>
      <c r="AJ2081">
        <v>1</v>
      </c>
      <c r="AK2081" t="s">
        <v>7510</v>
      </c>
      <c r="AL2081">
        <v>524</v>
      </c>
    </row>
    <row r="2082" spans="1:38">
      <c r="A2082">
        <v>3273088</v>
      </c>
      <c r="B2082" t="s">
        <v>7511</v>
      </c>
      <c r="C2082" t="s">
        <v>19</v>
      </c>
      <c r="D2082" t="s">
        <v>143</v>
      </c>
      <c r="E2082">
        <v>2011</v>
      </c>
      <c r="F2082">
        <v>8</v>
      </c>
      <c r="G2082">
        <v>22</v>
      </c>
      <c r="H2082" t="s">
        <v>86</v>
      </c>
      <c r="I2082" t="s">
        <v>16</v>
      </c>
      <c r="J2082" t="s">
        <v>16</v>
      </c>
      <c r="K2082" t="s">
        <v>374</v>
      </c>
      <c r="L2082" t="s">
        <v>86</v>
      </c>
      <c r="M2082" t="s">
        <v>88</v>
      </c>
      <c r="N2082" s="50">
        <v>10088455</v>
      </c>
      <c r="O2082" s="51">
        <v>2322417</v>
      </c>
      <c r="P2082" t="s">
        <v>7512</v>
      </c>
      <c r="Q2082" t="s">
        <v>365</v>
      </c>
      <c r="R2082" t="s">
        <v>4859</v>
      </c>
      <c r="S2082" s="49" t="str">
        <f>CONCATENATE(Tabla_Datos[[#This Row],[Nombre_Cliente]]," ",Tabla_Datos[[#This Row],[ApellidoPaterno_Cliente]]," ",Tabla_Datos[[#This Row],[ApellidoMaterno_Cliente]])</f>
        <v>RUBI KISSI RODRIGUEZ LAVADO</v>
      </c>
      <c r="T2082" s="53">
        <f>DATE(Tabla_Datos[[#This Row],[tAnio]],Tabla_Datos[[#This Row],[tMes]],Tabla_Datos[[#This Row],[tDia]])</f>
        <v>40777</v>
      </c>
      <c r="U2082" s="53" t="str">
        <f>IF(Tabla_Datos[[#This Row],[cProvincia]]="LIMA","LIMA","PROVINCIA")</f>
        <v>LIMA</v>
      </c>
      <c r="V2082" s="53" t="str">
        <f>MID(Tabla_Datos[[#This Row],[pTelefono]],1,SEARCH("-",Tabla_Datos[[#This Row],[pTelefono]],1)-1)</f>
        <v>1</v>
      </c>
      <c r="W2082" s="53" t="str">
        <f>MID(Tabla_Datos[[#This Row],[pTelefono]],SEARCH("-",Tabla_Datos[[#This Row],[pTelefono]],1)+1,LEN(Tabla_Datos[[#This Row],[pTelefono]]))</f>
        <v>971193928</v>
      </c>
      <c r="X2082" s="53" t="str">
        <f>CONCATENATE(Tabla_Datos[[#This Row],[TipUrb]]," ",Tabla_Datos[[#This Row],[Calle]]," ",Tabla_Datos[[#This Row],[NumCalle]])</f>
        <v>AH . 0</v>
      </c>
      <c r="Y2082" t="s">
        <v>92</v>
      </c>
      <c r="Z2082" t="s">
        <v>152</v>
      </c>
      <c r="AA2082" t="s">
        <v>153</v>
      </c>
      <c r="AB2082" t="s">
        <v>95</v>
      </c>
      <c r="AC2082" t="s">
        <v>95</v>
      </c>
      <c r="AD2082" t="s">
        <v>96</v>
      </c>
      <c r="AE2082" t="s">
        <v>7513</v>
      </c>
      <c r="AF2082">
        <v>6</v>
      </c>
      <c r="AG2082" s="51">
        <v>41275848</v>
      </c>
      <c r="AH2082" t="s">
        <v>95</v>
      </c>
      <c r="AI2082">
        <v>1</v>
      </c>
      <c r="AJ2082">
        <v>1</v>
      </c>
      <c r="AK2082" t="s">
        <v>221</v>
      </c>
      <c r="AL2082">
        <v>0</v>
      </c>
    </row>
    <row r="2083" spans="1:38">
      <c r="A2083">
        <v>3272542</v>
      </c>
      <c r="B2083" t="s">
        <v>7514</v>
      </c>
      <c r="C2083" t="s">
        <v>18</v>
      </c>
      <c r="D2083" t="s">
        <v>143</v>
      </c>
      <c r="E2083">
        <v>2011</v>
      </c>
      <c r="F2083">
        <v>8</v>
      </c>
      <c r="G2083">
        <v>22</v>
      </c>
      <c r="H2083" t="s">
        <v>86</v>
      </c>
      <c r="I2083" t="s">
        <v>16</v>
      </c>
      <c r="J2083" t="s">
        <v>16</v>
      </c>
      <c r="K2083" t="s">
        <v>374</v>
      </c>
      <c r="L2083" t="s">
        <v>86</v>
      </c>
      <c r="M2083" t="s">
        <v>88</v>
      </c>
      <c r="N2083" s="50">
        <v>10634558</v>
      </c>
      <c r="O2083" s="51">
        <v>2321958</v>
      </c>
      <c r="P2083" t="s">
        <v>7515</v>
      </c>
      <c r="Q2083" t="s">
        <v>1549</v>
      </c>
      <c r="R2083" t="s">
        <v>7516</v>
      </c>
      <c r="S2083" s="49" t="str">
        <f>CONCATENATE(Tabla_Datos[[#This Row],[Nombre_Cliente]]," ",Tabla_Datos[[#This Row],[ApellidoPaterno_Cliente]]," ",Tabla_Datos[[#This Row],[ApellidoMaterno_Cliente]])</f>
        <v>WUILDER QUISPE HUANCAUIRE</v>
      </c>
      <c r="T2083" s="53">
        <f>DATE(Tabla_Datos[[#This Row],[tAnio]],Tabla_Datos[[#This Row],[tMes]],Tabla_Datos[[#This Row],[tDia]])</f>
        <v>40777</v>
      </c>
      <c r="U2083" s="53" t="str">
        <f>IF(Tabla_Datos[[#This Row],[cProvincia]]="LIMA","LIMA","PROVINCIA")</f>
        <v>LIMA</v>
      </c>
      <c r="V2083" s="53" t="str">
        <f>MID(Tabla_Datos[[#This Row],[pTelefono]],1,SEARCH("-",Tabla_Datos[[#This Row],[pTelefono]],1)-1)</f>
        <v>1</v>
      </c>
      <c r="W2083" s="53" t="str">
        <f>MID(Tabla_Datos[[#This Row],[pTelefono]],SEARCH("-",Tabla_Datos[[#This Row],[pTelefono]],1)+1,LEN(Tabla_Datos[[#This Row],[pTelefono]]))</f>
        <v>945307487</v>
      </c>
      <c r="X2083" s="53" t="str">
        <f>CONCATENATE(Tabla_Datos[[#This Row],[TipUrb]]," ",Tabla_Datos[[#This Row],[Calle]]," ",Tabla_Datos[[#This Row],[NumCalle]])</f>
        <v>AH SN 0</v>
      </c>
      <c r="Y2083" t="s">
        <v>92</v>
      </c>
      <c r="Z2083" t="s">
        <v>181</v>
      </c>
      <c r="AA2083" t="s">
        <v>182</v>
      </c>
      <c r="AB2083" t="s">
        <v>95</v>
      </c>
      <c r="AC2083" t="s">
        <v>95</v>
      </c>
      <c r="AD2083" t="s">
        <v>96</v>
      </c>
      <c r="AE2083" t="s">
        <v>7517</v>
      </c>
      <c r="AF2083">
        <v>3</v>
      </c>
      <c r="AG2083" s="51">
        <v>41014031</v>
      </c>
      <c r="AI2083" t="s">
        <v>7518</v>
      </c>
      <c r="AJ2083" t="s">
        <v>7518</v>
      </c>
      <c r="AK2083" t="s">
        <v>467</v>
      </c>
      <c r="AL2083">
        <v>0</v>
      </c>
    </row>
    <row r="2084" spans="1:38">
      <c r="A2084">
        <v>3273480</v>
      </c>
      <c r="B2084" t="s">
        <v>7519</v>
      </c>
      <c r="C2084" t="s">
        <v>20</v>
      </c>
      <c r="D2084" t="s">
        <v>85</v>
      </c>
      <c r="E2084">
        <v>2011</v>
      </c>
      <c r="F2084">
        <v>8</v>
      </c>
      <c r="G2084">
        <v>22</v>
      </c>
      <c r="H2084" t="s">
        <v>144</v>
      </c>
      <c r="I2084" t="s">
        <v>16</v>
      </c>
      <c r="J2084" t="s">
        <v>16</v>
      </c>
      <c r="K2084" t="s">
        <v>646</v>
      </c>
      <c r="L2084" t="s">
        <v>144</v>
      </c>
      <c r="M2084" t="s">
        <v>88</v>
      </c>
      <c r="N2084" s="50">
        <v>20000030</v>
      </c>
      <c r="O2084" s="51">
        <v>2322723</v>
      </c>
      <c r="P2084" t="s">
        <v>2831</v>
      </c>
      <c r="Q2084" t="s">
        <v>4537</v>
      </c>
      <c r="R2084" t="s">
        <v>2429</v>
      </c>
      <c r="S2084" s="49" t="str">
        <f>CONCATENATE(Tabla_Datos[[#This Row],[Nombre_Cliente]]," ",Tabla_Datos[[#This Row],[ApellidoPaterno_Cliente]]," ",Tabla_Datos[[#This Row],[ApellidoMaterno_Cliente]])</f>
        <v>HUMBERTO SARMIENTO ARTEAGA</v>
      </c>
      <c r="T2084" s="53">
        <f>DATE(Tabla_Datos[[#This Row],[tAnio]],Tabla_Datos[[#This Row],[tMes]],Tabla_Datos[[#This Row],[tDia]])</f>
        <v>40777</v>
      </c>
      <c r="U2084" s="53" t="str">
        <f>IF(Tabla_Datos[[#This Row],[cProvincia]]="LIMA","LIMA","PROVINCIA")</f>
        <v>LIMA</v>
      </c>
      <c r="V2084" s="53" t="str">
        <f>MID(Tabla_Datos[[#This Row],[pTelefono]],1,SEARCH("-",Tabla_Datos[[#This Row],[pTelefono]],1)-1)</f>
        <v>1</v>
      </c>
      <c r="W2084" s="53" t="str">
        <f>MID(Tabla_Datos[[#This Row],[pTelefono]],SEARCH("-",Tabla_Datos[[#This Row],[pTelefono]],1)+1,LEN(Tabla_Datos[[#This Row],[pTelefono]]))</f>
        <v>999514966</v>
      </c>
      <c r="X2084" s="53" t="str">
        <f>CONCATENATE(Tabla_Datos[[#This Row],[TipUrb]]," ",Tabla_Datos[[#This Row],[Calle]]," ",Tabla_Datos[[#This Row],[NumCalle]])</f>
        <v xml:space="preserve">  ZEGARRA,CORONEL F. 854</v>
      </c>
      <c r="Y2084" t="s">
        <v>92</v>
      </c>
      <c r="Z2084" t="s">
        <v>196</v>
      </c>
      <c r="AA2084" t="s">
        <v>197</v>
      </c>
      <c r="AB2084">
        <v>4</v>
      </c>
      <c r="AC2084">
        <v>19</v>
      </c>
      <c r="AD2084" t="s">
        <v>95</v>
      </c>
      <c r="AE2084" t="s">
        <v>95</v>
      </c>
      <c r="AF2084" t="s">
        <v>95</v>
      </c>
      <c r="AG2084" s="51">
        <v>7239255</v>
      </c>
      <c r="AH2084" t="s">
        <v>95</v>
      </c>
      <c r="AI2084">
        <v>1</v>
      </c>
      <c r="AJ2084">
        <v>1</v>
      </c>
      <c r="AK2084" t="s">
        <v>7520</v>
      </c>
      <c r="AL2084">
        <v>854</v>
      </c>
    </row>
    <row r="2085" spans="1:38">
      <c r="A2085">
        <v>3273445</v>
      </c>
      <c r="B2085" t="s">
        <v>7521</v>
      </c>
      <c r="C2085" t="s">
        <v>19</v>
      </c>
      <c r="D2085" t="s">
        <v>85</v>
      </c>
      <c r="E2085">
        <v>2011</v>
      </c>
      <c r="F2085">
        <v>8</v>
      </c>
      <c r="G2085">
        <v>22</v>
      </c>
      <c r="H2085" t="s">
        <v>86</v>
      </c>
      <c r="I2085" t="s">
        <v>16</v>
      </c>
      <c r="J2085" t="s">
        <v>16</v>
      </c>
      <c r="K2085" t="s">
        <v>438</v>
      </c>
      <c r="L2085" t="s">
        <v>86</v>
      </c>
      <c r="M2085" t="s">
        <v>88</v>
      </c>
      <c r="N2085" s="50">
        <v>41221348</v>
      </c>
      <c r="O2085" s="51">
        <v>2322701</v>
      </c>
      <c r="P2085" t="s">
        <v>7522</v>
      </c>
      <c r="Q2085" t="s">
        <v>7523</v>
      </c>
      <c r="R2085" t="s">
        <v>7524</v>
      </c>
      <c r="S2085" s="49" t="str">
        <f>CONCATENATE(Tabla_Datos[[#This Row],[Nombre_Cliente]]," ",Tabla_Datos[[#This Row],[ApellidoPaterno_Cliente]]," ",Tabla_Datos[[#This Row],[ApellidoMaterno_Cliente]])</f>
        <v>AMANDA FRANCISCA OLIVO CANTINETT</v>
      </c>
      <c r="T2085" s="53">
        <f>DATE(Tabla_Datos[[#This Row],[tAnio]],Tabla_Datos[[#This Row],[tMes]],Tabla_Datos[[#This Row],[tDia]])</f>
        <v>40777</v>
      </c>
      <c r="U2085" s="53" t="str">
        <f>IF(Tabla_Datos[[#This Row],[cProvincia]]="LIMA","LIMA","PROVINCIA")</f>
        <v>LIMA</v>
      </c>
      <c r="V2085" s="53" t="str">
        <f>MID(Tabla_Datos[[#This Row],[pTelefono]],1,SEARCH("-",Tabla_Datos[[#This Row],[pTelefono]],1)-1)</f>
        <v>1</v>
      </c>
      <c r="W2085" s="53" t="str">
        <f>MID(Tabla_Datos[[#This Row],[pTelefono]],SEARCH("-",Tabla_Datos[[#This Row],[pTelefono]],1)+1,LEN(Tabla_Datos[[#This Row],[pTelefono]]))</f>
        <v>15741047</v>
      </c>
      <c r="X2085" s="53" t="str">
        <f>CONCATENATE(Tabla_Datos[[#This Row],[TipUrb]]," ",Tabla_Datos[[#This Row],[Calle]]," ",Tabla_Datos[[#This Row],[NumCalle]])</f>
        <v>CO ALAMEDA LO MISIONEROS 686</v>
      </c>
      <c r="Y2085" t="s">
        <v>92</v>
      </c>
      <c r="Z2085" t="s">
        <v>196</v>
      </c>
      <c r="AA2085" t="s">
        <v>197</v>
      </c>
      <c r="AB2085" t="s">
        <v>95</v>
      </c>
      <c r="AC2085">
        <v>401</v>
      </c>
      <c r="AD2085" t="s">
        <v>198</v>
      </c>
      <c r="AE2085" t="s">
        <v>95</v>
      </c>
      <c r="AF2085" t="s">
        <v>95</v>
      </c>
      <c r="AG2085" s="51">
        <v>25814064</v>
      </c>
      <c r="AH2085" t="s">
        <v>95</v>
      </c>
      <c r="AI2085">
        <v>1</v>
      </c>
      <c r="AJ2085">
        <v>1</v>
      </c>
      <c r="AK2085" t="s">
        <v>7525</v>
      </c>
      <c r="AL2085">
        <v>686</v>
      </c>
    </row>
    <row r="2086" spans="1:38">
      <c r="A2086">
        <v>3275816</v>
      </c>
      <c r="B2086" t="s">
        <v>7526</v>
      </c>
      <c r="C2086" t="s">
        <v>20</v>
      </c>
      <c r="D2086" t="s">
        <v>85</v>
      </c>
      <c r="E2086">
        <v>2011</v>
      </c>
      <c r="F2086">
        <v>8</v>
      </c>
      <c r="G2086">
        <v>22</v>
      </c>
      <c r="H2086" t="s">
        <v>86</v>
      </c>
      <c r="I2086" t="s">
        <v>16</v>
      </c>
      <c r="J2086" t="s">
        <v>16</v>
      </c>
      <c r="K2086" t="s">
        <v>374</v>
      </c>
      <c r="L2086" t="s">
        <v>86</v>
      </c>
      <c r="M2086" t="s">
        <v>88</v>
      </c>
      <c r="O2086" s="51">
        <v>2324392</v>
      </c>
      <c r="P2086" t="s">
        <v>7527</v>
      </c>
      <c r="Q2086" t="s">
        <v>296</v>
      </c>
      <c r="R2086" t="s">
        <v>6723</v>
      </c>
      <c r="S2086" s="49" t="str">
        <f>CONCATENATE(Tabla_Datos[[#This Row],[Nombre_Cliente]]," ",Tabla_Datos[[#This Row],[ApellidoPaterno_Cliente]]," ",Tabla_Datos[[#This Row],[ApellidoMaterno_Cliente]])</f>
        <v>JUAN JEREMIAS MEDINA MINAYA</v>
      </c>
      <c r="T2086" s="53">
        <f>DATE(Tabla_Datos[[#This Row],[tAnio]],Tabla_Datos[[#This Row],[tMes]],Tabla_Datos[[#This Row],[tDia]])</f>
        <v>40777</v>
      </c>
      <c r="U2086" s="53" t="str">
        <f>IF(Tabla_Datos[[#This Row],[cProvincia]]="LIMA","LIMA","PROVINCIA")</f>
        <v>LIMA</v>
      </c>
      <c r="V2086" s="53" t="str">
        <f>MID(Tabla_Datos[[#This Row],[pTelefono]],1,SEARCH("-",Tabla_Datos[[#This Row],[pTelefono]],1)-1)</f>
        <v>1</v>
      </c>
      <c r="W2086" s="53" t="str">
        <f>MID(Tabla_Datos[[#This Row],[pTelefono]],SEARCH("-",Tabla_Datos[[#This Row],[pTelefono]],1)+1,LEN(Tabla_Datos[[#This Row],[pTelefono]]))</f>
        <v>945629999</v>
      </c>
      <c r="X2086" s="53" t="str">
        <f>CONCATENATE(Tabla_Datos[[#This Row],[TipUrb]]," ",Tabla_Datos[[#This Row],[Calle]]," ",Tabla_Datos[[#This Row],[NumCalle]])</f>
        <v>CM . 0</v>
      </c>
      <c r="Y2086" t="s">
        <v>92</v>
      </c>
      <c r="Z2086" t="s">
        <v>122</v>
      </c>
      <c r="AA2086" t="s">
        <v>123</v>
      </c>
      <c r="AB2086" t="s">
        <v>95</v>
      </c>
      <c r="AC2086" t="s">
        <v>95</v>
      </c>
      <c r="AD2086" t="s">
        <v>7528</v>
      </c>
      <c r="AE2086">
        <v>137</v>
      </c>
      <c r="AF2086">
        <v>23</v>
      </c>
      <c r="AG2086" s="51">
        <v>8360555</v>
      </c>
      <c r="AH2086" t="s">
        <v>95</v>
      </c>
      <c r="AI2086">
        <v>1</v>
      </c>
      <c r="AJ2086">
        <v>1</v>
      </c>
      <c r="AK2086" t="s">
        <v>221</v>
      </c>
      <c r="AL2086">
        <v>0</v>
      </c>
    </row>
    <row r="2087" spans="1:38">
      <c r="A2087">
        <v>3281561</v>
      </c>
      <c r="B2087" t="s">
        <v>7529</v>
      </c>
      <c r="C2087" t="s">
        <v>18</v>
      </c>
      <c r="D2087" t="s">
        <v>143</v>
      </c>
      <c r="E2087">
        <v>2011</v>
      </c>
      <c r="F2087">
        <v>8</v>
      </c>
      <c r="G2087">
        <v>22</v>
      </c>
      <c r="H2087" t="s">
        <v>86</v>
      </c>
      <c r="I2087" t="s">
        <v>16</v>
      </c>
      <c r="J2087" t="s">
        <v>16</v>
      </c>
      <c r="K2087" t="s">
        <v>165</v>
      </c>
      <c r="L2087" t="s">
        <v>86</v>
      </c>
      <c r="M2087" t="s">
        <v>88</v>
      </c>
      <c r="N2087" s="50">
        <v>7451377</v>
      </c>
      <c r="O2087" s="51">
        <v>2322980</v>
      </c>
      <c r="P2087" t="s">
        <v>7530</v>
      </c>
      <c r="Q2087" t="s">
        <v>7531</v>
      </c>
      <c r="R2087" t="s">
        <v>549</v>
      </c>
      <c r="S2087" s="49" t="str">
        <f>CONCATENATE(Tabla_Datos[[#This Row],[Nombre_Cliente]]," ",Tabla_Datos[[#This Row],[ApellidoPaterno_Cliente]]," ",Tabla_Datos[[#This Row],[ApellidoMaterno_Cliente]])</f>
        <v xml:space="preserve"> MELODY ELENA ENRIQUEZ  HIDALGO</v>
      </c>
      <c r="T2087" s="53">
        <f>DATE(Tabla_Datos[[#This Row],[tAnio]],Tabla_Datos[[#This Row],[tMes]],Tabla_Datos[[#This Row],[tDia]])</f>
        <v>40777</v>
      </c>
      <c r="U2087" s="53" t="str">
        <f>IF(Tabla_Datos[[#This Row],[cProvincia]]="LIMA","LIMA","PROVINCIA")</f>
        <v>LIMA</v>
      </c>
      <c r="V2087" s="53" t="str">
        <f>MID(Tabla_Datos[[#This Row],[pTelefono]],1,SEARCH("-",Tabla_Datos[[#This Row],[pTelefono]],1)-1)</f>
        <v>1</v>
      </c>
      <c r="W2087" s="53" t="str">
        <f>MID(Tabla_Datos[[#This Row],[pTelefono]],SEARCH("-",Tabla_Datos[[#This Row],[pTelefono]],1)+1,LEN(Tabla_Datos[[#This Row],[pTelefono]]))</f>
        <v>5428516</v>
      </c>
      <c r="X2087" s="53" t="str">
        <f>CONCATENATE(Tabla_Datos[[#This Row],[TipUrb]]," ",Tabla_Datos[[#This Row],[Calle]]," ",Tabla_Datos[[#This Row],[NumCalle]])</f>
        <v>UR LA HABANA 315</v>
      </c>
      <c r="Y2087" t="s">
        <v>92</v>
      </c>
      <c r="Z2087" t="s">
        <v>181</v>
      </c>
      <c r="AA2087" t="s">
        <v>182</v>
      </c>
      <c r="AB2087" t="s">
        <v>95</v>
      </c>
      <c r="AC2087" t="s">
        <v>95</v>
      </c>
      <c r="AD2087" t="s">
        <v>161</v>
      </c>
      <c r="AE2087" t="s">
        <v>95</v>
      </c>
      <c r="AG2087" s="51">
        <v>41055727</v>
      </c>
      <c r="AI2087">
        <v>26</v>
      </c>
      <c r="AJ2087">
        <v>26</v>
      </c>
      <c r="AK2087" t="s">
        <v>7532</v>
      </c>
      <c r="AL2087">
        <v>315</v>
      </c>
    </row>
    <row r="2088" spans="1:38">
      <c r="A2088">
        <v>3279030</v>
      </c>
      <c r="B2088" t="s">
        <v>7533</v>
      </c>
      <c r="C2088" t="s">
        <v>19</v>
      </c>
      <c r="D2088" t="s">
        <v>85</v>
      </c>
      <c r="E2088">
        <v>2011</v>
      </c>
      <c r="F2088">
        <v>8</v>
      </c>
      <c r="G2088">
        <v>22</v>
      </c>
      <c r="H2088" t="s">
        <v>144</v>
      </c>
      <c r="I2088" t="s">
        <v>100</v>
      </c>
      <c r="J2088" t="s">
        <v>100</v>
      </c>
      <c r="K2088" t="s">
        <v>2299</v>
      </c>
      <c r="L2088" t="s">
        <v>86</v>
      </c>
      <c r="M2088" t="s">
        <v>102</v>
      </c>
      <c r="N2088" s="50">
        <v>41171860</v>
      </c>
      <c r="O2088" s="51">
        <v>2324256</v>
      </c>
      <c r="P2088" t="s">
        <v>7534</v>
      </c>
      <c r="Q2088" t="s">
        <v>3005</v>
      </c>
      <c r="R2088" t="s">
        <v>7535</v>
      </c>
      <c r="S2088" s="49" t="str">
        <f>CONCATENATE(Tabla_Datos[[#This Row],[Nombre_Cliente]]," ",Tabla_Datos[[#This Row],[ApellidoPaterno_Cliente]]," ",Tabla_Datos[[#This Row],[ApellidoMaterno_Cliente]])</f>
        <v>JORGE WALTER  AGUIRRE ABRILL</v>
      </c>
      <c r="T2088" s="53">
        <f>DATE(Tabla_Datos[[#This Row],[tAnio]],Tabla_Datos[[#This Row],[tMes]],Tabla_Datos[[#This Row],[tDia]])</f>
        <v>40777</v>
      </c>
      <c r="U2088" s="53" t="str">
        <f>IF(Tabla_Datos[[#This Row],[cProvincia]]="LIMA","LIMA","PROVINCIA")</f>
        <v>PROVINCIA</v>
      </c>
      <c r="V2088" s="53" t="str">
        <f>MID(Tabla_Datos[[#This Row],[pTelefono]],1,SEARCH("-",Tabla_Datos[[#This Row],[pTelefono]],1)-1)</f>
        <v>54</v>
      </c>
      <c r="W2088" s="53" t="str">
        <f>MID(Tabla_Datos[[#This Row],[pTelefono]],SEARCH("-",Tabla_Datos[[#This Row],[pTelefono]],1)+1,LEN(Tabla_Datos[[#This Row],[pTelefono]]))</f>
        <v>958310021</v>
      </c>
      <c r="X2088" s="53" t="str">
        <f>CONCATENATE(Tabla_Datos[[#This Row],[TipUrb]]," ",Tabla_Datos[[#This Row],[Calle]]," ",Tabla_Datos[[#This Row],[NumCalle]])</f>
        <v>- ITALIA 108</v>
      </c>
      <c r="Y2088" t="s">
        <v>106</v>
      </c>
      <c r="Z2088" t="s">
        <v>122</v>
      </c>
      <c r="AA2088" t="s">
        <v>123</v>
      </c>
      <c r="AB2088" t="s">
        <v>95</v>
      </c>
      <c r="AC2088" t="s">
        <v>95</v>
      </c>
      <c r="AD2088" t="s">
        <v>109</v>
      </c>
      <c r="AE2088" t="s">
        <v>95</v>
      </c>
      <c r="AF2088" t="s">
        <v>95</v>
      </c>
      <c r="AG2088" s="51">
        <v>481329</v>
      </c>
      <c r="AI2088">
        <v>1</v>
      </c>
      <c r="AJ2088">
        <v>1</v>
      </c>
      <c r="AK2088" t="s">
        <v>7536</v>
      </c>
      <c r="AL2088">
        <v>108</v>
      </c>
    </row>
    <row r="2089" spans="1:38">
      <c r="A2089">
        <v>3286085</v>
      </c>
      <c r="B2089" t="s">
        <v>7537</v>
      </c>
      <c r="C2089" t="s">
        <v>19</v>
      </c>
      <c r="D2089" t="s">
        <v>85</v>
      </c>
      <c r="E2089">
        <v>2011</v>
      </c>
      <c r="F2089">
        <v>8</v>
      </c>
      <c r="G2089">
        <v>22</v>
      </c>
      <c r="H2089" t="s">
        <v>86</v>
      </c>
      <c r="I2089" t="s">
        <v>16</v>
      </c>
      <c r="J2089" t="s">
        <v>16</v>
      </c>
      <c r="K2089" t="s">
        <v>444</v>
      </c>
      <c r="L2089" t="s">
        <v>86</v>
      </c>
      <c r="M2089" t="s">
        <v>88</v>
      </c>
      <c r="N2089" s="50">
        <v>41584323</v>
      </c>
      <c r="O2089" s="51">
        <v>2324979</v>
      </c>
      <c r="P2089" t="s">
        <v>7538</v>
      </c>
      <c r="Q2089" t="s">
        <v>1238</v>
      </c>
      <c r="R2089" t="s">
        <v>3428</v>
      </c>
      <c r="S2089" s="49" t="str">
        <f>CONCATENATE(Tabla_Datos[[#This Row],[Nombre_Cliente]]," ",Tabla_Datos[[#This Row],[ApellidoPaterno_Cliente]]," ",Tabla_Datos[[#This Row],[ApellidoMaterno_Cliente]])</f>
        <v>CONSTANTINO JAVIER TELLO TORIBIO</v>
      </c>
      <c r="T2089" s="53">
        <f>DATE(Tabla_Datos[[#This Row],[tAnio]],Tabla_Datos[[#This Row],[tMes]],Tabla_Datos[[#This Row],[tDia]])</f>
        <v>40777</v>
      </c>
      <c r="U2089" s="53" t="str">
        <f>IF(Tabla_Datos[[#This Row],[cProvincia]]="LIMA","LIMA","PROVINCIA")</f>
        <v>LIMA</v>
      </c>
      <c r="V2089" s="53" t="str">
        <f>MID(Tabla_Datos[[#This Row],[pTelefono]],1,SEARCH("-",Tabla_Datos[[#This Row],[pTelefono]],1)-1)</f>
        <v>1</v>
      </c>
      <c r="W2089" s="53" t="str">
        <f>MID(Tabla_Datos[[#This Row],[pTelefono]],SEARCH("-",Tabla_Datos[[#This Row],[pTelefono]],1)+1,LEN(Tabla_Datos[[#This Row],[pTelefono]]))</f>
        <v>994071997</v>
      </c>
      <c r="X2089" s="53" t="str">
        <f>CONCATENATE(Tabla_Datos[[#This Row],[TipUrb]]," ",Tabla_Datos[[#This Row],[Calle]]," ",Tabla_Datos[[#This Row],[NumCalle]])</f>
        <v>UR ZELA ABEL 0</v>
      </c>
      <c r="Y2089" t="s">
        <v>92</v>
      </c>
      <c r="Z2089" t="s">
        <v>122</v>
      </c>
      <c r="AA2089" t="s">
        <v>123</v>
      </c>
      <c r="AB2089" t="s">
        <v>95</v>
      </c>
      <c r="AC2089" t="s">
        <v>95</v>
      </c>
      <c r="AD2089" t="s">
        <v>161</v>
      </c>
      <c r="AE2089" t="s">
        <v>3250</v>
      </c>
      <c r="AF2089">
        <v>64</v>
      </c>
      <c r="AG2089" s="51">
        <v>10683078</v>
      </c>
      <c r="AI2089">
        <v>1</v>
      </c>
      <c r="AJ2089">
        <v>1</v>
      </c>
      <c r="AK2089" t="s">
        <v>7539</v>
      </c>
      <c r="AL2089">
        <v>0</v>
      </c>
    </row>
    <row r="2090" spans="1:38">
      <c r="A2090">
        <v>3276514</v>
      </c>
      <c r="B2090" t="s">
        <v>7540</v>
      </c>
      <c r="C2090" t="s">
        <v>20</v>
      </c>
      <c r="D2090" t="s">
        <v>143</v>
      </c>
      <c r="E2090">
        <v>2011</v>
      </c>
      <c r="F2090">
        <v>8</v>
      </c>
      <c r="G2090">
        <v>22</v>
      </c>
      <c r="H2090" t="s">
        <v>86</v>
      </c>
      <c r="I2090" t="s">
        <v>300</v>
      </c>
      <c r="J2090" t="s">
        <v>535</v>
      </c>
      <c r="K2090" t="s">
        <v>916</v>
      </c>
      <c r="L2090" t="s">
        <v>86</v>
      </c>
      <c r="M2090" t="s">
        <v>148</v>
      </c>
      <c r="N2090" s="50">
        <v>43054192</v>
      </c>
      <c r="O2090" s="51">
        <v>2325000</v>
      </c>
      <c r="P2090" t="s">
        <v>1117</v>
      </c>
      <c r="Q2090" t="s">
        <v>370</v>
      </c>
      <c r="R2090" t="s">
        <v>7541</v>
      </c>
      <c r="S2090" s="49" t="str">
        <f>CONCATENATE(Tabla_Datos[[#This Row],[Nombre_Cliente]]," ",Tabla_Datos[[#This Row],[ApellidoPaterno_Cliente]]," ",Tabla_Datos[[#This Row],[ApellidoMaterno_Cliente]])</f>
        <v>ALADINO TORRES MERA</v>
      </c>
      <c r="T2090" s="53">
        <f>DATE(Tabla_Datos[[#This Row],[tAnio]],Tabla_Datos[[#This Row],[tMes]],Tabla_Datos[[#This Row],[tDia]])</f>
        <v>40777</v>
      </c>
      <c r="U2090" s="53" t="str">
        <f>IF(Tabla_Datos[[#This Row],[cProvincia]]="LIMA","LIMA","PROVINCIA")</f>
        <v>PROVINCIA</v>
      </c>
      <c r="V2090" s="53" t="str">
        <f>MID(Tabla_Datos[[#This Row],[pTelefono]],1,SEARCH("-",Tabla_Datos[[#This Row],[pTelefono]],1)-1)</f>
        <v>65</v>
      </c>
      <c r="W2090" s="53" t="str">
        <f>MID(Tabla_Datos[[#This Row],[pTelefono]],SEARCH("-",Tabla_Datos[[#This Row],[pTelefono]],1)+1,LEN(Tabla_Datos[[#This Row],[pTelefono]]))</f>
        <v>984091993</v>
      </c>
      <c r="X2090" s="53" t="str">
        <f>CONCATENATE(Tabla_Datos[[#This Row],[TipUrb]]," ",Tabla_Datos[[#This Row],[Calle]]," ",Tabla_Datos[[#This Row],[NumCalle]])</f>
        <v>PJ SOLEDAD 1407</v>
      </c>
      <c r="Y2090" t="s">
        <v>305</v>
      </c>
      <c r="Z2090" t="s">
        <v>152</v>
      </c>
      <c r="AA2090" t="s">
        <v>153</v>
      </c>
      <c r="AB2090" t="s">
        <v>95</v>
      </c>
      <c r="AC2090" t="s">
        <v>95</v>
      </c>
      <c r="AD2090" t="s">
        <v>429</v>
      </c>
      <c r="AE2090" t="s">
        <v>95</v>
      </c>
      <c r="AF2090" t="s">
        <v>95</v>
      </c>
      <c r="AG2090" s="51">
        <v>33595844</v>
      </c>
      <c r="AH2090" t="s">
        <v>95</v>
      </c>
      <c r="AI2090">
        <v>1</v>
      </c>
      <c r="AJ2090">
        <v>1</v>
      </c>
      <c r="AK2090" t="s">
        <v>3947</v>
      </c>
      <c r="AL2090">
        <v>1407</v>
      </c>
    </row>
    <row r="2091" spans="1:38">
      <c r="A2091">
        <v>3276554</v>
      </c>
      <c r="B2091" t="s">
        <v>7542</v>
      </c>
      <c r="C2091" t="s">
        <v>20</v>
      </c>
      <c r="D2091" t="s">
        <v>143</v>
      </c>
      <c r="E2091">
        <v>2011</v>
      </c>
      <c r="F2091">
        <v>8</v>
      </c>
      <c r="G2091">
        <v>22</v>
      </c>
      <c r="H2091" t="s">
        <v>86</v>
      </c>
      <c r="I2091" t="s">
        <v>300</v>
      </c>
      <c r="J2091" t="s">
        <v>535</v>
      </c>
      <c r="K2091" t="s">
        <v>916</v>
      </c>
      <c r="L2091" t="s">
        <v>86</v>
      </c>
      <c r="M2091" t="s">
        <v>148</v>
      </c>
      <c r="N2091" s="50">
        <v>45581921</v>
      </c>
      <c r="O2091" s="51">
        <v>2325037</v>
      </c>
      <c r="P2091" t="s">
        <v>7543</v>
      </c>
      <c r="Q2091" t="s">
        <v>7544</v>
      </c>
      <c r="R2091" t="s">
        <v>1309</v>
      </c>
      <c r="S2091" s="49" t="str">
        <f>CONCATENATE(Tabla_Datos[[#This Row],[Nombre_Cliente]]," ",Tabla_Datos[[#This Row],[ApellidoPaterno_Cliente]]," ",Tabla_Datos[[#This Row],[ApellidoMaterno_Cliente]])</f>
        <v>ASTRID DEL ROSARIO ASPAJO SANDOVAL</v>
      </c>
      <c r="T2091" s="53">
        <f>DATE(Tabla_Datos[[#This Row],[tAnio]],Tabla_Datos[[#This Row],[tMes]],Tabla_Datos[[#This Row],[tDia]])</f>
        <v>40777</v>
      </c>
      <c r="U2091" s="53" t="str">
        <f>IF(Tabla_Datos[[#This Row],[cProvincia]]="LIMA","LIMA","PROVINCIA")</f>
        <v>PROVINCIA</v>
      </c>
      <c r="V2091" s="53" t="str">
        <f>MID(Tabla_Datos[[#This Row],[pTelefono]],1,SEARCH("-",Tabla_Datos[[#This Row],[pTelefono]],1)-1)</f>
        <v>65</v>
      </c>
      <c r="W2091" s="53" t="str">
        <f>MID(Tabla_Datos[[#This Row],[pTelefono]],SEARCH("-",Tabla_Datos[[#This Row],[pTelefono]],1)+1,LEN(Tabla_Datos[[#This Row],[pTelefono]]))</f>
        <v>965336673</v>
      </c>
      <c r="X2091" s="53" t="str">
        <f>CONCATENATE(Tabla_Datos[[#This Row],[TipUrb]]," ",Tabla_Datos[[#This Row],[Calle]]," ",Tabla_Datos[[#This Row],[NumCalle]])</f>
        <v>AH . 0</v>
      </c>
      <c r="Y2091" t="s">
        <v>305</v>
      </c>
      <c r="Z2091" t="s">
        <v>152</v>
      </c>
      <c r="AA2091" t="s">
        <v>153</v>
      </c>
      <c r="AB2091" t="s">
        <v>95</v>
      </c>
      <c r="AC2091" t="s">
        <v>95</v>
      </c>
      <c r="AD2091" t="s">
        <v>96</v>
      </c>
      <c r="AE2091" t="s">
        <v>353</v>
      </c>
      <c r="AF2091">
        <v>25</v>
      </c>
      <c r="AG2091" s="51">
        <v>70583951</v>
      </c>
      <c r="AH2091" t="s">
        <v>95</v>
      </c>
      <c r="AI2091">
        <v>1</v>
      </c>
      <c r="AJ2091">
        <v>1</v>
      </c>
      <c r="AK2091" t="s">
        <v>221</v>
      </c>
      <c r="AL2091">
        <v>0</v>
      </c>
    </row>
    <row r="2092" spans="1:38">
      <c r="A2092">
        <v>3276919</v>
      </c>
      <c r="B2092" t="s">
        <v>7545</v>
      </c>
      <c r="C2092" t="s">
        <v>18</v>
      </c>
      <c r="D2092" t="s">
        <v>143</v>
      </c>
      <c r="E2092">
        <v>2011</v>
      </c>
      <c r="F2092">
        <v>8</v>
      </c>
      <c r="G2092">
        <v>22</v>
      </c>
      <c r="H2092" t="s">
        <v>86</v>
      </c>
      <c r="I2092" t="s">
        <v>16</v>
      </c>
      <c r="J2092" t="s">
        <v>16</v>
      </c>
      <c r="K2092" t="s">
        <v>1039</v>
      </c>
      <c r="L2092" t="s">
        <v>86</v>
      </c>
      <c r="M2092" t="s">
        <v>88</v>
      </c>
      <c r="N2092" s="50">
        <v>9443016</v>
      </c>
      <c r="O2092" s="51">
        <v>2325303</v>
      </c>
      <c r="P2092" t="s">
        <v>7546</v>
      </c>
      <c r="Q2092" t="s">
        <v>7547</v>
      </c>
      <c r="R2092" t="s">
        <v>2027</v>
      </c>
      <c r="S2092" s="49" t="str">
        <f>CONCATENATE(Tabla_Datos[[#This Row],[Nombre_Cliente]]," ",Tabla_Datos[[#This Row],[ApellidoPaterno_Cliente]]," ",Tabla_Datos[[#This Row],[ApellidoMaterno_Cliente]])</f>
        <v xml:space="preserve">MIRTHA AVELINA  ARCELA  FLORES </v>
      </c>
      <c r="T2092" s="53">
        <f>DATE(Tabla_Datos[[#This Row],[tAnio]],Tabla_Datos[[#This Row],[tMes]],Tabla_Datos[[#This Row],[tDia]])</f>
        <v>40777</v>
      </c>
      <c r="U2092" s="53" t="str">
        <f>IF(Tabla_Datos[[#This Row],[cProvincia]]="LIMA","LIMA","PROVINCIA")</f>
        <v>LIMA</v>
      </c>
      <c r="V2092" s="53" t="str">
        <f>MID(Tabla_Datos[[#This Row],[pTelefono]],1,SEARCH("-",Tabla_Datos[[#This Row],[pTelefono]],1)-1)</f>
        <v>1</v>
      </c>
      <c r="W2092" s="53" t="str">
        <f>MID(Tabla_Datos[[#This Row],[pTelefono]],SEARCH("-",Tabla_Datos[[#This Row],[pTelefono]],1)+1,LEN(Tabla_Datos[[#This Row],[pTelefono]]))</f>
        <v>987135275</v>
      </c>
      <c r="X2092" s="53" t="str">
        <f>CONCATENATE(Tabla_Datos[[#This Row],[TipUrb]]," ",Tabla_Datos[[#This Row],[Calle]]," ",Tabla_Datos[[#This Row],[NumCalle]])</f>
        <v>AH   0</v>
      </c>
      <c r="Y2092" t="s">
        <v>92</v>
      </c>
      <c r="Z2092" t="s">
        <v>181</v>
      </c>
      <c r="AA2092" t="s">
        <v>182</v>
      </c>
      <c r="AB2092" t="s">
        <v>95</v>
      </c>
      <c r="AC2092" t="s">
        <v>95</v>
      </c>
      <c r="AD2092" t="s">
        <v>96</v>
      </c>
      <c r="AE2092" t="s">
        <v>935</v>
      </c>
      <c r="AF2092">
        <v>22</v>
      </c>
      <c r="AG2092" s="51">
        <v>8106631</v>
      </c>
      <c r="AI2092">
        <v>26</v>
      </c>
      <c r="AJ2092">
        <v>26</v>
      </c>
      <c r="AK2092" t="s">
        <v>95</v>
      </c>
      <c r="AL2092">
        <v>0</v>
      </c>
    </row>
    <row r="2093" spans="1:38">
      <c r="A2093">
        <v>3276128</v>
      </c>
      <c r="B2093" t="s">
        <v>7548</v>
      </c>
      <c r="C2093" t="s">
        <v>20</v>
      </c>
      <c r="D2093" t="s">
        <v>85</v>
      </c>
      <c r="E2093">
        <v>2011</v>
      </c>
      <c r="F2093">
        <v>8</v>
      </c>
      <c r="G2093">
        <v>22</v>
      </c>
      <c r="H2093" t="s">
        <v>86</v>
      </c>
      <c r="I2093" t="s">
        <v>16</v>
      </c>
      <c r="J2093" t="s">
        <v>16</v>
      </c>
      <c r="K2093" t="s">
        <v>415</v>
      </c>
      <c r="L2093" t="s">
        <v>86</v>
      </c>
      <c r="M2093" t="s">
        <v>88</v>
      </c>
      <c r="N2093" s="50">
        <v>70910631</v>
      </c>
      <c r="O2093" s="51">
        <v>2324664</v>
      </c>
      <c r="P2093" t="s">
        <v>7549</v>
      </c>
      <c r="Q2093" t="s">
        <v>625</v>
      </c>
      <c r="R2093" t="s">
        <v>7550</v>
      </c>
      <c r="S2093" s="49" t="str">
        <f>CONCATENATE(Tabla_Datos[[#This Row],[Nombre_Cliente]]," ",Tabla_Datos[[#This Row],[ApellidoPaterno_Cliente]]," ",Tabla_Datos[[#This Row],[ApellidoMaterno_Cliente]])</f>
        <v>PAULA ENRIQUETA DE R CASTILLO MESTANZA</v>
      </c>
      <c r="T2093" s="53">
        <f>DATE(Tabla_Datos[[#This Row],[tAnio]],Tabla_Datos[[#This Row],[tMes]],Tabla_Datos[[#This Row],[tDia]])</f>
        <v>40777</v>
      </c>
      <c r="U2093" s="53" t="str">
        <f>IF(Tabla_Datos[[#This Row],[cProvincia]]="LIMA","LIMA","PROVINCIA")</f>
        <v>LIMA</v>
      </c>
      <c r="V2093" s="53" t="str">
        <f>MID(Tabla_Datos[[#This Row],[pTelefono]],1,SEARCH("-",Tabla_Datos[[#This Row],[pTelefono]],1)-1)</f>
        <v>1</v>
      </c>
      <c r="W2093" s="53" t="str">
        <f>MID(Tabla_Datos[[#This Row],[pTelefono]],SEARCH("-",Tabla_Datos[[#This Row],[pTelefono]],1)+1,LEN(Tabla_Datos[[#This Row],[pTelefono]]))</f>
        <v>980240241</v>
      </c>
      <c r="X2093" s="53" t="str">
        <f>CONCATENATE(Tabla_Datos[[#This Row],[TipUrb]]," ",Tabla_Datos[[#This Row],[Calle]]," ",Tabla_Datos[[#This Row],[NumCalle]])</f>
        <v xml:space="preserve">  WASHINGTON 275</v>
      </c>
      <c r="Y2093" t="s">
        <v>92</v>
      </c>
      <c r="Z2093" t="s">
        <v>122</v>
      </c>
      <c r="AA2093" t="s">
        <v>123</v>
      </c>
      <c r="AB2093" t="s">
        <v>95</v>
      </c>
      <c r="AC2093" t="s">
        <v>95</v>
      </c>
      <c r="AD2093" t="s">
        <v>95</v>
      </c>
      <c r="AE2093" t="s">
        <v>95</v>
      </c>
      <c r="AF2093" t="s">
        <v>95</v>
      </c>
      <c r="AG2093" s="51">
        <v>25662876</v>
      </c>
      <c r="AH2093" t="s">
        <v>95</v>
      </c>
      <c r="AI2093">
        <v>1</v>
      </c>
      <c r="AJ2093">
        <v>1</v>
      </c>
      <c r="AK2093" t="s">
        <v>7551</v>
      </c>
      <c r="AL2093">
        <v>275</v>
      </c>
    </row>
    <row r="2094" spans="1:38">
      <c r="A2094">
        <v>3277946</v>
      </c>
      <c r="B2094" t="s">
        <v>7552</v>
      </c>
      <c r="C2094" t="s">
        <v>20</v>
      </c>
      <c r="D2094" t="s">
        <v>85</v>
      </c>
      <c r="E2094">
        <v>2011</v>
      </c>
      <c r="F2094">
        <v>8</v>
      </c>
      <c r="G2094">
        <v>22</v>
      </c>
      <c r="H2094" t="s">
        <v>86</v>
      </c>
      <c r="I2094" t="s">
        <v>16</v>
      </c>
      <c r="J2094" t="s">
        <v>16</v>
      </c>
      <c r="K2094" t="s">
        <v>265</v>
      </c>
      <c r="L2094" t="s">
        <v>86</v>
      </c>
      <c r="M2094" t="s">
        <v>88</v>
      </c>
      <c r="N2094" s="50">
        <v>25769255</v>
      </c>
      <c r="O2094" s="51">
        <v>2326089</v>
      </c>
      <c r="P2094" t="s">
        <v>103</v>
      </c>
      <c r="Q2094" t="s">
        <v>7553</v>
      </c>
      <c r="R2094" t="s">
        <v>7554</v>
      </c>
      <c r="S2094" s="49" t="str">
        <f>CONCATENATE(Tabla_Datos[[#This Row],[Nombre_Cliente]]," ",Tabla_Datos[[#This Row],[ApellidoPaterno_Cliente]]," ",Tabla_Datos[[#This Row],[ApellidoMaterno_Cliente]])</f>
        <v>ALEJANDRO ROCCA ORRIOLS</v>
      </c>
      <c r="T2094" s="53">
        <f>DATE(Tabla_Datos[[#This Row],[tAnio]],Tabla_Datos[[#This Row],[tMes]],Tabla_Datos[[#This Row],[tDia]])</f>
        <v>40777</v>
      </c>
      <c r="U2094" s="53" t="str">
        <f>IF(Tabla_Datos[[#This Row],[cProvincia]]="LIMA","LIMA","PROVINCIA")</f>
        <v>LIMA</v>
      </c>
      <c r="V2094" s="53" t="str">
        <f>MID(Tabla_Datos[[#This Row],[pTelefono]],1,SEARCH("-",Tabla_Datos[[#This Row],[pTelefono]],1)-1)</f>
        <v>1</v>
      </c>
      <c r="W2094" s="53" t="str">
        <f>MID(Tabla_Datos[[#This Row],[pTelefono]],SEARCH("-",Tabla_Datos[[#This Row],[pTelefono]],1)+1,LEN(Tabla_Datos[[#This Row],[pTelefono]]))</f>
        <v>995176477</v>
      </c>
      <c r="X2094" s="53" t="str">
        <f>CONCATENATE(Tabla_Datos[[#This Row],[TipUrb]]," ",Tabla_Datos[[#This Row],[Calle]]," ",Tabla_Datos[[#This Row],[NumCalle]])</f>
        <v xml:space="preserve">  SAENZ PEÑA 344</v>
      </c>
      <c r="Y2094" t="s">
        <v>92</v>
      </c>
      <c r="Z2094" t="s">
        <v>122</v>
      </c>
      <c r="AA2094" t="s">
        <v>123</v>
      </c>
      <c r="AB2094" t="s">
        <v>95</v>
      </c>
      <c r="AC2094">
        <v>101</v>
      </c>
      <c r="AD2094" t="s">
        <v>95</v>
      </c>
      <c r="AE2094" t="s">
        <v>95</v>
      </c>
      <c r="AF2094" t="s">
        <v>95</v>
      </c>
      <c r="AG2094" s="51">
        <v>7719876</v>
      </c>
      <c r="AH2094" t="s">
        <v>95</v>
      </c>
      <c r="AI2094">
        <v>1</v>
      </c>
      <c r="AJ2094">
        <v>1</v>
      </c>
      <c r="AK2094" t="s">
        <v>384</v>
      </c>
      <c r="AL2094">
        <v>344</v>
      </c>
    </row>
    <row r="2095" spans="1:38">
      <c r="A2095">
        <v>3280960</v>
      </c>
      <c r="B2095" t="s">
        <v>7555</v>
      </c>
      <c r="C2095" t="s">
        <v>18</v>
      </c>
      <c r="D2095" t="s">
        <v>143</v>
      </c>
      <c r="E2095">
        <v>2011</v>
      </c>
      <c r="F2095">
        <v>8</v>
      </c>
      <c r="G2095">
        <v>22</v>
      </c>
      <c r="H2095" t="s">
        <v>86</v>
      </c>
      <c r="I2095" t="s">
        <v>16</v>
      </c>
      <c r="J2095" t="s">
        <v>16</v>
      </c>
      <c r="K2095" t="s">
        <v>374</v>
      </c>
      <c r="L2095" t="s">
        <v>86</v>
      </c>
      <c r="M2095" t="s">
        <v>88</v>
      </c>
      <c r="N2095" s="50">
        <v>8928395</v>
      </c>
      <c r="O2095" s="51">
        <v>2324486</v>
      </c>
      <c r="P2095" t="s">
        <v>7556</v>
      </c>
      <c r="Q2095" t="s">
        <v>7557</v>
      </c>
      <c r="R2095" t="s">
        <v>718</v>
      </c>
      <c r="S2095" s="49" t="str">
        <f>CONCATENATE(Tabla_Datos[[#This Row],[Nombre_Cliente]]," ",Tabla_Datos[[#This Row],[ApellidoPaterno_Cliente]]," ",Tabla_Datos[[#This Row],[ApellidoMaterno_Cliente]])</f>
        <v>MONICA LIZETH  DE LA CRUZ  SALDARRIAGA</v>
      </c>
      <c r="T2095" s="53">
        <f>DATE(Tabla_Datos[[#This Row],[tAnio]],Tabla_Datos[[#This Row],[tMes]],Tabla_Datos[[#This Row],[tDia]])</f>
        <v>40777</v>
      </c>
      <c r="U2095" s="53" t="str">
        <f>IF(Tabla_Datos[[#This Row],[cProvincia]]="LIMA","LIMA","PROVINCIA")</f>
        <v>LIMA</v>
      </c>
      <c r="V2095" s="53" t="str">
        <f>MID(Tabla_Datos[[#This Row],[pTelefono]],1,SEARCH("-",Tabla_Datos[[#This Row],[pTelefono]],1)-1)</f>
        <v>1</v>
      </c>
      <c r="W2095" s="53" t="str">
        <f>MID(Tabla_Datos[[#This Row],[pTelefono]],SEARCH("-",Tabla_Datos[[#This Row],[pTelefono]],1)+1,LEN(Tabla_Datos[[#This Row],[pTelefono]]))</f>
        <v>989555901</v>
      </c>
      <c r="X2095" s="53" t="str">
        <f>CONCATENATE(Tabla_Datos[[#This Row],[TipUrb]]," ",Tabla_Datos[[#This Row],[Calle]]," ",Tabla_Datos[[#This Row],[NumCalle]])</f>
        <v>- LOS CEREZOS 0</v>
      </c>
      <c r="Y2095" t="s">
        <v>92</v>
      </c>
      <c r="Z2095" t="s">
        <v>181</v>
      </c>
      <c r="AA2095" t="s">
        <v>182</v>
      </c>
      <c r="AB2095" t="s">
        <v>95</v>
      </c>
      <c r="AC2095" t="s">
        <v>95</v>
      </c>
      <c r="AD2095" t="s">
        <v>109</v>
      </c>
      <c r="AE2095" t="s">
        <v>7558</v>
      </c>
      <c r="AF2095">
        <v>9</v>
      </c>
      <c r="AG2095" s="51">
        <v>46485711</v>
      </c>
      <c r="AI2095">
        <v>26</v>
      </c>
      <c r="AJ2095">
        <v>26</v>
      </c>
      <c r="AK2095" t="s">
        <v>7559</v>
      </c>
      <c r="AL2095">
        <v>0</v>
      </c>
    </row>
    <row r="2096" spans="1:38">
      <c r="A2096">
        <v>3278649</v>
      </c>
      <c r="B2096" t="s">
        <v>7560</v>
      </c>
      <c r="C2096" t="s">
        <v>19</v>
      </c>
      <c r="D2096" t="s">
        <v>143</v>
      </c>
      <c r="E2096">
        <v>2011</v>
      </c>
      <c r="F2096">
        <v>8</v>
      </c>
      <c r="G2096">
        <v>22</v>
      </c>
      <c r="H2096" t="s">
        <v>86</v>
      </c>
      <c r="I2096" t="s">
        <v>16</v>
      </c>
      <c r="J2096" t="s">
        <v>16</v>
      </c>
      <c r="K2096" t="s">
        <v>492</v>
      </c>
      <c r="L2096" t="s">
        <v>86</v>
      </c>
      <c r="M2096" t="s">
        <v>88</v>
      </c>
      <c r="O2096" s="51">
        <v>2326656</v>
      </c>
      <c r="P2096" t="s">
        <v>7561</v>
      </c>
      <c r="Q2096" t="s">
        <v>7562</v>
      </c>
      <c r="R2096" t="s">
        <v>569</v>
      </c>
      <c r="S2096" s="49" t="str">
        <f>CONCATENATE(Tabla_Datos[[#This Row],[Nombre_Cliente]]," ",Tabla_Datos[[#This Row],[ApellidoPaterno_Cliente]]," ",Tabla_Datos[[#This Row],[ApellidoMaterno_Cliente]])</f>
        <v>ALESSANDRO MARTIN CHIPULINA QUIÑONES</v>
      </c>
      <c r="T2096" s="53">
        <f>DATE(Tabla_Datos[[#This Row],[tAnio]],Tabla_Datos[[#This Row],[tMes]],Tabla_Datos[[#This Row],[tDia]])</f>
        <v>40777</v>
      </c>
      <c r="U2096" s="53" t="str">
        <f>IF(Tabla_Datos[[#This Row],[cProvincia]]="LIMA","LIMA","PROVINCIA")</f>
        <v>LIMA</v>
      </c>
      <c r="V2096" s="53" t="str">
        <f>MID(Tabla_Datos[[#This Row],[pTelefono]],1,SEARCH("-",Tabla_Datos[[#This Row],[pTelefono]],1)-1)</f>
        <v>1</v>
      </c>
      <c r="W2096" s="53" t="str">
        <f>MID(Tabla_Datos[[#This Row],[pTelefono]],SEARCH("-",Tabla_Datos[[#This Row],[pTelefono]],1)+1,LEN(Tabla_Datos[[#This Row],[pTelefono]]))</f>
        <v>992448516</v>
      </c>
      <c r="X2096" s="53" t="str">
        <f>CONCATENATE(Tabla_Datos[[#This Row],[TipUrb]]," ",Tabla_Datos[[#This Row],[Calle]]," ",Tabla_Datos[[#This Row],[NumCalle]])</f>
        <v>- PALACIOS ENRIQUE 1068</v>
      </c>
      <c r="Y2096" t="s">
        <v>92</v>
      </c>
      <c r="Z2096" t="s">
        <v>152</v>
      </c>
      <c r="AA2096" t="s">
        <v>153</v>
      </c>
      <c r="AB2096" t="s">
        <v>95</v>
      </c>
      <c r="AC2096" t="s">
        <v>2731</v>
      </c>
      <c r="AD2096" t="s">
        <v>109</v>
      </c>
      <c r="AE2096" t="s">
        <v>95</v>
      </c>
      <c r="AF2096" t="s">
        <v>95</v>
      </c>
      <c r="AG2096" s="51">
        <v>10274759</v>
      </c>
      <c r="AH2096" t="s">
        <v>95</v>
      </c>
      <c r="AI2096">
        <v>1</v>
      </c>
      <c r="AJ2096">
        <v>1</v>
      </c>
      <c r="AK2096" t="s">
        <v>7563</v>
      </c>
      <c r="AL2096">
        <v>1068</v>
      </c>
    </row>
    <row r="2097" spans="1:38">
      <c r="A2097">
        <v>3279503</v>
      </c>
      <c r="B2097" t="s">
        <v>7564</v>
      </c>
      <c r="C2097" t="s">
        <v>20</v>
      </c>
      <c r="D2097" t="s">
        <v>85</v>
      </c>
      <c r="E2097">
        <v>2011</v>
      </c>
      <c r="F2097">
        <v>8</v>
      </c>
      <c r="G2097">
        <v>22</v>
      </c>
      <c r="H2097" t="s">
        <v>86</v>
      </c>
      <c r="I2097" t="s">
        <v>16</v>
      </c>
      <c r="J2097" t="s">
        <v>16</v>
      </c>
      <c r="K2097" t="s">
        <v>1877</v>
      </c>
      <c r="L2097" t="s">
        <v>86</v>
      </c>
      <c r="M2097" t="s">
        <v>88</v>
      </c>
      <c r="N2097" s="50">
        <v>43560011</v>
      </c>
      <c r="O2097" s="51">
        <v>2327267</v>
      </c>
      <c r="P2097" t="s">
        <v>3977</v>
      </c>
      <c r="Q2097" t="s">
        <v>377</v>
      </c>
      <c r="R2097" t="s">
        <v>421</v>
      </c>
      <c r="S2097" s="49" t="str">
        <f>CONCATENATE(Tabla_Datos[[#This Row],[Nombre_Cliente]]," ",Tabla_Datos[[#This Row],[ApellidoPaterno_Cliente]]," ",Tabla_Datos[[#This Row],[ApellidoMaterno_Cliente]])</f>
        <v>MARIBEL PEREZ LOPEZ</v>
      </c>
      <c r="T2097" s="53">
        <f>DATE(Tabla_Datos[[#This Row],[tAnio]],Tabla_Datos[[#This Row],[tMes]],Tabla_Datos[[#This Row],[tDia]])</f>
        <v>40777</v>
      </c>
      <c r="U2097" s="53" t="str">
        <f>IF(Tabla_Datos[[#This Row],[cProvincia]]="LIMA","LIMA","PROVINCIA")</f>
        <v>LIMA</v>
      </c>
      <c r="V2097" s="53" t="str">
        <f>MID(Tabla_Datos[[#This Row],[pTelefono]],1,SEARCH("-",Tabla_Datos[[#This Row],[pTelefono]],1)-1)</f>
        <v>1</v>
      </c>
      <c r="W2097" s="53" t="str">
        <f>MID(Tabla_Datos[[#This Row],[pTelefono]],SEARCH("-",Tabla_Datos[[#This Row],[pTelefono]],1)+1,LEN(Tabla_Datos[[#This Row],[pTelefono]]))</f>
        <v>980148316</v>
      </c>
      <c r="X2097" s="53" t="str">
        <f>CONCATENATE(Tabla_Datos[[#This Row],[TipUrb]]," ",Tabla_Datos[[#This Row],[Calle]]," ",Tabla_Datos[[#This Row],[NumCalle]])</f>
        <v>UR INDEPENDENCIA 385</v>
      </c>
      <c r="Y2097" t="s">
        <v>92</v>
      </c>
      <c r="Z2097" t="s">
        <v>122</v>
      </c>
      <c r="AA2097" t="s">
        <v>123</v>
      </c>
      <c r="AB2097" t="s">
        <v>95</v>
      </c>
      <c r="AC2097">
        <v>301</v>
      </c>
      <c r="AD2097" t="s">
        <v>161</v>
      </c>
      <c r="AE2097" t="s">
        <v>95</v>
      </c>
      <c r="AF2097" t="s">
        <v>95</v>
      </c>
      <c r="AG2097" s="51">
        <v>6774014</v>
      </c>
      <c r="AH2097" t="s">
        <v>95</v>
      </c>
      <c r="AI2097">
        <v>1</v>
      </c>
      <c r="AJ2097">
        <v>1</v>
      </c>
      <c r="AK2097" t="s">
        <v>147</v>
      </c>
      <c r="AL2097">
        <v>385</v>
      </c>
    </row>
    <row r="2098" spans="1:38">
      <c r="A2098">
        <v>3280186</v>
      </c>
      <c r="B2098" t="s">
        <v>7565</v>
      </c>
      <c r="C2098" t="s">
        <v>18</v>
      </c>
      <c r="D2098" t="s">
        <v>143</v>
      </c>
      <c r="E2098">
        <v>2011</v>
      </c>
      <c r="F2098">
        <v>8</v>
      </c>
      <c r="G2098">
        <v>22</v>
      </c>
      <c r="H2098" t="s">
        <v>86</v>
      </c>
      <c r="I2098" t="s">
        <v>145</v>
      </c>
      <c r="J2098" t="s">
        <v>6202</v>
      </c>
      <c r="K2098" t="s">
        <v>7566</v>
      </c>
      <c r="L2098" t="s">
        <v>86</v>
      </c>
      <c r="M2098" t="s">
        <v>148</v>
      </c>
      <c r="N2098" s="50">
        <v>32115097</v>
      </c>
      <c r="O2098" s="51">
        <v>2327677</v>
      </c>
      <c r="P2098" t="s">
        <v>7567</v>
      </c>
      <c r="Q2098" t="s">
        <v>4516</v>
      </c>
      <c r="R2098" t="s">
        <v>7568</v>
      </c>
      <c r="S2098" s="49" t="str">
        <f>CONCATENATE(Tabla_Datos[[#This Row],[Nombre_Cliente]]," ",Tabla_Datos[[#This Row],[ApellidoPaterno_Cliente]]," ",Tabla_Datos[[#This Row],[ApellidoMaterno_Cliente]])</f>
        <v xml:space="preserve">WILMER ALFREDO  PALACIOS  QUILLASH </v>
      </c>
      <c r="T2098" s="53">
        <f>DATE(Tabla_Datos[[#This Row],[tAnio]],Tabla_Datos[[#This Row],[tMes]],Tabla_Datos[[#This Row],[tDia]])</f>
        <v>40777</v>
      </c>
      <c r="U2098" s="53" t="str">
        <f>IF(Tabla_Datos[[#This Row],[cProvincia]]="LIMA","LIMA","PROVINCIA")</f>
        <v>PROVINCIA</v>
      </c>
      <c r="V2098" s="53" t="str">
        <f>MID(Tabla_Datos[[#This Row],[pTelefono]],1,SEARCH("-",Tabla_Datos[[#This Row],[pTelefono]],1)-1)</f>
        <v>1</v>
      </c>
      <c r="W2098" s="53" t="str">
        <f>MID(Tabla_Datos[[#This Row],[pTelefono]],SEARCH("-",Tabla_Datos[[#This Row],[pTelefono]],1)+1,LEN(Tabla_Datos[[#This Row],[pTelefono]]))</f>
        <v>943677559</v>
      </c>
      <c r="X2098" s="53" t="str">
        <f>CONCATENATE(Tabla_Datos[[#This Row],[TipUrb]]," ",Tabla_Datos[[#This Row],[Calle]]," ",Tabla_Datos[[#This Row],[NumCalle]])</f>
        <v>CA SN 0</v>
      </c>
      <c r="Y2098" t="s">
        <v>151</v>
      </c>
      <c r="Z2098" t="s">
        <v>181</v>
      </c>
      <c r="AA2098" t="s">
        <v>182</v>
      </c>
      <c r="AB2098" t="s">
        <v>95</v>
      </c>
      <c r="AC2098" t="s">
        <v>95</v>
      </c>
      <c r="AD2098" t="s">
        <v>1353</v>
      </c>
      <c r="AE2098" t="s">
        <v>1034</v>
      </c>
      <c r="AF2098">
        <v>8</v>
      </c>
      <c r="AG2098" s="51">
        <v>43020201</v>
      </c>
      <c r="AI2098">
        <v>26</v>
      </c>
      <c r="AJ2098">
        <v>26</v>
      </c>
      <c r="AK2098" t="s">
        <v>467</v>
      </c>
      <c r="AL2098">
        <v>0</v>
      </c>
    </row>
    <row r="2099" spans="1:38">
      <c r="A2099">
        <v>3279230</v>
      </c>
      <c r="B2099" t="s">
        <v>7569</v>
      </c>
      <c r="C2099" t="s">
        <v>19</v>
      </c>
      <c r="D2099" t="s">
        <v>85</v>
      </c>
      <c r="E2099">
        <v>2011</v>
      </c>
      <c r="F2099">
        <v>8</v>
      </c>
      <c r="G2099">
        <v>22</v>
      </c>
      <c r="H2099" t="s">
        <v>86</v>
      </c>
      <c r="I2099" t="s">
        <v>16</v>
      </c>
      <c r="J2099" t="s">
        <v>16</v>
      </c>
      <c r="K2099" t="s">
        <v>633</v>
      </c>
      <c r="L2099" t="s">
        <v>86</v>
      </c>
      <c r="M2099" t="s">
        <v>88</v>
      </c>
      <c r="N2099" s="50">
        <v>40164799</v>
      </c>
      <c r="O2099" s="51">
        <v>2327026</v>
      </c>
      <c r="P2099" t="s">
        <v>7570</v>
      </c>
      <c r="Q2099" t="s">
        <v>365</v>
      </c>
      <c r="R2099" t="s">
        <v>296</v>
      </c>
      <c r="S2099" s="49" t="str">
        <f>CONCATENATE(Tabla_Datos[[#This Row],[Nombre_Cliente]]," ",Tabla_Datos[[#This Row],[ApellidoPaterno_Cliente]]," ",Tabla_Datos[[#This Row],[ApellidoMaterno_Cliente]])</f>
        <v>BRIAN EDUARDO RODRIGUEZ MEDINA</v>
      </c>
      <c r="T2099" s="53">
        <f>DATE(Tabla_Datos[[#This Row],[tAnio]],Tabla_Datos[[#This Row],[tMes]],Tabla_Datos[[#This Row],[tDia]])</f>
        <v>40777</v>
      </c>
      <c r="U2099" s="53" t="str">
        <f>IF(Tabla_Datos[[#This Row],[cProvincia]]="LIMA","LIMA","PROVINCIA")</f>
        <v>LIMA</v>
      </c>
      <c r="V2099" s="53" t="str">
        <f>MID(Tabla_Datos[[#This Row],[pTelefono]],1,SEARCH("-",Tabla_Datos[[#This Row],[pTelefono]],1)-1)</f>
        <v>1</v>
      </c>
      <c r="W2099" s="53" t="str">
        <f>MID(Tabla_Datos[[#This Row],[pTelefono]],SEARCH("-",Tabla_Datos[[#This Row],[pTelefono]],1)+1,LEN(Tabla_Datos[[#This Row],[pTelefono]]))</f>
        <v>971801059</v>
      </c>
      <c r="X2099" s="53" t="str">
        <f>CONCATENATE(Tabla_Datos[[#This Row],[TipUrb]]," ",Tabla_Datos[[#This Row],[Calle]]," ",Tabla_Datos[[#This Row],[NumCalle]])</f>
        <v xml:space="preserve">  BONE MAISON MANUEL 220</v>
      </c>
      <c r="Y2099" t="s">
        <v>92</v>
      </c>
      <c r="Z2099" t="s">
        <v>196</v>
      </c>
      <c r="AA2099" t="s">
        <v>197</v>
      </c>
      <c r="AB2099" t="s">
        <v>95</v>
      </c>
      <c r="AC2099" t="s">
        <v>95</v>
      </c>
      <c r="AD2099" t="s">
        <v>95</v>
      </c>
      <c r="AE2099" t="s">
        <v>95</v>
      </c>
      <c r="AF2099" t="s">
        <v>95</v>
      </c>
      <c r="AG2099" s="51">
        <v>72718934</v>
      </c>
      <c r="AH2099" t="s">
        <v>95</v>
      </c>
      <c r="AI2099">
        <v>1</v>
      </c>
      <c r="AJ2099">
        <v>1</v>
      </c>
      <c r="AK2099" t="s">
        <v>7571</v>
      </c>
      <c r="AL2099">
        <v>220</v>
      </c>
    </row>
    <row r="2100" spans="1:38">
      <c r="A2100">
        <v>3281421</v>
      </c>
      <c r="B2100" t="s">
        <v>7572</v>
      </c>
      <c r="C2100" t="s">
        <v>20</v>
      </c>
      <c r="D2100" t="s">
        <v>143</v>
      </c>
      <c r="E2100">
        <v>2011</v>
      </c>
      <c r="F2100">
        <v>8</v>
      </c>
      <c r="G2100">
        <v>22</v>
      </c>
      <c r="H2100" t="s">
        <v>86</v>
      </c>
      <c r="I2100" t="s">
        <v>202</v>
      </c>
      <c r="J2100" t="s">
        <v>203</v>
      </c>
      <c r="K2100" t="s">
        <v>204</v>
      </c>
      <c r="L2100" t="s">
        <v>86</v>
      </c>
      <c r="M2100" t="s">
        <v>133</v>
      </c>
      <c r="N2100" s="50">
        <v>42062797</v>
      </c>
      <c r="O2100" s="51">
        <v>2328541</v>
      </c>
      <c r="P2100" t="s">
        <v>7573</v>
      </c>
      <c r="Q2100" t="s">
        <v>7574</v>
      </c>
      <c r="R2100" t="s">
        <v>6163</v>
      </c>
      <c r="S2100" s="49" t="str">
        <f>CONCATENATE(Tabla_Datos[[#This Row],[Nombre_Cliente]]," ",Tabla_Datos[[#This Row],[ApellidoPaterno_Cliente]]," ",Tabla_Datos[[#This Row],[ApellidoMaterno_Cliente]])</f>
        <v>WILIAM MANUEL ALAMO BACILIO</v>
      </c>
      <c r="T2100" s="53">
        <f>DATE(Tabla_Datos[[#This Row],[tAnio]],Tabla_Datos[[#This Row],[tMes]],Tabla_Datos[[#This Row],[tDia]])</f>
        <v>40777</v>
      </c>
      <c r="U2100" s="53" t="str">
        <f>IF(Tabla_Datos[[#This Row],[cProvincia]]="LIMA","LIMA","PROVINCIA")</f>
        <v>PROVINCIA</v>
      </c>
      <c r="V2100" s="53" t="str">
        <f>MID(Tabla_Datos[[#This Row],[pTelefono]],1,SEARCH("-",Tabla_Datos[[#This Row],[pTelefono]],1)-1)</f>
        <v>74</v>
      </c>
      <c r="W2100" s="53" t="str">
        <f>MID(Tabla_Datos[[#This Row],[pTelefono]],SEARCH("-",Tabla_Datos[[#This Row],[pTelefono]],1)+1,LEN(Tabla_Datos[[#This Row],[pTelefono]]))</f>
        <v>979123461</v>
      </c>
      <c r="X2100" s="53" t="str">
        <f>CONCATENATE(Tabla_Datos[[#This Row],[TipUrb]]," ",Tabla_Datos[[#This Row],[Calle]]," ",Tabla_Datos[[#This Row],[NumCalle]])</f>
        <v>PJ LORETO 221</v>
      </c>
      <c r="Y2100" t="s">
        <v>208</v>
      </c>
      <c r="Z2100" t="s">
        <v>152</v>
      </c>
      <c r="AA2100" t="s">
        <v>153</v>
      </c>
      <c r="AB2100" t="s">
        <v>95</v>
      </c>
      <c r="AC2100" t="s">
        <v>95</v>
      </c>
      <c r="AD2100" t="s">
        <v>429</v>
      </c>
      <c r="AE2100" t="s">
        <v>95</v>
      </c>
      <c r="AF2100" t="s">
        <v>95</v>
      </c>
      <c r="AG2100" s="51">
        <v>45452741</v>
      </c>
      <c r="AH2100" t="s">
        <v>95</v>
      </c>
      <c r="AI2100">
        <v>1</v>
      </c>
      <c r="AJ2100">
        <v>1</v>
      </c>
      <c r="AK2100" t="s">
        <v>300</v>
      </c>
      <c r="AL2100">
        <v>221</v>
      </c>
    </row>
    <row r="2101" spans="1:38">
      <c r="A2101">
        <v>3279551</v>
      </c>
      <c r="B2101" t="s">
        <v>7575</v>
      </c>
      <c r="C2101" t="s">
        <v>20</v>
      </c>
      <c r="D2101" t="s">
        <v>143</v>
      </c>
      <c r="E2101">
        <v>2011</v>
      </c>
      <c r="F2101">
        <v>8</v>
      </c>
      <c r="G2101">
        <v>22</v>
      </c>
      <c r="H2101" t="s">
        <v>86</v>
      </c>
      <c r="I2101" t="s">
        <v>100</v>
      </c>
      <c r="J2101" t="s">
        <v>2307</v>
      </c>
      <c r="K2101" t="s">
        <v>7576</v>
      </c>
      <c r="L2101" t="s">
        <v>86</v>
      </c>
      <c r="M2101" t="s">
        <v>102</v>
      </c>
      <c r="N2101" s="50">
        <v>30485340</v>
      </c>
      <c r="O2101" s="51">
        <v>2327311</v>
      </c>
      <c r="P2101" t="s">
        <v>7577</v>
      </c>
      <c r="Q2101" t="s">
        <v>781</v>
      </c>
      <c r="R2101" t="s">
        <v>7578</v>
      </c>
      <c r="S2101" s="49" t="str">
        <f>CONCATENATE(Tabla_Datos[[#This Row],[Nombre_Cliente]]," ",Tabla_Datos[[#This Row],[ApellidoPaterno_Cliente]]," ",Tabla_Datos[[#This Row],[ApellidoMaterno_Cliente]])</f>
        <v>CARMENCITA ALEJANDRA ROJAS JURADO</v>
      </c>
      <c r="T2101" s="53">
        <f>DATE(Tabla_Datos[[#This Row],[tAnio]],Tabla_Datos[[#This Row],[tMes]],Tabla_Datos[[#This Row],[tDia]])</f>
        <v>40777</v>
      </c>
      <c r="U2101" s="53" t="str">
        <f>IF(Tabla_Datos[[#This Row],[cProvincia]]="LIMA","LIMA","PROVINCIA")</f>
        <v>PROVINCIA</v>
      </c>
      <c r="V2101" s="53" t="str">
        <f>MID(Tabla_Datos[[#This Row],[pTelefono]],1,SEARCH("-",Tabla_Datos[[#This Row],[pTelefono]],1)-1)</f>
        <v>54</v>
      </c>
      <c r="W2101" s="53" t="str">
        <f>MID(Tabla_Datos[[#This Row],[pTelefono]],SEARCH("-",Tabla_Datos[[#This Row],[pTelefono]],1)+1,LEN(Tabla_Datos[[#This Row],[pTelefono]]))</f>
        <v>987830282</v>
      </c>
      <c r="X2101" s="53" t="str">
        <f>CONCATENATE(Tabla_Datos[[#This Row],[TipUrb]]," ",Tabla_Datos[[#This Row],[Calle]]," ",Tabla_Datos[[#This Row],[NumCalle]])</f>
        <v>- RICARDO PALMA MZ 10 LT 6</v>
      </c>
      <c r="Y2101" t="s">
        <v>106</v>
      </c>
      <c r="Z2101" t="s">
        <v>152</v>
      </c>
      <c r="AA2101" t="s">
        <v>153</v>
      </c>
      <c r="AB2101" t="s">
        <v>95</v>
      </c>
      <c r="AC2101" t="s">
        <v>95</v>
      </c>
      <c r="AD2101" t="s">
        <v>109</v>
      </c>
      <c r="AE2101" t="s">
        <v>95</v>
      </c>
      <c r="AF2101" t="s">
        <v>95</v>
      </c>
      <c r="AG2101" s="51">
        <v>46640630</v>
      </c>
      <c r="AH2101" t="s">
        <v>95</v>
      </c>
      <c r="AI2101">
        <v>1</v>
      </c>
      <c r="AJ2101">
        <v>1</v>
      </c>
      <c r="AK2101" t="s">
        <v>7579</v>
      </c>
      <c r="AL2101">
        <v>6</v>
      </c>
    </row>
    <row r="2102" spans="1:38">
      <c r="A2102">
        <v>3282533</v>
      </c>
      <c r="B2102" t="s">
        <v>7580</v>
      </c>
      <c r="C2102" t="s">
        <v>20</v>
      </c>
      <c r="D2102" t="s">
        <v>143</v>
      </c>
      <c r="E2102">
        <v>2011</v>
      </c>
      <c r="F2102">
        <v>8</v>
      </c>
      <c r="G2102">
        <v>22</v>
      </c>
      <c r="H2102" t="s">
        <v>86</v>
      </c>
      <c r="I2102" t="s">
        <v>16</v>
      </c>
      <c r="J2102" t="s">
        <v>16</v>
      </c>
      <c r="K2102" t="s">
        <v>438</v>
      </c>
      <c r="L2102" t="s">
        <v>86</v>
      </c>
      <c r="M2102" t="s">
        <v>88</v>
      </c>
      <c r="N2102" s="50">
        <v>7232902</v>
      </c>
      <c r="O2102" s="51">
        <v>2329320</v>
      </c>
      <c r="P2102" t="s">
        <v>5536</v>
      </c>
      <c r="Q2102" t="s">
        <v>7581</v>
      </c>
      <c r="R2102" t="s">
        <v>4821</v>
      </c>
      <c r="S2102" s="49" t="str">
        <f>CONCATENATE(Tabla_Datos[[#This Row],[Nombre_Cliente]]," ",Tabla_Datos[[#This Row],[ApellidoPaterno_Cliente]]," ",Tabla_Datos[[#This Row],[ApellidoMaterno_Cliente]])</f>
        <v>PILAR MATTA CORAZON</v>
      </c>
      <c r="T2102" s="53">
        <f>DATE(Tabla_Datos[[#This Row],[tAnio]],Tabla_Datos[[#This Row],[tMes]],Tabla_Datos[[#This Row],[tDia]])</f>
        <v>40777</v>
      </c>
      <c r="U2102" s="53" t="str">
        <f>IF(Tabla_Datos[[#This Row],[cProvincia]]="LIMA","LIMA","PROVINCIA")</f>
        <v>LIMA</v>
      </c>
      <c r="V2102" s="53" t="str">
        <f>MID(Tabla_Datos[[#This Row],[pTelefono]],1,SEARCH("-",Tabla_Datos[[#This Row],[pTelefono]],1)-1)</f>
        <v>1</v>
      </c>
      <c r="W2102" s="53" t="str">
        <f>MID(Tabla_Datos[[#This Row],[pTelefono]],SEARCH("-",Tabla_Datos[[#This Row],[pTelefono]],1)+1,LEN(Tabla_Datos[[#This Row],[pTelefono]]))</f>
        <v>944602936</v>
      </c>
      <c r="X2102" s="53" t="str">
        <f>CONCATENATE(Tabla_Datos[[#This Row],[TipUrb]]," ",Tabla_Datos[[#This Row],[Calle]]," ",Tabla_Datos[[#This Row],[NumCalle]])</f>
        <v>AH . 0</v>
      </c>
      <c r="Y2102" t="s">
        <v>92</v>
      </c>
      <c r="Z2102" t="s">
        <v>152</v>
      </c>
      <c r="AA2102" t="s">
        <v>153</v>
      </c>
      <c r="AB2102" t="s">
        <v>95</v>
      </c>
      <c r="AC2102" t="s">
        <v>95</v>
      </c>
      <c r="AD2102" t="s">
        <v>96</v>
      </c>
      <c r="AE2102" t="s">
        <v>474</v>
      </c>
      <c r="AF2102">
        <v>15</v>
      </c>
      <c r="AG2102" s="51">
        <v>25565670</v>
      </c>
      <c r="AH2102" t="s">
        <v>95</v>
      </c>
      <c r="AI2102">
        <v>1</v>
      </c>
      <c r="AJ2102">
        <v>1</v>
      </c>
      <c r="AK2102" t="s">
        <v>221</v>
      </c>
      <c r="AL2102">
        <v>0</v>
      </c>
    </row>
    <row r="2103" spans="1:38">
      <c r="A2103">
        <v>3281590</v>
      </c>
      <c r="B2103" t="s">
        <v>7582</v>
      </c>
      <c r="C2103" t="s">
        <v>18</v>
      </c>
      <c r="D2103" t="s">
        <v>143</v>
      </c>
      <c r="E2103">
        <v>2011</v>
      </c>
      <c r="F2103">
        <v>8</v>
      </c>
      <c r="G2103">
        <v>22</v>
      </c>
      <c r="H2103" t="s">
        <v>86</v>
      </c>
      <c r="I2103" t="s">
        <v>292</v>
      </c>
      <c r="J2103" t="s">
        <v>293</v>
      </c>
      <c r="K2103" t="s">
        <v>292</v>
      </c>
      <c r="L2103" t="s">
        <v>86</v>
      </c>
      <c r="M2103" t="s">
        <v>294</v>
      </c>
      <c r="N2103" s="50">
        <v>10184057</v>
      </c>
      <c r="O2103" s="51">
        <v>2328642</v>
      </c>
      <c r="P2103" t="s">
        <v>7583</v>
      </c>
      <c r="Q2103" t="s">
        <v>7584</v>
      </c>
      <c r="R2103" t="s">
        <v>4789</v>
      </c>
      <c r="S2103" s="49" t="str">
        <f>CONCATENATE(Tabla_Datos[[#This Row],[Nombre_Cliente]]," ",Tabla_Datos[[#This Row],[ApellidoPaterno_Cliente]]," ",Tabla_Datos[[#This Row],[ApellidoMaterno_Cliente]])</f>
        <v xml:space="preserve">GLADYS  MARTEL  PAREDES </v>
      </c>
      <c r="T2103" s="53">
        <f>DATE(Tabla_Datos[[#This Row],[tAnio]],Tabla_Datos[[#This Row],[tMes]],Tabla_Datos[[#This Row],[tDia]])</f>
        <v>40777</v>
      </c>
      <c r="U2103" s="53" t="str">
        <f>IF(Tabla_Datos[[#This Row],[cProvincia]]="LIMA","LIMA","PROVINCIA")</f>
        <v>PROVINCIA</v>
      </c>
      <c r="V2103" s="53" t="str">
        <f>MID(Tabla_Datos[[#This Row],[pTelefono]],1,SEARCH("-",Tabla_Datos[[#This Row],[pTelefono]],1)-1)</f>
        <v>1</v>
      </c>
      <c r="W2103" s="53" t="str">
        <f>MID(Tabla_Datos[[#This Row],[pTelefono]],SEARCH("-",Tabla_Datos[[#This Row],[pTelefono]],1)+1,LEN(Tabla_Datos[[#This Row],[pTelefono]]))</f>
        <v>966674237</v>
      </c>
      <c r="X2103" s="53" t="str">
        <f>CONCATENATE(Tabla_Datos[[#This Row],[TipUrb]]," ",Tabla_Datos[[#This Row],[Calle]]," ",Tabla_Datos[[#This Row],[NumCalle]])</f>
        <v>-   0</v>
      </c>
      <c r="Y2103" t="s">
        <v>298</v>
      </c>
      <c r="Z2103" t="s">
        <v>320</v>
      </c>
      <c r="AA2103" t="s">
        <v>321</v>
      </c>
      <c r="AB2103" t="s">
        <v>95</v>
      </c>
      <c r="AC2103" t="s">
        <v>95</v>
      </c>
      <c r="AD2103" t="s">
        <v>109</v>
      </c>
      <c r="AE2103">
        <v>33</v>
      </c>
      <c r="AG2103" s="51">
        <v>28298850</v>
      </c>
      <c r="AI2103">
        <v>26</v>
      </c>
      <c r="AJ2103">
        <v>26</v>
      </c>
      <c r="AK2103" t="s">
        <v>95</v>
      </c>
      <c r="AL2103">
        <v>0</v>
      </c>
    </row>
    <row r="2104" spans="1:38">
      <c r="A2104">
        <v>3281610</v>
      </c>
      <c r="B2104" t="s">
        <v>7585</v>
      </c>
      <c r="C2104" t="s">
        <v>18</v>
      </c>
      <c r="D2104" t="s">
        <v>143</v>
      </c>
      <c r="E2104">
        <v>2011</v>
      </c>
      <c r="F2104">
        <v>8</v>
      </c>
      <c r="G2104">
        <v>22</v>
      </c>
      <c r="H2104" t="s">
        <v>86</v>
      </c>
      <c r="I2104" t="s">
        <v>16</v>
      </c>
      <c r="J2104" t="s">
        <v>16</v>
      </c>
      <c r="K2104" t="s">
        <v>633</v>
      </c>
      <c r="L2104" t="s">
        <v>86</v>
      </c>
      <c r="M2104" t="s">
        <v>88</v>
      </c>
      <c r="N2104" s="50">
        <v>99999999</v>
      </c>
      <c r="O2104" s="51">
        <v>2328671</v>
      </c>
      <c r="P2104" t="s">
        <v>7586</v>
      </c>
      <c r="Q2104" t="s">
        <v>2073</v>
      </c>
      <c r="R2104" t="s">
        <v>3709</v>
      </c>
      <c r="S2104" s="49" t="str">
        <f>CONCATENATE(Tabla_Datos[[#This Row],[Nombre_Cliente]]," ",Tabla_Datos[[#This Row],[ApellidoPaterno_Cliente]]," ",Tabla_Datos[[#This Row],[ApellidoMaterno_Cliente]])</f>
        <v xml:space="preserve">ALLIN ESTEFANY  VERA  VELASQUEZ </v>
      </c>
      <c r="T2104" s="53">
        <f>DATE(Tabla_Datos[[#This Row],[tAnio]],Tabla_Datos[[#This Row],[tMes]],Tabla_Datos[[#This Row],[tDia]])</f>
        <v>40777</v>
      </c>
      <c r="U2104" s="53" t="str">
        <f>IF(Tabla_Datos[[#This Row],[cProvincia]]="LIMA","LIMA","PROVINCIA")</f>
        <v>LIMA</v>
      </c>
      <c r="V2104" s="53" t="str">
        <f>MID(Tabla_Datos[[#This Row],[pTelefono]],1,SEARCH("-",Tabla_Datos[[#This Row],[pTelefono]],1)-1)</f>
        <v>1</v>
      </c>
      <c r="W2104" s="53" t="str">
        <f>MID(Tabla_Datos[[#This Row],[pTelefono]],SEARCH("-",Tabla_Datos[[#This Row],[pTelefono]],1)+1,LEN(Tabla_Datos[[#This Row],[pTelefono]]))</f>
        <v>3518003</v>
      </c>
      <c r="X2104" s="53" t="str">
        <f>CONCATENATE(Tabla_Datos[[#This Row],[TipUrb]]," ",Tabla_Datos[[#This Row],[Calle]]," ",Tabla_Datos[[#This Row],[NumCalle]])</f>
        <v xml:space="preserve">  CENTRAL 134</v>
      </c>
      <c r="Y2104" t="s">
        <v>92</v>
      </c>
      <c r="Z2104" t="s">
        <v>181</v>
      </c>
      <c r="AA2104" t="s">
        <v>182</v>
      </c>
      <c r="AB2104" t="s">
        <v>95</v>
      </c>
      <c r="AC2104" t="s">
        <v>95</v>
      </c>
      <c r="AD2104" t="s">
        <v>95</v>
      </c>
      <c r="AE2104" t="s">
        <v>95</v>
      </c>
      <c r="AG2104" s="51">
        <v>47464448</v>
      </c>
      <c r="AI2104">
        <v>26</v>
      </c>
      <c r="AJ2104">
        <v>26</v>
      </c>
      <c r="AK2104" t="s">
        <v>556</v>
      </c>
      <c r="AL2104">
        <v>134</v>
      </c>
    </row>
    <row r="2105" spans="1:38">
      <c r="A2105">
        <v>3280868</v>
      </c>
      <c r="B2105" t="s">
        <v>7587</v>
      </c>
      <c r="C2105" t="s">
        <v>20</v>
      </c>
      <c r="D2105" t="s">
        <v>85</v>
      </c>
      <c r="E2105">
        <v>2011</v>
      </c>
      <c r="F2105">
        <v>8</v>
      </c>
      <c r="G2105">
        <v>22</v>
      </c>
      <c r="H2105" t="s">
        <v>86</v>
      </c>
      <c r="I2105" t="s">
        <v>16</v>
      </c>
      <c r="J2105" t="s">
        <v>16</v>
      </c>
      <c r="K2105" t="s">
        <v>415</v>
      </c>
      <c r="L2105" t="s">
        <v>86</v>
      </c>
      <c r="M2105" t="s">
        <v>88</v>
      </c>
      <c r="O2105" s="51">
        <v>2328068</v>
      </c>
      <c r="P2105" t="s">
        <v>7588</v>
      </c>
      <c r="Q2105" t="s">
        <v>7589</v>
      </c>
      <c r="R2105" t="s">
        <v>503</v>
      </c>
      <c r="S2105" s="49" t="str">
        <f>CONCATENATE(Tabla_Datos[[#This Row],[Nombre_Cliente]]," ",Tabla_Datos[[#This Row],[ApellidoPaterno_Cliente]]," ",Tabla_Datos[[#This Row],[ApellidoMaterno_Cliente]])</f>
        <v>YEN JACKSON PAYAJO CORTEZ</v>
      </c>
      <c r="T2105" s="53">
        <f>DATE(Tabla_Datos[[#This Row],[tAnio]],Tabla_Datos[[#This Row],[tMes]],Tabla_Datos[[#This Row],[tDia]])</f>
        <v>40777</v>
      </c>
      <c r="U2105" s="53" t="str">
        <f>IF(Tabla_Datos[[#This Row],[cProvincia]]="LIMA","LIMA","PROVINCIA")</f>
        <v>LIMA</v>
      </c>
      <c r="V2105" s="53" t="str">
        <f>MID(Tabla_Datos[[#This Row],[pTelefono]],1,SEARCH("-",Tabla_Datos[[#This Row],[pTelefono]],1)-1)</f>
        <v>1</v>
      </c>
      <c r="W2105" s="53" t="str">
        <f>MID(Tabla_Datos[[#This Row],[pTelefono]],SEARCH("-",Tabla_Datos[[#This Row],[pTelefono]],1)+1,LEN(Tabla_Datos[[#This Row],[pTelefono]]))</f>
        <v>985471510</v>
      </c>
      <c r="X2105" s="53" t="str">
        <f>CONCATENATE(Tabla_Datos[[#This Row],[TipUrb]]," ",Tabla_Datos[[#This Row],[Calle]]," ",Tabla_Datos[[#This Row],[NumCalle]])</f>
        <v xml:space="preserve">  BOLOGNESI 1104</v>
      </c>
      <c r="Y2105" t="s">
        <v>92</v>
      </c>
      <c r="Z2105" t="s">
        <v>196</v>
      </c>
      <c r="AA2105" t="s">
        <v>197</v>
      </c>
      <c r="AB2105" t="s">
        <v>95</v>
      </c>
      <c r="AC2105" t="s">
        <v>95</v>
      </c>
      <c r="AD2105" t="s">
        <v>95</v>
      </c>
      <c r="AE2105" t="s">
        <v>95</v>
      </c>
      <c r="AF2105" t="s">
        <v>95</v>
      </c>
      <c r="AG2105" s="51">
        <v>42369081</v>
      </c>
      <c r="AH2105" t="s">
        <v>95</v>
      </c>
      <c r="AI2105">
        <v>1</v>
      </c>
      <c r="AJ2105">
        <v>1</v>
      </c>
      <c r="AK2105" t="s">
        <v>3497</v>
      </c>
      <c r="AL2105">
        <v>1104</v>
      </c>
    </row>
    <row r="2106" spans="1:38">
      <c r="A2106">
        <v>3282124</v>
      </c>
      <c r="B2106" t="s">
        <v>7590</v>
      </c>
      <c r="C2106" t="s">
        <v>19</v>
      </c>
      <c r="D2106" t="s">
        <v>85</v>
      </c>
      <c r="E2106">
        <v>2011</v>
      </c>
      <c r="F2106">
        <v>8</v>
      </c>
      <c r="G2106">
        <v>22</v>
      </c>
      <c r="H2106" t="s">
        <v>86</v>
      </c>
      <c r="I2106" t="s">
        <v>16</v>
      </c>
      <c r="J2106" t="s">
        <v>16</v>
      </c>
      <c r="K2106" t="s">
        <v>696</v>
      </c>
      <c r="L2106" t="s">
        <v>86</v>
      </c>
      <c r="M2106" t="s">
        <v>88</v>
      </c>
      <c r="N2106" s="50">
        <v>11111155</v>
      </c>
      <c r="O2106" s="51">
        <v>2329116</v>
      </c>
      <c r="P2106" t="s">
        <v>7591</v>
      </c>
      <c r="Q2106" t="s">
        <v>7592</v>
      </c>
      <c r="R2106" t="s">
        <v>1931</v>
      </c>
      <c r="S2106" s="49" t="str">
        <f>CONCATENATE(Tabla_Datos[[#This Row],[Nombre_Cliente]]," ",Tabla_Datos[[#This Row],[ApellidoPaterno_Cliente]]," ",Tabla_Datos[[#This Row],[ApellidoMaterno_Cliente]])</f>
        <v>JANINA SIERRALTA VALDEZ</v>
      </c>
      <c r="T2106" s="53">
        <f>DATE(Tabla_Datos[[#This Row],[tAnio]],Tabla_Datos[[#This Row],[tMes]],Tabla_Datos[[#This Row],[tDia]])</f>
        <v>40777</v>
      </c>
      <c r="U2106" s="53" t="str">
        <f>IF(Tabla_Datos[[#This Row],[cProvincia]]="LIMA","LIMA","PROVINCIA")</f>
        <v>LIMA</v>
      </c>
      <c r="V2106" s="53" t="str">
        <f>MID(Tabla_Datos[[#This Row],[pTelefono]],1,SEARCH("-",Tabla_Datos[[#This Row],[pTelefono]],1)-1)</f>
        <v>1</v>
      </c>
      <c r="W2106" s="53" t="str">
        <f>MID(Tabla_Datos[[#This Row],[pTelefono]],SEARCH("-",Tabla_Datos[[#This Row],[pTelefono]],1)+1,LEN(Tabla_Datos[[#This Row],[pTelefono]]))</f>
        <v>998348750</v>
      </c>
      <c r="X2106" s="53" t="str">
        <f>CONCATENATE(Tabla_Datos[[#This Row],[TipUrb]]," ",Tabla_Datos[[#This Row],[Calle]]," ",Tabla_Datos[[#This Row],[NumCalle]])</f>
        <v xml:space="preserve">  SAN BORJA NORTE 203</v>
      </c>
      <c r="Y2106" t="s">
        <v>92</v>
      </c>
      <c r="Z2106" t="s">
        <v>122</v>
      </c>
      <c r="AA2106" t="s">
        <v>123</v>
      </c>
      <c r="AB2106" t="s">
        <v>95</v>
      </c>
      <c r="AC2106">
        <v>202</v>
      </c>
      <c r="AD2106" t="s">
        <v>95</v>
      </c>
      <c r="AE2106" t="s">
        <v>95</v>
      </c>
      <c r="AF2106" t="s">
        <v>95</v>
      </c>
      <c r="AG2106" s="51">
        <v>7973138</v>
      </c>
      <c r="AH2106" t="s">
        <v>95</v>
      </c>
      <c r="AI2106">
        <v>1</v>
      </c>
      <c r="AJ2106">
        <v>1</v>
      </c>
      <c r="AK2106" t="s">
        <v>4398</v>
      </c>
      <c r="AL2106">
        <v>203</v>
      </c>
    </row>
    <row r="2107" spans="1:38">
      <c r="A2107">
        <v>3280697</v>
      </c>
      <c r="B2107" t="s">
        <v>7593</v>
      </c>
      <c r="C2107" t="s">
        <v>19</v>
      </c>
      <c r="D2107" t="s">
        <v>85</v>
      </c>
      <c r="E2107">
        <v>2011</v>
      </c>
      <c r="F2107">
        <v>8</v>
      </c>
      <c r="G2107">
        <v>22</v>
      </c>
      <c r="H2107" t="s">
        <v>144</v>
      </c>
      <c r="I2107" t="s">
        <v>16</v>
      </c>
      <c r="J2107" t="s">
        <v>16</v>
      </c>
      <c r="K2107" t="s">
        <v>1094</v>
      </c>
      <c r="L2107" t="s">
        <v>86</v>
      </c>
      <c r="M2107" t="s">
        <v>88</v>
      </c>
      <c r="N2107" s="50">
        <v>10674904</v>
      </c>
      <c r="O2107" s="51">
        <v>2327921</v>
      </c>
      <c r="P2107" t="s">
        <v>2282</v>
      </c>
      <c r="Q2107" t="s">
        <v>7594</v>
      </c>
      <c r="R2107" t="s">
        <v>1972</v>
      </c>
      <c r="S2107" s="49" t="str">
        <f>CONCATENATE(Tabla_Datos[[#This Row],[Nombre_Cliente]]," ",Tabla_Datos[[#This Row],[ApellidoPaterno_Cliente]]," ",Tabla_Datos[[#This Row],[ApellidoMaterno_Cliente]])</f>
        <v>ANTONIO RINCON PAREDES</v>
      </c>
      <c r="T2107" s="53">
        <f>DATE(Tabla_Datos[[#This Row],[tAnio]],Tabla_Datos[[#This Row],[tMes]],Tabla_Datos[[#This Row],[tDia]])</f>
        <v>40777</v>
      </c>
      <c r="U2107" s="53" t="str">
        <f>IF(Tabla_Datos[[#This Row],[cProvincia]]="LIMA","LIMA","PROVINCIA")</f>
        <v>LIMA</v>
      </c>
      <c r="V2107" s="53" t="str">
        <f>MID(Tabla_Datos[[#This Row],[pTelefono]],1,SEARCH("-",Tabla_Datos[[#This Row],[pTelefono]],1)-1)</f>
        <v>1</v>
      </c>
      <c r="W2107" s="53" t="str">
        <f>MID(Tabla_Datos[[#This Row],[pTelefono]],SEARCH("-",Tabla_Datos[[#This Row],[pTelefono]],1)+1,LEN(Tabla_Datos[[#This Row],[pTelefono]]))</f>
        <v>996948805</v>
      </c>
      <c r="X2107" s="53" t="str">
        <f>CONCATENATE(Tabla_Datos[[#This Row],[TipUrb]]," ",Tabla_Datos[[#This Row],[Calle]]," ",Tabla_Datos[[#This Row],[NumCalle]])</f>
        <v xml:space="preserve">  ARCE JOSE MARIANO 414</v>
      </c>
      <c r="Y2107" t="s">
        <v>92</v>
      </c>
      <c r="Z2107" t="s">
        <v>122</v>
      </c>
      <c r="AA2107" t="s">
        <v>123</v>
      </c>
      <c r="AB2107" t="s">
        <v>95</v>
      </c>
      <c r="AC2107" t="s">
        <v>1074</v>
      </c>
      <c r="AD2107" t="s">
        <v>95</v>
      </c>
      <c r="AE2107" t="s">
        <v>95</v>
      </c>
      <c r="AF2107" t="s">
        <v>95</v>
      </c>
      <c r="AG2107" s="51">
        <v>8036494</v>
      </c>
      <c r="AH2107" t="s">
        <v>95</v>
      </c>
      <c r="AI2107">
        <v>1</v>
      </c>
      <c r="AJ2107">
        <v>1</v>
      </c>
      <c r="AK2107" t="s">
        <v>7595</v>
      </c>
      <c r="AL2107">
        <v>414</v>
      </c>
    </row>
    <row r="2108" spans="1:38">
      <c r="A2108">
        <v>3282448</v>
      </c>
      <c r="B2108" t="s">
        <v>7596</v>
      </c>
      <c r="C2108" t="s">
        <v>19</v>
      </c>
      <c r="D2108" t="s">
        <v>85</v>
      </c>
      <c r="E2108">
        <v>2011</v>
      </c>
      <c r="F2108">
        <v>8</v>
      </c>
      <c r="G2108">
        <v>22</v>
      </c>
      <c r="H2108" t="s">
        <v>86</v>
      </c>
      <c r="I2108" t="s">
        <v>16</v>
      </c>
      <c r="J2108" t="s">
        <v>16</v>
      </c>
      <c r="K2108" t="s">
        <v>444</v>
      </c>
      <c r="L2108" t="s">
        <v>86</v>
      </c>
      <c r="M2108" t="s">
        <v>88</v>
      </c>
      <c r="N2108" s="50">
        <v>10762376</v>
      </c>
      <c r="O2108" s="51">
        <v>2329243</v>
      </c>
      <c r="P2108" t="s">
        <v>7597</v>
      </c>
      <c r="Q2108" t="s">
        <v>421</v>
      </c>
      <c r="R2108" t="s">
        <v>4968</v>
      </c>
      <c r="S2108" s="49" t="str">
        <f>CONCATENATE(Tabla_Datos[[#This Row],[Nombre_Cliente]]," ",Tabla_Datos[[#This Row],[ApellidoPaterno_Cliente]]," ",Tabla_Datos[[#This Row],[ApellidoMaterno_Cliente]])</f>
        <v>MARIO  ENRIQUE LOPEZ LOZA</v>
      </c>
      <c r="T2108" s="53">
        <f>DATE(Tabla_Datos[[#This Row],[tAnio]],Tabla_Datos[[#This Row],[tMes]],Tabla_Datos[[#This Row],[tDia]])</f>
        <v>40777</v>
      </c>
      <c r="U2108" s="53" t="str">
        <f>IF(Tabla_Datos[[#This Row],[cProvincia]]="LIMA","LIMA","PROVINCIA")</f>
        <v>LIMA</v>
      </c>
      <c r="V2108" s="53" t="str">
        <f>MID(Tabla_Datos[[#This Row],[pTelefono]],1,SEARCH("-",Tabla_Datos[[#This Row],[pTelefono]],1)-1)</f>
        <v>1</v>
      </c>
      <c r="W2108" s="53" t="str">
        <f>MID(Tabla_Datos[[#This Row],[pTelefono]],SEARCH("-",Tabla_Datos[[#This Row],[pTelefono]],1)+1,LEN(Tabla_Datos[[#This Row],[pTelefono]]))</f>
        <v>996911600</v>
      </c>
      <c r="X2108" s="53" t="str">
        <f>CONCATENATE(Tabla_Datos[[#This Row],[TipUrb]]," ",Tabla_Datos[[#This Row],[Calle]]," ",Tabla_Datos[[#This Row],[NumCalle]])</f>
        <v>AG . 0</v>
      </c>
      <c r="Y2108" t="s">
        <v>92</v>
      </c>
      <c r="Z2108" t="s">
        <v>122</v>
      </c>
      <c r="AA2108" t="s">
        <v>123</v>
      </c>
      <c r="AB2108" t="s">
        <v>95</v>
      </c>
      <c r="AC2108" t="s">
        <v>95</v>
      </c>
      <c r="AD2108" t="s">
        <v>332</v>
      </c>
      <c r="AE2108" t="s">
        <v>7598</v>
      </c>
      <c r="AF2108">
        <v>3</v>
      </c>
      <c r="AG2108" s="51">
        <v>44905987</v>
      </c>
      <c r="AH2108" t="s">
        <v>95</v>
      </c>
      <c r="AI2108">
        <v>1</v>
      </c>
      <c r="AJ2108">
        <v>1</v>
      </c>
      <c r="AK2108" t="s">
        <v>221</v>
      </c>
      <c r="AL2108">
        <v>0</v>
      </c>
    </row>
    <row r="2109" spans="1:38">
      <c r="A2109">
        <v>3281742</v>
      </c>
      <c r="B2109" t="s">
        <v>7599</v>
      </c>
      <c r="C2109" t="s">
        <v>19</v>
      </c>
      <c r="D2109" t="s">
        <v>85</v>
      </c>
      <c r="E2109">
        <v>2011</v>
      </c>
      <c r="F2109">
        <v>8</v>
      </c>
      <c r="G2109">
        <v>22</v>
      </c>
      <c r="H2109" t="s">
        <v>86</v>
      </c>
      <c r="I2109" t="s">
        <v>16</v>
      </c>
      <c r="J2109" t="s">
        <v>16</v>
      </c>
      <c r="K2109" t="s">
        <v>236</v>
      </c>
      <c r="L2109" t="s">
        <v>86</v>
      </c>
      <c r="M2109" t="s">
        <v>88</v>
      </c>
      <c r="N2109" s="50">
        <v>11111249</v>
      </c>
      <c r="O2109" s="51">
        <v>2328802</v>
      </c>
      <c r="P2109" t="s">
        <v>7600</v>
      </c>
      <c r="Q2109" t="s">
        <v>5801</v>
      </c>
      <c r="R2109" t="s">
        <v>279</v>
      </c>
      <c r="S2109" s="49" t="str">
        <f>CONCATENATE(Tabla_Datos[[#This Row],[Nombre_Cliente]]," ",Tabla_Datos[[#This Row],[ApellidoPaterno_Cliente]]," ",Tabla_Datos[[#This Row],[ApellidoMaterno_Cliente]])</f>
        <v>ARMANDO EDWIN WILLIAMS DIAZ</v>
      </c>
      <c r="T2109" s="53">
        <f>DATE(Tabla_Datos[[#This Row],[tAnio]],Tabla_Datos[[#This Row],[tMes]],Tabla_Datos[[#This Row],[tDia]])</f>
        <v>40777</v>
      </c>
      <c r="U2109" s="53" t="str">
        <f>IF(Tabla_Datos[[#This Row],[cProvincia]]="LIMA","LIMA","PROVINCIA")</f>
        <v>LIMA</v>
      </c>
      <c r="V2109" s="53" t="str">
        <f>MID(Tabla_Datos[[#This Row],[pTelefono]],1,SEARCH("-",Tabla_Datos[[#This Row],[pTelefono]],1)-1)</f>
        <v>1</v>
      </c>
      <c r="W2109" s="53" t="str">
        <f>MID(Tabla_Datos[[#This Row],[pTelefono]],SEARCH("-",Tabla_Datos[[#This Row],[pTelefono]],1)+1,LEN(Tabla_Datos[[#This Row],[pTelefono]]))</f>
        <v>999951160</v>
      </c>
      <c r="X2109" s="53" t="str">
        <f>CONCATENATE(Tabla_Datos[[#This Row],[TipUrb]]," ",Tabla_Datos[[#This Row],[Calle]]," ",Tabla_Datos[[#This Row],[NumCalle]])</f>
        <v xml:space="preserve">  BELEN 107</v>
      </c>
      <c r="Y2109" t="s">
        <v>92</v>
      </c>
      <c r="Z2109" t="s">
        <v>122</v>
      </c>
      <c r="AA2109" t="s">
        <v>123</v>
      </c>
      <c r="AB2109" t="s">
        <v>95</v>
      </c>
      <c r="AC2109" t="s">
        <v>95</v>
      </c>
      <c r="AD2109" t="s">
        <v>95</v>
      </c>
      <c r="AE2109" t="s">
        <v>95</v>
      </c>
      <c r="AF2109" t="s">
        <v>95</v>
      </c>
      <c r="AG2109" s="51">
        <v>6379930</v>
      </c>
      <c r="AH2109" t="s">
        <v>95</v>
      </c>
      <c r="AI2109">
        <v>1</v>
      </c>
      <c r="AJ2109">
        <v>1</v>
      </c>
      <c r="AK2109" t="s">
        <v>7601</v>
      </c>
      <c r="AL2109">
        <v>107</v>
      </c>
    </row>
    <row r="2110" spans="1:38">
      <c r="A2110">
        <v>3282010</v>
      </c>
      <c r="B2110" t="s">
        <v>7602</v>
      </c>
      <c r="C2110" t="s">
        <v>18</v>
      </c>
      <c r="D2110" t="s">
        <v>85</v>
      </c>
      <c r="E2110">
        <v>2011</v>
      </c>
      <c r="F2110">
        <v>8</v>
      </c>
      <c r="G2110">
        <v>22</v>
      </c>
      <c r="H2110" t="s">
        <v>86</v>
      </c>
      <c r="I2110" t="s">
        <v>202</v>
      </c>
      <c r="J2110" t="s">
        <v>203</v>
      </c>
      <c r="K2110" t="s">
        <v>203</v>
      </c>
      <c r="L2110" t="s">
        <v>86</v>
      </c>
      <c r="M2110" t="s">
        <v>133</v>
      </c>
      <c r="N2110" s="50">
        <v>41914432</v>
      </c>
      <c r="O2110" s="51">
        <v>2329006</v>
      </c>
      <c r="P2110" t="s">
        <v>4276</v>
      </c>
      <c r="Q2110" t="s">
        <v>1893</v>
      </c>
      <c r="R2110" t="s">
        <v>7603</v>
      </c>
      <c r="S2110" s="49" t="str">
        <f>CONCATENATE(Tabla_Datos[[#This Row],[Nombre_Cliente]]," ",Tabla_Datos[[#This Row],[ApellidoPaterno_Cliente]]," ",Tabla_Datos[[#This Row],[ApellidoMaterno_Cliente]])</f>
        <v>MARIA ELENA ORTIZ  DE VEGA</v>
      </c>
      <c r="T2110" s="53">
        <f>DATE(Tabla_Datos[[#This Row],[tAnio]],Tabla_Datos[[#This Row],[tMes]],Tabla_Datos[[#This Row],[tDia]])</f>
        <v>40777</v>
      </c>
      <c r="U2110" s="53" t="str">
        <f>IF(Tabla_Datos[[#This Row],[cProvincia]]="LIMA","LIMA","PROVINCIA")</f>
        <v>PROVINCIA</v>
      </c>
      <c r="V2110" s="53" t="str">
        <f>MID(Tabla_Datos[[#This Row],[pTelefono]],1,SEARCH("-",Tabla_Datos[[#This Row],[pTelefono]],1)-1)</f>
        <v>74</v>
      </c>
      <c r="W2110" s="53" t="str">
        <f>MID(Tabla_Datos[[#This Row],[pTelefono]],SEARCH("-",Tabla_Datos[[#This Row],[pTelefono]],1)+1,LEN(Tabla_Datos[[#This Row],[pTelefono]]))</f>
        <v>978707316</v>
      </c>
      <c r="X2110" s="53" t="str">
        <f>CONCATENATE(Tabla_Datos[[#This Row],[TipUrb]]," ",Tabla_Datos[[#This Row],[Calle]]," ",Tabla_Datos[[#This Row],[NumCalle]])</f>
        <v>- ALVA DIAZ 3</v>
      </c>
      <c r="Y2110" t="s">
        <v>208</v>
      </c>
      <c r="Z2110" t="s">
        <v>93</v>
      </c>
      <c r="AA2110" t="s">
        <v>94</v>
      </c>
      <c r="AB2110" t="s">
        <v>95</v>
      </c>
      <c r="AC2110" t="s">
        <v>95</v>
      </c>
      <c r="AD2110" t="s">
        <v>109</v>
      </c>
      <c r="AE2110" t="s">
        <v>1034</v>
      </c>
      <c r="AF2110">
        <v>3</v>
      </c>
      <c r="AG2110" s="51">
        <v>16602762</v>
      </c>
      <c r="AI2110" t="s">
        <v>1787</v>
      </c>
      <c r="AJ2110" t="s">
        <v>1787</v>
      </c>
      <c r="AK2110" t="s">
        <v>7604</v>
      </c>
      <c r="AL2110">
        <v>3</v>
      </c>
    </row>
    <row r="2111" spans="1:38">
      <c r="A2111">
        <v>3284058</v>
      </c>
      <c r="B2111" t="s">
        <v>7605</v>
      </c>
      <c r="C2111" t="s">
        <v>19</v>
      </c>
      <c r="D2111" t="s">
        <v>143</v>
      </c>
      <c r="E2111">
        <v>2011</v>
      </c>
      <c r="F2111">
        <v>8</v>
      </c>
      <c r="G2111">
        <v>22</v>
      </c>
      <c r="H2111" t="s">
        <v>86</v>
      </c>
      <c r="I2111" t="s">
        <v>16</v>
      </c>
      <c r="J2111" t="s">
        <v>3277</v>
      </c>
      <c r="K2111" t="s">
        <v>3277</v>
      </c>
      <c r="L2111" t="s">
        <v>86</v>
      </c>
      <c r="M2111" t="s">
        <v>148</v>
      </c>
      <c r="N2111" s="50">
        <v>45423497</v>
      </c>
      <c r="O2111" s="51">
        <v>2330578</v>
      </c>
      <c r="P2111" t="s">
        <v>7606</v>
      </c>
      <c r="Q2111" t="s">
        <v>7607</v>
      </c>
      <c r="R2111" t="s">
        <v>7608</v>
      </c>
      <c r="S2111" s="49" t="str">
        <f>CONCATENATE(Tabla_Datos[[#This Row],[Nombre_Cliente]]," ",Tabla_Datos[[#This Row],[ApellidoPaterno_Cliente]]," ",Tabla_Datos[[#This Row],[ApellidoMaterno_Cliente]])</f>
        <v>JOSE JUAN ROQUE BARRENECHEA</v>
      </c>
      <c r="T2111" s="53">
        <f>DATE(Tabla_Datos[[#This Row],[tAnio]],Tabla_Datos[[#This Row],[tMes]],Tabla_Datos[[#This Row],[tDia]])</f>
        <v>40777</v>
      </c>
      <c r="U2111" s="53" t="str">
        <f>IF(Tabla_Datos[[#This Row],[cProvincia]]="LIMA","LIMA","PROVINCIA")</f>
        <v>PROVINCIA</v>
      </c>
      <c r="V2111" s="53" t="str">
        <f>MID(Tabla_Datos[[#This Row],[pTelefono]],1,SEARCH("-",Tabla_Datos[[#This Row],[pTelefono]],1)-1)</f>
        <v>1</v>
      </c>
      <c r="W2111" s="53" t="str">
        <f>MID(Tabla_Datos[[#This Row],[pTelefono]],SEARCH("-",Tabla_Datos[[#This Row],[pTelefono]],1)+1,LEN(Tabla_Datos[[#This Row],[pTelefono]]))</f>
        <v>945760356</v>
      </c>
      <c r="X2111" s="53" t="str">
        <f>CONCATENATE(Tabla_Datos[[#This Row],[TipUrb]]," ",Tabla_Datos[[#This Row],[Calle]]," ",Tabla_Datos[[#This Row],[NumCalle]])</f>
        <v>- PAMAPA DE LARA 402</v>
      </c>
      <c r="Y2111" t="s">
        <v>92</v>
      </c>
      <c r="Z2111" t="s">
        <v>152</v>
      </c>
      <c r="AA2111" t="s">
        <v>153</v>
      </c>
      <c r="AB2111" t="s">
        <v>95</v>
      </c>
      <c r="AC2111" t="s">
        <v>95</v>
      </c>
      <c r="AD2111" t="s">
        <v>109</v>
      </c>
      <c r="AE2111" t="s">
        <v>95</v>
      </c>
      <c r="AF2111" t="s">
        <v>95</v>
      </c>
      <c r="AG2111" s="51">
        <v>7168923</v>
      </c>
      <c r="AH2111" t="s">
        <v>95</v>
      </c>
      <c r="AI2111">
        <v>1</v>
      </c>
      <c r="AJ2111">
        <v>1</v>
      </c>
      <c r="AK2111" t="s">
        <v>7609</v>
      </c>
      <c r="AL2111">
        <v>402</v>
      </c>
    </row>
    <row r="2112" spans="1:38">
      <c r="A2112">
        <v>3282697</v>
      </c>
      <c r="B2112" t="s">
        <v>7610</v>
      </c>
      <c r="C2112" t="s">
        <v>19</v>
      </c>
      <c r="D2112" t="s">
        <v>85</v>
      </c>
      <c r="E2112">
        <v>2011</v>
      </c>
      <c r="F2112">
        <v>8</v>
      </c>
      <c r="G2112">
        <v>22</v>
      </c>
      <c r="H2112" t="s">
        <v>144</v>
      </c>
      <c r="I2112" t="s">
        <v>16</v>
      </c>
      <c r="J2112" t="s">
        <v>16</v>
      </c>
      <c r="K2112" t="s">
        <v>696</v>
      </c>
      <c r="L2112" t="s">
        <v>86</v>
      </c>
      <c r="M2112" t="s">
        <v>88</v>
      </c>
      <c r="N2112" s="50">
        <v>8179090</v>
      </c>
      <c r="O2112" s="51">
        <v>2329445</v>
      </c>
      <c r="P2112" t="s">
        <v>7611</v>
      </c>
      <c r="Q2112" t="s">
        <v>2450</v>
      </c>
      <c r="R2112" t="s">
        <v>498</v>
      </c>
      <c r="S2112" s="49" t="str">
        <f>CONCATENATE(Tabla_Datos[[#This Row],[Nombre_Cliente]]," ",Tabla_Datos[[#This Row],[ApellidoPaterno_Cliente]]," ",Tabla_Datos[[#This Row],[ApellidoMaterno_Cliente]])</f>
        <v>CESAREO OYOLA VILLANUEVA</v>
      </c>
      <c r="T2112" s="53">
        <f>DATE(Tabla_Datos[[#This Row],[tAnio]],Tabla_Datos[[#This Row],[tMes]],Tabla_Datos[[#This Row],[tDia]])</f>
        <v>40777</v>
      </c>
      <c r="U2112" s="53" t="str">
        <f>IF(Tabla_Datos[[#This Row],[cProvincia]]="LIMA","LIMA","PROVINCIA")</f>
        <v>LIMA</v>
      </c>
      <c r="V2112" s="53" t="str">
        <f>MID(Tabla_Datos[[#This Row],[pTelefono]],1,SEARCH("-",Tabla_Datos[[#This Row],[pTelefono]],1)-1)</f>
        <v>1</v>
      </c>
      <c r="W2112" s="53" t="str">
        <f>MID(Tabla_Datos[[#This Row],[pTelefono]],SEARCH("-",Tabla_Datos[[#This Row],[pTelefono]],1)+1,LEN(Tabla_Datos[[#This Row],[pTelefono]]))</f>
        <v>976222496</v>
      </c>
      <c r="X2112" s="53" t="str">
        <f>CONCATENATE(Tabla_Datos[[#This Row],[TipUrb]]," ",Tabla_Datos[[#This Row],[Calle]]," ",Tabla_Datos[[#This Row],[NumCalle]])</f>
        <v>UR AVIACION 2217</v>
      </c>
      <c r="Y2112" t="s">
        <v>92</v>
      </c>
      <c r="Z2112" t="s">
        <v>196</v>
      </c>
      <c r="AA2112" t="s">
        <v>197</v>
      </c>
      <c r="AB2112" t="s">
        <v>95</v>
      </c>
      <c r="AC2112" t="s">
        <v>95</v>
      </c>
      <c r="AD2112" t="s">
        <v>161</v>
      </c>
      <c r="AE2112" t="s">
        <v>95</v>
      </c>
      <c r="AF2112" t="s">
        <v>95</v>
      </c>
      <c r="AG2112" s="51">
        <v>9165953</v>
      </c>
      <c r="AH2112" t="s">
        <v>95</v>
      </c>
      <c r="AI2112">
        <v>1</v>
      </c>
      <c r="AJ2112">
        <v>1</v>
      </c>
      <c r="AK2112" t="s">
        <v>4906</v>
      </c>
      <c r="AL2112">
        <v>2217</v>
      </c>
    </row>
    <row r="2113" spans="1:38">
      <c r="A2113">
        <v>3283155</v>
      </c>
      <c r="B2113" t="s">
        <v>7612</v>
      </c>
      <c r="C2113" t="s">
        <v>19</v>
      </c>
      <c r="D2113" t="s">
        <v>85</v>
      </c>
      <c r="E2113">
        <v>2011</v>
      </c>
      <c r="F2113">
        <v>8</v>
      </c>
      <c r="G2113">
        <v>22</v>
      </c>
      <c r="H2113" t="s">
        <v>144</v>
      </c>
      <c r="I2113" t="s">
        <v>16</v>
      </c>
      <c r="J2113" t="s">
        <v>16</v>
      </c>
      <c r="K2113" t="s">
        <v>1094</v>
      </c>
      <c r="L2113" t="s">
        <v>86</v>
      </c>
      <c r="M2113" t="s">
        <v>88</v>
      </c>
      <c r="N2113" s="50">
        <v>9854201</v>
      </c>
      <c r="O2113" s="51">
        <v>2329821</v>
      </c>
      <c r="P2113" t="s">
        <v>7613</v>
      </c>
      <c r="Q2113" t="s">
        <v>7614</v>
      </c>
      <c r="R2113" t="s">
        <v>542</v>
      </c>
      <c r="S2113" s="49" t="str">
        <f>CONCATENATE(Tabla_Datos[[#This Row],[Nombre_Cliente]]," ",Tabla_Datos[[#This Row],[ApellidoPaterno_Cliente]]," ",Tabla_Datos[[#This Row],[ApellidoMaterno_Cliente]])</f>
        <v>CLAUDIA PIERINA ALGUAYO RAMIREZ</v>
      </c>
      <c r="T2113" s="53">
        <f>DATE(Tabla_Datos[[#This Row],[tAnio]],Tabla_Datos[[#This Row],[tMes]],Tabla_Datos[[#This Row],[tDia]])</f>
        <v>40777</v>
      </c>
      <c r="U2113" s="53" t="str">
        <f>IF(Tabla_Datos[[#This Row],[cProvincia]]="LIMA","LIMA","PROVINCIA")</f>
        <v>LIMA</v>
      </c>
      <c r="V2113" s="53" t="str">
        <f>MID(Tabla_Datos[[#This Row],[pTelefono]],1,SEARCH("-",Tabla_Datos[[#This Row],[pTelefono]],1)-1)</f>
        <v>1</v>
      </c>
      <c r="W2113" s="53" t="str">
        <f>MID(Tabla_Datos[[#This Row],[pTelefono]],SEARCH("-",Tabla_Datos[[#This Row],[pTelefono]],1)+1,LEN(Tabla_Datos[[#This Row],[pTelefono]]))</f>
        <v>944613769</v>
      </c>
      <c r="X2113" s="53" t="str">
        <f>CONCATENATE(Tabla_Datos[[#This Row],[TipUrb]]," ",Tabla_Datos[[#This Row],[Calle]]," ",Tabla_Datos[[#This Row],[NumCalle]])</f>
        <v xml:space="preserve">  BOLIVAR 860</v>
      </c>
      <c r="Y2113" t="s">
        <v>92</v>
      </c>
      <c r="Z2113" t="s">
        <v>122</v>
      </c>
      <c r="AA2113" t="s">
        <v>123</v>
      </c>
      <c r="AB2113" t="s">
        <v>95</v>
      </c>
      <c r="AC2113">
        <v>805</v>
      </c>
      <c r="AD2113" t="s">
        <v>95</v>
      </c>
      <c r="AE2113" t="s">
        <v>95</v>
      </c>
      <c r="AF2113" t="s">
        <v>95</v>
      </c>
      <c r="AG2113" s="51">
        <v>45186593</v>
      </c>
      <c r="AH2113" t="s">
        <v>95</v>
      </c>
      <c r="AI2113">
        <v>1</v>
      </c>
      <c r="AJ2113">
        <v>1</v>
      </c>
      <c r="AK2113" t="s">
        <v>1603</v>
      </c>
      <c r="AL2113">
        <v>860</v>
      </c>
    </row>
    <row r="2114" spans="1:38">
      <c r="A2114">
        <v>3282016</v>
      </c>
      <c r="B2114" t="s">
        <v>7615</v>
      </c>
      <c r="C2114" t="s">
        <v>20</v>
      </c>
      <c r="D2114" t="s">
        <v>85</v>
      </c>
      <c r="E2114">
        <v>2011</v>
      </c>
      <c r="F2114">
        <v>8</v>
      </c>
      <c r="G2114">
        <v>22</v>
      </c>
      <c r="H2114" t="s">
        <v>86</v>
      </c>
      <c r="I2114" t="s">
        <v>16</v>
      </c>
      <c r="J2114" t="s">
        <v>16</v>
      </c>
      <c r="K2114" t="s">
        <v>492</v>
      </c>
      <c r="L2114" t="s">
        <v>86</v>
      </c>
      <c r="M2114" t="s">
        <v>88</v>
      </c>
      <c r="N2114" s="50">
        <v>10467123</v>
      </c>
      <c r="O2114" s="51">
        <v>2329031</v>
      </c>
      <c r="P2114" t="s">
        <v>7616</v>
      </c>
      <c r="Q2114" t="s">
        <v>7617</v>
      </c>
      <c r="R2114" t="s">
        <v>7618</v>
      </c>
      <c r="S2114" s="49" t="str">
        <f>CONCATENATE(Tabla_Datos[[#This Row],[Nombre_Cliente]]," ",Tabla_Datos[[#This Row],[ApellidoPaterno_Cliente]]," ",Tabla_Datos[[#This Row],[ApellidoMaterno_Cliente]])</f>
        <v>DAVID MITCHEL FUXMAN TORANZO</v>
      </c>
      <c r="T2114" s="53">
        <f>DATE(Tabla_Datos[[#This Row],[tAnio]],Tabla_Datos[[#This Row],[tMes]],Tabla_Datos[[#This Row],[tDia]])</f>
        <v>40777</v>
      </c>
      <c r="U2114" s="53" t="str">
        <f>IF(Tabla_Datos[[#This Row],[cProvincia]]="LIMA","LIMA","PROVINCIA")</f>
        <v>LIMA</v>
      </c>
      <c r="V2114" s="53" t="str">
        <f>MID(Tabla_Datos[[#This Row],[pTelefono]],1,SEARCH("-",Tabla_Datos[[#This Row],[pTelefono]],1)-1)</f>
        <v>1</v>
      </c>
      <c r="W2114" s="53" t="str">
        <f>MID(Tabla_Datos[[#This Row],[pTelefono]],SEARCH("-",Tabla_Datos[[#This Row],[pTelefono]],1)+1,LEN(Tabla_Datos[[#This Row],[pTelefono]]))</f>
        <v>994254166</v>
      </c>
      <c r="X2114" s="53" t="str">
        <f>CONCATENATE(Tabla_Datos[[#This Row],[TipUrb]]," ",Tabla_Datos[[#This Row],[Calle]]," ",Tabla_Datos[[#This Row],[NumCalle]])</f>
        <v xml:space="preserve">  TUPAC AMARU 428</v>
      </c>
      <c r="Y2114" t="s">
        <v>92</v>
      </c>
      <c r="Z2114" t="s">
        <v>122</v>
      </c>
      <c r="AA2114" t="s">
        <v>123</v>
      </c>
      <c r="AB2114" t="s">
        <v>95</v>
      </c>
      <c r="AC2114" t="s">
        <v>95</v>
      </c>
      <c r="AD2114" t="s">
        <v>95</v>
      </c>
      <c r="AE2114" t="s">
        <v>95</v>
      </c>
      <c r="AF2114" t="s">
        <v>95</v>
      </c>
      <c r="AG2114" s="51">
        <v>43551723</v>
      </c>
      <c r="AH2114" t="s">
        <v>95</v>
      </c>
      <c r="AI2114">
        <v>1</v>
      </c>
      <c r="AJ2114">
        <v>1</v>
      </c>
      <c r="AK2114" t="s">
        <v>485</v>
      </c>
      <c r="AL2114">
        <v>428</v>
      </c>
    </row>
    <row r="2115" spans="1:38">
      <c r="A2115">
        <v>3282973</v>
      </c>
      <c r="B2115" t="s">
        <v>7619</v>
      </c>
      <c r="C2115" t="s">
        <v>19</v>
      </c>
      <c r="D2115" t="s">
        <v>85</v>
      </c>
      <c r="E2115">
        <v>2011</v>
      </c>
      <c r="F2115">
        <v>8</v>
      </c>
      <c r="G2115">
        <v>22</v>
      </c>
      <c r="H2115" t="s">
        <v>86</v>
      </c>
      <c r="I2115" t="s">
        <v>16</v>
      </c>
      <c r="J2115" t="s">
        <v>16</v>
      </c>
      <c r="K2115" t="s">
        <v>277</v>
      </c>
      <c r="L2115" t="s">
        <v>86</v>
      </c>
      <c r="M2115" t="s">
        <v>88</v>
      </c>
      <c r="N2115" s="50">
        <v>20000021</v>
      </c>
      <c r="O2115" s="51">
        <v>2329674</v>
      </c>
      <c r="P2115" t="s">
        <v>7620</v>
      </c>
      <c r="Q2115" t="s">
        <v>504</v>
      </c>
      <c r="R2115" t="s">
        <v>2751</v>
      </c>
      <c r="S2115" s="49" t="str">
        <f>CONCATENATE(Tabla_Datos[[#This Row],[Nombre_Cliente]]," ",Tabla_Datos[[#This Row],[ApellidoPaterno_Cliente]]," ",Tabla_Datos[[#This Row],[ApellidoMaterno_Cliente]])</f>
        <v>CARLOS GREGORIO MOGOLLON CHUMPITAZ</v>
      </c>
      <c r="T2115" s="53">
        <f>DATE(Tabla_Datos[[#This Row],[tAnio]],Tabla_Datos[[#This Row],[tMes]],Tabla_Datos[[#This Row],[tDia]])</f>
        <v>40777</v>
      </c>
      <c r="U2115" s="53" t="str">
        <f>IF(Tabla_Datos[[#This Row],[cProvincia]]="LIMA","LIMA","PROVINCIA")</f>
        <v>LIMA</v>
      </c>
      <c r="V2115" s="53" t="str">
        <f>MID(Tabla_Datos[[#This Row],[pTelefono]],1,SEARCH("-",Tabla_Datos[[#This Row],[pTelefono]],1)-1)</f>
        <v>1</v>
      </c>
      <c r="W2115" s="53" t="str">
        <f>MID(Tabla_Datos[[#This Row],[pTelefono]],SEARCH("-",Tabla_Datos[[#This Row],[pTelefono]],1)+1,LEN(Tabla_Datos[[#This Row],[pTelefono]]))</f>
        <v>988462507</v>
      </c>
      <c r="X2115" s="53" t="str">
        <f>CONCATENATE(Tabla_Datos[[#This Row],[TipUrb]]," ",Tabla_Datos[[#This Row],[Calle]]," ",Tabla_Datos[[#This Row],[NumCalle]])</f>
        <v xml:space="preserve">  SANTA PETRONILA 0</v>
      </c>
      <c r="Y2115" t="s">
        <v>92</v>
      </c>
      <c r="Z2115" t="s">
        <v>122</v>
      </c>
      <c r="AA2115" t="s">
        <v>123</v>
      </c>
      <c r="AB2115" t="s">
        <v>95</v>
      </c>
      <c r="AC2115" t="s">
        <v>95</v>
      </c>
      <c r="AD2115" t="s">
        <v>95</v>
      </c>
      <c r="AE2115" t="s">
        <v>116</v>
      </c>
      <c r="AF2115">
        <v>1</v>
      </c>
      <c r="AG2115" s="51">
        <v>9151479</v>
      </c>
      <c r="AH2115" t="s">
        <v>95</v>
      </c>
      <c r="AI2115">
        <v>1</v>
      </c>
      <c r="AJ2115">
        <v>1</v>
      </c>
      <c r="AK2115" t="s">
        <v>7621</v>
      </c>
      <c r="AL2115">
        <v>0</v>
      </c>
    </row>
    <row r="2116" spans="1:38">
      <c r="A2116">
        <v>3283027</v>
      </c>
      <c r="B2116" t="s">
        <v>7622</v>
      </c>
      <c r="C2116" t="s">
        <v>19</v>
      </c>
      <c r="D2116" t="s">
        <v>143</v>
      </c>
      <c r="E2116">
        <v>2011</v>
      </c>
      <c r="F2116">
        <v>8</v>
      </c>
      <c r="G2116">
        <v>22</v>
      </c>
      <c r="H2116" t="s">
        <v>86</v>
      </c>
      <c r="I2116" t="s">
        <v>514</v>
      </c>
      <c r="J2116" t="s">
        <v>514</v>
      </c>
      <c r="K2116" t="s">
        <v>514</v>
      </c>
      <c r="L2116" t="s">
        <v>86</v>
      </c>
      <c r="M2116" t="s">
        <v>133</v>
      </c>
      <c r="N2116" s="50">
        <v>44736508</v>
      </c>
      <c r="O2116" s="51">
        <v>2329724</v>
      </c>
      <c r="P2116" t="s">
        <v>7623</v>
      </c>
      <c r="Q2116" t="s">
        <v>1238</v>
      </c>
      <c r="R2116" t="s">
        <v>1238</v>
      </c>
      <c r="S2116" s="49" t="str">
        <f>CONCATENATE(Tabla_Datos[[#This Row],[Nombre_Cliente]]," ",Tabla_Datos[[#This Row],[ApellidoPaterno_Cliente]]," ",Tabla_Datos[[#This Row],[ApellidoMaterno_Cliente]])</f>
        <v>REGINA PETRONILA TELLO TELLO</v>
      </c>
      <c r="T2116" s="53">
        <f>DATE(Tabla_Datos[[#This Row],[tAnio]],Tabla_Datos[[#This Row],[tMes]],Tabla_Datos[[#This Row],[tDia]])</f>
        <v>40777</v>
      </c>
      <c r="U2116" s="53" t="str">
        <f>IF(Tabla_Datos[[#This Row],[cProvincia]]="LIMA","LIMA","PROVINCIA")</f>
        <v>PROVINCIA</v>
      </c>
      <c r="V2116" s="53" t="str">
        <f>MID(Tabla_Datos[[#This Row],[pTelefono]],1,SEARCH("-",Tabla_Datos[[#This Row],[pTelefono]],1)-1)</f>
        <v>76</v>
      </c>
      <c r="W2116" s="53" t="str">
        <f>MID(Tabla_Datos[[#This Row],[pTelefono]],SEARCH("-",Tabla_Datos[[#This Row],[pTelefono]],1)+1,LEN(Tabla_Datos[[#This Row],[pTelefono]]))</f>
        <v>978591605</v>
      </c>
      <c r="X2116" s="53" t="str">
        <f>CONCATENATE(Tabla_Datos[[#This Row],[TipUrb]]," ",Tabla_Datos[[#This Row],[Calle]]," ",Tabla_Datos[[#This Row],[NumCalle]])</f>
        <v>- HUANUCO 2473</v>
      </c>
      <c r="Y2116" t="s">
        <v>517</v>
      </c>
      <c r="Z2116" t="s">
        <v>152</v>
      </c>
      <c r="AA2116" t="s">
        <v>153</v>
      </c>
      <c r="AB2116" t="s">
        <v>95</v>
      </c>
      <c r="AC2116">
        <v>301</v>
      </c>
      <c r="AD2116" t="s">
        <v>109</v>
      </c>
      <c r="AE2116" t="s">
        <v>95</v>
      </c>
      <c r="AF2116" t="s">
        <v>95</v>
      </c>
      <c r="AG2116" s="51">
        <v>26632716</v>
      </c>
      <c r="AH2116" t="s">
        <v>95</v>
      </c>
      <c r="AI2116">
        <v>1</v>
      </c>
      <c r="AJ2116">
        <v>1</v>
      </c>
      <c r="AK2116" t="s">
        <v>314</v>
      </c>
      <c r="AL2116">
        <v>2473</v>
      </c>
    </row>
    <row r="2117" spans="1:38">
      <c r="A2117">
        <v>3283412</v>
      </c>
      <c r="B2117" t="s">
        <v>7624</v>
      </c>
      <c r="C2117" t="s">
        <v>20</v>
      </c>
      <c r="D2117" t="s">
        <v>143</v>
      </c>
      <c r="E2117">
        <v>2011</v>
      </c>
      <c r="F2117">
        <v>8</v>
      </c>
      <c r="G2117">
        <v>22</v>
      </c>
      <c r="H2117" t="s">
        <v>86</v>
      </c>
      <c r="I2117" t="s">
        <v>300</v>
      </c>
      <c r="J2117" t="s">
        <v>535</v>
      </c>
      <c r="K2117" t="s">
        <v>916</v>
      </c>
      <c r="L2117" t="s">
        <v>86</v>
      </c>
      <c r="M2117" t="s">
        <v>148</v>
      </c>
      <c r="N2117" s="50">
        <v>45721840</v>
      </c>
      <c r="O2117" s="51">
        <v>2330062</v>
      </c>
      <c r="P2117" t="s">
        <v>7625</v>
      </c>
      <c r="Q2117" t="s">
        <v>3777</v>
      </c>
      <c r="R2117" t="s">
        <v>549</v>
      </c>
      <c r="S2117" s="49" t="str">
        <f>CONCATENATE(Tabla_Datos[[#This Row],[Nombre_Cliente]]," ",Tabla_Datos[[#This Row],[ApellidoPaterno_Cliente]]," ",Tabla_Datos[[#This Row],[ApellidoMaterno_Cliente]])</f>
        <v>LADY DIANA MONTERO HIDALGO</v>
      </c>
      <c r="T2117" s="53">
        <f>DATE(Tabla_Datos[[#This Row],[tAnio]],Tabla_Datos[[#This Row],[tMes]],Tabla_Datos[[#This Row],[tDia]])</f>
        <v>40777</v>
      </c>
      <c r="U2117" s="53" t="str">
        <f>IF(Tabla_Datos[[#This Row],[cProvincia]]="LIMA","LIMA","PROVINCIA")</f>
        <v>PROVINCIA</v>
      </c>
      <c r="V2117" s="53" t="str">
        <f>MID(Tabla_Datos[[#This Row],[pTelefono]],1,SEARCH("-",Tabla_Datos[[#This Row],[pTelefono]],1)-1)</f>
        <v>65</v>
      </c>
      <c r="W2117" s="53" t="str">
        <f>MID(Tabla_Datos[[#This Row],[pTelefono]],SEARCH("-",Tabla_Datos[[#This Row],[pTelefono]],1)+1,LEN(Tabla_Datos[[#This Row],[pTelefono]]))</f>
        <v>65226578</v>
      </c>
      <c r="X2117" s="53" t="str">
        <f>CONCATENATE(Tabla_Datos[[#This Row],[TipUrb]]," ",Tabla_Datos[[#This Row],[Calle]]," ",Tabla_Datos[[#This Row],[NumCalle]])</f>
        <v>PJ 8 DE FEBRERO 1533</v>
      </c>
      <c r="Y2117" t="s">
        <v>305</v>
      </c>
      <c r="Z2117" t="s">
        <v>152</v>
      </c>
      <c r="AA2117" t="s">
        <v>153</v>
      </c>
      <c r="AB2117" t="s">
        <v>95</v>
      </c>
      <c r="AC2117" t="s">
        <v>95</v>
      </c>
      <c r="AD2117" t="s">
        <v>429</v>
      </c>
      <c r="AE2117" t="s">
        <v>95</v>
      </c>
      <c r="AF2117" t="s">
        <v>95</v>
      </c>
      <c r="AG2117" s="51">
        <v>42213536</v>
      </c>
      <c r="AH2117" t="s">
        <v>95</v>
      </c>
      <c r="AI2117">
        <v>1</v>
      </c>
      <c r="AJ2117">
        <v>1</v>
      </c>
      <c r="AK2117" t="s">
        <v>7626</v>
      </c>
      <c r="AL2117">
        <v>1533</v>
      </c>
    </row>
    <row r="2118" spans="1:38">
      <c r="A2118">
        <v>3284769</v>
      </c>
      <c r="B2118" t="s">
        <v>7627</v>
      </c>
      <c r="C2118" t="s">
        <v>20</v>
      </c>
      <c r="D2118" t="s">
        <v>143</v>
      </c>
      <c r="E2118">
        <v>2011</v>
      </c>
      <c r="F2118">
        <v>8</v>
      </c>
      <c r="G2118">
        <v>22</v>
      </c>
      <c r="H2118" t="s">
        <v>86</v>
      </c>
      <c r="I2118" t="s">
        <v>300</v>
      </c>
      <c r="J2118" t="s">
        <v>546</v>
      </c>
      <c r="K2118" t="s">
        <v>547</v>
      </c>
      <c r="L2118" t="s">
        <v>86</v>
      </c>
      <c r="M2118" t="s">
        <v>148</v>
      </c>
      <c r="O2118" s="51">
        <v>2331233</v>
      </c>
      <c r="P2118" t="s">
        <v>7628</v>
      </c>
      <c r="Q2118" t="s">
        <v>460</v>
      </c>
      <c r="R2118" t="s">
        <v>768</v>
      </c>
      <c r="S2118" s="49" t="str">
        <f>CONCATENATE(Tabla_Datos[[#This Row],[Nombre_Cliente]]," ",Tabla_Datos[[#This Row],[ApellidoPaterno_Cliente]]," ",Tabla_Datos[[#This Row],[ApellidoMaterno_Cliente]])</f>
        <v>CECILIA ESTHER ALVAREZ LINAREZ</v>
      </c>
      <c r="T2118" s="53">
        <f>DATE(Tabla_Datos[[#This Row],[tAnio]],Tabla_Datos[[#This Row],[tMes]],Tabla_Datos[[#This Row],[tDia]])</f>
        <v>40777</v>
      </c>
      <c r="U2118" s="53" t="str">
        <f>IF(Tabla_Datos[[#This Row],[cProvincia]]="LIMA","LIMA","PROVINCIA")</f>
        <v>PROVINCIA</v>
      </c>
      <c r="V2118" s="53" t="str">
        <f>MID(Tabla_Datos[[#This Row],[pTelefono]],1,SEARCH("-",Tabla_Datos[[#This Row],[pTelefono]],1)-1)</f>
        <v>65</v>
      </c>
      <c r="W2118" s="53" t="str">
        <f>MID(Tabla_Datos[[#This Row],[pTelefono]],SEARCH("-",Tabla_Datos[[#This Row],[pTelefono]],1)+1,LEN(Tabla_Datos[[#This Row],[pTelefono]]))</f>
        <v>965607018</v>
      </c>
      <c r="X2118" s="53" t="str">
        <f>CONCATENATE(Tabla_Datos[[#This Row],[TipUrb]]," ",Tabla_Datos[[#This Row],[Calle]]," ",Tabla_Datos[[#This Row],[NumCalle]])</f>
        <v>- JERUSALEN 215</v>
      </c>
      <c r="Y2118" t="s">
        <v>305</v>
      </c>
      <c r="Z2118" t="s">
        <v>152</v>
      </c>
      <c r="AA2118" t="s">
        <v>153</v>
      </c>
      <c r="AB2118" t="s">
        <v>95</v>
      </c>
      <c r="AC2118" t="s">
        <v>95</v>
      </c>
      <c r="AD2118" t="s">
        <v>109</v>
      </c>
      <c r="AE2118" t="s">
        <v>95</v>
      </c>
      <c r="AF2118" t="s">
        <v>95</v>
      </c>
      <c r="AG2118" s="51">
        <v>43472421</v>
      </c>
      <c r="AH2118" t="s">
        <v>95</v>
      </c>
      <c r="AI2118">
        <v>1</v>
      </c>
      <c r="AJ2118">
        <v>1</v>
      </c>
      <c r="AK2118" t="s">
        <v>7629</v>
      </c>
      <c r="AL2118">
        <v>215</v>
      </c>
    </row>
    <row r="2119" spans="1:38">
      <c r="A2119">
        <v>3282565</v>
      </c>
      <c r="B2119" t="s">
        <v>7630</v>
      </c>
      <c r="C2119" t="s">
        <v>20</v>
      </c>
      <c r="D2119" t="s">
        <v>143</v>
      </c>
      <c r="E2119">
        <v>2011</v>
      </c>
      <c r="F2119">
        <v>8</v>
      </c>
      <c r="G2119">
        <v>22</v>
      </c>
      <c r="H2119" t="s">
        <v>86</v>
      </c>
      <c r="I2119" t="s">
        <v>100</v>
      </c>
      <c r="J2119" t="s">
        <v>2307</v>
      </c>
      <c r="K2119" t="s">
        <v>7576</v>
      </c>
      <c r="L2119" t="s">
        <v>86</v>
      </c>
      <c r="M2119" t="s">
        <v>102</v>
      </c>
      <c r="N2119" s="50">
        <v>44452868</v>
      </c>
      <c r="O2119" s="51">
        <v>2329346</v>
      </c>
      <c r="P2119" t="s">
        <v>7631</v>
      </c>
      <c r="Q2119" t="s">
        <v>2491</v>
      </c>
      <c r="R2119" t="s">
        <v>4385</v>
      </c>
      <c r="S2119" s="49" t="str">
        <f>CONCATENATE(Tabla_Datos[[#This Row],[Nombre_Cliente]]," ",Tabla_Datos[[#This Row],[ApellidoPaterno_Cliente]]," ",Tabla_Datos[[#This Row],[ApellidoMaterno_Cliente]])</f>
        <v>GISSELA JANETH JAUREGUI ZAVALETA</v>
      </c>
      <c r="T2119" s="53">
        <f>DATE(Tabla_Datos[[#This Row],[tAnio]],Tabla_Datos[[#This Row],[tMes]],Tabla_Datos[[#This Row],[tDia]])</f>
        <v>40777</v>
      </c>
      <c r="U2119" s="53" t="str">
        <f>IF(Tabla_Datos[[#This Row],[cProvincia]]="LIMA","LIMA","PROVINCIA")</f>
        <v>PROVINCIA</v>
      </c>
      <c r="V2119" s="53" t="str">
        <f>MID(Tabla_Datos[[#This Row],[pTelefono]],1,SEARCH("-",Tabla_Datos[[#This Row],[pTelefono]],1)-1)</f>
        <v>54</v>
      </c>
      <c r="W2119" s="53" t="str">
        <f>MID(Tabla_Datos[[#This Row],[pTelefono]],SEARCH("-",Tabla_Datos[[#This Row],[pTelefono]],1)+1,LEN(Tabla_Datos[[#This Row],[pTelefono]]))</f>
        <v>986042780</v>
      </c>
      <c r="X2119" s="53" t="str">
        <f>CONCATENATE(Tabla_Datos[[#This Row],[TipUrb]]," ",Tabla_Datos[[#This Row],[Calle]]," ",Tabla_Datos[[#This Row],[NumCalle]])</f>
        <v>- JOSE SANTOS CHOCANO MZ E 23</v>
      </c>
      <c r="Y2119" t="s">
        <v>106</v>
      </c>
      <c r="Z2119" t="s">
        <v>152</v>
      </c>
      <c r="AA2119" t="s">
        <v>153</v>
      </c>
      <c r="AB2119" t="s">
        <v>95</v>
      </c>
      <c r="AC2119" t="s">
        <v>95</v>
      </c>
      <c r="AD2119" t="s">
        <v>109</v>
      </c>
      <c r="AE2119" t="s">
        <v>95</v>
      </c>
      <c r="AF2119" t="s">
        <v>95</v>
      </c>
      <c r="AG2119" s="51">
        <v>42434110</v>
      </c>
      <c r="AH2119" t="s">
        <v>95</v>
      </c>
      <c r="AI2119">
        <v>1</v>
      </c>
      <c r="AJ2119">
        <v>1</v>
      </c>
      <c r="AK2119" t="s">
        <v>7632</v>
      </c>
      <c r="AL2119">
        <v>23</v>
      </c>
    </row>
    <row r="2120" spans="1:38">
      <c r="A2120">
        <v>3283735</v>
      </c>
      <c r="B2120" t="s">
        <v>7633</v>
      </c>
      <c r="C2120" t="s">
        <v>20</v>
      </c>
      <c r="D2120" t="s">
        <v>143</v>
      </c>
      <c r="E2120">
        <v>2011</v>
      </c>
      <c r="F2120">
        <v>8</v>
      </c>
      <c r="G2120">
        <v>22</v>
      </c>
      <c r="H2120" t="s">
        <v>86</v>
      </c>
      <c r="I2120" t="s">
        <v>300</v>
      </c>
      <c r="J2120" t="s">
        <v>535</v>
      </c>
      <c r="K2120" t="s">
        <v>916</v>
      </c>
      <c r="L2120" t="s">
        <v>86</v>
      </c>
      <c r="M2120" t="s">
        <v>148</v>
      </c>
      <c r="N2120" s="50">
        <v>41183674</v>
      </c>
      <c r="O2120" s="51">
        <v>2330338</v>
      </c>
      <c r="P2120" t="s">
        <v>7634</v>
      </c>
      <c r="Q2120" t="s">
        <v>7635</v>
      </c>
      <c r="R2120" t="s">
        <v>5471</v>
      </c>
      <c r="S2120" s="49" t="str">
        <f>CONCATENATE(Tabla_Datos[[#This Row],[Nombre_Cliente]]," ",Tabla_Datos[[#This Row],[ApellidoPaterno_Cliente]]," ",Tabla_Datos[[#This Row],[ApellidoMaterno_Cliente]])</f>
        <v>KADER MOHAMED MOSSAD ESCALANTE</v>
      </c>
      <c r="T2120" s="53">
        <f>DATE(Tabla_Datos[[#This Row],[tAnio]],Tabla_Datos[[#This Row],[tMes]],Tabla_Datos[[#This Row],[tDia]])</f>
        <v>40777</v>
      </c>
      <c r="U2120" s="53" t="str">
        <f>IF(Tabla_Datos[[#This Row],[cProvincia]]="LIMA","LIMA","PROVINCIA")</f>
        <v>PROVINCIA</v>
      </c>
      <c r="V2120" s="53" t="str">
        <f>MID(Tabla_Datos[[#This Row],[pTelefono]],1,SEARCH("-",Tabla_Datos[[#This Row],[pTelefono]],1)-1)</f>
        <v>65</v>
      </c>
      <c r="W2120" s="53" t="str">
        <f>MID(Tabla_Datos[[#This Row],[pTelefono]],SEARCH("-",Tabla_Datos[[#This Row],[pTelefono]],1)+1,LEN(Tabla_Datos[[#This Row],[pTelefono]]))</f>
        <v>973972093</v>
      </c>
      <c r="X2120" s="53" t="str">
        <f>CONCATENATE(Tabla_Datos[[#This Row],[TipUrb]]," ",Tabla_Datos[[#This Row],[Calle]]," ",Tabla_Datos[[#This Row],[NumCalle]])</f>
        <v>- NANAY 868</v>
      </c>
      <c r="Y2120" t="s">
        <v>305</v>
      </c>
      <c r="Z2120" t="s">
        <v>152</v>
      </c>
      <c r="AA2120" t="s">
        <v>153</v>
      </c>
      <c r="AB2120" t="s">
        <v>95</v>
      </c>
      <c r="AC2120" t="s">
        <v>95</v>
      </c>
      <c r="AD2120" t="s">
        <v>109</v>
      </c>
      <c r="AE2120" t="s">
        <v>95</v>
      </c>
      <c r="AF2120" t="s">
        <v>95</v>
      </c>
      <c r="AG2120" s="51">
        <v>25844099</v>
      </c>
      <c r="AH2120" t="s">
        <v>95</v>
      </c>
      <c r="AI2120">
        <v>1</v>
      </c>
      <c r="AJ2120">
        <v>1</v>
      </c>
      <c r="AK2120" t="s">
        <v>7636</v>
      </c>
      <c r="AL2120">
        <v>868</v>
      </c>
    </row>
    <row r="2121" spans="1:38">
      <c r="A2121">
        <v>3283208</v>
      </c>
      <c r="B2121" t="s">
        <v>7637</v>
      </c>
      <c r="C2121" t="s">
        <v>20</v>
      </c>
      <c r="D2121" t="s">
        <v>143</v>
      </c>
      <c r="E2121">
        <v>2011</v>
      </c>
      <c r="F2121">
        <v>8</v>
      </c>
      <c r="G2121">
        <v>22</v>
      </c>
      <c r="H2121" t="s">
        <v>86</v>
      </c>
      <c r="I2121" t="s">
        <v>300</v>
      </c>
      <c r="J2121" t="s">
        <v>535</v>
      </c>
      <c r="K2121" t="s">
        <v>916</v>
      </c>
      <c r="L2121" t="s">
        <v>86</v>
      </c>
      <c r="M2121" t="s">
        <v>88</v>
      </c>
      <c r="N2121" s="50">
        <v>20000021</v>
      </c>
      <c r="O2121" s="51">
        <v>2329875</v>
      </c>
      <c r="P2121" t="s">
        <v>7638</v>
      </c>
      <c r="Q2121" t="s">
        <v>511</v>
      </c>
      <c r="R2121" t="s">
        <v>815</v>
      </c>
      <c r="S2121" s="49" t="str">
        <f>CONCATENATE(Tabla_Datos[[#This Row],[Nombre_Cliente]]," ",Tabla_Datos[[#This Row],[ApellidoPaterno_Cliente]]," ",Tabla_Datos[[#This Row],[ApellidoMaterno_Cliente]])</f>
        <v>YCELIA RUIZ MACEDO</v>
      </c>
      <c r="T2121" s="53">
        <f>DATE(Tabla_Datos[[#This Row],[tAnio]],Tabla_Datos[[#This Row],[tMes]],Tabla_Datos[[#This Row],[tDia]])</f>
        <v>40777</v>
      </c>
      <c r="U2121" s="53" t="str">
        <f>IF(Tabla_Datos[[#This Row],[cProvincia]]="LIMA","LIMA","PROVINCIA")</f>
        <v>PROVINCIA</v>
      </c>
      <c r="V2121" s="53" t="str">
        <f>MID(Tabla_Datos[[#This Row],[pTelefono]],1,SEARCH("-",Tabla_Datos[[#This Row],[pTelefono]],1)-1)</f>
        <v>65</v>
      </c>
      <c r="W2121" s="53" t="str">
        <f>MID(Tabla_Datos[[#This Row],[pTelefono]],SEARCH("-",Tabla_Datos[[#This Row],[pTelefono]],1)+1,LEN(Tabla_Datos[[#This Row],[pTelefono]]))</f>
        <v>978564190</v>
      </c>
      <c r="X2121" s="53" t="str">
        <f>CONCATENATE(Tabla_Datos[[#This Row],[TipUrb]]," ",Tabla_Datos[[#This Row],[Calle]]," ",Tabla_Datos[[#This Row],[NumCalle]])</f>
        <v>- SAN ROMAN 295</v>
      </c>
      <c r="Y2121" t="s">
        <v>305</v>
      </c>
      <c r="Z2121" t="s">
        <v>152</v>
      </c>
      <c r="AA2121" t="s">
        <v>153</v>
      </c>
      <c r="AB2121" t="s">
        <v>95</v>
      </c>
      <c r="AC2121" t="s">
        <v>95</v>
      </c>
      <c r="AD2121" t="s">
        <v>109</v>
      </c>
      <c r="AE2121" t="s">
        <v>95</v>
      </c>
      <c r="AF2121" t="s">
        <v>95</v>
      </c>
      <c r="AG2121" s="51">
        <v>5385494</v>
      </c>
      <c r="AH2121" t="s">
        <v>95</v>
      </c>
      <c r="AI2121">
        <v>1</v>
      </c>
      <c r="AJ2121">
        <v>1</v>
      </c>
      <c r="AK2121" t="s">
        <v>601</v>
      </c>
      <c r="AL2121">
        <v>295</v>
      </c>
    </row>
    <row r="2122" spans="1:38">
      <c r="A2122">
        <v>3283190</v>
      </c>
      <c r="B2122" t="s">
        <v>7639</v>
      </c>
      <c r="C2122" t="s">
        <v>20</v>
      </c>
      <c r="D2122" t="s">
        <v>143</v>
      </c>
      <c r="E2122">
        <v>2011</v>
      </c>
      <c r="F2122">
        <v>8</v>
      </c>
      <c r="G2122">
        <v>22</v>
      </c>
      <c r="H2122" t="s">
        <v>86</v>
      </c>
      <c r="I2122" t="s">
        <v>300</v>
      </c>
      <c r="J2122" t="s">
        <v>535</v>
      </c>
      <c r="K2122" t="s">
        <v>916</v>
      </c>
      <c r="L2122" t="s">
        <v>86</v>
      </c>
      <c r="M2122" t="s">
        <v>148</v>
      </c>
      <c r="N2122" s="50">
        <v>40596662</v>
      </c>
      <c r="O2122" s="51">
        <v>2329854</v>
      </c>
      <c r="P2122" t="s">
        <v>1591</v>
      </c>
      <c r="Q2122" t="s">
        <v>2860</v>
      </c>
      <c r="R2122" t="s">
        <v>7640</v>
      </c>
      <c r="S2122" s="49" t="str">
        <f>CONCATENATE(Tabla_Datos[[#This Row],[Nombre_Cliente]]," ",Tabla_Datos[[#This Row],[ApellidoPaterno_Cliente]]," ",Tabla_Datos[[#This Row],[ApellidoMaterno_Cliente]])</f>
        <v>JOSE LUIS AMASIFUEN PINCHI</v>
      </c>
      <c r="T2122" s="53">
        <f>DATE(Tabla_Datos[[#This Row],[tAnio]],Tabla_Datos[[#This Row],[tMes]],Tabla_Datos[[#This Row],[tDia]])</f>
        <v>40777</v>
      </c>
      <c r="U2122" s="53" t="str">
        <f>IF(Tabla_Datos[[#This Row],[cProvincia]]="LIMA","LIMA","PROVINCIA")</f>
        <v>PROVINCIA</v>
      </c>
      <c r="V2122" s="53" t="str">
        <f>MID(Tabla_Datos[[#This Row],[pTelefono]],1,SEARCH("-",Tabla_Datos[[#This Row],[pTelefono]],1)-1)</f>
        <v>65</v>
      </c>
      <c r="W2122" s="53" t="str">
        <f>MID(Tabla_Datos[[#This Row],[pTelefono]],SEARCH("-",Tabla_Datos[[#This Row],[pTelefono]],1)+1,LEN(Tabla_Datos[[#This Row],[pTelefono]]))</f>
        <v>965006847</v>
      </c>
      <c r="X2122" s="53" t="str">
        <f>CONCATENATE(Tabla_Datos[[#This Row],[TipUrb]]," ",Tabla_Datos[[#This Row],[Calle]]," ",Tabla_Datos[[#This Row],[NumCalle]])</f>
        <v>- IQUITOS MZ A LT 11 A 380</v>
      </c>
      <c r="Y2122" t="s">
        <v>305</v>
      </c>
      <c r="Z2122" t="s">
        <v>152</v>
      </c>
      <c r="AA2122" t="s">
        <v>153</v>
      </c>
      <c r="AB2122" t="s">
        <v>95</v>
      </c>
      <c r="AC2122" t="s">
        <v>95</v>
      </c>
      <c r="AD2122" t="s">
        <v>109</v>
      </c>
      <c r="AE2122" t="s">
        <v>95</v>
      </c>
      <c r="AF2122" t="s">
        <v>95</v>
      </c>
      <c r="AG2122" s="51">
        <v>42388558</v>
      </c>
      <c r="AH2122" t="s">
        <v>95</v>
      </c>
      <c r="AI2122">
        <v>1</v>
      </c>
      <c r="AJ2122">
        <v>1</v>
      </c>
      <c r="AK2122" t="s">
        <v>7641</v>
      </c>
      <c r="AL2122">
        <v>380</v>
      </c>
    </row>
    <row r="2123" spans="1:38">
      <c r="A2123">
        <v>3283896</v>
      </c>
      <c r="B2123" t="s">
        <v>7642</v>
      </c>
      <c r="C2123" t="s">
        <v>19</v>
      </c>
      <c r="D2123" t="s">
        <v>143</v>
      </c>
      <c r="E2123">
        <v>2011</v>
      </c>
      <c r="F2123">
        <v>8</v>
      </c>
      <c r="G2123">
        <v>22</v>
      </c>
      <c r="H2123" t="s">
        <v>86</v>
      </c>
      <c r="I2123" t="s">
        <v>292</v>
      </c>
      <c r="J2123" t="s">
        <v>293</v>
      </c>
      <c r="K2123" t="s">
        <v>292</v>
      </c>
      <c r="L2123" t="s">
        <v>86</v>
      </c>
      <c r="M2123" t="s">
        <v>294</v>
      </c>
      <c r="N2123" s="50">
        <v>45061116</v>
      </c>
      <c r="O2123" s="51">
        <v>2330457</v>
      </c>
      <c r="P2123" t="s">
        <v>172</v>
      </c>
      <c r="Q2123" t="s">
        <v>7643</v>
      </c>
      <c r="R2123" t="s">
        <v>1489</v>
      </c>
      <c r="S2123" s="49" t="str">
        <f>CONCATENATE(Tabla_Datos[[#This Row],[Nombre_Cliente]]," ",Tabla_Datos[[#This Row],[ApellidoPaterno_Cliente]]," ",Tabla_Datos[[#This Row],[ApellidoMaterno_Cliente]])</f>
        <v>SONIA ELME CARDENAS</v>
      </c>
      <c r="T2123" s="53">
        <f>DATE(Tabla_Datos[[#This Row],[tAnio]],Tabla_Datos[[#This Row],[tMes]],Tabla_Datos[[#This Row],[tDia]])</f>
        <v>40777</v>
      </c>
      <c r="U2123" s="53" t="str">
        <f>IF(Tabla_Datos[[#This Row],[cProvincia]]="LIMA","LIMA","PROVINCIA")</f>
        <v>PROVINCIA</v>
      </c>
      <c r="V2123" s="53" t="str">
        <f>MID(Tabla_Datos[[#This Row],[pTelefono]],1,SEARCH("-",Tabla_Datos[[#This Row],[pTelefono]],1)-1)</f>
        <v>66</v>
      </c>
      <c r="W2123" s="53" t="str">
        <f>MID(Tabla_Datos[[#This Row],[pTelefono]],SEARCH("-",Tabla_Datos[[#This Row],[pTelefono]],1)+1,LEN(Tabla_Datos[[#This Row],[pTelefono]]))</f>
        <v>966886263</v>
      </c>
      <c r="X2123" s="53" t="str">
        <f>CONCATENATE(Tabla_Datos[[#This Row],[TipUrb]]," ",Tabla_Datos[[#This Row],[Calle]]," ",Tabla_Datos[[#This Row],[NumCalle]])</f>
        <v>- ANCASH 369</v>
      </c>
      <c r="Y2123" t="s">
        <v>298</v>
      </c>
      <c r="Z2123" t="s">
        <v>152</v>
      </c>
      <c r="AA2123" t="s">
        <v>153</v>
      </c>
      <c r="AB2123" t="s">
        <v>95</v>
      </c>
      <c r="AC2123" t="s">
        <v>95</v>
      </c>
      <c r="AD2123" t="s">
        <v>109</v>
      </c>
      <c r="AE2123" t="s">
        <v>95</v>
      </c>
      <c r="AF2123" t="s">
        <v>95</v>
      </c>
      <c r="AG2123" s="51">
        <v>40292585</v>
      </c>
      <c r="AH2123" t="s">
        <v>95</v>
      </c>
      <c r="AI2123">
        <v>1</v>
      </c>
      <c r="AJ2123">
        <v>1</v>
      </c>
      <c r="AK2123" t="s">
        <v>145</v>
      </c>
      <c r="AL2123">
        <v>369</v>
      </c>
    </row>
    <row r="2124" spans="1:38">
      <c r="A2124">
        <v>3284932</v>
      </c>
      <c r="B2124" t="s">
        <v>7644</v>
      </c>
      <c r="C2124" t="s">
        <v>20</v>
      </c>
      <c r="D2124" t="s">
        <v>143</v>
      </c>
      <c r="E2124">
        <v>2011</v>
      </c>
      <c r="F2124">
        <v>8</v>
      </c>
      <c r="G2124">
        <v>22</v>
      </c>
      <c r="H2124" t="s">
        <v>86</v>
      </c>
      <c r="I2124" t="s">
        <v>514</v>
      </c>
      <c r="J2124" t="s">
        <v>514</v>
      </c>
      <c r="K2124" t="s">
        <v>514</v>
      </c>
      <c r="L2124" t="s">
        <v>86</v>
      </c>
      <c r="M2124" t="s">
        <v>133</v>
      </c>
      <c r="N2124" s="50">
        <v>26616296</v>
      </c>
      <c r="O2124" s="51">
        <v>2331392</v>
      </c>
      <c r="P2124" t="s">
        <v>7645</v>
      </c>
      <c r="Q2124" t="s">
        <v>7646</v>
      </c>
      <c r="R2124" t="s">
        <v>3457</v>
      </c>
      <c r="S2124" s="49" t="str">
        <f>CONCATENATE(Tabla_Datos[[#This Row],[Nombre_Cliente]]," ",Tabla_Datos[[#This Row],[ApellidoPaterno_Cliente]]," ",Tabla_Datos[[#This Row],[ApellidoMaterno_Cliente]])</f>
        <v>LUCY DEL PILAR BOBADILLA LEIVA</v>
      </c>
      <c r="T2124" s="53">
        <f>DATE(Tabla_Datos[[#This Row],[tAnio]],Tabla_Datos[[#This Row],[tMes]],Tabla_Datos[[#This Row],[tDia]])</f>
        <v>40777</v>
      </c>
      <c r="U2124" s="53" t="str">
        <f>IF(Tabla_Datos[[#This Row],[cProvincia]]="LIMA","LIMA","PROVINCIA")</f>
        <v>PROVINCIA</v>
      </c>
      <c r="V2124" s="53" t="str">
        <f>MID(Tabla_Datos[[#This Row],[pTelefono]],1,SEARCH("-",Tabla_Datos[[#This Row],[pTelefono]],1)-1)</f>
        <v>76</v>
      </c>
      <c r="W2124" s="53" t="str">
        <f>MID(Tabla_Datos[[#This Row],[pTelefono]],SEARCH("-",Tabla_Datos[[#This Row],[pTelefono]],1)+1,LEN(Tabla_Datos[[#This Row],[pTelefono]]))</f>
        <v>970084373</v>
      </c>
      <c r="X2124" s="53" t="str">
        <f>CONCATENATE(Tabla_Datos[[#This Row],[TipUrb]]," ",Tabla_Datos[[#This Row],[Calle]]," ",Tabla_Datos[[#This Row],[NumCalle]])</f>
        <v>- 28 DE JULIO 359</v>
      </c>
      <c r="Y2124" t="s">
        <v>517</v>
      </c>
      <c r="Z2124" t="s">
        <v>152</v>
      </c>
      <c r="AA2124" t="s">
        <v>153</v>
      </c>
      <c r="AB2124" t="s">
        <v>95</v>
      </c>
      <c r="AC2124" t="s">
        <v>95</v>
      </c>
      <c r="AD2124" t="s">
        <v>109</v>
      </c>
      <c r="AE2124" t="s">
        <v>95</v>
      </c>
      <c r="AF2124" t="s">
        <v>95</v>
      </c>
      <c r="AG2124" s="51">
        <v>47649745</v>
      </c>
      <c r="AH2124" t="s">
        <v>95</v>
      </c>
      <c r="AI2124">
        <v>1</v>
      </c>
      <c r="AJ2124">
        <v>1</v>
      </c>
      <c r="AK2124" t="s">
        <v>4274</v>
      </c>
      <c r="AL2124">
        <v>359</v>
      </c>
    </row>
    <row r="2125" spans="1:38">
      <c r="A2125">
        <v>3283945</v>
      </c>
      <c r="B2125" t="s">
        <v>7647</v>
      </c>
      <c r="C2125" t="s">
        <v>18</v>
      </c>
      <c r="D2125" t="s">
        <v>143</v>
      </c>
      <c r="E2125">
        <v>2011</v>
      </c>
      <c r="F2125">
        <v>8</v>
      </c>
      <c r="G2125">
        <v>22</v>
      </c>
      <c r="H2125" t="s">
        <v>86</v>
      </c>
      <c r="I2125" t="s">
        <v>100</v>
      </c>
      <c r="J2125" t="s">
        <v>1066</v>
      </c>
      <c r="K2125" t="s">
        <v>1066</v>
      </c>
      <c r="L2125" t="s">
        <v>86</v>
      </c>
      <c r="M2125" t="s">
        <v>102</v>
      </c>
      <c r="N2125" s="50">
        <v>46156611</v>
      </c>
      <c r="O2125" s="51">
        <v>2330482</v>
      </c>
      <c r="P2125" t="s">
        <v>7648</v>
      </c>
      <c r="Q2125" t="s">
        <v>1105</v>
      </c>
      <c r="R2125" t="s">
        <v>7649</v>
      </c>
      <c r="S2125" s="49" t="str">
        <f>CONCATENATE(Tabla_Datos[[#This Row],[Nombre_Cliente]]," ",Tabla_Datos[[#This Row],[ApellidoPaterno_Cliente]]," ",Tabla_Datos[[#This Row],[ApellidoMaterno_Cliente]])</f>
        <v>FLORA INES  ROJAS  QUINTO</v>
      </c>
      <c r="T2125" s="53">
        <f>DATE(Tabla_Datos[[#This Row],[tAnio]],Tabla_Datos[[#This Row],[tMes]],Tabla_Datos[[#This Row],[tDia]])</f>
        <v>40777</v>
      </c>
      <c r="U2125" s="53" t="str">
        <f>IF(Tabla_Datos[[#This Row],[cProvincia]]="LIMA","LIMA","PROVINCIA")</f>
        <v>PROVINCIA</v>
      </c>
      <c r="V2125" s="53" t="str">
        <f>MID(Tabla_Datos[[#This Row],[pTelefono]],1,SEARCH("-",Tabla_Datos[[#This Row],[pTelefono]],1)-1)</f>
        <v>54</v>
      </c>
      <c r="W2125" s="53" t="str">
        <f>MID(Tabla_Datos[[#This Row],[pTelefono]],SEARCH("-",Tabla_Datos[[#This Row],[pTelefono]],1)+1,LEN(Tabla_Datos[[#This Row],[pTelefono]]))</f>
        <v>518611</v>
      </c>
      <c r="X2125" s="53" t="str">
        <f>CONCATENATE(Tabla_Datos[[#This Row],[TipUrb]]," ",Tabla_Datos[[#This Row],[Calle]]," ",Tabla_Datos[[#This Row],[NumCalle]])</f>
        <v>- ZAMUDIO 0</v>
      </c>
      <c r="Y2125" t="s">
        <v>106</v>
      </c>
      <c r="Z2125" t="s">
        <v>181</v>
      </c>
      <c r="AA2125" t="s">
        <v>182</v>
      </c>
      <c r="AB2125" t="s">
        <v>95</v>
      </c>
      <c r="AC2125" t="s">
        <v>95</v>
      </c>
      <c r="AD2125" t="s">
        <v>109</v>
      </c>
      <c r="AE2125" t="s">
        <v>95</v>
      </c>
      <c r="AG2125" s="51">
        <v>30424295</v>
      </c>
      <c r="AI2125">
        <v>26</v>
      </c>
      <c r="AJ2125">
        <v>26</v>
      </c>
      <c r="AK2125" t="s">
        <v>7650</v>
      </c>
      <c r="AL2125">
        <v>0</v>
      </c>
    </row>
    <row r="2126" spans="1:38">
      <c r="A2126">
        <v>3290742</v>
      </c>
      <c r="B2126" t="s">
        <v>4111</v>
      </c>
      <c r="C2126" t="s">
        <v>18</v>
      </c>
      <c r="D2126" t="s">
        <v>85</v>
      </c>
      <c r="E2126">
        <v>2011</v>
      </c>
      <c r="F2126">
        <v>8</v>
      </c>
      <c r="G2126">
        <v>22</v>
      </c>
      <c r="H2126" t="s">
        <v>86</v>
      </c>
      <c r="I2126" t="s">
        <v>16</v>
      </c>
      <c r="J2126" t="s">
        <v>16</v>
      </c>
      <c r="K2126" t="s">
        <v>165</v>
      </c>
      <c r="L2126" t="s">
        <v>86</v>
      </c>
      <c r="M2126" t="s">
        <v>88</v>
      </c>
      <c r="N2126" s="50">
        <v>99999999</v>
      </c>
      <c r="O2126" s="51">
        <v>2330707</v>
      </c>
      <c r="P2126" t="s">
        <v>3224</v>
      </c>
      <c r="Q2126" t="s">
        <v>4112</v>
      </c>
      <c r="R2126" t="s">
        <v>4113</v>
      </c>
      <c r="S2126" s="49" t="str">
        <f>CONCATENATE(Tabla_Datos[[#This Row],[Nombre_Cliente]]," ",Tabla_Datos[[#This Row],[ApellidoPaterno_Cliente]]," ",Tabla_Datos[[#This Row],[ApellidoMaterno_Cliente]])</f>
        <v>MIGUEL ANGEL CABRERA  CACERES</v>
      </c>
      <c r="T2126" s="53">
        <f>DATE(Tabla_Datos[[#This Row],[tAnio]],Tabla_Datos[[#This Row],[tMes]],Tabla_Datos[[#This Row],[tDia]])</f>
        <v>40777</v>
      </c>
      <c r="U2126" s="53" t="str">
        <f>IF(Tabla_Datos[[#This Row],[cProvincia]]="LIMA","LIMA","PROVINCIA")</f>
        <v>LIMA</v>
      </c>
      <c r="V2126" s="53" t="str">
        <f>MID(Tabla_Datos[[#This Row],[pTelefono]],1,SEARCH("-",Tabla_Datos[[#This Row],[pTelefono]],1)-1)</f>
        <v>1</v>
      </c>
      <c r="W2126" s="53" t="str">
        <f>MID(Tabla_Datos[[#This Row],[pTelefono]],SEARCH("-",Tabla_Datos[[#This Row],[pTelefono]],1)+1,LEN(Tabla_Datos[[#This Row],[pTelefono]]))</f>
        <v>995443672</v>
      </c>
      <c r="X2126" s="53" t="str">
        <f>CONCATENATE(Tabla_Datos[[#This Row],[TipUrb]]," ",Tabla_Datos[[#This Row],[Calle]]," ",Tabla_Datos[[#This Row],[NumCalle]])</f>
        <v>UR COLLIQUE LADO NORTE 0</v>
      </c>
      <c r="Y2126" t="s">
        <v>92</v>
      </c>
      <c r="Z2126" t="s">
        <v>138</v>
      </c>
      <c r="AA2126" t="s">
        <v>139</v>
      </c>
      <c r="AB2126" t="s">
        <v>95</v>
      </c>
      <c r="AC2126" t="s">
        <v>95</v>
      </c>
      <c r="AD2126" t="s">
        <v>161</v>
      </c>
      <c r="AE2126" t="s">
        <v>3255</v>
      </c>
      <c r="AF2126">
        <v>17</v>
      </c>
      <c r="AG2126" s="51">
        <v>23526881</v>
      </c>
      <c r="AI2126">
        <v>26</v>
      </c>
      <c r="AJ2126">
        <v>26</v>
      </c>
      <c r="AK2126" t="s">
        <v>7651</v>
      </c>
      <c r="AL2126">
        <v>0</v>
      </c>
    </row>
    <row r="2127" spans="1:38">
      <c r="A2127">
        <v>3283315</v>
      </c>
      <c r="B2127" t="s">
        <v>7652</v>
      </c>
      <c r="C2127" t="s">
        <v>19</v>
      </c>
      <c r="D2127" t="s">
        <v>85</v>
      </c>
      <c r="E2127">
        <v>2011</v>
      </c>
      <c r="F2127">
        <v>8</v>
      </c>
      <c r="G2127">
        <v>22</v>
      </c>
      <c r="H2127" t="s">
        <v>86</v>
      </c>
      <c r="I2127" t="s">
        <v>16</v>
      </c>
      <c r="J2127" t="s">
        <v>16</v>
      </c>
      <c r="K2127" t="s">
        <v>567</v>
      </c>
      <c r="L2127" t="s">
        <v>86</v>
      </c>
      <c r="M2127" t="s">
        <v>88</v>
      </c>
      <c r="N2127" s="50">
        <v>11111249</v>
      </c>
      <c r="O2127" s="51">
        <v>2329972</v>
      </c>
      <c r="P2127" t="s">
        <v>7653</v>
      </c>
      <c r="Q2127" t="s">
        <v>542</v>
      </c>
      <c r="R2127" t="s">
        <v>7654</v>
      </c>
      <c r="S2127" s="49" t="str">
        <f>CONCATENATE(Tabla_Datos[[#This Row],[Nombre_Cliente]]," ",Tabla_Datos[[#This Row],[ApellidoPaterno_Cliente]]," ",Tabla_Datos[[#This Row],[ApellidoMaterno_Cliente]])</f>
        <v>ROBERTO FREDDY RAMIREZ MENA</v>
      </c>
      <c r="T2127" s="53">
        <f>DATE(Tabla_Datos[[#This Row],[tAnio]],Tabla_Datos[[#This Row],[tMes]],Tabla_Datos[[#This Row],[tDia]])</f>
        <v>40777</v>
      </c>
      <c r="U2127" s="53" t="str">
        <f>IF(Tabla_Datos[[#This Row],[cProvincia]]="LIMA","LIMA","PROVINCIA")</f>
        <v>LIMA</v>
      </c>
      <c r="V2127" s="53" t="str">
        <f>MID(Tabla_Datos[[#This Row],[pTelefono]],1,SEARCH("-",Tabla_Datos[[#This Row],[pTelefono]],1)-1)</f>
        <v>1</v>
      </c>
      <c r="W2127" s="53" t="str">
        <f>MID(Tabla_Datos[[#This Row],[pTelefono]],SEARCH("-",Tabla_Datos[[#This Row],[pTelefono]],1)+1,LEN(Tabla_Datos[[#This Row],[pTelefono]]))</f>
        <v>993403790</v>
      </c>
      <c r="X2127" s="53" t="str">
        <f>CONCATENATE(Tabla_Datos[[#This Row],[TipUrb]]," ",Tabla_Datos[[#This Row],[Calle]]," ",Tabla_Datos[[#This Row],[NumCalle]])</f>
        <v xml:space="preserve">  DE MENA CRISTOBAL 134</v>
      </c>
      <c r="Y2127" t="s">
        <v>92</v>
      </c>
      <c r="Z2127" t="s">
        <v>122</v>
      </c>
      <c r="AA2127" t="s">
        <v>123</v>
      </c>
      <c r="AB2127" t="s">
        <v>95</v>
      </c>
      <c r="AC2127">
        <v>402</v>
      </c>
      <c r="AD2127" t="s">
        <v>95</v>
      </c>
      <c r="AE2127" t="s">
        <v>95</v>
      </c>
      <c r="AF2127" t="s">
        <v>95</v>
      </c>
      <c r="AG2127" s="51">
        <v>9449791</v>
      </c>
      <c r="AH2127" t="s">
        <v>95</v>
      </c>
      <c r="AI2127">
        <v>1</v>
      </c>
      <c r="AJ2127">
        <v>1</v>
      </c>
      <c r="AK2127" t="s">
        <v>7655</v>
      </c>
      <c r="AL2127">
        <v>134</v>
      </c>
    </row>
    <row r="2128" spans="1:38">
      <c r="A2128">
        <v>3283716</v>
      </c>
      <c r="B2128" t="s">
        <v>7656</v>
      </c>
      <c r="C2128" t="s">
        <v>19</v>
      </c>
      <c r="D2128" t="s">
        <v>143</v>
      </c>
      <c r="E2128">
        <v>2011</v>
      </c>
      <c r="F2128">
        <v>8</v>
      </c>
      <c r="G2128">
        <v>22</v>
      </c>
      <c r="H2128" t="s">
        <v>86</v>
      </c>
      <c r="I2128" t="s">
        <v>600</v>
      </c>
      <c r="J2128" t="s">
        <v>601</v>
      </c>
      <c r="K2128" t="s">
        <v>602</v>
      </c>
      <c r="L2128" t="s">
        <v>86</v>
      </c>
      <c r="M2128" t="s">
        <v>594</v>
      </c>
      <c r="N2128" s="50">
        <v>42036971</v>
      </c>
      <c r="O2128" s="51">
        <v>2330295</v>
      </c>
      <c r="P2128" t="s">
        <v>959</v>
      </c>
      <c r="Q2128" t="s">
        <v>1549</v>
      </c>
      <c r="R2128" t="s">
        <v>370</v>
      </c>
      <c r="S2128" s="49" t="str">
        <f>CONCATENATE(Tabla_Datos[[#This Row],[Nombre_Cliente]]," ",Tabla_Datos[[#This Row],[ApellidoPaterno_Cliente]]," ",Tabla_Datos[[#This Row],[ApellidoMaterno_Cliente]])</f>
        <v>YOLANDA QUISPE TORRES</v>
      </c>
      <c r="T2128" s="53">
        <f>DATE(Tabla_Datos[[#This Row],[tAnio]],Tabla_Datos[[#This Row],[tMes]],Tabla_Datos[[#This Row],[tDia]])</f>
        <v>40777</v>
      </c>
      <c r="U2128" s="53" t="str">
        <f>IF(Tabla_Datos[[#This Row],[cProvincia]]="LIMA","LIMA","PROVINCIA")</f>
        <v>PROVINCIA</v>
      </c>
      <c r="V2128" s="53" t="str">
        <f>MID(Tabla_Datos[[#This Row],[pTelefono]],1,SEARCH("-",Tabla_Datos[[#This Row],[pTelefono]],1)-1)</f>
        <v>51</v>
      </c>
      <c r="W2128" s="53" t="str">
        <f>MID(Tabla_Datos[[#This Row],[pTelefono]],SEARCH("-",Tabla_Datos[[#This Row],[pTelefono]],1)+1,LEN(Tabla_Datos[[#This Row],[pTelefono]]))</f>
        <v>951333655</v>
      </c>
      <c r="X2128" s="53" t="str">
        <f>CONCATENATE(Tabla_Datos[[#This Row],[TipUrb]]," ",Tabla_Datos[[#This Row],[Calle]]," ",Tabla_Datos[[#This Row],[NumCalle]])</f>
        <v>- JAUREGUI 223</v>
      </c>
      <c r="Y2128" t="s">
        <v>606</v>
      </c>
      <c r="Z2128" t="s">
        <v>152</v>
      </c>
      <c r="AA2128" t="s">
        <v>153</v>
      </c>
      <c r="AB2128" t="s">
        <v>95</v>
      </c>
      <c r="AC2128" t="s">
        <v>95</v>
      </c>
      <c r="AD2128" t="s">
        <v>109</v>
      </c>
      <c r="AE2128" t="s">
        <v>95</v>
      </c>
      <c r="AF2128" t="s">
        <v>95</v>
      </c>
      <c r="AG2128" s="51">
        <v>2394761</v>
      </c>
      <c r="AI2128">
        <v>1</v>
      </c>
      <c r="AJ2128">
        <v>1</v>
      </c>
      <c r="AK2128" t="s">
        <v>2491</v>
      </c>
      <c r="AL2128">
        <v>223</v>
      </c>
    </row>
    <row r="2129" spans="1:38">
      <c r="A2129">
        <v>3286250</v>
      </c>
      <c r="B2129" t="s">
        <v>7657</v>
      </c>
      <c r="C2129" t="s">
        <v>18</v>
      </c>
      <c r="D2129" t="s">
        <v>143</v>
      </c>
      <c r="E2129">
        <v>2011</v>
      </c>
      <c r="F2129">
        <v>8</v>
      </c>
      <c r="G2129">
        <v>22</v>
      </c>
      <c r="H2129" t="s">
        <v>86</v>
      </c>
      <c r="I2129" t="s">
        <v>600</v>
      </c>
      <c r="J2129" t="s">
        <v>601</v>
      </c>
      <c r="K2129" t="s">
        <v>602</v>
      </c>
      <c r="L2129" t="s">
        <v>86</v>
      </c>
      <c r="M2129" t="s">
        <v>88</v>
      </c>
      <c r="N2129" s="50">
        <v>99999999</v>
      </c>
      <c r="O2129" s="51">
        <v>2332403</v>
      </c>
      <c r="P2129" t="s">
        <v>7658</v>
      </c>
      <c r="Q2129" t="s">
        <v>7659</v>
      </c>
      <c r="R2129" t="s">
        <v>256</v>
      </c>
      <c r="S2129" s="49" t="str">
        <f>CONCATENATE(Tabla_Datos[[#This Row],[Nombre_Cliente]]," ",Tabla_Datos[[#This Row],[ApellidoPaterno_Cliente]]," ",Tabla_Datos[[#This Row],[ApellidoMaterno_Cliente]])</f>
        <v>RONNY  LARICO  MAMANI</v>
      </c>
      <c r="T2129" s="53">
        <f>DATE(Tabla_Datos[[#This Row],[tAnio]],Tabla_Datos[[#This Row],[tMes]],Tabla_Datos[[#This Row],[tDia]])</f>
        <v>40777</v>
      </c>
      <c r="U2129" s="53" t="str">
        <f>IF(Tabla_Datos[[#This Row],[cProvincia]]="LIMA","LIMA","PROVINCIA")</f>
        <v>PROVINCIA</v>
      </c>
      <c r="V2129" s="53" t="str">
        <f>MID(Tabla_Datos[[#This Row],[pTelefono]],1,SEARCH("-",Tabla_Datos[[#This Row],[pTelefono]],1)-1)</f>
        <v>51</v>
      </c>
      <c r="W2129" s="53" t="str">
        <f>MID(Tabla_Datos[[#This Row],[pTelefono]],SEARCH("-",Tabla_Datos[[#This Row],[pTelefono]],1)+1,LEN(Tabla_Datos[[#This Row],[pTelefono]]))</f>
        <v>324798</v>
      </c>
      <c r="X2129" s="53" t="str">
        <f>CONCATENATE(Tabla_Datos[[#This Row],[TipUrb]]," ",Tabla_Datos[[#This Row],[Calle]]," ",Tabla_Datos[[#This Row],[NumCalle]])</f>
        <v xml:space="preserve">  JUNIN 0</v>
      </c>
      <c r="Y2129" t="s">
        <v>606</v>
      </c>
      <c r="Z2129" t="s">
        <v>181</v>
      </c>
      <c r="AA2129" t="s">
        <v>182</v>
      </c>
      <c r="AB2129" t="s">
        <v>95</v>
      </c>
      <c r="AC2129" t="s">
        <v>95</v>
      </c>
      <c r="AD2129" t="s">
        <v>95</v>
      </c>
      <c r="AE2129" t="s">
        <v>7660</v>
      </c>
      <c r="AF2129" t="s">
        <v>5190</v>
      </c>
      <c r="AG2129" s="51">
        <v>44283182</v>
      </c>
      <c r="AI2129">
        <v>26</v>
      </c>
      <c r="AJ2129">
        <v>26</v>
      </c>
      <c r="AK2129" t="s">
        <v>141</v>
      </c>
      <c r="AL2129">
        <v>0</v>
      </c>
    </row>
    <row r="2130" spans="1:38">
      <c r="A2130">
        <v>3284063</v>
      </c>
      <c r="B2130" t="s">
        <v>7661</v>
      </c>
      <c r="C2130" t="s">
        <v>19</v>
      </c>
      <c r="D2130" t="s">
        <v>85</v>
      </c>
      <c r="E2130">
        <v>2011</v>
      </c>
      <c r="F2130">
        <v>8</v>
      </c>
      <c r="G2130">
        <v>22</v>
      </c>
      <c r="H2130" t="s">
        <v>86</v>
      </c>
      <c r="I2130" t="s">
        <v>16</v>
      </c>
      <c r="J2130" t="s">
        <v>16</v>
      </c>
      <c r="K2130" t="s">
        <v>112</v>
      </c>
      <c r="L2130" t="s">
        <v>86</v>
      </c>
      <c r="M2130" t="s">
        <v>88</v>
      </c>
      <c r="O2130" s="51">
        <v>2330583</v>
      </c>
      <c r="P2130" t="s">
        <v>7662</v>
      </c>
      <c r="Q2130" t="s">
        <v>1469</v>
      </c>
      <c r="R2130" t="s">
        <v>7663</v>
      </c>
      <c r="S2130" s="49" t="str">
        <f>CONCATENATE(Tabla_Datos[[#This Row],[Nombre_Cliente]]," ",Tabla_Datos[[#This Row],[ApellidoPaterno_Cliente]]," ",Tabla_Datos[[#This Row],[ApellidoMaterno_Cliente]])</f>
        <v>JUANA LUCIA LARA GARIBAY</v>
      </c>
      <c r="T2130" s="53">
        <f>DATE(Tabla_Datos[[#This Row],[tAnio]],Tabla_Datos[[#This Row],[tMes]],Tabla_Datos[[#This Row],[tDia]])</f>
        <v>40777</v>
      </c>
      <c r="U2130" s="53" t="str">
        <f>IF(Tabla_Datos[[#This Row],[cProvincia]]="LIMA","LIMA","PROVINCIA")</f>
        <v>LIMA</v>
      </c>
      <c r="V2130" s="53" t="str">
        <f>MID(Tabla_Datos[[#This Row],[pTelefono]],1,SEARCH("-",Tabla_Datos[[#This Row],[pTelefono]],1)-1)</f>
        <v>1</v>
      </c>
      <c r="W2130" s="53" t="str">
        <f>MID(Tabla_Datos[[#This Row],[pTelefono]],SEARCH("-",Tabla_Datos[[#This Row],[pTelefono]],1)+1,LEN(Tabla_Datos[[#This Row],[pTelefono]]))</f>
        <v>985068987</v>
      </c>
      <c r="X2130" s="53" t="str">
        <f>CONCATENATE(Tabla_Datos[[#This Row],[TipUrb]]," ",Tabla_Datos[[#This Row],[Calle]]," ",Tabla_Datos[[#This Row],[NumCalle]])</f>
        <v>UR LOS FRESNOS 1806</v>
      </c>
      <c r="Y2130" t="s">
        <v>92</v>
      </c>
      <c r="Z2130" t="s">
        <v>196</v>
      </c>
      <c r="AA2130" t="s">
        <v>197</v>
      </c>
      <c r="AB2130" t="s">
        <v>95</v>
      </c>
      <c r="AC2130">
        <v>301</v>
      </c>
      <c r="AD2130" t="s">
        <v>161</v>
      </c>
      <c r="AE2130">
        <v>2</v>
      </c>
      <c r="AF2130" t="s">
        <v>95</v>
      </c>
      <c r="AG2130" s="51">
        <v>6209554</v>
      </c>
      <c r="AH2130" t="s">
        <v>95</v>
      </c>
      <c r="AI2130">
        <v>1</v>
      </c>
      <c r="AJ2130">
        <v>1</v>
      </c>
      <c r="AK2130" t="s">
        <v>2614</v>
      </c>
      <c r="AL2130">
        <v>1806</v>
      </c>
    </row>
    <row r="2131" spans="1:38">
      <c r="A2131">
        <v>3283964</v>
      </c>
      <c r="B2131" t="s">
        <v>7664</v>
      </c>
      <c r="C2131" t="s">
        <v>18</v>
      </c>
      <c r="D2131" t="s">
        <v>143</v>
      </c>
      <c r="E2131">
        <v>2011</v>
      </c>
      <c r="F2131">
        <v>8</v>
      </c>
      <c r="G2131">
        <v>22</v>
      </c>
      <c r="H2131" t="s">
        <v>86</v>
      </c>
      <c r="I2131" t="s">
        <v>100</v>
      </c>
      <c r="J2131" t="s">
        <v>1066</v>
      </c>
      <c r="K2131" t="s">
        <v>1066</v>
      </c>
      <c r="L2131" t="s">
        <v>86</v>
      </c>
      <c r="M2131" t="s">
        <v>102</v>
      </c>
      <c r="N2131" s="50">
        <v>46156611</v>
      </c>
      <c r="O2131" s="51">
        <v>2330497</v>
      </c>
      <c r="P2131" t="s">
        <v>7665</v>
      </c>
      <c r="Q2131" t="s">
        <v>7666</v>
      </c>
      <c r="R2131" t="s">
        <v>7667</v>
      </c>
      <c r="S2131" s="49" t="str">
        <f>CONCATENATE(Tabla_Datos[[#This Row],[Nombre_Cliente]]," ",Tabla_Datos[[#This Row],[ApellidoPaterno_Cliente]]," ",Tabla_Datos[[#This Row],[ApellidoMaterno_Cliente]])</f>
        <v>APARICIA PUCHO  TARRAGA</v>
      </c>
      <c r="T2131" s="53">
        <f>DATE(Tabla_Datos[[#This Row],[tAnio]],Tabla_Datos[[#This Row],[tMes]],Tabla_Datos[[#This Row],[tDia]])</f>
        <v>40777</v>
      </c>
      <c r="U2131" s="53" t="str">
        <f>IF(Tabla_Datos[[#This Row],[cProvincia]]="LIMA","LIMA","PROVINCIA")</f>
        <v>PROVINCIA</v>
      </c>
      <c r="V2131" s="53" t="str">
        <f>MID(Tabla_Datos[[#This Row],[pTelefono]],1,SEARCH("-",Tabla_Datos[[#This Row],[pTelefono]],1)-1)</f>
        <v>54</v>
      </c>
      <c r="W2131" s="53" t="str">
        <f>MID(Tabla_Datos[[#This Row],[pTelefono]],SEARCH("-",Tabla_Datos[[#This Row],[pTelefono]],1)+1,LEN(Tabla_Datos[[#This Row],[pTelefono]]))</f>
        <v>959678983</v>
      </c>
      <c r="X2131" s="53" t="str">
        <f>CONCATENATE(Tabla_Datos[[#This Row],[TipUrb]]," ",Tabla_Datos[[#This Row],[Calle]]," ",Tabla_Datos[[#This Row],[NumCalle]])</f>
        <v>- SAN ISIDRO 0</v>
      </c>
      <c r="Y2131" t="s">
        <v>106</v>
      </c>
      <c r="Z2131" t="s">
        <v>181</v>
      </c>
      <c r="AA2131" t="s">
        <v>182</v>
      </c>
      <c r="AB2131" t="s">
        <v>95</v>
      </c>
      <c r="AC2131" t="s">
        <v>95</v>
      </c>
      <c r="AD2131" t="s">
        <v>109</v>
      </c>
      <c r="AE2131" t="s">
        <v>95</v>
      </c>
      <c r="AG2131" s="51">
        <v>30426388</v>
      </c>
      <c r="AI2131">
        <v>26</v>
      </c>
      <c r="AJ2131">
        <v>26</v>
      </c>
      <c r="AK2131" t="s">
        <v>386</v>
      </c>
      <c r="AL2131">
        <v>0</v>
      </c>
    </row>
    <row r="2132" spans="1:38">
      <c r="A2132">
        <v>3285408</v>
      </c>
      <c r="B2132" t="s">
        <v>7668</v>
      </c>
      <c r="C2132" t="s">
        <v>20</v>
      </c>
      <c r="D2132" t="s">
        <v>143</v>
      </c>
      <c r="E2132">
        <v>2011</v>
      </c>
      <c r="F2132">
        <v>8</v>
      </c>
      <c r="G2132">
        <v>22</v>
      </c>
      <c r="H2132" t="s">
        <v>86</v>
      </c>
      <c r="I2132" t="s">
        <v>100</v>
      </c>
      <c r="J2132" t="s">
        <v>2307</v>
      </c>
      <c r="K2132" t="s">
        <v>7576</v>
      </c>
      <c r="L2132" t="s">
        <v>86</v>
      </c>
      <c r="M2132" t="s">
        <v>102</v>
      </c>
      <c r="N2132" s="50">
        <v>44452868</v>
      </c>
      <c r="O2132" s="51">
        <v>2331903</v>
      </c>
      <c r="P2132" t="s">
        <v>7669</v>
      </c>
      <c r="Q2132" t="s">
        <v>1114</v>
      </c>
      <c r="R2132" t="s">
        <v>1846</v>
      </c>
      <c r="S2132" s="49" t="str">
        <f>CONCATENATE(Tabla_Datos[[#This Row],[Nombre_Cliente]]," ",Tabla_Datos[[#This Row],[ApellidoPaterno_Cliente]]," ",Tabla_Datos[[#This Row],[ApellidoMaterno_Cliente]])</f>
        <v>CORPUS LUIS BERNAL ZARATE</v>
      </c>
      <c r="T2132" s="53">
        <f>DATE(Tabla_Datos[[#This Row],[tAnio]],Tabla_Datos[[#This Row],[tMes]],Tabla_Datos[[#This Row],[tDia]])</f>
        <v>40777</v>
      </c>
      <c r="U2132" s="53" t="str">
        <f>IF(Tabla_Datos[[#This Row],[cProvincia]]="LIMA","LIMA","PROVINCIA")</f>
        <v>PROVINCIA</v>
      </c>
      <c r="V2132" s="53" t="str">
        <f>MID(Tabla_Datos[[#This Row],[pTelefono]],1,SEARCH("-",Tabla_Datos[[#This Row],[pTelefono]],1)-1)</f>
        <v>54</v>
      </c>
      <c r="W2132" s="53" t="str">
        <f>MID(Tabla_Datos[[#This Row],[pTelefono]],SEARCH("-",Tabla_Datos[[#This Row],[pTelefono]],1)+1,LEN(Tabla_Datos[[#This Row],[pTelefono]]))</f>
        <v>958062949</v>
      </c>
      <c r="X2132" s="53" t="str">
        <f>CONCATENATE(Tabla_Datos[[#This Row],[TipUrb]]," ",Tabla_Datos[[#This Row],[Calle]]," ",Tabla_Datos[[#This Row],[NumCalle]])</f>
        <v>- RAMON CASTILLA SN CDRA 1</v>
      </c>
      <c r="Y2132" t="s">
        <v>106</v>
      </c>
      <c r="Z2132" t="s">
        <v>152</v>
      </c>
      <c r="AA2132" t="s">
        <v>153</v>
      </c>
      <c r="AB2132" t="s">
        <v>95</v>
      </c>
      <c r="AC2132" t="s">
        <v>95</v>
      </c>
      <c r="AD2132" t="s">
        <v>109</v>
      </c>
      <c r="AE2132" t="s">
        <v>95</v>
      </c>
      <c r="AF2132" t="s">
        <v>95</v>
      </c>
      <c r="AG2132" s="51">
        <v>30484520</v>
      </c>
      <c r="AH2132" t="s">
        <v>95</v>
      </c>
      <c r="AI2132">
        <v>1</v>
      </c>
      <c r="AJ2132">
        <v>1</v>
      </c>
      <c r="AK2132" t="s">
        <v>7670</v>
      </c>
      <c r="AL2132">
        <v>1</v>
      </c>
    </row>
    <row r="2133" spans="1:38">
      <c r="A2133">
        <v>3290454</v>
      </c>
      <c r="B2133" t="s">
        <v>7671</v>
      </c>
      <c r="C2133" t="s">
        <v>18</v>
      </c>
      <c r="D2133" t="s">
        <v>85</v>
      </c>
      <c r="E2133">
        <v>2011</v>
      </c>
      <c r="F2133">
        <v>8</v>
      </c>
      <c r="G2133">
        <v>22</v>
      </c>
      <c r="H2133" t="s">
        <v>86</v>
      </c>
      <c r="I2133" t="s">
        <v>202</v>
      </c>
      <c r="J2133" t="s">
        <v>203</v>
      </c>
      <c r="K2133" t="s">
        <v>203</v>
      </c>
      <c r="L2133" t="s">
        <v>86</v>
      </c>
      <c r="M2133" t="s">
        <v>133</v>
      </c>
      <c r="N2133" s="50">
        <v>42928768</v>
      </c>
      <c r="O2133" s="51">
        <v>2332277</v>
      </c>
      <c r="P2133" t="s">
        <v>7672</v>
      </c>
      <c r="Q2133" t="s">
        <v>1393</v>
      </c>
      <c r="R2133" t="s">
        <v>1105</v>
      </c>
      <c r="S2133" s="49" t="str">
        <f>CONCATENATE(Tabla_Datos[[#This Row],[Nombre_Cliente]]," ",Tabla_Datos[[#This Row],[ApellidoPaterno_Cliente]]," ",Tabla_Datos[[#This Row],[ApellidoMaterno_Cliente]])</f>
        <v xml:space="preserve">MARINA  FERNANDEZ  ROJAS </v>
      </c>
      <c r="T2133" s="53">
        <f>DATE(Tabla_Datos[[#This Row],[tAnio]],Tabla_Datos[[#This Row],[tMes]],Tabla_Datos[[#This Row],[tDia]])</f>
        <v>40777</v>
      </c>
      <c r="U2133" s="53" t="str">
        <f>IF(Tabla_Datos[[#This Row],[cProvincia]]="LIMA","LIMA","PROVINCIA")</f>
        <v>PROVINCIA</v>
      </c>
      <c r="V2133" s="53" t="str">
        <f>MID(Tabla_Datos[[#This Row],[pTelefono]],1,SEARCH("-",Tabla_Datos[[#This Row],[pTelefono]],1)-1)</f>
        <v>1</v>
      </c>
      <c r="W2133" s="53" t="str">
        <f>MID(Tabla_Datos[[#This Row],[pTelefono]],SEARCH("-",Tabla_Datos[[#This Row],[pTelefono]],1)+1,LEN(Tabla_Datos[[#This Row],[pTelefono]]))</f>
        <v>971898874</v>
      </c>
      <c r="X2133" s="53" t="str">
        <f>CONCATENATE(Tabla_Datos[[#This Row],[TipUrb]]," ",Tabla_Datos[[#This Row],[Calle]]," ",Tabla_Datos[[#This Row],[NumCalle]])</f>
        <v>UR MIGUEL GRAU 742</v>
      </c>
      <c r="Y2133" t="s">
        <v>208</v>
      </c>
      <c r="Z2133" t="s">
        <v>107</v>
      </c>
      <c r="AA2133" t="s">
        <v>108</v>
      </c>
      <c r="AB2133" t="s">
        <v>95</v>
      </c>
      <c r="AC2133" t="s">
        <v>95</v>
      </c>
      <c r="AD2133" t="s">
        <v>161</v>
      </c>
      <c r="AE2133" t="s">
        <v>95</v>
      </c>
      <c r="AG2133" s="51">
        <v>16801538</v>
      </c>
      <c r="AI2133">
        <v>26</v>
      </c>
      <c r="AJ2133">
        <v>26</v>
      </c>
      <c r="AK2133" t="s">
        <v>2083</v>
      </c>
      <c r="AL2133">
        <v>742</v>
      </c>
    </row>
    <row r="2134" spans="1:38">
      <c r="A2134">
        <v>3284871</v>
      </c>
      <c r="B2134" t="s">
        <v>7673</v>
      </c>
      <c r="C2134" t="s">
        <v>18</v>
      </c>
      <c r="D2134" t="s">
        <v>85</v>
      </c>
      <c r="E2134">
        <v>2011</v>
      </c>
      <c r="F2134">
        <v>8</v>
      </c>
      <c r="G2134">
        <v>22</v>
      </c>
      <c r="H2134" t="s">
        <v>86</v>
      </c>
      <c r="I2134" t="s">
        <v>355</v>
      </c>
      <c r="J2134" t="s">
        <v>355</v>
      </c>
      <c r="K2134" t="s">
        <v>593</v>
      </c>
      <c r="L2134" t="s">
        <v>86</v>
      </c>
      <c r="M2134" t="s">
        <v>594</v>
      </c>
      <c r="N2134" s="50">
        <v>40685551</v>
      </c>
      <c r="O2134" s="51">
        <v>2331229</v>
      </c>
      <c r="P2134" t="s">
        <v>7674</v>
      </c>
      <c r="Q2134" t="s">
        <v>7675</v>
      </c>
      <c r="R2134" t="s">
        <v>7676</v>
      </c>
      <c r="S2134" s="49" t="str">
        <f>CONCATENATE(Tabla_Datos[[#This Row],[Nombre_Cliente]]," ",Tabla_Datos[[#This Row],[ApellidoPaterno_Cliente]]," ",Tabla_Datos[[#This Row],[ApellidoMaterno_Cliente]])</f>
        <v>ABRAHAM AMAU MAR</v>
      </c>
      <c r="T2134" s="53">
        <f>DATE(Tabla_Datos[[#This Row],[tAnio]],Tabla_Datos[[#This Row],[tMes]],Tabla_Datos[[#This Row],[tDia]])</f>
        <v>40777</v>
      </c>
      <c r="U2134" s="53" t="str">
        <f>IF(Tabla_Datos[[#This Row],[cProvincia]]="LIMA","LIMA","PROVINCIA")</f>
        <v>PROVINCIA</v>
      </c>
      <c r="V2134" s="53" t="str">
        <f>MID(Tabla_Datos[[#This Row],[pTelefono]],1,SEARCH("-",Tabla_Datos[[#This Row],[pTelefono]],1)-1)</f>
        <v>84</v>
      </c>
      <c r="W2134" s="53" t="str">
        <f>MID(Tabla_Datos[[#This Row],[pTelefono]],SEARCH("-",Tabla_Datos[[#This Row],[pTelefono]],1)+1,LEN(Tabla_Datos[[#This Row],[pTelefono]]))</f>
        <v>984292654</v>
      </c>
      <c r="X2134" s="53" t="str">
        <f>CONCATENATE(Tabla_Datos[[#This Row],[TipUrb]]," ",Tabla_Datos[[#This Row],[Calle]]," ",Tabla_Datos[[#This Row],[NumCalle]])</f>
        <v>UR   0</v>
      </c>
      <c r="Y2134" t="s">
        <v>360</v>
      </c>
      <c r="Z2134" t="s">
        <v>93</v>
      </c>
      <c r="AA2134" t="s">
        <v>94</v>
      </c>
      <c r="AB2134" t="s">
        <v>95</v>
      </c>
      <c r="AC2134" t="s">
        <v>95</v>
      </c>
      <c r="AD2134" t="s">
        <v>161</v>
      </c>
      <c r="AE2134" t="s">
        <v>474</v>
      </c>
      <c r="AF2134">
        <v>3</v>
      </c>
      <c r="AG2134" s="51">
        <v>40889164</v>
      </c>
      <c r="AI2134" t="s">
        <v>1727</v>
      </c>
      <c r="AJ2134" t="s">
        <v>1727</v>
      </c>
      <c r="AK2134" t="s">
        <v>95</v>
      </c>
      <c r="AL2134">
        <v>0</v>
      </c>
    </row>
    <row r="2135" spans="1:38">
      <c r="A2135">
        <v>3286285</v>
      </c>
      <c r="B2135" t="s">
        <v>7677</v>
      </c>
      <c r="C2135" t="s">
        <v>20</v>
      </c>
      <c r="D2135" t="s">
        <v>143</v>
      </c>
      <c r="E2135">
        <v>2011</v>
      </c>
      <c r="F2135">
        <v>8</v>
      </c>
      <c r="G2135">
        <v>22</v>
      </c>
      <c r="H2135" t="s">
        <v>86</v>
      </c>
      <c r="I2135" t="s">
        <v>587</v>
      </c>
      <c r="J2135" t="s">
        <v>587</v>
      </c>
      <c r="K2135" t="s">
        <v>587</v>
      </c>
      <c r="L2135" t="s">
        <v>86</v>
      </c>
      <c r="M2135" t="s">
        <v>102</v>
      </c>
      <c r="N2135" s="50">
        <v>40673556</v>
      </c>
      <c r="O2135" s="51">
        <v>2331771</v>
      </c>
      <c r="P2135" t="s">
        <v>7678</v>
      </c>
      <c r="Q2135" t="s">
        <v>7679</v>
      </c>
      <c r="R2135" t="s">
        <v>7680</v>
      </c>
      <c r="S2135" s="49" t="str">
        <f>CONCATENATE(Tabla_Datos[[#This Row],[Nombre_Cliente]]," ",Tabla_Datos[[#This Row],[ApellidoPaterno_Cliente]]," ",Tabla_Datos[[#This Row],[ApellidoMaterno_Cliente]])</f>
        <v>MARGOT ROXANA SUMARIO PEREDO</v>
      </c>
      <c r="T2135" s="53">
        <f>DATE(Tabla_Datos[[#This Row],[tAnio]],Tabla_Datos[[#This Row],[tMes]],Tabla_Datos[[#This Row],[tDia]])</f>
        <v>40777</v>
      </c>
      <c r="U2135" s="53" t="str">
        <f>IF(Tabla_Datos[[#This Row],[cProvincia]]="LIMA","LIMA","PROVINCIA")</f>
        <v>PROVINCIA</v>
      </c>
      <c r="V2135" s="53" t="str">
        <f>MID(Tabla_Datos[[#This Row],[pTelefono]],1,SEARCH("-",Tabla_Datos[[#This Row],[pTelefono]],1)-1)</f>
        <v>52</v>
      </c>
      <c r="W2135" s="53" t="str">
        <f>MID(Tabla_Datos[[#This Row],[pTelefono]],SEARCH("-",Tabla_Datos[[#This Row],[pTelefono]],1)+1,LEN(Tabla_Datos[[#This Row],[pTelefono]]))</f>
        <v>401921</v>
      </c>
      <c r="X2135" s="53" t="str">
        <f>CONCATENATE(Tabla_Datos[[#This Row],[TipUrb]]," ",Tabla_Datos[[#This Row],[Calle]]," ",Tabla_Datos[[#This Row],[NumCalle]])</f>
        <v>AS . 0</v>
      </c>
      <c r="Y2135" t="s">
        <v>590</v>
      </c>
      <c r="Z2135" t="s">
        <v>152</v>
      </c>
      <c r="AA2135" t="s">
        <v>153</v>
      </c>
      <c r="AB2135" t="s">
        <v>95</v>
      </c>
      <c r="AC2135" t="s">
        <v>95</v>
      </c>
      <c r="AD2135" t="s">
        <v>215</v>
      </c>
      <c r="AE2135" t="s">
        <v>1034</v>
      </c>
      <c r="AF2135">
        <v>8</v>
      </c>
      <c r="AG2135" s="51">
        <v>44169083</v>
      </c>
      <c r="AI2135">
        <v>1</v>
      </c>
      <c r="AJ2135">
        <v>1</v>
      </c>
      <c r="AK2135" t="s">
        <v>221</v>
      </c>
      <c r="AL2135">
        <v>0</v>
      </c>
    </row>
    <row r="2136" spans="1:38">
      <c r="A2136">
        <v>3285116</v>
      </c>
      <c r="B2136" t="s">
        <v>7681</v>
      </c>
      <c r="C2136" t="s">
        <v>19</v>
      </c>
      <c r="D2136" t="s">
        <v>85</v>
      </c>
      <c r="E2136">
        <v>2011</v>
      </c>
      <c r="F2136">
        <v>8</v>
      </c>
      <c r="G2136">
        <v>22</v>
      </c>
      <c r="H2136" t="s">
        <v>86</v>
      </c>
      <c r="I2136" t="s">
        <v>202</v>
      </c>
      <c r="J2136" t="s">
        <v>203</v>
      </c>
      <c r="K2136" t="s">
        <v>203</v>
      </c>
      <c r="L2136" t="s">
        <v>86</v>
      </c>
      <c r="M2136" t="s">
        <v>133</v>
      </c>
      <c r="N2136" s="50">
        <v>41732782</v>
      </c>
      <c r="O2136" s="51">
        <v>2331598</v>
      </c>
      <c r="P2136" t="s">
        <v>7682</v>
      </c>
      <c r="Q2136" t="s">
        <v>221</v>
      </c>
      <c r="R2136" t="s">
        <v>95</v>
      </c>
      <c r="S2136" s="49" t="str">
        <f>CONCATENATE(Tabla_Datos[[#This Row],[Nombre_Cliente]]," ",Tabla_Datos[[#This Row],[ApellidoPaterno_Cliente]]," ",Tabla_Datos[[#This Row],[ApellidoMaterno_Cliente]])</f>
        <v xml:space="preserve">ECHEVARRIA ALDANA EN .  </v>
      </c>
      <c r="T2136" s="53">
        <f>DATE(Tabla_Datos[[#This Row],[tAnio]],Tabla_Datos[[#This Row],[tMes]],Tabla_Datos[[#This Row],[tDia]])</f>
        <v>40777</v>
      </c>
      <c r="U2136" s="53" t="str">
        <f>IF(Tabla_Datos[[#This Row],[cProvincia]]="LIMA","LIMA","PROVINCIA")</f>
        <v>PROVINCIA</v>
      </c>
      <c r="V2136" s="53" t="str">
        <f>MID(Tabla_Datos[[#This Row],[pTelefono]],1,SEARCH("-",Tabla_Datos[[#This Row],[pTelefono]],1)-1)</f>
        <v>74</v>
      </c>
      <c r="W2136" s="53" t="str">
        <f>MID(Tabla_Datos[[#This Row],[pTelefono]],SEARCH("-",Tabla_Datos[[#This Row],[pTelefono]],1)+1,LEN(Tabla_Datos[[#This Row],[pTelefono]]))</f>
        <v>979910054</v>
      </c>
      <c r="X2136" s="53" t="str">
        <f>CONCATENATE(Tabla_Datos[[#This Row],[TipUrb]]," ",Tabla_Datos[[#This Row],[Calle]]," ",Tabla_Datos[[#This Row],[NumCalle]])</f>
        <v>UR GRAU MIGUEL 791</v>
      </c>
      <c r="Y2136" t="s">
        <v>208</v>
      </c>
      <c r="Z2136" t="s">
        <v>349</v>
      </c>
      <c r="AA2136" t="s">
        <v>350</v>
      </c>
      <c r="AB2136">
        <v>5</v>
      </c>
      <c r="AC2136" t="s">
        <v>95</v>
      </c>
      <c r="AD2136" t="s">
        <v>161</v>
      </c>
      <c r="AE2136" t="s">
        <v>95</v>
      </c>
      <c r="AF2136" t="s">
        <v>95</v>
      </c>
      <c r="AG2136" s="51">
        <v>17577794</v>
      </c>
      <c r="AH2136" t="s">
        <v>95</v>
      </c>
      <c r="AI2136">
        <v>1</v>
      </c>
      <c r="AJ2136">
        <v>1</v>
      </c>
      <c r="AK2136" t="s">
        <v>1229</v>
      </c>
      <c r="AL2136">
        <v>791</v>
      </c>
    </row>
    <row r="2137" spans="1:38">
      <c r="A2137">
        <v>3285158</v>
      </c>
      <c r="B2137" t="s">
        <v>7683</v>
      </c>
      <c r="C2137" t="s">
        <v>19</v>
      </c>
      <c r="D2137" t="s">
        <v>85</v>
      </c>
      <c r="E2137">
        <v>2011</v>
      </c>
      <c r="F2137">
        <v>8</v>
      </c>
      <c r="G2137">
        <v>22</v>
      </c>
      <c r="H2137" t="s">
        <v>86</v>
      </c>
      <c r="I2137" t="s">
        <v>202</v>
      </c>
      <c r="J2137" t="s">
        <v>203</v>
      </c>
      <c r="K2137" t="s">
        <v>203</v>
      </c>
      <c r="L2137" t="s">
        <v>86</v>
      </c>
      <c r="M2137" t="s">
        <v>88</v>
      </c>
      <c r="N2137" s="50">
        <v>20000021</v>
      </c>
      <c r="O2137" s="51">
        <v>2331643</v>
      </c>
      <c r="P2137" t="s">
        <v>7684</v>
      </c>
      <c r="Q2137" t="s">
        <v>3143</v>
      </c>
      <c r="R2137" t="s">
        <v>7685</v>
      </c>
      <c r="S2137" s="49" t="str">
        <f>CONCATENATE(Tabla_Datos[[#This Row],[Nombre_Cliente]]," ",Tabla_Datos[[#This Row],[ApellidoPaterno_Cliente]]," ",Tabla_Datos[[#This Row],[ApellidoMaterno_Cliente]])</f>
        <v>LUZ INEZ PONCE LICERA</v>
      </c>
      <c r="T2137" s="53">
        <f>DATE(Tabla_Datos[[#This Row],[tAnio]],Tabla_Datos[[#This Row],[tMes]],Tabla_Datos[[#This Row],[tDia]])</f>
        <v>40777</v>
      </c>
      <c r="U2137" s="53" t="str">
        <f>IF(Tabla_Datos[[#This Row],[cProvincia]]="LIMA","LIMA","PROVINCIA")</f>
        <v>PROVINCIA</v>
      </c>
      <c r="V2137" s="53" t="str">
        <f>MID(Tabla_Datos[[#This Row],[pTelefono]],1,SEARCH("-",Tabla_Datos[[#This Row],[pTelefono]],1)-1)</f>
        <v>74</v>
      </c>
      <c r="W2137" s="53" t="str">
        <f>MID(Tabla_Datos[[#This Row],[pTelefono]],SEARCH("-",Tabla_Datos[[#This Row],[pTelefono]],1)+1,LEN(Tabla_Datos[[#This Row],[pTelefono]]))</f>
        <v>74283854</v>
      </c>
      <c r="X2137" s="53" t="str">
        <f>CONCATENATE(Tabla_Datos[[#This Row],[TipUrb]]," ",Tabla_Datos[[#This Row],[Calle]]," ",Tabla_Datos[[#This Row],[NumCalle]])</f>
        <v>UP UNANUE HIPOLITO 704</v>
      </c>
      <c r="Y2137" t="s">
        <v>208</v>
      </c>
      <c r="Z2137" t="s">
        <v>349</v>
      </c>
      <c r="AA2137" t="s">
        <v>350</v>
      </c>
      <c r="AB2137" t="s">
        <v>95</v>
      </c>
      <c r="AC2137" t="s">
        <v>95</v>
      </c>
      <c r="AD2137" t="s">
        <v>286</v>
      </c>
      <c r="AE2137" t="s">
        <v>95</v>
      </c>
      <c r="AG2137" s="51">
        <v>17533403</v>
      </c>
      <c r="AH2137" t="s">
        <v>95</v>
      </c>
      <c r="AI2137">
        <v>1</v>
      </c>
      <c r="AJ2137">
        <v>1</v>
      </c>
      <c r="AK2137" t="s">
        <v>5629</v>
      </c>
      <c r="AL2137">
        <v>704</v>
      </c>
    </row>
    <row r="2138" spans="1:38">
      <c r="A2138">
        <v>3285428</v>
      </c>
      <c r="B2138" t="s">
        <v>7686</v>
      </c>
      <c r="C2138" t="s">
        <v>19</v>
      </c>
      <c r="D2138" t="s">
        <v>85</v>
      </c>
      <c r="E2138">
        <v>2011</v>
      </c>
      <c r="F2138">
        <v>8</v>
      </c>
      <c r="G2138">
        <v>22</v>
      </c>
      <c r="H2138" t="s">
        <v>86</v>
      </c>
      <c r="I2138" t="s">
        <v>100</v>
      </c>
      <c r="J2138" t="s">
        <v>100</v>
      </c>
      <c r="K2138" t="s">
        <v>100</v>
      </c>
      <c r="L2138" t="s">
        <v>86</v>
      </c>
      <c r="M2138" t="s">
        <v>102</v>
      </c>
      <c r="N2138" s="50">
        <v>45550330</v>
      </c>
      <c r="O2138" s="51">
        <v>2331922</v>
      </c>
      <c r="P2138" t="s">
        <v>7687</v>
      </c>
      <c r="Q2138" t="s">
        <v>296</v>
      </c>
      <c r="R2138" t="s">
        <v>2206</v>
      </c>
      <c r="S2138" s="49" t="str">
        <f>CONCATENATE(Tabla_Datos[[#This Row],[Nombre_Cliente]]," ",Tabla_Datos[[#This Row],[ApellidoPaterno_Cliente]]," ",Tabla_Datos[[#This Row],[ApellidoMaterno_Cliente]])</f>
        <v>DIANA LUZ MEDINA MENDEZ</v>
      </c>
      <c r="T2138" s="53">
        <f>DATE(Tabla_Datos[[#This Row],[tAnio]],Tabla_Datos[[#This Row],[tMes]],Tabla_Datos[[#This Row],[tDia]])</f>
        <v>40777</v>
      </c>
      <c r="U2138" s="53" t="str">
        <f>IF(Tabla_Datos[[#This Row],[cProvincia]]="LIMA","LIMA","PROVINCIA")</f>
        <v>PROVINCIA</v>
      </c>
      <c r="V2138" s="53" t="str">
        <f>MID(Tabla_Datos[[#This Row],[pTelefono]],1,SEARCH("-",Tabla_Datos[[#This Row],[pTelefono]],1)-1)</f>
        <v>54</v>
      </c>
      <c r="W2138" s="53" t="str">
        <f>MID(Tabla_Datos[[#This Row],[pTelefono]],SEARCH("-",Tabla_Datos[[#This Row],[pTelefono]],1)+1,LEN(Tabla_Datos[[#This Row],[pTelefono]]))</f>
        <v>542121211</v>
      </c>
      <c r="X2138" s="53" t="str">
        <f>CONCATENATE(Tabla_Datos[[#This Row],[TipUrb]]," ",Tabla_Datos[[#This Row],[Calle]]," ",Tabla_Datos[[#This Row],[NumCalle]])</f>
        <v>- . 0</v>
      </c>
      <c r="Y2138" t="s">
        <v>106</v>
      </c>
      <c r="Z2138" t="s">
        <v>122</v>
      </c>
      <c r="AA2138" t="s">
        <v>123</v>
      </c>
      <c r="AB2138" t="s">
        <v>95</v>
      </c>
      <c r="AC2138">
        <v>8</v>
      </c>
      <c r="AD2138" t="s">
        <v>109</v>
      </c>
      <c r="AE2138" t="s">
        <v>95</v>
      </c>
      <c r="AF2138" t="s">
        <v>95</v>
      </c>
      <c r="AG2138" s="51">
        <v>29235222</v>
      </c>
      <c r="AH2138" t="s">
        <v>95</v>
      </c>
      <c r="AI2138">
        <v>1</v>
      </c>
      <c r="AJ2138">
        <v>1</v>
      </c>
      <c r="AK2138" t="s">
        <v>221</v>
      </c>
      <c r="AL2138">
        <v>0</v>
      </c>
    </row>
    <row r="2139" spans="1:38">
      <c r="A2139">
        <v>3286317</v>
      </c>
      <c r="B2139" t="s">
        <v>7688</v>
      </c>
      <c r="C2139" t="s">
        <v>19</v>
      </c>
      <c r="D2139" t="s">
        <v>85</v>
      </c>
      <c r="E2139">
        <v>2011</v>
      </c>
      <c r="F2139">
        <v>8</v>
      </c>
      <c r="G2139">
        <v>22</v>
      </c>
      <c r="H2139" t="s">
        <v>144</v>
      </c>
      <c r="I2139" t="s">
        <v>16</v>
      </c>
      <c r="J2139" t="s">
        <v>16</v>
      </c>
      <c r="K2139" t="s">
        <v>633</v>
      </c>
      <c r="L2139" t="s">
        <v>144</v>
      </c>
      <c r="M2139" t="s">
        <v>88</v>
      </c>
      <c r="O2139" s="51">
        <v>2332457</v>
      </c>
      <c r="P2139" t="s">
        <v>1580</v>
      </c>
      <c r="Q2139" t="s">
        <v>7689</v>
      </c>
      <c r="R2139" t="s">
        <v>3075</v>
      </c>
      <c r="S2139" s="49" t="str">
        <f>CONCATENATE(Tabla_Datos[[#This Row],[Nombre_Cliente]]," ",Tabla_Datos[[#This Row],[ApellidoPaterno_Cliente]]," ",Tabla_Datos[[#This Row],[ApellidoMaterno_Cliente]])</f>
        <v>CARLOS ALBERTO AGUEDO ROMERO</v>
      </c>
      <c r="T2139" s="53">
        <f>DATE(Tabla_Datos[[#This Row],[tAnio]],Tabla_Datos[[#This Row],[tMes]],Tabla_Datos[[#This Row],[tDia]])</f>
        <v>40777</v>
      </c>
      <c r="U2139" s="53" t="str">
        <f>IF(Tabla_Datos[[#This Row],[cProvincia]]="LIMA","LIMA","PROVINCIA")</f>
        <v>LIMA</v>
      </c>
      <c r="V2139" s="53" t="str">
        <f>MID(Tabla_Datos[[#This Row],[pTelefono]],1,SEARCH("-",Tabla_Datos[[#This Row],[pTelefono]],1)-1)</f>
        <v>1</v>
      </c>
      <c r="W2139" s="53" t="str">
        <f>MID(Tabla_Datos[[#This Row],[pTelefono]],SEARCH("-",Tabla_Datos[[#This Row],[pTelefono]],1)+1,LEN(Tabla_Datos[[#This Row],[pTelefono]]))</f>
        <v>985882526</v>
      </c>
      <c r="X2139" s="53" t="str">
        <f>CONCATENATE(Tabla_Datos[[#This Row],[TipUrb]]," ",Tabla_Datos[[#This Row],[Calle]]," ",Tabla_Datos[[#This Row],[NumCalle]])</f>
        <v>CO . 0</v>
      </c>
      <c r="Y2139" t="s">
        <v>92</v>
      </c>
      <c r="Z2139" t="s">
        <v>196</v>
      </c>
      <c r="AA2139" t="s">
        <v>197</v>
      </c>
      <c r="AB2139" t="s">
        <v>95</v>
      </c>
      <c r="AC2139" t="s">
        <v>95</v>
      </c>
      <c r="AD2139" t="s">
        <v>198</v>
      </c>
      <c r="AE2139" t="s">
        <v>1034</v>
      </c>
      <c r="AF2139">
        <v>2</v>
      </c>
      <c r="AG2139" s="51">
        <v>6577781</v>
      </c>
      <c r="AH2139" t="s">
        <v>95</v>
      </c>
      <c r="AI2139">
        <v>1</v>
      </c>
      <c r="AJ2139">
        <v>1</v>
      </c>
      <c r="AK2139" t="s">
        <v>221</v>
      </c>
      <c r="AL2139">
        <v>0</v>
      </c>
    </row>
    <row r="2140" spans="1:38">
      <c r="A2140">
        <v>3285658</v>
      </c>
      <c r="B2140" t="s">
        <v>7690</v>
      </c>
      <c r="C2140" t="s">
        <v>20</v>
      </c>
      <c r="D2140" t="s">
        <v>85</v>
      </c>
      <c r="E2140">
        <v>2011</v>
      </c>
      <c r="F2140">
        <v>8</v>
      </c>
      <c r="G2140">
        <v>22</v>
      </c>
      <c r="H2140" t="s">
        <v>86</v>
      </c>
      <c r="I2140" t="s">
        <v>16</v>
      </c>
      <c r="J2140" t="s">
        <v>16</v>
      </c>
      <c r="K2140" t="s">
        <v>177</v>
      </c>
      <c r="L2140" t="s">
        <v>86</v>
      </c>
      <c r="M2140" t="s">
        <v>88</v>
      </c>
      <c r="N2140" s="50">
        <v>40102176</v>
      </c>
      <c r="O2140" s="51">
        <v>2332118</v>
      </c>
      <c r="P2140" t="s">
        <v>7691</v>
      </c>
      <c r="Q2140" t="s">
        <v>310</v>
      </c>
      <c r="R2140" t="s">
        <v>179</v>
      </c>
      <c r="S2140" s="49" t="str">
        <f>CONCATENATE(Tabla_Datos[[#This Row],[Nombre_Cliente]]," ",Tabla_Datos[[#This Row],[ApellidoPaterno_Cliente]]," ",Tabla_Datos[[#This Row],[ApellidoMaterno_Cliente]])</f>
        <v>JUAN CARLOS JOEL MORALES VARGAS</v>
      </c>
      <c r="T2140" s="53">
        <f>DATE(Tabla_Datos[[#This Row],[tAnio]],Tabla_Datos[[#This Row],[tMes]],Tabla_Datos[[#This Row],[tDia]])</f>
        <v>40777</v>
      </c>
      <c r="U2140" s="53" t="str">
        <f>IF(Tabla_Datos[[#This Row],[cProvincia]]="LIMA","LIMA","PROVINCIA")</f>
        <v>LIMA</v>
      </c>
      <c r="V2140" s="53" t="str">
        <f>MID(Tabla_Datos[[#This Row],[pTelefono]],1,SEARCH("-",Tabla_Datos[[#This Row],[pTelefono]],1)-1)</f>
        <v>1</v>
      </c>
      <c r="W2140" s="53" t="str">
        <f>MID(Tabla_Datos[[#This Row],[pTelefono]],SEARCH("-",Tabla_Datos[[#This Row],[pTelefono]],1)+1,LEN(Tabla_Datos[[#This Row],[pTelefono]]))</f>
        <v>987676414</v>
      </c>
      <c r="X2140" s="53" t="str">
        <f>CONCATENATE(Tabla_Datos[[#This Row],[TipUrb]]," ",Tabla_Datos[[#This Row],[Calle]]," ",Tabla_Datos[[#This Row],[NumCalle]])</f>
        <v xml:space="preserve">  SAENZ PEÑA 1473</v>
      </c>
      <c r="Y2140" t="s">
        <v>92</v>
      </c>
      <c r="Z2140" t="s">
        <v>122</v>
      </c>
      <c r="AA2140" t="s">
        <v>123</v>
      </c>
      <c r="AB2140" t="s">
        <v>95</v>
      </c>
      <c r="AC2140" t="s">
        <v>95</v>
      </c>
      <c r="AD2140" t="s">
        <v>95</v>
      </c>
      <c r="AE2140" t="s">
        <v>95</v>
      </c>
      <c r="AF2140" t="s">
        <v>95</v>
      </c>
      <c r="AG2140" s="51">
        <v>47849070</v>
      </c>
      <c r="AH2140" t="s">
        <v>95</v>
      </c>
      <c r="AI2140">
        <v>1</v>
      </c>
      <c r="AJ2140">
        <v>1</v>
      </c>
      <c r="AK2140" t="s">
        <v>384</v>
      </c>
      <c r="AL2140">
        <v>1473</v>
      </c>
    </row>
    <row r="2141" spans="1:38">
      <c r="A2141">
        <v>3286381</v>
      </c>
      <c r="B2141" t="s">
        <v>7692</v>
      </c>
      <c r="C2141" t="s">
        <v>18</v>
      </c>
      <c r="D2141" t="s">
        <v>143</v>
      </c>
      <c r="E2141">
        <v>2011</v>
      </c>
      <c r="F2141">
        <v>8</v>
      </c>
      <c r="G2141">
        <v>22</v>
      </c>
      <c r="H2141" t="s">
        <v>86</v>
      </c>
      <c r="I2141" t="s">
        <v>292</v>
      </c>
      <c r="J2141" t="s">
        <v>293</v>
      </c>
      <c r="K2141" t="s">
        <v>292</v>
      </c>
      <c r="L2141" t="s">
        <v>86</v>
      </c>
      <c r="M2141" t="s">
        <v>294</v>
      </c>
      <c r="N2141" s="50">
        <v>43523699</v>
      </c>
      <c r="O2141" s="51">
        <v>2332500</v>
      </c>
      <c r="P2141" t="s">
        <v>7693</v>
      </c>
      <c r="Q2141" t="s">
        <v>7694</v>
      </c>
      <c r="R2141" t="s">
        <v>7330</v>
      </c>
      <c r="S2141" s="49" t="str">
        <f>CONCATENATE(Tabla_Datos[[#This Row],[Nombre_Cliente]]," ",Tabla_Datos[[#This Row],[ApellidoPaterno_Cliente]]," ",Tabla_Datos[[#This Row],[ApellidoMaterno_Cliente]])</f>
        <v xml:space="preserve">DIANA GLADYS  ALVARES  MEJIA </v>
      </c>
      <c r="T2141" s="53">
        <f>DATE(Tabla_Datos[[#This Row],[tAnio]],Tabla_Datos[[#This Row],[tMes]],Tabla_Datos[[#This Row],[tDia]])</f>
        <v>40777</v>
      </c>
      <c r="U2141" s="53" t="str">
        <f>IF(Tabla_Datos[[#This Row],[cProvincia]]="LIMA","LIMA","PROVINCIA")</f>
        <v>PROVINCIA</v>
      </c>
      <c r="V2141" s="53" t="str">
        <f>MID(Tabla_Datos[[#This Row],[pTelefono]],1,SEARCH("-",Tabla_Datos[[#This Row],[pTelefono]],1)-1)</f>
        <v>66</v>
      </c>
      <c r="W2141" s="53" t="str">
        <f>MID(Tabla_Datos[[#This Row],[pTelefono]],SEARCH("-",Tabla_Datos[[#This Row],[pTelefono]],1)+1,LEN(Tabla_Datos[[#This Row],[pTelefono]]))</f>
        <v>966648455</v>
      </c>
      <c r="X2141" s="53" t="str">
        <f>CONCATENATE(Tabla_Datos[[#This Row],[TipUrb]]," ",Tabla_Datos[[#This Row],[Calle]]," ",Tabla_Datos[[#This Row],[NumCalle]])</f>
        <v>BA LOS ANGELES 114</v>
      </c>
      <c r="Y2141" t="s">
        <v>298</v>
      </c>
      <c r="Z2141" t="s">
        <v>188</v>
      </c>
      <c r="AA2141" t="s">
        <v>189</v>
      </c>
      <c r="AB2141" t="s">
        <v>95</v>
      </c>
      <c r="AC2141" t="s">
        <v>95</v>
      </c>
      <c r="AD2141" t="s">
        <v>274</v>
      </c>
      <c r="AE2141" t="s">
        <v>95</v>
      </c>
      <c r="AG2141" s="51">
        <v>45516666</v>
      </c>
      <c r="AI2141">
        <v>1</v>
      </c>
      <c r="AJ2141">
        <v>1</v>
      </c>
      <c r="AK2141" t="s">
        <v>2078</v>
      </c>
      <c r="AL2141">
        <v>114</v>
      </c>
    </row>
    <row r="2142" spans="1:38">
      <c r="A2142">
        <v>3289764</v>
      </c>
      <c r="B2142" t="s">
        <v>5959</v>
      </c>
      <c r="C2142" t="s">
        <v>18</v>
      </c>
      <c r="D2142" t="s">
        <v>85</v>
      </c>
      <c r="E2142">
        <v>2011</v>
      </c>
      <c r="F2142">
        <v>8</v>
      </c>
      <c r="G2142">
        <v>22</v>
      </c>
      <c r="H2142" t="s">
        <v>86</v>
      </c>
      <c r="I2142" t="s">
        <v>16</v>
      </c>
      <c r="J2142" t="s">
        <v>16</v>
      </c>
      <c r="K2142" t="s">
        <v>165</v>
      </c>
      <c r="L2142" t="s">
        <v>86</v>
      </c>
      <c r="M2142" t="s">
        <v>88</v>
      </c>
      <c r="N2142" s="50">
        <v>99999999</v>
      </c>
      <c r="O2142" s="51">
        <v>2332601</v>
      </c>
      <c r="P2142" t="s">
        <v>7695</v>
      </c>
      <c r="Q2142" t="s">
        <v>7696</v>
      </c>
      <c r="R2142" t="s">
        <v>7697</v>
      </c>
      <c r="S2142" s="49" t="str">
        <f>CONCATENATE(Tabla_Datos[[#This Row],[Nombre_Cliente]]," ",Tabla_Datos[[#This Row],[ApellidoPaterno_Cliente]]," ",Tabla_Datos[[#This Row],[ApellidoMaterno_Cliente]])</f>
        <v xml:space="preserve">LUIS AGRIPINO  AVALOS  BENEGAS </v>
      </c>
      <c r="T2142" s="53">
        <f>DATE(Tabla_Datos[[#This Row],[tAnio]],Tabla_Datos[[#This Row],[tMes]],Tabla_Datos[[#This Row],[tDia]])</f>
        <v>40777</v>
      </c>
      <c r="U2142" s="53" t="str">
        <f>IF(Tabla_Datos[[#This Row],[cProvincia]]="LIMA","LIMA","PROVINCIA")</f>
        <v>LIMA</v>
      </c>
      <c r="V2142" s="53" t="str">
        <f>MID(Tabla_Datos[[#This Row],[pTelefono]],1,SEARCH("-",Tabla_Datos[[#This Row],[pTelefono]],1)-1)</f>
        <v>1</v>
      </c>
      <c r="W2142" s="53" t="str">
        <f>MID(Tabla_Datos[[#This Row],[pTelefono]],SEARCH("-",Tabla_Datos[[#This Row],[pTelefono]],1)+1,LEN(Tabla_Datos[[#This Row],[pTelefono]]))</f>
        <v>956450891</v>
      </c>
      <c r="X2142" s="53" t="str">
        <f>CONCATENATE(Tabla_Datos[[#This Row],[TipUrb]]," ",Tabla_Datos[[#This Row],[Calle]]," ",Tabla_Datos[[#This Row],[NumCalle]])</f>
        <v>UR 23 0</v>
      </c>
      <c r="Y2142" t="s">
        <v>92</v>
      </c>
      <c r="Z2142" t="s">
        <v>138</v>
      </c>
      <c r="AA2142" t="s">
        <v>139</v>
      </c>
      <c r="AB2142" t="s">
        <v>95</v>
      </c>
      <c r="AC2142" t="s">
        <v>95</v>
      </c>
      <c r="AD2142" t="s">
        <v>161</v>
      </c>
      <c r="AE2142" t="s">
        <v>6693</v>
      </c>
      <c r="AF2142">
        <v>13</v>
      </c>
      <c r="AG2142" s="51">
        <v>4728278</v>
      </c>
      <c r="AI2142">
        <v>26</v>
      </c>
      <c r="AJ2142">
        <v>26</v>
      </c>
      <c r="AK2142">
        <v>23</v>
      </c>
      <c r="AL2142">
        <v>0</v>
      </c>
    </row>
    <row r="2143" spans="1:38">
      <c r="A2143">
        <v>3284950</v>
      </c>
      <c r="B2143" t="s">
        <v>7698</v>
      </c>
      <c r="C2143" t="s">
        <v>19</v>
      </c>
      <c r="D2143" t="s">
        <v>85</v>
      </c>
      <c r="E2143">
        <v>2011</v>
      </c>
      <c r="F2143">
        <v>8</v>
      </c>
      <c r="G2143">
        <v>22</v>
      </c>
      <c r="H2143" t="s">
        <v>86</v>
      </c>
      <c r="I2143" t="s">
        <v>16</v>
      </c>
      <c r="J2143" t="s">
        <v>16</v>
      </c>
      <c r="K2143" t="s">
        <v>87</v>
      </c>
      <c r="L2143" t="s">
        <v>86</v>
      </c>
      <c r="M2143" t="s">
        <v>88</v>
      </c>
      <c r="N2143" s="50">
        <v>20000021</v>
      </c>
      <c r="O2143" s="51">
        <v>2331405</v>
      </c>
      <c r="P2143" t="s">
        <v>7699</v>
      </c>
      <c r="Q2143" t="s">
        <v>7700</v>
      </c>
      <c r="R2143" t="s">
        <v>7701</v>
      </c>
      <c r="S2143" s="49" t="str">
        <f>CONCATENATE(Tabla_Datos[[#This Row],[Nombre_Cliente]]," ",Tabla_Datos[[#This Row],[ApellidoPaterno_Cliente]]," ",Tabla_Datos[[#This Row],[ApellidoMaterno_Cliente]])</f>
        <v>PABLO ANDRES RAMON CARHUAMACA</v>
      </c>
      <c r="T2143" s="53">
        <f>DATE(Tabla_Datos[[#This Row],[tAnio]],Tabla_Datos[[#This Row],[tMes]],Tabla_Datos[[#This Row],[tDia]])</f>
        <v>40777</v>
      </c>
      <c r="U2143" s="53" t="str">
        <f>IF(Tabla_Datos[[#This Row],[cProvincia]]="LIMA","LIMA","PROVINCIA")</f>
        <v>LIMA</v>
      </c>
      <c r="V2143" s="53" t="str">
        <f>MID(Tabla_Datos[[#This Row],[pTelefono]],1,SEARCH("-",Tabla_Datos[[#This Row],[pTelefono]],1)-1)</f>
        <v>1</v>
      </c>
      <c r="W2143" s="53" t="str">
        <f>MID(Tabla_Datos[[#This Row],[pTelefono]],SEARCH("-",Tabla_Datos[[#This Row],[pTelefono]],1)+1,LEN(Tabla_Datos[[#This Row],[pTelefono]]))</f>
        <v>945365748</v>
      </c>
      <c r="X2143" s="53" t="str">
        <f>CONCATENATE(Tabla_Datos[[#This Row],[TipUrb]]," ",Tabla_Datos[[#This Row],[Calle]]," ",Tabla_Datos[[#This Row],[NumCalle]])</f>
        <v>UR ARGUEDAS JOSE MARIA 0</v>
      </c>
      <c r="Y2143" t="s">
        <v>92</v>
      </c>
      <c r="Z2143" t="s">
        <v>122</v>
      </c>
      <c r="AA2143" t="s">
        <v>123</v>
      </c>
      <c r="AB2143" t="s">
        <v>95</v>
      </c>
      <c r="AC2143" t="s">
        <v>95</v>
      </c>
      <c r="AD2143" t="s">
        <v>161</v>
      </c>
      <c r="AE2143" t="s">
        <v>2505</v>
      </c>
      <c r="AF2143">
        <v>33</v>
      </c>
      <c r="AG2143" s="51">
        <v>7073103</v>
      </c>
      <c r="AH2143" t="s">
        <v>95</v>
      </c>
      <c r="AI2143">
        <v>1</v>
      </c>
      <c r="AJ2143">
        <v>1</v>
      </c>
      <c r="AK2143" t="s">
        <v>7702</v>
      </c>
      <c r="AL2143">
        <v>0</v>
      </c>
    </row>
    <row r="2144" spans="1:38">
      <c r="A2144">
        <v>3285735</v>
      </c>
      <c r="B2144" t="s">
        <v>7703</v>
      </c>
      <c r="C2144" t="s">
        <v>20</v>
      </c>
      <c r="D2144" t="s">
        <v>85</v>
      </c>
      <c r="E2144">
        <v>2011</v>
      </c>
      <c r="F2144">
        <v>8</v>
      </c>
      <c r="G2144">
        <v>22</v>
      </c>
      <c r="H2144" t="s">
        <v>86</v>
      </c>
      <c r="I2144" t="s">
        <v>16</v>
      </c>
      <c r="J2144" t="s">
        <v>16</v>
      </c>
      <c r="K2144" t="s">
        <v>157</v>
      </c>
      <c r="L2144" t="s">
        <v>86</v>
      </c>
      <c r="M2144" t="s">
        <v>88</v>
      </c>
      <c r="O2144" s="51">
        <v>2332181</v>
      </c>
      <c r="P2144" t="s">
        <v>7704</v>
      </c>
      <c r="Q2144" t="s">
        <v>310</v>
      </c>
      <c r="R2144" t="s">
        <v>7705</v>
      </c>
      <c r="S2144" s="49" t="str">
        <f>CONCATENATE(Tabla_Datos[[#This Row],[Nombre_Cliente]]," ",Tabla_Datos[[#This Row],[ApellidoPaterno_Cliente]]," ",Tabla_Datos[[#This Row],[ApellidoMaterno_Cliente]])</f>
        <v>CARMEN DEL PILAR MORALES CHICOMA</v>
      </c>
      <c r="T2144" s="53">
        <f>DATE(Tabla_Datos[[#This Row],[tAnio]],Tabla_Datos[[#This Row],[tMes]],Tabla_Datos[[#This Row],[tDia]])</f>
        <v>40777</v>
      </c>
      <c r="U2144" s="53" t="str">
        <f>IF(Tabla_Datos[[#This Row],[cProvincia]]="LIMA","LIMA","PROVINCIA")</f>
        <v>LIMA</v>
      </c>
      <c r="V2144" s="53" t="str">
        <f>MID(Tabla_Datos[[#This Row],[pTelefono]],1,SEARCH("-",Tabla_Datos[[#This Row],[pTelefono]],1)-1)</f>
        <v>1</v>
      </c>
      <c r="W2144" s="53" t="str">
        <f>MID(Tabla_Datos[[#This Row],[pTelefono]],SEARCH("-",Tabla_Datos[[#This Row],[pTelefono]],1)+1,LEN(Tabla_Datos[[#This Row],[pTelefono]]))</f>
        <v>979991346</v>
      </c>
      <c r="X2144" s="53" t="str">
        <f>CONCATENATE(Tabla_Datos[[#This Row],[TipUrb]]," ",Tabla_Datos[[#This Row],[Calle]]," ",Tabla_Datos[[#This Row],[NumCalle]])</f>
        <v>UR TACNA 3417</v>
      </c>
      <c r="Y2144" t="s">
        <v>92</v>
      </c>
      <c r="Z2144" t="s">
        <v>122</v>
      </c>
      <c r="AA2144" t="s">
        <v>123</v>
      </c>
      <c r="AB2144" t="s">
        <v>95</v>
      </c>
      <c r="AC2144" t="s">
        <v>95</v>
      </c>
      <c r="AD2144" t="s">
        <v>161</v>
      </c>
      <c r="AE2144" t="s">
        <v>95</v>
      </c>
      <c r="AF2144" t="s">
        <v>95</v>
      </c>
      <c r="AG2144" s="51">
        <v>44964792</v>
      </c>
      <c r="AH2144" t="s">
        <v>95</v>
      </c>
      <c r="AI2144">
        <v>1</v>
      </c>
      <c r="AJ2144">
        <v>1</v>
      </c>
      <c r="AK2144" t="s">
        <v>587</v>
      </c>
      <c r="AL2144">
        <v>3417</v>
      </c>
    </row>
    <row r="2145" spans="1:38">
      <c r="A2145">
        <v>3287113</v>
      </c>
      <c r="B2145" t="s">
        <v>7706</v>
      </c>
      <c r="C2145" t="s">
        <v>19</v>
      </c>
      <c r="D2145" t="s">
        <v>85</v>
      </c>
      <c r="E2145">
        <v>2011</v>
      </c>
      <c r="F2145">
        <v>8</v>
      </c>
      <c r="G2145">
        <v>22</v>
      </c>
      <c r="H2145" t="s">
        <v>86</v>
      </c>
      <c r="I2145" t="s">
        <v>16</v>
      </c>
      <c r="J2145" t="s">
        <v>16</v>
      </c>
      <c r="K2145" t="s">
        <v>265</v>
      </c>
      <c r="L2145" t="s">
        <v>86</v>
      </c>
      <c r="M2145" t="s">
        <v>88</v>
      </c>
      <c r="N2145" s="50">
        <v>25769255</v>
      </c>
      <c r="O2145" s="51">
        <v>2333115</v>
      </c>
      <c r="P2145" t="s">
        <v>7707</v>
      </c>
      <c r="Q2145" t="s">
        <v>550</v>
      </c>
      <c r="R2145" t="s">
        <v>421</v>
      </c>
      <c r="S2145" s="49" t="str">
        <f>CONCATENATE(Tabla_Datos[[#This Row],[Nombre_Cliente]]," ",Tabla_Datos[[#This Row],[ApellidoPaterno_Cliente]]," ",Tabla_Datos[[#This Row],[ApellidoMaterno_Cliente]])</f>
        <v>NILTON CESAR MENDOZA LOPEZ</v>
      </c>
      <c r="T2145" s="53">
        <f>DATE(Tabla_Datos[[#This Row],[tAnio]],Tabla_Datos[[#This Row],[tMes]],Tabla_Datos[[#This Row],[tDia]])</f>
        <v>40777</v>
      </c>
      <c r="U2145" s="53" t="str">
        <f>IF(Tabla_Datos[[#This Row],[cProvincia]]="LIMA","LIMA","PROVINCIA")</f>
        <v>LIMA</v>
      </c>
      <c r="V2145" s="53" t="str">
        <f>MID(Tabla_Datos[[#This Row],[pTelefono]],1,SEARCH("-",Tabla_Datos[[#This Row],[pTelefono]],1)-1)</f>
        <v>1</v>
      </c>
      <c r="W2145" s="53" t="str">
        <f>MID(Tabla_Datos[[#This Row],[pTelefono]],SEARCH("-",Tabla_Datos[[#This Row],[pTelefono]],1)+1,LEN(Tabla_Datos[[#This Row],[pTelefono]]))</f>
        <v>996689073</v>
      </c>
      <c r="X2145" s="53" t="str">
        <f>CONCATENATE(Tabla_Datos[[#This Row],[TipUrb]]," ",Tabla_Datos[[#This Row],[Calle]]," ",Tabla_Datos[[#This Row],[NumCalle]])</f>
        <v xml:space="preserve">  AREQUIPA 347</v>
      </c>
      <c r="Y2145" t="s">
        <v>92</v>
      </c>
      <c r="Z2145" t="s">
        <v>122</v>
      </c>
      <c r="AA2145" t="s">
        <v>123</v>
      </c>
      <c r="AB2145">
        <v>3</v>
      </c>
      <c r="AC2145" t="s">
        <v>95</v>
      </c>
      <c r="AD2145" t="s">
        <v>95</v>
      </c>
      <c r="AE2145" t="s">
        <v>95</v>
      </c>
      <c r="AF2145" t="s">
        <v>95</v>
      </c>
      <c r="AG2145" s="51">
        <v>7766010</v>
      </c>
      <c r="AH2145" t="s">
        <v>95</v>
      </c>
      <c r="AI2145">
        <v>1</v>
      </c>
      <c r="AJ2145">
        <v>1</v>
      </c>
      <c r="AK2145" t="s">
        <v>100</v>
      </c>
      <c r="AL2145">
        <v>347</v>
      </c>
    </row>
    <row r="2146" spans="1:38">
      <c r="A2146">
        <v>3286416</v>
      </c>
      <c r="B2146" t="s">
        <v>7708</v>
      </c>
      <c r="C2146" t="s">
        <v>19</v>
      </c>
      <c r="D2146" t="s">
        <v>143</v>
      </c>
      <c r="E2146">
        <v>2011</v>
      </c>
      <c r="F2146">
        <v>8</v>
      </c>
      <c r="G2146">
        <v>22</v>
      </c>
      <c r="H2146" t="s">
        <v>144</v>
      </c>
      <c r="I2146" t="s">
        <v>141</v>
      </c>
      <c r="J2146" t="s">
        <v>521</v>
      </c>
      <c r="K2146" t="s">
        <v>521</v>
      </c>
      <c r="L2146" t="s">
        <v>144</v>
      </c>
      <c r="M2146" t="s">
        <v>294</v>
      </c>
      <c r="O2146" s="51">
        <v>2332541</v>
      </c>
      <c r="P2146" t="s">
        <v>7709</v>
      </c>
      <c r="Q2146" t="s">
        <v>5132</v>
      </c>
      <c r="R2146" t="s">
        <v>167</v>
      </c>
      <c r="S2146" s="49" t="str">
        <f>CONCATENATE(Tabla_Datos[[#This Row],[Nombre_Cliente]]," ",Tabla_Datos[[#This Row],[ApellidoPaterno_Cliente]]," ",Tabla_Datos[[#This Row],[ApellidoMaterno_Cliente]])</f>
        <v>ESTHER MARINA SEDANO SOLIS</v>
      </c>
      <c r="T2146" s="53">
        <f>DATE(Tabla_Datos[[#This Row],[tAnio]],Tabla_Datos[[#This Row],[tMes]],Tabla_Datos[[#This Row],[tDia]])</f>
        <v>40777</v>
      </c>
      <c r="U2146" s="53" t="str">
        <f>IF(Tabla_Datos[[#This Row],[cProvincia]]="LIMA","LIMA","PROVINCIA")</f>
        <v>PROVINCIA</v>
      </c>
      <c r="V2146" s="53" t="str">
        <f>MID(Tabla_Datos[[#This Row],[pTelefono]],1,SEARCH("-",Tabla_Datos[[#This Row],[pTelefono]],1)-1)</f>
        <v>64</v>
      </c>
      <c r="W2146" s="53" t="str">
        <f>MID(Tabla_Datos[[#This Row],[pTelefono]],SEARCH("-",Tabla_Datos[[#This Row],[pTelefono]],1)+1,LEN(Tabla_Datos[[#This Row],[pTelefono]]))</f>
        <v>964904235</v>
      </c>
      <c r="X2146" s="53" t="str">
        <f>CONCATENATE(Tabla_Datos[[#This Row],[TipUrb]]," ",Tabla_Datos[[#This Row],[Calle]]," ",Tabla_Datos[[#This Row],[NumCalle]])</f>
        <v>- ICA NUEVA 2073</v>
      </c>
      <c r="Y2146" t="s">
        <v>525</v>
      </c>
      <c r="Z2146" t="s">
        <v>152</v>
      </c>
      <c r="AA2146" t="s">
        <v>153</v>
      </c>
      <c r="AB2146" t="s">
        <v>95</v>
      </c>
      <c r="AC2146" t="s">
        <v>95</v>
      </c>
      <c r="AD2146" t="s">
        <v>109</v>
      </c>
      <c r="AE2146" t="s">
        <v>95</v>
      </c>
      <c r="AF2146" t="s">
        <v>95</v>
      </c>
      <c r="AG2146" s="51">
        <v>20652492</v>
      </c>
      <c r="AH2146" t="s">
        <v>95</v>
      </c>
      <c r="AI2146">
        <v>1</v>
      </c>
      <c r="AJ2146">
        <v>1</v>
      </c>
      <c r="AK2146" t="s">
        <v>7710</v>
      </c>
      <c r="AL2146">
        <v>2073</v>
      </c>
    </row>
    <row r="2147" spans="1:38">
      <c r="A2147">
        <v>3286116</v>
      </c>
      <c r="B2147" t="s">
        <v>7711</v>
      </c>
      <c r="C2147" t="s">
        <v>20</v>
      </c>
      <c r="D2147" t="s">
        <v>224</v>
      </c>
      <c r="E2147">
        <v>2011</v>
      </c>
      <c r="F2147">
        <v>8</v>
      </c>
      <c r="G2147">
        <v>22</v>
      </c>
      <c r="H2147" t="s">
        <v>86</v>
      </c>
      <c r="I2147" t="s">
        <v>16</v>
      </c>
      <c r="J2147" t="s">
        <v>16</v>
      </c>
      <c r="K2147" t="s">
        <v>277</v>
      </c>
      <c r="L2147" t="s">
        <v>86</v>
      </c>
      <c r="M2147" t="s">
        <v>88</v>
      </c>
      <c r="N2147" s="50">
        <v>20000040</v>
      </c>
      <c r="O2147" s="51">
        <v>2332307</v>
      </c>
      <c r="P2147" t="s">
        <v>7712</v>
      </c>
      <c r="Q2147" t="s">
        <v>4385</v>
      </c>
      <c r="R2147" t="s">
        <v>2429</v>
      </c>
      <c r="S2147" s="49" t="str">
        <f>CONCATENATE(Tabla_Datos[[#This Row],[Nombre_Cliente]]," ",Tabla_Datos[[#This Row],[ApellidoPaterno_Cliente]]," ",Tabla_Datos[[#This Row],[ApellidoMaterno_Cliente]])</f>
        <v>AVELINO ZAVALETA ARTEAGA</v>
      </c>
      <c r="T2147" s="53">
        <f>DATE(Tabla_Datos[[#This Row],[tAnio]],Tabla_Datos[[#This Row],[tMes]],Tabla_Datos[[#This Row],[tDia]])</f>
        <v>40777</v>
      </c>
      <c r="U2147" s="53" t="str">
        <f>IF(Tabla_Datos[[#This Row],[cProvincia]]="LIMA","LIMA","PROVINCIA")</f>
        <v>LIMA</v>
      </c>
      <c r="V2147" s="53" t="str">
        <f>MID(Tabla_Datos[[#This Row],[pTelefono]],1,SEARCH("-",Tabla_Datos[[#This Row],[pTelefono]],1)-1)</f>
        <v>1</v>
      </c>
      <c r="W2147" s="53" t="str">
        <f>MID(Tabla_Datos[[#This Row],[pTelefono]],SEARCH("-",Tabla_Datos[[#This Row],[pTelefono]],1)+1,LEN(Tabla_Datos[[#This Row],[pTelefono]]))</f>
        <v>12475438</v>
      </c>
      <c r="X2147" s="53" t="str">
        <f>CONCATENATE(Tabla_Datos[[#This Row],[TipUrb]]," ",Tabla_Datos[[#This Row],[Calle]]," ",Tabla_Datos[[#This Row],[NumCalle]])</f>
        <v>UR SANTO CRISTO 0</v>
      </c>
      <c r="Y2147" t="s">
        <v>92</v>
      </c>
      <c r="Z2147" t="s">
        <v>196</v>
      </c>
      <c r="AA2147" t="s">
        <v>197</v>
      </c>
      <c r="AB2147" t="s">
        <v>95</v>
      </c>
      <c r="AC2147" t="s">
        <v>95</v>
      </c>
      <c r="AD2147" t="s">
        <v>161</v>
      </c>
      <c r="AE2147" t="s">
        <v>116</v>
      </c>
      <c r="AF2147">
        <v>21</v>
      </c>
      <c r="AG2147" s="51">
        <v>8757514</v>
      </c>
      <c r="AH2147" t="s">
        <v>95</v>
      </c>
      <c r="AI2147">
        <v>1</v>
      </c>
      <c r="AJ2147">
        <v>1</v>
      </c>
      <c r="AK2147" t="s">
        <v>7713</v>
      </c>
      <c r="AL2147">
        <v>0</v>
      </c>
    </row>
    <row r="2148" spans="1:38">
      <c r="A2148">
        <v>3285207</v>
      </c>
      <c r="B2148" t="s">
        <v>7714</v>
      </c>
      <c r="C2148" t="s">
        <v>19</v>
      </c>
      <c r="D2148" t="s">
        <v>85</v>
      </c>
      <c r="E2148">
        <v>2011</v>
      </c>
      <c r="F2148">
        <v>8</v>
      </c>
      <c r="G2148">
        <v>22</v>
      </c>
      <c r="H2148" t="s">
        <v>86</v>
      </c>
      <c r="I2148" t="s">
        <v>241</v>
      </c>
      <c r="J2148" t="s">
        <v>242</v>
      </c>
      <c r="K2148" t="s">
        <v>242</v>
      </c>
      <c r="L2148" t="s">
        <v>86</v>
      </c>
      <c r="M2148" t="s">
        <v>148</v>
      </c>
      <c r="N2148" s="50">
        <v>9311758</v>
      </c>
      <c r="O2148" s="51">
        <v>2331705</v>
      </c>
      <c r="P2148" t="s">
        <v>7715</v>
      </c>
      <c r="Q2148" t="s">
        <v>3503</v>
      </c>
      <c r="R2148" t="s">
        <v>3873</v>
      </c>
      <c r="S2148" s="49" t="str">
        <f>CONCATENATE(Tabla_Datos[[#This Row],[Nombre_Cliente]]," ",Tabla_Datos[[#This Row],[ApellidoPaterno_Cliente]]," ",Tabla_Datos[[#This Row],[ApellidoMaterno_Cliente]])</f>
        <v>JAIME ROBERTO DURAND OLGUIN</v>
      </c>
      <c r="T2148" s="53">
        <f>DATE(Tabla_Datos[[#This Row],[tAnio]],Tabla_Datos[[#This Row],[tMes]],Tabla_Datos[[#This Row],[tDia]])</f>
        <v>40777</v>
      </c>
      <c r="U2148" s="53" t="str">
        <f>IF(Tabla_Datos[[#This Row],[cProvincia]]="LIMA","LIMA","PROVINCIA")</f>
        <v>PROVINCIA</v>
      </c>
      <c r="V2148" s="53" t="str">
        <f>MID(Tabla_Datos[[#This Row],[pTelefono]],1,SEARCH("-",Tabla_Datos[[#This Row],[pTelefono]],1)-1)</f>
        <v>44</v>
      </c>
      <c r="W2148" s="53" t="str">
        <f>MID(Tabla_Datos[[#This Row],[pTelefono]],SEARCH("-",Tabla_Datos[[#This Row],[pTelefono]],1)+1,LEN(Tabla_Datos[[#This Row],[pTelefono]]))</f>
        <v>44243408</v>
      </c>
      <c r="X2148" s="53" t="str">
        <f>CONCATENATE(Tabla_Datos[[#This Row],[TipUrb]]," ",Tabla_Datos[[#This Row],[Calle]]," ",Tabla_Datos[[#This Row],[NumCalle]])</f>
        <v>UR FEDERICO CHOPIN 621</v>
      </c>
      <c r="Y2148" t="s">
        <v>246</v>
      </c>
      <c r="Z2148" t="s">
        <v>349</v>
      </c>
      <c r="AA2148" t="s">
        <v>350</v>
      </c>
      <c r="AB2148" t="s">
        <v>95</v>
      </c>
      <c r="AC2148" t="s">
        <v>95</v>
      </c>
      <c r="AD2148" t="s">
        <v>161</v>
      </c>
      <c r="AE2148" t="s">
        <v>95</v>
      </c>
      <c r="AF2148" t="s">
        <v>95</v>
      </c>
      <c r="AG2148" s="51">
        <v>17857125</v>
      </c>
      <c r="AH2148" t="s">
        <v>95</v>
      </c>
      <c r="AI2148">
        <v>1</v>
      </c>
      <c r="AJ2148">
        <v>1</v>
      </c>
      <c r="AK2148" t="s">
        <v>6528</v>
      </c>
      <c r="AL2148">
        <v>621</v>
      </c>
    </row>
    <row r="2149" spans="1:38">
      <c r="A2149">
        <v>3285649</v>
      </c>
      <c r="B2149" t="s">
        <v>7716</v>
      </c>
      <c r="C2149" t="s">
        <v>18</v>
      </c>
      <c r="D2149" t="s">
        <v>143</v>
      </c>
      <c r="E2149">
        <v>2011</v>
      </c>
      <c r="F2149">
        <v>8</v>
      </c>
      <c r="G2149">
        <v>22</v>
      </c>
      <c r="H2149" t="s">
        <v>86</v>
      </c>
      <c r="I2149" t="s">
        <v>478</v>
      </c>
      <c r="J2149" t="s">
        <v>3207</v>
      </c>
      <c r="K2149" t="s">
        <v>3299</v>
      </c>
      <c r="L2149" t="s">
        <v>86</v>
      </c>
      <c r="M2149" t="s">
        <v>148</v>
      </c>
      <c r="N2149" s="50">
        <v>40416247</v>
      </c>
      <c r="O2149" s="51">
        <v>2332090</v>
      </c>
      <c r="P2149" t="s">
        <v>595</v>
      </c>
      <c r="Q2149" t="s">
        <v>7717</v>
      </c>
      <c r="R2149" t="s">
        <v>7718</v>
      </c>
      <c r="S2149" s="49" t="str">
        <f>CONCATENATE(Tabla_Datos[[#This Row],[Nombre_Cliente]]," ",Tabla_Datos[[#This Row],[ApellidoPaterno_Cliente]]," ",Tabla_Datos[[#This Row],[ApellidoMaterno_Cliente]])</f>
        <v xml:space="preserve">JULIAN  VIDARTE  PEREZ </v>
      </c>
      <c r="T2149" s="53">
        <f>DATE(Tabla_Datos[[#This Row],[tAnio]],Tabla_Datos[[#This Row],[tMes]],Tabla_Datos[[#This Row],[tDia]])</f>
        <v>40777</v>
      </c>
      <c r="U2149" s="53" t="str">
        <f>IF(Tabla_Datos[[#This Row],[cProvincia]]="LIMA","LIMA","PROVINCIA")</f>
        <v>PROVINCIA</v>
      </c>
      <c r="V2149" s="53" t="str">
        <f>MID(Tabla_Datos[[#This Row],[pTelefono]],1,SEARCH("-",Tabla_Datos[[#This Row],[pTelefono]],1)-1)</f>
        <v>42</v>
      </c>
      <c r="W2149" s="53" t="str">
        <f>MID(Tabla_Datos[[#This Row],[pTelefono]],SEARCH("-",Tabla_Datos[[#This Row],[pTelefono]],1)+1,LEN(Tabla_Datos[[#This Row],[pTelefono]]))</f>
        <v>942452315</v>
      </c>
      <c r="X2149" s="53" t="str">
        <f>CONCATENATE(Tabla_Datos[[#This Row],[TipUrb]]," ",Tabla_Datos[[#This Row],[Calle]]," ",Tabla_Datos[[#This Row],[NumCalle]])</f>
        <v>- MICAELA BASTIDAS 10</v>
      </c>
      <c r="Y2149" t="s">
        <v>484</v>
      </c>
      <c r="Z2149" t="s">
        <v>320</v>
      </c>
      <c r="AA2149" t="s">
        <v>321</v>
      </c>
      <c r="AB2149" t="s">
        <v>95</v>
      </c>
      <c r="AC2149" t="s">
        <v>95</v>
      </c>
      <c r="AD2149" t="s">
        <v>109</v>
      </c>
      <c r="AE2149" t="s">
        <v>95</v>
      </c>
      <c r="AG2149" s="51">
        <v>1050215</v>
      </c>
      <c r="AI2149">
        <v>26</v>
      </c>
      <c r="AJ2149">
        <v>26</v>
      </c>
      <c r="AK2149" t="s">
        <v>2408</v>
      </c>
      <c r="AL2149">
        <v>10</v>
      </c>
    </row>
    <row r="2150" spans="1:38">
      <c r="A2150">
        <v>3285576</v>
      </c>
      <c r="B2150" t="s">
        <v>7719</v>
      </c>
      <c r="C2150" t="s">
        <v>20</v>
      </c>
      <c r="D2150" t="s">
        <v>85</v>
      </c>
      <c r="E2150">
        <v>2011</v>
      </c>
      <c r="F2150">
        <v>8</v>
      </c>
      <c r="G2150">
        <v>22</v>
      </c>
      <c r="H2150" t="s">
        <v>86</v>
      </c>
      <c r="I2150" t="s">
        <v>16</v>
      </c>
      <c r="J2150" t="s">
        <v>16</v>
      </c>
      <c r="K2150" t="s">
        <v>633</v>
      </c>
      <c r="L2150" t="s">
        <v>86</v>
      </c>
      <c r="M2150" t="s">
        <v>88</v>
      </c>
      <c r="N2150" s="50">
        <v>22508740</v>
      </c>
      <c r="O2150" s="51">
        <v>2332051</v>
      </c>
      <c r="P2150" t="s">
        <v>7720</v>
      </c>
      <c r="Q2150" t="s">
        <v>7721</v>
      </c>
      <c r="R2150" t="s">
        <v>7722</v>
      </c>
      <c r="S2150" s="49" t="str">
        <f>CONCATENATE(Tabla_Datos[[#This Row],[Nombre_Cliente]]," ",Tabla_Datos[[#This Row],[ApellidoPaterno_Cliente]]," ",Tabla_Datos[[#This Row],[ApellidoMaterno_Cliente]])</f>
        <v>RULA QUETA ATAHUAMAN BLANCAS</v>
      </c>
      <c r="T2150" s="53">
        <f>DATE(Tabla_Datos[[#This Row],[tAnio]],Tabla_Datos[[#This Row],[tMes]],Tabla_Datos[[#This Row],[tDia]])</f>
        <v>40777</v>
      </c>
      <c r="U2150" s="53" t="str">
        <f>IF(Tabla_Datos[[#This Row],[cProvincia]]="LIMA","LIMA","PROVINCIA")</f>
        <v>LIMA</v>
      </c>
      <c r="V2150" s="53" t="str">
        <f>MID(Tabla_Datos[[#This Row],[pTelefono]],1,SEARCH("-",Tabla_Datos[[#This Row],[pTelefono]],1)-1)</f>
        <v>1</v>
      </c>
      <c r="W2150" s="53" t="str">
        <f>MID(Tabla_Datos[[#This Row],[pTelefono]],SEARCH("-",Tabla_Datos[[#This Row],[pTelefono]],1)+1,LEN(Tabla_Datos[[#This Row],[pTelefono]]))</f>
        <v>99058833</v>
      </c>
      <c r="X2150" s="53" t="str">
        <f>CONCATENATE(Tabla_Datos[[#This Row],[TipUrb]]," ",Tabla_Datos[[#This Row],[Calle]]," ",Tabla_Datos[[#This Row],[NumCalle]])</f>
        <v>UR TUMBES 0</v>
      </c>
      <c r="Y2150" t="s">
        <v>92</v>
      </c>
      <c r="Z2150" t="s">
        <v>122</v>
      </c>
      <c r="AA2150" t="s">
        <v>123</v>
      </c>
      <c r="AB2150" t="s">
        <v>95</v>
      </c>
      <c r="AC2150" t="s">
        <v>95</v>
      </c>
      <c r="AD2150" t="s">
        <v>161</v>
      </c>
      <c r="AE2150" t="s">
        <v>116</v>
      </c>
      <c r="AF2150">
        <v>6</v>
      </c>
      <c r="AG2150" s="51">
        <v>4062105</v>
      </c>
      <c r="AH2150" t="s">
        <v>95</v>
      </c>
      <c r="AI2150">
        <v>1</v>
      </c>
      <c r="AJ2150">
        <v>1</v>
      </c>
      <c r="AK2150" t="s">
        <v>1280</v>
      </c>
      <c r="AL2150">
        <v>0</v>
      </c>
    </row>
    <row r="2151" spans="1:38">
      <c r="A2151">
        <v>3286407</v>
      </c>
      <c r="B2151" t="s">
        <v>7723</v>
      </c>
      <c r="C2151" t="s">
        <v>19</v>
      </c>
      <c r="D2151" t="s">
        <v>85</v>
      </c>
      <c r="E2151">
        <v>2011</v>
      </c>
      <c r="F2151">
        <v>8</v>
      </c>
      <c r="G2151">
        <v>22</v>
      </c>
      <c r="H2151" t="s">
        <v>86</v>
      </c>
      <c r="I2151" t="s">
        <v>16</v>
      </c>
      <c r="J2151" t="s">
        <v>16</v>
      </c>
      <c r="K2151" t="s">
        <v>696</v>
      </c>
      <c r="L2151" t="s">
        <v>86</v>
      </c>
      <c r="M2151" t="s">
        <v>88</v>
      </c>
      <c r="N2151" s="50">
        <v>43494183</v>
      </c>
      <c r="O2151" s="51">
        <v>2332534</v>
      </c>
      <c r="P2151" t="s">
        <v>7724</v>
      </c>
      <c r="Q2151" t="s">
        <v>550</v>
      </c>
      <c r="R2151" t="s">
        <v>5773</v>
      </c>
      <c r="S2151" s="49" t="str">
        <f>CONCATENATE(Tabla_Datos[[#This Row],[Nombre_Cliente]]," ",Tabla_Datos[[#This Row],[ApellidoPaterno_Cliente]]," ",Tabla_Datos[[#This Row],[ApellidoMaterno_Cliente]])</f>
        <v>JULISSA CAROLINA MENDOZA DUEÑAS</v>
      </c>
      <c r="T2151" s="53">
        <f>DATE(Tabla_Datos[[#This Row],[tAnio]],Tabla_Datos[[#This Row],[tMes]],Tabla_Datos[[#This Row],[tDia]])</f>
        <v>40777</v>
      </c>
      <c r="U2151" s="53" t="str">
        <f>IF(Tabla_Datos[[#This Row],[cProvincia]]="LIMA","LIMA","PROVINCIA")</f>
        <v>LIMA</v>
      </c>
      <c r="V2151" s="53" t="str">
        <f>MID(Tabla_Datos[[#This Row],[pTelefono]],1,SEARCH("-",Tabla_Datos[[#This Row],[pTelefono]],1)-1)</f>
        <v>1</v>
      </c>
      <c r="W2151" s="53" t="str">
        <f>MID(Tabla_Datos[[#This Row],[pTelefono]],SEARCH("-",Tabla_Datos[[#This Row],[pTelefono]],1)+1,LEN(Tabla_Datos[[#This Row],[pTelefono]]))</f>
        <v>12321212</v>
      </c>
      <c r="X2151" s="53" t="str">
        <f>CONCATENATE(Tabla_Datos[[#This Row],[TipUrb]]," ",Tabla_Datos[[#This Row],[Calle]]," ",Tabla_Datos[[#This Row],[NumCalle]])</f>
        <v xml:space="preserve">  SAN BORJA SUR 777</v>
      </c>
      <c r="Y2151" t="s">
        <v>92</v>
      </c>
      <c r="Z2151" t="s">
        <v>196</v>
      </c>
      <c r="AA2151" t="s">
        <v>197</v>
      </c>
      <c r="AB2151" t="s">
        <v>95</v>
      </c>
      <c r="AC2151">
        <v>201</v>
      </c>
      <c r="AD2151" t="s">
        <v>95</v>
      </c>
      <c r="AE2151" t="s">
        <v>95</v>
      </c>
      <c r="AF2151" t="s">
        <v>95</v>
      </c>
      <c r="AG2151" s="51">
        <v>9854469</v>
      </c>
      <c r="AH2151" t="s">
        <v>95</v>
      </c>
      <c r="AI2151">
        <v>1</v>
      </c>
      <c r="AJ2151">
        <v>1</v>
      </c>
      <c r="AK2151" t="s">
        <v>7725</v>
      </c>
      <c r="AL2151">
        <v>777</v>
      </c>
    </row>
    <row r="2152" spans="1:38">
      <c r="A2152">
        <v>3287004</v>
      </c>
      <c r="B2152" t="s">
        <v>7726</v>
      </c>
      <c r="C2152" t="s">
        <v>19</v>
      </c>
      <c r="D2152" t="s">
        <v>85</v>
      </c>
      <c r="E2152">
        <v>2011</v>
      </c>
      <c r="F2152">
        <v>8</v>
      </c>
      <c r="G2152">
        <v>22</v>
      </c>
      <c r="H2152" t="s">
        <v>86</v>
      </c>
      <c r="I2152" t="s">
        <v>16</v>
      </c>
      <c r="J2152" t="s">
        <v>16</v>
      </c>
      <c r="K2152" t="s">
        <v>277</v>
      </c>
      <c r="L2152" t="s">
        <v>86</v>
      </c>
      <c r="M2152" t="s">
        <v>88</v>
      </c>
      <c r="N2152" s="50">
        <v>46714257</v>
      </c>
      <c r="O2152" s="51">
        <v>2333027</v>
      </c>
      <c r="P2152" t="s">
        <v>7727</v>
      </c>
      <c r="Q2152" t="s">
        <v>318</v>
      </c>
      <c r="R2152" t="s">
        <v>7728</v>
      </c>
      <c r="S2152" s="49" t="str">
        <f>CONCATENATE(Tabla_Datos[[#This Row],[Nombre_Cliente]]," ",Tabla_Datos[[#This Row],[ApellidoPaterno_Cliente]]," ",Tabla_Datos[[#This Row],[ApellidoMaterno_Cliente]])</f>
        <v>CECILIA DE LA CRUZ RUMALDO</v>
      </c>
      <c r="T2152" s="53">
        <f>DATE(Tabla_Datos[[#This Row],[tAnio]],Tabla_Datos[[#This Row],[tMes]],Tabla_Datos[[#This Row],[tDia]])</f>
        <v>40777</v>
      </c>
      <c r="U2152" s="53" t="str">
        <f>IF(Tabla_Datos[[#This Row],[cProvincia]]="LIMA","LIMA","PROVINCIA")</f>
        <v>LIMA</v>
      </c>
      <c r="V2152" s="53" t="str">
        <f>MID(Tabla_Datos[[#This Row],[pTelefono]],1,SEARCH("-",Tabla_Datos[[#This Row],[pTelefono]],1)-1)</f>
        <v>1</v>
      </c>
      <c r="W2152" s="53" t="str">
        <f>MID(Tabla_Datos[[#This Row],[pTelefono]],SEARCH("-",Tabla_Datos[[#This Row],[pTelefono]],1)+1,LEN(Tabla_Datos[[#This Row],[pTelefono]]))</f>
        <v>12790042</v>
      </c>
      <c r="X2152" s="53" t="str">
        <f>CONCATENATE(Tabla_Datos[[#This Row],[TipUrb]]," ",Tabla_Datos[[#This Row],[Calle]]," ",Tabla_Datos[[#This Row],[NumCalle]])</f>
        <v>UR CERRO AZUL 603</v>
      </c>
      <c r="Y2152" t="s">
        <v>92</v>
      </c>
      <c r="Z2152" t="s">
        <v>122</v>
      </c>
      <c r="AA2152" t="s">
        <v>123</v>
      </c>
      <c r="AB2152" t="s">
        <v>95</v>
      </c>
      <c r="AC2152" t="s">
        <v>95</v>
      </c>
      <c r="AD2152" t="s">
        <v>161</v>
      </c>
      <c r="AE2152" t="s">
        <v>95</v>
      </c>
      <c r="AF2152" t="s">
        <v>95</v>
      </c>
      <c r="AG2152" s="51">
        <v>9393761</v>
      </c>
      <c r="AH2152" t="s">
        <v>95</v>
      </c>
      <c r="AI2152">
        <v>1</v>
      </c>
      <c r="AJ2152">
        <v>1</v>
      </c>
      <c r="AK2152" t="s">
        <v>7729</v>
      </c>
      <c r="AL2152">
        <v>603</v>
      </c>
    </row>
    <row r="2153" spans="1:38">
      <c r="A2153">
        <v>3285830</v>
      </c>
      <c r="B2153" t="s">
        <v>7730</v>
      </c>
      <c r="C2153" t="s">
        <v>18</v>
      </c>
      <c r="D2153" t="s">
        <v>85</v>
      </c>
      <c r="E2153">
        <v>2011</v>
      </c>
      <c r="F2153">
        <v>8</v>
      </c>
      <c r="G2153">
        <v>22</v>
      </c>
      <c r="H2153" t="s">
        <v>86</v>
      </c>
      <c r="I2153" t="s">
        <v>355</v>
      </c>
      <c r="J2153" t="s">
        <v>355</v>
      </c>
      <c r="K2153" t="s">
        <v>355</v>
      </c>
      <c r="L2153" t="s">
        <v>86</v>
      </c>
      <c r="M2153" t="s">
        <v>594</v>
      </c>
      <c r="N2153" s="50">
        <v>31043641</v>
      </c>
      <c r="O2153" s="51">
        <v>2332247</v>
      </c>
      <c r="P2153" t="s">
        <v>7731</v>
      </c>
      <c r="Q2153" t="s">
        <v>412</v>
      </c>
      <c r="R2153" t="s">
        <v>7732</v>
      </c>
      <c r="S2153" s="49" t="str">
        <f>CONCATENATE(Tabla_Datos[[#This Row],[Nombre_Cliente]]," ",Tabla_Datos[[#This Row],[ApellidoPaterno_Cliente]]," ",Tabla_Datos[[#This Row],[ApellidoMaterno_Cliente]])</f>
        <v>YOBANA ISKRA GONZALES PORCOI</v>
      </c>
      <c r="T2153" s="53">
        <f>DATE(Tabla_Datos[[#This Row],[tAnio]],Tabla_Datos[[#This Row],[tMes]],Tabla_Datos[[#This Row],[tDia]])</f>
        <v>40777</v>
      </c>
      <c r="U2153" s="53" t="str">
        <f>IF(Tabla_Datos[[#This Row],[cProvincia]]="LIMA","LIMA","PROVINCIA")</f>
        <v>PROVINCIA</v>
      </c>
      <c r="V2153" s="53" t="str">
        <f>MID(Tabla_Datos[[#This Row],[pTelefono]],1,SEARCH("-",Tabla_Datos[[#This Row],[pTelefono]],1)-1)</f>
        <v>84</v>
      </c>
      <c r="W2153" s="53" t="str">
        <f>MID(Tabla_Datos[[#This Row],[pTelefono]],SEARCH("-",Tabla_Datos[[#This Row],[pTelefono]],1)+1,LEN(Tabla_Datos[[#This Row],[pTelefono]]))</f>
        <v>987423821</v>
      </c>
      <c r="X2153" s="53" t="str">
        <f>CONCATENATE(Tabla_Datos[[#This Row],[TipUrb]]," ",Tabla_Datos[[#This Row],[Calle]]," ",Tabla_Datos[[#This Row],[NumCalle]])</f>
        <v>UR ATAHUALLPA 275</v>
      </c>
      <c r="Y2153" t="s">
        <v>360</v>
      </c>
      <c r="Z2153" t="s">
        <v>93</v>
      </c>
      <c r="AA2153" t="s">
        <v>94</v>
      </c>
      <c r="AB2153" t="s">
        <v>95</v>
      </c>
      <c r="AC2153" t="s">
        <v>95</v>
      </c>
      <c r="AD2153" t="s">
        <v>161</v>
      </c>
      <c r="AE2153" t="s">
        <v>95</v>
      </c>
      <c r="AG2153" s="51">
        <v>25001229</v>
      </c>
      <c r="AI2153">
        <v>26</v>
      </c>
      <c r="AJ2153">
        <v>26</v>
      </c>
      <c r="AK2153" t="s">
        <v>7733</v>
      </c>
      <c r="AL2153">
        <v>275</v>
      </c>
    </row>
    <row r="2154" spans="1:38">
      <c r="A2154">
        <v>3289118</v>
      </c>
      <c r="B2154" t="s">
        <v>7734</v>
      </c>
      <c r="C2154" t="s">
        <v>18</v>
      </c>
      <c r="D2154" t="s">
        <v>85</v>
      </c>
      <c r="E2154">
        <v>2011</v>
      </c>
      <c r="F2154">
        <v>8</v>
      </c>
      <c r="G2154">
        <v>22</v>
      </c>
      <c r="H2154" t="s">
        <v>86</v>
      </c>
      <c r="I2154" t="s">
        <v>16</v>
      </c>
      <c r="J2154" t="s">
        <v>16</v>
      </c>
      <c r="K2154" t="s">
        <v>126</v>
      </c>
      <c r="L2154" t="s">
        <v>86</v>
      </c>
      <c r="M2154" t="s">
        <v>88</v>
      </c>
      <c r="N2154" s="50">
        <v>99999999</v>
      </c>
      <c r="O2154" s="51">
        <v>2332271</v>
      </c>
      <c r="P2154" t="s">
        <v>7735</v>
      </c>
      <c r="Q2154" t="s">
        <v>7736</v>
      </c>
      <c r="R2154" t="s">
        <v>7737</v>
      </c>
      <c r="S2154" s="49" t="str">
        <f>CONCATENATE(Tabla_Datos[[#This Row],[Nombre_Cliente]]," ",Tabla_Datos[[#This Row],[ApellidoPaterno_Cliente]]," ",Tabla_Datos[[#This Row],[ApellidoMaterno_Cliente]])</f>
        <v xml:space="preserve">AYANNA ALESSANDRA    CRIADO   RIOJAS </v>
      </c>
      <c r="T2154" s="53">
        <f>DATE(Tabla_Datos[[#This Row],[tAnio]],Tabla_Datos[[#This Row],[tMes]],Tabla_Datos[[#This Row],[tDia]])</f>
        <v>40777</v>
      </c>
      <c r="U2154" s="53" t="str">
        <f>IF(Tabla_Datos[[#This Row],[cProvincia]]="LIMA","LIMA","PROVINCIA")</f>
        <v>LIMA</v>
      </c>
      <c r="V2154" s="53" t="str">
        <f>MID(Tabla_Datos[[#This Row],[pTelefono]],1,SEARCH("-",Tabla_Datos[[#This Row],[pTelefono]],1)-1)</f>
        <v>1</v>
      </c>
      <c r="W2154" s="53" t="str">
        <f>MID(Tabla_Datos[[#This Row],[pTelefono]],SEARCH("-",Tabla_Datos[[#This Row],[pTelefono]],1)+1,LEN(Tabla_Datos[[#This Row],[pTelefono]]))</f>
        <v>988515257</v>
      </c>
      <c r="X2154" s="53" t="str">
        <f>CONCATENATE(Tabla_Datos[[#This Row],[TipUrb]]," ",Tabla_Datos[[#This Row],[Calle]]," ",Tabla_Datos[[#This Row],[NumCalle]])</f>
        <v>AH   0</v>
      </c>
      <c r="Y2154" t="s">
        <v>92</v>
      </c>
      <c r="Z2154" t="s">
        <v>93</v>
      </c>
      <c r="AA2154" t="s">
        <v>94</v>
      </c>
      <c r="AB2154" t="s">
        <v>95</v>
      </c>
      <c r="AC2154" t="s">
        <v>95</v>
      </c>
      <c r="AD2154" t="s">
        <v>96</v>
      </c>
      <c r="AE2154" t="s">
        <v>116</v>
      </c>
      <c r="AF2154">
        <v>20</v>
      </c>
      <c r="AG2154" s="51">
        <v>73253567</v>
      </c>
      <c r="AI2154">
        <v>26</v>
      </c>
      <c r="AJ2154">
        <v>26</v>
      </c>
      <c r="AK2154" t="s">
        <v>95</v>
      </c>
      <c r="AL2154">
        <v>0</v>
      </c>
    </row>
    <row r="2155" spans="1:38">
      <c r="A2155">
        <v>3286322</v>
      </c>
      <c r="B2155" t="s">
        <v>7738</v>
      </c>
      <c r="C2155" t="s">
        <v>20</v>
      </c>
      <c r="D2155" t="s">
        <v>85</v>
      </c>
      <c r="E2155">
        <v>2011</v>
      </c>
      <c r="F2155">
        <v>8</v>
      </c>
      <c r="G2155">
        <v>22</v>
      </c>
      <c r="H2155" t="s">
        <v>144</v>
      </c>
      <c r="I2155" t="s">
        <v>16</v>
      </c>
      <c r="J2155" t="s">
        <v>16</v>
      </c>
      <c r="K2155" t="s">
        <v>444</v>
      </c>
      <c r="L2155" t="s">
        <v>86</v>
      </c>
      <c r="M2155" t="s">
        <v>88</v>
      </c>
      <c r="N2155" s="50">
        <v>42786603</v>
      </c>
      <c r="O2155" s="51">
        <v>2332462</v>
      </c>
      <c r="P2155" t="s">
        <v>7739</v>
      </c>
      <c r="Q2155" t="s">
        <v>3362</v>
      </c>
      <c r="R2155" t="s">
        <v>1154</v>
      </c>
      <c r="S2155" s="49" t="str">
        <f>CONCATENATE(Tabla_Datos[[#This Row],[Nombre_Cliente]]," ",Tabla_Datos[[#This Row],[ApellidoPaterno_Cliente]]," ",Tabla_Datos[[#This Row],[ApellidoMaterno_Cliente]])</f>
        <v>ROSARIO AMPARO OVIEDO ZAVALA</v>
      </c>
      <c r="T2155" s="53">
        <f>DATE(Tabla_Datos[[#This Row],[tAnio]],Tabla_Datos[[#This Row],[tMes]],Tabla_Datos[[#This Row],[tDia]])</f>
        <v>40777</v>
      </c>
      <c r="U2155" s="53" t="str">
        <f>IF(Tabla_Datos[[#This Row],[cProvincia]]="LIMA","LIMA","PROVINCIA")</f>
        <v>LIMA</v>
      </c>
      <c r="V2155" s="53" t="str">
        <f>MID(Tabla_Datos[[#This Row],[pTelefono]],1,SEARCH("-",Tabla_Datos[[#This Row],[pTelefono]],1)-1)</f>
        <v>1</v>
      </c>
      <c r="W2155" s="53" t="str">
        <f>MID(Tabla_Datos[[#This Row],[pTelefono]],SEARCH("-",Tabla_Datos[[#This Row],[pTelefono]],1)+1,LEN(Tabla_Datos[[#This Row],[pTelefono]]))</f>
        <v>93959534</v>
      </c>
      <c r="X2155" s="53" t="str">
        <f>CONCATENATE(Tabla_Datos[[#This Row],[TipUrb]]," ",Tabla_Datos[[#This Row],[Calle]]," ",Tabla_Datos[[#This Row],[NumCalle]])</f>
        <v>UR LOS OPALOS 1240</v>
      </c>
      <c r="Y2155" t="s">
        <v>92</v>
      </c>
      <c r="Z2155" t="s">
        <v>196</v>
      </c>
      <c r="AA2155" t="s">
        <v>197</v>
      </c>
      <c r="AB2155" t="s">
        <v>95</v>
      </c>
      <c r="AC2155" t="s">
        <v>95</v>
      </c>
      <c r="AD2155" t="s">
        <v>161</v>
      </c>
      <c r="AE2155" t="s">
        <v>95</v>
      </c>
      <c r="AF2155" t="s">
        <v>95</v>
      </c>
      <c r="AG2155" s="51">
        <v>7840622</v>
      </c>
      <c r="AH2155" t="s">
        <v>95</v>
      </c>
      <c r="AI2155">
        <v>1</v>
      </c>
      <c r="AJ2155">
        <v>1</v>
      </c>
      <c r="AK2155" t="s">
        <v>6129</v>
      </c>
      <c r="AL2155">
        <v>1240</v>
      </c>
    </row>
    <row r="2156" spans="1:38">
      <c r="A2156">
        <v>3287191</v>
      </c>
      <c r="B2156" t="s">
        <v>7740</v>
      </c>
      <c r="C2156" t="s">
        <v>19</v>
      </c>
      <c r="D2156" t="s">
        <v>85</v>
      </c>
      <c r="E2156">
        <v>2011</v>
      </c>
      <c r="F2156">
        <v>8</v>
      </c>
      <c r="G2156">
        <v>22</v>
      </c>
      <c r="H2156" t="s">
        <v>86</v>
      </c>
      <c r="I2156" t="s">
        <v>16</v>
      </c>
      <c r="J2156" t="s">
        <v>16</v>
      </c>
      <c r="K2156" t="s">
        <v>165</v>
      </c>
      <c r="L2156" t="s">
        <v>86</v>
      </c>
      <c r="M2156" t="s">
        <v>88</v>
      </c>
      <c r="N2156" s="50">
        <v>6836740</v>
      </c>
      <c r="O2156" s="51">
        <v>2333173</v>
      </c>
      <c r="P2156" t="s">
        <v>7741</v>
      </c>
      <c r="Q2156" t="s">
        <v>7742</v>
      </c>
      <c r="R2156" t="s">
        <v>564</v>
      </c>
      <c r="S2156" s="49" t="str">
        <f>CONCATENATE(Tabla_Datos[[#This Row],[Nombre_Cliente]]," ",Tabla_Datos[[#This Row],[ApellidoPaterno_Cliente]]," ",Tabla_Datos[[#This Row],[ApellidoMaterno_Cliente]])</f>
        <v>FERNANDO SANTIAGO ZEGARRA GARCIA</v>
      </c>
      <c r="T2156" s="53">
        <f>DATE(Tabla_Datos[[#This Row],[tAnio]],Tabla_Datos[[#This Row],[tMes]],Tabla_Datos[[#This Row],[tDia]])</f>
        <v>40777</v>
      </c>
      <c r="U2156" s="53" t="str">
        <f>IF(Tabla_Datos[[#This Row],[cProvincia]]="LIMA","LIMA","PROVINCIA")</f>
        <v>LIMA</v>
      </c>
      <c r="V2156" s="53" t="str">
        <f>MID(Tabla_Datos[[#This Row],[pTelefono]],1,SEARCH("-",Tabla_Datos[[#This Row],[pTelefono]],1)-1)</f>
        <v>1</v>
      </c>
      <c r="W2156" s="53" t="str">
        <f>MID(Tabla_Datos[[#This Row],[pTelefono]],SEARCH("-",Tabla_Datos[[#This Row],[pTelefono]],1)+1,LEN(Tabla_Datos[[#This Row],[pTelefono]]))</f>
        <v>992777012</v>
      </c>
      <c r="X2156" s="53" t="str">
        <f>CONCATENATE(Tabla_Datos[[#This Row],[TipUrb]]," ",Tabla_Datos[[#This Row],[Calle]]," ",Tabla_Datos[[#This Row],[NumCalle]])</f>
        <v>UR ANDRES ALCAS 188</v>
      </c>
      <c r="Y2156" t="s">
        <v>92</v>
      </c>
      <c r="Z2156" t="s">
        <v>122</v>
      </c>
      <c r="AA2156" t="s">
        <v>123</v>
      </c>
      <c r="AB2156" t="s">
        <v>95</v>
      </c>
      <c r="AC2156" t="s">
        <v>95</v>
      </c>
      <c r="AD2156" t="s">
        <v>161</v>
      </c>
      <c r="AE2156" t="s">
        <v>95</v>
      </c>
      <c r="AF2156" t="s">
        <v>95</v>
      </c>
      <c r="AG2156" s="51">
        <v>41436881</v>
      </c>
      <c r="AH2156" t="s">
        <v>95</v>
      </c>
      <c r="AI2156">
        <v>1</v>
      </c>
      <c r="AJ2156">
        <v>1</v>
      </c>
      <c r="AK2156" t="s">
        <v>7743</v>
      </c>
      <c r="AL2156">
        <v>188</v>
      </c>
    </row>
    <row r="2157" spans="1:38">
      <c r="A2157">
        <v>3285436</v>
      </c>
      <c r="B2157" t="s">
        <v>7744</v>
      </c>
      <c r="C2157" t="s">
        <v>19</v>
      </c>
      <c r="D2157" t="s">
        <v>143</v>
      </c>
      <c r="E2157">
        <v>2011</v>
      </c>
      <c r="F2157">
        <v>8</v>
      </c>
      <c r="G2157">
        <v>22</v>
      </c>
      <c r="H2157" t="s">
        <v>86</v>
      </c>
      <c r="I2157" t="s">
        <v>16</v>
      </c>
      <c r="J2157" t="s">
        <v>16</v>
      </c>
      <c r="K2157" t="s">
        <v>374</v>
      </c>
      <c r="L2157" t="s">
        <v>86</v>
      </c>
      <c r="M2157" t="s">
        <v>88</v>
      </c>
      <c r="N2157" s="50">
        <v>9930046</v>
      </c>
      <c r="O2157" s="51">
        <v>2331930</v>
      </c>
      <c r="P2157" t="s">
        <v>7745</v>
      </c>
      <c r="Q2157" t="s">
        <v>1823</v>
      </c>
      <c r="R2157" t="s">
        <v>7746</v>
      </c>
      <c r="S2157" s="49" t="str">
        <f>CONCATENATE(Tabla_Datos[[#This Row],[Nombre_Cliente]]," ",Tabla_Datos[[#This Row],[ApellidoPaterno_Cliente]]," ",Tabla_Datos[[#This Row],[ApellidoMaterno_Cliente]])</f>
        <v>JORGE ARMANDO CONTRE CONTRERAS ANCCO</v>
      </c>
      <c r="T2157" s="53">
        <f>DATE(Tabla_Datos[[#This Row],[tAnio]],Tabla_Datos[[#This Row],[tMes]],Tabla_Datos[[#This Row],[tDia]])</f>
        <v>40777</v>
      </c>
      <c r="U2157" s="53" t="str">
        <f>IF(Tabla_Datos[[#This Row],[cProvincia]]="LIMA","LIMA","PROVINCIA")</f>
        <v>LIMA</v>
      </c>
      <c r="V2157" s="53" t="str">
        <f>MID(Tabla_Datos[[#This Row],[pTelefono]],1,SEARCH("-",Tabla_Datos[[#This Row],[pTelefono]],1)-1)</f>
        <v>1</v>
      </c>
      <c r="W2157" s="53" t="str">
        <f>MID(Tabla_Datos[[#This Row],[pTelefono]],SEARCH("-",Tabla_Datos[[#This Row],[pTelefono]],1)+1,LEN(Tabla_Datos[[#This Row],[pTelefono]]))</f>
        <v>980351185</v>
      </c>
      <c r="X2157" s="53" t="str">
        <f>CONCATENATE(Tabla_Datos[[#This Row],[TipUrb]]," ",Tabla_Datos[[#This Row],[Calle]]," ",Tabla_Datos[[#This Row],[NumCalle]])</f>
        <v>AH . 0</v>
      </c>
      <c r="Y2157" t="s">
        <v>92</v>
      </c>
      <c r="Z2157" t="s">
        <v>152</v>
      </c>
      <c r="AA2157" t="s">
        <v>153</v>
      </c>
      <c r="AB2157" t="s">
        <v>95</v>
      </c>
      <c r="AC2157" t="s">
        <v>95</v>
      </c>
      <c r="AD2157" t="s">
        <v>96</v>
      </c>
      <c r="AE2157" t="s">
        <v>7747</v>
      </c>
      <c r="AF2157">
        <v>8</v>
      </c>
      <c r="AG2157" s="51">
        <v>45129661</v>
      </c>
      <c r="AH2157" t="s">
        <v>95</v>
      </c>
      <c r="AI2157">
        <v>1</v>
      </c>
      <c r="AJ2157">
        <v>1</v>
      </c>
      <c r="AK2157" t="s">
        <v>221</v>
      </c>
      <c r="AL2157">
        <v>0</v>
      </c>
    </row>
    <row r="2158" spans="1:38">
      <c r="A2158">
        <v>3286617</v>
      </c>
      <c r="B2158" t="s">
        <v>7748</v>
      </c>
      <c r="C2158" t="s">
        <v>19</v>
      </c>
      <c r="D2158" t="s">
        <v>143</v>
      </c>
      <c r="E2158">
        <v>2011</v>
      </c>
      <c r="F2158">
        <v>8</v>
      </c>
      <c r="G2158">
        <v>22</v>
      </c>
      <c r="H2158" t="s">
        <v>144</v>
      </c>
      <c r="I2158" t="s">
        <v>100</v>
      </c>
      <c r="J2158" t="s">
        <v>100</v>
      </c>
      <c r="K2158" t="s">
        <v>101</v>
      </c>
      <c r="L2158" t="s">
        <v>86</v>
      </c>
      <c r="M2158" t="s">
        <v>102</v>
      </c>
      <c r="N2158" s="50">
        <v>42788234</v>
      </c>
      <c r="O2158" s="51">
        <v>2332711</v>
      </c>
      <c r="P2158" t="s">
        <v>7749</v>
      </c>
      <c r="Q2158" t="s">
        <v>95</v>
      </c>
      <c r="R2158" t="s">
        <v>95</v>
      </c>
      <c r="S2158" s="49" t="str">
        <f>CONCATENATE(Tabla_Datos[[#This Row],[Nombre_Cliente]]," ",Tabla_Datos[[#This Row],[ApellidoPaterno_Cliente]]," ",Tabla_Datos[[#This Row],[ApellidoMaterno_Cliente]])</f>
        <v xml:space="preserve">ER HOF SERVICIOS MUL    </v>
      </c>
      <c r="T2158" s="53">
        <f>DATE(Tabla_Datos[[#This Row],[tAnio]],Tabla_Datos[[#This Row],[tMes]],Tabla_Datos[[#This Row],[tDia]])</f>
        <v>40777</v>
      </c>
      <c r="U2158" s="53" t="str">
        <f>IF(Tabla_Datos[[#This Row],[cProvincia]]="LIMA","LIMA","PROVINCIA")</f>
        <v>PROVINCIA</v>
      </c>
      <c r="V2158" s="53" t="str">
        <f>MID(Tabla_Datos[[#This Row],[pTelefono]],1,SEARCH("-",Tabla_Datos[[#This Row],[pTelefono]],1)-1)</f>
        <v>54</v>
      </c>
      <c r="W2158" s="53" t="str">
        <f>MID(Tabla_Datos[[#This Row],[pTelefono]],SEARCH("-",Tabla_Datos[[#This Row],[pTelefono]],1)+1,LEN(Tabla_Datos[[#This Row],[pTelefono]]))</f>
        <v>959095695</v>
      </c>
      <c r="X2158" s="53" t="str">
        <f>CONCATENATE(Tabla_Datos[[#This Row],[TipUrb]]," ",Tabla_Datos[[#This Row],[Calle]]," ",Tabla_Datos[[#This Row],[NumCalle]])</f>
        <v>UR . 0</v>
      </c>
      <c r="Y2158" t="s">
        <v>106</v>
      </c>
      <c r="Z2158" t="s">
        <v>152</v>
      </c>
      <c r="AA2158" t="s">
        <v>153</v>
      </c>
      <c r="AB2158" t="s">
        <v>95</v>
      </c>
      <c r="AC2158">
        <v>1</v>
      </c>
      <c r="AD2158" t="s">
        <v>161</v>
      </c>
      <c r="AE2158" t="s">
        <v>7750</v>
      </c>
      <c r="AF2158">
        <v>9</v>
      </c>
      <c r="AG2158" s="51" t="s">
        <v>95</v>
      </c>
      <c r="AH2158">
        <v>2045581683</v>
      </c>
      <c r="AI2158">
        <v>1</v>
      </c>
      <c r="AJ2158">
        <v>1</v>
      </c>
      <c r="AK2158" t="s">
        <v>221</v>
      </c>
      <c r="AL2158">
        <v>0</v>
      </c>
    </row>
    <row r="2159" spans="1:38">
      <c r="A2159">
        <v>3287294</v>
      </c>
      <c r="B2159" t="s">
        <v>7751</v>
      </c>
      <c r="C2159" t="s">
        <v>19</v>
      </c>
      <c r="D2159" t="s">
        <v>85</v>
      </c>
      <c r="E2159">
        <v>2011</v>
      </c>
      <c r="F2159">
        <v>8</v>
      </c>
      <c r="G2159">
        <v>22</v>
      </c>
      <c r="H2159" t="s">
        <v>86</v>
      </c>
      <c r="I2159" t="s">
        <v>16</v>
      </c>
      <c r="J2159" t="s">
        <v>16</v>
      </c>
      <c r="K2159" t="s">
        <v>492</v>
      </c>
      <c r="L2159" t="s">
        <v>86</v>
      </c>
      <c r="M2159" t="s">
        <v>88</v>
      </c>
      <c r="N2159" s="50">
        <v>20000021</v>
      </c>
      <c r="O2159" s="51">
        <v>2333256</v>
      </c>
      <c r="P2159" t="s">
        <v>7752</v>
      </c>
      <c r="Q2159" t="s">
        <v>7753</v>
      </c>
      <c r="R2159" t="s">
        <v>421</v>
      </c>
      <c r="S2159" s="49" t="str">
        <f>CONCATENATE(Tabla_Datos[[#This Row],[Nombre_Cliente]]," ",Tabla_Datos[[#This Row],[ApellidoPaterno_Cliente]]," ",Tabla_Datos[[#This Row],[ApellidoMaterno_Cliente]])</f>
        <v>ERIKA ANNE PEÑARAN LOPEZ</v>
      </c>
      <c r="T2159" s="53">
        <f>DATE(Tabla_Datos[[#This Row],[tAnio]],Tabla_Datos[[#This Row],[tMes]],Tabla_Datos[[#This Row],[tDia]])</f>
        <v>40777</v>
      </c>
      <c r="U2159" s="53" t="str">
        <f>IF(Tabla_Datos[[#This Row],[cProvincia]]="LIMA","LIMA","PROVINCIA")</f>
        <v>LIMA</v>
      </c>
      <c r="V2159" s="53" t="str">
        <f>MID(Tabla_Datos[[#This Row],[pTelefono]],1,SEARCH("-",Tabla_Datos[[#This Row],[pTelefono]],1)-1)</f>
        <v>1</v>
      </c>
      <c r="W2159" s="53" t="str">
        <f>MID(Tabla_Datos[[#This Row],[pTelefono]],SEARCH("-",Tabla_Datos[[#This Row],[pTelefono]],1)+1,LEN(Tabla_Datos[[#This Row],[pTelefono]]))</f>
        <v>994150928</v>
      </c>
      <c r="X2159" s="53" t="str">
        <f>CONCATENATE(Tabla_Datos[[#This Row],[TipUrb]]," ",Tabla_Datos[[#This Row],[Calle]]," ",Tabla_Datos[[#This Row],[NumCalle]])</f>
        <v>UR RIBEYRO RAMON 712</v>
      </c>
      <c r="Y2159" t="s">
        <v>92</v>
      </c>
      <c r="Z2159" t="s">
        <v>196</v>
      </c>
      <c r="AA2159" t="s">
        <v>197</v>
      </c>
      <c r="AB2159" t="s">
        <v>95</v>
      </c>
      <c r="AC2159" t="s">
        <v>95</v>
      </c>
      <c r="AD2159" t="s">
        <v>161</v>
      </c>
      <c r="AE2159" t="s">
        <v>95</v>
      </c>
      <c r="AF2159" t="s">
        <v>95</v>
      </c>
      <c r="AG2159" s="51">
        <v>40281449</v>
      </c>
      <c r="AH2159" t="s">
        <v>95</v>
      </c>
      <c r="AI2159">
        <v>1</v>
      </c>
      <c r="AJ2159">
        <v>1</v>
      </c>
      <c r="AK2159" t="s">
        <v>7754</v>
      </c>
      <c r="AL2159">
        <v>712</v>
      </c>
    </row>
    <row r="2160" spans="1:38">
      <c r="A2160">
        <v>3287169</v>
      </c>
      <c r="B2160" t="s">
        <v>7755</v>
      </c>
      <c r="C2160" t="s">
        <v>20</v>
      </c>
      <c r="D2160" t="s">
        <v>143</v>
      </c>
      <c r="E2160">
        <v>2011</v>
      </c>
      <c r="F2160">
        <v>8</v>
      </c>
      <c r="G2160">
        <v>22</v>
      </c>
      <c r="H2160" t="s">
        <v>86</v>
      </c>
      <c r="I2160" t="s">
        <v>202</v>
      </c>
      <c r="J2160" t="s">
        <v>203</v>
      </c>
      <c r="K2160" t="s">
        <v>203</v>
      </c>
      <c r="L2160" t="s">
        <v>86</v>
      </c>
      <c r="M2160" t="s">
        <v>133</v>
      </c>
      <c r="N2160" s="50">
        <v>42839037</v>
      </c>
      <c r="O2160" s="51">
        <v>2333154</v>
      </c>
      <c r="P2160" t="s">
        <v>7756</v>
      </c>
      <c r="Q2160" t="s">
        <v>422</v>
      </c>
      <c r="R2160" t="s">
        <v>1309</v>
      </c>
      <c r="S2160" s="49" t="str">
        <f>CONCATENATE(Tabla_Datos[[#This Row],[Nombre_Cliente]]," ",Tabla_Datos[[#This Row],[ApellidoPaterno_Cliente]]," ",Tabla_Datos[[#This Row],[ApellidoMaterno_Cliente]])</f>
        <v>PERCY JORGE CORDOVA SANDOVAL</v>
      </c>
      <c r="T2160" s="53">
        <f>DATE(Tabla_Datos[[#This Row],[tAnio]],Tabla_Datos[[#This Row],[tMes]],Tabla_Datos[[#This Row],[tDia]])</f>
        <v>40777</v>
      </c>
      <c r="U2160" s="53" t="str">
        <f>IF(Tabla_Datos[[#This Row],[cProvincia]]="LIMA","LIMA","PROVINCIA")</f>
        <v>PROVINCIA</v>
      </c>
      <c r="V2160" s="53" t="str">
        <f>MID(Tabla_Datos[[#This Row],[pTelefono]],1,SEARCH("-",Tabla_Datos[[#This Row],[pTelefono]],1)-1)</f>
        <v>74</v>
      </c>
      <c r="W2160" s="53" t="str">
        <f>MID(Tabla_Datos[[#This Row],[pTelefono]],SEARCH("-",Tabla_Datos[[#This Row],[pTelefono]],1)+1,LEN(Tabla_Datos[[#This Row],[pTelefono]]))</f>
        <v>979586797</v>
      </c>
      <c r="X2160" s="53" t="str">
        <f>CONCATENATE(Tabla_Datos[[#This Row],[TipUrb]]," ",Tabla_Datos[[#This Row],[Calle]]," ",Tabla_Datos[[#This Row],[NumCalle]])</f>
        <v>UR DIEZ CANSECO PEDRO 139</v>
      </c>
      <c r="Y2160" t="s">
        <v>208</v>
      </c>
      <c r="Z2160" t="s">
        <v>152</v>
      </c>
      <c r="AA2160" t="s">
        <v>153</v>
      </c>
      <c r="AB2160">
        <v>3</v>
      </c>
      <c r="AC2160" t="s">
        <v>95</v>
      </c>
      <c r="AD2160" t="s">
        <v>161</v>
      </c>
      <c r="AE2160" t="s">
        <v>95</v>
      </c>
      <c r="AF2160" t="s">
        <v>95</v>
      </c>
      <c r="AG2160" s="51">
        <v>16688879</v>
      </c>
      <c r="AH2160" t="s">
        <v>95</v>
      </c>
      <c r="AI2160">
        <v>1</v>
      </c>
      <c r="AJ2160">
        <v>1</v>
      </c>
      <c r="AK2160" t="s">
        <v>7757</v>
      </c>
      <c r="AL2160">
        <v>139</v>
      </c>
    </row>
    <row r="2161" spans="1:38">
      <c r="A2161">
        <v>3287791</v>
      </c>
      <c r="B2161" t="s">
        <v>7758</v>
      </c>
      <c r="C2161" t="s">
        <v>19</v>
      </c>
      <c r="D2161" t="s">
        <v>85</v>
      </c>
      <c r="E2161">
        <v>2011</v>
      </c>
      <c r="F2161">
        <v>8</v>
      </c>
      <c r="G2161">
        <v>22</v>
      </c>
      <c r="H2161" t="s">
        <v>86</v>
      </c>
      <c r="I2161" t="s">
        <v>16</v>
      </c>
      <c r="J2161" t="s">
        <v>16</v>
      </c>
      <c r="K2161" t="s">
        <v>1039</v>
      </c>
      <c r="L2161" t="s">
        <v>86</v>
      </c>
      <c r="M2161" t="s">
        <v>88</v>
      </c>
      <c r="N2161" s="50">
        <v>20000021</v>
      </c>
      <c r="O2161" s="51">
        <v>2333635</v>
      </c>
      <c r="P2161" t="s">
        <v>7759</v>
      </c>
      <c r="Q2161" t="s">
        <v>4251</v>
      </c>
      <c r="R2161" t="s">
        <v>1263</v>
      </c>
      <c r="S2161" s="49" t="str">
        <f>CONCATENATE(Tabla_Datos[[#This Row],[Nombre_Cliente]]," ",Tabla_Datos[[#This Row],[ApellidoPaterno_Cliente]]," ",Tabla_Datos[[#This Row],[ApellidoMaterno_Cliente]])</f>
        <v>OSCAR MIGUEL VELASQUEZ HOYOS</v>
      </c>
      <c r="T2161" s="53">
        <f>DATE(Tabla_Datos[[#This Row],[tAnio]],Tabla_Datos[[#This Row],[tMes]],Tabla_Datos[[#This Row],[tDia]])</f>
        <v>40777</v>
      </c>
      <c r="U2161" s="53" t="str">
        <f>IF(Tabla_Datos[[#This Row],[cProvincia]]="LIMA","LIMA","PROVINCIA")</f>
        <v>LIMA</v>
      </c>
      <c r="V2161" s="53" t="str">
        <f>MID(Tabla_Datos[[#This Row],[pTelefono]],1,SEARCH("-",Tabla_Datos[[#This Row],[pTelefono]],1)-1)</f>
        <v>1</v>
      </c>
      <c r="W2161" s="53" t="str">
        <f>MID(Tabla_Datos[[#This Row],[pTelefono]],SEARCH("-",Tabla_Datos[[#This Row],[pTelefono]],1)+1,LEN(Tabla_Datos[[#This Row],[pTelefono]]))</f>
        <v>988959764</v>
      </c>
      <c r="X2161" s="53" t="str">
        <f>CONCATENATE(Tabla_Datos[[#This Row],[TipUrb]]," ",Tabla_Datos[[#This Row],[Calle]]," ",Tabla_Datos[[#This Row],[NumCalle]])</f>
        <v xml:space="preserve">  CL BELLAVISTA 687</v>
      </c>
      <c r="Y2161" t="s">
        <v>92</v>
      </c>
      <c r="Z2161" t="s">
        <v>196</v>
      </c>
      <c r="AA2161" t="s">
        <v>197</v>
      </c>
      <c r="AB2161">
        <v>3</v>
      </c>
      <c r="AC2161" t="s">
        <v>413</v>
      </c>
      <c r="AD2161" t="s">
        <v>95</v>
      </c>
      <c r="AE2161" t="s">
        <v>95</v>
      </c>
      <c r="AF2161" t="s">
        <v>95</v>
      </c>
      <c r="AG2161" s="51">
        <v>80280128</v>
      </c>
      <c r="AH2161" t="s">
        <v>95</v>
      </c>
      <c r="AI2161">
        <v>1</v>
      </c>
      <c r="AJ2161">
        <v>1</v>
      </c>
      <c r="AK2161" t="s">
        <v>7760</v>
      </c>
      <c r="AL2161">
        <v>687</v>
      </c>
    </row>
    <row r="2162" spans="1:38">
      <c r="A2162">
        <v>3286711</v>
      </c>
      <c r="B2162" t="s">
        <v>7761</v>
      </c>
      <c r="C2162" t="s">
        <v>19</v>
      </c>
      <c r="D2162" t="s">
        <v>143</v>
      </c>
      <c r="E2162">
        <v>2011</v>
      </c>
      <c r="F2162">
        <v>8</v>
      </c>
      <c r="G2162">
        <v>22</v>
      </c>
      <c r="H2162" t="s">
        <v>144</v>
      </c>
      <c r="I2162" t="s">
        <v>145</v>
      </c>
      <c r="J2162" t="s">
        <v>469</v>
      </c>
      <c r="K2162" t="s">
        <v>991</v>
      </c>
      <c r="L2162" t="s">
        <v>86</v>
      </c>
      <c r="M2162" t="s">
        <v>148</v>
      </c>
      <c r="N2162" s="50">
        <v>44755121</v>
      </c>
      <c r="O2162" s="51">
        <v>2332788</v>
      </c>
      <c r="P2162" t="s">
        <v>7762</v>
      </c>
      <c r="Q2162" t="s">
        <v>7763</v>
      </c>
      <c r="R2162" t="s">
        <v>625</v>
      </c>
      <c r="S2162" s="49" t="str">
        <f>CONCATENATE(Tabla_Datos[[#This Row],[Nombre_Cliente]]," ",Tabla_Datos[[#This Row],[ApellidoPaterno_Cliente]]," ",Tabla_Datos[[#This Row],[ApellidoMaterno_Cliente]])</f>
        <v>DEYVI POLL VILLAVERDE CASTILLO</v>
      </c>
      <c r="T2162" s="53">
        <f>DATE(Tabla_Datos[[#This Row],[tAnio]],Tabla_Datos[[#This Row],[tMes]],Tabla_Datos[[#This Row],[tDia]])</f>
        <v>40777</v>
      </c>
      <c r="U2162" s="53" t="str">
        <f>IF(Tabla_Datos[[#This Row],[cProvincia]]="LIMA","LIMA","PROVINCIA")</f>
        <v>PROVINCIA</v>
      </c>
      <c r="V2162" s="53" t="str">
        <f>MID(Tabla_Datos[[#This Row],[pTelefono]],1,SEARCH("-",Tabla_Datos[[#This Row],[pTelefono]],1)-1)</f>
        <v>43</v>
      </c>
      <c r="W2162" s="53" t="str">
        <f>MID(Tabla_Datos[[#This Row],[pTelefono]],SEARCH("-",Tabla_Datos[[#This Row],[pTelefono]],1)+1,LEN(Tabla_Datos[[#This Row],[pTelefono]]))</f>
        <v>943258749</v>
      </c>
      <c r="X2162" s="53" t="str">
        <f>CONCATENATE(Tabla_Datos[[#This Row],[TipUrb]]," ",Tabla_Datos[[#This Row],[Calle]]," ",Tabla_Datos[[#This Row],[NumCalle]])</f>
        <v>UP MARIA PARADO DE BELLIDO 323 0</v>
      </c>
      <c r="Y2162" t="s">
        <v>151</v>
      </c>
      <c r="Z2162" t="s">
        <v>152</v>
      </c>
      <c r="AA2162" t="s">
        <v>153</v>
      </c>
      <c r="AB2162" t="s">
        <v>95</v>
      </c>
      <c r="AC2162" t="s">
        <v>95</v>
      </c>
      <c r="AD2162" t="s">
        <v>286</v>
      </c>
      <c r="AE2162" t="s">
        <v>95</v>
      </c>
      <c r="AF2162" t="s">
        <v>95</v>
      </c>
      <c r="AG2162" s="51">
        <v>41673060</v>
      </c>
      <c r="AH2162" t="s">
        <v>95</v>
      </c>
      <c r="AI2162">
        <v>1</v>
      </c>
      <c r="AJ2162">
        <v>1</v>
      </c>
      <c r="AK2162" t="s">
        <v>7764</v>
      </c>
      <c r="AL2162">
        <v>0</v>
      </c>
    </row>
    <row r="2163" spans="1:38">
      <c r="A2163">
        <v>3286306</v>
      </c>
      <c r="B2163" t="s">
        <v>7765</v>
      </c>
      <c r="C2163" t="s">
        <v>18</v>
      </c>
      <c r="D2163" t="s">
        <v>143</v>
      </c>
      <c r="E2163">
        <v>2011</v>
      </c>
      <c r="F2163">
        <v>8</v>
      </c>
      <c r="G2163">
        <v>22</v>
      </c>
      <c r="H2163" t="s">
        <v>86</v>
      </c>
      <c r="I2163" t="s">
        <v>202</v>
      </c>
      <c r="J2163" t="s">
        <v>203</v>
      </c>
      <c r="K2163" t="s">
        <v>204</v>
      </c>
      <c r="L2163" t="s">
        <v>86</v>
      </c>
      <c r="M2163" t="s">
        <v>133</v>
      </c>
      <c r="N2163" s="50">
        <v>80456475</v>
      </c>
      <c r="O2163" s="51">
        <v>2332430</v>
      </c>
      <c r="P2163" t="s">
        <v>4101</v>
      </c>
      <c r="Q2163" t="s">
        <v>1171</v>
      </c>
      <c r="R2163" t="s">
        <v>5365</v>
      </c>
      <c r="S2163" s="49" t="str">
        <f>CONCATENATE(Tabla_Datos[[#This Row],[Nombre_Cliente]]," ",Tabla_Datos[[#This Row],[ApellidoPaterno_Cliente]]," ",Tabla_Datos[[#This Row],[ApellidoMaterno_Cliente]])</f>
        <v>MANUEL CARLOS VILLENA BURGA</v>
      </c>
      <c r="T2163" s="53">
        <f>DATE(Tabla_Datos[[#This Row],[tAnio]],Tabla_Datos[[#This Row],[tMes]],Tabla_Datos[[#This Row],[tDia]])</f>
        <v>40777</v>
      </c>
      <c r="U2163" s="53" t="str">
        <f>IF(Tabla_Datos[[#This Row],[cProvincia]]="LIMA","LIMA","PROVINCIA")</f>
        <v>PROVINCIA</v>
      </c>
      <c r="V2163" s="53" t="str">
        <f>MID(Tabla_Datos[[#This Row],[pTelefono]],1,SEARCH("-",Tabla_Datos[[#This Row],[pTelefono]],1)-1)</f>
        <v>74</v>
      </c>
      <c r="W2163" s="53" t="str">
        <f>MID(Tabla_Datos[[#This Row],[pTelefono]],SEARCH("-",Tabla_Datos[[#This Row],[pTelefono]],1)+1,LEN(Tabla_Datos[[#This Row],[pTelefono]]))</f>
        <v>437950</v>
      </c>
      <c r="X2163" s="53" t="str">
        <f>CONCATENATE(Tabla_Datos[[#This Row],[TipUrb]]," ",Tabla_Datos[[#This Row],[Calle]]," ",Tabla_Datos[[#This Row],[NumCalle]])</f>
        <v>- JHONSON 272</v>
      </c>
      <c r="Y2163" t="s">
        <v>208</v>
      </c>
      <c r="Z2163" t="s">
        <v>181</v>
      </c>
      <c r="AA2163" t="s">
        <v>182</v>
      </c>
      <c r="AB2163" t="s">
        <v>95</v>
      </c>
      <c r="AC2163" t="s">
        <v>95</v>
      </c>
      <c r="AD2163" t="s">
        <v>109</v>
      </c>
      <c r="AE2163" t="s">
        <v>95</v>
      </c>
      <c r="AG2163" s="51">
        <v>16666870</v>
      </c>
      <c r="AI2163" t="s">
        <v>1787</v>
      </c>
      <c r="AJ2163" t="s">
        <v>1787</v>
      </c>
      <c r="AK2163" t="s">
        <v>7766</v>
      </c>
      <c r="AL2163">
        <v>272</v>
      </c>
    </row>
    <row r="2164" spans="1:38">
      <c r="A2164">
        <v>3287833</v>
      </c>
      <c r="B2164" t="s">
        <v>7767</v>
      </c>
      <c r="C2164" t="s">
        <v>19</v>
      </c>
      <c r="D2164" t="s">
        <v>85</v>
      </c>
      <c r="E2164">
        <v>2011</v>
      </c>
      <c r="F2164">
        <v>8</v>
      </c>
      <c r="G2164">
        <v>22</v>
      </c>
      <c r="H2164" t="s">
        <v>86</v>
      </c>
      <c r="I2164" t="s">
        <v>100</v>
      </c>
      <c r="J2164" t="s">
        <v>100</v>
      </c>
      <c r="K2164" t="s">
        <v>492</v>
      </c>
      <c r="L2164" t="s">
        <v>86</v>
      </c>
      <c r="M2164" t="s">
        <v>102</v>
      </c>
      <c r="N2164" s="50">
        <v>45056281</v>
      </c>
      <c r="O2164" s="51">
        <v>2333676</v>
      </c>
      <c r="P2164" t="s">
        <v>7768</v>
      </c>
      <c r="Q2164" t="s">
        <v>7769</v>
      </c>
      <c r="R2164" t="s">
        <v>900</v>
      </c>
      <c r="S2164" s="49" t="str">
        <f>CONCATENATE(Tabla_Datos[[#This Row],[Nombre_Cliente]]," ",Tabla_Datos[[#This Row],[ApellidoPaterno_Cliente]]," ",Tabla_Datos[[#This Row],[ApellidoMaterno_Cliente]])</f>
        <v>GIOVANNA ELIZABETH LOSTAUNAU RAMOS</v>
      </c>
      <c r="T2164" s="53">
        <f>DATE(Tabla_Datos[[#This Row],[tAnio]],Tabla_Datos[[#This Row],[tMes]],Tabla_Datos[[#This Row],[tDia]])</f>
        <v>40777</v>
      </c>
      <c r="U2164" s="53" t="str">
        <f>IF(Tabla_Datos[[#This Row],[cProvincia]]="LIMA","LIMA","PROVINCIA")</f>
        <v>PROVINCIA</v>
      </c>
      <c r="V2164" s="53" t="str">
        <f>MID(Tabla_Datos[[#This Row],[pTelefono]],1,SEARCH("-",Tabla_Datos[[#This Row],[pTelefono]],1)-1)</f>
        <v>54</v>
      </c>
      <c r="W2164" s="53" t="str">
        <f>MID(Tabla_Datos[[#This Row],[pTelefono]],SEARCH("-",Tabla_Datos[[#This Row],[pTelefono]],1)+1,LEN(Tabla_Datos[[#This Row],[pTelefono]]))</f>
        <v>959075754</v>
      </c>
      <c r="X2164" s="53" t="str">
        <f>CONCATENATE(Tabla_Datos[[#This Row],[TipUrb]]," ",Tabla_Datos[[#This Row],[Calle]]," ",Tabla_Datos[[#This Row],[NumCalle]])</f>
        <v>- ESPINAR 1515</v>
      </c>
      <c r="Y2164" t="s">
        <v>106</v>
      </c>
      <c r="Z2164" t="s">
        <v>122</v>
      </c>
      <c r="AA2164" t="s">
        <v>123</v>
      </c>
      <c r="AB2164" t="s">
        <v>95</v>
      </c>
      <c r="AC2164" t="s">
        <v>95</v>
      </c>
      <c r="AD2164" t="s">
        <v>109</v>
      </c>
      <c r="AE2164" t="s">
        <v>95</v>
      </c>
      <c r="AF2164" t="s">
        <v>95</v>
      </c>
      <c r="AG2164" s="51">
        <v>29670588</v>
      </c>
      <c r="AH2164" t="s">
        <v>95</v>
      </c>
      <c r="AI2164">
        <v>1</v>
      </c>
      <c r="AJ2164">
        <v>1</v>
      </c>
      <c r="AK2164" t="s">
        <v>7770</v>
      </c>
      <c r="AL2164">
        <v>1515</v>
      </c>
    </row>
    <row r="2165" spans="1:38">
      <c r="A2165">
        <v>3287726</v>
      </c>
      <c r="B2165" t="s">
        <v>7771</v>
      </c>
      <c r="C2165" t="s">
        <v>19</v>
      </c>
      <c r="D2165" t="s">
        <v>85</v>
      </c>
      <c r="E2165">
        <v>2011</v>
      </c>
      <c r="F2165">
        <v>8</v>
      </c>
      <c r="G2165">
        <v>22</v>
      </c>
      <c r="H2165" t="s">
        <v>86</v>
      </c>
      <c r="I2165" t="s">
        <v>16</v>
      </c>
      <c r="J2165" t="s">
        <v>16</v>
      </c>
      <c r="K2165" t="s">
        <v>633</v>
      </c>
      <c r="L2165" t="s">
        <v>86</v>
      </c>
      <c r="M2165" t="s">
        <v>88</v>
      </c>
      <c r="N2165" s="50">
        <v>20000021</v>
      </c>
      <c r="O2165" s="51">
        <v>2333571</v>
      </c>
      <c r="P2165" t="s">
        <v>7772</v>
      </c>
      <c r="Q2165" t="s">
        <v>318</v>
      </c>
      <c r="R2165" t="s">
        <v>7773</v>
      </c>
      <c r="S2165" s="49" t="str">
        <f>CONCATENATE(Tabla_Datos[[#This Row],[Nombre_Cliente]]," ",Tabla_Datos[[#This Row],[ApellidoPaterno_Cliente]]," ",Tabla_Datos[[#This Row],[ApellidoMaterno_Cliente]])</f>
        <v>JOSE WILMER DE LA CRUZ LUCAS</v>
      </c>
      <c r="T2165" s="53">
        <f>DATE(Tabla_Datos[[#This Row],[tAnio]],Tabla_Datos[[#This Row],[tMes]],Tabla_Datos[[#This Row],[tDia]])</f>
        <v>40777</v>
      </c>
      <c r="U2165" s="53" t="str">
        <f>IF(Tabla_Datos[[#This Row],[cProvincia]]="LIMA","LIMA","PROVINCIA")</f>
        <v>LIMA</v>
      </c>
      <c r="V2165" s="53" t="str">
        <f>MID(Tabla_Datos[[#This Row],[pTelefono]],1,SEARCH("-",Tabla_Datos[[#This Row],[pTelefono]],1)-1)</f>
        <v>1</v>
      </c>
      <c r="W2165" s="53" t="str">
        <f>MID(Tabla_Datos[[#This Row],[pTelefono]],SEARCH("-",Tabla_Datos[[#This Row],[pTelefono]],1)+1,LEN(Tabla_Datos[[#This Row],[pTelefono]]))</f>
        <v>14942040</v>
      </c>
      <c r="X2165" s="53" t="str">
        <f>CONCATENATE(Tabla_Datos[[#This Row],[TipUrb]]," ",Tabla_Datos[[#This Row],[Calle]]," ",Tabla_Datos[[#This Row],[NumCalle]])</f>
        <v>UR 3 0</v>
      </c>
      <c r="Y2165" t="s">
        <v>92</v>
      </c>
      <c r="Z2165" t="s">
        <v>122</v>
      </c>
      <c r="AA2165" t="s">
        <v>123</v>
      </c>
      <c r="AB2165" t="s">
        <v>95</v>
      </c>
      <c r="AC2165" t="s">
        <v>95</v>
      </c>
      <c r="AD2165" t="s">
        <v>161</v>
      </c>
      <c r="AE2165" t="s">
        <v>897</v>
      </c>
      <c r="AF2165">
        <v>2</v>
      </c>
      <c r="AG2165" s="51">
        <v>6185010</v>
      </c>
      <c r="AH2165" t="s">
        <v>95</v>
      </c>
      <c r="AI2165">
        <v>1</v>
      </c>
      <c r="AJ2165">
        <v>1</v>
      </c>
      <c r="AK2165">
        <v>3</v>
      </c>
      <c r="AL2165">
        <v>0</v>
      </c>
    </row>
    <row r="2166" spans="1:38">
      <c r="A2166">
        <v>3286662</v>
      </c>
      <c r="B2166" t="s">
        <v>7774</v>
      </c>
      <c r="C2166" t="s">
        <v>20</v>
      </c>
      <c r="D2166" t="s">
        <v>143</v>
      </c>
      <c r="E2166">
        <v>2011</v>
      </c>
      <c r="F2166">
        <v>8</v>
      </c>
      <c r="G2166">
        <v>22</v>
      </c>
      <c r="H2166" t="s">
        <v>86</v>
      </c>
      <c r="I2166" t="s">
        <v>300</v>
      </c>
      <c r="J2166" t="s">
        <v>535</v>
      </c>
      <c r="K2166" t="s">
        <v>916</v>
      </c>
      <c r="L2166" t="s">
        <v>86</v>
      </c>
      <c r="M2166" t="s">
        <v>148</v>
      </c>
      <c r="N2166" s="50">
        <v>40257098</v>
      </c>
      <c r="O2166" s="51">
        <v>2332749</v>
      </c>
      <c r="P2166" t="s">
        <v>7775</v>
      </c>
      <c r="Q2166" t="s">
        <v>7776</v>
      </c>
      <c r="R2166" t="s">
        <v>7777</v>
      </c>
      <c r="S2166" s="49" t="str">
        <f>CONCATENATE(Tabla_Datos[[#This Row],[Nombre_Cliente]]," ",Tabla_Datos[[#This Row],[ApellidoPaterno_Cliente]]," ",Tabla_Datos[[#This Row],[ApellidoMaterno_Cliente]])</f>
        <v>LOURDES IBAÑEZ DE QUINTANA</v>
      </c>
      <c r="T2166" s="53">
        <f>DATE(Tabla_Datos[[#This Row],[tAnio]],Tabla_Datos[[#This Row],[tMes]],Tabla_Datos[[#This Row],[tDia]])</f>
        <v>40777</v>
      </c>
      <c r="U2166" s="53" t="str">
        <f>IF(Tabla_Datos[[#This Row],[cProvincia]]="LIMA","LIMA","PROVINCIA")</f>
        <v>PROVINCIA</v>
      </c>
      <c r="V2166" s="53" t="str">
        <f>MID(Tabla_Datos[[#This Row],[pTelefono]],1,SEARCH("-",Tabla_Datos[[#This Row],[pTelefono]],1)-1)</f>
        <v>65</v>
      </c>
      <c r="W2166" s="53" t="str">
        <f>MID(Tabla_Datos[[#This Row],[pTelefono]],SEARCH("-",Tabla_Datos[[#This Row],[pTelefono]],1)+1,LEN(Tabla_Datos[[#This Row],[pTelefono]]))</f>
        <v>965782786</v>
      </c>
      <c r="X2166" s="53" t="str">
        <f>CONCATENATE(Tabla_Datos[[#This Row],[TipUrb]]," ",Tabla_Datos[[#This Row],[Calle]]," ",Tabla_Datos[[#This Row],[NumCalle]])</f>
        <v>AH AGUAS VERDES MZ B LT 12 0</v>
      </c>
      <c r="Y2166" t="s">
        <v>305</v>
      </c>
      <c r="Z2166" t="s">
        <v>152</v>
      </c>
      <c r="AA2166" t="s">
        <v>153</v>
      </c>
      <c r="AB2166" t="s">
        <v>95</v>
      </c>
      <c r="AC2166" t="s">
        <v>95</v>
      </c>
      <c r="AD2166" t="s">
        <v>96</v>
      </c>
      <c r="AE2166" t="s">
        <v>95</v>
      </c>
      <c r="AF2166" t="s">
        <v>95</v>
      </c>
      <c r="AG2166" s="51">
        <v>5356573</v>
      </c>
      <c r="AH2166" t="s">
        <v>95</v>
      </c>
      <c r="AI2166">
        <v>1</v>
      </c>
      <c r="AJ2166">
        <v>1</v>
      </c>
      <c r="AK2166" t="s">
        <v>7778</v>
      </c>
      <c r="AL2166">
        <v>0</v>
      </c>
    </row>
    <row r="2167" spans="1:38">
      <c r="A2167">
        <v>3287920</v>
      </c>
      <c r="B2167" t="s">
        <v>7779</v>
      </c>
      <c r="C2167" t="s">
        <v>19</v>
      </c>
      <c r="D2167" t="s">
        <v>85</v>
      </c>
      <c r="E2167">
        <v>2011</v>
      </c>
      <c r="F2167">
        <v>8</v>
      </c>
      <c r="G2167">
        <v>22</v>
      </c>
      <c r="H2167" t="s">
        <v>86</v>
      </c>
      <c r="I2167" t="s">
        <v>16</v>
      </c>
      <c r="J2167" t="s">
        <v>16</v>
      </c>
      <c r="K2167" t="s">
        <v>386</v>
      </c>
      <c r="L2167" t="s">
        <v>144</v>
      </c>
      <c r="M2167" t="s">
        <v>88</v>
      </c>
      <c r="N2167" s="50">
        <v>10084912</v>
      </c>
      <c r="O2167" s="51">
        <v>2333765</v>
      </c>
      <c r="P2167" t="s">
        <v>7780</v>
      </c>
      <c r="Q2167" t="s">
        <v>7781</v>
      </c>
      <c r="R2167" t="s">
        <v>7782</v>
      </c>
      <c r="S2167" s="49" t="str">
        <f>CONCATENATE(Tabla_Datos[[#This Row],[Nombre_Cliente]]," ",Tabla_Datos[[#This Row],[ApellidoPaterno_Cliente]]," ",Tabla_Datos[[#This Row],[ApellidoMaterno_Cliente]])</f>
        <v>JOSE ANTONIO MANUEL MIRO QUESADA FERREYROS</v>
      </c>
      <c r="T2167" s="53">
        <f>DATE(Tabla_Datos[[#This Row],[tAnio]],Tabla_Datos[[#This Row],[tMes]],Tabla_Datos[[#This Row],[tDia]])</f>
        <v>40777</v>
      </c>
      <c r="U2167" s="53" t="str">
        <f>IF(Tabla_Datos[[#This Row],[cProvincia]]="LIMA","LIMA","PROVINCIA")</f>
        <v>LIMA</v>
      </c>
      <c r="V2167" s="53" t="str">
        <f>MID(Tabla_Datos[[#This Row],[pTelefono]],1,SEARCH("-",Tabla_Datos[[#This Row],[pTelefono]],1)-1)</f>
        <v>1</v>
      </c>
      <c r="W2167" s="53" t="str">
        <f>MID(Tabla_Datos[[#This Row],[pTelefono]],SEARCH("-",Tabla_Datos[[#This Row],[pTelefono]],1)+1,LEN(Tabla_Datos[[#This Row],[pTelefono]]))</f>
        <v>12217199</v>
      </c>
      <c r="X2167" s="53" t="str">
        <f>CONCATENATE(Tabla_Datos[[#This Row],[TipUrb]]," ",Tabla_Datos[[#This Row],[Calle]]," ",Tabla_Datos[[#This Row],[NumCalle]])</f>
        <v>- PEZET GENERAL JUAN A. 717</v>
      </c>
      <c r="Y2167" t="s">
        <v>92</v>
      </c>
      <c r="Z2167" t="s">
        <v>196</v>
      </c>
      <c r="AA2167" t="s">
        <v>197</v>
      </c>
      <c r="AB2167" t="s">
        <v>95</v>
      </c>
      <c r="AC2167">
        <v>501</v>
      </c>
      <c r="AD2167" t="s">
        <v>109</v>
      </c>
      <c r="AE2167" t="s">
        <v>95</v>
      </c>
      <c r="AF2167" t="s">
        <v>95</v>
      </c>
      <c r="AG2167" s="51">
        <v>8226331</v>
      </c>
      <c r="AH2167" t="s">
        <v>95</v>
      </c>
      <c r="AI2167">
        <v>1</v>
      </c>
      <c r="AJ2167">
        <v>1</v>
      </c>
      <c r="AK2167" t="s">
        <v>6967</v>
      </c>
      <c r="AL2167">
        <v>717</v>
      </c>
    </row>
    <row r="2168" spans="1:38">
      <c r="A2168">
        <v>3287750</v>
      </c>
      <c r="B2168" t="s">
        <v>7783</v>
      </c>
      <c r="C2168" t="s">
        <v>20</v>
      </c>
      <c r="D2168" t="s">
        <v>143</v>
      </c>
      <c r="E2168">
        <v>2011</v>
      </c>
      <c r="F2168">
        <v>8</v>
      </c>
      <c r="G2168">
        <v>22</v>
      </c>
      <c r="H2168" t="s">
        <v>86</v>
      </c>
      <c r="I2168" t="s">
        <v>241</v>
      </c>
      <c r="J2168" t="s">
        <v>242</v>
      </c>
      <c r="K2168" t="s">
        <v>1099</v>
      </c>
      <c r="L2168" t="s">
        <v>86</v>
      </c>
      <c r="M2168" t="s">
        <v>148</v>
      </c>
      <c r="N2168" s="50">
        <v>18111864</v>
      </c>
      <c r="O2168" s="51">
        <v>2333592</v>
      </c>
      <c r="P2168" t="s">
        <v>7784</v>
      </c>
      <c r="Q2168" t="s">
        <v>3143</v>
      </c>
      <c r="R2168" t="s">
        <v>6014</v>
      </c>
      <c r="S2168" s="49" t="str">
        <f>CONCATENATE(Tabla_Datos[[#This Row],[Nombre_Cliente]]," ",Tabla_Datos[[#This Row],[ApellidoPaterno_Cliente]]," ",Tabla_Datos[[#This Row],[ApellidoMaterno_Cliente]])</f>
        <v>RONAL EDWIN PONCE TUESTA</v>
      </c>
      <c r="T2168" s="53">
        <f>DATE(Tabla_Datos[[#This Row],[tAnio]],Tabla_Datos[[#This Row],[tMes]],Tabla_Datos[[#This Row],[tDia]])</f>
        <v>40777</v>
      </c>
      <c r="U2168" s="53" t="str">
        <f>IF(Tabla_Datos[[#This Row],[cProvincia]]="LIMA","LIMA","PROVINCIA")</f>
        <v>PROVINCIA</v>
      </c>
      <c r="V2168" s="53" t="str">
        <f>MID(Tabla_Datos[[#This Row],[pTelefono]],1,SEARCH("-",Tabla_Datos[[#This Row],[pTelefono]],1)-1)</f>
        <v>44</v>
      </c>
      <c r="W2168" s="53" t="str">
        <f>MID(Tabla_Datos[[#This Row],[pTelefono]],SEARCH("-",Tabla_Datos[[#This Row],[pTelefono]],1)+1,LEN(Tabla_Datos[[#This Row],[pTelefono]]))</f>
        <v>94883438</v>
      </c>
      <c r="X2168" s="53" t="str">
        <f>CONCATENATE(Tabla_Datos[[#This Row],[TipUrb]]," ",Tabla_Datos[[#This Row],[Calle]]," ",Tabla_Datos[[#This Row],[NumCalle]])</f>
        <v>AH FRANCISCO MIRANDA MZ 29 LT 24</v>
      </c>
      <c r="Y2168" t="s">
        <v>246</v>
      </c>
      <c r="Z2168" t="s">
        <v>152</v>
      </c>
      <c r="AA2168" t="s">
        <v>153</v>
      </c>
      <c r="AB2168" t="s">
        <v>95</v>
      </c>
      <c r="AC2168" t="s">
        <v>95</v>
      </c>
      <c r="AD2168" t="s">
        <v>96</v>
      </c>
      <c r="AE2168" t="s">
        <v>95</v>
      </c>
      <c r="AF2168" t="s">
        <v>95</v>
      </c>
      <c r="AG2168" s="51">
        <v>18176467</v>
      </c>
      <c r="AH2168" t="s">
        <v>95</v>
      </c>
      <c r="AI2168">
        <v>1</v>
      </c>
      <c r="AJ2168">
        <v>1</v>
      </c>
      <c r="AK2168" t="s">
        <v>7785</v>
      </c>
      <c r="AL2168">
        <v>24</v>
      </c>
    </row>
    <row r="2169" spans="1:38">
      <c r="A2169">
        <v>3287915</v>
      </c>
      <c r="B2169" t="s">
        <v>7786</v>
      </c>
      <c r="C2169" t="s">
        <v>20</v>
      </c>
      <c r="D2169" t="s">
        <v>143</v>
      </c>
      <c r="E2169">
        <v>2011</v>
      </c>
      <c r="F2169">
        <v>8</v>
      </c>
      <c r="G2169">
        <v>22</v>
      </c>
      <c r="H2169" t="s">
        <v>86</v>
      </c>
      <c r="I2169" t="s">
        <v>202</v>
      </c>
      <c r="J2169" t="s">
        <v>203</v>
      </c>
      <c r="K2169" t="s">
        <v>7787</v>
      </c>
      <c r="L2169" t="s">
        <v>86</v>
      </c>
      <c r="M2169" t="s">
        <v>133</v>
      </c>
      <c r="O2169" s="51">
        <v>2333759</v>
      </c>
      <c r="P2169" t="s">
        <v>4943</v>
      </c>
      <c r="Q2169" t="s">
        <v>451</v>
      </c>
      <c r="R2169" t="s">
        <v>1118</v>
      </c>
      <c r="S2169" s="49" t="str">
        <f>CONCATENATE(Tabla_Datos[[#This Row],[Nombre_Cliente]]," ",Tabla_Datos[[#This Row],[ApellidoPaterno_Cliente]]," ",Tabla_Datos[[#This Row],[ApellidoMaterno_Cliente]])</f>
        <v>MANUEL ANTONIO FLORES BURGOS</v>
      </c>
      <c r="T2169" s="53">
        <f>DATE(Tabla_Datos[[#This Row],[tAnio]],Tabla_Datos[[#This Row],[tMes]],Tabla_Datos[[#This Row],[tDia]])</f>
        <v>40777</v>
      </c>
      <c r="U2169" s="53" t="str">
        <f>IF(Tabla_Datos[[#This Row],[cProvincia]]="LIMA","LIMA","PROVINCIA")</f>
        <v>PROVINCIA</v>
      </c>
      <c r="V2169" s="53" t="str">
        <f>MID(Tabla_Datos[[#This Row],[pTelefono]],1,SEARCH("-",Tabla_Datos[[#This Row],[pTelefono]],1)-1)</f>
        <v>74</v>
      </c>
      <c r="W2169" s="53" t="str">
        <f>MID(Tabla_Datos[[#This Row],[pTelefono]],SEARCH("-",Tabla_Datos[[#This Row],[pTelefono]],1)+1,LEN(Tabla_Datos[[#This Row],[pTelefono]]))</f>
        <v>74300243</v>
      </c>
      <c r="X2169" s="53" t="str">
        <f>CONCATENATE(Tabla_Datos[[#This Row],[TipUrb]]," ",Tabla_Datos[[#This Row],[Calle]]," ",Tabla_Datos[[#This Row],[NumCalle]])</f>
        <v xml:space="preserve">  LOS ANDES 931</v>
      </c>
      <c r="Y2169" t="s">
        <v>208</v>
      </c>
      <c r="Z2169" t="s">
        <v>152</v>
      </c>
      <c r="AA2169" t="s">
        <v>153</v>
      </c>
      <c r="AB2169" t="s">
        <v>95</v>
      </c>
      <c r="AC2169" t="s">
        <v>95</v>
      </c>
      <c r="AD2169" t="s">
        <v>95</v>
      </c>
      <c r="AE2169" t="s">
        <v>95</v>
      </c>
      <c r="AF2169" t="s">
        <v>95</v>
      </c>
      <c r="AG2169" s="51">
        <v>80354688</v>
      </c>
      <c r="AH2169" t="s">
        <v>95</v>
      </c>
      <c r="AI2169">
        <v>1</v>
      </c>
      <c r="AJ2169">
        <v>1</v>
      </c>
      <c r="AK2169" t="s">
        <v>2181</v>
      </c>
      <c r="AL2169">
        <v>931</v>
      </c>
    </row>
    <row r="2170" spans="1:38">
      <c r="A2170">
        <v>3288215</v>
      </c>
      <c r="B2170" t="s">
        <v>7788</v>
      </c>
      <c r="C2170" t="s">
        <v>19</v>
      </c>
      <c r="D2170" t="s">
        <v>143</v>
      </c>
      <c r="E2170">
        <v>2011</v>
      </c>
      <c r="F2170">
        <v>8</v>
      </c>
      <c r="G2170">
        <v>22</v>
      </c>
      <c r="H2170" t="s">
        <v>86</v>
      </c>
      <c r="I2170" t="s">
        <v>514</v>
      </c>
      <c r="J2170" t="s">
        <v>514</v>
      </c>
      <c r="K2170" t="s">
        <v>514</v>
      </c>
      <c r="L2170" t="s">
        <v>86</v>
      </c>
      <c r="M2170" t="s">
        <v>133</v>
      </c>
      <c r="N2170" s="50">
        <v>47352186</v>
      </c>
      <c r="O2170" s="51">
        <v>2334033</v>
      </c>
      <c r="P2170" t="s">
        <v>7789</v>
      </c>
      <c r="Q2170" t="s">
        <v>1546</v>
      </c>
      <c r="R2170" t="s">
        <v>7790</v>
      </c>
      <c r="S2170" s="49" t="str">
        <f>CONCATENATE(Tabla_Datos[[#This Row],[Nombre_Cliente]]," ",Tabla_Datos[[#This Row],[ApellidoPaterno_Cliente]]," ",Tabla_Datos[[#This Row],[ApellidoMaterno_Cliente]])</f>
        <v>HIGINIA CUBA DE ALVAREZ</v>
      </c>
      <c r="T2170" s="53">
        <f>DATE(Tabla_Datos[[#This Row],[tAnio]],Tabla_Datos[[#This Row],[tMes]],Tabla_Datos[[#This Row],[tDia]])</f>
        <v>40777</v>
      </c>
      <c r="U2170" s="53" t="str">
        <f>IF(Tabla_Datos[[#This Row],[cProvincia]]="LIMA","LIMA","PROVINCIA")</f>
        <v>PROVINCIA</v>
      </c>
      <c r="V2170" s="53" t="str">
        <f>MID(Tabla_Datos[[#This Row],[pTelefono]],1,SEARCH("-",Tabla_Datos[[#This Row],[pTelefono]],1)-1)</f>
        <v>76</v>
      </c>
      <c r="W2170" s="53" t="str">
        <f>MID(Tabla_Datos[[#This Row],[pTelefono]],SEARCH("-",Tabla_Datos[[#This Row],[pTelefono]],1)+1,LEN(Tabla_Datos[[#This Row],[pTelefono]]))</f>
        <v>976464030</v>
      </c>
      <c r="X2170" s="53" t="str">
        <f>CONCATENATE(Tabla_Datos[[#This Row],[TipUrb]]," ",Tabla_Datos[[#This Row],[Calle]]," ",Tabla_Datos[[#This Row],[NumCalle]])</f>
        <v xml:space="preserve">  APURIMAC 1190</v>
      </c>
      <c r="Y2170" t="s">
        <v>517</v>
      </c>
      <c r="Z2170" t="s">
        <v>152</v>
      </c>
      <c r="AA2170" t="s">
        <v>153</v>
      </c>
      <c r="AB2170" t="s">
        <v>95</v>
      </c>
      <c r="AC2170" t="s">
        <v>95</v>
      </c>
      <c r="AD2170" t="s">
        <v>95</v>
      </c>
      <c r="AE2170" t="s">
        <v>95</v>
      </c>
      <c r="AF2170" t="s">
        <v>95</v>
      </c>
      <c r="AG2170" s="51">
        <v>18833338</v>
      </c>
      <c r="AH2170" t="s">
        <v>95</v>
      </c>
      <c r="AI2170">
        <v>1</v>
      </c>
      <c r="AJ2170">
        <v>1</v>
      </c>
      <c r="AK2170" t="s">
        <v>607</v>
      </c>
      <c r="AL2170">
        <v>1190</v>
      </c>
    </row>
    <row r="2171" spans="1:38">
      <c r="A2171">
        <v>3287522</v>
      </c>
      <c r="B2171" t="s">
        <v>7791</v>
      </c>
      <c r="C2171" t="s">
        <v>19</v>
      </c>
      <c r="D2171" t="s">
        <v>85</v>
      </c>
      <c r="E2171">
        <v>2011</v>
      </c>
      <c r="F2171">
        <v>8</v>
      </c>
      <c r="G2171">
        <v>22</v>
      </c>
      <c r="H2171" t="s">
        <v>86</v>
      </c>
      <c r="I2171" t="s">
        <v>16</v>
      </c>
      <c r="J2171" t="s">
        <v>16</v>
      </c>
      <c r="K2171" t="s">
        <v>236</v>
      </c>
      <c r="L2171" t="s">
        <v>86</v>
      </c>
      <c r="M2171" t="s">
        <v>88</v>
      </c>
      <c r="N2171" s="50">
        <v>25857704</v>
      </c>
      <c r="O2171" s="51">
        <v>2333404</v>
      </c>
      <c r="P2171" t="s">
        <v>7792</v>
      </c>
      <c r="Q2171" t="s">
        <v>7793</v>
      </c>
      <c r="R2171" t="s">
        <v>7157</v>
      </c>
      <c r="S2171" s="49" t="str">
        <f>CONCATENATE(Tabla_Datos[[#This Row],[Nombre_Cliente]]," ",Tabla_Datos[[#This Row],[ApellidoPaterno_Cliente]]," ",Tabla_Datos[[#This Row],[ApellidoMaterno_Cliente]])</f>
        <v>LUISA FERNANDA DE  LA ROSA TORO</v>
      </c>
      <c r="T2171" s="53">
        <f>DATE(Tabla_Datos[[#This Row],[tAnio]],Tabla_Datos[[#This Row],[tMes]],Tabla_Datos[[#This Row],[tDia]])</f>
        <v>40777</v>
      </c>
      <c r="U2171" s="53" t="str">
        <f>IF(Tabla_Datos[[#This Row],[cProvincia]]="LIMA","LIMA","PROVINCIA")</f>
        <v>LIMA</v>
      </c>
      <c r="V2171" s="53" t="str">
        <f>MID(Tabla_Datos[[#This Row],[pTelefono]],1,SEARCH("-",Tabla_Datos[[#This Row],[pTelefono]],1)-1)</f>
        <v>1</v>
      </c>
      <c r="W2171" s="53" t="str">
        <f>MID(Tabla_Datos[[#This Row],[pTelefono]],SEARCH("-",Tabla_Datos[[#This Row],[pTelefono]],1)+1,LEN(Tabla_Datos[[#This Row],[pTelefono]]))</f>
        <v>14375550</v>
      </c>
      <c r="X2171" s="53" t="str">
        <f>CONCATENATE(Tabla_Datos[[#This Row],[TipUrb]]," ",Tabla_Datos[[#This Row],[Calle]]," ",Tabla_Datos[[#This Row],[NumCalle]])</f>
        <v>UR SAENZ PEÑA 301</v>
      </c>
      <c r="Y2171" t="s">
        <v>92</v>
      </c>
      <c r="Z2171" t="s">
        <v>196</v>
      </c>
      <c r="AA2171" t="s">
        <v>197</v>
      </c>
      <c r="AB2171">
        <v>3</v>
      </c>
      <c r="AC2171" t="s">
        <v>95</v>
      </c>
      <c r="AD2171" t="s">
        <v>161</v>
      </c>
      <c r="AE2171" t="s">
        <v>95</v>
      </c>
      <c r="AF2171" t="s">
        <v>95</v>
      </c>
      <c r="AG2171" s="51">
        <v>8748382</v>
      </c>
      <c r="AH2171" t="s">
        <v>95</v>
      </c>
      <c r="AI2171">
        <v>1</v>
      </c>
      <c r="AJ2171">
        <v>1</v>
      </c>
      <c r="AK2171" t="s">
        <v>384</v>
      </c>
      <c r="AL2171">
        <v>301</v>
      </c>
    </row>
    <row r="2172" spans="1:38">
      <c r="A2172">
        <v>3288707</v>
      </c>
      <c r="B2172" t="s">
        <v>7794</v>
      </c>
      <c r="C2172" t="s">
        <v>20</v>
      </c>
      <c r="D2172" t="s">
        <v>143</v>
      </c>
      <c r="E2172">
        <v>2011</v>
      </c>
      <c r="F2172">
        <v>8</v>
      </c>
      <c r="G2172">
        <v>22</v>
      </c>
      <c r="H2172" t="s">
        <v>86</v>
      </c>
      <c r="I2172" t="s">
        <v>759</v>
      </c>
      <c r="J2172" t="s">
        <v>760</v>
      </c>
      <c r="K2172" t="s">
        <v>3493</v>
      </c>
      <c r="L2172" t="s">
        <v>86</v>
      </c>
      <c r="M2172" t="s">
        <v>294</v>
      </c>
      <c r="N2172" s="50">
        <v>45489011</v>
      </c>
      <c r="O2172" s="51">
        <v>2334462</v>
      </c>
      <c r="P2172" t="s">
        <v>7795</v>
      </c>
      <c r="Q2172" t="s">
        <v>3852</v>
      </c>
      <c r="R2172" t="s">
        <v>953</v>
      </c>
      <c r="S2172" s="49" t="str">
        <f>CONCATENATE(Tabla_Datos[[#This Row],[Nombre_Cliente]]," ",Tabla_Datos[[#This Row],[ApellidoPaterno_Cliente]]," ",Tabla_Datos[[#This Row],[ApellidoMaterno_Cliente]])</f>
        <v>NORMA VICTORIA ZAPATA PEÑA</v>
      </c>
      <c r="T2172" s="53">
        <f>DATE(Tabla_Datos[[#This Row],[tAnio]],Tabla_Datos[[#This Row],[tMes]],Tabla_Datos[[#This Row],[tDia]])</f>
        <v>40777</v>
      </c>
      <c r="U2172" s="53" t="str">
        <f>IF(Tabla_Datos[[#This Row],[cProvincia]]="LIMA","LIMA","PROVINCIA")</f>
        <v>PROVINCIA</v>
      </c>
      <c r="V2172" s="53" t="str">
        <f>MID(Tabla_Datos[[#This Row],[pTelefono]],1,SEARCH("-",Tabla_Datos[[#This Row],[pTelefono]],1)-1)</f>
        <v>56</v>
      </c>
      <c r="W2172" s="53" t="str">
        <f>MID(Tabla_Datos[[#This Row],[pTelefono]],SEARCH("-",Tabla_Datos[[#This Row],[pTelefono]],1)+1,LEN(Tabla_Datos[[#This Row],[pTelefono]]))</f>
        <v>956715591</v>
      </c>
      <c r="X2172" s="53" t="str">
        <f>CONCATENATE(Tabla_Datos[[#This Row],[TipUrb]]," ",Tabla_Datos[[#This Row],[Calle]]," ",Tabla_Datos[[#This Row],[NumCalle]])</f>
        <v>- 2 DE MAYO   MANZ   B    LOTE 0</v>
      </c>
      <c r="Y2172" t="s">
        <v>759</v>
      </c>
      <c r="Z2172" t="s">
        <v>152</v>
      </c>
      <c r="AA2172" t="s">
        <v>153</v>
      </c>
      <c r="AB2172" t="s">
        <v>95</v>
      </c>
      <c r="AC2172" t="s">
        <v>500</v>
      </c>
      <c r="AD2172" t="s">
        <v>109</v>
      </c>
      <c r="AE2172" t="s">
        <v>95</v>
      </c>
      <c r="AF2172" t="s">
        <v>95</v>
      </c>
      <c r="AG2172" s="51">
        <v>21853861</v>
      </c>
      <c r="AH2172" t="s">
        <v>95</v>
      </c>
      <c r="AI2172">
        <v>1</v>
      </c>
      <c r="AJ2172">
        <v>1</v>
      </c>
      <c r="AK2172" t="s">
        <v>7796</v>
      </c>
      <c r="AL2172">
        <v>0</v>
      </c>
    </row>
    <row r="2173" spans="1:38">
      <c r="A2173">
        <v>3289886</v>
      </c>
      <c r="B2173" t="s">
        <v>7797</v>
      </c>
      <c r="C2173" t="s">
        <v>19</v>
      </c>
      <c r="D2173" t="s">
        <v>143</v>
      </c>
      <c r="E2173">
        <v>2011</v>
      </c>
      <c r="F2173">
        <v>8</v>
      </c>
      <c r="G2173">
        <v>22</v>
      </c>
      <c r="H2173" t="s">
        <v>86</v>
      </c>
      <c r="I2173" t="s">
        <v>16</v>
      </c>
      <c r="J2173" t="s">
        <v>16</v>
      </c>
      <c r="K2173" t="s">
        <v>87</v>
      </c>
      <c r="L2173" t="s">
        <v>86</v>
      </c>
      <c r="M2173" t="s">
        <v>88</v>
      </c>
      <c r="N2173" s="50">
        <v>46142435</v>
      </c>
      <c r="O2173" s="51">
        <v>2335155</v>
      </c>
      <c r="P2173" t="s">
        <v>7798</v>
      </c>
      <c r="Q2173" t="s">
        <v>238</v>
      </c>
      <c r="R2173" t="s">
        <v>7799</v>
      </c>
      <c r="S2173" s="49" t="str">
        <f>CONCATENATE(Tabla_Datos[[#This Row],[Nombre_Cliente]]," ",Tabla_Datos[[#This Row],[ApellidoPaterno_Cliente]]," ",Tabla_Datos[[#This Row],[ApellidoMaterno_Cliente]])</f>
        <v>EDY GUSTAVO HUAMAN FUERTES</v>
      </c>
      <c r="T2173" s="53">
        <f>DATE(Tabla_Datos[[#This Row],[tAnio]],Tabla_Datos[[#This Row],[tMes]],Tabla_Datos[[#This Row],[tDia]])</f>
        <v>40777</v>
      </c>
      <c r="U2173" s="53" t="str">
        <f>IF(Tabla_Datos[[#This Row],[cProvincia]]="LIMA","LIMA","PROVINCIA")</f>
        <v>LIMA</v>
      </c>
      <c r="V2173" s="53" t="str">
        <f>MID(Tabla_Datos[[#This Row],[pTelefono]],1,SEARCH("-",Tabla_Datos[[#This Row],[pTelefono]],1)-1)</f>
        <v>1</v>
      </c>
      <c r="W2173" s="53" t="str">
        <f>MID(Tabla_Datos[[#This Row],[pTelefono]],SEARCH("-",Tabla_Datos[[#This Row],[pTelefono]],1)+1,LEN(Tabla_Datos[[#This Row],[pTelefono]]))</f>
        <v>13545352</v>
      </c>
      <c r="X2173" s="53" t="str">
        <f>CONCATENATE(Tabla_Datos[[#This Row],[TipUrb]]," ",Tabla_Datos[[#This Row],[Calle]]," ",Tabla_Datos[[#This Row],[NumCalle]])</f>
        <v>UR . 0</v>
      </c>
      <c r="Y2173" t="s">
        <v>92</v>
      </c>
      <c r="Z2173" t="s">
        <v>152</v>
      </c>
      <c r="AA2173" t="s">
        <v>153</v>
      </c>
      <c r="AB2173" t="s">
        <v>95</v>
      </c>
      <c r="AC2173" t="s">
        <v>95</v>
      </c>
      <c r="AD2173" t="s">
        <v>161</v>
      </c>
      <c r="AE2173" t="s">
        <v>3255</v>
      </c>
      <c r="AF2173">
        <v>32</v>
      </c>
      <c r="AG2173" s="51">
        <v>16711174</v>
      </c>
      <c r="AH2173" t="s">
        <v>95</v>
      </c>
      <c r="AI2173">
        <v>1</v>
      </c>
      <c r="AJ2173">
        <v>1</v>
      </c>
      <c r="AK2173" t="s">
        <v>221</v>
      </c>
      <c r="AL2173">
        <v>0</v>
      </c>
    </row>
    <row r="2174" spans="1:38">
      <c r="A2174">
        <v>3288693</v>
      </c>
      <c r="B2174" t="s">
        <v>7800</v>
      </c>
      <c r="C2174" t="s">
        <v>20</v>
      </c>
      <c r="D2174" t="s">
        <v>143</v>
      </c>
      <c r="E2174">
        <v>2011</v>
      </c>
      <c r="F2174">
        <v>8</v>
      </c>
      <c r="G2174">
        <v>22</v>
      </c>
      <c r="H2174" t="s">
        <v>86</v>
      </c>
      <c r="I2174" t="s">
        <v>202</v>
      </c>
      <c r="J2174" t="s">
        <v>203</v>
      </c>
      <c r="K2174" t="s">
        <v>4767</v>
      </c>
      <c r="L2174" t="s">
        <v>86</v>
      </c>
      <c r="M2174" t="s">
        <v>133</v>
      </c>
      <c r="N2174" s="50">
        <v>16728106</v>
      </c>
      <c r="O2174" s="51">
        <v>2334450</v>
      </c>
      <c r="P2174" t="s">
        <v>2144</v>
      </c>
      <c r="Q2174" t="s">
        <v>7801</v>
      </c>
      <c r="R2174" t="s">
        <v>7802</v>
      </c>
      <c r="S2174" s="49" t="str">
        <f>CONCATENATE(Tabla_Datos[[#This Row],[Nombre_Cliente]]," ",Tabla_Datos[[#This Row],[ApellidoPaterno_Cliente]]," ",Tabla_Datos[[#This Row],[ApellidoMaterno_Cliente]])</f>
        <v>RICARDO BELLO MATALLANA</v>
      </c>
      <c r="T2174" s="53">
        <f>DATE(Tabla_Datos[[#This Row],[tAnio]],Tabla_Datos[[#This Row],[tMes]],Tabla_Datos[[#This Row],[tDia]])</f>
        <v>40777</v>
      </c>
      <c r="U2174" s="53" t="str">
        <f>IF(Tabla_Datos[[#This Row],[cProvincia]]="LIMA","LIMA","PROVINCIA")</f>
        <v>PROVINCIA</v>
      </c>
      <c r="V2174" s="53" t="str">
        <f>MID(Tabla_Datos[[#This Row],[pTelefono]],1,SEARCH("-",Tabla_Datos[[#This Row],[pTelefono]],1)-1)</f>
        <v>74</v>
      </c>
      <c r="W2174" s="53" t="str">
        <f>MID(Tabla_Datos[[#This Row],[pTelefono]],SEARCH("-",Tabla_Datos[[#This Row],[pTelefono]],1)+1,LEN(Tabla_Datos[[#This Row],[pTelefono]]))</f>
        <v>978879081</v>
      </c>
      <c r="X2174" s="53" t="str">
        <f>CONCATENATE(Tabla_Datos[[#This Row],[TipUrb]]," ",Tabla_Datos[[#This Row],[Calle]]," ",Tabla_Datos[[#This Row],[NumCalle]])</f>
        <v>UP . 0</v>
      </c>
      <c r="Y2174" t="s">
        <v>208</v>
      </c>
      <c r="Z2174" t="s">
        <v>152</v>
      </c>
      <c r="AA2174" t="s">
        <v>153</v>
      </c>
      <c r="AB2174" t="s">
        <v>95</v>
      </c>
      <c r="AC2174" t="s">
        <v>95</v>
      </c>
      <c r="AD2174" t="s">
        <v>286</v>
      </c>
      <c r="AE2174" t="s">
        <v>3250</v>
      </c>
      <c r="AF2174">
        <v>5</v>
      </c>
      <c r="AG2174" s="51">
        <v>16766750</v>
      </c>
      <c r="AH2174" t="s">
        <v>95</v>
      </c>
      <c r="AI2174">
        <v>1</v>
      </c>
      <c r="AJ2174">
        <v>1</v>
      </c>
      <c r="AK2174" t="s">
        <v>221</v>
      </c>
      <c r="AL2174">
        <v>0</v>
      </c>
    </row>
    <row r="2175" spans="1:38">
      <c r="A2175">
        <v>3289712</v>
      </c>
      <c r="B2175" t="s">
        <v>7803</v>
      </c>
      <c r="C2175" t="s">
        <v>18</v>
      </c>
      <c r="D2175" t="s">
        <v>143</v>
      </c>
      <c r="E2175">
        <v>2011</v>
      </c>
      <c r="F2175">
        <v>8</v>
      </c>
      <c r="G2175">
        <v>22</v>
      </c>
      <c r="H2175" t="s">
        <v>86</v>
      </c>
      <c r="I2175" t="s">
        <v>292</v>
      </c>
      <c r="J2175" t="s">
        <v>3409</v>
      </c>
      <c r="K2175" t="s">
        <v>3410</v>
      </c>
      <c r="L2175" t="s">
        <v>86</v>
      </c>
      <c r="M2175" t="s">
        <v>294</v>
      </c>
      <c r="N2175" s="50">
        <v>10714033</v>
      </c>
      <c r="O2175" s="51">
        <v>2335006</v>
      </c>
      <c r="P2175" t="s">
        <v>7804</v>
      </c>
      <c r="Q2175" t="s">
        <v>7805</v>
      </c>
      <c r="R2175" t="s">
        <v>660</v>
      </c>
      <c r="S2175" s="49" t="str">
        <f>CONCATENATE(Tabla_Datos[[#This Row],[Nombre_Cliente]]," ",Tabla_Datos[[#This Row],[ApellidoPaterno_Cliente]]," ",Tabla_Datos[[#This Row],[ApellidoMaterno_Cliente]])</f>
        <v>NORIZ  LEON  GUTIERREZ</v>
      </c>
      <c r="T2175" s="53">
        <f>DATE(Tabla_Datos[[#This Row],[tAnio]],Tabla_Datos[[#This Row],[tMes]],Tabla_Datos[[#This Row],[tDia]])</f>
        <v>40777</v>
      </c>
      <c r="U2175" s="53" t="str">
        <f>IF(Tabla_Datos[[#This Row],[cProvincia]]="LIMA","LIMA","PROVINCIA")</f>
        <v>PROVINCIA</v>
      </c>
      <c r="V2175" s="53" t="str">
        <f>MID(Tabla_Datos[[#This Row],[pTelefono]],1,SEARCH("-",Tabla_Datos[[#This Row],[pTelefono]],1)-1)</f>
        <v>66</v>
      </c>
      <c r="W2175" s="53" t="str">
        <f>MID(Tabla_Datos[[#This Row],[pTelefono]],SEARCH("-",Tabla_Datos[[#This Row],[pTelefono]],1)+1,LEN(Tabla_Datos[[#This Row],[pTelefono]]))</f>
        <v>966156219</v>
      </c>
      <c r="X2175" s="53" t="str">
        <f>CONCATENATE(Tabla_Datos[[#This Row],[TipUrb]]," ",Tabla_Datos[[#This Row],[Calle]]," ",Tabla_Datos[[#This Row],[NumCalle]])</f>
        <v>PO   0</v>
      </c>
      <c r="Y2175" t="s">
        <v>298</v>
      </c>
      <c r="Z2175" t="s">
        <v>181</v>
      </c>
      <c r="AA2175" t="s">
        <v>182</v>
      </c>
      <c r="AB2175" t="s">
        <v>95</v>
      </c>
      <c r="AC2175" t="s">
        <v>95</v>
      </c>
      <c r="AD2175" t="s">
        <v>1658</v>
      </c>
      <c r="AE2175" t="s">
        <v>95</v>
      </c>
      <c r="AG2175" s="51">
        <v>47049745</v>
      </c>
      <c r="AI2175">
        <v>1</v>
      </c>
      <c r="AJ2175">
        <v>1</v>
      </c>
      <c r="AK2175" t="s">
        <v>95</v>
      </c>
      <c r="AL2175">
        <v>0</v>
      </c>
    </row>
    <row r="2176" spans="1:38">
      <c r="A2176">
        <v>3288172</v>
      </c>
      <c r="B2176" t="s">
        <v>7806</v>
      </c>
      <c r="C2176" t="s">
        <v>18</v>
      </c>
      <c r="D2176" t="s">
        <v>143</v>
      </c>
      <c r="E2176">
        <v>2011</v>
      </c>
      <c r="F2176">
        <v>8</v>
      </c>
      <c r="G2176">
        <v>22</v>
      </c>
      <c r="H2176" t="s">
        <v>86</v>
      </c>
      <c r="I2176" t="s">
        <v>759</v>
      </c>
      <c r="J2176" t="s">
        <v>760</v>
      </c>
      <c r="K2176" t="s">
        <v>7807</v>
      </c>
      <c r="L2176" t="s">
        <v>86</v>
      </c>
      <c r="M2176" t="s">
        <v>294</v>
      </c>
      <c r="N2176" s="50">
        <v>21867171</v>
      </c>
      <c r="O2176" s="51">
        <v>2333968</v>
      </c>
      <c r="P2176" t="s">
        <v>7808</v>
      </c>
      <c r="Q2176" t="s">
        <v>4559</v>
      </c>
      <c r="R2176" t="s">
        <v>7809</v>
      </c>
      <c r="S2176" s="49" t="str">
        <f>CONCATENATE(Tabla_Datos[[#This Row],[Nombre_Cliente]]," ",Tabla_Datos[[#This Row],[ApellidoPaterno_Cliente]]," ",Tabla_Datos[[#This Row],[ApellidoMaterno_Cliente]])</f>
        <v>CESAR ANTONIO CARRANZA FALLA</v>
      </c>
      <c r="T2176" s="53">
        <f>DATE(Tabla_Datos[[#This Row],[tAnio]],Tabla_Datos[[#This Row],[tMes]],Tabla_Datos[[#This Row],[tDia]])</f>
        <v>40777</v>
      </c>
      <c r="U2176" s="53" t="str">
        <f>IF(Tabla_Datos[[#This Row],[cProvincia]]="LIMA","LIMA","PROVINCIA")</f>
        <v>PROVINCIA</v>
      </c>
      <c r="V2176" s="53" t="str">
        <f>MID(Tabla_Datos[[#This Row],[pTelefono]],1,SEARCH("-",Tabla_Datos[[#This Row],[pTelefono]],1)-1)</f>
        <v>56</v>
      </c>
      <c r="W2176" s="53" t="str">
        <f>MID(Tabla_Datos[[#This Row],[pTelefono]],SEARCH("-",Tabla_Datos[[#This Row],[pTelefono]],1)+1,LEN(Tabla_Datos[[#This Row],[pTelefono]]))</f>
        <v>998381366</v>
      </c>
      <c r="X2176" s="53" t="str">
        <f>CONCATENATE(Tabla_Datos[[#This Row],[TipUrb]]," ",Tabla_Datos[[#This Row],[Calle]]," ",Tabla_Datos[[#This Row],[NumCalle]])</f>
        <v xml:space="preserve">  CONDOMINIO LA LOMA 9</v>
      </c>
      <c r="Y2176" t="s">
        <v>759</v>
      </c>
      <c r="Z2176" t="s">
        <v>181</v>
      </c>
      <c r="AA2176" t="s">
        <v>182</v>
      </c>
      <c r="AB2176" t="s">
        <v>95</v>
      </c>
      <c r="AC2176" t="s">
        <v>95</v>
      </c>
      <c r="AD2176" t="s">
        <v>95</v>
      </c>
      <c r="AE2176" t="s">
        <v>95</v>
      </c>
      <c r="AG2176" s="51">
        <v>8272605</v>
      </c>
      <c r="AI2176" t="s">
        <v>1759</v>
      </c>
      <c r="AJ2176" t="s">
        <v>1759</v>
      </c>
      <c r="AK2176" t="s">
        <v>7810</v>
      </c>
      <c r="AL2176">
        <v>9</v>
      </c>
    </row>
    <row r="2177" spans="1:38">
      <c r="A2177">
        <v>3288479</v>
      </c>
      <c r="B2177" t="s">
        <v>7811</v>
      </c>
      <c r="C2177" t="s">
        <v>18</v>
      </c>
      <c r="D2177" t="s">
        <v>85</v>
      </c>
      <c r="E2177">
        <v>2011</v>
      </c>
      <c r="F2177">
        <v>8</v>
      </c>
      <c r="G2177">
        <v>22</v>
      </c>
      <c r="H2177" t="s">
        <v>86</v>
      </c>
      <c r="I2177" t="s">
        <v>16</v>
      </c>
      <c r="J2177" t="s">
        <v>16</v>
      </c>
      <c r="K2177" t="s">
        <v>171</v>
      </c>
      <c r="L2177" t="s">
        <v>86</v>
      </c>
      <c r="M2177" t="s">
        <v>88</v>
      </c>
      <c r="N2177" s="50">
        <v>8673971</v>
      </c>
      <c r="O2177" s="51">
        <v>2334243</v>
      </c>
      <c r="P2177" t="s">
        <v>7812</v>
      </c>
      <c r="Q2177" t="s">
        <v>961</v>
      </c>
      <c r="R2177" t="s">
        <v>7813</v>
      </c>
      <c r="S2177" s="49" t="str">
        <f>CONCATENATE(Tabla_Datos[[#This Row],[Nombre_Cliente]]," ",Tabla_Datos[[#This Row],[ApellidoPaterno_Cliente]]," ",Tabla_Datos[[#This Row],[ApellidoMaterno_Cliente]])</f>
        <v xml:space="preserve">FABIOLA NORMA  GARCIA  REVILLA </v>
      </c>
      <c r="T2177" s="53">
        <f>DATE(Tabla_Datos[[#This Row],[tAnio]],Tabla_Datos[[#This Row],[tMes]],Tabla_Datos[[#This Row],[tDia]])</f>
        <v>40777</v>
      </c>
      <c r="U2177" s="53" t="str">
        <f>IF(Tabla_Datos[[#This Row],[cProvincia]]="LIMA","LIMA","PROVINCIA")</f>
        <v>LIMA</v>
      </c>
      <c r="V2177" s="53" t="str">
        <f>MID(Tabla_Datos[[#This Row],[pTelefono]],1,SEARCH("-",Tabla_Datos[[#This Row],[pTelefono]],1)-1)</f>
        <v>1</v>
      </c>
      <c r="W2177" s="53" t="str">
        <f>MID(Tabla_Datos[[#This Row],[pTelefono]],SEARCH("-",Tabla_Datos[[#This Row],[pTelefono]],1)+1,LEN(Tabla_Datos[[#This Row],[pTelefono]]))</f>
        <v>986178719</v>
      </c>
      <c r="X2177" s="53" t="str">
        <f>CONCATENATE(Tabla_Datos[[#This Row],[TipUrb]]," ",Tabla_Datos[[#This Row],[Calle]]," ",Tabla_Datos[[#This Row],[NumCalle]])</f>
        <v xml:space="preserve">  SAN AGUSTIN 1055</v>
      </c>
      <c r="Y2177" t="s">
        <v>92</v>
      </c>
      <c r="Z2177" t="s">
        <v>93</v>
      </c>
      <c r="AA2177" t="s">
        <v>94</v>
      </c>
      <c r="AB2177" t="s">
        <v>95</v>
      </c>
      <c r="AC2177" t="s">
        <v>413</v>
      </c>
      <c r="AD2177" t="s">
        <v>95</v>
      </c>
      <c r="AE2177" t="s">
        <v>95</v>
      </c>
      <c r="AG2177" s="51">
        <v>6806812</v>
      </c>
      <c r="AI2177">
        <v>36</v>
      </c>
      <c r="AJ2177">
        <v>36</v>
      </c>
      <c r="AK2177" t="s">
        <v>7271</v>
      </c>
      <c r="AL2177">
        <v>1055</v>
      </c>
    </row>
    <row r="2178" spans="1:38">
      <c r="A2178">
        <v>3289094</v>
      </c>
      <c r="B2178" t="s">
        <v>7814</v>
      </c>
      <c r="C2178" t="s">
        <v>19</v>
      </c>
      <c r="D2178" t="s">
        <v>143</v>
      </c>
      <c r="E2178">
        <v>2011</v>
      </c>
      <c r="F2178">
        <v>8</v>
      </c>
      <c r="G2178">
        <v>22</v>
      </c>
      <c r="H2178" t="s">
        <v>86</v>
      </c>
      <c r="I2178" t="s">
        <v>587</v>
      </c>
      <c r="J2178" t="s">
        <v>587</v>
      </c>
      <c r="K2178" t="s">
        <v>587</v>
      </c>
      <c r="L2178" t="s">
        <v>86</v>
      </c>
      <c r="M2178" t="s">
        <v>102</v>
      </c>
      <c r="N2178" s="50">
        <v>46390574</v>
      </c>
      <c r="O2178" s="51">
        <v>2334818</v>
      </c>
      <c r="P2178" t="s">
        <v>7815</v>
      </c>
      <c r="Q2178" t="s">
        <v>3009</v>
      </c>
      <c r="R2178" t="s">
        <v>310</v>
      </c>
      <c r="S2178" s="49" t="str">
        <f>CONCATENATE(Tabla_Datos[[#This Row],[Nombre_Cliente]]," ",Tabla_Datos[[#This Row],[ApellidoPaterno_Cliente]]," ",Tabla_Datos[[#This Row],[ApellidoMaterno_Cliente]])</f>
        <v>JUAN NOE NEIRA MORALES</v>
      </c>
      <c r="T2178" s="53">
        <f>DATE(Tabla_Datos[[#This Row],[tAnio]],Tabla_Datos[[#This Row],[tMes]],Tabla_Datos[[#This Row],[tDia]])</f>
        <v>40777</v>
      </c>
      <c r="U2178" s="53" t="str">
        <f>IF(Tabla_Datos[[#This Row],[cProvincia]]="LIMA","LIMA","PROVINCIA")</f>
        <v>PROVINCIA</v>
      </c>
      <c r="V2178" s="53" t="str">
        <f>MID(Tabla_Datos[[#This Row],[pTelefono]],1,SEARCH("-",Tabla_Datos[[#This Row],[pTelefono]],1)-1)</f>
        <v>52</v>
      </c>
      <c r="W2178" s="53" t="str">
        <f>MID(Tabla_Datos[[#This Row],[pTelefono]],SEARCH("-",Tabla_Datos[[#This Row],[pTelefono]],1)+1,LEN(Tabla_Datos[[#This Row],[pTelefono]]))</f>
        <v>952339495</v>
      </c>
      <c r="X2178" s="53" t="str">
        <f>CONCATENATE(Tabla_Datos[[#This Row],[TipUrb]]," ",Tabla_Datos[[#This Row],[Calle]]," ",Tabla_Datos[[#This Row],[NumCalle]])</f>
        <v>AH . 0</v>
      </c>
      <c r="Y2178" t="s">
        <v>590</v>
      </c>
      <c r="Z2178" t="s">
        <v>152</v>
      </c>
      <c r="AA2178" t="s">
        <v>153</v>
      </c>
      <c r="AB2178" t="s">
        <v>95</v>
      </c>
      <c r="AC2178" t="s">
        <v>95</v>
      </c>
      <c r="AD2178" t="s">
        <v>96</v>
      </c>
      <c r="AE2178">
        <v>15</v>
      </c>
      <c r="AF2178">
        <v>22</v>
      </c>
      <c r="AG2178" s="51">
        <v>475859</v>
      </c>
      <c r="AH2178" t="s">
        <v>95</v>
      </c>
      <c r="AI2178">
        <v>1</v>
      </c>
      <c r="AJ2178">
        <v>1</v>
      </c>
      <c r="AK2178" t="s">
        <v>221</v>
      </c>
      <c r="AL2178">
        <v>0</v>
      </c>
    </row>
    <row r="2179" spans="1:38">
      <c r="A2179">
        <v>3289797</v>
      </c>
      <c r="B2179" t="s">
        <v>7816</v>
      </c>
      <c r="C2179" t="s">
        <v>19</v>
      </c>
      <c r="D2179" t="s">
        <v>143</v>
      </c>
      <c r="E2179">
        <v>2011</v>
      </c>
      <c r="F2179">
        <v>8</v>
      </c>
      <c r="G2179">
        <v>22</v>
      </c>
      <c r="H2179" t="s">
        <v>86</v>
      </c>
      <c r="I2179" t="s">
        <v>16</v>
      </c>
      <c r="J2179" t="s">
        <v>16</v>
      </c>
      <c r="K2179" t="s">
        <v>374</v>
      </c>
      <c r="L2179" t="s">
        <v>86</v>
      </c>
      <c r="M2179" t="s">
        <v>88</v>
      </c>
      <c r="N2179" s="50">
        <v>20000021</v>
      </c>
      <c r="O2179" s="51">
        <v>2335074</v>
      </c>
      <c r="P2179" t="s">
        <v>7817</v>
      </c>
      <c r="Q2179" t="s">
        <v>130</v>
      </c>
      <c r="R2179" t="s">
        <v>370</v>
      </c>
      <c r="S2179" s="49" t="str">
        <f>CONCATENATE(Tabla_Datos[[#This Row],[Nombre_Cliente]]," ",Tabla_Datos[[#This Row],[ApellidoPaterno_Cliente]]," ",Tabla_Datos[[#This Row],[ApellidoMaterno_Cliente]])</f>
        <v>HECTOR ROLANDO PABLO TORRES</v>
      </c>
      <c r="T2179" s="53">
        <f>DATE(Tabla_Datos[[#This Row],[tAnio]],Tabla_Datos[[#This Row],[tMes]],Tabla_Datos[[#This Row],[tDia]])</f>
        <v>40777</v>
      </c>
      <c r="U2179" s="53" t="str">
        <f>IF(Tabla_Datos[[#This Row],[cProvincia]]="LIMA","LIMA","PROVINCIA")</f>
        <v>LIMA</v>
      </c>
      <c r="V2179" s="53" t="str">
        <f>MID(Tabla_Datos[[#This Row],[pTelefono]],1,SEARCH("-",Tabla_Datos[[#This Row],[pTelefono]],1)-1)</f>
        <v>1</v>
      </c>
      <c r="W2179" s="53" t="str">
        <f>MID(Tabla_Datos[[#This Row],[pTelefono]],SEARCH("-",Tabla_Datos[[#This Row],[pTelefono]],1)+1,LEN(Tabla_Datos[[#This Row],[pTelefono]]))</f>
        <v>985555154</v>
      </c>
      <c r="X2179" s="53" t="str">
        <f>CONCATENATE(Tabla_Datos[[#This Row],[TipUrb]]," ",Tabla_Datos[[#This Row],[Calle]]," ",Tabla_Datos[[#This Row],[NumCalle]])</f>
        <v xml:space="preserve">  LOS OLIVOS 0</v>
      </c>
      <c r="Y2179" t="s">
        <v>92</v>
      </c>
      <c r="Z2179" t="s">
        <v>152</v>
      </c>
      <c r="AA2179" t="s">
        <v>153</v>
      </c>
      <c r="AB2179" t="s">
        <v>95</v>
      </c>
      <c r="AC2179" t="s">
        <v>95</v>
      </c>
      <c r="AD2179" t="s">
        <v>95</v>
      </c>
      <c r="AE2179" t="s">
        <v>7818</v>
      </c>
      <c r="AF2179">
        <v>2</v>
      </c>
      <c r="AG2179" s="51">
        <v>8868099</v>
      </c>
      <c r="AH2179" t="s">
        <v>95</v>
      </c>
      <c r="AI2179">
        <v>1</v>
      </c>
      <c r="AJ2179">
        <v>1</v>
      </c>
      <c r="AK2179" t="s">
        <v>444</v>
      </c>
      <c r="AL2179">
        <v>0</v>
      </c>
    </row>
    <row r="2180" spans="1:38">
      <c r="A2180">
        <v>3289719</v>
      </c>
      <c r="B2180" t="s">
        <v>7819</v>
      </c>
      <c r="C2180" t="s">
        <v>18</v>
      </c>
      <c r="D2180" t="s">
        <v>143</v>
      </c>
      <c r="E2180">
        <v>2011</v>
      </c>
      <c r="F2180">
        <v>8</v>
      </c>
      <c r="G2180">
        <v>22</v>
      </c>
      <c r="H2180" t="s">
        <v>86</v>
      </c>
      <c r="I2180" t="s">
        <v>292</v>
      </c>
      <c r="J2180" t="s">
        <v>293</v>
      </c>
      <c r="K2180" t="s">
        <v>292</v>
      </c>
      <c r="L2180" t="s">
        <v>86</v>
      </c>
      <c r="M2180" t="s">
        <v>294</v>
      </c>
      <c r="N2180" s="50">
        <v>42445841</v>
      </c>
      <c r="O2180" s="51">
        <v>2335011</v>
      </c>
      <c r="P2180" t="s">
        <v>7820</v>
      </c>
      <c r="Q2180" t="s">
        <v>7821</v>
      </c>
      <c r="R2180" t="s">
        <v>7822</v>
      </c>
      <c r="S2180" s="49" t="str">
        <f>CONCATENATE(Tabla_Datos[[#This Row],[Nombre_Cliente]]," ",Tabla_Datos[[#This Row],[ApellidoPaterno_Cliente]]," ",Tabla_Datos[[#This Row],[ApellidoMaterno_Cliente]])</f>
        <v xml:space="preserve">JOSSELY  AGUADO  CUADROS </v>
      </c>
      <c r="T2180" s="53">
        <f>DATE(Tabla_Datos[[#This Row],[tAnio]],Tabla_Datos[[#This Row],[tMes]],Tabla_Datos[[#This Row],[tDia]])</f>
        <v>40777</v>
      </c>
      <c r="U2180" s="53" t="str">
        <f>IF(Tabla_Datos[[#This Row],[cProvincia]]="LIMA","LIMA","PROVINCIA")</f>
        <v>PROVINCIA</v>
      </c>
      <c r="V2180" s="53" t="str">
        <f>MID(Tabla_Datos[[#This Row],[pTelefono]],1,SEARCH("-",Tabla_Datos[[#This Row],[pTelefono]],1)-1)</f>
        <v>66</v>
      </c>
      <c r="W2180" s="53" t="str">
        <f>MID(Tabla_Datos[[#This Row],[pTelefono]],SEARCH("-",Tabla_Datos[[#This Row],[pTelefono]],1)+1,LEN(Tabla_Datos[[#This Row],[pTelefono]]))</f>
        <v>993656099</v>
      </c>
      <c r="X2180" s="53" t="str">
        <f>CONCATENATE(Tabla_Datos[[#This Row],[TipUrb]]," ",Tabla_Datos[[#This Row],[Calle]]," ",Tabla_Datos[[#This Row],[NumCalle]])</f>
        <v>PO   0</v>
      </c>
      <c r="Y2180" t="s">
        <v>298</v>
      </c>
      <c r="Z2180" t="s">
        <v>181</v>
      </c>
      <c r="AA2180" t="s">
        <v>182</v>
      </c>
      <c r="AB2180" t="s">
        <v>95</v>
      </c>
      <c r="AC2180" t="s">
        <v>95</v>
      </c>
      <c r="AD2180" t="s">
        <v>1658</v>
      </c>
      <c r="AE2180" t="s">
        <v>95</v>
      </c>
      <c r="AG2180" s="51">
        <v>45366197</v>
      </c>
      <c r="AI2180">
        <v>1</v>
      </c>
      <c r="AJ2180">
        <v>1</v>
      </c>
      <c r="AK2180" t="s">
        <v>95</v>
      </c>
      <c r="AL2180">
        <v>0</v>
      </c>
    </row>
    <row r="2181" spans="1:38">
      <c r="A2181">
        <v>3287674</v>
      </c>
      <c r="B2181" t="s">
        <v>7823</v>
      </c>
      <c r="C2181" t="s">
        <v>19</v>
      </c>
      <c r="D2181" t="s">
        <v>85</v>
      </c>
      <c r="E2181">
        <v>2011</v>
      </c>
      <c r="F2181">
        <v>8</v>
      </c>
      <c r="G2181">
        <v>22</v>
      </c>
      <c r="H2181" t="s">
        <v>86</v>
      </c>
      <c r="I2181" t="s">
        <v>16</v>
      </c>
      <c r="J2181" t="s">
        <v>16</v>
      </c>
      <c r="K2181" t="s">
        <v>16</v>
      </c>
      <c r="L2181" t="s">
        <v>86</v>
      </c>
      <c r="M2181" t="s">
        <v>88</v>
      </c>
      <c r="N2181" s="50">
        <v>40164799</v>
      </c>
      <c r="O2181" s="51">
        <v>2333520</v>
      </c>
      <c r="P2181" t="s">
        <v>7824</v>
      </c>
      <c r="Q2181" t="s">
        <v>2789</v>
      </c>
      <c r="R2181" t="s">
        <v>238</v>
      </c>
      <c r="S2181" s="49" t="str">
        <f>CONCATENATE(Tabla_Datos[[#This Row],[Nombre_Cliente]]," ",Tabla_Datos[[#This Row],[ApellidoPaterno_Cliente]]," ",Tabla_Datos[[#This Row],[ApellidoMaterno_Cliente]])</f>
        <v>JONATHAN DAVID JUAREZ HUAMAN</v>
      </c>
      <c r="T2181" s="53">
        <f>DATE(Tabla_Datos[[#This Row],[tAnio]],Tabla_Datos[[#This Row],[tMes]],Tabla_Datos[[#This Row],[tDia]])</f>
        <v>40777</v>
      </c>
      <c r="U2181" s="53" t="str">
        <f>IF(Tabla_Datos[[#This Row],[cProvincia]]="LIMA","LIMA","PROVINCIA")</f>
        <v>LIMA</v>
      </c>
      <c r="V2181" s="53" t="str">
        <f>MID(Tabla_Datos[[#This Row],[pTelefono]],1,SEARCH("-",Tabla_Datos[[#This Row],[pTelefono]],1)-1)</f>
        <v>1</v>
      </c>
      <c r="W2181" s="53" t="str">
        <f>MID(Tabla_Datos[[#This Row],[pTelefono]],SEARCH("-",Tabla_Datos[[#This Row],[pTelefono]],1)+1,LEN(Tabla_Datos[[#This Row],[pTelefono]]))</f>
        <v>986126317</v>
      </c>
      <c r="X2181" s="53" t="str">
        <f>CONCATENATE(Tabla_Datos[[#This Row],[TipUrb]]," ",Tabla_Datos[[#This Row],[Calle]]," ",Tabla_Datos[[#This Row],[NumCalle]])</f>
        <v>- CALLAO 706</v>
      </c>
      <c r="Y2181" t="s">
        <v>92</v>
      </c>
      <c r="Z2181" t="s">
        <v>196</v>
      </c>
      <c r="AA2181" t="s">
        <v>197</v>
      </c>
      <c r="AB2181">
        <v>2</v>
      </c>
      <c r="AC2181" t="s">
        <v>1496</v>
      </c>
      <c r="AD2181" t="s">
        <v>109</v>
      </c>
      <c r="AE2181" t="s">
        <v>95</v>
      </c>
      <c r="AF2181" t="s">
        <v>95</v>
      </c>
      <c r="AG2181" s="51">
        <v>47346087</v>
      </c>
      <c r="AH2181" t="s">
        <v>95</v>
      </c>
      <c r="AI2181">
        <v>1</v>
      </c>
      <c r="AJ2181">
        <v>1</v>
      </c>
      <c r="AK2181" t="s">
        <v>1991</v>
      </c>
      <c r="AL2181">
        <v>706</v>
      </c>
    </row>
    <row r="2182" spans="1:38">
      <c r="A2182">
        <v>3289025</v>
      </c>
      <c r="B2182" t="s">
        <v>7825</v>
      </c>
      <c r="C2182" t="s">
        <v>19</v>
      </c>
      <c r="D2182" t="s">
        <v>143</v>
      </c>
      <c r="E2182">
        <v>2011</v>
      </c>
      <c r="F2182">
        <v>8</v>
      </c>
      <c r="G2182">
        <v>22</v>
      </c>
      <c r="H2182" t="s">
        <v>86</v>
      </c>
      <c r="I2182" t="s">
        <v>355</v>
      </c>
      <c r="J2182" t="s">
        <v>355</v>
      </c>
      <c r="K2182" t="s">
        <v>355</v>
      </c>
      <c r="L2182" t="s">
        <v>86</v>
      </c>
      <c r="M2182" t="s">
        <v>594</v>
      </c>
      <c r="N2182" s="50">
        <v>23955051</v>
      </c>
      <c r="O2182" s="51">
        <v>2334753</v>
      </c>
      <c r="P2182" t="s">
        <v>7826</v>
      </c>
      <c r="Q2182" t="s">
        <v>1171</v>
      </c>
      <c r="R2182" t="s">
        <v>2036</v>
      </c>
      <c r="S2182" s="49" t="str">
        <f>CONCATENATE(Tabla_Datos[[#This Row],[Nombre_Cliente]]," ",Tabla_Datos[[#This Row],[ApellidoPaterno_Cliente]]," ",Tabla_Datos[[#This Row],[ApellidoMaterno_Cliente]])</f>
        <v>WILLIAM CLEMENTE VILLENA SILVA</v>
      </c>
      <c r="T2182" s="53">
        <f>DATE(Tabla_Datos[[#This Row],[tAnio]],Tabla_Datos[[#This Row],[tMes]],Tabla_Datos[[#This Row],[tDia]])</f>
        <v>40777</v>
      </c>
      <c r="U2182" s="53" t="str">
        <f>IF(Tabla_Datos[[#This Row],[cProvincia]]="LIMA","LIMA","PROVINCIA")</f>
        <v>PROVINCIA</v>
      </c>
      <c r="V2182" s="53" t="str">
        <f>MID(Tabla_Datos[[#This Row],[pTelefono]],1,SEARCH("-",Tabla_Datos[[#This Row],[pTelefono]],1)-1)</f>
        <v>84</v>
      </c>
      <c r="W2182" s="53" t="str">
        <f>MID(Tabla_Datos[[#This Row],[pTelefono]],SEARCH("-",Tabla_Datos[[#This Row],[pTelefono]],1)+1,LEN(Tabla_Datos[[#This Row],[pTelefono]]))</f>
        <v>84846277</v>
      </c>
      <c r="X2182" s="53" t="str">
        <f>CONCATENATE(Tabla_Datos[[#This Row],[TipUrb]]," ",Tabla_Datos[[#This Row],[Calle]]," ",Tabla_Datos[[#This Row],[NumCalle]])</f>
        <v>UR . 0</v>
      </c>
      <c r="Y2182" t="s">
        <v>360</v>
      </c>
      <c r="Z2182" t="s">
        <v>152</v>
      </c>
      <c r="AA2182" t="s">
        <v>153</v>
      </c>
      <c r="AB2182" t="s">
        <v>95</v>
      </c>
      <c r="AC2182" t="s">
        <v>95</v>
      </c>
      <c r="AD2182" t="s">
        <v>161</v>
      </c>
      <c r="AE2182" t="s">
        <v>3069</v>
      </c>
      <c r="AF2182">
        <v>10</v>
      </c>
      <c r="AG2182" s="51">
        <v>24979154</v>
      </c>
      <c r="AH2182" t="s">
        <v>95</v>
      </c>
      <c r="AI2182">
        <v>1</v>
      </c>
      <c r="AJ2182">
        <v>1</v>
      </c>
      <c r="AK2182" t="s">
        <v>221</v>
      </c>
      <c r="AL2182">
        <v>0</v>
      </c>
    </row>
    <row r="2183" spans="1:38">
      <c r="A2183">
        <v>3287142</v>
      </c>
      <c r="B2183" t="s">
        <v>7827</v>
      </c>
      <c r="C2183" t="s">
        <v>19</v>
      </c>
      <c r="D2183" t="s">
        <v>85</v>
      </c>
      <c r="E2183">
        <v>2011</v>
      </c>
      <c r="F2183">
        <v>8</v>
      </c>
      <c r="G2183">
        <v>22</v>
      </c>
      <c r="H2183" t="s">
        <v>86</v>
      </c>
      <c r="I2183" t="s">
        <v>16</v>
      </c>
      <c r="J2183" t="s">
        <v>16</v>
      </c>
      <c r="K2183" t="s">
        <v>265</v>
      </c>
      <c r="L2183" t="s">
        <v>86</v>
      </c>
      <c r="M2183" t="s">
        <v>88</v>
      </c>
      <c r="N2183" s="50">
        <v>11111152</v>
      </c>
      <c r="O2183" s="51">
        <v>2333134</v>
      </c>
      <c r="P2183" t="s">
        <v>7828</v>
      </c>
      <c r="Q2183" t="s">
        <v>6064</v>
      </c>
      <c r="R2183" t="s">
        <v>2263</v>
      </c>
      <c r="S2183" s="49" t="str">
        <f>CONCATENATE(Tabla_Datos[[#This Row],[Nombre_Cliente]]," ",Tabla_Datos[[#This Row],[ApellidoPaterno_Cliente]]," ",Tabla_Datos[[#This Row],[ApellidoMaterno_Cliente]])</f>
        <v>PATSY JOHANA ANDRADE PASCO</v>
      </c>
      <c r="T2183" s="53">
        <f>DATE(Tabla_Datos[[#This Row],[tAnio]],Tabla_Datos[[#This Row],[tMes]],Tabla_Datos[[#This Row],[tDia]])</f>
        <v>40777</v>
      </c>
      <c r="U2183" s="53" t="str">
        <f>IF(Tabla_Datos[[#This Row],[cProvincia]]="LIMA","LIMA","PROVINCIA")</f>
        <v>LIMA</v>
      </c>
      <c r="V2183" s="53" t="str">
        <f>MID(Tabla_Datos[[#This Row],[pTelefono]],1,SEARCH("-",Tabla_Datos[[#This Row],[pTelefono]],1)-1)</f>
        <v>1</v>
      </c>
      <c r="W2183" s="53" t="str">
        <f>MID(Tabla_Datos[[#This Row],[pTelefono]],SEARCH("-",Tabla_Datos[[#This Row],[pTelefono]],1)+1,LEN(Tabla_Datos[[#This Row],[pTelefono]]))</f>
        <v>995661210</v>
      </c>
      <c r="X2183" s="53" t="str">
        <f>CONCATENATE(Tabla_Datos[[#This Row],[TipUrb]]," ",Tabla_Datos[[#This Row],[Calle]]," ",Tabla_Datos[[#This Row],[NumCalle]])</f>
        <v xml:space="preserve">  CL SAENZ PEÑA 344</v>
      </c>
      <c r="Y2183" t="s">
        <v>92</v>
      </c>
      <c r="Z2183" t="s">
        <v>122</v>
      </c>
      <c r="AA2183" t="s">
        <v>123</v>
      </c>
      <c r="AB2183" t="s">
        <v>95</v>
      </c>
      <c r="AC2183">
        <v>702</v>
      </c>
      <c r="AD2183" t="s">
        <v>95</v>
      </c>
      <c r="AE2183" t="s">
        <v>95</v>
      </c>
      <c r="AF2183" t="s">
        <v>95</v>
      </c>
      <c r="AG2183" s="51">
        <v>40249064</v>
      </c>
      <c r="AH2183" t="s">
        <v>95</v>
      </c>
      <c r="AI2183">
        <v>1</v>
      </c>
      <c r="AJ2183">
        <v>1</v>
      </c>
      <c r="AK2183" t="s">
        <v>7829</v>
      </c>
      <c r="AL2183">
        <v>344</v>
      </c>
    </row>
    <row r="2184" spans="1:38">
      <c r="A2184">
        <v>3288436</v>
      </c>
      <c r="B2184" t="s">
        <v>7830</v>
      </c>
      <c r="C2184" t="s">
        <v>20</v>
      </c>
      <c r="D2184" t="s">
        <v>143</v>
      </c>
      <c r="E2184">
        <v>2011</v>
      </c>
      <c r="F2184">
        <v>8</v>
      </c>
      <c r="G2184">
        <v>22</v>
      </c>
      <c r="H2184" t="s">
        <v>86</v>
      </c>
      <c r="I2184" t="s">
        <v>607</v>
      </c>
      <c r="J2184" t="s">
        <v>1313</v>
      </c>
      <c r="K2184" t="s">
        <v>1313</v>
      </c>
      <c r="L2184" t="s">
        <v>86</v>
      </c>
      <c r="M2184" t="s">
        <v>594</v>
      </c>
      <c r="N2184" s="50">
        <v>40215197</v>
      </c>
      <c r="O2184" s="51">
        <v>2334211</v>
      </c>
      <c r="P2184" t="s">
        <v>7831</v>
      </c>
      <c r="Q2184" t="s">
        <v>7832</v>
      </c>
      <c r="R2184" t="s">
        <v>554</v>
      </c>
      <c r="S2184" s="49" t="str">
        <f>CONCATENATE(Tabla_Datos[[#This Row],[Nombre_Cliente]]," ",Tabla_Datos[[#This Row],[ApellidoPaterno_Cliente]]," ",Tabla_Datos[[#This Row],[ApellidoMaterno_Cliente]])</f>
        <v>CARLOS ALEXANDER CHARA CORI</v>
      </c>
      <c r="T2184" s="53">
        <f>DATE(Tabla_Datos[[#This Row],[tAnio]],Tabla_Datos[[#This Row],[tMes]],Tabla_Datos[[#This Row],[tDia]])</f>
        <v>40777</v>
      </c>
      <c r="U2184" s="53" t="str">
        <f>IF(Tabla_Datos[[#This Row],[cProvincia]]="LIMA","LIMA","PROVINCIA")</f>
        <v>PROVINCIA</v>
      </c>
      <c r="V2184" s="53" t="str">
        <f>MID(Tabla_Datos[[#This Row],[pTelefono]],1,SEARCH("-",Tabla_Datos[[#This Row],[pTelefono]],1)-1)</f>
        <v>83</v>
      </c>
      <c r="W2184" s="53" t="str">
        <f>MID(Tabla_Datos[[#This Row],[pTelefono]],SEARCH("-",Tabla_Datos[[#This Row],[pTelefono]],1)+1,LEN(Tabla_Datos[[#This Row],[pTelefono]]))</f>
        <v>983659997</v>
      </c>
      <c r="X2184" s="53" t="str">
        <f>CONCATENATE(Tabla_Datos[[#This Row],[TipUrb]]," ",Tabla_Datos[[#This Row],[Calle]]," ",Tabla_Datos[[#This Row],[NumCalle]])</f>
        <v>- ESTUDIANTE MZ B LTE 2 0</v>
      </c>
      <c r="Y2184" t="s">
        <v>5018</v>
      </c>
      <c r="Z2184" t="s">
        <v>152</v>
      </c>
      <c r="AA2184" t="s">
        <v>153</v>
      </c>
      <c r="AB2184" t="s">
        <v>95</v>
      </c>
      <c r="AC2184" t="s">
        <v>95</v>
      </c>
      <c r="AD2184" t="s">
        <v>109</v>
      </c>
      <c r="AE2184" t="s">
        <v>95</v>
      </c>
      <c r="AF2184" t="s">
        <v>95</v>
      </c>
      <c r="AG2184" s="51">
        <v>25001623</v>
      </c>
      <c r="AH2184" t="s">
        <v>95</v>
      </c>
      <c r="AI2184">
        <v>1</v>
      </c>
      <c r="AJ2184">
        <v>1</v>
      </c>
      <c r="AK2184" t="s">
        <v>7833</v>
      </c>
      <c r="AL2184">
        <v>0</v>
      </c>
    </row>
    <row r="2185" spans="1:38">
      <c r="A2185">
        <v>3288993</v>
      </c>
      <c r="B2185" t="s">
        <v>7834</v>
      </c>
      <c r="C2185" t="s">
        <v>19</v>
      </c>
      <c r="D2185" t="s">
        <v>143</v>
      </c>
      <c r="E2185">
        <v>2011</v>
      </c>
      <c r="F2185">
        <v>8</v>
      </c>
      <c r="G2185">
        <v>22</v>
      </c>
      <c r="H2185" t="s">
        <v>86</v>
      </c>
      <c r="I2185" t="s">
        <v>16</v>
      </c>
      <c r="J2185" t="s">
        <v>16</v>
      </c>
      <c r="K2185" t="s">
        <v>374</v>
      </c>
      <c r="L2185" t="s">
        <v>86</v>
      </c>
      <c r="M2185" t="s">
        <v>88</v>
      </c>
      <c r="N2185" s="50">
        <v>46142435</v>
      </c>
      <c r="O2185" s="51">
        <v>2334728</v>
      </c>
      <c r="P2185" t="s">
        <v>7835</v>
      </c>
      <c r="Q2185" t="s">
        <v>412</v>
      </c>
      <c r="R2185" t="s">
        <v>7836</v>
      </c>
      <c r="S2185" s="49" t="str">
        <f>CONCATENATE(Tabla_Datos[[#This Row],[Nombre_Cliente]]," ",Tabla_Datos[[#This Row],[ApellidoPaterno_Cliente]]," ",Tabla_Datos[[#This Row],[ApellidoMaterno_Cliente]])</f>
        <v>NATALIE MARISET GONZALES MIMBELA</v>
      </c>
      <c r="T2185" s="53">
        <f>DATE(Tabla_Datos[[#This Row],[tAnio]],Tabla_Datos[[#This Row],[tMes]],Tabla_Datos[[#This Row],[tDia]])</f>
        <v>40777</v>
      </c>
      <c r="U2185" s="53" t="str">
        <f>IF(Tabla_Datos[[#This Row],[cProvincia]]="LIMA","LIMA","PROVINCIA")</f>
        <v>LIMA</v>
      </c>
      <c r="V2185" s="53" t="str">
        <f>MID(Tabla_Datos[[#This Row],[pTelefono]],1,SEARCH("-",Tabla_Datos[[#This Row],[pTelefono]],1)-1)</f>
        <v>1</v>
      </c>
      <c r="W2185" s="53" t="str">
        <f>MID(Tabla_Datos[[#This Row],[pTelefono]],SEARCH("-",Tabla_Datos[[#This Row],[pTelefono]],1)+1,LEN(Tabla_Datos[[#This Row],[pTelefono]]))</f>
        <v>989179201</v>
      </c>
      <c r="X2185" s="53" t="str">
        <f>CONCATENATE(Tabla_Datos[[#This Row],[TipUrb]]," ",Tabla_Datos[[#This Row],[Calle]]," ",Tabla_Datos[[#This Row],[NumCalle]])</f>
        <v>UR AUGUSTO B LEGUIA 1104</v>
      </c>
      <c r="Y2185" t="s">
        <v>92</v>
      </c>
      <c r="Z2185" t="s">
        <v>152</v>
      </c>
      <c r="AA2185" t="s">
        <v>153</v>
      </c>
      <c r="AB2185" t="s">
        <v>95</v>
      </c>
      <c r="AC2185" t="s">
        <v>95</v>
      </c>
      <c r="AD2185" t="s">
        <v>161</v>
      </c>
      <c r="AE2185" t="s">
        <v>95</v>
      </c>
      <c r="AF2185" t="s">
        <v>95</v>
      </c>
      <c r="AG2185" s="51">
        <v>46879972</v>
      </c>
      <c r="AH2185" t="s">
        <v>95</v>
      </c>
      <c r="AI2185">
        <v>1</v>
      </c>
      <c r="AJ2185">
        <v>1</v>
      </c>
      <c r="AK2185" t="s">
        <v>7837</v>
      </c>
      <c r="AL2185">
        <v>1104</v>
      </c>
    </row>
    <row r="2186" spans="1:38">
      <c r="A2186">
        <v>3288922</v>
      </c>
      <c r="B2186" t="s">
        <v>7838</v>
      </c>
      <c r="C2186" t="s">
        <v>20</v>
      </c>
      <c r="D2186" t="s">
        <v>143</v>
      </c>
      <c r="E2186">
        <v>2011</v>
      </c>
      <c r="F2186">
        <v>8</v>
      </c>
      <c r="G2186">
        <v>22</v>
      </c>
      <c r="H2186" t="s">
        <v>86</v>
      </c>
      <c r="I2186" t="s">
        <v>241</v>
      </c>
      <c r="J2186" t="s">
        <v>242</v>
      </c>
      <c r="K2186" t="s">
        <v>2610</v>
      </c>
      <c r="L2186" t="s">
        <v>86</v>
      </c>
      <c r="M2186" t="s">
        <v>148</v>
      </c>
      <c r="N2186" s="50">
        <v>41379825</v>
      </c>
      <c r="O2186" s="51">
        <v>2334669</v>
      </c>
      <c r="P2186" t="s">
        <v>7839</v>
      </c>
      <c r="Q2186" t="s">
        <v>7840</v>
      </c>
      <c r="R2186" t="s">
        <v>3852</v>
      </c>
      <c r="S2186" s="49" t="str">
        <f>CONCATENATE(Tabla_Datos[[#This Row],[Nombre_Cliente]]," ",Tabla_Datos[[#This Row],[ApellidoPaterno_Cliente]]," ",Tabla_Datos[[#This Row],[ApellidoMaterno_Cliente]])</f>
        <v>BEATRIZ MILAGROS CASTELLANOS ZAPATA</v>
      </c>
      <c r="T2186" s="53">
        <f>DATE(Tabla_Datos[[#This Row],[tAnio]],Tabla_Datos[[#This Row],[tMes]],Tabla_Datos[[#This Row],[tDia]])</f>
        <v>40777</v>
      </c>
      <c r="U2186" s="53" t="str">
        <f>IF(Tabla_Datos[[#This Row],[cProvincia]]="LIMA","LIMA","PROVINCIA")</f>
        <v>PROVINCIA</v>
      </c>
      <c r="V2186" s="53" t="str">
        <f>MID(Tabla_Datos[[#This Row],[pTelefono]],1,SEARCH("-",Tabla_Datos[[#This Row],[pTelefono]],1)-1)</f>
        <v>44</v>
      </c>
      <c r="W2186" s="53" t="str">
        <f>MID(Tabla_Datos[[#This Row],[pTelefono]],SEARCH("-",Tabla_Datos[[#This Row],[pTelefono]],1)+1,LEN(Tabla_Datos[[#This Row],[pTelefono]]))</f>
        <v>948096087</v>
      </c>
      <c r="X2186" s="53" t="str">
        <f>CONCATENATE(Tabla_Datos[[#This Row],[TipUrb]]," ",Tabla_Datos[[#This Row],[Calle]]," ",Tabla_Datos[[#This Row],[NumCalle]])</f>
        <v>- LOS PINOS 241</v>
      </c>
      <c r="Y2186" t="s">
        <v>246</v>
      </c>
      <c r="Z2186" t="s">
        <v>152</v>
      </c>
      <c r="AA2186" t="s">
        <v>153</v>
      </c>
      <c r="AB2186" t="s">
        <v>95</v>
      </c>
      <c r="AC2186" t="s">
        <v>95</v>
      </c>
      <c r="AD2186" t="s">
        <v>109</v>
      </c>
      <c r="AE2186" t="s">
        <v>95</v>
      </c>
      <c r="AF2186" t="s">
        <v>95</v>
      </c>
      <c r="AG2186" s="51">
        <v>40211112</v>
      </c>
      <c r="AH2186" t="s">
        <v>95</v>
      </c>
      <c r="AI2186">
        <v>1</v>
      </c>
      <c r="AJ2186">
        <v>1</v>
      </c>
      <c r="AK2186" t="s">
        <v>841</v>
      </c>
      <c r="AL2186">
        <v>241</v>
      </c>
    </row>
    <row r="2187" spans="1:38">
      <c r="A2187">
        <v>3289178</v>
      </c>
      <c r="B2187" t="s">
        <v>7841</v>
      </c>
      <c r="C2187" t="s">
        <v>20</v>
      </c>
      <c r="D2187" t="s">
        <v>85</v>
      </c>
      <c r="E2187">
        <v>2011</v>
      </c>
      <c r="F2187">
        <v>8</v>
      </c>
      <c r="G2187">
        <v>22</v>
      </c>
      <c r="H2187" t="s">
        <v>86</v>
      </c>
      <c r="I2187" t="s">
        <v>16</v>
      </c>
      <c r="J2187" t="s">
        <v>16</v>
      </c>
      <c r="K2187" t="s">
        <v>487</v>
      </c>
      <c r="L2187" t="s">
        <v>86</v>
      </c>
      <c r="M2187" t="s">
        <v>88</v>
      </c>
      <c r="N2187" s="50">
        <v>20000021</v>
      </c>
      <c r="O2187" s="51">
        <v>2334895</v>
      </c>
      <c r="P2187" t="s">
        <v>316</v>
      </c>
      <c r="Q2187" t="s">
        <v>296</v>
      </c>
      <c r="R2187" t="s">
        <v>285</v>
      </c>
      <c r="S2187" s="49" t="str">
        <f>CONCATENATE(Tabla_Datos[[#This Row],[Nombre_Cliente]]," ",Tabla_Datos[[#This Row],[ApellidoPaterno_Cliente]]," ",Tabla_Datos[[#This Row],[ApellidoMaterno_Cliente]])</f>
        <v>ORLANDO MEDINA CALDERON</v>
      </c>
      <c r="T2187" s="53">
        <f>DATE(Tabla_Datos[[#This Row],[tAnio]],Tabla_Datos[[#This Row],[tMes]],Tabla_Datos[[#This Row],[tDia]])</f>
        <v>40777</v>
      </c>
      <c r="U2187" s="53" t="str">
        <f>IF(Tabla_Datos[[#This Row],[cProvincia]]="LIMA","LIMA","PROVINCIA")</f>
        <v>LIMA</v>
      </c>
      <c r="V2187" s="53" t="str">
        <f>MID(Tabla_Datos[[#This Row],[pTelefono]],1,SEARCH("-",Tabla_Datos[[#This Row],[pTelefono]],1)-1)</f>
        <v>1</v>
      </c>
      <c r="W2187" s="53" t="str">
        <f>MID(Tabla_Datos[[#This Row],[pTelefono]],SEARCH("-",Tabla_Datos[[#This Row],[pTelefono]],1)+1,LEN(Tabla_Datos[[#This Row],[pTelefono]]))</f>
        <v>992267249</v>
      </c>
      <c r="X2187" s="53" t="str">
        <f>CONCATENATE(Tabla_Datos[[#This Row],[TipUrb]]," ",Tabla_Datos[[#This Row],[Calle]]," ",Tabla_Datos[[#This Row],[NumCalle]])</f>
        <v>UR EL LANZON 0</v>
      </c>
      <c r="Y2187" t="s">
        <v>92</v>
      </c>
      <c r="Z2187" t="s">
        <v>196</v>
      </c>
      <c r="AA2187" t="s">
        <v>197</v>
      </c>
      <c r="AB2187" t="s">
        <v>95</v>
      </c>
      <c r="AC2187" t="s">
        <v>95</v>
      </c>
      <c r="AD2187" t="s">
        <v>161</v>
      </c>
      <c r="AE2187" t="s">
        <v>95</v>
      </c>
      <c r="AF2187" t="s">
        <v>95</v>
      </c>
      <c r="AG2187" s="51">
        <v>43004875</v>
      </c>
      <c r="AH2187" t="s">
        <v>95</v>
      </c>
      <c r="AI2187">
        <v>1</v>
      </c>
      <c r="AJ2187">
        <v>1</v>
      </c>
      <c r="AK2187" t="s">
        <v>1969</v>
      </c>
      <c r="AL2187">
        <v>0</v>
      </c>
    </row>
    <row r="2188" spans="1:38">
      <c r="A2188">
        <v>3287753</v>
      </c>
      <c r="B2188" t="s">
        <v>7842</v>
      </c>
      <c r="C2188" t="s">
        <v>20</v>
      </c>
      <c r="D2188" t="s">
        <v>85</v>
      </c>
      <c r="E2188">
        <v>2011</v>
      </c>
      <c r="F2188">
        <v>8</v>
      </c>
      <c r="G2188">
        <v>22</v>
      </c>
      <c r="H2188" t="s">
        <v>86</v>
      </c>
      <c r="I2188" t="s">
        <v>16</v>
      </c>
      <c r="J2188" t="s">
        <v>16</v>
      </c>
      <c r="K2188" t="s">
        <v>157</v>
      </c>
      <c r="L2188" t="s">
        <v>86</v>
      </c>
      <c r="M2188" t="s">
        <v>88</v>
      </c>
      <c r="N2188" s="50">
        <v>9649965</v>
      </c>
      <c r="O2188" s="51">
        <v>2333595</v>
      </c>
      <c r="P2188" t="s">
        <v>7843</v>
      </c>
      <c r="Q2188" t="s">
        <v>7844</v>
      </c>
      <c r="R2188" t="s">
        <v>511</v>
      </c>
      <c r="S2188" s="49" t="str">
        <f>CONCATENATE(Tabla_Datos[[#This Row],[Nombre_Cliente]]," ",Tabla_Datos[[#This Row],[ApellidoPaterno_Cliente]]," ",Tabla_Datos[[#This Row],[ApellidoMaterno_Cliente]])</f>
        <v>MARY ELENA NEGRETE RUIZ</v>
      </c>
      <c r="T2188" s="53">
        <f>DATE(Tabla_Datos[[#This Row],[tAnio]],Tabla_Datos[[#This Row],[tMes]],Tabla_Datos[[#This Row],[tDia]])</f>
        <v>40777</v>
      </c>
      <c r="U2188" s="53" t="str">
        <f>IF(Tabla_Datos[[#This Row],[cProvincia]]="LIMA","LIMA","PROVINCIA")</f>
        <v>LIMA</v>
      </c>
      <c r="V2188" s="53" t="str">
        <f>MID(Tabla_Datos[[#This Row],[pTelefono]],1,SEARCH("-",Tabla_Datos[[#This Row],[pTelefono]],1)-1)</f>
        <v>1</v>
      </c>
      <c r="W2188" s="53" t="str">
        <f>MID(Tabla_Datos[[#This Row],[pTelefono]],SEARCH("-",Tabla_Datos[[#This Row],[pTelefono]],1)+1,LEN(Tabla_Datos[[#This Row],[pTelefono]]))</f>
        <v>994350961</v>
      </c>
      <c r="X2188" s="53" t="str">
        <f>CONCATENATE(Tabla_Datos[[#This Row],[TipUrb]]," ",Tabla_Datos[[#This Row],[Calle]]," ",Tabla_Datos[[#This Row],[NumCalle]])</f>
        <v>AH . 0</v>
      </c>
      <c r="Y2188" t="s">
        <v>92</v>
      </c>
      <c r="Z2188" t="s">
        <v>122</v>
      </c>
      <c r="AA2188" t="s">
        <v>123</v>
      </c>
      <c r="AB2188" t="s">
        <v>95</v>
      </c>
      <c r="AC2188" t="s">
        <v>95</v>
      </c>
      <c r="AD2188" t="s">
        <v>96</v>
      </c>
      <c r="AE2188" t="s">
        <v>474</v>
      </c>
      <c r="AF2188">
        <v>13</v>
      </c>
      <c r="AG2188" s="51">
        <v>70364303</v>
      </c>
      <c r="AH2188" t="s">
        <v>95</v>
      </c>
      <c r="AI2188">
        <v>1</v>
      </c>
      <c r="AJ2188">
        <v>1</v>
      </c>
      <c r="AK2188" t="s">
        <v>221</v>
      </c>
      <c r="AL2188">
        <v>0</v>
      </c>
    </row>
    <row r="2189" spans="1:38">
      <c r="A2189">
        <v>3288975</v>
      </c>
      <c r="B2189" t="s">
        <v>7845</v>
      </c>
      <c r="C2189" t="s">
        <v>19</v>
      </c>
      <c r="D2189" t="s">
        <v>143</v>
      </c>
      <c r="E2189">
        <v>2011</v>
      </c>
      <c r="F2189">
        <v>8</v>
      </c>
      <c r="G2189">
        <v>22</v>
      </c>
      <c r="H2189" t="s">
        <v>86</v>
      </c>
      <c r="I2189" t="s">
        <v>202</v>
      </c>
      <c r="J2189" t="s">
        <v>203</v>
      </c>
      <c r="K2189" t="s">
        <v>204</v>
      </c>
      <c r="L2189" t="s">
        <v>86</v>
      </c>
      <c r="M2189" t="s">
        <v>133</v>
      </c>
      <c r="N2189" s="50">
        <v>46690156</v>
      </c>
      <c r="O2189" s="51">
        <v>2334711</v>
      </c>
      <c r="P2189" t="s">
        <v>7846</v>
      </c>
      <c r="Q2189" t="s">
        <v>370</v>
      </c>
      <c r="R2189" t="s">
        <v>457</v>
      </c>
      <c r="S2189" s="49" t="str">
        <f>CONCATENATE(Tabla_Datos[[#This Row],[Nombre_Cliente]]," ",Tabla_Datos[[#This Row],[ApellidoPaterno_Cliente]]," ",Tabla_Datos[[#This Row],[ApellidoMaterno_Cliente]])</f>
        <v>ROSANA CONSUELO TORRES DAVILA</v>
      </c>
      <c r="T2189" s="53">
        <f>DATE(Tabla_Datos[[#This Row],[tAnio]],Tabla_Datos[[#This Row],[tMes]],Tabla_Datos[[#This Row],[tDia]])</f>
        <v>40777</v>
      </c>
      <c r="U2189" s="53" t="str">
        <f>IF(Tabla_Datos[[#This Row],[cProvincia]]="LIMA","LIMA","PROVINCIA")</f>
        <v>PROVINCIA</v>
      </c>
      <c r="V2189" s="53" t="str">
        <f>MID(Tabla_Datos[[#This Row],[pTelefono]],1,SEARCH("-",Tabla_Datos[[#This Row],[pTelefono]],1)-1)</f>
        <v>74</v>
      </c>
      <c r="W2189" s="53" t="str">
        <f>MID(Tabla_Datos[[#This Row],[pTelefono]],SEARCH("-",Tabla_Datos[[#This Row],[pTelefono]],1)+1,LEN(Tabla_Datos[[#This Row],[pTelefono]]))</f>
        <v>979795410</v>
      </c>
      <c r="X2189" s="53" t="str">
        <f>CONCATENATE(Tabla_Datos[[#This Row],[TipUrb]]," ",Tabla_Datos[[#This Row],[Calle]]," ",Tabla_Datos[[#This Row],[NumCalle]])</f>
        <v>UR GORDON RICHARD 395</v>
      </c>
      <c r="Y2189" t="s">
        <v>208</v>
      </c>
      <c r="Z2189" t="s">
        <v>152</v>
      </c>
      <c r="AA2189" t="s">
        <v>153</v>
      </c>
      <c r="AB2189" t="s">
        <v>95</v>
      </c>
      <c r="AC2189" t="s">
        <v>95</v>
      </c>
      <c r="AD2189" t="s">
        <v>161</v>
      </c>
      <c r="AE2189" t="s">
        <v>95</v>
      </c>
      <c r="AF2189" t="s">
        <v>95</v>
      </c>
      <c r="AG2189" s="51">
        <v>16667757</v>
      </c>
      <c r="AH2189" t="s">
        <v>95</v>
      </c>
      <c r="AI2189">
        <v>1</v>
      </c>
      <c r="AJ2189">
        <v>1</v>
      </c>
      <c r="AK2189" t="s">
        <v>7847</v>
      </c>
      <c r="AL2189">
        <v>395</v>
      </c>
    </row>
    <row r="2190" spans="1:38">
      <c r="A2190">
        <v>3288370</v>
      </c>
      <c r="B2190" t="s">
        <v>7848</v>
      </c>
      <c r="C2190" t="s">
        <v>19</v>
      </c>
      <c r="D2190" t="s">
        <v>85</v>
      </c>
      <c r="E2190">
        <v>2011</v>
      </c>
      <c r="F2190">
        <v>8</v>
      </c>
      <c r="G2190">
        <v>22</v>
      </c>
      <c r="H2190" t="s">
        <v>144</v>
      </c>
      <c r="I2190" t="s">
        <v>16</v>
      </c>
      <c r="J2190" t="s">
        <v>16</v>
      </c>
      <c r="K2190" t="s">
        <v>492</v>
      </c>
      <c r="L2190" t="s">
        <v>86</v>
      </c>
      <c r="M2190" t="s">
        <v>88</v>
      </c>
      <c r="N2190" s="50">
        <v>9854201</v>
      </c>
      <c r="O2190" s="51">
        <v>2334155</v>
      </c>
      <c r="P2190" t="s">
        <v>7849</v>
      </c>
      <c r="Q2190" t="s">
        <v>7850</v>
      </c>
      <c r="R2190" t="s">
        <v>2018</v>
      </c>
      <c r="S2190" s="49" t="str">
        <f>CONCATENATE(Tabla_Datos[[#This Row],[Nombre_Cliente]]," ",Tabla_Datos[[#This Row],[ApellidoPaterno_Cliente]]," ",Tabla_Datos[[#This Row],[ApellidoMaterno_Cliente]])</f>
        <v>ALEXANDRA MARIA BERCKEMEYER CARRILLO</v>
      </c>
      <c r="T2190" s="53">
        <f>DATE(Tabla_Datos[[#This Row],[tAnio]],Tabla_Datos[[#This Row],[tMes]],Tabla_Datos[[#This Row],[tDia]])</f>
        <v>40777</v>
      </c>
      <c r="U2190" s="53" t="str">
        <f>IF(Tabla_Datos[[#This Row],[cProvincia]]="LIMA","LIMA","PROVINCIA")</f>
        <v>LIMA</v>
      </c>
      <c r="V2190" s="53" t="str">
        <f>MID(Tabla_Datos[[#This Row],[pTelefono]],1,SEARCH("-",Tabla_Datos[[#This Row],[pTelefono]],1)-1)</f>
        <v>1</v>
      </c>
      <c r="W2190" s="53" t="str">
        <f>MID(Tabla_Datos[[#This Row],[pTelefono]],SEARCH("-",Tabla_Datos[[#This Row],[pTelefono]],1)+1,LEN(Tabla_Datos[[#This Row],[pTelefono]]))</f>
        <v>994083394</v>
      </c>
      <c r="X2190" s="53" t="str">
        <f>CONCATENATE(Tabla_Datos[[#This Row],[TipUrb]]," ",Tabla_Datos[[#This Row],[Calle]]," ",Tabla_Datos[[#This Row],[NumCalle]])</f>
        <v xml:space="preserve">  NACIONES UNIDAS 104</v>
      </c>
      <c r="Y2190" t="s">
        <v>92</v>
      </c>
      <c r="Z2190" t="s">
        <v>196</v>
      </c>
      <c r="AA2190" t="s">
        <v>197</v>
      </c>
      <c r="AB2190" t="s">
        <v>95</v>
      </c>
      <c r="AC2190">
        <v>302</v>
      </c>
      <c r="AD2190" t="s">
        <v>95</v>
      </c>
      <c r="AE2190" t="s">
        <v>95</v>
      </c>
      <c r="AF2190" t="s">
        <v>95</v>
      </c>
      <c r="AG2190" s="51">
        <v>9343306</v>
      </c>
      <c r="AH2190" t="s">
        <v>95</v>
      </c>
      <c r="AI2190">
        <v>1</v>
      </c>
      <c r="AJ2190">
        <v>1</v>
      </c>
      <c r="AK2190" t="s">
        <v>7851</v>
      </c>
      <c r="AL2190">
        <v>104</v>
      </c>
    </row>
    <row r="2191" spans="1:38">
      <c r="A2191">
        <v>3288348</v>
      </c>
      <c r="B2191" t="s">
        <v>7852</v>
      </c>
      <c r="C2191" t="s">
        <v>19</v>
      </c>
      <c r="D2191" t="s">
        <v>85</v>
      </c>
      <c r="E2191">
        <v>2011</v>
      </c>
      <c r="F2191">
        <v>8</v>
      </c>
      <c r="G2191">
        <v>22</v>
      </c>
      <c r="H2191" t="s">
        <v>86</v>
      </c>
      <c r="I2191" t="s">
        <v>16</v>
      </c>
      <c r="J2191" t="s">
        <v>16</v>
      </c>
      <c r="K2191" t="s">
        <v>277</v>
      </c>
      <c r="L2191" t="s">
        <v>86</v>
      </c>
      <c r="M2191" t="s">
        <v>88</v>
      </c>
      <c r="N2191" s="50">
        <v>41277387</v>
      </c>
      <c r="O2191" s="51">
        <v>2334039</v>
      </c>
      <c r="P2191" t="s">
        <v>7853</v>
      </c>
      <c r="Q2191" t="s">
        <v>1247</v>
      </c>
      <c r="R2191" t="s">
        <v>7854</v>
      </c>
      <c r="S2191" s="49" t="str">
        <f>CONCATENATE(Tabla_Datos[[#This Row],[Nombre_Cliente]]," ",Tabla_Datos[[#This Row],[ApellidoPaterno_Cliente]]," ",Tabla_Datos[[#This Row],[ApellidoMaterno_Cliente]])</f>
        <v>DORIS JENINE CHANG YAU</v>
      </c>
      <c r="T2191" s="53">
        <f>DATE(Tabla_Datos[[#This Row],[tAnio]],Tabla_Datos[[#This Row],[tMes]],Tabla_Datos[[#This Row],[tDia]])</f>
        <v>40777</v>
      </c>
      <c r="U2191" s="53" t="str">
        <f>IF(Tabla_Datos[[#This Row],[cProvincia]]="LIMA","LIMA","PROVINCIA")</f>
        <v>LIMA</v>
      </c>
      <c r="V2191" s="53" t="str">
        <f>MID(Tabla_Datos[[#This Row],[pTelefono]],1,SEARCH("-",Tabla_Datos[[#This Row],[pTelefono]],1)-1)</f>
        <v>1</v>
      </c>
      <c r="W2191" s="53" t="str">
        <f>MID(Tabla_Datos[[#This Row],[pTelefono]],SEARCH("-",Tabla_Datos[[#This Row],[pTelefono]],1)+1,LEN(Tabla_Datos[[#This Row],[pTelefono]]))</f>
        <v>975570806</v>
      </c>
      <c r="X2191" s="53" t="str">
        <f>CONCATENATE(Tabla_Datos[[#This Row],[TipUrb]]," ",Tabla_Datos[[#This Row],[Calle]]," ",Tabla_Datos[[#This Row],[NumCalle]])</f>
        <v>UR LAS GARDENIAS 243</v>
      </c>
      <c r="Y2191" t="s">
        <v>92</v>
      </c>
      <c r="Z2191" t="s">
        <v>122</v>
      </c>
      <c r="AA2191" t="s">
        <v>123</v>
      </c>
      <c r="AB2191" t="s">
        <v>95</v>
      </c>
      <c r="AC2191">
        <v>202</v>
      </c>
      <c r="AD2191" t="s">
        <v>161</v>
      </c>
      <c r="AE2191" t="s">
        <v>95</v>
      </c>
      <c r="AF2191" t="s">
        <v>95</v>
      </c>
      <c r="AG2191" s="51">
        <v>7873036</v>
      </c>
      <c r="AI2191">
        <v>1</v>
      </c>
      <c r="AJ2191">
        <v>1</v>
      </c>
      <c r="AK2191" t="s">
        <v>7855</v>
      </c>
      <c r="AL2191">
        <v>243</v>
      </c>
    </row>
    <row r="2192" spans="1:38">
      <c r="A2192">
        <v>3289112</v>
      </c>
      <c r="B2192" t="s">
        <v>7856</v>
      </c>
      <c r="C2192" t="s">
        <v>19</v>
      </c>
      <c r="D2192" t="s">
        <v>85</v>
      </c>
      <c r="E2192">
        <v>2011</v>
      </c>
      <c r="F2192">
        <v>8</v>
      </c>
      <c r="G2192">
        <v>22</v>
      </c>
      <c r="H2192" t="s">
        <v>86</v>
      </c>
      <c r="I2192" t="s">
        <v>16</v>
      </c>
      <c r="J2192" t="s">
        <v>16</v>
      </c>
      <c r="K2192" t="s">
        <v>1039</v>
      </c>
      <c r="L2192" t="s">
        <v>86</v>
      </c>
      <c r="M2192" t="s">
        <v>88</v>
      </c>
      <c r="N2192" s="50">
        <v>20000021</v>
      </c>
      <c r="O2192" s="51">
        <v>2334833</v>
      </c>
      <c r="P2192" t="s">
        <v>7857</v>
      </c>
      <c r="Q2192" t="s">
        <v>5529</v>
      </c>
      <c r="R2192" t="s">
        <v>7858</v>
      </c>
      <c r="S2192" s="49" t="str">
        <f>CONCATENATE(Tabla_Datos[[#This Row],[Nombre_Cliente]]," ",Tabla_Datos[[#This Row],[ApellidoPaterno_Cliente]]," ",Tabla_Datos[[#This Row],[ApellidoMaterno_Cliente]])</f>
        <v>NOEL SANTOS MILLA ALBUJAR</v>
      </c>
      <c r="T2192" s="53">
        <f>DATE(Tabla_Datos[[#This Row],[tAnio]],Tabla_Datos[[#This Row],[tMes]],Tabla_Datos[[#This Row],[tDia]])</f>
        <v>40777</v>
      </c>
      <c r="U2192" s="53" t="str">
        <f>IF(Tabla_Datos[[#This Row],[cProvincia]]="LIMA","LIMA","PROVINCIA")</f>
        <v>LIMA</v>
      </c>
      <c r="V2192" s="53" t="str">
        <f>MID(Tabla_Datos[[#This Row],[pTelefono]],1,SEARCH("-",Tabla_Datos[[#This Row],[pTelefono]],1)-1)</f>
        <v>1</v>
      </c>
      <c r="W2192" s="53" t="str">
        <f>MID(Tabla_Datos[[#This Row],[pTelefono]],SEARCH("-",Tabla_Datos[[#This Row],[pTelefono]],1)+1,LEN(Tabla_Datos[[#This Row],[pTelefono]]))</f>
        <v>961852371</v>
      </c>
      <c r="X2192" s="53" t="str">
        <f>CONCATENATE(Tabla_Datos[[#This Row],[TipUrb]]," ",Tabla_Datos[[#This Row],[Calle]]," ",Tabla_Datos[[#This Row],[NumCalle]])</f>
        <v xml:space="preserve">  PIZARRO FRANCISCO 952</v>
      </c>
      <c r="Y2192" t="s">
        <v>92</v>
      </c>
      <c r="Z2192" t="s">
        <v>196</v>
      </c>
      <c r="AA2192" t="s">
        <v>197</v>
      </c>
      <c r="AB2192" t="s">
        <v>95</v>
      </c>
      <c r="AC2192" t="s">
        <v>95</v>
      </c>
      <c r="AD2192" t="s">
        <v>95</v>
      </c>
      <c r="AE2192" t="s">
        <v>95</v>
      </c>
      <c r="AF2192" t="s">
        <v>95</v>
      </c>
      <c r="AG2192" s="51">
        <v>44921039</v>
      </c>
      <c r="AH2192" t="s">
        <v>95</v>
      </c>
      <c r="AI2192">
        <v>1</v>
      </c>
      <c r="AJ2192">
        <v>1</v>
      </c>
      <c r="AK2192" t="s">
        <v>4417</v>
      </c>
      <c r="AL2192">
        <v>952</v>
      </c>
    </row>
    <row r="2193" spans="1:38">
      <c r="A2193">
        <v>3290351</v>
      </c>
      <c r="B2193" t="s">
        <v>7859</v>
      </c>
      <c r="C2193" t="s">
        <v>20</v>
      </c>
      <c r="D2193" t="s">
        <v>143</v>
      </c>
      <c r="E2193">
        <v>2011</v>
      </c>
      <c r="F2193">
        <v>8</v>
      </c>
      <c r="G2193">
        <v>22</v>
      </c>
      <c r="H2193" t="s">
        <v>86</v>
      </c>
      <c r="I2193" t="s">
        <v>145</v>
      </c>
      <c r="J2193" t="s">
        <v>469</v>
      </c>
      <c r="K2193" t="s">
        <v>991</v>
      </c>
      <c r="L2193" t="s">
        <v>86</v>
      </c>
      <c r="M2193" t="s">
        <v>148</v>
      </c>
      <c r="N2193" s="50">
        <v>47469588</v>
      </c>
      <c r="O2193" s="51">
        <v>2335482</v>
      </c>
      <c r="P2193" t="s">
        <v>7860</v>
      </c>
      <c r="Q2193" t="s">
        <v>1747</v>
      </c>
      <c r="R2193" t="s">
        <v>7861</v>
      </c>
      <c r="S2193" s="49" t="str">
        <f>CONCATENATE(Tabla_Datos[[#This Row],[Nombre_Cliente]]," ",Tabla_Datos[[#This Row],[ApellidoPaterno_Cliente]]," ",Tabla_Datos[[#This Row],[ApellidoMaterno_Cliente]])</f>
        <v>DIOSALINDA BENITES HIHUAVIL</v>
      </c>
      <c r="T2193" s="53">
        <f>DATE(Tabla_Datos[[#This Row],[tAnio]],Tabla_Datos[[#This Row],[tMes]],Tabla_Datos[[#This Row],[tDia]])</f>
        <v>40777</v>
      </c>
      <c r="U2193" s="53" t="str">
        <f>IF(Tabla_Datos[[#This Row],[cProvincia]]="LIMA","LIMA","PROVINCIA")</f>
        <v>PROVINCIA</v>
      </c>
      <c r="V2193" s="53" t="str">
        <f>MID(Tabla_Datos[[#This Row],[pTelefono]],1,SEARCH("-",Tabla_Datos[[#This Row],[pTelefono]],1)-1)</f>
        <v>43</v>
      </c>
      <c r="W2193" s="53" t="str">
        <f>MID(Tabla_Datos[[#This Row],[pTelefono]],SEARCH("-",Tabla_Datos[[#This Row],[pTelefono]],1)+1,LEN(Tabla_Datos[[#This Row],[pTelefono]]))</f>
        <v>43201035</v>
      </c>
      <c r="X2193" s="53" t="str">
        <f>CONCATENATE(Tabla_Datos[[#This Row],[TipUrb]]," ",Tabla_Datos[[#This Row],[Calle]]," ",Tabla_Datos[[#This Row],[NumCalle]])</f>
        <v>- C 0</v>
      </c>
      <c r="Y2193" t="s">
        <v>151</v>
      </c>
      <c r="Z2193" t="s">
        <v>152</v>
      </c>
      <c r="AA2193" t="s">
        <v>153</v>
      </c>
      <c r="AB2193" t="s">
        <v>95</v>
      </c>
      <c r="AC2193" t="s">
        <v>95</v>
      </c>
      <c r="AD2193" t="s">
        <v>109</v>
      </c>
      <c r="AE2193" t="s">
        <v>361</v>
      </c>
      <c r="AF2193">
        <v>5</v>
      </c>
      <c r="AG2193" s="51">
        <v>32863486</v>
      </c>
      <c r="AH2193" t="s">
        <v>95</v>
      </c>
      <c r="AI2193">
        <v>1</v>
      </c>
      <c r="AJ2193">
        <v>1</v>
      </c>
      <c r="AK2193" t="s">
        <v>361</v>
      </c>
      <c r="AL2193">
        <v>0</v>
      </c>
    </row>
    <row r="2194" spans="1:38">
      <c r="A2194">
        <v>3288382</v>
      </c>
      <c r="B2194" t="s">
        <v>7862</v>
      </c>
      <c r="C2194" t="s">
        <v>20</v>
      </c>
      <c r="D2194" t="s">
        <v>85</v>
      </c>
      <c r="E2194">
        <v>2011</v>
      </c>
      <c r="F2194">
        <v>8</v>
      </c>
      <c r="G2194">
        <v>22</v>
      </c>
      <c r="H2194" t="s">
        <v>86</v>
      </c>
      <c r="I2194" t="s">
        <v>16</v>
      </c>
      <c r="J2194" t="s">
        <v>16</v>
      </c>
      <c r="K2194" t="s">
        <v>438</v>
      </c>
      <c r="L2194" t="s">
        <v>86</v>
      </c>
      <c r="M2194" t="s">
        <v>88</v>
      </c>
      <c r="N2194" s="50">
        <v>10762376</v>
      </c>
      <c r="O2194" s="51">
        <v>2334163</v>
      </c>
      <c r="P2194" t="s">
        <v>5061</v>
      </c>
      <c r="Q2194" t="s">
        <v>358</v>
      </c>
      <c r="R2194" t="s">
        <v>359</v>
      </c>
      <c r="S2194" s="49" t="str">
        <f>CONCATENATE(Tabla_Datos[[#This Row],[Nombre_Cliente]]," ",Tabla_Datos[[#This Row],[ApellidoPaterno_Cliente]]," ",Tabla_Datos[[#This Row],[ApellidoMaterno_Cliente]])</f>
        <v>GUILLERMO SALAS ARENAS</v>
      </c>
      <c r="T2194" s="53">
        <f>DATE(Tabla_Datos[[#This Row],[tAnio]],Tabla_Datos[[#This Row],[tMes]],Tabla_Datos[[#This Row],[tDia]])</f>
        <v>40777</v>
      </c>
      <c r="U2194" s="53" t="str">
        <f>IF(Tabla_Datos[[#This Row],[cProvincia]]="LIMA","LIMA","PROVINCIA")</f>
        <v>LIMA</v>
      </c>
      <c r="V2194" s="53" t="str">
        <f>MID(Tabla_Datos[[#This Row],[pTelefono]],1,SEARCH("-",Tabla_Datos[[#This Row],[pTelefono]],1)-1)</f>
        <v>1</v>
      </c>
      <c r="W2194" s="53" t="str">
        <f>MID(Tabla_Datos[[#This Row],[pTelefono]],SEARCH("-",Tabla_Datos[[#This Row],[pTelefono]],1)+1,LEN(Tabla_Datos[[#This Row],[pTelefono]]))</f>
        <v>99356945</v>
      </c>
      <c r="X2194" s="53" t="str">
        <f>CONCATENATE(Tabla_Datos[[#This Row],[TipUrb]]," ",Tabla_Datos[[#This Row],[Calle]]," ",Tabla_Datos[[#This Row],[NumCalle]])</f>
        <v xml:space="preserve">  PUNO 518</v>
      </c>
      <c r="Y2194" t="s">
        <v>92</v>
      </c>
      <c r="Z2194" t="s">
        <v>122</v>
      </c>
      <c r="AA2194" t="s">
        <v>123</v>
      </c>
      <c r="AB2194" t="s">
        <v>95</v>
      </c>
      <c r="AC2194" t="s">
        <v>95</v>
      </c>
      <c r="AD2194" t="s">
        <v>95</v>
      </c>
      <c r="AE2194" t="s">
        <v>95</v>
      </c>
      <c r="AF2194" t="s">
        <v>95</v>
      </c>
      <c r="AG2194" s="51">
        <v>25535542</v>
      </c>
      <c r="AH2194" t="s">
        <v>95</v>
      </c>
      <c r="AI2194">
        <v>1</v>
      </c>
      <c r="AJ2194">
        <v>1</v>
      </c>
      <c r="AK2194" t="s">
        <v>600</v>
      </c>
      <c r="AL2194">
        <v>518</v>
      </c>
    </row>
    <row r="2195" spans="1:38">
      <c r="A2195">
        <v>3288210</v>
      </c>
      <c r="B2195" t="s">
        <v>7863</v>
      </c>
      <c r="C2195" t="s">
        <v>19</v>
      </c>
      <c r="D2195" t="s">
        <v>85</v>
      </c>
      <c r="E2195">
        <v>2011</v>
      </c>
      <c r="F2195">
        <v>8</v>
      </c>
      <c r="G2195">
        <v>22</v>
      </c>
      <c r="H2195" t="s">
        <v>144</v>
      </c>
      <c r="I2195" t="s">
        <v>202</v>
      </c>
      <c r="J2195" t="s">
        <v>203</v>
      </c>
      <c r="K2195" t="s">
        <v>203</v>
      </c>
      <c r="L2195" t="s">
        <v>144</v>
      </c>
      <c r="M2195" t="s">
        <v>133</v>
      </c>
      <c r="O2195" s="51">
        <v>2334029</v>
      </c>
      <c r="P2195" t="s">
        <v>7864</v>
      </c>
      <c r="Q2195" t="s">
        <v>482</v>
      </c>
      <c r="R2195" t="s">
        <v>482</v>
      </c>
      <c r="S2195" s="49" t="str">
        <f>CONCATENATE(Tabla_Datos[[#This Row],[Nombre_Cliente]]," ",Tabla_Datos[[#This Row],[ApellidoPaterno_Cliente]]," ",Tabla_Datos[[#This Row],[ApellidoMaterno_Cliente]])</f>
        <v>ESTHER VASQUEZ VASQUEZ</v>
      </c>
      <c r="T2195" s="53">
        <f>DATE(Tabla_Datos[[#This Row],[tAnio]],Tabla_Datos[[#This Row],[tMes]],Tabla_Datos[[#This Row],[tDia]])</f>
        <v>40777</v>
      </c>
      <c r="U2195" s="53" t="str">
        <f>IF(Tabla_Datos[[#This Row],[cProvincia]]="LIMA","LIMA","PROVINCIA")</f>
        <v>PROVINCIA</v>
      </c>
      <c r="V2195" s="53" t="str">
        <f>MID(Tabla_Datos[[#This Row],[pTelefono]],1,SEARCH("-",Tabla_Datos[[#This Row],[pTelefono]],1)-1)</f>
        <v>74</v>
      </c>
      <c r="W2195" s="53" t="str">
        <f>MID(Tabla_Datos[[#This Row],[pTelefono]],SEARCH("-",Tabla_Datos[[#This Row],[pTelefono]],1)+1,LEN(Tabla_Datos[[#This Row],[pTelefono]]))</f>
        <v>74210219</v>
      </c>
      <c r="X2195" s="53" t="str">
        <f>CONCATENATE(Tabla_Datos[[#This Row],[TipUrb]]," ",Tabla_Datos[[#This Row],[Calle]]," ",Tabla_Datos[[#This Row],[NumCalle]])</f>
        <v>UR NACIONALISMO 697</v>
      </c>
      <c r="Y2195" t="s">
        <v>208</v>
      </c>
      <c r="Z2195" t="s">
        <v>349</v>
      </c>
      <c r="AA2195" t="s">
        <v>350</v>
      </c>
      <c r="AB2195" t="s">
        <v>95</v>
      </c>
      <c r="AC2195" t="s">
        <v>95</v>
      </c>
      <c r="AD2195" t="s">
        <v>161</v>
      </c>
      <c r="AE2195" t="s">
        <v>95</v>
      </c>
      <c r="AF2195" t="s">
        <v>95</v>
      </c>
      <c r="AG2195" s="51" t="s">
        <v>95</v>
      </c>
      <c r="AH2195">
        <v>1016497847</v>
      </c>
      <c r="AI2195">
        <v>1</v>
      </c>
      <c r="AJ2195">
        <v>1</v>
      </c>
      <c r="AK2195" t="s">
        <v>7865</v>
      </c>
      <c r="AL2195">
        <v>697</v>
      </c>
    </row>
    <row r="2196" spans="1:38">
      <c r="A2196">
        <v>3288524</v>
      </c>
      <c r="B2196" t="s">
        <v>7866</v>
      </c>
      <c r="C2196" t="s">
        <v>19</v>
      </c>
      <c r="D2196" t="s">
        <v>85</v>
      </c>
      <c r="E2196">
        <v>2011</v>
      </c>
      <c r="F2196">
        <v>8</v>
      </c>
      <c r="G2196">
        <v>22</v>
      </c>
      <c r="H2196" t="s">
        <v>86</v>
      </c>
      <c r="I2196" t="s">
        <v>16</v>
      </c>
      <c r="J2196" t="s">
        <v>16</v>
      </c>
      <c r="K2196" t="s">
        <v>374</v>
      </c>
      <c r="L2196" t="s">
        <v>86</v>
      </c>
      <c r="M2196" t="s">
        <v>88</v>
      </c>
      <c r="N2196" s="50">
        <v>10295176</v>
      </c>
      <c r="O2196" s="51">
        <v>2334290</v>
      </c>
      <c r="P2196" t="s">
        <v>7867</v>
      </c>
      <c r="Q2196" t="s">
        <v>7868</v>
      </c>
      <c r="R2196" t="s">
        <v>377</v>
      </c>
      <c r="S2196" s="49" t="str">
        <f>CONCATENATE(Tabla_Datos[[#This Row],[Nombre_Cliente]]," ",Tabla_Datos[[#This Row],[ApellidoPaterno_Cliente]]," ",Tabla_Datos[[#This Row],[ApellidoMaterno_Cliente]])</f>
        <v>OSWALDO IVAN MURO PEREZ</v>
      </c>
      <c r="T2196" s="53">
        <f>DATE(Tabla_Datos[[#This Row],[tAnio]],Tabla_Datos[[#This Row],[tMes]],Tabla_Datos[[#This Row],[tDia]])</f>
        <v>40777</v>
      </c>
      <c r="U2196" s="53" t="str">
        <f>IF(Tabla_Datos[[#This Row],[cProvincia]]="LIMA","LIMA","PROVINCIA")</f>
        <v>LIMA</v>
      </c>
      <c r="V2196" s="53" t="str">
        <f>MID(Tabla_Datos[[#This Row],[pTelefono]],1,SEARCH("-",Tabla_Datos[[#This Row],[pTelefono]],1)-1)</f>
        <v>1</v>
      </c>
      <c r="W2196" s="53" t="str">
        <f>MID(Tabla_Datos[[#This Row],[pTelefono]],SEARCH("-",Tabla_Datos[[#This Row],[pTelefono]],1)+1,LEN(Tabla_Datos[[#This Row],[pTelefono]]))</f>
        <v>945485447</v>
      </c>
      <c r="X2196" s="53" t="str">
        <f>CONCATENATE(Tabla_Datos[[#This Row],[TipUrb]]," ",Tabla_Datos[[#This Row],[Calle]]," ",Tabla_Datos[[#This Row],[NumCalle]])</f>
        <v>AH LORETO 110</v>
      </c>
      <c r="Y2196" t="s">
        <v>92</v>
      </c>
      <c r="Z2196" t="s">
        <v>122</v>
      </c>
      <c r="AA2196" t="s">
        <v>123</v>
      </c>
      <c r="AB2196" t="s">
        <v>95</v>
      </c>
      <c r="AC2196" t="s">
        <v>95</v>
      </c>
      <c r="AD2196" t="s">
        <v>96</v>
      </c>
      <c r="AE2196" t="s">
        <v>95</v>
      </c>
      <c r="AF2196" t="s">
        <v>95</v>
      </c>
      <c r="AG2196" s="51">
        <v>9721844</v>
      </c>
      <c r="AH2196" t="s">
        <v>95</v>
      </c>
      <c r="AI2196">
        <v>1</v>
      </c>
      <c r="AJ2196">
        <v>1</v>
      </c>
      <c r="AK2196" t="s">
        <v>300</v>
      </c>
      <c r="AL2196">
        <v>110</v>
      </c>
    </row>
    <row r="2197" spans="1:38">
      <c r="A2197">
        <v>3288655</v>
      </c>
      <c r="B2197" t="s">
        <v>7869</v>
      </c>
      <c r="C2197" t="s">
        <v>20</v>
      </c>
      <c r="D2197" t="s">
        <v>143</v>
      </c>
      <c r="E2197">
        <v>2011</v>
      </c>
      <c r="F2197">
        <v>8</v>
      </c>
      <c r="G2197">
        <v>22</v>
      </c>
      <c r="H2197" t="s">
        <v>86</v>
      </c>
      <c r="I2197" t="s">
        <v>132</v>
      </c>
      <c r="J2197" t="s">
        <v>132</v>
      </c>
      <c r="K2197" t="s">
        <v>132</v>
      </c>
      <c r="L2197" t="s">
        <v>86</v>
      </c>
      <c r="M2197" t="s">
        <v>133</v>
      </c>
      <c r="N2197" s="50">
        <v>2897757</v>
      </c>
      <c r="O2197" s="51">
        <v>2334412</v>
      </c>
      <c r="P2197" t="s">
        <v>7870</v>
      </c>
      <c r="Q2197" t="s">
        <v>7871</v>
      </c>
      <c r="R2197" t="s">
        <v>7871</v>
      </c>
      <c r="S2197" s="49" t="str">
        <f>CONCATENATE(Tabla_Datos[[#This Row],[Nombre_Cliente]]," ",Tabla_Datos[[#This Row],[ApellidoPaterno_Cliente]]," ",Tabla_Datos[[#This Row],[ApellidoMaterno_Cliente]])</f>
        <v>MERCEDES PATRICIA COTOS COTOS</v>
      </c>
      <c r="T2197" s="53">
        <f>DATE(Tabla_Datos[[#This Row],[tAnio]],Tabla_Datos[[#This Row],[tMes]],Tabla_Datos[[#This Row],[tDia]])</f>
        <v>40777</v>
      </c>
      <c r="U2197" s="53" t="str">
        <f>IF(Tabla_Datos[[#This Row],[cProvincia]]="LIMA","LIMA","PROVINCIA")</f>
        <v>PROVINCIA</v>
      </c>
      <c r="V2197" s="53" t="str">
        <f>MID(Tabla_Datos[[#This Row],[pTelefono]],1,SEARCH("-",Tabla_Datos[[#This Row],[pTelefono]],1)-1)</f>
        <v>73</v>
      </c>
      <c r="W2197" s="53" t="str">
        <f>MID(Tabla_Datos[[#This Row],[pTelefono]],SEARCH("-",Tabla_Datos[[#This Row],[pTelefono]],1)+1,LEN(Tabla_Datos[[#This Row],[pTelefono]]))</f>
        <v>968955963</v>
      </c>
      <c r="X2197" s="53" t="str">
        <f>CONCATENATE(Tabla_Datos[[#This Row],[TipUrb]]," ",Tabla_Datos[[#This Row],[Calle]]," ",Tabla_Datos[[#This Row],[NumCalle]])</f>
        <v>- . 0</v>
      </c>
      <c r="Y2197" t="s">
        <v>137</v>
      </c>
      <c r="Z2197" t="s">
        <v>152</v>
      </c>
      <c r="AA2197" t="s">
        <v>153</v>
      </c>
      <c r="AB2197" t="s">
        <v>95</v>
      </c>
      <c r="AC2197" t="s">
        <v>95</v>
      </c>
      <c r="AD2197" t="s">
        <v>109</v>
      </c>
      <c r="AE2197" t="s">
        <v>1034</v>
      </c>
      <c r="AF2197">
        <v>7</v>
      </c>
      <c r="AG2197" s="51">
        <v>44645650</v>
      </c>
      <c r="AH2197" t="s">
        <v>95</v>
      </c>
      <c r="AI2197">
        <v>1</v>
      </c>
      <c r="AJ2197">
        <v>1</v>
      </c>
      <c r="AK2197" t="s">
        <v>221</v>
      </c>
      <c r="AL2197">
        <v>0</v>
      </c>
    </row>
    <row r="2198" spans="1:38">
      <c r="A2198">
        <v>3290211</v>
      </c>
      <c r="B2198" t="s">
        <v>7872</v>
      </c>
      <c r="C2198" t="s">
        <v>20</v>
      </c>
      <c r="D2198" t="s">
        <v>143</v>
      </c>
      <c r="E2198">
        <v>2011</v>
      </c>
      <c r="F2198">
        <v>8</v>
      </c>
      <c r="G2198">
        <v>22</v>
      </c>
      <c r="H2198" t="s">
        <v>86</v>
      </c>
      <c r="I2198" t="s">
        <v>241</v>
      </c>
      <c r="J2198" t="s">
        <v>242</v>
      </c>
      <c r="K2198" t="s">
        <v>937</v>
      </c>
      <c r="L2198" t="s">
        <v>86</v>
      </c>
      <c r="M2198" t="s">
        <v>148</v>
      </c>
      <c r="N2198" s="50">
        <v>42738700</v>
      </c>
      <c r="O2198" s="51">
        <v>2335359</v>
      </c>
      <c r="P2198" t="s">
        <v>7873</v>
      </c>
      <c r="Q2198" t="s">
        <v>3428</v>
      </c>
      <c r="R2198" t="s">
        <v>550</v>
      </c>
      <c r="S2198" s="49" t="str">
        <f>CONCATENATE(Tabla_Datos[[#This Row],[Nombre_Cliente]]," ",Tabla_Datos[[#This Row],[ApellidoPaterno_Cliente]]," ",Tabla_Datos[[#This Row],[ApellidoMaterno_Cliente]])</f>
        <v>ESMERALDA LILIANA TORIBIO MENDOZA</v>
      </c>
      <c r="T2198" s="53">
        <f>DATE(Tabla_Datos[[#This Row],[tAnio]],Tabla_Datos[[#This Row],[tMes]],Tabla_Datos[[#This Row],[tDia]])</f>
        <v>40777</v>
      </c>
      <c r="U2198" s="53" t="str">
        <f>IF(Tabla_Datos[[#This Row],[cProvincia]]="LIMA","LIMA","PROVINCIA")</f>
        <v>PROVINCIA</v>
      </c>
      <c r="V2198" s="53" t="str">
        <f>MID(Tabla_Datos[[#This Row],[pTelefono]],1,SEARCH("-",Tabla_Datos[[#This Row],[pTelefono]],1)-1)</f>
        <v>44</v>
      </c>
      <c r="W2198" s="53" t="str">
        <f>MID(Tabla_Datos[[#This Row],[pTelefono]],SEARCH("-",Tabla_Datos[[#This Row],[pTelefono]],1)+1,LEN(Tabla_Datos[[#This Row],[pTelefono]]))</f>
        <v>44403821</v>
      </c>
      <c r="X2198" s="53" t="str">
        <f>CONCATENATE(Tabla_Datos[[#This Row],[TipUrb]]," ",Tabla_Datos[[#This Row],[Calle]]," ",Tabla_Datos[[#This Row],[NumCalle]])</f>
        <v>- PUMACAHUA 2133</v>
      </c>
      <c r="Y2198" t="s">
        <v>246</v>
      </c>
      <c r="Z2198" t="s">
        <v>152</v>
      </c>
      <c r="AA2198" t="s">
        <v>153</v>
      </c>
      <c r="AB2198" t="s">
        <v>95</v>
      </c>
      <c r="AC2198" t="s">
        <v>95</v>
      </c>
      <c r="AD2198" t="s">
        <v>109</v>
      </c>
      <c r="AE2198" t="s">
        <v>95</v>
      </c>
      <c r="AF2198" t="s">
        <v>95</v>
      </c>
      <c r="AG2198" s="51">
        <v>17916343</v>
      </c>
      <c r="AH2198" t="s">
        <v>95</v>
      </c>
      <c r="AI2198">
        <v>1</v>
      </c>
      <c r="AJ2198">
        <v>1</v>
      </c>
      <c r="AK2198" t="s">
        <v>5153</v>
      </c>
      <c r="AL2198">
        <v>2133</v>
      </c>
    </row>
    <row r="2199" spans="1:38">
      <c r="A2199">
        <v>3290184</v>
      </c>
      <c r="B2199" t="s">
        <v>7874</v>
      </c>
      <c r="C2199" t="s">
        <v>20</v>
      </c>
      <c r="D2199" t="s">
        <v>143</v>
      </c>
      <c r="E2199">
        <v>2011</v>
      </c>
      <c r="F2199">
        <v>8</v>
      </c>
      <c r="G2199">
        <v>22</v>
      </c>
      <c r="H2199" t="s">
        <v>86</v>
      </c>
      <c r="I2199" t="s">
        <v>145</v>
      </c>
      <c r="J2199" t="s">
        <v>469</v>
      </c>
      <c r="K2199" t="s">
        <v>991</v>
      </c>
      <c r="L2199" t="s">
        <v>86</v>
      </c>
      <c r="M2199" t="s">
        <v>148</v>
      </c>
      <c r="N2199" s="50">
        <v>32984631</v>
      </c>
      <c r="O2199" s="51">
        <v>2335333</v>
      </c>
      <c r="P2199" t="s">
        <v>7875</v>
      </c>
      <c r="Q2199" t="s">
        <v>451</v>
      </c>
      <c r="R2199" t="s">
        <v>2035</v>
      </c>
      <c r="S2199" s="49" t="str">
        <f>CONCATENATE(Tabla_Datos[[#This Row],[Nombre_Cliente]]," ",Tabla_Datos[[#This Row],[ApellidoPaterno_Cliente]]," ",Tabla_Datos[[#This Row],[ApellidoMaterno_Cliente]])</f>
        <v>LUIS EDUARDO FLORES QUEVEDO</v>
      </c>
      <c r="T2199" s="53">
        <f>DATE(Tabla_Datos[[#This Row],[tAnio]],Tabla_Datos[[#This Row],[tMes]],Tabla_Datos[[#This Row],[tDia]])</f>
        <v>40777</v>
      </c>
      <c r="U2199" s="53" t="str">
        <f>IF(Tabla_Datos[[#This Row],[cProvincia]]="LIMA","LIMA","PROVINCIA")</f>
        <v>PROVINCIA</v>
      </c>
      <c r="V2199" s="53" t="str">
        <f>MID(Tabla_Datos[[#This Row],[pTelefono]],1,SEARCH("-",Tabla_Datos[[#This Row],[pTelefono]],1)-1)</f>
        <v>43</v>
      </c>
      <c r="W2199" s="53" t="str">
        <f>MID(Tabla_Datos[[#This Row],[pTelefono]],SEARCH("-",Tabla_Datos[[#This Row],[pTelefono]],1)+1,LEN(Tabla_Datos[[#This Row],[pTelefono]]))</f>
        <v>946080639</v>
      </c>
      <c r="X2199" s="53" t="str">
        <f>CONCATENATE(Tabla_Datos[[#This Row],[TipUrb]]," ",Tabla_Datos[[#This Row],[Calle]]," ",Tabla_Datos[[#This Row],[NumCalle]])</f>
        <v>- VALLADOLID MZ W 30</v>
      </c>
      <c r="Y2199" t="s">
        <v>151</v>
      </c>
      <c r="Z2199" t="s">
        <v>152</v>
      </c>
      <c r="AA2199" t="s">
        <v>153</v>
      </c>
      <c r="AB2199" t="s">
        <v>95</v>
      </c>
      <c r="AC2199" t="s">
        <v>95</v>
      </c>
      <c r="AD2199" t="s">
        <v>109</v>
      </c>
      <c r="AE2199" t="s">
        <v>95</v>
      </c>
      <c r="AF2199" t="s">
        <v>95</v>
      </c>
      <c r="AG2199" s="51">
        <v>43681415</v>
      </c>
      <c r="AH2199" t="s">
        <v>95</v>
      </c>
      <c r="AI2199">
        <v>1</v>
      </c>
      <c r="AJ2199">
        <v>1</v>
      </c>
      <c r="AK2199" t="s">
        <v>7876</v>
      </c>
      <c r="AL2199">
        <v>30</v>
      </c>
    </row>
    <row r="2200" spans="1:38">
      <c r="A2200">
        <v>3290163</v>
      </c>
      <c r="B2200" t="s">
        <v>7877</v>
      </c>
      <c r="C2200" t="s">
        <v>20</v>
      </c>
      <c r="D2200" t="s">
        <v>143</v>
      </c>
      <c r="E2200">
        <v>2011</v>
      </c>
      <c r="F2200">
        <v>8</v>
      </c>
      <c r="G2200">
        <v>22</v>
      </c>
      <c r="H2200" t="s">
        <v>86</v>
      </c>
      <c r="I2200" t="s">
        <v>241</v>
      </c>
      <c r="J2200" t="s">
        <v>242</v>
      </c>
      <c r="K2200" t="s">
        <v>259</v>
      </c>
      <c r="L2200" t="s">
        <v>86</v>
      </c>
      <c r="M2200" t="s">
        <v>148</v>
      </c>
      <c r="O2200" s="51">
        <v>2335319</v>
      </c>
      <c r="P2200" t="s">
        <v>3132</v>
      </c>
      <c r="Q2200" t="s">
        <v>365</v>
      </c>
      <c r="R2200" t="s">
        <v>7878</v>
      </c>
      <c r="S2200" s="49" t="str">
        <f>CONCATENATE(Tabla_Datos[[#This Row],[Nombre_Cliente]]," ",Tabla_Datos[[#This Row],[ApellidoPaterno_Cliente]]," ",Tabla_Datos[[#This Row],[ApellidoMaterno_Cliente]])</f>
        <v>FLOR RODRIGUEZ YARO</v>
      </c>
      <c r="T2200" s="53">
        <f>DATE(Tabla_Datos[[#This Row],[tAnio]],Tabla_Datos[[#This Row],[tMes]],Tabla_Datos[[#This Row],[tDia]])</f>
        <v>40777</v>
      </c>
      <c r="U2200" s="53" t="str">
        <f>IF(Tabla_Datos[[#This Row],[cProvincia]]="LIMA","LIMA","PROVINCIA")</f>
        <v>PROVINCIA</v>
      </c>
      <c r="V2200" s="53" t="str">
        <f>MID(Tabla_Datos[[#This Row],[pTelefono]],1,SEARCH("-",Tabla_Datos[[#This Row],[pTelefono]],1)-1)</f>
        <v>44</v>
      </c>
      <c r="W2200" s="53" t="str">
        <f>MID(Tabla_Datos[[#This Row],[pTelefono]],SEARCH("-",Tabla_Datos[[#This Row],[pTelefono]],1)+1,LEN(Tabla_Datos[[#This Row],[pTelefono]]))</f>
        <v>973027382</v>
      </c>
      <c r="X2200" s="53" t="str">
        <f>CONCATENATE(Tabla_Datos[[#This Row],[TipUrb]]," ",Tabla_Datos[[#This Row],[Calle]]," ",Tabla_Datos[[#This Row],[NumCalle]])</f>
        <v>- LEONCIO PRADO 748</v>
      </c>
      <c r="Y2200" t="s">
        <v>246</v>
      </c>
      <c r="Z2200" t="s">
        <v>152</v>
      </c>
      <c r="AA2200" t="s">
        <v>153</v>
      </c>
      <c r="AB2200" t="s">
        <v>95</v>
      </c>
      <c r="AC2200" t="s">
        <v>95</v>
      </c>
      <c r="AD2200" t="s">
        <v>109</v>
      </c>
      <c r="AE2200" t="s">
        <v>95</v>
      </c>
      <c r="AF2200" t="s">
        <v>95</v>
      </c>
      <c r="AG2200" s="51">
        <v>17963736</v>
      </c>
      <c r="AH2200" t="s">
        <v>95</v>
      </c>
      <c r="AI2200">
        <v>1</v>
      </c>
      <c r="AJ2200">
        <v>1</v>
      </c>
      <c r="AK2200" t="s">
        <v>222</v>
      </c>
      <c r="AL2200">
        <v>748</v>
      </c>
    </row>
    <row r="2201" spans="1:38">
      <c r="A2201">
        <v>3289124</v>
      </c>
      <c r="B2201" t="s">
        <v>7879</v>
      </c>
      <c r="C2201" t="s">
        <v>20</v>
      </c>
      <c r="D2201" t="s">
        <v>85</v>
      </c>
      <c r="E2201">
        <v>2011</v>
      </c>
      <c r="F2201">
        <v>8</v>
      </c>
      <c r="G2201">
        <v>22</v>
      </c>
      <c r="H2201" t="s">
        <v>86</v>
      </c>
      <c r="I2201" t="s">
        <v>16</v>
      </c>
      <c r="J2201" t="s">
        <v>16</v>
      </c>
      <c r="K2201" t="s">
        <v>633</v>
      </c>
      <c r="L2201" t="s">
        <v>86</v>
      </c>
      <c r="M2201" t="s">
        <v>88</v>
      </c>
      <c r="N2201" s="50">
        <v>46321937</v>
      </c>
      <c r="O2201" s="51">
        <v>2334843</v>
      </c>
      <c r="P2201" t="s">
        <v>7880</v>
      </c>
      <c r="Q2201" t="s">
        <v>377</v>
      </c>
      <c r="R2201" t="s">
        <v>7881</v>
      </c>
      <c r="S2201" s="49" t="str">
        <f>CONCATENATE(Tabla_Datos[[#This Row],[Nombre_Cliente]]," ",Tabla_Datos[[#This Row],[ApellidoPaterno_Cliente]]," ",Tabla_Datos[[#This Row],[ApellidoMaterno_Cliente]])</f>
        <v>ABRAHAM GUILLERMO PEREZ QUILLA</v>
      </c>
      <c r="T2201" s="53">
        <f>DATE(Tabla_Datos[[#This Row],[tAnio]],Tabla_Datos[[#This Row],[tMes]],Tabla_Datos[[#This Row],[tDia]])</f>
        <v>40777</v>
      </c>
      <c r="U2201" s="53" t="str">
        <f>IF(Tabla_Datos[[#This Row],[cProvincia]]="LIMA","LIMA","PROVINCIA")</f>
        <v>LIMA</v>
      </c>
      <c r="V2201" s="53" t="str">
        <f>MID(Tabla_Datos[[#This Row],[pTelefono]],1,SEARCH("-",Tabla_Datos[[#This Row],[pTelefono]],1)-1)</f>
        <v>1</v>
      </c>
      <c r="W2201" s="53" t="str">
        <f>MID(Tabla_Datos[[#This Row],[pTelefono]],SEARCH("-",Tabla_Datos[[#This Row],[pTelefono]],1)+1,LEN(Tabla_Datos[[#This Row],[pTelefono]]))</f>
        <v>16967330</v>
      </c>
      <c r="X2201" s="53" t="str">
        <f>CONCATENATE(Tabla_Datos[[#This Row],[TipUrb]]," ",Tabla_Datos[[#This Row],[Calle]]," ",Tabla_Datos[[#This Row],[NumCalle]])</f>
        <v>CV DE LA UNION 218</v>
      </c>
      <c r="Y2201" t="s">
        <v>92</v>
      </c>
      <c r="Z2201" t="s">
        <v>122</v>
      </c>
      <c r="AA2201" t="s">
        <v>123</v>
      </c>
      <c r="AB2201" t="s">
        <v>95</v>
      </c>
      <c r="AC2201" t="s">
        <v>95</v>
      </c>
      <c r="AD2201" t="s">
        <v>352</v>
      </c>
      <c r="AE2201" t="s">
        <v>95</v>
      </c>
      <c r="AF2201" t="s">
        <v>95</v>
      </c>
      <c r="AG2201" s="51">
        <v>42365916</v>
      </c>
      <c r="AH2201" t="s">
        <v>95</v>
      </c>
      <c r="AI2201">
        <v>1</v>
      </c>
      <c r="AJ2201">
        <v>1</v>
      </c>
      <c r="AK2201" t="s">
        <v>7882</v>
      </c>
      <c r="AL2201">
        <v>218</v>
      </c>
    </row>
    <row r="2202" spans="1:38">
      <c r="A2202">
        <v>3289194</v>
      </c>
      <c r="B2202" t="s">
        <v>7883</v>
      </c>
      <c r="C2202" t="s">
        <v>20</v>
      </c>
      <c r="D2202" t="s">
        <v>85</v>
      </c>
      <c r="E2202">
        <v>2011</v>
      </c>
      <c r="F2202">
        <v>8</v>
      </c>
      <c r="G2202">
        <v>22</v>
      </c>
      <c r="H2202" t="s">
        <v>86</v>
      </c>
      <c r="I2202" t="s">
        <v>16</v>
      </c>
      <c r="J2202" t="s">
        <v>16</v>
      </c>
      <c r="K2202" t="s">
        <v>157</v>
      </c>
      <c r="L2202" t="s">
        <v>86</v>
      </c>
      <c r="M2202" t="s">
        <v>88</v>
      </c>
      <c r="N2202" s="50">
        <v>11111252</v>
      </c>
      <c r="O2202" s="51">
        <v>2334907</v>
      </c>
      <c r="P2202" t="s">
        <v>933</v>
      </c>
      <c r="Q2202" t="s">
        <v>7884</v>
      </c>
      <c r="R2202" t="s">
        <v>7885</v>
      </c>
      <c r="S2202" s="49" t="str">
        <f>CONCATENATE(Tabla_Datos[[#This Row],[Nombre_Cliente]]," ",Tabla_Datos[[#This Row],[ApellidoPaterno_Cliente]]," ",Tabla_Datos[[#This Row],[ApellidoMaterno_Cliente]])</f>
        <v>JORGE YAHUARCANI TAPAYURI</v>
      </c>
      <c r="T2202" s="53">
        <f>DATE(Tabla_Datos[[#This Row],[tAnio]],Tabla_Datos[[#This Row],[tMes]],Tabla_Datos[[#This Row],[tDia]])</f>
        <v>40777</v>
      </c>
      <c r="U2202" s="53" t="str">
        <f>IF(Tabla_Datos[[#This Row],[cProvincia]]="LIMA","LIMA","PROVINCIA")</f>
        <v>LIMA</v>
      </c>
      <c r="V2202" s="53" t="str">
        <f>MID(Tabla_Datos[[#This Row],[pTelefono]],1,SEARCH("-",Tabla_Datos[[#This Row],[pTelefono]],1)-1)</f>
        <v>1</v>
      </c>
      <c r="W2202" s="53" t="str">
        <f>MID(Tabla_Datos[[#This Row],[pTelefono]],SEARCH("-",Tabla_Datos[[#This Row],[pTelefono]],1)+1,LEN(Tabla_Datos[[#This Row],[pTelefono]]))</f>
        <v>998571726</v>
      </c>
      <c r="X2202" s="53" t="str">
        <f>CONCATENATE(Tabla_Datos[[#This Row],[TipUrb]]," ",Tabla_Datos[[#This Row],[Calle]]," ",Tabla_Datos[[#This Row],[NumCalle]])</f>
        <v>UR CL RIO BAMBA 1551</v>
      </c>
      <c r="Y2202" t="s">
        <v>92</v>
      </c>
      <c r="Z2202" t="s">
        <v>122</v>
      </c>
      <c r="AA2202" t="s">
        <v>123</v>
      </c>
      <c r="AB2202" t="s">
        <v>95</v>
      </c>
      <c r="AC2202" t="s">
        <v>95</v>
      </c>
      <c r="AD2202" t="s">
        <v>161</v>
      </c>
      <c r="AE2202" t="s">
        <v>95</v>
      </c>
      <c r="AF2202" t="s">
        <v>95</v>
      </c>
      <c r="AG2202" s="51">
        <v>41789074</v>
      </c>
      <c r="AH2202" t="s">
        <v>95</v>
      </c>
      <c r="AI2202">
        <v>1</v>
      </c>
      <c r="AJ2202">
        <v>1</v>
      </c>
      <c r="AK2202" t="s">
        <v>7886</v>
      </c>
      <c r="AL2202">
        <v>1551</v>
      </c>
    </row>
    <row r="2203" spans="1:38">
      <c r="A2203">
        <v>3289157</v>
      </c>
      <c r="B2203" t="s">
        <v>7887</v>
      </c>
      <c r="C2203" t="s">
        <v>19</v>
      </c>
      <c r="D2203" t="s">
        <v>85</v>
      </c>
      <c r="E2203">
        <v>2011</v>
      </c>
      <c r="F2203">
        <v>8</v>
      </c>
      <c r="G2203">
        <v>22</v>
      </c>
      <c r="H2203" t="s">
        <v>86</v>
      </c>
      <c r="I2203" t="s">
        <v>355</v>
      </c>
      <c r="J2203" t="s">
        <v>355</v>
      </c>
      <c r="K2203" t="s">
        <v>356</v>
      </c>
      <c r="L2203" t="s">
        <v>86</v>
      </c>
      <c r="M2203" t="s">
        <v>88</v>
      </c>
      <c r="N2203" s="50">
        <v>20000021</v>
      </c>
      <c r="O2203" s="51">
        <v>2334874</v>
      </c>
      <c r="P2203" t="s">
        <v>2978</v>
      </c>
      <c r="Q2203" t="s">
        <v>7888</v>
      </c>
      <c r="R2203" t="s">
        <v>3293</v>
      </c>
      <c r="S2203" s="49" t="str">
        <f>CONCATENATE(Tabla_Datos[[#This Row],[Nombre_Cliente]]," ",Tabla_Datos[[#This Row],[ApellidoPaterno_Cliente]]," ",Tabla_Datos[[#This Row],[ApellidoMaterno_Cliente]])</f>
        <v>FERNANDO CAMPANA UGARTE</v>
      </c>
      <c r="T2203" s="53">
        <f>DATE(Tabla_Datos[[#This Row],[tAnio]],Tabla_Datos[[#This Row],[tMes]],Tabla_Datos[[#This Row],[tDia]])</f>
        <v>40777</v>
      </c>
      <c r="U2203" s="53" t="str">
        <f>IF(Tabla_Datos[[#This Row],[cProvincia]]="LIMA","LIMA","PROVINCIA")</f>
        <v>PROVINCIA</v>
      </c>
      <c r="V2203" s="53" t="str">
        <f>MID(Tabla_Datos[[#This Row],[pTelefono]],1,SEARCH("-",Tabla_Datos[[#This Row],[pTelefono]],1)-1)</f>
        <v>84</v>
      </c>
      <c r="W2203" s="53" t="str">
        <f>MID(Tabla_Datos[[#This Row],[pTelefono]],SEARCH("-",Tabla_Datos[[#This Row],[pTelefono]],1)+1,LEN(Tabla_Datos[[#This Row],[pTelefono]]))</f>
        <v>984356867</v>
      </c>
      <c r="X2203" s="53" t="str">
        <f>CONCATENATE(Tabla_Datos[[#This Row],[TipUrb]]," ",Tabla_Datos[[#This Row],[Calle]]," ",Tabla_Datos[[#This Row],[NumCalle]])</f>
        <v>- NACIONES UNIDAS 0</v>
      </c>
      <c r="Y2203" t="s">
        <v>360</v>
      </c>
      <c r="Z2203" t="s">
        <v>122</v>
      </c>
      <c r="AA2203" t="s">
        <v>123</v>
      </c>
      <c r="AB2203" t="s">
        <v>95</v>
      </c>
      <c r="AC2203" t="s">
        <v>1976</v>
      </c>
      <c r="AD2203" t="s">
        <v>109</v>
      </c>
      <c r="AE2203" t="s">
        <v>361</v>
      </c>
      <c r="AF2203">
        <v>6</v>
      </c>
      <c r="AG2203" s="51">
        <v>23894659</v>
      </c>
      <c r="AH2203" t="s">
        <v>95</v>
      </c>
      <c r="AI2203">
        <v>1</v>
      </c>
      <c r="AJ2203">
        <v>1</v>
      </c>
      <c r="AK2203" t="s">
        <v>7851</v>
      </c>
      <c r="AL2203">
        <v>0</v>
      </c>
    </row>
    <row r="2204" spans="1:38">
      <c r="A2204">
        <v>3291216</v>
      </c>
      <c r="B2204" t="s">
        <v>7889</v>
      </c>
      <c r="C2204" t="s">
        <v>18</v>
      </c>
      <c r="D2204" t="s">
        <v>85</v>
      </c>
      <c r="E2204">
        <v>2011</v>
      </c>
      <c r="F2204">
        <v>8</v>
      </c>
      <c r="G2204">
        <v>22</v>
      </c>
      <c r="H2204" t="s">
        <v>86</v>
      </c>
      <c r="I2204" t="s">
        <v>141</v>
      </c>
      <c r="J2204" t="s">
        <v>521</v>
      </c>
      <c r="K2204" t="s">
        <v>869</v>
      </c>
      <c r="L2204" t="s">
        <v>86</v>
      </c>
      <c r="M2204" t="s">
        <v>294</v>
      </c>
      <c r="N2204" s="50">
        <v>20117583</v>
      </c>
      <c r="O2204" s="51">
        <v>2335952</v>
      </c>
      <c r="P2204" t="s">
        <v>5729</v>
      </c>
      <c r="Q2204" t="s">
        <v>5132</v>
      </c>
      <c r="R2204" t="s">
        <v>370</v>
      </c>
      <c r="S2204" s="49" t="str">
        <f>CONCATENATE(Tabla_Datos[[#This Row],[Nombre_Cliente]]," ",Tabla_Datos[[#This Row],[ApellidoPaterno_Cliente]]," ",Tabla_Datos[[#This Row],[ApellidoMaterno_Cliente]])</f>
        <v>DIONISIA SEDANO TORRES</v>
      </c>
      <c r="T2204" s="53">
        <f>DATE(Tabla_Datos[[#This Row],[tAnio]],Tabla_Datos[[#This Row],[tMes]],Tabla_Datos[[#This Row],[tDia]])</f>
        <v>40777</v>
      </c>
      <c r="U2204" s="53" t="str">
        <f>IF(Tabla_Datos[[#This Row],[cProvincia]]="LIMA","LIMA","PROVINCIA")</f>
        <v>PROVINCIA</v>
      </c>
      <c r="V2204" s="53" t="str">
        <f>MID(Tabla_Datos[[#This Row],[pTelefono]],1,SEARCH("-",Tabla_Datos[[#This Row],[pTelefono]],1)-1)</f>
        <v>64</v>
      </c>
      <c r="W2204" s="53" t="str">
        <f>MID(Tabla_Datos[[#This Row],[pTelefono]],SEARCH("-",Tabla_Datos[[#This Row],[pTelefono]],1)+1,LEN(Tabla_Datos[[#This Row],[pTelefono]]))</f>
        <v>249782</v>
      </c>
      <c r="X2204" s="53" t="str">
        <f>CONCATENATE(Tabla_Datos[[#This Row],[TipUrb]]," ",Tabla_Datos[[#This Row],[Calle]]," ",Tabla_Datos[[#This Row],[NumCalle]])</f>
        <v>UR MIGUEL UNAMUNO 166</v>
      </c>
      <c r="Y2204" t="s">
        <v>525</v>
      </c>
      <c r="Z2204" t="s">
        <v>93</v>
      </c>
      <c r="AA2204" t="s">
        <v>94</v>
      </c>
      <c r="AB2204" t="s">
        <v>95</v>
      </c>
      <c r="AC2204" t="s">
        <v>95</v>
      </c>
      <c r="AD2204" t="s">
        <v>161</v>
      </c>
      <c r="AE2204" t="s">
        <v>95</v>
      </c>
      <c r="AG2204" s="51">
        <v>23465163</v>
      </c>
      <c r="AI2204">
        <v>17</v>
      </c>
      <c r="AJ2204">
        <v>17</v>
      </c>
      <c r="AK2204" t="s">
        <v>7890</v>
      </c>
      <c r="AL2204">
        <v>166</v>
      </c>
    </row>
    <row r="2205" spans="1:38">
      <c r="A2205">
        <v>3288637</v>
      </c>
      <c r="B2205" t="s">
        <v>7891</v>
      </c>
      <c r="C2205" t="s">
        <v>20</v>
      </c>
      <c r="D2205" t="s">
        <v>85</v>
      </c>
      <c r="E2205">
        <v>2011</v>
      </c>
      <c r="F2205">
        <v>8</v>
      </c>
      <c r="G2205">
        <v>22</v>
      </c>
      <c r="H2205" t="s">
        <v>86</v>
      </c>
      <c r="I2205" t="s">
        <v>16</v>
      </c>
      <c r="J2205" t="s">
        <v>16</v>
      </c>
      <c r="K2205" t="s">
        <v>16</v>
      </c>
      <c r="L2205" t="s">
        <v>86</v>
      </c>
      <c r="M2205" t="s">
        <v>88</v>
      </c>
      <c r="N2205" s="50">
        <v>44445692</v>
      </c>
      <c r="O2205" s="51">
        <v>2334395</v>
      </c>
      <c r="P2205" t="s">
        <v>7892</v>
      </c>
      <c r="Q2205" t="s">
        <v>7893</v>
      </c>
      <c r="R2205" t="s">
        <v>7894</v>
      </c>
      <c r="S2205" s="49" t="str">
        <f>CONCATENATE(Tabla_Datos[[#This Row],[Nombre_Cliente]]," ",Tabla_Datos[[#This Row],[ApellidoPaterno_Cliente]]," ",Tabla_Datos[[#This Row],[ApellidoMaterno_Cliente]])</f>
        <v>GUILLERMO BERNARDO MATIENZO YOUNG</v>
      </c>
      <c r="T2205" s="53">
        <f>DATE(Tabla_Datos[[#This Row],[tAnio]],Tabla_Datos[[#This Row],[tMes]],Tabla_Datos[[#This Row],[tDia]])</f>
        <v>40777</v>
      </c>
      <c r="U2205" s="53" t="str">
        <f>IF(Tabla_Datos[[#This Row],[cProvincia]]="LIMA","LIMA","PROVINCIA")</f>
        <v>LIMA</v>
      </c>
      <c r="V2205" s="53" t="str">
        <f>MID(Tabla_Datos[[#This Row],[pTelefono]],1,SEARCH("-",Tabla_Datos[[#This Row],[pTelefono]],1)-1)</f>
        <v>1</v>
      </c>
      <c r="W2205" s="53" t="str">
        <f>MID(Tabla_Datos[[#This Row],[pTelefono]],SEARCH("-",Tabla_Datos[[#This Row],[pTelefono]],1)+1,LEN(Tabla_Datos[[#This Row],[pTelefono]]))</f>
        <v>981469224</v>
      </c>
      <c r="X2205" s="53" t="str">
        <f>CONCATENATE(Tabla_Datos[[#This Row],[TipUrb]]," ",Tabla_Datos[[#This Row],[Calle]]," ",Tabla_Datos[[#This Row],[NumCalle]])</f>
        <v>CO CHALET 0</v>
      </c>
      <c r="Y2205" t="s">
        <v>92</v>
      </c>
      <c r="Z2205" t="s">
        <v>196</v>
      </c>
      <c r="AA2205" t="s">
        <v>197</v>
      </c>
      <c r="AB2205" t="s">
        <v>95</v>
      </c>
      <c r="AC2205">
        <v>20</v>
      </c>
      <c r="AD2205" t="s">
        <v>198</v>
      </c>
      <c r="AE2205" t="s">
        <v>95</v>
      </c>
      <c r="AF2205" t="s">
        <v>95</v>
      </c>
      <c r="AG2205" s="51">
        <v>6014864</v>
      </c>
      <c r="AH2205" t="s">
        <v>95</v>
      </c>
      <c r="AI2205">
        <v>1</v>
      </c>
      <c r="AJ2205">
        <v>1</v>
      </c>
      <c r="AK2205" t="s">
        <v>7895</v>
      </c>
      <c r="AL2205">
        <v>0</v>
      </c>
    </row>
    <row r="2206" spans="1:38">
      <c r="A2206">
        <v>3292019</v>
      </c>
      <c r="B2206" t="s">
        <v>7896</v>
      </c>
      <c r="C2206" t="s">
        <v>18</v>
      </c>
      <c r="D2206" t="s">
        <v>156</v>
      </c>
      <c r="E2206">
        <v>2011</v>
      </c>
      <c r="F2206">
        <v>8</v>
      </c>
      <c r="G2206">
        <v>22</v>
      </c>
      <c r="H2206" t="s">
        <v>86</v>
      </c>
      <c r="I2206" t="s">
        <v>16</v>
      </c>
      <c r="J2206" t="s">
        <v>16</v>
      </c>
      <c r="K2206" t="s">
        <v>374</v>
      </c>
      <c r="L2206" t="s">
        <v>86</v>
      </c>
      <c r="M2206" t="s">
        <v>88</v>
      </c>
      <c r="N2206" s="50">
        <v>99999999</v>
      </c>
      <c r="O2206" s="51">
        <v>2336570</v>
      </c>
      <c r="P2206" t="s">
        <v>7897</v>
      </c>
      <c r="Q2206" t="s">
        <v>1893</v>
      </c>
      <c r="R2206" t="s">
        <v>3827</v>
      </c>
      <c r="S2206" s="49" t="str">
        <f>CONCATENATE(Tabla_Datos[[#This Row],[Nombre_Cliente]]," ",Tabla_Datos[[#This Row],[ApellidoPaterno_Cliente]]," ",Tabla_Datos[[#This Row],[ApellidoMaterno_Cliente]])</f>
        <v xml:space="preserve">BECKY JOANNA ORTIZ  SANCHEZ  </v>
      </c>
      <c r="T2206" s="53">
        <f>DATE(Tabla_Datos[[#This Row],[tAnio]],Tabla_Datos[[#This Row],[tMes]],Tabla_Datos[[#This Row],[tDia]])</f>
        <v>40777</v>
      </c>
      <c r="U2206" s="53" t="str">
        <f>IF(Tabla_Datos[[#This Row],[cProvincia]]="LIMA","LIMA","PROVINCIA")</f>
        <v>LIMA</v>
      </c>
      <c r="V2206" s="53" t="str">
        <f>MID(Tabla_Datos[[#This Row],[pTelefono]],1,SEARCH("-",Tabla_Datos[[#This Row],[pTelefono]],1)-1)</f>
        <v>1</v>
      </c>
      <c r="W2206" s="53" t="str">
        <f>MID(Tabla_Datos[[#This Row],[pTelefono]],SEARCH("-",Tabla_Datos[[#This Row],[pTelefono]],1)+1,LEN(Tabla_Datos[[#This Row],[pTelefono]]))</f>
        <v>997188714</v>
      </c>
      <c r="X2206" s="53" t="str">
        <f>CONCATENATE(Tabla_Datos[[#This Row],[TipUrb]]," ",Tabla_Datos[[#This Row],[Calle]]," ",Tabla_Datos[[#This Row],[NumCalle]])</f>
        <v>UR SAN JOSE 275</v>
      </c>
      <c r="Y2206" t="s">
        <v>92</v>
      </c>
      <c r="Z2206" t="s">
        <v>93</v>
      </c>
      <c r="AA2206" t="s">
        <v>94</v>
      </c>
      <c r="AB2206" t="s">
        <v>95</v>
      </c>
      <c r="AC2206" t="s">
        <v>116</v>
      </c>
      <c r="AD2206" t="s">
        <v>161</v>
      </c>
      <c r="AE2206" t="s">
        <v>95</v>
      </c>
      <c r="AG2206" s="51">
        <v>43135536</v>
      </c>
      <c r="AI2206">
        <v>26</v>
      </c>
      <c r="AJ2206">
        <v>26</v>
      </c>
      <c r="AK2206" t="s">
        <v>1342</v>
      </c>
      <c r="AL2206">
        <v>275</v>
      </c>
    </row>
    <row r="2207" spans="1:38">
      <c r="A2207">
        <v>3288680</v>
      </c>
      <c r="B2207" t="s">
        <v>7898</v>
      </c>
      <c r="C2207" t="s">
        <v>20</v>
      </c>
      <c r="D2207" t="s">
        <v>143</v>
      </c>
      <c r="E2207">
        <v>2011</v>
      </c>
      <c r="F2207">
        <v>8</v>
      </c>
      <c r="G2207">
        <v>22</v>
      </c>
      <c r="H2207" t="s">
        <v>144</v>
      </c>
      <c r="I2207" t="s">
        <v>16</v>
      </c>
      <c r="J2207" t="s">
        <v>16</v>
      </c>
      <c r="K2207" t="s">
        <v>374</v>
      </c>
      <c r="L2207" t="s">
        <v>86</v>
      </c>
      <c r="M2207" t="s">
        <v>88</v>
      </c>
      <c r="N2207" s="50">
        <v>43494183</v>
      </c>
      <c r="O2207" s="51">
        <v>2334438</v>
      </c>
      <c r="P2207" t="s">
        <v>7899</v>
      </c>
      <c r="Q2207" t="s">
        <v>159</v>
      </c>
      <c r="R2207" t="s">
        <v>3867</v>
      </c>
      <c r="S2207" s="49" t="str">
        <f>CONCATENATE(Tabla_Datos[[#This Row],[Nombre_Cliente]]," ",Tabla_Datos[[#This Row],[ApellidoPaterno_Cliente]]," ",Tabla_Datos[[#This Row],[ApellidoMaterno_Cliente]])</f>
        <v>LUISA CHAVEZ VIGO</v>
      </c>
      <c r="T2207" s="53">
        <f>DATE(Tabla_Datos[[#This Row],[tAnio]],Tabla_Datos[[#This Row],[tMes]],Tabla_Datos[[#This Row],[tDia]])</f>
        <v>40777</v>
      </c>
      <c r="U2207" s="53" t="str">
        <f>IF(Tabla_Datos[[#This Row],[cProvincia]]="LIMA","LIMA","PROVINCIA")</f>
        <v>LIMA</v>
      </c>
      <c r="V2207" s="53" t="str">
        <f>MID(Tabla_Datos[[#This Row],[pTelefono]],1,SEARCH("-",Tabla_Datos[[#This Row],[pTelefono]],1)-1)</f>
        <v>1</v>
      </c>
      <c r="W2207" s="53" t="str">
        <f>MID(Tabla_Datos[[#This Row],[pTelefono]],SEARCH("-",Tabla_Datos[[#This Row],[pTelefono]],1)+1,LEN(Tabla_Datos[[#This Row],[pTelefono]]))</f>
        <v>991673066</v>
      </c>
      <c r="X2207" s="53" t="str">
        <f>CONCATENATE(Tabla_Datos[[#This Row],[TipUrb]]," ",Tabla_Datos[[#This Row],[Calle]]," ",Tabla_Datos[[#This Row],[NumCalle]])</f>
        <v>UR ATAHUALPA 0</v>
      </c>
      <c r="Y2207" t="s">
        <v>92</v>
      </c>
      <c r="Z2207" t="s">
        <v>152</v>
      </c>
      <c r="AA2207" t="s">
        <v>153</v>
      </c>
      <c r="AB2207" t="s">
        <v>95</v>
      </c>
      <c r="AC2207" t="s">
        <v>95</v>
      </c>
      <c r="AD2207" t="s">
        <v>161</v>
      </c>
      <c r="AE2207" t="s">
        <v>500</v>
      </c>
      <c r="AF2207">
        <v>12</v>
      </c>
      <c r="AG2207" s="51">
        <v>8986868</v>
      </c>
      <c r="AH2207" t="s">
        <v>95</v>
      </c>
      <c r="AI2207">
        <v>1</v>
      </c>
      <c r="AJ2207">
        <v>1</v>
      </c>
      <c r="AK2207" t="s">
        <v>7900</v>
      </c>
      <c r="AL2207">
        <v>0</v>
      </c>
    </row>
    <row r="2208" spans="1:38">
      <c r="A2208">
        <v>3291344</v>
      </c>
      <c r="B2208" t="s">
        <v>7901</v>
      </c>
      <c r="C2208" t="s">
        <v>18</v>
      </c>
      <c r="D2208" t="s">
        <v>156</v>
      </c>
      <c r="E2208">
        <v>2011</v>
      </c>
      <c r="F2208">
        <v>8</v>
      </c>
      <c r="G2208">
        <v>22</v>
      </c>
      <c r="H2208" t="s">
        <v>86</v>
      </c>
      <c r="I2208" t="s">
        <v>16</v>
      </c>
      <c r="J2208" t="s">
        <v>16</v>
      </c>
      <c r="K2208" t="s">
        <v>487</v>
      </c>
      <c r="L2208" t="s">
        <v>86</v>
      </c>
      <c r="M2208" t="s">
        <v>88</v>
      </c>
      <c r="N2208" s="50">
        <v>99999999</v>
      </c>
      <c r="O2208" s="51">
        <v>2336062</v>
      </c>
      <c r="P2208" t="s">
        <v>7902</v>
      </c>
      <c r="Q2208" t="s">
        <v>1192</v>
      </c>
      <c r="R2208" t="s">
        <v>7903</v>
      </c>
      <c r="S2208" s="49" t="str">
        <f>CONCATENATE(Tabla_Datos[[#This Row],[Nombre_Cliente]]," ",Tabla_Datos[[#This Row],[ApellidoPaterno_Cliente]]," ",Tabla_Datos[[#This Row],[ApellidoMaterno_Cliente]])</f>
        <v xml:space="preserve">LVIS DAYAN  ZAMORA  ROSAS </v>
      </c>
      <c r="T2208" s="53">
        <f>DATE(Tabla_Datos[[#This Row],[tAnio]],Tabla_Datos[[#This Row],[tMes]],Tabla_Datos[[#This Row],[tDia]])</f>
        <v>40777</v>
      </c>
      <c r="U2208" s="53" t="str">
        <f>IF(Tabla_Datos[[#This Row],[cProvincia]]="LIMA","LIMA","PROVINCIA")</f>
        <v>LIMA</v>
      </c>
      <c r="V2208" s="53" t="str">
        <f>MID(Tabla_Datos[[#This Row],[pTelefono]],1,SEARCH("-",Tabla_Datos[[#This Row],[pTelefono]],1)-1)</f>
        <v>1</v>
      </c>
      <c r="W2208" s="53" t="str">
        <f>MID(Tabla_Datos[[#This Row],[pTelefono]],SEARCH("-",Tabla_Datos[[#This Row],[pTelefono]],1)+1,LEN(Tabla_Datos[[#This Row],[pTelefono]]))</f>
        <v>992633114</v>
      </c>
      <c r="X2208" s="53" t="str">
        <f>CONCATENATE(Tabla_Datos[[#This Row],[TipUrb]]," ",Tabla_Datos[[#This Row],[Calle]]," ",Tabla_Datos[[#This Row],[NumCalle]])</f>
        <v>UR MERCURIO 373</v>
      </c>
      <c r="Y2208" t="s">
        <v>92</v>
      </c>
      <c r="Z2208" t="s">
        <v>93</v>
      </c>
      <c r="AA2208" t="s">
        <v>94</v>
      </c>
      <c r="AB2208" t="s">
        <v>95</v>
      </c>
      <c r="AC2208" t="s">
        <v>95</v>
      </c>
      <c r="AD2208" t="s">
        <v>161</v>
      </c>
      <c r="AE2208" t="s">
        <v>95</v>
      </c>
      <c r="AG2208" s="51">
        <v>10125347</v>
      </c>
      <c r="AI2208">
        <v>26</v>
      </c>
      <c r="AJ2208">
        <v>26</v>
      </c>
      <c r="AK2208" t="s">
        <v>7904</v>
      </c>
      <c r="AL2208">
        <v>373</v>
      </c>
    </row>
    <row r="2209" spans="1:38">
      <c r="A2209">
        <v>3288796</v>
      </c>
      <c r="B2209" t="s">
        <v>7905</v>
      </c>
      <c r="C2209" t="s">
        <v>20</v>
      </c>
      <c r="D2209" t="s">
        <v>85</v>
      </c>
      <c r="E2209">
        <v>2011</v>
      </c>
      <c r="F2209">
        <v>8</v>
      </c>
      <c r="G2209">
        <v>22</v>
      </c>
      <c r="H2209" t="s">
        <v>86</v>
      </c>
      <c r="I2209" t="s">
        <v>132</v>
      </c>
      <c r="J2209" t="s">
        <v>132</v>
      </c>
      <c r="K2209" t="s">
        <v>132</v>
      </c>
      <c r="L2209" t="s">
        <v>86</v>
      </c>
      <c r="M2209" t="s">
        <v>133</v>
      </c>
      <c r="N2209" s="50">
        <v>2862990</v>
      </c>
      <c r="O2209" s="51">
        <v>2334548</v>
      </c>
      <c r="P2209" t="s">
        <v>7906</v>
      </c>
      <c r="Q2209" t="s">
        <v>2374</v>
      </c>
      <c r="R2209" t="s">
        <v>2417</v>
      </c>
      <c r="S2209" s="49" t="str">
        <f>CONCATENATE(Tabla_Datos[[#This Row],[Nombre_Cliente]]," ",Tabla_Datos[[#This Row],[ApellidoPaterno_Cliente]]," ",Tabla_Datos[[#This Row],[ApellidoMaterno_Cliente]])</f>
        <v>LILIA JUANA CORNEJO VALDIVIA</v>
      </c>
      <c r="T2209" s="53">
        <f>DATE(Tabla_Datos[[#This Row],[tAnio]],Tabla_Datos[[#This Row],[tMes]],Tabla_Datos[[#This Row],[tDia]])</f>
        <v>40777</v>
      </c>
      <c r="U2209" s="53" t="str">
        <f>IF(Tabla_Datos[[#This Row],[cProvincia]]="LIMA","LIMA","PROVINCIA")</f>
        <v>PROVINCIA</v>
      </c>
      <c r="V2209" s="53" t="str">
        <f>MID(Tabla_Datos[[#This Row],[pTelefono]],1,SEARCH("-",Tabla_Datos[[#This Row],[pTelefono]],1)-1)</f>
        <v>73</v>
      </c>
      <c r="W2209" s="53" t="str">
        <f>MID(Tabla_Datos[[#This Row],[pTelefono]],SEARCH("-",Tabla_Datos[[#This Row],[pTelefono]],1)+1,LEN(Tabla_Datos[[#This Row],[pTelefono]]))</f>
        <v>968497073</v>
      </c>
      <c r="X2209" s="53" t="str">
        <f>CONCATENATE(Tabla_Datos[[#This Row],[TipUrb]]," ",Tabla_Datos[[#This Row],[Calle]]," ",Tabla_Datos[[#This Row],[NumCalle]])</f>
        <v>UP . 0</v>
      </c>
      <c r="Y2209" t="s">
        <v>137</v>
      </c>
      <c r="Z2209" t="s">
        <v>122</v>
      </c>
      <c r="AA2209" t="s">
        <v>123</v>
      </c>
      <c r="AB2209" t="s">
        <v>95</v>
      </c>
      <c r="AC2209" t="s">
        <v>95</v>
      </c>
      <c r="AD2209" t="s">
        <v>286</v>
      </c>
      <c r="AE2209" t="s">
        <v>950</v>
      </c>
      <c r="AF2209">
        <v>11</v>
      </c>
      <c r="AG2209" s="51">
        <v>2737848</v>
      </c>
      <c r="AH2209" t="s">
        <v>95</v>
      </c>
      <c r="AI2209">
        <v>1</v>
      </c>
      <c r="AJ2209">
        <v>1</v>
      </c>
      <c r="AK2209" t="s">
        <v>221</v>
      </c>
      <c r="AL2209">
        <v>0</v>
      </c>
    </row>
    <row r="2210" spans="1:38">
      <c r="A2210">
        <v>3290086</v>
      </c>
      <c r="B2210" t="s">
        <v>7907</v>
      </c>
      <c r="C2210" t="s">
        <v>20</v>
      </c>
      <c r="D2210" t="s">
        <v>143</v>
      </c>
      <c r="E2210">
        <v>2011</v>
      </c>
      <c r="F2210">
        <v>8</v>
      </c>
      <c r="G2210">
        <v>22</v>
      </c>
      <c r="H2210" t="s">
        <v>86</v>
      </c>
      <c r="I2210" t="s">
        <v>145</v>
      </c>
      <c r="J2210" t="s">
        <v>469</v>
      </c>
      <c r="K2210" t="s">
        <v>991</v>
      </c>
      <c r="L2210" t="s">
        <v>86</v>
      </c>
      <c r="M2210" t="s">
        <v>148</v>
      </c>
      <c r="N2210" s="50">
        <v>45125810</v>
      </c>
      <c r="O2210" s="51">
        <v>2335279</v>
      </c>
      <c r="P2210" t="s">
        <v>7908</v>
      </c>
      <c r="Q2210" t="s">
        <v>1972</v>
      </c>
      <c r="R2210" t="s">
        <v>482</v>
      </c>
      <c r="S2210" s="49" t="str">
        <f>CONCATENATE(Tabla_Datos[[#This Row],[Nombre_Cliente]]," ",Tabla_Datos[[#This Row],[ApellidoPaterno_Cliente]]," ",Tabla_Datos[[#This Row],[ApellidoMaterno_Cliente]])</f>
        <v>SUSANA MARIA PAREDES VASQUEZ</v>
      </c>
      <c r="T2210" s="53">
        <f>DATE(Tabla_Datos[[#This Row],[tAnio]],Tabla_Datos[[#This Row],[tMes]],Tabla_Datos[[#This Row],[tDia]])</f>
        <v>40777</v>
      </c>
      <c r="U2210" s="53" t="str">
        <f>IF(Tabla_Datos[[#This Row],[cProvincia]]="LIMA","LIMA","PROVINCIA")</f>
        <v>PROVINCIA</v>
      </c>
      <c r="V2210" s="53" t="str">
        <f>MID(Tabla_Datos[[#This Row],[pTelefono]],1,SEARCH("-",Tabla_Datos[[#This Row],[pTelefono]],1)-1)</f>
        <v>43</v>
      </c>
      <c r="W2210" s="53" t="str">
        <f>MID(Tabla_Datos[[#This Row],[pTelefono]],SEARCH("-",Tabla_Datos[[#This Row],[pTelefono]],1)+1,LEN(Tabla_Datos[[#This Row],[pTelefono]]))</f>
        <v>944987492</v>
      </c>
      <c r="X2210" s="53" t="str">
        <f>CONCATENATE(Tabla_Datos[[#This Row],[TipUrb]]," ",Tabla_Datos[[#This Row],[Calle]]," ",Tabla_Datos[[#This Row],[NumCalle]])</f>
        <v>PJ ALMIRANTE GUISSE 1785</v>
      </c>
      <c r="Y2210" t="s">
        <v>151</v>
      </c>
      <c r="Z2210" t="s">
        <v>152</v>
      </c>
      <c r="AA2210" t="s">
        <v>153</v>
      </c>
      <c r="AB2210" t="s">
        <v>95</v>
      </c>
      <c r="AC2210" t="s">
        <v>116</v>
      </c>
      <c r="AD2210" t="s">
        <v>429</v>
      </c>
      <c r="AE2210" t="s">
        <v>95</v>
      </c>
      <c r="AF2210" t="s">
        <v>95</v>
      </c>
      <c r="AG2210" s="51">
        <v>32867025</v>
      </c>
      <c r="AH2210" t="s">
        <v>95</v>
      </c>
      <c r="AI2210">
        <v>1</v>
      </c>
      <c r="AJ2210">
        <v>1</v>
      </c>
      <c r="AK2210" t="s">
        <v>7909</v>
      </c>
      <c r="AL2210">
        <v>1785</v>
      </c>
    </row>
    <row r="2211" spans="1:38">
      <c r="A2211">
        <v>3288147</v>
      </c>
      <c r="B2211" t="s">
        <v>7910</v>
      </c>
      <c r="C2211" t="s">
        <v>19</v>
      </c>
      <c r="D2211" t="s">
        <v>143</v>
      </c>
      <c r="E2211">
        <v>2011</v>
      </c>
      <c r="F2211">
        <v>8</v>
      </c>
      <c r="G2211">
        <v>22</v>
      </c>
      <c r="H2211" t="s">
        <v>86</v>
      </c>
      <c r="I2211" t="s">
        <v>202</v>
      </c>
      <c r="J2211" t="s">
        <v>203</v>
      </c>
      <c r="K2211" t="s">
        <v>203</v>
      </c>
      <c r="L2211" t="s">
        <v>86</v>
      </c>
      <c r="M2211" t="s">
        <v>133</v>
      </c>
      <c r="N2211" s="50">
        <v>17432210</v>
      </c>
      <c r="O2211" s="51">
        <v>2333974</v>
      </c>
      <c r="P2211" t="s">
        <v>7911</v>
      </c>
      <c r="Q2211" t="s">
        <v>3852</v>
      </c>
      <c r="R2211" t="s">
        <v>370</v>
      </c>
      <c r="S2211" s="49" t="str">
        <f>CONCATENATE(Tabla_Datos[[#This Row],[Nombre_Cliente]]," ",Tabla_Datos[[#This Row],[ApellidoPaterno_Cliente]]," ",Tabla_Datos[[#This Row],[ApellidoMaterno_Cliente]])</f>
        <v>LICELY MABEL ZAPATA TORRES</v>
      </c>
      <c r="T2211" s="53">
        <f>DATE(Tabla_Datos[[#This Row],[tAnio]],Tabla_Datos[[#This Row],[tMes]],Tabla_Datos[[#This Row],[tDia]])</f>
        <v>40777</v>
      </c>
      <c r="U2211" s="53" t="str">
        <f>IF(Tabla_Datos[[#This Row],[cProvincia]]="LIMA","LIMA","PROVINCIA")</f>
        <v>PROVINCIA</v>
      </c>
      <c r="V2211" s="53" t="str">
        <f>MID(Tabla_Datos[[#This Row],[pTelefono]],1,SEARCH("-",Tabla_Datos[[#This Row],[pTelefono]],1)-1)</f>
        <v>74</v>
      </c>
      <c r="W2211" s="53" t="str">
        <f>MID(Tabla_Datos[[#This Row],[pTelefono]],SEARCH("-",Tabla_Datos[[#This Row],[pTelefono]],1)+1,LEN(Tabla_Datos[[#This Row],[pTelefono]]))</f>
        <v>978155130</v>
      </c>
      <c r="X2211" s="53" t="str">
        <f>CONCATENATE(Tabla_Datos[[#This Row],[TipUrb]]," ",Tabla_Datos[[#This Row],[Calle]]," ",Tabla_Datos[[#This Row],[NumCalle]])</f>
        <v>PJ BELAUNDE TERRY FERNANDO 835</v>
      </c>
      <c r="Y2211" t="s">
        <v>208</v>
      </c>
      <c r="Z2211" t="s">
        <v>152</v>
      </c>
      <c r="AA2211" t="s">
        <v>153</v>
      </c>
      <c r="AB2211" t="s">
        <v>95</v>
      </c>
      <c r="AC2211" t="s">
        <v>95</v>
      </c>
      <c r="AD2211" t="s">
        <v>429</v>
      </c>
      <c r="AE2211" t="s">
        <v>95</v>
      </c>
      <c r="AF2211" t="s">
        <v>95</v>
      </c>
      <c r="AG2211" s="51">
        <v>41311895</v>
      </c>
      <c r="AH2211" t="s">
        <v>95</v>
      </c>
      <c r="AI2211">
        <v>1</v>
      </c>
      <c r="AJ2211">
        <v>1</v>
      </c>
      <c r="AK2211" t="s">
        <v>7912</v>
      </c>
      <c r="AL2211">
        <v>835</v>
      </c>
    </row>
    <row r="2212" spans="1:38">
      <c r="A2212">
        <v>3288160</v>
      </c>
      <c r="B2212" t="s">
        <v>7913</v>
      </c>
      <c r="C2212" t="s">
        <v>19</v>
      </c>
      <c r="D2212" t="s">
        <v>85</v>
      </c>
      <c r="E2212">
        <v>2011</v>
      </c>
      <c r="F2212">
        <v>8</v>
      </c>
      <c r="G2212">
        <v>22</v>
      </c>
      <c r="H2212" t="s">
        <v>144</v>
      </c>
      <c r="I2212" t="s">
        <v>16</v>
      </c>
      <c r="J2212" t="s">
        <v>16</v>
      </c>
      <c r="K2212" t="s">
        <v>567</v>
      </c>
      <c r="L2212" t="s">
        <v>144</v>
      </c>
      <c r="M2212" t="s">
        <v>88</v>
      </c>
      <c r="O2212" s="51">
        <v>2333989</v>
      </c>
      <c r="P2212" t="s">
        <v>2648</v>
      </c>
      <c r="Q2212" t="s">
        <v>4251</v>
      </c>
      <c r="R2212" t="s">
        <v>296</v>
      </c>
      <c r="S2212" s="49" t="str">
        <f>CONCATENATE(Tabla_Datos[[#This Row],[Nombre_Cliente]]," ",Tabla_Datos[[#This Row],[ApellidoPaterno_Cliente]]," ",Tabla_Datos[[#This Row],[ApellidoMaterno_Cliente]])</f>
        <v>LUIS ALBERTO VELASQUEZ MEDINA</v>
      </c>
      <c r="T2212" s="53">
        <f>DATE(Tabla_Datos[[#This Row],[tAnio]],Tabla_Datos[[#This Row],[tMes]],Tabla_Datos[[#This Row],[tDia]])</f>
        <v>40777</v>
      </c>
      <c r="U2212" s="53" t="str">
        <f>IF(Tabla_Datos[[#This Row],[cProvincia]]="LIMA","LIMA","PROVINCIA")</f>
        <v>LIMA</v>
      </c>
      <c r="V2212" s="53" t="str">
        <f>MID(Tabla_Datos[[#This Row],[pTelefono]],1,SEARCH("-",Tabla_Datos[[#This Row],[pTelefono]],1)-1)</f>
        <v>1</v>
      </c>
      <c r="W2212" s="53" t="str">
        <f>MID(Tabla_Datos[[#This Row],[pTelefono]],SEARCH("-",Tabla_Datos[[#This Row],[pTelefono]],1)+1,LEN(Tabla_Datos[[#This Row],[pTelefono]]))</f>
        <v>985598333</v>
      </c>
      <c r="X2212" s="53" t="str">
        <f>CONCATENATE(Tabla_Datos[[#This Row],[TipUrb]]," ",Tabla_Datos[[#This Row],[Calle]]," ",Tabla_Datos[[#This Row],[NumCalle]])</f>
        <v xml:space="preserve">  UNANUE HIPOLITO 219</v>
      </c>
      <c r="Y2212" t="s">
        <v>92</v>
      </c>
      <c r="Z2212" t="s">
        <v>196</v>
      </c>
      <c r="AA2212" t="s">
        <v>197</v>
      </c>
      <c r="AB2212" t="s">
        <v>95</v>
      </c>
      <c r="AC2212" t="s">
        <v>95</v>
      </c>
      <c r="AD2212" t="s">
        <v>95</v>
      </c>
      <c r="AE2212" t="s">
        <v>95</v>
      </c>
      <c r="AF2212" t="s">
        <v>95</v>
      </c>
      <c r="AG2212" s="51" t="s">
        <v>95</v>
      </c>
      <c r="AH2212">
        <v>1008745793</v>
      </c>
      <c r="AI2212">
        <v>1</v>
      </c>
      <c r="AJ2212">
        <v>1</v>
      </c>
      <c r="AK2212" t="s">
        <v>5629</v>
      </c>
      <c r="AL2212">
        <v>219</v>
      </c>
    </row>
    <row r="2213" spans="1:38">
      <c r="A2213">
        <v>3288723</v>
      </c>
      <c r="B2213" t="s">
        <v>7914</v>
      </c>
      <c r="C2213" t="s">
        <v>20</v>
      </c>
      <c r="D2213" t="s">
        <v>85</v>
      </c>
      <c r="E2213">
        <v>2011</v>
      </c>
      <c r="F2213">
        <v>8</v>
      </c>
      <c r="G2213">
        <v>22</v>
      </c>
      <c r="H2213" t="s">
        <v>86</v>
      </c>
      <c r="I2213" t="s">
        <v>16</v>
      </c>
      <c r="J2213" t="s">
        <v>16</v>
      </c>
      <c r="K2213" t="s">
        <v>277</v>
      </c>
      <c r="L2213" t="s">
        <v>86</v>
      </c>
      <c r="M2213" t="s">
        <v>88</v>
      </c>
      <c r="O2213" s="51">
        <v>2334481</v>
      </c>
      <c r="P2213" t="s">
        <v>7915</v>
      </c>
      <c r="Q2213" t="s">
        <v>460</v>
      </c>
      <c r="R2213" t="s">
        <v>1698</v>
      </c>
      <c r="S2213" s="49" t="str">
        <f>CONCATENATE(Tabla_Datos[[#This Row],[Nombre_Cliente]]," ",Tabla_Datos[[#This Row],[ApellidoPaterno_Cliente]]," ",Tabla_Datos[[#This Row],[ApellidoMaterno_Cliente]])</f>
        <v>LUCY DOLORES ALVAREZ ZUTA</v>
      </c>
      <c r="T2213" s="53">
        <f>DATE(Tabla_Datos[[#This Row],[tAnio]],Tabla_Datos[[#This Row],[tMes]],Tabla_Datos[[#This Row],[tDia]])</f>
        <v>40777</v>
      </c>
      <c r="U2213" s="53" t="str">
        <f>IF(Tabla_Datos[[#This Row],[cProvincia]]="LIMA","LIMA","PROVINCIA")</f>
        <v>LIMA</v>
      </c>
      <c r="V2213" s="53" t="str">
        <f>MID(Tabla_Datos[[#This Row],[pTelefono]],1,SEARCH("-",Tabla_Datos[[#This Row],[pTelefono]],1)-1)</f>
        <v>1</v>
      </c>
      <c r="W2213" s="53" t="str">
        <f>MID(Tabla_Datos[[#This Row],[pTelefono]],SEARCH("-",Tabla_Datos[[#This Row],[pTelefono]],1)+1,LEN(Tabla_Datos[[#This Row],[pTelefono]]))</f>
        <v>987365743</v>
      </c>
      <c r="X2213" s="53" t="str">
        <f>CONCATENATE(Tabla_Datos[[#This Row],[TipUrb]]," ",Tabla_Datos[[#This Row],[Calle]]," ",Tabla_Datos[[#This Row],[NumCalle]])</f>
        <v>UR TINOCO ANDRES 270</v>
      </c>
      <c r="Y2213" t="s">
        <v>92</v>
      </c>
      <c r="Z2213" t="s">
        <v>122</v>
      </c>
      <c r="AA2213" t="s">
        <v>123</v>
      </c>
      <c r="AB2213" t="s">
        <v>95</v>
      </c>
      <c r="AC2213">
        <v>501</v>
      </c>
      <c r="AD2213" t="s">
        <v>161</v>
      </c>
      <c r="AE2213" t="s">
        <v>95</v>
      </c>
      <c r="AF2213" t="s">
        <v>95</v>
      </c>
      <c r="AG2213" s="51">
        <v>33408179</v>
      </c>
      <c r="AH2213" t="s">
        <v>95</v>
      </c>
      <c r="AI2213">
        <v>1</v>
      </c>
      <c r="AJ2213">
        <v>1</v>
      </c>
      <c r="AK2213" t="s">
        <v>7916</v>
      </c>
      <c r="AL2213">
        <v>270</v>
      </c>
    </row>
    <row r="2214" spans="1:38">
      <c r="A2214">
        <v>3288728</v>
      </c>
      <c r="B2214" t="s">
        <v>7917</v>
      </c>
      <c r="C2214" t="s">
        <v>19</v>
      </c>
      <c r="D2214" t="s">
        <v>143</v>
      </c>
      <c r="E2214">
        <v>2011</v>
      </c>
      <c r="F2214">
        <v>8</v>
      </c>
      <c r="G2214">
        <v>22</v>
      </c>
      <c r="H2214" t="s">
        <v>86</v>
      </c>
      <c r="I2214" t="s">
        <v>292</v>
      </c>
      <c r="J2214" t="s">
        <v>293</v>
      </c>
      <c r="K2214" t="s">
        <v>292</v>
      </c>
      <c r="L2214" t="s">
        <v>86</v>
      </c>
      <c r="M2214" t="s">
        <v>294</v>
      </c>
      <c r="N2214" s="50">
        <v>45075504</v>
      </c>
      <c r="O2214" s="51">
        <v>2334486</v>
      </c>
      <c r="P2214" t="s">
        <v>7918</v>
      </c>
      <c r="Q2214" t="s">
        <v>2186</v>
      </c>
      <c r="R2214" t="s">
        <v>7919</v>
      </c>
      <c r="S2214" s="49" t="str">
        <f>CONCATENATE(Tabla_Datos[[#This Row],[Nombre_Cliente]]," ",Tabla_Datos[[#This Row],[ApellidoPaterno_Cliente]]," ",Tabla_Datos[[#This Row],[ApellidoMaterno_Cliente]])</f>
        <v>ZENAIDA MARTIN CARO</v>
      </c>
      <c r="T2214" s="53">
        <f>DATE(Tabla_Datos[[#This Row],[tAnio]],Tabla_Datos[[#This Row],[tMes]],Tabla_Datos[[#This Row],[tDia]])</f>
        <v>40777</v>
      </c>
      <c r="U2214" s="53" t="str">
        <f>IF(Tabla_Datos[[#This Row],[cProvincia]]="LIMA","LIMA","PROVINCIA")</f>
        <v>PROVINCIA</v>
      </c>
      <c r="V2214" s="53" t="str">
        <f>MID(Tabla_Datos[[#This Row],[pTelefono]],1,SEARCH("-",Tabla_Datos[[#This Row],[pTelefono]],1)-1)</f>
        <v>66</v>
      </c>
      <c r="W2214" s="53" t="str">
        <f>MID(Tabla_Datos[[#This Row],[pTelefono]],SEARCH("-",Tabla_Datos[[#This Row],[pTelefono]],1)+1,LEN(Tabla_Datos[[#This Row],[pTelefono]]))</f>
        <v>976763021</v>
      </c>
      <c r="X2214" s="53" t="str">
        <f>CONCATENATE(Tabla_Datos[[#This Row],[TipUrb]]," ",Tabla_Datos[[#This Row],[Calle]]," ",Tabla_Datos[[#This Row],[NumCalle]])</f>
        <v>AS . 0</v>
      </c>
      <c r="Y2214" t="s">
        <v>298</v>
      </c>
      <c r="Z2214" t="s">
        <v>152</v>
      </c>
      <c r="AA2214" t="s">
        <v>153</v>
      </c>
      <c r="AB2214" t="s">
        <v>95</v>
      </c>
      <c r="AC2214" t="s">
        <v>95</v>
      </c>
      <c r="AD2214" t="s">
        <v>215</v>
      </c>
      <c r="AE2214" t="s">
        <v>95</v>
      </c>
      <c r="AF2214">
        <v>8</v>
      </c>
      <c r="AG2214" s="51">
        <v>80441170</v>
      </c>
      <c r="AH2214" t="s">
        <v>95</v>
      </c>
      <c r="AI2214">
        <v>1</v>
      </c>
      <c r="AJ2214">
        <v>1</v>
      </c>
      <c r="AK2214" t="s">
        <v>221</v>
      </c>
      <c r="AL2214">
        <v>0</v>
      </c>
    </row>
    <row r="2215" spans="1:38">
      <c r="A2215">
        <v>3289860</v>
      </c>
      <c r="B2215" t="s">
        <v>7920</v>
      </c>
      <c r="C2215" t="s">
        <v>20</v>
      </c>
      <c r="D2215" t="s">
        <v>85</v>
      </c>
      <c r="E2215">
        <v>2011</v>
      </c>
      <c r="F2215">
        <v>8</v>
      </c>
      <c r="G2215">
        <v>22</v>
      </c>
      <c r="H2215" t="s">
        <v>86</v>
      </c>
      <c r="I2215" t="s">
        <v>16</v>
      </c>
      <c r="J2215" t="s">
        <v>16</v>
      </c>
      <c r="K2215" t="s">
        <v>487</v>
      </c>
      <c r="L2215" t="s">
        <v>86</v>
      </c>
      <c r="M2215" t="s">
        <v>88</v>
      </c>
      <c r="N2215" s="50">
        <v>45955053</v>
      </c>
      <c r="O2215" s="51">
        <v>2335130</v>
      </c>
      <c r="P2215" t="s">
        <v>7921</v>
      </c>
      <c r="Q2215" t="s">
        <v>660</v>
      </c>
      <c r="R2215" t="s">
        <v>7922</v>
      </c>
      <c r="S2215" s="49" t="str">
        <f>CONCATENATE(Tabla_Datos[[#This Row],[Nombre_Cliente]]," ",Tabla_Datos[[#This Row],[ApellidoPaterno_Cliente]]," ",Tabla_Datos[[#This Row],[ApellidoMaterno_Cliente]])</f>
        <v>NANCY BEATRIZ GUTIERREZ DE MENDOZA</v>
      </c>
      <c r="T2215" s="53">
        <f>DATE(Tabla_Datos[[#This Row],[tAnio]],Tabla_Datos[[#This Row],[tMes]],Tabla_Datos[[#This Row],[tDia]])</f>
        <v>40777</v>
      </c>
      <c r="U2215" s="53" t="str">
        <f>IF(Tabla_Datos[[#This Row],[cProvincia]]="LIMA","LIMA","PROVINCIA")</f>
        <v>LIMA</v>
      </c>
      <c r="V2215" s="53" t="str">
        <f>MID(Tabla_Datos[[#This Row],[pTelefono]],1,SEARCH("-",Tabla_Datos[[#This Row],[pTelefono]],1)-1)</f>
        <v>1</v>
      </c>
      <c r="W2215" s="53" t="str">
        <f>MID(Tabla_Datos[[#This Row],[pTelefono]],SEARCH("-",Tabla_Datos[[#This Row],[pTelefono]],1)+1,LEN(Tabla_Datos[[#This Row],[pTelefono]]))</f>
        <v>997240267</v>
      </c>
      <c r="X2215" s="53" t="str">
        <f>CONCATENATE(Tabla_Datos[[#This Row],[TipUrb]]," ",Tabla_Datos[[#This Row],[Calle]]," ",Tabla_Datos[[#This Row],[NumCalle]])</f>
        <v>UR LAS GROSELLAS 2018</v>
      </c>
      <c r="Y2215" t="s">
        <v>92</v>
      </c>
      <c r="Z2215" t="s">
        <v>122</v>
      </c>
      <c r="AA2215" t="s">
        <v>123</v>
      </c>
      <c r="AB2215">
        <v>2</v>
      </c>
      <c r="AC2215" t="s">
        <v>95</v>
      </c>
      <c r="AD2215" t="s">
        <v>161</v>
      </c>
      <c r="AE2215" t="s">
        <v>95</v>
      </c>
      <c r="AF2215" t="s">
        <v>95</v>
      </c>
      <c r="AG2215" s="51">
        <v>8069336</v>
      </c>
      <c r="AH2215" t="s">
        <v>95</v>
      </c>
      <c r="AI2215">
        <v>1</v>
      </c>
      <c r="AJ2215">
        <v>1</v>
      </c>
      <c r="AK2215" t="s">
        <v>7923</v>
      </c>
      <c r="AL2215">
        <v>2018</v>
      </c>
    </row>
    <row r="2216" spans="1:38">
      <c r="A2216">
        <v>3290587</v>
      </c>
      <c r="B2216" t="s">
        <v>7924</v>
      </c>
      <c r="C2216" t="s">
        <v>20</v>
      </c>
      <c r="D2216" t="s">
        <v>143</v>
      </c>
      <c r="E2216">
        <v>2011</v>
      </c>
      <c r="F2216">
        <v>8</v>
      </c>
      <c r="G2216">
        <v>22</v>
      </c>
      <c r="H2216" t="s">
        <v>86</v>
      </c>
      <c r="I2216" t="s">
        <v>759</v>
      </c>
      <c r="J2216" t="s">
        <v>760</v>
      </c>
      <c r="K2216" t="s">
        <v>1754</v>
      </c>
      <c r="L2216" t="s">
        <v>86</v>
      </c>
      <c r="M2216" t="s">
        <v>294</v>
      </c>
      <c r="N2216" s="50">
        <v>21861639</v>
      </c>
      <c r="O2216" s="51">
        <v>2335583</v>
      </c>
      <c r="P2216" t="s">
        <v>7925</v>
      </c>
      <c r="Q2216" t="s">
        <v>593</v>
      </c>
      <c r="R2216" t="s">
        <v>7926</v>
      </c>
      <c r="S2216" s="49" t="str">
        <f>CONCATENATE(Tabla_Datos[[#This Row],[Nombre_Cliente]]," ",Tabla_Datos[[#This Row],[ApellidoPaterno_Cliente]]," ",Tabla_Datos[[#This Row],[ApellidoMaterno_Cliente]])</f>
        <v>JUNIOR JOSE SANTIAGO CARTAGENA</v>
      </c>
      <c r="T2216" s="53">
        <f>DATE(Tabla_Datos[[#This Row],[tAnio]],Tabla_Datos[[#This Row],[tMes]],Tabla_Datos[[#This Row],[tDia]])</f>
        <v>40777</v>
      </c>
      <c r="U2216" s="53" t="str">
        <f>IF(Tabla_Datos[[#This Row],[cProvincia]]="LIMA","LIMA","PROVINCIA")</f>
        <v>PROVINCIA</v>
      </c>
      <c r="V2216" s="53" t="str">
        <f>MID(Tabla_Datos[[#This Row],[pTelefono]],1,SEARCH("-",Tabla_Datos[[#This Row],[pTelefono]],1)-1)</f>
        <v>56</v>
      </c>
      <c r="W2216" s="53" t="str">
        <f>MID(Tabla_Datos[[#This Row],[pTelefono]],SEARCH("-",Tabla_Datos[[#This Row],[pTelefono]],1)+1,LEN(Tabla_Datos[[#This Row],[pTelefono]]))</f>
        <v>955973697</v>
      </c>
      <c r="X2216" s="53" t="str">
        <f>CONCATENATE(Tabla_Datos[[#This Row],[TipUrb]]," ",Tabla_Datos[[#This Row],[Calle]]," ",Tabla_Datos[[#This Row],[NumCalle]])</f>
        <v>AH . 0</v>
      </c>
      <c r="Y2216" t="s">
        <v>759</v>
      </c>
      <c r="Z2216" t="s">
        <v>152</v>
      </c>
      <c r="AA2216" t="s">
        <v>153</v>
      </c>
      <c r="AB2216" t="s">
        <v>95</v>
      </c>
      <c r="AC2216" t="s">
        <v>95</v>
      </c>
      <c r="AD2216" t="s">
        <v>96</v>
      </c>
      <c r="AE2216" t="s">
        <v>7927</v>
      </c>
      <c r="AF2216">
        <v>24</v>
      </c>
      <c r="AG2216" s="51">
        <v>47808657</v>
      </c>
      <c r="AH2216" t="s">
        <v>95</v>
      </c>
      <c r="AI2216">
        <v>1</v>
      </c>
      <c r="AJ2216">
        <v>1</v>
      </c>
      <c r="AK2216" t="s">
        <v>221</v>
      </c>
      <c r="AL2216">
        <v>0</v>
      </c>
    </row>
    <row r="2217" spans="1:38">
      <c r="A2217">
        <v>3288958</v>
      </c>
      <c r="B2217" t="s">
        <v>7928</v>
      </c>
      <c r="C2217" t="s">
        <v>20</v>
      </c>
      <c r="D2217" t="s">
        <v>143</v>
      </c>
      <c r="E2217">
        <v>2011</v>
      </c>
      <c r="F2217">
        <v>8</v>
      </c>
      <c r="G2217">
        <v>22</v>
      </c>
      <c r="H2217" t="s">
        <v>86</v>
      </c>
      <c r="I2217" t="s">
        <v>145</v>
      </c>
      <c r="J2217" t="s">
        <v>469</v>
      </c>
      <c r="K2217" t="s">
        <v>991</v>
      </c>
      <c r="L2217" t="s">
        <v>86</v>
      </c>
      <c r="M2217" t="s">
        <v>88</v>
      </c>
      <c r="N2217" s="50">
        <v>10762376</v>
      </c>
      <c r="O2217" s="51">
        <v>2334700</v>
      </c>
      <c r="P2217" t="s">
        <v>7929</v>
      </c>
      <c r="Q2217" t="s">
        <v>1974</v>
      </c>
      <c r="R2217" t="s">
        <v>511</v>
      </c>
      <c r="S2217" s="49" t="str">
        <f>CONCATENATE(Tabla_Datos[[#This Row],[Nombre_Cliente]]," ",Tabla_Datos[[#This Row],[ApellidoPaterno_Cliente]]," ",Tabla_Datos[[#This Row],[ApellidoMaterno_Cliente]])</f>
        <v>BENY MERCEDES TOMAS RUIZ</v>
      </c>
      <c r="T2217" s="53">
        <f>DATE(Tabla_Datos[[#This Row],[tAnio]],Tabla_Datos[[#This Row],[tMes]],Tabla_Datos[[#This Row],[tDia]])</f>
        <v>40777</v>
      </c>
      <c r="U2217" s="53" t="str">
        <f>IF(Tabla_Datos[[#This Row],[cProvincia]]="LIMA","LIMA","PROVINCIA")</f>
        <v>PROVINCIA</v>
      </c>
      <c r="V2217" s="53" t="str">
        <f>MID(Tabla_Datos[[#This Row],[pTelefono]],1,SEARCH("-",Tabla_Datos[[#This Row],[pTelefono]],1)-1)</f>
        <v>43</v>
      </c>
      <c r="W2217" s="53" t="str">
        <f>MID(Tabla_Datos[[#This Row],[pTelefono]],SEARCH("-",Tabla_Datos[[#This Row],[pTelefono]],1)+1,LEN(Tabla_Datos[[#This Row],[pTelefono]]))</f>
        <v>944431152</v>
      </c>
      <c r="X2217" s="53" t="str">
        <f>CONCATENATE(Tabla_Datos[[#This Row],[TipUrb]]," ",Tabla_Datos[[#This Row],[Calle]]," ",Tabla_Datos[[#This Row],[NumCalle]])</f>
        <v>AH . 0</v>
      </c>
      <c r="Y2217" t="s">
        <v>151</v>
      </c>
      <c r="Z2217" t="s">
        <v>152</v>
      </c>
      <c r="AA2217" t="s">
        <v>153</v>
      </c>
      <c r="AB2217" t="s">
        <v>95</v>
      </c>
      <c r="AC2217" t="s">
        <v>95</v>
      </c>
      <c r="AD2217" t="s">
        <v>96</v>
      </c>
      <c r="AE2217" t="s">
        <v>413</v>
      </c>
      <c r="AF2217">
        <v>24</v>
      </c>
      <c r="AG2217" s="51">
        <v>32922518</v>
      </c>
      <c r="AH2217" t="s">
        <v>95</v>
      </c>
      <c r="AI2217">
        <v>1</v>
      </c>
      <c r="AJ2217">
        <v>1</v>
      </c>
      <c r="AK2217" t="s">
        <v>221</v>
      </c>
      <c r="AL2217">
        <v>0</v>
      </c>
    </row>
    <row r="2218" spans="1:38">
      <c r="A2218">
        <v>3288857</v>
      </c>
      <c r="B2218" t="s">
        <v>7930</v>
      </c>
      <c r="C2218" t="s">
        <v>19</v>
      </c>
      <c r="D2218" t="s">
        <v>143</v>
      </c>
      <c r="E2218">
        <v>2011</v>
      </c>
      <c r="F2218">
        <v>8</v>
      </c>
      <c r="G2218">
        <v>22</v>
      </c>
      <c r="H2218" t="s">
        <v>86</v>
      </c>
      <c r="I2218" t="s">
        <v>132</v>
      </c>
      <c r="J2218" t="s">
        <v>132</v>
      </c>
      <c r="K2218" t="s">
        <v>132</v>
      </c>
      <c r="L2218" t="s">
        <v>86</v>
      </c>
      <c r="M2218" t="s">
        <v>133</v>
      </c>
      <c r="N2218" s="50">
        <v>41201471</v>
      </c>
      <c r="O2218" s="51">
        <v>2334612</v>
      </c>
      <c r="P2218" t="s">
        <v>7931</v>
      </c>
      <c r="Q2218" t="s">
        <v>542</v>
      </c>
      <c r="R2218" t="s">
        <v>896</v>
      </c>
      <c r="S2218" s="49" t="str">
        <f>CONCATENATE(Tabla_Datos[[#This Row],[Nombre_Cliente]]," ",Tabla_Datos[[#This Row],[ApellidoPaterno_Cliente]]," ",Tabla_Datos[[#This Row],[ApellidoMaterno_Cliente]])</f>
        <v>MAGALY RAMIREZ SOSA</v>
      </c>
      <c r="T2218" s="53">
        <f>DATE(Tabla_Datos[[#This Row],[tAnio]],Tabla_Datos[[#This Row],[tMes]],Tabla_Datos[[#This Row],[tDia]])</f>
        <v>40777</v>
      </c>
      <c r="U2218" s="53" t="str">
        <f>IF(Tabla_Datos[[#This Row],[cProvincia]]="LIMA","LIMA","PROVINCIA")</f>
        <v>PROVINCIA</v>
      </c>
      <c r="V2218" s="53" t="str">
        <f>MID(Tabla_Datos[[#This Row],[pTelefono]],1,SEARCH("-",Tabla_Datos[[#This Row],[pTelefono]],1)-1)</f>
        <v>73</v>
      </c>
      <c r="W2218" s="53" t="str">
        <f>MID(Tabla_Datos[[#This Row],[pTelefono]],SEARCH("-",Tabla_Datos[[#This Row],[pTelefono]],1)+1,LEN(Tabla_Datos[[#This Row],[pTelefono]]))</f>
        <v>969901005</v>
      </c>
      <c r="X2218" s="53" t="str">
        <f>CONCATENATE(Tabla_Datos[[#This Row],[TipUrb]]," ",Tabla_Datos[[#This Row],[Calle]]," ",Tabla_Datos[[#This Row],[NumCalle]])</f>
        <v>AH . 0</v>
      </c>
      <c r="Y2218" t="s">
        <v>137</v>
      </c>
      <c r="Z2218" t="s">
        <v>152</v>
      </c>
      <c r="AA2218" t="s">
        <v>153</v>
      </c>
      <c r="AB2218" t="s">
        <v>95</v>
      </c>
      <c r="AC2218" t="s">
        <v>95</v>
      </c>
      <c r="AD2218" t="s">
        <v>96</v>
      </c>
      <c r="AE2218" t="s">
        <v>1034</v>
      </c>
      <c r="AF2218">
        <v>20</v>
      </c>
      <c r="AG2218" s="51">
        <v>2784385</v>
      </c>
      <c r="AH2218" t="s">
        <v>95</v>
      </c>
      <c r="AI2218">
        <v>1</v>
      </c>
      <c r="AJ2218">
        <v>1</v>
      </c>
      <c r="AK2218" t="s">
        <v>221</v>
      </c>
      <c r="AL2218">
        <v>0</v>
      </c>
    </row>
    <row r="2219" spans="1:38">
      <c r="A2219">
        <v>3289851</v>
      </c>
      <c r="B2219" t="s">
        <v>7932</v>
      </c>
      <c r="C2219" t="s">
        <v>20</v>
      </c>
      <c r="D2219" t="s">
        <v>85</v>
      </c>
      <c r="E2219">
        <v>2011</v>
      </c>
      <c r="F2219">
        <v>8</v>
      </c>
      <c r="G2219">
        <v>22</v>
      </c>
      <c r="H2219" t="s">
        <v>86</v>
      </c>
      <c r="I2219" t="s">
        <v>16</v>
      </c>
      <c r="J2219" t="s">
        <v>16</v>
      </c>
      <c r="K2219" t="s">
        <v>277</v>
      </c>
      <c r="L2219" t="s">
        <v>86</v>
      </c>
      <c r="M2219" t="s">
        <v>88</v>
      </c>
      <c r="N2219" s="50">
        <v>11111249</v>
      </c>
      <c r="O2219" s="51">
        <v>2335120</v>
      </c>
      <c r="P2219" t="s">
        <v>7933</v>
      </c>
      <c r="Q2219" t="s">
        <v>5913</v>
      </c>
      <c r="R2219" t="s">
        <v>2594</v>
      </c>
      <c r="S2219" s="49" t="str">
        <f>CONCATENATE(Tabla_Datos[[#This Row],[Nombre_Cliente]]," ",Tabla_Datos[[#This Row],[ApellidoPaterno_Cliente]]," ",Tabla_Datos[[#This Row],[ApellidoMaterno_Cliente]])</f>
        <v>NATALIA LAINES ORIHUELA</v>
      </c>
      <c r="T2219" s="53">
        <f>DATE(Tabla_Datos[[#This Row],[tAnio]],Tabla_Datos[[#This Row],[tMes]],Tabla_Datos[[#This Row],[tDia]])</f>
        <v>40777</v>
      </c>
      <c r="U2219" s="53" t="str">
        <f>IF(Tabla_Datos[[#This Row],[cProvincia]]="LIMA","LIMA","PROVINCIA")</f>
        <v>LIMA</v>
      </c>
      <c r="V2219" s="53" t="str">
        <f>MID(Tabla_Datos[[#This Row],[pTelefono]],1,SEARCH("-",Tabla_Datos[[#This Row],[pTelefono]],1)-1)</f>
        <v>1</v>
      </c>
      <c r="W2219" s="53" t="str">
        <f>MID(Tabla_Datos[[#This Row],[pTelefono]],SEARCH("-",Tabla_Datos[[#This Row],[pTelefono]],1)+1,LEN(Tabla_Datos[[#This Row],[pTelefono]]))</f>
        <v>986991859</v>
      </c>
      <c r="X2219" s="53" t="str">
        <f>CONCATENATE(Tabla_Datos[[#This Row],[TipUrb]]," ",Tabla_Datos[[#This Row],[Calle]]," ",Tabla_Datos[[#This Row],[NumCalle]])</f>
        <v>UR PEDRO DE JESUS 614</v>
      </c>
      <c r="Y2219" t="s">
        <v>92</v>
      </c>
      <c r="Z2219" t="s">
        <v>122</v>
      </c>
      <c r="AA2219" t="s">
        <v>123</v>
      </c>
      <c r="AB2219" t="s">
        <v>95</v>
      </c>
      <c r="AC2219" t="s">
        <v>95</v>
      </c>
      <c r="AD2219" t="s">
        <v>161</v>
      </c>
      <c r="AE2219" t="s">
        <v>1043</v>
      </c>
      <c r="AF2219">
        <v>4</v>
      </c>
      <c r="AG2219" s="51">
        <v>6652111</v>
      </c>
      <c r="AH2219" t="s">
        <v>95</v>
      </c>
      <c r="AI2219">
        <v>1</v>
      </c>
      <c r="AJ2219">
        <v>1</v>
      </c>
      <c r="AK2219" t="s">
        <v>7934</v>
      </c>
      <c r="AL2219">
        <v>614</v>
      </c>
    </row>
    <row r="2220" spans="1:38">
      <c r="A2220">
        <v>3288464</v>
      </c>
      <c r="B2220" t="s">
        <v>7935</v>
      </c>
      <c r="C2220" t="s">
        <v>18</v>
      </c>
      <c r="D2220" t="s">
        <v>85</v>
      </c>
      <c r="E2220">
        <v>2011</v>
      </c>
      <c r="F2220">
        <v>8</v>
      </c>
      <c r="G2220">
        <v>22</v>
      </c>
      <c r="H2220" t="s">
        <v>86</v>
      </c>
      <c r="I2220" t="s">
        <v>16</v>
      </c>
      <c r="J2220" t="s">
        <v>16</v>
      </c>
      <c r="K2220" t="s">
        <v>171</v>
      </c>
      <c r="L2220" t="s">
        <v>86</v>
      </c>
      <c r="M2220" t="s">
        <v>88</v>
      </c>
      <c r="N2220" s="50">
        <v>9732899</v>
      </c>
      <c r="O2220" s="51">
        <v>2334224</v>
      </c>
      <c r="P2220" t="s">
        <v>7936</v>
      </c>
      <c r="Q2220" t="s">
        <v>7937</v>
      </c>
      <c r="R2220" t="s">
        <v>7938</v>
      </c>
      <c r="S2220" s="49" t="str">
        <f>CONCATENATE(Tabla_Datos[[#This Row],[Nombre_Cliente]]," ",Tabla_Datos[[#This Row],[ApellidoPaterno_Cliente]]," ",Tabla_Datos[[#This Row],[ApellidoMaterno_Cliente]])</f>
        <v xml:space="preserve">TRUMAN  RIOS  FASABI </v>
      </c>
      <c r="T2220" s="53">
        <f>DATE(Tabla_Datos[[#This Row],[tAnio]],Tabla_Datos[[#This Row],[tMes]],Tabla_Datos[[#This Row],[tDia]])</f>
        <v>40777</v>
      </c>
      <c r="U2220" s="53" t="str">
        <f>IF(Tabla_Datos[[#This Row],[cProvincia]]="LIMA","LIMA","PROVINCIA")</f>
        <v>LIMA</v>
      </c>
      <c r="V2220" s="53" t="str">
        <f>MID(Tabla_Datos[[#This Row],[pTelefono]],1,SEARCH("-",Tabla_Datos[[#This Row],[pTelefono]],1)-1)</f>
        <v>1</v>
      </c>
      <c r="W2220" s="53" t="str">
        <f>MID(Tabla_Datos[[#This Row],[pTelefono]],SEARCH("-",Tabla_Datos[[#This Row],[pTelefono]],1)+1,LEN(Tabla_Datos[[#This Row],[pTelefono]]))</f>
        <v>949390637</v>
      </c>
      <c r="X2220" s="53" t="str">
        <f>CONCATENATE(Tabla_Datos[[#This Row],[TipUrb]]," ",Tabla_Datos[[#This Row],[Calle]]," ",Tabla_Datos[[#This Row],[NumCalle]])</f>
        <v>UR SAN FELIPE 0</v>
      </c>
      <c r="Y2220" t="s">
        <v>92</v>
      </c>
      <c r="Z2220" t="s">
        <v>93</v>
      </c>
      <c r="AA2220" t="s">
        <v>94</v>
      </c>
      <c r="AB2220">
        <v>2</v>
      </c>
      <c r="AC2220" t="s">
        <v>95</v>
      </c>
      <c r="AD2220" t="s">
        <v>161</v>
      </c>
      <c r="AE2220" t="s">
        <v>5055</v>
      </c>
      <c r="AF2220">
        <v>6</v>
      </c>
      <c r="AG2220" s="51">
        <v>43705999</v>
      </c>
      <c r="AI2220">
        <v>36</v>
      </c>
      <c r="AJ2220">
        <v>36</v>
      </c>
      <c r="AK2220" t="s">
        <v>5650</v>
      </c>
      <c r="AL2220">
        <v>0</v>
      </c>
    </row>
    <row r="2221" spans="1:38">
      <c r="A2221">
        <v>3290699</v>
      </c>
      <c r="B2221" t="s">
        <v>7939</v>
      </c>
      <c r="C2221" t="s">
        <v>20</v>
      </c>
      <c r="D2221" t="s">
        <v>143</v>
      </c>
      <c r="E2221">
        <v>2011</v>
      </c>
      <c r="F2221">
        <v>8</v>
      </c>
      <c r="G2221">
        <v>22</v>
      </c>
      <c r="H2221" t="s">
        <v>144</v>
      </c>
      <c r="I2221" t="s">
        <v>241</v>
      </c>
      <c r="J2221" t="s">
        <v>242</v>
      </c>
      <c r="K2221" t="s">
        <v>3970</v>
      </c>
      <c r="L2221" t="s">
        <v>86</v>
      </c>
      <c r="M2221" t="s">
        <v>148</v>
      </c>
      <c r="N2221" s="50">
        <v>18087210</v>
      </c>
      <c r="O2221" s="51">
        <v>2335671</v>
      </c>
      <c r="P2221" t="s">
        <v>7940</v>
      </c>
      <c r="Q2221" t="s">
        <v>793</v>
      </c>
      <c r="R2221" t="s">
        <v>2832</v>
      </c>
      <c r="S2221" s="49" t="str">
        <f>CONCATENATE(Tabla_Datos[[#This Row],[Nombre_Cliente]]," ",Tabla_Datos[[#This Row],[ApellidoPaterno_Cliente]]," ",Tabla_Datos[[#This Row],[ApellidoMaterno_Cliente]])</f>
        <v>CARLOS ALFREDO CRUZ MARCHENA</v>
      </c>
      <c r="T2221" s="53">
        <f>DATE(Tabla_Datos[[#This Row],[tAnio]],Tabla_Datos[[#This Row],[tMes]],Tabla_Datos[[#This Row],[tDia]])</f>
        <v>40777</v>
      </c>
      <c r="U2221" s="53" t="str">
        <f>IF(Tabla_Datos[[#This Row],[cProvincia]]="LIMA","LIMA","PROVINCIA")</f>
        <v>PROVINCIA</v>
      </c>
      <c r="V2221" s="53" t="str">
        <f>MID(Tabla_Datos[[#This Row],[pTelefono]],1,SEARCH("-",Tabla_Datos[[#This Row],[pTelefono]],1)-1)</f>
        <v>44</v>
      </c>
      <c r="W2221" s="53" t="str">
        <f>MID(Tabla_Datos[[#This Row],[pTelefono]],SEARCH("-",Tabla_Datos[[#This Row],[pTelefono]],1)+1,LEN(Tabla_Datos[[#This Row],[pTelefono]]))</f>
        <v>948172928</v>
      </c>
      <c r="X2221" s="53" t="str">
        <f>CONCATENATE(Tabla_Datos[[#This Row],[TipUrb]]," ",Tabla_Datos[[#This Row],[Calle]]," ",Tabla_Datos[[#This Row],[NumCalle]])</f>
        <v>- 26 DE SETIEMBRE 800</v>
      </c>
      <c r="Y2221" t="s">
        <v>246</v>
      </c>
      <c r="Z2221" t="s">
        <v>152</v>
      </c>
      <c r="AA2221" t="s">
        <v>153</v>
      </c>
      <c r="AB2221">
        <v>3</v>
      </c>
      <c r="AC2221" t="s">
        <v>95</v>
      </c>
      <c r="AD2221" t="s">
        <v>109</v>
      </c>
      <c r="AE2221" t="s">
        <v>95</v>
      </c>
      <c r="AF2221" t="s">
        <v>95</v>
      </c>
      <c r="AG2221" s="51" t="s">
        <v>95</v>
      </c>
      <c r="AH2221">
        <v>1018128122</v>
      </c>
      <c r="AI2221">
        <v>1</v>
      </c>
      <c r="AJ2221">
        <v>1</v>
      </c>
      <c r="AK2221" t="s">
        <v>7941</v>
      </c>
      <c r="AL2221">
        <v>800</v>
      </c>
    </row>
    <row r="2222" spans="1:38">
      <c r="A2222">
        <v>3289067</v>
      </c>
      <c r="B2222" t="s">
        <v>7942</v>
      </c>
      <c r="C2222" t="s">
        <v>20</v>
      </c>
      <c r="D2222" t="s">
        <v>85</v>
      </c>
      <c r="E2222">
        <v>2011</v>
      </c>
      <c r="F2222">
        <v>8</v>
      </c>
      <c r="G2222">
        <v>22</v>
      </c>
      <c r="H2222" t="s">
        <v>86</v>
      </c>
      <c r="I2222" t="s">
        <v>16</v>
      </c>
      <c r="J2222" t="s">
        <v>16</v>
      </c>
      <c r="K2222" t="s">
        <v>177</v>
      </c>
      <c r="L2222" t="s">
        <v>86</v>
      </c>
      <c r="M2222" t="s">
        <v>88</v>
      </c>
      <c r="N2222" s="50">
        <v>20000021</v>
      </c>
      <c r="O2222" s="51">
        <v>2334794</v>
      </c>
      <c r="P2222" t="s">
        <v>7415</v>
      </c>
      <c r="Q2222" t="s">
        <v>7943</v>
      </c>
      <c r="R2222" t="s">
        <v>7944</v>
      </c>
      <c r="S2222" s="49" t="str">
        <f>CONCATENATE(Tabla_Datos[[#This Row],[Nombre_Cliente]]," ",Tabla_Datos[[#This Row],[ApellidoPaterno_Cliente]]," ",Tabla_Datos[[#This Row],[ApellidoMaterno_Cliente]])</f>
        <v>DANITZA GASTELO BALDERA</v>
      </c>
      <c r="T2222" s="53">
        <f>DATE(Tabla_Datos[[#This Row],[tAnio]],Tabla_Datos[[#This Row],[tMes]],Tabla_Datos[[#This Row],[tDia]])</f>
        <v>40777</v>
      </c>
      <c r="U2222" s="53" t="str">
        <f>IF(Tabla_Datos[[#This Row],[cProvincia]]="LIMA","LIMA","PROVINCIA")</f>
        <v>LIMA</v>
      </c>
      <c r="V2222" s="53" t="str">
        <f>MID(Tabla_Datos[[#This Row],[pTelefono]],1,SEARCH("-",Tabla_Datos[[#This Row],[pTelefono]],1)-1)</f>
        <v>1</v>
      </c>
      <c r="W2222" s="53" t="str">
        <f>MID(Tabla_Datos[[#This Row],[pTelefono]],SEARCH("-",Tabla_Datos[[#This Row],[pTelefono]],1)+1,LEN(Tabla_Datos[[#This Row],[pTelefono]]))</f>
        <v>993960379</v>
      </c>
      <c r="X2222" s="53" t="str">
        <f>CONCATENATE(Tabla_Datos[[#This Row],[TipUrb]]," ",Tabla_Datos[[#This Row],[Calle]]," ",Tabla_Datos[[#This Row],[NumCalle]])</f>
        <v>UR GIRIBALDI LUIS 650</v>
      </c>
      <c r="Y2222" t="s">
        <v>92</v>
      </c>
      <c r="Z2222" t="s">
        <v>122</v>
      </c>
      <c r="AA2222" t="s">
        <v>123</v>
      </c>
      <c r="AB2222" t="s">
        <v>95</v>
      </c>
      <c r="AC2222">
        <v>106</v>
      </c>
      <c r="AD2222" t="s">
        <v>161</v>
      </c>
      <c r="AE2222" t="s">
        <v>95</v>
      </c>
      <c r="AF2222" t="s">
        <v>95</v>
      </c>
      <c r="AG2222" s="51">
        <v>16677752</v>
      </c>
      <c r="AH2222" t="s">
        <v>95</v>
      </c>
      <c r="AI2222">
        <v>1</v>
      </c>
      <c r="AJ2222">
        <v>1</v>
      </c>
      <c r="AK2222" t="s">
        <v>7945</v>
      </c>
      <c r="AL2222">
        <v>650</v>
      </c>
    </row>
    <row r="2223" spans="1:38">
      <c r="A2223">
        <v>3291597</v>
      </c>
      <c r="B2223" t="s">
        <v>7946</v>
      </c>
      <c r="C2223" t="s">
        <v>20</v>
      </c>
      <c r="D2223" t="s">
        <v>85</v>
      </c>
      <c r="E2223">
        <v>2011</v>
      </c>
      <c r="F2223">
        <v>8</v>
      </c>
      <c r="G2223">
        <v>22</v>
      </c>
      <c r="H2223" t="s">
        <v>86</v>
      </c>
      <c r="I2223" t="s">
        <v>16</v>
      </c>
      <c r="J2223" t="s">
        <v>16</v>
      </c>
      <c r="K2223" t="s">
        <v>171</v>
      </c>
      <c r="L2223" t="s">
        <v>86</v>
      </c>
      <c r="M2223" t="s">
        <v>88</v>
      </c>
      <c r="N2223" s="50">
        <v>6114179</v>
      </c>
      <c r="O2223" s="51">
        <v>2336276</v>
      </c>
      <c r="P2223" t="s">
        <v>7947</v>
      </c>
      <c r="Q2223" t="s">
        <v>310</v>
      </c>
      <c r="R2223" t="s">
        <v>7948</v>
      </c>
      <c r="S2223" s="49" t="str">
        <f>CONCATENATE(Tabla_Datos[[#This Row],[Nombre_Cliente]]," ",Tabla_Datos[[#This Row],[ApellidoPaterno_Cliente]]," ",Tabla_Datos[[#This Row],[ApellidoMaterno_Cliente]])</f>
        <v>MARCELA EMPERATRIZ MORALES INFANTES</v>
      </c>
      <c r="T2223" s="53">
        <f>DATE(Tabla_Datos[[#This Row],[tAnio]],Tabla_Datos[[#This Row],[tMes]],Tabla_Datos[[#This Row],[tDia]])</f>
        <v>40777</v>
      </c>
      <c r="U2223" s="53" t="str">
        <f>IF(Tabla_Datos[[#This Row],[cProvincia]]="LIMA","LIMA","PROVINCIA")</f>
        <v>LIMA</v>
      </c>
      <c r="V2223" s="53" t="str">
        <f>MID(Tabla_Datos[[#This Row],[pTelefono]],1,SEARCH("-",Tabla_Datos[[#This Row],[pTelefono]],1)-1)</f>
        <v>1</v>
      </c>
      <c r="W2223" s="53" t="str">
        <f>MID(Tabla_Datos[[#This Row],[pTelefono]],SEARCH("-",Tabla_Datos[[#This Row],[pTelefono]],1)+1,LEN(Tabla_Datos[[#This Row],[pTelefono]]))</f>
        <v>981353697</v>
      </c>
      <c r="X2223" s="53" t="str">
        <f>CONCATENATE(Tabla_Datos[[#This Row],[TipUrb]]," ",Tabla_Datos[[#This Row],[Calle]]," ",Tabla_Datos[[#This Row],[NumCalle]])</f>
        <v>CO LOS NEGOCIOS 280</v>
      </c>
      <c r="Y2223" t="s">
        <v>92</v>
      </c>
      <c r="Z2223" t="s">
        <v>122</v>
      </c>
      <c r="AA2223" t="s">
        <v>123</v>
      </c>
      <c r="AB2223" t="s">
        <v>95</v>
      </c>
      <c r="AC2223" t="s">
        <v>7949</v>
      </c>
      <c r="AD2223" t="s">
        <v>198</v>
      </c>
      <c r="AE2223" t="s">
        <v>95</v>
      </c>
      <c r="AF2223" t="s">
        <v>95</v>
      </c>
      <c r="AG2223" s="51">
        <v>6555931</v>
      </c>
      <c r="AH2223" t="s">
        <v>95</v>
      </c>
      <c r="AI2223">
        <v>1</v>
      </c>
      <c r="AJ2223">
        <v>1</v>
      </c>
      <c r="AK2223" t="s">
        <v>2809</v>
      </c>
      <c r="AL2223">
        <v>280</v>
      </c>
    </row>
    <row r="2224" spans="1:38">
      <c r="A2224">
        <v>3291241</v>
      </c>
      <c r="B2224" t="s">
        <v>7950</v>
      </c>
      <c r="C2224" t="s">
        <v>19</v>
      </c>
      <c r="D2224" t="s">
        <v>143</v>
      </c>
      <c r="E2224">
        <v>2011</v>
      </c>
      <c r="F2224">
        <v>8</v>
      </c>
      <c r="G2224">
        <v>22</v>
      </c>
      <c r="H2224" t="s">
        <v>86</v>
      </c>
      <c r="I2224" t="s">
        <v>141</v>
      </c>
      <c r="J2224" t="s">
        <v>521</v>
      </c>
      <c r="K2224" t="s">
        <v>521</v>
      </c>
      <c r="L2224" t="s">
        <v>86</v>
      </c>
      <c r="M2224" t="s">
        <v>88</v>
      </c>
      <c r="N2224" s="50">
        <v>20000021</v>
      </c>
      <c r="O2224" s="51">
        <v>2335974</v>
      </c>
      <c r="P2224" t="s">
        <v>7951</v>
      </c>
      <c r="Q2224" t="s">
        <v>634</v>
      </c>
      <c r="R2224" t="s">
        <v>7952</v>
      </c>
      <c r="S2224" s="49" t="str">
        <f>CONCATENATE(Tabla_Datos[[#This Row],[Nombre_Cliente]]," ",Tabla_Datos[[#This Row],[ApellidoPaterno_Cliente]]," ",Tabla_Datos[[#This Row],[ApellidoMaterno_Cliente]])</f>
        <v>ZORAIDA MERCEDES JESUS CHUCO</v>
      </c>
      <c r="T2224" s="53">
        <f>DATE(Tabla_Datos[[#This Row],[tAnio]],Tabla_Datos[[#This Row],[tMes]],Tabla_Datos[[#This Row],[tDia]])</f>
        <v>40777</v>
      </c>
      <c r="U2224" s="53" t="str">
        <f>IF(Tabla_Datos[[#This Row],[cProvincia]]="LIMA","LIMA","PROVINCIA")</f>
        <v>PROVINCIA</v>
      </c>
      <c r="V2224" s="53" t="str">
        <f>MID(Tabla_Datos[[#This Row],[pTelefono]],1,SEARCH("-",Tabla_Datos[[#This Row],[pTelefono]],1)-1)</f>
        <v>64</v>
      </c>
      <c r="W2224" s="53" t="str">
        <f>MID(Tabla_Datos[[#This Row],[pTelefono]],SEARCH("-",Tabla_Datos[[#This Row],[pTelefono]],1)+1,LEN(Tabla_Datos[[#This Row],[pTelefono]]))</f>
        <v>994604869</v>
      </c>
      <c r="X2224" s="53" t="str">
        <f>CONCATENATE(Tabla_Datos[[#This Row],[TipUrb]]," ",Tabla_Datos[[#This Row],[Calle]]," ",Tabla_Datos[[#This Row],[NumCalle]])</f>
        <v>- HIPOLITO UNANUE 515</v>
      </c>
      <c r="Y2224" t="s">
        <v>525</v>
      </c>
      <c r="Z2224" t="s">
        <v>152</v>
      </c>
      <c r="AA2224" t="s">
        <v>153</v>
      </c>
      <c r="AB2224" t="s">
        <v>95</v>
      </c>
      <c r="AC2224" t="s">
        <v>95</v>
      </c>
      <c r="AD2224" t="s">
        <v>109</v>
      </c>
      <c r="AE2224" t="s">
        <v>95</v>
      </c>
      <c r="AF2224" t="s">
        <v>95</v>
      </c>
      <c r="AG2224" s="51">
        <v>20069918</v>
      </c>
      <c r="AH2224" t="s">
        <v>95</v>
      </c>
      <c r="AI2224">
        <v>1</v>
      </c>
      <c r="AJ2224">
        <v>1</v>
      </c>
      <c r="AK2224" t="s">
        <v>3314</v>
      </c>
      <c r="AL2224">
        <v>515</v>
      </c>
    </row>
    <row r="2225" spans="1:38">
      <c r="A2225">
        <v>3290679</v>
      </c>
      <c r="B2225" t="s">
        <v>7953</v>
      </c>
      <c r="C2225" t="s">
        <v>20</v>
      </c>
      <c r="D2225" t="s">
        <v>143</v>
      </c>
      <c r="E2225">
        <v>2011</v>
      </c>
      <c r="F2225">
        <v>8</v>
      </c>
      <c r="G2225">
        <v>22</v>
      </c>
      <c r="H2225" t="s">
        <v>86</v>
      </c>
      <c r="I2225" t="s">
        <v>132</v>
      </c>
      <c r="J2225" t="s">
        <v>425</v>
      </c>
      <c r="K2225" t="s">
        <v>425</v>
      </c>
      <c r="L2225" t="s">
        <v>86</v>
      </c>
      <c r="M2225" t="s">
        <v>133</v>
      </c>
      <c r="N2225" s="50">
        <v>2890890</v>
      </c>
      <c r="O2225" s="51">
        <v>2335658</v>
      </c>
      <c r="P2225" t="s">
        <v>7954</v>
      </c>
      <c r="Q2225" t="s">
        <v>7955</v>
      </c>
      <c r="R2225" t="s">
        <v>7956</v>
      </c>
      <c r="S2225" s="49" t="str">
        <f>CONCATENATE(Tabla_Datos[[#This Row],[Nombre_Cliente]]," ",Tabla_Datos[[#This Row],[ApellidoPaterno_Cliente]]," ",Tabla_Datos[[#This Row],[ApellidoMaterno_Cliente]])</f>
        <v>EUGENIO ENEQUE AZABACHE</v>
      </c>
      <c r="T2225" s="53">
        <f>DATE(Tabla_Datos[[#This Row],[tAnio]],Tabla_Datos[[#This Row],[tMes]],Tabla_Datos[[#This Row],[tDia]])</f>
        <v>40777</v>
      </c>
      <c r="U2225" s="53" t="str">
        <f>IF(Tabla_Datos[[#This Row],[cProvincia]]="LIMA","LIMA","PROVINCIA")</f>
        <v>PROVINCIA</v>
      </c>
      <c r="V2225" s="53" t="str">
        <f>MID(Tabla_Datos[[#This Row],[pTelefono]],1,SEARCH("-",Tabla_Datos[[#This Row],[pTelefono]],1)-1)</f>
        <v>73</v>
      </c>
      <c r="W2225" s="53" t="str">
        <f>MID(Tabla_Datos[[#This Row],[pTelefono]],SEARCH("-",Tabla_Datos[[#This Row],[pTelefono]],1)+1,LEN(Tabla_Datos[[#This Row],[pTelefono]]))</f>
        <v>969701025</v>
      </c>
      <c r="X2225" s="53" t="str">
        <f>CONCATENATE(Tabla_Datos[[#This Row],[TipUrb]]," ",Tabla_Datos[[#This Row],[Calle]]," ",Tabla_Datos[[#This Row],[NumCalle]])</f>
        <v>PJ MANUEL COLOMA 214</v>
      </c>
      <c r="Y2225" t="s">
        <v>137</v>
      </c>
      <c r="Z2225" t="s">
        <v>152</v>
      </c>
      <c r="AA2225" t="s">
        <v>153</v>
      </c>
      <c r="AB2225" t="s">
        <v>95</v>
      </c>
      <c r="AC2225" t="s">
        <v>95</v>
      </c>
      <c r="AD2225" t="s">
        <v>429</v>
      </c>
      <c r="AE2225" t="s">
        <v>95</v>
      </c>
      <c r="AF2225" t="s">
        <v>95</v>
      </c>
      <c r="AG2225" s="51">
        <v>43575551</v>
      </c>
      <c r="AH2225" t="s">
        <v>95</v>
      </c>
      <c r="AI2225">
        <v>1</v>
      </c>
      <c r="AJ2225">
        <v>1</v>
      </c>
      <c r="AK2225" t="s">
        <v>7957</v>
      </c>
      <c r="AL2225">
        <v>214</v>
      </c>
    </row>
    <row r="2226" spans="1:38">
      <c r="A2226">
        <v>3290305</v>
      </c>
      <c r="B2226" t="s">
        <v>7958</v>
      </c>
      <c r="C2226" t="s">
        <v>20</v>
      </c>
      <c r="D2226" t="s">
        <v>85</v>
      </c>
      <c r="E2226">
        <v>2011</v>
      </c>
      <c r="F2226">
        <v>8</v>
      </c>
      <c r="G2226">
        <v>22</v>
      </c>
      <c r="H2226" t="s">
        <v>86</v>
      </c>
      <c r="I2226" t="s">
        <v>16</v>
      </c>
      <c r="J2226" t="s">
        <v>16</v>
      </c>
      <c r="K2226" t="s">
        <v>633</v>
      </c>
      <c r="L2226" t="s">
        <v>86</v>
      </c>
      <c r="M2226" t="s">
        <v>88</v>
      </c>
      <c r="N2226" s="50">
        <v>9564613</v>
      </c>
      <c r="O2226" s="51">
        <v>2335440</v>
      </c>
      <c r="P2226" t="s">
        <v>6313</v>
      </c>
      <c r="Q2226" t="s">
        <v>7959</v>
      </c>
      <c r="R2226" t="s">
        <v>7960</v>
      </c>
      <c r="S2226" s="49" t="str">
        <f>CONCATENATE(Tabla_Datos[[#This Row],[Nombre_Cliente]]," ",Tabla_Datos[[#This Row],[ApellidoPaterno_Cliente]]," ",Tabla_Datos[[#This Row],[ApellidoMaterno_Cliente]])</f>
        <v>FLOR MARIA HUACHOS BARJA</v>
      </c>
      <c r="T2226" s="53">
        <f>DATE(Tabla_Datos[[#This Row],[tAnio]],Tabla_Datos[[#This Row],[tMes]],Tabla_Datos[[#This Row],[tDia]])</f>
        <v>40777</v>
      </c>
      <c r="U2226" s="53" t="str">
        <f>IF(Tabla_Datos[[#This Row],[cProvincia]]="LIMA","LIMA","PROVINCIA")</f>
        <v>LIMA</v>
      </c>
      <c r="V2226" s="53" t="str">
        <f>MID(Tabla_Datos[[#This Row],[pTelefono]],1,SEARCH("-",Tabla_Datos[[#This Row],[pTelefono]],1)-1)</f>
        <v>1</v>
      </c>
      <c r="W2226" s="53" t="str">
        <f>MID(Tabla_Datos[[#This Row],[pTelefono]],SEARCH("-",Tabla_Datos[[#This Row],[pTelefono]],1)+1,LEN(Tabla_Datos[[#This Row],[pTelefono]]))</f>
        <v>989826707</v>
      </c>
      <c r="X2226" s="53" t="str">
        <f>CONCATENATE(Tabla_Datos[[#This Row],[TipUrb]]," ",Tabla_Datos[[#This Row],[Calle]]," ",Tabla_Datos[[#This Row],[NumCalle]])</f>
        <v>UR LOS ANDES 160</v>
      </c>
      <c r="Y2226" t="s">
        <v>92</v>
      </c>
      <c r="Z2226" t="s">
        <v>122</v>
      </c>
      <c r="AA2226" t="s">
        <v>123</v>
      </c>
      <c r="AB2226" t="s">
        <v>95</v>
      </c>
      <c r="AC2226" t="s">
        <v>95</v>
      </c>
      <c r="AD2226" t="s">
        <v>161</v>
      </c>
      <c r="AE2226" t="s">
        <v>95</v>
      </c>
      <c r="AF2226" t="s">
        <v>95</v>
      </c>
      <c r="AG2226" s="51">
        <v>46910900</v>
      </c>
      <c r="AH2226" t="s">
        <v>95</v>
      </c>
      <c r="AI2226">
        <v>1</v>
      </c>
      <c r="AJ2226">
        <v>1</v>
      </c>
      <c r="AK2226" t="s">
        <v>2181</v>
      </c>
      <c r="AL2226">
        <v>160</v>
      </c>
    </row>
    <row r="2227" spans="1:38">
      <c r="A2227">
        <v>3290035</v>
      </c>
      <c r="B2227" t="s">
        <v>7961</v>
      </c>
      <c r="C2227" t="s">
        <v>20</v>
      </c>
      <c r="D2227" t="s">
        <v>143</v>
      </c>
      <c r="E2227">
        <v>2011</v>
      </c>
      <c r="F2227">
        <v>8</v>
      </c>
      <c r="G2227">
        <v>22</v>
      </c>
      <c r="H2227" t="s">
        <v>86</v>
      </c>
      <c r="I2227" t="s">
        <v>546</v>
      </c>
      <c r="J2227" t="s">
        <v>926</v>
      </c>
      <c r="K2227" t="s">
        <v>2415</v>
      </c>
      <c r="L2227" t="s">
        <v>86</v>
      </c>
      <c r="M2227" t="s">
        <v>294</v>
      </c>
      <c r="N2227" s="50">
        <v>92783</v>
      </c>
      <c r="O2227" s="51">
        <v>2335245</v>
      </c>
      <c r="P2227" t="s">
        <v>7962</v>
      </c>
      <c r="Q2227" t="s">
        <v>482</v>
      </c>
      <c r="R2227" t="s">
        <v>1238</v>
      </c>
      <c r="S2227" s="49" t="str">
        <f>CONCATENATE(Tabla_Datos[[#This Row],[Nombre_Cliente]]," ",Tabla_Datos[[#This Row],[ApellidoPaterno_Cliente]]," ",Tabla_Datos[[#This Row],[ApellidoMaterno_Cliente]])</f>
        <v>SONIA ESTHER VASQUEZ TELLO</v>
      </c>
      <c r="T2227" s="53">
        <f>DATE(Tabla_Datos[[#This Row],[tAnio]],Tabla_Datos[[#This Row],[tMes]],Tabla_Datos[[#This Row],[tDia]])</f>
        <v>40777</v>
      </c>
      <c r="U2227" s="53" t="str">
        <f>IF(Tabla_Datos[[#This Row],[cProvincia]]="LIMA","LIMA","PROVINCIA")</f>
        <v>PROVINCIA</v>
      </c>
      <c r="V2227" s="53" t="str">
        <f>MID(Tabla_Datos[[#This Row],[pTelefono]],1,SEARCH("-",Tabla_Datos[[#This Row],[pTelefono]],1)-1)</f>
        <v>61</v>
      </c>
      <c r="W2227" s="53" t="str">
        <f>MID(Tabla_Datos[[#This Row],[pTelefono]],SEARCH("-",Tabla_Datos[[#This Row],[pTelefono]],1)+1,LEN(Tabla_Datos[[#This Row],[pTelefono]]))</f>
        <v>62562667</v>
      </c>
      <c r="X2227" s="53" t="str">
        <f>CONCATENATE(Tabla_Datos[[#This Row],[TipUrb]]," ",Tabla_Datos[[#This Row],[Calle]]," ",Tabla_Datos[[#This Row],[NumCalle]])</f>
        <v xml:space="preserve">  ABELARDO QUIÑONEZ 0</v>
      </c>
      <c r="Y2227" t="s">
        <v>930</v>
      </c>
      <c r="Z2227" t="s">
        <v>152</v>
      </c>
      <c r="AA2227" t="s">
        <v>153</v>
      </c>
      <c r="AB2227" t="s">
        <v>95</v>
      </c>
      <c r="AC2227" t="s">
        <v>95</v>
      </c>
      <c r="AD2227" t="s">
        <v>95</v>
      </c>
      <c r="AE2227" t="s">
        <v>95</v>
      </c>
      <c r="AF2227" t="s">
        <v>95</v>
      </c>
      <c r="AG2227" s="51">
        <v>22969359</v>
      </c>
      <c r="AH2227" t="s">
        <v>95</v>
      </c>
      <c r="AI2227">
        <v>1</v>
      </c>
      <c r="AJ2227">
        <v>1</v>
      </c>
      <c r="AK2227" t="s">
        <v>7963</v>
      </c>
      <c r="AL2227">
        <v>0</v>
      </c>
    </row>
    <row r="2228" spans="1:38">
      <c r="A2228">
        <v>3290281</v>
      </c>
      <c r="B2228" t="s">
        <v>7964</v>
      </c>
      <c r="C2228" t="s">
        <v>20</v>
      </c>
      <c r="D2228" t="s">
        <v>85</v>
      </c>
      <c r="E2228">
        <v>2011</v>
      </c>
      <c r="F2228">
        <v>8</v>
      </c>
      <c r="G2228">
        <v>22</v>
      </c>
      <c r="H2228" t="s">
        <v>86</v>
      </c>
      <c r="I2228" t="s">
        <v>16</v>
      </c>
      <c r="J2228" t="s">
        <v>16</v>
      </c>
      <c r="K2228" t="s">
        <v>177</v>
      </c>
      <c r="L2228" t="s">
        <v>86</v>
      </c>
      <c r="M2228" t="s">
        <v>88</v>
      </c>
      <c r="N2228" s="50">
        <v>20000021</v>
      </c>
      <c r="O2228" s="51">
        <v>2335415</v>
      </c>
      <c r="P2228" t="s">
        <v>7965</v>
      </c>
      <c r="Q2228" t="s">
        <v>3075</v>
      </c>
      <c r="R2228" t="s">
        <v>900</v>
      </c>
      <c r="S2228" s="49" t="str">
        <f>CONCATENATE(Tabla_Datos[[#This Row],[Nombre_Cliente]]," ",Tabla_Datos[[#This Row],[ApellidoPaterno_Cliente]]," ",Tabla_Datos[[#This Row],[ApellidoMaterno_Cliente]])</f>
        <v>JORGE DANIEL ROMERO RAMOS</v>
      </c>
      <c r="T2228" s="53">
        <f>DATE(Tabla_Datos[[#This Row],[tAnio]],Tabla_Datos[[#This Row],[tMes]],Tabla_Datos[[#This Row],[tDia]])</f>
        <v>40777</v>
      </c>
      <c r="U2228" s="53" t="str">
        <f>IF(Tabla_Datos[[#This Row],[cProvincia]]="LIMA","LIMA","PROVINCIA")</f>
        <v>LIMA</v>
      </c>
      <c r="V2228" s="53" t="str">
        <f>MID(Tabla_Datos[[#This Row],[pTelefono]],1,SEARCH("-",Tabla_Datos[[#This Row],[pTelefono]],1)-1)</f>
        <v>1</v>
      </c>
      <c r="W2228" s="53" t="str">
        <f>MID(Tabla_Datos[[#This Row],[pTelefono]],SEARCH("-",Tabla_Datos[[#This Row],[pTelefono]],1)+1,LEN(Tabla_Datos[[#This Row],[pTelefono]]))</f>
        <v>13393455</v>
      </c>
      <c r="X2228" s="53" t="str">
        <f>CONCATENATE(Tabla_Datos[[#This Row],[TipUrb]]," ",Tabla_Datos[[#This Row],[Calle]]," ",Tabla_Datos[[#This Row],[NumCalle]])</f>
        <v xml:space="preserve">  CANTA 280</v>
      </c>
      <c r="Y2228" t="s">
        <v>92</v>
      </c>
      <c r="Z2228" t="s">
        <v>122</v>
      </c>
      <c r="AA2228" t="s">
        <v>123</v>
      </c>
      <c r="AB2228" t="s">
        <v>95</v>
      </c>
      <c r="AC2228" t="s">
        <v>95</v>
      </c>
      <c r="AD2228" t="s">
        <v>95</v>
      </c>
      <c r="AE2228" t="s">
        <v>95</v>
      </c>
      <c r="AF2228" t="s">
        <v>95</v>
      </c>
      <c r="AG2228" s="51">
        <v>7954362</v>
      </c>
      <c r="AH2228" t="s">
        <v>95</v>
      </c>
      <c r="AI2228">
        <v>1</v>
      </c>
      <c r="AJ2228">
        <v>1</v>
      </c>
      <c r="AK2228" t="s">
        <v>1248</v>
      </c>
      <c r="AL2228">
        <v>280</v>
      </c>
    </row>
    <row r="2229" spans="1:38">
      <c r="A2229">
        <v>3291202</v>
      </c>
      <c r="B2229" t="s">
        <v>7966</v>
      </c>
      <c r="C2229" t="s">
        <v>19</v>
      </c>
      <c r="D2229" t="s">
        <v>143</v>
      </c>
      <c r="E2229">
        <v>2011</v>
      </c>
      <c r="F2229">
        <v>8</v>
      </c>
      <c r="G2229">
        <v>22</v>
      </c>
      <c r="H2229" t="s">
        <v>144</v>
      </c>
      <c r="I2229" t="s">
        <v>141</v>
      </c>
      <c r="J2229" t="s">
        <v>521</v>
      </c>
      <c r="K2229" t="s">
        <v>869</v>
      </c>
      <c r="L2229" t="s">
        <v>86</v>
      </c>
      <c r="M2229" t="s">
        <v>294</v>
      </c>
      <c r="N2229" s="50">
        <v>20076971</v>
      </c>
      <c r="O2229" s="51">
        <v>2335942</v>
      </c>
      <c r="P2229" t="s">
        <v>7967</v>
      </c>
      <c r="Q2229" t="s">
        <v>95</v>
      </c>
      <c r="R2229" t="s">
        <v>95</v>
      </c>
      <c r="S2229" s="49" t="str">
        <f>CONCATENATE(Tabla_Datos[[#This Row],[Nombre_Cliente]]," ",Tabla_Datos[[#This Row],[ApellidoPaterno_Cliente]]," ",Tabla_Datos[[#This Row],[ApellidoMaterno_Cliente]])</f>
        <v xml:space="preserve">EXPORT KAMAQ MAKI DE    </v>
      </c>
      <c r="T2229" s="53">
        <f>DATE(Tabla_Datos[[#This Row],[tAnio]],Tabla_Datos[[#This Row],[tMes]],Tabla_Datos[[#This Row],[tDia]])</f>
        <v>40777</v>
      </c>
      <c r="U2229" s="53" t="str">
        <f>IF(Tabla_Datos[[#This Row],[cProvincia]]="LIMA","LIMA","PROVINCIA")</f>
        <v>PROVINCIA</v>
      </c>
      <c r="V2229" s="53" t="str">
        <f>MID(Tabla_Datos[[#This Row],[pTelefono]],1,SEARCH("-",Tabla_Datos[[#This Row],[pTelefono]],1)-1)</f>
        <v>64</v>
      </c>
      <c r="W2229" s="53" t="str">
        <f>MID(Tabla_Datos[[#This Row],[pTelefono]],SEARCH("-",Tabla_Datos[[#This Row],[pTelefono]],1)+1,LEN(Tabla_Datos[[#This Row],[pTelefono]]))</f>
        <v>992343533</v>
      </c>
      <c r="X2229" s="53" t="str">
        <f>CONCATENATE(Tabla_Datos[[#This Row],[TipUrb]]," ",Tabla_Datos[[#This Row],[Calle]]," ",Tabla_Datos[[#This Row],[NumCalle]])</f>
        <v>AH . 0</v>
      </c>
      <c r="Y2229" t="s">
        <v>525</v>
      </c>
      <c r="Z2229" t="s">
        <v>152</v>
      </c>
      <c r="AA2229" t="s">
        <v>153</v>
      </c>
      <c r="AB2229" t="s">
        <v>95</v>
      </c>
      <c r="AC2229" t="s">
        <v>95</v>
      </c>
      <c r="AD2229" t="s">
        <v>96</v>
      </c>
      <c r="AE2229" t="s">
        <v>474</v>
      </c>
      <c r="AF2229">
        <v>208</v>
      </c>
      <c r="AG2229" s="51" t="s">
        <v>95</v>
      </c>
      <c r="AH2229">
        <v>2048586937</v>
      </c>
      <c r="AI2229">
        <v>1</v>
      </c>
      <c r="AJ2229">
        <v>1</v>
      </c>
      <c r="AK2229" t="s">
        <v>221</v>
      </c>
      <c r="AL2229">
        <v>0</v>
      </c>
    </row>
    <row r="2230" spans="1:38">
      <c r="A2230">
        <v>3288711</v>
      </c>
      <c r="B2230" t="s">
        <v>7968</v>
      </c>
      <c r="C2230" t="s">
        <v>19</v>
      </c>
      <c r="D2230" t="s">
        <v>85</v>
      </c>
      <c r="E2230">
        <v>2011</v>
      </c>
      <c r="F2230">
        <v>8</v>
      </c>
      <c r="G2230">
        <v>22</v>
      </c>
      <c r="H2230" t="s">
        <v>86</v>
      </c>
      <c r="I2230" t="s">
        <v>100</v>
      </c>
      <c r="J2230" t="s">
        <v>100</v>
      </c>
      <c r="K2230" t="s">
        <v>669</v>
      </c>
      <c r="L2230" t="s">
        <v>86</v>
      </c>
      <c r="M2230" t="s">
        <v>102</v>
      </c>
      <c r="N2230" s="50">
        <v>40286997</v>
      </c>
      <c r="O2230" s="51">
        <v>2334467</v>
      </c>
      <c r="P2230" t="s">
        <v>7969</v>
      </c>
      <c r="Q2230" t="s">
        <v>179</v>
      </c>
      <c r="R2230" t="s">
        <v>780</v>
      </c>
      <c r="S2230" s="49" t="str">
        <f>CONCATENATE(Tabla_Datos[[#This Row],[Nombre_Cliente]]," ",Tabla_Datos[[#This Row],[ApellidoPaterno_Cliente]]," ",Tabla_Datos[[#This Row],[ApellidoMaterno_Cliente]])</f>
        <v>HECTOR ELIAS VARGAS SANCHEZ</v>
      </c>
      <c r="T2230" s="53">
        <f>DATE(Tabla_Datos[[#This Row],[tAnio]],Tabla_Datos[[#This Row],[tMes]],Tabla_Datos[[#This Row],[tDia]])</f>
        <v>40777</v>
      </c>
      <c r="U2230" s="53" t="str">
        <f>IF(Tabla_Datos[[#This Row],[cProvincia]]="LIMA","LIMA","PROVINCIA")</f>
        <v>PROVINCIA</v>
      </c>
      <c r="V2230" s="53" t="str">
        <f>MID(Tabla_Datos[[#This Row],[pTelefono]],1,SEARCH("-",Tabla_Datos[[#This Row],[pTelefono]],1)-1)</f>
        <v>54</v>
      </c>
      <c r="W2230" s="53" t="str">
        <f>MID(Tabla_Datos[[#This Row],[pTelefono]],SEARCH("-",Tabla_Datos[[#This Row],[pTelefono]],1)+1,LEN(Tabla_Datos[[#This Row],[pTelefono]]))</f>
        <v>973847774</v>
      </c>
      <c r="X2230" s="53" t="str">
        <f>CONCATENATE(Tabla_Datos[[#This Row],[TipUrb]]," ",Tabla_Datos[[#This Row],[Calle]]," ",Tabla_Datos[[#This Row],[NumCalle]])</f>
        <v>- . 0</v>
      </c>
      <c r="Y2230" t="s">
        <v>106</v>
      </c>
      <c r="Z2230" t="s">
        <v>122</v>
      </c>
      <c r="AA2230" t="s">
        <v>123</v>
      </c>
      <c r="AB2230" t="s">
        <v>95</v>
      </c>
      <c r="AC2230" t="s">
        <v>95</v>
      </c>
      <c r="AD2230" t="s">
        <v>109</v>
      </c>
      <c r="AE2230" t="s">
        <v>500</v>
      </c>
      <c r="AF2230">
        <v>16</v>
      </c>
      <c r="AG2230" s="51">
        <v>1981230</v>
      </c>
      <c r="AH2230" t="s">
        <v>95</v>
      </c>
      <c r="AI2230">
        <v>1</v>
      </c>
      <c r="AJ2230">
        <v>1</v>
      </c>
      <c r="AK2230" t="s">
        <v>221</v>
      </c>
      <c r="AL2230">
        <v>0</v>
      </c>
    </row>
    <row r="2231" spans="1:38">
      <c r="A2231">
        <v>3289043</v>
      </c>
      <c r="B2231" t="s">
        <v>7970</v>
      </c>
      <c r="C2231" t="s">
        <v>20</v>
      </c>
      <c r="D2231" t="s">
        <v>143</v>
      </c>
      <c r="E2231">
        <v>2011</v>
      </c>
      <c r="F2231">
        <v>8</v>
      </c>
      <c r="G2231">
        <v>22</v>
      </c>
      <c r="H2231" t="s">
        <v>86</v>
      </c>
      <c r="I2231" t="s">
        <v>300</v>
      </c>
      <c r="J2231" t="s">
        <v>535</v>
      </c>
      <c r="K2231" t="s">
        <v>916</v>
      </c>
      <c r="L2231" t="s">
        <v>86</v>
      </c>
      <c r="M2231" t="s">
        <v>148</v>
      </c>
      <c r="N2231" s="50">
        <v>40040596</v>
      </c>
      <c r="O2231" s="51">
        <v>2334772</v>
      </c>
      <c r="P2231" t="s">
        <v>7971</v>
      </c>
      <c r="Q2231" t="s">
        <v>7127</v>
      </c>
      <c r="R2231" t="s">
        <v>1238</v>
      </c>
      <c r="S2231" s="49" t="str">
        <f>CONCATENATE(Tabla_Datos[[#This Row],[Nombre_Cliente]]," ",Tabla_Datos[[#This Row],[ApellidoPaterno_Cliente]]," ",Tabla_Datos[[#This Row],[ApellidoMaterno_Cliente]])</f>
        <v>BETSSY MILAGROS CANESSA TELLO</v>
      </c>
      <c r="T2231" s="53">
        <f>DATE(Tabla_Datos[[#This Row],[tAnio]],Tabla_Datos[[#This Row],[tMes]],Tabla_Datos[[#This Row],[tDia]])</f>
        <v>40777</v>
      </c>
      <c r="U2231" s="53" t="str">
        <f>IF(Tabla_Datos[[#This Row],[cProvincia]]="LIMA","LIMA","PROVINCIA")</f>
        <v>PROVINCIA</v>
      </c>
      <c r="V2231" s="53" t="str">
        <f>MID(Tabla_Datos[[#This Row],[pTelefono]],1,SEARCH("-",Tabla_Datos[[#This Row],[pTelefono]],1)-1)</f>
        <v>65</v>
      </c>
      <c r="W2231" s="53" t="str">
        <f>MID(Tabla_Datos[[#This Row],[pTelefono]],SEARCH("-",Tabla_Datos[[#This Row],[pTelefono]],1)+1,LEN(Tabla_Datos[[#This Row],[pTelefono]]))</f>
        <v>981664918</v>
      </c>
      <c r="X2231" s="53" t="str">
        <f>CONCATENATE(Tabla_Datos[[#This Row],[TipUrb]]," ",Tabla_Datos[[#This Row],[Calle]]," ",Tabla_Datos[[#This Row],[NumCalle]])</f>
        <v>- POMAROSAS 114</v>
      </c>
      <c r="Y2231" t="s">
        <v>305</v>
      </c>
      <c r="Z2231" t="s">
        <v>152</v>
      </c>
      <c r="AA2231" t="s">
        <v>153</v>
      </c>
      <c r="AB2231" t="s">
        <v>95</v>
      </c>
      <c r="AC2231" t="s">
        <v>95</v>
      </c>
      <c r="AD2231" t="s">
        <v>109</v>
      </c>
      <c r="AE2231" t="s">
        <v>95</v>
      </c>
      <c r="AF2231" t="s">
        <v>95</v>
      </c>
      <c r="AG2231" s="51">
        <v>43769713</v>
      </c>
      <c r="AH2231" t="s">
        <v>95</v>
      </c>
      <c r="AI2231">
        <v>1</v>
      </c>
      <c r="AJ2231">
        <v>1</v>
      </c>
      <c r="AK2231" t="s">
        <v>7972</v>
      </c>
      <c r="AL2231">
        <v>114</v>
      </c>
    </row>
    <row r="2232" spans="1:38">
      <c r="A2232">
        <v>3290636</v>
      </c>
      <c r="B2232" t="s">
        <v>7973</v>
      </c>
      <c r="C2232" t="s">
        <v>19</v>
      </c>
      <c r="D2232" t="s">
        <v>143</v>
      </c>
      <c r="E2232">
        <v>2011</v>
      </c>
      <c r="F2232">
        <v>8</v>
      </c>
      <c r="G2232">
        <v>22</v>
      </c>
      <c r="H2232" t="s">
        <v>86</v>
      </c>
      <c r="I2232" t="s">
        <v>759</v>
      </c>
      <c r="J2232" t="s">
        <v>759</v>
      </c>
      <c r="K2232" t="s">
        <v>759</v>
      </c>
      <c r="L2232" t="s">
        <v>86</v>
      </c>
      <c r="M2232" t="s">
        <v>294</v>
      </c>
      <c r="N2232" s="50">
        <v>44551654</v>
      </c>
      <c r="O2232" s="51">
        <v>2335629</v>
      </c>
      <c r="P2232" t="s">
        <v>2428</v>
      </c>
      <c r="Q2232" t="s">
        <v>238</v>
      </c>
      <c r="R2232" t="s">
        <v>7974</v>
      </c>
      <c r="S2232" s="49" t="str">
        <f>CONCATENATE(Tabla_Datos[[#This Row],[Nombre_Cliente]]," ",Tabla_Datos[[#This Row],[ApellidoPaterno_Cliente]]," ",Tabla_Datos[[#This Row],[ApellidoMaterno_Cliente]])</f>
        <v>JORGE LUIS HUAMAN TIPIAN</v>
      </c>
      <c r="T2232" s="53">
        <f>DATE(Tabla_Datos[[#This Row],[tAnio]],Tabla_Datos[[#This Row],[tMes]],Tabla_Datos[[#This Row],[tDia]])</f>
        <v>40777</v>
      </c>
      <c r="U2232" s="53" t="str">
        <f>IF(Tabla_Datos[[#This Row],[cProvincia]]="LIMA","LIMA","PROVINCIA")</f>
        <v>PROVINCIA</v>
      </c>
      <c r="V2232" s="53" t="str">
        <f>MID(Tabla_Datos[[#This Row],[pTelefono]],1,SEARCH("-",Tabla_Datos[[#This Row],[pTelefono]],1)-1)</f>
        <v>56</v>
      </c>
      <c r="W2232" s="53" t="str">
        <f>MID(Tabla_Datos[[#This Row],[pTelefono]],SEARCH("-",Tabla_Datos[[#This Row],[pTelefono]],1)+1,LEN(Tabla_Datos[[#This Row],[pTelefono]]))</f>
        <v>956979968</v>
      </c>
      <c r="X2232" s="53" t="str">
        <f>CONCATENATE(Tabla_Datos[[#This Row],[TipUrb]]," ",Tabla_Datos[[#This Row],[Calle]]," ",Tabla_Datos[[#This Row],[NumCalle]])</f>
        <v>- D18 0</v>
      </c>
      <c r="Y2232" t="s">
        <v>759</v>
      </c>
      <c r="Z2232" t="s">
        <v>152</v>
      </c>
      <c r="AA2232" t="s">
        <v>153</v>
      </c>
      <c r="AB2232" t="s">
        <v>95</v>
      </c>
      <c r="AC2232" t="s">
        <v>95</v>
      </c>
      <c r="AD2232" t="s">
        <v>109</v>
      </c>
      <c r="AE2232" t="s">
        <v>7975</v>
      </c>
      <c r="AF2232" t="s">
        <v>95</v>
      </c>
      <c r="AG2232" s="51">
        <v>22278614</v>
      </c>
      <c r="AH2232" t="s">
        <v>95</v>
      </c>
      <c r="AI2232">
        <v>1</v>
      </c>
      <c r="AJ2232">
        <v>1</v>
      </c>
      <c r="AK2232" t="s">
        <v>7975</v>
      </c>
      <c r="AL2232">
        <v>0</v>
      </c>
    </row>
    <row r="2233" spans="1:38">
      <c r="A2233">
        <v>3291823</v>
      </c>
      <c r="B2233" t="s">
        <v>7976</v>
      </c>
      <c r="C2233" t="s">
        <v>18</v>
      </c>
      <c r="D2233" t="s">
        <v>892</v>
      </c>
      <c r="E2233">
        <v>2011</v>
      </c>
      <c r="F2233">
        <v>8</v>
      </c>
      <c r="G2233">
        <v>22</v>
      </c>
      <c r="H2233" t="s">
        <v>86</v>
      </c>
      <c r="I2233" t="s">
        <v>241</v>
      </c>
      <c r="J2233" t="s">
        <v>242</v>
      </c>
      <c r="K2233" t="s">
        <v>242</v>
      </c>
      <c r="L2233" t="s">
        <v>86</v>
      </c>
      <c r="M2233" t="s">
        <v>148</v>
      </c>
      <c r="N2233" s="50">
        <v>99999999</v>
      </c>
      <c r="O2233" s="51">
        <v>2336431</v>
      </c>
      <c r="P2233" t="s">
        <v>7977</v>
      </c>
      <c r="Q2233" t="s">
        <v>969</v>
      </c>
      <c r="R2233" t="s">
        <v>403</v>
      </c>
      <c r="S2233" s="49" t="str">
        <f>CONCATENATE(Tabla_Datos[[#This Row],[Nombre_Cliente]]," ",Tabla_Datos[[#This Row],[ApellidoPaterno_Cliente]]," ",Tabla_Datos[[#This Row],[ApellidoMaterno_Cliente]])</f>
        <v xml:space="preserve">LOURDES ELIZABETH  GUTIERREZ  AGUIRRE </v>
      </c>
      <c r="T2233" s="53">
        <f>DATE(Tabla_Datos[[#This Row],[tAnio]],Tabla_Datos[[#This Row],[tMes]],Tabla_Datos[[#This Row],[tDia]])</f>
        <v>40777</v>
      </c>
      <c r="U2233" s="53" t="str">
        <f>IF(Tabla_Datos[[#This Row],[cProvincia]]="LIMA","LIMA","PROVINCIA")</f>
        <v>PROVINCIA</v>
      </c>
      <c r="V2233" s="53" t="str">
        <f>MID(Tabla_Datos[[#This Row],[pTelefono]],1,SEARCH("-",Tabla_Datos[[#This Row],[pTelefono]],1)-1)</f>
        <v>44</v>
      </c>
      <c r="W2233" s="53" t="str">
        <f>MID(Tabla_Datos[[#This Row],[pTelefono]],SEARCH("-",Tabla_Datos[[#This Row],[pTelefono]],1)+1,LEN(Tabla_Datos[[#This Row],[pTelefono]]))</f>
        <v>959177891</v>
      </c>
      <c r="X2233" s="53" t="str">
        <f>CONCATENATE(Tabla_Datos[[#This Row],[TipUrb]]," ",Tabla_Datos[[#This Row],[Calle]]," ",Tabla_Datos[[#This Row],[NumCalle]])</f>
        <v>UR JOSE FELIX DE LA PUENTE 243</v>
      </c>
      <c r="Y2233" t="s">
        <v>246</v>
      </c>
      <c r="Z2233" t="s">
        <v>93</v>
      </c>
      <c r="AA2233" t="s">
        <v>94</v>
      </c>
      <c r="AB2233" t="s">
        <v>95</v>
      </c>
      <c r="AC2233" t="s">
        <v>95</v>
      </c>
      <c r="AD2233" t="s">
        <v>161</v>
      </c>
      <c r="AE2233" t="s">
        <v>95</v>
      </c>
      <c r="AG2233" s="51">
        <v>80300413</v>
      </c>
      <c r="AI2233">
        <v>26</v>
      </c>
      <c r="AJ2233">
        <v>26</v>
      </c>
      <c r="AK2233" t="s">
        <v>7978</v>
      </c>
      <c r="AL2233">
        <v>243</v>
      </c>
    </row>
    <row r="2234" spans="1:38">
      <c r="A2234">
        <v>3291692</v>
      </c>
      <c r="B2234" t="s">
        <v>7979</v>
      </c>
      <c r="C2234" t="s">
        <v>20</v>
      </c>
      <c r="D2234" t="s">
        <v>143</v>
      </c>
      <c r="E2234">
        <v>2011</v>
      </c>
      <c r="F2234">
        <v>8</v>
      </c>
      <c r="G2234">
        <v>22</v>
      </c>
      <c r="H2234" t="s">
        <v>86</v>
      </c>
      <c r="I2234" t="s">
        <v>300</v>
      </c>
      <c r="J2234" t="s">
        <v>535</v>
      </c>
      <c r="K2234" t="s">
        <v>916</v>
      </c>
      <c r="L2234" t="s">
        <v>86</v>
      </c>
      <c r="M2234" t="s">
        <v>148</v>
      </c>
      <c r="N2234" s="50">
        <v>45721840</v>
      </c>
      <c r="O2234" s="51">
        <v>2336353</v>
      </c>
      <c r="P2234" t="s">
        <v>7980</v>
      </c>
      <c r="Q2234" t="s">
        <v>412</v>
      </c>
      <c r="R2234" t="s">
        <v>7981</v>
      </c>
      <c r="S2234" s="49" t="str">
        <f>CONCATENATE(Tabla_Datos[[#This Row],[Nombre_Cliente]]," ",Tabla_Datos[[#This Row],[ApellidoPaterno_Cliente]]," ",Tabla_Datos[[#This Row],[ApellidoMaterno_Cliente]])</f>
        <v>LUPE GONZALES DE OLORTEGUI</v>
      </c>
      <c r="T2234" s="53">
        <f>DATE(Tabla_Datos[[#This Row],[tAnio]],Tabla_Datos[[#This Row],[tMes]],Tabla_Datos[[#This Row],[tDia]])</f>
        <v>40777</v>
      </c>
      <c r="U2234" s="53" t="str">
        <f>IF(Tabla_Datos[[#This Row],[cProvincia]]="LIMA","LIMA","PROVINCIA")</f>
        <v>PROVINCIA</v>
      </c>
      <c r="V2234" s="53" t="str">
        <f>MID(Tabla_Datos[[#This Row],[pTelefono]],1,SEARCH("-",Tabla_Datos[[#This Row],[pTelefono]],1)-1)</f>
        <v>65</v>
      </c>
      <c r="W2234" s="53" t="str">
        <f>MID(Tabla_Datos[[#This Row],[pTelefono]],SEARCH("-",Tabla_Datos[[#This Row],[pTelefono]],1)+1,LEN(Tabla_Datos[[#This Row],[pTelefono]]))</f>
        <v>65222503</v>
      </c>
      <c r="X2234" s="53" t="str">
        <f>CONCATENATE(Tabla_Datos[[#This Row],[TipUrb]]," ",Tabla_Datos[[#This Row],[Calle]]," ",Tabla_Datos[[#This Row],[NumCalle]])</f>
        <v>- TACNA 621</v>
      </c>
      <c r="Y2234" t="s">
        <v>305</v>
      </c>
      <c r="Z2234" t="s">
        <v>152</v>
      </c>
      <c r="AA2234" t="s">
        <v>153</v>
      </c>
      <c r="AB2234" t="s">
        <v>95</v>
      </c>
      <c r="AC2234" t="s">
        <v>95</v>
      </c>
      <c r="AD2234" t="s">
        <v>109</v>
      </c>
      <c r="AE2234" t="s">
        <v>95</v>
      </c>
      <c r="AF2234" t="s">
        <v>95</v>
      </c>
      <c r="AG2234" s="51">
        <v>5281021</v>
      </c>
      <c r="AH2234" t="s">
        <v>95</v>
      </c>
      <c r="AI2234">
        <v>1</v>
      </c>
      <c r="AJ2234">
        <v>1</v>
      </c>
      <c r="AK2234" t="s">
        <v>587</v>
      </c>
      <c r="AL2234">
        <v>621</v>
      </c>
    </row>
    <row r="2235" spans="1:38">
      <c r="A2235">
        <v>3291377</v>
      </c>
      <c r="B2235" t="s">
        <v>7982</v>
      </c>
      <c r="C2235" t="s">
        <v>18</v>
      </c>
      <c r="D2235" t="s">
        <v>156</v>
      </c>
      <c r="E2235">
        <v>2011</v>
      </c>
      <c r="F2235">
        <v>8</v>
      </c>
      <c r="G2235">
        <v>22</v>
      </c>
      <c r="H2235" t="s">
        <v>86</v>
      </c>
      <c r="I2235" t="s">
        <v>100</v>
      </c>
      <c r="J2235" t="s">
        <v>100</v>
      </c>
      <c r="K2235" t="s">
        <v>492</v>
      </c>
      <c r="L2235" t="s">
        <v>86</v>
      </c>
      <c r="M2235" t="s">
        <v>102</v>
      </c>
      <c r="N2235" s="50">
        <v>99999999</v>
      </c>
      <c r="O2235" s="51">
        <v>2336079</v>
      </c>
      <c r="P2235" t="s">
        <v>6530</v>
      </c>
      <c r="Q2235" t="s">
        <v>2027</v>
      </c>
      <c r="R2235" t="s">
        <v>7983</v>
      </c>
      <c r="S2235" s="49" t="str">
        <f>CONCATENATE(Tabla_Datos[[#This Row],[Nombre_Cliente]]," ",Tabla_Datos[[#This Row],[ApellidoPaterno_Cliente]]," ",Tabla_Datos[[#This Row],[ApellidoMaterno_Cliente]])</f>
        <v xml:space="preserve">RAQUEL  FLORES  TALAVIÑA </v>
      </c>
      <c r="T2235" s="53">
        <f>DATE(Tabla_Datos[[#This Row],[tAnio]],Tabla_Datos[[#This Row],[tMes]],Tabla_Datos[[#This Row],[tDia]])</f>
        <v>40777</v>
      </c>
      <c r="U2235" s="53" t="str">
        <f>IF(Tabla_Datos[[#This Row],[cProvincia]]="LIMA","LIMA","PROVINCIA")</f>
        <v>PROVINCIA</v>
      </c>
      <c r="V2235" s="53" t="str">
        <f>MID(Tabla_Datos[[#This Row],[pTelefono]],1,SEARCH("-",Tabla_Datos[[#This Row],[pTelefono]],1)-1)</f>
        <v>54</v>
      </c>
      <c r="W2235" s="53" t="str">
        <f>MID(Tabla_Datos[[#This Row],[pTelefono]],SEARCH("-",Tabla_Datos[[#This Row],[pTelefono]],1)+1,LEN(Tabla_Datos[[#This Row],[pTelefono]]))</f>
        <v>959482074</v>
      </c>
      <c r="X2235" s="53" t="str">
        <f>CONCATENATE(Tabla_Datos[[#This Row],[TipUrb]]," ",Tabla_Datos[[#This Row],[Calle]]," ",Tabla_Datos[[#This Row],[NumCalle]])</f>
        <v>UP ND 0</v>
      </c>
      <c r="Y2235" t="s">
        <v>106</v>
      </c>
      <c r="Z2235" t="s">
        <v>93</v>
      </c>
      <c r="AA2235" t="s">
        <v>94</v>
      </c>
      <c r="AB2235" t="s">
        <v>95</v>
      </c>
      <c r="AC2235" t="s">
        <v>116</v>
      </c>
      <c r="AD2235" t="s">
        <v>286</v>
      </c>
      <c r="AE2235" t="s">
        <v>116</v>
      </c>
      <c r="AF2235">
        <v>57</v>
      </c>
      <c r="AG2235" s="51">
        <v>6655920</v>
      </c>
      <c r="AI2235">
        <v>26</v>
      </c>
      <c r="AJ2235">
        <v>26</v>
      </c>
      <c r="AK2235" t="s">
        <v>7984</v>
      </c>
      <c r="AL2235">
        <v>0</v>
      </c>
    </row>
    <row r="2236" spans="1:38">
      <c r="A2236">
        <v>3290330</v>
      </c>
      <c r="B2236" t="s">
        <v>7985</v>
      </c>
      <c r="C2236" t="s">
        <v>20</v>
      </c>
      <c r="D2236" t="s">
        <v>143</v>
      </c>
      <c r="E2236">
        <v>2011</v>
      </c>
      <c r="F2236">
        <v>8</v>
      </c>
      <c r="G2236">
        <v>22</v>
      </c>
      <c r="H2236" t="s">
        <v>86</v>
      </c>
      <c r="I2236" t="s">
        <v>145</v>
      </c>
      <c r="J2236" t="s">
        <v>469</v>
      </c>
      <c r="K2236" t="s">
        <v>469</v>
      </c>
      <c r="L2236" t="s">
        <v>86</v>
      </c>
      <c r="M2236" t="s">
        <v>148</v>
      </c>
      <c r="N2236" s="50">
        <v>41051202</v>
      </c>
      <c r="O2236" s="51">
        <v>2335462</v>
      </c>
      <c r="P2236" t="s">
        <v>7986</v>
      </c>
      <c r="Q2236" t="s">
        <v>7987</v>
      </c>
      <c r="R2236" t="s">
        <v>7988</v>
      </c>
      <c r="S2236" s="49" t="str">
        <f>CONCATENATE(Tabla_Datos[[#This Row],[Nombre_Cliente]]," ",Tabla_Datos[[#This Row],[ApellidoPaterno_Cliente]]," ",Tabla_Datos[[#This Row],[ApellidoMaterno_Cliente]])</f>
        <v>EVELYN JAQUELINE INOCENTE LLAMA</v>
      </c>
      <c r="T2236" s="53">
        <f>DATE(Tabla_Datos[[#This Row],[tAnio]],Tabla_Datos[[#This Row],[tMes]],Tabla_Datos[[#This Row],[tDia]])</f>
        <v>40777</v>
      </c>
      <c r="U2236" s="53" t="str">
        <f>IF(Tabla_Datos[[#This Row],[cProvincia]]="LIMA","LIMA","PROVINCIA")</f>
        <v>PROVINCIA</v>
      </c>
      <c r="V2236" s="53" t="str">
        <f>MID(Tabla_Datos[[#This Row],[pTelefono]],1,SEARCH("-",Tabla_Datos[[#This Row],[pTelefono]],1)-1)</f>
        <v>43</v>
      </c>
      <c r="W2236" s="53" t="str">
        <f>MID(Tabla_Datos[[#This Row],[pTelefono]],SEARCH("-",Tabla_Datos[[#This Row],[pTelefono]],1)+1,LEN(Tabla_Datos[[#This Row],[pTelefono]]))</f>
        <v>943996179</v>
      </c>
      <c r="X2236" s="53" t="str">
        <f>CONCATENATE(Tabla_Datos[[#This Row],[TipUrb]]," ",Tabla_Datos[[#This Row],[Calle]]," ",Tabla_Datos[[#This Row],[NumCalle]])</f>
        <v>- LEONCIO PRADO MZ 21 19</v>
      </c>
      <c r="Y2236" t="s">
        <v>151</v>
      </c>
      <c r="Z2236" t="s">
        <v>152</v>
      </c>
      <c r="AA2236" t="s">
        <v>153</v>
      </c>
      <c r="AB2236" t="s">
        <v>95</v>
      </c>
      <c r="AC2236" t="s">
        <v>95</v>
      </c>
      <c r="AD2236" t="s">
        <v>109</v>
      </c>
      <c r="AE2236" t="s">
        <v>95</v>
      </c>
      <c r="AF2236" t="s">
        <v>95</v>
      </c>
      <c r="AG2236" s="51">
        <v>44499156</v>
      </c>
      <c r="AH2236" t="s">
        <v>95</v>
      </c>
      <c r="AI2236">
        <v>1</v>
      </c>
      <c r="AJ2236">
        <v>1</v>
      </c>
      <c r="AK2236" t="s">
        <v>7989</v>
      </c>
      <c r="AL2236">
        <v>19</v>
      </c>
    </row>
    <row r="2237" spans="1:38">
      <c r="A2237">
        <v>3291723</v>
      </c>
      <c r="B2237" t="s">
        <v>7990</v>
      </c>
      <c r="C2237" t="s">
        <v>18</v>
      </c>
      <c r="D2237" t="s">
        <v>85</v>
      </c>
      <c r="E2237">
        <v>2011</v>
      </c>
      <c r="F2237">
        <v>8</v>
      </c>
      <c r="G2237">
        <v>22</v>
      </c>
      <c r="H2237" t="s">
        <v>86</v>
      </c>
      <c r="I2237" t="s">
        <v>16</v>
      </c>
      <c r="J2237" t="s">
        <v>16</v>
      </c>
      <c r="K2237" t="s">
        <v>487</v>
      </c>
      <c r="L2237" t="s">
        <v>86</v>
      </c>
      <c r="M2237" t="s">
        <v>88</v>
      </c>
      <c r="N2237" s="50">
        <v>10189326</v>
      </c>
      <c r="O2237" s="51">
        <v>2336357</v>
      </c>
      <c r="P2237" t="s">
        <v>7991</v>
      </c>
      <c r="Q2237" t="s">
        <v>2479</v>
      </c>
      <c r="R2237" t="s">
        <v>7992</v>
      </c>
      <c r="S2237" s="49" t="str">
        <f>CONCATENATE(Tabla_Datos[[#This Row],[Nombre_Cliente]]," ",Tabla_Datos[[#This Row],[ApellidoPaterno_Cliente]]," ",Tabla_Datos[[#This Row],[ApellidoMaterno_Cliente]])</f>
        <v xml:space="preserve">GERTRUDIS  HUALLPA  ACHAYA </v>
      </c>
      <c r="T2237" s="53">
        <f>DATE(Tabla_Datos[[#This Row],[tAnio]],Tabla_Datos[[#This Row],[tMes]],Tabla_Datos[[#This Row],[tDia]])</f>
        <v>40777</v>
      </c>
      <c r="U2237" s="53" t="str">
        <f>IF(Tabla_Datos[[#This Row],[cProvincia]]="LIMA","LIMA","PROVINCIA")</f>
        <v>LIMA</v>
      </c>
      <c r="V2237" s="53" t="str">
        <f>MID(Tabla_Datos[[#This Row],[pTelefono]],1,SEARCH("-",Tabla_Datos[[#This Row],[pTelefono]],1)-1)</f>
        <v>1</v>
      </c>
      <c r="W2237" s="53" t="str">
        <f>MID(Tabla_Datos[[#This Row],[pTelefono]],SEARCH("-",Tabla_Datos[[#This Row],[pTelefono]],1)+1,LEN(Tabla_Datos[[#This Row],[pTelefono]]))</f>
        <v>7371106 ()</v>
      </c>
      <c r="X2237" s="53" t="str">
        <f>CONCATENATE(Tabla_Datos[[#This Row],[TipUrb]]," ",Tabla_Datos[[#This Row],[Calle]]," ",Tabla_Datos[[#This Row],[NumCalle]])</f>
        <v>AS LAS ZAVILAS 201</v>
      </c>
      <c r="Y2237" t="s">
        <v>92</v>
      </c>
      <c r="Z2237" t="s">
        <v>93</v>
      </c>
      <c r="AA2237" t="s">
        <v>94</v>
      </c>
      <c r="AB2237">
        <v>4</v>
      </c>
      <c r="AC2237" t="s">
        <v>95</v>
      </c>
      <c r="AD2237" t="s">
        <v>215</v>
      </c>
      <c r="AE2237" t="s">
        <v>95</v>
      </c>
      <c r="AG2237" s="51">
        <v>7740238</v>
      </c>
      <c r="AI2237">
        <v>36</v>
      </c>
      <c r="AJ2237">
        <v>36</v>
      </c>
      <c r="AK2237" t="s">
        <v>7993</v>
      </c>
      <c r="AL2237">
        <v>201</v>
      </c>
    </row>
    <row r="2238" spans="1:38">
      <c r="A2238">
        <v>3290900</v>
      </c>
      <c r="B2238" t="s">
        <v>7994</v>
      </c>
      <c r="C2238" t="s">
        <v>18</v>
      </c>
      <c r="D2238" t="s">
        <v>85</v>
      </c>
      <c r="E2238">
        <v>2011</v>
      </c>
      <c r="F2238">
        <v>8</v>
      </c>
      <c r="G2238">
        <v>22</v>
      </c>
      <c r="H2238" t="s">
        <v>86</v>
      </c>
      <c r="I2238" t="s">
        <v>16</v>
      </c>
      <c r="J2238" t="s">
        <v>16</v>
      </c>
      <c r="K2238" t="s">
        <v>147</v>
      </c>
      <c r="L2238" t="s">
        <v>86</v>
      </c>
      <c r="M2238" t="s">
        <v>88</v>
      </c>
      <c r="N2238" s="50">
        <v>41234960</v>
      </c>
      <c r="O2238" s="51">
        <v>2335786</v>
      </c>
      <c r="P2238" t="s">
        <v>7995</v>
      </c>
      <c r="Q2238" t="s">
        <v>5999</v>
      </c>
      <c r="R2238" t="s">
        <v>1215</v>
      </c>
      <c r="S2238" s="49" t="str">
        <f>CONCATENATE(Tabla_Datos[[#This Row],[Nombre_Cliente]]," ",Tabla_Datos[[#This Row],[ApellidoPaterno_Cliente]]," ",Tabla_Datos[[#This Row],[ApellidoMaterno_Cliente]])</f>
        <v>RICHARD RENE ENCISO GAMARRA</v>
      </c>
      <c r="T2238" s="53">
        <f>DATE(Tabla_Datos[[#This Row],[tAnio]],Tabla_Datos[[#This Row],[tMes]],Tabla_Datos[[#This Row],[tDia]])</f>
        <v>40777</v>
      </c>
      <c r="U2238" s="53" t="str">
        <f>IF(Tabla_Datos[[#This Row],[cProvincia]]="LIMA","LIMA","PROVINCIA")</f>
        <v>LIMA</v>
      </c>
      <c r="V2238" s="53" t="str">
        <f>MID(Tabla_Datos[[#This Row],[pTelefono]],1,SEARCH("-",Tabla_Datos[[#This Row],[pTelefono]],1)-1)</f>
        <v>1</v>
      </c>
      <c r="W2238" s="53" t="str">
        <f>MID(Tabla_Datos[[#This Row],[pTelefono]],SEARCH("-",Tabla_Datos[[#This Row],[pTelefono]],1)+1,LEN(Tabla_Datos[[#This Row],[pTelefono]]))</f>
        <v>987225621</v>
      </c>
      <c r="X2238" s="53" t="str">
        <f>CONCATENATE(Tabla_Datos[[#This Row],[TipUrb]]," ",Tabla_Datos[[#This Row],[Calle]]," ",Tabla_Datos[[#This Row],[NumCalle]])</f>
        <v>AH TUPAC AMARU 490</v>
      </c>
      <c r="Y2238" t="s">
        <v>92</v>
      </c>
      <c r="Z2238" t="s">
        <v>93</v>
      </c>
      <c r="AA2238" t="s">
        <v>94</v>
      </c>
      <c r="AB2238" t="s">
        <v>95</v>
      </c>
      <c r="AC2238" t="s">
        <v>95</v>
      </c>
      <c r="AD2238" t="s">
        <v>96</v>
      </c>
      <c r="AE2238" t="s">
        <v>95</v>
      </c>
      <c r="AG2238" s="51">
        <v>41529674</v>
      </c>
      <c r="AI2238" t="s">
        <v>2957</v>
      </c>
      <c r="AJ2238" t="s">
        <v>2957</v>
      </c>
      <c r="AK2238" t="s">
        <v>485</v>
      </c>
      <c r="AL2238">
        <v>490</v>
      </c>
    </row>
    <row r="2239" spans="1:38">
      <c r="A2239">
        <v>3290765</v>
      </c>
      <c r="B2239" t="s">
        <v>7996</v>
      </c>
      <c r="C2239" t="s">
        <v>20</v>
      </c>
      <c r="D2239" t="s">
        <v>143</v>
      </c>
      <c r="E2239">
        <v>2011</v>
      </c>
      <c r="F2239">
        <v>8</v>
      </c>
      <c r="G2239">
        <v>22</v>
      </c>
      <c r="H2239" t="s">
        <v>86</v>
      </c>
      <c r="I2239" t="s">
        <v>759</v>
      </c>
      <c r="J2239" t="s">
        <v>759</v>
      </c>
      <c r="K2239" t="s">
        <v>6440</v>
      </c>
      <c r="L2239" t="s">
        <v>86</v>
      </c>
      <c r="M2239" t="s">
        <v>294</v>
      </c>
      <c r="N2239" s="50">
        <v>41534321</v>
      </c>
      <c r="O2239" s="51">
        <v>2335711</v>
      </c>
      <c r="P2239" t="s">
        <v>7997</v>
      </c>
      <c r="Q2239" t="s">
        <v>900</v>
      </c>
      <c r="R2239" t="s">
        <v>1154</v>
      </c>
      <c r="S2239" s="49" t="str">
        <f>CONCATENATE(Tabla_Datos[[#This Row],[Nombre_Cliente]]," ",Tabla_Datos[[#This Row],[ApellidoPaterno_Cliente]]," ",Tabla_Datos[[#This Row],[ApellidoMaterno_Cliente]])</f>
        <v>JUSTINO RAMOS ZAVALA</v>
      </c>
      <c r="T2239" s="53">
        <f>DATE(Tabla_Datos[[#This Row],[tAnio]],Tabla_Datos[[#This Row],[tMes]],Tabla_Datos[[#This Row],[tDia]])</f>
        <v>40777</v>
      </c>
      <c r="U2239" s="53" t="str">
        <f>IF(Tabla_Datos[[#This Row],[cProvincia]]="LIMA","LIMA","PROVINCIA")</f>
        <v>PROVINCIA</v>
      </c>
      <c r="V2239" s="53" t="str">
        <f>MID(Tabla_Datos[[#This Row],[pTelefono]],1,SEARCH("-",Tabla_Datos[[#This Row],[pTelefono]],1)-1)</f>
        <v>56</v>
      </c>
      <c r="W2239" s="53" t="str">
        <f>MID(Tabla_Datos[[#This Row],[pTelefono]],SEARCH("-",Tabla_Datos[[#This Row],[pTelefono]],1)+1,LEN(Tabla_Datos[[#This Row],[pTelefono]]))</f>
        <v>56224747</v>
      </c>
      <c r="X2239" s="53" t="str">
        <f>CONCATENATE(Tabla_Datos[[#This Row],[TipUrb]]," ",Tabla_Datos[[#This Row],[Calle]]," ",Tabla_Datos[[#This Row],[NumCalle]])</f>
        <v>PJ . 0</v>
      </c>
      <c r="Y2239" t="s">
        <v>759</v>
      </c>
      <c r="Z2239" t="s">
        <v>152</v>
      </c>
      <c r="AA2239" t="s">
        <v>153</v>
      </c>
      <c r="AB2239" t="s">
        <v>95</v>
      </c>
      <c r="AC2239" t="s">
        <v>95</v>
      </c>
      <c r="AD2239" t="s">
        <v>429</v>
      </c>
      <c r="AE2239" t="s">
        <v>7998</v>
      </c>
      <c r="AF2239">
        <v>13</v>
      </c>
      <c r="AG2239" s="51">
        <v>9322261</v>
      </c>
      <c r="AH2239" t="s">
        <v>95</v>
      </c>
      <c r="AI2239">
        <v>1</v>
      </c>
      <c r="AJ2239">
        <v>1</v>
      </c>
      <c r="AK2239" t="s">
        <v>221</v>
      </c>
      <c r="AL2239">
        <v>0</v>
      </c>
    </row>
    <row r="2240" spans="1:38">
      <c r="A2240">
        <v>3288996</v>
      </c>
      <c r="B2240" t="s">
        <v>7999</v>
      </c>
      <c r="C2240" t="s">
        <v>20</v>
      </c>
      <c r="D2240" t="s">
        <v>85</v>
      </c>
      <c r="E2240">
        <v>2011</v>
      </c>
      <c r="F2240">
        <v>8</v>
      </c>
      <c r="G2240">
        <v>22</v>
      </c>
      <c r="H2240" t="s">
        <v>86</v>
      </c>
      <c r="I2240" t="s">
        <v>16</v>
      </c>
      <c r="J2240" t="s">
        <v>16</v>
      </c>
      <c r="K2240" t="s">
        <v>438</v>
      </c>
      <c r="L2240" t="s">
        <v>86</v>
      </c>
      <c r="M2240" t="s">
        <v>88</v>
      </c>
      <c r="N2240" s="50">
        <v>20000021</v>
      </c>
      <c r="O2240" s="51">
        <v>2334732</v>
      </c>
      <c r="P2240" t="s">
        <v>8000</v>
      </c>
      <c r="Q2240" t="s">
        <v>7802</v>
      </c>
      <c r="R2240" t="s">
        <v>4236</v>
      </c>
      <c r="S2240" s="49" t="str">
        <f>CONCATENATE(Tabla_Datos[[#This Row],[Nombre_Cliente]]," ",Tabla_Datos[[#This Row],[ApellidoPaterno_Cliente]]," ",Tabla_Datos[[#This Row],[ApellidoMaterno_Cliente]])</f>
        <v>GEMMA SUSANA MATALLANA ACARO</v>
      </c>
      <c r="T2240" s="53">
        <f>DATE(Tabla_Datos[[#This Row],[tAnio]],Tabla_Datos[[#This Row],[tMes]],Tabla_Datos[[#This Row],[tDia]])</f>
        <v>40777</v>
      </c>
      <c r="U2240" s="53" t="str">
        <f>IF(Tabla_Datos[[#This Row],[cProvincia]]="LIMA","LIMA","PROVINCIA")</f>
        <v>LIMA</v>
      </c>
      <c r="V2240" s="53" t="str">
        <f>MID(Tabla_Datos[[#This Row],[pTelefono]],1,SEARCH("-",Tabla_Datos[[#This Row],[pTelefono]],1)-1)</f>
        <v>1</v>
      </c>
      <c r="W2240" s="53" t="str">
        <f>MID(Tabla_Datos[[#This Row],[pTelefono]],SEARCH("-",Tabla_Datos[[#This Row],[pTelefono]],1)+1,LEN(Tabla_Datos[[#This Row],[pTelefono]]))</f>
        <v>99507897</v>
      </c>
      <c r="X2240" s="53" t="str">
        <f>CONCATENATE(Tabla_Datos[[#This Row],[TipUrb]]," ",Tabla_Datos[[#This Row],[Calle]]," ",Tabla_Datos[[#This Row],[NumCalle]])</f>
        <v>RS . 0</v>
      </c>
      <c r="Y2240" t="s">
        <v>92</v>
      </c>
      <c r="Z2240" t="s">
        <v>196</v>
      </c>
      <c r="AA2240" t="s">
        <v>197</v>
      </c>
      <c r="AB2240" t="s">
        <v>95</v>
      </c>
      <c r="AC2240" t="s">
        <v>95</v>
      </c>
      <c r="AD2240" t="s">
        <v>435</v>
      </c>
      <c r="AE2240" t="s">
        <v>338</v>
      </c>
      <c r="AF2240">
        <v>6</v>
      </c>
      <c r="AG2240" s="51">
        <v>42393539</v>
      </c>
      <c r="AH2240" t="s">
        <v>95</v>
      </c>
      <c r="AI2240">
        <v>1</v>
      </c>
      <c r="AJ2240">
        <v>1</v>
      </c>
      <c r="AK2240" t="s">
        <v>221</v>
      </c>
      <c r="AL2240">
        <v>0</v>
      </c>
    </row>
    <row r="2241" spans="1:38">
      <c r="A2241">
        <v>3290720</v>
      </c>
      <c r="B2241" t="s">
        <v>8001</v>
      </c>
      <c r="C2241" t="s">
        <v>19</v>
      </c>
      <c r="D2241" t="s">
        <v>85</v>
      </c>
      <c r="E2241">
        <v>2011</v>
      </c>
      <c r="F2241">
        <v>8</v>
      </c>
      <c r="G2241">
        <v>22</v>
      </c>
      <c r="H2241" t="s">
        <v>86</v>
      </c>
      <c r="I2241" t="s">
        <v>16</v>
      </c>
      <c r="J2241" t="s">
        <v>16</v>
      </c>
      <c r="K2241" t="s">
        <v>1039</v>
      </c>
      <c r="L2241" t="s">
        <v>86</v>
      </c>
      <c r="M2241" t="s">
        <v>88</v>
      </c>
      <c r="N2241" s="50">
        <v>20000021</v>
      </c>
      <c r="O2241" s="51">
        <v>2335686</v>
      </c>
      <c r="P2241" t="s">
        <v>8002</v>
      </c>
      <c r="Q2241" t="s">
        <v>7801</v>
      </c>
      <c r="R2241" t="s">
        <v>853</v>
      </c>
      <c r="S2241" s="49" t="str">
        <f>CONCATENATE(Tabla_Datos[[#This Row],[Nombre_Cliente]]," ",Tabla_Datos[[#This Row],[ApellidoPaterno_Cliente]]," ",Tabla_Datos[[#This Row],[ApellidoMaterno_Cliente]])</f>
        <v>EDGARD JOEL BELLO CASTRO</v>
      </c>
      <c r="T2241" s="53">
        <f>DATE(Tabla_Datos[[#This Row],[tAnio]],Tabla_Datos[[#This Row],[tMes]],Tabla_Datos[[#This Row],[tDia]])</f>
        <v>40777</v>
      </c>
      <c r="U2241" s="53" t="str">
        <f>IF(Tabla_Datos[[#This Row],[cProvincia]]="LIMA","LIMA","PROVINCIA")</f>
        <v>LIMA</v>
      </c>
      <c r="V2241" s="53" t="str">
        <f>MID(Tabla_Datos[[#This Row],[pTelefono]],1,SEARCH("-",Tabla_Datos[[#This Row],[pTelefono]],1)-1)</f>
        <v>1</v>
      </c>
      <c r="W2241" s="53" t="str">
        <f>MID(Tabla_Datos[[#This Row],[pTelefono]],SEARCH("-",Tabla_Datos[[#This Row],[pTelefono]],1)+1,LEN(Tabla_Datos[[#This Row],[pTelefono]]))</f>
        <v>998598186</v>
      </c>
      <c r="X2241" s="53" t="str">
        <f>CONCATENATE(Tabla_Datos[[#This Row],[TipUrb]]," ",Tabla_Datos[[#This Row],[Calle]]," ",Tabla_Datos[[#This Row],[NumCalle]])</f>
        <v xml:space="preserve">  ESPINOZA RAMON 637</v>
      </c>
      <c r="Y2241" t="s">
        <v>92</v>
      </c>
      <c r="Z2241" t="s">
        <v>196</v>
      </c>
      <c r="AA2241" t="s">
        <v>197</v>
      </c>
      <c r="AB2241" t="s">
        <v>95</v>
      </c>
      <c r="AC2241" t="s">
        <v>95</v>
      </c>
      <c r="AD2241" t="s">
        <v>95</v>
      </c>
      <c r="AE2241" t="s">
        <v>95</v>
      </c>
      <c r="AF2241" t="s">
        <v>95</v>
      </c>
      <c r="AG2241" s="51">
        <v>42673724</v>
      </c>
      <c r="AH2241" t="s">
        <v>95</v>
      </c>
      <c r="AI2241">
        <v>1</v>
      </c>
      <c r="AJ2241">
        <v>1</v>
      </c>
      <c r="AK2241" t="s">
        <v>8003</v>
      </c>
      <c r="AL2241">
        <v>637</v>
      </c>
    </row>
    <row r="2242" spans="1:38">
      <c r="A2242">
        <v>3290786</v>
      </c>
      <c r="B2242" t="s">
        <v>8004</v>
      </c>
      <c r="C2242" t="s">
        <v>20</v>
      </c>
      <c r="D2242" t="s">
        <v>224</v>
      </c>
      <c r="E2242">
        <v>2011</v>
      </c>
      <c r="F2242">
        <v>8</v>
      </c>
      <c r="G2242">
        <v>22</v>
      </c>
      <c r="H2242" t="s">
        <v>144</v>
      </c>
      <c r="I2242" t="s">
        <v>16</v>
      </c>
      <c r="J2242" t="s">
        <v>16</v>
      </c>
      <c r="K2242" t="s">
        <v>633</v>
      </c>
      <c r="L2242" t="s">
        <v>144</v>
      </c>
      <c r="M2242" t="s">
        <v>88</v>
      </c>
      <c r="N2242" s="50">
        <v>20000130</v>
      </c>
      <c r="O2242" s="51">
        <v>2335722</v>
      </c>
      <c r="P2242" t="s">
        <v>8005</v>
      </c>
      <c r="Q2242" t="s">
        <v>457</v>
      </c>
      <c r="R2242" t="s">
        <v>1218</v>
      </c>
      <c r="S2242" s="49" t="str">
        <f>CONCATENATE(Tabla_Datos[[#This Row],[Nombre_Cliente]]," ",Tabla_Datos[[#This Row],[ApellidoPaterno_Cliente]]," ",Tabla_Datos[[#This Row],[ApellidoMaterno_Cliente]])</f>
        <v>JESICA ANDREA DAVILA REYNA</v>
      </c>
      <c r="T2242" s="53">
        <f>DATE(Tabla_Datos[[#This Row],[tAnio]],Tabla_Datos[[#This Row],[tMes]],Tabla_Datos[[#This Row],[tDia]])</f>
        <v>40777</v>
      </c>
      <c r="U2242" s="53" t="str">
        <f>IF(Tabla_Datos[[#This Row],[cProvincia]]="LIMA","LIMA","PROVINCIA")</f>
        <v>LIMA</v>
      </c>
      <c r="V2242" s="53" t="str">
        <f>MID(Tabla_Datos[[#This Row],[pTelefono]],1,SEARCH("-",Tabla_Datos[[#This Row],[pTelefono]],1)-1)</f>
        <v>1</v>
      </c>
      <c r="W2242" s="53" t="str">
        <f>MID(Tabla_Datos[[#This Row],[pTelefono]],SEARCH("-",Tabla_Datos[[#This Row],[pTelefono]],1)+1,LEN(Tabla_Datos[[#This Row],[pTelefono]]))</f>
        <v>14942019</v>
      </c>
      <c r="X2242" s="53" t="str">
        <f>CONCATENATE(Tabla_Datos[[#This Row],[TipUrb]]," ",Tabla_Datos[[#This Row],[Calle]]," ",Tabla_Datos[[#This Row],[NumCalle]])</f>
        <v>AG LAS FLORES 0</v>
      </c>
      <c r="Y2242" t="s">
        <v>92</v>
      </c>
      <c r="Z2242" t="s">
        <v>122</v>
      </c>
      <c r="AA2242" t="s">
        <v>123</v>
      </c>
      <c r="AB2242" t="s">
        <v>95</v>
      </c>
      <c r="AC2242" t="s">
        <v>95</v>
      </c>
      <c r="AD2242" t="s">
        <v>332</v>
      </c>
      <c r="AE2242" t="s">
        <v>378</v>
      </c>
      <c r="AF2242">
        <v>9</v>
      </c>
      <c r="AG2242" s="51">
        <v>43112332</v>
      </c>
      <c r="AH2242" t="s">
        <v>95</v>
      </c>
      <c r="AI2242">
        <v>1</v>
      </c>
      <c r="AJ2242">
        <v>1</v>
      </c>
      <c r="AK2242" t="s">
        <v>2755</v>
      </c>
      <c r="AL2242">
        <v>0</v>
      </c>
    </row>
    <row r="2243" spans="1:38">
      <c r="A2243">
        <v>3291133</v>
      </c>
      <c r="B2243" t="s">
        <v>8006</v>
      </c>
      <c r="C2243" t="s">
        <v>20</v>
      </c>
      <c r="D2243" t="s">
        <v>143</v>
      </c>
      <c r="E2243">
        <v>2011</v>
      </c>
      <c r="F2243">
        <v>8</v>
      </c>
      <c r="G2243">
        <v>22</v>
      </c>
      <c r="H2243" t="s">
        <v>86</v>
      </c>
      <c r="I2243" t="s">
        <v>241</v>
      </c>
      <c r="J2243" t="s">
        <v>242</v>
      </c>
      <c r="K2243" t="s">
        <v>937</v>
      </c>
      <c r="L2243" t="s">
        <v>86</v>
      </c>
      <c r="M2243" t="s">
        <v>148</v>
      </c>
      <c r="N2243" s="50">
        <v>80239734</v>
      </c>
      <c r="O2243" s="51">
        <v>2335886</v>
      </c>
      <c r="P2243" t="s">
        <v>8007</v>
      </c>
      <c r="Q2243" t="s">
        <v>8008</v>
      </c>
      <c r="R2243" t="s">
        <v>461</v>
      </c>
      <c r="S2243" s="49" t="str">
        <f>CONCATENATE(Tabla_Datos[[#This Row],[Nombre_Cliente]]," ",Tabla_Datos[[#This Row],[ApellidoPaterno_Cliente]]," ",Tabla_Datos[[#This Row],[ApellidoMaterno_Cliente]])</f>
        <v>DEIVI JAVIER BALLENA ROLDAN</v>
      </c>
      <c r="T2243" s="53">
        <f>DATE(Tabla_Datos[[#This Row],[tAnio]],Tabla_Datos[[#This Row],[tMes]],Tabla_Datos[[#This Row],[tDia]])</f>
        <v>40777</v>
      </c>
      <c r="U2243" s="53" t="str">
        <f>IF(Tabla_Datos[[#This Row],[cProvincia]]="LIMA","LIMA","PROVINCIA")</f>
        <v>PROVINCIA</v>
      </c>
      <c r="V2243" s="53" t="str">
        <f>MID(Tabla_Datos[[#This Row],[pTelefono]],1,SEARCH("-",Tabla_Datos[[#This Row],[pTelefono]],1)-1)</f>
        <v>44</v>
      </c>
      <c r="W2243" s="53" t="str">
        <f>MID(Tabla_Datos[[#This Row],[pTelefono]],SEARCH("-",Tabla_Datos[[#This Row],[pTelefono]],1)+1,LEN(Tabla_Datos[[#This Row],[pTelefono]]))</f>
        <v>948790556</v>
      </c>
      <c r="X2243" s="53" t="str">
        <f>CONCATENATE(Tabla_Datos[[#This Row],[TipUrb]]," ",Tabla_Datos[[#This Row],[Calle]]," ",Tabla_Datos[[#This Row],[NumCalle]])</f>
        <v>PO ANDRES AVELINO CACERES 163</v>
      </c>
      <c r="Y2243" t="s">
        <v>246</v>
      </c>
      <c r="Z2243" t="s">
        <v>152</v>
      </c>
      <c r="AA2243" t="s">
        <v>153</v>
      </c>
      <c r="AB2243" t="s">
        <v>95</v>
      </c>
      <c r="AC2243" t="s">
        <v>95</v>
      </c>
      <c r="AD2243" t="s">
        <v>1658</v>
      </c>
      <c r="AE2243" t="s">
        <v>95</v>
      </c>
      <c r="AF2243" t="s">
        <v>95</v>
      </c>
      <c r="AG2243" s="51">
        <v>46930980</v>
      </c>
      <c r="AH2243" t="s">
        <v>95</v>
      </c>
      <c r="AI2243">
        <v>1</v>
      </c>
      <c r="AJ2243">
        <v>1</v>
      </c>
      <c r="AK2243" t="s">
        <v>1773</v>
      </c>
      <c r="AL2243">
        <v>163</v>
      </c>
    </row>
    <row r="2244" spans="1:38">
      <c r="A2244">
        <v>3291590</v>
      </c>
      <c r="B2244" t="s">
        <v>8009</v>
      </c>
      <c r="C2244" t="s">
        <v>18</v>
      </c>
      <c r="D2244" t="s">
        <v>892</v>
      </c>
      <c r="E2244">
        <v>2011</v>
      </c>
      <c r="F2244">
        <v>8</v>
      </c>
      <c r="G2244">
        <v>22</v>
      </c>
      <c r="H2244" t="s">
        <v>86</v>
      </c>
      <c r="I2244" t="s">
        <v>16</v>
      </c>
      <c r="J2244" t="s">
        <v>16</v>
      </c>
      <c r="K2244" t="s">
        <v>177</v>
      </c>
      <c r="L2244" t="s">
        <v>86</v>
      </c>
      <c r="M2244" t="s">
        <v>88</v>
      </c>
      <c r="N2244" s="50">
        <v>7474910</v>
      </c>
      <c r="O2244" s="51">
        <v>2336261</v>
      </c>
      <c r="P2244" t="s">
        <v>8010</v>
      </c>
      <c r="Q2244" t="s">
        <v>1961</v>
      </c>
      <c r="R2244" t="s">
        <v>8011</v>
      </c>
      <c r="S2244" s="49" t="str">
        <f>CONCATENATE(Tabla_Datos[[#This Row],[Nombre_Cliente]]," ",Tabla_Datos[[#This Row],[ApellidoPaterno_Cliente]]," ",Tabla_Datos[[#This Row],[ApellidoMaterno_Cliente]])</f>
        <v xml:space="preserve">FRANCISCO ALEX RAMIREZ   MEJIA  </v>
      </c>
      <c r="T2244" s="53">
        <f>DATE(Tabla_Datos[[#This Row],[tAnio]],Tabla_Datos[[#This Row],[tMes]],Tabla_Datos[[#This Row],[tDia]])</f>
        <v>40777</v>
      </c>
      <c r="U2244" s="53" t="str">
        <f>IF(Tabla_Datos[[#This Row],[cProvincia]]="LIMA","LIMA","PROVINCIA")</f>
        <v>LIMA</v>
      </c>
      <c r="V2244" s="53" t="str">
        <f>MID(Tabla_Datos[[#This Row],[pTelefono]],1,SEARCH("-",Tabla_Datos[[#This Row],[pTelefono]],1)-1)</f>
        <v>1</v>
      </c>
      <c r="W2244" s="53" t="str">
        <f>MID(Tabla_Datos[[#This Row],[pTelefono]],SEARCH("-",Tabla_Datos[[#This Row],[pTelefono]],1)+1,LEN(Tabla_Datos[[#This Row],[pTelefono]]))</f>
        <v>956369796</v>
      </c>
      <c r="X2244" s="53" t="str">
        <f>CONCATENATE(Tabla_Datos[[#This Row],[TipUrb]]," ",Tabla_Datos[[#This Row],[Calle]]," ",Tabla_Datos[[#This Row],[NumCalle]])</f>
        <v>UR HUAYLAS 152</v>
      </c>
      <c r="Y2244" t="s">
        <v>92</v>
      </c>
      <c r="Z2244" t="s">
        <v>93</v>
      </c>
      <c r="AA2244" t="s">
        <v>94</v>
      </c>
      <c r="AB2244" t="s">
        <v>95</v>
      </c>
      <c r="AC2244" t="s">
        <v>95</v>
      </c>
      <c r="AD2244" t="s">
        <v>161</v>
      </c>
      <c r="AE2244" t="s">
        <v>95</v>
      </c>
      <c r="AG2244" s="51">
        <v>7482899</v>
      </c>
      <c r="AI2244">
        <v>26</v>
      </c>
      <c r="AJ2244">
        <v>26</v>
      </c>
      <c r="AK2244" t="s">
        <v>5527</v>
      </c>
      <c r="AL2244">
        <v>152</v>
      </c>
    </row>
    <row r="2245" spans="1:38">
      <c r="A2245">
        <v>3290807</v>
      </c>
      <c r="B2245" t="s">
        <v>8012</v>
      </c>
      <c r="C2245" t="s">
        <v>19</v>
      </c>
      <c r="D2245" t="s">
        <v>85</v>
      </c>
      <c r="E2245">
        <v>2011</v>
      </c>
      <c r="F2245">
        <v>8</v>
      </c>
      <c r="G2245">
        <v>22</v>
      </c>
      <c r="H2245" t="s">
        <v>86</v>
      </c>
      <c r="I2245" t="s">
        <v>16</v>
      </c>
      <c r="J2245" t="s">
        <v>16</v>
      </c>
      <c r="K2245" t="s">
        <v>1039</v>
      </c>
      <c r="L2245" t="s">
        <v>86</v>
      </c>
      <c r="M2245" t="s">
        <v>88</v>
      </c>
      <c r="N2245" s="50">
        <v>41713406</v>
      </c>
      <c r="O2245" s="51">
        <v>2335736</v>
      </c>
      <c r="P2245" t="s">
        <v>6776</v>
      </c>
      <c r="Q2245" t="s">
        <v>279</v>
      </c>
      <c r="R2245" t="s">
        <v>4548</v>
      </c>
      <c r="S2245" s="49" t="str">
        <f>CONCATENATE(Tabla_Datos[[#This Row],[Nombre_Cliente]]," ",Tabla_Datos[[#This Row],[ApellidoPaterno_Cliente]]," ",Tabla_Datos[[#This Row],[ApellidoMaterno_Cliente]])</f>
        <v>CARMEN ISABEL DIAZ ABARCA</v>
      </c>
      <c r="T2245" s="53">
        <f>DATE(Tabla_Datos[[#This Row],[tAnio]],Tabla_Datos[[#This Row],[tMes]],Tabla_Datos[[#This Row],[tDia]])</f>
        <v>40777</v>
      </c>
      <c r="U2245" s="53" t="str">
        <f>IF(Tabla_Datos[[#This Row],[cProvincia]]="LIMA","LIMA","PROVINCIA")</f>
        <v>LIMA</v>
      </c>
      <c r="V2245" s="53" t="str">
        <f>MID(Tabla_Datos[[#This Row],[pTelefono]],1,SEARCH("-",Tabla_Datos[[#This Row],[pTelefono]],1)-1)</f>
        <v>1</v>
      </c>
      <c r="W2245" s="53" t="str">
        <f>MID(Tabla_Datos[[#This Row],[pTelefono]],SEARCH("-",Tabla_Datos[[#This Row],[pTelefono]],1)+1,LEN(Tabla_Datos[[#This Row],[pTelefono]]))</f>
        <v>991742764</v>
      </c>
      <c r="X2245" s="53" t="str">
        <f>CONCATENATE(Tabla_Datos[[#This Row],[TipUrb]]," ",Tabla_Datos[[#This Row],[Calle]]," ",Tabla_Datos[[#This Row],[NumCalle]])</f>
        <v>UR BENTIN RICARDO 789</v>
      </c>
      <c r="Y2245" t="s">
        <v>92</v>
      </c>
      <c r="Z2245" t="s">
        <v>122</v>
      </c>
      <c r="AA2245" t="s">
        <v>123</v>
      </c>
      <c r="AB2245" t="s">
        <v>95</v>
      </c>
      <c r="AC2245" t="s">
        <v>95</v>
      </c>
      <c r="AD2245" t="s">
        <v>161</v>
      </c>
      <c r="AE2245" t="s">
        <v>95</v>
      </c>
      <c r="AF2245" t="s">
        <v>95</v>
      </c>
      <c r="AG2245" s="51">
        <v>40029528</v>
      </c>
      <c r="AH2245" t="s">
        <v>95</v>
      </c>
      <c r="AI2245">
        <v>1</v>
      </c>
      <c r="AJ2245">
        <v>1</v>
      </c>
      <c r="AK2245" t="s">
        <v>8013</v>
      </c>
      <c r="AL2245">
        <v>789</v>
      </c>
    </row>
    <row r="2246" spans="1:38">
      <c r="A2246">
        <v>3291230</v>
      </c>
      <c r="B2246" t="s">
        <v>8014</v>
      </c>
      <c r="C2246" t="s">
        <v>20</v>
      </c>
      <c r="D2246" t="s">
        <v>143</v>
      </c>
      <c r="E2246">
        <v>2011</v>
      </c>
      <c r="F2246">
        <v>8</v>
      </c>
      <c r="G2246">
        <v>22</v>
      </c>
      <c r="H2246" t="s">
        <v>86</v>
      </c>
      <c r="I2246" t="s">
        <v>202</v>
      </c>
      <c r="J2246" t="s">
        <v>203</v>
      </c>
      <c r="K2246" t="s">
        <v>177</v>
      </c>
      <c r="L2246" t="s">
        <v>86</v>
      </c>
      <c r="M2246" t="s">
        <v>133</v>
      </c>
      <c r="N2246" s="50">
        <v>44426234</v>
      </c>
      <c r="O2246" s="51">
        <v>2335963</v>
      </c>
      <c r="P2246" t="s">
        <v>8015</v>
      </c>
      <c r="Q2246" t="s">
        <v>8016</v>
      </c>
      <c r="R2246" t="s">
        <v>8017</v>
      </c>
      <c r="S2246" s="49" t="str">
        <f>CONCATENATE(Tabla_Datos[[#This Row],[Nombre_Cliente]]," ",Tabla_Datos[[#This Row],[ApellidoPaterno_Cliente]]," ",Tabla_Datos[[#This Row],[ApellidoMaterno_Cliente]])</f>
        <v>MARIA ZENOBIA JUAPE LLAGUENTO</v>
      </c>
      <c r="T2246" s="53">
        <f>DATE(Tabla_Datos[[#This Row],[tAnio]],Tabla_Datos[[#This Row],[tMes]],Tabla_Datos[[#This Row],[tDia]])</f>
        <v>40777</v>
      </c>
      <c r="U2246" s="53" t="str">
        <f>IF(Tabla_Datos[[#This Row],[cProvincia]]="LIMA","LIMA","PROVINCIA")</f>
        <v>PROVINCIA</v>
      </c>
      <c r="V2246" s="53" t="str">
        <f>MID(Tabla_Datos[[#This Row],[pTelefono]],1,SEARCH("-",Tabla_Datos[[#This Row],[pTelefono]],1)-1)</f>
        <v>74</v>
      </c>
      <c r="W2246" s="53" t="str">
        <f>MID(Tabla_Datos[[#This Row],[pTelefono]],SEARCH("-",Tabla_Datos[[#This Row],[pTelefono]],1)+1,LEN(Tabla_Datos[[#This Row],[pTelefono]]))</f>
        <v>978819365</v>
      </c>
      <c r="X2246" s="53" t="str">
        <f>CONCATENATE(Tabla_Datos[[#This Row],[TipUrb]]," ",Tabla_Datos[[#This Row],[Calle]]," ",Tabla_Datos[[#This Row],[NumCalle]])</f>
        <v>AH MACHUPICCHU 1161</v>
      </c>
      <c r="Y2246" t="s">
        <v>208</v>
      </c>
      <c r="Z2246" t="s">
        <v>152</v>
      </c>
      <c r="AA2246" t="s">
        <v>153</v>
      </c>
      <c r="AB2246" t="s">
        <v>95</v>
      </c>
      <c r="AC2246" t="s">
        <v>95</v>
      </c>
      <c r="AD2246" t="s">
        <v>96</v>
      </c>
      <c r="AE2246" t="s">
        <v>95</v>
      </c>
      <c r="AF2246" t="s">
        <v>95</v>
      </c>
      <c r="AG2246" s="51">
        <v>44983071</v>
      </c>
      <c r="AH2246" t="s">
        <v>95</v>
      </c>
      <c r="AI2246">
        <v>1</v>
      </c>
      <c r="AJ2246">
        <v>1</v>
      </c>
      <c r="AK2246" t="s">
        <v>6659</v>
      </c>
      <c r="AL2246">
        <v>1161</v>
      </c>
    </row>
    <row r="2247" spans="1:38">
      <c r="A2247">
        <v>3290072</v>
      </c>
      <c r="B2247" t="s">
        <v>8018</v>
      </c>
      <c r="C2247" t="s">
        <v>20</v>
      </c>
      <c r="D2247" t="s">
        <v>143</v>
      </c>
      <c r="E2247">
        <v>2011</v>
      </c>
      <c r="F2247">
        <v>8</v>
      </c>
      <c r="G2247">
        <v>22</v>
      </c>
      <c r="H2247" t="s">
        <v>86</v>
      </c>
      <c r="I2247" t="s">
        <v>241</v>
      </c>
      <c r="J2247" t="s">
        <v>242</v>
      </c>
      <c r="K2247" t="s">
        <v>1316</v>
      </c>
      <c r="L2247" t="s">
        <v>86</v>
      </c>
      <c r="M2247" t="s">
        <v>148</v>
      </c>
      <c r="N2247" s="50">
        <v>43708224</v>
      </c>
      <c r="O2247" s="51">
        <v>2335267</v>
      </c>
      <c r="P2247" t="s">
        <v>8019</v>
      </c>
      <c r="Q2247" t="s">
        <v>793</v>
      </c>
      <c r="R2247" t="s">
        <v>785</v>
      </c>
      <c r="S2247" s="49" t="str">
        <f>CONCATENATE(Tabla_Datos[[#This Row],[Nombre_Cliente]]," ",Tabla_Datos[[#This Row],[ApellidoPaterno_Cliente]]," ",Tabla_Datos[[#This Row],[ApellidoMaterno_Cliente]])</f>
        <v>CRISTOBAL RICARDO CRUZ SALAZAR</v>
      </c>
      <c r="T2247" s="53">
        <f>DATE(Tabla_Datos[[#This Row],[tAnio]],Tabla_Datos[[#This Row],[tMes]],Tabla_Datos[[#This Row],[tDia]])</f>
        <v>40777</v>
      </c>
      <c r="U2247" s="53" t="str">
        <f>IF(Tabla_Datos[[#This Row],[cProvincia]]="LIMA","LIMA","PROVINCIA")</f>
        <v>PROVINCIA</v>
      </c>
      <c r="V2247" s="53" t="str">
        <f>MID(Tabla_Datos[[#This Row],[pTelefono]],1,SEARCH("-",Tabla_Datos[[#This Row],[pTelefono]],1)-1)</f>
        <v>44</v>
      </c>
      <c r="W2247" s="53" t="str">
        <f>MID(Tabla_Datos[[#This Row],[pTelefono]],SEARCH("-",Tabla_Datos[[#This Row],[pTelefono]],1)+1,LEN(Tabla_Datos[[#This Row],[pTelefono]]))</f>
        <v>945989292</v>
      </c>
      <c r="X2247" s="53" t="str">
        <f>CONCATENATE(Tabla_Datos[[#This Row],[TipUrb]]," ",Tabla_Datos[[#This Row],[Calle]]," ",Tabla_Datos[[#This Row],[NumCalle]])</f>
        <v>UR BUFALO BARRETO MZ.13 LT. 8</v>
      </c>
      <c r="Y2247" t="s">
        <v>246</v>
      </c>
      <c r="Z2247" t="s">
        <v>152</v>
      </c>
      <c r="AA2247" t="s">
        <v>153</v>
      </c>
      <c r="AB2247" t="s">
        <v>95</v>
      </c>
      <c r="AC2247" t="s">
        <v>95</v>
      </c>
      <c r="AD2247" t="s">
        <v>161</v>
      </c>
      <c r="AE2247" t="s">
        <v>95</v>
      </c>
      <c r="AF2247" t="s">
        <v>95</v>
      </c>
      <c r="AG2247" s="51">
        <v>17996312</v>
      </c>
      <c r="AH2247" t="s">
        <v>95</v>
      </c>
      <c r="AI2247">
        <v>1</v>
      </c>
      <c r="AJ2247">
        <v>1</v>
      </c>
      <c r="AK2247" t="s">
        <v>8020</v>
      </c>
      <c r="AL2247">
        <v>8</v>
      </c>
    </row>
    <row r="2248" spans="1:38">
      <c r="A2248">
        <v>3291875</v>
      </c>
      <c r="B2248" t="s">
        <v>8021</v>
      </c>
      <c r="C2248" t="s">
        <v>18</v>
      </c>
      <c r="D2248" t="s">
        <v>156</v>
      </c>
      <c r="E2248">
        <v>2011</v>
      </c>
      <c r="F2248">
        <v>8</v>
      </c>
      <c r="G2248">
        <v>22</v>
      </c>
      <c r="H2248" t="s">
        <v>86</v>
      </c>
      <c r="I2248" t="s">
        <v>16</v>
      </c>
      <c r="J2248" t="s">
        <v>16</v>
      </c>
      <c r="K2248" t="s">
        <v>126</v>
      </c>
      <c r="L2248" t="s">
        <v>86</v>
      </c>
      <c r="M2248" t="s">
        <v>88</v>
      </c>
      <c r="N2248" s="50">
        <v>99999999</v>
      </c>
      <c r="O2248" s="51">
        <v>2336474</v>
      </c>
      <c r="P2248" t="s">
        <v>2666</v>
      </c>
      <c r="Q2248" t="s">
        <v>1359</v>
      </c>
      <c r="R2248" t="s">
        <v>8022</v>
      </c>
      <c r="S2248" s="49" t="str">
        <f>CONCATENATE(Tabla_Datos[[#This Row],[Nombre_Cliente]]," ",Tabla_Datos[[#This Row],[ApellidoPaterno_Cliente]]," ",Tabla_Datos[[#This Row],[ApellidoMaterno_Cliente]])</f>
        <v xml:space="preserve">MIGUEL ANGEL  OSORIO TABOADA </v>
      </c>
      <c r="T2248" s="53">
        <f>DATE(Tabla_Datos[[#This Row],[tAnio]],Tabla_Datos[[#This Row],[tMes]],Tabla_Datos[[#This Row],[tDia]])</f>
        <v>40777</v>
      </c>
      <c r="U2248" s="53" t="str">
        <f>IF(Tabla_Datos[[#This Row],[cProvincia]]="LIMA","LIMA","PROVINCIA")</f>
        <v>LIMA</v>
      </c>
      <c r="V2248" s="53" t="str">
        <f>MID(Tabla_Datos[[#This Row],[pTelefono]],1,SEARCH("-",Tabla_Datos[[#This Row],[pTelefono]],1)-1)</f>
        <v>1</v>
      </c>
      <c r="W2248" s="53" t="str">
        <f>MID(Tabla_Datos[[#This Row],[pTelefono]],SEARCH("-",Tabla_Datos[[#This Row],[pTelefono]],1)+1,LEN(Tabla_Datos[[#This Row],[pTelefono]]))</f>
        <v>993284263</v>
      </c>
      <c r="X2248" s="53" t="str">
        <f>CONCATENATE(Tabla_Datos[[#This Row],[TipUrb]]," ",Tabla_Datos[[#This Row],[Calle]]," ",Tabla_Datos[[#This Row],[NumCalle]])</f>
        <v>UR BUENA VENTURA REY 182</v>
      </c>
      <c r="Y2248" t="s">
        <v>92</v>
      </c>
      <c r="Z2248" t="s">
        <v>93</v>
      </c>
      <c r="AA2248" t="s">
        <v>94</v>
      </c>
      <c r="AB2248" t="s">
        <v>95</v>
      </c>
      <c r="AC2248" t="s">
        <v>95</v>
      </c>
      <c r="AD2248" t="s">
        <v>161</v>
      </c>
      <c r="AE2248" t="s">
        <v>95</v>
      </c>
      <c r="AG2248" s="51">
        <v>9591596</v>
      </c>
      <c r="AI2248">
        <v>26</v>
      </c>
      <c r="AJ2248">
        <v>26</v>
      </c>
      <c r="AK2248" t="s">
        <v>8023</v>
      </c>
      <c r="AL2248">
        <v>182</v>
      </c>
    </row>
    <row r="2249" spans="1:38">
      <c r="A2249">
        <v>3291497</v>
      </c>
      <c r="B2249" t="s">
        <v>8024</v>
      </c>
      <c r="C2249" t="s">
        <v>18</v>
      </c>
      <c r="D2249" t="s">
        <v>156</v>
      </c>
      <c r="E2249">
        <v>2011</v>
      </c>
      <c r="F2249">
        <v>8</v>
      </c>
      <c r="G2249">
        <v>22</v>
      </c>
      <c r="H2249" t="s">
        <v>86</v>
      </c>
      <c r="I2249" t="s">
        <v>16</v>
      </c>
      <c r="J2249" t="s">
        <v>16</v>
      </c>
      <c r="K2249" t="s">
        <v>147</v>
      </c>
      <c r="L2249" t="s">
        <v>86</v>
      </c>
      <c r="M2249" t="s">
        <v>88</v>
      </c>
      <c r="N2249" s="50">
        <v>99999999</v>
      </c>
      <c r="O2249" s="51">
        <v>2335967</v>
      </c>
      <c r="P2249" t="s">
        <v>8025</v>
      </c>
      <c r="Q2249" t="s">
        <v>8026</v>
      </c>
      <c r="R2249" t="s">
        <v>8027</v>
      </c>
      <c r="S2249" s="49" t="str">
        <f>CONCATENATE(Tabla_Datos[[#This Row],[Nombre_Cliente]]," ",Tabla_Datos[[#This Row],[ApellidoPaterno_Cliente]]," ",Tabla_Datos[[#This Row],[ApellidoMaterno_Cliente]])</f>
        <v>JUANA ROSA VIDAL  ALVAREZ DE CHUQUINVA</v>
      </c>
      <c r="T2249" s="53">
        <f>DATE(Tabla_Datos[[#This Row],[tAnio]],Tabla_Datos[[#This Row],[tMes]],Tabla_Datos[[#This Row],[tDia]])</f>
        <v>40777</v>
      </c>
      <c r="U2249" s="53" t="str">
        <f>IF(Tabla_Datos[[#This Row],[cProvincia]]="LIMA","LIMA","PROVINCIA")</f>
        <v>LIMA</v>
      </c>
      <c r="V2249" s="53" t="str">
        <f>MID(Tabla_Datos[[#This Row],[pTelefono]],1,SEARCH("-",Tabla_Datos[[#This Row],[pTelefono]],1)-1)</f>
        <v>1</v>
      </c>
      <c r="W2249" s="53" t="str">
        <f>MID(Tabla_Datos[[#This Row],[pTelefono]],SEARCH("-",Tabla_Datos[[#This Row],[pTelefono]],1)+1,LEN(Tabla_Datos[[#This Row],[pTelefono]]))</f>
        <v>990916198</v>
      </c>
      <c r="X2249" s="53" t="str">
        <f>CONCATENATE(Tabla_Datos[[#This Row],[TipUrb]]," ",Tabla_Datos[[#This Row],[Calle]]," ",Tabla_Datos[[#This Row],[NumCalle]])</f>
        <v xml:space="preserve">  INDOAMERICA 686</v>
      </c>
      <c r="Y2249" t="s">
        <v>92</v>
      </c>
      <c r="Z2249" t="s">
        <v>93</v>
      </c>
      <c r="AA2249" t="s">
        <v>94</v>
      </c>
      <c r="AB2249">
        <v>2</v>
      </c>
      <c r="AC2249" t="s">
        <v>95</v>
      </c>
      <c r="AD2249" t="s">
        <v>95</v>
      </c>
      <c r="AE2249" t="s">
        <v>95</v>
      </c>
      <c r="AG2249" s="51">
        <v>7156184</v>
      </c>
      <c r="AI2249">
        <v>26</v>
      </c>
      <c r="AJ2249">
        <v>26</v>
      </c>
      <c r="AK2249" t="s">
        <v>8028</v>
      </c>
      <c r="AL2249">
        <v>686</v>
      </c>
    </row>
    <row r="2250" spans="1:38">
      <c r="A2250">
        <v>3291520</v>
      </c>
      <c r="B2250" t="s">
        <v>8029</v>
      </c>
      <c r="C2250" t="s">
        <v>18</v>
      </c>
      <c r="D2250" t="s">
        <v>156</v>
      </c>
      <c r="E2250">
        <v>2011</v>
      </c>
      <c r="F2250">
        <v>8</v>
      </c>
      <c r="G2250">
        <v>22</v>
      </c>
      <c r="H2250" t="s">
        <v>86</v>
      </c>
      <c r="I2250" t="s">
        <v>100</v>
      </c>
      <c r="J2250" t="s">
        <v>100</v>
      </c>
      <c r="K2250" t="s">
        <v>669</v>
      </c>
      <c r="L2250" t="s">
        <v>86</v>
      </c>
      <c r="M2250" t="s">
        <v>102</v>
      </c>
      <c r="N2250" s="50">
        <v>99999999</v>
      </c>
      <c r="O2250" s="51">
        <v>2336179</v>
      </c>
      <c r="P2250" t="s">
        <v>8030</v>
      </c>
      <c r="Q2250" t="s">
        <v>3751</v>
      </c>
      <c r="R2250" t="s">
        <v>8031</v>
      </c>
      <c r="S2250" s="49" t="str">
        <f>CONCATENATE(Tabla_Datos[[#This Row],[Nombre_Cliente]]," ",Tabla_Datos[[#This Row],[ApellidoPaterno_Cliente]]," ",Tabla_Datos[[#This Row],[ApellidoMaterno_Cliente]])</f>
        <v xml:space="preserve">OLGA LIDIA ALVARADO  IZQUIERDO </v>
      </c>
      <c r="T2250" s="53">
        <f>DATE(Tabla_Datos[[#This Row],[tAnio]],Tabla_Datos[[#This Row],[tMes]],Tabla_Datos[[#This Row],[tDia]])</f>
        <v>40777</v>
      </c>
      <c r="U2250" s="53" t="str">
        <f>IF(Tabla_Datos[[#This Row],[cProvincia]]="LIMA","LIMA","PROVINCIA")</f>
        <v>PROVINCIA</v>
      </c>
      <c r="V2250" s="53" t="str">
        <f>MID(Tabla_Datos[[#This Row],[pTelefono]],1,SEARCH("-",Tabla_Datos[[#This Row],[pTelefono]],1)-1)</f>
        <v>54</v>
      </c>
      <c r="W2250" s="53" t="str">
        <f>MID(Tabla_Datos[[#This Row],[pTelefono]],SEARCH("-",Tabla_Datos[[#This Row],[pTelefono]],1)+1,LEN(Tabla_Datos[[#This Row],[pTelefono]]))</f>
        <v>451635</v>
      </c>
      <c r="X2250" s="53" t="str">
        <f>CONCATENATE(Tabla_Datos[[#This Row],[TipUrb]]," ",Tabla_Datos[[#This Row],[Calle]]," ",Tabla_Datos[[#This Row],[NumCalle]])</f>
        <v>UR   0</v>
      </c>
      <c r="Y2250" t="s">
        <v>106</v>
      </c>
      <c r="Z2250" t="s">
        <v>93</v>
      </c>
      <c r="AA2250" t="s">
        <v>94</v>
      </c>
      <c r="AB2250" t="s">
        <v>95</v>
      </c>
      <c r="AC2250">
        <v>203</v>
      </c>
      <c r="AD2250" t="s">
        <v>161</v>
      </c>
      <c r="AE2250" t="s">
        <v>8032</v>
      </c>
      <c r="AG2250" s="51">
        <v>10681784</v>
      </c>
      <c r="AI2250">
        <v>26</v>
      </c>
      <c r="AJ2250">
        <v>26</v>
      </c>
      <c r="AK2250" t="s">
        <v>95</v>
      </c>
      <c r="AL2250">
        <v>0</v>
      </c>
    </row>
    <row r="2251" spans="1:38">
      <c r="A2251">
        <v>3291887</v>
      </c>
      <c r="B2251" t="s">
        <v>8033</v>
      </c>
      <c r="C2251" t="s">
        <v>18</v>
      </c>
      <c r="D2251" t="s">
        <v>892</v>
      </c>
      <c r="E2251">
        <v>2011</v>
      </c>
      <c r="F2251">
        <v>8</v>
      </c>
      <c r="G2251">
        <v>22</v>
      </c>
      <c r="H2251" t="s">
        <v>86</v>
      </c>
      <c r="I2251" t="s">
        <v>16</v>
      </c>
      <c r="J2251" t="s">
        <v>16</v>
      </c>
      <c r="K2251" t="s">
        <v>177</v>
      </c>
      <c r="L2251" t="s">
        <v>86</v>
      </c>
      <c r="M2251" t="s">
        <v>88</v>
      </c>
      <c r="N2251" s="50">
        <v>7702858</v>
      </c>
      <c r="O2251" s="51">
        <v>2336464</v>
      </c>
      <c r="P2251" t="s">
        <v>8034</v>
      </c>
      <c r="Q2251" t="s">
        <v>8035</v>
      </c>
      <c r="R2251" t="s">
        <v>8036</v>
      </c>
      <c r="S2251" s="49" t="str">
        <f>CONCATENATE(Tabla_Datos[[#This Row],[Nombre_Cliente]]," ",Tabla_Datos[[#This Row],[ApellidoPaterno_Cliente]]," ",Tabla_Datos[[#This Row],[ApellidoMaterno_Cliente]])</f>
        <v xml:space="preserve">ANTONIA SILVIA  PUMA  VILCA </v>
      </c>
      <c r="T2251" s="53">
        <f>DATE(Tabla_Datos[[#This Row],[tAnio]],Tabla_Datos[[#This Row],[tMes]],Tabla_Datos[[#This Row],[tDia]])</f>
        <v>40777</v>
      </c>
      <c r="U2251" s="53" t="str">
        <f>IF(Tabla_Datos[[#This Row],[cProvincia]]="LIMA","LIMA","PROVINCIA")</f>
        <v>LIMA</v>
      </c>
      <c r="V2251" s="53" t="str">
        <f>MID(Tabla_Datos[[#This Row],[pTelefono]],1,SEARCH("-",Tabla_Datos[[#This Row],[pTelefono]],1)-1)</f>
        <v>1</v>
      </c>
      <c r="W2251" s="53" t="str">
        <f>MID(Tabla_Datos[[#This Row],[pTelefono]],SEARCH("-",Tabla_Datos[[#This Row],[pTelefono]],1)+1,LEN(Tabla_Datos[[#This Row],[pTelefono]]))</f>
        <v>993014148</v>
      </c>
      <c r="X2251" s="53" t="str">
        <f>CONCATENATE(Tabla_Datos[[#This Row],[TipUrb]]," ",Tabla_Datos[[#This Row],[Calle]]," ",Tabla_Datos[[#This Row],[NumCalle]])</f>
        <v>UR HUAYLAS 122</v>
      </c>
      <c r="Y2251" t="s">
        <v>92</v>
      </c>
      <c r="Z2251" t="s">
        <v>93</v>
      </c>
      <c r="AA2251" t="s">
        <v>94</v>
      </c>
      <c r="AB2251">
        <v>3</v>
      </c>
      <c r="AC2251" t="s">
        <v>413</v>
      </c>
      <c r="AD2251" t="s">
        <v>161</v>
      </c>
      <c r="AE2251" t="s">
        <v>95</v>
      </c>
      <c r="AG2251" s="51">
        <v>7507649</v>
      </c>
      <c r="AI2251">
        <v>26</v>
      </c>
      <c r="AJ2251">
        <v>26</v>
      </c>
      <c r="AK2251" t="s">
        <v>5527</v>
      </c>
      <c r="AL2251">
        <v>122</v>
      </c>
    </row>
    <row r="2252" spans="1:38">
      <c r="A2252">
        <v>3291981</v>
      </c>
      <c r="B2252" t="s">
        <v>8037</v>
      </c>
      <c r="C2252" t="s">
        <v>18</v>
      </c>
      <c r="D2252" t="s">
        <v>156</v>
      </c>
      <c r="E2252">
        <v>2011</v>
      </c>
      <c r="F2252">
        <v>8</v>
      </c>
      <c r="G2252">
        <v>22</v>
      </c>
      <c r="H2252" t="s">
        <v>86</v>
      </c>
      <c r="I2252" t="s">
        <v>16</v>
      </c>
      <c r="J2252" t="s">
        <v>16</v>
      </c>
      <c r="K2252" t="s">
        <v>147</v>
      </c>
      <c r="L2252" t="s">
        <v>86</v>
      </c>
      <c r="M2252" t="s">
        <v>88</v>
      </c>
      <c r="N2252" s="50">
        <v>99999999</v>
      </c>
      <c r="O2252" s="51">
        <v>2336548</v>
      </c>
      <c r="P2252" t="s">
        <v>5088</v>
      </c>
      <c r="Q2252" t="s">
        <v>2027</v>
      </c>
      <c r="R2252" t="s">
        <v>910</v>
      </c>
      <c r="S2252" s="49" t="str">
        <f>CONCATENATE(Tabla_Datos[[#This Row],[Nombre_Cliente]]," ",Tabla_Datos[[#This Row],[ApellidoPaterno_Cliente]]," ",Tabla_Datos[[#This Row],[ApellidoMaterno_Cliente]])</f>
        <v xml:space="preserve">EDUARDO FLORES  RODRIGUEZ </v>
      </c>
      <c r="T2252" s="53">
        <f>DATE(Tabla_Datos[[#This Row],[tAnio]],Tabla_Datos[[#This Row],[tMes]],Tabla_Datos[[#This Row],[tDia]])</f>
        <v>40777</v>
      </c>
      <c r="U2252" s="53" t="str">
        <f>IF(Tabla_Datos[[#This Row],[cProvincia]]="LIMA","LIMA","PROVINCIA")</f>
        <v>LIMA</v>
      </c>
      <c r="V2252" s="53" t="str">
        <f>MID(Tabla_Datos[[#This Row],[pTelefono]],1,SEARCH("-",Tabla_Datos[[#This Row],[pTelefono]],1)-1)</f>
        <v>1</v>
      </c>
      <c r="W2252" s="53" t="str">
        <f>MID(Tabla_Datos[[#This Row],[pTelefono]],SEARCH("-",Tabla_Datos[[#This Row],[pTelefono]],1)+1,LEN(Tabla_Datos[[#This Row],[pTelefono]]))</f>
        <v>4032258</v>
      </c>
      <c r="X2252" s="53" t="str">
        <f>CONCATENATE(Tabla_Datos[[#This Row],[TipUrb]]," ",Tabla_Datos[[#This Row],[Calle]]," ",Tabla_Datos[[#This Row],[NumCalle]])</f>
        <v>UR SACSAYHUAMAN 199</v>
      </c>
      <c r="Y2252" t="s">
        <v>92</v>
      </c>
      <c r="Z2252" t="s">
        <v>93</v>
      </c>
      <c r="AA2252" t="s">
        <v>94</v>
      </c>
      <c r="AB2252" t="s">
        <v>95</v>
      </c>
      <c r="AC2252" t="s">
        <v>95</v>
      </c>
      <c r="AD2252" t="s">
        <v>161</v>
      </c>
      <c r="AE2252" t="s">
        <v>95</v>
      </c>
      <c r="AG2252" s="51">
        <v>6162982</v>
      </c>
      <c r="AI2252">
        <v>26</v>
      </c>
      <c r="AJ2252">
        <v>26</v>
      </c>
      <c r="AK2252" t="s">
        <v>6022</v>
      </c>
      <c r="AL2252">
        <v>199</v>
      </c>
    </row>
    <row r="2253" spans="1:38">
      <c r="A2253">
        <v>3290868</v>
      </c>
      <c r="B2253" t="s">
        <v>8038</v>
      </c>
      <c r="C2253" t="s">
        <v>20</v>
      </c>
      <c r="D2253" t="s">
        <v>85</v>
      </c>
      <c r="E2253">
        <v>2011</v>
      </c>
      <c r="F2253">
        <v>8</v>
      </c>
      <c r="G2253">
        <v>22</v>
      </c>
      <c r="H2253" t="s">
        <v>86</v>
      </c>
      <c r="I2253" t="s">
        <v>16</v>
      </c>
      <c r="J2253" t="s">
        <v>16</v>
      </c>
      <c r="K2253" t="s">
        <v>126</v>
      </c>
      <c r="L2253" t="s">
        <v>86</v>
      </c>
      <c r="M2253" t="s">
        <v>88</v>
      </c>
      <c r="N2253" s="50">
        <v>10762376</v>
      </c>
      <c r="O2253" s="51">
        <v>2335775</v>
      </c>
      <c r="P2253" t="s">
        <v>8039</v>
      </c>
      <c r="Q2253" t="s">
        <v>451</v>
      </c>
      <c r="R2253" t="s">
        <v>853</v>
      </c>
      <c r="S2253" s="49" t="str">
        <f>CONCATENATE(Tabla_Datos[[#This Row],[Nombre_Cliente]]," ",Tabla_Datos[[#This Row],[ApellidoPaterno_Cliente]]," ",Tabla_Datos[[#This Row],[ApellidoMaterno_Cliente]])</f>
        <v>ISABEL VERONICA FLORES CASTRO</v>
      </c>
      <c r="T2253" s="53">
        <f>DATE(Tabla_Datos[[#This Row],[tAnio]],Tabla_Datos[[#This Row],[tMes]],Tabla_Datos[[#This Row],[tDia]])</f>
        <v>40777</v>
      </c>
      <c r="U2253" s="53" t="str">
        <f>IF(Tabla_Datos[[#This Row],[cProvincia]]="LIMA","LIMA","PROVINCIA")</f>
        <v>LIMA</v>
      </c>
      <c r="V2253" s="53" t="str">
        <f>MID(Tabla_Datos[[#This Row],[pTelefono]],1,SEARCH("-",Tabla_Datos[[#This Row],[pTelefono]],1)-1)</f>
        <v>1</v>
      </c>
      <c r="W2253" s="53" t="str">
        <f>MID(Tabla_Datos[[#This Row],[pTelefono]],SEARCH("-",Tabla_Datos[[#This Row],[pTelefono]],1)+1,LEN(Tabla_Datos[[#This Row],[pTelefono]]))</f>
        <v>14660212</v>
      </c>
      <c r="X2253" s="53" t="str">
        <f>CONCATENATE(Tabla_Datos[[#This Row],[TipUrb]]," ",Tabla_Datos[[#This Row],[Calle]]," ",Tabla_Datos[[#This Row],[NumCalle]])</f>
        <v xml:space="preserve">  MORALES JESUS 360</v>
      </c>
      <c r="Y2253" t="s">
        <v>92</v>
      </c>
      <c r="Z2253" t="s">
        <v>196</v>
      </c>
      <c r="AA2253" t="s">
        <v>197</v>
      </c>
      <c r="AB2253" t="s">
        <v>95</v>
      </c>
      <c r="AC2253" t="s">
        <v>95</v>
      </c>
      <c r="AD2253" t="s">
        <v>95</v>
      </c>
      <c r="AE2253" t="s">
        <v>95</v>
      </c>
      <c r="AF2253" t="s">
        <v>95</v>
      </c>
      <c r="AG2253" s="51">
        <v>8869844</v>
      </c>
      <c r="AH2253" t="s">
        <v>95</v>
      </c>
      <c r="AI2253">
        <v>1</v>
      </c>
      <c r="AJ2253">
        <v>1</v>
      </c>
      <c r="AK2253" t="s">
        <v>8040</v>
      </c>
      <c r="AL2253">
        <v>360</v>
      </c>
    </row>
    <row r="2254" spans="1:38">
      <c r="A2254">
        <v>3292159</v>
      </c>
      <c r="B2254" t="s">
        <v>8041</v>
      </c>
      <c r="C2254" t="s">
        <v>18</v>
      </c>
      <c r="D2254" t="s">
        <v>892</v>
      </c>
      <c r="E2254">
        <v>2011</v>
      </c>
      <c r="F2254">
        <v>8</v>
      </c>
      <c r="G2254">
        <v>22</v>
      </c>
      <c r="H2254" t="s">
        <v>86</v>
      </c>
      <c r="I2254" t="s">
        <v>241</v>
      </c>
      <c r="J2254" t="s">
        <v>242</v>
      </c>
      <c r="K2254" t="s">
        <v>242</v>
      </c>
      <c r="L2254" t="s">
        <v>86</v>
      </c>
      <c r="M2254" t="s">
        <v>148</v>
      </c>
      <c r="N2254" s="50">
        <v>46580833</v>
      </c>
      <c r="O2254" s="51">
        <v>2336702</v>
      </c>
      <c r="P2254" t="s">
        <v>8042</v>
      </c>
      <c r="Q2254" t="s">
        <v>2216</v>
      </c>
      <c r="R2254" t="s">
        <v>8043</v>
      </c>
      <c r="S2254" s="49" t="str">
        <f>CONCATENATE(Tabla_Datos[[#This Row],[Nombre_Cliente]]," ",Tabla_Datos[[#This Row],[ApellidoPaterno_Cliente]]," ",Tabla_Datos[[#This Row],[ApellidoMaterno_Cliente]])</f>
        <v xml:space="preserve">JENNY MARISOL  CARBAJAL  YPARRAGUIRRE </v>
      </c>
      <c r="T2254" s="53">
        <f>DATE(Tabla_Datos[[#This Row],[tAnio]],Tabla_Datos[[#This Row],[tMes]],Tabla_Datos[[#This Row],[tDia]])</f>
        <v>40777</v>
      </c>
      <c r="U2254" s="53" t="str">
        <f>IF(Tabla_Datos[[#This Row],[cProvincia]]="LIMA","LIMA","PROVINCIA")</f>
        <v>PROVINCIA</v>
      </c>
      <c r="V2254" s="53" t="str">
        <f>MID(Tabla_Datos[[#This Row],[pTelefono]],1,SEARCH("-",Tabla_Datos[[#This Row],[pTelefono]],1)-1)</f>
        <v>1</v>
      </c>
      <c r="W2254" s="53" t="str">
        <f>MID(Tabla_Datos[[#This Row],[pTelefono]],SEARCH("-",Tabla_Datos[[#This Row],[pTelefono]],1)+1,LEN(Tabla_Datos[[#This Row],[pTelefono]]))</f>
        <v>948393549</v>
      </c>
      <c r="X2254" s="53" t="str">
        <f>CONCATENATE(Tabla_Datos[[#This Row],[TipUrb]]," ",Tabla_Datos[[#This Row],[Calle]]," ",Tabla_Datos[[#This Row],[NumCalle]])</f>
        <v>UR TUNANTE 143</v>
      </c>
      <c r="Y2254" t="s">
        <v>246</v>
      </c>
      <c r="Z2254" t="s">
        <v>93</v>
      </c>
      <c r="AA2254" t="s">
        <v>94</v>
      </c>
      <c r="AB2254">
        <v>3</v>
      </c>
      <c r="AC2254" t="s">
        <v>95</v>
      </c>
      <c r="AD2254" t="s">
        <v>161</v>
      </c>
      <c r="AE2254" t="s">
        <v>95</v>
      </c>
      <c r="AG2254" s="51">
        <v>45946412</v>
      </c>
      <c r="AI2254">
        <v>26</v>
      </c>
      <c r="AJ2254">
        <v>26</v>
      </c>
      <c r="AK2254" t="s">
        <v>8044</v>
      </c>
      <c r="AL2254">
        <v>143</v>
      </c>
    </row>
    <row r="2255" spans="1:38">
      <c r="A2255">
        <v>3291912</v>
      </c>
      <c r="B2255" t="s">
        <v>8045</v>
      </c>
      <c r="C2255" t="s">
        <v>18</v>
      </c>
      <c r="D2255" t="s">
        <v>156</v>
      </c>
      <c r="E2255">
        <v>2011</v>
      </c>
      <c r="F2255">
        <v>8</v>
      </c>
      <c r="G2255">
        <v>22</v>
      </c>
      <c r="H2255" t="s">
        <v>86</v>
      </c>
      <c r="I2255" t="s">
        <v>16</v>
      </c>
      <c r="J2255" t="s">
        <v>16</v>
      </c>
      <c r="K2255" t="s">
        <v>487</v>
      </c>
      <c r="L2255" t="s">
        <v>86</v>
      </c>
      <c r="M2255" t="s">
        <v>88</v>
      </c>
      <c r="N2255" s="50">
        <v>99999999</v>
      </c>
      <c r="O2255" s="51">
        <v>2336446</v>
      </c>
      <c r="P2255" t="s">
        <v>8046</v>
      </c>
      <c r="Q2255" t="s">
        <v>8047</v>
      </c>
      <c r="R2255" t="s">
        <v>3436</v>
      </c>
      <c r="S2255" s="49" t="str">
        <f>CONCATENATE(Tabla_Datos[[#This Row],[Nombre_Cliente]]," ",Tabla_Datos[[#This Row],[ApellidoPaterno_Cliente]]," ",Tabla_Datos[[#This Row],[ApellidoMaterno_Cliente]])</f>
        <v xml:space="preserve">ABEL JUSTO DAMIAN   CASTILLO </v>
      </c>
      <c r="T2255" s="53">
        <f>DATE(Tabla_Datos[[#This Row],[tAnio]],Tabla_Datos[[#This Row],[tMes]],Tabla_Datos[[#This Row],[tDia]])</f>
        <v>40777</v>
      </c>
      <c r="U2255" s="53" t="str">
        <f>IF(Tabla_Datos[[#This Row],[cProvincia]]="LIMA","LIMA","PROVINCIA")</f>
        <v>LIMA</v>
      </c>
      <c r="V2255" s="53" t="str">
        <f>MID(Tabla_Datos[[#This Row],[pTelefono]],1,SEARCH("-",Tabla_Datos[[#This Row],[pTelefono]],1)-1)</f>
        <v>1</v>
      </c>
      <c r="W2255" s="53" t="str">
        <f>MID(Tabla_Datos[[#This Row],[pTelefono]],SEARCH("-",Tabla_Datos[[#This Row],[pTelefono]],1)+1,LEN(Tabla_Datos[[#This Row],[pTelefono]]))</f>
        <v>988835478</v>
      </c>
      <c r="X2255" s="53" t="str">
        <f>CONCATENATE(Tabla_Datos[[#This Row],[TipUrb]]," ",Tabla_Datos[[#This Row],[Calle]]," ",Tabla_Datos[[#This Row],[NumCalle]])</f>
        <v>UR CANTO GRANDE 2558</v>
      </c>
      <c r="Y2255" t="s">
        <v>92</v>
      </c>
      <c r="Z2255" t="s">
        <v>93</v>
      </c>
      <c r="AA2255" t="s">
        <v>94</v>
      </c>
      <c r="AB2255" t="s">
        <v>95</v>
      </c>
      <c r="AC2255" t="s">
        <v>95</v>
      </c>
      <c r="AD2255" t="s">
        <v>161</v>
      </c>
      <c r="AE2255" t="s">
        <v>413</v>
      </c>
      <c r="AF2255">
        <v>1</v>
      </c>
      <c r="AG2255" s="51">
        <v>6885317</v>
      </c>
      <c r="AI2255">
        <v>26</v>
      </c>
      <c r="AJ2255">
        <v>26</v>
      </c>
      <c r="AK2255" t="s">
        <v>1918</v>
      </c>
      <c r="AL2255">
        <v>2558</v>
      </c>
    </row>
    <row r="2256" spans="1:38">
      <c r="A2256">
        <v>3291702</v>
      </c>
      <c r="B2256" t="s">
        <v>8048</v>
      </c>
      <c r="C2256" t="s">
        <v>18</v>
      </c>
      <c r="D2256" t="s">
        <v>156</v>
      </c>
      <c r="E2256">
        <v>2011</v>
      </c>
      <c r="F2256">
        <v>8</v>
      </c>
      <c r="G2256">
        <v>22</v>
      </c>
      <c r="H2256" t="s">
        <v>86</v>
      </c>
      <c r="I2256" t="s">
        <v>16</v>
      </c>
      <c r="J2256" t="s">
        <v>16</v>
      </c>
      <c r="K2256" t="s">
        <v>633</v>
      </c>
      <c r="L2256" t="s">
        <v>86</v>
      </c>
      <c r="M2256" t="s">
        <v>88</v>
      </c>
      <c r="N2256" s="50">
        <v>99999999</v>
      </c>
      <c r="O2256" s="51">
        <v>2336345</v>
      </c>
      <c r="P2256" t="s">
        <v>2292</v>
      </c>
      <c r="Q2256" t="s">
        <v>1105</v>
      </c>
      <c r="R2256" t="s">
        <v>7400</v>
      </c>
      <c r="S2256" s="49" t="str">
        <f>CONCATENATE(Tabla_Datos[[#This Row],[Nombre_Cliente]]," ",Tabla_Datos[[#This Row],[ApellidoPaterno_Cliente]]," ",Tabla_Datos[[#This Row],[ApellidoMaterno_Cliente]])</f>
        <v xml:space="preserve">VICENTE ROJAS  HUAMAN </v>
      </c>
      <c r="T2256" s="53">
        <f>DATE(Tabla_Datos[[#This Row],[tAnio]],Tabla_Datos[[#This Row],[tMes]],Tabla_Datos[[#This Row],[tDia]])</f>
        <v>40777</v>
      </c>
      <c r="U2256" s="53" t="str">
        <f>IF(Tabla_Datos[[#This Row],[cProvincia]]="LIMA","LIMA","PROVINCIA")</f>
        <v>LIMA</v>
      </c>
      <c r="V2256" s="53" t="str">
        <f>MID(Tabla_Datos[[#This Row],[pTelefono]],1,SEARCH("-",Tabla_Datos[[#This Row],[pTelefono]],1)-1)</f>
        <v>1</v>
      </c>
      <c r="W2256" s="53" t="str">
        <f>MID(Tabla_Datos[[#This Row],[pTelefono]],SEARCH("-",Tabla_Datos[[#This Row],[pTelefono]],1)+1,LEN(Tabla_Datos[[#This Row],[pTelefono]]))</f>
        <v>980229962</v>
      </c>
      <c r="X2256" s="53" t="str">
        <f>CONCATENATE(Tabla_Datos[[#This Row],[TipUrb]]," ",Tabla_Datos[[#This Row],[Calle]]," ",Tabla_Datos[[#This Row],[NumCalle]])</f>
        <v>AS   0</v>
      </c>
      <c r="Y2256" t="s">
        <v>92</v>
      </c>
      <c r="Z2256" t="s">
        <v>93</v>
      </c>
      <c r="AA2256" t="s">
        <v>94</v>
      </c>
      <c r="AB2256" t="s">
        <v>95</v>
      </c>
      <c r="AC2256" t="s">
        <v>95</v>
      </c>
      <c r="AD2256" t="s">
        <v>215</v>
      </c>
      <c r="AE2256" t="s">
        <v>116</v>
      </c>
      <c r="AF2256">
        <v>5</v>
      </c>
      <c r="AG2256" s="51">
        <v>6578825</v>
      </c>
      <c r="AI2256">
        <v>26</v>
      </c>
      <c r="AJ2256">
        <v>26</v>
      </c>
      <c r="AK2256" t="s">
        <v>95</v>
      </c>
      <c r="AL2256">
        <v>0</v>
      </c>
    </row>
    <row r="2257" spans="1:38">
      <c r="A2257">
        <v>3291727</v>
      </c>
      <c r="B2257" t="s">
        <v>8049</v>
      </c>
      <c r="C2257" t="s">
        <v>18</v>
      </c>
      <c r="D2257" t="s">
        <v>85</v>
      </c>
      <c r="E2257">
        <v>2011</v>
      </c>
      <c r="F2257">
        <v>8</v>
      </c>
      <c r="G2257">
        <v>22</v>
      </c>
      <c r="H2257" t="s">
        <v>86</v>
      </c>
      <c r="I2257" t="s">
        <v>16</v>
      </c>
      <c r="J2257" t="s">
        <v>16</v>
      </c>
      <c r="K2257" t="s">
        <v>16</v>
      </c>
      <c r="L2257" t="s">
        <v>86</v>
      </c>
      <c r="M2257" t="s">
        <v>88</v>
      </c>
      <c r="N2257" s="50">
        <v>25434174</v>
      </c>
      <c r="O2257" s="51">
        <v>2336366</v>
      </c>
      <c r="P2257" t="s">
        <v>8050</v>
      </c>
      <c r="Q2257" t="s">
        <v>8051</v>
      </c>
      <c r="R2257" t="s">
        <v>2520</v>
      </c>
      <c r="S2257" s="49" t="str">
        <f>CONCATENATE(Tabla_Datos[[#This Row],[Nombre_Cliente]]," ",Tabla_Datos[[#This Row],[ApellidoPaterno_Cliente]]," ",Tabla_Datos[[#This Row],[ApellidoMaterno_Cliente]])</f>
        <v xml:space="preserve">LUIS ALBERTO  PUICON  ZEGARRA </v>
      </c>
      <c r="T2257" s="53">
        <f>DATE(Tabla_Datos[[#This Row],[tAnio]],Tabla_Datos[[#This Row],[tMes]],Tabla_Datos[[#This Row],[tDia]])</f>
        <v>40777</v>
      </c>
      <c r="U2257" s="53" t="str">
        <f>IF(Tabla_Datos[[#This Row],[cProvincia]]="LIMA","LIMA","PROVINCIA")</f>
        <v>LIMA</v>
      </c>
      <c r="V2257" s="53" t="str">
        <f>MID(Tabla_Datos[[#This Row],[pTelefono]],1,SEARCH("-",Tabla_Datos[[#This Row],[pTelefono]],1)-1)</f>
        <v>1</v>
      </c>
      <c r="W2257" s="53" t="str">
        <f>MID(Tabla_Datos[[#This Row],[pTelefono]],SEARCH("-",Tabla_Datos[[#This Row],[pTelefono]],1)+1,LEN(Tabla_Datos[[#This Row],[pTelefono]]))</f>
        <v>4274103</v>
      </c>
      <c r="X2257" s="53" t="str">
        <f>CONCATENATE(Tabla_Datos[[#This Row],[TipUrb]]," ",Tabla_Datos[[#This Row],[Calle]]," ",Tabla_Datos[[#This Row],[NumCalle]])</f>
        <v xml:space="preserve">  ALJOVIN, M. 366</v>
      </c>
      <c r="Y2257" t="s">
        <v>92</v>
      </c>
      <c r="Z2257" t="s">
        <v>93</v>
      </c>
      <c r="AA2257" t="s">
        <v>94</v>
      </c>
      <c r="AB2257" t="s">
        <v>95</v>
      </c>
      <c r="AC2257" t="s">
        <v>95</v>
      </c>
      <c r="AD2257" t="s">
        <v>95</v>
      </c>
      <c r="AE2257" t="s">
        <v>95</v>
      </c>
      <c r="AG2257" s="51">
        <v>6220685</v>
      </c>
      <c r="AI2257">
        <v>36</v>
      </c>
      <c r="AJ2257">
        <v>36</v>
      </c>
      <c r="AK2257" t="s">
        <v>7331</v>
      </c>
      <c r="AL2257">
        <v>366</v>
      </c>
    </row>
    <row r="2258" spans="1:38">
      <c r="A2258">
        <v>3291143</v>
      </c>
      <c r="B2258" t="s">
        <v>8052</v>
      </c>
      <c r="C2258" t="s">
        <v>18</v>
      </c>
      <c r="D2258" t="s">
        <v>156</v>
      </c>
      <c r="E2258">
        <v>2011</v>
      </c>
      <c r="F2258">
        <v>8</v>
      </c>
      <c r="G2258">
        <v>22</v>
      </c>
      <c r="H2258" t="s">
        <v>86</v>
      </c>
      <c r="I2258" t="s">
        <v>202</v>
      </c>
      <c r="J2258" t="s">
        <v>203</v>
      </c>
      <c r="K2258" t="s">
        <v>203</v>
      </c>
      <c r="L2258" t="s">
        <v>86</v>
      </c>
      <c r="M2258" t="s">
        <v>133</v>
      </c>
      <c r="N2258" s="50">
        <v>99999999</v>
      </c>
      <c r="O2258" s="51">
        <v>2335890</v>
      </c>
      <c r="P2258" t="s">
        <v>8053</v>
      </c>
      <c r="Q2258" t="s">
        <v>8054</v>
      </c>
      <c r="R2258" t="s">
        <v>8055</v>
      </c>
      <c r="S2258" s="49" t="str">
        <f>CONCATENATE(Tabla_Datos[[#This Row],[Nombre_Cliente]]," ",Tabla_Datos[[#This Row],[ApellidoPaterno_Cliente]]," ",Tabla_Datos[[#This Row],[ApellidoMaterno_Cliente]])</f>
        <v xml:space="preserve"> ANA MARIA CAMPODONICO  CAMPODONICO DE VERA </v>
      </c>
      <c r="T2258" s="53">
        <f>DATE(Tabla_Datos[[#This Row],[tAnio]],Tabla_Datos[[#This Row],[tMes]],Tabla_Datos[[#This Row],[tDia]])</f>
        <v>40777</v>
      </c>
      <c r="U2258" s="53" t="str">
        <f>IF(Tabla_Datos[[#This Row],[cProvincia]]="LIMA","LIMA","PROVINCIA")</f>
        <v>PROVINCIA</v>
      </c>
      <c r="V2258" s="53" t="str">
        <f>MID(Tabla_Datos[[#This Row],[pTelefono]],1,SEARCH("-",Tabla_Datos[[#This Row],[pTelefono]],1)-1)</f>
        <v>74</v>
      </c>
      <c r="W2258" s="53" t="str">
        <f>MID(Tabla_Datos[[#This Row],[pTelefono]],SEARCH("-",Tabla_Datos[[#This Row],[pTelefono]],1)+1,LEN(Tabla_Datos[[#This Row],[pTelefono]]))</f>
        <v>235020</v>
      </c>
      <c r="X2258" s="53" t="str">
        <f>CONCATENATE(Tabla_Datos[[#This Row],[TipUrb]]," ",Tabla_Datos[[#This Row],[Calle]]," ",Tabla_Datos[[#This Row],[NumCalle]])</f>
        <v>UR MELCHOR SEVILLA 245</v>
      </c>
      <c r="Y2258" t="s">
        <v>208</v>
      </c>
      <c r="Z2258" t="s">
        <v>93</v>
      </c>
      <c r="AA2258" t="s">
        <v>94</v>
      </c>
      <c r="AB2258" t="s">
        <v>95</v>
      </c>
      <c r="AC2258" t="s">
        <v>95</v>
      </c>
      <c r="AD2258" t="s">
        <v>161</v>
      </c>
      <c r="AE2258" t="s">
        <v>95</v>
      </c>
      <c r="AG2258" s="51">
        <v>16648411</v>
      </c>
      <c r="AI2258">
        <v>26</v>
      </c>
      <c r="AJ2258">
        <v>26</v>
      </c>
      <c r="AK2258" t="s">
        <v>8056</v>
      </c>
      <c r="AL2258">
        <v>245</v>
      </c>
    </row>
    <row r="2259" spans="1:38">
      <c r="A2259">
        <v>3291554</v>
      </c>
      <c r="B2259" t="s">
        <v>8057</v>
      </c>
      <c r="C2259" t="s">
        <v>18</v>
      </c>
      <c r="D2259" t="s">
        <v>156</v>
      </c>
      <c r="E2259">
        <v>2011</v>
      </c>
      <c r="F2259">
        <v>8</v>
      </c>
      <c r="G2259">
        <v>22</v>
      </c>
      <c r="H2259" t="s">
        <v>86</v>
      </c>
      <c r="I2259" t="s">
        <v>16</v>
      </c>
      <c r="J2259" t="s">
        <v>16</v>
      </c>
      <c r="K2259" t="s">
        <v>374</v>
      </c>
      <c r="L2259" t="s">
        <v>86</v>
      </c>
      <c r="M2259" t="s">
        <v>88</v>
      </c>
      <c r="N2259" s="50">
        <v>99999999</v>
      </c>
      <c r="O2259" s="51">
        <v>2336210</v>
      </c>
      <c r="P2259" t="s">
        <v>8058</v>
      </c>
      <c r="Q2259" t="s">
        <v>8059</v>
      </c>
      <c r="R2259" t="s">
        <v>8060</v>
      </c>
      <c r="S2259" s="49" t="str">
        <f>CONCATENATE(Tabla_Datos[[#This Row],[Nombre_Cliente]]," ",Tabla_Datos[[#This Row],[ApellidoPaterno_Cliente]]," ",Tabla_Datos[[#This Row],[ApellidoMaterno_Cliente]])</f>
        <v xml:space="preserve"> MARIA HERMINIA   SANCHEZ    CABELLOS</v>
      </c>
      <c r="T2259" s="53">
        <f>DATE(Tabla_Datos[[#This Row],[tAnio]],Tabla_Datos[[#This Row],[tMes]],Tabla_Datos[[#This Row],[tDia]])</f>
        <v>40777</v>
      </c>
      <c r="U2259" s="53" t="str">
        <f>IF(Tabla_Datos[[#This Row],[cProvincia]]="LIMA","LIMA","PROVINCIA")</f>
        <v>LIMA</v>
      </c>
      <c r="V2259" s="53" t="str">
        <f>MID(Tabla_Datos[[#This Row],[pTelefono]],1,SEARCH("-",Tabla_Datos[[#This Row],[pTelefono]],1)-1)</f>
        <v>1</v>
      </c>
      <c r="W2259" s="53" t="str">
        <f>MID(Tabla_Datos[[#This Row],[pTelefono]],SEARCH("-",Tabla_Datos[[#This Row],[pTelefono]],1)+1,LEN(Tabla_Datos[[#This Row],[pTelefono]]))</f>
        <v>2809323</v>
      </c>
      <c r="X2259" s="53" t="str">
        <f>CONCATENATE(Tabla_Datos[[#This Row],[TipUrb]]," ",Tabla_Datos[[#This Row],[Calle]]," ",Tabla_Datos[[#This Row],[NumCalle]])</f>
        <v>- EL CARMEN 801</v>
      </c>
      <c r="Y2259" t="s">
        <v>92</v>
      </c>
      <c r="Z2259" t="s">
        <v>93</v>
      </c>
      <c r="AA2259" t="s">
        <v>94</v>
      </c>
      <c r="AB2259" t="s">
        <v>95</v>
      </c>
      <c r="AC2259" t="s">
        <v>95</v>
      </c>
      <c r="AD2259" t="s">
        <v>109</v>
      </c>
      <c r="AE2259" t="s">
        <v>95</v>
      </c>
      <c r="AG2259" s="51">
        <v>9106141</v>
      </c>
      <c r="AI2259">
        <v>26</v>
      </c>
      <c r="AJ2259">
        <v>26</v>
      </c>
      <c r="AK2259" t="s">
        <v>1029</v>
      </c>
      <c r="AL2259">
        <v>801</v>
      </c>
    </row>
    <row r="2260" spans="1:38">
      <c r="A2260">
        <v>3292297</v>
      </c>
      <c r="B2260" t="s">
        <v>8061</v>
      </c>
      <c r="C2260" t="s">
        <v>18</v>
      </c>
      <c r="D2260" t="s">
        <v>156</v>
      </c>
      <c r="E2260">
        <v>2011</v>
      </c>
      <c r="F2260">
        <v>8</v>
      </c>
      <c r="G2260">
        <v>22</v>
      </c>
      <c r="H2260" t="s">
        <v>86</v>
      </c>
      <c r="I2260" t="s">
        <v>202</v>
      </c>
      <c r="J2260" t="s">
        <v>203</v>
      </c>
      <c r="K2260" t="s">
        <v>203</v>
      </c>
      <c r="L2260" t="s">
        <v>86</v>
      </c>
      <c r="M2260" t="s">
        <v>133</v>
      </c>
      <c r="N2260" s="50">
        <v>99999999</v>
      </c>
      <c r="O2260" s="51">
        <v>2336804</v>
      </c>
      <c r="P2260" t="s">
        <v>8062</v>
      </c>
      <c r="Q2260" t="s">
        <v>8063</v>
      </c>
      <c r="R2260" t="s">
        <v>8064</v>
      </c>
      <c r="S2260" s="49" t="str">
        <f>CONCATENATE(Tabla_Datos[[#This Row],[Nombre_Cliente]]," ",Tabla_Datos[[#This Row],[ApellidoPaterno_Cliente]]," ",Tabla_Datos[[#This Row],[ApellidoMaterno_Cliente]])</f>
        <v xml:space="preserve">MATILDE   VIDARTE   MESONES  </v>
      </c>
      <c r="T2260" s="53">
        <f>DATE(Tabla_Datos[[#This Row],[tAnio]],Tabla_Datos[[#This Row],[tMes]],Tabla_Datos[[#This Row],[tDia]])</f>
        <v>40777</v>
      </c>
      <c r="U2260" s="53" t="str">
        <f>IF(Tabla_Datos[[#This Row],[cProvincia]]="LIMA","LIMA","PROVINCIA")</f>
        <v>PROVINCIA</v>
      </c>
      <c r="V2260" s="53" t="str">
        <f>MID(Tabla_Datos[[#This Row],[pTelefono]],1,SEARCH("-",Tabla_Datos[[#This Row],[pTelefono]],1)-1)</f>
        <v>1</v>
      </c>
      <c r="W2260" s="53" t="str">
        <f>MID(Tabla_Datos[[#This Row],[pTelefono]],SEARCH("-",Tabla_Datos[[#This Row],[pTelefono]],1)+1,LEN(Tabla_Datos[[#This Row],[pTelefono]]))</f>
        <v>979105690</v>
      </c>
      <c r="X2260" s="53" t="str">
        <f>CONCATENATE(Tabla_Datos[[#This Row],[TipUrb]]," ",Tabla_Datos[[#This Row],[Calle]]," ",Tabla_Datos[[#This Row],[NumCalle]])</f>
        <v>UR ALVA CO LLANTES 130</v>
      </c>
      <c r="Y2260" t="s">
        <v>208</v>
      </c>
      <c r="Z2260" t="s">
        <v>93</v>
      </c>
      <c r="AA2260" t="s">
        <v>94</v>
      </c>
      <c r="AB2260" t="s">
        <v>95</v>
      </c>
      <c r="AC2260" t="s">
        <v>95</v>
      </c>
      <c r="AD2260" t="s">
        <v>161</v>
      </c>
      <c r="AE2260" t="s">
        <v>95</v>
      </c>
      <c r="AG2260" s="51">
        <v>16544005</v>
      </c>
      <c r="AI2260">
        <v>26</v>
      </c>
      <c r="AJ2260">
        <v>26</v>
      </c>
      <c r="AK2260" t="s">
        <v>8065</v>
      </c>
      <c r="AL2260">
        <v>130</v>
      </c>
    </row>
    <row r="2261" spans="1:38">
      <c r="A2261">
        <v>3291955</v>
      </c>
      <c r="B2261" t="s">
        <v>8066</v>
      </c>
      <c r="C2261" t="s">
        <v>18</v>
      </c>
      <c r="D2261" t="s">
        <v>156</v>
      </c>
      <c r="E2261">
        <v>2011</v>
      </c>
      <c r="F2261">
        <v>8</v>
      </c>
      <c r="G2261">
        <v>22</v>
      </c>
      <c r="H2261" t="s">
        <v>86</v>
      </c>
      <c r="I2261" t="s">
        <v>16</v>
      </c>
      <c r="J2261" t="s">
        <v>16</v>
      </c>
      <c r="K2261" t="s">
        <v>147</v>
      </c>
      <c r="L2261" t="s">
        <v>86</v>
      </c>
      <c r="M2261" t="s">
        <v>88</v>
      </c>
      <c r="N2261" s="50">
        <v>99999999</v>
      </c>
      <c r="O2261" s="51">
        <v>2336525</v>
      </c>
      <c r="P2261" t="s">
        <v>8067</v>
      </c>
      <c r="Q2261" t="s">
        <v>8059</v>
      </c>
      <c r="R2261" t="s">
        <v>8068</v>
      </c>
      <c r="S2261" s="49" t="str">
        <f>CONCATENATE(Tabla_Datos[[#This Row],[Nombre_Cliente]]," ",Tabla_Datos[[#This Row],[ApellidoPaterno_Cliente]]," ",Tabla_Datos[[#This Row],[ApellidoMaterno_Cliente]])</f>
        <v xml:space="preserve">ELIA MARIA   SANCHEZ    CASAS </v>
      </c>
      <c r="T2261" s="53">
        <f>DATE(Tabla_Datos[[#This Row],[tAnio]],Tabla_Datos[[#This Row],[tMes]],Tabla_Datos[[#This Row],[tDia]])</f>
        <v>40777</v>
      </c>
      <c r="U2261" s="53" t="str">
        <f>IF(Tabla_Datos[[#This Row],[cProvincia]]="LIMA","LIMA","PROVINCIA")</f>
        <v>LIMA</v>
      </c>
      <c r="V2261" s="53" t="str">
        <f>MID(Tabla_Datos[[#This Row],[pTelefono]],1,SEARCH("-",Tabla_Datos[[#This Row],[pTelefono]],1)-1)</f>
        <v>1</v>
      </c>
      <c r="W2261" s="53" t="str">
        <f>MID(Tabla_Datos[[#This Row],[pTelefono]],SEARCH("-",Tabla_Datos[[#This Row],[pTelefono]],1)+1,LEN(Tabla_Datos[[#This Row],[pTelefono]]))</f>
        <v>975305465</v>
      </c>
      <c r="X2261" s="53" t="str">
        <f>CONCATENATE(Tabla_Datos[[#This Row],[TipUrb]]," ",Tabla_Datos[[#This Row],[Calle]]," ",Tabla_Datos[[#This Row],[NumCalle]])</f>
        <v>UR HUANACAURE 239</v>
      </c>
      <c r="Y2261" t="s">
        <v>92</v>
      </c>
      <c r="Z2261" t="s">
        <v>93</v>
      </c>
      <c r="AA2261" t="s">
        <v>94</v>
      </c>
      <c r="AB2261" t="s">
        <v>95</v>
      </c>
      <c r="AC2261" t="s">
        <v>95</v>
      </c>
      <c r="AD2261" t="s">
        <v>161</v>
      </c>
      <c r="AE2261" t="s">
        <v>95</v>
      </c>
      <c r="AG2261" s="51">
        <v>10504431</v>
      </c>
      <c r="AI2261">
        <v>26</v>
      </c>
      <c r="AJ2261">
        <v>26</v>
      </c>
      <c r="AK2261" t="s">
        <v>4576</v>
      </c>
      <c r="AL2261">
        <v>239</v>
      </c>
    </row>
    <row r="2262" spans="1:38">
      <c r="A2262">
        <v>3275203</v>
      </c>
      <c r="B2262" t="s">
        <v>8069</v>
      </c>
      <c r="C2262" t="s">
        <v>18</v>
      </c>
      <c r="D2262" t="s">
        <v>85</v>
      </c>
      <c r="E2262">
        <v>2011</v>
      </c>
      <c r="F2262">
        <v>8</v>
      </c>
      <c r="G2262">
        <v>22</v>
      </c>
      <c r="H2262" t="s">
        <v>86</v>
      </c>
      <c r="I2262" t="s">
        <v>16</v>
      </c>
      <c r="J2262" t="s">
        <v>16</v>
      </c>
      <c r="K2262" t="s">
        <v>277</v>
      </c>
      <c r="L2262" t="s">
        <v>86</v>
      </c>
      <c r="M2262" t="s">
        <v>88</v>
      </c>
      <c r="N2262" s="50">
        <v>99999999</v>
      </c>
      <c r="O2262" s="51">
        <v>515786</v>
      </c>
      <c r="P2262" t="s">
        <v>8070</v>
      </c>
      <c r="Q2262" t="s">
        <v>8071</v>
      </c>
      <c r="R2262" t="s">
        <v>95</v>
      </c>
      <c r="S2262" s="49" t="str">
        <f>CONCATENATE(Tabla_Datos[[#This Row],[Nombre_Cliente]]," ",Tabla_Datos[[#This Row],[ApellidoPaterno_Cliente]]," ",Tabla_Datos[[#This Row],[ApellidoMaterno_Cliente]])</f>
        <v xml:space="preserve">ALBERTINO VILLAR URDANIVIA  </v>
      </c>
      <c r="T2262" s="53">
        <f>DATE(Tabla_Datos[[#This Row],[tAnio]],Tabla_Datos[[#This Row],[tMes]],Tabla_Datos[[#This Row],[tDia]])</f>
        <v>40777</v>
      </c>
      <c r="U2262" s="53" t="str">
        <f>IF(Tabla_Datos[[#This Row],[cProvincia]]="LIMA","LIMA","PROVINCIA")</f>
        <v>LIMA</v>
      </c>
      <c r="V2262" s="53" t="str">
        <f>MID(Tabla_Datos[[#This Row],[pTelefono]],1,SEARCH("-",Tabla_Datos[[#This Row],[pTelefono]],1)-1)</f>
        <v>1</v>
      </c>
      <c r="W2262" s="53" t="str">
        <f>MID(Tabla_Datos[[#This Row],[pTelefono]],SEARCH("-",Tabla_Datos[[#This Row],[pTelefono]],1)+1,LEN(Tabla_Datos[[#This Row],[pTelefono]]))</f>
        <v>966366419</v>
      </c>
      <c r="X2262" s="53" t="str">
        <f>CONCATENATE(Tabla_Datos[[#This Row],[TipUrb]]," ",Tabla_Datos[[#This Row],[Calle]]," ",Tabla_Datos[[#This Row],[NumCalle]])</f>
        <v xml:space="preserve">  GUARDIA CIVIL SUR 1053</v>
      </c>
      <c r="Y2262" t="s">
        <v>92</v>
      </c>
      <c r="Z2262" t="s">
        <v>93</v>
      </c>
      <c r="AA2262" t="s">
        <v>94</v>
      </c>
      <c r="AB2262">
        <v>5</v>
      </c>
      <c r="AC2262" t="s">
        <v>8072</v>
      </c>
      <c r="AD2262" t="s">
        <v>95</v>
      </c>
      <c r="AE2262" t="s">
        <v>95</v>
      </c>
      <c r="AG2262" s="51">
        <v>10323131</v>
      </c>
      <c r="AI2262">
        <v>26</v>
      </c>
      <c r="AJ2262">
        <v>26</v>
      </c>
      <c r="AK2262" t="s">
        <v>7019</v>
      </c>
      <c r="AL2262">
        <v>1053</v>
      </c>
    </row>
    <row r="2263" spans="1:38">
      <c r="A2263">
        <v>3271381</v>
      </c>
      <c r="B2263" t="s">
        <v>8073</v>
      </c>
      <c r="C2263" t="s">
        <v>20</v>
      </c>
      <c r="D2263" t="s">
        <v>85</v>
      </c>
      <c r="E2263">
        <v>2011</v>
      </c>
      <c r="F2263">
        <v>8</v>
      </c>
      <c r="G2263">
        <v>22</v>
      </c>
      <c r="H2263" t="s">
        <v>86</v>
      </c>
      <c r="I2263" t="s">
        <v>16</v>
      </c>
      <c r="J2263" t="s">
        <v>16</v>
      </c>
      <c r="K2263" t="s">
        <v>126</v>
      </c>
      <c r="L2263" t="s">
        <v>86</v>
      </c>
      <c r="M2263" t="s">
        <v>88</v>
      </c>
      <c r="N2263" s="50">
        <v>10237169</v>
      </c>
      <c r="O2263" s="51">
        <v>663286</v>
      </c>
      <c r="P2263" t="s">
        <v>8074</v>
      </c>
      <c r="Q2263" t="s">
        <v>7435</v>
      </c>
      <c r="R2263" t="s">
        <v>91</v>
      </c>
      <c r="S2263" s="49" t="str">
        <f>CONCATENATE(Tabla_Datos[[#This Row],[Nombre_Cliente]]," ",Tabla_Datos[[#This Row],[ApellidoPaterno_Cliente]]," ",Tabla_Datos[[#This Row],[ApellidoMaterno_Cliente]])</f>
        <v>LUIS MIGUEL HUERTAS TOLEDO</v>
      </c>
      <c r="T2263" s="53">
        <f>DATE(Tabla_Datos[[#This Row],[tAnio]],Tabla_Datos[[#This Row],[tMes]],Tabla_Datos[[#This Row],[tDia]])</f>
        <v>40777</v>
      </c>
      <c r="U2263" s="53" t="str">
        <f>IF(Tabla_Datos[[#This Row],[cProvincia]]="LIMA","LIMA","PROVINCIA")</f>
        <v>LIMA</v>
      </c>
      <c r="V2263" s="53" t="str">
        <f>MID(Tabla_Datos[[#This Row],[pTelefono]],1,SEARCH("-",Tabla_Datos[[#This Row],[pTelefono]],1)-1)</f>
        <v>1</v>
      </c>
      <c r="W2263" s="53" t="str">
        <f>MID(Tabla_Datos[[#This Row],[pTelefono]],SEARCH("-",Tabla_Datos[[#This Row],[pTelefono]],1)+1,LEN(Tabla_Datos[[#This Row],[pTelefono]]))</f>
        <v>2766514</v>
      </c>
      <c r="X2263" s="53" t="str">
        <f>CONCATENATE(Tabla_Datos[[#This Row],[TipUrb]]," ",Tabla_Datos[[#This Row],[Calle]]," ",Tabla_Datos[[#This Row],[NumCalle]])</f>
        <v>UR JARAMILLO, MANUEL 299</v>
      </c>
      <c r="Y2263" t="s">
        <v>92</v>
      </c>
      <c r="Z2263" t="s">
        <v>196</v>
      </c>
      <c r="AA2263" t="s">
        <v>197</v>
      </c>
      <c r="AB2263" t="s">
        <v>95</v>
      </c>
      <c r="AC2263" t="s">
        <v>95</v>
      </c>
      <c r="AD2263" t="s">
        <v>161</v>
      </c>
      <c r="AE2263" t="s">
        <v>95</v>
      </c>
      <c r="AF2263" t="s">
        <v>95</v>
      </c>
      <c r="AG2263" s="51">
        <v>8405968</v>
      </c>
      <c r="AI2263">
        <v>1</v>
      </c>
      <c r="AJ2263">
        <v>1</v>
      </c>
      <c r="AK2263" t="s">
        <v>8075</v>
      </c>
      <c r="AL2263">
        <v>299</v>
      </c>
    </row>
    <row r="2264" spans="1:38">
      <c r="A2264">
        <v>3291142</v>
      </c>
      <c r="B2264" t="s">
        <v>8076</v>
      </c>
      <c r="C2264" t="s">
        <v>20</v>
      </c>
      <c r="D2264" t="s">
        <v>85</v>
      </c>
      <c r="E2264">
        <v>2011</v>
      </c>
      <c r="F2264">
        <v>8</v>
      </c>
      <c r="G2264">
        <v>22</v>
      </c>
      <c r="H2264" t="s">
        <v>86</v>
      </c>
      <c r="I2264" t="s">
        <v>16</v>
      </c>
      <c r="J2264" t="s">
        <v>16</v>
      </c>
      <c r="K2264" t="s">
        <v>1094</v>
      </c>
      <c r="L2264" t="s">
        <v>86</v>
      </c>
      <c r="M2264" t="s">
        <v>88</v>
      </c>
      <c r="N2264" s="50">
        <v>20000021</v>
      </c>
      <c r="O2264" s="51">
        <v>737382</v>
      </c>
      <c r="P2264" t="s">
        <v>8077</v>
      </c>
      <c r="Q2264" t="s">
        <v>8078</v>
      </c>
      <c r="R2264" t="s">
        <v>8079</v>
      </c>
      <c r="S2264" s="49" t="str">
        <f>CONCATENATE(Tabla_Datos[[#This Row],[Nombre_Cliente]]," ",Tabla_Datos[[#This Row],[ApellidoPaterno_Cliente]]," ",Tabla_Datos[[#This Row],[ApellidoMaterno_Cliente]])</f>
        <v>JUAN OCTAVIO OMOTE TINEO</v>
      </c>
      <c r="T2264" s="53">
        <f>DATE(Tabla_Datos[[#This Row],[tAnio]],Tabla_Datos[[#This Row],[tMes]],Tabla_Datos[[#This Row],[tDia]])</f>
        <v>40777</v>
      </c>
      <c r="U2264" s="53" t="str">
        <f>IF(Tabla_Datos[[#This Row],[cProvincia]]="LIMA","LIMA","PROVINCIA")</f>
        <v>LIMA</v>
      </c>
      <c r="V2264" s="53" t="str">
        <f>MID(Tabla_Datos[[#This Row],[pTelefono]],1,SEARCH("-",Tabla_Datos[[#This Row],[pTelefono]],1)-1)</f>
        <v>1</v>
      </c>
      <c r="W2264" s="53" t="str">
        <f>MID(Tabla_Datos[[#This Row],[pTelefono]],SEARCH("-",Tabla_Datos[[#This Row],[pTelefono]],1)+1,LEN(Tabla_Datos[[#This Row],[pTelefono]]))</f>
        <v>2612889</v>
      </c>
      <c r="X2264" s="53" t="str">
        <f>CONCATENATE(Tabla_Datos[[#This Row],[TipUrb]]," ",Tabla_Datos[[#This Row],[Calle]]," ",Tabla_Datos[[#This Row],[NumCalle]])</f>
        <v xml:space="preserve">  ACEVEDO JUAN 156</v>
      </c>
      <c r="Y2264" t="s">
        <v>92</v>
      </c>
      <c r="Z2264" t="s">
        <v>122</v>
      </c>
      <c r="AA2264" t="s">
        <v>123</v>
      </c>
      <c r="AB2264" t="s">
        <v>95</v>
      </c>
      <c r="AC2264" t="s">
        <v>95</v>
      </c>
      <c r="AD2264" t="s">
        <v>95</v>
      </c>
      <c r="AE2264" t="s">
        <v>95</v>
      </c>
      <c r="AF2264" t="s">
        <v>95</v>
      </c>
      <c r="AG2264" s="51">
        <v>7939526</v>
      </c>
      <c r="AI2264">
        <v>1</v>
      </c>
      <c r="AJ2264">
        <v>1</v>
      </c>
      <c r="AK2264" t="s">
        <v>8080</v>
      </c>
      <c r="AL2264">
        <v>156</v>
      </c>
    </row>
    <row r="2265" spans="1:38">
      <c r="A2265">
        <v>3282813</v>
      </c>
      <c r="B2265" t="s">
        <v>8081</v>
      </c>
      <c r="C2265" t="s">
        <v>20</v>
      </c>
      <c r="D2265" t="s">
        <v>85</v>
      </c>
      <c r="E2265">
        <v>2011</v>
      </c>
      <c r="F2265">
        <v>8</v>
      </c>
      <c r="G2265">
        <v>22</v>
      </c>
      <c r="H2265" t="s">
        <v>86</v>
      </c>
      <c r="I2265" t="s">
        <v>145</v>
      </c>
      <c r="J2265" t="s">
        <v>469</v>
      </c>
      <c r="K2265" t="s">
        <v>991</v>
      </c>
      <c r="L2265" t="s">
        <v>86</v>
      </c>
      <c r="M2265" t="s">
        <v>148</v>
      </c>
      <c r="N2265" s="50">
        <v>45748587</v>
      </c>
      <c r="O2265" s="51">
        <v>914580</v>
      </c>
      <c r="P2265" t="s">
        <v>8082</v>
      </c>
      <c r="Q2265" t="s">
        <v>1489</v>
      </c>
      <c r="R2265" t="s">
        <v>6692</v>
      </c>
      <c r="S2265" s="49" t="str">
        <f>CONCATENATE(Tabla_Datos[[#This Row],[Nombre_Cliente]]," ",Tabla_Datos[[#This Row],[ApellidoPaterno_Cliente]]," ",Tabla_Datos[[#This Row],[ApellidoMaterno_Cliente]])</f>
        <v>ESTEBAN ROBERTO CARDENAS CAMARENA</v>
      </c>
      <c r="T2265" s="53">
        <f>DATE(Tabla_Datos[[#This Row],[tAnio]],Tabla_Datos[[#This Row],[tMes]],Tabla_Datos[[#This Row],[tDia]])</f>
        <v>40777</v>
      </c>
      <c r="U2265" s="53" t="str">
        <f>IF(Tabla_Datos[[#This Row],[cProvincia]]="LIMA","LIMA","PROVINCIA")</f>
        <v>PROVINCIA</v>
      </c>
      <c r="V2265" s="53" t="str">
        <f>MID(Tabla_Datos[[#This Row],[pTelefono]],1,SEARCH("-",Tabla_Datos[[#This Row],[pTelefono]],1)-1)</f>
        <v>43</v>
      </c>
      <c r="W2265" s="53" t="str">
        <f>MID(Tabla_Datos[[#This Row],[pTelefono]],SEARCH("-",Tabla_Datos[[#This Row],[pTelefono]],1)+1,LEN(Tabla_Datos[[#This Row],[pTelefono]]))</f>
        <v>323046</v>
      </c>
      <c r="X2265" s="53" t="str">
        <f>CONCATENATE(Tabla_Datos[[#This Row],[TipUrb]]," ",Tabla_Datos[[#This Row],[Calle]]," ",Tabla_Datos[[#This Row],[NumCalle]])</f>
        <v>- . 0</v>
      </c>
      <c r="Y2265" t="s">
        <v>151</v>
      </c>
      <c r="Z2265" t="s">
        <v>122</v>
      </c>
      <c r="AA2265" t="s">
        <v>123</v>
      </c>
      <c r="AB2265" t="s">
        <v>95</v>
      </c>
      <c r="AC2265" t="s">
        <v>95</v>
      </c>
      <c r="AD2265" t="s">
        <v>109</v>
      </c>
      <c r="AE2265" t="s">
        <v>116</v>
      </c>
      <c r="AF2265">
        <v>26</v>
      </c>
      <c r="AG2265" s="51">
        <v>32822826</v>
      </c>
      <c r="AI2265">
        <v>1</v>
      </c>
      <c r="AJ2265">
        <v>1</v>
      </c>
      <c r="AK2265" t="s">
        <v>221</v>
      </c>
      <c r="AL2265">
        <v>0</v>
      </c>
    </row>
    <row r="2266" spans="1:38">
      <c r="A2266">
        <v>3290368</v>
      </c>
      <c r="B2266" t="s">
        <v>8083</v>
      </c>
      <c r="C2266" t="s">
        <v>18</v>
      </c>
      <c r="D2266" t="s">
        <v>892</v>
      </c>
      <c r="E2266">
        <v>2011</v>
      </c>
      <c r="F2266">
        <v>8</v>
      </c>
      <c r="G2266">
        <v>22</v>
      </c>
      <c r="H2266" t="s">
        <v>86</v>
      </c>
      <c r="I2266" t="s">
        <v>100</v>
      </c>
      <c r="J2266" t="s">
        <v>100</v>
      </c>
      <c r="K2266" t="s">
        <v>100</v>
      </c>
      <c r="L2266" t="s">
        <v>86</v>
      </c>
      <c r="M2266" t="s">
        <v>102</v>
      </c>
      <c r="O2266" s="51">
        <v>1317690</v>
      </c>
      <c r="P2266" t="s">
        <v>8084</v>
      </c>
      <c r="Q2266" t="s">
        <v>822</v>
      </c>
      <c r="R2266" t="s">
        <v>629</v>
      </c>
      <c r="S2266" s="49" t="str">
        <f>CONCATENATE(Tabla_Datos[[#This Row],[Nombre_Cliente]]," ",Tabla_Datos[[#This Row],[ApellidoPaterno_Cliente]]," ",Tabla_Datos[[#This Row],[ApellidoMaterno_Cliente]])</f>
        <v>NORLY CECILIA PALOMINO HERRERA</v>
      </c>
      <c r="T2266" s="53">
        <f>DATE(Tabla_Datos[[#This Row],[tAnio]],Tabla_Datos[[#This Row],[tMes]],Tabla_Datos[[#This Row],[tDia]])</f>
        <v>40777</v>
      </c>
      <c r="U2266" s="53" t="str">
        <f>IF(Tabla_Datos[[#This Row],[cProvincia]]="LIMA","LIMA","PROVINCIA")</f>
        <v>PROVINCIA</v>
      </c>
      <c r="V2266" s="53" t="str">
        <f>MID(Tabla_Datos[[#This Row],[pTelefono]],1,SEARCH("-",Tabla_Datos[[#This Row],[pTelefono]],1)-1)</f>
        <v>54</v>
      </c>
      <c r="W2266" s="53" t="str">
        <f>MID(Tabla_Datos[[#This Row],[pTelefono]],SEARCH("-",Tabla_Datos[[#This Row],[pTelefono]],1)+1,LEN(Tabla_Datos[[#This Row],[pTelefono]]))</f>
        <v>958956517</v>
      </c>
      <c r="X2266" s="53" t="str">
        <f>CONCATENATE(Tabla_Datos[[#This Row],[TipUrb]]," ",Tabla_Datos[[#This Row],[Calle]]," ",Tabla_Datos[[#This Row],[NumCalle]])</f>
        <v xml:space="preserve">  SAN JERONIMO 546</v>
      </c>
      <c r="Y2266" t="s">
        <v>106</v>
      </c>
      <c r="Z2266" t="s">
        <v>93</v>
      </c>
      <c r="AA2266" t="s">
        <v>94</v>
      </c>
      <c r="AB2266" t="s">
        <v>95</v>
      </c>
      <c r="AC2266">
        <v>403</v>
      </c>
      <c r="AD2266" t="s">
        <v>95</v>
      </c>
      <c r="AE2266" t="s">
        <v>95</v>
      </c>
      <c r="AG2266" s="51">
        <v>9830346</v>
      </c>
      <c r="AI2266">
        <v>26</v>
      </c>
      <c r="AJ2266">
        <v>26</v>
      </c>
      <c r="AK2266" t="s">
        <v>1304</v>
      </c>
      <c r="AL2266">
        <v>546</v>
      </c>
    </row>
    <row r="2267" spans="1:38">
      <c r="A2267">
        <v>3286750</v>
      </c>
      <c r="B2267" t="s">
        <v>8085</v>
      </c>
      <c r="C2267" t="s">
        <v>18</v>
      </c>
      <c r="D2267" t="s">
        <v>85</v>
      </c>
      <c r="E2267">
        <v>2011</v>
      </c>
      <c r="F2267">
        <v>8</v>
      </c>
      <c r="G2267">
        <v>22</v>
      </c>
      <c r="H2267" t="s">
        <v>86</v>
      </c>
      <c r="I2267" t="s">
        <v>16</v>
      </c>
      <c r="J2267" t="s">
        <v>16</v>
      </c>
      <c r="K2267" t="s">
        <v>492</v>
      </c>
      <c r="L2267" t="s">
        <v>86</v>
      </c>
      <c r="M2267" t="s">
        <v>88</v>
      </c>
      <c r="O2267" s="51">
        <v>1296583</v>
      </c>
      <c r="P2267" t="s">
        <v>2403</v>
      </c>
      <c r="Q2267" t="s">
        <v>370</v>
      </c>
      <c r="R2267" t="s">
        <v>872</v>
      </c>
      <c r="S2267" s="49" t="str">
        <f>CONCATENATE(Tabla_Datos[[#This Row],[Nombre_Cliente]]," ",Tabla_Datos[[#This Row],[ApellidoPaterno_Cliente]]," ",Tabla_Datos[[#This Row],[ApellidoMaterno_Cliente]])</f>
        <v>JULIO CESAR TORRES VELASCO</v>
      </c>
      <c r="T2267" s="53">
        <f>DATE(Tabla_Datos[[#This Row],[tAnio]],Tabla_Datos[[#This Row],[tMes]],Tabla_Datos[[#This Row],[tDia]])</f>
        <v>40777</v>
      </c>
      <c r="U2267" s="53" t="str">
        <f>IF(Tabla_Datos[[#This Row],[cProvincia]]="LIMA","LIMA","PROVINCIA")</f>
        <v>LIMA</v>
      </c>
      <c r="V2267" s="53" t="str">
        <f>MID(Tabla_Datos[[#This Row],[pTelefono]],1,SEARCH("-",Tabla_Datos[[#This Row],[pTelefono]],1)-1)</f>
        <v>54</v>
      </c>
      <c r="W2267" s="53" t="str">
        <f>MID(Tabla_Datos[[#This Row],[pTelefono]],SEARCH("-",Tabla_Datos[[#This Row],[pTelefono]],1)+1,LEN(Tabla_Datos[[#This Row],[pTelefono]]))</f>
        <v>271515</v>
      </c>
      <c r="X2267" s="53" t="str">
        <f>CONCATENATE(Tabla_Datos[[#This Row],[TipUrb]]," ",Tabla_Datos[[#This Row],[Calle]]," ",Tabla_Datos[[#This Row],[NumCalle]])</f>
        <v>- PETIT THOUARS 5180</v>
      </c>
      <c r="Y2267" t="s">
        <v>92</v>
      </c>
      <c r="Z2267" t="s">
        <v>1454</v>
      </c>
      <c r="AA2267" t="s">
        <v>1455</v>
      </c>
      <c r="AB2267" t="s">
        <v>95</v>
      </c>
      <c r="AC2267">
        <v>201</v>
      </c>
      <c r="AD2267" t="s">
        <v>109</v>
      </c>
      <c r="AE2267" t="s">
        <v>95</v>
      </c>
      <c r="AG2267" s="51">
        <v>40894843</v>
      </c>
      <c r="AI2267">
        <v>1</v>
      </c>
      <c r="AJ2267">
        <v>1</v>
      </c>
      <c r="AK2267" t="s">
        <v>565</v>
      </c>
      <c r="AL2267">
        <v>5180</v>
      </c>
    </row>
    <row r="2268" spans="1:38">
      <c r="A2268">
        <v>3284663</v>
      </c>
      <c r="B2268" t="s">
        <v>8086</v>
      </c>
      <c r="C2268" t="s">
        <v>19</v>
      </c>
      <c r="D2268" t="s">
        <v>85</v>
      </c>
      <c r="E2268">
        <v>2011</v>
      </c>
      <c r="F2268">
        <v>8</v>
      </c>
      <c r="G2268">
        <v>22</v>
      </c>
      <c r="H2268" t="s">
        <v>86</v>
      </c>
      <c r="I2268" t="s">
        <v>16</v>
      </c>
      <c r="J2268" t="s">
        <v>16</v>
      </c>
      <c r="K2268" t="s">
        <v>165</v>
      </c>
      <c r="L2268" t="s">
        <v>86</v>
      </c>
      <c r="M2268" t="s">
        <v>88</v>
      </c>
      <c r="N2268" s="50">
        <v>44658369</v>
      </c>
      <c r="O2268" s="51">
        <v>1292614</v>
      </c>
      <c r="P2268" t="s">
        <v>8087</v>
      </c>
      <c r="Q2268" t="s">
        <v>8088</v>
      </c>
      <c r="R2268" t="s">
        <v>8089</v>
      </c>
      <c r="S2268" s="49" t="str">
        <f>CONCATENATE(Tabla_Datos[[#This Row],[Nombre_Cliente]]," ",Tabla_Datos[[#This Row],[ApellidoPaterno_Cliente]]," ",Tabla_Datos[[#This Row],[ApellidoMaterno_Cliente]])</f>
        <v>NELLY DEMETRIA PILLHUAMAN CAÑA</v>
      </c>
      <c r="T2268" s="53">
        <f>DATE(Tabla_Datos[[#This Row],[tAnio]],Tabla_Datos[[#This Row],[tMes]],Tabla_Datos[[#This Row],[tDia]])</f>
        <v>40777</v>
      </c>
      <c r="U2268" s="53" t="str">
        <f>IF(Tabla_Datos[[#This Row],[cProvincia]]="LIMA","LIMA","PROVINCIA")</f>
        <v>LIMA</v>
      </c>
      <c r="V2268" s="53" t="str">
        <f>MID(Tabla_Datos[[#This Row],[pTelefono]],1,SEARCH("-",Tabla_Datos[[#This Row],[pTelefono]],1)-1)</f>
        <v>1</v>
      </c>
      <c r="W2268" s="53" t="str">
        <f>MID(Tabla_Datos[[#This Row],[pTelefono]],SEARCH("-",Tabla_Datos[[#This Row],[pTelefono]],1)+1,LEN(Tabla_Datos[[#This Row],[pTelefono]]))</f>
        <v>5411118</v>
      </c>
      <c r="X2268" s="53" t="str">
        <f>CONCATENATE(Tabla_Datos[[#This Row],[TipUrb]]," ",Tabla_Datos[[#This Row],[Calle]]," ",Tabla_Datos[[#This Row],[NumCalle]])</f>
        <v>AH 3 DE OCTUBRE 910</v>
      </c>
      <c r="Y2268" t="s">
        <v>92</v>
      </c>
      <c r="Z2268" t="s">
        <v>196</v>
      </c>
      <c r="AA2268" t="s">
        <v>197</v>
      </c>
      <c r="AB2268" t="s">
        <v>95</v>
      </c>
      <c r="AC2268" t="s">
        <v>95</v>
      </c>
      <c r="AD2268" t="s">
        <v>96</v>
      </c>
      <c r="AE2268" t="s">
        <v>95</v>
      </c>
      <c r="AF2268" t="s">
        <v>95</v>
      </c>
      <c r="AG2268" s="51">
        <v>6947043</v>
      </c>
      <c r="AI2268">
        <v>1</v>
      </c>
      <c r="AJ2268">
        <v>1</v>
      </c>
      <c r="AK2268" t="s">
        <v>5311</v>
      </c>
      <c r="AL2268">
        <v>910</v>
      </c>
    </row>
    <row r="2269" spans="1:38">
      <c r="A2269">
        <v>3291035</v>
      </c>
      <c r="B2269" t="s">
        <v>8090</v>
      </c>
      <c r="C2269" t="s">
        <v>18</v>
      </c>
      <c r="D2269" t="s">
        <v>85</v>
      </c>
      <c r="E2269">
        <v>2011</v>
      </c>
      <c r="F2269">
        <v>8</v>
      </c>
      <c r="G2269">
        <v>22</v>
      </c>
      <c r="H2269" t="s">
        <v>86</v>
      </c>
      <c r="I2269" t="s">
        <v>355</v>
      </c>
      <c r="J2269" t="s">
        <v>355</v>
      </c>
      <c r="K2269" t="s">
        <v>1304</v>
      </c>
      <c r="L2269" t="s">
        <v>86</v>
      </c>
      <c r="M2269" t="s">
        <v>594</v>
      </c>
      <c r="N2269" s="50">
        <v>41212432</v>
      </c>
      <c r="O2269" s="51">
        <v>1297114</v>
      </c>
      <c r="P2269" t="s">
        <v>8091</v>
      </c>
      <c r="Q2269" t="s">
        <v>376</v>
      </c>
      <c r="R2269" t="s">
        <v>564</v>
      </c>
      <c r="S2269" s="49" t="str">
        <f>CONCATENATE(Tabla_Datos[[#This Row],[Nombre_Cliente]]," ",Tabla_Datos[[#This Row],[ApellidoPaterno_Cliente]]," ",Tabla_Datos[[#This Row],[ApellidoMaterno_Cliente]])</f>
        <v>OLIVIA MARCOS GARCIA</v>
      </c>
      <c r="T2269" s="53">
        <f>DATE(Tabla_Datos[[#This Row],[tAnio]],Tabla_Datos[[#This Row],[tMes]],Tabla_Datos[[#This Row],[tDia]])</f>
        <v>40777</v>
      </c>
      <c r="U2269" s="53" t="str">
        <f>IF(Tabla_Datos[[#This Row],[cProvincia]]="LIMA","LIMA","PROVINCIA")</f>
        <v>PROVINCIA</v>
      </c>
      <c r="V2269" s="53" t="str">
        <f>MID(Tabla_Datos[[#This Row],[pTelefono]],1,SEARCH("-",Tabla_Datos[[#This Row],[pTelefono]],1)-1)</f>
        <v>84</v>
      </c>
      <c r="W2269" s="53" t="str">
        <f>MID(Tabla_Datos[[#This Row],[pTelefono]],SEARCH("-",Tabla_Datos[[#This Row],[pTelefono]],1)+1,LEN(Tabla_Datos[[#This Row],[pTelefono]]))</f>
        <v>271948</v>
      </c>
      <c r="X2269" s="53" t="str">
        <f>CONCATENATE(Tabla_Datos[[#This Row],[TipUrb]]," ",Tabla_Datos[[#This Row],[Calle]]," ",Tabla_Datos[[#This Row],[NumCalle]])</f>
        <v>UR LOS ALAMOS 0</v>
      </c>
      <c r="Y2269" t="s">
        <v>360</v>
      </c>
      <c r="Z2269" t="s">
        <v>93</v>
      </c>
      <c r="AA2269" t="s">
        <v>94</v>
      </c>
      <c r="AB2269" t="s">
        <v>95</v>
      </c>
      <c r="AC2269" t="s">
        <v>95</v>
      </c>
      <c r="AD2269" t="s">
        <v>161</v>
      </c>
      <c r="AE2269" t="s">
        <v>3713</v>
      </c>
      <c r="AF2269">
        <v>10</v>
      </c>
      <c r="AG2269" s="51">
        <v>41114424</v>
      </c>
      <c r="AI2269" t="s">
        <v>867</v>
      </c>
      <c r="AJ2269" t="s">
        <v>867</v>
      </c>
      <c r="AK2269" t="s">
        <v>2562</v>
      </c>
      <c r="AL2269">
        <v>0</v>
      </c>
    </row>
    <row r="2270" spans="1:38">
      <c r="A2270">
        <v>3291863</v>
      </c>
      <c r="B2270" t="s">
        <v>8092</v>
      </c>
      <c r="C2270" t="s">
        <v>18</v>
      </c>
      <c r="D2270" t="s">
        <v>143</v>
      </c>
      <c r="E2270">
        <v>2011</v>
      </c>
      <c r="F2270">
        <v>8</v>
      </c>
      <c r="G2270">
        <v>22</v>
      </c>
      <c r="H2270" t="s">
        <v>86</v>
      </c>
      <c r="I2270" t="s">
        <v>241</v>
      </c>
      <c r="J2270" t="s">
        <v>242</v>
      </c>
      <c r="K2270" t="s">
        <v>243</v>
      </c>
      <c r="L2270" t="s">
        <v>86</v>
      </c>
      <c r="M2270" t="s">
        <v>148</v>
      </c>
      <c r="N2270" s="50">
        <v>43372776</v>
      </c>
      <c r="O2270" s="51">
        <v>2002593</v>
      </c>
      <c r="P2270" t="s">
        <v>8093</v>
      </c>
      <c r="Q2270" t="s">
        <v>8094</v>
      </c>
      <c r="R2270" t="s">
        <v>8095</v>
      </c>
      <c r="S2270" s="49" t="str">
        <f>CONCATENATE(Tabla_Datos[[#This Row],[Nombre_Cliente]]," ",Tabla_Datos[[#This Row],[ApellidoPaterno_Cliente]]," ",Tabla_Datos[[#This Row],[ApellidoMaterno_Cliente]])</f>
        <v>JULIA ROSA ANAYA OTINIANO DE AVDENAER</v>
      </c>
      <c r="T2270" s="53">
        <f>DATE(Tabla_Datos[[#This Row],[tAnio]],Tabla_Datos[[#This Row],[tMes]],Tabla_Datos[[#This Row],[tDia]])</f>
        <v>40777</v>
      </c>
      <c r="U2270" s="53" t="str">
        <f>IF(Tabla_Datos[[#This Row],[cProvincia]]="LIMA","LIMA","PROVINCIA")</f>
        <v>PROVINCIA</v>
      </c>
      <c r="V2270" s="53" t="str">
        <f>MID(Tabla_Datos[[#This Row],[pTelefono]],1,SEARCH("-",Tabla_Datos[[#This Row],[pTelefono]],1)-1)</f>
        <v>44</v>
      </c>
      <c r="W2270" s="53" t="str">
        <f>MID(Tabla_Datos[[#This Row],[pTelefono]],SEARCH("-",Tabla_Datos[[#This Row],[pTelefono]],1)+1,LEN(Tabla_Datos[[#This Row],[pTelefono]]))</f>
        <v>949291554</v>
      </c>
      <c r="X2270" s="53" t="str">
        <f>CONCATENATE(Tabla_Datos[[#This Row],[TipUrb]]," ",Tabla_Datos[[#This Row],[Calle]]," ",Tabla_Datos[[#This Row],[NumCalle]])</f>
        <v>- FRANCISCO BOLOGNESI 136</v>
      </c>
      <c r="Y2270" t="s">
        <v>246</v>
      </c>
      <c r="Z2270" t="s">
        <v>188</v>
      </c>
      <c r="AA2270" t="s">
        <v>189</v>
      </c>
      <c r="AB2270" t="s">
        <v>95</v>
      </c>
      <c r="AC2270" t="s">
        <v>95</v>
      </c>
      <c r="AD2270" t="s">
        <v>109</v>
      </c>
      <c r="AE2270" t="s">
        <v>95</v>
      </c>
      <c r="AF2270" t="s">
        <v>95</v>
      </c>
      <c r="AG2270" s="51">
        <v>17813355</v>
      </c>
      <c r="AH2270" t="s">
        <v>95</v>
      </c>
      <c r="AI2270">
        <v>1</v>
      </c>
      <c r="AJ2270">
        <v>1</v>
      </c>
      <c r="AK2270" t="s">
        <v>6901</v>
      </c>
      <c r="AL2270">
        <v>136</v>
      </c>
    </row>
    <row r="2271" spans="1:38">
      <c r="A2271">
        <v>3281552</v>
      </c>
      <c r="B2271" t="s">
        <v>8096</v>
      </c>
      <c r="C2271" t="s">
        <v>18</v>
      </c>
      <c r="D2271" t="s">
        <v>85</v>
      </c>
      <c r="E2271">
        <v>2011</v>
      </c>
      <c r="F2271">
        <v>8</v>
      </c>
      <c r="G2271">
        <v>22</v>
      </c>
      <c r="H2271" t="s">
        <v>86</v>
      </c>
      <c r="I2271" t="s">
        <v>16</v>
      </c>
      <c r="J2271" t="s">
        <v>16</v>
      </c>
      <c r="K2271" t="s">
        <v>492</v>
      </c>
      <c r="L2271" t="s">
        <v>86</v>
      </c>
      <c r="M2271" t="s">
        <v>88</v>
      </c>
      <c r="N2271" s="50">
        <v>99999999</v>
      </c>
      <c r="O2271" s="51">
        <v>2050604</v>
      </c>
      <c r="P2271" t="s">
        <v>8097</v>
      </c>
      <c r="Q2271" t="s">
        <v>95</v>
      </c>
      <c r="R2271" t="s">
        <v>95</v>
      </c>
      <c r="S2271" s="49" t="str">
        <f>CONCATENATE(Tabla_Datos[[#This Row],[Nombre_Cliente]]," ",Tabla_Datos[[#This Row],[ApellidoPaterno_Cliente]]," ",Tabla_Datos[[#This Row],[ApellidoMaterno_Cliente]])</f>
        <v xml:space="preserve">G&amp;N CONTADORES Y CON    </v>
      </c>
      <c r="T2271" s="53">
        <f>DATE(Tabla_Datos[[#This Row],[tAnio]],Tabla_Datos[[#This Row],[tMes]],Tabla_Datos[[#This Row],[tDia]])</f>
        <v>40777</v>
      </c>
      <c r="U2271" s="53" t="str">
        <f>IF(Tabla_Datos[[#This Row],[cProvincia]]="LIMA","LIMA","PROVINCIA")</f>
        <v>LIMA</v>
      </c>
      <c r="V2271" s="53" t="str">
        <f>MID(Tabla_Datos[[#This Row],[pTelefono]],1,SEARCH("-",Tabla_Datos[[#This Row],[pTelefono]],1)-1)</f>
        <v>1</v>
      </c>
      <c r="W2271" s="53" t="str">
        <f>MID(Tabla_Datos[[#This Row],[pTelefono]],SEARCH("-",Tabla_Datos[[#This Row],[pTelefono]],1)+1,LEN(Tabla_Datos[[#This Row],[pTelefono]]))</f>
        <v>2611924</v>
      </c>
      <c r="X2271" s="53" t="str">
        <f>CONCATENATE(Tabla_Datos[[#This Row],[TipUrb]]," ",Tabla_Datos[[#This Row],[Calle]]," ",Tabla_Datos[[#This Row],[NumCalle]])</f>
        <v>- 2 DE MAYO 516</v>
      </c>
      <c r="Y2271" t="s">
        <v>92</v>
      </c>
      <c r="Z2271" t="s">
        <v>93</v>
      </c>
      <c r="AA2271" t="s">
        <v>94</v>
      </c>
      <c r="AB2271" t="s">
        <v>95</v>
      </c>
      <c r="AC2271">
        <v>706</v>
      </c>
      <c r="AD2271" t="s">
        <v>109</v>
      </c>
      <c r="AE2271" t="s">
        <v>8098</v>
      </c>
      <c r="AG2271" s="51" t="s">
        <v>95</v>
      </c>
      <c r="AH2271">
        <v>20434167150</v>
      </c>
      <c r="AI2271">
        <v>26</v>
      </c>
      <c r="AJ2271">
        <v>26</v>
      </c>
      <c r="AK2271" t="s">
        <v>1851</v>
      </c>
      <c r="AL2271">
        <v>516</v>
      </c>
    </row>
    <row r="2272" spans="1:38">
      <c r="A2272">
        <v>3287018</v>
      </c>
      <c r="B2272" t="s">
        <v>8099</v>
      </c>
      <c r="C2272" t="s">
        <v>19</v>
      </c>
      <c r="D2272" t="s">
        <v>85</v>
      </c>
      <c r="E2272">
        <v>2011</v>
      </c>
      <c r="F2272">
        <v>8</v>
      </c>
      <c r="G2272">
        <v>22</v>
      </c>
      <c r="H2272" t="s">
        <v>144</v>
      </c>
      <c r="I2272" t="s">
        <v>355</v>
      </c>
      <c r="J2272" t="s">
        <v>355</v>
      </c>
      <c r="K2272" t="s">
        <v>356</v>
      </c>
      <c r="L2272" t="s">
        <v>86</v>
      </c>
      <c r="M2272" t="s">
        <v>594</v>
      </c>
      <c r="N2272" s="50">
        <v>44786832</v>
      </c>
      <c r="O2272" s="51">
        <v>2283612</v>
      </c>
      <c r="P2272" t="s">
        <v>8100</v>
      </c>
      <c r="Q2272" t="s">
        <v>3005</v>
      </c>
      <c r="R2272" t="s">
        <v>250</v>
      </c>
      <c r="S2272" s="49" t="str">
        <f>CONCATENATE(Tabla_Datos[[#This Row],[Nombre_Cliente]]," ",Tabla_Datos[[#This Row],[ApellidoPaterno_Cliente]]," ",Tabla_Datos[[#This Row],[ApellidoMaterno_Cliente]])</f>
        <v>EDWARS JESUS AGUIRRE ESPINOZA</v>
      </c>
      <c r="T2272" s="53">
        <f>DATE(Tabla_Datos[[#This Row],[tAnio]],Tabla_Datos[[#This Row],[tMes]],Tabla_Datos[[#This Row],[tDia]])</f>
        <v>40777</v>
      </c>
      <c r="U2272" s="53" t="str">
        <f>IF(Tabla_Datos[[#This Row],[cProvincia]]="LIMA","LIMA","PROVINCIA")</f>
        <v>PROVINCIA</v>
      </c>
      <c r="V2272" s="53" t="str">
        <f>MID(Tabla_Datos[[#This Row],[pTelefono]],1,SEARCH("-",Tabla_Datos[[#This Row],[pTelefono]],1)-1)</f>
        <v>84</v>
      </c>
      <c r="W2272" s="53" t="str">
        <f>MID(Tabla_Datos[[#This Row],[pTelefono]],SEARCH("-",Tabla_Datos[[#This Row],[pTelefono]],1)+1,LEN(Tabla_Datos[[#This Row],[pTelefono]]))</f>
        <v>984623542</v>
      </c>
      <c r="X2272" s="53" t="str">
        <f>CONCATENATE(Tabla_Datos[[#This Row],[TipUrb]]," ",Tabla_Datos[[#This Row],[Calle]]," ",Tabla_Datos[[#This Row],[NumCalle]])</f>
        <v>AS . 0</v>
      </c>
      <c r="Y2272" t="s">
        <v>360</v>
      </c>
      <c r="Z2272" t="s">
        <v>349</v>
      </c>
      <c r="AA2272" t="s">
        <v>350</v>
      </c>
      <c r="AB2272" t="s">
        <v>95</v>
      </c>
      <c r="AC2272" t="s">
        <v>95</v>
      </c>
      <c r="AD2272" t="s">
        <v>215</v>
      </c>
      <c r="AE2272" t="s">
        <v>116</v>
      </c>
      <c r="AF2272">
        <v>25</v>
      </c>
      <c r="AG2272" s="51">
        <v>23854868</v>
      </c>
      <c r="AH2272" t="s">
        <v>95</v>
      </c>
      <c r="AI2272">
        <v>1</v>
      </c>
      <c r="AJ2272">
        <v>1</v>
      </c>
      <c r="AK2272" t="s">
        <v>221</v>
      </c>
      <c r="AL2272">
        <v>0</v>
      </c>
    </row>
    <row r="2273" spans="1:38">
      <c r="A2273">
        <v>3222790</v>
      </c>
      <c r="B2273" t="s">
        <v>8101</v>
      </c>
      <c r="C2273" t="s">
        <v>19</v>
      </c>
      <c r="D2273" t="s">
        <v>85</v>
      </c>
      <c r="E2273">
        <v>2011</v>
      </c>
      <c r="F2273">
        <v>8</v>
      </c>
      <c r="G2273">
        <v>22</v>
      </c>
      <c r="H2273" t="s">
        <v>86</v>
      </c>
      <c r="I2273" t="s">
        <v>132</v>
      </c>
      <c r="J2273" t="s">
        <v>132</v>
      </c>
      <c r="K2273" t="s">
        <v>132</v>
      </c>
      <c r="L2273" t="s">
        <v>86</v>
      </c>
      <c r="M2273" t="s">
        <v>133</v>
      </c>
      <c r="N2273" s="50">
        <v>2608916</v>
      </c>
      <c r="O2273" s="51">
        <v>2288167</v>
      </c>
      <c r="P2273" t="s">
        <v>8102</v>
      </c>
      <c r="Q2273" t="s">
        <v>421</v>
      </c>
      <c r="R2273" t="s">
        <v>5049</v>
      </c>
      <c r="S2273" s="49" t="str">
        <f>CONCATENATE(Tabla_Datos[[#This Row],[Nombre_Cliente]]," ",Tabla_Datos[[#This Row],[ApellidoPaterno_Cliente]]," ",Tabla_Datos[[#This Row],[ApellidoMaterno_Cliente]])</f>
        <v>SOFIA ESPERANZA LOPEZ ASALDE</v>
      </c>
      <c r="T2273" s="53">
        <f>DATE(Tabla_Datos[[#This Row],[tAnio]],Tabla_Datos[[#This Row],[tMes]],Tabla_Datos[[#This Row],[tDia]])</f>
        <v>40777</v>
      </c>
      <c r="U2273" s="53" t="str">
        <f>IF(Tabla_Datos[[#This Row],[cProvincia]]="LIMA","LIMA","PROVINCIA")</f>
        <v>PROVINCIA</v>
      </c>
      <c r="V2273" s="53" t="str">
        <f>MID(Tabla_Datos[[#This Row],[pTelefono]],1,SEARCH("-",Tabla_Datos[[#This Row],[pTelefono]],1)-1)</f>
        <v>73</v>
      </c>
      <c r="W2273" s="53" t="str">
        <f>MID(Tabla_Datos[[#This Row],[pTelefono]],SEARCH("-",Tabla_Datos[[#This Row],[pTelefono]],1)+1,LEN(Tabla_Datos[[#This Row],[pTelefono]]))</f>
        <v>968155153</v>
      </c>
      <c r="X2273" s="53" t="str">
        <f>CONCATENATE(Tabla_Datos[[#This Row],[TipUrb]]," ",Tabla_Datos[[#This Row],[Calle]]," ",Tabla_Datos[[#This Row],[NumCalle]])</f>
        <v xml:space="preserve">  LIMA NORTE 174</v>
      </c>
      <c r="Y2273" t="s">
        <v>137</v>
      </c>
      <c r="Z2273" t="s">
        <v>122</v>
      </c>
      <c r="AA2273" t="s">
        <v>123</v>
      </c>
      <c r="AB2273" t="s">
        <v>95</v>
      </c>
      <c r="AC2273" t="s">
        <v>95</v>
      </c>
      <c r="AD2273" t="s">
        <v>95</v>
      </c>
      <c r="AE2273" t="s">
        <v>95</v>
      </c>
      <c r="AF2273" t="s">
        <v>95</v>
      </c>
      <c r="AG2273" s="51">
        <v>2655013</v>
      </c>
      <c r="AH2273" t="s">
        <v>95</v>
      </c>
      <c r="AI2273">
        <v>1</v>
      </c>
      <c r="AJ2273">
        <v>1</v>
      </c>
      <c r="AK2273" t="s">
        <v>8103</v>
      </c>
      <c r="AL2273">
        <v>174</v>
      </c>
    </row>
    <row r="2274" spans="1:38">
      <c r="A2274">
        <v>3291157</v>
      </c>
      <c r="B2274" t="s">
        <v>8104</v>
      </c>
      <c r="C2274" t="s">
        <v>18</v>
      </c>
      <c r="D2274" t="s">
        <v>143</v>
      </c>
      <c r="E2274">
        <v>2011</v>
      </c>
      <c r="F2274">
        <v>8</v>
      </c>
      <c r="G2274">
        <v>22</v>
      </c>
      <c r="H2274" t="s">
        <v>86</v>
      </c>
      <c r="I2274" t="s">
        <v>132</v>
      </c>
      <c r="J2274" t="s">
        <v>132</v>
      </c>
      <c r="K2274" t="s">
        <v>132</v>
      </c>
      <c r="L2274" t="s">
        <v>86</v>
      </c>
      <c r="M2274" t="s">
        <v>88</v>
      </c>
      <c r="N2274" s="50">
        <v>11111252</v>
      </c>
      <c r="O2274" s="51">
        <v>2297441</v>
      </c>
      <c r="P2274" t="s">
        <v>541</v>
      </c>
      <c r="Q2274" t="s">
        <v>398</v>
      </c>
      <c r="R2274" t="s">
        <v>2055</v>
      </c>
      <c r="S2274" s="49" t="str">
        <f>CONCATENATE(Tabla_Datos[[#This Row],[Nombre_Cliente]]," ",Tabla_Datos[[#This Row],[ApellidoPaterno_Cliente]]," ",Tabla_Datos[[#This Row],[ApellidoMaterno_Cliente]])</f>
        <v>JOSE CARLOS GARRIDO LA TORRE</v>
      </c>
      <c r="T2274" s="53">
        <f>DATE(Tabla_Datos[[#This Row],[tAnio]],Tabla_Datos[[#This Row],[tMes]],Tabla_Datos[[#This Row],[tDia]])</f>
        <v>40777</v>
      </c>
      <c r="U2274" s="53" t="str">
        <f>IF(Tabla_Datos[[#This Row],[cProvincia]]="LIMA","LIMA","PROVINCIA")</f>
        <v>PROVINCIA</v>
      </c>
      <c r="V2274" s="53" t="str">
        <f>MID(Tabla_Datos[[#This Row],[pTelefono]],1,SEARCH("-",Tabla_Datos[[#This Row],[pTelefono]],1)-1)</f>
        <v>73</v>
      </c>
      <c r="W2274" s="53" t="str">
        <f>MID(Tabla_Datos[[#This Row],[pTelefono]],SEARCH("-",Tabla_Datos[[#This Row],[pTelefono]],1)+1,LEN(Tabla_Datos[[#This Row],[pTelefono]]))</f>
        <v>969066885</v>
      </c>
      <c r="X2274" s="53" t="str">
        <f>CONCATENATE(Tabla_Datos[[#This Row],[TipUrb]]," ",Tabla_Datos[[#This Row],[Calle]]," ",Tabla_Datos[[#This Row],[NumCalle]])</f>
        <v>AH . 0</v>
      </c>
      <c r="Y2274" t="s">
        <v>137</v>
      </c>
      <c r="Z2274" t="s">
        <v>188</v>
      </c>
      <c r="AA2274" t="s">
        <v>189</v>
      </c>
      <c r="AB2274" t="s">
        <v>95</v>
      </c>
      <c r="AC2274" t="s">
        <v>95</v>
      </c>
      <c r="AD2274" t="s">
        <v>96</v>
      </c>
      <c r="AE2274" t="s">
        <v>95</v>
      </c>
      <c r="AF2274">
        <v>22</v>
      </c>
      <c r="AG2274" s="51">
        <v>72093841</v>
      </c>
      <c r="AH2274" t="s">
        <v>95</v>
      </c>
      <c r="AI2274">
        <v>1</v>
      </c>
      <c r="AJ2274">
        <v>1</v>
      </c>
      <c r="AK2274" t="s">
        <v>221</v>
      </c>
      <c r="AL2274">
        <v>0</v>
      </c>
    </row>
    <row r="2275" spans="1:38">
      <c r="A2275">
        <v>3241938</v>
      </c>
      <c r="B2275" t="s">
        <v>8105</v>
      </c>
      <c r="C2275" t="s">
        <v>19</v>
      </c>
      <c r="D2275" t="s">
        <v>143</v>
      </c>
      <c r="E2275">
        <v>2011</v>
      </c>
      <c r="F2275">
        <v>8</v>
      </c>
      <c r="G2275">
        <v>22</v>
      </c>
      <c r="H2275" t="s">
        <v>86</v>
      </c>
      <c r="I2275" t="s">
        <v>16</v>
      </c>
      <c r="J2275" t="s">
        <v>16</v>
      </c>
      <c r="K2275" t="s">
        <v>487</v>
      </c>
      <c r="L2275" t="s">
        <v>86</v>
      </c>
      <c r="M2275" t="s">
        <v>88</v>
      </c>
      <c r="O2275" s="51">
        <v>2302446</v>
      </c>
      <c r="P2275" t="s">
        <v>1571</v>
      </c>
      <c r="Q2275" t="s">
        <v>3044</v>
      </c>
      <c r="R2275" t="s">
        <v>377</v>
      </c>
      <c r="S2275" s="49" t="str">
        <f>CONCATENATE(Tabla_Datos[[#This Row],[Nombre_Cliente]]," ",Tabla_Datos[[#This Row],[ApellidoPaterno_Cliente]]," ",Tabla_Datos[[#This Row],[ApellidoMaterno_Cliente]])</f>
        <v>CESAR AUGUSTO QUEZADA PEREZ</v>
      </c>
      <c r="T2275" s="53">
        <f>DATE(Tabla_Datos[[#This Row],[tAnio]],Tabla_Datos[[#This Row],[tMes]],Tabla_Datos[[#This Row],[tDia]])</f>
        <v>40777</v>
      </c>
      <c r="U2275" s="53" t="str">
        <f>IF(Tabla_Datos[[#This Row],[cProvincia]]="LIMA","LIMA","PROVINCIA")</f>
        <v>LIMA</v>
      </c>
      <c r="V2275" s="53" t="str">
        <f>MID(Tabla_Datos[[#This Row],[pTelefono]],1,SEARCH("-",Tabla_Datos[[#This Row],[pTelefono]],1)-1)</f>
        <v>1</v>
      </c>
      <c r="W2275" s="53" t="str">
        <f>MID(Tabla_Datos[[#This Row],[pTelefono]],SEARCH("-",Tabla_Datos[[#This Row],[pTelefono]],1)+1,LEN(Tabla_Datos[[#This Row],[pTelefono]]))</f>
        <v>999433145</v>
      </c>
      <c r="X2275" s="53" t="str">
        <f>CONCATENATE(Tabla_Datos[[#This Row],[TipUrb]]," ",Tabla_Datos[[#This Row],[Calle]]," ",Tabla_Datos[[#This Row],[NumCalle]])</f>
        <v>CO . 0</v>
      </c>
      <c r="Y2275" t="s">
        <v>92</v>
      </c>
      <c r="Z2275" t="s">
        <v>152</v>
      </c>
      <c r="AA2275" t="s">
        <v>153</v>
      </c>
      <c r="AB2275" t="s">
        <v>95</v>
      </c>
      <c r="AC2275" t="s">
        <v>95</v>
      </c>
      <c r="AD2275" t="s">
        <v>198</v>
      </c>
      <c r="AE2275" t="s">
        <v>474</v>
      </c>
      <c r="AF2275">
        <v>14</v>
      </c>
      <c r="AG2275" s="51">
        <v>42764093</v>
      </c>
      <c r="AH2275" t="s">
        <v>95</v>
      </c>
      <c r="AI2275">
        <v>1</v>
      </c>
      <c r="AJ2275">
        <v>1</v>
      </c>
      <c r="AK2275" t="s">
        <v>221</v>
      </c>
      <c r="AL2275">
        <v>0</v>
      </c>
    </row>
    <row r="2276" spans="1:38">
      <c r="A2276">
        <v>3244635</v>
      </c>
      <c r="B2276" t="s">
        <v>8106</v>
      </c>
      <c r="C2276" t="s">
        <v>20</v>
      </c>
      <c r="D2276" t="s">
        <v>85</v>
      </c>
      <c r="E2276">
        <v>2011</v>
      </c>
      <c r="F2276">
        <v>8</v>
      </c>
      <c r="G2276">
        <v>22</v>
      </c>
      <c r="H2276" t="s">
        <v>86</v>
      </c>
      <c r="I2276" t="s">
        <v>16</v>
      </c>
      <c r="J2276" t="s">
        <v>16</v>
      </c>
      <c r="K2276" t="s">
        <v>1380</v>
      </c>
      <c r="L2276" t="s">
        <v>86</v>
      </c>
      <c r="M2276" t="s">
        <v>88</v>
      </c>
      <c r="N2276" s="50">
        <v>10762376</v>
      </c>
      <c r="O2276" s="51">
        <v>2304357</v>
      </c>
      <c r="P2276" t="s">
        <v>8107</v>
      </c>
      <c r="Q2276" t="s">
        <v>8108</v>
      </c>
      <c r="R2276" t="s">
        <v>1289</v>
      </c>
      <c r="S2276" s="49" t="str">
        <f>CONCATENATE(Tabla_Datos[[#This Row],[Nombre_Cliente]]," ",Tabla_Datos[[#This Row],[ApellidoPaterno_Cliente]]," ",Tabla_Datos[[#This Row],[ApellidoMaterno_Cliente]])</f>
        <v>ESTANISLAO CARREÑO TAPIA</v>
      </c>
      <c r="T2276" s="53">
        <f>DATE(Tabla_Datos[[#This Row],[tAnio]],Tabla_Datos[[#This Row],[tMes]],Tabla_Datos[[#This Row],[tDia]])</f>
        <v>40777</v>
      </c>
      <c r="U2276" s="53" t="str">
        <f>IF(Tabla_Datos[[#This Row],[cProvincia]]="LIMA","LIMA","PROVINCIA")</f>
        <v>LIMA</v>
      </c>
      <c r="V2276" s="53" t="str">
        <f>MID(Tabla_Datos[[#This Row],[pTelefono]],1,SEARCH("-",Tabla_Datos[[#This Row],[pTelefono]],1)-1)</f>
        <v>1</v>
      </c>
      <c r="W2276" s="53" t="str">
        <f>MID(Tabla_Datos[[#This Row],[pTelefono]],SEARCH("-",Tabla_Datos[[#This Row],[pTelefono]],1)+1,LEN(Tabla_Datos[[#This Row],[pTelefono]]))</f>
        <v>991849151</v>
      </c>
      <c r="X2276" s="53" t="str">
        <f>CONCATENATE(Tabla_Datos[[#This Row],[TipUrb]]," ",Tabla_Datos[[#This Row],[Calle]]," ",Tabla_Datos[[#This Row],[NumCalle]])</f>
        <v>UR BOLOGNESI, F. 0</v>
      </c>
      <c r="Y2276" t="s">
        <v>92</v>
      </c>
      <c r="Z2276" t="s">
        <v>122</v>
      </c>
      <c r="AA2276" t="s">
        <v>123</v>
      </c>
      <c r="AB2276" t="s">
        <v>95</v>
      </c>
      <c r="AC2276" t="s">
        <v>95</v>
      </c>
      <c r="AD2276" t="s">
        <v>161</v>
      </c>
      <c r="AE2276" t="s">
        <v>116</v>
      </c>
      <c r="AF2276" t="s">
        <v>3724</v>
      </c>
      <c r="AG2276" s="51">
        <v>7665178</v>
      </c>
      <c r="AH2276" t="s">
        <v>95</v>
      </c>
      <c r="AI2276">
        <v>1</v>
      </c>
      <c r="AJ2276">
        <v>1</v>
      </c>
      <c r="AK2276" t="s">
        <v>8109</v>
      </c>
      <c r="AL2276">
        <v>0</v>
      </c>
    </row>
    <row r="2277" spans="1:38">
      <c r="A2277">
        <v>3290684</v>
      </c>
      <c r="B2277" t="s">
        <v>8110</v>
      </c>
      <c r="C2277" t="s">
        <v>18</v>
      </c>
      <c r="D2277" t="s">
        <v>85</v>
      </c>
      <c r="E2277">
        <v>2011</v>
      </c>
      <c r="F2277">
        <v>8</v>
      </c>
      <c r="G2277">
        <v>22</v>
      </c>
      <c r="H2277" t="s">
        <v>86</v>
      </c>
      <c r="I2277" t="s">
        <v>16</v>
      </c>
      <c r="J2277" t="s">
        <v>16</v>
      </c>
      <c r="K2277" t="s">
        <v>126</v>
      </c>
      <c r="L2277" t="s">
        <v>86</v>
      </c>
      <c r="M2277" t="s">
        <v>88</v>
      </c>
      <c r="N2277" s="50">
        <v>99999999</v>
      </c>
      <c r="O2277" s="51">
        <v>2304744</v>
      </c>
      <c r="P2277" t="s">
        <v>8111</v>
      </c>
      <c r="Q2277" t="s">
        <v>2036</v>
      </c>
      <c r="R2277" t="s">
        <v>365</v>
      </c>
      <c r="S2277" s="49" t="str">
        <f>CONCATENATE(Tabla_Datos[[#This Row],[Nombre_Cliente]]," ",Tabla_Datos[[#This Row],[ApellidoPaterno_Cliente]]," ",Tabla_Datos[[#This Row],[ApellidoMaterno_Cliente]])</f>
        <v>KATHERINE LISSET SILVA RODRIGUEZ</v>
      </c>
      <c r="T2277" s="53">
        <f>DATE(Tabla_Datos[[#This Row],[tAnio]],Tabla_Datos[[#This Row],[tMes]],Tabla_Datos[[#This Row],[tDia]])</f>
        <v>40777</v>
      </c>
      <c r="U2277" s="53" t="str">
        <f>IF(Tabla_Datos[[#This Row],[cProvincia]]="LIMA","LIMA","PROVINCIA")</f>
        <v>LIMA</v>
      </c>
      <c r="V2277" s="53" t="str">
        <f>MID(Tabla_Datos[[#This Row],[pTelefono]],1,SEARCH("-",Tabla_Datos[[#This Row],[pTelefono]],1)-1)</f>
        <v>1</v>
      </c>
      <c r="W2277" s="53" t="str">
        <f>MID(Tabla_Datos[[#This Row],[pTelefono]],SEARCH("-",Tabla_Datos[[#This Row],[pTelefono]],1)+1,LEN(Tabla_Datos[[#This Row],[pTelefono]]))</f>
        <v>980284313</v>
      </c>
      <c r="X2277" s="53" t="str">
        <f>CONCATENATE(Tabla_Datos[[#This Row],[TipUrb]]," ",Tabla_Datos[[#This Row],[Calle]]," ",Tabla_Datos[[#This Row],[NumCalle]])</f>
        <v>CV   0</v>
      </c>
      <c r="Y2277" t="s">
        <v>92</v>
      </c>
      <c r="Z2277" t="s">
        <v>93</v>
      </c>
      <c r="AA2277" t="s">
        <v>94</v>
      </c>
      <c r="AB2277" t="s">
        <v>95</v>
      </c>
      <c r="AC2277" t="s">
        <v>95</v>
      </c>
      <c r="AD2277" t="s">
        <v>352</v>
      </c>
      <c r="AE2277" t="s">
        <v>116</v>
      </c>
      <c r="AF2277">
        <v>21</v>
      </c>
      <c r="AG2277" s="51">
        <v>46296208</v>
      </c>
      <c r="AI2277">
        <v>26</v>
      </c>
      <c r="AJ2277">
        <v>26</v>
      </c>
      <c r="AK2277" t="s">
        <v>95</v>
      </c>
      <c r="AL2277">
        <v>0</v>
      </c>
    </row>
    <row r="2278" spans="1:38">
      <c r="A2278">
        <v>3254781</v>
      </c>
      <c r="B2278" t="s">
        <v>8112</v>
      </c>
      <c r="C2278" t="s">
        <v>19</v>
      </c>
      <c r="D2278" t="s">
        <v>143</v>
      </c>
      <c r="E2278">
        <v>2011</v>
      </c>
      <c r="F2278">
        <v>8</v>
      </c>
      <c r="G2278">
        <v>22</v>
      </c>
      <c r="H2278" t="s">
        <v>144</v>
      </c>
      <c r="I2278" t="s">
        <v>16</v>
      </c>
      <c r="J2278" t="s">
        <v>16</v>
      </c>
      <c r="K2278" t="s">
        <v>157</v>
      </c>
      <c r="L2278" t="s">
        <v>86</v>
      </c>
      <c r="M2278" t="s">
        <v>88</v>
      </c>
      <c r="N2278" s="50">
        <v>9854201</v>
      </c>
      <c r="O2278" s="51">
        <v>2310810</v>
      </c>
      <c r="P2278" t="s">
        <v>8113</v>
      </c>
      <c r="Q2278" t="s">
        <v>1422</v>
      </c>
      <c r="R2278" t="s">
        <v>564</v>
      </c>
      <c r="S2278" s="49" t="str">
        <f>CONCATENATE(Tabla_Datos[[#This Row],[Nombre_Cliente]]," ",Tabla_Datos[[#This Row],[ApellidoPaterno_Cliente]]," ",Tabla_Datos[[#This Row],[ApellidoMaterno_Cliente]])</f>
        <v>EMILIO TUANAMA GARCIA</v>
      </c>
      <c r="T2278" s="53">
        <f>DATE(Tabla_Datos[[#This Row],[tAnio]],Tabla_Datos[[#This Row],[tMes]],Tabla_Datos[[#This Row],[tDia]])</f>
        <v>40777</v>
      </c>
      <c r="U2278" s="53" t="str">
        <f>IF(Tabla_Datos[[#This Row],[cProvincia]]="LIMA","LIMA","PROVINCIA")</f>
        <v>LIMA</v>
      </c>
      <c r="V2278" s="53" t="str">
        <f>MID(Tabla_Datos[[#This Row],[pTelefono]],1,SEARCH("-",Tabla_Datos[[#This Row],[pTelefono]],1)-1)</f>
        <v>1</v>
      </c>
      <c r="W2278" s="53" t="str">
        <f>MID(Tabla_Datos[[#This Row],[pTelefono]],SEARCH("-",Tabla_Datos[[#This Row],[pTelefono]],1)+1,LEN(Tabla_Datos[[#This Row],[pTelefono]]))</f>
        <v>989256956</v>
      </c>
      <c r="X2278" s="53" t="str">
        <f>CONCATENATE(Tabla_Datos[[#This Row],[TipUrb]]," ",Tabla_Datos[[#This Row],[Calle]]," ",Tabla_Datos[[#This Row],[NumCalle]])</f>
        <v>UR 21 0</v>
      </c>
      <c r="Y2278" t="s">
        <v>92</v>
      </c>
      <c r="Z2278" t="s">
        <v>152</v>
      </c>
      <c r="AA2278" t="s">
        <v>153</v>
      </c>
      <c r="AB2278" t="s">
        <v>95</v>
      </c>
      <c r="AC2278" t="s">
        <v>95</v>
      </c>
      <c r="AD2278" t="s">
        <v>161</v>
      </c>
      <c r="AE2278" t="s">
        <v>1758</v>
      </c>
      <c r="AF2278">
        <v>44</v>
      </c>
      <c r="AG2278" s="51">
        <v>10197598</v>
      </c>
      <c r="AH2278" t="s">
        <v>95</v>
      </c>
      <c r="AI2278">
        <v>1</v>
      </c>
      <c r="AJ2278">
        <v>1</v>
      </c>
      <c r="AK2278">
        <v>21</v>
      </c>
      <c r="AL2278">
        <v>0</v>
      </c>
    </row>
    <row r="2279" spans="1:38">
      <c r="A2279">
        <v>3275557</v>
      </c>
      <c r="B2279" t="s">
        <v>8114</v>
      </c>
      <c r="C2279" t="s">
        <v>18</v>
      </c>
      <c r="D2279" t="s">
        <v>85</v>
      </c>
      <c r="E2279">
        <v>2011</v>
      </c>
      <c r="F2279">
        <v>8</v>
      </c>
      <c r="G2279">
        <v>22</v>
      </c>
      <c r="H2279" t="s">
        <v>86</v>
      </c>
      <c r="I2279" t="s">
        <v>16</v>
      </c>
      <c r="J2279" t="s">
        <v>16</v>
      </c>
      <c r="K2279" t="s">
        <v>177</v>
      </c>
      <c r="L2279" t="s">
        <v>86</v>
      </c>
      <c r="M2279" t="s">
        <v>88</v>
      </c>
      <c r="N2279" s="50">
        <v>99999999</v>
      </c>
      <c r="O2279" s="51">
        <v>2311474</v>
      </c>
      <c r="P2279" t="s">
        <v>8115</v>
      </c>
      <c r="Q2279" t="s">
        <v>978</v>
      </c>
      <c r="R2279" t="s">
        <v>8116</v>
      </c>
      <c r="S2279" s="49" t="str">
        <f>CONCATENATE(Tabla_Datos[[#This Row],[Nombre_Cliente]]," ",Tabla_Datos[[#This Row],[ApellidoPaterno_Cliente]]," ",Tabla_Datos[[#This Row],[ApellidoMaterno_Cliente]])</f>
        <v>RICARDO MANUEL ALBERTO  GILGONIO</v>
      </c>
      <c r="T2279" s="53">
        <f>DATE(Tabla_Datos[[#This Row],[tAnio]],Tabla_Datos[[#This Row],[tMes]],Tabla_Datos[[#This Row],[tDia]])</f>
        <v>40777</v>
      </c>
      <c r="U2279" s="53" t="str">
        <f>IF(Tabla_Datos[[#This Row],[cProvincia]]="LIMA","LIMA","PROVINCIA")</f>
        <v>LIMA</v>
      </c>
      <c r="V2279" s="53" t="str">
        <f>MID(Tabla_Datos[[#This Row],[pTelefono]],1,SEARCH("-",Tabla_Datos[[#This Row],[pTelefono]],1)-1)</f>
        <v>1</v>
      </c>
      <c r="W2279" s="53" t="str">
        <f>MID(Tabla_Datos[[#This Row],[pTelefono]],SEARCH("-",Tabla_Datos[[#This Row],[pTelefono]],1)+1,LEN(Tabla_Datos[[#This Row],[pTelefono]]))</f>
        <v>949254890</v>
      </c>
      <c r="X2279" s="53" t="str">
        <f>CONCATENATE(Tabla_Datos[[#This Row],[TipUrb]]," ",Tabla_Datos[[#This Row],[Calle]]," ",Tabla_Datos[[#This Row],[NumCalle]])</f>
        <v xml:space="preserve">  MANCO CAPAC 1312</v>
      </c>
      <c r="Y2279" t="s">
        <v>92</v>
      </c>
      <c r="Z2279" t="s">
        <v>93</v>
      </c>
      <c r="AA2279" t="s">
        <v>94</v>
      </c>
      <c r="AB2279" t="s">
        <v>95</v>
      </c>
      <c r="AC2279" t="s">
        <v>95</v>
      </c>
      <c r="AD2279" t="s">
        <v>95</v>
      </c>
      <c r="AE2279" t="s">
        <v>95</v>
      </c>
      <c r="AG2279" s="51">
        <v>41761866</v>
      </c>
      <c r="AI2279">
        <v>24</v>
      </c>
      <c r="AJ2279">
        <v>24</v>
      </c>
      <c r="AK2279" t="s">
        <v>275</v>
      </c>
      <c r="AL2279">
        <v>1312</v>
      </c>
    </row>
    <row r="2280" spans="1:38">
      <c r="A2280">
        <v>3258257</v>
      </c>
      <c r="B2280" t="s">
        <v>8117</v>
      </c>
      <c r="C2280" t="s">
        <v>19</v>
      </c>
      <c r="D2280" t="s">
        <v>85</v>
      </c>
      <c r="E2280">
        <v>2011</v>
      </c>
      <c r="F2280">
        <v>8</v>
      </c>
      <c r="G2280">
        <v>22</v>
      </c>
      <c r="H2280" t="s">
        <v>86</v>
      </c>
      <c r="I2280" t="s">
        <v>16</v>
      </c>
      <c r="J2280" t="s">
        <v>16</v>
      </c>
      <c r="K2280" t="s">
        <v>1039</v>
      </c>
      <c r="L2280" t="s">
        <v>86</v>
      </c>
      <c r="M2280" t="s">
        <v>88</v>
      </c>
      <c r="N2280" s="50">
        <v>20000021</v>
      </c>
      <c r="O2280" s="51">
        <v>2312694</v>
      </c>
      <c r="P2280" t="s">
        <v>8118</v>
      </c>
      <c r="Q2280" t="s">
        <v>2561</v>
      </c>
      <c r="R2280" t="s">
        <v>8119</v>
      </c>
      <c r="S2280" s="49" t="str">
        <f>CONCATENATE(Tabla_Datos[[#This Row],[Nombre_Cliente]]," ",Tabla_Datos[[#This Row],[ApellidoPaterno_Cliente]]," ",Tabla_Datos[[#This Row],[ApellidoMaterno_Cliente]])</f>
        <v>FRANCISCA LUZ ESPINO YALLE</v>
      </c>
      <c r="T2280" s="53">
        <f>DATE(Tabla_Datos[[#This Row],[tAnio]],Tabla_Datos[[#This Row],[tMes]],Tabla_Datos[[#This Row],[tDia]])</f>
        <v>40777</v>
      </c>
      <c r="U2280" s="53" t="str">
        <f>IF(Tabla_Datos[[#This Row],[cProvincia]]="LIMA","LIMA","PROVINCIA")</f>
        <v>LIMA</v>
      </c>
      <c r="V2280" s="53" t="str">
        <f>MID(Tabla_Datos[[#This Row],[pTelefono]],1,SEARCH("-",Tabla_Datos[[#This Row],[pTelefono]],1)-1)</f>
        <v>1</v>
      </c>
      <c r="W2280" s="53" t="str">
        <f>MID(Tabla_Datos[[#This Row],[pTelefono]],SEARCH("-",Tabla_Datos[[#This Row],[pTelefono]],1)+1,LEN(Tabla_Datos[[#This Row],[pTelefono]]))</f>
        <v>997449550</v>
      </c>
      <c r="X2280" s="53" t="str">
        <f>CONCATENATE(Tabla_Datos[[#This Row],[TipUrb]]," ",Tabla_Datos[[#This Row],[Calle]]," ",Tabla_Datos[[#This Row],[NumCalle]])</f>
        <v xml:space="preserve">  5 (MZ.U LT21) 0</v>
      </c>
      <c r="Y2280" t="s">
        <v>92</v>
      </c>
      <c r="Z2280" t="s">
        <v>122</v>
      </c>
      <c r="AA2280" t="s">
        <v>123</v>
      </c>
      <c r="AB2280" t="s">
        <v>95</v>
      </c>
      <c r="AC2280" t="s">
        <v>95</v>
      </c>
      <c r="AD2280" t="s">
        <v>95</v>
      </c>
      <c r="AE2280" t="s">
        <v>95</v>
      </c>
      <c r="AF2280" t="s">
        <v>95</v>
      </c>
      <c r="AG2280" s="51">
        <v>8014560</v>
      </c>
      <c r="AH2280" t="s">
        <v>95</v>
      </c>
      <c r="AI2280">
        <v>1</v>
      </c>
      <c r="AJ2280">
        <v>1</v>
      </c>
      <c r="AK2280" t="s">
        <v>8120</v>
      </c>
      <c r="AL2280">
        <v>0</v>
      </c>
    </row>
    <row r="2281" spans="1:38">
      <c r="A2281">
        <v>3263420</v>
      </c>
      <c r="B2281" t="s">
        <v>8121</v>
      </c>
      <c r="C2281" t="s">
        <v>20</v>
      </c>
      <c r="D2281" t="s">
        <v>85</v>
      </c>
      <c r="E2281">
        <v>2011</v>
      </c>
      <c r="F2281">
        <v>8</v>
      </c>
      <c r="G2281">
        <v>22</v>
      </c>
      <c r="H2281" t="s">
        <v>86</v>
      </c>
      <c r="I2281" t="s">
        <v>16</v>
      </c>
      <c r="J2281" t="s">
        <v>16</v>
      </c>
      <c r="K2281" t="s">
        <v>157</v>
      </c>
      <c r="L2281" t="s">
        <v>86</v>
      </c>
      <c r="M2281" t="s">
        <v>88</v>
      </c>
      <c r="N2281" s="50">
        <v>43549681</v>
      </c>
      <c r="O2281" s="51">
        <v>2315072</v>
      </c>
      <c r="P2281" t="s">
        <v>8122</v>
      </c>
      <c r="Q2281" t="s">
        <v>1090</v>
      </c>
      <c r="R2281" t="s">
        <v>8123</v>
      </c>
      <c r="S2281" s="49" t="str">
        <f>CONCATENATE(Tabla_Datos[[#This Row],[Nombre_Cliente]]," ",Tabla_Datos[[#This Row],[ApellidoPaterno_Cliente]]," ",Tabla_Datos[[#This Row],[ApellidoMaterno_Cliente]])</f>
        <v>FELICITA CONSUELO CABRERA GUANILO</v>
      </c>
      <c r="T2281" s="53">
        <f>DATE(Tabla_Datos[[#This Row],[tAnio]],Tabla_Datos[[#This Row],[tMes]],Tabla_Datos[[#This Row],[tDia]])</f>
        <v>40777</v>
      </c>
      <c r="U2281" s="53" t="str">
        <f>IF(Tabla_Datos[[#This Row],[cProvincia]]="LIMA","LIMA","PROVINCIA")</f>
        <v>LIMA</v>
      </c>
      <c r="V2281" s="53" t="str">
        <f>MID(Tabla_Datos[[#This Row],[pTelefono]],1,SEARCH("-",Tabla_Datos[[#This Row],[pTelefono]],1)-1)</f>
        <v>1</v>
      </c>
      <c r="W2281" s="53" t="str">
        <f>MID(Tabla_Datos[[#This Row],[pTelefono]],SEARCH("-",Tabla_Datos[[#This Row],[pTelefono]],1)+1,LEN(Tabla_Datos[[#This Row],[pTelefono]]))</f>
        <v>983706956</v>
      </c>
      <c r="X2281" s="53" t="str">
        <f>CONCATENATE(Tabla_Datos[[#This Row],[TipUrb]]," ",Tabla_Datos[[#This Row],[Calle]]," ",Tabla_Datos[[#This Row],[NumCalle]])</f>
        <v>UR VARGAS MACHUCA 575</v>
      </c>
      <c r="Y2281" t="s">
        <v>92</v>
      </c>
      <c r="Z2281" t="s">
        <v>122</v>
      </c>
      <c r="AA2281" t="s">
        <v>123</v>
      </c>
      <c r="AB2281">
        <v>2</v>
      </c>
      <c r="AC2281">
        <v>201</v>
      </c>
      <c r="AD2281" t="s">
        <v>161</v>
      </c>
      <c r="AE2281" t="s">
        <v>474</v>
      </c>
      <c r="AF2281" t="s">
        <v>95</v>
      </c>
      <c r="AG2281" s="51">
        <v>8619510</v>
      </c>
      <c r="AI2281">
        <v>1</v>
      </c>
      <c r="AJ2281">
        <v>1</v>
      </c>
      <c r="AK2281" t="s">
        <v>8124</v>
      </c>
      <c r="AL2281">
        <v>575</v>
      </c>
    </row>
    <row r="2282" spans="1:38">
      <c r="A2282">
        <v>3261481</v>
      </c>
      <c r="B2282" t="s">
        <v>8125</v>
      </c>
      <c r="C2282" t="s">
        <v>18</v>
      </c>
      <c r="D2282" t="s">
        <v>143</v>
      </c>
      <c r="E2282">
        <v>2011</v>
      </c>
      <c r="F2282">
        <v>8</v>
      </c>
      <c r="G2282">
        <v>22</v>
      </c>
      <c r="H2282" t="s">
        <v>86</v>
      </c>
      <c r="I2282" t="s">
        <v>16</v>
      </c>
      <c r="J2282" t="s">
        <v>16</v>
      </c>
      <c r="K2282" t="s">
        <v>886</v>
      </c>
      <c r="L2282" t="s">
        <v>86</v>
      </c>
      <c r="M2282" t="s">
        <v>88</v>
      </c>
      <c r="N2282" s="50">
        <v>8618069</v>
      </c>
      <c r="O2282" s="51">
        <v>2314873</v>
      </c>
      <c r="P2282" t="s">
        <v>3134</v>
      </c>
      <c r="Q2282" t="s">
        <v>195</v>
      </c>
      <c r="R2282" t="s">
        <v>7937</v>
      </c>
      <c r="S2282" s="49" t="str">
        <f>CONCATENATE(Tabla_Datos[[#This Row],[Nombre_Cliente]]," ",Tabla_Datos[[#This Row],[ApellidoPaterno_Cliente]]," ",Tabla_Datos[[#This Row],[ApellidoMaterno_Cliente]])</f>
        <v xml:space="preserve">JORGE LUIS  CHAVEZ  RIOS </v>
      </c>
      <c r="T2282" s="53">
        <f>DATE(Tabla_Datos[[#This Row],[tAnio]],Tabla_Datos[[#This Row],[tMes]],Tabla_Datos[[#This Row],[tDia]])</f>
        <v>40777</v>
      </c>
      <c r="U2282" s="53" t="str">
        <f>IF(Tabla_Datos[[#This Row],[cProvincia]]="LIMA","LIMA","PROVINCIA")</f>
        <v>LIMA</v>
      </c>
      <c r="V2282" s="53" t="str">
        <f>MID(Tabla_Datos[[#This Row],[pTelefono]],1,SEARCH("-",Tabla_Datos[[#This Row],[pTelefono]],1)-1)</f>
        <v>1</v>
      </c>
      <c r="W2282" s="53" t="str">
        <f>MID(Tabla_Datos[[#This Row],[pTelefono]],SEARCH("-",Tabla_Datos[[#This Row],[pTelefono]],1)+1,LEN(Tabla_Datos[[#This Row],[pTelefono]]))</f>
        <v>988547445</v>
      </c>
      <c r="X2282" s="53" t="str">
        <f>CONCATENATE(Tabla_Datos[[#This Row],[TipUrb]]," ",Tabla_Datos[[#This Row],[Calle]]," ",Tabla_Datos[[#This Row],[NumCalle]])</f>
        <v>PJ   0</v>
      </c>
      <c r="Y2282" t="s">
        <v>92</v>
      </c>
      <c r="Z2282" t="s">
        <v>181</v>
      </c>
      <c r="AA2282" t="s">
        <v>182</v>
      </c>
      <c r="AB2282" t="s">
        <v>95</v>
      </c>
      <c r="AC2282" t="s">
        <v>95</v>
      </c>
      <c r="AD2282" t="s">
        <v>429</v>
      </c>
      <c r="AE2282" t="s">
        <v>1034</v>
      </c>
      <c r="AF2282">
        <v>82</v>
      </c>
      <c r="AG2282" s="51">
        <v>10617671</v>
      </c>
      <c r="AI2282">
        <v>36</v>
      </c>
      <c r="AJ2282">
        <v>36</v>
      </c>
      <c r="AK2282" t="s">
        <v>95</v>
      </c>
      <c r="AL2282">
        <v>0</v>
      </c>
    </row>
    <row r="2283" spans="1:38">
      <c r="A2283">
        <v>3264749</v>
      </c>
      <c r="B2283" t="s">
        <v>8126</v>
      </c>
      <c r="C2283" t="s">
        <v>20</v>
      </c>
      <c r="D2283" t="s">
        <v>143</v>
      </c>
      <c r="E2283">
        <v>2011</v>
      </c>
      <c r="F2283">
        <v>8</v>
      </c>
      <c r="G2283">
        <v>22</v>
      </c>
      <c r="H2283" t="s">
        <v>86</v>
      </c>
      <c r="I2283" t="s">
        <v>300</v>
      </c>
      <c r="J2283" t="s">
        <v>535</v>
      </c>
      <c r="K2283" t="s">
        <v>916</v>
      </c>
      <c r="L2283" t="s">
        <v>86</v>
      </c>
      <c r="M2283" t="s">
        <v>148</v>
      </c>
      <c r="N2283" s="50">
        <v>41728894</v>
      </c>
      <c r="O2283" s="51">
        <v>2317087</v>
      </c>
      <c r="P2283" t="s">
        <v>8127</v>
      </c>
      <c r="Q2283" t="s">
        <v>358</v>
      </c>
      <c r="R2283" t="s">
        <v>953</v>
      </c>
      <c r="S2283" s="49" t="str">
        <f>CONCATENATE(Tabla_Datos[[#This Row],[Nombre_Cliente]]," ",Tabla_Datos[[#This Row],[ApellidoPaterno_Cliente]]," ",Tabla_Datos[[#This Row],[ApellidoMaterno_Cliente]])</f>
        <v>ROCIO MARIBEL SALAS PEÑA</v>
      </c>
      <c r="T2283" s="53">
        <f>DATE(Tabla_Datos[[#This Row],[tAnio]],Tabla_Datos[[#This Row],[tMes]],Tabla_Datos[[#This Row],[tDia]])</f>
        <v>40777</v>
      </c>
      <c r="U2283" s="53" t="str">
        <f>IF(Tabla_Datos[[#This Row],[cProvincia]]="LIMA","LIMA","PROVINCIA")</f>
        <v>PROVINCIA</v>
      </c>
      <c r="V2283" s="53" t="str">
        <f>MID(Tabla_Datos[[#This Row],[pTelefono]],1,SEARCH("-",Tabla_Datos[[#This Row],[pTelefono]],1)-1)</f>
        <v>65</v>
      </c>
      <c r="W2283" s="53" t="str">
        <f>MID(Tabla_Datos[[#This Row],[pTelefono]],SEARCH("-",Tabla_Datos[[#This Row],[pTelefono]],1)+1,LEN(Tabla_Datos[[#This Row],[pTelefono]]))</f>
        <v>964592340</v>
      </c>
      <c r="X2283" s="53" t="str">
        <f>CONCATENATE(Tabla_Datos[[#This Row],[TipUrb]]," ",Tabla_Datos[[#This Row],[Calle]]," ",Tabla_Datos[[#This Row],[NumCalle]])</f>
        <v>PJ LAS CASTAÑAS 196</v>
      </c>
      <c r="Y2283" t="s">
        <v>305</v>
      </c>
      <c r="Z2283" t="s">
        <v>152</v>
      </c>
      <c r="AA2283" t="s">
        <v>153</v>
      </c>
      <c r="AB2283" t="s">
        <v>95</v>
      </c>
      <c r="AC2283" t="s">
        <v>95</v>
      </c>
      <c r="AD2283" t="s">
        <v>429</v>
      </c>
      <c r="AE2283" t="s">
        <v>95</v>
      </c>
      <c r="AF2283" t="s">
        <v>95</v>
      </c>
      <c r="AG2283" s="51">
        <v>5368775</v>
      </c>
      <c r="AH2283" t="s">
        <v>95</v>
      </c>
      <c r="AI2283">
        <v>1</v>
      </c>
      <c r="AJ2283">
        <v>1</v>
      </c>
      <c r="AK2283" t="s">
        <v>8128</v>
      </c>
      <c r="AL2283">
        <v>196</v>
      </c>
    </row>
    <row r="2284" spans="1:38">
      <c r="A2284">
        <v>3267122</v>
      </c>
      <c r="B2284" t="s">
        <v>8129</v>
      </c>
      <c r="C2284" t="s">
        <v>19</v>
      </c>
      <c r="D2284" t="s">
        <v>85</v>
      </c>
      <c r="E2284">
        <v>2011</v>
      </c>
      <c r="F2284">
        <v>8</v>
      </c>
      <c r="G2284">
        <v>22</v>
      </c>
      <c r="H2284" t="s">
        <v>144</v>
      </c>
      <c r="I2284" t="s">
        <v>132</v>
      </c>
      <c r="J2284" t="s">
        <v>132</v>
      </c>
      <c r="K2284" t="s">
        <v>132</v>
      </c>
      <c r="L2284" t="s">
        <v>86</v>
      </c>
      <c r="M2284" t="s">
        <v>133</v>
      </c>
      <c r="N2284" s="50">
        <v>3693653</v>
      </c>
      <c r="O2284" s="51">
        <v>2318799</v>
      </c>
      <c r="P2284" t="s">
        <v>8130</v>
      </c>
      <c r="Q2284" t="s">
        <v>8131</v>
      </c>
      <c r="R2284" t="s">
        <v>421</v>
      </c>
      <c r="S2284" s="49" t="str">
        <f>CONCATENATE(Tabla_Datos[[#This Row],[Nombre_Cliente]]," ",Tabla_Datos[[#This Row],[ApellidoPaterno_Cliente]]," ",Tabla_Datos[[#This Row],[ApellidoMaterno_Cliente]])</f>
        <v>CARMEN ANTON LOPEZ</v>
      </c>
      <c r="T2284" s="53">
        <f>DATE(Tabla_Datos[[#This Row],[tAnio]],Tabla_Datos[[#This Row],[tMes]],Tabla_Datos[[#This Row],[tDia]])</f>
        <v>40777</v>
      </c>
      <c r="U2284" s="53" t="str">
        <f>IF(Tabla_Datos[[#This Row],[cProvincia]]="LIMA","LIMA","PROVINCIA")</f>
        <v>PROVINCIA</v>
      </c>
      <c r="V2284" s="53" t="str">
        <f>MID(Tabla_Datos[[#This Row],[pTelefono]],1,SEARCH("-",Tabla_Datos[[#This Row],[pTelefono]],1)-1)</f>
        <v>73</v>
      </c>
      <c r="W2284" s="53" t="str">
        <f>MID(Tabla_Datos[[#This Row],[pTelefono]],SEARCH("-",Tabla_Datos[[#This Row],[pTelefono]],1)+1,LEN(Tabla_Datos[[#This Row],[pTelefono]]))</f>
        <v>969916020</v>
      </c>
      <c r="X2284" s="53" t="str">
        <f>CONCATENATE(Tabla_Datos[[#This Row],[TipUrb]]," ",Tabla_Datos[[#This Row],[Calle]]," ",Tabla_Datos[[#This Row],[NumCalle]])</f>
        <v>UR ANTONIO RAYMONDI MZ. A7 B7 202</v>
      </c>
      <c r="Y2284" t="s">
        <v>137</v>
      </c>
      <c r="Z2284" t="s">
        <v>196</v>
      </c>
      <c r="AA2284" t="s">
        <v>197</v>
      </c>
      <c r="AB2284" t="s">
        <v>95</v>
      </c>
      <c r="AC2284" t="s">
        <v>95</v>
      </c>
      <c r="AD2284" t="s">
        <v>161</v>
      </c>
      <c r="AE2284" t="s">
        <v>95</v>
      </c>
      <c r="AG2284" s="51">
        <v>45916717</v>
      </c>
      <c r="AH2284" t="s">
        <v>95</v>
      </c>
      <c r="AI2284">
        <v>1</v>
      </c>
      <c r="AJ2284">
        <v>1</v>
      </c>
      <c r="AK2284" t="s">
        <v>8132</v>
      </c>
      <c r="AL2284">
        <v>202</v>
      </c>
    </row>
    <row r="2285" spans="1:38">
      <c r="A2285">
        <v>3270149</v>
      </c>
      <c r="B2285" t="s">
        <v>8133</v>
      </c>
      <c r="C2285" t="s">
        <v>19</v>
      </c>
      <c r="D2285" t="s">
        <v>85</v>
      </c>
      <c r="E2285">
        <v>2011</v>
      </c>
      <c r="F2285">
        <v>8</v>
      </c>
      <c r="G2285">
        <v>22</v>
      </c>
      <c r="H2285" t="s">
        <v>86</v>
      </c>
      <c r="I2285" t="s">
        <v>16</v>
      </c>
      <c r="J2285" t="s">
        <v>16</v>
      </c>
      <c r="K2285" t="s">
        <v>147</v>
      </c>
      <c r="L2285" t="s">
        <v>86</v>
      </c>
      <c r="M2285" t="s">
        <v>88</v>
      </c>
      <c r="O2285" s="51">
        <v>2320434</v>
      </c>
      <c r="P2285" t="s">
        <v>8134</v>
      </c>
      <c r="Q2285" t="s">
        <v>1389</v>
      </c>
      <c r="R2285" t="s">
        <v>310</v>
      </c>
      <c r="S2285" s="49" t="str">
        <f>CONCATENATE(Tabla_Datos[[#This Row],[Nombre_Cliente]]," ",Tabla_Datos[[#This Row],[ApellidoPaterno_Cliente]]," ",Tabla_Datos[[#This Row],[ApellidoMaterno_Cliente]])</f>
        <v>BERNARDO FERNANDEZ MORALES</v>
      </c>
      <c r="T2285" s="53">
        <f>DATE(Tabla_Datos[[#This Row],[tAnio]],Tabla_Datos[[#This Row],[tMes]],Tabla_Datos[[#This Row],[tDia]])</f>
        <v>40777</v>
      </c>
      <c r="U2285" s="53" t="str">
        <f>IF(Tabla_Datos[[#This Row],[cProvincia]]="LIMA","LIMA","PROVINCIA")</f>
        <v>LIMA</v>
      </c>
      <c r="V2285" s="53" t="str">
        <f>MID(Tabla_Datos[[#This Row],[pTelefono]],1,SEARCH("-",Tabla_Datos[[#This Row],[pTelefono]],1)-1)</f>
        <v>1</v>
      </c>
      <c r="W2285" s="53" t="str">
        <f>MID(Tabla_Datos[[#This Row],[pTelefono]],SEARCH("-",Tabla_Datos[[#This Row],[pTelefono]],1)+1,LEN(Tabla_Datos[[#This Row],[pTelefono]]))</f>
        <v>96633856</v>
      </c>
      <c r="X2285" s="53" t="str">
        <f>CONCATENATE(Tabla_Datos[[#This Row],[TipUrb]]," ",Tabla_Datos[[#This Row],[Calle]]," ",Tabla_Datos[[#This Row],[NumCalle]])</f>
        <v>UR 20 176</v>
      </c>
      <c r="Y2285" t="s">
        <v>92</v>
      </c>
      <c r="Z2285" t="s">
        <v>122</v>
      </c>
      <c r="AA2285" t="s">
        <v>123</v>
      </c>
      <c r="AB2285" t="s">
        <v>95</v>
      </c>
      <c r="AC2285" t="s">
        <v>95</v>
      </c>
      <c r="AD2285" t="s">
        <v>161</v>
      </c>
      <c r="AE2285" t="s">
        <v>95</v>
      </c>
      <c r="AF2285" t="s">
        <v>95</v>
      </c>
      <c r="AG2285" s="51">
        <v>9042702</v>
      </c>
      <c r="AH2285" t="s">
        <v>95</v>
      </c>
      <c r="AI2285">
        <v>1</v>
      </c>
      <c r="AJ2285">
        <v>1</v>
      </c>
      <c r="AK2285">
        <v>20</v>
      </c>
      <c r="AL2285">
        <v>176</v>
      </c>
    </row>
    <row r="2286" spans="1:38">
      <c r="A2286">
        <v>3275149</v>
      </c>
      <c r="B2286" t="s">
        <v>8135</v>
      </c>
      <c r="C2286" t="s">
        <v>18</v>
      </c>
      <c r="D2286" t="s">
        <v>143</v>
      </c>
      <c r="E2286">
        <v>2011</v>
      </c>
      <c r="F2286">
        <v>8</v>
      </c>
      <c r="G2286">
        <v>22</v>
      </c>
      <c r="H2286" t="s">
        <v>86</v>
      </c>
      <c r="I2286" t="s">
        <v>145</v>
      </c>
      <c r="J2286" t="s">
        <v>674</v>
      </c>
      <c r="K2286" t="s">
        <v>8136</v>
      </c>
      <c r="L2286" t="s">
        <v>86</v>
      </c>
      <c r="M2286" t="s">
        <v>88</v>
      </c>
      <c r="N2286" s="50">
        <v>99999999</v>
      </c>
      <c r="O2286" s="51">
        <v>2322729</v>
      </c>
      <c r="P2286" t="s">
        <v>8137</v>
      </c>
      <c r="Q2286" t="s">
        <v>910</v>
      </c>
      <c r="R2286" t="s">
        <v>8138</v>
      </c>
      <c r="S2286" s="49" t="str">
        <f>CONCATENATE(Tabla_Datos[[#This Row],[Nombre_Cliente]]," ",Tabla_Datos[[#This Row],[ApellidoPaterno_Cliente]]," ",Tabla_Datos[[#This Row],[ApellidoMaterno_Cliente]])</f>
        <v xml:space="preserve">CESAR MANUEL  RODRIGUEZ  LUJERIO </v>
      </c>
      <c r="T2286" s="53">
        <f>DATE(Tabla_Datos[[#This Row],[tAnio]],Tabla_Datos[[#This Row],[tMes]],Tabla_Datos[[#This Row],[tDia]])</f>
        <v>40777</v>
      </c>
      <c r="U2286" s="53" t="str">
        <f>IF(Tabla_Datos[[#This Row],[cProvincia]]="LIMA","LIMA","PROVINCIA")</f>
        <v>PROVINCIA</v>
      </c>
      <c r="V2286" s="53" t="str">
        <f>MID(Tabla_Datos[[#This Row],[pTelefono]],1,SEARCH("-",Tabla_Datos[[#This Row],[pTelefono]],1)-1)</f>
        <v>1</v>
      </c>
      <c r="W2286" s="53" t="str">
        <f>MID(Tabla_Datos[[#This Row],[pTelefono]],SEARCH("-",Tabla_Datos[[#This Row],[pTelefono]],1)+1,LEN(Tabla_Datos[[#This Row],[pTelefono]]))</f>
        <v>944945365</v>
      </c>
      <c r="X2286" s="53" t="str">
        <f>CONCATENATE(Tabla_Datos[[#This Row],[TipUrb]]," ",Tabla_Datos[[#This Row],[Calle]]," ",Tabla_Datos[[#This Row],[NumCalle]])</f>
        <v>CA SN 0</v>
      </c>
      <c r="Y2286" t="s">
        <v>151</v>
      </c>
      <c r="Z2286" t="s">
        <v>181</v>
      </c>
      <c r="AA2286" t="s">
        <v>182</v>
      </c>
      <c r="AB2286" t="s">
        <v>95</v>
      </c>
      <c r="AC2286" t="s">
        <v>95</v>
      </c>
      <c r="AD2286" t="s">
        <v>1353</v>
      </c>
      <c r="AE2286" t="s">
        <v>361</v>
      </c>
      <c r="AG2286" s="51">
        <v>46700865</v>
      </c>
      <c r="AI2286">
        <v>26</v>
      </c>
      <c r="AJ2286">
        <v>26</v>
      </c>
      <c r="AK2286" t="s">
        <v>467</v>
      </c>
      <c r="AL2286">
        <v>0</v>
      </c>
    </row>
    <row r="2287" spans="1:38">
      <c r="A2287">
        <v>3271205</v>
      </c>
      <c r="B2287" t="s">
        <v>8139</v>
      </c>
      <c r="C2287" t="s">
        <v>19</v>
      </c>
      <c r="D2287" t="s">
        <v>85</v>
      </c>
      <c r="E2287">
        <v>2011</v>
      </c>
      <c r="F2287">
        <v>8</v>
      </c>
      <c r="G2287">
        <v>22</v>
      </c>
      <c r="H2287" t="s">
        <v>86</v>
      </c>
      <c r="I2287" t="s">
        <v>16</v>
      </c>
      <c r="J2287" t="s">
        <v>16</v>
      </c>
      <c r="K2287" t="s">
        <v>16</v>
      </c>
      <c r="L2287" t="s">
        <v>86</v>
      </c>
      <c r="M2287" t="s">
        <v>88</v>
      </c>
      <c r="N2287" s="50">
        <v>6685104</v>
      </c>
      <c r="O2287" s="51">
        <v>2321239</v>
      </c>
      <c r="P2287" t="s">
        <v>613</v>
      </c>
      <c r="Q2287" t="s">
        <v>8140</v>
      </c>
      <c r="R2287" t="s">
        <v>896</v>
      </c>
      <c r="S2287" s="49" t="str">
        <f>CONCATENATE(Tabla_Datos[[#This Row],[Nombre_Cliente]]," ",Tabla_Datos[[#This Row],[ApellidoPaterno_Cliente]]," ",Tabla_Datos[[#This Row],[ApellidoMaterno_Cliente]])</f>
        <v>VICTOR RAUL CHAVIGURI SOSA</v>
      </c>
      <c r="T2287" s="53">
        <f>DATE(Tabla_Datos[[#This Row],[tAnio]],Tabla_Datos[[#This Row],[tMes]],Tabla_Datos[[#This Row],[tDia]])</f>
        <v>40777</v>
      </c>
      <c r="U2287" s="53" t="str">
        <f>IF(Tabla_Datos[[#This Row],[cProvincia]]="LIMA","LIMA","PROVINCIA")</f>
        <v>LIMA</v>
      </c>
      <c r="V2287" s="53" t="str">
        <f>MID(Tabla_Datos[[#This Row],[pTelefono]],1,SEARCH("-",Tabla_Datos[[#This Row],[pTelefono]],1)-1)</f>
        <v>1</v>
      </c>
      <c r="W2287" s="53" t="str">
        <f>MID(Tabla_Datos[[#This Row],[pTelefono]],SEARCH("-",Tabla_Datos[[#This Row],[pTelefono]],1)+1,LEN(Tabla_Datos[[#This Row],[pTelefono]]))</f>
        <v>966657928</v>
      </c>
      <c r="X2287" s="53" t="str">
        <f>CONCATENATE(Tabla_Datos[[#This Row],[TipUrb]]," ",Tabla_Datos[[#This Row],[Calle]]," ",Tabla_Datos[[#This Row],[NumCalle]])</f>
        <v xml:space="preserve">  BRASIL 415</v>
      </c>
      <c r="Y2287" t="s">
        <v>92</v>
      </c>
      <c r="Z2287" t="s">
        <v>122</v>
      </c>
      <c r="AA2287" t="s">
        <v>123</v>
      </c>
      <c r="AB2287" t="s">
        <v>95</v>
      </c>
      <c r="AC2287">
        <v>301</v>
      </c>
      <c r="AD2287" t="s">
        <v>95</v>
      </c>
      <c r="AE2287" t="s">
        <v>95</v>
      </c>
      <c r="AF2287" t="s">
        <v>95</v>
      </c>
      <c r="AG2287" s="51">
        <v>28219343</v>
      </c>
      <c r="AH2287" t="s">
        <v>95</v>
      </c>
      <c r="AI2287">
        <v>1</v>
      </c>
      <c r="AJ2287">
        <v>1</v>
      </c>
      <c r="AK2287" t="s">
        <v>1360</v>
      </c>
      <c r="AL2287">
        <v>415</v>
      </c>
    </row>
    <row r="2288" spans="1:38">
      <c r="A2288">
        <v>3274720</v>
      </c>
      <c r="B2288" t="s">
        <v>8141</v>
      </c>
      <c r="C2288" t="s">
        <v>20</v>
      </c>
      <c r="D2288" t="s">
        <v>85</v>
      </c>
      <c r="E2288">
        <v>2011</v>
      </c>
      <c r="F2288">
        <v>8</v>
      </c>
      <c r="G2288">
        <v>22</v>
      </c>
      <c r="H2288" t="s">
        <v>86</v>
      </c>
      <c r="I2288" t="s">
        <v>241</v>
      </c>
      <c r="J2288" t="s">
        <v>242</v>
      </c>
      <c r="K2288" t="s">
        <v>242</v>
      </c>
      <c r="L2288" t="s">
        <v>86</v>
      </c>
      <c r="M2288" t="s">
        <v>88</v>
      </c>
      <c r="N2288" s="50">
        <v>11111249</v>
      </c>
      <c r="O2288" s="51">
        <v>2323618</v>
      </c>
      <c r="P2288" t="s">
        <v>8142</v>
      </c>
      <c r="Q2288" t="s">
        <v>250</v>
      </c>
      <c r="R2288" t="s">
        <v>3232</v>
      </c>
      <c r="S2288" s="49" t="str">
        <f>CONCATENATE(Tabla_Datos[[#This Row],[Nombre_Cliente]]," ",Tabla_Datos[[#This Row],[ApellidoPaterno_Cliente]]," ",Tabla_Datos[[#This Row],[ApellidoMaterno_Cliente]])</f>
        <v>EDDIE ESPINOZA MELENDEZ</v>
      </c>
      <c r="T2288" s="53">
        <f>DATE(Tabla_Datos[[#This Row],[tAnio]],Tabla_Datos[[#This Row],[tMes]],Tabla_Datos[[#This Row],[tDia]])</f>
        <v>40777</v>
      </c>
      <c r="U2288" s="53" t="str">
        <f>IF(Tabla_Datos[[#This Row],[cProvincia]]="LIMA","LIMA","PROVINCIA")</f>
        <v>PROVINCIA</v>
      </c>
      <c r="V2288" s="53" t="str">
        <f>MID(Tabla_Datos[[#This Row],[pTelefono]],1,SEARCH("-",Tabla_Datos[[#This Row],[pTelefono]],1)-1)</f>
        <v>44</v>
      </c>
      <c r="W2288" s="53" t="str">
        <f>MID(Tabla_Datos[[#This Row],[pTelefono]],SEARCH("-",Tabla_Datos[[#This Row],[pTelefono]],1)+1,LEN(Tabla_Datos[[#This Row],[pTelefono]]))</f>
        <v>948696683</v>
      </c>
      <c r="X2288" s="53" t="str">
        <f>CONCATENATE(Tabla_Datos[[#This Row],[TipUrb]]," ",Tabla_Datos[[#This Row],[Calle]]," ",Tabla_Datos[[#This Row],[NumCalle]])</f>
        <v>- WILFREDO TORRES ORTEAGA MZ J L 0</v>
      </c>
      <c r="Y2288" t="s">
        <v>246</v>
      </c>
      <c r="Z2288" t="s">
        <v>349</v>
      </c>
      <c r="AA2288" t="s">
        <v>350</v>
      </c>
      <c r="AB2288" t="s">
        <v>95</v>
      </c>
      <c r="AC2288">
        <v>201</v>
      </c>
      <c r="AD2288" t="s">
        <v>109</v>
      </c>
      <c r="AE2288" t="s">
        <v>95</v>
      </c>
      <c r="AF2288" t="s">
        <v>95</v>
      </c>
      <c r="AG2288" s="51">
        <v>70256696</v>
      </c>
      <c r="AH2288" t="s">
        <v>95</v>
      </c>
      <c r="AI2288">
        <v>1</v>
      </c>
      <c r="AJ2288">
        <v>1</v>
      </c>
      <c r="AK2288" t="s">
        <v>8143</v>
      </c>
      <c r="AL2288">
        <v>0</v>
      </c>
    </row>
    <row r="2289" spans="1:38">
      <c r="A2289">
        <v>3274799</v>
      </c>
      <c r="B2289" t="s">
        <v>8144</v>
      </c>
      <c r="C2289" t="s">
        <v>19</v>
      </c>
      <c r="D2289" t="s">
        <v>143</v>
      </c>
      <c r="E2289">
        <v>2011</v>
      </c>
      <c r="F2289">
        <v>8</v>
      </c>
      <c r="G2289">
        <v>22</v>
      </c>
      <c r="H2289" t="s">
        <v>86</v>
      </c>
      <c r="I2289" t="s">
        <v>16</v>
      </c>
      <c r="J2289" t="s">
        <v>16</v>
      </c>
      <c r="K2289" t="s">
        <v>496</v>
      </c>
      <c r="L2289" t="s">
        <v>86</v>
      </c>
      <c r="M2289" t="s">
        <v>88</v>
      </c>
      <c r="N2289" s="50">
        <v>40164799</v>
      </c>
      <c r="O2289" s="51">
        <v>2323685</v>
      </c>
      <c r="P2289" t="s">
        <v>711</v>
      </c>
      <c r="Q2289" t="s">
        <v>900</v>
      </c>
      <c r="R2289" t="s">
        <v>1549</v>
      </c>
      <c r="S2289" s="49" t="str">
        <f>CONCATENATE(Tabla_Datos[[#This Row],[Nombre_Cliente]]," ",Tabla_Datos[[#This Row],[ApellidoPaterno_Cliente]]," ",Tabla_Datos[[#This Row],[ApellidoMaterno_Cliente]])</f>
        <v>GUZMAN RAMOS QUISPE</v>
      </c>
      <c r="T2289" s="53">
        <f>DATE(Tabla_Datos[[#This Row],[tAnio]],Tabla_Datos[[#This Row],[tMes]],Tabla_Datos[[#This Row],[tDia]])</f>
        <v>40777</v>
      </c>
      <c r="U2289" s="53" t="str">
        <f>IF(Tabla_Datos[[#This Row],[cProvincia]]="LIMA","LIMA","PROVINCIA")</f>
        <v>LIMA</v>
      </c>
      <c r="V2289" s="53" t="str">
        <f>MID(Tabla_Datos[[#This Row],[pTelefono]],1,SEARCH("-",Tabla_Datos[[#This Row],[pTelefono]],1)-1)</f>
        <v>1</v>
      </c>
      <c r="W2289" s="53" t="str">
        <f>MID(Tabla_Datos[[#This Row],[pTelefono]],SEARCH("-",Tabla_Datos[[#This Row],[pTelefono]],1)+1,LEN(Tabla_Datos[[#This Row],[pTelefono]]))</f>
        <v>964384941</v>
      </c>
      <c r="X2289" s="53" t="str">
        <f>CONCATENATE(Tabla_Datos[[#This Row],[TipUrb]]," ",Tabla_Datos[[#This Row],[Calle]]," ",Tabla_Datos[[#This Row],[NumCalle]])</f>
        <v>- . 0</v>
      </c>
      <c r="Y2289" t="s">
        <v>92</v>
      </c>
      <c r="Z2289" t="s">
        <v>152</v>
      </c>
      <c r="AA2289" t="s">
        <v>153</v>
      </c>
      <c r="AB2289" t="s">
        <v>95</v>
      </c>
      <c r="AC2289" t="s">
        <v>95</v>
      </c>
      <c r="AD2289" t="s">
        <v>109</v>
      </c>
      <c r="AE2289" t="s">
        <v>361</v>
      </c>
      <c r="AF2289">
        <v>9</v>
      </c>
      <c r="AG2289" s="51">
        <v>10084338</v>
      </c>
      <c r="AH2289" t="s">
        <v>95</v>
      </c>
      <c r="AI2289">
        <v>1</v>
      </c>
      <c r="AJ2289">
        <v>1</v>
      </c>
      <c r="AK2289" t="s">
        <v>221</v>
      </c>
      <c r="AL2289">
        <v>0</v>
      </c>
    </row>
    <row r="2290" spans="1:38">
      <c r="A2290">
        <v>3276104</v>
      </c>
      <c r="B2290" t="s">
        <v>8145</v>
      </c>
      <c r="C2290" t="s">
        <v>18</v>
      </c>
      <c r="D2290" t="s">
        <v>143</v>
      </c>
      <c r="E2290">
        <v>2011</v>
      </c>
      <c r="F2290">
        <v>8</v>
      </c>
      <c r="G2290">
        <v>22</v>
      </c>
      <c r="H2290" t="s">
        <v>86</v>
      </c>
      <c r="I2290" t="s">
        <v>16</v>
      </c>
      <c r="J2290" t="s">
        <v>16</v>
      </c>
      <c r="K2290" t="s">
        <v>1213</v>
      </c>
      <c r="L2290" t="s">
        <v>86</v>
      </c>
      <c r="M2290" t="s">
        <v>88</v>
      </c>
      <c r="O2290" s="51">
        <v>2324611</v>
      </c>
      <c r="P2290" t="s">
        <v>8146</v>
      </c>
      <c r="Q2290" t="s">
        <v>648</v>
      </c>
      <c r="R2290" t="s">
        <v>853</v>
      </c>
      <c r="S2290" s="49" t="str">
        <f>CONCATENATE(Tabla_Datos[[#This Row],[Nombre_Cliente]]," ",Tabla_Datos[[#This Row],[ApellidoPaterno_Cliente]]," ",Tabla_Datos[[#This Row],[ApellidoMaterno_Cliente]])</f>
        <v>LIDIA GIOVANNA LUNA CASTRO</v>
      </c>
      <c r="T2290" s="53">
        <f>DATE(Tabla_Datos[[#This Row],[tAnio]],Tabla_Datos[[#This Row],[tMes]],Tabla_Datos[[#This Row],[tDia]])</f>
        <v>40777</v>
      </c>
      <c r="U2290" s="53" t="str">
        <f>IF(Tabla_Datos[[#This Row],[cProvincia]]="LIMA","LIMA","PROVINCIA")</f>
        <v>LIMA</v>
      </c>
      <c r="V2290" s="53" t="str">
        <f>MID(Tabla_Datos[[#This Row],[pTelefono]],1,SEARCH("-",Tabla_Datos[[#This Row],[pTelefono]],1)-1)</f>
        <v>1</v>
      </c>
      <c r="W2290" s="53" t="str">
        <f>MID(Tabla_Datos[[#This Row],[pTelefono]],SEARCH("-",Tabla_Datos[[#This Row],[pTelefono]],1)+1,LEN(Tabla_Datos[[#This Row],[pTelefono]]))</f>
        <v>6872328</v>
      </c>
      <c r="X2290" s="53" t="str">
        <f>CONCATENATE(Tabla_Datos[[#This Row],[TipUrb]]," ",Tabla_Datos[[#This Row],[Calle]]," ",Tabla_Datos[[#This Row],[NumCalle]])</f>
        <v>UR SN 0</v>
      </c>
      <c r="Y2290" t="s">
        <v>92</v>
      </c>
      <c r="Z2290" t="s">
        <v>181</v>
      </c>
      <c r="AA2290" t="s">
        <v>182</v>
      </c>
      <c r="AB2290" t="s">
        <v>95</v>
      </c>
      <c r="AC2290" t="s">
        <v>95</v>
      </c>
      <c r="AD2290" t="s">
        <v>161</v>
      </c>
      <c r="AE2290" t="s">
        <v>338</v>
      </c>
      <c r="AF2290">
        <v>13</v>
      </c>
      <c r="AG2290" s="51">
        <v>40885580</v>
      </c>
      <c r="AI2290">
        <v>26</v>
      </c>
      <c r="AJ2290">
        <v>26</v>
      </c>
      <c r="AK2290" t="s">
        <v>467</v>
      </c>
      <c r="AL2290">
        <v>0</v>
      </c>
    </row>
    <row r="2291" spans="1:38">
      <c r="A2291">
        <v>3274772</v>
      </c>
      <c r="B2291" t="s">
        <v>8147</v>
      </c>
      <c r="C2291" t="s">
        <v>20</v>
      </c>
      <c r="D2291" t="s">
        <v>85</v>
      </c>
      <c r="E2291">
        <v>2011</v>
      </c>
      <c r="F2291">
        <v>8</v>
      </c>
      <c r="G2291">
        <v>22</v>
      </c>
      <c r="H2291" t="s">
        <v>144</v>
      </c>
      <c r="I2291" t="s">
        <v>16</v>
      </c>
      <c r="J2291" t="s">
        <v>16</v>
      </c>
      <c r="K2291" t="s">
        <v>562</v>
      </c>
      <c r="L2291" t="s">
        <v>144</v>
      </c>
      <c r="M2291" t="s">
        <v>88</v>
      </c>
      <c r="O2291" s="51">
        <v>2323662</v>
      </c>
      <c r="P2291" t="s">
        <v>2279</v>
      </c>
      <c r="Q2291" t="s">
        <v>370</v>
      </c>
      <c r="R2291" t="s">
        <v>8148</v>
      </c>
      <c r="S2291" s="49" t="str">
        <f>CONCATENATE(Tabla_Datos[[#This Row],[Nombre_Cliente]]," ",Tabla_Datos[[#This Row],[ApellidoPaterno_Cliente]]," ",Tabla_Datos[[#This Row],[ApellidoMaterno_Cliente]])</f>
        <v>MAURO TORRES ANGLAS</v>
      </c>
      <c r="T2291" s="53">
        <f>DATE(Tabla_Datos[[#This Row],[tAnio]],Tabla_Datos[[#This Row],[tMes]],Tabla_Datos[[#This Row],[tDia]])</f>
        <v>40777</v>
      </c>
      <c r="U2291" s="53" t="str">
        <f>IF(Tabla_Datos[[#This Row],[cProvincia]]="LIMA","LIMA","PROVINCIA")</f>
        <v>LIMA</v>
      </c>
      <c r="V2291" s="53" t="str">
        <f>MID(Tabla_Datos[[#This Row],[pTelefono]],1,SEARCH("-",Tabla_Datos[[#This Row],[pTelefono]],1)-1)</f>
        <v>1</v>
      </c>
      <c r="W2291" s="53" t="str">
        <f>MID(Tabla_Datos[[#This Row],[pTelefono]],SEARCH("-",Tabla_Datos[[#This Row],[pTelefono]],1)+1,LEN(Tabla_Datos[[#This Row],[pTelefono]]))</f>
        <v>996177235</v>
      </c>
      <c r="X2291" s="53" t="str">
        <f>CONCATENATE(Tabla_Datos[[#This Row],[TipUrb]]," ",Tabla_Datos[[#This Row],[Calle]]," ",Tabla_Datos[[#This Row],[NumCalle]])</f>
        <v xml:space="preserve">  SINCHI ROCA 2400</v>
      </c>
      <c r="Y2291" t="s">
        <v>92</v>
      </c>
      <c r="Z2291" t="s">
        <v>122</v>
      </c>
      <c r="AA2291" t="s">
        <v>123</v>
      </c>
      <c r="AB2291" t="s">
        <v>95</v>
      </c>
      <c r="AC2291" t="s">
        <v>95</v>
      </c>
      <c r="AD2291" t="s">
        <v>95</v>
      </c>
      <c r="AE2291" t="s">
        <v>95</v>
      </c>
      <c r="AF2291" t="s">
        <v>95</v>
      </c>
      <c r="AG2291" s="51" t="s">
        <v>95</v>
      </c>
      <c r="AH2291">
        <v>1006219585</v>
      </c>
      <c r="AI2291">
        <v>1</v>
      </c>
      <c r="AJ2291">
        <v>1</v>
      </c>
      <c r="AK2291" t="s">
        <v>1432</v>
      </c>
      <c r="AL2291">
        <v>2400</v>
      </c>
    </row>
    <row r="2292" spans="1:38">
      <c r="A2292">
        <v>3277274</v>
      </c>
      <c r="B2292" t="s">
        <v>8149</v>
      </c>
      <c r="C2292" t="s">
        <v>18</v>
      </c>
      <c r="D2292" t="s">
        <v>143</v>
      </c>
      <c r="E2292">
        <v>2011</v>
      </c>
      <c r="F2292">
        <v>8</v>
      </c>
      <c r="G2292">
        <v>22</v>
      </c>
      <c r="H2292" t="s">
        <v>86</v>
      </c>
      <c r="I2292" t="s">
        <v>98</v>
      </c>
      <c r="J2292" t="s">
        <v>8150</v>
      </c>
      <c r="K2292" t="s">
        <v>8151</v>
      </c>
      <c r="L2292" t="s">
        <v>86</v>
      </c>
      <c r="M2292" t="s">
        <v>133</v>
      </c>
      <c r="N2292" s="50">
        <v>27673174</v>
      </c>
      <c r="O2292" s="51">
        <v>2325594</v>
      </c>
      <c r="P2292" t="s">
        <v>4290</v>
      </c>
      <c r="Q2292" t="s">
        <v>3975</v>
      </c>
      <c r="R2292" t="s">
        <v>511</v>
      </c>
      <c r="S2292" s="49" t="str">
        <f>CONCATENATE(Tabla_Datos[[#This Row],[Nombre_Cliente]]," ",Tabla_Datos[[#This Row],[ApellidoPaterno_Cliente]]," ",Tabla_Datos[[#This Row],[ApellidoMaterno_Cliente]])</f>
        <v>HERNAN ACUÑA RUIZ</v>
      </c>
      <c r="T2292" s="53">
        <f>DATE(Tabla_Datos[[#This Row],[tAnio]],Tabla_Datos[[#This Row],[tMes]],Tabla_Datos[[#This Row],[tDia]])</f>
        <v>40777</v>
      </c>
      <c r="U2292" s="53" t="str">
        <f>IF(Tabla_Datos[[#This Row],[cProvincia]]="LIMA","LIMA","PROVINCIA")</f>
        <v>PROVINCIA</v>
      </c>
      <c r="V2292" s="53" t="str">
        <f>MID(Tabla_Datos[[#This Row],[pTelefono]],1,SEARCH("-",Tabla_Datos[[#This Row],[pTelefono]],1)-1)</f>
        <v>41</v>
      </c>
      <c r="W2292" s="53" t="str">
        <f>MID(Tabla_Datos[[#This Row],[pTelefono]],SEARCH("-",Tabla_Datos[[#This Row],[pTelefono]],1)+1,LEN(Tabla_Datos[[#This Row],[pTelefono]]))</f>
        <v>979813982</v>
      </c>
      <c r="X2292" s="53" t="str">
        <f>CONCATENATE(Tabla_Datos[[#This Row],[TipUrb]]," ",Tabla_Datos[[#This Row],[Calle]]," ",Tabla_Datos[[#This Row],[NumCalle]])</f>
        <v>CA SN 0</v>
      </c>
      <c r="Y2292" t="s">
        <v>8152</v>
      </c>
      <c r="Z2292" t="s">
        <v>181</v>
      </c>
      <c r="AA2292" t="s">
        <v>182</v>
      </c>
      <c r="AB2292" t="s">
        <v>95</v>
      </c>
      <c r="AC2292" t="s">
        <v>95</v>
      </c>
      <c r="AD2292" t="s">
        <v>1353</v>
      </c>
      <c r="AE2292" t="s">
        <v>95</v>
      </c>
      <c r="AG2292" s="51">
        <v>45809203</v>
      </c>
      <c r="AI2292">
        <v>10</v>
      </c>
      <c r="AJ2292">
        <v>10</v>
      </c>
      <c r="AK2292" t="s">
        <v>467</v>
      </c>
      <c r="AL2292">
        <v>0</v>
      </c>
    </row>
    <row r="2293" spans="1:38">
      <c r="A2293">
        <v>3276133</v>
      </c>
      <c r="B2293" t="s">
        <v>8153</v>
      </c>
      <c r="C2293" t="s">
        <v>19</v>
      </c>
      <c r="D2293" t="s">
        <v>85</v>
      </c>
      <c r="E2293">
        <v>2011</v>
      </c>
      <c r="F2293">
        <v>8</v>
      </c>
      <c r="G2293">
        <v>22</v>
      </c>
      <c r="H2293" t="s">
        <v>86</v>
      </c>
      <c r="I2293" t="s">
        <v>241</v>
      </c>
      <c r="J2293" t="s">
        <v>242</v>
      </c>
      <c r="K2293" t="s">
        <v>259</v>
      </c>
      <c r="L2293" t="s">
        <v>86</v>
      </c>
      <c r="M2293" t="s">
        <v>148</v>
      </c>
      <c r="N2293" s="50">
        <v>17833756</v>
      </c>
      <c r="O2293" s="51">
        <v>2324667</v>
      </c>
      <c r="P2293" t="s">
        <v>8154</v>
      </c>
      <c r="Q2293" t="s">
        <v>1972</v>
      </c>
      <c r="R2293" t="s">
        <v>1101</v>
      </c>
      <c r="S2293" s="49" t="str">
        <f>CONCATENATE(Tabla_Datos[[#This Row],[Nombre_Cliente]]," ",Tabla_Datos[[#This Row],[ApellidoPaterno_Cliente]]," ",Tabla_Datos[[#This Row],[ApellidoMaterno_Cliente]])</f>
        <v>YALU AZUCENA PAREDES TIRADO</v>
      </c>
      <c r="T2293" s="53">
        <f>DATE(Tabla_Datos[[#This Row],[tAnio]],Tabla_Datos[[#This Row],[tMes]],Tabla_Datos[[#This Row],[tDia]])</f>
        <v>40777</v>
      </c>
      <c r="U2293" s="53" t="str">
        <f>IF(Tabla_Datos[[#This Row],[cProvincia]]="LIMA","LIMA","PROVINCIA")</f>
        <v>PROVINCIA</v>
      </c>
      <c r="V2293" s="53" t="str">
        <f>MID(Tabla_Datos[[#This Row],[pTelefono]],1,SEARCH("-",Tabla_Datos[[#This Row],[pTelefono]],1)-1)</f>
        <v>44</v>
      </c>
      <c r="W2293" s="53" t="str">
        <f>MID(Tabla_Datos[[#This Row],[pTelefono]],SEARCH("-",Tabla_Datos[[#This Row],[pTelefono]],1)+1,LEN(Tabla_Datos[[#This Row],[pTelefono]]))</f>
        <v>949261996</v>
      </c>
      <c r="X2293" s="53" t="str">
        <f>CONCATENATE(Tabla_Datos[[#This Row],[TipUrb]]," ",Tabla_Datos[[#This Row],[Calle]]," ",Tabla_Datos[[#This Row],[NumCalle]])</f>
        <v>UR LUTHER KING MARTIN 102</v>
      </c>
      <c r="Y2293" t="s">
        <v>246</v>
      </c>
      <c r="Z2293" t="s">
        <v>122</v>
      </c>
      <c r="AA2293" t="s">
        <v>123</v>
      </c>
      <c r="AB2293" t="s">
        <v>95</v>
      </c>
      <c r="AC2293" t="s">
        <v>95</v>
      </c>
      <c r="AD2293" t="s">
        <v>161</v>
      </c>
      <c r="AE2293" t="s">
        <v>95</v>
      </c>
      <c r="AF2293" t="s">
        <v>95</v>
      </c>
      <c r="AG2293" s="51">
        <v>41680052</v>
      </c>
      <c r="AH2293" t="s">
        <v>95</v>
      </c>
      <c r="AI2293">
        <v>1</v>
      </c>
      <c r="AJ2293">
        <v>1</v>
      </c>
      <c r="AK2293" t="s">
        <v>8155</v>
      </c>
      <c r="AL2293">
        <v>102</v>
      </c>
    </row>
    <row r="2294" spans="1:38">
      <c r="A2294">
        <v>3277250</v>
      </c>
      <c r="B2294" t="s">
        <v>8156</v>
      </c>
      <c r="C2294" t="s">
        <v>18</v>
      </c>
      <c r="D2294" t="s">
        <v>143</v>
      </c>
      <c r="E2294">
        <v>2011</v>
      </c>
      <c r="F2294">
        <v>8</v>
      </c>
      <c r="G2294">
        <v>22</v>
      </c>
      <c r="H2294" t="s">
        <v>86</v>
      </c>
      <c r="I2294" t="s">
        <v>300</v>
      </c>
      <c r="J2294" t="s">
        <v>535</v>
      </c>
      <c r="K2294" t="s">
        <v>536</v>
      </c>
      <c r="L2294" t="s">
        <v>86</v>
      </c>
      <c r="M2294" t="s">
        <v>148</v>
      </c>
      <c r="N2294" s="50">
        <v>40898266</v>
      </c>
      <c r="O2294" s="51">
        <v>2325577</v>
      </c>
      <c r="P2294" t="s">
        <v>8157</v>
      </c>
      <c r="Q2294" t="s">
        <v>4937</v>
      </c>
      <c r="R2294" t="s">
        <v>483</v>
      </c>
      <c r="S2294" s="49" t="str">
        <f>CONCATENATE(Tabla_Datos[[#This Row],[Nombre_Cliente]]," ",Tabla_Datos[[#This Row],[ApellidoPaterno_Cliente]]," ",Tabla_Datos[[#This Row],[ApellidoMaterno_Cliente]])</f>
        <v>LUZ ESPERANZA BRAGA PINEDO</v>
      </c>
      <c r="T2294" s="53">
        <f>DATE(Tabla_Datos[[#This Row],[tAnio]],Tabla_Datos[[#This Row],[tMes]],Tabla_Datos[[#This Row],[tDia]])</f>
        <v>40777</v>
      </c>
      <c r="U2294" s="53" t="str">
        <f>IF(Tabla_Datos[[#This Row],[cProvincia]]="LIMA","LIMA","PROVINCIA")</f>
        <v>PROVINCIA</v>
      </c>
      <c r="V2294" s="53" t="str">
        <f>MID(Tabla_Datos[[#This Row],[pTelefono]],1,SEARCH("-",Tabla_Datos[[#This Row],[pTelefono]],1)-1)</f>
        <v>65</v>
      </c>
      <c r="W2294" s="53" t="str">
        <f>MID(Tabla_Datos[[#This Row],[pTelefono]],SEARCH("-",Tabla_Datos[[#This Row],[pTelefono]],1)+1,LEN(Tabla_Datos[[#This Row],[pTelefono]]))</f>
        <v>785875</v>
      </c>
      <c r="X2294" s="53" t="str">
        <f>CONCATENATE(Tabla_Datos[[#This Row],[TipUrb]]," ",Tabla_Datos[[#This Row],[Calle]]," ",Tabla_Datos[[#This Row],[NumCalle]])</f>
        <v>- VIRGEN DE LAS NIEVES AB-E 0</v>
      </c>
      <c r="Y2294" t="s">
        <v>305</v>
      </c>
      <c r="Z2294" t="s">
        <v>181</v>
      </c>
      <c r="AA2294" t="s">
        <v>182</v>
      </c>
      <c r="AB2294" t="s">
        <v>95</v>
      </c>
      <c r="AC2294" t="s">
        <v>95</v>
      </c>
      <c r="AD2294" t="s">
        <v>109</v>
      </c>
      <c r="AE2294" t="s">
        <v>8158</v>
      </c>
      <c r="AF2294" t="s">
        <v>950</v>
      </c>
      <c r="AG2294" s="51">
        <v>40684275</v>
      </c>
      <c r="AI2294">
        <v>10</v>
      </c>
      <c r="AJ2294">
        <v>10</v>
      </c>
      <c r="AK2294" t="s">
        <v>8159</v>
      </c>
      <c r="AL2294">
        <v>0</v>
      </c>
    </row>
    <row r="2295" spans="1:38">
      <c r="A2295">
        <v>3276246</v>
      </c>
      <c r="B2295" t="s">
        <v>8160</v>
      </c>
      <c r="C2295" t="s">
        <v>19</v>
      </c>
      <c r="D2295" t="s">
        <v>143</v>
      </c>
      <c r="E2295">
        <v>2011</v>
      </c>
      <c r="F2295">
        <v>8</v>
      </c>
      <c r="G2295">
        <v>22</v>
      </c>
      <c r="H2295" t="s">
        <v>86</v>
      </c>
      <c r="I2295" t="s">
        <v>16</v>
      </c>
      <c r="J2295" t="s">
        <v>16</v>
      </c>
      <c r="K2295" t="s">
        <v>633</v>
      </c>
      <c r="L2295" t="s">
        <v>86</v>
      </c>
      <c r="M2295" t="s">
        <v>88</v>
      </c>
      <c r="N2295" s="50">
        <v>43108284</v>
      </c>
      <c r="O2295" s="51">
        <v>2324760</v>
      </c>
      <c r="P2295" t="s">
        <v>8161</v>
      </c>
      <c r="Q2295" t="s">
        <v>1546</v>
      </c>
      <c r="R2295" t="s">
        <v>8162</v>
      </c>
      <c r="S2295" s="49" t="str">
        <f>CONCATENATE(Tabla_Datos[[#This Row],[Nombre_Cliente]]," ",Tabla_Datos[[#This Row],[ApellidoPaterno_Cliente]]," ",Tabla_Datos[[#This Row],[ApellidoMaterno_Cliente]])</f>
        <v>ZOILA CONSUELO CUBA GALARZA</v>
      </c>
      <c r="T2295" s="53">
        <f>DATE(Tabla_Datos[[#This Row],[tAnio]],Tabla_Datos[[#This Row],[tMes]],Tabla_Datos[[#This Row],[tDia]])</f>
        <v>40777</v>
      </c>
      <c r="U2295" s="53" t="str">
        <f>IF(Tabla_Datos[[#This Row],[cProvincia]]="LIMA","LIMA","PROVINCIA")</f>
        <v>LIMA</v>
      </c>
      <c r="V2295" s="53" t="str">
        <f>MID(Tabla_Datos[[#This Row],[pTelefono]],1,SEARCH("-",Tabla_Datos[[#This Row],[pTelefono]],1)-1)</f>
        <v>1</v>
      </c>
      <c r="W2295" s="53" t="str">
        <f>MID(Tabla_Datos[[#This Row],[pTelefono]],SEARCH("-",Tabla_Datos[[#This Row],[pTelefono]],1)+1,LEN(Tabla_Datos[[#This Row],[pTelefono]]))</f>
        <v>998481991</v>
      </c>
      <c r="X2295" s="53" t="str">
        <f>CONCATENATE(Tabla_Datos[[#This Row],[TipUrb]]," ",Tabla_Datos[[#This Row],[Calle]]," ",Tabla_Datos[[#This Row],[NumCalle]])</f>
        <v>UR SAN IGNACIO 0</v>
      </c>
      <c r="Y2295" t="s">
        <v>92</v>
      </c>
      <c r="Z2295" t="s">
        <v>152</v>
      </c>
      <c r="AA2295" t="s">
        <v>153</v>
      </c>
      <c r="AB2295" t="s">
        <v>95</v>
      </c>
      <c r="AC2295" t="s">
        <v>95</v>
      </c>
      <c r="AD2295" t="s">
        <v>161</v>
      </c>
      <c r="AE2295" t="s">
        <v>361</v>
      </c>
      <c r="AF2295" t="s">
        <v>8163</v>
      </c>
      <c r="AG2295" s="51">
        <v>6213947</v>
      </c>
      <c r="AH2295" t="s">
        <v>95</v>
      </c>
      <c r="AI2295">
        <v>1</v>
      </c>
      <c r="AJ2295">
        <v>1</v>
      </c>
      <c r="AK2295" t="s">
        <v>8164</v>
      </c>
      <c r="AL2295">
        <v>0</v>
      </c>
    </row>
    <row r="2296" spans="1:38">
      <c r="A2296">
        <v>3278228</v>
      </c>
      <c r="B2296" t="s">
        <v>8165</v>
      </c>
      <c r="C2296" t="s">
        <v>20</v>
      </c>
      <c r="D2296" t="s">
        <v>143</v>
      </c>
      <c r="E2296">
        <v>2011</v>
      </c>
      <c r="F2296">
        <v>8</v>
      </c>
      <c r="G2296">
        <v>22</v>
      </c>
      <c r="H2296" t="s">
        <v>86</v>
      </c>
      <c r="I2296" t="s">
        <v>145</v>
      </c>
      <c r="J2296" t="s">
        <v>2994</v>
      </c>
      <c r="K2296" t="s">
        <v>8166</v>
      </c>
      <c r="L2296" t="s">
        <v>86</v>
      </c>
      <c r="M2296" t="s">
        <v>148</v>
      </c>
      <c r="N2296" s="50">
        <v>32808362</v>
      </c>
      <c r="O2296" s="51">
        <v>2326316</v>
      </c>
      <c r="P2296" t="s">
        <v>8167</v>
      </c>
      <c r="Q2296" t="s">
        <v>7231</v>
      </c>
      <c r="R2296" t="s">
        <v>1086</v>
      </c>
      <c r="S2296" s="49" t="str">
        <f>CONCATENATE(Tabla_Datos[[#This Row],[Nombre_Cliente]]," ",Tabla_Datos[[#This Row],[ApellidoPaterno_Cliente]]," ",Tabla_Datos[[#This Row],[ApellidoMaterno_Cliente]])</f>
        <v>RONAL JAVIER CUEVAS AGUILAR</v>
      </c>
      <c r="T2296" s="53">
        <f>DATE(Tabla_Datos[[#This Row],[tAnio]],Tabla_Datos[[#This Row],[tMes]],Tabla_Datos[[#This Row],[tDia]])</f>
        <v>40777</v>
      </c>
      <c r="U2296" s="53" t="str">
        <f>IF(Tabla_Datos[[#This Row],[cProvincia]]="LIMA","LIMA","PROVINCIA")</f>
        <v>PROVINCIA</v>
      </c>
      <c r="V2296" s="53" t="str">
        <f>MID(Tabla_Datos[[#This Row],[pTelefono]],1,SEARCH("-",Tabla_Datos[[#This Row],[pTelefono]],1)-1)</f>
        <v>43</v>
      </c>
      <c r="W2296" s="53" t="str">
        <f>MID(Tabla_Datos[[#This Row],[pTelefono]],SEARCH("-",Tabla_Datos[[#This Row],[pTelefono]],1)+1,LEN(Tabla_Datos[[#This Row],[pTelefono]]))</f>
        <v>965094131</v>
      </c>
      <c r="X2296" s="53" t="str">
        <f>CONCATENATE(Tabla_Datos[[#This Row],[TipUrb]]," ",Tabla_Datos[[#This Row],[Calle]]," ",Tabla_Datos[[#This Row],[NumCalle]])</f>
        <v>- CORONGO 103</v>
      </c>
      <c r="Y2296" t="s">
        <v>151</v>
      </c>
      <c r="Z2296" t="s">
        <v>152</v>
      </c>
      <c r="AA2296" t="s">
        <v>153</v>
      </c>
      <c r="AB2296" t="s">
        <v>95</v>
      </c>
      <c r="AC2296" t="s">
        <v>95</v>
      </c>
      <c r="AD2296" t="s">
        <v>109</v>
      </c>
      <c r="AE2296" t="s">
        <v>95</v>
      </c>
      <c r="AF2296" t="s">
        <v>95</v>
      </c>
      <c r="AG2296" s="51">
        <v>45940078</v>
      </c>
      <c r="AH2296" t="s">
        <v>95</v>
      </c>
      <c r="AI2296">
        <v>1</v>
      </c>
      <c r="AJ2296">
        <v>1</v>
      </c>
      <c r="AK2296" t="s">
        <v>8168</v>
      </c>
      <c r="AL2296">
        <v>103</v>
      </c>
    </row>
    <row r="2297" spans="1:38">
      <c r="A2297">
        <v>3281611</v>
      </c>
      <c r="B2297" t="s">
        <v>8169</v>
      </c>
      <c r="C2297" t="s">
        <v>18</v>
      </c>
      <c r="D2297" t="s">
        <v>85</v>
      </c>
      <c r="E2297">
        <v>2011</v>
      </c>
      <c r="F2297">
        <v>8</v>
      </c>
      <c r="G2297">
        <v>22</v>
      </c>
      <c r="H2297" t="s">
        <v>86</v>
      </c>
      <c r="I2297" t="s">
        <v>16</v>
      </c>
      <c r="J2297" t="s">
        <v>16</v>
      </c>
      <c r="K2297" t="s">
        <v>496</v>
      </c>
      <c r="L2297" t="s">
        <v>86</v>
      </c>
      <c r="M2297" t="s">
        <v>88</v>
      </c>
      <c r="N2297" s="50">
        <v>99999999</v>
      </c>
      <c r="O2297" s="51">
        <v>2325928</v>
      </c>
      <c r="P2297" t="s">
        <v>8170</v>
      </c>
      <c r="Q2297" t="s">
        <v>4078</v>
      </c>
      <c r="R2297" t="s">
        <v>8171</v>
      </c>
      <c r="S2297" s="49" t="str">
        <f>CONCATENATE(Tabla_Datos[[#This Row],[Nombre_Cliente]]," ",Tabla_Datos[[#This Row],[ApellidoPaterno_Cliente]]," ",Tabla_Datos[[#This Row],[ApellidoMaterno_Cliente]])</f>
        <v>NOVER LUIS  LOZANO   MARAVI</v>
      </c>
      <c r="T2297" s="53">
        <f>DATE(Tabla_Datos[[#This Row],[tAnio]],Tabla_Datos[[#This Row],[tMes]],Tabla_Datos[[#This Row],[tDia]])</f>
        <v>40777</v>
      </c>
      <c r="U2297" s="53" t="str">
        <f>IF(Tabla_Datos[[#This Row],[cProvincia]]="LIMA","LIMA","PROVINCIA")</f>
        <v>LIMA</v>
      </c>
      <c r="V2297" s="53" t="str">
        <f>MID(Tabla_Datos[[#This Row],[pTelefono]],1,SEARCH("-",Tabla_Datos[[#This Row],[pTelefono]],1)-1)</f>
        <v>1</v>
      </c>
      <c r="W2297" s="53" t="str">
        <f>MID(Tabla_Datos[[#This Row],[pTelefono]],SEARCH("-",Tabla_Datos[[#This Row],[pTelefono]],1)+1,LEN(Tabla_Datos[[#This Row],[pTelefono]]))</f>
        <v>980699931</v>
      </c>
      <c r="X2297" s="53" t="str">
        <f>CONCATENATE(Tabla_Datos[[#This Row],[TipUrb]]," ",Tabla_Datos[[#This Row],[Calle]]," ",Tabla_Datos[[#This Row],[NumCalle]])</f>
        <v>-   0</v>
      </c>
      <c r="Y2297" t="s">
        <v>92</v>
      </c>
      <c r="Z2297" t="s">
        <v>93</v>
      </c>
      <c r="AA2297" t="s">
        <v>94</v>
      </c>
      <c r="AB2297" t="s">
        <v>95</v>
      </c>
      <c r="AC2297" t="s">
        <v>95</v>
      </c>
      <c r="AD2297" t="s">
        <v>109</v>
      </c>
      <c r="AE2297" t="s">
        <v>897</v>
      </c>
      <c r="AF2297">
        <v>9</v>
      </c>
      <c r="AG2297" s="51">
        <v>10227797</v>
      </c>
      <c r="AI2297">
        <v>26</v>
      </c>
      <c r="AJ2297">
        <v>26</v>
      </c>
      <c r="AK2297" t="s">
        <v>95</v>
      </c>
      <c r="AL2297">
        <v>0</v>
      </c>
    </row>
    <row r="2298" spans="1:38">
      <c r="A2298">
        <v>3281417</v>
      </c>
      <c r="B2298" t="s">
        <v>8172</v>
      </c>
      <c r="C2298" t="s">
        <v>18</v>
      </c>
      <c r="D2298" t="s">
        <v>143</v>
      </c>
      <c r="E2298">
        <v>2011</v>
      </c>
      <c r="F2298">
        <v>8</v>
      </c>
      <c r="G2298">
        <v>22</v>
      </c>
      <c r="H2298" t="s">
        <v>86</v>
      </c>
      <c r="I2298" t="s">
        <v>141</v>
      </c>
      <c r="J2298" t="s">
        <v>521</v>
      </c>
      <c r="K2298" t="s">
        <v>3651</v>
      </c>
      <c r="L2298" t="s">
        <v>86</v>
      </c>
      <c r="M2298" t="s">
        <v>88</v>
      </c>
      <c r="N2298" s="50">
        <v>99999999</v>
      </c>
      <c r="O2298" s="51">
        <v>2326055</v>
      </c>
      <c r="P2298" t="s">
        <v>2593</v>
      </c>
      <c r="Q2298" t="s">
        <v>8173</v>
      </c>
      <c r="R2298" t="s">
        <v>1683</v>
      </c>
      <c r="S2298" s="49" t="str">
        <f>CONCATENATE(Tabla_Datos[[#This Row],[Nombre_Cliente]]," ",Tabla_Datos[[#This Row],[ApellidoPaterno_Cliente]]," ",Tabla_Datos[[#This Row],[ApellidoMaterno_Cliente]])</f>
        <v>JOSE ANTONIO  HUALLANCA   POMA</v>
      </c>
      <c r="T2298" s="53">
        <f>DATE(Tabla_Datos[[#This Row],[tAnio]],Tabla_Datos[[#This Row],[tMes]],Tabla_Datos[[#This Row],[tDia]])</f>
        <v>40777</v>
      </c>
      <c r="U2298" s="53" t="str">
        <f>IF(Tabla_Datos[[#This Row],[cProvincia]]="LIMA","LIMA","PROVINCIA")</f>
        <v>PROVINCIA</v>
      </c>
      <c r="V2298" s="53" t="str">
        <f>MID(Tabla_Datos[[#This Row],[pTelefono]],1,SEARCH("-",Tabla_Datos[[#This Row],[pTelefono]],1)-1)</f>
        <v>1</v>
      </c>
      <c r="W2298" s="53" t="str">
        <f>MID(Tabla_Datos[[#This Row],[pTelefono]],SEARCH("-",Tabla_Datos[[#This Row],[pTelefono]],1)+1,LEN(Tabla_Datos[[#This Row],[pTelefono]]))</f>
        <v>964186398</v>
      </c>
      <c r="X2298" s="53" t="str">
        <f>CONCATENATE(Tabla_Datos[[#This Row],[TipUrb]]," ",Tabla_Datos[[#This Row],[Calle]]," ",Tabla_Datos[[#This Row],[NumCalle]])</f>
        <v>UR AREQUIPA 1400</v>
      </c>
      <c r="Y2298" t="s">
        <v>525</v>
      </c>
      <c r="Z2298" t="s">
        <v>181</v>
      </c>
      <c r="AA2298" t="s">
        <v>182</v>
      </c>
      <c r="AB2298" t="s">
        <v>95</v>
      </c>
      <c r="AC2298" t="s">
        <v>95</v>
      </c>
      <c r="AD2298" t="s">
        <v>161</v>
      </c>
      <c r="AE2298" t="s">
        <v>95</v>
      </c>
      <c r="AG2298" s="51">
        <v>42163145</v>
      </c>
      <c r="AI2298">
        <v>26</v>
      </c>
      <c r="AJ2298">
        <v>26</v>
      </c>
      <c r="AK2298" t="s">
        <v>100</v>
      </c>
      <c r="AL2298">
        <v>1400</v>
      </c>
    </row>
    <row r="2299" spans="1:38">
      <c r="A2299">
        <v>3278379</v>
      </c>
      <c r="B2299" t="s">
        <v>8174</v>
      </c>
      <c r="C2299" t="s">
        <v>18</v>
      </c>
      <c r="D2299" t="s">
        <v>85</v>
      </c>
      <c r="E2299">
        <v>2011</v>
      </c>
      <c r="F2299">
        <v>8</v>
      </c>
      <c r="G2299">
        <v>22</v>
      </c>
      <c r="H2299" t="s">
        <v>86</v>
      </c>
      <c r="I2299" t="s">
        <v>16</v>
      </c>
      <c r="J2299" t="s">
        <v>16</v>
      </c>
      <c r="K2299" t="s">
        <v>277</v>
      </c>
      <c r="L2299" t="s">
        <v>86</v>
      </c>
      <c r="M2299" t="s">
        <v>88</v>
      </c>
      <c r="N2299" s="50">
        <v>99999999</v>
      </c>
      <c r="O2299" s="51">
        <v>2326364</v>
      </c>
      <c r="P2299" t="s">
        <v>1103</v>
      </c>
      <c r="Q2299" t="s">
        <v>8175</v>
      </c>
      <c r="R2299" t="s">
        <v>8176</v>
      </c>
      <c r="S2299" s="49" t="str">
        <f>CONCATENATE(Tabla_Datos[[#This Row],[Nombre_Cliente]]," ",Tabla_Datos[[#This Row],[ApellidoPaterno_Cliente]]," ",Tabla_Datos[[#This Row],[ApellidoMaterno_Cliente]])</f>
        <v xml:space="preserve">LUIS ANTONIO TAFUR  PALOMINO </v>
      </c>
      <c r="T2299" s="53">
        <f>DATE(Tabla_Datos[[#This Row],[tAnio]],Tabla_Datos[[#This Row],[tMes]],Tabla_Datos[[#This Row],[tDia]])</f>
        <v>40777</v>
      </c>
      <c r="U2299" s="53" t="str">
        <f>IF(Tabla_Datos[[#This Row],[cProvincia]]="LIMA","LIMA","PROVINCIA")</f>
        <v>LIMA</v>
      </c>
      <c r="V2299" s="53" t="str">
        <f>MID(Tabla_Datos[[#This Row],[pTelefono]],1,SEARCH("-",Tabla_Datos[[#This Row],[pTelefono]],1)-1)</f>
        <v>1</v>
      </c>
      <c r="W2299" s="53" t="str">
        <f>MID(Tabla_Datos[[#This Row],[pTelefono]],SEARCH("-",Tabla_Datos[[#This Row],[pTelefono]],1)+1,LEN(Tabla_Datos[[#This Row],[pTelefono]]))</f>
        <v>987817805</v>
      </c>
      <c r="X2299" s="53" t="str">
        <f>CONCATENATE(Tabla_Datos[[#This Row],[TipUrb]]," ",Tabla_Datos[[#This Row],[Calle]]," ",Tabla_Datos[[#This Row],[NumCalle]])</f>
        <v>UR DE LOS INGENIEROS 713</v>
      </c>
      <c r="Y2299" t="s">
        <v>92</v>
      </c>
      <c r="Z2299" t="s">
        <v>138</v>
      </c>
      <c r="AA2299" t="s">
        <v>139</v>
      </c>
      <c r="AB2299">
        <v>2</v>
      </c>
      <c r="AC2299">
        <v>201</v>
      </c>
      <c r="AD2299" t="s">
        <v>161</v>
      </c>
      <c r="AE2299" t="s">
        <v>95</v>
      </c>
      <c r="AG2299" s="51">
        <v>80647555</v>
      </c>
      <c r="AI2299">
        <v>26</v>
      </c>
      <c r="AJ2299">
        <v>26</v>
      </c>
      <c r="AK2299" t="s">
        <v>8177</v>
      </c>
      <c r="AL2299">
        <v>713</v>
      </c>
    </row>
    <row r="2300" spans="1:38">
      <c r="A2300">
        <v>3280677</v>
      </c>
      <c r="B2300" t="s">
        <v>8178</v>
      </c>
      <c r="C2300" t="s">
        <v>18</v>
      </c>
      <c r="D2300" t="s">
        <v>143</v>
      </c>
      <c r="E2300">
        <v>2011</v>
      </c>
      <c r="F2300">
        <v>8</v>
      </c>
      <c r="G2300">
        <v>22</v>
      </c>
      <c r="H2300" t="s">
        <v>86</v>
      </c>
      <c r="I2300" t="s">
        <v>241</v>
      </c>
      <c r="J2300" t="s">
        <v>242</v>
      </c>
      <c r="K2300" t="s">
        <v>2610</v>
      </c>
      <c r="L2300" t="s">
        <v>86</v>
      </c>
      <c r="M2300" t="s">
        <v>88</v>
      </c>
      <c r="N2300" s="50">
        <v>99999999</v>
      </c>
      <c r="O2300" s="51">
        <v>2326556</v>
      </c>
      <c r="P2300" t="s">
        <v>8179</v>
      </c>
      <c r="Q2300" t="s">
        <v>8180</v>
      </c>
      <c r="R2300" t="s">
        <v>393</v>
      </c>
      <c r="S2300" s="49" t="str">
        <f>CONCATENATE(Tabla_Datos[[#This Row],[Nombre_Cliente]]," ",Tabla_Datos[[#This Row],[ApellidoPaterno_Cliente]]," ",Tabla_Datos[[#This Row],[ApellidoMaterno_Cliente]])</f>
        <v xml:space="preserve">ELADIO MOISES JULCA   RODRIGUEZ  </v>
      </c>
      <c r="T2300" s="53">
        <f>DATE(Tabla_Datos[[#This Row],[tAnio]],Tabla_Datos[[#This Row],[tMes]],Tabla_Datos[[#This Row],[tDia]])</f>
        <v>40777</v>
      </c>
      <c r="U2300" s="53" t="str">
        <f>IF(Tabla_Datos[[#This Row],[cProvincia]]="LIMA","LIMA","PROVINCIA")</f>
        <v>PROVINCIA</v>
      </c>
      <c r="V2300" s="53" t="str">
        <f>MID(Tabla_Datos[[#This Row],[pTelefono]],1,SEARCH("-",Tabla_Datos[[#This Row],[pTelefono]],1)-1)</f>
        <v>44</v>
      </c>
      <c r="W2300" s="53" t="str">
        <f>MID(Tabla_Datos[[#This Row],[pTelefono]],SEARCH("-",Tabla_Datos[[#This Row],[pTelefono]],1)+1,LEN(Tabla_Datos[[#This Row],[pTelefono]]))</f>
        <v>286358</v>
      </c>
      <c r="X2300" s="53" t="str">
        <f>CONCATENATE(Tabla_Datos[[#This Row],[TipUrb]]," ",Tabla_Datos[[#This Row],[Calle]]," ",Tabla_Datos[[#This Row],[NumCalle]])</f>
        <v>UR LOS NOGALES 268</v>
      </c>
      <c r="Y2300" t="s">
        <v>246</v>
      </c>
      <c r="Z2300" t="s">
        <v>181</v>
      </c>
      <c r="AA2300" t="s">
        <v>182</v>
      </c>
      <c r="AB2300" t="s">
        <v>95</v>
      </c>
      <c r="AC2300" t="s">
        <v>95</v>
      </c>
      <c r="AD2300" t="s">
        <v>161</v>
      </c>
      <c r="AE2300" t="s">
        <v>95</v>
      </c>
      <c r="AG2300" s="51">
        <v>46748400</v>
      </c>
      <c r="AI2300">
        <v>24</v>
      </c>
      <c r="AJ2300">
        <v>24</v>
      </c>
      <c r="AK2300" t="s">
        <v>8181</v>
      </c>
      <c r="AL2300">
        <v>268</v>
      </c>
    </row>
    <row r="2301" spans="1:38">
      <c r="A2301">
        <v>3279502</v>
      </c>
      <c r="B2301" t="s">
        <v>8182</v>
      </c>
      <c r="C2301" t="s">
        <v>19</v>
      </c>
      <c r="D2301" t="s">
        <v>85</v>
      </c>
      <c r="E2301">
        <v>2011</v>
      </c>
      <c r="F2301">
        <v>8</v>
      </c>
      <c r="G2301">
        <v>22</v>
      </c>
      <c r="H2301" t="s">
        <v>86</v>
      </c>
      <c r="I2301" t="s">
        <v>16</v>
      </c>
      <c r="J2301" t="s">
        <v>16</v>
      </c>
      <c r="K2301" t="s">
        <v>16</v>
      </c>
      <c r="L2301" t="s">
        <v>86</v>
      </c>
      <c r="M2301" t="s">
        <v>88</v>
      </c>
      <c r="N2301" s="50">
        <v>10423982</v>
      </c>
      <c r="O2301" s="51">
        <v>2327266</v>
      </c>
      <c r="P2301" t="s">
        <v>8183</v>
      </c>
      <c r="Q2301" t="s">
        <v>279</v>
      </c>
      <c r="R2301" t="s">
        <v>8184</v>
      </c>
      <c r="S2301" s="49" t="str">
        <f>CONCATENATE(Tabla_Datos[[#This Row],[Nombre_Cliente]]," ",Tabla_Datos[[#This Row],[ApellidoPaterno_Cliente]]," ",Tabla_Datos[[#This Row],[ApellidoMaterno_Cliente]])</f>
        <v>EMPERATRIZ ANGELICA DIAZ ALVAREZ DE JOO</v>
      </c>
      <c r="T2301" s="53">
        <f>DATE(Tabla_Datos[[#This Row],[tAnio]],Tabla_Datos[[#This Row],[tMes]],Tabla_Datos[[#This Row],[tDia]])</f>
        <v>40777</v>
      </c>
      <c r="U2301" s="53" t="str">
        <f>IF(Tabla_Datos[[#This Row],[cProvincia]]="LIMA","LIMA","PROVINCIA")</f>
        <v>LIMA</v>
      </c>
      <c r="V2301" s="53" t="str">
        <f>MID(Tabla_Datos[[#This Row],[pTelefono]],1,SEARCH("-",Tabla_Datos[[#This Row],[pTelefono]],1)-1)</f>
        <v>1</v>
      </c>
      <c r="W2301" s="53" t="str">
        <f>MID(Tabla_Datos[[#This Row],[pTelefono]],SEARCH("-",Tabla_Datos[[#This Row],[pTelefono]],1)+1,LEN(Tabla_Datos[[#This Row],[pTelefono]]))</f>
        <v>994045812</v>
      </c>
      <c r="X2301" s="53" t="str">
        <f>CONCATENATE(Tabla_Datos[[#This Row],[TipUrb]]," ",Tabla_Datos[[#This Row],[Calle]]," ",Tabla_Datos[[#This Row],[NumCalle]])</f>
        <v xml:space="preserve">  GALDEANO Y MENDOZA 640</v>
      </c>
      <c r="Y2301" t="s">
        <v>92</v>
      </c>
      <c r="Z2301" t="s">
        <v>122</v>
      </c>
      <c r="AA2301" t="s">
        <v>123</v>
      </c>
      <c r="AB2301" t="s">
        <v>95</v>
      </c>
      <c r="AC2301">
        <v>204</v>
      </c>
      <c r="AD2301" t="s">
        <v>95</v>
      </c>
      <c r="AE2301" t="s">
        <v>95</v>
      </c>
      <c r="AF2301" t="s">
        <v>95</v>
      </c>
      <c r="AG2301" s="51">
        <v>9438242</v>
      </c>
      <c r="AH2301" t="s">
        <v>95</v>
      </c>
      <c r="AI2301">
        <v>1</v>
      </c>
      <c r="AJ2301">
        <v>1</v>
      </c>
      <c r="AK2301" t="s">
        <v>8185</v>
      </c>
      <c r="AL2301">
        <v>640</v>
      </c>
    </row>
    <row r="2302" spans="1:38">
      <c r="A2302">
        <v>3279366</v>
      </c>
      <c r="B2302" t="s">
        <v>8186</v>
      </c>
      <c r="C2302" t="s">
        <v>20</v>
      </c>
      <c r="D2302" t="s">
        <v>143</v>
      </c>
      <c r="E2302">
        <v>2011</v>
      </c>
      <c r="F2302">
        <v>8</v>
      </c>
      <c r="G2302">
        <v>22</v>
      </c>
      <c r="H2302" t="s">
        <v>86</v>
      </c>
      <c r="I2302" t="s">
        <v>300</v>
      </c>
      <c r="J2302" t="s">
        <v>301</v>
      </c>
      <c r="K2302" t="s">
        <v>301</v>
      </c>
      <c r="L2302" t="s">
        <v>86</v>
      </c>
      <c r="M2302" t="s">
        <v>148</v>
      </c>
      <c r="N2302" s="50">
        <v>5343482</v>
      </c>
      <c r="O2302" s="51">
        <v>2327158</v>
      </c>
      <c r="P2302" t="s">
        <v>8187</v>
      </c>
      <c r="Q2302" t="s">
        <v>8188</v>
      </c>
      <c r="R2302" t="s">
        <v>8189</v>
      </c>
      <c r="S2302" s="49" t="str">
        <f>CONCATENATE(Tabla_Datos[[#This Row],[Nombre_Cliente]]," ",Tabla_Datos[[#This Row],[ApellidoPaterno_Cliente]]," ",Tabla_Datos[[#This Row],[ApellidoMaterno_Cliente]])</f>
        <v>JESSICA CAROLA AYLLON MACEDO DE RIOS</v>
      </c>
      <c r="T2302" s="53">
        <f>DATE(Tabla_Datos[[#This Row],[tAnio]],Tabla_Datos[[#This Row],[tMes]],Tabla_Datos[[#This Row],[tDia]])</f>
        <v>40777</v>
      </c>
      <c r="U2302" s="53" t="str">
        <f>IF(Tabla_Datos[[#This Row],[cProvincia]]="LIMA","LIMA","PROVINCIA")</f>
        <v>PROVINCIA</v>
      </c>
      <c r="V2302" s="53" t="str">
        <f>MID(Tabla_Datos[[#This Row],[pTelefono]],1,SEARCH("-",Tabla_Datos[[#This Row],[pTelefono]],1)-1)</f>
        <v>65</v>
      </c>
      <c r="W2302" s="53" t="str">
        <f>MID(Tabla_Datos[[#This Row],[pTelefono]],SEARCH("-",Tabla_Datos[[#This Row],[pTelefono]],1)+1,LEN(Tabla_Datos[[#This Row],[pTelefono]]))</f>
        <v>65777735</v>
      </c>
      <c r="X2302" s="53" t="str">
        <f>CONCATENATE(Tabla_Datos[[#This Row],[TipUrb]]," ",Tabla_Datos[[#This Row],[Calle]]," ",Tabla_Datos[[#This Row],[NumCalle]])</f>
        <v>- RAMON CASTILLA 119</v>
      </c>
      <c r="Y2302" t="s">
        <v>305</v>
      </c>
      <c r="Z2302" t="s">
        <v>152</v>
      </c>
      <c r="AA2302" t="s">
        <v>153</v>
      </c>
      <c r="AB2302" t="s">
        <v>95</v>
      </c>
      <c r="AC2302" t="s">
        <v>95</v>
      </c>
      <c r="AD2302" t="s">
        <v>109</v>
      </c>
      <c r="AE2302" t="s">
        <v>95</v>
      </c>
      <c r="AF2302" t="s">
        <v>95</v>
      </c>
      <c r="AG2302" s="51">
        <v>5357875</v>
      </c>
      <c r="AH2302" t="s">
        <v>95</v>
      </c>
      <c r="AI2302">
        <v>1</v>
      </c>
      <c r="AJ2302">
        <v>1</v>
      </c>
      <c r="AK2302" t="s">
        <v>2913</v>
      </c>
      <c r="AL2302">
        <v>119</v>
      </c>
    </row>
    <row r="2303" spans="1:38">
      <c r="A2303">
        <v>3280633</v>
      </c>
      <c r="B2303" t="s">
        <v>8190</v>
      </c>
      <c r="C2303" t="s">
        <v>19</v>
      </c>
      <c r="D2303" t="s">
        <v>143</v>
      </c>
      <c r="E2303">
        <v>2011</v>
      </c>
      <c r="F2303">
        <v>8</v>
      </c>
      <c r="G2303">
        <v>22</v>
      </c>
      <c r="H2303" t="s">
        <v>86</v>
      </c>
      <c r="I2303" t="s">
        <v>292</v>
      </c>
      <c r="J2303" t="s">
        <v>293</v>
      </c>
      <c r="K2303" t="s">
        <v>292</v>
      </c>
      <c r="L2303" t="s">
        <v>86</v>
      </c>
      <c r="M2303" t="s">
        <v>294</v>
      </c>
      <c r="N2303" s="50">
        <v>45061116</v>
      </c>
      <c r="O2303" s="51">
        <v>2327867</v>
      </c>
      <c r="P2303" t="s">
        <v>8191</v>
      </c>
      <c r="Q2303" t="s">
        <v>179</v>
      </c>
      <c r="R2303" t="s">
        <v>451</v>
      </c>
      <c r="S2303" s="49" t="str">
        <f>CONCATENATE(Tabla_Datos[[#This Row],[Nombre_Cliente]]," ",Tabla_Datos[[#This Row],[ApellidoPaterno_Cliente]]," ",Tabla_Datos[[#This Row],[ApellidoMaterno_Cliente]])</f>
        <v>WILDER VARGAS FLORES</v>
      </c>
      <c r="T2303" s="53">
        <f>DATE(Tabla_Datos[[#This Row],[tAnio]],Tabla_Datos[[#This Row],[tMes]],Tabla_Datos[[#This Row],[tDia]])</f>
        <v>40777</v>
      </c>
      <c r="U2303" s="53" t="str">
        <f>IF(Tabla_Datos[[#This Row],[cProvincia]]="LIMA","LIMA","PROVINCIA")</f>
        <v>PROVINCIA</v>
      </c>
      <c r="V2303" s="53" t="str">
        <f>MID(Tabla_Datos[[#This Row],[pTelefono]],1,SEARCH("-",Tabla_Datos[[#This Row],[pTelefono]],1)-1)</f>
        <v>66</v>
      </c>
      <c r="W2303" s="53" t="str">
        <f>MID(Tabla_Datos[[#This Row],[pTelefono]],SEARCH("-",Tabla_Datos[[#This Row],[pTelefono]],1)+1,LEN(Tabla_Datos[[#This Row],[pTelefono]]))</f>
        <v>966945094</v>
      </c>
      <c r="X2303" s="53" t="str">
        <f>CONCATENATE(Tabla_Datos[[#This Row],[TipUrb]]," ",Tabla_Datos[[#This Row],[Calle]]," ",Tabla_Datos[[#This Row],[NumCalle]])</f>
        <v>- J.ESPINOZA 350</v>
      </c>
      <c r="Y2303" t="s">
        <v>298</v>
      </c>
      <c r="Z2303" t="s">
        <v>152</v>
      </c>
      <c r="AA2303" t="s">
        <v>153</v>
      </c>
      <c r="AB2303" t="s">
        <v>95</v>
      </c>
      <c r="AC2303" t="s">
        <v>95</v>
      </c>
      <c r="AD2303" t="s">
        <v>109</v>
      </c>
      <c r="AE2303" t="s">
        <v>95</v>
      </c>
      <c r="AF2303" t="s">
        <v>95</v>
      </c>
      <c r="AG2303" s="51">
        <v>43412616</v>
      </c>
      <c r="AH2303" t="s">
        <v>95</v>
      </c>
      <c r="AI2303">
        <v>1</v>
      </c>
      <c r="AJ2303">
        <v>1</v>
      </c>
      <c r="AK2303" t="s">
        <v>8192</v>
      </c>
      <c r="AL2303">
        <v>350</v>
      </c>
    </row>
    <row r="2304" spans="1:38">
      <c r="A2304">
        <v>3277640</v>
      </c>
      <c r="B2304" t="s">
        <v>8193</v>
      </c>
      <c r="C2304" t="s">
        <v>20</v>
      </c>
      <c r="D2304" t="s">
        <v>85</v>
      </c>
      <c r="E2304">
        <v>2011</v>
      </c>
      <c r="F2304">
        <v>8</v>
      </c>
      <c r="G2304">
        <v>22</v>
      </c>
      <c r="H2304" t="s">
        <v>86</v>
      </c>
      <c r="I2304" t="s">
        <v>16</v>
      </c>
      <c r="J2304" t="s">
        <v>16</v>
      </c>
      <c r="K2304" t="s">
        <v>444</v>
      </c>
      <c r="L2304" t="s">
        <v>86</v>
      </c>
      <c r="M2304" t="s">
        <v>88</v>
      </c>
      <c r="N2304" s="50">
        <v>8056946</v>
      </c>
      <c r="O2304" s="51">
        <v>2325827</v>
      </c>
      <c r="P2304" t="s">
        <v>8194</v>
      </c>
      <c r="Q2304" t="s">
        <v>2302</v>
      </c>
      <c r="R2304" t="s">
        <v>4251</v>
      </c>
      <c r="S2304" s="49" t="str">
        <f>CONCATENATE(Tabla_Datos[[#This Row],[Nombre_Cliente]]," ",Tabla_Datos[[#This Row],[ApellidoPaterno_Cliente]]," ",Tabla_Datos[[#This Row],[ApellidoMaterno_Cliente]])</f>
        <v>JUAN DIEGO ARCE VELASQUEZ</v>
      </c>
      <c r="T2304" s="53">
        <f>DATE(Tabla_Datos[[#This Row],[tAnio]],Tabla_Datos[[#This Row],[tMes]],Tabla_Datos[[#This Row],[tDia]])</f>
        <v>40777</v>
      </c>
      <c r="U2304" s="53" t="str">
        <f>IF(Tabla_Datos[[#This Row],[cProvincia]]="LIMA","LIMA","PROVINCIA")</f>
        <v>LIMA</v>
      </c>
      <c r="V2304" s="53" t="str">
        <f>MID(Tabla_Datos[[#This Row],[pTelefono]],1,SEARCH("-",Tabla_Datos[[#This Row],[pTelefono]],1)-1)</f>
        <v>1</v>
      </c>
      <c r="W2304" s="53" t="str">
        <f>MID(Tabla_Datos[[#This Row],[pTelefono]],SEARCH("-",Tabla_Datos[[#This Row],[pTelefono]],1)+1,LEN(Tabla_Datos[[#This Row],[pTelefono]]))</f>
        <v>949128390</v>
      </c>
      <c r="X2304" s="53" t="str">
        <f>CONCATENATE(Tabla_Datos[[#This Row],[TipUrb]]," ",Tabla_Datos[[#This Row],[Calle]]," ",Tabla_Datos[[#This Row],[NumCalle]])</f>
        <v>AH SAN ALBERTO 0</v>
      </c>
      <c r="Y2304" t="s">
        <v>92</v>
      </c>
      <c r="Z2304" t="s">
        <v>196</v>
      </c>
      <c r="AA2304" t="s">
        <v>197</v>
      </c>
      <c r="AB2304" t="s">
        <v>95</v>
      </c>
      <c r="AC2304" t="s">
        <v>95</v>
      </c>
      <c r="AD2304" t="s">
        <v>96</v>
      </c>
      <c r="AE2304" t="s">
        <v>2351</v>
      </c>
      <c r="AF2304">
        <v>16</v>
      </c>
      <c r="AG2304" s="51">
        <v>46167310</v>
      </c>
      <c r="AH2304" t="s">
        <v>95</v>
      </c>
      <c r="AI2304">
        <v>1</v>
      </c>
      <c r="AJ2304">
        <v>1</v>
      </c>
      <c r="AK2304" t="s">
        <v>8195</v>
      </c>
      <c r="AL2304">
        <v>0</v>
      </c>
    </row>
    <row r="2305" spans="1:38">
      <c r="A2305">
        <v>3279298</v>
      </c>
      <c r="B2305" t="s">
        <v>8196</v>
      </c>
      <c r="C2305" t="s">
        <v>20</v>
      </c>
      <c r="D2305" t="s">
        <v>85</v>
      </c>
      <c r="E2305">
        <v>2011</v>
      </c>
      <c r="F2305">
        <v>8</v>
      </c>
      <c r="G2305">
        <v>22</v>
      </c>
      <c r="H2305" t="s">
        <v>86</v>
      </c>
      <c r="I2305" t="s">
        <v>100</v>
      </c>
      <c r="J2305" t="s">
        <v>100</v>
      </c>
      <c r="K2305" t="s">
        <v>101</v>
      </c>
      <c r="L2305" t="s">
        <v>86</v>
      </c>
      <c r="M2305" t="s">
        <v>88</v>
      </c>
      <c r="N2305" s="50">
        <v>20000021</v>
      </c>
      <c r="O2305" s="51">
        <v>2327101</v>
      </c>
      <c r="P2305" t="s">
        <v>8197</v>
      </c>
      <c r="Q2305" t="s">
        <v>660</v>
      </c>
      <c r="R2305" t="s">
        <v>8198</v>
      </c>
      <c r="S2305" s="49" t="str">
        <f>CONCATENATE(Tabla_Datos[[#This Row],[Nombre_Cliente]]," ",Tabla_Datos[[#This Row],[ApellidoPaterno_Cliente]]," ",Tabla_Datos[[#This Row],[ApellidoMaterno_Cliente]])</f>
        <v>YAN EMIL GUTIERREZ AMPUDIA</v>
      </c>
      <c r="T2305" s="53">
        <f>DATE(Tabla_Datos[[#This Row],[tAnio]],Tabla_Datos[[#This Row],[tMes]],Tabla_Datos[[#This Row],[tDia]])</f>
        <v>40777</v>
      </c>
      <c r="U2305" s="53" t="str">
        <f>IF(Tabla_Datos[[#This Row],[cProvincia]]="LIMA","LIMA","PROVINCIA")</f>
        <v>PROVINCIA</v>
      </c>
      <c r="V2305" s="53" t="str">
        <f>MID(Tabla_Datos[[#This Row],[pTelefono]],1,SEARCH("-",Tabla_Datos[[#This Row],[pTelefono]],1)-1)</f>
        <v>54</v>
      </c>
      <c r="W2305" s="53" t="str">
        <f>MID(Tabla_Datos[[#This Row],[pTelefono]],SEARCH("-",Tabla_Datos[[#This Row],[pTelefono]],1)+1,LEN(Tabla_Datos[[#This Row],[pTelefono]]))</f>
        <v>958782370</v>
      </c>
      <c r="X2305" s="53" t="str">
        <f>CONCATENATE(Tabla_Datos[[#This Row],[TipUrb]]," ",Tabla_Datos[[#This Row],[Calle]]," ",Tabla_Datos[[#This Row],[NumCalle]])</f>
        <v>AH CHACHANI 112</v>
      </c>
      <c r="Y2305" t="s">
        <v>106</v>
      </c>
      <c r="Z2305" t="s">
        <v>122</v>
      </c>
      <c r="AA2305" t="s">
        <v>123</v>
      </c>
      <c r="AB2305">
        <v>3</v>
      </c>
      <c r="AC2305">
        <v>301</v>
      </c>
      <c r="AD2305" t="s">
        <v>96</v>
      </c>
      <c r="AE2305" t="s">
        <v>95</v>
      </c>
      <c r="AF2305" t="s">
        <v>95</v>
      </c>
      <c r="AG2305" s="51">
        <v>29588829</v>
      </c>
      <c r="AH2305" t="s">
        <v>95</v>
      </c>
      <c r="AI2305">
        <v>1</v>
      </c>
      <c r="AJ2305">
        <v>1</v>
      </c>
      <c r="AK2305" t="s">
        <v>4549</v>
      </c>
      <c r="AL2305">
        <v>112</v>
      </c>
    </row>
    <row r="2306" spans="1:38">
      <c r="A2306">
        <v>3279772</v>
      </c>
      <c r="B2306" t="s">
        <v>8199</v>
      </c>
      <c r="C2306" t="s">
        <v>18</v>
      </c>
      <c r="D2306" t="s">
        <v>143</v>
      </c>
      <c r="E2306">
        <v>2011</v>
      </c>
      <c r="F2306">
        <v>8</v>
      </c>
      <c r="G2306">
        <v>22</v>
      </c>
      <c r="H2306" t="s">
        <v>86</v>
      </c>
      <c r="I2306" t="s">
        <v>514</v>
      </c>
      <c r="J2306" t="s">
        <v>514</v>
      </c>
      <c r="K2306" t="s">
        <v>514</v>
      </c>
      <c r="L2306" t="s">
        <v>86</v>
      </c>
      <c r="M2306" t="s">
        <v>88</v>
      </c>
      <c r="N2306" s="50">
        <v>99999999</v>
      </c>
      <c r="O2306" s="51">
        <v>2327493</v>
      </c>
      <c r="P2306" t="s">
        <v>8200</v>
      </c>
      <c r="Q2306" t="s">
        <v>1150</v>
      </c>
      <c r="R2306" t="s">
        <v>969</v>
      </c>
      <c r="S2306" s="49" t="str">
        <f>CONCATENATE(Tabla_Datos[[#This Row],[Nombre_Cliente]]," ",Tabla_Datos[[#This Row],[ApellidoPaterno_Cliente]]," ",Tabla_Datos[[#This Row],[ApellidoMaterno_Cliente]])</f>
        <v xml:space="preserve">ROSALI PALERMO  FIGUEROA  GUTIERREZ </v>
      </c>
      <c r="T2306" s="53">
        <f>DATE(Tabla_Datos[[#This Row],[tAnio]],Tabla_Datos[[#This Row],[tMes]],Tabla_Datos[[#This Row],[tDia]])</f>
        <v>40777</v>
      </c>
      <c r="U2306" s="53" t="str">
        <f>IF(Tabla_Datos[[#This Row],[cProvincia]]="LIMA","LIMA","PROVINCIA")</f>
        <v>PROVINCIA</v>
      </c>
      <c r="V2306" s="53" t="str">
        <f>MID(Tabla_Datos[[#This Row],[pTelefono]],1,SEARCH("-",Tabla_Datos[[#This Row],[pTelefono]],1)-1)</f>
        <v>1</v>
      </c>
      <c r="W2306" s="53" t="str">
        <f>MID(Tabla_Datos[[#This Row],[pTelefono]],SEARCH("-",Tabla_Datos[[#This Row],[pTelefono]],1)+1,LEN(Tabla_Datos[[#This Row],[pTelefono]]))</f>
        <v>978516496</v>
      </c>
      <c r="X2306" s="53" t="str">
        <f>CONCATENATE(Tabla_Datos[[#This Row],[TipUrb]]," ",Tabla_Datos[[#This Row],[Calle]]," ",Tabla_Datos[[#This Row],[NumCalle]])</f>
        <v>UR EL SAUCO 0</v>
      </c>
      <c r="Y2306" t="s">
        <v>517</v>
      </c>
      <c r="Z2306" t="s">
        <v>181</v>
      </c>
      <c r="AA2306" t="s">
        <v>182</v>
      </c>
      <c r="AB2306" t="s">
        <v>95</v>
      </c>
      <c r="AC2306" t="s">
        <v>95</v>
      </c>
      <c r="AD2306" t="s">
        <v>161</v>
      </c>
      <c r="AE2306" t="s">
        <v>474</v>
      </c>
      <c r="AF2306">
        <v>4</v>
      </c>
      <c r="AG2306" s="51">
        <v>8551273</v>
      </c>
      <c r="AI2306">
        <v>26</v>
      </c>
      <c r="AJ2306">
        <v>26</v>
      </c>
      <c r="AK2306" t="s">
        <v>8201</v>
      </c>
      <c r="AL2306">
        <v>0</v>
      </c>
    </row>
    <row r="2307" spans="1:38">
      <c r="A2307">
        <v>3281045</v>
      </c>
      <c r="B2307" t="s">
        <v>8202</v>
      </c>
      <c r="C2307" t="s">
        <v>19</v>
      </c>
      <c r="D2307" t="s">
        <v>85</v>
      </c>
      <c r="E2307">
        <v>2011</v>
      </c>
      <c r="F2307">
        <v>8</v>
      </c>
      <c r="G2307">
        <v>22</v>
      </c>
      <c r="H2307" t="s">
        <v>86</v>
      </c>
      <c r="I2307" t="s">
        <v>16</v>
      </c>
      <c r="J2307" t="s">
        <v>16</v>
      </c>
      <c r="K2307" t="s">
        <v>1039</v>
      </c>
      <c r="L2307" t="s">
        <v>86</v>
      </c>
      <c r="M2307" t="s">
        <v>88</v>
      </c>
      <c r="N2307" s="50">
        <v>8048997</v>
      </c>
      <c r="O2307" s="51">
        <v>2328225</v>
      </c>
      <c r="P2307" t="s">
        <v>8203</v>
      </c>
      <c r="Q2307" t="s">
        <v>737</v>
      </c>
      <c r="R2307" t="s">
        <v>8204</v>
      </c>
      <c r="S2307" s="49" t="str">
        <f>CONCATENATE(Tabla_Datos[[#This Row],[Nombre_Cliente]]," ",Tabla_Datos[[#This Row],[ApellidoPaterno_Cliente]]," ",Tabla_Datos[[#This Row],[ApellidoMaterno_Cliente]])</f>
        <v>JUANA NEYRA PRADO</v>
      </c>
      <c r="T2307" s="53">
        <f>DATE(Tabla_Datos[[#This Row],[tAnio]],Tabla_Datos[[#This Row],[tMes]],Tabla_Datos[[#This Row],[tDia]])</f>
        <v>40777</v>
      </c>
      <c r="U2307" s="53" t="str">
        <f>IF(Tabla_Datos[[#This Row],[cProvincia]]="LIMA","LIMA","PROVINCIA")</f>
        <v>LIMA</v>
      </c>
      <c r="V2307" s="53" t="str">
        <f>MID(Tabla_Datos[[#This Row],[pTelefono]],1,SEARCH("-",Tabla_Datos[[#This Row],[pTelefono]],1)-1)</f>
        <v>1</v>
      </c>
      <c r="W2307" s="53" t="str">
        <f>MID(Tabla_Datos[[#This Row],[pTelefono]],SEARCH("-",Tabla_Datos[[#This Row],[pTelefono]],1)+1,LEN(Tabla_Datos[[#This Row],[pTelefono]]))</f>
        <v>994864522</v>
      </c>
      <c r="X2307" s="53" t="str">
        <f>CONCATENATE(Tabla_Datos[[#This Row],[TipUrb]]," ",Tabla_Datos[[#This Row],[Calle]]," ",Tabla_Datos[[#This Row],[NumCalle]])</f>
        <v>UR CABILDO 109</v>
      </c>
      <c r="Y2307" t="s">
        <v>92</v>
      </c>
      <c r="Z2307" t="s">
        <v>122</v>
      </c>
      <c r="AA2307" t="s">
        <v>123</v>
      </c>
      <c r="AB2307">
        <v>1</v>
      </c>
      <c r="AC2307" t="s">
        <v>95</v>
      </c>
      <c r="AD2307" t="s">
        <v>161</v>
      </c>
      <c r="AE2307" t="s">
        <v>95</v>
      </c>
      <c r="AF2307" t="s">
        <v>95</v>
      </c>
      <c r="AG2307" s="51">
        <v>8579197</v>
      </c>
      <c r="AH2307" t="s">
        <v>95</v>
      </c>
      <c r="AI2307">
        <v>1</v>
      </c>
      <c r="AJ2307">
        <v>1</v>
      </c>
      <c r="AK2307" t="s">
        <v>8205</v>
      </c>
      <c r="AL2307">
        <v>109</v>
      </c>
    </row>
    <row r="2308" spans="1:38">
      <c r="A2308">
        <v>3281618</v>
      </c>
      <c r="B2308" t="s">
        <v>8206</v>
      </c>
      <c r="C2308" t="s">
        <v>20</v>
      </c>
      <c r="D2308" t="s">
        <v>85</v>
      </c>
      <c r="E2308">
        <v>2011</v>
      </c>
      <c r="F2308">
        <v>8</v>
      </c>
      <c r="G2308">
        <v>22</v>
      </c>
      <c r="H2308" t="s">
        <v>86</v>
      </c>
      <c r="I2308" t="s">
        <v>16</v>
      </c>
      <c r="J2308" t="s">
        <v>16</v>
      </c>
      <c r="K2308" t="s">
        <v>1094</v>
      </c>
      <c r="L2308" t="s">
        <v>86</v>
      </c>
      <c r="M2308" t="s">
        <v>88</v>
      </c>
      <c r="N2308" s="50">
        <v>8593359</v>
      </c>
      <c r="O2308" s="51">
        <v>2328696</v>
      </c>
      <c r="P2308" t="s">
        <v>8207</v>
      </c>
      <c r="Q2308" t="s">
        <v>8208</v>
      </c>
      <c r="R2308" t="s">
        <v>284</v>
      </c>
      <c r="S2308" s="49" t="str">
        <f>CONCATENATE(Tabla_Datos[[#This Row],[Nombre_Cliente]]," ",Tabla_Datos[[#This Row],[ApellidoPaterno_Cliente]]," ",Tabla_Datos[[#This Row],[ApellidoMaterno_Cliente]])</f>
        <v>JEAN CARLO MICHELENA RIOS</v>
      </c>
      <c r="T2308" s="53">
        <f>DATE(Tabla_Datos[[#This Row],[tAnio]],Tabla_Datos[[#This Row],[tMes]],Tabla_Datos[[#This Row],[tDia]])</f>
        <v>40777</v>
      </c>
      <c r="U2308" s="53" t="str">
        <f>IF(Tabla_Datos[[#This Row],[cProvincia]]="LIMA","LIMA","PROVINCIA")</f>
        <v>LIMA</v>
      </c>
      <c r="V2308" s="53" t="str">
        <f>MID(Tabla_Datos[[#This Row],[pTelefono]],1,SEARCH("-",Tabla_Datos[[#This Row],[pTelefono]],1)-1)</f>
        <v>1</v>
      </c>
      <c r="W2308" s="53" t="str">
        <f>MID(Tabla_Datos[[#This Row],[pTelefono]],SEARCH("-",Tabla_Datos[[#This Row],[pTelefono]],1)+1,LEN(Tabla_Datos[[#This Row],[pTelefono]]))</f>
        <v>997504127</v>
      </c>
      <c r="X2308" s="53" t="str">
        <f>CONCATENATE(Tabla_Datos[[#This Row],[TipUrb]]," ",Tabla_Datos[[#This Row],[Calle]]," ",Tabla_Datos[[#This Row],[NumCalle]])</f>
        <v>CO UNIVERSITARIA 1947</v>
      </c>
      <c r="Y2308" t="s">
        <v>92</v>
      </c>
      <c r="Z2308" t="s">
        <v>122</v>
      </c>
      <c r="AA2308" t="s">
        <v>123</v>
      </c>
      <c r="AB2308" t="s">
        <v>95</v>
      </c>
      <c r="AC2308">
        <v>808</v>
      </c>
      <c r="AD2308" t="s">
        <v>198</v>
      </c>
      <c r="AE2308" t="s">
        <v>95</v>
      </c>
      <c r="AF2308" t="s">
        <v>95</v>
      </c>
      <c r="AG2308" s="51">
        <v>40397298</v>
      </c>
      <c r="AH2308" t="s">
        <v>95</v>
      </c>
      <c r="AI2308">
        <v>1</v>
      </c>
      <c r="AJ2308">
        <v>1</v>
      </c>
      <c r="AK2308" t="s">
        <v>7220</v>
      </c>
      <c r="AL2308">
        <v>1947</v>
      </c>
    </row>
    <row r="2309" spans="1:38">
      <c r="A2309">
        <v>3281791</v>
      </c>
      <c r="B2309" t="s">
        <v>8209</v>
      </c>
      <c r="C2309" t="s">
        <v>20</v>
      </c>
      <c r="D2309" t="s">
        <v>85</v>
      </c>
      <c r="E2309">
        <v>2011</v>
      </c>
      <c r="F2309">
        <v>8</v>
      </c>
      <c r="G2309">
        <v>22</v>
      </c>
      <c r="H2309" t="s">
        <v>86</v>
      </c>
      <c r="I2309" t="s">
        <v>16</v>
      </c>
      <c r="J2309" t="s">
        <v>16</v>
      </c>
      <c r="K2309" t="s">
        <v>438</v>
      </c>
      <c r="L2309" t="s">
        <v>86</v>
      </c>
      <c r="M2309" t="s">
        <v>88</v>
      </c>
      <c r="N2309" s="50">
        <v>20000021</v>
      </c>
      <c r="O2309" s="51">
        <v>2328847</v>
      </c>
      <c r="P2309" t="s">
        <v>8210</v>
      </c>
      <c r="Q2309" t="s">
        <v>1731</v>
      </c>
      <c r="R2309" t="s">
        <v>8211</v>
      </c>
      <c r="S2309" s="49" t="str">
        <f>CONCATENATE(Tabla_Datos[[#This Row],[Nombre_Cliente]]," ",Tabla_Datos[[#This Row],[ApellidoPaterno_Cliente]]," ",Tabla_Datos[[#This Row],[ApellidoMaterno_Cliente]])</f>
        <v>PAUL GIULIANO TAGLE PACHERREZ</v>
      </c>
      <c r="T2309" s="53">
        <f>DATE(Tabla_Datos[[#This Row],[tAnio]],Tabla_Datos[[#This Row],[tMes]],Tabla_Datos[[#This Row],[tDia]])</f>
        <v>40777</v>
      </c>
      <c r="U2309" s="53" t="str">
        <f>IF(Tabla_Datos[[#This Row],[cProvincia]]="LIMA","LIMA","PROVINCIA")</f>
        <v>LIMA</v>
      </c>
      <c r="V2309" s="53" t="str">
        <f>MID(Tabla_Datos[[#This Row],[pTelefono]],1,SEARCH("-",Tabla_Datos[[#This Row],[pTelefono]],1)-1)</f>
        <v>1</v>
      </c>
      <c r="W2309" s="53" t="str">
        <f>MID(Tabla_Datos[[#This Row],[pTelefono]],SEARCH("-",Tabla_Datos[[#This Row],[pTelefono]],1)+1,LEN(Tabla_Datos[[#This Row],[pTelefono]]))</f>
        <v>996636306</v>
      </c>
      <c r="X2309" s="53" t="str">
        <f>CONCATENATE(Tabla_Datos[[#This Row],[TipUrb]]," ",Tabla_Datos[[#This Row],[Calle]]," ",Tabla_Datos[[#This Row],[NumCalle]])</f>
        <v>UR LOS ROSALES 220</v>
      </c>
      <c r="Y2309" t="s">
        <v>92</v>
      </c>
      <c r="Z2309" t="s">
        <v>122</v>
      </c>
      <c r="AA2309" t="s">
        <v>123</v>
      </c>
      <c r="AB2309" t="s">
        <v>95</v>
      </c>
      <c r="AC2309" t="s">
        <v>95</v>
      </c>
      <c r="AD2309" t="s">
        <v>161</v>
      </c>
      <c r="AE2309" t="s">
        <v>95</v>
      </c>
      <c r="AF2309" t="s">
        <v>95</v>
      </c>
      <c r="AG2309" s="51">
        <v>41369512</v>
      </c>
      <c r="AH2309" t="s">
        <v>95</v>
      </c>
      <c r="AI2309">
        <v>1</v>
      </c>
      <c r="AJ2309">
        <v>1</v>
      </c>
      <c r="AK2309" t="s">
        <v>1077</v>
      </c>
      <c r="AL2309">
        <v>220</v>
      </c>
    </row>
    <row r="2310" spans="1:38">
      <c r="A2310">
        <v>3281762</v>
      </c>
      <c r="B2310" t="s">
        <v>8212</v>
      </c>
      <c r="C2310" t="s">
        <v>19</v>
      </c>
      <c r="D2310" t="s">
        <v>85</v>
      </c>
      <c r="E2310">
        <v>2011</v>
      </c>
      <c r="F2310">
        <v>8</v>
      </c>
      <c r="G2310">
        <v>22</v>
      </c>
      <c r="H2310" t="s">
        <v>86</v>
      </c>
      <c r="I2310" t="s">
        <v>16</v>
      </c>
      <c r="J2310" t="s">
        <v>16</v>
      </c>
      <c r="K2310" t="s">
        <v>157</v>
      </c>
      <c r="L2310" t="s">
        <v>86</v>
      </c>
      <c r="M2310" t="s">
        <v>88</v>
      </c>
      <c r="N2310" s="50">
        <v>10762376</v>
      </c>
      <c r="O2310" s="51">
        <v>2328822</v>
      </c>
      <c r="P2310" t="s">
        <v>8213</v>
      </c>
      <c r="Q2310" t="s">
        <v>1549</v>
      </c>
      <c r="R2310" t="s">
        <v>8214</v>
      </c>
      <c r="S2310" s="49" t="str">
        <f>CONCATENATE(Tabla_Datos[[#This Row],[Nombre_Cliente]]," ",Tabla_Datos[[#This Row],[ApellidoPaterno_Cliente]]," ",Tabla_Datos[[#This Row],[ApellidoMaterno_Cliente]])</f>
        <v>ROXANA GIOVANA QUISPE RIQUEROS</v>
      </c>
      <c r="T2310" s="53">
        <f>DATE(Tabla_Datos[[#This Row],[tAnio]],Tabla_Datos[[#This Row],[tMes]],Tabla_Datos[[#This Row],[tDia]])</f>
        <v>40777</v>
      </c>
      <c r="U2310" s="53" t="str">
        <f>IF(Tabla_Datos[[#This Row],[cProvincia]]="LIMA","LIMA","PROVINCIA")</f>
        <v>LIMA</v>
      </c>
      <c r="V2310" s="53" t="str">
        <f>MID(Tabla_Datos[[#This Row],[pTelefono]],1,SEARCH("-",Tabla_Datos[[#This Row],[pTelefono]],1)-1)</f>
        <v>1</v>
      </c>
      <c r="W2310" s="53" t="str">
        <f>MID(Tabla_Datos[[#This Row],[pTelefono]],SEARCH("-",Tabla_Datos[[#This Row],[pTelefono]],1)+1,LEN(Tabla_Datos[[#This Row],[pTelefono]]))</f>
        <v>990369136</v>
      </c>
      <c r="X2310" s="53" t="str">
        <f>CONCATENATE(Tabla_Datos[[#This Row],[TipUrb]]," ",Tabla_Datos[[#This Row],[Calle]]," ",Tabla_Datos[[#This Row],[NumCalle]])</f>
        <v>UR SAN LUCAS 437</v>
      </c>
      <c r="Y2310" t="s">
        <v>92</v>
      </c>
      <c r="Z2310" t="s">
        <v>122</v>
      </c>
      <c r="AA2310" t="s">
        <v>123</v>
      </c>
      <c r="AB2310" t="s">
        <v>95</v>
      </c>
      <c r="AC2310">
        <v>403</v>
      </c>
      <c r="AD2310" t="s">
        <v>161</v>
      </c>
      <c r="AE2310" t="s">
        <v>95</v>
      </c>
      <c r="AF2310" t="s">
        <v>95</v>
      </c>
      <c r="AG2310" s="51">
        <v>86848843</v>
      </c>
      <c r="AH2310" t="s">
        <v>95</v>
      </c>
      <c r="AI2310">
        <v>1</v>
      </c>
      <c r="AJ2310">
        <v>1</v>
      </c>
      <c r="AK2310" t="s">
        <v>8215</v>
      </c>
      <c r="AL2310">
        <v>437</v>
      </c>
    </row>
    <row r="2311" spans="1:38">
      <c r="A2311">
        <v>3281340</v>
      </c>
      <c r="B2311" t="s">
        <v>8216</v>
      </c>
      <c r="C2311" t="s">
        <v>18</v>
      </c>
      <c r="D2311" t="s">
        <v>85</v>
      </c>
      <c r="E2311">
        <v>2011</v>
      </c>
      <c r="F2311">
        <v>8</v>
      </c>
      <c r="G2311">
        <v>22</v>
      </c>
      <c r="H2311" t="s">
        <v>86</v>
      </c>
      <c r="I2311" t="s">
        <v>355</v>
      </c>
      <c r="J2311" t="s">
        <v>355</v>
      </c>
      <c r="K2311" t="s">
        <v>593</v>
      </c>
      <c r="L2311" t="s">
        <v>86</v>
      </c>
      <c r="M2311" t="s">
        <v>594</v>
      </c>
      <c r="N2311" s="50">
        <v>46017744</v>
      </c>
      <c r="O2311" s="51">
        <v>2328476</v>
      </c>
      <c r="P2311" t="s">
        <v>8217</v>
      </c>
      <c r="Q2311" t="s">
        <v>2027</v>
      </c>
      <c r="R2311" t="s">
        <v>2828</v>
      </c>
      <c r="S2311" s="49" t="str">
        <f>CONCATENATE(Tabla_Datos[[#This Row],[Nombre_Cliente]]," ",Tabla_Datos[[#This Row],[ApellidoPaterno_Cliente]]," ",Tabla_Datos[[#This Row],[ApellidoMaterno_Cliente]])</f>
        <v xml:space="preserve">OLGA  FLORES  QUISPE </v>
      </c>
      <c r="T2311" s="53">
        <f>DATE(Tabla_Datos[[#This Row],[tAnio]],Tabla_Datos[[#This Row],[tMes]],Tabla_Datos[[#This Row],[tDia]])</f>
        <v>40777</v>
      </c>
      <c r="U2311" s="53" t="str">
        <f>IF(Tabla_Datos[[#This Row],[cProvincia]]="LIMA","LIMA","PROVINCIA")</f>
        <v>PROVINCIA</v>
      </c>
      <c r="V2311" s="53" t="str">
        <f>MID(Tabla_Datos[[#This Row],[pTelefono]],1,SEARCH("-",Tabla_Datos[[#This Row],[pTelefono]],1)-1)</f>
        <v>1</v>
      </c>
      <c r="W2311" s="53" t="str">
        <f>MID(Tabla_Datos[[#This Row],[pTelefono]],SEARCH("-",Tabla_Datos[[#This Row],[pTelefono]],1)+1,LEN(Tabla_Datos[[#This Row],[pTelefono]]))</f>
        <v>974909713</v>
      </c>
      <c r="X2311" s="53" t="str">
        <f>CONCATENATE(Tabla_Datos[[#This Row],[TipUrb]]," ",Tabla_Datos[[#This Row],[Calle]]," ",Tabla_Datos[[#This Row],[NumCalle]])</f>
        <v>PJ - 0</v>
      </c>
      <c r="Y2311" t="s">
        <v>360</v>
      </c>
      <c r="Z2311" t="s">
        <v>93</v>
      </c>
      <c r="AA2311" t="s">
        <v>94</v>
      </c>
      <c r="AB2311" t="s">
        <v>95</v>
      </c>
      <c r="AC2311" t="s">
        <v>95</v>
      </c>
      <c r="AD2311" t="s">
        <v>429</v>
      </c>
      <c r="AE2311" t="s">
        <v>1496</v>
      </c>
      <c r="AF2311">
        <v>9</v>
      </c>
      <c r="AG2311" s="51">
        <v>41936283</v>
      </c>
      <c r="AI2311">
        <v>26</v>
      </c>
      <c r="AJ2311">
        <v>26</v>
      </c>
      <c r="AK2311" t="s">
        <v>109</v>
      </c>
      <c r="AL2311">
        <v>0</v>
      </c>
    </row>
    <row r="2312" spans="1:38">
      <c r="A2312">
        <v>3280626</v>
      </c>
      <c r="B2312" t="s">
        <v>8218</v>
      </c>
      <c r="C2312" t="s">
        <v>18</v>
      </c>
      <c r="D2312" t="s">
        <v>143</v>
      </c>
      <c r="E2312">
        <v>2011</v>
      </c>
      <c r="F2312">
        <v>8</v>
      </c>
      <c r="G2312">
        <v>22</v>
      </c>
      <c r="H2312" t="s">
        <v>86</v>
      </c>
      <c r="I2312" t="s">
        <v>16</v>
      </c>
      <c r="J2312" t="s">
        <v>16</v>
      </c>
      <c r="K2312" t="s">
        <v>374</v>
      </c>
      <c r="L2312" t="s">
        <v>86</v>
      </c>
      <c r="M2312" t="s">
        <v>88</v>
      </c>
      <c r="N2312" s="50">
        <v>99999999</v>
      </c>
      <c r="O2312" s="51">
        <v>2327846</v>
      </c>
      <c r="P2312" t="s">
        <v>8219</v>
      </c>
      <c r="Q2312" t="s">
        <v>8220</v>
      </c>
      <c r="R2312" t="s">
        <v>8221</v>
      </c>
      <c r="S2312" s="49" t="str">
        <f>CONCATENATE(Tabla_Datos[[#This Row],[Nombre_Cliente]]," ",Tabla_Datos[[#This Row],[ApellidoPaterno_Cliente]]," ",Tabla_Datos[[#This Row],[ApellidoMaterno_Cliente]])</f>
        <v xml:space="preserve">GIANCARLO  LLOSA  MOYA  </v>
      </c>
      <c r="T2312" s="53">
        <f>DATE(Tabla_Datos[[#This Row],[tAnio]],Tabla_Datos[[#This Row],[tMes]],Tabla_Datos[[#This Row],[tDia]])</f>
        <v>40777</v>
      </c>
      <c r="U2312" s="53" t="str">
        <f>IF(Tabla_Datos[[#This Row],[cProvincia]]="LIMA","LIMA","PROVINCIA")</f>
        <v>LIMA</v>
      </c>
      <c r="V2312" s="53" t="str">
        <f>MID(Tabla_Datos[[#This Row],[pTelefono]],1,SEARCH("-",Tabla_Datos[[#This Row],[pTelefono]],1)-1)</f>
        <v>1</v>
      </c>
      <c r="W2312" s="53" t="str">
        <f>MID(Tabla_Datos[[#This Row],[pTelefono]],SEARCH("-",Tabla_Datos[[#This Row],[pTelefono]],1)+1,LEN(Tabla_Datos[[#This Row],[pTelefono]]))</f>
        <v>945907507</v>
      </c>
      <c r="X2312" s="53" t="str">
        <f>CONCATENATE(Tabla_Datos[[#This Row],[TipUrb]]," ",Tabla_Datos[[#This Row],[Calle]]," ",Tabla_Datos[[#This Row],[NumCalle]])</f>
        <v>AH . 0</v>
      </c>
      <c r="Y2312" t="s">
        <v>92</v>
      </c>
      <c r="Z2312" t="s">
        <v>181</v>
      </c>
      <c r="AA2312" t="s">
        <v>182</v>
      </c>
      <c r="AB2312" t="s">
        <v>95</v>
      </c>
      <c r="AC2312" t="s">
        <v>95</v>
      </c>
      <c r="AD2312" t="s">
        <v>96</v>
      </c>
      <c r="AE2312" t="s">
        <v>555</v>
      </c>
      <c r="AF2312">
        <v>22</v>
      </c>
      <c r="AG2312" s="51">
        <v>44335481</v>
      </c>
      <c r="AI2312">
        <v>26</v>
      </c>
      <c r="AJ2312">
        <v>26</v>
      </c>
      <c r="AK2312" t="s">
        <v>221</v>
      </c>
      <c r="AL2312">
        <v>0</v>
      </c>
    </row>
    <row r="2313" spans="1:38">
      <c r="A2313">
        <v>3281049</v>
      </c>
      <c r="B2313" t="s">
        <v>8222</v>
      </c>
      <c r="C2313" t="s">
        <v>20</v>
      </c>
      <c r="D2313" t="s">
        <v>85</v>
      </c>
      <c r="E2313">
        <v>2011</v>
      </c>
      <c r="F2313">
        <v>8</v>
      </c>
      <c r="G2313">
        <v>22</v>
      </c>
      <c r="H2313" t="s">
        <v>86</v>
      </c>
      <c r="I2313" t="s">
        <v>16</v>
      </c>
      <c r="J2313" t="s">
        <v>16</v>
      </c>
      <c r="K2313" t="s">
        <v>646</v>
      </c>
      <c r="L2313" t="s">
        <v>86</v>
      </c>
      <c r="M2313" t="s">
        <v>88</v>
      </c>
      <c r="N2313" s="50">
        <v>11111252</v>
      </c>
      <c r="O2313" s="51">
        <v>2328229</v>
      </c>
      <c r="P2313" t="s">
        <v>8223</v>
      </c>
      <c r="Q2313" t="s">
        <v>2576</v>
      </c>
      <c r="R2313" t="s">
        <v>8224</v>
      </c>
      <c r="S2313" s="49" t="str">
        <f>CONCATENATE(Tabla_Datos[[#This Row],[Nombre_Cliente]]," ",Tabla_Datos[[#This Row],[ApellidoPaterno_Cliente]]," ",Tabla_Datos[[#This Row],[ApellidoMaterno_Cliente]])</f>
        <v>FREDY RAFAEL ADRIANZEN ALLENDE</v>
      </c>
      <c r="T2313" s="53">
        <f>DATE(Tabla_Datos[[#This Row],[tAnio]],Tabla_Datos[[#This Row],[tMes]],Tabla_Datos[[#This Row],[tDia]])</f>
        <v>40777</v>
      </c>
      <c r="U2313" s="53" t="str">
        <f>IF(Tabla_Datos[[#This Row],[cProvincia]]="LIMA","LIMA","PROVINCIA")</f>
        <v>LIMA</v>
      </c>
      <c r="V2313" s="53" t="str">
        <f>MID(Tabla_Datos[[#This Row],[pTelefono]],1,SEARCH("-",Tabla_Datos[[#This Row],[pTelefono]],1)-1)</f>
        <v>1</v>
      </c>
      <c r="W2313" s="53" t="str">
        <f>MID(Tabla_Datos[[#This Row],[pTelefono]],SEARCH("-",Tabla_Datos[[#This Row],[pTelefono]],1)+1,LEN(Tabla_Datos[[#This Row],[pTelefono]]))</f>
        <v>12623092</v>
      </c>
      <c r="X2313" s="53" t="str">
        <f>CONCATENATE(Tabla_Datos[[#This Row],[TipUrb]]," ",Tabla_Datos[[#This Row],[Calle]]," ",Tabla_Datos[[#This Row],[NumCalle]])</f>
        <v xml:space="preserve">  ESTADOS UNIDOS 182</v>
      </c>
      <c r="Y2313" t="s">
        <v>92</v>
      </c>
      <c r="Z2313" t="s">
        <v>122</v>
      </c>
      <c r="AA2313" t="s">
        <v>123</v>
      </c>
      <c r="AB2313" t="s">
        <v>95</v>
      </c>
      <c r="AC2313" t="s">
        <v>95</v>
      </c>
      <c r="AD2313" t="s">
        <v>95</v>
      </c>
      <c r="AE2313" t="s">
        <v>95</v>
      </c>
      <c r="AF2313" t="s">
        <v>95</v>
      </c>
      <c r="AG2313" s="51">
        <v>7255170</v>
      </c>
      <c r="AH2313" t="s">
        <v>95</v>
      </c>
      <c r="AI2313">
        <v>1</v>
      </c>
      <c r="AJ2313">
        <v>1</v>
      </c>
      <c r="AK2313" t="s">
        <v>8225</v>
      </c>
      <c r="AL2313">
        <v>182</v>
      </c>
    </row>
    <row r="2314" spans="1:38">
      <c r="A2314">
        <v>3281973</v>
      </c>
      <c r="B2314" t="s">
        <v>8226</v>
      </c>
      <c r="C2314" t="s">
        <v>19</v>
      </c>
      <c r="D2314" t="s">
        <v>85</v>
      </c>
      <c r="E2314">
        <v>2011</v>
      </c>
      <c r="F2314">
        <v>8</v>
      </c>
      <c r="G2314">
        <v>22</v>
      </c>
      <c r="H2314" t="s">
        <v>86</v>
      </c>
      <c r="I2314" t="s">
        <v>16</v>
      </c>
      <c r="J2314" t="s">
        <v>16</v>
      </c>
      <c r="K2314" t="s">
        <v>567</v>
      </c>
      <c r="L2314" t="s">
        <v>86</v>
      </c>
      <c r="M2314" t="s">
        <v>88</v>
      </c>
      <c r="N2314" s="50">
        <v>42772945</v>
      </c>
      <c r="O2314" s="51">
        <v>2328999</v>
      </c>
      <c r="P2314" t="s">
        <v>8227</v>
      </c>
      <c r="Q2314" t="s">
        <v>610</v>
      </c>
      <c r="R2314" t="s">
        <v>95</v>
      </c>
      <c r="S2314" s="49" t="str">
        <f>CONCATENATE(Tabla_Datos[[#This Row],[Nombre_Cliente]]," ",Tabla_Datos[[#This Row],[ApellidoPaterno_Cliente]]," ",Tabla_Datos[[#This Row],[ApellidoMaterno_Cliente]])</f>
        <v xml:space="preserve">HILDA VICTORIA MARTINEZ  </v>
      </c>
      <c r="T2314" s="53">
        <f>DATE(Tabla_Datos[[#This Row],[tAnio]],Tabla_Datos[[#This Row],[tMes]],Tabla_Datos[[#This Row],[tDia]])</f>
        <v>40777</v>
      </c>
      <c r="U2314" s="53" t="str">
        <f>IF(Tabla_Datos[[#This Row],[cProvincia]]="LIMA","LIMA","PROVINCIA")</f>
        <v>LIMA</v>
      </c>
      <c r="V2314" s="53" t="str">
        <f>MID(Tabla_Datos[[#This Row],[pTelefono]],1,SEARCH("-",Tabla_Datos[[#This Row],[pTelefono]],1)-1)</f>
        <v>1</v>
      </c>
      <c r="W2314" s="53" t="str">
        <f>MID(Tabla_Datos[[#This Row],[pTelefono]],SEARCH("-",Tabla_Datos[[#This Row],[pTelefono]],1)+1,LEN(Tabla_Datos[[#This Row],[pTelefono]]))</f>
        <v>971364120</v>
      </c>
      <c r="X2314" s="53" t="str">
        <f>CONCATENATE(Tabla_Datos[[#This Row],[TipUrb]]," ",Tabla_Datos[[#This Row],[Calle]]," ",Tabla_Datos[[#This Row],[NumCalle]])</f>
        <v>RS DE LOS PRECURSORES 460</v>
      </c>
      <c r="Y2314" t="s">
        <v>92</v>
      </c>
      <c r="Z2314" t="s">
        <v>122</v>
      </c>
      <c r="AA2314" t="s">
        <v>123</v>
      </c>
      <c r="AB2314" t="s">
        <v>95</v>
      </c>
      <c r="AC2314">
        <v>201</v>
      </c>
      <c r="AD2314" t="s">
        <v>435</v>
      </c>
      <c r="AE2314" t="s">
        <v>95</v>
      </c>
      <c r="AF2314" t="s">
        <v>95</v>
      </c>
      <c r="AG2314" s="51">
        <v>214180737</v>
      </c>
      <c r="AH2314" t="s">
        <v>95</v>
      </c>
      <c r="AI2314">
        <v>1</v>
      </c>
      <c r="AJ2314">
        <v>1</v>
      </c>
      <c r="AK2314" t="s">
        <v>8228</v>
      </c>
      <c r="AL2314">
        <v>460</v>
      </c>
    </row>
    <row r="2315" spans="1:38">
      <c r="A2315">
        <v>3287059</v>
      </c>
      <c r="B2315" t="s">
        <v>8229</v>
      </c>
      <c r="C2315" t="s">
        <v>18</v>
      </c>
      <c r="D2315" t="s">
        <v>143</v>
      </c>
      <c r="E2315">
        <v>2011</v>
      </c>
      <c r="F2315">
        <v>8</v>
      </c>
      <c r="G2315">
        <v>22</v>
      </c>
      <c r="H2315" t="s">
        <v>86</v>
      </c>
      <c r="I2315" t="s">
        <v>141</v>
      </c>
      <c r="J2315" t="s">
        <v>521</v>
      </c>
      <c r="K2315" t="s">
        <v>521</v>
      </c>
      <c r="L2315" t="s">
        <v>86</v>
      </c>
      <c r="M2315" t="s">
        <v>294</v>
      </c>
      <c r="N2315" s="50">
        <v>20008214</v>
      </c>
      <c r="O2315" s="51">
        <v>2329770</v>
      </c>
      <c r="P2315" t="s">
        <v>2435</v>
      </c>
      <c r="Q2315" t="s">
        <v>6474</v>
      </c>
      <c r="R2315" t="s">
        <v>3637</v>
      </c>
      <c r="S2315" s="49" t="str">
        <f>CONCATENATE(Tabla_Datos[[#This Row],[Nombre_Cliente]]," ",Tabla_Datos[[#This Row],[ApellidoPaterno_Cliente]]," ",Tabla_Datos[[#This Row],[ApellidoMaterno_Cliente]])</f>
        <v>LUIS ALFREDO ORE PIMENTEL</v>
      </c>
      <c r="T2315" s="53">
        <f>DATE(Tabla_Datos[[#This Row],[tAnio]],Tabla_Datos[[#This Row],[tMes]],Tabla_Datos[[#This Row],[tDia]])</f>
        <v>40777</v>
      </c>
      <c r="U2315" s="53" t="str">
        <f>IF(Tabla_Datos[[#This Row],[cProvincia]]="LIMA","LIMA","PROVINCIA")</f>
        <v>PROVINCIA</v>
      </c>
      <c r="V2315" s="53" t="str">
        <f>MID(Tabla_Datos[[#This Row],[pTelefono]],1,SEARCH("-",Tabla_Datos[[#This Row],[pTelefono]],1)-1)</f>
        <v>1</v>
      </c>
      <c r="W2315" s="53" t="str">
        <f>MID(Tabla_Datos[[#This Row],[pTelefono]],SEARCH("-",Tabla_Datos[[#This Row],[pTelefono]],1)+1,LEN(Tabla_Datos[[#This Row],[pTelefono]]))</f>
        <v>964300277</v>
      </c>
      <c r="X2315" s="53" t="str">
        <f>CONCATENATE(Tabla_Datos[[#This Row],[TipUrb]]," ",Tabla_Datos[[#This Row],[Calle]]," ",Tabla_Datos[[#This Row],[NumCalle]])</f>
        <v xml:space="preserve">  SAN CARLOS 1980</v>
      </c>
      <c r="Y2315" t="s">
        <v>525</v>
      </c>
      <c r="Z2315" t="s">
        <v>181</v>
      </c>
      <c r="AA2315" t="s">
        <v>182</v>
      </c>
      <c r="AB2315" t="s">
        <v>95</v>
      </c>
      <c r="AC2315" t="s">
        <v>95</v>
      </c>
      <c r="AD2315" t="s">
        <v>95</v>
      </c>
      <c r="AE2315" t="s">
        <v>95</v>
      </c>
      <c r="AG2315" s="51">
        <v>44095481</v>
      </c>
      <c r="AH2315">
        <v>10440954818</v>
      </c>
      <c r="AI2315">
        <v>26</v>
      </c>
      <c r="AJ2315">
        <v>26</v>
      </c>
      <c r="AK2315" t="s">
        <v>626</v>
      </c>
      <c r="AL2315">
        <v>1980</v>
      </c>
    </row>
    <row r="2316" spans="1:38">
      <c r="A2316">
        <v>3281740</v>
      </c>
      <c r="B2316" t="s">
        <v>8230</v>
      </c>
      <c r="C2316" t="s">
        <v>20</v>
      </c>
      <c r="D2316" t="s">
        <v>85</v>
      </c>
      <c r="E2316">
        <v>2011</v>
      </c>
      <c r="F2316">
        <v>8</v>
      </c>
      <c r="G2316">
        <v>22</v>
      </c>
      <c r="H2316" t="s">
        <v>86</v>
      </c>
      <c r="I2316" t="s">
        <v>355</v>
      </c>
      <c r="J2316" t="s">
        <v>355</v>
      </c>
      <c r="K2316" t="s">
        <v>593</v>
      </c>
      <c r="L2316" t="s">
        <v>86</v>
      </c>
      <c r="M2316" t="s">
        <v>594</v>
      </c>
      <c r="N2316" s="50">
        <v>46939229</v>
      </c>
      <c r="O2316" s="51">
        <v>2328801</v>
      </c>
      <c r="P2316" t="s">
        <v>2133</v>
      </c>
      <c r="Q2316" t="s">
        <v>238</v>
      </c>
      <c r="R2316" t="s">
        <v>8231</v>
      </c>
      <c r="S2316" s="49" t="str">
        <f>CONCATENATE(Tabla_Datos[[#This Row],[Nombre_Cliente]]," ",Tabla_Datos[[#This Row],[ApellidoPaterno_Cliente]]," ",Tabla_Datos[[#This Row],[ApellidoMaterno_Cliente]])</f>
        <v>ABEL HUAMAN CCANTO</v>
      </c>
      <c r="T2316" s="53">
        <f>DATE(Tabla_Datos[[#This Row],[tAnio]],Tabla_Datos[[#This Row],[tMes]],Tabla_Datos[[#This Row],[tDia]])</f>
        <v>40777</v>
      </c>
      <c r="U2316" s="53" t="str">
        <f>IF(Tabla_Datos[[#This Row],[cProvincia]]="LIMA","LIMA","PROVINCIA")</f>
        <v>PROVINCIA</v>
      </c>
      <c r="V2316" s="53" t="str">
        <f>MID(Tabla_Datos[[#This Row],[pTelefono]],1,SEARCH("-",Tabla_Datos[[#This Row],[pTelefono]],1)-1)</f>
        <v>84</v>
      </c>
      <c r="W2316" s="53" t="str">
        <f>MID(Tabla_Datos[[#This Row],[pTelefono]],SEARCH("-",Tabla_Datos[[#This Row],[pTelefono]],1)+1,LEN(Tabla_Datos[[#This Row],[pTelefono]]))</f>
        <v>950816070</v>
      </c>
      <c r="X2316" s="53" t="str">
        <f>CONCATENATE(Tabla_Datos[[#This Row],[TipUrb]]," ",Tabla_Datos[[#This Row],[Calle]]," ",Tabla_Datos[[#This Row],[NumCalle]])</f>
        <v>AH . 0</v>
      </c>
      <c r="Y2316" t="s">
        <v>360</v>
      </c>
      <c r="Z2316" t="s">
        <v>122</v>
      </c>
      <c r="AA2316" t="s">
        <v>123</v>
      </c>
      <c r="AB2316" t="s">
        <v>95</v>
      </c>
      <c r="AC2316" t="s">
        <v>95</v>
      </c>
      <c r="AD2316" t="s">
        <v>96</v>
      </c>
      <c r="AE2316" t="s">
        <v>353</v>
      </c>
      <c r="AF2316">
        <v>1</v>
      </c>
      <c r="AG2316" s="51">
        <v>23947747</v>
      </c>
      <c r="AH2316" t="s">
        <v>95</v>
      </c>
      <c r="AI2316">
        <v>1</v>
      </c>
      <c r="AJ2316">
        <v>1</v>
      </c>
      <c r="AK2316" t="s">
        <v>221</v>
      </c>
      <c r="AL2316">
        <v>0</v>
      </c>
    </row>
    <row r="2317" spans="1:38">
      <c r="A2317">
        <v>3281738</v>
      </c>
      <c r="B2317" t="s">
        <v>8232</v>
      </c>
      <c r="C2317" t="s">
        <v>18</v>
      </c>
      <c r="D2317" t="s">
        <v>85</v>
      </c>
      <c r="E2317">
        <v>2011</v>
      </c>
      <c r="F2317">
        <v>8</v>
      </c>
      <c r="G2317">
        <v>22</v>
      </c>
      <c r="H2317" t="s">
        <v>86</v>
      </c>
      <c r="I2317" t="s">
        <v>16</v>
      </c>
      <c r="J2317" t="s">
        <v>16</v>
      </c>
      <c r="K2317" t="s">
        <v>171</v>
      </c>
      <c r="L2317" t="s">
        <v>86</v>
      </c>
      <c r="M2317" t="s">
        <v>88</v>
      </c>
      <c r="N2317" s="50">
        <v>45308617</v>
      </c>
      <c r="O2317" s="51">
        <v>2328589</v>
      </c>
      <c r="P2317" t="s">
        <v>1296</v>
      </c>
      <c r="Q2317" t="s">
        <v>8233</v>
      </c>
      <c r="R2317" t="s">
        <v>2090</v>
      </c>
      <c r="S2317" s="49" t="str">
        <f>CONCATENATE(Tabla_Datos[[#This Row],[Nombre_Cliente]]," ",Tabla_Datos[[#This Row],[ApellidoPaterno_Cliente]]," ",Tabla_Datos[[#This Row],[ApellidoMaterno_Cliente]])</f>
        <v xml:space="preserve">KAREN POLAR  DIAZ </v>
      </c>
      <c r="T2317" s="53">
        <f>DATE(Tabla_Datos[[#This Row],[tAnio]],Tabla_Datos[[#This Row],[tMes]],Tabla_Datos[[#This Row],[tDia]])</f>
        <v>40777</v>
      </c>
      <c r="U2317" s="53" t="str">
        <f>IF(Tabla_Datos[[#This Row],[cProvincia]]="LIMA","LIMA","PROVINCIA")</f>
        <v>LIMA</v>
      </c>
      <c r="V2317" s="53" t="str">
        <f>MID(Tabla_Datos[[#This Row],[pTelefono]],1,SEARCH("-",Tabla_Datos[[#This Row],[pTelefono]],1)-1)</f>
        <v>1</v>
      </c>
      <c r="W2317" s="53" t="str">
        <f>MID(Tabla_Datos[[#This Row],[pTelefono]],SEARCH("-",Tabla_Datos[[#This Row],[pTelefono]],1)+1,LEN(Tabla_Datos[[#This Row],[pTelefono]]))</f>
        <v>986053075</v>
      </c>
      <c r="X2317" s="53" t="str">
        <f>CONCATENATE(Tabla_Datos[[#This Row],[TipUrb]]," ",Tabla_Datos[[#This Row],[Calle]]," ",Tabla_Datos[[#This Row],[NumCalle]])</f>
        <v>UR ALFA LEON 109</v>
      </c>
      <c r="Y2317" t="s">
        <v>92</v>
      </c>
      <c r="Z2317" t="s">
        <v>93</v>
      </c>
      <c r="AA2317" t="s">
        <v>94</v>
      </c>
      <c r="AB2317">
        <v>10</v>
      </c>
      <c r="AC2317">
        <v>1003</v>
      </c>
      <c r="AD2317" t="s">
        <v>161</v>
      </c>
      <c r="AE2317" t="s">
        <v>1034</v>
      </c>
      <c r="AF2317">
        <v>2</v>
      </c>
      <c r="AG2317" s="51">
        <v>44750573</v>
      </c>
      <c r="AI2317" t="s">
        <v>8234</v>
      </c>
      <c r="AJ2317" t="s">
        <v>8234</v>
      </c>
      <c r="AK2317" t="s">
        <v>8235</v>
      </c>
      <c r="AL2317">
        <v>109</v>
      </c>
    </row>
    <row r="2318" spans="1:38">
      <c r="A2318">
        <v>3281748</v>
      </c>
      <c r="B2318" t="s">
        <v>8236</v>
      </c>
      <c r="C2318" t="s">
        <v>20</v>
      </c>
      <c r="D2318" t="s">
        <v>85</v>
      </c>
      <c r="E2318">
        <v>2011</v>
      </c>
      <c r="F2318">
        <v>8</v>
      </c>
      <c r="G2318">
        <v>22</v>
      </c>
      <c r="H2318" t="s">
        <v>86</v>
      </c>
      <c r="I2318" t="s">
        <v>16</v>
      </c>
      <c r="J2318" t="s">
        <v>16</v>
      </c>
      <c r="K2318" t="s">
        <v>696</v>
      </c>
      <c r="L2318" t="s">
        <v>86</v>
      </c>
      <c r="M2318" t="s">
        <v>88</v>
      </c>
      <c r="N2318" s="50">
        <v>11111249</v>
      </c>
      <c r="O2318" s="51">
        <v>2328810</v>
      </c>
      <c r="P2318" t="s">
        <v>8237</v>
      </c>
      <c r="Q2318" t="s">
        <v>8238</v>
      </c>
      <c r="R2318" t="s">
        <v>4430</v>
      </c>
      <c r="S2318" s="49" t="str">
        <f>CONCATENATE(Tabla_Datos[[#This Row],[Nombre_Cliente]]," ",Tabla_Datos[[#This Row],[ApellidoPaterno_Cliente]]," ",Tabla_Datos[[#This Row],[ApellidoMaterno_Cliente]])</f>
        <v>MELISSA KATHERINE PUMAJULCA ALVA</v>
      </c>
      <c r="T2318" s="53">
        <f>DATE(Tabla_Datos[[#This Row],[tAnio]],Tabla_Datos[[#This Row],[tMes]],Tabla_Datos[[#This Row],[tDia]])</f>
        <v>40777</v>
      </c>
      <c r="U2318" s="53" t="str">
        <f>IF(Tabla_Datos[[#This Row],[cProvincia]]="LIMA","LIMA","PROVINCIA")</f>
        <v>LIMA</v>
      </c>
      <c r="V2318" s="53" t="str">
        <f>MID(Tabla_Datos[[#This Row],[pTelefono]],1,SEARCH("-",Tabla_Datos[[#This Row],[pTelefono]],1)-1)</f>
        <v>1</v>
      </c>
      <c r="W2318" s="53" t="str">
        <f>MID(Tabla_Datos[[#This Row],[pTelefono]],SEARCH("-",Tabla_Datos[[#This Row],[pTelefono]],1)+1,LEN(Tabla_Datos[[#This Row],[pTelefono]]))</f>
        <v>991473151</v>
      </c>
      <c r="X2318" s="53" t="str">
        <f>CONCATENATE(Tabla_Datos[[#This Row],[TipUrb]]," ",Tabla_Datos[[#This Row],[Calle]]," ",Tabla_Datos[[#This Row],[NumCalle]])</f>
        <v>UR BEDOYA FORTUNATO 169</v>
      </c>
      <c r="Y2318" t="s">
        <v>92</v>
      </c>
      <c r="Z2318" t="s">
        <v>196</v>
      </c>
      <c r="AA2318" t="s">
        <v>197</v>
      </c>
      <c r="AB2318" t="s">
        <v>95</v>
      </c>
      <c r="AC2318" t="s">
        <v>95</v>
      </c>
      <c r="AD2318" t="s">
        <v>161</v>
      </c>
      <c r="AE2318" t="s">
        <v>95</v>
      </c>
      <c r="AF2318" t="s">
        <v>95</v>
      </c>
      <c r="AG2318" s="51">
        <v>41316447</v>
      </c>
      <c r="AH2318" t="s">
        <v>95</v>
      </c>
      <c r="AI2318">
        <v>1</v>
      </c>
      <c r="AJ2318">
        <v>1</v>
      </c>
      <c r="AK2318" t="s">
        <v>8239</v>
      </c>
      <c r="AL2318">
        <v>169</v>
      </c>
    </row>
    <row r="2319" spans="1:38">
      <c r="A2319">
        <v>3281634</v>
      </c>
      <c r="B2319" t="s">
        <v>8240</v>
      </c>
      <c r="C2319" t="s">
        <v>20</v>
      </c>
      <c r="D2319" t="s">
        <v>143</v>
      </c>
      <c r="E2319">
        <v>2011</v>
      </c>
      <c r="F2319">
        <v>8</v>
      </c>
      <c r="G2319">
        <v>22</v>
      </c>
      <c r="H2319" t="s">
        <v>86</v>
      </c>
      <c r="I2319" t="s">
        <v>16</v>
      </c>
      <c r="J2319" t="s">
        <v>16</v>
      </c>
      <c r="K2319" t="s">
        <v>165</v>
      </c>
      <c r="L2319" t="s">
        <v>86</v>
      </c>
      <c r="M2319" t="s">
        <v>88</v>
      </c>
      <c r="N2319" s="50">
        <v>10458456</v>
      </c>
      <c r="O2319" s="51">
        <v>2328710</v>
      </c>
      <c r="P2319" t="s">
        <v>8241</v>
      </c>
      <c r="Q2319" t="s">
        <v>8242</v>
      </c>
      <c r="R2319" t="s">
        <v>574</v>
      </c>
      <c r="S2319" s="49" t="str">
        <f>CONCATENATE(Tabla_Datos[[#This Row],[Nombre_Cliente]]," ",Tabla_Datos[[#This Row],[ApellidoPaterno_Cliente]]," ",Tabla_Datos[[#This Row],[ApellidoMaterno_Cliente]])</f>
        <v>CATY EMPERATRIZ CRISPIN LEON</v>
      </c>
      <c r="T2319" s="53">
        <f>DATE(Tabla_Datos[[#This Row],[tAnio]],Tabla_Datos[[#This Row],[tMes]],Tabla_Datos[[#This Row],[tDia]])</f>
        <v>40777</v>
      </c>
      <c r="U2319" s="53" t="str">
        <f>IF(Tabla_Datos[[#This Row],[cProvincia]]="LIMA","LIMA","PROVINCIA")</f>
        <v>LIMA</v>
      </c>
      <c r="V2319" s="53" t="str">
        <f>MID(Tabla_Datos[[#This Row],[pTelefono]],1,SEARCH("-",Tabla_Datos[[#This Row],[pTelefono]],1)-1)</f>
        <v>1</v>
      </c>
      <c r="W2319" s="53" t="str">
        <f>MID(Tabla_Datos[[#This Row],[pTelefono]],SEARCH("-",Tabla_Datos[[#This Row],[pTelefono]],1)+1,LEN(Tabla_Datos[[#This Row],[pTelefono]]))</f>
        <v>990735911</v>
      </c>
      <c r="X2319" s="53" t="str">
        <f>CONCATENATE(Tabla_Datos[[#This Row],[TipUrb]]," ",Tabla_Datos[[#This Row],[Calle]]," ",Tabla_Datos[[#This Row],[NumCalle]])</f>
        <v>AH . 0</v>
      </c>
      <c r="Y2319" t="s">
        <v>92</v>
      </c>
      <c r="Z2319" t="s">
        <v>152</v>
      </c>
      <c r="AA2319" t="s">
        <v>153</v>
      </c>
      <c r="AB2319" t="s">
        <v>95</v>
      </c>
      <c r="AC2319" t="s">
        <v>95</v>
      </c>
      <c r="AD2319" t="s">
        <v>96</v>
      </c>
      <c r="AE2319" t="s">
        <v>116</v>
      </c>
      <c r="AF2319">
        <v>10</v>
      </c>
      <c r="AG2319" s="51">
        <v>45866524</v>
      </c>
      <c r="AH2319" t="s">
        <v>95</v>
      </c>
      <c r="AI2319">
        <v>1</v>
      </c>
      <c r="AJ2319">
        <v>1</v>
      </c>
      <c r="AK2319" t="s">
        <v>221</v>
      </c>
      <c r="AL2319">
        <v>0</v>
      </c>
    </row>
    <row r="2320" spans="1:38">
      <c r="A2320">
        <v>3282614</v>
      </c>
      <c r="B2320" t="s">
        <v>8243</v>
      </c>
      <c r="C2320" t="s">
        <v>19</v>
      </c>
      <c r="D2320" t="s">
        <v>85</v>
      </c>
      <c r="E2320">
        <v>2011</v>
      </c>
      <c r="F2320">
        <v>8</v>
      </c>
      <c r="G2320">
        <v>22</v>
      </c>
      <c r="H2320" t="s">
        <v>86</v>
      </c>
      <c r="I2320" t="s">
        <v>16</v>
      </c>
      <c r="J2320" t="s">
        <v>16</v>
      </c>
      <c r="K2320" t="s">
        <v>165</v>
      </c>
      <c r="L2320" t="s">
        <v>86</v>
      </c>
      <c r="M2320" t="s">
        <v>88</v>
      </c>
      <c r="N2320" s="50">
        <v>20000021</v>
      </c>
      <c r="O2320" s="51">
        <v>2329385</v>
      </c>
      <c r="P2320" t="s">
        <v>8244</v>
      </c>
      <c r="Q2320" t="s">
        <v>4410</v>
      </c>
      <c r="R2320" t="s">
        <v>533</v>
      </c>
      <c r="S2320" s="49" t="str">
        <f>CONCATENATE(Tabla_Datos[[#This Row],[Nombre_Cliente]]," ",Tabla_Datos[[#This Row],[ApellidoPaterno_Cliente]]," ",Tabla_Datos[[#This Row],[ApellidoMaterno_Cliente]])</f>
        <v>GABRIEL YSRAEL ARIAS VERA</v>
      </c>
      <c r="T2320" s="53">
        <f>DATE(Tabla_Datos[[#This Row],[tAnio]],Tabla_Datos[[#This Row],[tMes]],Tabla_Datos[[#This Row],[tDia]])</f>
        <v>40777</v>
      </c>
      <c r="U2320" s="53" t="str">
        <f>IF(Tabla_Datos[[#This Row],[cProvincia]]="LIMA","LIMA","PROVINCIA")</f>
        <v>LIMA</v>
      </c>
      <c r="V2320" s="53" t="str">
        <f>MID(Tabla_Datos[[#This Row],[pTelefono]],1,SEARCH("-",Tabla_Datos[[#This Row],[pTelefono]],1)-1)</f>
        <v>1</v>
      </c>
      <c r="W2320" s="53" t="str">
        <f>MID(Tabla_Datos[[#This Row],[pTelefono]],SEARCH("-",Tabla_Datos[[#This Row],[pTelefono]],1)+1,LEN(Tabla_Datos[[#This Row],[pTelefono]]))</f>
        <v>15320906</v>
      </c>
      <c r="X2320" s="53" t="str">
        <f>CONCATENATE(Tabla_Datos[[#This Row],[TipUrb]]," ",Tabla_Datos[[#This Row],[Calle]]," ",Tabla_Datos[[#This Row],[NumCalle]])</f>
        <v>UR BELAUNDE VICTOR ANDRES 171</v>
      </c>
      <c r="Y2320" t="s">
        <v>92</v>
      </c>
      <c r="Z2320" t="s">
        <v>122</v>
      </c>
      <c r="AA2320" t="s">
        <v>123</v>
      </c>
      <c r="AB2320" t="s">
        <v>95</v>
      </c>
      <c r="AC2320" t="s">
        <v>95</v>
      </c>
      <c r="AD2320" t="s">
        <v>161</v>
      </c>
      <c r="AE2320" t="s">
        <v>95</v>
      </c>
      <c r="AF2320" t="s">
        <v>95</v>
      </c>
      <c r="AG2320" s="51">
        <v>9984364</v>
      </c>
      <c r="AH2320" t="s">
        <v>95</v>
      </c>
      <c r="AI2320">
        <v>1</v>
      </c>
      <c r="AJ2320">
        <v>1</v>
      </c>
      <c r="AK2320" t="s">
        <v>8245</v>
      </c>
      <c r="AL2320">
        <v>171</v>
      </c>
    </row>
    <row r="2321" spans="1:38">
      <c r="A2321">
        <v>3284397</v>
      </c>
      <c r="B2321" t="s">
        <v>8246</v>
      </c>
      <c r="C2321" t="s">
        <v>20</v>
      </c>
      <c r="D2321" t="s">
        <v>85</v>
      </c>
      <c r="E2321">
        <v>2011</v>
      </c>
      <c r="F2321">
        <v>8</v>
      </c>
      <c r="G2321">
        <v>22</v>
      </c>
      <c r="H2321" t="s">
        <v>86</v>
      </c>
      <c r="I2321" t="s">
        <v>16</v>
      </c>
      <c r="J2321" t="s">
        <v>16</v>
      </c>
      <c r="K2321" t="s">
        <v>277</v>
      </c>
      <c r="L2321" t="s">
        <v>86</v>
      </c>
      <c r="M2321" t="s">
        <v>88</v>
      </c>
      <c r="N2321" s="50">
        <v>9963317</v>
      </c>
      <c r="O2321" s="51">
        <v>2330897</v>
      </c>
      <c r="P2321" t="s">
        <v>7214</v>
      </c>
      <c r="Q2321" t="s">
        <v>1440</v>
      </c>
      <c r="R2321" t="s">
        <v>543</v>
      </c>
      <c r="S2321" s="49" t="str">
        <f>CONCATENATE(Tabla_Datos[[#This Row],[Nombre_Cliente]]," ",Tabla_Datos[[#This Row],[ApellidoPaterno_Cliente]]," ",Tabla_Datos[[#This Row],[ApellidoMaterno_Cliente]])</f>
        <v>MARIA REYES RISCO</v>
      </c>
      <c r="T2321" s="53">
        <f>DATE(Tabla_Datos[[#This Row],[tAnio]],Tabla_Datos[[#This Row],[tMes]],Tabla_Datos[[#This Row],[tDia]])</f>
        <v>40777</v>
      </c>
      <c r="U2321" s="53" t="str">
        <f>IF(Tabla_Datos[[#This Row],[cProvincia]]="LIMA","LIMA","PROVINCIA")</f>
        <v>LIMA</v>
      </c>
      <c r="V2321" s="53" t="str">
        <f>MID(Tabla_Datos[[#This Row],[pTelefono]],1,SEARCH("-",Tabla_Datos[[#This Row],[pTelefono]],1)-1)</f>
        <v>1</v>
      </c>
      <c r="W2321" s="53" t="str">
        <f>MID(Tabla_Datos[[#This Row],[pTelefono]],SEARCH("-",Tabla_Datos[[#This Row],[pTelefono]],1)+1,LEN(Tabla_Datos[[#This Row],[pTelefono]]))</f>
        <v>13730167</v>
      </c>
      <c r="X2321" s="53" t="str">
        <f>CONCATENATE(Tabla_Datos[[#This Row],[TipUrb]]," ",Tabla_Datos[[#This Row],[Calle]]," ",Tabla_Datos[[#This Row],[NumCalle]])</f>
        <v>- SAN JUAN 300</v>
      </c>
      <c r="Y2321" t="s">
        <v>92</v>
      </c>
      <c r="Z2321" t="s">
        <v>122</v>
      </c>
      <c r="AA2321" t="s">
        <v>123</v>
      </c>
      <c r="AB2321" t="s">
        <v>95</v>
      </c>
      <c r="AC2321">
        <v>8</v>
      </c>
      <c r="AD2321" t="s">
        <v>109</v>
      </c>
      <c r="AE2321" t="s">
        <v>95</v>
      </c>
      <c r="AF2321" t="s">
        <v>95</v>
      </c>
      <c r="AG2321" s="51">
        <v>9379118</v>
      </c>
      <c r="AH2321" t="s">
        <v>95</v>
      </c>
      <c r="AI2321">
        <v>1</v>
      </c>
      <c r="AJ2321">
        <v>1</v>
      </c>
      <c r="AK2321" t="s">
        <v>1470</v>
      </c>
      <c r="AL2321">
        <v>300</v>
      </c>
    </row>
    <row r="2322" spans="1:38">
      <c r="A2322">
        <v>3284532</v>
      </c>
      <c r="B2322" t="s">
        <v>8247</v>
      </c>
      <c r="C2322" t="s">
        <v>19</v>
      </c>
      <c r="D2322" t="s">
        <v>143</v>
      </c>
      <c r="E2322">
        <v>2011</v>
      </c>
      <c r="F2322">
        <v>8</v>
      </c>
      <c r="G2322">
        <v>22</v>
      </c>
      <c r="H2322" t="s">
        <v>86</v>
      </c>
      <c r="I2322" t="s">
        <v>202</v>
      </c>
      <c r="J2322" t="s">
        <v>203</v>
      </c>
      <c r="K2322" t="s">
        <v>204</v>
      </c>
      <c r="L2322" t="s">
        <v>86</v>
      </c>
      <c r="M2322" t="s">
        <v>148</v>
      </c>
      <c r="O2322" s="51">
        <v>2331022</v>
      </c>
      <c r="P2322" t="s">
        <v>8248</v>
      </c>
      <c r="Q2322" t="s">
        <v>4159</v>
      </c>
      <c r="R2322" t="s">
        <v>311</v>
      </c>
      <c r="S2322" s="49" t="str">
        <f>CONCATENATE(Tabla_Datos[[#This Row],[Nombre_Cliente]]," ",Tabla_Datos[[#This Row],[ApellidoPaterno_Cliente]]," ",Tabla_Datos[[#This Row],[ApellidoMaterno_Cliente]])</f>
        <v>SUNI ARELI CIEZA ALTAMIRANO</v>
      </c>
      <c r="T2322" s="53">
        <f>DATE(Tabla_Datos[[#This Row],[tAnio]],Tabla_Datos[[#This Row],[tMes]],Tabla_Datos[[#This Row],[tDia]])</f>
        <v>40777</v>
      </c>
      <c r="U2322" s="53" t="str">
        <f>IF(Tabla_Datos[[#This Row],[cProvincia]]="LIMA","LIMA","PROVINCIA")</f>
        <v>PROVINCIA</v>
      </c>
      <c r="V2322" s="53" t="str">
        <f>MID(Tabla_Datos[[#This Row],[pTelefono]],1,SEARCH("-",Tabla_Datos[[#This Row],[pTelefono]],1)-1)</f>
        <v>74</v>
      </c>
      <c r="W2322" s="53" t="str">
        <f>MID(Tabla_Datos[[#This Row],[pTelefono]],SEARCH("-",Tabla_Datos[[#This Row],[pTelefono]],1)+1,LEN(Tabla_Datos[[#This Row],[pTelefono]]))</f>
        <v>979553760</v>
      </c>
      <c r="X2322" s="53" t="str">
        <f>CONCATENATE(Tabla_Datos[[#This Row],[TipUrb]]," ",Tabla_Datos[[#This Row],[Calle]]," ",Tabla_Datos[[#This Row],[NumCalle]])</f>
        <v>PJ SAN LUCAS 751</v>
      </c>
      <c r="Y2322" t="s">
        <v>208</v>
      </c>
      <c r="Z2322" t="s">
        <v>152</v>
      </c>
      <c r="AA2322" t="s">
        <v>153</v>
      </c>
      <c r="AB2322" t="s">
        <v>95</v>
      </c>
      <c r="AC2322" t="s">
        <v>95</v>
      </c>
      <c r="AD2322" t="s">
        <v>429</v>
      </c>
      <c r="AE2322" t="s">
        <v>95</v>
      </c>
      <c r="AF2322" t="s">
        <v>95</v>
      </c>
      <c r="AG2322" s="51">
        <v>47866233</v>
      </c>
      <c r="AH2322" t="s">
        <v>95</v>
      </c>
      <c r="AI2322">
        <v>1</v>
      </c>
      <c r="AJ2322">
        <v>1</v>
      </c>
      <c r="AK2322" t="s">
        <v>8215</v>
      </c>
      <c r="AL2322">
        <v>751</v>
      </c>
    </row>
    <row r="2323" spans="1:38">
      <c r="A2323">
        <v>3281955</v>
      </c>
      <c r="B2323" t="s">
        <v>8249</v>
      </c>
      <c r="C2323" t="s">
        <v>19</v>
      </c>
      <c r="D2323" t="s">
        <v>85</v>
      </c>
      <c r="E2323">
        <v>2011</v>
      </c>
      <c r="F2323">
        <v>8</v>
      </c>
      <c r="G2323">
        <v>22</v>
      </c>
      <c r="H2323" t="s">
        <v>86</v>
      </c>
      <c r="I2323" t="s">
        <v>16</v>
      </c>
      <c r="J2323" t="s">
        <v>16</v>
      </c>
      <c r="K2323" t="s">
        <v>567</v>
      </c>
      <c r="L2323" t="s">
        <v>86</v>
      </c>
      <c r="M2323" t="s">
        <v>88</v>
      </c>
      <c r="N2323" s="50">
        <v>7712656</v>
      </c>
      <c r="O2323" s="51">
        <v>2328983</v>
      </c>
      <c r="P2323" t="s">
        <v>1624</v>
      </c>
      <c r="Q2323" t="s">
        <v>5838</v>
      </c>
      <c r="R2323" t="s">
        <v>8250</v>
      </c>
      <c r="S2323" s="49" t="str">
        <f>CONCATENATE(Tabla_Datos[[#This Row],[Nombre_Cliente]]," ",Tabla_Datos[[#This Row],[ApellidoPaterno_Cliente]]," ",Tabla_Datos[[#This Row],[ApellidoMaterno_Cliente]])</f>
        <v>GIANCARLO LA ROSA NORES</v>
      </c>
      <c r="T2323" s="53">
        <f>DATE(Tabla_Datos[[#This Row],[tAnio]],Tabla_Datos[[#This Row],[tMes]],Tabla_Datos[[#This Row],[tDia]])</f>
        <v>40777</v>
      </c>
      <c r="U2323" s="53" t="str">
        <f>IF(Tabla_Datos[[#This Row],[cProvincia]]="LIMA","LIMA","PROVINCIA")</f>
        <v>LIMA</v>
      </c>
      <c r="V2323" s="53" t="str">
        <f>MID(Tabla_Datos[[#This Row],[pTelefono]],1,SEARCH("-",Tabla_Datos[[#This Row],[pTelefono]],1)-1)</f>
        <v>1</v>
      </c>
      <c r="W2323" s="53" t="str">
        <f>MID(Tabla_Datos[[#This Row],[pTelefono]],SEARCH("-",Tabla_Datos[[#This Row],[pTelefono]],1)+1,LEN(Tabla_Datos[[#This Row],[pTelefono]]))</f>
        <v>946102164</v>
      </c>
      <c r="X2323" s="53" t="str">
        <f>CONCATENATE(Tabla_Datos[[#This Row],[TipUrb]]," ",Tabla_Datos[[#This Row],[Calle]]," ",Tabla_Datos[[#This Row],[NumCalle]])</f>
        <v xml:space="preserve">  ECHENIQUE 891</v>
      </c>
      <c r="Y2323" t="s">
        <v>92</v>
      </c>
      <c r="Z2323" t="s">
        <v>122</v>
      </c>
      <c r="AA2323" t="s">
        <v>123</v>
      </c>
      <c r="AB2323" t="s">
        <v>95</v>
      </c>
      <c r="AC2323" t="s">
        <v>95</v>
      </c>
      <c r="AD2323" t="s">
        <v>95</v>
      </c>
      <c r="AE2323" t="s">
        <v>95</v>
      </c>
      <c r="AF2323" t="s">
        <v>95</v>
      </c>
      <c r="AG2323" s="51">
        <v>44818142</v>
      </c>
      <c r="AH2323" t="s">
        <v>95</v>
      </c>
      <c r="AI2323">
        <v>1</v>
      </c>
      <c r="AJ2323">
        <v>1</v>
      </c>
      <c r="AK2323" t="s">
        <v>8251</v>
      </c>
      <c r="AL2323">
        <v>891</v>
      </c>
    </row>
    <row r="2324" spans="1:38">
      <c r="A2324">
        <v>3282896</v>
      </c>
      <c r="B2324" t="s">
        <v>8252</v>
      </c>
      <c r="C2324" t="s">
        <v>19</v>
      </c>
      <c r="D2324" t="s">
        <v>85</v>
      </c>
      <c r="E2324">
        <v>2011</v>
      </c>
      <c r="F2324">
        <v>8</v>
      </c>
      <c r="G2324">
        <v>22</v>
      </c>
      <c r="H2324" t="s">
        <v>144</v>
      </c>
      <c r="I2324" t="s">
        <v>355</v>
      </c>
      <c r="J2324" t="s">
        <v>355</v>
      </c>
      <c r="K2324" t="s">
        <v>355</v>
      </c>
      <c r="L2324" t="s">
        <v>86</v>
      </c>
      <c r="M2324" t="s">
        <v>594</v>
      </c>
      <c r="N2324" s="50">
        <v>42488872</v>
      </c>
      <c r="O2324" s="51">
        <v>2329610</v>
      </c>
      <c r="P2324" t="s">
        <v>3094</v>
      </c>
      <c r="Q2324" t="s">
        <v>8253</v>
      </c>
      <c r="R2324" t="s">
        <v>8254</v>
      </c>
      <c r="S2324" s="49" t="str">
        <f>CONCATENATE(Tabla_Datos[[#This Row],[Nombre_Cliente]]," ",Tabla_Datos[[#This Row],[ApellidoPaterno_Cliente]]," ",Tabla_Datos[[#This Row],[ApellidoMaterno_Cliente]])</f>
        <v>WILFREDO HINOJOSA DURAN</v>
      </c>
      <c r="T2324" s="53">
        <f>DATE(Tabla_Datos[[#This Row],[tAnio]],Tabla_Datos[[#This Row],[tMes]],Tabla_Datos[[#This Row],[tDia]])</f>
        <v>40777</v>
      </c>
      <c r="U2324" s="53" t="str">
        <f>IF(Tabla_Datos[[#This Row],[cProvincia]]="LIMA","LIMA","PROVINCIA")</f>
        <v>PROVINCIA</v>
      </c>
      <c r="V2324" s="53" t="str">
        <f>MID(Tabla_Datos[[#This Row],[pTelefono]],1,SEARCH("-",Tabla_Datos[[#This Row],[pTelefono]],1)-1)</f>
        <v>84</v>
      </c>
      <c r="W2324" s="53" t="str">
        <f>MID(Tabla_Datos[[#This Row],[pTelefono]],SEARCH("-",Tabla_Datos[[#This Row],[pTelefono]],1)+1,LEN(Tabla_Datos[[#This Row],[pTelefono]]))</f>
        <v>974244135</v>
      </c>
      <c r="X2324" s="53" t="str">
        <f>CONCATENATE(Tabla_Datos[[#This Row],[TipUrb]]," ",Tabla_Datos[[#This Row],[Calle]]," ",Tabla_Datos[[#This Row],[NumCalle]])</f>
        <v xml:space="preserve">  BELEN 244</v>
      </c>
      <c r="Y2324" t="s">
        <v>360</v>
      </c>
      <c r="Z2324" t="s">
        <v>122</v>
      </c>
      <c r="AA2324" t="s">
        <v>123</v>
      </c>
      <c r="AB2324" t="s">
        <v>95</v>
      </c>
      <c r="AC2324" t="s">
        <v>95</v>
      </c>
      <c r="AD2324" t="s">
        <v>95</v>
      </c>
      <c r="AE2324" t="s">
        <v>95</v>
      </c>
      <c r="AF2324" t="s">
        <v>95</v>
      </c>
      <c r="AG2324" s="51" t="s">
        <v>95</v>
      </c>
      <c r="AH2324" t="s">
        <v>221</v>
      </c>
      <c r="AI2324">
        <v>1</v>
      </c>
      <c r="AJ2324">
        <v>1</v>
      </c>
      <c r="AK2324" t="s">
        <v>7601</v>
      </c>
      <c r="AL2324">
        <v>244</v>
      </c>
    </row>
    <row r="2325" spans="1:38">
      <c r="A2325">
        <v>3285674</v>
      </c>
      <c r="B2325" t="s">
        <v>8255</v>
      </c>
      <c r="C2325" t="s">
        <v>18</v>
      </c>
      <c r="D2325" t="s">
        <v>85</v>
      </c>
      <c r="E2325">
        <v>2011</v>
      </c>
      <c r="F2325">
        <v>8</v>
      </c>
      <c r="G2325">
        <v>22</v>
      </c>
      <c r="H2325" t="s">
        <v>86</v>
      </c>
      <c r="I2325" t="s">
        <v>16</v>
      </c>
      <c r="J2325" t="s">
        <v>16</v>
      </c>
      <c r="K2325" t="s">
        <v>374</v>
      </c>
      <c r="L2325" t="s">
        <v>86</v>
      </c>
      <c r="M2325" t="s">
        <v>88</v>
      </c>
      <c r="N2325" s="50">
        <v>99999999</v>
      </c>
      <c r="O2325" s="51">
        <v>2329943</v>
      </c>
      <c r="P2325" t="s">
        <v>2805</v>
      </c>
      <c r="Q2325" t="s">
        <v>8256</v>
      </c>
      <c r="R2325" t="s">
        <v>1549</v>
      </c>
      <c r="S2325" s="49" t="str">
        <f>CONCATENATE(Tabla_Datos[[#This Row],[Nombre_Cliente]]," ",Tabla_Datos[[#This Row],[ApellidoPaterno_Cliente]]," ",Tabla_Datos[[#This Row],[ApellidoMaterno_Cliente]])</f>
        <v>ISABEL JUNCHAYA QUISPE</v>
      </c>
      <c r="T2325" s="53">
        <f>DATE(Tabla_Datos[[#This Row],[tAnio]],Tabla_Datos[[#This Row],[tMes]],Tabla_Datos[[#This Row],[tDia]])</f>
        <v>40777</v>
      </c>
      <c r="U2325" s="53" t="str">
        <f>IF(Tabla_Datos[[#This Row],[cProvincia]]="LIMA","LIMA","PROVINCIA")</f>
        <v>LIMA</v>
      </c>
      <c r="V2325" s="53" t="str">
        <f>MID(Tabla_Datos[[#This Row],[pTelefono]],1,SEARCH("-",Tabla_Datos[[#This Row],[pTelefono]],1)-1)</f>
        <v>1</v>
      </c>
      <c r="W2325" s="53" t="str">
        <f>MID(Tabla_Datos[[#This Row],[pTelefono]],SEARCH("-",Tabla_Datos[[#This Row],[pTelefono]],1)+1,LEN(Tabla_Datos[[#This Row],[pTelefono]]))</f>
        <v>990704332</v>
      </c>
      <c r="X2325" s="53" t="str">
        <f>CONCATENATE(Tabla_Datos[[#This Row],[TipUrb]]," ",Tabla_Datos[[#This Row],[Calle]]," ",Tabla_Datos[[#This Row],[NumCalle]])</f>
        <v>UR SANTA CRUZ DE FLORES 1215</v>
      </c>
      <c r="Y2325" t="s">
        <v>92</v>
      </c>
      <c r="Z2325" t="s">
        <v>93</v>
      </c>
      <c r="AA2325" t="s">
        <v>94</v>
      </c>
      <c r="AB2325" t="s">
        <v>95</v>
      </c>
      <c r="AC2325" t="s">
        <v>95</v>
      </c>
      <c r="AD2325" t="s">
        <v>161</v>
      </c>
      <c r="AE2325" t="s">
        <v>95</v>
      </c>
      <c r="AG2325" s="51">
        <v>10084113</v>
      </c>
      <c r="AI2325">
        <v>26</v>
      </c>
      <c r="AJ2325">
        <v>26</v>
      </c>
      <c r="AK2325" t="s">
        <v>8257</v>
      </c>
      <c r="AL2325">
        <v>1215</v>
      </c>
    </row>
    <row r="2326" spans="1:38">
      <c r="A2326">
        <v>3282748</v>
      </c>
      <c r="B2326" t="s">
        <v>1729</v>
      </c>
      <c r="C2326" t="s">
        <v>19</v>
      </c>
      <c r="D2326" t="s">
        <v>85</v>
      </c>
      <c r="E2326">
        <v>2011</v>
      </c>
      <c r="F2326">
        <v>8</v>
      </c>
      <c r="G2326">
        <v>22</v>
      </c>
      <c r="H2326" t="s">
        <v>86</v>
      </c>
      <c r="I2326" t="s">
        <v>16</v>
      </c>
      <c r="J2326" t="s">
        <v>16</v>
      </c>
      <c r="K2326" t="s">
        <v>147</v>
      </c>
      <c r="L2326" t="s">
        <v>86</v>
      </c>
      <c r="M2326" t="s">
        <v>88</v>
      </c>
      <c r="N2326" s="50">
        <v>9790496</v>
      </c>
      <c r="O2326" s="51">
        <v>2329479</v>
      </c>
      <c r="P2326" t="s">
        <v>387</v>
      </c>
      <c r="Q2326" t="s">
        <v>2388</v>
      </c>
      <c r="R2326" t="s">
        <v>7742</v>
      </c>
      <c r="S2326" s="49" t="str">
        <f>CONCATENATE(Tabla_Datos[[#This Row],[Nombre_Cliente]]," ",Tabla_Datos[[#This Row],[ApellidoPaterno_Cliente]]," ",Tabla_Datos[[#This Row],[ApellidoMaterno_Cliente]])</f>
        <v>ALFREDO CAMACHO ZEGARRA</v>
      </c>
      <c r="T2326" s="53">
        <f>DATE(Tabla_Datos[[#This Row],[tAnio]],Tabla_Datos[[#This Row],[tMes]],Tabla_Datos[[#This Row],[tDia]])</f>
        <v>40777</v>
      </c>
      <c r="U2326" s="53" t="str">
        <f>IF(Tabla_Datos[[#This Row],[cProvincia]]="LIMA","LIMA","PROVINCIA")</f>
        <v>LIMA</v>
      </c>
      <c r="V2326" s="53" t="str">
        <f>MID(Tabla_Datos[[#This Row],[pTelefono]],1,SEARCH("-",Tabla_Datos[[#This Row],[pTelefono]],1)-1)</f>
        <v>1</v>
      </c>
      <c r="W2326" s="53" t="str">
        <f>MID(Tabla_Datos[[#This Row],[pTelefono]],SEARCH("-",Tabla_Datos[[#This Row],[pTelefono]],1)+1,LEN(Tabla_Datos[[#This Row],[pTelefono]]))</f>
        <v>123123123</v>
      </c>
      <c r="X2326" s="53" t="str">
        <f>CONCATENATE(Tabla_Datos[[#This Row],[TipUrb]]," ",Tabla_Datos[[#This Row],[Calle]]," ",Tabla_Datos[[#This Row],[NumCalle]])</f>
        <v>UR TUPAC AMARU 4670</v>
      </c>
      <c r="Y2326" t="s">
        <v>92</v>
      </c>
      <c r="Z2326" t="s">
        <v>122</v>
      </c>
      <c r="AA2326" t="s">
        <v>123</v>
      </c>
      <c r="AB2326" t="s">
        <v>95</v>
      </c>
      <c r="AC2326" t="s">
        <v>95</v>
      </c>
      <c r="AD2326" t="s">
        <v>161</v>
      </c>
      <c r="AE2326" t="s">
        <v>95</v>
      </c>
      <c r="AF2326" t="s">
        <v>95</v>
      </c>
      <c r="AG2326" s="51">
        <v>7134213</v>
      </c>
      <c r="AH2326" t="s">
        <v>95</v>
      </c>
      <c r="AI2326">
        <v>1</v>
      </c>
      <c r="AJ2326">
        <v>1</v>
      </c>
      <c r="AK2326" t="s">
        <v>485</v>
      </c>
      <c r="AL2326">
        <v>4670</v>
      </c>
    </row>
    <row r="2327" spans="1:38">
      <c r="A2327">
        <v>3283967</v>
      </c>
      <c r="B2327" t="s">
        <v>8258</v>
      </c>
      <c r="C2327" t="s">
        <v>18</v>
      </c>
      <c r="D2327" t="s">
        <v>143</v>
      </c>
      <c r="E2327">
        <v>2011</v>
      </c>
      <c r="F2327">
        <v>8</v>
      </c>
      <c r="G2327">
        <v>22</v>
      </c>
      <c r="H2327" t="s">
        <v>86</v>
      </c>
      <c r="I2327" t="s">
        <v>100</v>
      </c>
      <c r="J2327" t="s">
        <v>1066</v>
      </c>
      <c r="K2327" t="s">
        <v>1087</v>
      </c>
      <c r="L2327" t="s">
        <v>86</v>
      </c>
      <c r="M2327" t="s">
        <v>102</v>
      </c>
      <c r="N2327" s="50">
        <v>46156611</v>
      </c>
      <c r="O2327" s="51">
        <v>2330502</v>
      </c>
      <c r="P2327" t="s">
        <v>8259</v>
      </c>
      <c r="Q2327" t="s">
        <v>8260</v>
      </c>
      <c r="R2327" t="s">
        <v>4410</v>
      </c>
      <c r="S2327" s="49" t="str">
        <f>CONCATENATE(Tabla_Datos[[#This Row],[Nombre_Cliente]]," ",Tabla_Datos[[#This Row],[ApellidoPaterno_Cliente]]," ",Tabla_Datos[[#This Row],[ApellidoMaterno_Cliente]])</f>
        <v>OLINDA OLIVA  MAQUERHUA ARIAS</v>
      </c>
      <c r="T2327" s="53">
        <f>DATE(Tabla_Datos[[#This Row],[tAnio]],Tabla_Datos[[#This Row],[tMes]],Tabla_Datos[[#This Row],[tDia]])</f>
        <v>40777</v>
      </c>
      <c r="U2327" s="53" t="str">
        <f>IF(Tabla_Datos[[#This Row],[cProvincia]]="LIMA","LIMA","PROVINCIA")</f>
        <v>PROVINCIA</v>
      </c>
      <c r="V2327" s="53" t="str">
        <f>MID(Tabla_Datos[[#This Row],[pTelefono]],1,SEARCH("-",Tabla_Datos[[#This Row],[pTelefono]],1)-1)</f>
        <v>54</v>
      </c>
      <c r="W2327" s="53" t="str">
        <f>MID(Tabla_Datos[[#This Row],[pTelefono]],SEARCH("-",Tabla_Datos[[#This Row],[pTelefono]],1)+1,LEN(Tabla_Datos[[#This Row],[pTelefono]]))</f>
        <v>958209167</v>
      </c>
      <c r="X2327" s="53" t="str">
        <f>CONCATENATE(Tabla_Datos[[#This Row],[TipUrb]]," ",Tabla_Datos[[#This Row],[Calle]]," ",Tabla_Datos[[#This Row],[NumCalle]])</f>
        <v>AS SN 0</v>
      </c>
      <c r="Y2327" t="s">
        <v>106</v>
      </c>
      <c r="Z2327" t="s">
        <v>181</v>
      </c>
      <c r="AA2327" t="s">
        <v>182</v>
      </c>
      <c r="AB2327" t="s">
        <v>95</v>
      </c>
      <c r="AC2327" t="s">
        <v>95</v>
      </c>
      <c r="AD2327" t="s">
        <v>215</v>
      </c>
      <c r="AE2327" t="s">
        <v>950</v>
      </c>
      <c r="AF2327">
        <v>6</v>
      </c>
      <c r="AG2327" s="51">
        <v>43185937</v>
      </c>
      <c r="AI2327">
        <v>26</v>
      </c>
      <c r="AJ2327">
        <v>26</v>
      </c>
      <c r="AK2327" t="s">
        <v>467</v>
      </c>
      <c r="AL2327">
        <v>0</v>
      </c>
    </row>
    <row r="2328" spans="1:38">
      <c r="A2328">
        <v>3282833</v>
      </c>
      <c r="B2328" t="s">
        <v>8261</v>
      </c>
      <c r="C2328" t="s">
        <v>20</v>
      </c>
      <c r="D2328" t="s">
        <v>143</v>
      </c>
      <c r="E2328">
        <v>2011</v>
      </c>
      <c r="F2328">
        <v>8</v>
      </c>
      <c r="G2328">
        <v>22</v>
      </c>
      <c r="H2328" t="s">
        <v>86</v>
      </c>
      <c r="I2328" t="s">
        <v>100</v>
      </c>
      <c r="J2328" t="s">
        <v>2307</v>
      </c>
      <c r="K2328" t="s">
        <v>7576</v>
      </c>
      <c r="L2328" t="s">
        <v>86</v>
      </c>
      <c r="M2328" t="s">
        <v>102</v>
      </c>
      <c r="N2328" s="50">
        <v>41489350</v>
      </c>
      <c r="O2328" s="51">
        <v>2329555</v>
      </c>
      <c r="P2328" t="s">
        <v>8262</v>
      </c>
      <c r="Q2328" t="s">
        <v>3168</v>
      </c>
      <c r="R2328" t="s">
        <v>8263</v>
      </c>
      <c r="S2328" s="49" t="str">
        <f>CONCATENATE(Tabla_Datos[[#This Row],[Nombre_Cliente]]," ",Tabla_Datos[[#This Row],[ApellidoPaterno_Cliente]]," ",Tabla_Datos[[#This Row],[ApellidoMaterno_Cliente]])</f>
        <v>EVA CAROL DENEGRI FERIA</v>
      </c>
      <c r="T2328" s="53">
        <f>DATE(Tabla_Datos[[#This Row],[tAnio]],Tabla_Datos[[#This Row],[tMes]],Tabla_Datos[[#This Row],[tDia]])</f>
        <v>40777</v>
      </c>
      <c r="U2328" s="53" t="str">
        <f>IF(Tabla_Datos[[#This Row],[cProvincia]]="LIMA","LIMA","PROVINCIA")</f>
        <v>PROVINCIA</v>
      </c>
      <c r="V2328" s="53" t="str">
        <f>MID(Tabla_Datos[[#This Row],[pTelefono]],1,SEARCH("-",Tabla_Datos[[#This Row],[pTelefono]],1)-1)</f>
        <v>54</v>
      </c>
      <c r="W2328" s="53" t="str">
        <f>MID(Tabla_Datos[[#This Row],[pTelefono]],SEARCH("-",Tabla_Datos[[#This Row],[pTelefono]],1)+1,LEN(Tabla_Datos[[#This Row],[pTelefono]]))</f>
        <v>956757282</v>
      </c>
      <c r="X2328" s="53" t="str">
        <f>CONCATENATE(Tabla_Datos[[#This Row],[TipUrb]]," ",Tabla_Datos[[#This Row],[Calle]]," ",Tabla_Datos[[#This Row],[NumCalle]])</f>
        <v>- RAMON CASTILLA 0</v>
      </c>
      <c r="Y2328" t="s">
        <v>106</v>
      </c>
      <c r="Z2328" t="s">
        <v>152</v>
      </c>
      <c r="AA2328" t="s">
        <v>153</v>
      </c>
      <c r="AB2328" t="s">
        <v>95</v>
      </c>
      <c r="AC2328" t="s">
        <v>95</v>
      </c>
      <c r="AD2328" t="s">
        <v>109</v>
      </c>
      <c r="AE2328" t="s">
        <v>95</v>
      </c>
      <c r="AF2328" t="s">
        <v>95</v>
      </c>
      <c r="AG2328" s="51">
        <v>30503900</v>
      </c>
      <c r="AH2328" t="s">
        <v>95</v>
      </c>
      <c r="AI2328">
        <v>1</v>
      </c>
      <c r="AJ2328">
        <v>1</v>
      </c>
      <c r="AK2328" t="s">
        <v>2913</v>
      </c>
      <c r="AL2328">
        <v>0</v>
      </c>
    </row>
    <row r="2329" spans="1:38">
      <c r="A2329">
        <v>3284047</v>
      </c>
      <c r="B2329" t="s">
        <v>8264</v>
      </c>
      <c r="C2329" t="s">
        <v>18</v>
      </c>
      <c r="D2329" t="s">
        <v>143</v>
      </c>
      <c r="E2329">
        <v>2011</v>
      </c>
      <c r="F2329">
        <v>8</v>
      </c>
      <c r="G2329">
        <v>22</v>
      </c>
      <c r="H2329" t="s">
        <v>86</v>
      </c>
      <c r="I2329" t="s">
        <v>16</v>
      </c>
      <c r="J2329" t="s">
        <v>16</v>
      </c>
      <c r="K2329" t="s">
        <v>3450</v>
      </c>
      <c r="L2329" t="s">
        <v>86</v>
      </c>
      <c r="M2329" t="s">
        <v>88</v>
      </c>
      <c r="O2329" s="51">
        <v>2330557</v>
      </c>
      <c r="P2329" t="s">
        <v>8265</v>
      </c>
      <c r="Q2329" t="s">
        <v>2524</v>
      </c>
      <c r="R2329" t="s">
        <v>4292</v>
      </c>
      <c r="S2329" s="49" t="str">
        <f>CONCATENATE(Tabla_Datos[[#This Row],[Nombre_Cliente]]," ",Tabla_Datos[[#This Row],[ApellidoPaterno_Cliente]]," ",Tabla_Datos[[#This Row],[ApellidoMaterno_Cliente]])</f>
        <v>KATHERINE PANDURO RIVERO</v>
      </c>
      <c r="T2329" s="53">
        <f>DATE(Tabla_Datos[[#This Row],[tAnio]],Tabla_Datos[[#This Row],[tMes]],Tabla_Datos[[#This Row],[tDia]])</f>
        <v>40777</v>
      </c>
      <c r="U2329" s="53" t="str">
        <f>IF(Tabla_Datos[[#This Row],[cProvincia]]="LIMA","LIMA","PROVINCIA")</f>
        <v>LIMA</v>
      </c>
      <c r="V2329" s="53" t="str">
        <f>MID(Tabla_Datos[[#This Row],[pTelefono]],1,SEARCH("-",Tabla_Datos[[#This Row],[pTelefono]],1)-1)</f>
        <v>1</v>
      </c>
      <c r="W2329" s="53" t="str">
        <f>MID(Tabla_Datos[[#This Row],[pTelefono]],SEARCH("-",Tabla_Datos[[#This Row],[pTelefono]],1)+1,LEN(Tabla_Datos[[#This Row],[pTelefono]]))</f>
        <v>956319677</v>
      </c>
      <c r="X2329" s="53" t="str">
        <f>CONCATENATE(Tabla_Datos[[#This Row],[TipUrb]]," ",Tabla_Datos[[#This Row],[Calle]]," ",Tabla_Datos[[#This Row],[NumCalle]])</f>
        <v>AH LOS ALAMOS 0</v>
      </c>
      <c r="Y2329" t="s">
        <v>92</v>
      </c>
      <c r="Z2329" t="s">
        <v>181</v>
      </c>
      <c r="AA2329" t="s">
        <v>182</v>
      </c>
      <c r="AB2329" t="s">
        <v>95</v>
      </c>
      <c r="AC2329" t="s">
        <v>95</v>
      </c>
      <c r="AD2329" t="s">
        <v>96</v>
      </c>
      <c r="AE2329" t="s">
        <v>2480</v>
      </c>
      <c r="AF2329">
        <v>16</v>
      </c>
      <c r="AG2329" s="51">
        <v>70540597</v>
      </c>
      <c r="AI2329">
        <v>26</v>
      </c>
      <c r="AJ2329">
        <v>26</v>
      </c>
      <c r="AK2329" t="s">
        <v>2562</v>
      </c>
      <c r="AL2329">
        <v>0</v>
      </c>
    </row>
    <row r="2330" spans="1:38">
      <c r="A2330">
        <v>3284253</v>
      </c>
      <c r="B2330" t="s">
        <v>8266</v>
      </c>
      <c r="C2330" t="s">
        <v>19</v>
      </c>
      <c r="D2330" t="s">
        <v>143</v>
      </c>
      <c r="E2330">
        <v>2011</v>
      </c>
      <c r="F2330">
        <v>8</v>
      </c>
      <c r="G2330">
        <v>22</v>
      </c>
      <c r="H2330" t="s">
        <v>86</v>
      </c>
      <c r="I2330" t="s">
        <v>16</v>
      </c>
      <c r="J2330" t="s">
        <v>16</v>
      </c>
      <c r="K2330" t="s">
        <v>308</v>
      </c>
      <c r="L2330" t="s">
        <v>86</v>
      </c>
      <c r="M2330" t="s">
        <v>88</v>
      </c>
      <c r="N2330" s="50">
        <v>25625487</v>
      </c>
      <c r="O2330" s="51">
        <v>2330761</v>
      </c>
      <c r="P2330" t="s">
        <v>472</v>
      </c>
      <c r="Q2330" t="s">
        <v>8267</v>
      </c>
      <c r="R2330" t="s">
        <v>8268</v>
      </c>
      <c r="S2330" s="49" t="str">
        <f>CONCATENATE(Tabla_Datos[[#This Row],[Nombre_Cliente]]," ",Tabla_Datos[[#This Row],[ApellidoPaterno_Cliente]]," ",Tabla_Datos[[#This Row],[ApellidoMaterno_Cliente]])</f>
        <v>ANGEL DIEGO YARANGA</v>
      </c>
      <c r="T2330" s="53">
        <f>DATE(Tabla_Datos[[#This Row],[tAnio]],Tabla_Datos[[#This Row],[tMes]],Tabla_Datos[[#This Row],[tDia]])</f>
        <v>40777</v>
      </c>
      <c r="U2330" s="53" t="str">
        <f>IF(Tabla_Datos[[#This Row],[cProvincia]]="LIMA","LIMA","PROVINCIA")</f>
        <v>LIMA</v>
      </c>
      <c r="V2330" s="53" t="str">
        <f>MID(Tabla_Datos[[#This Row],[pTelefono]],1,SEARCH("-",Tabla_Datos[[#This Row],[pTelefono]],1)-1)</f>
        <v>1</v>
      </c>
      <c r="W2330" s="53" t="str">
        <f>MID(Tabla_Datos[[#This Row],[pTelefono]],SEARCH("-",Tabla_Datos[[#This Row],[pTelefono]],1)+1,LEN(Tabla_Datos[[#This Row],[pTelefono]]))</f>
        <v>943704794</v>
      </c>
      <c r="X2330" s="53" t="str">
        <f>CONCATENATE(Tabla_Datos[[#This Row],[TipUrb]]," ",Tabla_Datos[[#This Row],[Calle]]," ",Tabla_Datos[[#This Row],[NumCalle]])</f>
        <v>AH . 0</v>
      </c>
      <c r="Y2330" t="s">
        <v>92</v>
      </c>
      <c r="Z2330" t="s">
        <v>152</v>
      </c>
      <c r="AA2330" t="s">
        <v>153</v>
      </c>
      <c r="AB2330" t="s">
        <v>95</v>
      </c>
      <c r="AC2330" t="s">
        <v>95</v>
      </c>
      <c r="AD2330" t="s">
        <v>96</v>
      </c>
      <c r="AE2330" t="s">
        <v>474</v>
      </c>
      <c r="AF2330">
        <v>10</v>
      </c>
      <c r="AG2330" s="51">
        <v>19943480</v>
      </c>
      <c r="AH2330" t="s">
        <v>95</v>
      </c>
      <c r="AI2330">
        <v>1</v>
      </c>
      <c r="AJ2330">
        <v>1</v>
      </c>
      <c r="AK2330" t="s">
        <v>221</v>
      </c>
      <c r="AL2330">
        <v>0</v>
      </c>
    </row>
    <row r="2331" spans="1:38">
      <c r="A2331">
        <v>3283971</v>
      </c>
      <c r="B2331" t="s">
        <v>8269</v>
      </c>
      <c r="C2331" t="s">
        <v>18</v>
      </c>
      <c r="D2331" t="s">
        <v>143</v>
      </c>
      <c r="E2331">
        <v>2011</v>
      </c>
      <c r="F2331">
        <v>8</v>
      </c>
      <c r="G2331">
        <v>22</v>
      </c>
      <c r="H2331" t="s">
        <v>86</v>
      </c>
      <c r="I2331" t="s">
        <v>100</v>
      </c>
      <c r="J2331" t="s">
        <v>1066</v>
      </c>
      <c r="K2331" t="s">
        <v>1066</v>
      </c>
      <c r="L2331" t="s">
        <v>86</v>
      </c>
      <c r="M2331" t="s">
        <v>102</v>
      </c>
      <c r="N2331" s="50">
        <v>46156611</v>
      </c>
      <c r="O2331" s="51">
        <v>2330507</v>
      </c>
      <c r="P2331" t="s">
        <v>8270</v>
      </c>
      <c r="Q2331" t="s">
        <v>8271</v>
      </c>
      <c r="R2331" t="s">
        <v>8272</v>
      </c>
      <c r="S2331" s="49" t="str">
        <f>CONCATENATE(Tabla_Datos[[#This Row],[Nombre_Cliente]]," ",Tabla_Datos[[#This Row],[ApellidoPaterno_Cliente]]," ",Tabla_Datos[[#This Row],[ApellidoMaterno_Cliente]])</f>
        <v>ELIZABET BRIGIDA ALLCCA CCENCHO</v>
      </c>
      <c r="T2331" s="53">
        <f>DATE(Tabla_Datos[[#This Row],[tAnio]],Tabla_Datos[[#This Row],[tMes]],Tabla_Datos[[#This Row],[tDia]])</f>
        <v>40777</v>
      </c>
      <c r="U2331" s="53" t="str">
        <f>IF(Tabla_Datos[[#This Row],[cProvincia]]="LIMA","LIMA","PROVINCIA")</f>
        <v>PROVINCIA</v>
      </c>
      <c r="V2331" s="53" t="str">
        <f>MID(Tabla_Datos[[#This Row],[pTelefono]],1,SEARCH("-",Tabla_Datos[[#This Row],[pTelefono]],1)-1)</f>
        <v>54</v>
      </c>
      <c r="W2331" s="53" t="str">
        <f>MID(Tabla_Datos[[#This Row],[pTelefono]],SEARCH("-",Tabla_Datos[[#This Row],[pTelefono]],1)+1,LEN(Tabla_Datos[[#This Row],[pTelefono]]))</f>
        <v>959692240</v>
      </c>
      <c r="X2331" s="53" t="str">
        <f>CONCATENATE(Tabla_Datos[[#This Row],[TipUrb]]," ",Tabla_Datos[[#This Row],[Calle]]," ",Tabla_Datos[[#This Row],[NumCalle]])</f>
        <v>- FRAY MARTIN 0</v>
      </c>
      <c r="Y2331" t="s">
        <v>106</v>
      </c>
      <c r="Z2331" t="s">
        <v>188</v>
      </c>
      <c r="AA2331" t="s">
        <v>189</v>
      </c>
      <c r="AB2331" t="s">
        <v>95</v>
      </c>
      <c r="AC2331" t="s">
        <v>95</v>
      </c>
      <c r="AD2331" t="s">
        <v>109</v>
      </c>
      <c r="AE2331" t="s">
        <v>95</v>
      </c>
      <c r="AG2331" s="51">
        <v>43581407</v>
      </c>
      <c r="AI2331">
        <v>26</v>
      </c>
      <c r="AJ2331">
        <v>26</v>
      </c>
      <c r="AK2331" t="s">
        <v>8273</v>
      </c>
      <c r="AL2331">
        <v>0</v>
      </c>
    </row>
    <row r="2332" spans="1:38">
      <c r="A2332">
        <v>3283515</v>
      </c>
      <c r="B2332" t="s">
        <v>8274</v>
      </c>
      <c r="C2332" t="s">
        <v>19</v>
      </c>
      <c r="D2332" t="s">
        <v>85</v>
      </c>
      <c r="E2332">
        <v>2011</v>
      </c>
      <c r="F2332">
        <v>8</v>
      </c>
      <c r="G2332">
        <v>22</v>
      </c>
      <c r="H2332" t="s">
        <v>144</v>
      </c>
      <c r="I2332" t="s">
        <v>16</v>
      </c>
      <c r="J2332" t="s">
        <v>16</v>
      </c>
      <c r="K2332" t="s">
        <v>567</v>
      </c>
      <c r="L2332" t="s">
        <v>144</v>
      </c>
      <c r="M2332" t="s">
        <v>88</v>
      </c>
      <c r="O2332" s="51">
        <v>2330155</v>
      </c>
      <c r="P2332" t="s">
        <v>8275</v>
      </c>
      <c r="Q2332" t="s">
        <v>3562</v>
      </c>
      <c r="R2332" t="s">
        <v>8276</v>
      </c>
      <c r="S2332" s="49" t="str">
        <f>CONCATENATE(Tabla_Datos[[#This Row],[Nombre_Cliente]]," ",Tabla_Datos[[#This Row],[ApellidoPaterno_Cliente]]," ",Tabla_Datos[[#This Row],[ApellidoMaterno_Cliente]])</f>
        <v>JOSE CROWEL GALVEZ CUADRA</v>
      </c>
      <c r="T2332" s="53">
        <f>DATE(Tabla_Datos[[#This Row],[tAnio]],Tabla_Datos[[#This Row],[tMes]],Tabla_Datos[[#This Row],[tDia]])</f>
        <v>40777</v>
      </c>
      <c r="U2332" s="53" t="str">
        <f>IF(Tabla_Datos[[#This Row],[cProvincia]]="LIMA","LIMA","PROVINCIA")</f>
        <v>LIMA</v>
      </c>
      <c r="V2332" s="53" t="str">
        <f>MID(Tabla_Datos[[#This Row],[pTelefono]],1,SEARCH("-",Tabla_Datos[[#This Row],[pTelefono]],1)-1)</f>
        <v>1</v>
      </c>
      <c r="W2332" s="53" t="str">
        <f>MID(Tabla_Datos[[#This Row],[pTelefono]],SEARCH("-",Tabla_Datos[[#This Row],[pTelefono]],1)+1,LEN(Tabla_Datos[[#This Row],[pTelefono]]))</f>
        <v>986676538</v>
      </c>
      <c r="X2332" s="53" t="str">
        <f>CONCATENATE(Tabla_Datos[[#This Row],[TipUrb]]," ",Tabla_Datos[[#This Row],[Calle]]," ",Tabla_Datos[[#This Row],[NumCalle]])</f>
        <v>UR CISNEROS BEATRIZ 150</v>
      </c>
      <c r="Y2332" t="s">
        <v>92</v>
      </c>
      <c r="Z2332" t="s">
        <v>196</v>
      </c>
      <c r="AA2332" t="s">
        <v>197</v>
      </c>
      <c r="AB2332" t="s">
        <v>95</v>
      </c>
      <c r="AC2332" t="s">
        <v>95</v>
      </c>
      <c r="AD2332" t="s">
        <v>161</v>
      </c>
      <c r="AE2332" t="s">
        <v>95</v>
      </c>
      <c r="AF2332" t="s">
        <v>95</v>
      </c>
      <c r="AG2332" s="51" t="s">
        <v>95</v>
      </c>
      <c r="AH2332">
        <v>1006209207</v>
      </c>
      <c r="AI2332">
        <v>1</v>
      </c>
      <c r="AJ2332">
        <v>1</v>
      </c>
      <c r="AK2332" t="s">
        <v>8277</v>
      </c>
      <c r="AL2332">
        <v>150</v>
      </c>
    </row>
    <row r="2333" spans="1:38">
      <c r="A2333">
        <v>3284457</v>
      </c>
      <c r="B2333" t="s">
        <v>8278</v>
      </c>
      <c r="C2333" t="s">
        <v>19</v>
      </c>
      <c r="D2333" t="s">
        <v>85</v>
      </c>
      <c r="E2333">
        <v>2011</v>
      </c>
      <c r="F2333">
        <v>8</v>
      </c>
      <c r="G2333">
        <v>22</v>
      </c>
      <c r="H2333" t="s">
        <v>144</v>
      </c>
      <c r="I2333" t="s">
        <v>16</v>
      </c>
      <c r="J2333" t="s">
        <v>16</v>
      </c>
      <c r="K2333" t="s">
        <v>646</v>
      </c>
      <c r="L2333" t="s">
        <v>144</v>
      </c>
      <c r="M2333" t="s">
        <v>88</v>
      </c>
      <c r="O2333" s="51">
        <v>2330958</v>
      </c>
      <c r="P2333" t="s">
        <v>8279</v>
      </c>
      <c r="Q2333" t="s">
        <v>95</v>
      </c>
      <c r="R2333" t="s">
        <v>95</v>
      </c>
      <c r="S2333" s="49" t="str">
        <f>CONCATENATE(Tabla_Datos[[#This Row],[Nombre_Cliente]]," ",Tabla_Datos[[#This Row],[ApellidoPaterno_Cliente]]," ",Tabla_Datos[[#This Row],[ApellidoMaterno_Cliente]])</f>
        <v xml:space="preserve">LUZ MARITZA  BARRON     </v>
      </c>
      <c r="T2333" s="53">
        <f>DATE(Tabla_Datos[[#This Row],[tAnio]],Tabla_Datos[[#This Row],[tMes]],Tabla_Datos[[#This Row],[tDia]])</f>
        <v>40777</v>
      </c>
      <c r="U2333" s="53" t="str">
        <f>IF(Tabla_Datos[[#This Row],[cProvincia]]="LIMA","LIMA","PROVINCIA")</f>
        <v>LIMA</v>
      </c>
      <c r="V2333" s="53" t="str">
        <f>MID(Tabla_Datos[[#This Row],[pTelefono]],1,SEARCH("-",Tabla_Datos[[#This Row],[pTelefono]],1)-1)</f>
        <v>1</v>
      </c>
      <c r="W2333" s="53" t="str">
        <f>MID(Tabla_Datos[[#This Row],[pTelefono]],SEARCH("-",Tabla_Datos[[#This Row],[pTelefono]],1)+1,LEN(Tabla_Datos[[#This Row],[pTelefono]]))</f>
        <v>14236999</v>
      </c>
      <c r="X2333" s="53" t="str">
        <f>CONCATENATE(Tabla_Datos[[#This Row],[TipUrb]]," ",Tabla_Datos[[#This Row],[Calle]]," ",Tabla_Datos[[#This Row],[NumCalle]])</f>
        <v xml:space="preserve">  PLAZA JOSE M. 332</v>
      </c>
      <c r="Y2333" t="s">
        <v>92</v>
      </c>
      <c r="Z2333" t="s">
        <v>196</v>
      </c>
      <c r="AA2333" t="s">
        <v>197</v>
      </c>
      <c r="AB2333" t="s">
        <v>95</v>
      </c>
      <c r="AC2333" t="s">
        <v>8280</v>
      </c>
      <c r="AD2333" t="s">
        <v>95</v>
      </c>
      <c r="AE2333" t="s">
        <v>95</v>
      </c>
      <c r="AF2333" t="s">
        <v>95</v>
      </c>
      <c r="AG2333" s="51">
        <v>7858429</v>
      </c>
      <c r="AH2333" t="s">
        <v>95</v>
      </c>
      <c r="AI2333">
        <v>1</v>
      </c>
      <c r="AJ2333">
        <v>1</v>
      </c>
      <c r="AK2333" t="s">
        <v>8281</v>
      </c>
      <c r="AL2333">
        <v>332</v>
      </c>
    </row>
    <row r="2334" spans="1:38">
      <c r="A2334">
        <v>3284299</v>
      </c>
      <c r="B2334" t="s">
        <v>8282</v>
      </c>
      <c r="C2334" t="s">
        <v>19</v>
      </c>
      <c r="D2334" t="s">
        <v>85</v>
      </c>
      <c r="E2334">
        <v>2011</v>
      </c>
      <c r="F2334">
        <v>8</v>
      </c>
      <c r="G2334">
        <v>22</v>
      </c>
      <c r="H2334" t="s">
        <v>144</v>
      </c>
      <c r="I2334" t="s">
        <v>16</v>
      </c>
      <c r="J2334" t="s">
        <v>16</v>
      </c>
      <c r="K2334" t="s">
        <v>171</v>
      </c>
      <c r="L2334" t="s">
        <v>144</v>
      </c>
      <c r="M2334" t="s">
        <v>88</v>
      </c>
      <c r="N2334" s="50">
        <v>20000030</v>
      </c>
      <c r="O2334" s="51">
        <v>2330806</v>
      </c>
      <c r="P2334" t="s">
        <v>8283</v>
      </c>
      <c r="Q2334" t="s">
        <v>2573</v>
      </c>
      <c r="R2334" t="s">
        <v>186</v>
      </c>
      <c r="S2334" s="49" t="str">
        <f>CONCATENATE(Tabla_Datos[[#This Row],[Nombre_Cliente]]," ",Tabla_Datos[[#This Row],[ApellidoPaterno_Cliente]]," ",Tabla_Datos[[#This Row],[ApellidoMaterno_Cliente]])</f>
        <v>JUAN ENRIQUE ALEJAND ALEGRIA DEL CASTILLO</v>
      </c>
      <c r="T2334" s="53">
        <f>DATE(Tabla_Datos[[#This Row],[tAnio]],Tabla_Datos[[#This Row],[tMes]],Tabla_Datos[[#This Row],[tDia]])</f>
        <v>40777</v>
      </c>
      <c r="U2334" s="53" t="str">
        <f>IF(Tabla_Datos[[#This Row],[cProvincia]]="LIMA","LIMA","PROVINCIA")</f>
        <v>LIMA</v>
      </c>
      <c r="V2334" s="53" t="str">
        <f>MID(Tabla_Datos[[#This Row],[pTelefono]],1,SEARCH("-",Tabla_Datos[[#This Row],[pTelefono]],1)-1)</f>
        <v>1</v>
      </c>
      <c r="W2334" s="53" t="str">
        <f>MID(Tabla_Datos[[#This Row],[pTelefono]],SEARCH("-",Tabla_Datos[[#This Row],[pTelefono]],1)+1,LEN(Tabla_Datos[[#This Row],[pTelefono]]))</f>
        <v>986609001</v>
      </c>
      <c r="X2334" s="53" t="str">
        <f>CONCATENATE(Tabla_Datos[[#This Row],[TipUrb]]," ",Tabla_Datos[[#This Row],[Calle]]," ",Tabla_Datos[[#This Row],[NumCalle]])</f>
        <v>UR H 140</v>
      </c>
      <c r="Y2334" t="s">
        <v>92</v>
      </c>
      <c r="Z2334" t="s">
        <v>196</v>
      </c>
      <c r="AA2334" t="s">
        <v>197</v>
      </c>
      <c r="AB2334" t="s">
        <v>95</v>
      </c>
      <c r="AC2334">
        <v>602</v>
      </c>
      <c r="AD2334" t="s">
        <v>161</v>
      </c>
      <c r="AE2334" t="s">
        <v>95</v>
      </c>
      <c r="AF2334" t="s">
        <v>95</v>
      </c>
      <c r="AG2334" s="51">
        <v>10473034</v>
      </c>
      <c r="AH2334" t="s">
        <v>95</v>
      </c>
      <c r="AI2334">
        <v>1</v>
      </c>
      <c r="AJ2334">
        <v>1</v>
      </c>
      <c r="AK2334" t="s">
        <v>1496</v>
      </c>
      <c r="AL2334">
        <v>140</v>
      </c>
    </row>
    <row r="2335" spans="1:38">
      <c r="A2335">
        <v>3283957</v>
      </c>
      <c r="B2335" t="s">
        <v>8284</v>
      </c>
      <c r="C2335" t="s">
        <v>18</v>
      </c>
      <c r="D2335" t="s">
        <v>143</v>
      </c>
      <c r="E2335">
        <v>2011</v>
      </c>
      <c r="F2335">
        <v>8</v>
      </c>
      <c r="G2335">
        <v>22</v>
      </c>
      <c r="H2335" t="s">
        <v>86</v>
      </c>
      <c r="I2335" t="s">
        <v>100</v>
      </c>
      <c r="J2335" t="s">
        <v>1066</v>
      </c>
      <c r="K2335" t="s">
        <v>1066</v>
      </c>
      <c r="L2335" t="s">
        <v>86</v>
      </c>
      <c r="M2335" t="s">
        <v>102</v>
      </c>
      <c r="N2335" s="50">
        <v>46156611</v>
      </c>
      <c r="O2335" s="51">
        <v>2330492</v>
      </c>
      <c r="P2335" t="s">
        <v>8285</v>
      </c>
      <c r="Q2335" t="s">
        <v>1185</v>
      </c>
      <c r="R2335" t="s">
        <v>8286</v>
      </c>
      <c r="S2335" s="49" t="str">
        <f>CONCATENATE(Tabla_Datos[[#This Row],[Nombre_Cliente]]," ",Tabla_Datos[[#This Row],[ApellidoPaterno_Cliente]]," ",Tabla_Datos[[#This Row],[ApellidoMaterno_Cliente]])</f>
        <v xml:space="preserve">GUMERCINDO PARDO CHUQUINEYRA </v>
      </c>
      <c r="T2335" s="53">
        <f>DATE(Tabla_Datos[[#This Row],[tAnio]],Tabla_Datos[[#This Row],[tMes]],Tabla_Datos[[#This Row],[tDia]])</f>
        <v>40777</v>
      </c>
      <c r="U2335" s="53" t="str">
        <f>IF(Tabla_Datos[[#This Row],[cProvincia]]="LIMA","LIMA","PROVINCIA")</f>
        <v>PROVINCIA</v>
      </c>
      <c r="V2335" s="53" t="str">
        <f>MID(Tabla_Datos[[#This Row],[pTelefono]],1,SEARCH("-",Tabla_Datos[[#This Row],[pTelefono]],1)-1)</f>
        <v>54</v>
      </c>
      <c r="W2335" s="53" t="str">
        <f>MID(Tabla_Datos[[#This Row],[pTelefono]],SEARCH("-",Tabla_Datos[[#This Row],[pTelefono]],1)+1,LEN(Tabla_Datos[[#This Row],[pTelefono]]))</f>
        <v>959543907</v>
      </c>
      <c r="X2335" s="53" t="str">
        <f>CONCATENATE(Tabla_Datos[[#This Row],[TipUrb]]," ",Tabla_Datos[[#This Row],[Calle]]," ",Tabla_Datos[[#This Row],[NumCalle]])</f>
        <v>- ZAMUDIO 0</v>
      </c>
      <c r="Y2335" t="s">
        <v>106</v>
      </c>
      <c r="Z2335" t="s">
        <v>181</v>
      </c>
      <c r="AA2335" t="s">
        <v>182</v>
      </c>
      <c r="AB2335" t="s">
        <v>95</v>
      </c>
      <c r="AC2335" t="s">
        <v>95</v>
      </c>
      <c r="AD2335" t="s">
        <v>109</v>
      </c>
      <c r="AE2335" t="s">
        <v>95</v>
      </c>
      <c r="AG2335" s="51">
        <v>30424296</v>
      </c>
      <c r="AI2335">
        <v>26</v>
      </c>
      <c r="AJ2335">
        <v>26</v>
      </c>
      <c r="AK2335" t="s">
        <v>7650</v>
      </c>
      <c r="AL2335">
        <v>0</v>
      </c>
    </row>
    <row r="2336" spans="1:38">
      <c r="A2336">
        <v>3284805</v>
      </c>
      <c r="B2336" t="s">
        <v>8287</v>
      </c>
      <c r="C2336" t="s">
        <v>19</v>
      </c>
      <c r="D2336" t="s">
        <v>143</v>
      </c>
      <c r="E2336">
        <v>2011</v>
      </c>
      <c r="F2336">
        <v>8</v>
      </c>
      <c r="G2336">
        <v>22</v>
      </c>
      <c r="H2336" t="s">
        <v>86</v>
      </c>
      <c r="I2336" t="s">
        <v>241</v>
      </c>
      <c r="J2336" t="s">
        <v>242</v>
      </c>
      <c r="K2336" t="s">
        <v>1099</v>
      </c>
      <c r="L2336" t="s">
        <v>86</v>
      </c>
      <c r="M2336" t="s">
        <v>148</v>
      </c>
      <c r="N2336" s="50">
        <v>80239734</v>
      </c>
      <c r="O2336" s="51">
        <v>2331267</v>
      </c>
      <c r="P2336" t="s">
        <v>8288</v>
      </c>
      <c r="Q2336" t="s">
        <v>660</v>
      </c>
      <c r="R2336" t="s">
        <v>4385</v>
      </c>
      <c r="S2336" s="49" t="str">
        <f>CONCATENATE(Tabla_Datos[[#This Row],[Nombre_Cliente]]," ",Tabla_Datos[[#This Row],[ApellidoPaterno_Cliente]]," ",Tabla_Datos[[#This Row],[ApellidoMaterno_Cliente]])</f>
        <v>ELEAZAR GUSTAVO GUTIERREZ ZAVALETA</v>
      </c>
      <c r="T2336" s="53">
        <f>DATE(Tabla_Datos[[#This Row],[tAnio]],Tabla_Datos[[#This Row],[tMes]],Tabla_Datos[[#This Row],[tDia]])</f>
        <v>40777</v>
      </c>
      <c r="U2336" s="53" t="str">
        <f>IF(Tabla_Datos[[#This Row],[cProvincia]]="LIMA","LIMA","PROVINCIA")</f>
        <v>PROVINCIA</v>
      </c>
      <c r="V2336" s="53" t="str">
        <f>MID(Tabla_Datos[[#This Row],[pTelefono]],1,SEARCH("-",Tabla_Datos[[#This Row],[pTelefono]],1)-1)</f>
        <v>44</v>
      </c>
      <c r="W2336" s="53" t="str">
        <f>MID(Tabla_Datos[[#This Row],[pTelefono]],SEARCH("-",Tabla_Datos[[#This Row],[pTelefono]],1)+1,LEN(Tabla_Datos[[#This Row],[pTelefono]]))</f>
        <v>949580561</v>
      </c>
      <c r="X2336" s="53" t="str">
        <f>CONCATENATE(Tabla_Datos[[#This Row],[TipUrb]]," ",Tabla_Datos[[#This Row],[Calle]]," ",Tabla_Datos[[#This Row],[NumCalle]])</f>
        <v>- MANUEL CEDENO 1067</v>
      </c>
      <c r="Y2336" t="s">
        <v>246</v>
      </c>
      <c r="Z2336" t="s">
        <v>152</v>
      </c>
      <c r="AA2336" t="s">
        <v>153</v>
      </c>
      <c r="AB2336" t="s">
        <v>95</v>
      </c>
      <c r="AC2336" t="s">
        <v>95</v>
      </c>
      <c r="AD2336" t="s">
        <v>109</v>
      </c>
      <c r="AE2336" t="s">
        <v>95</v>
      </c>
      <c r="AF2336" t="s">
        <v>95</v>
      </c>
      <c r="AG2336" s="51">
        <v>18153103</v>
      </c>
      <c r="AH2336" t="s">
        <v>95</v>
      </c>
      <c r="AI2336">
        <v>1</v>
      </c>
      <c r="AJ2336">
        <v>1</v>
      </c>
      <c r="AK2336" t="s">
        <v>8289</v>
      </c>
      <c r="AL2336">
        <v>1067</v>
      </c>
    </row>
    <row r="2337" spans="1:38">
      <c r="A2337">
        <v>3283953</v>
      </c>
      <c r="B2337" t="s">
        <v>8290</v>
      </c>
      <c r="C2337" t="s">
        <v>18</v>
      </c>
      <c r="D2337" t="s">
        <v>143</v>
      </c>
      <c r="E2337">
        <v>2011</v>
      </c>
      <c r="F2337">
        <v>8</v>
      </c>
      <c r="G2337">
        <v>22</v>
      </c>
      <c r="H2337" t="s">
        <v>86</v>
      </c>
      <c r="I2337" t="s">
        <v>100</v>
      </c>
      <c r="J2337" t="s">
        <v>1066</v>
      </c>
      <c r="K2337" t="s">
        <v>8291</v>
      </c>
      <c r="L2337" t="s">
        <v>86</v>
      </c>
      <c r="M2337" t="s">
        <v>102</v>
      </c>
      <c r="N2337" s="50">
        <v>46156611</v>
      </c>
      <c r="O2337" s="51">
        <v>2330489</v>
      </c>
      <c r="P2337" t="s">
        <v>8292</v>
      </c>
      <c r="Q2337" t="s">
        <v>8293</v>
      </c>
      <c r="R2337" t="s">
        <v>2027</v>
      </c>
      <c r="S2337" s="49" t="str">
        <f>CONCATENATE(Tabla_Datos[[#This Row],[Nombre_Cliente]]," ",Tabla_Datos[[#This Row],[ApellidoPaterno_Cliente]]," ",Tabla_Datos[[#This Row],[ApellidoMaterno_Cliente]])</f>
        <v xml:space="preserve">EDGAR ULISES ASPILCUETA  FLORES </v>
      </c>
      <c r="T2337" s="53">
        <f>DATE(Tabla_Datos[[#This Row],[tAnio]],Tabla_Datos[[#This Row],[tMes]],Tabla_Datos[[#This Row],[tDia]])</f>
        <v>40777</v>
      </c>
      <c r="U2337" s="53" t="str">
        <f>IF(Tabla_Datos[[#This Row],[cProvincia]]="LIMA","LIMA","PROVINCIA")</f>
        <v>PROVINCIA</v>
      </c>
      <c r="V2337" s="53" t="str">
        <f>MID(Tabla_Datos[[#This Row],[pTelefono]],1,SEARCH("-",Tabla_Datos[[#This Row],[pTelefono]],1)-1)</f>
        <v>54</v>
      </c>
      <c r="W2337" s="53" t="str">
        <f>MID(Tabla_Datos[[#This Row],[pTelefono]],SEARCH("-",Tabla_Datos[[#This Row],[pTelefono]],1)+1,LEN(Tabla_Datos[[#This Row],[pTelefono]]))</f>
        <v>766751</v>
      </c>
      <c r="X2337" s="53" t="str">
        <f>CONCATENATE(Tabla_Datos[[#This Row],[TipUrb]]," ",Tabla_Datos[[#This Row],[Calle]]," ",Tabla_Datos[[#This Row],[NumCalle]])</f>
        <v>CO SN 0</v>
      </c>
      <c r="Y2337" t="s">
        <v>106</v>
      </c>
      <c r="Z2337" t="s">
        <v>181</v>
      </c>
      <c r="AA2337" t="s">
        <v>182</v>
      </c>
      <c r="AB2337" t="s">
        <v>95</v>
      </c>
      <c r="AC2337" t="s">
        <v>95</v>
      </c>
      <c r="AD2337" t="s">
        <v>198</v>
      </c>
      <c r="AE2337" t="s">
        <v>95</v>
      </c>
      <c r="AG2337" s="51">
        <v>30428854</v>
      </c>
      <c r="AI2337">
        <v>26</v>
      </c>
      <c r="AJ2337">
        <v>26</v>
      </c>
      <c r="AK2337" t="s">
        <v>467</v>
      </c>
      <c r="AL2337">
        <v>0</v>
      </c>
    </row>
    <row r="2338" spans="1:38">
      <c r="A2338">
        <v>3283556</v>
      </c>
      <c r="B2338" t="s">
        <v>8294</v>
      </c>
      <c r="C2338" t="s">
        <v>20</v>
      </c>
      <c r="D2338" t="s">
        <v>143</v>
      </c>
      <c r="E2338">
        <v>2011</v>
      </c>
      <c r="F2338">
        <v>8</v>
      </c>
      <c r="G2338">
        <v>22</v>
      </c>
      <c r="H2338" t="s">
        <v>86</v>
      </c>
      <c r="I2338" t="s">
        <v>132</v>
      </c>
      <c r="J2338" t="s">
        <v>132</v>
      </c>
      <c r="K2338" t="s">
        <v>1299</v>
      </c>
      <c r="L2338" t="s">
        <v>86</v>
      </c>
      <c r="M2338" t="s">
        <v>133</v>
      </c>
      <c r="N2338" s="50">
        <v>2778891</v>
      </c>
      <c r="O2338" s="51">
        <v>2330190</v>
      </c>
      <c r="P2338" t="s">
        <v>8295</v>
      </c>
      <c r="Q2338" t="s">
        <v>6774</v>
      </c>
      <c r="R2338" t="s">
        <v>5328</v>
      </c>
      <c r="S2338" s="49" t="str">
        <f>CONCATENATE(Tabla_Datos[[#This Row],[Nombre_Cliente]]," ",Tabla_Datos[[#This Row],[ApellidoPaterno_Cliente]]," ",Tabla_Datos[[#This Row],[ApellidoMaterno_Cliente]])</f>
        <v>RAQUEL PACHERRES LOZADA</v>
      </c>
      <c r="T2338" s="53">
        <f>DATE(Tabla_Datos[[#This Row],[tAnio]],Tabla_Datos[[#This Row],[tMes]],Tabla_Datos[[#This Row],[tDia]])</f>
        <v>40777</v>
      </c>
      <c r="U2338" s="53" t="str">
        <f>IF(Tabla_Datos[[#This Row],[cProvincia]]="LIMA","LIMA","PROVINCIA")</f>
        <v>PROVINCIA</v>
      </c>
      <c r="V2338" s="53" t="str">
        <f>MID(Tabla_Datos[[#This Row],[pTelefono]],1,SEARCH("-",Tabla_Datos[[#This Row],[pTelefono]],1)-1)</f>
        <v>73</v>
      </c>
      <c r="W2338" s="53" t="str">
        <f>MID(Tabla_Datos[[#This Row],[pTelefono]],SEARCH("-",Tabla_Datos[[#This Row],[pTelefono]],1)+1,LEN(Tabla_Datos[[#This Row],[pTelefono]]))</f>
        <v>968846930</v>
      </c>
      <c r="X2338" s="53" t="str">
        <f>CONCATENATE(Tabla_Datos[[#This Row],[TipUrb]]," ",Tabla_Datos[[#This Row],[Calle]]," ",Tabla_Datos[[#This Row],[NumCalle]])</f>
        <v>AH MZ O2    LT 6 0</v>
      </c>
      <c r="Y2338" t="s">
        <v>137</v>
      </c>
      <c r="Z2338" t="s">
        <v>152</v>
      </c>
      <c r="AA2338" t="s">
        <v>153</v>
      </c>
      <c r="AB2338" t="s">
        <v>95</v>
      </c>
      <c r="AC2338" t="s">
        <v>95</v>
      </c>
      <c r="AD2338" t="s">
        <v>96</v>
      </c>
      <c r="AE2338" t="s">
        <v>95</v>
      </c>
      <c r="AF2338" t="s">
        <v>95</v>
      </c>
      <c r="AG2338" s="51">
        <v>43404208</v>
      </c>
      <c r="AH2338" t="s">
        <v>95</v>
      </c>
      <c r="AI2338">
        <v>1</v>
      </c>
      <c r="AJ2338">
        <v>1</v>
      </c>
      <c r="AK2338" t="s">
        <v>8296</v>
      </c>
      <c r="AL2338">
        <v>0</v>
      </c>
    </row>
    <row r="2339" spans="1:38">
      <c r="A2339">
        <v>3285650</v>
      </c>
      <c r="B2339" t="s">
        <v>8297</v>
      </c>
      <c r="C2339" t="s">
        <v>18</v>
      </c>
      <c r="D2339" t="s">
        <v>143</v>
      </c>
      <c r="E2339">
        <v>2011</v>
      </c>
      <c r="F2339">
        <v>8</v>
      </c>
      <c r="G2339">
        <v>22</v>
      </c>
      <c r="H2339" t="s">
        <v>86</v>
      </c>
      <c r="I2339" t="s">
        <v>100</v>
      </c>
      <c r="J2339" t="s">
        <v>100</v>
      </c>
      <c r="K2339" t="s">
        <v>651</v>
      </c>
      <c r="L2339" t="s">
        <v>86</v>
      </c>
      <c r="M2339" t="s">
        <v>102</v>
      </c>
      <c r="N2339" s="50">
        <v>29548158</v>
      </c>
      <c r="O2339" s="51">
        <v>2330775</v>
      </c>
      <c r="P2339" t="s">
        <v>8298</v>
      </c>
      <c r="Q2339" t="s">
        <v>114</v>
      </c>
      <c r="R2339" t="s">
        <v>1188</v>
      </c>
      <c r="S2339" s="49" t="str">
        <f>CONCATENATE(Tabla_Datos[[#This Row],[Nombre_Cliente]]," ",Tabla_Datos[[#This Row],[ApellidoPaterno_Cliente]]," ",Tabla_Datos[[#This Row],[ApellidoMaterno_Cliente]])</f>
        <v>EVELYN GUMERCINDA  RIVERA PACHECO</v>
      </c>
      <c r="T2339" s="53">
        <f>DATE(Tabla_Datos[[#This Row],[tAnio]],Tabla_Datos[[#This Row],[tMes]],Tabla_Datos[[#This Row],[tDia]])</f>
        <v>40777</v>
      </c>
      <c r="U2339" s="53" t="str">
        <f>IF(Tabla_Datos[[#This Row],[cProvincia]]="LIMA","LIMA","PROVINCIA")</f>
        <v>PROVINCIA</v>
      </c>
      <c r="V2339" s="53" t="str">
        <f>MID(Tabla_Datos[[#This Row],[pTelefono]],1,SEARCH("-",Tabla_Datos[[#This Row],[pTelefono]],1)-1)</f>
        <v>1</v>
      </c>
      <c r="W2339" s="53" t="str">
        <f>MID(Tabla_Datos[[#This Row],[pTelefono]],SEARCH("-",Tabla_Datos[[#This Row],[pTelefono]],1)+1,LEN(Tabla_Datos[[#This Row],[pTelefono]]))</f>
        <v>958387703</v>
      </c>
      <c r="X2339" s="53" t="str">
        <f>CONCATENATE(Tabla_Datos[[#This Row],[TipUrb]]," ",Tabla_Datos[[#This Row],[Calle]]," ",Tabla_Datos[[#This Row],[NumCalle]])</f>
        <v>AS 0 0</v>
      </c>
      <c r="Y2339" t="s">
        <v>106</v>
      </c>
      <c r="Z2339" t="s">
        <v>181</v>
      </c>
      <c r="AA2339" t="s">
        <v>182</v>
      </c>
      <c r="AB2339" t="s">
        <v>95</v>
      </c>
      <c r="AC2339" t="s">
        <v>95</v>
      </c>
      <c r="AD2339" t="s">
        <v>215</v>
      </c>
      <c r="AE2339" t="s">
        <v>361</v>
      </c>
      <c r="AF2339">
        <v>1</v>
      </c>
      <c r="AG2339" s="51">
        <v>47543632</v>
      </c>
      <c r="AI2339">
        <v>26</v>
      </c>
      <c r="AJ2339">
        <v>26</v>
      </c>
      <c r="AK2339">
        <v>0</v>
      </c>
      <c r="AL2339">
        <v>0</v>
      </c>
    </row>
    <row r="2340" spans="1:38">
      <c r="A2340">
        <v>3284817</v>
      </c>
      <c r="B2340" t="s">
        <v>8299</v>
      </c>
      <c r="C2340" t="s">
        <v>20</v>
      </c>
      <c r="D2340" t="s">
        <v>143</v>
      </c>
      <c r="E2340">
        <v>2011</v>
      </c>
      <c r="F2340">
        <v>8</v>
      </c>
      <c r="G2340">
        <v>22</v>
      </c>
      <c r="H2340" t="s">
        <v>86</v>
      </c>
      <c r="I2340" t="s">
        <v>1280</v>
      </c>
      <c r="J2340" t="s">
        <v>2714</v>
      </c>
      <c r="K2340" t="s">
        <v>2714</v>
      </c>
      <c r="L2340" t="s">
        <v>86</v>
      </c>
      <c r="M2340" t="s">
        <v>133</v>
      </c>
      <c r="N2340" s="50">
        <v>42757858</v>
      </c>
      <c r="O2340" s="51">
        <v>2331284</v>
      </c>
      <c r="P2340" t="s">
        <v>1978</v>
      </c>
      <c r="Q2340" t="s">
        <v>8300</v>
      </c>
      <c r="R2340" t="s">
        <v>8301</v>
      </c>
      <c r="S2340" s="49" t="str">
        <f>CONCATENATE(Tabla_Datos[[#This Row],[Nombre_Cliente]]," ",Tabla_Datos[[#This Row],[ApellidoPaterno_Cliente]]," ",Tabla_Datos[[#This Row],[ApellidoMaterno_Cliente]])</f>
        <v>MARCO ANTONIO VILLAZON LOJAS</v>
      </c>
      <c r="T2340" s="53">
        <f>DATE(Tabla_Datos[[#This Row],[tAnio]],Tabla_Datos[[#This Row],[tMes]],Tabla_Datos[[#This Row],[tDia]])</f>
        <v>40777</v>
      </c>
      <c r="U2340" s="53" t="str">
        <f>IF(Tabla_Datos[[#This Row],[cProvincia]]="LIMA","LIMA","PROVINCIA")</f>
        <v>PROVINCIA</v>
      </c>
      <c r="V2340" s="53" t="str">
        <f>MID(Tabla_Datos[[#This Row],[pTelefono]],1,SEARCH("-",Tabla_Datos[[#This Row],[pTelefono]],1)-1)</f>
        <v>72</v>
      </c>
      <c r="W2340" s="53" t="str">
        <f>MID(Tabla_Datos[[#This Row],[pTelefono]],SEARCH("-",Tabla_Datos[[#This Row],[pTelefono]],1)+1,LEN(Tabla_Datos[[#This Row],[pTelefono]]))</f>
        <v>970948550</v>
      </c>
      <c r="X2340" s="53" t="str">
        <f>CONCATENATE(Tabla_Datos[[#This Row],[TipUrb]]," ",Tabla_Datos[[#This Row],[Calle]]," ",Tabla_Datos[[#This Row],[NumCalle]])</f>
        <v>AH . 0</v>
      </c>
      <c r="Y2340" t="s">
        <v>1285</v>
      </c>
      <c r="Z2340" t="s">
        <v>152</v>
      </c>
      <c r="AA2340" t="s">
        <v>153</v>
      </c>
      <c r="AB2340" t="s">
        <v>95</v>
      </c>
      <c r="AC2340" t="s">
        <v>95</v>
      </c>
      <c r="AD2340" t="s">
        <v>96</v>
      </c>
      <c r="AE2340" t="s">
        <v>116</v>
      </c>
      <c r="AF2340">
        <v>11</v>
      </c>
      <c r="AG2340" s="51">
        <v>40151434</v>
      </c>
      <c r="AH2340" t="s">
        <v>95</v>
      </c>
      <c r="AI2340">
        <v>1</v>
      </c>
      <c r="AJ2340">
        <v>1</v>
      </c>
      <c r="AK2340" t="s">
        <v>221</v>
      </c>
      <c r="AL2340">
        <v>0</v>
      </c>
    </row>
    <row r="2341" spans="1:38">
      <c r="A2341">
        <v>3292111</v>
      </c>
      <c r="B2341" t="s">
        <v>8302</v>
      </c>
      <c r="C2341" t="s">
        <v>18</v>
      </c>
      <c r="D2341" t="s">
        <v>156</v>
      </c>
      <c r="E2341">
        <v>2011</v>
      </c>
      <c r="F2341">
        <v>8</v>
      </c>
      <c r="G2341">
        <v>22</v>
      </c>
      <c r="H2341" t="s">
        <v>86</v>
      </c>
      <c r="I2341" t="s">
        <v>16</v>
      </c>
      <c r="J2341" t="s">
        <v>16</v>
      </c>
      <c r="K2341" t="s">
        <v>633</v>
      </c>
      <c r="L2341" t="s">
        <v>86</v>
      </c>
      <c r="M2341" t="s">
        <v>88</v>
      </c>
      <c r="N2341" s="50">
        <v>99999999</v>
      </c>
      <c r="O2341" s="51">
        <v>2330448</v>
      </c>
      <c r="P2341" t="s">
        <v>8303</v>
      </c>
      <c r="Q2341" t="s">
        <v>8304</v>
      </c>
      <c r="R2341" t="s">
        <v>5117</v>
      </c>
      <c r="S2341" s="49" t="str">
        <f>CONCATENATE(Tabla_Datos[[#This Row],[Nombre_Cliente]]," ",Tabla_Datos[[#This Row],[ApellidoPaterno_Cliente]]," ",Tabla_Datos[[#This Row],[ApellidoMaterno_Cliente]])</f>
        <v>HECTOR HUGO  DAVIRAN  VALENZUELA</v>
      </c>
      <c r="T2341" s="53">
        <f>DATE(Tabla_Datos[[#This Row],[tAnio]],Tabla_Datos[[#This Row],[tMes]],Tabla_Datos[[#This Row],[tDia]])</f>
        <v>40777</v>
      </c>
      <c r="U2341" s="53" t="str">
        <f>IF(Tabla_Datos[[#This Row],[cProvincia]]="LIMA","LIMA","PROVINCIA")</f>
        <v>LIMA</v>
      </c>
      <c r="V2341" s="53" t="str">
        <f>MID(Tabla_Datos[[#This Row],[pTelefono]],1,SEARCH("-",Tabla_Datos[[#This Row],[pTelefono]],1)-1)</f>
        <v>1</v>
      </c>
      <c r="W2341" s="53" t="str">
        <f>MID(Tabla_Datos[[#This Row],[pTelefono]],SEARCH("-",Tabla_Datos[[#This Row],[pTelefono]],1)+1,LEN(Tabla_Datos[[#This Row],[pTelefono]]))</f>
        <v>980421952</v>
      </c>
      <c r="X2341" s="53" t="str">
        <f>CONCATENATE(Tabla_Datos[[#This Row],[TipUrb]]," ",Tabla_Datos[[#This Row],[Calle]]," ",Tabla_Datos[[#This Row],[NumCalle]])</f>
        <v>UR AV LOS VIRREYES 0</v>
      </c>
      <c r="Y2341" t="s">
        <v>92</v>
      </c>
      <c r="Z2341" t="s">
        <v>93</v>
      </c>
      <c r="AA2341" t="s">
        <v>94</v>
      </c>
      <c r="AB2341" t="s">
        <v>95</v>
      </c>
      <c r="AC2341" t="s">
        <v>95</v>
      </c>
      <c r="AD2341" t="s">
        <v>161</v>
      </c>
      <c r="AE2341" t="s">
        <v>413</v>
      </c>
      <c r="AF2341">
        <v>39</v>
      </c>
      <c r="AG2341" s="51">
        <v>42263780</v>
      </c>
      <c r="AI2341">
        <v>26</v>
      </c>
      <c r="AJ2341">
        <v>26</v>
      </c>
      <c r="AK2341" t="s">
        <v>8305</v>
      </c>
      <c r="AL2341">
        <v>0</v>
      </c>
    </row>
    <row r="2342" spans="1:38">
      <c r="A2342">
        <v>3283846</v>
      </c>
      <c r="B2342" t="s">
        <v>8306</v>
      </c>
      <c r="C2342" t="s">
        <v>19</v>
      </c>
      <c r="D2342" t="s">
        <v>143</v>
      </c>
      <c r="E2342">
        <v>2011</v>
      </c>
      <c r="F2342">
        <v>8</v>
      </c>
      <c r="G2342">
        <v>22</v>
      </c>
      <c r="H2342" t="s">
        <v>86</v>
      </c>
      <c r="I2342" t="s">
        <v>292</v>
      </c>
      <c r="J2342" t="s">
        <v>293</v>
      </c>
      <c r="K2342" t="s">
        <v>292</v>
      </c>
      <c r="L2342" t="s">
        <v>86</v>
      </c>
      <c r="M2342" t="s">
        <v>294</v>
      </c>
      <c r="N2342" s="50">
        <v>42941004</v>
      </c>
      <c r="O2342" s="51">
        <v>2330411</v>
      </c>
      <c r="P2342" t="s">
        <v>8307</v>
      </c>
      <c r="Q2342" t="s">
        <v>8308</v>
      </c>
      <c r="R2342" t="s">
        <v>128</v>
      </c>
      <c r="S2342" s="49" t="str">
        <f>CONCATENATE(Tabla_Datos[[#This Row],[Nombre_Cliente]]," ",Tabla_Datos[[#This Row],[ApellidoPaterno_Cliente]]," ",Tabla_Datos[[#This Row],[ApellidoMaterno_Cliente]])</f>
        <v>HEYDI MARIA HUAYTALLA TENORIO</v>
      </c>
      <c r="T2342" s="53">
        <f>DATE(Tabla_Datos[[#This Row],[tAnio]],Tabla_Datos[[#This Row],[tMes]],Tabla_Datos[[#This Row],[tDia]])</f>
        <v>40777</v>
      </c>
      <c r="U2342" s="53" t="str">
        <f>IF(Tabla_Datos[[#This Row],[cProvincia]]="LIMA","LIMA","PROVINCIA")</f>
        <v>PROVINCIA</v>
      </c>
      <c r="V2342" s="53" t="str">
        <f>MID(Tabla_Datos[[#This Row],[pTelefono]],1,SEARCH("-",Tabla_Datos[[#This Row],[pTelefono]],1)-1)</f>
        <v>66</v>
      </c>
      <c r="W2342" s="53" t="str">
        <f>MID(Tabla_Datos[[#This Row],[pTelefono]],SEARCH("-",Tabla_Datos[[#This Row],[pTelefono]],1)+1,LEN(Tabla_Datos[[#This Row],[pTelefono]]))</f>
        <v>945880099</v>
      </c>
      <c r="X2342" s="53" t="str">
        <f>CONCATENATE(Tabla_Datos[[#This Row],[TipUrb]]," ",Tabla_Datos[[#This Row],[Calle]]," ",Tabla_Datos[[#This Row],[NumCalle]])</f>
        <v>CO . 0</v>
      </c>
      <c r="Y2342" t="s">
        <v>298</v>
      </c>
      <c r="Z2342" t="s">
        <v>152</v>
      </c>
      <c r="AA2342" t="s">
        <v>153</v>
      </c>
      <c r="AB2342" t="s">
        <v>95</v>
      </c>
      <c r="AC2342" t="s">
        <v>95</v>
      </c>
      <c r="AD2342" t="s">
        <v>198</v>
      </c>
      <c r="AE2342" t="s">
        <v>95</v>
      </c>
      <c r="AF2342">
        <v>17</v>
      </c>
      <c r="AG2342" s="51">
        <v>43088198</v>
      </c>
      <c r="AH2342" t="s">
        <v>95</v>
      </c>
      <c r="AI2342">
        <v>1</v>
      </c>
      <c r="AJ2342">
        <v>1</v>
      </c>
      <c r="AK2342" t="s">
        <v>221</v>
      </c>
      <c r="AL2342">
        <v>0</v>
      </c>
    </row>
    <row r="2343" spans="1:38">
      <c r="A2343">
        <v>3283616</v>
      </c>
      <c r="B2343" t="s">
        <v>8309</v>
      </c>
      <c r="C2343" t="s">
        <v>19</v>
      </c>
      <c r="D2343" t="s">
        <v>85</v>
      </c>
      <c r="E2343">
        <v>2011</v>
      </c>
      <c r="F2343">
        <v>8</v>
      </c>
      <c r="G2343">
        <v>22</v>
      </c>
      <c r="H2343" t="s">
        <v>86</v>
      </c>
      <c r="I2343" t="s">
        <v>16</v>
      </c>
      <c r="J2343" t="s">
        <v>16</v>
      </c>
      <c r="K2343" t="s">
        <v>265</v>
      </c>
      <c r="L2343" t="s">
        <v>86</v>
      </c>
      <c r="M2343" t="s">
        <v>88</v>
      </c>
      <c r="N2343" s="50">
        <v>46184126</v>
      </c>
      <c r="O2343" s="51">
        <v>2330247</v>
      </c>
      <c r="P2343" t="s">
        <v>8310</v>
      </c>
      <c r="Q2343" t="s">
        <v>8311</v>
      </c>
      <c r="R2343" t="s">
        <v>6749</v>
      </c>
      <c r="S2343" s="49" t="str">
        <f>CONCATENATE(Tabla_Datos[[#This Row],[Nombre_Cliente]]," ",Tabla_Datos[[#This Row],[ApellidoPaterno_Cliente]]," ",Tabla_Datos[[#This Row],[ApellidoMaterno_Cliente]])</f>
        <v>NANCY NATALIA KOBASHIKAWA HIGA</v>
      </c>
      <c r="T2343" s="53">
        <f>DATE(Tabla_Datos[[#This Row],[tAnio]],Tabla_Datos[[#This Row],[tMes]],Tabla_Datos[[#This Row],[tDia]])</f>
        <v>40777</v>
      </c>
      <c r="U2343" s="53" t="str">
        <f>IF(Tabla_Datos[[#This Row],[cProvincia]]="LIMA","LIMA","PROVINCIA")</f>
        <v>LIMA</v>
      </c>
      <c r="V2343" s="53" t="str">
        <f>MID(Tabla_Datos[[#This Row],[pTelefono]],1,SEARCH("-",Tabla_Datos[[#This Row],[pTelefono]],1)-1)</f>
        <v>1</v>
      </c>
      <c r="W2343" s="53" t="str">
        <f>MID(Tabla_Datos[[#This Row],[pTelefono]],SEARCH("-",Tabla_Datos[[#This Row],[pTelefono]],1)+1,LEN(Tabla_Datos[[#This Row],[pTelefono]]))</f>
        <v>996410878</v>
      </c>
      <c r="X2343" s="53" t="str">
        <f>CONCATENATE(Tabla_Datos[[#This Row],[TipUrb]]," ",Tabla_Datos[[#This Row],[Calle]]," ",Tabla_Datos[[#This Row],[NumCalle]])</f>
        <v>UR JUAN DE ALIAGA 277</v>
      </c>
      <c r="Y2343" t="s">
        <v>92</v>
      </c>
      <c r="Z2343" t="s">
        <v>196</v>
      </c>
      <c r="AA2343" t="s">
        <v>197</v>
      </c>
      <c r="AB2343">
        <v>3</v>
      </c>
      <c r="AC2343">
        <v>302</v>
      </c>
      <c r="AD2343" t="s">
        <v>161</v>
      </c>
      <c r="AE2343" t="s">
        <v>95</v>
      </c>
      <c r="AF2343" t="s">
        <v>95</v>
      </c>
      <c r="AG2343" s="51">
        <v>7536343</v>
      </c>
      <c r="AH2343" t="s">
        <v>95</v>
      </c>
      <c r="AI2343">
        <v>1</v>
      </c>
      <c r="AJ2343">
        <v>1</v>
      </c>
      <c r="AK2343" t="s">
        <v>8312</v>
      </c>
      <c r="AL2343">
        <v>277</v>
      </c>
    </row>
    <row r="2344" spans="1:38">
      <c r="A2344">
        <v>3284791</v>
      </c>
      <c r="B2344" t="s">
        <v>8313</v>
      </c>
      <c r="C2344" t="s">
        <v>19</v>
      </c>
      <c r="D2344" t="s">
        <v>85</v>
      </c>
      <c r="E2344">
        <v>2011</v>
      </c>
      <c r="F2344">
        <v>8</v>
      </c>
      <c r="G2344">
        <v>22</v>
      </c>
      <c r="H2344" t="s">
        <v>86</v>
      </c>
      <c r="I2344" t="s">
        <v>16</v>
      </c>
      <c r="J2344" t="s">
        <v>16</v>
      </c>
      <c r="K2344" t="s">
        <v>165</v>
      </c>
      <c r="L2344" t="s">
        <v>86</v>
      </c>
      <c r="M2344" t="s">
        <v>88</v>
      </c>
      <c r="N2344" s="50">
        <v>20000021</v>
      </c>
      <c r="O2344" s="51">
        <v>2331253</v>
      </c>
      <c r="P2344" t="s">
        <v>8314</v>
      </c>
      <c r="Q2344" t="s">
        <v>4445</v>
      </c>
      <c r="R2344" t="s">
        <v>1436</v>
      </c>
      <c r="S2344" s="49" t="str">
        <f>CONCATENATE(Tabla_Datos[[#This Row],[Nombre_Cliente]]," ",Tabla_Datos[[#This Row],[ApellidoPaterno_Cliente]]," ",Tabla_Datos[[#This Row],[ApellidoMaterno_Cliente]])</f>
        <v>HERMAN PADILLA DELGADO</v>
      </c>
      <c r="T2344" s="53">
        <f>DATE(Tabla_Datos[[#This Row],[tAnio]],Tabla_Datos[[#This Row],[tMes]],Tabla_Datos[[#This Row],[tDia]])</f>
        <v>40777</v>
      </c>
      <c r="U2344" s="53" t="str">
        <f>IF(Tabla_Datos[[#This Row],[cProvincia]]="LIMA","LIMA","PROVINCIA")</f>
        <v>LIMA</v>
      </c>
      <c r="V2344" s="53" t="str">
        <f>MID(Tabla_Datos[[#This Row],[pTelefono]],1,SEARCH("-",Tabla_Datos[[#This Row],[pTelefono]],1)-1)</f>
        <v>1</v>
      </c>
      <c r="W2344" s="53" t="str">
        <f>MID(Tabla_Datos[[#This Row],[pTelefono]],SEARCH("-",Tabla_Datos[[#This Row],[pTelefono]],1)+1,LEN(Tabla_Datos[[#This Row],[pTelefono]]))</f>
        <v>980026995</v>
      </c>
      <c r="X2344" s="53" t="str">
        <f>CONCATENATE(Tabla_Datos[[#This Row],[TipUrb]]," ",Tabla_Datos[[#This Row],[Calle]]," ",Tabla_Datos[[#This Row],[NumCalle]])</f>
        <v>UR ANDIA ANSELMO 879</v>
      </c>
      <c r="Y2344" t="s">
        <v>92</v>
      </c>
      <c r="Z2344" t="s">
        <v>196</v>
      </c>
      <c r="AA2344" t="s">
        <v>197</v>
      </c>
      <c r="AB2344" t="s">
        <v>95</v>
      </c>
      <c r="AC2344" t="s">
        <v>95</v>
      </c>
      <c r="AD2344" t="s">
        <v>161</v>
      </c>
      <c r="AE2344" t="s">
        <v>95</v>
      </c>
      <c r="AF2344" t="s">
        <v>95</v>
      </c>
      <c r="AG2344" s="51">
        <v>9351846</v>
      </c>
      <c r="AH2344" t="s">
        <v>95</v>
      </c>
      <c r="AI2344">
        <v>1</v>
      </c>
      <c r="AJ2344">
        <v>1</v>
      </c>
      <c r="AK2344" t="s">
        <v>8315</v>
      </c>
      <c r="AL2344">
        <v>879</v>
      </c>
    </row>
    <row r="2345" spans="1:38">
      <c r="A2345">
        <v>3285411</v>
      </c>
      <c r="B2345" t="s">
        <v>8316</v>
      </c>
      <c r="C2345" t="s">
        <v>20</v>
      </c>
      <c r="D2345" t="s">
        <v>143</v>
      </c>
      <c r="E2345">
        <v>2011</v>
      </c>
      <c r="F2345">
        <v>8</v>
      </c>
      <c r="G2345">
        <v>22</v>
      </c>
      <c r="H2345" t="s">
        <v>86</v>
      </c>
      <c r="I2345" t="s">
        <v>100</v>
      </c>
      <c r="J2345" t="s">
        <v>2307</v>
      </c>
      <c r="K2345" t="s">
        <v>7576</v>
      </c>
      <c r="L2345" t="s">
        <v>86</v>
      </c>
      <c r="M2345" t="s">
        <v>102</v>
      </c>
      <c r="N2345" s="50">
        <v>41489350</v>
      </c>
      <c r="O2345" s="51">
        <v>2331906</v>
      </c>
      <c r="P2345" t="s">
        <v>2651</v>
      </c>
      <c r="Q2345" t="s">
        <v>5964</v>
      </c>
      <c r="R2345" t="s">
        <v>900</v>
      </c>
      <c r="S2345" s="49" t="str">
        <f>CONCATENATE(Tabla_Datos[[#This Row],[Nombre_Cliente]]," ",Tabla_Datos[[#This Row],[ApellidoPaterno_Cliente]]," ",Tabla_Datos[[#This Row],[ApellidoMaterno_Cliente]])</f>
        <v>ELIZABETH GALVAN RAMOS</v>
      </c>
      <c r="T2345" s="53">
        <f>DATE(Tabla_Datos[[#This Row],[tAnio]],Tabla_Datos[[#This Row],[tMes]],Tabla_Datos[[#This Row],[tDia]])</f>
        <v>40777</v>
      </c>
      <c r="U2345" s="53" t="str">
        <f>IF(Tabla_Datos[[#This Row],[cProvincia]]="LIMA","LIMA","PROVINCIA")</f>
        <v>PROVINCIA</v>
      </c>
      <c r="V2345" s="53" t="str">
        <f>MID(Tabla_Datos[[#This Row],[pTelefono]],1,SEARCH("-",Tabla_Datos[[#This Row],[pTelefono]],1)-1)</f>
        <v>54</v>
      </c>
      <c r="W2345" s="53" t="str">
        <f>MID(Tabla_Datos[[#This Row],[pTelefono]],SEARCH("-",Tabla_Datos[[#This Row],[pTelefono]],1)+1,LEN(Tabla_Datos[[#This Row],[pTelefono]]))</f>
        <v>989538657</v>
      </c>
      <c r="X2345" s="53" t="str">
        <f>CONCATENATE(Tabla_Datos[[#This Row],[TipUrb]]," ",Tabla_Datos[[#This Row],[Calle]]," ",Tabla_Datos[[#This Row],[NumCalle]])</f>
        <v>- SEBASTIAN BARRANCA SN CDRA 1</v>
      </c>
      <c r="Y2345" t="s">
        <v>106</v>
      </c>
      <c r="Z2345" t="s">
        <v>152</v>
      </c>
      <c r="AA2345" t="s">
        <v>153</v>
      </c>
      <c r="AB2345" t="s">
        <v>95</v>
      </c>
      <c r="AC2345" t="s">
        <v>95</v>
      </c>
      <c r="AD2345" t="s">
        <v>109</v>
      </c>
      <c r="AE2345" t="s">
        <v>95</v>
      </c>
      <c r="AF2345" t="s">
        <v>95</v>
      </c>
      <c r="AG2345" s="51">
        <v>41019494</v>
      </c>
      <c r="AH2345" t="s">
        <v>95</v>
      </c>
      <c r="AI2345">
        <v>1</v>
      </c>
      <c r="AJ2345">
        <v>1</v>
      </c>
      <c r="AK2345" t="s">
        <v>8317</v>
      </c>
      <c r="AL2345">
        <v>1</v>
      </c>
    </row>
    <row r="2346" spans="1:38">
      <c r="A2346">
        <v>3284379</v>
      </c>
      <c r="B2346" t="s">
        <v>8318</v>
      </c>
      <c r="C2346" t="s">
        <v>19</v>
      </c>
      <c r="D2346" t="s">
        <v>85</v>
      </c>
      <c r="E2346">
        <v>2011</v>
      </c>
      <c r="F2346">
        <v>8</v>
      </c>
      <c r="G2346">
        <v>22</v>
      </c>
      <c r="H2346" t="s">
        <v>86</v>
      </c>
      <c r="I2346" t="s">
        <v>16</v>
      </c>
      <c r="J2346" t="s">
        <v>16</v>
      </c>
      <c r="K2346" t="s">
        <v>157</v>
      </c>
      <c r="L2346" t="s">
        <v>86</v>
      </c>
      <c r="M2346" t="s">
        <v>88</v>
      </c>
      <c r="N2346" s="50">
        <v>47039840</v>
      </c>
      <c r="O2346" s="51">
        <v>2330879</v>
      </c>
      <c r="P2346" t="s">
        <v>8319</v>
      </c>
      <c r="Q2346" t="s">
        <v>365</v>
      </c>
      <c r="R2346" t="s">
        <v>8320</v>
      </c>
      <c r="S2346" s="49" t="str">
        <f>CONCATENATE(Tabla_Datos[[#This Row],[Nombre_Cliente]]," ",Tabla_Datos[[#This Row],[ApellidoPaterno_Cliente]]," ",Tabla_Datos[[#This Row],[ApellidoMaterno_Cliente]])</f>
        <v>DANTE OSCAR RODRIGUEZ ASTUCURI</v>
      </c>
      <c r="T2346" s="53">
        <f>DATE(Tabla_Datos[[#This Row],[tAnio]],Tabla_Datos[[#This Row],[tMes]],Tabla_Datos[[#This Row],[tDia]])</f>
        <v>40777</v>
      </c>
      <c r="U2346" s="53" t="str">
        <f>IF(Tabla_Datos[[#This Row],[cProvincia]]="LIMA","LIMA","PROVINCIA")</f>
        <v>LIMA</v>
      </c>
      <c r="V2346" s="53" t="str">
        <f>MID(Tabla_Datos[[#This Row],[pTelefono]],1,SEARCH("-",Tabla_Datos[[#This Row],[pTelefono]],1)-1)</f>
        <v>1</v>
      </c>
      <c r="W2346" s="53" t="str">
        <f>MID(Tabla_Datos[[#This Row],[pTelefono]],SEARCH("-",Tabla_Datos[[#This Row],[pTelefono]],1)+1,LEN(Tabla_Datos[[#This Row],[pTelefono]]))</f>
        <v>975064083</v>
      </c>
      <c r="X2346" s="53" t="str">
        <f>CONCATENATE(Tabla_Datos[[#This Row],[TipUrb]]," ",Tabla_Datos[[#This Row],[Calle]]," ",Tabla_Datos[[#This Row],[NumCalle]])</f>
        <v xml:space="preserve">  PONCE ALIPIO 854</v>
      </c>
      <c r="Y2346" t="s">
        <v>92</v>
      </c>
      <c r="Z2346" t="s">
        <v>196</v>
      </c>
      <c r="AA2346" t="s">
        <v>197</v>
      </c>
      <c r="AB2346">
        <v>2</v>
      </c>
      <c r="AC2346">
        <v>2</v>
      </c>
      <c r="AD2346" t="s">
        <v>95</v>
      </c>
      <c r="AE2346" t="s">
        <v>95</v>
      </c>
      <c r="AF2346" t="s">
        <v>95</v>
      </c>
      <c r="AG2346" s="51">
        <v>9888250</v>
      </c>
      <c r="AH2346" t="s">
        <v>95</v>
      </c>
      <c r="AI2346">
        <v>1</v>
      </c>
      <c r="AJ2346">
        <v>1</v>
      </c>
      <c r="AK2346" t="s">
        <v>8321</v>
      </c>
      <c r="AL2346">
        <v>854</v>
      </c>
    </row>
    <row r="2347" spans="1:38">
      <c r="A2347">
        <v>3283189</v>
      </c>
      <c r="B2347" t="s">
        <v>8322</v>
      </c>
      <c r="C2347" t="s">
        <v>18</v>
      </c>
      <c r="D2347" t="s">
        <v>143</v>
      </c>
      <c r="E2347">
        <v>2011</v>
      </c>
      <c r="F2347">
        <v>8</v>
      </c>
      <c r="G2347">
        <v>22</v>
      </c>
      <c r="H2347" t="s">
        <v>86</v>
      </c>
      <c r="I2347" t="s">
        <v>16</v>
      </c>
      <c r="J2347" t="s">
        <v>16</v>
      </c>
      <c r="K2347" t="s">
        <v>886</v>
      </c>
      <c r="L2347" t="s">
        <v>86</v>
      </c>
      <c r="M2347" t="s">
        <v>88</v>
      </c>
      <c r="N2347" s="50">
        <v>10862231</v>
      </c>
      <c r="O2347" s="51">
        <v>2329792</v>
      </c>
      <c r="P2347" t="s">
        <v>8323</v>
      </c>
      <c r="Q2347" t="s">
        <v>3716</v>
      </c>
      <c r="R2347" t="s">
        <v>8324</v>
      </c>
      <c r="S2347" s="49" t="str">
        <f>CONCATENATE(Tabla_Datos[[#This Row],[Nombre_Cliente]]," ",Tabla_Datos[[#This Row],[ApellidoPaterno_Cliente]]," ",Tabla_Datos[[#This Row],[ApellidoMaterno_Cliente]])</f>
        <v>ANA ROXANA  PEREZ  ASTO</v>
      </c>
      <c r="T2347" s="53">
        <f>DATE(Tabla_Datos[[#This Row],[tAnio]],Tabla_Datos[[#This Row],[tMes]],Tabla_Datos[[#This Row],[tDia]])</f>
        <v>40777</v>
      </c>
      <c r="U2347" s="53" t="str">
        <f>IF(Tabla_Datos[[#This Row],[cProvincia]]="LIMA","LIMA","PROVINCIA")</f>
        <v>LIMA</v>
      </c>
      <c r="V2347" s="53" t="str">
        <f>MID(Tabla_Datos[[#This Row],[pTelefono]],1,SEARCH("-",Tabla_Datos[[#This Row],[pTelefono]],1)-1)</f>
        <v>1</v>
      </c>
      <c r="W2347" s="53" t="str">
        <f>MID(Tabla_Datos[[#This Row],[pTelefono]],SEARCH("-",Tabla_Datos[[#This Row],[pTelefono]],1)+1,LEN(Tabla_Datos[[#This Row],[pTelefono]]))</f>
        <v>961533263</v>
      </c>
      <c r="X2347" s="53" t="str">
        <f>CONCATENATE(Tabla_Datos[[#This Row],[TipUrb]]," ",Tabla_Datos[[#This Row],[Calle]]," ",Tabla_Datos[[#This Row],[NumCalle]])</f>
        <v>UR   0</v>
      </c>
      <c r="Y2347" t="s">
        <v>92</v>
      </c>
      <c r="Z2347" t="s">
        <v>181</v>
      </c>
      <c r="AA2347" t="s">
        <v>182</v>
      </c>
      <c r="AB2347" t="s">
        <v>95</v>
      </c>
      <c r="AC2347" t="s">
        <v>95</v>
      </c>
      <c r="AD2347" t="s">
        <v>161</v>
      </c>
      <c r="AE2347" t="s">
        <v>3710</v>
      </c>
      <c r="AF2347">
        <v>5</v>
      </c>
      <c r="AG2347" s="51">
        <v>10714581</v>
      </c>
      <c r="AI2347">
        <v>26</v>
      </c>
      <c r="AJ2347">
        <v>26</v>
      </c>
      <c r="AK2347" t="s">
        <v>95</v>
      </c>
      <c r="AL2347">
        <v>0</v>
      </c>
    </row>
    <row r="2348" spans="1:38">
      <c r="A2348">
        <v>3283708</v>
      </c>
      <c r="B2348" t="s">
        <v>8325</v>
      </c>
      <c r="C2348" t="s">
        <v>20</v>
      </c>
      <c r="D2348" t="s">
        <v>143</v>
      </c>
      <c r="E2348">
        <v>2011</v>
      </c>
      <c r="F2348">
        <v>8</v>
      </c>
      <c r="G2348">
        <v>22</v>
      </c>
      <c r="H2348" t="s">
        <v>86</v>
      </c>
      <c r="I2348" t="s">
        <v>546</v>
      </c>
      <c r="J2348" t="s">
        <v>926</v>
      </c>
      <c r="K2348" t="s">
        <v>2415</v>
      </c>
      <c r="L2348" t="s">
        <v>86</v>
      </c>
      <c r="M2348" t="s">
        <v>294</v>
      </c>
      <c r="N2348" s="50">
        <v>117975</v>
      </c>
      <c r="O2348" s="51">
        <v>2330317</v>
      </c>
      <c r="P2348" t="s">
        <v>8326</v>
      </c>
      <c r="Q2348" t="s">
        <v>8327</v>
      </c>
      <c r="R2348" t="s">
        <v>3729</v>
      </c>
      <c r="S2348" s="49" t="str">
        <f>CONCATENATE(Tabla_Datos[[#This Row],[Nombre_Cliente]]," ",Tabla_Datos[[#This Row],[ApellidoPaterno_Cliente]]," ",Tabla_Datos[[#This Row],[ApellidoMaterno_Cliente]])</f>
        <v>LUZ KARINA GUIMARAES CACHIQUE</v>
      </c>
      <c r="T2348" s="53">
        <f>DATE(Tabla_Datos[[#This Row],[tAnio]],Tabla_Datos[[#This Row],[tMes]],Tabla_Datos[[#This Row],[tDia]])</f>
        <v>40777</v>
      </c>
      <c r="U2348" s="53" t="str">
        <f>IF(Tabla_Datos[[#This Row],[cProvincia]]="LIMA","LIMA","PROVINCIA")</f>
        <v>PROVINCIA</v>
      </c>
      <c r="V2348" s="53" t="str">
        <f>MID(Tabla_Datos[[#This Row],[pTelefono]],1,SEARCH("-",Tabla_Datos[[#This Row],[pTelefono]],1)-1)</f>
        <v>61</v>
      </c>
      <c r="W2348" s="53" t="str">
        <f>MID(Tabla_Datos[[#This Row],[pTelefono]],SEARCH("-",Tabla_Datos[[#This Row],[pTelefono]],1)+1,LEN(Tabla_Datos[[#This Row],[pTelefono]]))</f>
        <v>961629431</v>
      </c>
      <c r="X2348" s="53" t="str">
        <f>CONCATENATE(Tabla_Datos[[#This Row],[TipUrb]]," ",Tabla_Datos[[#This Row],[Calle]]," ",Tabla_Datos[[#This Row],[NumCalle]])</f>
        <v>- PROL. CAHUIDE MZ.200C LT.05 100</v>
      </c>
      <c r="Y2348" t="s">
        <v>930</v>
      </c>
      <c r="Z2348" t="s">
        <v>152</v>
      </c>
      <c r="AA2348" t="s">
        <v>153</v>
      </c>
      <c r="AB2348" t="s">
        <v>95</v>
      </c>
      <c r="AC2348" t="s">
        <v>116</v>
      </c>
      <c r="AD2348" t="s">
        <v>109</v>
      </c>
      <c r="AE2348" t="s">
        <v>95</v>
      </c>
      <c r="AF2348" t="s">
        <v>95</v>
      </c>
      <c r="AG2348" s="51">
        <v>45585305</v>
      </c>
      <c r="AH2348" t="s">
        <v>95</v>
      </c>
      <c r="AI2348">
        <v>1</v>
      </c>
      <c r="AJ2348">
        <v>1</v>
      </c>
      <c r="AK2348" t="s">
        <v>8328</v>
      </c>
      <c r="AL2348">
        <v>100</v>
      </c>
    </row>
    <row r="2349" spans="1:38">
      <c r="A2349">
        <v>3283948</v>
      </c>
      <c r="B2349" t="s">
        <v>8329</v>
      </c>
      <c r="C2349" t="s">
        <v>18</v>
      </c>
      <c r="D2349" t="s">
        <v>143</v>
      </c>
      <c r="E2349">
        <v>2011</v>
      </c>
      <c r="F2349">
        <v>8</v>
      </c>
      <c r="G2349">
        <v>22</v>
      </c>
      <c r="H2349" t="s">
        <v>86</v>
      </c>
      <c r="I2349" t="s">
        <v>100</v>
      </c>
      <c r="J2349" t="s">
        <v>1066</v>
      </c>
      <c r="K2349" t="s">
        <v>1066</v>
      </c>
      <c r="L2349" t="s">
        <v>86</v>
      </c>
      <c r="M2349" t="s">
        <v>102</v>
      </c>
      <c r="N2349" s="50">
        <v>46156611</v>
      </c>
      <c r="O2349" s="51">
        <v>2330484</v>
      </c>
      <c r="P2349" t="s">
        <v>8330</v>
      </c>
      <c r="Q2349" t="s">
        <v>660</v>
      </c>
      <c r="R2349" t="s">
        <v>8331</v>
      </c>
      <c r="S2349" s="49" t="str">
        <f>CONCATENATE(Tabla_Datos[[#This Row],[Nombre_Cliente]]," ",Tabla_Datos[[#This Row],[ApellidoPaterno_Cliente]]," ",Tabla_Datos[[#This Row],[ApellidoMaterno_Cliente]])</f>
        <v>WALTER RAMIRO  GUTIERREZ ANCO</v>
      </c>
      <c r="T2349" s="53">
        <f>DATE(Tabla_Datos[[#This Row],[tAnio]],Tabla_Datos[[#This Row],[tMes]],Tabla_Datos[[#This Row],[tDia]])</f>
        <v>40777</v>
      </c>
      <c r="U2349" s="53" t="str">
        <f>IF(Tabla_Datos[[#This Row],[cProvincia]]="LIMA","LIMA","PROVINCIA")</f>
        <v>PROVINCIA</v>
      </c>
      <c r="V2349" s="53" t="str">
        <f>MID(Tabla_Datos[[#This Row],[pTelefono]],1,SEARCH("-",Tabla_Datos[[#This Row],[pTelefono]],1)-1)</f>
        <v>54</v>
      </c>
      <c r="W2349" s="53" t="str">
        <f>MID(Tabla_Datos[[#This Row],[pTelefono]],SEARCH("-",Tabla_Datos[[#This Row],[pTelefono]],1)+1,LEN(Tabla_Datos[[#This Row],[pTelefono]]))</f>
        <v>766706</v>
      </c>
      <c r="X2349" s="53" t="str">
        <f>CONCATENATE(Tabla_Datos[[#This Row],[TipUrb]]," ",Tabla_Datos[[#This Row],[Calle]]," ",Tabla_Datos[[#This Row],[NumCalle]])</f>
        <v>- ZAMUDIO 0</v>
      </c>
      <c r="Y2349" t="s">
        <v>106</v>
      </c>
      <c r="Z2349" t="s">
        <v>181</v>
      </c>
      <c r="AA2349" t="s">
        <v>182</v>
      </c>
      <c r="AB2349" t="s">
        <v>95</v>
      </c>
      <c r="AC2349" t="s">
        <v>95</v>
      </c>
      <c r="AD2349" t="s">
        <v>109</v>
      </c>
      <c r="AE2349" t="s">
        <v>95</v>
      </c>
      <c r="AG2349" s="51">
        <v>41497753</v>
      </c>
      <c r="AI2349">
        <v>26</v>
      </c>
      <c r="AJ2349">
        <v>26</v>
      </c>
      <c r="AK2349" t="s">
        <v>7650</v>
      </c>
      <c r="AL2349">
        <v>0</v>
      </c>
    </row>
    <row r="2350" spans="1:38">
      <c r="A2350">
        <v>3284629</v>
      </c>
      <c r="B2350" t="s">
        <v>8332</v>
      </c>
      <c r="C2350" t="s">
        <v>19</v>
      </c>
      <c r="D2350" t="s">
        <v>85</v>
      </c>
      <c r="E2350">
        <v>2011</v>
      </c>
      <c r="F2350">
        <v>8</v>
      </c>
      <c r="G2350">
        <v>22</v>
      </c>
      <c r="H2350" t="s">
        <v>86</v>
      </c>
      <c r="I2350" t="s">
        <v>16</v>
      </c>
      <c r="J2350" t="s">
        <v>16</v>
      </c>
      <c r="K2350" t="s">
        <v>126</v>
      </c>
      <c r="L2350" t="s">
        <v>86</v>
      </c>
      <c r="M2350" t="s">
        <v>88</v>
      </c>
      <c r="N2350" s="50">
        <v>7599997</v>
      </c>
      <c r="O2350" s="51">
        <v>2331108</v>
      </c>
      <c r="P2350" t="s">
        <v>8333</v>
      </c>
      <c r="Q2350" t="s">
        <v>8334</v>
      </c>
      <c r="R2350" t="s">
        <v>8335</v>
      </c>
      <c r="S2350" s="49" t="str">
        <f>CONCATENATE(Tabla_Datos[[#This Row],[Nombre_Cliente]]," ",Tabla_Datos[[#This Row],[ApellidoPaterno_Cliente]]," ",Tabla_Datos[[#This Row],[ApellidoMaterno_Cliente]])</f>
        <v>JIMMY JOSUE RENDON CALIXTO</v>
      </c>
      <c r="T2350" s="53">
        <f>DATE(Tabla_Datos[[#This Row],[tAnio]],Tabla_Datos[[#This Row],[tMes]],Tabla_Datos[[#This Row],[tDia]])</f>
        <v>40777</v>
      </c>
      <c r="U2350" s="53" t="str">
        <f>IF(Tabla_Datos[[#This Row],[cProvincia]]="LIMA","LIMA","PROVINCIA")</f>
        <v>LIMA</v>
      </c>
      <c r="V2350" s="53" t="str">
        <f>MID(Tabla_Datos[[#This Row],[pTelefono]],1,SEARCH("-",Tabla_Datos[[#This Row],[pTelefono]],1)-1)</f>
        <v>1</v>
      </c>
      <c r="W2350" s="53" t="str">
        <f>MID(Tabla_Datos[[#This Row],[pTelefono]],SEARCH("-",Tabla_Datos[[#This Row],[pTelefono]],1)+1,LEN(Tabla_Datos[[#This Row],[pTelefono]]))</f>
        <v>997834427</v>
      </c>
      <c r="X2350" s="53" t="str">
        <f>CONCATENATE(Tabla_Datos[[#This Row],[TipUrb]]," ",Tabla_Datos[[#This Row],[Calle]]," ",Tabla_Datos[[#This Row],[NumCalle]])</f>
        <v>UR UGARTE FEDERICO 251</v>
      </c>
      <c r="Y2350" t="s">
        <v>92</v>
      </c>
      <c r="Z2350" t="s">
        <v>122</v>
      </c>
      <c r="AA2350" t="s">
        <v>123</v>
      </c>
      <c r="AB2350">
        <v>2</v>
      </c>
      <c r="AC2350" t="s">
        <v>95</v>
      </c>
      <c r="AD2350" t="s">
        <v>161</v>
      </c>
      <c r="AE2350" t="s">
        <v>95</v>
      </c>
      <c r="AF2350" t="s">
        <v>95</v>
      </c>
      <c r="AG2350" s="51">
        <v>47635296</v>
      </c>
      <c r="AH2350" t="s">
        <v>95</v>
      </c>
      <c r="AI2350">
        <v>1</v>
      </c>
      <c r="AJ2350">
        <v>1</v>
      </c>
      <c r="AK2350" t="s">
        <v>8336</v>
      </c>
      <c r="AL2350">
        <v>251</v>
      </c>
    </row>
    <row r="2351" spans="1:38">
      <c r="A2351">
        <v>3287655</v>
      </c>
      <c r="B2351" t="s">
        <v>8337</v>
      </c>
      <c r="C2351" t="s">
        <v>18</v>
      </c>
      <c r="D2351" t="s">
        <v>143</v>
      </c>
      <c r="E2351">
        <v>2011</v>
      </c>
      <c r="F2351">
        <v>8</v>
      </c>
      <c r="G2351">
        <v>22</v>
      </c>
      <c r="H2351" t="s">
        <v>86</v>
      </c>
      <c r="I2351" t="s">
        <v>790</v>
      </c>
      <c r="J2351" t="s">
        <v>828</v>
      </c>
      <c r="K2351" t="s">
        <v>790</v>
      </c>
      <c r="L2351" t="s">
        <v>86</v>
      </c>
      <c r="M2351" t="s">
        <v>102</v>
      </c>
      <c r="O2351" s="51">
        <v>2331186</v>
      </c>
      <c r="P2351" t="s">
        <v>8338</v>
      </c>
      <c r="Q2351" t="s">
        <v>1596</v>
      </c>
      <c r="R2351" t="s">
        <v>8339</v>
      </c>
      <c r="S2351" s="49" t="str">
        <f>CONCATENATE(Tabla_Datos[[#This Row],[Nombre_Cliente]]," ",Tabla_Datos[[#This Row],[ApellidoPaterno_Cliente]]," ",Tabla_Datos[[#This Row],[ApellidoMaterno_Cliente]])</f>
        <v>MELISA YANET  AQUINO SUCASACA</v>
      </c>
      <c r="T2351" s="53">
        <f>DATE(Tabla_Datos[[#This Row],[tAnio]],Tabla_Datos[[#This Row],[tMes]],Tabla_Datos[[#This Row],[tDia]])</f>
        <v>40777</v>
      </c>
      <c r="U2351" s="53" t="str">
        <f>IF(Tabla_Datos[[#This Row],[cProvincia]]="LIMA","LIMA","PROVINCIA")</f>
        <v>PROVINCIA</v>
      </c>
      <c r="V2351" s="53" t="str">
        <f>MID(Tabla_Datos[[#This Row],[pTelefono]],1,SEARCH("-",Tabla_Datos[[#This Row],[pTelefono]],1)-1)</f>
        <v>53</v>
      </c>
      <c r="W2351" s="53" t="str">
        <f>MID(Tabla_Datos[[#This Row],[pTelefono]],SEARCH("-",Tabla_Datos[[#This Row],[pTelefono]],1)+1,LEN(Tabla_Datos[[#This Row],[pTelefono]]))</f>
        <v>9673134</v>
      </c>
      <c r="X2351" s="53" t="str">
        <f>CONCATENATE(Tabla_Datos[[#This Row],[TipUrb]]," ",Tabla_Datos[[#This Row],[Calle]]," ",Tabla_Datos[[#This Row],[NumCalle]])</f>
        <v>PJ 1RO DE MAYO 0</v>
      </c>
      <c r="Y2351" t="s">
        <v>832</v>
      </c>
      <c r="Z2351" t="s">
        <v>181</v>
      </c>
      <c r="AA2351" t="s">
        <v>182</v>
      </c>
      <c r="AB2351" t="s">
        <v>95</v>
      </c>
      <c r="AC2351" t="s">
        <v>95</v>
      </c>
      <c r="AD2351" t="s">
        <v>429</v>
      </c>
      <c r="AE2351" t="s">
        <v>1847</v>
      </c>
      <c r="AF2351">
        <v>12</v>
      </c>
      <c r="AG2351" s="51">
        <v>4438702</v>
      </c>
      <c r="AI2351">
        <v>10</v>
      </c>
      <c r="AJ2351">
        <v>10</v>
      </c>
      <c r="AK2351" t="s">
        <v>8340</v>
      </c>
      <c r="AL2351">
        <v>0</v>
      </c>
    </row>
    <row r="2352" spans="1:38">
      <c r="A2352">
        <v>3285345</v>
      </c>
      <c r="B2352" t="s">
        <v>8341</v>
      </c>
      <c r="C2352" t="s">
        <v>19</v>
      </c>
      <c r="D2352" t="s">
        <v>85</v>
      </c>
      <c r="E2352">
        <v>2011</v>
      </c>
      <c r="F2352">
        <v>8</v>
      </c>
      <c r="G2352">
        <v>22</v>
      </c>
      <c r="H2352" t="s">
        <v>144</v>
      </c>
      <c r="I2352" t="s">
        <v>16</v>
      </c>
      <c r="J2352" t="s">
        <v>16</v>
      </c>
      <c r="K2352" t="s">
        <v>1094</v>
      </c>
      <c r="L2352" t="s">
        <v>86</v>
      </c>
      <c r="M2352" t="s">
        <v>88</v>
      </c>
      <c r="N2352" s="50">
        <v>9854201</v>
      </c>
      <c r="O2352" s="51">
        <v>2331848</v>
      </c>
      <c r="P2352" t="s">
        <v>8342</v>
      </c>
      <c r="Q2352" t="s">
        <v>95</v>
      </c>
      <c r="R2352" t="s">
        <v>95</v>
      </c>
      <c r="S2352" s="49" t="str">
        <f>CONCATENATE(Tabla_Datos[[#This Row],[Nombre_Cliente]]," ",Tabla_Datos[[#This Row],[ApellidoPaterno_Cliente]]," ",Tabla_Datos[[#This Row],[ApellidoMaterno_Cliente]])</f>
        <v xml:space="preserve">A.C. ENTERPRISES S.A    </v>
      </c>
      <c r="T2352" s="53">
        <f>DATE(Tabla_Datos[[#This Row],[tAnio]],Tabla_Datos[[#This Row],[tMes]],Tabla_Datos[[#This Row],[tDia]])</f>
        <v>40777</v>
      </c>
      <c r="U2352" s="53" t="str">
        <f>IF(Tabla_Datos[[#This Row],[cProvincia]]="LIMA","LIMA","PROVINCIA")</f>
        <v>LIMA</v>
      </c>
      <c r="V2352" s="53" t="str">
        <f>MID(Tabla_Datos[[#This Row],[pTelefono]],1,SEARCH("-",Tabla_Datos[[#This Row],[pTelefono]],1)-1)</f>
        <v>1</v>
      </c>
      <c r="W2352" s="53" t="str">
        <f>MID(Tabla_Datos[[#This Row],[pTelefono]],SEARCH("-",Tabla_Datos[[#This Row],[pTelefono]],1)+1,LEN(Tabla_Datos[[#This Row],[pTelefono]]))</f>
        <v>997636929</v>
      </c>
      <c r="X2352" s="53" t="str">
        <f>CONCATENATE(Tabla_Datos[[#This Row],[TipUrb]]," ",Tabla_Datos[[#This Row],[Calle]]," ",Tabla_Datos[[#This Row],[NumCalle]])</f>
        <v>UR FERNANDINI JUAN PABLO 1439</v>
      </c>
      <c r="Y2352" t="s">
        <v>92</v>
      </c>
      <c r="Z2352" t="s">
        <v>196</v>
      </c>
      <c r="AA2352" t="s">
        <v>197</v>
      </c>
      <c r="AB2352" t="s">
        <v>95</v>
      </c>
      <c r="AC2352" t="s">
        <v>8343</v>
      </c>
      <c r="AD2352" t="s">
        <v>161</v>
      </c>
      <c r="AE2352" t="s">
        <v>95</v>
      </c>
      <c r="AF2352" t="s">
        <v>95</v>
      </c>
      <c r="AG2352" s="51" t="s">
        <v>95</v>
      </c>
      <c r="AH2352">
        <v>2050263258</v>
      </c>
      <c r="AI2352">
        <v>1</v>
      </c>
      <c r="AJ2352">
        <v>1</v>
      </c>
      <c r="AK2352" t="s">
        <v>5997</v>
      </c>
      <c r="AL2352">
        <v>1439</v>
      </c>
    </row>
    <row r="2353" spans="1:38">
      <c r="A2353">
        <v>3286476</v>
      </c>
      <c r="B2353" t="s">
        <v>8344</v>
      </c>
      <c r="C2353" t="s">
        <v>20</v>
      </c>
      <c r="D2353" t="s">
        <v>143</v>
      </c>
      <c r="E2353">
        <v>2011</v>
      </c>
      <c r="F2353">
        <v>8</v>
      </c>
      <c r="G2353">
        <v>22</v>
      </c>
      <c r="H2353" t="s">
        <v>86</v>
      </c>
      <c r="I2353" t="s">
        <v>16</v>
      </c>
      <c r="J2353" t="s">
        <v>16</v>
      </c>
      <c r="K2353" t="s">
        <v>886</v>
      </c>
      <c r="L2353" t="s">
        <v>86</v>
      </c>
      <c r="M2353" t="s">
        <v>88</v>
      </c>
      <c r="N2353" s="50">
        <v>8626354</v>
      </c>
      <c r="O2353" s="51">
        <v>2332597</v>
      </c>
      <c r="P2353" t="s">
        <v>8345</v>
      </c>
      <c r="Q2353" t="s">
        <v>4113</v>
      </c>
      <c r="R2353" t="s">
        <v>1823</v>
      </c>
      <c r="S2353" s="49" t="str">
        <f>CONCATENATE(Tabla_Datos[[#This Row],[Nombre_Cliente]]," ",Tabla_Datos[[#This Row],[ApellidoPaterno_Cliente]]," ",Tabla_Datos[[#This Row],[ApellidoMaterno_Cliente]])</f>
        <v>HENRY WILMER CACERES CONTRERAS</v>
      </c>
      <c r="T2353" s="53">
        <f>DATE(Tabla_Datos[[#This Row],[tAnio]],Tabla_Datos[[#This Row],[tMes]],Tabla_Datos[[#This Row],[tDia]])</f>
        <v>40777</v>
      </c>
      <c r="U2353" s="53" t="str">
        <f>IF(Tabla_Datos[[#This Row],[cProvincia]]="LIMA","LIMA","PROVINCIA")</f>
        <v>LIMA</v>
      </c>
      <c r="V2353" s="53" t="str">
        <f>MID(Tabla_Datos[[#This Row],[pTelefono]],1,SEARCH("-",Tabla_Datos[[#This Row],[pTelefono]],1)-1)</f>
        <v>1</v>
      </c>
      <c r="W2353" s="53" t="str">
        <f>MID(Tabla_Datos[[#This Row],[pTelefono]],SEARCH("-",Tabla_Datos[[#This Row],[pTelefono]],1)+1,LEN(Tabla_Datos[[#This Row],[pTelefono]]))</f>
        <v>997036053</v>
      </c>
      <c r="X2353" s="53" t="str">
        <f>CONCATENATE(Tabla_Datos[[#This Row],[TipUrb]]," ",Tabla_Datos[[#This Row],[Calle]]," ",Tabla_Datos[[#This Row],[NumCalle]])</f>
        <v>AH . 0</v>
      </c>
      <c r="Y2353" t="s">
        <v>92</v>
      </c>
      <c r="Z2353" t="s">
        <v>152</v>
      </c>
      <c r="AA2353" t="s">
        <v>153</v>
      </c>
      <c r="AB2353" t="s">
        <v>95</v>
      </c>
      <c r="AC2353" t="s">
        <v>95</v>
      </c>
      <c r="AD2353" t="s">
        <v>96</v>
      </c>
      <c r="AE2353" t="s">
        <v>6937</v>
      </c>
      <c r="AF2353">
        <v>20</v>
      </c>
      <c r="AG2353" s="51">
        <v>10378538</v>
      </c>
      <c r="AH2353" t="s">
        <v>95</v>
      </c>
      <c r="AI2353">
        <v>1</v>
      </c>
      <c r="AJ2353">
        <v>1</v>
      </c>
      <c r="AK2353" t="s">
        <v>221</v>
      </c>
      <c r="AL2353">
        <v>0</v>
      </c>
    </row>
    <row r="2354" spans="1:38">
      <c r="A2354">
        <v>3283965</v>
      </c>
      <c r="B2354" t="s">
        <v>8346</v>
      </c>
      <c r="C2354" t="s">
        <v>18</v>
      </c>
      <c r="D2354" t="s">
        <v>143</v>
      </c>
      <c r="E2354">
        <v>2011</v>
      </c>
      <c r="F2354">
        <v>8</v>
      </c>
      <c r="G2354">
        <v>22</v>
      </c>
      <c r="H2354" t="s">
        <v>86</v>
      </c>
      <c r="I2354" t="s">
        <v>100</v>
      </c>
      <c r="J2354" t="s">
        <v>1066</v>
      </c>
      <c r="K2354" t="s">
        <v>1066</v>
      </c>
      <c r="L2354" t="s">
        <v>86</v>
      </c>
      <c r="M2354" t="s">
        <v>102</v>
      </c>
      <c r="N2354" s="50">
        <v>46156611</v>
      </c>
      <c r="O2354" s="51">
        <v>2330499</v>
      </c>
      <c r="P2354" t="s">
        <v>8347</v>
      </c>
      <c r="Q2354" t="s">
        <v>8166</v>
      </c>
      <c r="R2354" t="s">
        <v>5145</v>
      </c>
      <c r="S2354" s="49" t="str">
        <f>CONCATENATE(Tabla_Datos[[#This Row],[Nombre_Cliente]]," ",Tabla_Datos[[#This Row],[ApellidoPaterno_Cliente]]," ",Tabla_Datos[[#This Row],[ApellidoMaterno_Cliente]])</f>
        <v>MARICRUZ LESLI  CABANA TOVAR</v>
      </c>
      <c r="T2354" s="53">
        <f>DATE(Tabla_Datos[[#This Row],[tAnio]],Tabla_Datos[[#This Row],[tMes]],Tabla_Datos[[#This Row],[tDia]])</f>
        <v>40777</v>
      </c>
      <c r="U2354" s="53" t="str">
        <f>IF(Tabla_Datos[[#This Row],[cProvincia]]="LIMA","LIMA","PROVINCIA")</f>
        <v>PROVINCIA</v>
      </c>
      <c r="V2354" s="53" t="str">
        <f>MID(Tabla_Datos[[#This Row],[pTelefono]],1,SEARCH("-",Tabla_Datos[[#This Row],[pTelefono]],1)-1)</f>
        <v>54</v>
      </c>
      <c r="W2354" s="53" t="str">
        <f>MID(Tabla_Datos[[#This Row],[pTelefono]],SEARCH("-",Tabla_Datos[[#This Row],[pTelefono]],1)+1,LEN(Tabla_Datos[[#This Row],[pTelefono]]))</f>
        <v>958200331</v>
      </c>
      <c r="X2354" s="53" t="str">
        <f>CONCATENATE(Tabla_Datos[[#This Row],[TipUrb]]," ",Tabla_Datos[[#This Row],[Calle]]," ",Tabla_Datos[[#This Row],[NumCalle]])</f>
        <v>- SAN ISIDRO 0</v>
      </c>
      <c r="Y2354" t="s">
        <v>106</v>
      </c>
      <c r="Z2354" t="s">
        <v>181</v>
      </c>
      <c r="AA2354" t="s">
        <v>182</v>
      </c>
      <c r="AB2354" t="s">
        <v>95</v>
      </c>
      <c r="AC2354" t="s">
        <v>95</v>
      </c>
      <c r="AD2354" t="s">
        <v>109</v>
      </c>
      <c r="AE2354" t="s">
        <v>95</v>
      </c>
      <c r="AG2354" s="51">
        <v>30428923</v>
      </c>
      <c r="AI2354">
        <v>26</v>
      </c>
      <c r="AJ2354">
        <v>26</v>
      </c>
      <c r="AK2354" t="s">
        <v>386</v>
      </c>
      <c r="AL2354">
        <v>0</v>
      </c>
    </row>
    <row r="2355" spans="1:38">
      <c r="A2355">
        <v>3284747</v>
      </c>
      <c r="B2355" t="s">
        <v>8348</v>
      </c>
      <c r="C2355" t="s">
        <v>20</v>
      </c>
      <c r="D2355" t="s">
        <v>85</v>
      </c>
      <c r="E2355">
        <v>2011</v>
      </c>
      <c r="F2355">
        <v>8</v>
      </c>
      <c r="G2355">
        <v>22</v>
      </c>
      <c r="H2355" t="s">
        <v>86</v>
      </c>
      <c r="I2355" t="s">
        <v>16</v>
      </c>
      <c r="J2355" t="s">
        <v>16</v>
      </c>
      <c r="K2355" t="s">
        <v>265</v>
      </c>
      <c r="L2355" t="s">
        <v>86</v>
      </c>
      <c r="M2355" t="s">
        <v>88</v>
      </c>
      <c r="O2355" s="51">
        <v>2331219</v>
      </c>
      <c r="P2355" t="s">
        <v>8349</v>
      </c>
      <c r="Q2355" t="s">
        <v>279</v>
      </c>
      <c r="R2355" t="s">
        <v>5344</v>
      </c>
      <c r="S2355" s="49" t="str">
        <f>CONCATENATE(Tabla_Datos[[#This Row],[Nombre_Cliente]]," ",Tabla_Datos[[#This Row],[ApellidoPaterno_Cliente]]," ",Tabla_Datos[[#This Row],[ApellidoMaterno_Cliente]])</f>
        <v>LILIA DIAZ VELA</v>
      </c>
      <c r="T2355" s="53">
        <f>DATE(Tabla_Datos[[#This Row],[tAnio]],Tabla_Datos[[#This Row],[tMes]],Tabla_Datos[[#This Row],[tDia]])</f>
        <v>40777</v>
      </c>
      <c r="U2355" s="53" t="str">
        <f>IF(Tabla_Datos[[#This Row],[cProvincia]]="LIMA","LIMA","PROVINCIA")</f>
        <v>LIMA</v>
      </c>
      <c r="V2355" s="53" t="str">
        <f>MID(Tabla_Datos[[#This Row],[pTelefono]],1,SEARCH("-",Tabla_Datos[[#This Row],[pTelefono]],1)-1)</f>
        <v>1</v>
      </c>
      <c r="W2355" s="53" t="str">
        <f>MID(Tabla_Datos[[#This Row],[pTelefono]],SEARCH("-",Tabla_Datos[[#This Row],[pTelefono]],1)+1,LEN(Tabla_Datos[[#This Row],[pTelefono]]))</f>
        <v>971414938</v>
      </c>
      <c r="X2355" s="53" t="str">
        <f>CONCATENATE(Tabla_Datos[[#This Row],[TipUrb]]," ",Tabla_Datos[[#This Row],[Calle]]," ",Tabla_Datos[[#This Row],[NumCalle]])</f>
        <v xml:space="preserve">  CL SAENZ PEÑA 344</v>
      </c>
      <c r="Y2355" t="s">
        <v>92</v>
      </c>
      <c r="Z2355" t="s">
        <v>122</v>
      </c>
      <c r="AA2355" t="s">
        <v>123</v>
      </c>
      <c r="AB2355" t="s">
        <v>95</v>
      </c>
      <c r="AC2355">
        <v>301</v>
      </c>
      <c r="AD2355" t="s">
        <v>95</v>
      </c>
      <c r="AE2355" t="s">
        <v>95</v>
      </c>
      <c r="AF2355" t="s">
        <v>95</v>
      </c>
      <c r="AG2355" s="51">
        <v>7562248</v>
      </c>
      <c r="AH2355" t="s">
        <v>95</v>
      </c>
      <c r="AI2355">
        <v>1</v>
      </c>
      <c r="AJ2355">
        <v>1</v>
      </c>
      <c r="AK2355" t="s">
        <v>7829</v>
      </c>
      <c r="AL2355">
        <v>344</v>
      </c>
    </row>
    <row r="2356" spans="1:38">
      <c r="A2356">
        <v>3285134</v>
      </c>
      <c r="B2356" t="s">
        <v>8350</v>
      </c>
      <c r="C2356" t="s">
        <v>19</v>
      </c>
      <c r="D2356" t="s">
        <v>85</v>
      </c>
      <c r="E2356">
        <v>2011</v>
      </c>
      <c r="F2356">
        <v>8</v>
      </c>
      <c r="G2356">
        <v>22</v>
      </c>
      <c r="H2356" t="s">
        <v>144</v>
      </c>
      <c r="I2356" t="s">
        <v>355</v>
      </c>
      <c r="J2356" t="s">
        <v>355</v>
      </c>
      <c r="K2356" t="s">
        <v>355</v>
      </c>
      <c r="L2356" t="s">
        <v>86</v>
      </c>
      <c r="M2356" t="s">
        <v>594</v>
      </c>
      <c r="N2356" s="50">
        <v>42488872</v>
      </c>
      <c r="O2356" s="51">
        <v>2331617</v>
      </c>
      <c r="P2356" t="s">
        <v>8351</v>
      </c>
      <c r="Q2356" t="s">
        <v>8352</v>
      </c>
      <c r="R2356" t="s">
        <v>8353</v>
      </c>
      <c r="S2356" s="49" t="str">
        <f>CONCATENATE(Tabla_Datos[[#This Row],[Nombre_Cliente]]," ",Tabla_Datos[[#This Row],[ApellidoPaterno_Cliente]]," ",Tabla_Datos[[#This Row],[ApellidoMaterno_Cliente]])</f>
        <v>ANTONIO FELIX AMESQUITA CUAILA</v>
      </c>
      <c r="T2356" s="53">
        <f>DATE(Tabla_Datos[[#This Row],[tAnio]],Tabla_Datos[[#This Row],[tMes]],Tabla_Datos[[#This Row],[tDia]])</f>
        <v>40777</v>
      </c>
      <c r="U2356" s="53" t="str">
        <f>IF(Tabla_Datos[[#This Row],[cProvincia]]="LIMA","LIMA","PROVINCIA")</f>
        <v>PROVINCIA</v>
      </c>
      <c r="V2356" s="53" t="str">
        <f>MID(Tabla_Datos[[#This Row],[pTelefono]],1,SEARCH("-",Tabla_Datos[[#This Row],[pTelefono]],1)-1)</f>
        <v>84</v>
      </c>
      <c r="W2356" s="53" t="str">
        <f>MID(Tabla_Datos[[#This Row],[pTelefono]],SEARCH("-",Tabla_Datos[[#This Row],[pTelefono]],1)+1,LEN(Tabla_Datos[[#This Row],[pTelefono]]))</f>
        <v>984115262</v>
      </c>
      <c r="X2356" s="53" t="str">
        <f>CONCATENATE(Tabla_Datos[[#This Row],[TipUrb]]," ",Tabla_Datos[[#This Row],[Calle]]," ",Tabla_Datos[[#This Row],[NumCalle]])</f>
        <v>UR . 0</v>
      </c>
      <c r="Y2356" t="s">
        <v>360</v>
      </c>
      <c r="Z2356" t="s">
        <v>349</v>
      </c>
      <c r="AA2356" t="s">
        <v>350</v>
      </c>
      <c r="AB2356" t="s">
        <v>95</v>
      </c>
      <c r="AC2356" t="s">
        <v>95</v>
      </c>
      <c r="AD2356" t="s">
        <v>161</v>
      </c>
      <c r="AE2356" t="s">
        <v>413</v>
      </c>
      <c r="AF2356">
        <v>1</v>
      </c>
      <c r="AG2356" s="51">
        <v>23823171</v>
      </c>
      <c r="AH2356" t="s">
        <v>95</v>
      </c>
      <c r="AI2356">
        <v>1</v>
      </c>
      <c r="AJ2356">
        <v>1</v>
      </c>
      <c r="AK2356" t="s">
        <v>221</v>
      </c>
      <c r="AL2356">
        <v>0</v>
      </c>
    </row>
    <row r="2357" spans="1:38">
      <c r="A2357">
        <v>3285128</v>
      </c>
      <c r="B2357" t="s">
        <v>8354</v>
      </c>
      <c r="C2357" t="s">
        <v>20</v>
      </c>
      <c r="D2357" t="s">
        <v>85</v>
      </c>
      <c r="E2357">
        <v>2011</v>
      </c>
      <c r="F2357">
        <v>8</v>
      </c>
      <c r="G2357">
        <v>22</v>
      </c>
      <c r="H2357" t="s">
        <v>86</v>
      </c>
      <c r="I2357" t="s">
        <v>100</v>
      </c>
      <c r="J2357" t="s">
        <v>100</v>
      </c>
      <c r="K2357" t="s">
        <v>1724</v>
      </c>
      <c r="L2357" t="s">
        <v>86</v>
      </c>
      <c r="M2357" t="s">
        <v>102</v>
      </c>
      <c r="N2357" s="50">
        <v>29623475</v>
      </c>
      <c r="O2357" s="51">
        <v>2331611</v>
      </c>
      <c r="P2357" t="s">
        <v>8355</v>
      </c>
      <c r="Q2357" t="s">
        <v>8356</v>
      </c>
      <c r="R2357" t="s">
        <v>8357</v>
      </c>
      <c r="S2357" s="49" t="str">
        <f>CONCATENATE(Tabla_Datos[[#This Row],[Nombre_Cliente]]," ",Tabla_Datos[[#This Row],[ApellidoPaterno_Cliente]]," ",Tabla_Datos[[#This Row],[ApellidoMaterno_Cliente]])</f>
        <v>JEREMY MICHAEL HALL SR</v>
      </c>
      <c r="T2357" s="53">
        <f>DATE(Tabla_Datos[[#This Row],[tAnio]],Tabla_Datos[[#This Row],[tMes]],Tabla_Datos[[#This Row],[tDia]])</f>
        <v>40777</v>
      </c>
      <c r="U2357" s="53" t="str">
        <f>IF(Tabla_Datos[[#This Row],[cProvincia]]="LIMA","LIMA","PROVINCIA")</f>
        <v>PROVINCIA</v>
      </c>
      <c r="V2357" s="53" t="str">
        <f>MID(Tabla_Datos[[#This Row],[pTelefono]],1,SEARCH("-",Tabla_Datos[[#This Row],[pTelefono]],1)-1)</f>
        <v>54</v>
      </c>
      <c r="W2357" s="53" t="str">
        <f>MID(Tabla_Datos[[#This Row],[pTelefono]],SEARCH("-",Tabla_Datos[[#This Row],[pTelefono]],1)+1,LEN(Tabla_Datos[[#This Row],[pTelefono]]))</f>
        <v>959740988</v>
      </c>
      <c r="X2357" s="53" t="str">
        <f>CONCATENATE(Tabla_Datos[[#This Row],[TipUrb]]," ",Tabla_Datos[[#This Row],[Calle]]," ",Tabla_Datos[[#This Row],[NumCalle]])</f>
        <v>UR . 0</v>
      </c>
      <c r="Y2357" t="s">
        <v>106</v>
      </c>
      <c r="Z2357" t="s">
        <v>349</v>
      </c>
      <c r="AA2357" t="s">
        <v>350</v>
      </c>
      <c r="AB2357" t="s">
        <v>95</v>
      </c>
      <c r="AC2357" t="s">
        <v>95</v>
      </c>
      <c r="AD2357" t="s">
        <v>161</v>
      </c>
      <c r="AE2357" t="s">
        <v>361</v>
      </c>
      <c r="AF2357">
        <v>6</v>
      </c>
      <c r="AG2357" s="51">
        <v>571914</v>
      </c>
      <c r="AH2357" t="s">
        <v>95</v>
      </c>
      <c r="AI2357">
        <v>1</v>
      </c>
      <c r="AJ2357">
        <v>1</v>
      </c>
      <c r="AK2357" t="s">
        <v>221</v>
      </c>
      <c r="AL2357">
        <v>0</v>
      </c>
    </row>
    <row r="2358" spans="1:38">
      <c r="A2358">
        <v>3284624</v>
      </c>
      <c r="B2358" t="s">
        <v>8358</v>
      </c>
      <c r="C2358" t="s">
        <v>19</v>
      </c>
      <c r="D2358" t="s">
        <v>85</v>
      </c>
      <c r="E2358">
        <v>2011</v>
      </c>
      <c r="F2358">
        <v>8</v>
      </c>
      <c r="G2358">
        <v>22</v>
      </c>
      <c r="H2358" t="s">
        <v>144</v>
      </c>
      <c r="I2358" t="s">
        <v>16</v>
      </c>
      <c r="J2358" t="s">
        <v>16</v>
      </c>
      <c r="K2358" t="s">
        <v>567</v>
      </c>
      <c r="L2358" t="s">
        <v>144</v>
      </c>
      <c r="M2358" t="s">
        <v>88</v>
      </c>
      <c r="O2358" s="51">
        <v>2331103</v>
      </c>
      <c r="P2358" t="s">
        <v>8359</v>
      </c>
      <c r="Q2358" t="s">
        <v>8360</v>
      </c>
      <c r="R2358" t="s">
        <v>8361</v>
      </c>
      <c r="S2358" s="49" t="str">
        <f>CONCATENATE(Tabla_Datos[[#This Row],[Nombre_Cliente]]," ",Tabla_Datos[[#This Row],[ApellidoPaterno_Cliente]]," ",Tabla_Datos[[#This Row],[ApellidoMaterno_Cliente]])</f>
        <v>SONIA DORIS SIALER DEVOTTO</v>
      </c>
      <c r="T2358" s="53">
        <f>DATE(Tabla_Datos[[#This Row],[tAnio]],Tabla_Datos[[#This Row],[tMes]],Tabla_Datos[[#This Row],[tDia]])</f>
        <v>40777</v>
      </c>
      <c r="U2358" s="53" t="str">
        <f>IF(Tabla_Datos[[#This Row],[cProvincia]]="LIMA","LIMA","PROVINCIA")</f>
        <v>LIMA</v>
      </c>
      <c r="V2358" s="53" t="str">
        <f>MID(Tabla_Datos[[#This Row],[pTelefono]],1,SEARCH("-",Tabla_Datos[[#This Row],[pTelefono]],1)-1)</f>
        <v>1</v>
      </c>
      <c r="W2358" s="53" t="str">
        <f>MID(Tabla_Datos[[#This Row],[pTelefono]],SEARCH("-",Tabla_Datos[[#This Row],[pTelefono]],1)+1,LEN(Tabla_Datos[[#This Row],[pTelefono]]))</f>
        <v>997526382</v>
      </c>
      <c r="X2358" s="53" t="str">
        <f>CONCATENATE(Tabla_Datos[[#This Row],[TipUrb]]," ",Tabla_Datos[[#This Row],[Calle]]," ",Tabla_Datos[[#This Row],[NumCalle]])</f>
        <v>UR SAN MIGUEL 609</v>
      </c>
      <c r="Y2358" t="s">
        <v>92</v>
      </c>
      <c r="Z2358" t="s">
        <v>196</v>
      </c>
      <c r="AA2358" t="s">
        <v>197</v>
      </c>
      <c r="AB2358" t="s">
        <v>95</v>
      </c>
      <c r="AC2358" t="s">
        <v>8362</v>
      </c>
      <c r="AD2358" t="s">
        <v>161</v>
      </c>
      <c r="AE2358" t="s">
        <v>95</v>
      </c>
      <c r="AF2358" t="s">
        <v>95</v>
      </c>
      <c r="AG2358" s="51">
        <v>9894404</v>
      </c>
      <c r="AH2358" t="s">
        <v>95</v>
      </c>
      <c r="AI2358">
        <v>1</v>
      </c>
      <c r="AJ2358">
        <v>1</v>
      </c>
      <c r="AK2358" t="s">
        <v>567</v>
      </c>
      <c r="AL2358">
        <v>609</v>
      </c>
    </row>
    <row r="2359" spans="1:38">
      <c r="A2359">
        <v>3285164</v>
      </c>
      <c r="B2359" t="s">
        <v>8363</v>
      </c>
      <c r="C2359" t="s">
        <v>19</v>
      </c>
      <c r="D2359" t="s">
        <v>85</v>
      </c>
      <c r="E2359">
        <v>2011</v>
      </c>
      <c r="F2359">
        <v>8</v>
      </c>
      <c r="G2359">
        <v>22</v>
      </c>
      <c r="H2359" t="s">
        <v>86</v>
      </c>
      <c r="I2359" t="s">
        <v>355</v>
      </c>
      <c r="J2359" t="s">
        <v>355</v>
      </c>
      <c r="K2359" t="s">
        <v>356</v>
      </c>
      <c r="L2359" t="s">
        <v>86</v>
      </c>
      <c r="M2359" t="s">
        <v>594</v>
      </c>
      <c r="N2359" s="50">
        <v>80492799</v>
      </c>
      <c r="O2359" s="51">
        <v>2331653</v>
      </c>
      <c r="P2359" t="s">
        <v>8364</v>
      </c>
      <c r="Q2359" t="s">
        <v>6225</v>
      </c>
      <c r="R2359" t="s">
        <v>8365</v>
      </c>
      <c r="S2359" s="49" t="str">
        <f>CONCATENATE(Tabla_Datos[[#This Row],[Nombre_Cliente]]," ",Tabla_Datos[[#This Row],[ApellidoPaterno_Cliente]]," ",Tabla_Datos[[#This Row],[ApellidoMaterno_Cliente]])</f>
        <v>OSCAR SANTIAGO MOSCOSO TERRAZAS</v>
      </c>
      <c r="T2359" s="53">
        <f>DATE(Tabla_Datos[[#This Row],[tAnio]],Tabla_Datos[[#This Row],[tMes]],Tabla_Datos[[#This Row],[tDia]])</f>
        <v>40777</v>
      </c>
      <c r="U2359" s="53" t="str">
        <f>IF(Tabla_Datos[[#This Row],[cProvincia]]="LIMA","LIMA","PROVINCIA")</f>
        <v>PROVINCIA</v>
      </c>
      <c r="V2359" s="53" t="str">
        <f>MID(Tabla_Datos[[#This Row],[pTelefono]],1,SEARCH("-",Tabla_Datos[[#This Row],[pTelefono]],1)-1)</f>
        <v>84</v>
      </c>
      <c r="W2359" s="53" t="str">
        <f>MID(Tabla_Datos[[#This Row],[pTelefono]],SEARCH("-",Tabla_Datos[[#This Row],[pTelefono]],1)+1,LEN(Tabla_Datos[[#This Row],[pTelefono]]))</f>
        <v>984650280</v>
      </c>
      <c r="X2359" s="53" t="str">
        <f>CONCATENATE(Tabla_Datos[[#This Row],[TipUrb]]," ",Tabla_Datos[[#This Row],[Calle]]," ",Tabla_Datos[[#This Row],[NumCalle]])</f>
        <v>UR . 0</v>
      </c>
      <c r="Y2359" t="s">
        <v>360</v>
      </c>
      <c r="Z2359" t="s">
        <v>349</v>
      </c>
      <c r="AA2359" t="s">
        <v>350</v>
      </c>
      <c r="AB2359" t="s">
        <v>95</v>
      </c>
      <c r="AC2359" t="s">
        <v>95</v>
      </c>
      <c r="AD2359" t="s">
        <v>161</v>
      </c>
      <c r="AE2359" t="s">
        <v>500</v>
      </c>
      <c r="AF2359">
        <v>5</v>
      </c>
      <c r="AG2359" s="51">
        <v>23960079</v>
      </c>
      <c r="AH2359" t="s">
        <v>95</v>
      </c>
      <c r="AI2359">
        <v>1</v>
      </c>
      <c r="AJ2359">
        <v>1</v>
      </c>
      <c r="AK2359" t="s">
        <v>221</v>
      </c>
      <c r="AL2359">
        <v>0</v>
      </c>
    </row>
    <row r="2360" spans="1:38">
      <c r="A2360">
        <v>3287652</v>
      </c>
      <c r="B2360" t="s">
        <v>8366</v>
      </c>
      <c r="C2360" t="s">
        <v>18</v>
      </c>
      <c r="D2360" t="s">
        <v>143</v>
      </c>
      <c r="E2360">
        <v>2011</v>
      </c>
      <c r="F2360">
        <v>8</v>
      </c>
      <c r="G2360">
        <v>22</v>
      </c>
      <c r="H2360" t="s">
        <v>86</v>
      </c>
      <c r="I2360" t="s">
        <v>790</v>
      </c>
      <c r="J2360" t="s">
        <v>828</v>
      </c>
      <c r="K2360" t="s">
        <v>790</v>
      </c>
      <c r="L2360" t="s">
        <v>86</v>
      </c>
      <c r="M2360" t="s">
        <v>102</v>
      </c>
      <c r="O2360" s="51">
        <v>2331180</v>
      </c>
      <c r="P2360" t="s">
        <v>8367</v>
      </c>
      <c r="Q2360" t="s">
        <v>1193</v>
      </c>
      <c r="R2360" t="s">
        <v>8368</v>
      </c>
      <c r="S2360" s="49" t="str">
        <f>CONCATENATE(Tabla_Datos[[#This Row],[Nombre_Cliente]]," ",Tabla_Datos[[#This Row],[ApellidoPaterno_Cliente]]," ",Tabla_Datos[[#This Row],[ApellidoMaterno_Cliente]])</f>
        <v>JORGE ADOLFO  MOLINA  LLAIQUI</v>
      </c>
      <c r="T2360" s="53">
        <f>DATE(Tabla_Datos[[#This Row],[tAnio]],Tabla_Datos[[#This Row],[tMes]],Tabla_Datos[[#This Row],[tDia]])</f>
        <v>40777</v>
      </c>
      <c r="U2360" s="53" t="str">
        <f>IF(Tabla_Datos[[#This Row],[cProvincia]]="LIMA","LIMA","PROVINCIA")</f>
        <v>PROVINCIA</v>
      </c>
      <c r="V2360" s="53" t="str">
        <f>MID(Tabla_Datos[[#This Row],[pTelefono]],1,SEARCH("-",Tabla_Datos[[#This Row],[pTelefono]],1)-1)</f>
        <v>53</v>
      </c>
      <c r="W2360" s="53" t="str">
        <f>MID(Tabla_Datos[[#This Row],[pTelefono]],SEARCH("-",Tabla_Datos[[#This Row],[pTelefono]],1)+1,LEN(Tabla_Datos[[#This Row],[pTelefono]]))</f>
        <v>9753166</v>
      </c>
      <c r="X2360" s="53" t="str">
        <f>CONCATENATE(Tabla_Datos[[#This Row],[TipUrb]]," ",Tabla_Datos[[#This Row],[Calle]]," ",Tabla_Datos[[#This Row],[NumCalle]])</f>
        <v>UR GARIBALDI 0</v>
      </c>
      <c r="Y2360" t="s">
        <v>832</v>
      </c>
      <c r="Z2360" t="s">
        <v>181</v>
      </c>
      <c r="AA2360" t="s">
        <v>182</v>
      </c>
      <c r="AB2360" t="s">
        <v>95</v>
      </c>
      <c r="AC2360" t="s">
        <v>95</v>
      </c>
      <c r="AD2360" t="s">
        <v>161</v>
      </c>
      <c r="AE2360" t="s">
        <v>95</v>
      </c>
      <c r="AG2360" s="51">
        <v>42921409</v>
      </c>
      <c r="AI2360">
        <v>10</v>
      </c>
      <c r="AJ2360">
        <v>10</v>
      </c>
      <c r="AK2360" t="s">
        <v>8369</v>
      </c>
      <c r="AL2360">
        <v>0</v>
      </c>
    </row>
    <row r="2361" spans="1:38">
      <c r="A2361">
        <v>3284473</v>
      </c>
      <c r="B2361" t="s">
        <v>8370</v>
      </c>
      <c r="C2361" t="s">
        <v>18</v>
      </c>
      <c r="D2361" t="s">
        <v>143</v>
      </c>
      <c r="E2361">
        <v>2011</v>
      </c>
      <c r="F2361">
        <v>8</v>
      </c>
      <c r="G2361">
        <v>22</v>
      </c>
      <c r="H2361" t="s">
        <v>86</v>
      </c>
      <c r="I2361" t="s">
        <v>132</v>
      </c>
      <c r="J2361" t="s">
        <v>425</v>
      </c>
      <c r="K2361" t="s">
        <v>425</v>
      </c>
      <c r="L2361" t="s">
        <v>86</v>
      </c>
      <c r="M2361" t="s">
        <v>133</v>
      </c>
      <c r="N2361" s="50">
        <v>2890890</v>
      </c>
      <c r="O2361" s="51">
        <v>2330975</v>
      </c>
      <c r="P2361" t="s">
        <v>5806</v>
      </c>
      <c r="Q2361" t="s">
        <v>3436</v>
      </c>
      <c r="R2361" t="s">
        <v>1864</v>
      </c>
      <c r="S2361" s="49" t="str">
        <f>CONCATENATE(Tabla_Datos[[#This Row],[Nombre_Cliente]]," ",Tabla_Datos[[#This Row],[ApellidoPaterno_Cliente]]," ",Tabla_Datos[[#This Row],[ApellidoMaterno_Cliente]])</f>
        <v xml:space="preserve">ALEXANDER  CASTILLO  ALVAREZ </v>
      </c>
      <c r="T2361" s="53">
        <f>DATE(Tabla_Datos[[#This Row],[tAnio]],Tabla_Datos[[#This Row],[tMes]],Tabla_Datos[[#This Row],[tDia]])</f>
        <v>40777</v>
      </c>
      <c r="U2361" s="53" t="str">
        <f>IF(Tabla_Datos[[#This Row],[cProvincia]]="LIMA","LIMA","PROVINCIA")</f>
        <v>PROVINCIA</v>
      </c>
      <c r="V2361" s="53" t="str">
        <f>MID(Tabla_Datos[[#This Row],[pTelefono]],1,SEARCH("-",Tabla_Datos[[#This Row],[pTelefono]],1)-1)</f>
        <v>1</v>
      </c>
      <c r="W2361" s="53" t="str">
        <f>MID(Tabla_Datos[[#This Row],[pTelefono]],SEARCH("-",Tabla_Datos[[#This Row],[pTelefono]],1)+1,LEN(Tabla_Datos[[#This Row],[pTelefono]]))</f>
        <v>968441106</v>
      </c>
      <c r="X2361" s="53" t="str">
        <f>CONCATENATE(Tabla_Datos[[#This Row],[TipUrb]]," ",Tabla_Datos[[#This Row],[Calle]]," ",Tabla_Datos[[#This Row],[NumCalle]])</f>
        <v>CA   0</v>
      </c>
      <c r="Y2361" t="s">
        <v>137</v>
      </c>
      <c r="Z2361" t="s">
        <v>181</v>
      </c>
      <c r="AA2361" t="s">
        <v>182</v>
      </c>
      <c r="AB2361" t="s">
        <v>95</v>
      </c>
      <c r="AC2361" t="s">
        <v>95</v>
      </c>
      <c r="AD2361" t="s">
        <v>1353</v>
      </c>
      <c r="AE2361" t="s">
        <v>1146</v>
      </c>
      <c r="AG2361" s="51">
        <v>41603948</v>
      </c>
      <c r="AI2361">
        <v>26</v>
      </c>
      <c r="AJ2361">
        <v>26</v>
      </c>
      <c r="AK2361" t="s">
        <v>95</v>
      </c>
      <c r="AL2361">
        <v>0</v>
      </c>
    </row>
    <row r="2362" spans="1:38">
      <c r="A2362">
        <v>3288412</v>
      </c>
      <c r="B2362" t="s">
        <v>8371</v>
      </c>
      <c r="C2362" t="s">
        <v>20</v>
      </c>
      <c r="D2362" t="s">
        <v>85</v>
      </c>
      <c r="E2362">
        <v>2011</v>
      </c>
      <c r="F2362">
        <v>8</v>
      </c>
      <c r="G2362">
        <v>22</v>
      </c>
      <c r="H2362" t="s">
        <v>86</v>
      </c>
      <c r="I2362" t="s">
        <v>241</v>
      </c>
      <c r="J2362" t="s">
        <v>242</v>
      </c>
      <c r="K2362" t="s">
        <v>242</v>
      </c>
      <c r="L2362" t="s">
        <v>86</v>
      </c>
      <c r="M2362" t="s">
        <v>148</v>
      </c>
      <c r="N2362" s="50">
        <v>40641309</v>
      </c>
      <c r="O2362" s="51">
        <v>2334191</v>
      </c>
      <c r="P2362" t="s">
        <v>8372</v>
      </c>
      <c r="Q2362" t="s">
        <v>785</v>
      </c>
      <c r="R2362" t="s">
        <v>589</v>
      </c>
      <c r="S2362" s="49" t="str">
        <f>CONCATENATE(Tabla_Datos[[#This Row],[Nombre_Cliente]]," ",Tabla_Datos[[#This Row],[ApellidoPaterno_Cliente]]," ",Tabla_Datos[[#This Row],[ApellidoMaterno_Cliente]])</f>
        <v>JORGE ARISTIDES SALAZAR GUERRERO</v>
      </c>
      <c r="T2362" s="53">
        <f>DATE(Tabla_Datos[[#This Row],[tAnio]],Tabla_Datos[[#This Row],[tMes]],Tabla_Datos[[#This Row],[tDia]])</f>
        <v>40777</v>
      </c>
      <c r="U2362" s="53" t="str">
        <f>IF(Tabla_Datos[[#This Row],[cProvincia]]="LIMA","LIMA","PROVINCIA")</f>
        <v>PROVINCIA</v>
      </c>
      <c r="V2362" s="53" t="str">
        <f>MID(Tabla_Datos[[#This Row],[pTelefono]],1,SEARCH("-",Tabla_Datos[[#This Row],[pTelefono]],1)-1)</f>
        <v>44</v>
      </c>
      <c r="W2362" s="53" t="str">
        <f>MID(Tabla_Datos[[#This Row],[pTelefono]],SEARCH("-",Tabla_Datos[[#This Row],[pTelefono]],1)+1,LEN(Tabla_Datos[[#This Row],[pTelefono]]))</f>
        <v>949386742</v>
      </c>
      <c r="X2362" s="53" t="str">
        <f>CONCATENATE(Tabla_Datos[[#This Row],[TipUrb]]," ",Tabla_Datos[[#This Row],[Calle]]," ",Tabla_Datos[[#This Row],[NumCalle]])</f>
        <v>- SANTA 473</v>
      </c>
      <c r="Y2362" t="s">
        <v>246</v>
      </c>
      <c r="Z2362" t="s">
        <v>122</v>
      </c>
      <c r="AA2362" t="s">
        <v>123</v>
      </c>
      <c r="AB2362" t="s">
        <v>95</v>
      </c>
      <c r="AC2362" t="s">
        <v>95</v>
      </c>
      <c r="AD2362" t="s">
        <v>109</v>
      </c>
      <c r="AE2362" t="s">
        <v>95</v>
      </c>
      <c r="AF2362" t="s">
        <v>95</v>
      </c>
      <c r="AG2362" s="51">
        <v>26620083</v>
      </c>
      <c r="AH2362" t="s">
        <v>95</v>
      </c>
      <c r="AI2362">
        <v>1</v>
      </c>
      <c r="AJ2362">
        <v>1</v>
      </c>
      <c r="AK2362" t="s">
        <v>469</v>
      </c>
      <c r="AL2362">
        <v>473</v>
      </c>
    </row>
    <row r="2363" spans="1:38">
      <c r="A2363">
        <v>3284901</v>
      </c>
      <c r="B2363" t="s">
        <v>8373</v>
      </c>
      <c r="C2363" t="s">
        <v>18</v>
      </c>
      <c r="D2363" t="s">
        <v>143</v>
      </c>
      <c r="E2363">
        <v>2011</v>
      </c>
      <c r="F2363">
        <v>8</v>
      </c>
      <c r="G2363">
        <v>22</v>
      </c>
      <c r="H2363" t="s">
        <v>86</v>
      </c>
      <c r="I2363" t="s">
        <v>145</v>
      </c>
      <c r="J2363" t="s">
        <v>146</v>
      </c>
      <c r="K2363" t="s">
        <v>8374</v>
      </c>
      <c r="L2363" t="s">
        <v>86</v>
      </c>
      <c r="M2363" t="s">
        <v>148</v>
      </c>
      <c r="N2363" s="50">
        <v>42139316</v>
      </c>
      <c r="O2363" s="51">
        <v>2331355</v>
      </c>
      <c r="P2363" t="s">
        <v>8375</v>
      </c>
      <c r="Q2363" t="s">
        <v>2121</v>
      </c>
      <c r="R2363" t="s">
        <v>1339</v>
      </c>
      <c r="S2363" s="49" t="str">
        <f>CONCATENATE(Tabla_Datos[[#This Row],[Nombre_Cliente]]," ",Tabla_Datos[[#This Row],[ApellidoPaterno_Cliente]]," ",Tabla_Datos[[#This Row],[ApellidoMaterno_Cliente]])</f>
        <v>JHOJAN ANICETO CAMONES GUILLEN</v>
      </c>
      <c r="T2363" s="53">
        <f>DATE(Tabla_Datos[[#This Row],[tAnio]],Tabla_Datos[[#This Row],[tMes]],Tabla_Datos[[#This Row],[tDia]])</f>
        <v>40777</v>
      </c>
      <c r="U2363" s="53" t="str">
        <f>IF(Tabla_Datos[[#This Row],[cProvincia]]="LIMA","LIMA","PROVINCIA")</f>
        <v>PROVINCIA</v>
      </c>
      <c r="V2363" s="53" t="str">
        <f>MID(Tabla_Datos[[#This Row],[pTelefono]],1,SEARCH("-",Tabla_Datos[[#This Row],[pTelefono]],1)-1)</f>
        <v>43</v>
      </c>
      <c r="W2363" s="53" t="str">
        <f>MID(Tabla_Datos[[#This Row],[pTelefono]],SEARCH("-",Tabla_Datos[[#This Row],[pTelefono]],1)+1,LEN(Tabla_Datos[[#This Row],[pTelefono]]))</f>
        <v>968610672</v>
      </c>
      <c r="X2363" s="53" t="str">
        <f>CONCATENATE(Tabla_Datos[[#This Row],[TipUrb]]," ",Tabla_Datos[[#This Row],[Calle]]," ",Tabla_Datos[[#This Row],[NumCalle]])</f>
        <v>CA 1/2 CDRA DE LA PLAZA 0</v>
      </c>
      <c r="Y2363" t="s">
        <v>151</v>
      </c>
      <c r="Z2363" t="s">
        <v>320</v>
      </c>
      <c r="AA2363" t="s">
        <v>321</v>
      </c>
      <c r="AB2363" t="s">
        <v>95</v>
      </c>
      <c r="AC2363" t="s">
        <v>95</v>
      </c>
      <c r="AD2363" t="s">
        <v>1353</v>
      </c>
      <c r="AE2363" t="s">
        <v>95</v>
      </c>
      <c r="AG2363" s="51">
        <v>47300307</v>
      </c>
      <c r="AI2363" t="s">
        <v>2870</v>
      </c>
      <c r="AJ2363" t="s">
        <v>2870</v>
      </c>
      <c r="AK2363" t="s">
        <v>8376</v>
      </c>
      <c r="AL2363">
        <v>0</v>
      </c>
    </row>
    <row r="2364" spans="1:38">
      <c r="A2364">
        <v>3287355</v>
      </c>
      <c r="B2364" t="s">
        <v>8377</v>
      </c>
      <c r="C2364" t="s">
        <v>18</v>
      </c>
      <c r="D2364" t="s">
        <v>85</v>
      </c>
      <c r="E2364">
        <v>2011</v>
      </c>
      <c r="F2364">
        <v>8</v>
      </c>
      <c r="G2364">
        <v>22</v>
      </c>
      <c r="H2364" t="s">
        <v>86</v>
      </c>
      <c r="I2364" t="s">
        <v>16</v>
      </c>
      <c r="J2364" t="s">
        <v>16</v>
      </c>
      <c r="K2364" t="s">
        <v>438</v>
      </c>
      <c r="L2364" t="s">
        <v>86</v>
      </c>
      <c r="M2364" t="s">
        <v>88</v>
      </c>
      <c r="N2364" s="50">
        <v>99999999</v>
      </c>
      <c r="O2364" s="51">
        <v>2331795</v>
      </c>
      <c r="P2364" t="s">
        <v>8378</v>
      </c>
      <c r="Q2364" t="s">
        <v>8379</v>
      </c>
      <c r="R2364" t="s">
        <v>8380</v>
      </c>
      <c r="S2364" s="49" t="str">
        <f>CONCATENATE(Tabla_Datos[[#This Row],[Nombre_Cliente]]," ",Tabla_Datos[[#This Row],[ApellidoPaterno_Cliente]]," ",Tabla_Datos[[#This Row],[ApellidoMaterno_Cliente]])</f>
        <v xml:space="preserve">ELIZABET MARLI  QUEZADA  NOLE </v>
      </c>
      <c r="T2364" s="53">
        <f>DATE(Tabla_Datos[[#This Row],[tAnio]],Tabla_Datos[[#This Row],[tMes]],Tabla_Datos[[#This Row],[tDia]])</f>
        <v>40777</v>
      </c>
      <c r="U2364" s="53" t="str">
        <f>IF(Tabla_Datos[[#This Row],[cProvincia]]="LIMA","LIMA","PROVINCIA")</f>
        <v>LIMA</v>
      </c>
      <c r="V2364" s="53" t="str">
        <f>MID(Tabla_Datos[[#This Row],[pTelefono]],1,SEARCH("-",Tabla_Datos[[#This Row],[pTelefono]],1)-1)</f>
        <v>1</v>
      </c>
      <c r="W2364" s="53" t="str">
        <f>MID(Tabla_Datos[[#This Row],[pTelefono]],SEARCH("-",Tabla_Datos[[#This Row],[pTelefono]],1)+1,LEN(Tabla_Datos[[#This Row],[pTelefono]]))</f>
        <v>992311635</v>
      </c>
      <c r="X2364" s="53" t="str">
        <f>CONCATENATE(Tabla_Datos[[#This Row],[TipUrb]]," ",Tabla_Datos[[#This Row],[Calle]]," ",Tabla_Datos[[#This Row],[NumCalle]])</f>
        <v>RS UCAYALI 367</v>
      </c>
      <c r="Y2364" t="s">
        <v>92</v>
      </c>
      <c r="Z2364" t="s">
        <v>93</v>
      </c>
      <c r="AA2364" t="s">
        <v>94</v>
      </c>
      <c r="AB2364" t="s">
        <v>95</v>
      </c>
      <c r="AC2364" t="s">
        <v>361</v>
      </c>
      <c r="AD2364" t="s">
        <v>435</v>
      </c>
      <c r="AE2364" t="s">
        <v>95</v>
      </c>
      <c r="AG2364" s="51">
        <v>25485963</v>
      </c>
      <c r="AI2364">
        <v>26</v>
      </c>
      <c r="AJ2364">
        <v>26</v>
      </c>
      <c r="AK2364" t="s">
        <v>546</v>
      </c>
      <c r="AL2364">
        <v>367</v>
      </c>
    </row>
    <row r="2365" spans="1:38">
      <c r="A2365">
        <v>3285427</v>
      </c>
      <c r="B2365" t="s">
        <v>8381</v>
      </c>
      <c r="C2365" t="s">
        <v>19</v>
      </c>
      <c r="D2365" t="s">
        <v>85</v>
      </c>
      <c r="E2365">
        <v>2011</v>
      </c>
      <c r="F2365">
        <v>8</v>
      </c>
      <c r="G2365">
        <v>22</v>
      </c>
      <c r="H2365" t="s">
        <v>86</v>
      </c>
      <c r="I2365" t="s">
        <v>16</v>
      </c>
      <c r="J2365" t="s">
        <v>16</v>
      </c>
      <c r="K2365" t="s">
        <v>308</v>
      </c>
      <c r="L2365" t="s">
        <v>86</v>
      </c>
      <c r="M2365" t="s">
        <v>88</v>
      </c>
      <c r="N2365" s="50">
        <v>20000021</v>
      </c>
      <c r="O2365" s="51">
        <v>2331921</v>
      </c>
      <c r="P2365" t="s">
        <v>8382</v>
      </c>
      <c r="Q2365" t="s">
        <v>3525</v>
      </c>
      <c r="R2365" t="s">
        <v>780</v>
      </c>
      <c r="S2365" s="49" t="str">
        <f>CONCATENATE(Tabla_Datos[[#This Row],[Nombre_Cliente]]," ",Tabla_Datos[[#This Row],[ApellidoPaterno_Cliente]]," ",Tabla_Datos[[#This Row],[ApellidoMaterno_Cliente]])</f>
        <v>OMAR ALEXANDER MALCA SANCHEZ</v>
      </c>
      <c r="T2365" s="53">
        <f>DATE(Tabla_Datos[[#This Row],[tAnio]],Tabla_Datos[[#This Row],[tMes]],Tabla_Datos[[#This Row],[tDia]])</f>
        <v>40777</v>
      </c>
      <c r="U2365" s="53" t="str">
        <f>IF(Tabla_Datos[[#This Row],[cProvincia]]="LIMA","LIMA","PROVINCIA")</f>
        <v>LIMA</v>
      </c>
      <c r="V2365" s="53" t="str">
        <f>MID(Tabla_Datos[[#This Row],[pTelefono]],1,SEARCH("-",Tabla_Datos[[#This Row],[pTelefono]],1)-1)</f>
        <v>1</v>
      </c>
      <c r="W2365" s="53" t="str">
        <f>MID(Tabla_Datos[[#This Row],[pTelefono]],SEARCH("-",Tabla_Datos[[#This Row],[pTelefono]],1)+1,LEN(Tabla_Datos[[#This Row],[pTelefono]]))</f>
        <v>956343801</v>
      </c>
      <c r="X2365" s="53" t="str">
        <f>CONCATENATE(Tabla_Datos[[#This Row],[TipUrb]]," ",Tabla_Datos[[#This Row],[Calle]]," ",Tabla_Datos[[#This Row],[NumCalle]])</f>
        <v>UR CORDILLERA NEGRA 0</v>
      </c>
      <c r="Y2365" t="s">
        <v>92</v>
      </c>
      <c r="Z2365" t="s">
        <v>122</v>
      </c>
      <c r="AA2365" t="s">
        <v>123</v>
      </c>
      <c r="AB2365" t="s">
        <v>95</v>
      </c>
      <c r="AC2365" t="s">
        <v>95</v>
      </c>
      <c r="AD2365" t="s">
        <v>161</v>
      </c>
      <c r="AE2365" t="s">
        <v>5874</v>
      </c>
      <c r="AF2365">
        <v>2</v>
      </c>
      <c r="AG2365" s="51">
        <v>42368136</v>
      </c>
      <c r="AH2365" t="s">
        <v>95</v>
      </c>
      <c r="AI2365">
        <v>1</v>
      </c>
      <c r="AJ2365">
        <v>1</v>
      </c>
      <c r="AK2365" t="s">
        <v>5880</v>
      </c>
      <c r="AL2365">
        <v>0</v>
      </c>
    </row>
    <row r="2366" spans="1:38">
      <c r="A2366">
        <v>3286088</v>
      </c>
      <c r="B2366" t="s">
        <v>8383</v>
      </c>
      <c r="C2366" t="s">
        <v>19</v>
      </c>
      <c r="D2366" t="s">
        <v>143</v>
      </c>
      <c r="E2366">
        <v>2011</v>
      </c>
      <c r="F2366">
        <v>8</v>
      </c>
      <c r="G2366">
        <v>22</v>
      </c>
      <c r="H2366" t="s">
        <v>86</v>
      </c>
      <c r="I2366" t="s">
        <v>16</v>
      </c>
      <c r="J2366" t="s">
        <v>16</v>
      </c>
      <c r="K2366" t="s">
        <v>87</v>
      </c>
      <c r="L2366" t="s">
        <v>86</v>
      </c>
      <c r="M2366" t="s">
        <v>88</v>
      </c>
      <c r="N2366" s="50">
        <v>10802191</v>
      </c>
      <c r="O2366" s="51">
        <v>2332281</v>
      </c>
      <c r="P2366" t="s">
        <v>8384</v>
      </c>
      <c r="Q2366" t="s">
        <v>1289</v>
      </c>
      <c r="R2366" t="s">
        <v>6471</v>
      </c>
      <c r="S2366" s="49" t="str">
        <f>CONCATENATE(Tabla_Datos[[#This Row],[Nombre_Cliente]]," ",Tabla_Datos[[#This Row],[ApellidoPaterno_Cliente]]," ",Tabla_Datos[[#This Row],[ApellidoMaterno_Cliente]])</f>
        <v>VICTOR DANIEL TAPIA SERRANO</v>
      </c>
      <c r="T2366" s="53">
        <f>DATE(Tabla_Datos[[#This Row],[tAnio]],Tabla_Datos[[#This Row],[tMes]],Tabla_Datos[[#This Row],[tDia]])</f>
        <v>40777</v>
      </c>
      <c r="U2366" s="53" t="str">
        <f>IF(Tabla_Datos[[#This Row],[cProvincia]]="LIMA","LIMA","PROVINCIA")</f>
        <v>LIMA</v>
      </c>
      <c r="V2366" s="53" t="str">
        <f>MID(Tabla_Datos[[#This Row],[pTelefono]],1,SEARCH("-",Tabla_Datos[[#This Row],[pTelefono]],1)-1)</f>
        <v>1</v>
      </c>
      <c r="W2366" s="53" t="str">
        <f>MID(Tabla_Datos[[#This Row],[pTelefono]],SEARCH("-",Tabla_Datos[[#This Row],[pTelefono]],1)+1,LEN(Tabla_Datos[[#This Row],[pTelefono]]))</f>
        <v>946319786</v>
      </c>
      <c r="X2366" s="53" t="str">
        <f>CONCATENATE(Tabla_Datos[[#This Row],[TipUrb]]," ",Tabla_Datos[[#This Row],[Calle]]," ",Tabla_Datos[[#This Row],[NumCalle]])</f>
        <v>UR LAS AVELLANAS 0</v>
      </c>
      <c r="Y2366" t="s">
        <v>92</v>
      </c>
      <c r="Z2366" t="s">
        <v>152</v>
      </c>
      <c r="AA2366" t="s">
        <v>153</v>
      </c>
      <c r="AB2366" t="s">
        <v>95</v>
      </c>
      <c r="AC2366" t="s">
        <v>95</v>
      </c>
      <c r="AD2366" t="s">
        <v>161</v>
      </c>
      <c r="AE2366" t="s">
        <v>935</v>
      </c>
      <c r="AF2366">
        <v>28</v>
      </c>
      <c r="AG2366" s="51">
        <v>47190579</v>
      </c>
      <c r="AH2366" t="s">
        <v>95</v>
      </c>
      <c r="AI2366">
        <v>1</v>
      </c>
      <c r="AJ2366">
        <v>1</v>
      </c>
      <c r="AK2366" t="s">
        <v>8385</v>
      </c>
      <c r="AL2366">
        <v>0</v>
      </c>
    </row>
    <row r="2367" spans="1:38">
      <c r="A2367">
        <v>3285763</v>
      </c>
      <c r="B2367" t="s">
        <v>8386</v>
      </c>
      <c r="C2367" t="s">
        <v>20</v>
      </c>
      <c r="D2367" t="s">
        <v>85</v>
      </c>
      <c r="E2367">
        <v>2011</v>
      </c>
      <c r="F2367">
        <v>8</v>
      </c>
      <c r="G2367">
        <v>22</v>
      </c>
      <c r="H2367" t="s">
        <v>86</v>
      </c>
      <c r="I2367" t="s">
        <v>16</v>
      </c>
      <c r="J2367" t="s">
        <v>16</v>
      </c>
      <c r="K2367" t="s">
        <v>496</v>
      </c>
      <c r="L2367" t="s">
        <v>86</v>
      </c>
      <c r="M2367" t="s">
        <v>88</v>
      </c>
      <c r="N2367" s="50">
        <v>40157602</v>
      </c>
      <c r="O2367" s="51">
        <v>2332201</v>
      </c>
      <c r="P2367" t="s">
        <v>8387</v>
      </c>
      <c r="Q2367" t="s">
        <v>8388</v>
      </c>
      <c r="R2367" t="s">
        <v>900</v>
      </c>
      <c r="S2367" s="49" t="str">
        <f>CONCATENATE(Tabla_Datos[[#This Row],[Nombre_Cliente]]," ",Tabla_Datos[[#This Row],[ApellidoPaterno_Cliente]]," ",Tabla_Datos[[#This Row],[ApellidoMaterno_Cliente]])</f>
        <v>ENCARNACION ARMANDO PASACHE RAMOS</v>
      </c>
      <c r="T2367" s="53">
        <f>DATE(Tabla_Datos[[#This Row],[tAnio]],Tabla_Datos[[#This Row],[tMes]],Tabla_Datos[[#This Row],[tDia]])</f>
        <v>40777</v>
      </c>
      <c r="U2367" s="53" t="str">
        <f>IF(Tabla_Datos[[#This Row],[cProvincia]]="LIMA","LIMA","PROVINCIA")</f>
        <v>LIMA</v>
      </c>
      <c r="V2367" s="53" t="str">
        <f>MID(Tabla_Datos[[#This Row],[pTelefono]],1,SEARCH("-",Tabla_Datos[[#This Row],[pTelefono]],1)-1)</f>
        <v>1</v>
      </c>
      <c r="W2367" s="53" t="str">
        <f>MID(Tabla_Datos[[#This Row],[pTelefono]],SEARCH("-",Tabla_Datos[[#This Row],[pTelefono]],1)+1,LEN(Tabla_Datos[[#This Row],[pTelefono]]))</f>
        <v>994640895</v>
      </c>
      <c r="X2367" s="53" t="str">
        <f>CONCATENATE(Tabla_Datos[[#This Row],[TipUrb]]," ",Tabla_Datos[[#This Row],[Calle]]," ",Tabla_Datos[[#This Row],[NumCalle]])</f>
        <v xml:space="preserve">  SECTOR 2 GRUPO 4 0</v>
      </c>
      <c r="Y2367" t="s">
        <v>92</v>
      </c>
      <c r="Z2367" t="s">
        <v>122</v>
      </c>
      <c r="AA2367" t="s">
        <v>123</v>
      </c>
      <c r="AB2367" t="s">
        <v>95</v>
      </c>
      <c r="AC2367" t="s">
        <v>95</v>
      </c>
      <c r="AD2367" t="s">
        <v>95</v>
      </c>
      <c r="AE2367" t="s">
        <v>555</v>
      </c>
      <c r="AF2367">
        <v>20</v>
      </c>
      <c r="AG2367" s="51">
        <v>8893479</v>
      </c>
      <c r="AH2367" t="s">
        <v>95</v>
      </c>
      <c r="AI2367">
        <v>1</v>
      </c>
      <c r="AJ2367">
        <v>1</v>
      </c>
      <c r="AK2367" t="s">
        <v>8389</v>
      </c>
      <c r="AL2367">
        <v>0</v>
      </c>
    </row>
    <row r="2368" spans="1:38">
      <c r="A2368">
        <v>3286461</v>
      </c>
      <c r="B2368" t="s">
        <v>8390</v>
      </c>
      <c r="C2368" t="s">
        <v>20</v>
      </c>
      <c r="D2368" t="s">
        <v>85</v>
      </c>
      <c r="E2368">
        <v>2011</v>
      </c>
      <c r="F2368">
        <v>8</v>
      </c>
      <c r="G2368">
        <v>22</v>
      </c>
      <c r="H2368" t="s">
        <v>86</v>
      </c>
      <c r="I2368" t="s">
        <v>16</v>
      </c>
      <c r="J2368" t="s">
        <v>16</v>
      </c>
      <c r="K2368" t="s">
        <v>646</v>
      </c>
      <c r="L2368" t="s">
        <v>86</v>
      </c>
      <c r="M2368" t="s">
        <v>88</v>
      </c>
      <c r="N2368" s="50">
        <v>20000021</v>
      </c>
      <c r="O2368" s="51">
        <v>2332581</v>
      </c>
      <c r="P2368" t="s">
        <v>5376</v>
      </c>
      <c r="Q2368" t="s">
        <v>550</v>
      </c>
      <c r="R2368" t="s">
        <v>8391</v>
      </c>
      <c r="S2368" s="49" t="str">
        <f>CONCATENATE(Tabla_Datos[[#This Row],[Nombre_Cliente]]," ",Tabla_Datos[[#This Row],[ApellidoPaterno_Cliente]]," ",Tabla_Datos[[#This Row],[ApellidoMaterno_Cliente]])</f>
        <v>EDITH MENDOZA QUIMPER</v>
      </c>
      <c r="T2368" s="53">
        <f>DATE(Tabla_Datos[[#This Row],[tAnio]],Tabla_Datos[[#This Row],[tMes]],Tabla_Datos[[#This Row],[tDia]])</f>
        <v>40777</v>
      </c>
      <c r="U2368" s="53" t="str">
        <f>IF(Tabla_Datos[[#This Row],[cProvincia]]="LIMA","LIMA","PROVINCIA")</f>
        <v>LIMA</v>
      </c>
      <c r="V2368" s="53" t="str">
        <f>MID(Tabla_Datos[[#This Row],[pTelefono]],1,SEARCH("-",Tabla_Datos[[#This Row],[pTelefono]],1)-1)</f>
        <v>1</v>
      </c>
      <c r="W2368" s="53" t="str">
        <f>MID(Tabla_Datos[[#This Row],[pTelefono]],SEARCH("-",Tabla_Datos[[#This Row],[pTelefono]],1)+1,LEN(Tabla_Datos[[#This Row],[pTelefono]]))</f>
        <v>989138723</v>
      </c>
      <c r="X2368" s="53" t="str">
        <f>CONCATENATE(Tabla_Datos[[#This Row],[TipUrb]]," ",Tabla_Datos[[#This Row],[Calle]]," ",Tabla_Datos[[#This Row],[NumCalle]])</f>
        <v xml:space="preserve">  URTEAGA HORACIO 534</v>
      </c>
      <c r="Y2368" t="s">
        <v>92</v>
      </c>
      <c r="Z2368" t="s">
        <v>196</v>
      </c>
      <c r="AA2368" t="s">
        <v>197</v>
      </c>
      <c r="AB2368">
        <v>1</v>
      </c>
      <c r="AC2368">
        <v>105</v>
      </c>
      <c r="AD2368" t="s">
        <v>95</v>
      </c>
      <c r="AE2368" t="s">
        <v>95</v>
      </c>
      <c r="AF2368" t="s">
        <v>95</v>
      </c>
      <c r="AG2368" s="51">
        <v>7193282</v>
      </c>
      <c r="AH2368" t="s">
        <v>95</v>
      </c>
      <c r="AI2368">
        <v>1</v>
      </c>
      <c r="AJ2368">
        <v>1</v>
      </c>
      <c r="AK2368" t="s">
        <v>4163</v>
      </c>
      <c r="AL2368">
        <v>534</v>
      </c>
    </row>
    <row r="2369" spans="1:38">
      <c r="A2369">
        <v>3286965</v>
      </c>
      <c r="B2369" t="s">
        <v>8392</v>
      </c>
      <c r="C2369" t="s">
        <v>19</v>
      </c>
      <c r="D2369" t="s">
        <v>85</v>
      </c>
      <c r="E2369">
        <v>2011</v>
      </c>
      <c r="F2369">
        <v>8</v>
      </c>
      <c r="G2369">
        <v>22</v>
      </c>
      <c r="H2369" t="s">
        <v>86</v>
      </c>
      <c r="I2369" t="s">
        <v>16</v>
      </c>
      <c r="J2369" t="s">
        <v>16</v>
      </c>
      <c r="K2369" t="s">
        <v>374</v>
      </c>
      <c r="L2369" t="s">
        <v>86</v>
      </c>
      <c r="M2369" t="s">
        <v>88</v>
      </c>
      <c r="N2369" s="50">
        <v>40164799</v>
      </c>
      <c r="O2369" s="51">
        <v>2332995</v>
      </c>
      <c r="P2369" t="s">
        <v>8393</v>
      </c>
      <c r="Q2369" t="s">
        <v>7038</v>
      </c>
      <c r="R2369" t="s">
        <v>2426</v>
      </c>
      <c r="S2369" s="49" t="str">
        <f>CONCATENATE(Tabla_Datos[[#This Row],[Nombre_Cliente]]," ",Tabla_Datos[[#This Row],[ApellidoPaterno_Cliente]]," ",Tabla_Datos[[#This Row],[ApellidoMaterno_Cliente]])</f>
        <v>YSELLA MITZI SAENZ VALVERDE</v>
      </c>
      <c r="T2369" s="53">
        <f>DATE(Tabla_Datos[[#This Row],[tAnio]],Tabla_Datos[[#This Row],[tMes]],Tabla_Datos[[#This Row],[tDia]])</f>
        <v>40777</v>
      </c>
      <c r="U2369" s="53" t="str">
        <f>IF(Tabla_Datos[[#This Row],[cProvincia]]="LIMA","LIMA","PROVINCIA")</f>
        <v>LIMA</v>
      </c>
      <c r="V2369" s="53" t="str">
        <f>MID(Tabla_Datos[[#This Row],[pTelefono]],1,SEARCH("-",Tabla_Datos[[#This Row],[pTelefono]],1)-1)</f>
        <v>1</v>
      </c>
      <c r="W2369" s="53" t="str">
        <f>MID(Tabla_Datos[[#This Row],[pTelefono]],SEARCH("-",Tabla_Datos[[#This Row],[pTelefono]],1)+1,LEN(Tabla_Datos[[#This Row],[pTelefono]]))</f>
        <v>992582299</v>
      </c>
      <c r="X2369" s="53" t="str">
        <f>CONCATENATE(Tabla_Datos[[#This Row],[TipUrb]]," ",Tabla_Datos[[#This Row],[Calle]]," ",Tabla_Datos[[#This Row],[NumCalle]])</f>
        <v>AH INCA ROCA 0</v>
      </c>
      <c r="Y2369" t="s">
        <v>92</v>
      </c>
      <c r="Z2369" t="s">
        <v>122</v>
      </c>
      <c r="AA2369" t="s">
        <v>123</v>
      </c>
      <c r="AB2369" t="s">
        <v>95</v>
      </c>
      <c r="AC2369" t="s">
        <v>95</v>
      </c>
      <c r="AD2369" t="s">
        <v>96</v>
      </c>
      <c r="AE2369" t="s">
        <v>8394</v>
      </c>
      <c r="AF2369">
        <v>14</v>
      </c>
      <c r="AG2369" s="51">
        <v>9712007</v>
      </c>
      <c r="AH2369" t="s">
        <v>95</v>
      </c>
      <c r="AI2369">
        <v>1</v>
      </c>
      <c r="AJ2369">
        <v>1</v>
      </c>
      <c r="AK2369" t="s">
        <v>1904</v>
      </c>
      <c r="AL2369">
        <v>0</v>
      </c>
    </row>
    <row r="2370" spans="1:38">
      <c r="A2370">
        <v>3285300</v>
      </c>
      <c r="B2370" t="s">
        <v>8395</v>
      </c>
      <c r="C2370" t="s">
        <v>19</v>
      </c>
      <c r="D2370" t="s">
        <v>85</v>
      </c>
      <c r="E2370">
        <v>2011</v>
      </c>
      <c r="F2370">
        <v>8</v>
      </c>
      <c r="G2370">
        <v>22</v>
      </c>
      <c r="H2370" t="s">
        <v>144</v>
      </c>
      <c r="I2370" t="s">
        <v>16</v>
      </c>
      <c r="J2370" t="s">
        <v>16</v>
      </c>
      <c r="K2370" t="s">
        <v>265</v>
      </c>
      <c r="L2370" t="s">
        <v>144</v>
      </c>
      <c r="M2370" t="s">
        <v>88</v>
      </c>
      <c r="O2370" s="51">
        <v>2331805</v>
      </c>
      <c r="P2370" t="s">
        <v>8396</v>
      </c>
      <c r="Q2370" t="s">
        <v>8397</v>
      </c>
      <c r="R2370" t="s">
        <v>550</v>
      </c>
      <c r="S2370" s="49" t="str">
        <f>CONCATENATE(Tabla_Datos[[#This Row],[Nombre_Cliente]]," ",Tabla_Datos[[#This Row],[ApellidoPaterno_Cliente]]," ",Tabla_Datos[[#This Row],[ApellidoMaterno_Cliente]])</f>
        <v>DANNY ALBERTO REAO MENDOZA</v>
      </c>
      <c r="T2370" s="53">
        <f>DATE(Tabla_Datos[[#This Row],[tAnio]],Tabla_Datos[[#This Row],[tMes]],Tabla_Datos[[#This Row],[tDia]])</f>
        <v>40777</v>
      </c>
      <c r="U2370" s="53" t="str">
        <f>IF(Tabla_Datos[[#This Row],[cProvincia]]="LIMA","LIMA","PROVINCIA")</f>
        <v>LIMA</v>
      </c>
      <c r="V2370" s="53" t="str">
        <f>MID(Tabla_Datos[[#This Row],[pTelefono]],1,SEARCH("-",Tabla_Datos[[#This Row],[pTelefono]],1)-1)</f>
        <v>1</v>
      </c>
      <c r="W2370" s="53" t="str">
        <f>MID(Tabla_Datos[[#This Row],[pTelefono]],SEARCH("-",Tabla_Datos[[#This Row],[pTelefono]],1)+1,LEN(Tabla_Datos[[#This Row],[pTelefono]]))</f>
        <v>980895591</v>
      </c>
      <c r="X2370" s="53" t="str">
        <f>CONCATENATE(Tabla_Datos[[#This Row],[TipUrb]]," ",Tabla_Datos[[#This Row],[Calle]]," ",Tabla_Datos[[#This Row],[NumCalle]])</f>
        <v xml:space="preserve">  LARCO HERRERA 1025</v>
      </c>
      <c r="Y2370" t="s">
        <v>92</v>
      </c>
      <c r="Z2370" t="s">
        <v>122</v>
      </c>
      <c r="AA2370" t="s">
        <v>123</v>
      </c>
      <c r="AB2370" t="s">
        <v>95</v>
      </c>
      <c r="AC2370">
        <v>207</v>
      </c>
      <c r="AD2370" t="s">
        <v>95</v>
      </c>
      <c r="AE2370" t="s">
        <v>95</v>
      </c>
      <c r="AF2370" t="s">
        <v>95</v>
      </c>
      <c r="AG2370" s="51" t="s">
        <v>95</v>
      </c>
      <c r="AH2370">
        <v>1019324077</v>
      </c>
      <c r="AI2370">
        <v>1</v>
      </c>
      <c r="AJ2370">
        <v>1</v>
      </c>
      <c r="AK2370" t="s">
        <v>8398</v>
      </c>
      <c r="AL2370">
        <v>1025</v>
      </c>
    </row>
    <row r="2371" spans="1:38">
      <c r="A2371">
        <v>3286833</v>
      </c>
      <c r="B2371" t="s">
        <v>8399</v>
      </c>
      <c r="C2371" t="s">
        <v>19</v>
      </c>
      <c r="D2371" t="s">
        <v>85</v>
      </c>
      <c r="E2371">
        <v>2011</v>
      </c>
      <c r="F2371">
        <v>8</v>
      </c>
      <c r="G2371">
        <v>22</v>
      </c>
      <c r="H2371" t="s">
        <v>86</v>
      </c>
      <c r="I2371" t="s">
        <v>16</v>
      </c>
      <c r="J2371" t="s">
        <v>16</v>
      </c>
      <c r="K2371" t="s">
        <v>567</v>
      </c>
      <c r="L2371" t="s">
        <v>86</v>
      </c>
      <c r="M2371" t="s">
        <v>88</v>
      </c>
      <c r="N2371" s="50">
        <v>9642742</v>
      </c>
      <c r="O2371" s="51">
        <v>2332888</v>
      </c>
      <c r="P2371" t="s">
        <v>2154</v>
      </c>
      <c r="Q2371" t="s">
        <v>8400</v>
      </c>
      <c r="R2371" t="s">
        <v>8401</v>
      </c>
      <c r="S2371" s="49" t="str">
        <f>CONCATENATE(Tabla_Datos[[#This Row],[Nombre_Cliente]]," ",Tabla_Datos[[#This Row],[ApellidoPaterno_Cliente]]," ",Tabla_Datos[[#This Row],[ApellidoMaterno_Cliente]])</f>
        <v>IRENE PARDAVE VIUDA DE FLORES</v>
      </c>
      <c r="T2371" s="53">
        <f>DATE(Tabla_Datos[[#This Row],[tAnio]],Tabla_Datos[[#This Row],[tMes]],Tabla_Datos[[#This Row],[tDia]])</f>
        <v>40777</v>
      </c>
      <c r="U2371" s="53" t="str">
        <f>IF(Tabla_Datos[[#This Row],[cProvincia]]="LIMA","LIMA","PROVINCIA")</f>
        <v>LIMA</v>
      </c>
      <c r="V2371" s="53" t="str">
        <f>MID(Tabla_Datos[[#This Row],[pTelefono]],1,SEARCH("-",Tabla_Datos[[#This Row],[pTelefono]],1)-1)</f>
        <v>1</v>
      </c>
      <c r="W2371" s="53" t="str">
        <f>MID(Tabla_Datos[[#This Row],[pTelefono]],SEARCH("-",Tabla_Datos[[#This Row],[pTelefono]],1)+1,LEN(Tabla_Datos[[#This Row],[pTelefono]]))</f>
        <v>945990279</v>
      </c>
      <c r="X2371" s="53" t="str">
        <f>CONCATENATE(Tabla_Datos[[#This Row],[TipUrb]]," ",Tabla_Datos[[#This Row],[Calle]]," ",Tabla_Datos[[#This Row],[NumCalle]])</f>
        <v>RS SILVA DE OCHOA BRIGADA 199</v>
      </c>
      <c r="Y2371" t="s">
        <v>92</v>
      </c>
      <c r="Z2371" t="s">
        <v>122</v>
      </c>
      <c r="AA2371" t="s">
        <v>123</v>
      </c>
      <c r="AB2371">
        <v>3</v>
      </c>
      <c r="AC2371">
        <v>302</v>
      </c>
      <c r="AD2371" t="s">
        <v>435</v>
      </c>
      <c r="AE2371" t="s">
        <v>95</v>
      </c>
      <c r="AF2371" t="s">
        <v>95</v>
      </c>
      <c r="AG2371" s="51">
        <v>8618864</v>
      </c>
      <c r="AH2371" t="s">
        <v>95</v>
      </c>
      <c r="AI2371">
        <v>1</v>
      </c>
      <c r="AJ2371">
        <v>1</v>
      </c>
      <c r="AK2371" t="s">
        <v>2657</v>
      </c>
      <c r="AL2371">
        <v>199</v>
      </c>
    </row>
    <row r="2372" spans="1:38">
      <c r="A2372">
        <v>3287097</v>
      </c>
      <c r="B2372" t="s">
        <v>8402</v>
      </c>
      <c r="C2372" t="s">
        <v>18</v>
      </c>
      <c r="D2372" t="s">
        <v>143</v>
      </c>
      <c r="E2372">
        <v>2011</v>
      </c>
      <c r="F2372">
        <v>8</v>
      </c>
      <c r="G2372">
        <v>22</v>
      </c>
      <c r="H2372" t="s">
        <v>86</v>
      </c>
      <c r="I2372" t="s">
        <v>600</v>
      </c>
      <c r="J2372" t="s">
        <v>601</v>
      </c>
      <c r="K2372" t="s">
        <v>602</v>
      </c>
      <c r="L2372" t="s">
        <v>86</v>
      </c>
      <c r="M2372" t="s">
        <v>594</v>
      </c>
      <c r="N2372" s="50">
        <v>204863</v>
      </c>
      <c r="O2372" s="51">
        <v>2333079</v>
      </c>
      <c r="P2372" t="s">
        <v>8403</v>
      </c>
      <c r="Q2372" t="s">
        <v>910</v>
      </c>
      <c r="R2372" t="s">
        <v>8404</v>
      </c>
      <c r="S2372" s="49" t="str">
        <f>CONCATENATE(Tabla_Datos[[#This Row],[Nombre_Cliente]]," ",Tabla_Datos[[#This Row],[ApellidoPaterno_Cliente]]," ",Tabla_Datos[[#This Row],[ApellidoMaterno_Cliente]])</f>
        <v xml:space="preserve">JOHANA  RODRIGUEZ  BUENDIA </v>
      </c>
      <c r="T2372" s="53">
        <f>DATE(Tabla_Datos[[#This Row],[tAnio]],Tabla_Datos[[#This Row],[tMes]],Tabla_Datos[[#This Row],[tDia]])</f>
        <v>40777</v>
      </c>
      <c r="U2372" s="53" t="str">
        <f>IF(Tabla_Datos[[#This Row],[cProvincia]]="LIMA","LIMA","PROVINCIA")</f>
        <v>PROVINCIA</v>
      </c>
      <c r="V2372" s="53" t="str">
        <f>MID(Tabla_Datos[[#This Row],[pTelefono]],1,SEARCH("-",Tabla_Datos[[#This Row],[pTelefono]],1)-1)</f>
        <v>51</v>
      </c>
      <c r="W2372" s="53" t="str">
        <f>MID(Tabla_Datos[[#This Row],[pTelefono]],SEARCH("-",Tabla_Datos[[#This Row],[pTelefono]],1)+1,LEN(Tabla_Datos[[#This Row],[pTelefono]]))</f>
        <v>950939131</v>
      </c>
      <c r="X2372" s="53" t="str">
        <f>CONCATENATE(Tabla_Datos[[#This Row],[TipUrb]]," ",Tabla_Datos[[#This Row],[Calle]]," ",Tabla_Datos[[#This Row],[NumCalle]])</f>
        <v>UR HONDURAS 0</v>
      </c>
      <c r="Y2372" t="s">
        <v>606</v>
      </c>
      <c r="Z2372" t="s">
        <v>320</v>
      </c>
      <c r="AA2372" t="s">
        <v>321</v>
      </c>
      <c r="AB2372" t="s">
        <v>95</v>
      </c>
      <c r="AC2372" t="s">
        <v>95</v>
      </c>
      <c r="AD2372" t="s">
        <v>161</v>
      </c>
      <c r="AE2372" t="s">
        <v>4809</v>
      </c>
      <c r="AF2372">
        <v>24</v>
      </c>
      <c r="AG2372" s="51">
        <v>44864592</v>
      </c>
      <c r="AI2372">
        <v>26</v>
      </c>
      <c r="AJ2372">
        <v>26</v>
      </c>
      <c r="AK2372" t="s">
        <v>8405</v>
      </c>
      <c r="AL2372">
        <v>0</v>
      </c>
    </row>
    <row r="2373" spans="1:38">
      <c r="A2373">
        <v>3287765</v>
      </c>
      <c r="B2373" t="s">
        <v>8406</v>
      </c>
      <c r="C2373" t="s">
        <v>19</v>
      </c>
      <c r="D2373" t="s">
        <v>85</v>
      </c>
      <c r="E2373">
        <v>2011</v>
      </c>
      <c r="F2373">
        <v>8</v>
      </c>
      <c r="G2373">
        <v>22</v>
      </c>
      <c r="H2373" t="s">
        <v>144</v>
      </c>
      <c r="I2373" t="s">
        <v>16</v>
      </c>
      <c r="J2373" t="s">
        <v>16</v>
      </c>
      <c r="K2373" t="s">
        <v>177</v>
      </c>
      <c r="L2373" t="s">
        <v>144</v>
      </c>
      <c r="M2373" t="s">
        <v>88</v>
      </c>
      <c r="O2373" s="51">
        <v>2333611</v>
      </c>
      <c r="P2373" t="s">
        <v>8407</v>
      </c>
      <c r="Q2373" t="s">
        <v>8408</v>
      </c>
      <c r="R2373" t="s">
        <v>1389</v>
      </c>
      <c r="S2373" s="49" t="str">
        <f>CONCATENATE(Tabla_Datos[[#This Row],[Nombre_Cliente]]," ",Tabla_Datos[[#This Row],[ApellidoPaterno_Cliente]]," ",Tabla_Datos[[#This Row],[ApellidoMaterno_Cliente]])</f>
        <v>JESSY ROSSANA ITURRARAN FERNANDEZ</v>
      </c>
      <c r="T2373" s="53">
        <f>DATE(Tabla_Datos[[#This Row],[tAnio]],Tabla_Datos[[#This Row],[tMes]],Tabla_Datos[[#This Row],[tDia]])</f>
        <v>40777</v>
      </c>
      <c r="U2373" s="53" t="str">
        <f>IF(Tabla_Datos[[#This Row],[cProvincia]]="LIMA","LIMA","PROVINCIA")</f>
        <v>LIMA</v>
      </c>
      <c r="V2373" s="53" t="str">
        <f>MID(Tabla_Datos[[#This Row],[pTelefono]],1,SEARCH("-",Tabla_Datos[[#This Row],[pTelefono]],1)-1)</f>
        <v>1</v>
      </c>
      <c r="W2373" s="53" t="str">
        <f>MID(Tabla_Datos[[#This Row],[pTelefono]],SEARCH("-",Tabla_Datos[[#This Row],[pTelefono]],1)+1,LEN(Tabla_Datos[[#This Row],[pTelefono]]))</f>
        <v>975357961</v>
      </c>
      <c r="X2373" s="53" t="str">
        <f>CONCATENATE(Tabla_Datos[[#This Row],[TipUrb]]," ",Tabla_Datos[[#This Row],[Calle]]," ",Tabla_Datos[[#This Row],[NumCalle]])</f>
        <v xml:space="preserve">  SAN CRISTOBAL 1723</v>
      </c>
      <c r="Y2373" t="s">
        <v>92</v>
      </c>
      <c r="Z2373" t="s">
        <v>122</v>
      </c>
      <c r="AA2373" t="s">
        <v>123</v>
      </c>
      <c r="AB2373" t="s">
        <v>95</v>
      </c>
      <c r="AC2373">
        <v>210</v>
      </c>
      <c r="AD2373" t="s">
        <v>95</v>
      </c>
      <c r="AE2373" t="s">
        <v>95</v>
      </c>
      <c r="AF2373" t="s">
        <v>95</v>
      </c>
      <c r="AG2373" s="51">
        <v>45712229</v>
      </c>
      <c r="AH2373" t="s">
        <v>95</v>
      </c>
      <c r="AI2373">
        <v>1</v>
      </c>
      <c r="AJ2373">
        <v>1</v>
      </c>
      <c r="AK2373" t="s">
        <v>3513</v>
      </c>
      <c r="AL2373">
        <v>1723</v>
      </c>
    </row>
    <row r="2374" spans="1:38">
      <c r="A2374">
        <v>3288546</v>
      </c>
      <c r="B2374" t="s">
        <v>8409</v>
      </c>
      <c r="C2374" t="s">
        <v>20</v>
      </c>
      <c r="D2374" t="s">
        <v>143</v>
      </c>
      <c r="E2374">
        <v>2011</v>
      </c>
      <c r="F2374">
        <v>8</v>
      </c>
      <c r="G2374">
        <v>22</v>
      </c>
      <c r="H2374" t="s">
        <v>86</v>
      </c>
      <c r="I2374" t="s">
        <v>478</v>
      </c>
      <c r="J2374" t="s">
        <v>478</v>
      </c>
      <c r="K2374" t="s">
        <v>2846</v>
      </c>
      <c r="L2374" t="s">
        <v>86</v>
      </c>
      <c r="M2374" t="s">
        <v>148</v>
      </c>
      <c r="N2374" s="50">
        <v>47334453</v>
      </c>
      <c r="O2374" s="51">
        <v>2334307</v>
      </c>
      <c r="P2374" t="s">
        <v>5088</v>
      </c>
      <c r="Q2374" t="s">
        <v>462</v>
      </c>
      <c r="R2374" t="s">
        <v>3075</v>
      </c>
      <c r="S2374" s="49" t="str">
        <f>CONCATENATE(Tabla_Datos[[#This Row],[Nombre_Cliente]]," ",Tabla_Datos[[#This Row],[ApellidoPaterno_Cliente]]," ",Tabla_Datos[[#This Row],[ApellidoMaterno_Cliente]])</f>
        <v>EDUARDO CUZCO ROMERO</v>
      </c>
      <c r="T2374" s="53">
        <f>DATE(Tabla_Datos[[#This Row],[tAnio]],Tabla_Datos[[#This Row],[tMes]],Tabla_Datos[[#This Row],[tDia]])</f>
        <v>40777</v>
      </c>
      <c r="U2374" s="53" t="str">
        <f>IF(Tabla_Datos[[#This Row],[cProvincia]]="LIMA","LIMA","PROVINCIA")</f>
        <v>PROVINCIA</v>
      </c>
      <c r="V2374" s="53" t="str">
        <f>MID(Tabla_Datos[[#This Row],[pTelefono]],1,SEARCH("-",Tabla_Datos[[#This Row],[pTelefono]],1)-1)</f>
        <v>42</v>
      </c>
      <c r="W2374" s="53" t="str">
        <f>MID(Tabla_Datos[[#This Row],[pTelefono]],SEARCH("-",Tabla_Datos[[#This Row],[pTelefono]],1)+1,LEN(Tabla_Datos[[#This Row],[pTelefono]]))</f>
        <v>963544464</v>
      </c>
      <c r="X2374" s="53" t="str">
        <f>CONCATENATE(Tabla_Datos[[#This Row],[TipUrb]]," ",Tabla_Datos[[#This Row],[Calle]]," ",Tabla_Datos[[#This Row],[NumCalle]])</f>
        <v>AH LOS FICUS MZ C LOT 38 0</v>
      </c>
      <c r="Y2374" t="s">
        <v>484</v>
      </c>
      <c r="Z2374" t="s">
        <v>152</v>
      </c>
      <c r="AA2374" t="s">
        <v>153</v>
      </c>
      <c r="AB2374" t="s">
        <v>95</v>
      </c>
      <c r="AC2374" t="s">
        <v>95</v>
      </c>
      <c r="AD2374" t="s">
        <v>96</v>
      </c>
      <c r="AE2374" t="s">
        <v>95</v>
      </c>
      <c r="AF2374" t="s">
        <v>95</v>
      </c>
      <c r="AG2374" s="51">
        <v>1116695</v>
      </c>
      <c r="AH2374" t="s">
        <v>95</v>
      </c>
      <c r="AI2374">
        <v>1</v>
      </c>
      <c r="AJ2374">
        <v>1</v>
      </c>
      <c r="AK2374" t="s">
        <v>8410</v>
      </c>
      <c r="AL2374">
        <v>0</v>
      </c>
    </row>
    <row r="2375" spans="1:38">
      <c r="A2375">
        <v>3286907</v>
      </c>
      <c r="B2375" t="s">
        <v>8411</v>
      </c>
      <c r="C2375" t="s">
        <v>20</v>
      </c>
      <c r="D2375" t="s">
        <v>85</v>
      </c>
      <c r="E2375">
        <v>2011</v>
      </c>
      <c r="F2375">
        <v>8</v>
      </c>
      <c r="G2375">
        <v>22</v>
      </c>
      <c r="H2375" t="s">
        <v>86</v>
      </c>
      <c r="I2375" t="s">
        <v>100</v>
      </c>
      <c r="J2375" t="s">
        <v>100</v>
      </c>
      <c r="K2375" t="s">
        <v>1724</v>
      </c>
      <c r="L2375" t="s">
        <v>86</v>
      </c>
      <c r="M2375" t="s">
        <v>102</v>
      </c>
      <c r="N2375" s="50">
        <v>41171860</v>
      </c>
      <c r="O2375" s="51">
        <v>2332945</v>
      </c>
      <c r="P2375" t="s">
        <v>8412</v>
      </c>
      <c r="Q2375" t="s">
        <v>8413</v>
      </c>
      <c r="R2375" t="s">
        <v>3009</v>
      </c>
      <c r="S2375" s="49" t="str">
        <f>CONCATENATE(Tabla_Datos[[#This Row],[Nombre_Cliente]]," ",Tabla_Datos[[#This Row],[ApellidoPaterno_Cliente]]," ",Tabla_Datos[[#This Row],[ApellidoMaterno_Cliente]])</f>
        <v>JAIME A MARCHANI NEIRA</v>
      </c>
      <c r="T2375" s="53">
        <f>DATE(Tabla_Datos[[#This Row],[tAnio]],Tabla_Datos[[#This Row],[tMes]],Tabla_Datos[[#This Row],[tDia]])</f>
        <v>40777</v>
      </c>
      <c r="U2375" s="53" t="str">
        <f>IF(Tabla_Datos[[#This Row],[cProvincia]]="LIMA","LIMA","PROVINCIA")</f>
        <v>PROVINCIA</v>
      </c>
      <c r="V2375" s="53" t="str">
        <f>MID(Tabla_Datos[[#This Row],[pTelefono]],1,SEARCH("-",Tabla_Datos[[#This Row],[pTelefono]],1)-1)</f>
        <v>54</v>
      </c>
      <c r="W2375" s="53" t="str">
        <f>MID(Tabla_Datos[[#This Row],[pTelefono]],SEARCH("-",Tabla_Datos[[#This Row],[pTelefono]],1)+1,LEN(Tabla_Datos[[#This Row],[pTelefono]]))</f>
        <v>54488888</v>
      </c>
      <c r="X2375" s="53" t="str">
        <f>CONCATENATE(Tabla_Datos[[#This Row],[TipUrb]]," ",Tabla_Datos[[#This Row],[Calle]]," ",Tabla_Datos[[#This Row],[NumCalle]])</f>
        <v>- . 0</v>
      </c>
      <c r="Y2375" t="s">
        <v>106</v>
      </c>
      <c r="Z2375" t="s">
        <v>349</v>
      </c>
      <c r="AA2375" t="s">
        <v>350</v>
      </c>
      <c r="AB2375" t="s">
        <v>95</v>
      </c>
      <c r="AC2375" t="s">
        <v>95</v>
      </c>
      <c r="AD2375" t="s">
        <v>109</v>
      </c>
      <c r="AE2375" t="s">
        <v>95</v>
      </c>
      <c r="AF2375" t="s">
        <v>95</v>
      </c>
      <c r="AG2375" s="51">
        <v>29234900</v>
      </c>
      <c r="AH2375" t="s">
        <v>95</v>
      </c>
      <c r="AI2375">
        <v>1</v>
      </c>
      <c r="AJ2375">
        <v>1</v>
      </c>
      <c r="AK2375" t="s">
        <v>221</v>
      </c>
      <c r="AL2375">
        <v>0</v>
      </c>
    </row>
    <row r="2376" spans="1:38">
      <c r="A2376">
        <v>3289023</v>
      </c>
      <c r="B2376" t="s">
        <v>8414</v>
      </c>
      <c r="C2376" t="s">
        <v>20</v>
      </c>
      <c r="D2376" t="s">
        <v>85</v>
      </c>
      <c r="E2376">
        <v>2011</v>
      </c>
      <c r="F2376">
        <v>8</v>
      </c>
      <c r="G2376">
        <v>22</v>
      </c>
      <c r="H2376" t="s">
        <v>86</v>
      </c>
      <c r="I2376" t="s">
        <v>16</v>
      </c>
      <c r="J2376" t="s">
        <v>16</v>
      </c>
      <c r="K2376" t="s">
        <v>157</v>
      </c>
      <c r="L2376" t="s">
        <v>86</v>
      </c>
      <c r="M2376" t="s">
        <v>88</v>
      </c>
      <c r="N2376" s="50">
        <v>41277387</v>
      </c>
      <c r="O2376" s="51">
        <v>2334752</v>
      </c>
      <c r="P2376" t="s">
        <v>8415</v>
      </c>
      <c r="Q2376" t="s">
        <v>1263</v>
      </c>
      <c r="R2376" t="s">
        <v>629</v>
      </c>
      <c r="S2376" s="49" t="str">
        <f>CONCATENATE(Tabla_Datos[[#This Row],[Nombre_Cliente]]," ",Tabla_Datos[[#This Row],[ApellidoPaterno_Cliente]]," ",Tabla_Datos[[#This Row],[ApellidoMaterno_Cliente]])</f>
        <v>JONNY JUAN HOYOS HERRERA</v>
      </c>
      <c r="T2376" s="53">
        <f>DATE(Tabla_Datos[[#This Row],[tAnio]],Tabla_Datos[[#This Row],[tMes]],Tabla_Datos[[#This Row],[tDia]])</f>
        <v>40777</v>
      </c>
      <c r="U2376" s="53" t="str">
        <f>IF(Tabla_Datos[[#This Row],[cProvincia]]="LIMA","LIMA","PROVINCIA")</f>
        <v>LIMA</v>
      </c>
      <c r="V2376" s="53" t="str">
        <f>MID(Tabla_Datos[[#This Row],[pTelefono]],1,SEARCH("-",Tabla_Datos[[#This Row],[pTelefono]],1)-1)</f>
        <v>1</v>
      </c>
      <c r="W2376" s="53" t="str">
        <f>MID(Tabla_Datos[[#This Row],[pTelefono]],SEARCH("-",Tabla_Datos[[#This Row],[pTelefono]],1)+1,LEN(Tabla_Datos[[#This Row],[pTelefono]]))</f>
        <v>997533380</v>
      </c>
      <c r="X2376" s="53" t="str">
        <f>CONCATENATE(Tabla_Datos[[#This Row],[TipUrb]]," ",Tabla_Datos[[#This Row],[Calle]]," ",Tabla_Datos[[#This Row],[NumCalle]])</f>
        <v xml:space="preserve">  AREQUIPA 3651</v>
      </c>
      <c r="Y2376" t="s">
        <v>92</v>
      </c>
      <c r="Z2376" t="s">
        <v>122</v>
      </c>
      <c r="AA2376" t="s">
        <v>123</v>
      </c>
      <c r="AB2376" t="s">
        <v>95</v>
      </c>
      <c r="AC2376" t="s">
        <v>95</v>
      </c>
      <c r="AD2376" t="s">
        <v>95</v>
      </c>
      <c r="AE2376" t="s">
        <v>95</v>
      </c>
      <c r="AF2376" t="s">
        <v>95</v>
      </c>
      <c r="AG2376" s="51">
        <v>8664468</v>
      </c>
      <c r="AH2376" t="s">
        <v>95</v>
      </c>
      <c r="AI2376">
        <v>1</v>
      </c>
      <c r="AJ2376">
        <v>1</v>
      </c>
      <c r="AK2376" t="s">
        <v>100</v>
      </c>
      <c r="AL2376">
        <v>3651</v>
      </c>
    </row>
    <row r="2377" spans="1:38">
      <c r="A2377">
        <v>3288105</v>
      </c>
      <c r="B2377" t="s">
        <v>8416</v>
      </c>
      <c r="C2377" t="s">
        <v>20</v>
      </c>
      <c r="D2377" t="s">
        <v>85</v>
      </c>
      <c r="E2377">
        <v>2011</v>
      </c>
      <c r="F2377">
        <v>8</v>
      </c>
      <c r="G2377">
        <v>22</v>
      </c>
      <c r="H2377" t="s">
        <v>144</v>
      </c>
      <c r="I2377" t="s">
        <v>16</v>
      </c>
      <c r="J2377" t="s">
        <v>16</v>
      </c>
      <c r="K2377" t="s">
        <v>696</v>
      </c>
      <c r="L2377" t="s">
        <v>86</v>
      </c>
      <c r="M2377" t="s">
        <v>88</v>
      </c>
      <c r="O2377" s="51">
        <v>2333932</v>
      </c>
      <c r="P2377" t="s">
        <v>8417</v>
      </c>
      <c r="Q2377" t="s">
        <v>284</v>
      </c>
      <c r="R2377" t="s">
        <v>8418</v>
      </c>
      <c r="S2377" s="49" t="str">
        <f>CONCATENATE(Tabla_Datos[[#This Row],[Nombre_Cliente]]," ",Tabla_Datos[[#This Row],[ApellidoPaterno_Cliente]]," ",Tabla_Datos[[#This Row],[ApellidoMaterno_Cliente]])</f>
        <v>CARLOS RAUL RIOS VIENRICH</v>
      </c>
      <c r="T2377" s="53">
        <f>DATE(Tabla_Datos[[#This Row],[tAnio]],Tabla_Datos[[#This Row],[tMes]],Tabla_Datos[[#This Row],[tDia]])</f>
        <v>40777</v>
      </c>
      <c r="U2377" s="53" t="str">
        <f>IF(Tabla_Datos[[#This Row],[cProvincia]]="LIMA","LIMA","PROVINCIA")</f>
        <v>LIMA</v>
      </c>
      <c r="V2377" s="53" t="str">
        <f>MID(Tabla_Datos[[#This Row],[pTelefono]],1,SEARCH("-",Tabla_Datos[[#This Row],[pTelefono]],1)-1)</f>
        <v>1</v>
      </c>
      <c r="W2377" s="53" t="str">
        <f>MID(Tabla_Datos[[#This Row],[pTelefono]],SEARCH("-",Tabla_Datos[[#This Row],[pTelefono]],1)+1,LEN(Tabla_Datos[[#This Row],[pTelefono]]))</f>
        <v>998133804</v>
      </c>
      <c r="X2377" s="53" t="str">
        <f>CONCATENATE(Tabla_Datos[[#This Row],[TipUrb]]," ",Tabla_Datos[[#This Row],[Calle]]," ",Tabla_Datos[[#This Row],[NumCalle]])</f>
        <v xml:space="preserve">  BOULEVARD DE SURCO 180</v>
      </c>
      <c r="Y2377" t="s">
        <v>92</v>
      </c>
      <c r="Z2377" t="s">
        <v>122</v>
      </c>
      <c r="AA2377" t="s">
        <v>123</v>
      </c>
      <c r="AB2377">
        <v>6</v>
      </c>
      <c r="AC2377">
        <v>602</v>
      </c>
      <c r="AD2377" t="s">
        <v>95</v>
      </c>
      <c r="AE2377" t="s">
        <v>95</v>
      </c>
      <c r="AF2377" t="s">
        <v>95</v>
      </c>
      <c r="AG2377" s="51">
        <v>7580632</v>
      </c>
      <c r="AH2377" t="s">
        <v>95</v>
      </c>
      <c r="AI2377">
        <v>1</v>
      </c>
      <c r="AJ2377">
        <v>1</v>
      </c>
      <c r="AK2377" t="s">
        <v>8419</v>
      </c>
      <c r="AL2377">
        <v>180</v>
      </c>
    </row>
    <row r="2378" spans="1:38">
      <c r="A2378">
        <v>3289738</v>
      </c>
      <c r="B2378" t="s">
        <v>8420</v>
      </c>
      <c r="C2378" t="s">
        <v>18</v>
      </c>
      <c r="D2378" t="s">
        <v>85</v>
      </c>
      <c r="E2378">
        <v>2011</v>
      </c>
      <c r="F2378">
        <v>8</v>
      </c>
      <c r="G2378">
        <v>22</v>
      </c>
      <c r="H2378" t="s">
        <v>86</v>
      </c>
      <c r="I2378" t="s">
        <v>100</v>
      </c>
      <c r="J2378" t="s">
        <v>100</v>
      </c>
      <c r="K2378" t="s">
        <v>100</v>
      </c>
      <c r="L2378" t="s">
        <v>86</v>
      </c>
      <c r="M2378" t="s">
        <v>88</v>
      </c>
      <c r="O2378" s="51">
        <v>2332822</v>
      </c>
      <c r="P2378" t="s">
        <v>1591</v>
      </c>
      <c r="Q2378" t="s">
        <v>3597</v>
      </c>
      <c r="R2378" t="s">
        <v>8421</v>
      </c>
      <c r="S2378" s="49" t="str">
        <f>CONCATENATE(Tabla_Datos[[#This Row],[Nombre_Cliente]]," ",Tabla_Datos[[#This Row],[ApellidoPaterno_Cliente]]," ",Tabla_Datos[[#This Row],[ApellidoMaterno_Cliente]])</f>
        <v>JOSE LUIS TAMAYO ESTACIO</v>
      </c>
      <c r="T2378" s="53">
        <f>DATE(Tabla_Datos[[#This Row],[tAnio]],Tabla_Datos[[#This Row],[tMes]],Tabla_Datos[[#This Row],[tDia]])</f>
        <v>40777</v>
      </c>
      <c r="U2378" s="53" t="str">
        <f>IF(Tabla_Datos[[#This Row],[cProvincia]]="LIMA","LIMA","PROVINCIA")</f>
        <v>PROVINCIA</v>
      </c>
      <c r="V2378" s="53" t="str">
        <f>MID(Tabla_Datos[[#This Row],[pTelefono]],1,SEARCH("-",Tabla_Datos[[#This Row],[pTelefono]],1)-1)</f>
        <v>1</v>
      </c>
      <c r="W2378" s="53" t="str">
        <f>MID(Tabla_Datos[[#This Row],[pTelefono]],SEARCH("-",Tabla_Datos[[#This Row],[pTelefono]],1)+1,LEN(Tabla_Datos[[#This Row],[pTelefono]]))</f>
        <v>959681059</v>
      </c>
      <c r="X2378" s="53" t="str">
        <f>CONCATENATE(Tabla_Datos[[#This Row],[TipUrb]]," ",Tabla_Datos[[#This Row],[Calle]]," ",Tabla_Datos[[#This Row],[NumCalle]])</f>
        <v>UR   0</v>
      </c>
      <c r="Y2378" t="s">
        <v>106</v>
      </c>
      <c r="Z2378" t="s">
        <v>93</v>
      </c>
      <c r="AA2378" t="s">
        <v>94</v>
      </c>
      <c r="AB2378" t="s">
        <v>95</v>
      </c>
      <c r="AC2378" t="s">
        <v>95</v>
      </c>
      <c r="AD2378" t="s">
        <v>161</v>
      </c>
      <c r="AE2378" t="s">
        <v>413</v>
      </c>
      <c r="AF2378">
        <v>2</v>
      </c>
      <c r="AG2378" s="51">
        <v>29707190</v>
      </c>
      <c r="AI2378">
        <v>26</v>
      </c>
      <c r="AJ2378">
        <v>26</v>
      </c>
      <c r="AK2378" t="s">
        <v>95</v>
      </c>
      <c r="AL2378">
        <v>0</v>
      </c>
    </row>
    <row r="2379" spans="1:38">
      <c r="A2379">
        <v>3286553</v>
      </c>
      <c r="B2379" t="s">
        <v>8422</v>
      </c>
      <c r="C2379" t="s">
        <v>19</v>
      </c>
      <c r="D2379" t="s">
        <v>85</v>
      </c>
      <c r="E2379">
        <v>2011</v>
      </c>
      <c r="F2379">
        <v>8</v>
      </c>
      <c r="G2379">
        <v>22</v>
      </c>
      <c r="H2379" t="s">
        <v>86</v>
      </c>
      <c r="I2379" t="s">
        <v>16</v>
      </c>
      <c r="J2379" t="s">
        <v>16</v>
      </c>
      <c r="K2379" t="s">
        <v>147</v>
      </c>
      <c r="L2379" t="s">
        <v>86</v>
      </c>
      <c r="M2379" t="s">
        <v>88</v>
      </c>
      <c r="O2379" s="51">
        <v>2332661</v>
      </c>
      <c r="P2379" t="s">
        <v>8423</v>
      </c>
      <c r="Q2379" t="s">
        <v>3203</v>
      </c>
      <c r="R2379" t="s">
        <v>8424</v>
      </c>
      <c r="S2379" s="49" t="str">
        <f>CONCATENATE(Tabla_Datos[[#This Row],[Nombre_Cliente]]," ",Tabla_Datos[[#This Row],[ApellidoPaterno_Cliente]]," ",Tabla_Datos[[#This Row],[ApellidoMaterno_Cliente]])</f>
        <v>ELENA MERCEDES TITO CHOCHOCA</v>
      </c>
      <c r="T2379" s="53">
        <f>DATE(Tabla_Datos[[#This Row],[tAnio]],Tabla_Datos[[#This Row],[tMes]],Tabla_Datos[[#This Row],[tDia]])</f>
        <v>40777</v>
      </c>
      <c r="U2379" s="53" t="str">
        <f>IF(Tabla_Datos[[#This Row],[cProvincia]]="LIMA","LIMA","PROVINCIA")</f>
        <v>LIMA</v>
      </c>
      <c r="V2379" s="53" t="str">
        <f>MID(Tabla_Datos[[#This Row],[pTelefono]],1,SEARCH("-",Tabla_Datos[[#This Row],[pTelefono]],1)-1)</f>
        <v>1</v>
      </c>
      <c r="W2379" s="53" t="str">
        <f>MID(Tabla_Datos[[#This Row],[pTelefono]],SEARCH("-",Tabla_Datos[[#This Row],[pTelefono]],1)+1,LEN(Tabla_Datos[[#This Row],[pTelefono]]))</f>
        <v>986514281</v>
      </c>
      <c r="X2379" s="53" t="str">
        <f>CONCATENATE(Tabla_Datos[[#This Row],[TipUrb]]," ",Tabla_Datos[[#This Row],[Calle]]," ",Tabla_Datos[[#This Row],[NumCalle]])</f>
        <v>UR 22 183</v>
      </c>
      <c r="Y2379" t="s">
        <v>92</v>
      </c>
      <c r="Z2379" t="s">
        <v>122</v>
      </c>
      <c r="AA2379" t="s">
        <v>123</v>
      </c>
      <c r="AB2379" t="s">
        <v>95</v>
      </c>
      <c r="AC2379" t="s">
        <v>95</v>
      </c>
      <c r="AD2379" t="s">
        <v>161</v>
      </c>
      <c r="AE2379" t="s">
        <v>95</v>
      </c>
      <c r="AF2379" t="s">
        <v>95</v>
      </c>
      <c r="AG2379" s="51">
        <v>40210728</v>
      </c>
      <c r="AH2379" t="s">
        <v>95</v>
      </c>
      <c r="AI2379">
        <v>1</v>
      </c>
      <c r="AJ2379">
        <v>1</v>
      </c>
      <c r="AK2379">
        <v>22</v>
      </c>
      <c r="AL2379">
        <v>183</v>
      </c>
    </row>
    <row r="2380" spans="1:38">
      <c r="A2380">
        <v>3288557</v>
      </c>
      <c r="B2380" t="s">
        <v>8425</v>
      </c>
      <c r="C2380" t="s">
        <v>20</v>
      </c>
      <c r="D2380" t="s">
        <v>85</v>
      </c>
      <c r="E2380">
        <v>2011</v>
      </c>
      <c r="F2380">
        <v>8</v>
      </c>
      <c r="G2380">
        <v>22</v>
      </c>
      <c r="H2380" t="s">
        <v>144</v>
      </c>
      <c r="I2380" t="s">
        <v>241</v>
      </c>
      <c r="J2380" t="s">
        <v>242</v>
      </c>
      <c r="K2380" t="s">
        <v>242</v>
      </c>
      <c r="L2380" t="s">
        <v>144</v>
      </c>
      <c r="M2380" t="s">
        <v>88</v>
      </c>
      <c r="N2380" s="50">
        <v>20000030</v>
      </c>
      <c r="O2380" s="51">
        <v>2334320</v>
      </c>
      <c r="P2380" t="s">
        <v>8426</v>
      </c>
      <c r="Q2380" t="s">
        <v>3764</v>
      </c>
      <c r="R2380" t="s">
        <v>250</v>
      </c>
      <c r="S2380" s="49" t="str">
        <f>CONCATENATE(Tabla_Datos[[#This Row],[Nombre_Cliente]]," ",Tabla_Datos[[#This Row],[ApellidoPaterno_Cliente]]," ",Tabla_Datos[[#This Row],[ApellidoMaterno_Cliente]])</f>
        <v>JAVIER ALEJANDRO LECCA ESPINOZA</v>
      </c>
      <c r="T2380" s="53">
        <f>DATE(Tabla_Datos[[#This Row],[tAnio]],Tabla_Datos[[#This Row],[tMes]],Tabla_Datos[[#This Row],[tDia]])</f>
        <v>40777</v>
      </c>
      <c r="U2380" s="53" t="str">
        <f>IF(Tabla_Datos[[#This Row],[cProvincia]]="LIMA","LIMA","PROVINCIA")</f>
        <v>PROVINCIA</v>
      </c>
      <c r="V2380" s="53" t="str">
        <f>MID(Tabla_Datos[[#This Row],[pTelefono]],1,SEARCH("-",Tabla_Datos[[#This Row],[pTelefono]],1)-1)</f>
        <v>44</v>
      </c>
      <c r="W2380" s="53" t="str">
        <f>MID(Tabla_Datos[[#This Row],[pTelefono]],SEARCH("-",Tabla_Datos[[#This Row],[pTelefono]],1)+1,LEN(Tabla_Datos[[#This Row],[pTelefono]]))</f>
        <v>949710607</v>
      </c>
      <c r="X2380" s="53" t="str">
        <f>CONCATENATE(Tabla_Datos[[#This Row],[TipUrb]]," ",Tabla_Datos[[#This Row],[Calle]]," ",Tabla_Datos[[#This Row],[NumCalle]])</f>
        <v>- EL OPALO 240</v>
      </c>
      <c r="Y2380" t="s">
        <v>246</v>
      </c>
      <c r="Z2380" t="s">
        <v>122</v>
      </c>
      <c r="AA2380" t="s">
        <v>123</v>
      </c>
      <c r="AB2380">
        <v>1</v>
      </c>
      <c r="AC2380" t="s">
        <v>95</v>
      </c>
      <c r="AD2380" t="s">
        <v>109</v>
      </c>
      <c r="AE2380" t="s">
        <v>95</v>
      </c>
      <c r="AF2380" t="s">
        <v>95</v>
      </c>
      <c r="AG2380" s="51">
        <v>46953175</v>
      </c>
      <c r="AH2380" t="s">
        <v>95</v>
      </c>
      <c r="AI2380">
        <v>1</v>
      </c>
      <c r="AJ2380">
        <v>1</v>
      </c>
      <c r="AK2380" t="s">
        <v>8427</v>
      </c>
      <c r="AL2380">
        <v>240</v>
      </c>
    </row>
    <row r="2381" spans="1:38">
      <c r="A2381">
        <v>3287817</v>
      </c>
      <c r="B2381" t="s">
        <v>8428</v>
      </c>
      <c r="C2381" t="s">
        <v>20</v>
      </c>
      <c r="D2381" t="s">
        <v>85</v>
      </c>
      <c r="E2381">
        <v>2011</v>
      </c>
      <c r="F2381">
        <v>8</v>
      </c>
      <c r="G2381">
        <v>22</v>
      </c>
      <c r="H2381" t="s">
        <v>86</v>
      </c>
      <c r="I2381" t="s">
        <v>16</v>
      </c>
      <c r="J2381" t="s">
        <v>16</v>
      </c>
      <c r="K2381" t="s">
        <v>646</v>
      </c>
      <c r="L2381" t="s">
        <v>86</v>
      </c>
      <c r="M2381" t="s">
        <v>88</v>
      </c>
      <c r="N2381" s="50">
        <v>9386145</v>
      </c>
      <c r="O2381" s="51">
        <v>2333658</v>
      </c>
      <c r="P2381" t="s">
        <v>8429</v>
      </c>
      <c r="Q2381" t="s">
        <v>2184</v>
      </c>
      <c r="R2381" t="s">
        <v>8430</v>
      </c>
      <c r="S2381" s="49" t="str">
        <f>CONCATENATE(Tabla_Datos[[#This Row],[Nombre_Cliente]]," ",Tabla_Datos[[#This Row],[ApellidoPaterno_Cliente]]," ",Tabla_Datos[[#This Row],[ApellidoMaterno_Cliente]])</f>
        <v>MIGUEL CESAR ARMANDO REATEGUI COLARETA</v>
      </c>
      <c r="T2381" s="53">
        <f>DATE(Tabla_Datos[[#This Row],[tAnio]],Tabla_Datos[[#This Row],[tMes]],Tabla_Datos[[#This Row],[tDia]])</f>
        <v>40777</v>
      </c>
      <c r="U2381" s="53" t="str">
        <f>IF(Tabla_Datos[[#This Row],[cProvincia]]="LIMA","LIMA","PROVINCIA")</f>
        <v>LIMA</v>
      </c>
      <c r="V2381" s="53" t="str">
        <f>MID(Tabla_Datos[[#This Row],[pTelefono]],1,SEARCH("-",Tabla_Datos[[#This Row],[pTelefono]],1)-1)</f>
        <v>1</v>
      </c>
      <c r="W2381" s="53" t="str">
        <f>MID(Tabla_Datos[[#This Row],[pTelefono]],SEARCH("-",Tabla_Datos[[#This Row],[pTelefono]],1)+1,LEN(Tabla_Datos[[#This Row],[pTelefono]]))</f>
        <v>997293836</v>
      </c>
      <c r="X2381" s="53" t="str">
        <f>CONCATENATE(Tabla_Datos[[#This Row],[TipUrb]]," ",Tabla_Datos[[#This Row],[Calle]]," ",Tabla_Datos[[#This Row],[NumCalle]])</f>
        <v xml:space="preserve">  JR YOQUE YUPANQUI 1126</v>
      </c>
      <c r="Y2381" t="s">
        <v>92</v>
      </c>
      <c r="Z2381" t="s">
        <v>122</v>
      </c>
      <c r="AA2381" t="s">
        <v>123</v>
      </c>
      <c r="AB2381">
        <v>2</v>
      </c>
      <c r="AC2381">
        <v>201</v>
      </c>
      <c r="AD2381" t="s">
        <v>95</v>
      </c>
      <c r="AE2381" t="s">
        <v>95</v>
      </c>
      <c r="AF2381" t="s">
        <v>95</v>
      </c>
      <c r="AG2381" s="51">
        <v>7206651</v>
      </c>
      <c r="AH2381" t="s">
        <v>95</v>
      </c>
      <c r="AI2381">
        <v>1</v>
      </c>
      <c r="AJ2381">
        <v>1</v>
      </c>
      <c r="AK2381" t="s">
        <v>8431</v>
      </c>
      <c r="AL2381">
        <v>1126</v>
      </c>
    </row>
    <row r="2382" spans="1:38">
      <c r="A2382">
        <v>3288502</v>
      </c>
      <c r="B2382" t="s">
        <v>8432</v>
      </c>
      <c r="C2382" t="s">
        <v>19</v>
      </c>
      <c r="D2382" t="s">
        <v>143</v>
      </c>
      <c r="E2382">
        <v>2011</v>
      </c>
      <c r="F2382">
        <v>8</v>
      </c>
      <c r="G2382">
        <v>22</v>
      </c>
      <c r="H2382" t="s">
        <v>86</v>
      </c>
      <c r="I2382" t="s">
        <v>202</v>
      </c>
      <c r="J2382" t="s">
        <v>203</v>
      </c>
      <c r="K2382" t="s">
        <v>203</v>
      </c>
      <c r="L2382" t="s">
        <v>86</v>
      </c>
      <c r="M2382" t="s">
        <v>133</v>
      </c>
      <c r="N2382" s="50">
        <v>80456475</v>
      </c>
      <c r="O2382" s="51">
        <v>2334275</v>
      </c>
      <c r="P2382" t="s">
        <v>8433</v>
      </c>
      <c r="Q2382" t="s">
        <v>8434</v>
      </c>
      <c r="R2382" t="s">
        <v>1492</v>
      </c>
      <c r="S2382" s="49" t="str">
        <f>CONCATENATE(Tabla_Datos[[#This Row],[Nombre_Cliente]]," ",Tabla_Datos[[#This Row],[ApellidoPaterno_Cliente]]," ",Tabla_Datos[[#This Row],[ApellidoMaterno_Cliente]])</f>
        <v>ALICE MARGARITA VELEZMORO SUAREZ</v>
      </c>
      <c r="T2382" s="53">
        <f>DATE(Tabla_Datos[[#This Row],[tAnio]],Tabla_Datos[[#This Row],[tMes]],Tabla_Datos[[#This Row],[tDia]])</f>
        <v>40777</v>
      </c>
      <c r="U2382" s="53" t="str">
        <f>IF(Tabla_Datos[[#This Row],[cProvincia]]="LIMA","LIMA","PROVINCIA")</f>
        <v>PROVINCIA</v>
      </c>
      <c r="V2382" s="53" t="str">
        <f>MID(Tabla_Datos[[#This Row],[pTelefono]],1,SEARCH("-",Tabla_Datos[[#This Row],[pTelefono]],1)-1)</f>
        <v>74</v>
      </c>
      <c r="W2382" s="53" t="str">
        <f>MID(Tabla_Datos[[#This Row],[pTelefono]],SEARCH("-",Tabla_Datos[[#This Row],[pTelefono]],1)+1,LEN(Tabla_Datos[[#This Row],[pTelefono]]))</f>
        <v>979901182</v>
      </c>
      <c r="X2382" s="53" t="str">
        <f>CONCATENATE(Tabla_Datos[[#This Row],[TipUrb]]," ",Tabla_Datos[[#This Row],[Calle]]," ",Tabla_Datos[[#This Row],[NumCalle]])</f>
        <v>PJ DE LA VEGA VICENTE 1699</v>
      </c>
      <c r="Y2382" t="s">
        <v>208</v>
      </c>
      <c r="Z2382" t="s">
        <v>152</v>
      </c>
      <c r="AA2382" t="s">
        <v>153</v>
      </c>
      <c r="AB2382" t="s">
        <v>95</v>
      </c>
      <c r="AC2382" t="s">
        <v>95</v>
      </c>
      <c r="AD2382" t="s">
        <v>429</v>
      </c>
      <c r="AE2382" t="s">
        <v>95</v>
      </c>
      <c r="AF2382" t="s">
        <v>95</v>
      </c>
      <c r="AG2382" s="51">
        <v>16451146</v>
      </c>
      <c r="AH2382" t="s">
        <v>95</v>
      </c>
      <c r="AI2382">
        <v>1</v>
      </c>
      <c r="AJ2382">
        <v>1</v>
      </c>
      <c r="AK2382" t="s">
        <v>8435</v>
      </c>
      <c r="AL2382">
        <v>1699</v>
      </c>
    </row>
    <row r="2383" spans="1:38">
      <c r="A2383">
        <v>3287188</v>
      </c>
      <c r="B2383" t="s">
        <v>8436</v>
      </c>
      <c r="C2383" t="s">
        <v>19</v>
      </c>
      <c r="D2383" t="s">
        <v>143</v>
      </c>
      <c r="E2383">
        <v>2011</v>
      </c>
      <c r="F2383">
        <v>8</v>
      </c>
      <c r="G2383">
        <v>22</v>
      </c>
      <c r="H2383" t="s">
        <v>144</v>
      </c>
      <c r="I2383" t="s">
        <v>145</v>
      </c>
      <c r="J2383" t="s">
        <v>469</v>
      </c>
      <c r="K2383" t="s">
        <v>470</v>
      </c>
      <c r="L2383" t="s">
        <v>86</v>
      </c>
      <c r="M2383" t="s">
        <v>148</v>
      </c>
      <c r="N2383" s="50">
        <v>33263807</v>
      </c>
      <c r="O2383" s="51">
        <v>2333171</v>
      </c>
      <c r="P2383" t="s">
        <v>8437</v>
      </c>
      <c r="Q2383" t="s">
        <v>8438</v>
      </c>
      <c r="R2383" t="s">
        <v>871</v>
      </c>
      <c r="S2383" s="49" t="str">
        <f>CONCATENATE(Tabla_Datos[[#This Row],[Nombre_Cliente]]," ",Tabla_Datos[[#This Row],[ApellidoPaterno_Cliente]]," ",Tabla_Datos[[#This Row],[ApellidoMaterno_Cliente]])</f>
        <v>SAIRA AZUCENA BONILLA ANGELES</v>
      </c>
      <c r="T2383" s="53">
        <f>DATE(Tabla_Datos[[#This Row],[tAnio]],Tabla_Datos[[#This Row],[tMes]],Tabla_Datos[[#This Row],[tDia]])</f>
        <v>40777</v>
      </c>
      <c r="U2383" s="53" t="str">
        <f>IF(Tabla_Datos[[#This Row],[cProvincia]]="LIMA","LIMA","PROVINCIA")</f>
        <v>PROVINCIA</v>
      </c>
      <c r="V2383" s="53" t="str">
        <f>MID(Tabla_Datos[[#This Row],[pTelefono]],1,SEARCH("-",Tabla_Datos[[#This Row],[pTelefono]],1)-1)</f>
        <v>43</v>
      </c>
      <c r="W2383" s="53" t="str">
        <f>MID(Tabla_Datos[[#This Row],[pTelefono]],SEARCH("-",Tabla_Datos[[#This Row],[pTelefono]],1)+1,LEN(Tabla_Datos[[#This Row],[pTelefono]]))</f>
        <v>943090127</v>
      </c>
      <c r="X2383" s="53" t="str">
        <f>CONCATENATE(Tabla_Datos[[#This Row],[TipUrb]]," ",Tabla_Datos[[#This Row],[Calle]]," ",Tabla_Datos[[#This Row],[NumCalle]])</f>
        <v>UP . 0</v>
      </c>
      <c r="Y2383" t="s">
        <v>151</v>
      </c>
      <c r="Z2383" t="s">
        <v>152</v>
      </c>
      <c r="AA2383" t="s">
        <v>153</v>
      </c>
      <c r="AB2383" t="s">
        <v>95</v>
      </c>
      <c r="AC2383" t="s">
        <v>95</v>
      </c>
      <c r="AD2383" t="s">
        <v>286</v>
      </c>
      <c r="AE2383" t="s">
        <v>897</v>
      </c>
      <c r="AF2383">
        <v>3</v>
      </c>
      <c r="AG2383" s="51">
        <v>45496054</v>
      </c>
      <c r="AH2383" t="s">
        <v>95</v>
      </c>
      <c r="AI2383">
        <v>1</v>
      </c>
      <c r="AJ2383">
        <v>1</v>
      </c>
      <c r="AK2383" t="s">
        <v>221</v>
      </c>
      <c r="AL2383">
        <v>0</v>
      </c>
    </row>
    <row r="2384" spans="1:38">
      <c r="A2384">
        <v>3287296</v>
      </c>
      <c r="B2384" t="s">
        <v>8439</v>
      </c>
      <c r="C2384" t="s">
        <v>19</v>
      </c>
      <c r="D2384" t="s">
        <v>85</v>
      </c>
      <c r="E2384">
        <v>2011</v>
      </c>
      <c r="F2384">
        <v>8</v>
      </c>
      <c r="G2384">
        <v>22</v>
      </c>
      <c r="H2384" t="s">
        <v>86</v>
      </c>
      <c r="I2384" t="s">
        <v>355</v>
      </c>
      <c r="J2384" t="s">
        <v>355</v>
      </c>
      <c r="K2384" t="s">
        <v>982</v>
      </c>
      <c r="L2384" t="s">
        <v>86</v>
      </c>
      <c r="M2384" t="s">
        <v>102</v>
      </c>
      <c r="N2384" s="50">
        <v>41206212</v>
      </c>
      <c r="O2384" s="51">
        <v>2333259</v>
      </c>
      <c r="P2384" t="s">
        <v>1694</v>
      </c>
      <c r="Q2384" t="s">
        <v>255</v>
      </c>
      <c r="R2384" t="s">
        <v>358</v>
      </c>
      <c r="S2384" s="49" t="str">
        <f>CONCATENATE(Tabla_Datos[[#This Row],[Nombre_Cliente]]," ",Tabla_Datos[[#This Row],[ApellidoPaterno_Cliente]]," ",Tabla_Datos[[#This Row],[ApellidoMaterno_Cliente]])</f>
        <v>RAUL CONDORI SALAS</v>
      </c>
      <c r="T2384" s="53">
        <f>DATE(Tabla_Datos[[#This Row],[tAnio]],Tabla_Datos[[#This Row],[tMes]],Tabla_Datos[[#This Row],[tDia]])</f>
        <v>40777</v>
      </c>
      <c r="U2384" s="53" t="str">
        <f>IF(Tabla_Datos[[#This Row],[cProvincia]]="LIMA","LIMA","PROVINCIA")</f>
        <v>PROVINCIA</v>
      </c>
      <c r="V2384" s="53" t="str">
        <f>MID(Tabla_Datos[[#This Row],[pTelefono]],1,SEARCH("-",Tabla_Datos[[#This Row],[pTelefono]],1)-1)</f>
        <v>84</v>
      </c>
      <c r="W2384" s="53" t="str">
        <f>MID(Tabla_Datos[[#This Row],[pTelefono]],SEARCH("-",Tabla_Datos[[#This Row],[pTelefono]],1)+1,LEN(Tabla_Datos[[#This Row],[pTelefono]]))</f>
        <v>974325848</v>
      </c>
      <c r="X2384" s="53" t="str">
        <f>CONCATENATE(Tabla_Datos[[#This Row],[TipUrb]]," ",Tabla_Datos[[#This Row],[Calle]]," ",Tabla_Datos[[#This Row],[NumCalle]])</f>
        <v>UR . 0</v>
      </c>
      <c r="Y2384" t="s">
        <v>360</v>
      </c>
      <c r="Z2384" t="s">
        <v>122</v>
      </c>
      <c r="AA2384" t="s">
        <v>123</v>
      </c>
      <c r="AB2384" t="s">
        <v>95</v>
      </c>
      <c r="AC2384" t="s">
        <v>95</v>
      </c>
      <c r="AD2384" t="s">
        <v>161</v>
      </c>
      <c r="AE2384" t="s">
        <v>6937</v>
      </c>
      <c r="AF2384">
        <v>4</v>
      </c>
      <c r="AG2384" s="51">
        <v>42631458</v>
      </c>
      <c r="AH2384" t="s">
        <v>95</v>
      </c>
      <c r="AI2384">
        <v>1</v>
      </c>
      <c r="AJ2384">
        <v>1</v>
      </c>
      <c r="AK2384" t="s">
        <v>221</v>
      </c>
      <c r="AL2384">
        <v>0</v>
      </c>
    </row>
    <row r="2385" spans="1:38">
      <c r="A2385">
        <v>3287245</v>
      </c>
      <c r="B2385" t="s">
        <v>8440</v>
      </c>
      <c r="C2385" t="s">
        <v>20</v>
      </c>
      <c r="D2385" t="s">
        <v>143</v>
      </c>
      <c r="E2385">
        <v>2011</v>
      </c>
      <c r="F2385">
        <v>8</v>
      </c>
      <c r="G2385">
        <v>22</v>
      </c>
      <c r="H2385" t="s">
        <v>86</v>
      </c>
      <c r="I2385" t="s">
        <v>300</v>
      </c>
      <c r="J2385" t="s">
        <v>535</v>
      </c>
      <c r="K2385" t="s">
        <v>916</v>
      </c>
      <c r="L2385" t="s">
        <v>86</v>
      </c>
      <c r="M2385" t="s">
        <v>148</v>
      </c>
      <c r="N2385" s="50">
        <v>46378431</v>
      </c>
      <c r="O2385" s="51">
        <v>2333211</v>
      </c>
      <c r="P2385" t="s">
        <v>8441</v>
      </c>
      <c r="Q2385" t="s">
        <v>8442</v>
      </c>
      <c r="R2385" t="s">
        <v>1613</v>
      </c>
      <c r="S2385" s="49" t="str">
        <f>CONCATENATE(Tabla_Datos[[#This Row],[Nombre_Cliente]]," ",Tabla_Datos[[#This Row],[ApellidoPaterno_Cliente]]," ",Tabla_Datos[[#This Row],[ApellidoMaterno_Cliente]])</f>
        <v>ADITH RAFAELA GARCES BACA</v>
      </c>
      <c r="T2385" s="53">
        <f>DATE(Tabla_Datos[[#This Row],[tAnio]],Tabla_Datos[[#This Row],[tMes]],Tabla_Datos[[#This Row],[tDia]])</f>
        <v>40777</v>
      </c>
      <c r="U2385" s="53" t="str">
        <f>IF(Tabla_Datos[[#This Row],[cProvincia]]="LIMA","LIMA","PROVINCIA")</f>
        <v>PROVINCIA</v>
      </c>
      <c r="V2385" s="53" t="str">
        <f>MID(Tabla_Datos[[#This Row],[pTelefono]],1,SEARCH("-",Tabla_Datos[[#This Row],[pTelefono]],1)-1)</f>
        <v>65</v>
      </c>
      <c r="W2385" s="53" t="str">
        <f>MID(Tabla_Datos[[#This Row],[pTelefono]],SEARCH("-",Tabla_Datos[[#This Row],[pTelefono]],1)+1,LEN(Tabla_Datos[[#This Row],[pTelefono]]))</f>
        <v>965920810</v>
      </c>
      <c r="X2385" s="53" t="str">
        <f>CONCATENATE(Tabla_Datos[[#This Row],[TipUrb]]," ",Tabla_Datos[[#This Row],[Calle]]," ",Tabla_Datos[[#This Row],[NumCalle]])</f>
        <v xml:space="preserve">  FANNING  CASA 2</v>
      </c>
      <c r="Y2385" t="s">
        <v>305</v>
      </c>
      <c r="Z2385" t="s">
        <v>152</v>
      </c>
      <c r="AA2385" t="s">
        <v>153</v>
      </c>
      <c r="AB2385" t="s">
        <v>95</v>
      </c>
      <c r="AC2385" t="s">
        <v>95</v>
      </c>
      <c r="AD2385" t="s">
        <v>95</v>
      </c>
      <c r="AE2385" t="s">
        <v>95</v>
      </c>
      <c r="AF2385" t="s">
        <v>95</v>
      </c>
      <c r="AG2385" s="51">
        <v>5369266</v>
      </c>
      <c r="AH2385" t="s">
        <v>95</v>
      </c>
      <c r="AI2385">
        <v>1</v>
      </c>
      <c r="AJ2385">
        <v>1</v>
      </c>
      <c r="AK2385" t="s">
        <v>8443</v>
      </c>
      <c r="AL2385">
        <v>2</v>
      </c>
    </row>
    <row r="2386" spans="1:38">
      <c r="A2386">
        <v>3287721</v>
      </c>
      <c r="B2386" t="s">
        <v>8444</v>
      </c>
      <c r="C2386" t="s">
        <v>19</v>
      </c>
      <c r="D2386" t="s">
        <v>143</v>
      </c>
      <c r="E2386">
        <v>2011</v>
      </c>
      <c r="F2386">
        <v>8</v>
      </c>
      <c r="G2386">
        <v>22</v>
      </c>
      <c r="H2386" t="s">
        <v>86</v>
      </c>
      <c r="I2386" t="s">
        <v>514</v>
      </c>
      <c r="J2386" t="s">
        <v>514</v>
      </c>
      <c r="K2386" t="s">
        <v>8445</v>
      </c>
      <c r="L2386" t="s">
        <v>86</v>
      </c>
      <c r="M2386" t="s">
        <v>133</v>
      </c>
      <c r="N2386" s="50">
        <v>42231208</v>
      </c>
      <c r="O2386" s="51">
        <v>2333565</v>
      </c>
      <c r="P2386" t="s">
        <v>8446</v>
      </c>
      <c r="Q2386" t="s">
        <v>4350</v>
      </c>
      <c r="R2386" t="s">
        <v>8447</v>
      </c>
      <c r="S2386" s="49" t="str">
        <f>CONCATENATE(Tabla_Datos[[#This Row],[Nombre_Cliente]]," ",Tabla_Datos[[#This Row],[ApellidoPaterno_Cliente]]," ",Tabla_Datos[[#This Row],[ApellidoMaterno_Cliente]])</f>
        <v>ALICIA CABANILLAS DE GALVEZ</v>
      </c>
      <c r="T2386" s="53">
        <f>DATE(Tabla_Datos[[#This Row],[tAnio]],Tabla_Datos[[#This Row],[tMes]],Tabla_Datos[[#This Row],[tDia]])</f>
        <v>40777</v>
      </c>
      <c r="U2386" s="53" t="str">
        <f>IF(Tabla_Datos[[#This Row],[cProvincia]]="LIMA","LIMA","PROVINCIA")</f>
        <v>PROVINCIA</v>
      </c>
      <c r="V2386" s="53" t="str">
        <f>MID(Tabla_Datos[[#This Row],[pTelefono]],1,SEARCH("-",Tabla_Datos[[#This Row],[pTelefono]],1)-1)</f>
        <v>76</v>
      </c>
      <c r="W2386" s="53" t="str">
        <f>MID(Tabla_Datos[[#This Row],[pTelefono]],SEARCH("-",Tabla_Datos[[#This Row],[pTelefono]],1)+1,LEN(Tabla_Datos[[#This Row],[pTelefono]]))</f>
        <v>990633751</v>
      </c>
      <c r="X2386" s="53" t="str">
        <f>CONCATENATE(Tabla_Datos[[#This Row],[TipUrb]]," ",Tabla_Datos[[#This Row],[Calle]]," ",Tabla_Datos[[#This Row],[NumCalle]])</f>
        <v>- HUAYNA CAPAC 0</v>
      </c>
      <c r="Y2386" t="s">
        <v>517</v>
      </c>
      <c r="Z2386" t="s">
        <v>152</v>
      </c>
      <c r="AA2386" t="s">
        <v>153</v>
      </c>
      <c r="AB2386" t="s">
        <v>95</v>
      </c>
      <c r="AC2386" t="s">
        <v>95</v>
      </c>
      <c r="AD2386" t="s">
        <v>109</v>
      </c>
      <c r="AE2386" t="s">
        <v>95</v>
      </c>
      <c r="AF2386" t="s">
        <v>95</v>
      </c>
      <c r="AG2386" s="51">
        <v>19201501</v>
      </c>
      <c r="AH2386" t="s">
        <v>95</v>
      </c>
      <c r="AI2386">
        <v>1</v>
      </c>
      <c r="AJ2386">
        <v>1</v>
      </c>
      <c r="AK2386" t="s">
        <v>5177</v>
      </c>
      <c r="AL2386">
        <v>0</v>
      </c>
    </row>
    <row r="2387" spans="1:38">
      <c r="A2387">
        <v>3289716</v>
      </c>
      <c r="B2387" t="s">
        <v>8448</v>
      </c>
      <c r="C2387" t="s">
        <v>18</v>
      </c>
      <c r="D2387" t="s">
        <v>85</v>
      </c>
      <c r="E2387">
        <v>2011</v>
      </c>
      <c r="F2387">
        <v>8</v>
      </c>
      <c r="G2387">
        <v>22</v>
      </c>
      <c r="H2387" t="s">
        <v>86</v>
      </c>
      <c r="I2387" t="s">
        <v>132</v>
      </c>
      <c r="J2387" t="s">
        <v>132</v>
      </c>
      <c r="K2387" t="s">
        <v>132</v>
      </c>
      <c r="L2387" t="s">
        <v>86</v>
      </c>
      <c r="M2387" t="s">
        <v>133</v>
      </c>
      <c r="N2387" s="50">
        <v>41259489</v>
      </c>
      <c r="O2387" s="51">
        <v>2334998</v>
      </c>
      <c r="P2387" t="s">
        <v>8449</v>
      </c>
      <c r="Q2387" t="s">
        <v>8450</v>
      </c>
      <c r="R2387" t="s">
        <v>4430</v>
      </c>
      <c r="S2387" s="49" t="str">
        <f>CONCATENATE(Tabla_Datos[[#This Row],[Nombre_Cliente]]," ",Tabla_Datos[[#This Row],[ApellidoPaterno_Cliente]]," ",Tabla_Datos[[#This Row],[ApellidoMaterno_Cliente]])</f>
        <v>MARIA HORTENCIA OLAECHEA ALVA</v>
      </c>
      <c r="T2387" s="53">
        <f>DATE(Tabla_Datos[[#This Row],[tAnio]],Tabla_Datos[[#This Row],[tMes]],Tabla_Datos[[#This Row],[tDia]])</f>
        <v>40777</v>
      </c>
      <c r="U2387" s="53" t="str">
        <f>IF(Tabla_Datos[[#This Row],[cProvincia]]="LIMA","LIMA","PROVINCIA")</f>
        <v>PROVINCIA</v>
      </c>
      <c r="V2387" s="53" t="str">
        <f>MID(Tabla_Datos[[#This Row],[pTelefono]],1,SEARCH("-",Tabla_Datos[[#This Row],[pTelefono]],1)-1)</f>
        <v>73</v>
      </c>
      <c r="W2387" s="53" t="str">
        <f>MID(Tabla_Datos[[#This Row],[pTelefono]],SEARCH("-",Tabla_Datos[[#This Row],[pTelefono]],1)+1,LEN(Tabla_Datos[[#This Row],[pTelefono]]))</f>
        <v>304436</v>
      </c>
      <c r="X2387" s="53" t="str">
        <f>CONCATENATE(Tabla_Datos[[#This Row],[TipUrb]]," ",Tabla_Datos[[#This Row],[Calle]]," ",Tabla_Datos[[#This Row],[NumCalle]])</f>
        <v>UR LOS COCOS 1</v>
      </c>
      <c r="Y2387" t="s">
        <v>137</v>
      </c>
      <c r="Z2387" t="s">
        <v>138</v>
      </c>
      <c r="AA2387" t="s">
        <v>139</v>
      </c>
      <c r="AB2387" t="s">
        <v>95</v>
      </c>
      <c r="AC2387" t="s">
        <v>95</v>
      </c>
      <c r="AD2387" t="s">
        <v>161</v>
      </c>
      <c r="AE2387" t="s">
        <v>950</v>
      </c>
      <c r="AF2387">
        <v>7</v>
      </c>
      <c r="AG2387" s="51">
        <v>2653622</v>
      </c>
      <c r="AI2387" t="s">
        <v>140</v>
      </c>
      <c r="AJ2387" t="s">
        <v>140</v>
      </c>
      <c r="AK2387" t="s">
        <v>8451</v>
      </c>
      <c r="AL2387">
        <v>1</v>
      </c>
    </row>
    <row r="2388" spans="1:38">
      <c r="A2388">
        <v>3288025</v>
      </c>
      <c r="B2388" t="s">
        <v>8452</v>
      </c>
      <c r="C2388" t="s">
        <v>20</v>
      </c>
      <c r="D2388" t="s">
        <v>143</v>
      </c>
      <c r="E2388">
        <v>2011</v>
      </c>
      <c r="F2388">
        <v>8</v>
      </c>
      <c r="G2388">
        <v>22</v>
      </c>
      <c r="H2388" t="s">
        <v>86</v>
      </c>
      <c r="I2388" t="s">
        <v>241</v>
      </c>
      <c r="J2388" t="s">
        <v>242</v>
      </c>
      <c r="K2388" t="s">
        <v>1099</v>
      </c>
      <c r="L2388" t="s">
        <v>86</v>
      </c>
      <c r="M2388" t="s">
        <v>148</v>
      </c>
      <c r="N2388" s="50">
        <v>45840200</v>
      </c>
      <c r="O2388" s="51">
        <v>2333856</v>
      </c>
      <c r="P2388" t="s">
        <v>8453</v>
      </c>
      <c r="Q2388" t="s">
        <v>8454</v>
      </c>
      <c r="R2388" t="s">
        <v>8455</v>
      </c>
      <c r="S2388" s="49" t="str">
        <f>CONCATENATE(Tabla_Datos[[#This Row],[Nombre_Cliente]]," ",Tabla_Datos[[#This Row],[ApellidoPaterno_Cliente]]," ",Tabla_Datos[[#This Row],[ApellidoMaterno_Cliente]])</f>
        <v>MARIA AMGDALENA ESPEJO DE MORALES</v>
      </c>
      <c r="T2388" s="53">
        <f>DATE(Tabla_Datos[[#This Row],[tAnio]],Tabla_Datos[[#This Row],[tMes]],Tabla_Datos[[#This Row],[tDia]])</f>
        <v>40777</v>
      </c>
      <c r="U2388" s="53" t="str">
        <f>IF(Tabla_Datos[[#This Row],[cProvincia]]="LIMA","LIMA","PROVINCIA")</f>
        <v>PROVINCIA</v>
      </c>
      <c r="V2388" s="53" t="str">
        <f>MID(Tabla_Datos[[#This Row],[pTelefono]],1,SEARCH("-",Tabla_Datos[[#This Row],[pTelefono]],1)-1)</f>
        <v>44</v>
      </c>
      <c r="W2388" s="53" t="str">
        <f>MID(Tabla_Datos[[#This Row],[pTelefono]],SEARCH("-",Tabla_Datos[[#This Row],[pTelefono]],1)+1,LEN(Tabla_Datos[[#This Row],[pTelefono]]))</f>
        <v>978757899</v>
      </c>
      <c r="X2388" s="53" t="str">
        <f>CONCATENATE(Tabla_Datos[[#This Row],[TipUrb]]," ",Tabla_Datos[[#This Row],[Calle]]," ",Tabla_Datos[[#This Row],[NumCalle]])</f>
        <v>AH . 0</v>
      </c>
      <c r="Y2388" t="s">
        <v>246</v>
      </c>
      <c r="Z2388" t="s">
        <v>152</v>
      </c>
      <c r="AA2388" t="s">
        <v>153</v>
      </c>
      <c r="AB2388" t="s">
        <v>95</v>
      </c>
      <c r="AC2388" t="s">
        <v>95</v>
      </c>
      <c r="AD2388" t="s">
        <v>96</v>
      </c>
      <c r="AE2388" t="s">
        <v>5893</v>
      </c>
      <c r="AF2388">
        <v>8</v>
      </c>
      <c r="AG2388" s="51">
        <v>17997142</v>
      </c>
      <c r="AH2388" t="s">
        <v>95</v>
      </c>
      <c r="AI2388">
        <v>1</v>
      </c>
      <c r="AJ2388">
        <v>1</v>
      </c>
      <c r="AK2388" t="s">
        <v>221</v>
      </c>
      <c r="AL2388">
        <v>0</v>
      </c>
    </row>
    <row r="2389" spans="1:38">
      <c r="A2389">
        <v>3287919</v>
      </c>
      <c r="B2389" t="s">
        <v>8456</v>
      </c>
      <c r="C2389" t="s">
        <v>20</v>
      </c>
      <c r="D2389" t="s">
        <v>224</v>
      </c>
      <c r="E2389">
        <v>2011</v>
      </c>
      <c r="F2389">
        <v>8</v>
      </c>
      <c r="G2389">
        <v>22</v>
      </c>
      <c r="H2389" t="s">
        <v>86</v>
      </c>
      <c r="I2389" t="s">
        <v>16</v>
      </c>
      <c r="J2389" t="s">
        <v>16</v>
      </c>
      <c r="K2389" t="s">
        <v>277</v>
      </c>
      <c r="L2389" t="s">
        <v>86</v>
      </c>
      <c r="M2389" t="s">
        <v>88</v>
      </c>
      <c r="N2389" s="50">
        <v>99999999</v>
      </c>
      <c r="O2389" s="51">
        <v>2333764</v>
      </c>
      <c r="P2389" t="s">
        <v>8457</v>
      </c>
      <c r="Q2389" t="s">
        <v>953</v>
      </c>
      <c r="R2389" t="s">
        <v>370</v>
      </c>
      <c r="S2389" s="49" t="str">
        <f>CONCATENATE(Tabla_Datos[[#This Row],[Nombre_Cliente]]," ",Tabla_Datos[[#This Row],[ApellidoPaterno_Cliente]]," ",Tabla_Datos[[#This Row],[ApellidoMaterno_Cliente]])</f>
        <v>ELTON GIANFRANCO PEÑA TORRES</v>
      </c>
      <c r="T2389" s="53">
        <f>DATE(Tabla_Datos[[#This Row],[tAnio]],Tabla_Datos[[#This Row],[tMes]],Tabla_Datos[[#This Row],[tDia]])</f>
        <v>40777</v>
      </c>
      <c r="U2389" s="53" t="str">
        <f>IF(Tabla_Datos[[#This Row],[cProvincia]]="LIMA","LIMA","PROVINCIA")</f>
        <v>LIMA</v>
      </c>
      <c r="V2389" s="53" t="str">
        <f>MID(Tabla_Datos[[#This Row],[pTelefono]],1,SEARCH("-",Tabla_Datos[[#This Row],[pTelefono]],1)-1)</f>
        <v>1</v>
      </c>
      <c r="W2389" s="53" t="str">
        <f>MID(Tabla_Datos[[#This Row],[pTelefono]],SEARCH("-",Tabla_Datos[[#This Row],[pTelefono]],1)+1,LEN(Tabla_Datos[[#This Row],[pTelefono]]))</f>
        <v>994082174</v>
      </c>
      <c r="X2389" s="53" t="str">
        <f>CONCATENATE(Tabla_Datos[[#This Row],[TipUrb]]," ",Tabla_Datos[[#This Row],[Calle]]," ",Tabla_Datos[[#This Row],[NumCalle]])</f>
        <v>UR LAS GAVIOTAS 0</v>
      </c>
      <c r="Y2389" t="s">
        <v>92</v>
      </c>
      <c r="Z2389" t="s">
        <v>122</v>
      </c>
      <c r="AA2389" t="s">
        <v>123</v>
      </c>
      <c r="AB2389" t="s">
        <v>95</v>
      </c>
      <c r="AC2389" t="s">
        <v>95</v>
      </c>
      <c r="AD2389" t="s">
        <v>161</v>
      </c>
      <c r="AE2389" t="s">
        <v>3149</v>
      </c>
      <c r="AF2389">
        <v>18</v>
      </c>
      <c r="AG2389" s="51">
        <v>43709285</v>
      </c>
      <c r="AH2389" t="s">
        <v>95</v>
      </c>
      <c r="AI2389">
        <v>1</v>
      </c>
      <c r="AJ2389">
        <v>1</v>
      </c>
      <c r="AK2389" t="s">
        <v>3658</v>
      </c>
      <c r="AL2389">
        <v>0</v>
      </c>
    </row>
    <row r="2390" spans="1:38">
      <c r="A2390">
        <v>3288168</v>
      </c>
      <c r="B2390" t="s">
        <v>8458</v>
      </c>
      <c r="C2390" t="s">
        <v>20</v>
      </c>
      <c r="D2390" t="s">
        <v>143</v>
      </c>
      <c r="E2390">
        <v>2011</v>
      </c>
      <c r="F2390">
        <v>8</v>
      </c>
      <c r="G2390">
        <v>22</v>
      </c>
      <c r="H2390" t="s">
        <v>86</v>
      </c>
      <c r="I2390" t="s">
        <v>202</v>
      </c>
      <c r="J2390" t="s">
        <v>203</v>
      </c>
      <c r="K2390" t="s">
        <v>7787</v>
      </c>
      <c r="L2390" t="s">
        <v>86</v>
      </c>
      <c r="M2390" t="s">
        <v>133</v>
      </c>
      <c r="N2390" s="50">
        <v>42065694</v>
      </c>
      <c r="O2390" s="51">
        <v>2333999</v>
      </c>
      <c r="P2390" t="s">
        <v>8459</v>
      </c>
      <c r="Q2390" t="s">
        <v>8460</v>
      </c>
      <c r="R2390" t="s">
        <v>1389</v>
      </c>
      <c r="S2390" s="49" t="str">
        <f>CONCATENATE(Tabla_Datos[[#This Row],[Nombre_Cliente]]," ",Tabla_Datos[[#This Row],[ApellidoPaterno_Cliente]]," ",Tabla_Datos[[#This Row],[ApellidoMaterno_Cliente]])</f>
        <v>JEINER IRIGOIN FERNANDEZ</v>
      </c>
      <c r="T2390" s="53">
        <f>DATE(Tabla_Datos[[#This Row],[tAnio]],Tabla_Datos[[#This Row],[tMes]],Tabla_Datos[[#This Row],[tDia]])</f>
        <v>40777</v>
      </c>
      <c r="U2390" s="53" t="str">
        <f>IF(Tabla_Datos[[#This Row],[cProvincia]]="LIMA","LIMA","PROVINCIA")</f>
        <v>PROVINCIA</v>
      </c>
      <c r="V2390" s="53" t="str">
        <f>MID(Tabla_Datos[[#This Row],[pTelefono]],1,SEARCH("-",Tabla_Datos[[#This Row],[pTelefono]],1)-1)</f>
        <v>74</v>
      </c>
      <c r="W2390" s="53" t="str">
        <f>MID(Tabla_Datos[[#This Row],[pTelefono]],SEARCH("-",Tabla_Datos[[#This Row],[pTelefono]],1)+1,LEN(Tabla_Datos[[#This Row],[pTelefono]]))</f>
        <v>978257653</v>
      </c>
      <c r="X2390" s="53" t="str">
        <f>CONCATENATE(Tabla_Datos[[#This Row],[TipUrb]]," ",Tabla_Datos[[#This Row],[Calle]]," ",Tabla_Datos[[#This Row],[NumCalle]])</f>
        <v xml:space="preserve">  SIMON BOLIVAR 1465</v>
      </c>
      <c r="Y2390" t="s">
        <v>208</v>
      </c>
      <c r="Z2390" t="s">
        <v>152</v>
      </c>
      <c r="AA2390" t="s">
        <v>153</v>
      </c>
      <c r="AB2390" t="s">
        <v>95</v>
      </c>
      <c r="AC2390" t="s">
        <v>95</v>
      </c>
      <c r="AD2390" t="s">
        <v>95</v>
      </c>
      <c r="AE2390" t="s">
        <v>95</v>
      </c>
      <c r="AF2390" t="s">
        <v>95</v>
      </c>
      <c r="AG2390" s="51">
        <v>80642470</v>
      </c>
      <c r="AH2390" t="s">
        <v>95</v>
      </c>
      <c r="AI2390">
        <v>1</v>
      </c>
      <c r="AJ2390">
        <v>1</v>
      </c>
      <c r="AK2390" t="s">
        <v>4299</v>
      </c>
      <c r="AL2390">
        <v>1465</v>
      </c>
    </row>
    <row r="2391" spans="1:38">
      <c r="A2391">
        <v>3287907</v>
      </c>
      <c r="B2391" t="s">
        <v>8461</v>
      </c>
      <c r="C2391" t="s">
        <v>20</v>
      </c>
      <c r="D2391" t="s">
        <v>143</v>
      </c>
      <c r="E2391">
        <v>2011</v>
      </c>
      <c r="F2391">
        <v>8</v>
      </c>
      <c r="G2391">
        <v>22</v>
      </c>
      <c r="H2391" t="s">
        <v>86</v>
      </c>
      <c r="I2391" t="s">
        <v>202</v>
      </c>
      <c r="J2391" t="s">
        <v>203</v>
      </c>
      <c r="K2391" t="s">
        <v>7787</v>
      </c>
      <c r="L2391" t="s">
        <v>86</v>
      </c>
      <c r="M2391" t="s">
        <v>133</v>
      </c>
      <c r="O2391" s="51">
        <v>2333750</v>
      </c>
      <c r="P2391" t="s">
        <v>8462</v>
      </c>
      <c r="Q2391" t="s">
        <v>1238</v>
      </c>
      <c r="R2391" t="s">
        <v>159</v>
      </c>
      <c r="S2391" s="49" t="str">
        <f>CONCATENATE(Tabla_Datos[[#This Row],[Nombre_Cliente]]," ",Tabla_Datos[[#This Row],[ApellidoPaterno_Cliente]]," ",Tabla_Datos[[#This Row],[ApellidoMaterno_Cliente]])</f>
        <v>NICOLAS ATILIO TELLO CHAVEZ</v>
      </c>
      <c r="T2391" s="53">
        <f>DATE(Tabla_Datos[[#This Row],[tAnio]],Tabla_Datos[[#This Row],[tMes]],Tabla_Datos[[#This Row],[tDia]])</f>
        <v>40777</v>
      </c>
      <c r="U2391" s="53" t="str">
        <f>IF(Tabla_Datos[[#This Row],[cProvincia]]="LIMA","LIMA","PROVINCIA")</f>
        <v>PROVINCIA</v>
      </c>
      <c r="V2391" s="53" t="str">
        <f>MID(Tabla_Datos[[#This Row],[pTelefono]],1,SEARCH("-",Tabla_Datos[[#This Row],[pTelefono]],1)-1)</f>
        <v>74</v>
      </c>
      <c r="W2391" s="53" t="str">
        <f>MID(Tabla_Datos[[#This Row],[pTelefono]],SEARCH("-",Tabla_Datos[[#This Row],[pTelefono]],1)+1,LEN(Tabla_Datos[[#This Row],[pTelefono]]))</f>
        <v>979681699</v>
      </c>
      <c r="X2391" s="53" t="str">
        <f>CONCATENATE(Tabla_Datos[[#This Row],[TipUrb]]," ",Tabla_Datos[[#This Row],[Calle]]," ",Tabla_Datos[[#This Row],[NumCalle]])</f>
        <v>AG SIMON BOLIBAR 1528</v>
      </c>
      <c r="Y2391" t="s">
        <v>208</v>
      </c>
      <c r="Z2391" t="s">
        <v>152</v>
      </c>
      <c r="AA2391" t="s">
        <v>153</v>
      </c>
      <c r="AB2391" t="s">
        <v>95</v>
      </c>
      <c r="AC2391" t="s">
        <v>95</v>
      </c>
      <c r="AD2391" t="s">
        <v>332</v>
      </c>
      <c r="AE2391" t="s">
        <v>95</v>
      </c>
      <c r="AF2391" t="s">
        <v>95</v>
      </c>
      <c r="AG2391" s="51">
        <v>42445358</v>
      </c>
      <c r="AH2391" t="s">
        <v>95</v>
      </c>
      <c r="AI2391">
        <v>1</v>
      </c>
      <c r="AJ2391">
        <v>1</v>
      </c>
      <c r="AK2391" t="s">
        <v>8463</v>
      </c>
      <c r="AL2391">
        <v>1528</v>
      </c>
    </row>
    <row r="2392" spans="1:38">
      <c r="A2392">
        <v>3288388</v>
      </c>
      <c r="B2392" t="s">
        <v>8464</v>
      </c>
      <c r="C2392" t="s">
        <v>20</v>
      </c>
      <c r="D2392" t="s">
        <v>85</v>
      </c>
      <c r="E2392">
        <v>2011</v>
      </c>
      <c r="F2392">
        <v>8</v>
      </c>
      <c r="G2392">
        <v>22</v>
      </c>
      <c r="H2392" t="s">
        <v>86</v>
      </c>
      <c r="I2392" t="s">
        <v>16</v>
      </c>
      <c r="J2392" t="s">
        <v>16</v>
      </c>
      <c r="K2392" t="s">
        <v>487</v>
      </c>
      <c r="L2392" t="s">
        <v>86</v>
      </c>
      <c r="M2392" t="s">
        <v>88</v>
      </c>
      <c r="N2392" s="50">
        <v>47610564</v>
      </c>
      <c r="O2392" s="51">
        <v>2334168</v>
      </c>
      <c r="P2392" t="s">
        <v>8465</v>
      </c>
      <c r="Q2392" t="s">
        <v>4251</v>
      </c>
      <c r="R2392" t="s">
        <v>8466</v>
      </c>
      <c r="S2392" s="49" t="str">
        <f>CONCATENATE(Tabla_Datos[[#This Row],[Nombre_Cliente]]," ",Tabla_Datos[[#This Row],[ApellidoPaterno_Cliente]]," ",Tabla_Datos[[#This Row],[ApellidoMaterno_Cliente]])</f>
        <v>MONICA MILAGROS VELASQUEZ VIRREYNA</v>
      </c>
      <c r="T2392" s="53">
        <f>DATE(Tabla_Datos[[#This Row],[tAnio]],Tabla_Datos[[#This Row],[tMes]],Tabla_Datos[[#This Row],[tDia]])</f>
        <v>40777</v>
      </c>
      <c r="U2392" s="53" t="str">
        <f>IF(Tabla_Datos[[#This Row],[cProvincia]]="LIMA","LIMA","PROVINCIA")</f>
        <v>LIMA</v>
      </c>
      <c r="V2392" s="53" t="str">
        <f>MID(Tabla_Datos[[#This Row],[pTelefono]],1,SEARCH("-",Tabla_Datos[[#This Row],[pTelefono]],1)-1)</f>
        <v>1</v>
      </c>
      <c r="W2392" s="53" t="str">
        <f>MID(Tabla_Datos[[#This Row],[pTelefono]],SEARCH("-",Tabla_Datos[[#This Row],[pTelefono]],1)+1,LEN(Tabla_Datos[[#This Row],[pTelefono]]))</f>
        <v>989893276</v>
      </c>
      <c r="X2392" s="53" t="str">
        <f>CONCATENATE(Tabla_Datos[[#This Row],[TipUrb]]," ",Tabla_Datos[[#This Row],[Calle]]," ",Tabla_Datos[[#This Row],[NumCalle]])</f>
        <v>UR . 0</v>
      </c>
      <c r="Y2392" t="s">
        <v>92</v>
      </c>
      <c r="Z2392" t="s">
        <v>122</v>
      </c>
      <c r="AA2392" t="s">
        <v>123</v>
      </c>
      <c r="AB2392" t="s">
        <v>95</v>
      </c>
      <c r="AC2392" t="s">
        <v>95</v>
      </c>
      <c r="AD2392" t="s">
        <v>161</v>
      </c>
      <c r="AE2392" t="s">
        <v>378</v>
      </c>
      <c r="AF2392">
        <v>39</v>
      </c>
      <c r="AG2392" s="51">
        <v>6793091</v>
      </c>
      <c r="AH2392" t="s">
        <v>95</v>
      </c>
      <c r="AI2392">
        <v>1</v>
      </c>
      <c r="AJ2392">
        <v>1</v>
      </c>
      <c r="AK2392" t="s">
        <v>221</v>
      </c>
      <c r="AL2392">
        <v>0</v>
      </c>
    </row>
    <row r="2393" spans="1:38">
      <c r="A2393">
        <v>3287894</v>
      </c>
      <c r="B2393" t="s">
        <v>8467</v>
      </c>
      <c r="C2393" t="s">
        <v>20</v>
      </c>
      <c r="D2393" t="s">
        <v>224</v>
      </c>
      <c r="E2393">
        <v>2011</v>
      </c>
      <c r="F2393">
        <v>8</v>
      </c>
      <c r="G2393">
        <v>22</v>
      </c>
      <c r="H2393" t="s">
        <v>144</v>
      </c>
      <c r="I2393" t="s">
        <v>16</v>
      </c>
      <c r="J2393" t="s">
        <v>16</v>
      </c>
      <c r="K2393" t="s">
        <v>1332</v>
      </c>
      <c r="L2393" t="s">
        <v>144</v>
      </c>
      <c r="M2393" t="s">
        <v>88</v>
      </c>
      <c r="N2393" s="50">
        <v>20000130</v>
      </c>
      <c r="O2393" s="51">
        <v>2333736</v>
      </c>
      <c r="P2393" t="s">
        <v>8468</v>
      </c>
      <c r="Q2393" t="s">
        <v>2036</v>
      </c>
      <c r="R2393" t="s">
        <v>625</v>
      </c>
      <c r="S2393" s="49" t="str">
        <f>CONCATENATE(Tabla_Datos[[#This Row],[Nombre_Cliente]]," ",Tabla_Datos[[#This Row],[ApellidoPaterno_Cliente]]," ",Tabla_Datos[[#This Row],[ApellidoMaterno_Cliente]])</f>
        <v>HENRY CARLOS SILVA CASTILLO</v>
      </c>
      <c r="T2393" s="53">
        <f>DATE(Tabla_Datos[[#This Row],[tAnio]],Tabla_Datos[[#This Row],[tMes]],Tabla_Datos[[#This Row],[tDia]])</f>
        <v>40777</v>
      </c>
      <c r="U2393" s="53" t="str">
        <f>IF(Tabla_Datos[[#This Row],[cProvincia]]="LIMA","LIMA","PROVINCIA")</f>
        <v>LIMA</v>
      </c>
      <c r="V2393" s="53" t="str">
        <f>MID(Tabla_Datos[[#This Row],[pTelefono]],1,SEARCH("-",Tabla_Datos[[#This Row],[pTelefono]],1)-1)</f>
        <v>1</v>
      </c>
      <c r="W2393" s="53" t="str">
        <f>MID(Tabla_Datos[[#This Row],[pTelefono]],SEARCH("-",Tabla_Datos[[#This Row],[pTelefono]],1)+1,LEN(Tabla_Datos[[#This Row],[pTelefono]]))</f>
        <v>99615291</v>
      </c>
      <c r="X2393" s="53" t="str">
        <f>CONCATENATE(Tabla_Datos[[#This Row],[TipUrb]]," ",Tabla_Datos[[#This Row],[Calle]]," ",Tabla_Datos[[#This Row],[NumCalle]])</f>
        <v xml:space="preserve">  FAUCETT ELMER 1774</v>
      </c>
      <c r="Y2393" t="s">
        <v>92</v>
      </c>
      <c r="Z2393" t="s">
        <v>122</v>
      </c>
      <c r="AA2393" t="s">
        <v>123</v>
      </c>
      <c r="AB2393">
        <v>2</v>
      </c>
      <c r="AC2393">
        <v>202</v>
      </c>
      <c r="AD2393" t="s">
        <v>95</v>
      </c>
      <c r="AE2393" t="s">
        <v>95</v>
      </c>
      <c r="AF2393" t="s">
        <v>95</v>
      </c>
      <c r="AG2393" s="51">
        <v>41559635</v>
      </c>
      <c r="AH2393" t="s">
        <v>95</v>
      </c>
      <c r="AI2393">
        <v>1</v>
      </c>
      <c r="AJ2393">
        <v>1</v>
      </c>
      <c r="AK2393" t="s">
        <v>4776</v>
      </c>
      <c r="AL2393">
        <v>1774</v>
      </c>
    </row>
    <row r="2394" spans="1:38">
      <c r="A2394">
        <v>3286806</v>
      </c>
      <c r="B2394" t="s">
        <v>8469</v>
      </c>
      <c r="C2394" t="s">
        <v>19</v>
      </c>
      <c r="D2394" t="s">
        <v>85</v>
      </c>
      <c r="E2394">
        <v>2011</v>
      </c>
      <c r="F2394">
        <v>8</v>
      </c>
      <c r="G2394">
        <v>22</v>
      </c>
      <c r="H2394" t="s">
        <v>144</v>
      </c>
      <c r="I2394" t="s">
        <v>16</v>
      </c>
      <c r="J2394" t="s">
        <v>16</v>
      </c>
      <c r="K2394" t="s">
        <v>487</v>
      </c>
      <c r="L2394" t="s">
        <v>144</v>
      </c>
      <c r="M2394" t="s">
        <v>88</v>
      </c>
      <c r="O2394" s="51">
        <v>2332861</v>
      </c>
      <c r="P2394" t="s">
        <v>8470</v>
      </c>
      <c r="Q2394" t="s">
        <v>8471</v>
      </c>
      <c r="R2394" t="s">
        <v>2513</v>
      </c>
      <c r="S2394" s="49" t="str">
        <f>CONCATENATE(Tabla_Datos[[#This Row],[Nombre_Cliente]]," ",Tabla_Datos[[#This Row],[ApellidoPaterno_Cliente]]," ",Tabla_Datos[[#This Row],[ApellidoMaterno_Cliente]])</f>
        <v>ARMANDO HUMBERTO AGUERO SEGURA</v>
      </c>
      <c r="T2394" s="53">
        <f>DATE(Tabla_Datos[[#This Row],[tAnio]],Tabla_Datos[[#This Row],[tMes]],Tabla_Datos[[#This Row],[tDia]])</f>
        <v>40777</v>
      </c>
      <c r="U2394" s="53" t="str">
        <f>IF(Tabla_Datos[[#This Row],[cProvincia]]="LIMA","LIMA","PROVINCIA")</f>
        <v>LIMA</v>
      </c>
      <c r="V2394" s="53" t="str">
        <f>MID(Tabla_Datos[[#This Row],[pTelefono]],1,SEARCH("-",Tabla_Datos[[#This Row],[pTelefono]],1)-1)</f>
        <v>1</v>
      </c>
      <c r="W2394" s="53" t="str">
        <f>MID(Tabla_Datos[[#This Row],[pTelefono]],SEARCH("-",Tabla_Datos[[#This Row],[pTelefono]],1)+1,LEN(Tabla_Datos[[#This Row],[pTelefono]]))</f>
        <v>990896922</v>
      </c>
      <c r="X2394" s="53" t="str">
        <f>CONCATENATE(Tabla_Datos[[#This Row],[TipUrb]]," ",Tabla_Datos[[#This Row],[Calle]]," ",Tabla_Datos[[#This Row],[NumCalle]])</f>
        <v>UR LOS POSTES ESTE 640</v>
      </c>
      <c r="Y2394" t="s">
        <v>92</v>
      </c>
      <c r="Z2394" t="s">
        <v>122</v>
      </c>
      <c r="AA2394" t="s">
        <v>123</v>
      </c>
      <c r="AB2394" t="s">
        <v>95</v>
      </c>
      <c r="AC2394" t="s">
        <v>95</v>
      </c>
      <c r="AD2394" t="s">
        <v>161</v>
      </c>
      <c r="AE2394" t="s">
        <v>924</v>
      </c>
      <c r="AF2394">
        <v>7</v>
      </c>
      <c r="AG2394" s="51">
        <v>43350246</v>
      </c>
      <c r="AH2394" t="s">
        <v>95</v>
      </c>
      <c r="AI2394">
        <v>1</v>
      </c>
      <c r="AJ2394">
        <v>1</v>
      </c>
      <c r="AK2394" t="s">
        <v>8472</v>
      </c>
      <c r="AL2394">
        <v>640</v>
      </c>
    </row>
    <row r="2395" spans="1:38">
      <c r="A2395">
        <v>3287837</v>
      </c>
      <c r="B2395" t="s">
        <v>8473</v>
      </c>
      <c r="C2395" t="s">
        <v>20</v>
      </c>
      <c r="D2395" t="s">
        <v>143</v>
      </c>
      <c r="E2395">
        <v>2011</v>
      </c>
      <c r="F2395">
        <v>8</v>
      </c>
      <c r="G2395">
        <v>22</v>
      </c>
      <c r="H2395" t="s">
        <v>86</v>
      </c>
      <c r="I2395" t="s">
        <v>314</v>
      </c>
      <c r="J2395" t="s">
        <v>314</v>
      </c>
      <c r="K2395" t="s">
        <v>1503</v>
      </c>
      <c r="L2395" t="s">
        <v>86</v>
      </c>
      <c r="M2395" t="s">
        <v>294</v>
      </c>
      <c r="O2395" s="51">
        <v>2333680</v>
      </c>
      <c r="P2395" t="s">
        <v>8474</v>
      </c>
      <c r="Q2395" t="s">
        <v>8475</v>
      </c>
      <c r="R2395" t="s">
        <v>8476</v>
      </c>
      <c r="S2395" s="49" t="str">
        <f>CONCATENATE(Tabla_Datos[[#This Row],[Nombre_Cliente]]," ",Tabla_Datos[[#This Row],[ApellidoPaterno_Cliente]]," ",Tabla_Datos[[#This Row],[ApellidoMaterno_Cliente]])</f>
        <v>MELYSSA KATHERYNE ORIZANO OLIVAS</v>
      </c>
      <c r="T2395" s="53">
        <f>DATE(Tabla_Datos[[#This Row],[tAnio]],Tabla_Datos[[#This Row],[tMes]],Tabla_Datos[[#This Row],[tDia]])</f>
        <v>40777</v>
      </c>
      <c r="U2395" s="53" t="str">
        <f>IF(Tabla_Datos[[#This Row],[cProvincia]]="LIMA","LIMA","PROVINCIA")</f>
        <v>PROVINCIA</v>
      </c>
      <c r="V2395" s="53" t="str">
        <f>MID(Tabla_Datos[[#This Row],[pTelefono]],1,SEARCH("-",Tabla_Datos[[#This Row],[pTelefono]],1)-1)</f>
        <v>62</v>
      </c>
      <c r="W2395" s="53" t="str">
        <f>MID(Tabla_Datos[[#This Row],[pTelefono]],SEARCH("-",Tabla_Datos[[#This Row],[pTelefono]],1)+1,LEN(Tabla_Datos[[#This Row],[pTelefono]]))</f>
        <v>962973941</v>
      </c>
      <c r="X2395" s="53" t="str">
        <f>CONCATENATE(Tabla_Datos[[#This Row],[TipUrb]]," ",Tabla_Datos[[#This Row],[Calle]]," ",Tabla_Datos[[#This Row],[NumCalle]])</f>
        <v>- A9 501</v>
      </c>
      <c r="Y2395" t="s">
        <v>319</v>
      </c>
      <c r="Z2395" t="s">
        <v>152</v>
      </c>
      <c r="AA2395" t="s">
        <v>153</v>
      </c>
      <c r="AB2395" t="s">
        <v>95</v>
      </c>
      <c r="AC2395" t="s">
        <v>95</v>
      </c>
      <c r="AD2395" t="s">
        <v>109</v>
      </c>
      <c r="AE2395" t="s">
        <v>95</v>
      </c>
      <c r="AF2395" t="s">
        <v>95</v>
      </c>
      <c r="AG2395" s="51">
        <v>45397808</v>
      </c>
      <c r="AH2395" t="s">
        <v>95</v>
      </c>
      <c r="AI2395">
        <v>1</v>
      </c>
      <c r="AJ2395">
        <v>1</v>
      </c>
      <c r="AK2395" t="s">
        <v>8477</v>
      </c>
      <c r="AL2395">
        <v>501</v>
      </c>
    </row>
    <row r="2396" spans="1:38">
      <c r="A2396">
        <v>3286616</v>
      </c>
      <c r="B2396" t="s">
        <v>8478</v>
      </c>
      <c r="C2396" t="s">
        <v>19</v>
      </c>
      <c r="D2396" t="s">
        <v>85</v>
      </c>
      <c r="E2396">
        <v>2011</v>
      </c>
      <c r="F2396">
        <v>8</v>
      </c>
      <c r="G2396">
        <v>22</v>
      </c>
      <c r="H2396" t="s">
        <v>86</v>
      </c>
      <c r="I2396" t="s">
        <v>16</v>
      </c>
      <c r="J2396" t="s">
        <v>16</v>
      </c>
      <c r="K2396" t="s">
        <v>171</v>
      </c>
      <c r="L2396" t="s">
        <v>86</v>
      </c>
      <c r="M2396" t="s">
        <v>88</v>
      </c>
      <c r="N2396" s="50">
        <v>6114179</v>
      </c>
      <c r="O2396" s="51">
        <v>2332710</v>
      </c>
      <c r="P2396" t="s">
        <v>8479</v>
      </c>
      <c r="Q2396" t="s">
        <v>1090</v>
      </c>
      <c r="R2396" t="s">
        <v>7018</v>
      </c>
      <c r="S2396" s="49" t="str">
        <f>CONCATENATE(Tabla_Datos[[#This Row],[Nombre_Cliente]]," ",Tabla_Datos[[#This Row],[ApellidoPaterno_Cliente]]," ",Tabla_Datos[[#This Row],[ApellidoMaterno_Cliente]])</f>
        <v>LOURDES DE JESUS CABRERA MARINA</v>
      </c>
      <c r="T2396" s="53">
        <f>DATE(Tabla_Datos[[#This Row],[tAnio]],Tabla_Datos[[#This Row],[tMes]],Tabla_Datos[[#This Row],[tDia]])</f>
        <v>40777</v>
      </c>
      <c r="U2396" s="53" t="str">
        <f>IF(Tabla_Datos[[#This Row],[cProvincia]]="LIMA","LIMA","PROVINCIA")</f>
        <v>LIMA</v>
      </c>
      <c r="V2396" s="53" t="str">
        <f>MID(Tabla_Datos[[#This Row],[pTelefono]],1,SEARCH("-",Tabla_Datos[[#This Row],[pTelefono]],1)-1)</f>
        <v>1</v>
      </c>
      <c r="W2396" s="53" t="str">
        <f>MID(Tabla_Datos[[#This Row],[pTelefono]],SEARCH("-",Tabla_Datos[[#This Row],[pTelefono]],1)+1,LEN(Tabla_Datos[[#This Row],[pTelefono]]))</f>
        <v>989037263</v>
      </c>
      <c r="X2396" s="53" t="str">
        <f>CONCATENATE(Tabla_Datos[[#This Row],[TipUrb]]," ",Tabla_Datos[[#This Row],[Calle]]," ",Tabla_Datos[[#This Row],[NumCalle]])</f>
        <v>UR LOS NEGOCIOS 280</v>
      </c>
      <c r="Y2396" t="s">
        <v>92</v>
      </c>
      <c r="Z2396" t="s">
        <v>122</v>
      </c>
      <c r="AA2396" t="s">
        <v>123</v>
      </c>
      <c r="AB2396" t="s">
        <v>95</v>
      </c>
      <c r="AC2396" t="s">
        <v>8480</v>
      </c>
      <c r="AD2396" t="s">
        <v>161</v>
      </c>
      <c r="AE2396" t="s">
        <v>95</v>
      </c>
      <c r="AF2396" t="s">
        <v>95</v>
      </c>
      <c r="AG2396" s="51">
        <v>30921891</v>
      </c>
      <c r="AH2396" t="s">
        <v>95</v>
      </c>
      <c r="AI2396">
        <v>1</v>
      </c>
      <c r="AJ2396">
        <v>1</v>
      </c>
      <c r="AK2396" t="s">
        <v>2809</v>
      </c>
      <c r="AL2396">
        <v>280</v>
      </c>
    </row>
    <row r="2397" spans="1:38">
      <c r="A2397">
        <v>3288139</v>
      </c>
      <c r="B2397" t="s">
        <v>8481</v>
      </c>
      <c r="C2397" t="s">
        <v>19</v>
      </c>
      <c r="D2397" t="s">
        <v>85</v>
      </c>
      <c r="E2397">
        <v>2011</v>
      </c>
      <c r="F2397">
        <v>8</v>
      </c>
      <c r="G2397">
        <v>22</v>
      </c>
      <c r="H2397" t="s">
        <v>86</v>
      </c>
      <c r="I2397" t="s">
        <v>355</v>
      </c>
      <c r="J2397" t="s">
        <v>355</v>
      </c>
      <c r="K2397" t="s">
        <v>355</v>
      </c>
      <c r="L2397" t="s">
        <v>86</v>
      </c>
      <c r="M2397" t="s">
        <v>594</v>
      </c>
      <c r="N2397" s="50">
        <v>40416640</v>
      </c>
      <c r="O2397" s="51">
        <v>2333965</v>
      </c>
      <c r="P2397" t="s">
        <v>5239</v>
      </c>
      <c r="Q2397" t="s">
        <v>279</v>
      </c>
      <c r="R2397" t="s">
        <v>206</v>
      </c>
      <c r="S2397" s="49" t="str">
        <f>CONCATENATE(Tabla_Datos[[#This Row],[Nombre_Cliente]]," ",Tabla_Datos[[#This Row],[ApellidoPaterno_Cliente]]," ",Tabla_Datos[[#This Row],[ApellidoMaterno_Cliente]])</f>
        <v>TEOFILO DIAZ LINARES</v>
      </c>
      <c r="T2397" s="53">
        <f>DATE(Tabla_Datos[[#This Row],[tAnio]],Tabla_Datos[[#This Row],[tMes]],Tabla_Datos[[#This Row],[tDia]])</f>
        <v>40777</v>
      </c>
      <c r="U2397" s="53" t="str">
        <f>IF(Tabla_Datos[[#This Row],[cProvincia]]="LIMA","LIMA","PROVINCIA")</f>
        <v>PROVINCIA</v>
      </c>
      <c r="V2397" s="53" t="str">
        <f>MID(Tabla_Datos[[#This Row],[pTelefono]],1,SEARCH("-",Tabla_Datos[[#This Row],[pTelefono]],1)-1)</f>
        <v>84</v>
      </c>
      <c r="W2397" s="53" t="str">
        <f>MID(Tabla_Datos[[#This Row],[pTelefono]],SEARCH("-",Tabla_Datos[[#This Row],[pTelefono]],1)+1,LEN(Tabla_Datos[[#This Row],[pTelefono]]))</f>
        <v>984316371</v>
      </c>
      <c r="X2397" s="53" t="str">
        <f>CONCATENATE(Tabla_Datos[[#This Row],[TipUrb]]," ",Tabla_Datos[[#This Row],[Calle]]," ",Tabla_Datos[[#This Row],[NumCalle]])</f>
        <v>AH . 0</v>
      </c>
      <c r="Y2397" t="s">
        <v>360</v>
      </c>
      <c r="Z2397" t="s">
        <v>122</v>
      </c>
      <c r="AA2397" t="s">
        <v>123</v>
      </c>
      <c r="AB2397" t="s">
        <v>95</v>
      </c>
      <c r="AC2397" t="s">
        <v>95</v>
      </c>
      <c r="AD2397" t="s">
        <v>96</v>
      </c>
      <c r="AE2397" t="s">
        <v>897</v>
      </c>
      <c r="AF2397">
        <v>20</v>
      </c>
      <c r="AG2397" s="51">
        <v>30452528</v>
      </c>
      <c r="AH2397" t="s">
        <v>95</v>
      </c>
      <c r="AI2397">
        <v>1</v>
      </c>
      <c r="AJ2397">
        <v>1</v>
      </c>
      <c r="AK2397" t="s">
        <v>221</v>
      </c>
      <c r="AL2397">
        <v>0</v>
      </c>
    </row>
    <row r="2398" spans="1:38">
      <c r="A2398">
        <v>3288458</v>
      </c>
      <c r="B2398" t="s">
        <v>8482</v>
      </c>
      <c r="C2398" t="s">
        <v>20</v>
      </c>
      <c r="D2398" t="s">
        <v>143</v>
      </c>
      <c r="E2398">
        <v>2011</v>
      </c>
      <c r="F2398">
        <v>8</v>
      </c>
      <c r="G2398">
        <v>22</v>
      </c>
      <c r="H2398" t="s">
        <v>86</v>
      </c>
      <c r="I2398" t="s">
        <v>241</v>
      </c>
      <c r="J2398" t="s">
        <v>242</v>
      </c>
      <c r="K2398" t="s">
        <v>2610</v>
      </c>
      <c r="L2398" t="s">
        <v>86</v>
      </c>
      <c r="M2398" t="s">
        <v>148</v>
      </c>
      <c r="N2398" s="50">
        <v>44275092</v>
      </c>
      <c r="O2398" s="51">
        <v>2334233</v>
      </c>
      <c r="P2398" t="s">
        <v>8483</v>
      </c>
      <c r="Q2398" t="s">
        <v>4038</v>
      </c>
      <c r="R2398" t="s">
        <v>5377</v>
      </c>
      <c r="S2398" s="49" t="str">
        <f>CONCATENATE(Tabla_Datos[[#This Row],[Nombre_Cliente]]," ",Tabla_Datos[[#This Row],[ApellidoPaterno_Cliente]]," ",Tabla_Datos[[#This Row],[ApellidoMaterno_Cliente]])</f>
        <v>EDGAR MIGUEL MELGAREJO ROSAS</v>
      </c>
      <c r="T2398" s="53">
        <f>DATE(Tabla_Datos[[#This Row],[tAnio]],Tabla_Datos[[#This Row],[tMes]],Tabla_Datos[[#This Row],[tDia]])</f>
        <v>40777</v>
      </c>
      <c r="U2398" s="53" t="str">
        <f>IF(Tabla_Datos[[#This Row],[cProvincia]]="LIMA","LIMA","PROVINCIA")</f>
        <v>PROVINCIA</v>
      </c>
      <c r="V2398" s="53" t="str">
        <f>MID(Tabla_Datos[[#This Row],[pTelefono]],1,SEARCH("-",Tabla_Datos[[#This Row],[pTelefono]],1)-1)</f>
        <v>44</v>
      </c>
      <c r="W2398" s="53" t="str">
        <f>MID(Tabla_Datos[[#This Row],[pTelefono]],SEARCH("-",Tabla_Datos[[#This Row],[pTelefono]],1)+1,LEN(Tabla_Datos[[#This Row],[pTelefono]]))</f>
        <v>949363410</v>
      </c>
      <c r="X2398" s="53" t="str">
        <f>CONCATENATE(Tabla_Datos[[#This Row],[TipUrb]]," ",Tabla_Datos[[#This Row],[Calle]]," ",Tabla_Datos[[#This Row],[NumCalle]])</f>
        <v>AH . 0</v>
      </c>
      <c r="Y2398" t="s">
        <v>246</v>
      </c>
      <c r="Z2398" t="s">
        <v>152</v>
      </c>
      <c r="AA2398" t="s">
        <v>153</v>
      </c>
      <c r="AB2398" t="s">
        <v>95</v>
      </c>
      <c r="AC2398" t="s">
        <v>95</v>
      </c>
      <c r="AD2398" t="s">
        <v>96</v>
      </c>
      <c r="AE2398">
        <v>3</v>
      </c>
      <c r="AF2398">
        <v>2</v>
      </c>
      <c r="AG2398" s="51">
        <v>80310193</v>
      </c>
      <c r="AH2398" t="s">
        <v>95</v>
      </c>
      <c r="AI2398">
        <v>1</v>
      </c>
      <c r="AJ2398">
        <v>1</v>
      </c>
      <c r="AK2398" t="s">
        <v>221</v>
      </c>
      <c r="AL2398">
        <v>0</v>
      </c>
    </row>
    <row r="2399" spans="1:38">
      <c r="A2399">
        <v>3289720</v>
      </c>
      <c r="B2399" t="s">
        <v>8484</v>
      </c>
      <c r="C2399" t="s">
        <v>18</v>
      </c>
      <c r="D2399" t="s">
        <v>85</v>
      </c>
      <c r="E2399">
        <v>2011</v>
      </c>
      <c r="F2399">
        <v>8</v>
      </c>
      <c r="G2399">
        <v>22</v>
      </c>
      <c r="H2399" t="s">
        <v>86</v>
      </c>
      <c r="I2399" t="s">
        <v>100</v>
      </c>
      <c r="J2399" t="s">
        <v>100</v>
      </c>
      <c r="K2399" t="s">
        <v>492</v>
      </c>
      <c r="L2399" t="s">
        <v>86</v>
      </c>
      <c r="M2399" t="s">
        <v>102</v>
      </c>
      <c r="N2399" s="50">
        <v>42911984</v>
      </c>
      <c r="O2399" s="51">
        <v>2335009</v>
      </c>
      <c r="P2399" t="s">
        <v>8485</v>
      </c>
      <c r="Q2399" t="s">
        <v>8486</v>
      </c>
      <c r="R2399" t="s">
        <v>8487</v>
      </c>
      <c r="S2399" s="49" t="str">
        <f>CONCATENATE(Tabla_Datos[[#This Row],[Nombre_Cliente]]," ",Tabla_Datos[[#This Row],[ApellidoPaterno_Cliente]]," ",Tabla_Datos[[#This Row],[ApellidoMaterno_Cliente]])</f>
        <v>CARLOS JAIME  PALMA  MANCHEGO</v>
      </c>
      <c r="T2399" s="53">
        <f>DATE(Tabla_Datos[[#This Row],[tAnio]],Tabla_Datos[[#This Row],[tMes]],Tabla_Datos[[#This Row],[tDia]])</f>
        <v>40777</v>
      </c>
      <c r="U2399" s="53" t="str">
        <f>IF(Tabla_Datos[[#This Row],[cProvincia]]="LIMA","LIMA","PROVINCIA")</f>
        <v>PROVINCIA</v>
      </c>
      <c r="V2399" s="53" t="str">
        <f>MID(Tabla_Datos[[#This Row],[pTelefono]],1,SEARCH("-",Tabla_Datos[[#This Row],[pTelefono]],1)-1)</f>
        <v>54</v>
      </c>
      <c r="W2399" s="53" t="str">
        <f>MID(Tabla_Datos[[#This Row],[pTelefono]],SEARCH("-",Tabla_Datos[[#This Row],[pTelefono]],1)+1,LEN(Tabla_Datos[[#This Row],[pTelefono]]))</f>
        <v>337717</v>
      </c>
      <c r="X2399" s="53" t="str">
        <f>CONCATENATE(Tabla_Datos[[#This Row],[TipUrb]]," ",Tabla_Datos[[#This Row],[Calle]]," ",Tabla_Datos[[#This Row],[NumCalle]])</f>
        <v>UR TARAPACA 1200</v>
      </c>
      <c r="Y2399" t="s">
        <v>106</v>
      </c>
      <c r="Z2399" t="s">
        <v>93</v>
      </c>
      <c r="AA2399" t="s">
        <v>94</v>
      </c>
      <c r="AB2399" t="s">
        <v>95</v>
      </c>
      <c r="AC2399" t="s">
        <v>95</v>
      </c>
      <c r="AD2399" t="s">
        <v>161</v>
      </c>
      <c r="AE2399" t="s">
        <v>95</v>
      </c>
      <c r="AG2399" s="51">
        <v>43180369</v>
      </c>
      <c r="AI2399" t="s">
        <v>1727</v>
      </c>
      <c r="AJ2399" t="s">
        <v>1727</v>
      </c>
      <c r="AK2399" t="s">
        <v>2632</v>
      </c>
      <c r="AL2399">
        <v>1200</v>
      </c>
    </row>
    <row r="2400" spans="1:38">
      <c r="A2400">
        <v>3289812</v>
      </c>
      <c r="B2400" t="s">
        <v>8488</v>
      </c>
      <c r="C2400" t="s">
        <v>20</v>
      </c>
      <c r="D2400" t="s">
        <v>143</v>
      </c>
      <c r="E2400">
        <v>2011</v>
      </c>
      <c r="F2400">
        <v>8</v>
      </c>
      <c r="G2400">
        <v>22</v>
      </c>
      <c r="H2400" t="s">
        <v>86</v>
      </c>
      <c r="I2400" t="s">
        <v>300</v>
      </c>
      <c r="J2400" t="s">
        <v>535</v>
      </c>
      <c r="K2400" t="s">
        <v>916</v>
      </c>
      <c r="L2400" t="s">
        <v>86</v>
      </c>
      <c r="M2400" t="s">
        <v>148</v>
      </c>
      <c r="N2400" s="50">
        <v>5379066</v>
      </c>
      <c r="O2400" s="51">
        <v>2335083</v>
      </c>
      <c r="P2400" t="s">
        <v>8489</v>
      </c>
      <c r="Q2400" t="s">
        <v>512</v>
      </c>
      <c r="R2400" t="s">
        <v>365</v>
      </c>
      <c r="S2400" s="49" t="str">
        <f>CONCATENATE(Tabla_Datos[[#This Row],[Nombre_Cliente]]," ",Tabla_Datos[[#This Row],[ApellidoPaterno_Cliente]]," ",Tabla_Datos[[#This Row],[ApellidoMaterno_Cliente]])</f>
        <v>MELVA LUCERO BARRETO RODRIGUEZ</v>
      </c>
      <c r="T2400" s="53">
        <f>DATE(Tabla_Datos[[#This Row],[tAnio]],Tabla_Datos[[#This Row],[tMes]],Tabla_Datos[[#This Row],[tDia]])</f>
        <v>40777</v>
      </c>
      <c r="U2400" s="53" t="str">
        <f>IF(Tabla_Datos[[#This Row],[cProvincia]]="LIMA","LIMA","PROVINCIA")</f>
        <v>PROVINCIA</v>
      </c>
      <c r="V2400" s="53" t="str">
        <f>MID(Tabla_Datos[[#This Row],[pTelefono]],1,SEARCH("-",Tabla_Datos[[#This Row],[pTelefono]],1)-1)</f>
        <v>65</v>
      </c>
      <c r="W2400" s="53" t="str">
        <f>MID(Tabla_Datos[[#This Row],[pTelefono]],SEARCH("-",Tabla_Datos[[#This Row],[pTelefono]],1)+1,LEN(Tabla_Datos[[#This Row],[pTelefono]]))</f>
        <v>997819337</v>
      </c>
      <c r="X2400" s="53" t="str">
        <f>CONCATENATE(Tabla_Datos[[#This Row],[TipUrb]]," ",Tabla_Datos[[#This Row],[Calle]]," ",Tabla_Datos[[#This Row],[NumCalle]])</f>
        <v>- MORONA 1223</v>
      </c>
      <c r="Y2400" t="s">
        <v>305</v>
      </c>
      <c r="Z2400" t="s">
        <v>152</v>
      </c>
      <c r="AA2400" t="s">
        <v>153</v>
      </c>
      <c r="AB2400" t="s">
        <v>95</v>
      </c>
      <c r="AC2400" t="s">
        <v>95</v>
      </c>
      <c r="AD2400" t="s">
        <v>109</v>
      </c>
      <c r="AE2400" t="s">
        <v>95</v>
      </c>
      <c r="AF2400" t="s">
        <v>95</v>
      </c>
      <c r="AG2400" s="51">
        <v>41172203</v>
      </c>
      <c r="AH2400" t="s">
        <v>95</v>
      </c>
      <c r="AI2400">
        <v>1</v>
      </c>
      <c r="AJ2400">
        <v>1</v>
      </c>
      <c r="AK2400" t="s">
        <v>8490</v>
      </c>
      <c r="AL2400">
        <v>1223</v>
      </c>
    </row>
    <row r="2401" spans="1:38">
      <c r="A2401">
        <v>3290222</v>
      </c>
      <c r="B2401" t="s">
        <v>8491</v>
      </c>
      <c r="C2401" t="s">
        <v>19</v>
      </c>
      <c r="D2401" t="s">
        <v>143</v>
      </c>
      <c r="E2401">
        <v>2011</v>
      </c>
      <c r="F2401">
        <v>8</v>
      </c>
      <c r="G2401">
        <v>22</v>
      </c>
      <c r="H2401" t="s">
        <v>86</v>
      </c>
      <c r="I2401" t="s">
        <v>587</v>
      </c>
      <c r="J2401" t="s">
        <v>587</v>
      </c>
      <c r="K2401" t="s">
        <v>587</v>
      </c>
      <c r="L2401" t="s">
        <v>86</v>
      </c>
      <c r="M2401" t="s">
        <v>102</v>
      </c>
      <c r="N2401" s="50">
        <v>41358026</v>
      </c>
      <c r="O2401" s="51">
        <v>2335367</v>
      </c>
      <c r="P2401" t="s">
        <v>8492</v>
      </c>
      <c r="Q2401" t="s">
        <v>769</v>
      </c>
      <c r="R2401" t="s">
        <v>341</v>
      </c>
      <c r="S2401" s="49" t="str">
        <f>CONCATENATE(Tabla_Datos[[#This Row],[Nombre_Cliente]]," ",Tabla_Datos[[#This Row],[ApellidoPaterno_Cliente]]," ",Tabla_Datos[[#This Row],[ApellidoMaterno_Cliente]])</f>
        <v>CRISTHIAN WALTER GAMBOA ALVARADO</v>
      </c>
      <c r="T2401" s="53">
        <f>DATE(Tabla_Datos[[#This Row],[tAnio]],Tabla_Datos[[#This Row],[tMes]],Tabla_Datos[[#This Row],[tDia]])</f>
        <v>40777</v>
      </c>
      <c r="U2401" s="53" t="str">
        <f>IF(Tabla_Datos[[#This Row],[cProvincia]]="LIMA","LIMA","PROVINCIA")</f>
        <v>PROVINCIA</v>
      </c>
      <c r="V2401" s="53" t="str">
        <f>MID(Tabla_Datos[[#This Row],[pTelefono]],1,SEARCH("-",Tabla_Datos[[#This Row],[pTelefono]],1)-1)</f>
        <v>52</v>
      </c>
      <c r="W2401" s="53" t="str">
        <f>MID(Tabla_Datos[[#This Row],[pTelefono]],SEARCH("-",Tabla_Datos[[#This Row],[pTelefono]],1)+1,LEN(Tabla_Datos[[#This Row],[pTelefono]]))</f>
        <v>952905780</v>
      </c>
      <c r="X2401" s="53" t="str">
        <f>CONCATENATE(Tabla_Datos[[#This Row],[TipUrb]]," ",Tabla_Datos[[#This Row],[Calle]]," ",Tabla_Datos[[#This Row],[NumCalle]])</f>
        <v>AS . 0</v>
      </c>
      <c r="Y2401" t="s">
        <v>590</v>
      </c>
      <c r="Z2401" t="s">
        <v>152</v>
      </c>
      <c r="AA2401" t="s">
        <v>153</v>
      </c>
      <c r="AB2401" t="s">
        <v>95</v>
      </c>
      <c r="AC2401" t="s">
        <v>95</v>
      </c>
      <c r="AD2401" t="s">
        <v>215</v>
      </c>
      <c r="AE2401">
        <v>46</v>
      </c>
      <c r="AF2401">
        <v>14</v>
      </c>
      <c r="AG2401" s="51">
        <v>42022161</v>
      </c>
      <c r="AH2401" t="s">
        <v>95</v>
      </c>
      <c r="AI2401">
        <v>1</v>
      </c>
      <c r="AJ2401">
        <v>1</v>
      </c>
      <c r="AK2401" t="s">
        <v>221</v>
      </c>
      <c r="AL2401">
        <v>0</v>
      </c>
    </row>
    <row r="2402" spans="1:38">
      <c r="A2402">
        <v>3288845</v>
      </c>
      <c r="B2402" t="s">
        <v>8493</v>
      </c>
      <c r="C2402" t="s">
        <v>18</v>
      </c>
      <c r="D2402" t="s">
        <v>85</v>
      </c>
      <c r="E2402">
        <v>2011</v>
      </c>
      <c r="F2402">
        <v>8</v>
      </c>
      <c r="G2402">
        <v>22</v>
      </c>
      <c r="H2402" t="s">
        <v>86</v>
      </c>
      <c r="I2402" t="s">
        <v>16</v>
      </c>
      <c r="J2402" t="s">
        <v>16</v>
      </c>
      <c r="K2402" t="s">
        <v>192</v>
      </c>
      <c r="L2402" t="s">
        <v>86</v>
      </c>
      <c r="M2402" t="s">
        <v>88</v>
      </c>
      <c r="N2402" s="50">
        <v>99999999</v>
      </c>
      <c r="O2402" s="51">
        <v>2334580</v>
      </c>
      <c r="P2402" t="s">
        <v>8494</v>
      </c>
      <c r="Q2402" t="s">
        <v>4038</v>
      </c>
      <c r="R2402" t="s">
        <v>2366</v>
      </c>
      <c r="S2402" s="49" t="str">
        <f>CONCATENATE(Tabla_Datos[[#This Row],[Nombre_Cliente]]," ",Tabla_Datos[[#This Row],[ApellidoPaterno_Cliente]]," ",Tabla_Datos[[#This Row],[ApellidoMaterno_Cliente]])</f>
        <v xml:space="preserve">CONSUELO ILDAURA  MELGAREJO TELLO </v>
      </c>
      <c r="T2402" s="53">
        <f>DATE(Tabla_Datos[[#This Row],[tAnio]],Tabla_Datos[[#This Row],[tMes]],Tabla_Datos[[#This Row],[tDia]])</f>
        <v>40777</v>
      </c>
      <c r="U2402" s="53" t="str">
        <f>IF(Tabla_Datos[[#This Row],[cProvincia]]="LIMA","LIMA","PROVINCIA")</f>
        <v>LIMA</v>
      </c>
      <c r="V2402" s="53" t="str">
        <f>MID(Tabla_Datos[[#This Row],[pTelefono]],1,SEARCH("-",Tabla_Datos[[#This Row],[pTelefono]],1)-1)</f>
        <v>1</v>
      </c>
      <c r="W2402" s="53" t="str">
        <f>MID(Tabla_Datos[[#This Row],[pTelefono]],SEARCH("-",Tabla_Datos[[#This Row],[pTelefono]],1)+1,LEN(Tabla_Datos[[#This Row],[pTelefono]]))</f>
        <v>943736119</v>
      </c>
      <c r="X2402" s="53" t="str">
        <f>CONCATENATE(Tabla_Datos[[#This Row],[TipUrb]]," ",Tabla_Datos[[#This Row],[Calle]]," ",Tabla_Datos[[#This Row],[NumCalle]])</f>
        <v>UR S/N 199</v>
      </c>
      <c r="Y2402" t="s">
        <v>92</v>
      </c>
      <c r="Z2402" t="s">
        <v>93</v>
      </c>
      <c r="AA2402" t="s">
        <v>94</v>
      </c>
      <c r="AB2402" t="s">
        <v>95</v>
      </c>
      <c r="AC2402" t="s">
        <v>95</v>
      </c>
      <c r="AD2402" t="s">
        <v>161</v>
      </c>
      <c r="AE2402" t="s">
        <v>95</v>
      </c>
      <c r="AG2402" s="51">
        <v>7118384</v>
      </c>
      <c r="AI2402">
        <v>26</v>
      </c>
      <c r="AJ2402">
        <v>26</v>
      </c>
      <c r="AK2402" t="s">
        <v>1146</v>
      </c>
      <c r="AL2402">
        <v>199</v>
      </c>
    </row>
    <row r="2403" spans="1:38">
      <c r="A2403">
        <v>3288109</v>
      </c>
      <c r="B2403" t="s">
        <v>8495</v>
      </c>
      <c r="C2403" t="s">
        <v>18</v>
      </c>
      <c r="D2403" t="s">
        <v>85</v>
      </c>
      <c r="E2403">
        <v>2011</v>
      </c>
      <c r="F2403">
        <v>8</v>
      </c>
      <c r="G2403">
        <v>22</v>
      </c>
      <c r="H2403" t="s">
        <v>86</v>
      </c>
      <c r="I2403" t="s">
        <v>16</v>
      </c>
      <c r="J2403" t="s">
        <v>16</v>
      </c>
      <c r="K2403" t="s">
        <v>87</v>
      </c>
      <c r="L2403" t="s">
        <v>86</v>
      </c>
      <c r="M2403" t="s">
        <v>88</v>
      </c>
      <c r="N2403" s="50">
        <v>10420480</v>
      </c>
      <c r="O2403" s="51">
        <v>2333895</v>
      </c>
      <c r="P2403" t="s">
        <v>8496</v>
      </c>
      <c r="Q2403" t="s">
        <v>1795</v>
      </c>
      <c r="R2403" t="s">
        <v>2090</v>
      </c>
      <c r="S2403" s="49" t="str">
        <f>CONCATENATE(Tabla_Datos[[#This Row],[Nombre_Cliente]]," ",Tabla_Datos[[#This Row],[ApellidoPaterno_Cliente]]," ",Tabla_Datos[[#This Row],[ApellidoMaterno_Cliente]])</f>
        <v xml:space="preserve">GABRIEL ARTURO  BORDA  DIAZ </v>
      </c>
      <c r="T2403" s="53">
        <f>DATE(Tabla_Datos[[#This Row],[tAnio]],Tabla_Datos[[#This Row],[tMes]],Tabla_Datos[[#This Row],[tDia]])</f>
        <v>40777</v>
      </c>
      <c r="U2403" s="53" t="str">
        <f>IF(Tabla_Datos[[#This Row],[cProvincia]]="LIMA","LIMA","PROVINCIA")</f>
        <v>LIMA</v>
      </c>
      <c r="V2403" s="53" t="str">
        <f>MID(Tabla_Datos[[#This Row],[pTelefono]],1,SEARCH("-",Tabla_Datos[[#This Row],[pTelefono]],1)-1)</f>
        <v>1</v>
      </c>
      <c r="W2403" s="53" t="str">
        <f>MID(Tabla_Datos[[#This Row],[pTelefono]],SEARCH("-",Tabla_Datos[[#This Row],[pTelefono]],1)+1,LEN(Tabla_Datos[[#This Row],[pTelefono]]))</f>
        <v>964754783</v>
      </c>
      <c r="X2403" s="53" t="str">
        <f>CONCATENATE(Tabla_Datos[[#This Row],[TipUrb]]," ",Tabla_Datos[[#This Row],[Calle]]," ",Tabla_Datos[[#This Row],[NumCalle]])</f>
        <v>- LOS QUIPUS 170</v>
      </c>
      <c r="Y2403" t="s">
        <v>92</v>
      </c>
      <c r="Z2403" t="s">
        <v>138</v>
      </c>
      <c r="AA2403" t="s">
        <v>139</v>
      </c>
      <c r="AB2403" t="s">
        <v>95</v>
      </c>
      <c r="AC2403" t="s">
        <v>95</v>
      </c>
      <c r="AD2403" t="s">
        <v>109</v>
      </c>
      <c r="AE2403" t="s">
        <v>95</v>
      </c>
      <c r="AG2403" s="51">
        <v>47576809</v>
      </c>
      <c r="AI2403">
        <v>26</v>
      </c>
      <c r="AJ2403">
        <v>26</v>
      </c>
      <c r="AK2403" t="s">
        <v>8497</v>
      </c>
      <c r="AL2403">
        <v>170</v>
      </c>
    </row>
    <row r="2404" spans="1:38">
      <c r="A2404">
        <v>3287985</v>
      </c>
      <c r="B2404" t="s">
        <v>8498</v>
      </c>
      <c r="C2404" t="s">
        <v>19</v>
      </c>
      <c r="D2404" t="s">
        <v>143</v>
      </c>
      <c r="E2404">
        <v>2011</v>
      </c>
      <c r="F2404">
        <v>8</v>
      </c>
      <c r="G2404">
        <v>22</v>
      </c>
      <c r="H2404" t="s">
        <v>86</v>
      </c>
      <c r="I2404" t="s">
        <v>16</v>
      </c>
      <c r="J2404" t="s">
        <v>16</v>
      </c>
      <c r="K2404" t="s">
        <v>126</v>
      </c>
      <c r="L2404" t="s">
        <v>86</v>
      </c>
      <c r="M2404" t="s">
        <v>88</v>
      </c>
      <c r="O2404" s="51">
        <v>2333822</v>
      </c>
      <c r="P2404" t="s">
        <v>808</v>
      </c>
      <c r="Q2404" t="s">
        <v>8499</v>
      </c>
      <c r="R2404" t="s">
        <v>8500</v>
      </c>
      <c r="S2404" s="49" t="str">
        <f>CONCATENATE(Tabla_Datos[[#This Row],[Nombre_Cliente]]," ",Tabla_Datos[[#This Row],[ApellidoPaterno_Cliente]]," ",Tabla_Datos[[#This Row],[ApellidoMaterno_Cliente]])</f>
        <v>JUAN CCAIHUARI CUARESMA</v>
      </c>
      <c r="T2404" s="53">
        <f>DATE(Tabla_Datos[[#This Row],[tAnio]],Tabla_Datos[[#This Row],[tMes]],Tabla_Datos[[#This Row],[tDia]])</f>
        <v>40777</v>
      </c>
      <c r="U2404" s="53" t="str">
        <f>IF(Tabla_Datos[[#This Row],[cProvincia]]="LIMA","LIMA","PROVINCIA")</f>
        <v>LIMA</v>
      </c>
      <c r="V2404" s="53" t="str">
        <f>MID(Tabla_Datos[[#This Row],[pTelefono]],1,SEARCH("-",Tabla_Datos[[#This Row],[pTelefono]],1)-1)</f>
        <v>1</v>
      </c>
      <c r="W2404" s="53" t="str">
        <f>MID(Tabla_Datos[[#This Row],[pTelefono]],SEARCH("-",Tabla_Datos[[#This Row],[pTelefono]],1)+1,LEN(Tabla_Datos[[#This Row],[pTelefono]]))</f>
        <v>15823642</v>
      </c>
      <c r="X2404" s="53" t="str">
        <f>CONCATENATE(Tabla_Datos[[#This Row],[TipUrb]]," ",Tabla_Datos[[#This Row],[Calle]]," ",Tabla_Datos[[#This Row],[NumCalle]])</f>
        <v>AH . 0</v>
      </c>
      <c r="Y2404" t="s">
        <v>92</v>
      </c>
      <c r="Z2404" t="s">
        <v>152</v>
      </c>
      <c r="AA2404" t="s">
        <v>153</v>
      </c>
      <c r="AB2404" t="s">
        <v>95</v>
      </c>
      <c r="AC2404" t="s">
        <v>95</v>
      </c>
      <c r="AD2404" t="s">
        <v>96</v>
      </c>
      <c r="AE2404" t="s">
        <v>500</v>
      </c>
      <c r="AF2404">
        <v>21</v>
      </c>
      <c r="AG2404" s="51">
        <v>8381018</v>
      </c>
      <c r="AH2404" t="s">
        <v>95</v>
      </c>
      <c r="AI2404">
        <v>1</v>
      </c>
      <c r="AJ2404">
        <v>1</v>
      </c>
      <c r="AK2404" t="s">
        <v>221</v>
      </c>
      <c r="AL2404">
        <v>0</v>
      </c>
    </row>
    <row r="2405" spans="1:38">
      <c r="A2405">
        <v>3288477</v>
      </c>
      <c r="B2405" t="s">
        <v>8501</v>
      </c>
      <c r="C2405" t="s">
        <v>19</v>
      </c>
      <c r="D2405" t="s">
        <v>85</v>
      </c>
      <c r="E2405">
        <v>2011</v>
      </c>
      <c r="F2405">
        <v>8</v>
      </c>
      <c r="G2405">
        <v>22</v>
      </c>
      <c r="H2405" t="s">
        <v>86</v>
      </c>
      <c r="I2405" t="s">
        <v>16</v>
      </c>
      <c r="J2405" t="s">
        <v>16</v>
      </c>
      <c r="K2405" t="s">
        <v>308</v>
      </c>
      <c r="L2405" t="s">
        <v>86</v>
      </c>
      <c r="M2405" t="s">
        <v>88</v>
      </c>
      <c r="N2405" s="50">
        <v>43462171</v>
      </c>
      <c r="O2405" s="51">
        <v>2334257</v>
      </c>
      <c r="P2405" t="s">
        <v>8502</v>
      </c>
      <c r="Q2405" t="s">
        <v>793</v>
      </c>
      <c r="R2405" t="s">
        <v>8503</v>
      </c>
      <c r="S2405" s="49" t="str">
        <f>CONCATENATE(Tabla_Datos[[#This Row],[Nombre_Cliente]]," ",Tabla_Datos[[#This Row],[ApellidoPaterno_Cliente]]," ",Tabla_Datos[[#This Row],[ApellidoMaterno_Cliente]])</f>
        <v>MARIAELENA CRUZ ESPINOSA</v>
      </c>
      <c r="T2405" s="53">
        <f>DATE(Tabla_Datos[[#This Row],[tAnio]],Tabla_Datos[[#This Row],[tMes]],Tabla_Datos[[#This Row],[tDia]])</f>
        <v>40777</v>
      </c>
      <c r="U2405" s="53" t="str">
        <f>IF(Tabla_Datos[[#This Row],[cProvincia]]="LIMA","LIMA","PROVINCIA")</f>
        <v>LIMA</v>
      </c>
      <c r="V2405" s="53" t="str">
        <f>MID(Tabla_Datos[[#This Row],[pTelefono]],1,SEARCH("-",Tabla_Datos[[#This Row],[pTelefono]],1)-1)</f>
        <v>1</v>
      </c>
      <c r="W2405" s="53" t="str">
        <f>MID(Tabla_Datos[[#This Row],[pTelefono]],SEARCH("-",Tabla_Datos[[#This Row],[pTelefono]],1)+1,LEN(Tabla_Datos[[#This Row],[pTelefono]]))</f>
        <v>997206571</v>
      </c>
      <c r="X2405" s="53" t="str">
        <f>CONCATENATE(Tabla_Datos[[#This Row],[TipUrb]]," ",Tabla_Datos[[#This Row],[Calle]]," ",Tabla_Datos[[#This Row],[NumCalle]])</f>
        <v>AH LOS NARANJOS 0</v>
      </c>
      <c r="Y2405" t="s">
        <v>92</v>
      </c>
      <c r="Z2405" t="s">
        <v>122</v>
      </c>
      <c r="AA2405" t="s">
        <v>123</v>
      </c>
      <c r="AB2405">
        <v>2</v>
      </c>
      <c r="AC2405" t="s">
        <v>95</v>
      </c>
      <c r="AD2405" t="s">
        <v>96</v>
      </c>
      <c r="AE2405" t="s">
        <v>1478</v>
      </c>
      <c r="AF2405">
        <v>29</v>
      </c>
      <c r="AG2405" s="51">
        <v>9490748</v>
      </c>
      <c r="AH2405" t="s">
        <v>95</v>
      </c>
      <c r="AI2405">
        <v>1</v>
      </c>
      <c r="AJ2405">
        <v>1</v>
      </c>
      <c r="AK2405" t="s">
        <v>8504</v>
      </c>
      <c r="AL2405">
        <v>0</v>
      </c>
    </row>
    <row r="2406" spans="1:38">
      <c r="A2406">
        <v>3288266</v>
      </c>
      <c r="B2406" t="s">
        <v>8505</v>
      </c>
      <c r="C2406" t="s">
        <v>20</v>
      </c>
      <c r="D2406" t="s">
        <v>143</v>
      </c>
      <c r="E2406">
        <v>2011</v>
      </c>
      <c r="F2406">
        <v>8</v>
      </c>
      <c r="G2406">
        <v>22</v>
      </c>
      <c r="H2406" t="s">
        <v>86</v>
      </c>
      <c r="I2406" t="s">
        <v>202</v>
      </c>
      <c r="J2406" t="s">
        <v>203</v>
      </c>
      <c r="K2406" t="s">
        <v>2046</v>
      </c>
      <c r="L2406" t="s">
        <v>86</v>
      </c>
      <c r="M2406" t="s">
        <v>133</v>
      </c>
      <c r="O2406" s="51">
        <v>2334081</v>
      </c>
      <c r="P2406" t="s">
        <v>8506</v>
      </c>
      <c r="Q2406" t="s">
        <v>774</v>
      </c>
      <c r="R2406" t="s">
        <v>6043</v>
      </c>
      <c r="S2406" s="49" t="str">
        <f>CONCATENATE(Tabla_Datos[[#This Row],[Nombre_Cliente]]," ",Tabla_Datos[[#This Row],[ApellidoPaterno_Cliente]]," ",Tabla_Datos[[#This Row],[ApellidoMaterno_Cliente]])</f>
        <v>MARIA   GLADIS NIQUEN QUESQUEN</v>
      </c>
      <c r="T2406" s="53">
        <f>DATE(Tabla_Datos[[#This Row],[tAnio]],Tabla_Datos[[#This Row],[tMes]],Tabla_Datos[[#This Row],[tDia]])</f>
        <v>40777</v>
      </c>
      <c r="U2406" s="53" t="str">
        <f>IF(Tabla_Datos[[#This Row],[cProvincia]]="LIMA","LIMA","PROVINCIA")</f>
        <v>PROVINCIA</v>
      </c>
      <c r="V2406" s="53" t="str">
        <f>MID(Tabla_Datos[[#This Row],[pTelefono]],1,SEARCH("-",Tabla_Datos[[#This Row],[pTelefono]],1)-1)</f>
        <v>74</v>
      </c>
      <c r="W2406" s="53" t="str">
        <f>MID(Tabla_Datos[[#This Row],[pTelefono]],SEARCH("-",Tabla_Datos[[#This Row],[pTelefono]],1)+1,LEN(Tabla_Datos[[#This Row],[pTelefono]]))</f>
        <v>97954327</v>
      </c>
      <c r="X2406" s="53" t="str">
        <f>CONCATENATE(Tabla_Datos[[#This Row],[TipUrb]]," ",Tabla_Datos[[#This Row],[Calle]]," ",Tabla_Datos[[#This Row],[NumCalle]])</f>
        <v xml:space="preserve">  CL  JOSE  OLAYA  1  CIUDAD  ET 129</v>
      </c>
      <c r="Y2406" t="s">
        <v>208</v>
      </c>
      <c r="Z2406" t="s">
        <v>152</v>
      </c>
      <c r="AA2406" t="s">
        <v>153</v>
      </c>
      <c r="AB2406" t="s">
        <v>95</v>
      </c>
      <c r="AC2406" t="s">
        <v>95</v>
      </c>
      <c r="AD2406" t="s">
        <v>95</v>
      </c>
      <c r="AE2406" t="s">
        <v>95</v>
      </c>
      <c r="AF2406" t="s">
        <v>95</v>
      </c>
      <c r="AG2406" s="51">
        <v>80310318</v>
      </c>
      <c r="AH2406" t="s">
        <v>95</v>
      </c>
      <c r="AI2406">
        <v>1</v>
      </c>
      <c r="AJ2406">
        <v>1</v>
      </c>
      <c r="AK2406" t="s">
        <v>8507</v>
      </c>
      <c r="AL2406">
        <v>129</v>
      </c>
    </row>
    <row r="2407" spans="1:38">
      <c r="A2407">
        <v>3288209</v>
      </c>
      <c r="B2407" t="s">
        <v>8508</v>
      </c>
      <c r="C2407" t="s">
        <v>19</v>
      </c>
      <c r="D2407" t="s">
        <v>85</v>
      </c>
      <c r="E2407">
        <v>2011</v>
      </c>
      <c r="F2407">
        <v>8</v>
      </c>
      <c r="G2407">
        <v>22</v>
      </c>
      <c r="H2407" t="s">
        <v>86</v>
      </c>
      <c r="I2407" t="s">
        <v>100</v>
      </c>
      <c r="J2407" t="s">
        <v>100</v>
      </c>
      <c r="K2407" t="s">
        <v>1724</v>
      </c>
      <c r="L2407" t="s">
        <v>86</v>
      </c>
      <c r="M2407" t="s">
        <v>102</v>
      </c>
      <c r="N2407" s="50">
        <v>29736392</v>
      </c>
      <c r="O2407" s="51">
        <v>2334028</v>
      </c>
      <c r="P2407" t="s">
        <v>8509</v>
      </c>
      <c r="Q2407" t="s">
        <v>412</v>
      </c>
      <c r="R2407" t="s">
        <v>2302</v>
      </c>
      <c r="S2407" s="49" t="str">
        <f>CONCATENATE(Tabla_Datos[[#This Row],[Nombre_Cliente]]," ",Tabla_Datos[[#This Row],[ApellidoPaterno_Cliente]]," ",Tabla_Datos[[#This Row],[ApellidoMaterno_Cliente]])</f>
        <v>JHONATHAN JAVIER GONZALES ARCE</v>
      </c>
      <c r="T2407" s="53">
        <f>DATE(Tabla_Datos[[#This Row],[tAnio]],Tabla_Datos[[#This Row],[tMes]],Tabla_Datos[[#This Row],[tDia]])</f>
        <v>40777</v>
      </c>
      <c r="U2407" s="53" t="str">
        <f>IF(Tabla_Datos[[#This Row],[cProvincia]]="LIMA","LIMA","PROVINCIA")</f>
        <v>PROVINCIA</v>
      </c>
      <c r="V2407" s="53" t="str">
        <f>MID(Tabla_Datos[[#This Row],[pTelefono]],1,SEARCH("-",Tabla_Datos[[#This Row],[pTelefono]],1)-1)</f>
        <v>54</v>
      </c>
      <c r="W2407" s="53" t="str">
        <f>MID(Tabla_Datos[[#This Row],[pTelefono]],SEARCH("-",Tabla_Datos[[#This Row],[pTelefono]],1)+1,LEN(Tabla_Datos[[#This Row],[pTelefono]]))</f>
        <v>957446611</v>
      </c>
      <c r="X2407" s="53" t="str">
        <f>CONCATENATE(Tabla_Datos[[#This Row],[TipUrb]]," ",Tabla_Datos[[#This Row],[Calle]]," ",Tabla_Datos[[#This Row],[NumCalle]])</f>
        <v>- CHULLO 1028</v>
      </c>
      <c r="Y2407" t="s">
        <v>106</v>
      </c>
      <c r="Z2407" t="s">
        <v>122</v>
      </c>
      <c r="AA2407" t="s">
        <v>123</v>
      </c>
      <c r="AB2407">
        <v>3</v>
      </c>
      <c r="AC2407" t="s">
        <v>95</v>
      </c>
      <c r="AD2407" t="s">
        <v>109</v>
      </c>
      <c r="AE2407" t="s">
        <v>95</v>
      </c>
      <c r="AF2407" t="s">
        <v>95</v>
      </c>
      <c r="AG2407" s="51">
        <v>45832157</v>
      </c>
      <c r="AH2407" t="s">
        <v>95</v>
      </c>
      <c r="AI2407">
        <v>1</v>
      </c>
      <c r="AJ2407">
        <v>1</v>
      </c>
      <c r="AK2407" t="s">
        <v>8510</v>
      </c>
      <c r="AL2407">
        <v>1028</v>
      </c>
    </row>
    <row r="2408" spans="1:38">
      <c r="A2408">
        <v>3288791</v>
      </c>
      <c r="B2408" t="s">
        <v>8511</v>
      </c>
      <c r="C2408" t="s">
        <v>18</v>
      </c>
      <c r="D2408" t="s">
        <v>85</v>
      </c>
      <c r="E2408">
        <v>2011</v>
      </c>
      <c r="F2408">
        <v>8</v>
      </c>
      <c r="G2408">
        <v>22</v>
      </c>
      <c r="H2408" t="s">
        <v>86</v>
      </c>
      <c r="I2408" t="s">
        <v>202</v>
      </c>
      <c r="J2408" t="s">
        <v>203</v>
      </c>
      <c r="K2408" t="s">
        <v>203</v>
      </c>
      <c r="L2408" t="s">
        <v>86</v>
      </c>
      <c r="M2408" t="s">
        <v>133</v>
      </c>
      <c r="N2408" s="50">
        <v>16718681</v>
      </c>
      <c r="O2408" s="51">
        <v>2334524</v>
      </c>
      <c r="P2408" t="s">
        <v>8512</v>
      </c>
      <c r="Q2408" t="s">
        <v>195</v>
      </c>
      <c r="R2408" t="s">
        <v>8513</v>
      </c>
      <c r="S2408" s="49" t="str">
        <f>CONCATENATE(Tabla_Datos[[#This Row],[Nombre_Cliente]]," ",Tabla_Datos[[#This Row],[ApellidoPaterno_Cliente]]," ",Tabla_Datos[[#This Row],[ApellidoMaterno_Cliente]])</f>
        <v xml:space="preserve">KARLA JULIA  CHAVEZ  CABREJOS </v>
      </c>
      <c r="T2408" s="53">
        <f>DATE(Tabla_Datos[[#This Row],[tAnio]],Tabla_Datos[[#This Row],[tMes]],Tabla_Datos[[#This Row],[tDia]])</f>
        <v>40777</v>
      </c>
      <c r="U2408" s="53" t="str">
        <f>IF(Tabla_Datos[[#This Row],[cProvincia]]="LIMA","LIMA","PROVINCIA")</f>
        <v>PROVINCIA</v>
      </c>
      <c r="V2408" s="53" t="str">
        <f>MID(Tabla_Datos[[#This Row],[pTelefono]],1,SEARCH("-",Tabla_Datos[[#This Row],[pTelefono]],1)-1)</f>
        <v>74</v>
      </c>
      <c r="W2408" s="53" t="str">
        <f>MID(Tabla_Datos[[#This Row],[pTelefono]],SEARCH("-",Tabla_Datos[[#This Row],[pTelefono]],1)+1,LEN(Tabla_Datos[[#This Row],[pTelefono]]))</f>
        <v>979995178</v>
      </c>
      <c r="X2408" s="53" t="str">
        <f>CONCATENATE(Tabla_Datos[[#This Row],[TipUrb]]," ",Tabla_Datos[[#This Row],[Calle]]," ",Tabla_Datos[[#This Row],[NumCalle]])</f>
        <v>UR LOS TULIPANES 232</v>
      </c>
      <c r="Y2408" t="s">
        <v>208</v>
      </c>
      <c r="Z2408" t="s">
        <v>93</v>
      </c>
      <c r="AA2408" t="s">
        <v>94</v>
      </c>
      <c r="AB2408" t="s">
        <v>95</v>
      </c>
      <c r="AC2408" t="s">
        <v>95</v>
      </c>
      <c r="AD2408" t="s">
        <v>161</v>
      </c>
      <c r="AE2408" t="s">
        <v>95</v>
      </c>
      <c r="AG2408" s="51">
        <v>16659315</v>
      </c>
      <c r="AI2408">
        <v>26</v>
      </c>
      <c r="AJ2408">
        <v>26</v>
      </c>
      <c r="AK2408" t="s">
        <v>8514</v>
      </c>
      <c r="AL2408">
        <v>232</v>
      </c>
    </row>
    <row r="2409" spans="1:38">
      <c r="A2409">
        <v>3288440</v>
      </c>
      <c r="B2409" t="s">
        <v>8515</v>
      </c>
      <c r="C2409" t="s">
        <v>19</v>
      </c>
      <c r="D2409" t="s">
        <v>85</v>
      </c>
      <c r="E2409">
        <v>2011</v>
      </c>
      <c r="F2409">
        <v>8</v>
      </c>
      <c r="G2409">
        <v>22</v>
      </c>
      <c r="H2409" t="s">
        <v>86</v>
      </c>
      <c r="I2409" t="s">
        <v>16</v>
      </c>
      <c r="J2409" t="s">
        <v>16</v>
      </c>
      <c r="K2409" t="s">
        <v>696</v>
      </c>
      <c r="L2409" t="s">
        <v>86</v>
      </c>
      <c r="M2409" t="s">
        <v>88</v>
      </c>
      <c r="N2409" s="50">
        <v>40164799</v>
      </c>
      <c r="O2409" s="51">
        <v>2334215</v>
      </c>
      <c r="P2409" t="s">
        <v>8516</v>
      </c>
      <c r="Q2409" t="s">
        <v>2417</v>
      </c>
      <c r="R2409" t="s">
        <v>8517</v>
      </c>
      <c r="S2409" s="49" t="str">
        <f>CONCATENATE(Tabla_Datos[[#This Row],[Nombre_Cliente]]," ",Tabla_Datos[[#This Row],[ApellidoPaterno_Cliente]]," ",Tabla_Datos[[#This Row],[ApellidoMaterno_Cliente]])</f>
        <v>BRYAN LUIS VALDIVIA VALER</v>
      </c>
      <c r="T2409" s="53">
        <f>DATE(Tabla_Datos[[#This Row],[tAnio]],Tabla_Datos[[#This Row],[tMes]],Tabla_Datos[[#This Row],[tDia]])</f>
        <v>40777</v>
      </c>
      <c r="U2409" s="53" t="str">
        <f>IF(Tabla_Datos[[#This Row],[cProvincia]]="LIMA","LIMA","PROVINCIA")</f>
        <v>LIMA</v>
      </c>
      <c r="V2409" s="53" t="str">
        <f>MID(Tabla_Datos[[#This Row],[pTelefono]],1,SEARCH("-",Tabla_Datos[[#This Row],[pTelefono]],1)-1)</f>
        <v>1</v>
      </c>
      <c r="W2409" s="53" t="str">
        <f>MID(Tabla_Datos[[#This Row],[pTelefono]],SEARCH("-",Tabla_Datos[[#This Row],[pTelefono]],1)+1,LEN(Tabla_Datos[[#This Row],[pTelefono]]))</f>
        <v>981668255</v>
      </c>
      <c r="X2409" s="53" t="str">
        <f>CONCATENATE(Tabla_Datos[[#This Row],[TipUrb]]," ",Tabla_Datos[[#This Row],[Calle]]," ",Tabla_Datos[[#This Row],[NumCalle]])</f>
        <v>AS SANTA ROSA 0</v>
      </c>
      <c r="Y2409" t="s">
        <v>92</v>
      </c>
      <c r="Z2409" t="s">
        <v>122</v>
      </c>
      <c r="AA2409" t="s">
        <v>123</v>
      </c>
      <c r="AB2409" t="s">
        <v>95</v>
      </c>
      <c r="AC2409" t="s">
        <v>95</v>
      </c>
      <c r="AD2409" t="s">
        <v>215</v>
      </c>
      <c r="AE2409" t="s">
        <v>474</v>
      </c>
      <c r="AF2409">
        <v>3</v>
      </c>
      <c r="AG2409" s="51">
        <v>47989262</v>
      </c>
      <c r="AH2409" t="s">
        <v>95</v>
      </c>
      <c r="AI2409">
        <v>1</v>
      </c>
      <c r="AJ2409">
        <v>1</v>
      </c>
      <c r="AK2409" t="s">
        <v>228</v>
      </c>
      <c r="AL2409">
        <v>0</v>
      </c>
    </row>
    <row r="2410" spans="1:38">
      <c r="A2410">
        <v>3289885</v>
      </c>
      <c r="B2410" t="s">
        <v>8518</v>
      </c>
      <c r="C2410" t="s">
        <v>19</v>
      </c>
      <c r="D2410" t="s">
        <v>143</v>
      </c>
      <c r="E2410">
        <v>2011</v>
      </c>
      <c r="F2410">
        <v>8</v>
      </c>
      <c r="G2410">
        <v>22</v>
      </c>
      <c r="H2410" t="s">
        <v>86</v>
      </c>
      <c r="I2410" t="s">
        <v>759</v>
      </c>
      <c r="J2410" t="s">
        <v>760</v>
      </c>
      <c r="K2410" t="s">
        <v>1754</v>
      </c>
      <c r="L2410" t="s">
        <v>86</v>
      </c>
      <c r="M2410" t="s">
        <v>294</v>
      </c>
      <c r="N2410" s="50">
        <v>7460966</v>
      </c>
      <c r="O2410" s="51">
        <v>2335153</v>
      </c>
      <c r="P2410" t="s">
        <v>8519</v>
      </c>
      <c r="Q2410" t="s">
        <v>8520</v>
      </c>
      <c r="R2410" t="s">
        <v>4749</v>
      </c>
      <c r="S2410" s="49" t="str">
        <f>CONCATENATE(Tabla_Datos[[#This Row],[Nombre_Cliente]]," ",Tabla_Datos[[#This Row],[ApellidoPaterno_Cliente]]," ",Tabla_Datos[[#This Row],[ApellidoMaterno_Cliente]])</f>
        <v>IVETTE ROSARIO CUADROS QUIROGA</v>
      </c>
      <c r="T2410" s="53">
        <f>DATE(Tabla_Datos[[#This Row],[tAnio]],Tabla_Datos[[#This Row],[tMes]],Tabla_Datos[[#This Row],[tDia]])</f>
        <v>40777</v>
      </c>
      <c r="U2410" s="53" t="str">
        <f>IF(Tabla_Datos[[#This Row],[cProvincia]]="LIMA","LIMA","PROVINCIA")</f>
        <v>PROVINCIA</v>
      </c>
      <c r="V2410" s="53" t="str">
        <f>MID(Tabla_Datos[[#This Row],[pTelefono]],1,SEARCH("-",Tabla_Datos[[#This Row],[pTelefono]],1)-1)</f>
        <v>56</v>
      </c>
      <c r="W2410" s="53" t="str">
        <f>MID(Tabla_Datos[[#This Row],[pTelefono]],SEARCH("-",Tabla_Datos[[#This Row],[pTelefono]],1)+1,LEN(Tabla_Datos[[#This Row],[pTelefono]]))</f>
        <v>956815607</v>
      </c>
      <c r="X2410" s="53" t="str">
        <f>CONCATENATE(Tabla_Datos[[#This Row],[TipUrb]]," ",Tabla_Datos[[#This Row],[Calle]]," ",Tabla_Datos[[#This Row],[NumCalle]])</f>
        <v>AH . 0</v>
      </c>
      <c r="Y2410" t="s">
        <v>759</v>
      </c>
      <c r="Z2410" t="s">
        <v>152</v>
      </c>
      <c r="AA2410" t="s">
        <v>153</v>
      </c>
      <c r="AB2410" t="s">
        <v>95</v>
      </c>
      <c r="AC2410" t="s">
        <v>95</v>
      </c>
      <c r="AD2410" t="s">
        <v>96</v>
      </c>
      <c r="AE2410" t="s">
        <v>361</v>
      </c>
      <c r="AF2410">
        <v>18</v>
      </c>
      <c r="AG2410" s="51">
        <v>45618417</v>
      </c>
      <c r="AH2410" t="s">
        <v>95</v>
      </c>
      <c r="AI2410">
        <v>1</v>
      </c>
      <c r="AJ2410">
        <v>1</v>
      </c>
      <c r="AK2410" t="s">
        <v>221</v>
      </c>
      <c r="AL2410">
        <v>0</v>
      </c>
    </row>
    <row r="2411" spans="1:38">
      <c r="A2411">
        <v>3290116</v>
      </c>
      <c r="B2411" t="s">
        <v>8521</v>
      </c>
      <c r="C2411" t="s">
        <v>20</v>
      </c>
      <c r="D2411" t="s">
        <v>143</v>
      </c>
      <c r="E2411">
        <v>2011</v>
      </c>
      <c r="F2411">
        <v>8</v>
      </c>
      <c r="G2411">
        <v>22</v>
      </c>
      <c r="H2411" t="s">
        <v>86</v>
      </c>
      <c r="I2411" t="s">
        <v>16</v>
      </c>
      <c r="J2411" t="s">
        <v>16</v>
      </c>
      <c r="K2411" t="s">
        <v>496</v>
      </c>
      <c r="L2411" t="s">
        <v>86</v>
      </c>
      <c r="M2411" t="s">
        <v>88</v>
      </c>
      <c r="N2411" s="50">
        <v>99999999</v>
      </c>
      <c r="O2411" s="51">
        <v>2335291</v>
      </c>
      <c r="P2411" t="s">
        <v>8522</v>
      </c>
      <c r="Q2411" t="s">
        <v>279</v>
      </c>
      <c r="R2411" t="s">
        <v>279</v>
      </c>
      <c r="S2411" s="49" t="str">
        <f>CONCATENATE(Tabla_Datos[[#This Row],[Nombre_Cliente]]," ",Tabla_Datos[[#This Row],[ApellidoPaterno_Cliente]]," ",Tabla_Datos[[#This Row],[ApellidoMaterno_Cliente]])</f>
        <v>JEAN PAUL DIAZ DIAZ</v>
      </c>
      <c r="T2411" s="53">
        <f>DATE(Tabla_Datos[[#This Row],[tAnio]],Tabla_Datos[[#This Row],[tMes]],Tabla_Datos[[#This Row],[tDia]])</f>
        <v>40777</v>
      </c>
      <c r="U2411" s="53" t="str">
        <f>IF(Tabla_Datos[[#This Row],[cProvincia]]="LIMA","LIMA","PROVINCIA")</f>
        <v>LIMA</v>
      </c>
      <c r="V2411" s="53" t="str">
        <f>MID(Tabla_Datos[[#This Row],[pTelefono]],1,SEARCH("-",Tabla_Datos[[#This Row],[pTelefono]],1)-1)</f>
        <v>1</v>
      </c>
      <c r="W2411" s="53" t="str">
        <f>MID(Tabla_Datos[[#This Row],[pTelefono]],SEARCH("-",Tabla_Datos[[#This Row],[pTelefono]],1)+1,LEN(Tabla_Datos[[#This Row],[pTelefono]]))</f>
        <v>12929520</v>
      </c>
      <c r="X2411" s="53" t="str">
        <f>CONCATENATE(Tabla_Datos[[#This Row],[TipUrb]]," ",Tabla_Datos[[#This Row],[Calle]]," ",Tabla_Datos[[#This Row],[NumCalle]])</f>
        <v>CV . 0</v>
      </c>
      <c r="Y2411" t="s">
        <v>92</v>
      </c>
      <c r="Z2411" t="s">
        <v>152</v>
      </c>
      <c r="AA2411" t="s">
        <v>153</v>
      </c>
      <c r="AB2411" t="s">
        <v>95</v>
      </c>
      <c r="AC2411" t="s">
        <v>95</v>
      </c>
      <c r="AD2411" t="s">
        <v>352</v>
      </c>
      <c r="AE2411" t="s">
        <v>413</v>
      </c>
      <c r="AF2411">
        <v>18</v>
      </c>
      <c r="AG2411" s="51">
        <v>42042331</v>
      </c>
      <c r="AH2411" t="s">
        <v>95</v>
      </c>
      <c r="AI2411">
        <v>1</v>
      </c>
      <c r="AJ2411">
        <v>1</v>
      </c>
      <c r="AK2411" t="s">
        <v>221</v>
      </c>
      <c r="AL2411">
        <v>0</v>
      </c>
    </row>
    <row r="2412" spans="1:38">
      <c r="A2412">
        <v>3288764</v>
      </c>
      <c r="B2412" t="s">
        <v>8523</v>
      </c>
      <c r="C2412" t="s">
        <v>19</v>
      </c>
      <c r="D2412" t="s">
        <v>143</v>
      </c>
      <c r="E2412">
        <v>2011</v>
      </c>
      <c r="F2412">
        <v>8</v>
      </c>
      <c r="G2412">
        <v>22</v>
      </c>
      <c r="H2412" t="s">
        <v>86</v>
      </c>
      <c r="I2412" t="s">
        <v>241</v>
      </c>
      <c r="J2412" t="s">
        <v>242</v>
      </c>
      <c r="K2412" t="s">
        <v>937</v>
      </c>
      <c r="L2412" t="s">
        <v>86</v>
      </c>
      <c r="M2412" t="s">
        <v>148</v>
      </c>
      <c r="N2412" s="50">
        <v>80239734</v>
      </c>
      <c r="O2412" s="51">
        <v>2334517</v>
      </c>
      <c r="P2412" t="s">
        <v>8524</v>
      </c>
      <c r="Q2412" t="s">
        <v>482</v>
      </c>
      <c r="R2412" t="s">
        <v>6445</v>
      </c>
      <c r="S2412" s="49" t="str">
        <f>CONCATENATE(Tabla_Datos[[#This Row],[Nombre_Cliente]]," ",Tabla_Datos[[#This Row],[ApellidoPaterno_Cliente]]," ",Tabla_Datos[[#This Row],[ApellidoMaterno_Cliente]])</f>
        <v>PEDRO WILMER VASQUEZ AVALOS</v>
      </c>
      <c r="T2412" s="53">
        <f>DATE(Tabla_Datos[[#This Row],[tAnio]],Tabla_Datos[[#This Row],[tMes]],Tabla_Datos[[#This Row],[tDia]])</f>
        <v>40777</v>
      </c>
      <c r="U2412" s="53" t="str">
        <f>IF(Tabla_Datos[[#This Row],[cProvincia]]="LIMA","LIMA","PROVINCIA")</f>
        <v>PROVINCIA</v>
      </c>
      <c r="V2412" s="53" t="str">
        <f>MID(Tabla_Datos[[#This Row],[pTelefono]],1,SEARCH("-",Tabla_Datos[[#This Row],[pTelefono]],1)-1)</f>
        <v>44</v>
      </c>
      <c r="W2412" s="53" t="str">
        <f>MID(Tabla_Datos[[#This Row],[pTelefono]],SEARCH("-",Tabla_Datos[[#This Row],[pTelefono]],1)+1,LEN(Tabla_Datos[[#This Row],[pTelefono]]))</f>
        <v>947419568</v>
      </c>
      <c r="X2412" s="53" t="str">
        <f>CONCATENATE(Tabla_Datos[[#This Row],[TipUrb]]," ",Tabla_Datos[[#This Row],[Calle]]," ",Tabla_Datos[[#This Row],[NumCalle]])</f>
        <v xml:space="preserve">  JOSE CRESPO Y CASTILLO 1779</v>
      </c>
      <c r="Y2412" t="s">
        <v>246</v>
      </c>
      <c r="Z2412" t="s">
        <v>152</v>
      </c>
      <c r="AA2412" t="s">
        <v>153</v>
      </c>
      <c r="AB2412" t="s">
        <v>95</v>
      </c>
      <c r="AC2412">
        <v>1</v>
      </c>
      <c r="AD2412" t="s">
        <v>95</v>
      </c>
      <c r="AE2412" t="s">
        <v>95</v>
      </c>
      <c r="AF2412" t="s">
        <v>95</v>
      </c>
      <c r="AG2412" s="51">
        <v>80560168</v>
      </c>
      <c r="AH2412" t="s">
        <v>95</v>
      </c>
      <c r="AI2412">
        <v>1</v>
      </c>
      <c r="AJ2412">
        <v>1</v>
      </c>
      <c r="AK2412" t="s">
        <v>8525</v>
      </c>
      <c r="AL2412">
        <v>1779</v>
      </c>
    </row>
    <row r="2413" spans="1:38">
      <c r="A2413">
        <v>3288856</v>
      </c>
      <c r="B2413" t="s">
        <v>8526</v>
      </c>
      <c r="C2413" t="s">
        <v>20</v>
      </c>
      <c r="D2413" t="s">
        <v>143</v>
      </c>
      <c r="E2413">
        <v>2011</v>
      </c>
      <c r="F2413">
        <v>8</v>
      </c>
      <c r="G2413">
        <v>22</v>
      </c>
      <c r="H2413" t="s">
        <v>144</v>
      </c>
      <c r="I2413" t="s">
        <v>16</v>
      </c>
      <c r="J2413" t="s">
        <v>16</v>
      </c>
      <c r="K2413" t="s">
        <v>1213</v>
      </c>
      <c r="L2413" t="s">
        <v>144</v>
      </c>
      <c r="M2413" t="s">
        <v>88</v>
      </c>
      <c r="O2413" s="51">
        <v>2334611</v>
      </c>
      <c r="P2413" t="s">
        <v>8527</v>
      </c>
      <c r="Q2413" t="s">
        <v>8528</v>
      </c>
      <c r="R2413" t="s">
        <v>1640</v>
      </c>
      <c r="S2413" s="49" t="str">
        <f>CONCATENATE(Tabla_Datos[[#This Row],[Nombre_Cliente]]," ",Tabla_Datos[[#This Row],[ApellidoPaterno_Cliente]]," ",Tabla_Datos[[#This Row],[ApellidoMaterno_Cliente]])</f>
        <v>JOHNNY RODOLFO SEIJAS GALINDO</v>
      </c>
      <c r="T2413" s="53">
        <f>DATE(Tabla_Datos[[#This Row],[tAnio]],Tabla_Datos[[#This Row],[tMes]],Tabla_Datos[[#This Row],[tDia]])</f>
        <v>40777</v>
      </c>
      <c r="U2413" s="53" t="str">
        <f>IF(Tabla_Datos[[#This Row],[cProvincia]]="LIMA","LIMA","PROVINCIA")</f>
        <v>LIMA</v>
      </c>
      <c r="V2413" s="53" t="str">
        <f>MID(Tabla_Datos[[#This Row],[pTelefono]],1,SEARCH("-",Tabla_Datos[[#This Row],[pTelefono]],1)-1)</f>
        <v>1</v>
      </c>
      <c r="W2413" s="53" t="str">
        <f>MID(Tabla_Datos[[#This Row],[pTelefono]],SEARCH("-",Tabla_Datos[[#This Row],[pTelefono]],1)+1,LEN(Tabla_Datos[[#This Row],[pTelefono]]))</f>
        <v>987819724</v>
      </c>
      <c r="X2413" s="53" t="str">
        <f>CONCATENATE(Tabla_Datos[[#This Row],[TipUrb]]," ",Tabla_Datos[[#This Row],[Calle]]," ",Tabla_Datos[[#This Row],[NumCalle]])</f>
        <v>UR CHAVEZ JORGE 393</v>
      </c>
      <c r="Y2413" t="s">
        <v>92</v>
      </c>
      <c r="Z2413" t="s">
        <v>152</v>
      </c>
      <c r="AA2413" t="s">
        <v>153</v>
      </c>
      <c r="AB2413" t="s">
        <v>95</v>
      </c>
      <c r="AC2413" t="s">
        <v>95</v>
      </c>
      <c r="AD2413" t="s">
        <v>161</v>
      </c>
      <c r="AE2413" t="s">
        <v>95</v>
      </c>
      <c r="AF2413" t="s">
        <v>95</v>
      </c>
      <c r="AG2413" s="51">
        <v>6759646</v>
      </c>
      <c r="AH2413" t="s">
        <v>95</v>
      </c>
      <c r="AI2413">
        <v>1</v>
      </c>
      <c r="AJ2413">
        <v>1</v>
      </c>
      <c r="AK2413" t="s">
        <v>3680</v>
      </c>
      <c r="AL2413">
        <v>393</v>
      </c>
    </row>
    <row r="2414" spans="1:38">
      <c r="A2414">
        <v>3289870</v>
      </c>
      <c r="B2414" t="s">
        <v>8529</v>
      </c>
      <c r="C2414" t="s">
        <v>20</v>
      </c>
      <c r="D2414" t="s">
        <v>143</v>
      </c>
      <c r="E2414">
        <v>2011</v>
      </c>
      <c r="F2414">
        <v>8</v>
      </c>
      <c r="G2414">
        <v>22</v>
      </c>
      <c r="H2414" t="s">
        <v>86</v>
      </c>
      <c r="I2414" t="s">
        <v>241</v>
      </c>
      <c r="J2414" t="s">
        <v>242</v>
      </c>
      <c r="K2414" t="s">
        <v>1099</v>
      </c>
      <c r="L2414" t="s">
        <v>86</v>
      </c>
      <c r="M2414" t="s">
        <v>148</v>
      </c>
      <c r="N2414" s="50">
        <v>17882009</v>
      </c>
      <c r="O2414" s="51">
        <v>2335140</v>
      </c>
      <c r="P2414" t="s">
        <v>8530</v>
      </c>
      <c r="Q2414" t="s">
        <v>5838</v>
      </c>
      <c r="R2414" t="s">
        <v>1489</v>
      </c>
      <c r="S2414" s="49" t="str">
        <f>CONCATENATE(Tabla_Datos[[#This Row],[Nombre_Cliente]]," ",Tabla_Datos[[#This Row],[ApellidoPaterno_Cliente]]," ",Tabla_Datos[[#This Row],[ApellidoMaterno_Cliente]])</f>
        <v>LUIS JAVIER LA ROSA CARDENAS</v>
      </c>
      <c r="T2414" s="53">
        <f>DATE(Tabla_Datos[[#This Row],[tAnio]],Tabla_Datos[[#This Row],[tMes]],Tabla_Datos[[#This Row],[tDia]])</f>
        <v>40777</v>
      </c>
      <c r="U2414" s="53" t="str">
        <f>IF(Tabla_Datos[[#This Row],[cProvincia]]="LIMA","LIMA","PROVINCIA")</f>
        <v>PROVINCIA</v>
      </c>
      <c r="V2414" s="53" t="str">
        <f>MID(Tabla_Datos[[#This Row],[pTelefono]],1,SEARCH("-",Tabla_Datos[[#This Row],[pTelefono]],1)-1)</f>
        <v>44</v>
      </c>
      <c r="W2414" s="53" t="str">
        <f>MID(Tabla_Datos[[#This Row],[pTelefono]],SEARCH("-",Tabla_Datos[[#This Row],[pTelefono]],1)+1,LEN(Tabla_Datos[[#This Row],[pTelefono]]))</f>
        <v>94859752</v>
      </c>
      <c r="X2414" s="53" t="str">
        <f>CONCATENATE(Tabla_Datos[[#This Row],[TipUrb]]," ",Tabla_Datos[[#This Row],[Calle]]," ",Tabla_Datos[[#This Row],[NumCalle]])</f>
        <v>- . 0</v>
      </c>
      <c r="Y2414" t="s">
        <v>246</v>
      </c>
      <c r="Z2414" t="s">
        <v>152</v>
      </c>
      <c r="AA2414" t="s">
        <v>153</v>
      </c>
      <c r="AB2414" t="s">
        <v>95</v>
      </c>
      <c r="AC2414" t="s">
        <v>95</v>
      </c>
      <c r="AD2414" t="s">
        <v>109</v>
      </c>
      <c r="AE2414" t="s">
        <v>8531</v>
      </c>
      <c r="AF2414">
        <v>3</v>
      </c>
      <c r="AG2414" s="51">
        <v>9375536</v>
      </c>
      <c r="AH2414" t="s">
        <v>95</v>
      </c>
      <c r="AI2414">
        <v>1</v>
      </c>
      <c r="AJ2414">
        <v>1</v>
      </c>
      <c r="AK2414" t="s">
        <v>221</v>
      </c>
      <c r="AL2414">
        <v>0</v>
      </c>
    </row>
    <row r="2415" spans="1:38">
      <c r="A2415">
        <v>3288910</v>
      </c>
      <c r="B2415" t="s">
        <v>8532</v>
      </c>
      <c r="C2415" t="s">
        <v>20</v>
      </c>
      <c r="D2415" t="s">
        <v>85</v>
      </c>
      <c r="E2415">
        <v>2011</v>
      </c>
      <c r="F2415">
        <v>8</v>
      </c>
      <c r="G2415">
        <v>22</v>
      </c>
      <c r="H2415" t="s">
        <v>86</v>
      </c>
      <c r="I2415" t="s">
        <v>16</v>
      </c>
      <c r="J2415" t="s">
        <v>16</v>
      </c>
      <c r="K2415" t="s">
        <v>165</v>
      </c>
      <c r="L2415" t="s">
        <v>86</v>
      </c>
      <c r="M2415" t="s">
        <v>88</v>
      </c>
      <c r="N2415" s="50">
        <v>42608668</v>
      </c>
      <c r="O2415" s="51">
        <v>2334660</v>
      </c>
      <c r="P2415" t="s">
        <v>8533</v>
      </c>
      <c r="Q2415" t="s">
        <v>8534</v>
      </c>
      <c r="R2415" t="s">
        <v>8534</v>
      </c>
      <c r="S2415" s="49" t="str">
        <f>CONCATENATE(Tabla_Datos[[#This Row],[Nombre_Cliente]]," ",Tabla_Datos[[#This Row],[ApellidoPaterno_Cliente]]," ",Tabla_Datos[[#This Row],[ApellidoMaterno_Cliente]])</f>
        <v>TERCY ROLANDO TIPULA TIPULA</v>
      </c>
      <c r="T2415" s="53">
        <f>DATE(Tabla_Datos[[#This Row],[tAnio]],Tabla_Datos[[#This Row],[tMes]],Tabla_Datos[[#This Row],[tDia]])</f>
        <v>40777</v>
      </c>
      <c r="U2415" s="53" t="str">
        <f>IF(Tabla_Datos[[#This Row],[cProvincia]]="LIMA","LIMA","PROVINCIA")</f>
        <v>LIMA</v>
      </c>
      <c r="V2415" s="53" t="str">
        <f>MID(Tabla_Datos[[#This Row],[pTelefono]],1,SEARCH("-",Tabla_Datos[[#This Row],[pTelefono]],1)-1)</f>
        <v>1</v>
      </c>
      <c r="W2415" s="53" t="str">
        <f>MID(Tabla_Datos[[#This Row],[pTelefono]],SEARCH("-",Tabla_Datos[[#This Row],[pTelefono]],1)+1,LEN(Tabla_Datos[[#This Row],[pTelefono]]))</f>
        <v>987757078</v>
      </c>
      <c r="X2415" s="53" t="str">
        <f>CONCATENATE(Tabla_Datos[[#This Row],[TipUrb]]," ",Tabla_Datos[[#This Row],[Calle]]," ",Tabla_Datos[[#This Row],[NumCalle]])</f>
        <v>UR RIO PERENE 0</v>
      </c>
      <c r="Y2415" t="s">
        <v>92</v>
      </c>
      <c r="Z2415" t="s">
        <v>122</v>
      </c>
      <c r="AA2415" t="s">
        <v>123</v>
      </c>
      <c r="AB2415" t="s">
        <v>95</v>
      </c>
      <c r="AC2415" t="s">
        <v>95</v>
      </c>
      <c r="AD2415" t="s">
        <v>161</v>
      </c>
      <c r="AE2415" t="s">
        <v>353</v>
      </c>
      <c r="AF2415">
        <v>10</v>
      </c>
      <c r="AG2415" s="51">
        <v>45792025</v>
      </c>
      <c r="AH2415" t="s">
        <v>95</v>
      </c>
      <c r="AI2415">
        <v>1</v>
      </c>
      <c r="AJ2415">
        <v>1</v>
      </c>
      <c r="AK2415" t="s">
        <v>8535</v>
      </c>
      <c r="AL2415">
        <v>0</v>
      </c>
    </row>
    <row r="2416" spans="1:38">
      <c r="A2416">
        <v>3288882</v>
      </c>
      <c r="B2416" t="s">
        <v>8536</v>
      </c>
      <c r="C2416" t="s">
        <v>20</v>
      </c>
      <c r="D2416" t="s">
        <v>85</v>
      </c>
      <c r="E2416">
        <v>2011</v>
      </c>
      <c r="F2416">
        <v>8</v>
      </c>
      <c r="G2416">
        <v>22</v>
      </c>
      <c r="H2416" t="s">
        <v>86</v>
      </c>
      <c r="I2416" t="s">
        <v>16</v>
      </c>
      <c r="J2416" t="s">
        <v>16</v>
      </c>
      <c r="K2416" t="s">
        <v>696</v>
      </c>
      <c r="L2416" t="s">
        <v>86</v>
      </c>
      <c r="M2416" t="s">
        <v>88</v>
      </c>
      <c r="N2416" s="50">
        <v>20000021</v>
      </c>
      <c r="O2416" s="51">
        <v>2334636</v>
      </c>
      <c r="P2416" t="s">
        <v>7025</v>
      </c>
      <c r="Q2416" t="s">
        <v>421</v>
      </c>
      <c r="R2416" t="s">
        <v>1397</v>
      </c>
      <c r="S2416" s="49" t="str">
        <f>CONCATENATE(Tabla_Datos[[#This Row],[Nombre_Cliente]]," ",Tabla_Datos[[#This Row],[ApellidoPaterno_Cliente]]," ",Tabla_Datos[[#This Row],[ApellidoMaterno_Cliente]])</f>
        <v>MARIA SOLEDAD LOPEZ CHACON</v>
      </c>
      <c r="T2416" s="53">
        <f>DATE(Tabla_Datos[[#This Row],[tAnio]],Tabla_Datos[[#This Row],[tMes]],Tabla_Datos[[#This Row],[tDia]])</f>
        <v>40777</v>
      </c>
      <c r="U2416" s="53" t="str">
        <f>IF(Tabla_Datos[[#This Row],[cProvincia]]="LIMA","LIMA","PROVINCIA")</f>
        <v>LIMA</v>
      </c>
      <c r="V2416" s="53" t="str">
        <f>MID(Tabla_Datos[[#This Row],[pTelefono]],1,SEARCH("-",Tabla_Datos[[#This Row],[pTelefono]],1)-1)</f>
        <v>1</v>
      </c>
      <c r="W2416" s="53" t="str">
        <f>MID(Tabla_Datos[[#This Row],[pTelefono]],SEARCH("-",Tabla_Datos[[#This Row],[pTelefono]],1)+1,LEN(Tabla_Datos[[#This Row],[pTelefono]]))</f>
        <v>966860909</v>
      </c>
      <c r="X2416" s="53" t="str">
        <f>CONCATENATE(Tabla_Datos[[#This Row],[TipUrb]]," ",Tabla_Datos[[#This Row],[Calle]]," ",Tabla_Datos[[#This Row],[NumCalle]])</f>
        <v>UR EL GRECO 303</v>
      </c>
      <c r="Y2416" t="s">
        <v>92</v>
      </c>
      <c r="Z2416" t="s">
        <v>122</v>
      </c>
      <c r="AA2416" t="s">
        <v>123</v>
      </c>
      <c r="AB2416" t="s">
        <v>95</v>
      </c>
      <c r="AC2416">
        <v>201</v>
      </c>
      <c r="AD2416" t="s">
        <v>161</v>
      </c>
      <c r="AE2416" t="s">
        <v>95</v>
      </c>
      <c r="AF2416" t="s">
        <v>95</v>
      </c>
      <c r="AG2416" s="51">
        <v>6261657</v>
      </c>
      <c r="AH2416" t="s">
        <v>95</v>
      </c>
      <c r="AI2416">
        <v>1</v>
      </c>
      <c r="AJ2416">
        <v>1</v>
      </c>
      <c r="AK2416" t="s">
        <v>8537</v>
      </c>
      <c r="AL2416">
        <v>303</v>
      </c>
    </row>
    <row r="2417" spans="1:38">
      <c r="A2417">
        <v>3291605</v>
      </c>
      <c r="B2417" t="s">
        <v>8538</v>
      </c>
      <c r="C2417" t="s">
        <v>19</v>
      </c>
      <c r="D2417" t="s">
        <v>143</v>
      </c>
      <c r="E2417">
        <v>2011</v>
      </c>
      <c r="F2417">
        <v>8</v>
      </c>
      <c r="G2417">
        <v>22</v>
      </c>
      <c r="H2417" t="s">
        <v>86</v>
      </c>
      <c r="I2417" t="s">
        <v>759</v>
      </c>
      <c r="J2417" t="s">
        <v>759</v>
      </c>
      <c r="K2417" t="s">
        <v>8539</v>
      </c>
      <c r="L2417" t="s">
        <v>86</v>
      </c>
      <c r="M2417" t="s">
        <v>294</v>
      </c>
      <c r="N2417" s="50">
        <v>9861792</v>
      </c>
      <c r="O2417" s="51">
        <v>2336284</v>
      </c>
      <c r="P2417" t="s">
        <v>8540</v>
      </c>
      <c r="Q2417" t="s">
        <v>822</v>
      </c>
      <c r="R2417" t="s">
        <v>1931</v>
      </c>
      <c r="S2417" s="49" t="str">
        <f>CONCATENATE(Tabla_Datos[[#This Row],[Nombre_Cliente]]," ",Tabla_Datos[[#This Row],[ApellidoPaterno_Cliente]]," ",Tabla_Datos[[#This Row],[ApellidoMaterno_Cliente]])</f>
        <v>JOSE DANIEL PALOMINO VALDEZ</v>
      </c>
      <c r="T2417" s="53">
        <f>DATE(Tabla_Datos[[#This Row],[tAnio]],Tabla_Datos[[#This Row],[tMes]],Tabla_Datos[[#This Row],[tDia]])</f>
        <v>40777</v>
      </c>
      <c r="U2417" s="53" t="str">
        <f>IF(Tabla_Datos[[#This Row],[cProvincia]]="LIMA","LIMA","PROVINCIA")</f>
        <v>PROVINCIA</v>
      </c>
      <c r="V2417" s="53" t="str">
        <f>MID(Tabla_Datos[[#This Row],[pTelefono]],1,SEARCH("-",Tabla_Datos[[#This Row],[pTelefono]],1)-1)</f>
        <v>56</v>
      </c>
      <c r="W2417" s="53" t="str">
        <f>MID(Tabla_Datos[[#This Row],[pTelefono]],SEARCH("-",Tabla_Datos[[#This Row],[pTelefono]],1)+1,LEN(Tabla_Datos[[#This Row],[pTelefono]]))</f>
        <v>956059584</v>
      </c>
      <c r="X2417" s="53" t="str">
        <f>CONCATENATE(Tabla_Datos[[#This Row],[TipUrb]]," ",Tabla_Datos[[#This Row],[Calle]]," ",Tabla_Datos[[#This Row],[NumCalle]])</f>
        <v>- BUENOS AIRES 407</v>
      </c>
      <c r="Y2417" t="s">
        <v>759</v>
      </c>
      <c r="Z2417" t="s">
        <v>152</v>
      </c>
      <c r="AA2417" t="s">
        <v>153</v>
      </c>
      <c r="AB2417" t="s">
        <v>95</v>
      </c>
      <c r="AC2417" t="s">
        <v>95</v>
      </c>
      <c r="AD2417" t="s">
        <v>109</v>
      </c>
      <c r="AE2417" t="s">
        <v>95</v>
      </c>
      <c r="AF2417" t="s">
        <v>95</v>
      </c>
      <c r="AG2417" s="51">
        <v>30510459</v>
      </c>
      <c r="AH2417" t="s">
        <v>95</v>
      </c>
      <c r="AI2417">
        <v>1</v>
      </c>
      <c r="AJ2417">
        <v>1</v>
      </c>
      <c r="AK2417" t="s">
        <v>3035</v>
      </c>
      <c r="AL2417">
        <v>407</v>
      </c>
    </row>
    <row r="2418" spans="1:38">
      <c r="A2418">
        <v>3289071</v>
      </c>
      <c r="B2418" t="s">
        <v>8541</v>
      </c>
      <c r="C2418" t="s">
        <v>19</v>
      </c>
      <c r="D2418" t="s">
        <v>85</v>
      </c>
      <c r="E2418">
        <v>2011</v>
      </c>
      <c r="F2418">
        <v>8</v>
      </c>
      <c r="G2418">
        <v>22</v>
      </c>
      <c r="H2418" t="s">
        <v>86</v>
      </c>
      <c r="I2418" t="s">
        <v>16</v>
      </c>
      <c r="J2418" t="s">
        <v>16</v>
      </c>
      <c r="K2418" t="s">
        <v>1877</v>
      </c>
      <c r="L2418" t="s">
        <v>86</v>
      </c>
      <c r="M2418" t="s">
        <v>88</v>
      </c>
      <c r="N2418" s="50">
        <v>20000021</v>
      </c>
      <c r="O2418" s="51">
        <v>2334798</v>
      </c>
      <c r="P2418" t="s">
        <v>8542</v>
      </c>
      <c r="Q2418" t="s">
        <v>451</v>
      </c>
      <c r="R2418" t="s">
        <v>3023</v>
      </c>
      <c r="S2418" s="49" t="str">
        <f>CONCATENATE(Tabla_Datos[[#This Row],[Nombre_Cliente]]," ",Tabla_Datos[[#This Row],[ApellidoPaterno_Cliente]]," ",Tabla_Datos[[#This Row],[ApellidoMaterno_Cliente]])</f>
        <v>HUGO HERNAN FLORES VELAZCO</v>
      </c>
      <c r="T2418" s="53">
        <f>DATE(Tabla_Datos[[#This Row],[tAnio]],Tabla_Datos[[#This Row],[tMes]],Tabla_Datos[[#This Row],[tDia]])</f>
        <v>40777</v>
      </c>
      <c r="U2418" s="53" t="str">
        <f>IF(Tabla_Datos[[#This Row],[cProvincia]]="LIMA","LIMA","PROVINCIA")</f>
        <v>LIMA</v>
      </c>
      <c r="V2418" s="53" t="str">
        <f>MID(Tabla_Datos[[#This Row],[pTelefono]],1,SEARCH("-",Tabla_Datos[[#This Row],[pTelefono]],1)-1)</f>
        <v>1</v>
      </c>
      <c r="W2418" s="53" t="str">
        <f>MID(Tabla_Datos[[#This Row],[pTelefono]],SEARCH("-",Tabla_Datos[[#This Row],[pTelefono]],1)+1,LEN(Tabla_Datos[[#This Row],[pTelefono]]))</f>
        <v>992721736</v>
      </c>
      <c r="X2418" s="53" t="str">
        <f>CONCATENATE(Tabla_Datos[[#This Row],[TipUrb]]," ",Tabla_Datos[[#This Row],[Calle]]," ",Tabla_Datos[[#This Row],[NumCalle]])</f>
        <v xml:space="preserve">  VIDAL GENERAL 293</v>
      </c>
      <c r="Y2418" t="s">
        <v>92</v>
      </c>
      <c r="Z2418" t="s">
        <v>122</v>
      </c>
      <c r="AA2418" t="s">
        <v>123</v>
      </c>
      <c r="AB2418" t="s">
        <v>95</v>
      </c>
      <c r="AC2418" t="s">
        <v>95</v>
      </c>
      <c r="AD2418" t="s">
        <v>95</v>
      </c>
      <c r="AE2418" t="s">
        <v>95</v>
      </c>
      <c r="AF2418" t="s">
        <v>95</v>
      </c>
      <c r="AG2418" s="51">
        <v>6751912</v>
      </c>
      <c r="AH2418" t="s">
        <v>95</v>
      </c>
      <c r="AI2418">
        <v>1</v>
      </c>
      <c r="AJ2418">
        <v>1</v>
      </c>
      <c r="AK2418" t="s">
        <v>8543</v>
      </c>
      <c r="AL2418">
        <v>293</v>
      </c>
    </row>
    <row r="2419" spans="1:38">
      <c r="A2419">
        <v>3289196</v>
      </c>
      <c r="B2419" t="s">
        <v>8544</v>
      </c>
      <c r="C2419" t="s">
        <v>18</v>
      </c>
      <c r="D2419" t="s">
        <v>85</v>
      </c>
      <c r="E2419">
        <v>2011</v>
      </c>
      <c r="F2419">
        <v>8</v>
      </c>
      <c r="G2419">
        <v>22</v>
      </c>
      <c r="H2419" t="s">
        <v>86</v>
      </c>
      <c r="I2419" t="s">
        <v>16</v>
      </c>
      <c r="J2419" t="s">
        <v>16</v>
      </c>
      <c r="K2419" t="s">
        <v>112</v>
      </c>
      <c r="L2419" t="s">
        <v>86</v>
      </c>
      <c r="M2419" t="s">
        <v>88</v>
      </c>
      <c r="N2419" s="50">
        <v>99999999</v>
      </c>
      <c r="O2419" s="51">
        <v>2334902</v>
      </c>
      <c r="P2419" t="s">
        <v>8545</v>
      </c>
      <c r="Q2419" t="s">
        <v>8546</v>
      </c>
      <c r="R2419" t="s">
        <v>8547</v>
      </c>
      <c r="S2419" s="49" t="str">
        <f>CONCATENATE(Tabla_Datos[[#This Row],[Nombre_Cliente]]," ",Tabla_Datos[[#This Row],[ApellidoPaterno_Cliente]]," ",Tabla_Datos[[#This Row],[ApellidoMaterno_Cliente]])</f>
        <v xml:space="preserve">MARIANA ANGELA  PEREIRA  CARRERA </v>
      </c>
      <c r="T2419" s="53">
        <f>DATE(Tabla_Datos[[#This Row],[tAnio]],Tabla_Datos[[#This Row],[tMes]],Tabla_Datos[[#This Row],[tDia]])</f>
        <v>40777</v>
      </c>
      <c r="U2419" s="53" t="str">
        <f>IF(Tabla_Datos[[#This Row],[cProvincia]]="LIMA","LIMA","PROVINCIA")</f>
        <v>LIMA</v>
      </c>
      <c r="V2419" s="53" t="str">
        <f>MID(Tabla_Datos[[#This Row],[pTelefono]],1,SEARCH("-",Tabla_Datos[[#This Row],[pTelefono]],1)-1)</f>
        <v>1</v>
      </c>
      <c r="W2419" s="53" t="str">
        <f>MID(Tabla_Datos[[#This Row],[pTelefono]],SEARCH("-",Tabla_Datos[[#This Row],[pTelefono]],1)+1,LEN(Tabla_Datos[[#This Row],[pTelefono]]))</f>
        <v>998497664</v>
      </c>
      <c r="X2419" s="53" t="str">
        <f>CONCATENATE(Tabla_Datos[[#This Row],[TipUrb]]," ",Tabla_Datos[[#This Row],[Calle]]," ",Tabla_Datos[[#This Row],[NumCalle]])</f>
        <v>- EL TRIGAL 251</v>
      </c>
      <c r="Y2419" t="s">
        <v>92</v>
      </c>
      <c r="Z2419" t="s">
        <v>93</v>
      </c>
      <c r="AA2419" t="s">
        <v>94</v>
      </c>
      <c r="AB2419">
        <v>3</v>
      </c>
      <c r="AC2419" t="s">
        <v>95</v>
      </c>
      <c r="AD2419" t="s">
        <v>109</v>
      </c>
      <c r="AE2419" t="s">
        <v>95</v>
      </c>
      <c r="AG2419" s="51">
        <v>41412662</v>
      </c>
      <c r="AI2419">
        <v>26</v>
      </c>
      <c r="AJ2419">
        <v>26</v>
      </c>
      <c r="AK2419" t="s">
        <v>8548</v>
      </c>
      <c r="AL2419">
        <v>251</v>
      </c>
    </row>
    <row r="2420" spans="1:38">
      <c r="A2420">
        <v>3288032</v>
      </c>
      <c r="B2420" t="s">
        <v>8549</v>
      </c>
      <c r="C2420" t="s">
        <v>19</v>
      </c>
      <c r="D2420" t="s">
        <v>143</v>
      </c>
      <c r="E2420">
        <v>2011</v>
      </c>
      <c r="F2420">
        <v>8</v>
      </c>
      <c r="G2420">
        <v>22</v>
      </c>
      <c r="H2420" t="s">
        <v>86</v>
      </c>
      <c r="I2420" t="s">
        <v>292</v>
      </c>
      <c r="J2420" t="s">
        <v>293</v>
      </c>
      <c r="K2420" t="s">
        <v>292</v>
      </c>
      <c r="L2420" t="s">
        <v>86</v>
      </c>
      <c r="M2420" t="s">
        <v>294</v>
      </c>
      <c r="N2420" s="50">
        <v>41235023</v>
      </c>
      <c r="O2420" s="51">
        <v>2333864</v>
      </c>
      <c r="P2420" t="s">
        <v>8550</v>
      </c>
      <c r="Q2420" t="s">
        <v>8551</v>
      </c>
      <c r="R2420" t="s">
        <v>666</v>
      </c>
      <c r="S2420" s="49" t="str">
        <f>CONCATENATE(Tabla_Datos[[#This Row],[Nombre_Cliente]]," ",Tabla_Datos[[#This Row],[ApellidoPaterno_Cliente]]," ",Tabla_Datos[[#This Row],[ApellidoMaterno_Cliente]])</f>
        <v>YANET RIVEROS FIGUEROA</v>
      </c>
      <c r="T2420" s="53">
        <f>DATE(Tabla_Datos[[#This Row],[tAnio]],Tabla_Datos[[#This Row],[tMes]],Tabla_Datos[[#This Row],[tDia]])</f>
        <v>40777</v>
      </c>
      <c r="U2420" s="53" t="str">
        <f>IF(Tabla_Datos[[#This Row],[cProvincia]]="LIMA","LIMA","PROVINCIA")</f>
        <v>PROVINCIA</v>
      </c>
      <c r="V2420" s="53" t="str">
        <f>MID(Tabla_Datos[[#This Row],[pTelefono]],1,SEARCH("-",Tabla_Datos[[#This Row],[pTelefono]],1)-1)</f>
        <v>66</v>
      </c>
      <c r="W2420" s="53" t="str">
        <f>MID(Tabla_Datos[[#This Row],[pTelefono]],SEARCH("-",Tabla_Datos[[#This Row],[pTelefono]],1)+1,LEN(Tabla_Datos[[#This Row],[pTelefono]]))</f>
        <v>944822444</v>
      </c>
      <c r="X2420" s="53" t="str">
        <f>CONCATENATE(Tabla_Datos[[#This Row],[TipUrb]]," ",Tabla_Datos[[#This Row],[Calle]]," ",Tabla_Datos[[#This Row],[NumCalle]])</f>
        <v>- AVIACION 289</v>
      </c>
      <c r="Y2420" t="s">
        <v>298</v>
      </c>
      <c r="Z2420" t="s">
        <v>152</v>
      </c>
      <c r="AA2420" t="s">
        <v>153</v>
      </c>
      <c r="AB2420" t="s">
        <v>95</v>
      </c>
      <c r="AC2420" t="s">
        <v>95</v>
      </c>
      <c r="AD2420" t="s">
        <v>109</v>
      </c>
      <c r="AE2420" t="s">
        <v>95</v>
      </c>
      <c r="AF2420" t="s">
        <v>95</v>
      </c>
      <c r="AG2420" s="51">
        <v>43494054</v>
      </c>
      <c r="AH2420" t="s">
        <v>95</v>
      </c>
      <c r="AI2420">
        <v>1</v>
      </c>
      <c r="AJ2420">
        <v>1</v>
      </c>
      <c r="AK2420" t="s">
        <v>4906</v>
      </c>
      <c r="AL2420">
        <v>289</v>
      </c>
    </row>
    <row r="2421" spans="1:38">
      <c r="A2421">
        <v>3288463</v>
      </c>
      <c r="B2421" t="s">
        <v>8552</v>
      </c>
      <c r="C2421" t="s">
        <v>20</v>
      </c>
      <c r="D2421" t="s">
        <v>85</v>
      </c>
      <c r="E2421">
        <v>2011</v>
      </c>
      <c r="F2421">
        <v>8</v>
      </c>
      <c r="G2421">
        <v>22</v>
      </c>
      <c r="H2421" t="s">
        <v>86</v>
      </c>
      <c r="I2421" t="s">
        <v>100</v>
      </c>
      <c r="J2421" t="s">
        <v>100</v>
      </c>
      <c r="K2421" t="s">
        <v>101</v>
      </c>
      <c r="L2421" t="s">
        <v>86</v>
      </c>
      <c r="M2421" t="s">
        <v>102</v>
      </c>
      <c r="N2421" s="50">
        <v>29391889</v>
      </c>
      <c r="O2421" s="51">
        <v>2334237</v>
      </c>
      <c r="P2421" t="s">
        <v>8553</v>
      </c>
      <c r="Q2421" t="s">
        <v>2018</v>
      </c>
      <c r="R2421" t="s">
        <v>8554</v>
      </c>
      <c r="S2421" s="49" t="str">
        <f>CONCATENATE(Tabla_Datos[[#This Row],[Nombre_Cliente]]," ",Tabla_Datos[[#This Row],[ApellidoPaterno_Cliente]]," ",Tabla_Datos[[#This Row],[ApellidoMaterno_Cliente]])</f>
        <v>GENESIS KELLY CARRILLO LANDA</v>
      </c>
      <c r="T2421" s="53">
        <f>DATE(Tabla_Datos[[#This Row],[tAnio]],Tabla_Datos[[#This Row],[tMes]],Tabla_Datos[[#This Row],[tDia]])</f>
        <v>40777</v>
      </c>
      <c r="U2421" s="53" t="str">
        <f>IF(Tabla_Datos[[#This Row],[cProvincia]]="LIMA","LIMA","PROVINCIA")</f>
        <v>PROVINCIA</v>
      </c>
      <c r="V2421" s="53" t="str">
        <f>MID(Tabla_Datos[[#This Row],[pTelefono]],1,SEARCH("-",Tabla_Datos[[#This Row],[pTelefono]],1)-1)</f>
        <v>54</v>
      </c>
      <c r="W2421" s="53" t="str">
        <f>MID(Tabla_Datos[[#This Row],[pTelefono]],SEARCH("-",Tabla_Datos[[#This Row],[pTelefono]],1)+1,LEN(Tabla_Datos[[#This Row],[pTelefono]]))</f>
        <v>958583719</v>
      </c>
      <c r="X2421" s="53" t="str">
        <f>CONCATENATE(Tabla_Datos[[#This Row],[TipUrb]]," ",Tabla_Datos[[#This Row],[Calle]]," ",Tabla_Datos[[#This Row],[NumCalle]])</f>
        <v>UR . 0</v>
      </c>
      <c r="Y2421" t="s">
        <v>106</v>
      </c>
      <c r="Z2421" t="s">
        <v>122</v>
      </c>
      <c r="AA2421" t="s">
        <v>123</v>
      </c>
      <c r="AB2421">
        <v>2</v>
      </c>
      <c r="AC2421" t="s">
        <v>95</v>
      </c>
      <c r="AD2421" t="s">
        <v>161</v>
      </c>
      <c r="AE2421" t="s">
        <v>1034</v>
      </c>
      <c r="AF2421">
        <v>25</v>
      </c>
      <c r="AG2421" s="51">
        <v>45883495</v>
      </c>
      <c r="AH2421" t="s">
        <v>95</v>
      </c>
      <c r="AI2421">
        <v>1</v>
      </c>
      <c r="AJ2421">
        <v>1</v>
      </c>
      <c r="AK2421" t="s">
        <v>221</v>
      </c>
      <c r="AL2421">
        <v>0</v>
      </c>
    </row>
    <row r="2422" spans="1:38">
      <c r="A2422">
        <v>3291510</v>
      </c>
      <c r="B2422" t="s">
        <v>8555</v>
      </c>
      <c r="C2422" t="s">
        <v>18</v>
      </c>
      <c r="D2422" t="s">
        <v>156</v>
      </c>
      <c r="E2422">
        <v>2011</v>
      </c>
      <c r="F2422">
        <v>8</v>
      </c>
      <c r="G2422">
        <v>22</v>
      </c>
      <c r="H2422" t="s">
        <v>86</v>
      </c>
      <c r="I2422" t="s">
        <v>16</v>
      </c>
      <c r="J2422" t="s">
        <v>16</v>
      </c>
      <c r="K2422" t="s">
        <v>126</v>
      </c>
      <c r="L2422" t="s">
        <v>86</v>
      </c>
      <c r="M2422" t="s">
        <v>88</v>
      </c>
      <c r="N2422" s="50">
        <v>99999999</v>
      </c>
      <c r="O2422" s="51">
        <v>2335069</v>
      </c>
      <c r="P2422" t="s">
        <v>8556</v>
      </c>
      <c r="Q2422" t="s">
        <v>8557</v>
      </c>
      <c r="R2422" t="s">
        <v>8558</v>
      </c>
      <c r="S2422" s="49" t="str">
        <f>CONCATENATE(Tabla_Datos[[#This Row],[Nombre_Cliente]]," ",Tabla_Datos[[#This Row],[ApellidoPaterno_Cliente]]," ",Tabla_Datos[[#This Row],[ApellidoMaterno_Cliente]])</f>
        <v xml:space="preserve">PEDRO PABLO  LUYO  NIEVES </v>
      </c>
      <c r="T2422" s="53">
        <f>DATE(Tabla_Datos[[#This Row],[tAnio]],Tabla_Datos[[#This Row],[tMes]],Tabla_Datos[[#This Row],[tDia]])</f>
        <v>40777</v>
      </c>
      <c r="U2422" s="53" t="str">
        <f>IF(Tabla_Datos[[#This Row],[cProvincia]]="LIMA","LIMA","PROVINCIA")</f>
        <v>LIMA</v>
      </c>
      <c r="V2422" s="53" t="str">
        <f>MID(Tabla_Datos[[#This Row],[pTelefono]],1,SEARCH("-",Tabla_Datos[[#This Row],[pTelefono]],1)-1)</f>
        <v>1</v>
      </c>
      <c r="W2422" s="53" t="str">
        <f>MID(Tabla_Datos[[#This Row],[pTelefono]],SEARCH("-",Tabla_Datos[[#This Row],[pTelefono]],1)+1,LEN(Tabla_Datos[[#This Row],[pTelefono]]))</f>
        <v>3565135</v>
      </c>
      <c r="X2422" s="53" t="str">
        <f>CONCATENATE(Tabla_Datos[[#This Row],[TipUrb]]," ",Tabla_Datos[[#This Row],[Calle]]," ",Tabla_Datos[[#This Row],[NumCalle]])</f>
        <v>UR MARIANO CAMPOS 145</v>
      </c>
      <c r="Y2422" t="s">
        <v>92</v>
      </c>
      <c r="Z2422" t="s">
        <v>93</v>
      </c>
      <c r="AA2422" t="s">
        <v>94</v>
      </c>
      <c r="AB2422" t="s">
        <v>95</v>
      </c>
      <c r="AC2422" t="s">
        <v>95</v>
      </c>
      <c r="AD2422" t="s">
        <v>161</v>
      </c>
      <c r="AE2422" t="s">
        <v>95</v>
      </c>
      <c r="AG2422" s="51">
        <v>29303779</v>
      </c>
      <c r="AI2422">
        <v>26</v>
      </c>
      <c r="AJ2422">
        <v>26</v>
      </c>
      <c r="AK2422" t="s">
        <v>8559</v>
      </c>
      <c r="AL2422">
        <v>145</v>
      </c>
    </row>
    <row r="2423" spans="1:38">
      <c r="A2423">
        <v>3288631</v>
      </c>
      <c r="B2423" t="s">
        <v>8560</v>
      </c>
      <c r="C2423" t="s">
        <v>20</v>
      </c>
      <c r="D2423" t="s">
        <v>85</v>
      </c>
      <c r="E2423">
        <v>2011</v>
      </c>
      <c r="F2423">
        <v>8</v>
      </c>
      <c r="G2423">
        <v>22</v>
      </c>
      <c r="H2423" t="s">
        <v>86</v>
      </c>
      <c r="I2423" t="s">
        <v>16</v>
      </c>
      <c r="J2423" t="s">
        <v>16</v>
      </c>
      <c r="K2423" t="s">
        <v>487</v>
      </c>
      <c r="L2423" t="s">
        <v>86</v>
      </c>
      <c r="M2423" t="s">
        <v>88</v>
      </c>
      <c r="N2423" s="50">
        <v>46714257</v>
      </c>
      <c r="O2423" s="51">
        <v>2334388</v>
      </c>
      <c r="P2423" t="s">
        <v>8561</v>
      </c>
      <c r="Q2423" t="s">
        <v>8562</v>
      </c>
      <c r="R2423" t="s">
        <v>5511</v>
      </c>
      <c r="S2423" s="49" t="str">
        <f>CONCATENATE(Tabla_Datos[[#This Row],[Nombre_Cliente]]," ",Tabla_Datos[[#This Row],[ApellidoPaterno_Cliente]]," ",Tabla_Datos[[#This Row],[ApellidoMaterno_Cliente]])</f>
        <v>ANICETO TARAZONA BARDALES</v>
      </c>
      <c r="T2423" s="53">
        <f>DATE(Tabla_Datos[[#This Row],[tAnio]],Tabla_Datos[[#This Row],[tMes]],Tabla_Datos[[#This Row],[tDia]])</f>
        <v>40777</v>
      </c>
      <c r="U2423" s="53" t="str">
        <f>IF(Tabla_Datos[[#This Row],[cProvincia]]="LIMA","LIMA","PROVINCIA")</f>
        <v>LIMA</v>
      </c>
      <c r="V2423" s="53" t="str">
        <f>MID(Tabla_Datos[[#This Row],[pTelefono]],1,SEARCH("-",Tabla_Datos[[#This Row],[pTelefono]],1)-1)</f>
        <v>1</v>
      </c>
      <c r="W2423" s="53" t="str">
        <f>MID(Tabla_Datos[[#This Row],[pTelefono]],SEARCH("-",Tabla_Datos[[#This Row],[pTelefono]],1)+1,LEN(Tabla_Datos[[#This Row],[pTelefono]]))</f>
        <v>945343578</v>
      </c>
      <c r="X2423" s="53" t="str">
        <f>CONCATENATE(Tabla_Datos[[#This Row],[TipUrb]]," ",Tabla_Datos[[#This Row],[Calle]]," ",Tabla_Datos[[#This Row],[NumCalle]])</f>
        <v>AH . 0</v>
      </c>
      <c r="Y2423" t="s">
        <v>92</v>
      </c>
      <c r="Z2423" t="s">
        <v>122</v>
      </c>
      <c r="AA2423" t="s">
        <v>123</v>
      </c>
      <c r="AB2423" t="s">
        <v>95</v>
      </c>
      <c r="AC2423" t="s">
        <v>95</v>
      </c>
      <c r="AD2423" t="s">
        <v>96</v>
      </c>
      <c r="AE2423" t="s">
        <v>116</v>
      </c>
      <c r="AF2423">
        <v>9</v>
      </c>
      <c r="AG2423" s="51">
        <v>8307990</v>
      </c>
      <c r="AH2423" t="s">
        <v>95</v>
      </c>
      <c r="AI2423">
        <v>1</v>
      </c>
      <c r="AJ2423">
        <v>1</v>
      </c>
      <c r="AK2423" t="s">
        <v>221</v>
      </c>
      <c r="AL2423">
        <v>0</v>
      </c>
    </row>
    <row r="2424" spans="1:38">
      <c r="A2424">
        <v>3288858</v>
      </c>
      <c r="B2424" t="s">
        <v>8563</v>
      </c>
      <c r="C2424" t="s">
        <v>19</v>
      </c>
      <c r="D2424" t="s">
        <v>143</v>
      </c>
      <c r="E2424">
        <v>2011</v>
      </c>
      <c r="F2424">
        <v>8</v>
      </c>
      <c r="G2424">
        <v>22</v>
      </c>
      <c r="H2424" t="s">
        <v>86</v>
      </c>
      <c r="I2424" t="s">
        <v>145</v>
      </c>
      <c r="J2424" t="s">
        <v>469</v>
      </c>
      <c r="K2424" t="s">
        <v>991</v>
      </c>
      <c r="L2424" t="s">
        <v>86</v>
      </c>
      <c r="M2424" t="s">
        <v>148</v>
      </c>
      <c r="N2424" s="50">
        <v>43235508</v>
      </c>
      <c r="O2424" s="51">
        <v>2334449</v>
      </c>
      <c r="P2424" t="s">
        <v>5187</v>
      </c>
      <c r="Q2424" t="s">
        <v>3763</v>
      </c>
      <c r="R2424" t="s">
        <v>8564</v>
      </c>
      <c r="S2424" s="49" t="str">
        <f>CONCATENATE(Tabla_Datos[[#This Row],[Nombre_Cliente]]," ",Tabla_Datos[[#This Row],[ApellidoPaterno_Cliente]]," ",Tabla_Datos[[#This Row],[ApellidoMaterno_Cliente]])</f>
        <v>OLGA BAZAN DE ESPINOZA</v>
      </c>
      <c r="T2424" s="53">
        <f>DATE(Tabla_Datos[[#This Row],[tAnio]],Tabla_Datos[[#This Row],[tMes]],Tabla_Datos[[#This Row],[tDia]])</f>
        <v>40777</v>
      </c>
      <c r="U2424" s="53" t="str">
        <f>IF(Tabla_Datos[[#This Row],[cProvincia]]="LIMA","LIMA","PROVINCIA")</f>
        <v>PROVINCIA</v>
      </c>
      <c r="V2424" s="53" t="str">
        <f>MID(Tabla_Datos[[#This Row],[pTelefono]],1,SEARCH("-",Tabla_Datos[[#This Row],[pTelefono]],1)-1)</f>
        <v>43</v>
      </c>
      <c r="W2424" s="53" t="str">
        <f>MID(Tabla_Datos[[#This Row],[pTelefono]],SEARCH("-",Tabla_Datos[[#This Row],[pTelefono]],1)+1,LEN(Tabla_Datos[[#This Row],[pTelefono]]))</f>
        <v>310220</v>
      </c>
      <c r="X2424" s="53" t="str">
        <f>CONCATENATE(Tabla_Datos[[#This Row],[TipUrb]]," ",Tabla_Datos[[#This Row],[Calle]]," ",Tabla_Datos[[#This Row],[NumCalle]])</f>
        <v>- AYACUCHO 0</v>
      </c>
      <c r="Y2424" t="s">
        <v>151</v>
      </c>
      <c r="Z2424" t="s">
        <v>152</v>
      </c>
      <c r="AA2424" t="s">
        <v>153</v>
      </c>
      <c r="AB2424" t="s">
        <v>95</v>
      </c>
      <c r="AC2424" t="s">
        <v>95</v>
      </c>
      <c r="AD2424" t="s">
        <v>109</v>
      </c>
      <c r="AE2424" t="s">
        <v>3880</v>
      </c>
      <c r="AF2424" t="s">
        <v>8565</v>
      </c>
      <c r="AG2424" s="51">
        <v>32955470</v>
      </c>
      <c r="AI2424">
        <v>1</v>
      </c>
      <c r="AJ2424">
        <v>1</v>
      </c>
      <c r="AK2424" t="s">
        <v>292</v>
      </c>
      <c r="AL2424">
        <v>0</v>
      </c>
    </row>
    <row r="2425" spans="1:38">
      <c r="A2425">
        <v>3288202</v>
      </c>
      <c r="B2425" t="s">
        <v>8566</v>
      </c>
      <c r="C2425" t="s">
        <v>18</v>
      </c>
      <c r="D2425" t="s">
        <v>143</v>
      </c>
      <c r="E2425">
        <v>2011</v>
      </c>
      <c r="F2425">
        <v>8</v>
      </c>
      <c r="G2425">
        <v>22</v>
      </c>
      <c r="H2425" t="s">
        <v>86</v>
      </c>
      <c r="I2425" t="s">
        <v>314</v>
      </c>
      <c r="J2425" t="s">
        <v>314</v>
      </c>
      <c r="K2425" t="s">
        <v>314</v>
      </c>
      <c r="L2425" t="s">
        <v>86</v>
      </c>
      <c r="M2425" t="s">
        <v>294</v>
      </c>
      <c r="N2425" s="50">
        <v>40110197</v>
      </c>
      <c r="O2425" s="51">
        <v>2334015</v>
      </c>
      <c r="P2425" t="s">
        <v>8567</v>
      </c>
      <c r="Q2425" t="s">
        <v>3691</v>
      </c>
      <c r="R2425" t="s">
        <v>8568</v>
      </c>
      <c r="S2425" s="49" t="str">
        <f>CONCATENATE(Tabla_Datos[[#This Row],[Nombre_Cliente]]," ",Tabla_Datos[[#This Row],[ApellidoPaterno_Cliente]]," ",Tabla_Datos[[#This Row],[ApellidoMaterno_Cliente]])</f>
        <v>NICO BLAS AGAPITO</v>
      </c>
      <c r="T2425" s="53">
        <f>DATE(Tabla_Datos[[#This Row],[tAnio]],Tabla_Datos[[#This Row],[tMes]],Tabla_Datos[[#This Row],[tDia]])</f>
        <v>40777</v>
      </c>
      <c r="U2425" s="53" t="str">
        <f>IF(Tabla_Datos[[#This Row],[cProvincia]]="LIMA","LIMA","PROVINCIA")</f>
        <v>PROVINCIA</v>
      </c>
      <c r="V2425" s="53" t="str">
        <f>MID(Tabla_Datos[[#This Row],[pTelefono]],1,SEARCH("-",Tabla_Datos[[#This Row],[pTelefono]],1)-1)</f>
        <v>62</v>
      </c>
      <c r="W2425" s="53" t="str">
        <f>MID(Tabla_Datos[[#This Row],[pTelefono]],SEARCH("-",Tabla_Datos[[#This Row],[pTelefono]],1)+1,LEN(Tabla_Datos[[#This Row],[pTelefono]]))</f>
        <v>971853569</v>
      </c>
      <c r="X2425" s="53" t="str">
        <f>CONCATENATE(Tabla_Datos[[#This Row],[TipUrb]]," ",Tabla_Datos[[#This Row],[Calle]]," ",Tabla_Datos[[#This Row],[NumCalle]])</f>
        <v>PJ JUAN ANTONIO PEZET 121</v>
      </c>
      <c r="Y2425" t="s">
        <v>319</v>
      </c>
      <c r="Z2425" t="s">
        <v>320</v>
      </c>
      <c r="AA2425" t="s">
        <v>321</v>
      </c>
      <c r="AB2425" t="s">
        <v>95</v>
      </c>
      <c r="AC2425" t="s">
        <v>95</v>
      </c>
      <c r="AD2425" t="s">
        <v>429</v>
      </c>
      <c r="AE2425" t="s">
        <v>95</v>
      </c>
      <c r="AG2425" s="51">
        <v>47986493</v>
      </c>
      <c r="AI2425" t="s">
        <v>1507</v>
      </c>
      <c r="AJ2425" t="s">
        <v>1507</v>
      </c>
      <c r="AK2425" t="s">
        <v>8569</v>
      </c>
      <c r="AL2425">
        <v>121</v>
      </c>
    </row>
    <row r="2426" spans="1:38">
      <c r="A2426">
        <v>3288197</v>
      </c>
      <c r="B2426" t="s">
        <v>8570</v>
      </c>
      <c r="C2426" t="s">
        <v>20</v>
      </c>
      <c r="D2426" t="s">
        <v>85</v>
      </c>
      <c r="E2426">
        <v>2011</v>
      </c>
      <c r="F2426">
        <v>8</v>
      </c>
      <c r="G2426">
        <v>22</v>
      </c>
      <c r="H2426" t="s">
        <v>86</v>
      </c>
      <c r="I2426" t="s">
        <v>100</v>
      </c>
      <c r="J2426" t="s">
        <v>100</v>
      </c>
      <c r="K2426" t="s">
        <v>100</v>
      </c>
      <c r="L2426" t="s">
        <v>86</v>
      </c>
      <c r="M2426" t="s">
        <v>102</v>
      </c>
      <c r="N2426" s="50">
        <v>29711316</v>
      </c>
      <c r="O2426" s="51">
        <v>2334020</v>
      </c>
      <c r="P2426" t="s">
        <v>8571</v>
      </c>
      <c r="Q2426" t="s">
        <v>8572</v>
      </c>
      <c r="R2426" t="s">
        <v>711</v>
      </c>
      <c r="S2426" s="49" t="str">
        <f>CONCATENATE(Tabla_Datos[[#This Row],[Nombre_Cliente]]," ",Tabla_Datos[[#This Row],[ApellidoPaterno_Cliente]]," ",Tabla_Datos[[#This Row],[ApellidoMaterno_Cliente]])</f>
        <v>JUAN WILFREDO CUSIRRAMOS GUZMAN</v>
      </c>
      <c r="T2426" s="53">
        <f>DATE(Tabla_Datos[[#This Row],[tAnio]],Tabla_Datos[[#This Row],[tMes]],Tabla_Datos[[#This Row],[tDia]])</f>
        <v>40777</v>
      </c>
      <c r="U2426" s="53" t="str">
        <f>IF(Tabla_Datos[[#This Row],[cProvincia]]="LIMA","LIMA","PROVINCIA")</f>
        <v>PROVINCIA</v>
      </c>
      <c r="V2426" s="53" t="str">
        <f>MID(Tabla_Datos[[#This Row],[pTelefono]],1,SEARCH("-",Tabla_Datos[[#This Row],[pTelefono]],1)-1)</f>
        <v>54</v>
      </c>
      <c r="W2426" s="53" t="str">
        <f>MID(Tabla_Datos[[#This Row],[pTelefono]],SEARCH("-",Tabla_Datos[[#This Row],[pTelefono]],1)+1,LEN(Tabla_Datos[[#This Row],[pTelefono]]))</f>
        <v>959143315</v>
      </c>
      <c r="X2426" s="53" t="str">
        <f>CONCATENATE(Tabla_Datos[[#This Row],[TipUrb]]," ",Tabla_Datos[[#This Row],[Calle]]," ",Tabla_Datos[[#This Row],[NumCalle]])</f>
        <v>UR . 0</v>
      </c>
      <c r="Y2426" t="s">
        <v>106</v>
      </c>
      <c r="Z2426" t="s">
        <v>122</v>
      </c>
      <c r="AA2426" t="s">
        <v>123</v>
      </c>
      <c r="AB2426" t="s">
        <v>95</v>
      </c>
      <c r="AC2426" t="s">
        <v>95</v>
      </c>
      <c r="AD2426" t="s">
        <v>161</v>
      </c>
      <c r="AE2426" t="s">
        <v>1496</v>
      </c>
      <c r="AF2426">
        <v>20</v>
      </c>
      <c r="AG2426" s="51">
        <v>29433308</v>
      </c>
      <c r="AH2426" t="s">
        <v>95</v>
      </c>
      <c r="AI2426">
        <v>1</v>
      </c>
      <c r="AJ2426">
        <v>1</v>
      </c>
      <c r="AK2426" t="s">
        <v>221</v>
      </c>
      <c r="AL2426">
        <v>0</v>
      </c>
    </row>
    <row r="2427" spans="1:38">
      <c r="A2427">
        <v>3289831</v>
      </c>
      <c r="B2427" t="s">
        <v>8573</v>
      </c>
      <c r="C2427" t="s">
        <v>20</v>
      </c>
      <c r="D2427" t="s">
        <v>143</v>
      </c>
      <c r="E2427">
        <v>2011</v>
      </c>
      <c r="F2427">
        <v>8</v>
      </c>
      <c r="G2427">
        <v>22</v>
      </c>
      <c r="H2427" t="s">
        <v>86</v>
      </c>
      <c r="I2427" t="s">
        <v>300</v>
      </c>
      <c r="J2427" t="s">
        <v>535</v>
      </c>
      <c r="K2427" t="s">
        <v>1010</v>
      </c>
      <c r="L2427" t="s">
        <v>86</v>
      </c>
      <c r="M2427" t="s">
        <v>148</v>
      </c>
      <c r="N2427" s="50">
        <v>5379066</v>
      </c>
      <c r="O2427" s="51">
        <v>2335101</v>
      </c>
      <c r="P2427" t="s">
        <v>8574</v>
      </c>
      <c r="Q2427" t="s">
        <v>6366</v>
      </c>
      <c r="R2427" t="s">
        <v>377</v>
      </c>
      <c r="S2427" s="49" t="str">
        <f>CONCATENATE(Tabla_Datos[[#This Row],[Nombre_Cliente]]," ",Tabla_Datos[[#This Row],[ApellidoPaterno_Cliente]]," ",Tabla_Datos[[#This Row],[ApellidoMaterno_Cliente]])</f>
        <v>MARILU ISUIZA PEREZ</v>
      </c>
      <c r="T2427" s="53">
        <f>DATE(Tabla_Datos[[#This Row],[tAnio]],Tabla_Datos[[#This Row],[tMes]],Tabla_Datos[[#This Row],[tDia]])</f>
        <v>40777</v>
      </c>
      <c r="U2427" s="53" t="str">
        <f>IF(Tabla_Datos[[#This Row],[cProvincia]]="LIMA","LIMA","PROVINCIA")</f>
        <v>PROVINCIA</v>
      </c>
      <c r="V2427" s="53" t="str">
        <f>MID(Tabla_Datos[[#This Row],[pTelefono]],1,SEARCH("-",Tabla_Datos[[#This Row],[pTelefono]],1)-1)</f>
        <v>65</v>
      </c>
      <c r="W2427" s="53" t="str">
        <f>MID(Tabla_Datos[[#This Row],[pTelefono]],SEARCH("-",Tabla_Datos[[#This Row],[pTelefono]],1)+1,LEN(Tabla_Datos[[#This Row],[pTelefono]]))</f>
        <v>65618289</v>
      </c>
      <c r="X2427" s="53" t="str">
        <f>CONCATENATE(Tabla_Datos[[#This Row],[TipUrb]]," ",Tabla_Datos[[#This Row],[Calle]]," ",Tabla_Datos[[#This Row],[NumCalle]])</f>
        <v>- JESUS DE NASARETH MZ D LT 32</v>
      </c>
      <c r="Y2427" t="s">
        <v>305</v>
      </c>
      <c r="Z2427" t="s">
        <v>152</v>
      </c>
      <c r="AA2427" t="s">
        <v>153</v>
      </c>
      <c r="AB2427" t="s">
        <v>95</v>
      </c>
      <c r="AC2427" t="s">
        <v>95</v>
      </c>
      <c r="AD2427" t="s">
        <v>109</v>
      </c>
      <c r="AE2427" t="s">
        <v>95</v>
      </c>
      <c r="AF2427" t="s">
        <v>95</v>
      </c>
      <c r="AG2427" s="51">
        <v>8239849</v>
      </c>
      <c r="AH2427" t="s">
        <v>95</v>
      </c>
      <c r="AI2427">
        <v>1</v>
      </c>
      <c r="AJ2427">
        <v>1</v>
      </c>
      <c r="AK2427" t="s">
        <v>8575</v>
      </c>
      <c r="AL2427">
        <v>32</v>
      </c>
    </row>
    <row r="2428" spans="1:38">
      <c r="A2428">
        <v>3288026</v>
      </c>
      <c r="B2428" t="s">
        <v>8576</v>
      </c>
      <c r="C2428" t="s">
        <v>20</v>
      </c>
      <c r="D2428" t="s">
        <v>143</v>
      </c>
      <c r="E2428">
        <v>2011</v>
      </c>
      <c r="F2428">
        <v>8</v>
      </c>
      <c r="G2428">
        <v>22</v>
      </c>
      <c r="H2428" t="s">
        <v>86</v>
      </c>
      <c r="I2428" t="s">
        <v>300</v>
      </c>
      <c r="J2428" t="s">
        <v>535</v>
      </c>
      <c r="K2428" t="s">
        <v>916</v>
      </c>
      <c r="L2428" t="s">
        <v>86</v>
      </c>
      <c r="M2428" t="s">
        <v>148</v>
      </c>
      <c r="N2428" s="50">
        <v>41128364</v>
      </c>
      <c r="O2428" s="51">
        <v>2333859</v>
      </c>
      <c r="P2428" t="s">
        <v>8577</v>
      </c>
      <c r="Q2428" t="s">
        <v>6198</v>
      </c>
      <c r="R2428" t="s">
        <v>8578</v>
      </c>
      <c r="S2428" s="49" t="str">
        <f>CONCATENATE(Tabla_Datos[[#This Row],[Nombre_Cliente]]," ",Tabla_Datos[[#This Row],[ApellidoPaterno_Cliente]]," ",Tabla_Datos[[#This Row],[ApellidoMaterno_Cliente]])</f>
        <v>JOSE LAURO AREVALO MALAFAYA</v>
      </c>
      <c r="T2428" s="53">
        <f>DATE(Tabla_Datos[[#This Row],[tAnio]],Tabla_Datos[[#This Row],[tMes]],Tabla_Datos[[#This Row],[tDia]])</f>
        <v>40777</v>
      </c>
      <c r="U2428" s="53" t="str">
        <f>IF(Tabla_Datos[[#This Row],[cProvincia]]="LIMA","LIMA","PROVINCIA")</f>
        <v>PROVINCIA</v>
      </c>
      <c r="V2428" s="53" t="str">
        <f>MID(Tabla_Datos[[#This Row],[pTelefono]],1,SEARCH("-",Tabla_Datos[[#This Row],[pTelefono]],1)-1)</f>
        <v>65</v>
      </c>
      <c r="W2428" s="53" t="str">
        <f>MID(Tabla_Datos[[#This Row],[pTelefono]],SEARCH("-",Tabla_Datos[[#This Row],[pTelefono]],1)+1,LEN(Tabla_Datos[[#This Row],[pTelefono]]))</f>
        <v>965023590</v>
      </c>
      <c r="X2428" s="53" t="str">
        <f>CONCATENATE(Tabla_Datos[[#This Row],[TipUrb]]," ",Tabla_Datos[[#This Row],[Calle]]," ",Tabla_Datos[[#This Row],[NumCalle]])</f>
        <v>PJ SOLEDAD 102</v>
      </c>
      <c r="Y2428" t="s">
        <v>305</v>
      </c>
      <c r="Z2428" t="s">
        <v>152</v>
      </c>
      <c r="AA2428" t="s">
        <v>153</v>
      </c>
      <c r="AB2428" t="s">
        <v>95</v>
      </c>
      <c r="AC2428" t="s">
        <v>95</v>
      </c>
      <c r="AD2428" t="s">
        <v>429</v>
      </c>
      <c r="AE2428" t="s">
        <v>95</v>
      </c>
      <c r="AF2428" t="s">
        <v>95</v>
      </c>
      <c r="AG2428" s="51">
        <v>71338601</v>
      </c>
      <c r="AH2428" t="s">
        <v>95</v>
      </c>
      <c r="AI2428">
        <v>1</v>
      </c>
      <c r="AJ2428">
        <v>1</v>
      </c>
      <c r="AK2428" t="s">
        <v>3947</v>
      </c>
      <c r="AL2428">
        <v>102</v>
      </c>
    </row>
    <row r="2429" spans="1:38">
      <c r="A2429">
        <v>3288112</v>
      </c>
      <c r="B2429" t="s">
        <v>8579</v>
      </c>
      <c r="C2429" t="s">
        <v>19</v>
      </c>
      <c r="D2429" t="s">
        <v>85</v>
      </c>
      <c r="E2429">
        <v>2011</v>
      </c>
      <c r="F2429">
        <v>8</v>
      </c>
      <c r="G2429">
        <v>22</v>
      </c>
      <c r="H2429" t="s">
        <v>144</v>
      </c>
      <c r="I2429" t="s">
        <v>16</v>
      </c>
      <c r="J2429" t="s">
        <v>16</v>
      </c>
      <c r="K2429" t="s">
        <v>157</v>
      </c>
      <c r="L2429" t="s">
        <v>86</v>
      </c>
      <c r="M2429" t="s">
        <v>88</v>
      </c>
      <c r="O2429" s="51">
        <v>2333939</v>
      </c>
      <c r="P2429" t="s">
        <v>8580</v>
      </c>
      <c r="Q2429" t="s">
        <v>718</v>
      </c>
      <c r="R2429" t="s">
        <v>8581</v>
      </c>
      <c r="S2429" s="49" t="str">
        <f>CONCATENATE(Tabla_Datos[[#This Row],[Nombre_Cliente]]," ",Tabla_Datos[[#This Row],[ApellidoPaterno_Cliente]]," ",Tabla_Datos[[#This Row],[ApellidoMaterno_Cliente]])</f>
        <v>FERNANDA SALDARRIAGA DE GARCIA</v>
      </c>
      <c r="T2429" s="53">
        <f>DATE(Tabla_Datos[[#This Row],[tAnio]],Tabla_Datos[[#This Row],[tMes]],Tabla_Datos[[#This Row],[tDia]])</f>
        <v>40777</v>
      </c>
      <c r="U2429" s="53" t="str">
        <f>IF(Tabla_Datos[[#This Row],[cProvincia]]="LIMA","LIMA","PROVINCIA")</f>
        <v>LIMA</v>
      </c>
      <c r="V2429" s="53" t="str">
        <f>MID(Tabla_Datos[[#This Row],[pTelefono]],1,SEARCH("-",Tabla_Datos[[#This Row],[pTelefono]],1)-1)</f>
        <v>1</v>
      </c>
      <c r="W2429" s="53" t="str">
        <f>MID(Tabla_Datos[[#This Row],[pTelefono]],SEARCH("-",Tabla_Datos[[#This Row],[pTelefono]],1)+1,LEN(Tabla_Datos[[#This Row],[pTelefono]]))</f>
        <v>986238654</v>
      </c>
      <c r="X2429" s="53" t="str">
        <f>CONCATENATE(Tabla_Datos[[#This Row],[TipUrb]]," ",Tabla_Datos[[#This Row],[Calle]]," ",Tabla_Datos[[#This Row],[NumCalle]])</f>
        <v>UR . 0</v>
      </c>
      <c r="Y2429" t="s">
        <v>92</v>
      </c>
      <c r="Z2429" t="s">
        <v>196</v>
      </c>
      <c r="AA2429" t="s">
        <v>197</v>
      </c>
      <c r="AB2429" t="s">
        <v>95</v>
      </c>
      <c r="AC2429" t="s">
        <v>95</v>
      </c>
      <c r="AD2429" t="s">
        <v>161</v>
      </c>
      <c r="AE2429" t="s">
        <v>2505</v>
      </c>
      <c r="AF2429">
        <v>51</v>
      </c>
      <c r="AG2429" s="51">
        <v>25627318</v>
      </c>
      <c r="AH2429" t="s">
        <v>95</v>
      </c>
      <c r="AI2429">
        <v>1</v>
      </c>
      <c r="AJ2429">
        <v>1</v>
      </c>
      <c r="AK2429" t="s">
        <v>221</v>
      </c>
      <c r="AL2429">
        <v>0</v>
      </c>
    </row>
    <row r="2430" spans="1:38">
      <c r="A2430">
        <v>3288898</v>
      </c>
      <c r="B2430" t="s">
        <v>8582</v>
      </c>
      <c r="C2430" t="s">
        <v>19</v>
      </c>
      <c r="D2430" t="s">
        <v>143</v>
      </c>
      <c r="E2430">
        <v>2011</v>
      </c>
      <c r="F2430">
        <v>8</v>
      </c>
      <c r="G2430">
        <v>22</v>
      </c>
      <c r="H2430" t="s">
        <v>86</v>
      </c>
      <c r="I2430" t="s">
        <v>16</v>
      </c>
      <c r="J2430" t="s">
        <v>16</v>
      </c>
      <c r="K2430" t="s">
        <v>438</v>
      </c>
      <c r="L2430" t="s">
        <v>86</v>
      </c>
      <c r="M2430" t="s">
        <v>88</v>
      </c>
      <c r="O2430" s="51">
        <v>2334649</v>
      </c>
      <c r="P2430" t="s">
        <v>8583</v>
      </c>
      <c r="Q2430" t="s">
        <v>8584</v>
      </c>
      <c r="R2430" t="s">
        <v>4410</v>
      </c>
      <c r="S2430" s="49" t="str">
        <f>CONCATENATE(Tabla_Datos[[#This Row],[Nombre_Cliente]]," ",Tabla_Datos[[#This Row],[ApellidoPaterno_Cliente]]," ",Tabla_Datos[[#This Row],[ApellidoMaterno_Cliente]])</f>
        <v>LISBEL ROSANNA CASANOVA ARIAS</v>
      </c>
      <c r="T2430" s="53">
        <f>DATE(Tabla_Datos[[#This Row],[tAnio]],Tabla_Datos[[#This Row],[tMes]],Tabla_Datos[[#This Row],[tDia]])</f>
        <v>40777</v>
      </c>
      <c r="U2430" s="53" t="str">
        <f>IF(Tabla_Datos[[#This Row],[cProvincia]]="LIMA","LIMA","PROVINCIA")</f>
        <v>LIMA</v>
      </c>
      <c r="V2430" s="53" t="str">
        <f>MID(Tabla_Datos[[#This Row],[pTelefono]],1,SEARCH("-",Tabla_Datos[[#This Row],[pTelefono]],1)-1)</f>
        <v>1</v>
      </c>
      <c r="W2430" s="53" t="str">
        <f>MID(Tabla_Datos[[#This Row],[pTelefono]],SEARCH("-",Tabla_Datos[[#This Row],[pTelefono]],1)+1,LEN(Tabla_Datos[[#This Row],[pTelefono]]))</f>
        <v>14530285</v>
      </c>
      <c r="X2430" s="53" t="str">
        <f>CONCATENATE(Tabla_Datos[[#This Row],[TipUrb]]," ",Tabla_Datos[[#This Row],[Calle]]," ",Tabla_Datos[[#This Row],[NumCalle]])</f>
        <v xml:space="preserve">  MANCO CAPAC 846</v>
      </c>
      <c r="Y2430" t="s">
        <v>92</v>
      </c>
      <c r="Z2430" t="s">
        <v>152</v>
      </c>
      <c r="AA2430" t="s">
        <v>153</v>
      </c>
      <c r="AB2430" t="s">
        <v>95</v>
      </c>
      <c r="AC2430">
        <v>5</v>
      </c>
      <c r="AD2430" t="s">
        <v>95</v>
      </c>
      <c r="AE2430" t="s">
        <v>95</v>
      </c>
      <c r="AF2430" t="s">
        <v>95</v>
      </c>
      <c r="AG2430" s="51">
        <v>25765199</v>
      </c>
      <c r="AH2430" t="s">
        <v>95</v>
      </c>
      <c r="AI2430">
        <v>1</v>
      </c>
      <c r="AJ2430">
        <v>1</v>
      </c>
      <c r="AK2430" t="s">
        <v>275</v>
      </c>
      <c r="AL2430">
        <v>846</v>
      </c>
    </row>
    <row r="2431" spans="1:38">
      <c r="A2431">
        <v>3289092</v>
      </c>
      <c r="B2431" t="s">
        <v>8585</v>
      </c>
      <c r="C2431" t="s">
        <v>19</v>
      </c>
      <c r="D2431" t="s">
        <v>85</v>
      </c>
      <c r="E2431">
        <v>2011</v>
      </c>
      <c r="F2431">
        <v>8</v>
      </c>
      <c r="G2431">
        <v>22</v>
      </c>
      <c r="H2431" t="s">
        <v>86</v>
      </c>
      <c r="I2431" t="s">
        <v>16</v>
      </c>
      <c r="J2431" t="s">
        <v>16</v>
      </c>
      <c r="K2431" t="s">
        <v>696</v>
      </c>
      <c r="L2431" t="s">
        <v>86</v>
      </c>
      <c r="M2431" t="s">
        <v>88</v>
      </c>
      <c r="N2431" s="50">
        <v>11111249</v>
      </c>
      <c r="O2431" s="51">
        <v>2334816</v>
      </c>
      <c r="P2431" t="s">
        <v>8267</v>
      </c>
      <c r="Q2431" t="s">
        <v>853</v>
      </c>
      <c r="R2431" t="s">
        <v>8586</v>
      </c>
      <c r="S2431" s="49" t="str">
        <f>CONCATENATE(Tabla_Datos[[#This Row],[Nombre_Cliente]]," ",Tabla_Datos[[#This Row],[ApellidoPaterno_Cliente]]," ",Tabla_Datos[[#This Row],[ApellidoMaterno_Cliente]])</f>
        <v>DIEGO CASTRO BARANDIARAN</v>
      </c>
      <c r="T2431" s="53">
        <f>DATE(Tabla_Datos[[#This Row],[tAnio]],Tabla_Datos[[#This Row],[tMes]],Tabla_Datos[[#This Row],[tDia]])</f>
        <v>40777</v>
      </c>
      <c r="U2431" s="53" t="str">
        <f>IF(Tabla_Datos[[#This Row],[cProvincia]]="LIMA","LIMA","PROVINCIA")</f>
        <v>LIMA</v>
      </c>
      <c r="V2431" s="53" t="str">
        <f>MID(Tabla_Datos[[#This Row],[pTelefono]],1,SEARCH("-",Tabla_Datos[[#This Row],[pTelefono]],1)-1)</f>
        <v>1</v>
      </c>
      <c r="W2431" s="53" t="str">
        <f>MID(Tabla_Datos[[#This Row],[pTelefono]],SEARCH("-",Tabla_Datos[[#This Row],[pTelefono]],1)+1,LEN(Tabla_Datos[[#This Row],[pTelefono]]))</f>
        <v>987726704</v>
      </c>
      <c r="X2431" s="53" t="str">
        <f>CONCATENATE(Tabla_Datos[[#This Row],[TipUrb]]," ",Tabla_Datos[[#This Row],[Calle]]," ",Tabla_Datos[[#This Row],[NumCalle]])</f>
        <v>UR VELASCO ASTETE 140</v>
      </c>
      <c r="Y2431" t="s">
        <v>92</v>
      </c>
      <c r="Z2431" t="s">
        <v>122</v>
      </c>
      <c r="AA2431" t="s">
        <v>123</v>
      </c>
      <c r="AB2431" t="s">
        <v>95</v>
      </c>
      <c r="AC2431">
        <v>202</v>
      </c>
      <c r="AD2431" t="s">
        <v>161</v>
      </c>
      <c r="AE2431" t="s">
        <v>95</v>
      </c>
      <c r="AF2431" t="s">
        <v>95</v>
      </c>
      <c r="AG2431" s="51">
        <v>10585045</v>
      </c>
      <c r="AH2431" t="s">
        <v>95</v>
      </c>
      <c r="AI2431">
        <v>1</v>
      </c>
      <c r="AJ2431">
        <v>1</v>
      </c>
      <c r="AK2431" t="s">
        <v>975</v>
      </c>
      <c r="AL2431">
        <v>140</v>
      </c>
    </row>
    <row r="2432" spans="1:38">
      <c r="A2432">
        <v>3289845</v>
      </c>
      <c r="B2432" t="s">
        <v>8587</v>
      </c>
      <c r="C2432" t="s">
        <v>20</v>
      </c>
      <c r="D2432" t="s">
        <v>85</v>
      </c>
      <c r="E2432">
        <v>2011</v>
      </c>
      <c r="F2432">
        <v>8</v>
      </c>
      <c r="G2432">
        <v>22</v>
      </c>
      <c r="H2432" t="s">
        <v>86</v>
      </c>
      <c r="I2432" t="s">
        <v>16</v>
      </c>
      <c r="J2432" t="s">
        <v>16</v>
      </c>
      <c r="K2432" t="s">
        <v>438</v>
      </c>
      <c r="L2432" t="s">
        <v>86</v>
      </c>
      <c r="M2432" t="s">
        <v>88</v>
      </c>
      <c r="N2432" s="50">
        <v>20000021</v>
      </c>
      <c r="O2432" s="51">
        <v>2335115</v>
      </c>
      <c r="P2432" t="s">
        <v>8588</v>
      </c>
      <c r="Q2432" t="s">
        <v>8589</v>
      </c>
      <c r="R2432" t="s">
        <v>8590</v>
      </c>
      <c r="S2432" s="49" t="str">
        <f>CONCATENATE(Tabla_Datos[[#This Row],[Nombre_Cliente]]," ",Tabla_Datos[[#This Row],[ApellidoPaterno_Cliente]]," ",Tabla_Datos[[#This Row],[ApellidoMaterno_Cliente]])</f>
        <v>YAMIR ALFREDO CUENTAS LUZA</v>
      </c>
      <c r="T2432" s="53">
        <f>DATE(Tabla_Datos[[#This Row],[tAnio]],Tabla_Datos[[#This Row],[tMes]],Tabla_Datos[[#This Row],[tDia]])</f>
        <v>40777</v>
      </c>
      <c r="U2432" s="53" t="str">
        <f>IF(Tabla_Datos[[#This Row],[cProvincia]]="LIMA","LIMA","PROVINCIA")</f>
        <v>LIMA</v>
      </c>
      <c r="V2432" s="53" t="str">
        <f>MID(Tabla_Datos[[#This Row],[pTelefono]],1,SEARCH("-",Tabla_Datos[[#This Row],[pTelefono]],1)-1)</f>
        <v>1</v>
      </c>
      <c r="W2432" s="53" t="str">
        <f>MID(Tabla_Datos[[#This Row],[pTelefono]],SEARCH("-",Tabla_Datos[[#This Row],[pTelefono]],1)+1,LEN(Tabla_Datos[[#This Row],[pTelefono]]))</f>
        <v>991439879</v>
      </c>
      <c r="X2432" s="53" t="str">
        <f>CONCATENATE(Tabla_Datos[[#This Row],[TipUrb]]," ",Tabla_Datos[[#This Row],[Calle]]," ",Tabla_Datos[[#This Row],[NumCalle]])</f>
        <v>FU . 0</v>
      </c>
      <c r="Y2432" t="s">
        <v>92</v>
      </c>
      <c r="Z2432" t="s">
        <v>122</v>
      </c>
      <c r="AA2432" t="s">
        <v>123</v>
      </c>
      <c r="AB2432" t="s">
        <v>95</v>
      </c>
      <c r="AC2432" t="s">
        <v>95</v>
      </c>
      <c r="AD2432" t="s">
        <v>2384</v>
      </c>
      <c r="AE2432" t="s">
        <v>950</v>
      </c>
      <c r="AF2432">
        <v>16</v>
      </c>
      <c r="AG2432" s="51">
        <v>47522502</v>
      </c>
      <c r="AH2432" t="s">
        <v>95</v>
      </c>
      <c r="AI2432">
        <v>1</v>
      </c>
      <c r="AJ2432">
        <v>1</v>
      </c>
      <c r="AK2432" t="s">
        <v>221</v>
      </c>
      <c r="AL2432">
        <v>0</v>
      </c>
    </row>
    <row r="2433" spans="1:38">
      <c r="A2433">
        <v>3288700</v>
      </c>
      <c r="B2433" t="s">
        <v>8591</v>
      </c>
      <c r="C2433" t="s">
        <v>19</v>
      </c>
      <c r="D2433" t="s">
        <v>143</v>
      </c>
      <c r="E2433">
        <v>2011</v>
      </c>
      <c r="F2433">
        <v>8</v>
      </c>
      <c r="G2433">
        <v>22</v>
      </c>
      <c r="H2433" t="s">
        <v>144</v>
      </c>
      <c r="I2433" t="s">
        <v>202</v>
      </c>
      <c r="J2433" t="s">
        <v>203</v>
      </c>
      <c r="K2433" t="s">
        <v>177</v>
      </c>
      <c r="L2433" t="s">
        <v>86</v>
      </c>
      <c r="M2433" t="s">
        <v>133</v>
      </c>
      <c r="N2433" s="50">
        <v>42065694</v>
      </c>
      <c r="O2433" s="51">
        <v>2334456</v>
      </c>
      <c r="P2433" t="s">
        <v>8592</v>
      </c>
      <c r="Q2433" t="s">
        <v>1819</v>
      </c>
      <c r="R2433" t="s">
        <v>318</v>
      </c>
      <c r="S2433" s="49" t="str">
        <f>CONCATENATE(Tabla_Datos[[#This Row],[Nombre_Cliente]]," ",Tabla_Datos[[#This Row],[ApellidoPaterno_Cliente]]," ",Tabla_Datos[[#This Row],[ApellidoMaterno_Cliente]])</f>
        <v>SANTOS ALBERTO BRAVO DE LA CRUZ</v>
      </c>
      <c r="T2433" s="53">
        <f>DATE(Tabla_Datos[[#This Row],[tAnio]],Tabla_Datos[[#This Row],[tMes]],Tabla_Datos[[#This Row],[tDia]])</f>
        <v>40777</v>
      </c>
      <c r="U2433" s="53" t="str">
        <f>IF(Tabla_Datos[[#This Row],[cProvincia]]="LIMA","LIMA","PROVINCIA")</f>
        <v>PROVINCIA</v>
      </c>
      <c r="V2433" s="53" t="str">
        <f>MID(Tabla_Datos[[#This Row],[pTelefono]],1,SEARCH("-",Tabla_Datos[[#This Row],[pTelefono]],1)-1)</f>
        <v>74</v>
      </c>
      <c r="W2433" s="53" t="str">
        <f>MID(Tabla_Datos[[#This Row],[pTelefono]],SEARCH("-",Tabla_Datos[[#This Row],[pTelefono]],1)+1,LEN(Tabla_Datos[[#This Row],[pTelefono]]))</f>
        <v>957602511</v>
      </c>
      <c r="X2433" s="53" t="str">
        <f>CONCATENATE(Tabla_Datos[[#This Row],[TipUrb]]," ",Tabla_Datos[[#This Row],[Calle]]," ",Tabla_Datos[[#This Row],[NumCalle]])</f>
        <v>- IMPERIO 1079</v>
      </c>
      <c r="Y2433" t="s">
        <v>208</v>
      </c>
      <c r="Z2433" t="s">
        <v>152</v>
      </c>
      <c r="AA2433" t="s">
        <v>153</v>
      </c>
      <c r="AB2433" t="s">
        <v>95</v>
      </c>
      <c r="AC2433" t="s">
        <v>95</v>
      </c>
      <c r="AD2433" t="s">
        <v>109</v>
      </c>
      <c r="AE2433" t="s">
        <v>95</v>
      </c>
      <c r="AF2433" t="s">
        <v>95</v>
      </c>
      <c r="AG2433" s="51">
        <v>16629824</v>
      </c>
      <c r="AH2433" t="s">
        <v>95</v>
      </c>
      <c r="AI2433">
        <v>1</v>
      </c>
      <c r="AJ2433">
        <v>1</v>
      </c>
      <c r="AK2433" t="s">
        <v>8593</v>
      </c>
      <c r="AL2433">
        <v>1079</v>
      </c>
    </row>
    <row r="2434" spans="1:38">
      <c r="A2434">
        <v>3288830</v>
      </c>
      <c r="B2434" t="s">
        <v>8594</v>
      </c>
      <c r="C2434" t="s">
        <v>20</v>
      </c>
      <c r="D2434" t="s">
        <v>143</v>
      </c>
      <c r="E2434">
        <v>2011</v>
      </c>
      <c r="F2434">
        <v>8</v>
      </c>
      <c r="G2434">
        <v>22</v>
      </c>
      <c r="H2434" t="s">
        <v>86</v>
      </c>
      <c r="I2434" t="s">
        <v>241</v>
      </c>
      <c r="J2434" t="s">
        <v>242</v>
      </c>
      <c r="K2434" t="s">
        <v>1316</v>
      </c>
      <c r="L2434" t="s">
        <v>86</v>
      </c>
      <c r="M2434" t="s">
        <v>148</v>
      </c>
      <c r="N2434" s="50">
        <v>43708224</v>
      </c>
      <c r="O2434" s="51">
        <v>2334587</v>
      </c>
      <c r="P2434" t="s">
        <v>8595</v>
      </c>
      <c r="Q2434" t="s">
        <v>1460</v>
      </c>
      <c r="R2434" t="s">
        <v>8596</v>
      </c>
      <c r="S2434" s="49" t="str">
        <f>CONCATENATE(Tabla_Datos[[#This Row],[Nombre_Cliente]]," ",Tabla_Datos[[#This Row],[ApellidoPaterno_Cliente]]," ",Tabla_Datos[[#This Row],[ApellidoMaterno_Cliente]])</f>
        <v>HAROLD ANTONY VILLACORTA CABOSMALON</v>
      </c>
      <c r="T2434" s="53">
        <f>DATE(Tabla_Datos[[#This Row],[tAnio]],Tabla_Datos[[#This Row],[tMes]],Tabla_Datos[[#This Row],[tDia]])</f>
        <v>40777</v>
      </c>
      <c r="U2434" s="53" t="str">
        <f>IF(Tabla_Datos[[#This Row],[cProvincia]]="LIMA","LIMA","PROVINCIA")</f>
        <v>PROVINCIA</v>
      </c>
      <c r="V2434" s="53" t="str">
        <f>MID(Tabla_Datos[[#This Row],[pTelefono]],1,SEARCH("-",Tabla_Datos[[#This Row],[pTelefono]],1)-1)</f>
        <v>44</v>
      </c>
      <c r="W2434" s="53" t="str">
        <f>MID(Tabla_Datos[[#This Row],[pTelefono]],SEARCH("-",Tabla_Datos[[#This Row],[pTelefono]],1)+1,LEN(Tabla_Datos[[#This Row],[pTelefono]]))</f>
        <v>947718090</v>
      </c>
      <c r="X2434" s="53" t="str">
        <f>CONCATENATE(Tabla_Datos[[#This Row],[TipUrb]]," ",Tabla_Datos[[#This Row],[Calle]]," ",Tabla_Datos[[#This Row],[NumCalle]])</f>
        <v>- MAURO ALCANTARA 125</v>
      </c>
      <c r="Y2434" t="s">
        <v>246</v>
      </c>
      <c r="Z2434" t="s">
        <v>152</v>
      </c>
      <c r="AA2434" t="s">
        <v>153</v>
      </c>
      <c r="AB2434" t="s">
        <v>95</v>
      </c>
      <c r="AC2434" t="s">
        <v>95</v>
      </c>
      <c r="AD2434" t="s">
        <v>109</v>
      </c>
      <c r="AE2434" t="s">
        <v>95</v>
      </c>
      <c r="AF2434" t="s">
        <v>95</v>
      </c>
      <c r="AG2434" s="51">
        <v>47638585</v>
      </c>
      <c r="AH2434" t="s">
        <v>95</v>
      </c>
      <c r="AI2434">
        <v>1</v>
      </c>
      <c r="AJ2434">
        <v>1</v>
      </c>
      <c r="AK2434" t="s">
        <v>8597</v>
      </c>
      <c r="AL2434">
        <v>125</v>
      </c>
    </row>
    <row r="2435" spans="1:38">
      <c r="A2435">
        <v>3288213</v>
      </c>
      <c r="B2435" t="s">
        <v>8598</v>
      </c>
      <c r="C2435" t="s">
        <v>19</v>
      </c>
      <c r="D2435" t="s">
        <v>143</v>
      </c>
      <c r="E2435">
        <v>2011</v>
      </c>
      <c r="F2435">
        <v>8</v>
      </c>
      <c r="G2435">
        <v>22</v>
      </c>
      <c r="H2435" t="s">
        <v>86</v>
      </c>
      <c r="I2435" t="s">
        <v>790</v>
      </c>
      <c r="J2435" t="s">
        <v>828</v>
      </c>
      <c r="K2435" t="s">
        <v>790</v>
      </c>
      <c r="L2435" t="s">
        <v>86</v>
      </c>
      <c r="M2435" t="s">
        <v>102</v>
      </c>
      <c r="N2435" s="50">
        <v>46677118</v>
      </c>
      <c r="O2435" s="51">
        <v>2334032</v>
      </c>
      <c r="P2435" t="s">
        <v>283</v>
      </c>
      <c r="Q2435" t="s">
        <v>8599</v>
      </c>
      <c r="R2435" t="s">
        <v>785</v>
      </c>
      <c r="S2435" s="49" t="str">
        <f>CONCATENATE(Tabla_Datos[[#This Row],[Nombre_Cliente]]," ",Tabla_Datos[[#This Row],[ApellidoPaterno_Cliente]]," ",Tabla_Datos[[#This Row],[ApellidoMaterno_Cliente]])</f>
        <v>JUAN CARLOS ZEBALLOS SALAZAR</v>
      </c>
      <c r="T2435" s="53">
        <f>DATE(Tabla_Datos[[#This Row],[tAnio]],Tabla_Datos[[#This Row],[tMes]],Tabla_Datos[[#This Row],[tDia]])</f>
        <v>40777</v>
      </c>
      <c r="U2435" s="53" t="str">
        <f>IF(Tabla_Datos[[#This Row],[cProvincia]]="LIMA","LIMA","PROVINCIA")</f>
        <v>PROVINCIA</v>
      </c>
      <c r="V2435" s="53" t="str">
        <f>MID(Tabla_Datos[[#This Row],[pTelefono]],1,SEARCH("-",Tabla_Datos[[#This Row],[pTelefono]],1)-1)</f>
        <v>53</v>
      </c>
      <c r="W2435" s="53" t="str">
        <f>MID(Tabla_Datos[[#This Row],[pTelefono]],SEARCH("-",Tabla_Datos[[#This Row],[pTelefono]],1)+1,LEN(Tabla_Datos[[#This Row],[pTelefono]]))</f>
        <v>953694587</v>
      </c>
      <c r="X2435" s="53" t="str">
        <f>CONCATENATE(Tabla_Datos[[#This Row],[TipUrb]]," ",Tabla_Datos[[#This Row],[Calle]]," ",Tabla_Datos[[#This Row],[NumCalle]])</f>
        <v>UR MZ K LT 2 0</v>
      </c>
      <c r="Y2435" t="s">
        <v>832</v>
      </c>
      <c r="Z2435" t="s">
        <v>152</v>
      </c>
      <c r="AA2435" t="s">
        <v>153</v>
      </c>
      <c r="AB2435" t="s">
        <v>95</v>
      </c>
      <c r="AC2435" t="s">
        <v>95</v>
      </c>
      <c r="AD2435" t="s">
        <v>161</v>
      </c>
      <c r="AE2435" t="s">
        <v>95</v>
      </c>
      <c r="AF2435" t="s">
        <v>95</v>
      </c>
      <c r="AG2435" s="51">
        <v>4433652</v>
      </c>
      <c r="AH2435" t="s">
        <v>95</v>
      </c>
      <c r="AI2435">
        <v>1</v>
      </c>
      <c r="AJ2435">
        <v>1</v>
      </c>
      <c r="AK2435" t="s">
        <v>8600</v>
      </c>
      <c r="AL2435">
        <v>0</v>
      </c>
    </row>
    <row r="2436" spans="1:38">
      <c r="A2436">
        <v>3290848</v>
      </c>
      <c r="B2436" t="s">
        <v>8601</v>
      </c>
      <c r="C2436" t="s">
        <v>19</v>
      </c>
      <c r="D2436" t="s">
        <v>143</v>
      </c>
      <c r="E2436">
        <v>2011</v>
      </c>
      <c r="F2436">
        <v>8</v>
      </c>
      <c r="G2436">
        <v>22</v>
      </c>
      <c r="H2436" t="s">
        <v>86</v>
      </c>
      <c r="I2436" t="s">
        <v>759</v>
      </c>
      <c r="J2436" t="s">
        <v>759</v>
      </c>
      <c r="K2436" t="s">
        <v>759</v>
      </c>
      <c r="L2436" t="s">
        <v>86</v>
      </c>
      <c r="M2436" t="s">
        <v>294</v>
      </c>
      <c r="N2436" s="50">
        <v>21577237</v>
      </c>
      <c r="O2436" s="51">
        <v>2335763</v>
      </c>
      <c r="P2436" t="s">
        <v>8602</v>
      </c>
      <c r="Q2436" t="s">
        <v>564</v>
      </c>
      <c r="R2436" t="s">
        <v>326</v>
      </c>
      <c r="S2436" s="49" t="str">
        <f>CONCATENATE(Tabla_Datos[[#This Row],[Nombre_Cliente]]," ",Tabla_Datos[[#This Row],[ApellidoPaterno_Cliente]]," ",Tabla_Datos[[#This Row],[ApellidoMaterno_Cliente]])</f>
        <v>DANITZA MARITNE GARCIA HERNANDEZ</v>
      </c>
      <c r="T2436" s="53">
        <f>DATE(Tabla_Datos[[#This Row],[tAnio]],Tabla_Datos[[#This Row],[tMes]],Tabla_Datos[[#This Row],[tDia]])</f>
        <v>40777</v>
      </c>
      <c r="U2436" s="53" t="str">
        <f>IF(Tabla_Datos[[#This Row],[cProvincia]]="LIMA","LIMA","PROVINCIA")</f>
        <v>PROVINCIA</v>
      </c>
      <c r="V2436" s="53" t="str">
        <f>MID(Tabla_Datos[[#This Row],[pTelefono]],1,SEARCH("-",Tabla_Datos[[#This Row],[pTelefono]],1)-1)</f>
        <v>56</v>
      </c>
      <c r="W2436" s="53" t="str">
        <f>MID(Tabla_Datos[[#This Row],[pTelefono]],SEARCH("-",Tabla_Datos[[#This Row],[pTelefono]],1)+1,LEN(Tabla_Datos[[#This Row],[pTelefono]]))</f>
        <v>956300283</v>
      </c>
      <c r="X2436" s="53" t="str">
        <f>CONCATENATE(Tabla_Datos[[#This Row],[TipUrb]]," ",Tabla_Datos[[#This Row],[Calle]]," ",Tabla_Datos[[#This Row],[NumCalle]])</f>
        <v>UR LAS GARDENIAS 380</v>
      </c>
      <c r="Y2436" t="s">
        <v>759</v>
      </c>
      <c r="Z2436" t="s">
        <v>152</v>
      </c>
      <c r="AA2436" t="s">
        <v>153</v>
      </c>
      <c r="AB2436" t="s">
        <v>95</v>
      </c>
      <c r="AC2436" t="s">
        <v>95</v>
      </c>
      <c r="AD2436" t="s">
        <v>161</v>
      </c>
      <c r="AE2436" t="s">
        <v>95</v>
      </c>
      <c r="AF2436" t="s">
        <v>95</v>
      </c>
      <c r="AG2436" s="51">
        <v>46200900</v>
      </c>
      <c r="AH2436" t="s">
        <v>95</v>
      </c>
      <c r="AI2436">
        <v>1</v>
      </c>
      <c r="AJ2436">
        <v>1</v>
      </c>
      <c r="AK2436" t="s">
        <v>7855</v>
      </c>
      <c r="AL2436">
        <v>380</v>
      </c>
    </row>
    <row r="2437" spans="1:38">
      <c r="A2437">
        <v>3289176</v>
      </c>
      <c r="B2437" t="s">
        <v>8603</v>
      </c>
      <c r="C2437" t="s">
        <v>19</v>
      </c>
      <c r="D2437" t="s">
        <v>85</v>
      </c>
      <c r="E2437">
        <v>2011</v>
      </c>
      <c r="F2437">
        <v>8</v>
      </c>
      <c r="G2437">
        <v>22</v>
      </c>
      <c r="H2437" t="s">
        <v>86</v>
      </c>
      <c r="I2437" t="s">
        <v>202</v>
      </c>
      <c r="J2437" t="s">
        <v>203</v>
      </c>
      <c r="K2437" t="s">
        <v>203</v>
      </c>
      <c r="L2437" t="s">
        <v>86</v>
      </c>
      <c r="M2437" t="s">
        <v>133</v>
      </c>
      <c r="N2437" s="50">
        <v>43509356</v>
      </c>
      <c r="O2437" s="51">
        <v>2334893</v>
      </c>
      <c r="P2437" t="s">
        <v>8604</v>
      </c>
      <c r="Q2437" t="s">
        <v>238</v>
      </c>
      <c r="R2437" t="s">
        <v>8605</v>
      </c>
      <c r="S2437" s="49" t="str">
        <f>CONCATENATE(Tabla_Datos[[#This Row],[Nombre_Cliente]]," ",Tabla_Datos[[#This Row],[ApellidoPaterno_Cliente]]," ",Tabla_Datos[[#This Row],[ApellidoMaterno_Cliente]])</f>
        <v>NILTON PAUL HUAMAN JIBAJA</v>
      </c>
      <c r="T2437" s="53">
        <f>DATE(Tabla_Datos[[#This Row],[tAnio]],Tabla_Datos[[#This Row],[tMes]],Tabla_Datos[[#This Row],[tDia]])</f>
        <v>40777</v>
      </c>
      <c r="U2437" s="53" t="str">
        <f>IF(Tabla_Datos[[#This Row],[cProvincia]]="LIMA","LIMA","PROVINCIA")</f>
        <v>PROVINCIA</v>
      </c>
      <c r="V2437" s="53" t="str">
        <f>MID(Tabla_Datos[[#This Row],[pTelefono]],1,SEARCH("-",Tabla_Datos[[#This Row],[pTelefono]],1)-1)</f>
        <v>74</v>
      </c>
      <c r="W2437" s="53" t="str">
        <f>MID(Tabla_Datos[[#This Row],[pTelefono]],SEARCH("-",Tabla_Datos[[#This Row],[pTelefono]],1)+1,LEN(Tabla_Datos[[#This Row],[pTelefono]]))</f>
        <v>978004739</v>
      </c>
      <c r="X2437" s="53" t="str">
        <f>CONCATENATE(Tabla_Datos[[#This Row],[TipUrb]]," ",Tabla_Datos[[#This Row],[Calle]]," ",Tabla_Datos[[#This Row],[NumCalle]])</f>
        <v>UR TEATRO 246</v>
      </c>
      <c r="Y2437" t="s">
        <v>208</v>
      </c>
      <c r="Z2437" t="s">
        <v>349</v>
      </c>
      <c r="AA2437" t="s">
        <v>350</v>
      </c>
      <c r="AB2437" t="s">
        <v>95</v>
      </c>
      <c r="AC2437" t="s">
        <v>95</v>
      </c>
      <c r="AD2437" t="s">
        <v>161</v>
      </c>
      <c r="AE2437" t="s">
        <v>95</v>
      </c>
      <c r="AF2437" t="s">
        <v>95</v>
      </c>
      <c r="AG2437" s="51">
        <v>73951835</v>
      </c>
      <c r="AH2437" t="s">
        <v>95</v>
      </c>
      <c r="AI2437">
        <v>1</v>
      </c>
      <c r="AJ2437">
        <v>1</v>
      </c>
      <c r="AK2437" t="s">
        <v>8606</v>
      </c>
      <c r="AL2437">
        <v>246</v>
      </c>
    </row>
    <row r="2438" spans="1:38">
      <c r="A2438">
        <v>3291367</v>
      </c>
      <c r="B2438" t="s">
        <v>8607</v>
      </c>
      <c r="C2438" t="s">
        <v>18</v>
      </c>
      <c r="D2438" t="s">
        <v>156</v>
      </c>
      <c r="E2438">
        <v>2011</v>
      </c>
      <c r="F2438">
        <v>8</v>
      </c>
      <c r="G2438">
        <v>22</v>
      </c>
      <c r="H2438" t="s">
        <v>86</v>
      </c>
      <c r="I2438" t="s">
        <v>16</v>
      </c>
      <c r="J2438" t="s">
        <v>16</v>
      </c>
      <c r="K2438" t="s">
        <v>633</v>
      </c>
      <c r="L2438" t="s">
        <v>86</v>
      </c>
      <c r="M2438" t="s">
        <v>88</v>
      </c>
      <c r="N2438" s="50">
        <v>99999999</v>
      </c>
      <c r="O2438" s="51">
        <v>2336082</v>
      </c>
      <c r="P2438" t="s">
        <v>8608</v>
      </c>
      <c r="Q2438" t="s">
        <v>8609</v>
      </c>
      <c r="R2438" t="s">
        <v>383</v>
      </c>
      <c r="S2438" s="49" t="str">
        <f>CONCATENATE(Tabla_Datos[[#This Row],[Nombre_Cliente]]," ",Tabla_Datos[[#This Row],[ApellidoPaterno_Cliente]]," ",Tabla_Datos[[#This Row],[ApellidoMaterno_Cliente]])</f>
        <v xml:space="preserve">SABEL MARIANO ARROYO  GONZALES </v>
      </c>
      <c r="T2438" s="53">
        <f>DATE(Tabla_Datos[[#This Row],[tAnio]],Tabla_Datos[[#This Row],[tMes]],Tabla_Datos[[#This Row],[tDia]])</f>
        <v>40777</v>
      </c>
      <c r="U2438" s="53" t="str">
        <f>IF(Tabla_Datos[[#This Row],[cProvincia]]="LIMA","LIMA","PROVINCIA")</f>
        <v>LIMA</v>
      </c>
      <c r="V2438" s="53" t="str">
        <f>MID(Tabla_Datos[[#This Row],[pTelefono]],1,SEARCH("-",Tabla_Datos[[#This Row],[pTelefono]],1)-1)</f>
        <v>1</v>
      </c>
      <c r="W2438" s="53" t="str">
        <f>MID(Tabla_Datos[[#This Row],[pTelefono]],SEARCH("-",Tabla_Datos[[#This Row],[pTelefono]],1)+1,LEN(Tabla_Datos[[#This Row],[pTelefono]]))</f>
        <v>992102405</v>
      </c>
      <c r="X2438" s="53" t="str">
        <f>CONCATENATE(Tabla_Datos[[#This Row],[TipUrb]]," ",Tabla_Datos[[#This Row],[Calle]]," ",Tabla_Datos[[#This Row],[NumCalle]])</f>
        <v>UR SANTOS CHOCANO 260</v>
      </c>
      <c r="Y2438" t="s">
        <v>92</v>
      </c>
      <c r="Z2438" t="s">
        <v>93</v>
      </c>
      <c r="AA2438" t="s">
        <v>94</v>
      </c>
      <c r="AB2438" t="s">
        <v>95</v>
      </c>
      <c r="AC2438" t="s">
        <v>116</v>
      </c>
      <c r="AD2438" t="s">
        <v>161</v>
      </c>
      <c r="AE2438" t="s">
        <v>95</v>
      </c>
      <c r="AG2438" s="51">
        <v>43868899</v>
      </c>
      <c r="AI2438">
        <v>26</v>
      </c>
      <c r="AJ2438">
        <v>26</v>
      </c>
      <c r="AK2438" t="s">
        <v>8610</v>
      </c>
      <c r="AL2438">
        <v>260</v>
      </c>
    </row>
    <row r="2439" spans="1:38">
      <c r="A2439">
        <v>3288651</v>
      </c>
      <c r="B2439" t="s">
        <v>8611</v>
      </c>
      <c r="C2439" t="s">
        <v>18</v>
      </c>
      <c r="D2439" t="s">
        <v>85</v>
      </c>
      <c r="E2439">
        <v>2011</v>
      </c>
      <c r="F2439">
        <v>8</v>
      </c>
      <c r="G2439">
        <v>22</v>
      </c>
      <c r="H2439" t="s">
        <v>86</v>
      </c>
      <c r="I2439" t="s">
        <v>100</v>
      </c>
      <c r="J2439" t="s">
        <v>100</v>
      </c>
      <c r="K2439" t="s">
        <v>345</v>
      </c>
      <c r="L2439" t="s">
        <v>86</v>
      </c>
      <c r="M2439" t="s">
        <v>102</v>
      </c>
      <c r="N2439" s="50">
        <v>40984388</v>
      </c>
      <c r="O2439" s="51">
        <v>2334381</v>
      </c>
      <c r="P2439" t="s">
        <v>8612</v>
      </c>
      <c r="Q2439" t="s">
        <v>8613</v>
      </c>
      <c r="R2439" t="s">
        <v>8614</v>
      </c>
      <c r="S2439" s="49" t="str">
        <f>CONCATENATE(Tabla_Datos[[#This Row],[Nombre_Cliente]]," ",Tabla_Datos[[#This Row],[ApellidoPaterno_Cliente]]," ",Tabla_Datos[[#This Row],[ApellidoMaterno_Cliente]])</f>
        <v>MARIA ELIZABETH TACA CONSA</v>
      </c>
      <c r="T2439" s="53">
        <f>DATE(Tabla_Datos[[#This Row],[tAnio]],Tabla_Datos[[#This Row],[tMes]],Tabla_Datos[[#This Row],[tDia]])</f>
        <v>40777</v>
      </c>
      <c r="U2439" s="53" t="str">
        <f>IF(Tabla_Datos[[#This Row],[cProvincia]]="LIMA","LIMA","PROVINCIA")</f>
        <v>PROVINCIA</v>
      </c>
      <c r="V2439" s="53" t="str">
        <f>MID(Tabla_Datos[[#This Row],[pTelefono]],1,SEARCH("-",Tabla_Datos[[#This Row],[pTelefono]],1)-1)</f>
        <v>54</v>
      </c>
      <c r="W2439" s="53" t="str">
        <f>MID(Tabla_Datos[[#This Row],[pTelefono]],SEARCH("-",Tabla_Datos[[#This Row],[pTelefono]],1)+1,LEN(Tabla_Datos[[#This Row],[pTelefono]]))</f>
        <v>957958673</v>
      </c>
      <c r="X2439" s="53" t="str">
        <f>CONCATENATE(Tabla_Datos[[#This Row],[TipUrb]]," ",Tabla_Datos[[#This Row],[Calle]]," ",Tabla_Datos[[#This Row],[NumCalle]])</f>
        <v>UR YANAHUARA 0</v>
      </c>
      <c r="Y2439" t="s">
        <v>106</v>
      </c>
      <c r="Z2439" t="s">
        <v>93</v>
      </c>
      <c r="AA2439" t="s">
        <v>94</v>
      </c>
      <c r="AB2439" t="s">
        <v>95</v>
      </c>
      <c r="AC2439" t="s">
        <v>95</v>
      </c>
      <c r="AD2439" t="s">
        <v>161</v>
      </c>
      <c r="AE2439" t="s">
        <v>4979</v>
      </c>
      <c r="AF2439">
        <v>11</v>
      </c>
      <c r="AG2439" s="51">
        <v>788625</v>
      </c>
      <c r="AI2439" t="s">
        <v>1727</v>
      </c>
      <c r="AJ2439" t="s">
        <v>1727</v>
      </c>
      <c r="AK2439" t="s">
        <v>1724</v>
      </c>
      <c r="AL2439">
        <v>0</v>
      </c>
    </row>
    <row r="2440" spans="1:38">
      <c r="A2440">
        <v>3288489</v>
      </c>
      <c r="B2440" t="s">
        <v>8615</v>
      </c>
      <c r="C2440" t="s">
        <v>20</v>
      </c>
      <c r="D2440" t="s">
        <v>143</v>
      </c>
      <c r="E2440">
        <v>2011</v>
      </c>
      <c r="F2440">
        <v>8</v>
      </c>
      <c r="G2440">
        <v>22</v>
      </c>
      <c r="H2440" t="s">
        <v>86</v>
      </c>
      <c r="I2440" t="s">
        <v>100</v>
      </c>
      <c r="J2440" t="s">
        <v>100</v>
      </c>
      <c r="K2440" t="s">
        <v>2198</v>
      </c>
      <c r="L2440" t="s">
        <v>86</v>
      </c>
      <c r="M2440" t="s">
        <v>102</v>
      </c>
      <c r="N2440" s="50">
        <v>42044308</v>
      </c>
      <c r="O2440" s="51">
        <v>2334264</v>
      </c>
      <c r="P2440" t="s">
        <v>8616</v>
      </c>
      <c r="Q2440" t="s">
        <v>8617</v>
      </c>
      <c r="R2440" t="s">
        <v>451</v>
      </c>
      <c r="S2440" s="49" t="str">
        <f>CONCATENATE(Tabla_Datos[[#This Row],[Nombre_Cliente]]," ",Tabla_Datos[[#This Row],[ApellidoPaterno_Cliente]]," ",Tabla_Datos[[#This Row],[ApellidoMaterno_Cliente]])</f>
        <v>JUANA BLANCA SURCA FLORES</v>
      </c>
      <c r="T2440" s="53">
        <f>DATE(Tabla_Datos[[#This Row],[tAnio]],Tabla_Datos[[#This Row],[tMes]],Tabla_Datos[[#This Row],[tDia]])</f>
        <v>40777</v>
      </c>
      <c r="U2440" s="53" t="str">
        <f>IF(Tabla_Datos[[#This Row],[cProvincia]]="LIMA","LIMA","PROVINCIA")</f>
        <v>PROVINCIA</v>
      </c>
      <c r="V2440" s="53" t="str">
        <f>MID(Tabla_Datos[[#This Row],[pTelefono]],1,SEARCH("-",Tabla_Datos[[#This Row],[pTelefono]],1)-1)</f>
        <v>54</v>
      </c>
      <c r="W2440" s="53" t="str">
        <f>MID(Tabla_Datos[[#This Row],[pTelefono]],SEARCH("-",Tabla_Datos[[#This Row],[pTelefono]],1)+1,LEN(Tabla_Datos[[#This Row],[pTelefono]]))</f>
        <v>957956269</v>
      </c>
      <c r="X2440" s="53" t="str">
        <f>CONCATENATE(Tabla_Datos[[#This Row],[TipUrb]]," ",Tabla_Datos[[#This Row],[Calle]]," ",Tabla_Datos[[#This Row],[NumCalle]])</f>
        <v>- . 0</v>
      </c>
      <c r="Y2440" t="s">
        <v>106</v>
      </c>
      <c r="Z2440" t="s">
        <v>152</v>
      </c>
      <c r="AA2440" t="s">
        <v>153</v>
      </c>
      <c r="AB2440" t="s">
        <v>95</v>
      </c>
      <c r="AC2440" t="s">
        <v>95</v>
      </c>
      <c r="AD2440" t="s">
        <v>109</v>
      </c>
      <c r="AE2440" t="s">
        <v>474</v>
      </c>
      <c r="AF2440">
        <v>27</v>
      </c>
      <c r="AG2440" s="51">
        <v>29622528</v>
      </c>
      <c r="AH2440" t="s">
        <v>95</v>
      </c>
      <c r="AI2440">
        <v>1</v>
      </c>
      <c r="AJ2440">
        <v>1</v>
      </c>
      <c r="AK2440" t="s">
        <v>221</v>
      </c>
      <c r="AL2440">
        <v>0</v>
      </c>
    </row>
    <row r="2441" spans="1:38">
      <c r="A2441">
        <v>3290033</v>
      </c>
      <c r="B2441" t="s">
        <v>8618</v>
      </c>
      <c r="C2441" t="s">
        <v>20</v>
      </c>
      <c r="D2441" t="s">
        <v>143</v>
      </c>
      <c r="E2441">
        <v>2011</v>
      </c>
      <c r="F2441">
        <v>8</v>
      </c>
      <c r="G2441">
        <v>22</v>
      </c>
      <c r="H2441" t="s">
        <v>86</v>
      </c>
      <c r="I2441" t="s">
        <v>546</v>
      </c>
      <c r="J2441" t="s">
        <v>926</v>
      </c>
      <c r="K2441" t="s">
        <v>927</v>
      </c>
      <c r="L2441" t="s">
        <v>86</v>
      </c>
      <c r="M2441" t="s">
        <v>294</v>
      </c>
      <c r="N2441" s="50">
        <v>92783</v>
      </c>
      <c r="O2441" s="51">
        <v>2335244</v>
      </c>
      <c r="P2441" t="s">
        <v>2990</v>
      </c>
      <c r="Q2441" t="s">
        <v>7237</v>
      </c>
      <c r="R2441" t="s">
        <v>6597</v>
      </c>
      <c r="S2441" s="49" t="str">
        <f>CONCATENATE(Tabla_Datos[[#This Row],[Nombre_Cliente]]," ",Tabla_Datos[[#This Row],[ApellidoPaterno_Cliente]]," ",Tabla_Datos[[#This Row],[ApellidoMaterno_Cliente]])</f>
        <v>FRANCISCO SANGAMA INUMA</v>
      </c>
      <c r="T2441" s="53">
        <f>DATE(Tabla_Datos[[#This Row],[tAnio]],Tabla_Datos[[#This Row],[tMes]],Tabla_Datos[[#This Row],[tDia]])</f>
        <v>40777</v>
      </c>
      <c r="U2441" s="53" t="str">
        <f>IF(Tabla_Datos[[#This Row],[cProvincia]]="LIMA","LIMA","PROVINCIA")</f>
        <v>PROVINCIA</v>
      </c>
      <c r="V2441" s="53" t="str">
        <f>MID(Tabla_Datos[[#This Row],[pTelefono]],1,SEARCH("-",Tabla_Datos[[#This Row],[pTelefono]],1)-1)</f>
        <v>61</v>
      </c>
      <c r="W2441" s="53" t="str">
        <f>MID(Tabla_Datos[[#This Row],[pTelefono]],SEARCH("-",Tabla_Datos[[#This Row],[pTelefono]],1)+1,LEN(Tabla_Datos[[#This Row],[pTelefono]]))</f>
        <v>961976930</v>
      </c>
      <c r="X2441" s="53" t="str">
        <f>CONCATENATE(Tabla_Datos[[#This Row],[TipUrb]]," ",Tabla_Datos[[#This Row],[Calle]]," ",Tabla_Datos[[#This Row],[NumCalle]])</f>
        <v>- TUPAC AMARU MZ 64 4</v>
      </c>
      <c r="Y2441" t="s">
        <v>930</v>
      </c>
      <c r="Z2441" t="s">
        <v>152</v>
      </c>
      <c r="AA2441" t="s">
        <v>153</v>
      </c>
      <c r="AB2441" t="s">
        <v>95</v>
      </c>
      <c r="AC2441" t="s">
        <v>95</v>
      </c>
      <c r="AD2441" t="s">
        <v>109</v>
      </c>
      <c r="AE2441" t="s">
        <v>95</v>
      </c>
      <c r="AF2441" t="s">
        <v>95</v>
      </c>
      <c r="AG2441" s="51">
        <v>51694</v>
      </c>
      <c r="AH2441" t="s">
        <v>95</v>
      </c>
      <c r="AI2441">
        <v>1</v>
      </c>
      <c r="AJ2441">
        <v>1</v>
      </c>
      <c r="AK2441" t="s">
        <v>8619</v>
      </c>
      <c r="AL2441">
        <v>4</v>
      </c>
    </row>
    <row r="2442" spans="1:38">
      <c r="A2442">
        <v>3290260</v>
      </c>
      <c r="B2442" t="s">
        <v>8620</v>
      </c>
      <c r="C2442" t="s">
        <v>20</v>
      </c>
      <c r="D2442" t="s">
        <v>85</v>
      </c>
      <c r="E2442">
        <v>2011</v>
      </c>
      <c r="F2442">
        <v>8</v>
      </c>
      <c r="G2442">
        <v>22</v>
      </c>
      <c r="H2442" t="s">
        <v>86</v>
      </c>
      <c r="I2442" t="s">
        <v>16</v>
      </c>
      <c r="J2442" t="s">
        <v>16</v>
      </c>
      <c r="K2442" t="s">
        <v>1877</v>
      </c>
      <c r="L2442" t="s">
        <v>86</v>
      </c>
      <c r="M2442" t="s">
        <v>88</v>
      </c>
      <c r="N2442" s="50">
        <v>20000021</v>
      </c>
      <c r="O2442" s="51">
        <v>2335399</v>
      </c>
      <c r="P2442" t="s">
        <v>8621</v>
      </c>
      <c r="Q2442" t="s">
        <v>8622</v>
      </c>
      <c r="R2442" t="s">
        <v>8623</v>
      </c>
      <c r="S2442" s="49" t="str">
        <f>CONCATENATE(Tabla_Datos[[#This Row],[Nombre_Cliente]]," ",Tabla_Datos[[#This Row],[ApellidoPaterno_Cliente]]," ",Tabla_Datos[[#This Row],[ApellidoMaterno_Cliente]])</f>
        <v>JORGE ISAURO AMAYO VALLEJO</v>
      </c>
      <c r="T2442" s="53">
        <f>DATE(Tabla_Datos[[#This Row],[tAnio]],Tabla_Datos[[#This Row],[tMes]],Tabla_Datos[[#This Row],[tDia]])</f>
        <v>40777</v>
      </c>
      <c r="U2442" s="53" t="str">
        <f>IF(Tabla_Datos[[#This Row],[cProvincia]]="LIMA","LIMA","PROVINCIA")</f>
        <v>LIMA</v>
      </c>
      <c r="V2442" s="53" t="str">
        <f>MID(Tabla_Datos[[#This Row],[pTelefono]],1,SEARCH("-",Tabla_Datos[[#This Row],[pTelefono]],1)-1)</f>
        <v>1</v>
      </c>
      <c r="W2442" s="53" t="str">
        <f>MID(Tabla_Datos[[#This Row],[pTelefono]],SEARCH("-",Tabla_Datos[[#This Row],[pTelefono]],1)+1,LEN(Tabla_Datos[[#This Row],[pTelefono]]))</f>
        <v>980543492</v>
      </c>
      <c r="X2442" s="53" t="str">
        <f>CONCATENATE(Tabla_Datos[[#This Row],[TipUrb]]," ",Tabla_Datos[[#This Row],[Calle]]," ",Tabla_Datos[[#This Row],[NumCalle]])</f>
        <v xml:space="preserve">  ARICA 820</v>
      </c>
      <c r="Y2442" t="s">
        <v>92</v>
      </c>
      <c r="Z2442" t="s">
        <v>196</v>
      </c>
      <c r="AA2442" t="s">
        <v>197</v>
      </c>
      <c r="AB2442" t="s">
        <v>95</v>
      </c>
      <c r="AC2442" t="s">
        <v>95</v>
      </c>
      <c r="AD2442" t="s">
        <v>95</v>
      </c>
      <c r="AE2442" t="s">
        <v>95</v>
      </c>
      <c r="AF2442" t="s">
        <v>95</v>
      </c>
      <c r="AG2442" s="51">
        <v>8739203</v>
      </c>
      <c r="AH2442" t="s">
        <v>95</v>
      </c>
      <c r="AI2442">
        <v>1</v>
      </c>
      <c r="AJ2442">
        <v>1</v>
      </c>
      <c r="AK2442" t="s">
        <v>954</v>
      </c>
      <c r="AL2442">
        <v>820</v>
      </c>
    </row>
    <row r="2443" spans="1:38">
      <c r="A2443">
        <v>3289620</v>
      </c>
      <c r="B2443" t="s">
        <v>8624</v>
      </c>
      <c r="C2443" t="s">
        <v>18</v>
      </c>
      <c r="D2443" t="s">
        <v>143</v>
      </c>
      <c r="E2443">
        <v>2011</v>
      </c>
      <c r="F2443">
        <v>8</v>
      </c>
      <c r="G2443">
        <v>22</v>
      </c>
      <c r="H2443" t="s">
        <v>86</v>
      </c>
      <c r="I2443" t="s">
        <v>141</v>
      </c>
      <c r="J2443" t="s">
        <v>5823</v>
      </c>
      <c r="K2443" t="s">
        <v>5824</v>
      </c>
      <c r="L2443" t="s">
        <v>86</v>
      </c>
      <c r="M2443" t="s">
        <v>294</v>
      </c>
      <c r="N2443" s="50">
        <v>21077839</v>
      </c>
      <c r="O2443" s="51">
        <v>2334937</v>
      </c>
      <c r="P2443" t="s">
        <v>8625</v>
      </c>
      <c r="Q2443" t="s">
        <v>4641</v>
      </c>
      <c r="R2443" t="s">
        <v>187</v>
      </c>
      <c r="S2443" s="49" t="str">
        <f>CONCATENATE(Tabla_Datos[[#This Row],[Nombre_Cliente]]," ",Tabla_Datos[[#This Row],[ApellidoPaterno_Cliente]]," ",Tabla_Datos[[#This Row],[ApellidoMaterno_Cliente]])</f>
        <v>AYDEE VELIZ PALACIOS</v>
      </c>
      <c r="T2443" s="53">
        <f>DATE(Tabla_Datos[[#This Row],[tAnio]],Tabla_Datos[[#This Row],[tMes]],Tabla_Datos[[#This Row],[tDia]])</f>
        <v>40777</v>
      </c>
      <c r="U2443" s="53" t="str">
        <f>IF(Tabla_Datos[[#This Row],[cProvincia]]="LIMA","LIMA","PROVINCIA")</f>
        <v>PROVINCIA</v>
      </c>
      <c r="V2443" s="53" t="str">
        <f>MID(Tabla_Datos[[#This Row],[pTelefono]],1,SEARCH("-",Tabla_Datos[[#This Row],[pTelefono]],1)-1)</f>
        <v>64</v>
      </c>
      <c r="W2443" s="53" t="str">
        <f>MID(Tabla_Datos[[#This Row],[pTelefono]],SEARCH("-",Tabla_Datos[[#This Row],[pTelefono]],1)+1,LEN(Tabla_Datos[[#This Row],[pTelefono]]))</f>
        <v>954822859</v>
      </c>
      <c r="X2443" s="53" t="str">
        <f>CONCATENATE(Tabla_Datos[[#This Row],[TipUrb]]," ",Tabla_Datos[[#This Row],[Calle]]," ",Tabla_Datos[[#This Row],[NumCalle]])</f>
        <v>- S/N 0</v>
      </c>
      <c r="Y2443" t="s">
        <v>525</v>
      </c>
      <c r="Z2443" t="s">
        <v>181</v>
      </c>
      <c r="AA2443" t="s">
        <v>182</v>
      </c>
      <c r="AB2443" t="s">
        <v>95</v>
      </c>
      <c r="AC2443" t="s">
        <v>95</v>
      </c>
      <c r="AD2443" t="s">
        <v>109</v>
      </c>
      <c r="AE2443" t="s">
        <v>95</v>
      </c>
      <c r="AG2443" s="51">
        <v>19973981</v>
      </c>
      <c r="AI2443">
        <v>26</v>
      </c>
      <c r="AJ2443">
        <v>26</v>
      </c>
      <c r="AK2443" t="s">
        <v>1146</v>
      </c>
      <c r="AL2443">
        <v>0</v>
      </c>
    </row>
    <row r="2444" spans="1:38">
      <c r="A2444">
        <v>3290240</v>
      </c>
      <c r="B2444" t="s">
        <v>8626</v>
      </c>
      <c r="C2444" t="s">
        <v>19</v>
      </c>
      <c r="D2444" t="s">
        <v>143</v>
      </c>
      <c r="E2444">
        <v>2011</v>
      </c>
      <c r="F2444">
        <v>8</v>
      </c>
      <c r="G2444">
        <v>22</v>
      </c>
      <c r="H2444" t="s">
        <v>86</v>
      </c>
      <c r="I2444" t="s">
        <v>16</v>
      </c>
      <c r="J2444" t="s">
        <v>16</v>
      </c>
      <c r="K2444" t="s">
        <v>1380</v>
      </c>
      <c r="L2444" t="s">
        <v>86</v>
      </c>
      <c r="M2444" t="s">
        <v>88</v>
      </c>
      <c r="N2444" s="50">
        <v>7673575</v>
      </c>
      <c r="O2444" s="51">
        <v>2335381</v>
      </c>
      <c r="P2444" t="s">
        <v>8627</v>
      </c>
      <c r="Q2444" t="s">
        <v>934</v>
      </c>
      <c r="R2444" t="s">
        <v>1972</v>
      </c>
      <c r="S2444" s="49" t="str">
        <f>CONCATENATE(Tabla_Datos[[#This Row],[Nombre_Cliente]]," ",Tabla_Datos[[#This Row],[ApellidoPaterno_Cliente]]," ",Tabla_Datos[[#This Row],[ApellidoMaterno_Cliente]])</f>
        <v>MARLENE LUZ AVILA PAREDES</v>
      </c>
      <c r="T2444" s="53">
        <f>DATE(Tabla_Datos[[#This Row],[tAnio]],Tabla_Datos[[#This Row],[tMes]],Tabla_Datos[[#This Row],[tDia]])</f>
        <v>40777</v>
      </c>
      <c r="U2444" s="53" t="str">
        <f>IF(Tabla_Datos[[#This Row],[cProvincia]]="LIMA","LIMA","PROVINCIA")</f>
        <v>LIMA</v>
      </c>
      <c r="V2444" s="53" t="str">
        <f>MID(Tabla_Datos[[#This Row],[pTelefono]],1,SEARCH("-",Tabla_Datos[[#This Row],[pTelefono]],1)-1)</f>
        <v>1</v>
      </c>
      <c r="W2444" s="53" t="str">
        <f>MID(Tabla_Datos[[#This Row],[pTelefono]],SEARCH("-",Tabla_Datos[[#This Row],[pTelefono]],1)+1,LEN(Tabla_Datos[[#This Row],[pTelefono]]))</f>
        <v>988085653</v>
      </c>
      <c r="X2444" s="53" t="str">
        <f>CONCATENATE(Tabla_Datos[[#This Row],[TipUrb]]," ",Tabla_Datos[[#This Row],[Calle]]," ",Tabla_Datos[[#This Row],[NumCalle]])</f>
        <v xml:space="preserve">  MZ.D LT26 0</v>
      </c>
      <c r="Y2444" t="s">
        <v>92</v>
      </c>
      <c r="Z2444" t="s">
        <v>152</v>
      </c>
      <c r="AA2444" t="s">
        <v>153</v>
      </c>
      <c r="AB2444" t="s">
        <v>95</v>
      </c>
      <c r="AC2444" t="s">
        <v>95</v>
      </c>
      <c r="AD2444" t="s">
        <v>95</v>
      </c>
      <c r="AE2444" t="s">
        <v>95</v>
      </c>
      <c r="AF2444" t="s">
        <v>95</v>
      </c>
      <c r="AG2444" s="51">
        <v>20027037</v>
      </c>
      <c r="AH2444" t="s">
        <v>95</v>
      </c>
      <c r="AI2444">
        <v>1</v>
      </c>
      <c r="AJ2444">
        <v>1</v>
      </c>
      <c r="AK2444" t="s">
        <v>8628</v>
      </c>
      <c r="AL2444">
        <v>0</v>
      </c>
    </row>
    <row r="2445" spans="1:38">
      <c r="A2445">
        <v>3289156</v>
      </c>
      <c r="B2445" t="s">
        <v>8629</v>
      </c>
      <c r="C2445" t="s">
        <v>20</v>
      </c>
      <c r="D2445" t="s">
        <v>85</v>
      </c>
      <c r="E2445">
        <v>2011</v>
      </c>
      <c r="F2445">
        <v>8</v>
      </c>
      <c r="G2445">
        <v>22</v>
      </c>
      <c r="H2445" t="s">
        <v>86</v>
      </c>
      <c r="I2445" t="s">
        <v>16</v>
      </c>
      <c r="J2445" t="s">
        <v>16</v>
      </c>
      <c r="K2445" t="s">
        <v>171</v>
      </c>
      <c r="L2445" t="s">
        <v>86</v>
      </c>
      <c r="M2445" t="s">
        <v>88</v>
      </c>
      <c r="N2445" s="50">
        <v>20000021</v>
      </c>
      <c r="O2445" s="51">
        <v>2334873</v>
      </c>
      <c r="P2445" t="s">
        <v>8630</v>
      </c>
      <c r="Q2445" t="s">
        <v>8631</v>
      </c>
      <c r="R2445" t="s">
        <v>428</v>
      </c>
      <c r="S2445" s="49" t="str">
        <f>CONCATENATE(Tabla_Datos[[#This Row],[Nombre_Cliente]]," ",Tabla_Datos[[#This Row],[ApellidoPaterno_Cliente]]," ",Tabla_Datos[[#This Row],[ApellidoMaterno_Cliente]])</f>
        <v>JANET PATRICIA CONDORCHUA MARQUEZ</v>
      </c>
      <c r="T2445" s="53">
        <f>DATE(Tabla_Datos[[#This Row],[tAnio]],Tabla_Datos[[#This Row],[tMes]],Tabla_Datos[[#This Row],[tDia]])</f>
        <v>40777</v>
      </c>
      <c r="U2445" s="53" t="str">
        <f>IF(Tabla_Datos[[#This Row],[cProvincia]]="LIMA","LIMA","PROVINCIA")</f>
        <v>LIMA</v>
      </c>
      <c r="V2445" s="53" t="str">
        <f>MID(Tabla_Datos[[#This Row],[pTelefono]],1,SEARCH("-",Tabla_Datos[[#This Row],[pTelefono]],1)-1)</f>
        <v>1</v>
      </c>
      <c r="W2445" s="53" t="str">
        <f>MID(Tabla_Datos[[#This Row],[pTelefono]],SEARCH("-",Tabla_Datos[[#This Row],[pTelefono]],1)+1,LEN(Tabla_Datos[[#This Row],[pTelefono]]))</f>
        <v>998239246</v>
      </c>
      <c r="X2445" s="53" t="str">
        <f>CONCATENATE(Tabla_Datos[[#This Row],[TipUrb]]," ",Tabla_Datos[[#This Row],[Calle]]," ",Tabla_Datos[[#This Row],[NumCalle]])</f>
        <v xml:space="preserve">  SAN CARLOS 577</v>
      </c>
      <c r="Y2445" t="s">
        <v>92</v>
      </c>
      <c r="Z2445" t="s">
        <v>122</v>
      </c>
      <c r="AA2445" t="s">
        <v>123</v>
      </c>
      <c r="AB2445">
        <v>1</v>
      </c>
      <c r="AC2445" t="s">
        <v>95</v>
      </c>
      <c r="AD2445" t="s">
        <v>95</v>
      </c>
      <c r="AE2445" t="s">
        <v>95</v>
      </c>
      <c r="AF2445" t="s">
        <v>95</v>
      </c>
      <c r="AG2445" s="51">
        <v>7862783</v>
      </c>
      <c r="AH2445" t="s">
        <v>95</v>
      </c>
      <c r="AI2445">
        <v>1</v>
      </c>
      <c r="AJ2445">
        <v>1</v>
      </c>
      <c r="AK2445" t="s">
        <v>626</v>
      </c>
      <c r="AL2445">
        <v>577</v>
      </c>
    </row>
    <row r="2446" spans="1:38">
      <c r="A2446">
        <v>3288847</v>
      </c>
      <c r="B2446" t="s">
        <v>8632</v>
      </c>
      <c r="C2446" t="s">
        <v>18</v>
      </c>
      <c r="D2446" t="s">
        <v>85</v>
      </c>
      <c r="E2446">
        <v>2011</v>
      </c>
      <c r="F2446">
        <v>8</v>
      </c>
      <c r="G2446">
        <v>22</v>
      </c>
      <c r="H2446" t="s">
        <v>86</v>
      </c>
      <c r="I2446" t="s">
        <v>16</v>
      </c>
      <c r="J2446" t="s">
        <v>16</v>
      </c>
      <c r="K2446" t="s">
        <v>112</v>
      </c>
      <c r="L2446" t="s">
        <v>86</v>
      </c>
      <c r="M2446" t="s">
        <v>88</v>
      </c>
      <c r="N2446" s="50">
        <v>8975617</v>
      </c>
      <c r="O2446" s="51">
        <v>2334599</v>
      </c>
      <c r="P2446" t="s">
        <v>8633</v>
      </c>
      <c r="Q2446" t="s">
        <v>4112</v>
      </c>
      <c r="R2446" t="s">
        <v>4424</v>
      </c>
      <c r="S2446" s="49" t="str">
        <f>CONCATENATE(Tabla_Datos[[#This Row],[Nombre_Cliente]]," ",Tabla_Datos[[#This Row],[ApellidoPaterno_Cliente]]," ",Tabla_Datos[[#This Row],[ApellidoMaterno_Cliente]])</f>
        <v xml:space="preserve">DAMARIS MACRILI  CABRERA  CARRILLO </v>
      </c>
      <c r="T2446" s="53">
        <f>DATE(Tabla_Datos[[#This Row],[tAnio]],Tabla_Datos[[#This Row],[tMes]],Tabla_Datos[[#This Row],[tDia]])</f>
        <v>40777</v>
      </c>
      <c r="U2446" s="53" t="str">
        <f>IF(Tabla_Datos[[#This Row],[cProvincia]]="LIMA","LIMA","PROVINCIA")</f>
        <v>LIMA</v>
      </c>
      <c r="V2446" s="53" t="str">
        <f>MID(Tabla_Datos[[#This Row],[pTelefono]],1,SEARCH("-",Tabla_Datos[[#This Row],[pTelefono]],1)-1)</f>
        <v>1</v>
      </c>
      <c r="W2446" s="53" t="str">
        <f>MID(Tabla_Datos[[#This Row],[pTelefono]],SEARCH("-",Tabla_Datos[[#This Row],[pTelefono]],1)+1,LEN(Tabla_Datos[[#This Row],[pTelefono]]))</f>
        <v>995444747 ()</v>
      </c>
      <c r="X2446" s="53" t="str">
        <f>CONCATENATE(Tabla_Datos[[#This Row],[TipUrb]]," ",Tabla_Datos[[#This Row],[Calle]]," ",Tabla_Datos[[#This Row],[NumCalle]])</f>
        <v>UR LA CULTURA 110</v>
      </c>
      <c r="Y2446" t="s">
        <v>92</v>
      </c>
      <c r="Z2446" t="s">
        <v>93</v>
      </c>
      <c r="AA2446" t="s">
        <v>94</v>
      </c>
      <c r="AB2446" t="s">
        <v>95</v>
      </c>
      <c r="AC2446">
        <v>201</v>
      </c>
      <c r="AD2446" t="s">
        <v>161</v>
      </c>
      <c r="AE2446" t="s">
        <v>95</v>
      </c>
      <c r="AG2446" s="51">
        <v>41612925</v>
      </c>
      <c r="AI2446">
        <v>36</v>
      </c>
      <c r="AJ2446">
        <v>36</v>
      </c>
      <c r="AK2446" t="s">
        <v>8634</v>
      </c>
      <c r="AL2446">
        <v>110</v>
      </c>
    </row>
    <row r="2447" spans="1:38">
      <c r="A2447">
        <v>3291276</v>
      </c>
      <c r="B2447" t="s">
        <v>8635</v>
      </c>
      <c r="C2447" t="s">
        <v>19</v>
      </c>
      <c r="D2447" t="s">
        <v>143</v>
      </c>
      <c r="E2447">
        <v>2011</v>
      </c>
      <c r="F2447">
        <v>8</v>
      </c>
      <c r="G2447">
        <v>22</v>
      </c>
      <c r="H2447" t="s">
        <v>86</v>
      </c>
      <c r="I2447" t="s">
        <v>145</v>
      </c>
      <c r="J2447" t="s">
        <v>469</v>
      </c>
      <c r="K2447" t="s">
        <v>991</v>
      </c>
      <c r="L2447" t="s">
        <v>86</v>
      </c>
      <c r="M2447" t="s">
        <v>148</v>
      </c>
      <c r="N2447" s="50">
        <v>43413897</v>
      </c>
      <c r="O2447" s="51">
        <v>2334950</v>
      </c>
      <c r="P2447" t="s">
        <v>8636</v>
      </c>
      <c r="Q2447" t="s">
        <v>8637</v>
      </c>
      <c r="R2447" t="s">
        <v>8638</v>
      </c>
      <c r="S2447" s="49" t="str">
        <f>CONCATENATE(Tabla_Datos[[#This Row],[Nombre_Cliente]]," ",Tabla_Datos[[#This Row],[ApellidoPaterno_Cliente]]," ",Tabla_Datos[[#This Row],[ApellidoMaterno_Cliente]])</f>
        <v xml:space="preserve">JAVIER ALEJANDRO  CASIO  HUISA </v>
      </c>
      <c r="T2447" s="53">
        <f>DATE(Tabla_Datos[[#This Row],[tAnio]],Tabla_Datos[[#This Row],[tMes]],Tabla_Datos[[#This Row],[tDia]])</f>
        <v>40777</v>
      </c>
      <c r="U2447" s="53" t="str">
        <f>IF(Tabla_Datos[[#This Row],[cProvincia]]="LIMA","LIMA","PROVINCIA")</f>
        <v>PROVINCIA</v>
      </c>
      <c r="V2447" s="53" t="str">
        <f>MID(Tabla_Datos[[#This Row],[pTelefono]],1,SEARCH("-",Tabla_Datos[[#This Row],[pTelefono]],1)-1)</f>
        <v>43</v>
      </c>
      <c r="W2447" s="53" t="str">
        <f>MID(Tabla_Datos[[#This Row],[pTelefono]],SEARCH("-",Tabla_Datos[[#This Row],[pTelefono]],1)+1,LEN(Tabla_Datos[[#This Row],[pTelefono]]))</f>
        <v>943045201</v>
      </c>
      <c r="X2447" s="53" t="str">
        <f>CONCATENATE(Tabla_Datos[[#This Row],[TipUrb]]," ",Tabla_Datos[[#This Row],[Calle]]," ",Tabla_Datos[[#This Row],[NumCalle]])</f>
        <v>AH ICA MZ  D LOTE 13</v>
      </c>
      <c r="Y2447" t="s">
        <v>151</v>
      </c>
      <c r="Z2447" t="s">
        <v>152</v>
      </c>
      <c r="AA2447" t="s">
        <v>153</v>
      </c>
      <c r="AB2447" t="s">
        <v>95</v>
      </c>
      <c r="AC2447" t="s">
        <v>95</v>
      </c>
      <c r="AD2447" t="s">
        <v>96</v>
      </c>
      <c r="AE2447" t="s">
        <v>95</v>
      </c>
      <c r="AF2447" t="s">
        <v>95</v>
      </c>
      <c r="AG2447" s="51">
        <v>40268826</v>
      </c>
      <c r="AI2447">
        <v>1</v>
      </c>
      <c r="AJ2447">
        <v>1</v>
      </c>
      <c r="AK2447" t="s">
        <v>8639</v>
      </c>
      <c r="AL2447">
        <v>13</v>
      </c>
    </row>
    <row r="2448" spans="1:38">
      <c r="A2448">
        <v>3288673</v>
      </c>
      <c r="B2448" t="s">
        <v>8640</v>
      </c>
      <c r="C2448" t="s">
        <v>18</v>
      </c>
      <c r="D2448" t="s">
        <v>143</v>
      </c>
      <c r="E2448">
        <v>2011</v>
      </c>
      <c r="F2448">
        <v>8</v>
      </c>
      <c r="G2448">
        <v>22</v>
      </c>
      <c r="H2448" t="s">
        <v>86</v>
      </c>
      <c r="I2448" t="s">
        <v>1280</v>
      </c>
      <c r="J2448" t="s">
        <v>1280</v>
      </c>
      <c r="K2448" t="s">
        <v>4973</v>
      </c>
      <c r="L2448" t="s">
        <v>86</v>
      </c>
      <c r="M2448" t="s">
        <v>133</v>
      </c>
      <c r="N2448" s="50">
        <v>42906839</v>
      </c>
      <c r="O2448" s="51">
        <v>2334429</v>
      </c>
      <c r="P2448" t="s">
        <v>1612</v>
      </c>
      <c r="Q2448" t="s">
        <v>8641</v>
      </c>
      <c r="R2448" t="s">
        <v>7944</v>
      </c>
      <c r="S2448" s="49" t="str">
        <f>CONCATENATE(Tabla_Datos[[#This Row],[Nombre_Cliente]]," ",Tabla_Datos[[#This Row],[ApellidoPaterno_Cliente]]," ",Tabla_Datos[[#This Row],[ApellidoMaterno_Cliente]])</f>
        <v>AUGUSTO CHAPOÑAN BALDERA</v>
      </c>
      <c r="T2448" s="53">
        <f>DATE(Tabla_Datos[[#This Row],[tAnio]],Tabla_Datos[[#This Row],[tMes]],Tabla_Datos[[#This Row],[tDia]])</f>
        <v>40777</v>
      </c>
      <c r="U2448" s="53" t="str">
        <f>IF(Tabla_Datos[[#This Row],[cProvincia]]="LIMA","LIMA","PROVINCIA")</f>
        <v>PROVINCIA</v>
      </c>
      <c r="V2448" s="53" t="str">
        <f>MID(Tabla_Datos[[#This Row],[pTelefono]],1,SEARCH("-",Tabla_Datos[[#This Row],[pTelefono]],1)-1)</f>
        <v>72</v>
      </c>
      <c r="W2448" s="53" t="str">
        <f>MID(Tabla_Datos[[#This Row],[pTelefono]],SEARCH("-",Tabla_Datos[[#This Row],[pTelefono]],1)+1,LEN(Tabla_Datos[[#This Row],[pTelefono]]))</f>
        <v>972904120</v>
      </c>
      <c r="X2448" s="53" t="str">
        <f>CONCATENATE(Tabla_Datos[[#This Row],[TipUrb]]," ",Tabla_Datos[[#This Row],[Calle]]," ",Tabla_Datos[[#This Row],[NumCalle]])</f>
        <v xml:space="preserve">  HILARIO CARRASCO 323</v>
      </c>
      <c r="Y2448" t="s">
        <v>1285</v>
      </c>
      <c r="Z2448" t="s">
        <v>181</v>
      </c>
      <c r="AA2448" t="s">
        <v>182</v>
      </c>
      <c r="AB2448" t="s">
        <v>95</v>
      </c>
      <c r="AC2448" t="s">
        <v>95</v>
      </c>
      <c r="AD2448" t="s">
        <v>95</v>
      </c>
      <c r="AE2448" t="s">
        <v>95</v>
      </c>
      <c r="AG2448" s="51">
        <v>41227465</v>
      </c>
      <c r="AI2448" t="s">
        <v>1354</v>
      </c>
      <c r="AJ2448" t="s">
        <v>1354</v>
      </c>
      <c r="AK2448" t="s">
        <v>8642</v>
      </c>
      <c r="AL2448">
        <v>323</v>
      </c>
    </row>
    <row r="2449" spans="1:38">
      <c r="A2449">
        <v>3289966</v>
      </c>
      <c r="B2449" t="s">
        <v>8643</v>
      </c>
      <c r="C2449" t="s">
        <v>20</v>
      </c>
      <c r="D2449" t="s">
        <v>85</v>
      </c>
      <c r="E2449">
        <v>2011</v>
      </c>
      <c r="F2449">
        <v>8</v>
      </c>
      <c r="G2449">
        <v>22</v>
      </c>
      <c r="H2449" t="s">
        <v>144</v>
      </c>
      <c r="I2449" t="s">
        <v>16</v>
      </c>
      <c r="J2449" t="s">
        <v>16</v>
      </c>
      <c r="K2449" t="s">
        <v>16</v>
      </c>
      <c r="L2449" t="s">
        <v>86</v>
      </c>
      <c r="M2449" t="s">
        <v>88</v>
      </c>
      <c r="O2449" s="51">
        <v>2335220</v>
      </c>
      <c r="P2449" t="s">
        <v>8644</v>
      </c>
      <c r="Q2449" t="s">
        <v>1549</v>
      </c>
      <c r="R2449" t="s">
        <v>2277</v>
      </c>
      <c r="S2449" s="49" t="str">
        <f>CONCATENATE(Tabla_Datos[[#This Row],[Nombre_Cliente]]," ",Tabla_Datos[[#This Row],[ApellidoPaterno_Cliente]]," ",Tabla_Datos[[#This Row],[ApellidoMaterno_Cliente]])</f>
        <v>ALVARO RUBEN QUISPE RIMACHI</v>
      </c>
      <c r="T2449" s="53">
        <f>DATE(Tabla_Datos[[#This Row],[tAnio]],Tabla_Datos[[#This Row],[tMes]],Tabla_Datos[[#This Row],[tDia]])</f>
        <v>40777</v>
      </c>
      <c r="U2449" s="53" t="str">
        <f>IF(Tabla_Datos[[#This Row],[cProvincia]]="LIMA","LIMA","PROVINCIA")</f>
        <v>LIMA</v>
      </c>
      <c r="V2449" s="53" t="str">
        <f>MID(Tabla_Datos[[#This Row],[pTelefono]],1,SEARCH("-",Tabla_Datos[[#This Row],[pTelefono]],1)-1)</f>
        <v>1</v>
      </c>
      <c r="W2449" s="53" t="str">
        <f>MID(Tabla_Datos[[#This Row],[pTelefono]],SEARCH("-",Tabla_Datos[[#This Row],[pTelefono]],1)+1,LEN(Tabla_Datos[[#This Row],[pTelefono]]))</f>
        <v>992432065</v>
      </c>
      <c r="X2449" s="53" t="str">
        <f>CONCATENATE(Tabla_Datos[[#This Row],[TipUrb]]," ",Tabla_Datos[[#This Row],[Calle]]," ",Tabla_Datos[[#This Row],[NumCalle]])</f>
        <v xml:space="preserve">  HUANTA 734</v>
      </c>
      <c r="Y2449" t="s">
        <v>92</v>
      </c>
      <c r="Z2449" t="s">
        <v>122</v>
      </c>
      <c r="AA2449" t="s">
        <v>123</v>
      </c>
      <c r="AB2449" t="s">
        <v>95</v>
      </c>
      <c r="AC2449" t="s">
        <v>95</v>
      </c>
      <c r="AD2449" t="s">
        <v>95</v>
      </c>
      <c r="AE2449" t="s">
        <v>95</v>
      </c>
      <c r="AF2449" t="s">
        <v>95</v>
      </c>
      <c r="AG2449" s="51">
        <v>46521652</v>
      </c>
      <c r="AH2449" t="s">
        <v>95</v>
      </c>
      <c r="AI2449">
        <v>1</v>
      </c>
      <c r="AJ2449">
        <v>1</v>
      </c>
      <c r="AK2449" t="s">
        <v>4246</v>
      </c>
      <c r="AL2449">
        <v>734</v>
      </c>
    </row>
    <row r="2450" spans="1:38">
      <c r="A2450">
        <v>3290262</v>
      </c>
      <c r="B2450" t="s">
        <v>8645</v>
      </c>
      <c r="C2450" t="s">
        <v>18</v>
      </c>
      <c r="D2450" t="s">
        <v>85</v>
      </c>
      <c r="E2450">
        <v>2011</v>
      </c>
      <c r="F2450">
        <v>8</v>
      </c>
      <c r="G2450">
        <v>22</v>
      </c>
      <c r="H2450" t="s">
        <v>86</v>
      </c>
      <c r="I2450" t="s">
        <v>241</v>
      </c>
      <c r="J2450" t="s">
        <v>242</v>
      </c>
      <c r="K2450" t="s">
        <v>2610</v>
      </c>
      <c r="L2450" t="s">
        <v>86</v>
      </c>
      <c r="M2450" t="s">
        <v>148</v>
      </c>
      <c r="N2450" s="50">
        <v>45840200</v>
      </c>
      <c r="O2450" s="51">
        <v>2335395</v>
      </c>
      <c r="P2450" t="s">
        <v>8646</v>
      </c>
      <c r="Q2450" t="s">
        <v>2365</v>
      </c>
      <c r="R2450" t="s">
        <v>996</v>
      </c>
      <c r="S2450" s="49" t="str">
        <f>CONCATENATE(Tabla_Datos[[#This Row],[Nombre_Cliente]]," ",Tabla_Datos[[#This Row],[ApellidoPaterno_Cliente]]," ",Tabla_Datos[[#This Row],[ApellidoMaterno_Cliente]])</f>
        <v xml:space="preserve">NIMIA FAVIOLA  CALDERON  SANCHEZ </v>
      </c>
      <c r="T2450" s="53">
        <f>DATE(Tabla_Datos[[#This Row],[tAnio]],Tabla_Datos[[#This Row],[tMes]],Tabla_Datos[[#This Row],[tDia]])</f>
        <v>40777</v>
      </c>
      <c r="U2450" s="53" t="str">
        <f>IF(Tabla_Datos[[#This Row],[cProvincia]]="LIMA","LIMA","PROVINCIA")</f>
        <v>PROVINCIA</v>
      </c>
      <c r="V2450" s="53" t="str">
        <f>MID(Tabla_Datos[[#This Row],[pTelefono]],1,SEARCH("-",Tabla_Datos[[#This Row],[pTelefono]],1)-1)</f>
        <v>1</v>
      </c>
      <c r="W2450" s="53" t="str">
        <f>MID(Tabla_Datos[[#This Row],[pTelefono]],SEARCH("-",Tabla_Datos[[#This Row],[pTelefono]],1)+1,LEN(Tabla_Datos[[#This Row],[pTelefono]]))</f>
        <v>949343314</v>
      </c>
      <c r="X2450" s="53" t="str">
        <f>CONCATENATE(Tabla_Datos[[#This Row],[TipUrb]]," ",Tabla_Datos[[#This Row],[Calle]]," ",Tabla_Datos[[#This Row],[NumCalle]])</f>
        <v xml:space="preserve">  LAS CHIRAS 137</v>
      </c>
      <c r="Y2450" t="s">
        <v>246</v>
      </c>
      <c r="Z2450" t="s">
        <v>93</v>
      </c>
      <c r="AA2450" t="s">
        <v>94</v>
      </c>
      <c r="AB2450" t="s">
        <v>95</v>
      </c>
      <c r="AC2450" t="s">
        <v>8647</v>
      </c>
      <c r="AD2450" t="s">
        <v>95</v>
      </c>
      <c r="AE2450" t="s">
        <v>95</v>
      </c>
      <c r="AG2450" s="51">
        <v>47703010</v>
      </c>
      <c r="AI2450">
        <v>36</v>
      </c>
      <c r="AJ2450">
        <v>36</v>
      </c>
      <c r="AK2450" t="s">
        <v>8648</v>
      </c>
      <c r="AL2450">
        <v>137</v>
      </c>
    </row>
    <row r="2451" spans="1:38">
      <c r="A2451">
        <v>3290782</v>
      </c>
      <c r="B2451" t="s">
        <v>8649</v>
      </c>
      <c r="C2451" t="s">
        <v>20</v>
      </c>
      <c r="D2451" t="s">
        <v>224</v>
      </c>
      <c r="E2451">
        <v>2011</v>
      </c>
      <c r="F2451">
        <v>8</v>
      </c>
      <c r="G2451">
        <v>22</v>
      </c>
      <c r="H2451" t="s">
        <v>144</v>
      </c>
      <c r="I2451" t="s">
        <v>16</v>
      </c>
      <c r="J2451" t="s">
        <v>16</v>
      </c>
      <c r="K2451" t="s">
        <v>444</v>
      </c>
      <c r="L2451" t="s">
        <v>144</v>
      </c>
      <c r="M2451" t="s">
        <v>88</v>
      </c>
      <c r="N2451" s="50">
        <v>20000130</v>
      </c>
      <c r="O2451" s="51">
        <v>2335720</v>
      </c>
      <c r="P2451" t="s">
        <v>8650</v>
      </c>
      <c r="Q2451" t="s">
        <v>8651</v>
      </c>
      <c r="R2451" t="s">
        <v>2200</v>
      </c>
      <c r="S2451" s="49" t="str">
        <f>CONCATENATE(Tabla_Datos[[#This Row],[Nombre_Cliente]]," ",Tabla_Datos[[#This Row],[ApellidoPaterno_Cliente]]," ",Tabla_Datos[[#This Row],[ApellidoMaterno_Cliente]])</f>
        <v>MIGUEL FERNANDO PASTRANA SOTO</v>
      </c>
      <c r="T2451" s="53">
        <f>DATE(Tabla_Datos[[#This Row],[tAnio]],Tabla_Datos[[#This Row],[tMes]],Tabla_Datos[[#This Row],[tDia]])</f>
        <v>40777</v>
      </c>
      <c r="U2451" s="53" t="str">
        <f>IF(Tabla_Datos[[#This Row],[cProvincia]]="LIMA","LIMA","PROVINCIA")</f>
        <v>LIMA</v>
      </c>
      <c r="V2451" s="53" t="str">
        <f>MID(Tabla_Datos[[#This Row],[pTelefono]],1,SEARCH("-",Tabla_Datos[[#This Row],[pTelefono]],1)-1)</f>
        <v>1</v>
      </c>
      <c r="W2451" s="53" t="str">
        <f>MID(Tabla_Datos[[#This Row],[pTelefono]],SEARCH("-",Tabla_Datos[[#This Row],[pTelefono]],1)+1,LEN(Tabla_Datos[[#This Row],[pTelefono]]))</f>
        <v>15237702</v>
      </c>
      <c r="X2451" s="53" t="str">
        <f>CONCATENATE(Tabla_Datos[[#This Row],[TipUrb]]," ",Tabla_Datos[[#This Row],[Calle]]," ",Tabla_Datos[[#This Row],[NumCalle]])</f>
        <v>UR LOS LIRIOS 0</v>
      </c>
      <c r="Y2451" t="s">
        <v>92</v>
      </c>
      <c r="Z2451" t="s">
        <v>122</v>
      </c>
      <c r="AA2451" t="s">
        <v>123</v>
      </c>
      <c r="AB2451" t="s">
        <v>95</v>
      </c>
      <c r="AC2451" t="s">
        <v>95</v>
      </c>
      <c r="AD2451" t="s">
        <v>161</v>
      </c>
      <c r="AE2451" t="s">
        <v>1607</v>
      </c>
      <c r="AF2451">
        <v>29</v>
      </c>
      <c r="AG2451" s="51">
        <v>44107575</v>
      </c>
      <c r="AH2451" t="s">
        <v>95</v>
      </c>
      <c r="AI2451">
        <v>1</v>
      </c>
      <c r="AJ2451">
        <v>1</v>
      </c>
      <c r="AK2451" t="s">
        <v>1895</v>
      </c>
      <c r="AL2451">
        <v>0</v>
      </c>
    </row>
    <row r="2452" spans="1:38">
      <c r="A2452">
        <v>3291941</v>
      </c>
      <c r="B2452" t="s">
        <v>8652</v>
      </c>
      <c r="C2452" t="s">
        <v>18</v>
      </c>
      <c r="D2452" t="s">
        <v>892</v>
      </c>
      <c r="E2452">
        <v>2011</v>
      </c>
      <c r="F2452">
        <v>8</v>
      </c>
      <c r="G2452">
        <v>22</v>
      </c>
      <c r="H2452" t="s">
        <v>86</v>
      </c>
      <c r="I2452" t="s">
        <v>100</v>
      </c>
      <c r="J2452" t="s">
        <v>100</v>
      </c>
      <c r="K2452" t="s">
        <v>893</v>
      </c>
      <c r="L2452" t="s">
        <v>86</v>
      </c>
      <c r="M2452" t="s">
        <v>102</v>
      </c>
      <c r="O2452" s="51">
        <v>2336512</v>
      </c>
      <c r="P2452" t="s">
        <v>8653</v>
      </c>
      <c r="Q2452" t="s">
        <v>8654</v>
      </c>
      <c r="R2452" t="s">
        <v>233</v>
      </c>
      <c r="S2452" s="49" t="str">
        <f>CONCATENATE(Tabla_Datos[[#This Row],[Nombre_Cliente]]," ",Tabla_Datos[[#This Row],[ApellidoPaterno_Cliente]]," ",Tabla_Datos[[#This Row],[ApellidoMaterno_Cliente]])</f>
        <v xml:space="preserve">YOVANA YAQUELINE AND PINTO  VALDIVIA </v>
      </c>
      <c r="T2452" s="53">
        <f>DATE(Tabla_Datos[[#This Row],[tAnio]],Tabla_Datos[[#This Row],[tMes]],Tabla_Datos[[#This Row],[tDia]])</f>
        <v>40777</v>
      </c>
      <c r="U2452" s="53" t="str">
        <f>IF(Tabla_Datos[[#This Row],[cProvincia]]="LIMA","LIMA","PROVINCIA")</f>
        <v>PROVINCIA</v>
      </c>
      <c r="V2452" s="53" t="str">
        <f>MID(Tabla_Datos[[#This Row],[pTelefono]],1,SEARCH("-",Tabla_Datos[[#This Row],[pTelefono]],1)-1)</f>
        <v>54</v>
      </c>
      <c r="W2452" s="53" t="str">
        <f>MID(Tabla_Datos[[#This Row],[pTelefono]],SEARCH("-",Tabla_Datos[[#This Row],[pTelefono]],1)+1,LEN(Tabla_Datos[[#This Row],[pTelefono]]))</f>
        <v>228236</v>
      </c>
      <c r="X2452" s="53" t="str">
        <f>CONCATENATE(Tabla_Datos[[#This Row],[TipUrb]]," ",Tabla_Datos[[#This Row],[Calle]]," ",Tabla_Datos[[#This Row],[NumCalle]])</f>
        <v>UR . 0</v>
      </c>
      <c r="Y2452" t="s">
        <v>106</v>
      </c>
      <c r="Z2452" t="s">
        <v>107</v>
      </c>
      <c r="AA2452" t="s">
        <v>108</v>
      </c>
      <c r="AB2452" t="s">
        <v>95</v>
      </c>
      <c r="AC2452" t="s">
        <v>116</v>
      </c>
      <c r="AD2452" t="s">
        <v>161</v>
      </c>
      <c r="AE2452" t="s">
        <v>116</v>
      </c>
      <c r="AF2452">
        <v>13</v>
      </c>
      <c r="AG2452" s="51">
        <v>29279823</v>
      </c>
      <c r="AI2452">
        <v>26</v>
      </c>
      <c r="AJ2452">
        <v>26</v>
      </c>
      <c r="AK2452" t="s">
        <v>221</v>
      </c>
      <c r="AL2452">
        <v>0</v>
      </c>
    </row>
    <row r="2453" spans="1:38">
      <c r="A2453">
        <v>3290831</v>
      </c>
      <c r="B2453" t="s">
        <v>8655</v>
      </c>
      <c r="C2453" t="s">
        <v>20</v>
      </c>
      <c r="D2453" t="s">
        <v>85</v>
      </c>
      <c r="E2453">
        <v>2011</v>
      </c>
      <c r="F2453">
        <v>8</v>
      </c>
      <c r="G2453">
        <v>22</v>
      </c>
      <c r="H2453" t="s">
        <v>86</v>
      </c>
      <c r="I2453" t="s">
        <v>16</v>
      </c>
      <c r="J2453" t="s">
        <v>16</v>
      </c>
      <c r="K2453" t="s">
        <v>444</v>
      </c>
      <c r="L2453" t="s">
        <v>86</v>
      </c>
      <c r="M2453" t="s">
        <v>88</v>
      </c>
      <c r="N2453" s="50">
        <v>11111335</v>
      </c>
      <c r="O2453" s="51">
        <v>2335754</v>
      </c>
      <c r="P2453" t="s">
        <v>8656</v>
      </c>
      <c r="Q2453" t="s">
        <v>8657</v>
      </c>
      <c r="R2453" t="s">
        <v>2806</v>
      </c>
      <c r="S2453" s="49" t="str">
        <f>CONCATENATE(Tabla_Datos[[#This Row],[Nombre_Cliente]]," ",Tabla_Datos[[#This Row],[ApellidoPaterno_Cliente]]," ",Tabla_Datos[[#This Row],[ApellidoMaterno_Cliente]])</f>
        <v>MERCEDES CLOTILDE LEON RODRIGUEZ DE DAVILA</v>
      </c>
      <c r="T2453" s="53">
        <f>DATE(Tabla_Datos[[#This Row],[tAnio]],Tabla_Datos[[#This Row],[tMes]],Tabla_Datos[[#This Row],[tDia]])</f>
        <v>40777</v>
      </c>
      <c r="U2453" s="53" t="str">
        <f>IF(Tabla_Datos[[#This Row],[cProvincia]]="LIMA","LIMA","PROVINCIA")</f>
        <v>LIMA</v>
      </c>
      <c r="V2453" s="53" t="str">
        <f>MID(Tabla_Datos[[#This Row],[pTelefono]],1,SEARCH("-",Tabla_Datos[[#This Row],[pTelefono]],1)-1)</f>
        <v>1</v>
      </c>
      <c r="W2453" s="53" t="str">
        <f>MID(Tabla_Datos[[#This Row],[pTelefono]],SEARCH("-",Tabla_Datos[[#This Row],[pTelefono]],1)+1,LEN(Tabla_Datos[[#This Row],[pTelefono]]))</f>
        <v>14850563</v>
      </c>
      <c r="X2453" s="53" t="str">
        <f>CONCATENATE(Tabla_Datos[[#This Row],[TipUrb]]," ",Tabla_Datos[[#This Row],[Calle]]," ",Tabla_Datos[[#This Row],[NumCalle]])</f>
        <v>UR FITZCARRALD FERMIN 1594</v>
      </c>
      <c r="Y2453" t="s">
        <v>92</v>
      </c>
      <c r="Z2453" t="s">
        <v>122</v>
      </c>
      <c r="AA2453" t="s">
        <v>123</v>
      </c>
      <c r="AB2453" t="s">
        <v>95</v>
      </c>
      <c r="AC2453" t="s">
        <v>95</v>
      </c>
      <c r="AD2453" t="s">
        <v>161</v>
      </c>
      <c r="AE2453" t="s">
        <v>95</v>
      </c>
      <c r="AF2453" t="s">
        <v>95</v>
      </c>
      <c r="AG2453" s="51">
        <v>8466536</v>
      </c>
      <c r="AH2453" t="s">
        <v>95</v>
      </c>
      <c r="AI2453">
        <v>1</v>
      </c>
      <c r="AJ2453">
        <v>1</v>
      </c>
      <c r="AK2453" t="s">
        <v>8658</v>
      </c>
      <c r="AL2453">
        <v>1594</v>
      </c>
    </row>
    <row r="2454" spans="1:38">
      <c r="A2454">
        <v>3289674</v>
      </c>
      <c r="B2454" t="s">
        <v>8659</v>
      </c>
      <c r="C2454" t="s">
        <v>18</v>
      </c>
      <c r="D2454" t="s">
        <v>892</v>
      </c>
      <c r="E2454">
        <v>2011</v>
      </c>
      <c r="F2454">
        <v>8</v>
      </c>
      <c r="G2454">
        <v>22</v>
      </c>
      <c r="H2454" t="s">
        <v>86</v>
      </c>
      <c r="I2454" t="s">
        <v>16</v>
      </c>
      <c r="J2454" t="s">
        <v>16</v>
      </c>
      <c r="K2454" t="s">
        <v>112</v>
      </c>
      <c r="L2454" t="s">
        <v>86</v>
      </c>
      <c r="M2454" t="s">
        <v>88</v>
      </c>
      <c r="N2454" s="50">
        <v>6782397</v>
      </c>
      <c r="O2454" s="51">
        <v>2334970</v>
      </c>
      <c r="P2454" t="s">
        <v>8660</v>
      </c>
      <c r="Q2454" t="s">
        <v>8661</v>
      </c>
      <c r="R2454" t="s">
        <v>8662</v>
      </c>
      <c r="S2454" s="49" t="str">
        <f>CONCATENATE(Tabla_Datos[[#This Row],[Nombre_Cliente]]," ",Tabla_Datos[[#This Row],[ApellidoPaterno_Cliente]]," ",Tabla_Datos[[#This Row],[ApellidoMaterno_Cliente]])</f>
        <v xml:space="preserve">LUIS   PARHUANA   BELLIDO </v>
      </c>
      <c r="T2454" s="53">
        <f>DATE(Tabla_Datos[[#This Row],[tAnio]],Tabla_Datos[[#This Row],[tMes]],Tabla_Datos[[#This Row],[tDia]])</f>
        <v>40777</v>
      </c>
      <c r="U2454" s="53" t="str">
        <f>IF(Tabla_Datos[[#This Row],[cProvincia]]="LIMA","LIMA","PROVINCIA")</f>
        <v>LIMA</v>
      </c>
      <c r="V2454" s="53" t="str">
        <f>MID(Tabla_Datos[[#This Row],[pTelefono]],1,SEARCH("-",Tabla_Datos[[#This Row],[pTelefono]],1)-1)</f>
        <v>1</v>
      </c>
      <c r="W2454" s="53" t="str">
        <f>MID(Tabla_Datos[[#This Row],[pTelefono]],SEARCH("-",Tabla_Datos[[#This Row],[pTelefono]],1)+1,LEN(Tabla_Datos[[#This Row],[pTelefono]]))</f>
        <v>980516567</v>
      </c>
      <c r="X2454" s="53" t="str">
        <f>CONCATENATE(Tabla_Datos[[#This Row],[TipUrb]]," ",Tabla_Datos[[#This Row],[Calle]]," ",Tabla_Datos[[#This Row],[NumCalle]])</f>
        <v>UR   0</v>
      </c>
      <c r="Y2454" t="s">
        <v>92</v>
      </c>
      <c r="Z2454" t="s">
        <v>93</v>
      </c>
      <c r="AA2454" t="s">
        <v>94</v>
      </c>
      <c r="AB2454" t="s">
        <v>95</v>
      </c>
      <c r="AC2454" t="s">
        <v>95</v>
      </c>
      <c r="AD2454" t="s">
        <v>161</v>
      </c>
      <c r="AE2454" t="s">
        <v>1847</v>
      </c>
      <c r="AF2454">
        <v>26</v>
      </c>
      <c r="AG2454" s="51">
        <v>40048316</v>
      </c>
      <c r="AI2454">
        <v>26</v>
      </c>
      <c r="AJ2454">
        <v>26</v>
      </c>
      <c r="AK2454" t="s">
        <v>95</v>
      </c>
      <c r="AL2454">
        <v>0</v>
      </c>
    </row>
    <row r="2455" spans="1:38">
      <c r="A2455">
        <v>3290689</v>
      </c>
      <c r="B2455" t="s">
        <v>8663</v>
      </c>
      <c r="C2455" t="s">
        <v>19</v>
      </c>
      <c r="D2455" t="s">
        <v>143</v>
      </c>
      <c r="E2455">
        <v>2011</v>
      </c>
      <c r="F2455">
        <v>8</v>
      </c>
      <c r="G2455">
        <v>22</v>
      </c>
      <c r="H2455" t="s">
        <v>86</v>
      </c>
      <c r="I2455" t="s">
        <v>241</v>
      </c>
      <c r="J2455" t="s">
        <v>242</v>
      </c>
      <c r="K2455" t="s">
        <v>1099</v>
      </c>
      <c r="L2455" t="s">
        <v>86</v>
      </c>
      <c r="M2455" t="s">
        <v>88</v>
      </c>
      <c r="N2455" s="50">
        <v>20000021</v>
      </c>
      <c r="O2455" s="51">
        <v>2335666</v>
      </c>
      <c r="P2455" t="s">
        <v>8664</v>
      </c>
      <c r="Q2455" t="s">
        <v>5524</v>
      </c>
      <c r="R2455" t="s">
        <v>5144</v>
      </c>
      <c r="S2455" s="49" t="str">
        <f>CONCATENATE(Tabla_Datos[[#This Row],[Nombre_Cliente]]," ",Tabla_Datos[[#This Row],[ApellidoPaterno_Cliente]]," ",Tabla_Datos[[#This Row],[ApellidoMaterno_Cliente]])</f>
        <v>YENSSON PAUL RIVASPLATA RONCAL</v>
      </c>
      <c r="T2455" s="53">
        <f>DATE(Tabla_Datos[[#This Row],[tAnio]],Tabla_Datos[[#This Row],[tMes]],Tabla_Datos[[#This Row],[tDia]])</f>
        <v>40777</v>
      </c>
      <c r="U2455" s="53" t="str">
        <f>IF(Tabla_Datos[[#This Row],[cProvincia]]="LIMA","LIMA","PROVINCIA")</f>
        <v>PROVINCIA</v>
      </c>
      <c r="V2455" s="53" t="str">
        <f>MID(Tabla_Datos[[#This Row],[pTelefono]],1,SEARCH("-",Tabla_Datos[[#This Row],[pTelefono]],1)-1)</f>
        <v>44</v>
      </c>
      <c r="W2455" s="53" t="str">
        <f>MID(Tabla_Datos[[#This Row],[pTelefono]],SEARCH("-",Tabla_Datos[[#This Row],[pTelefono]],1)+1,LEN(Tabla_Datos[[#This Row],[pTelefono]]))</f>
        <v>44273900</v>
      </c>
      <c r="X2455" s="53" t="str">
        <f>CONCATENATE(Tabla_Datos[[#This Row],[TipUrb]]," ",Tabla_Datos[[#This Row],[Calle]]," ",Tabla_Datos[[#This Row],[NumCalle]])</f>
        <v>AH JOSE ARTIGAS MZ 10 11</v>
      </c>
      <c r="Y2455" t="s">
        <v>246</v>
      </c>
      <c r="Z2455" t="s">
        <v>152</v>
      </c>
      <c r="AA2455" t="s">
        <v>153</v>
      </c>
      <c r="AB2455" t="s">
        <v>95</v>
      </c>
      <c r="AC2455" t="s">
        <v>95</v>
      </c>
      <c r="AD2455" t="s">
        <v>96</v>
      </c>
      <c r="AE2455" t="s">
        <v>95</v>
      </c>
      <c r="AF2455" t="s">
        <v>95</v>
      </c>
      <c r="AG2455" s="51">
        <v>42952628</v>
      </c>
      <c r="AH2455" t="s">
        <v>95</v>
      </c>
      <c r="AI2455">
        <v>1</v>
      </c>
      <c r="AJ2455">
        <v>1</v>
      </c>
      <c r="AK2455" t="s">
        <v>8665</v>
      </c>
      <c r="AL2455">
        <v>11</v>
      </c>
    </row>
    <row r="2456" spans="1:38">
      <c r="A2456">
        <v>3289710</v>
      </c>
      <c r="B2456" t="s">
        <v>8666</v>
      </c>
      <c r="C2456" t="s">
        <v>18</v>
      </c>
      <c r="D2456" t="s">
        <v>143</v>
      </c>
      <c r="E2456">
        <v>2011</v>
      </c>
      <c r="F2456">
        <v>8</v>
      </c>
      <c r="G2456">
        <v>22</v>
      </c>
      <c r="H2456" t="s">
        <v>86</v>
      </c>
      <c r="I2456" t="s">
        <v>292</v>
      </c>
      <c r="J2456" t="s">
        <v>3409</v>
      </c>
      <c r="K2456" t="s">
        <v>3410</v>
      </c>
      <c r="L2456" t="s">
        <v>86</v>
      </c>
      <c r="M2456" t="s">
        <v>294</v>
      </c>
      <c r="N2456" s="50">
        <v>10714033</v>
      </c>
      <c r="O2456" s="51">
        <v>2335005</v>
      </c>
      <c r="P2456" t="s">
        <v>8667</v>
      </c>
      <c r="Q2456" t="s">
        <v>8668</v>
      </c>
      <c r="R2456" t="s">
        <v>969</v>
      </c>
      <c r="S2456" s="49" t="str">
        <f>CONCATENATE(Tabla_Datos[[#This Row],[Nombre_Cliente]]," ",Tabla_Datos[[#This Row],[ApellidoPaterno_Cliente]]," ",Tabla_Datos[[#This Row],[ApellidoMaterno_Cliente]])</f>
        <v xml:space="preserve">ABRAHAM  VILA  GUTIERREZ </v>
      </c>
      <c r="T2456" s="53">
        <f>DATE(Tabla_Datos[[#This Row],[tAnio]],Tabla_Datos[[#This Row],[tMes]],Tabla_Datos[[#This Row],[tDia]])</f>
        <v>40777</v>
      </c>
      <c r="U2456" s="53" t="str">
        <f>IF(Tabla_Datos[[#This Row],[cProvincia]]="LIMA","LIMA","PROVINCIA")</f>
        <v>PROVINCIA</v>
      </c>
      <c r="V2456" s="53" t="str">
        <f>MID(Tabla_Datos[[#This Row],[pTelefono]],1,SEARCH("-",Tabla_Datos[[#This Row],[pTelefono]],1)-1)</f>
        <v>66</v>
      </c>
      <c r="W2456" s="53" t="str">
        <f>MID(Tabla_Datos[[#This Row],[pTelefono]],SEARCH("-",Tabla_Datos[[#This Row],[pTelefono]],1)+1,LEN(Tabla_Datos[[#This Row],[pTelefono]]))</f>
        <v>966645285</v>
      </c>
      <c r="X2456" s="53" t="str">
        <f>CONCATENATE(Tabla_Datos[[#This Row],[TipUrb]]," ",Tabla_Datos[[#This Row],[Calle]]," ",Tabla_Datos[[#This Row],[NumCalle]])</f>
        <v>PO   0</v>
      </c>
      <c r="Y2456" t="s">
        <v>298</v>
      </c>
      <c r="Z2456" t="s">
        <v>320</v>
      </c>
      <c r="AA2456" t="s">
        <v>321</v>
      </c>
      <c r="AB2456" t="s">
        <v>95</v>
      </c>
      <c r="AC2456" t="s">
        <v>95</v>
      </c>
      <c r="AD2456" t="s">
        <v>1658</v>
      </c>
      <c r="AE2456" t="s">
        <v>95</v>
      </c>
      <c r="AG2456" s="51">
        <v>42015524</v>
      </c>
      <c r="AI2456">
        <v>1</v>
      </c>
      <c r="AJ2456">
        <v>1</v>
      </c>
      <c r="AK2456" t="s">
        <v>95</v>
      </c>
      <c r="AL2456">
        <v>0</v>
      </c>
    </row>
    <row r="2457" spans="1:38">
      <c r="A2457">
        <v>3290050</v>
      </c>
      <c r="B2457" t="s">
        <v>8669</v>
      </c>
      <c r="C2457" t="s">
        <v>20</v>
      </c>
      <c r="D2457" t="s">
        <v>143</v>
      </c>
      <c r="E2457">
        <v>2011</v>
      </c>
      <c r="F2457">
        <v>8</v>
      </c>
      <c r="G2457">
        <v>22</v>
      </c>
      <c r="H2457" t="s">
        <v>86</v>
      </c>
      <c r="I2457" t="s">
        <v>241</v>
      </c>
      <c r="J2457" t="s">
        <v>242</v>
      </c>
      <c r="K2457" t="s">
        <v>2610</v>
      </c>
      <c r="L2457" t="s">
        <v>86</v>
      </c>
      <c r="M2457" t="s">
        <v>148</v>
      </c>
      <c r="N2457" s="50">
        <v>46404065</v>
      </c>
      <c r="O2457" s="51">
        <v>2335255</v>
      </c>
      <c r="P2457" t="s">
        <v>8670</v>
      </c>
      <c r="Q2457" t="s">
        <v>6074</v>
      </c>
      <c r="R2457" t="s">
        <v>365</v>
      </c>
      <c r="S2457" s="49" t="str">
        <f>CONCATENATE(Tabla_Datos[[#This Row],[Nombre_Cliente]]," ",Tabla_Datos[[#This Row],[ApellidoPaterno_Cliente]]," ",Tabla_Datos[[#This Row],[ApellidoMaterno_Cliente]])</f>
        <v>ELIZABETH NOEMI BOCANEGRA RODRIGUEZ</v>
      </c>
      <c r="T2457" s="53">
        <f>DATE(Tabla_Datos[[#This Row],[tAnio]],Tabla_Datos[[#This Row],[tMes]],Tabla_Datos[[#This Row],[tDia]])</f>
        <v>40777</v>
      </c>
      <c r="U2457" s="53" t="str">
        <f>IF(Tabla_Datos[[#This Row],[cProvincia]]="LIMA","LIMA","PROVINCIA")</f>
        <v>PROVINCIA</v>
      </c>
      <c r="V2457" s="53" t="str">
        <f>MID(Tabla_Datos[[#This Row],[pTelefono]],1,SEARCH("-",Tabla_Datos[[#This Row],[pTelefono]],1)-1)</f>
        <v>44</v>
      </c>
      <c r="W2457" s="53" t="str">
        <f>MID(Tabla_Datos[[#This Row],[pTelefono]],SEARCH("-",Tabla_Datos[[#This Row],[pTelefono]],1)+1,LEN(Tabla_Datos[[#This Row],[pTelefono]]))</f>
        <v>948103735</v>
      </c>
      <c r="X2457" s="53" t="str">
        <f>CONCATENATE(Tabla_Datos[[#This Row],[TipUrb]]," ",Tabla_Datos[[#This Row],[Calle]]," ",Tabla_Datos[[#This Row],[NumCalle]])</f>
        <v>- . 0</v>
      </c>
      <c r="Y2457" t="s">
        <v>246</v>
      </c>
      <c r="Z2457" t="s">
        <v>152</v>
      </c>
      <c r="AA2457" t="s">
        <v>153</v>
      </c>
      <c r="AB2457" t="s">
        <v>95</v>
      </c>
      <c r="AC2457" t="s">
        <v>95</v>
      </c>
      <c r="AD2457" t="s">
        <v>109</v>
      </c>
      <c r="AE2457" t="s">
        <v>8671</v>
      </c>
      <c r="AF2457">
        <v>5</v>
      </c>
      <c r="AG2457" s="51">
        <v>42826102</v>
      </c>
      <c r="AH2457" t="s">
        <v>95</v>
      </c>
      <c r="AI2457">
        <v>1</v>
      </c>
      <c r="AJ2457">
        <v>1</v>
      </c>
      <c r="AK2457" t="s">
        <v>221</v>
      </c>
      <c r="AL2457">
        <v>0</v>
      </c>
    </row>
    <row r="2458" spans="1:38">
      <c r="A2458">
        <v>3290763</v>
      </c>
      <c r="B2458" t="s">
        <v>8672</v>
      </c>
      <c r="C2458" t="s">
        <v>20</v>
      </c>
      <c r="D2458" t="s">
        <v>85</v>
      </c>
      <c r="E2458">
        <v>2011</v>
      </c>
      <c r="F2458">
        <v>8</v>
      </c>
      <c r="G2458">
        <v>22</v>
      </c>
      <c r="H2458" t="s">
        <v>86</v>
      </c>
      <c r="I2458" t="s">
        <v>16</v>
      </c>
      <c r="J2458" t="s">
        <v>16</v>
      </c>
      <c r="K2458" t="s">
        <v>487</v>
      </c>
      <c r="L2458" t="s">
        <v>144</v>
      </c>
      <c r="M2458" t="s">
        <v>88</v>
      </c>
      <c r="O2458" s="51">
        <v>2335709</v>
      </c>
      <c r="P2458" t="s">
        <v>8673</v>
      </c>
      <c r="Q2458" t="s">
        <v>8674</v>
      </c>
      <c r="R2458" t="s">
        <v>1489</v>
      </c>
      <c r="S2458" s="49" t="str">
        <f>CONCATENATE(Tabla_Datos[[#This Row],[Nombre_Cliente]]," ",Tabla_Datos[[#This Row],[ApellidoPaterno_Cliente]]," ",Tabla_Datos[[#This Row],[ApellidoMaterno_Cliente]])</f>
        <v>CONSUELO ARISTIZABAL CARDENAS</v>
      </c>
      <c r="T2458" s="53">
        <f>DATE(Tabla_Datos[[#This Row],[tAnio]],Tabla_Datos[[#This Row],[tMes]],Tabla_Datos[[#This Row],[tDia]])</f>
        <v>40777</v>
      </c>
      <c r="U2458" s="53" t="str">
        <f>IF(Tabla_Datos[[#This Row],[cProvincia]]="LIMA","LIMA","PROVINCIA")</f>
        <v>LIMA</v>
      </c>
      <c r="V2458" s="53" t="str">
        <f>MID(Tabla_Datos[[#This Row],[pTelefono]],1,SEARCH("-",Tabla_Datos[[#This Row],[pTelefono]],1)-1)</f>
        <v>1</v>
      </c>
      <c r="W2458" s="53" t="str">
        <f>MID(Tabla_Datos[[#This Row],[pTelefono]],SEARCH("-",Tabla_Datos[[#This Row],[pTelefono]],1)+1,LEN(Tabla_Datos[[#This Row],[pTelefono]]))</f>
        <v>995636726</v>
      </c>
      <c r="X2458" s="53" t="str">
        <f>CONCATENATE(Tabla_Datos[[#This Row],[TipUrb]]," ",Tabla_Datos[[#This Row],[Calle]]," ",Tabla_Datos[[#This Row],[NumCalle]])</f>
        <v>- LAS ORTIGAS 0</v>
      </c>
      <c r="Y2458" t="s">
        <v>92</v>
      </c>
      <c r="Z2458" t="s">
        <v>122</v>
      </c>
      <c r="AA2458" t="s">
        <v>123</v>
      </c>
      <c r="AB2458" t="s">
        <v>95</v>
      </c>
      <c r="AC2458" t="s">
        <v>95</v>
      </c>
      <c r="AD2458" t="s">
        <v>109</v>
      </c>
      <c r="AE2458" t="s">
        <v>95</v>
      </c>
      <c r="AF2458" t="s">
        <v>95</v>
      </c>
      <c r="AG2458" s="51">
        <v>9209415</v>
      </c>
      <c r="AH2458" t="s">
        <v>95</v>
      </c>
      <c r="AI2458">
        <v>1</v>
      </c>
      <c r="AJ2458">
        <v>1</v>
      </c>
      <c r="AK2458" t="s">
        <v>8675</v>
      </c>
      <c r="AL2458">
        <v>0</v>
      </c>
    </row>
    <row r="2459" spans="1:38">
      <c r="A2459">
        <v>3291556</v>
      </c>
      <c r="B2459" t="s">
        <v>8676</v>
      </c>
      <c r="C2459" t="s">
        <v>19</v>
      </c>
      <c r="D2459" t="s">
        <v>143</v>
      </c>
      <c r="E2459">
        <v>2011</v>
      </c>
      <c r="F2459">
        <v>8</v>
      </c>
      <c r="G2459">
        <v>22</v>
      </c>
      <c r="H2459" t="s">
        <v>144</v>
      </c>
      <c r="I2459" t="s">
        <v>241</v>
      </c>
      <c r="J2459" t="s">
        <v>242</v>
      </c>
      <c r="K2459" t="s">
        <v>1099</v>
      </c>
      <c r="L2459" t="s">
        <v>144</v>
      </c>
      <c r="M2459" t="s">
        <v>133</v>
      </c>
      <c r="O2459" s="51">
        <v>2336244</v>
      </c>
      <c r="P2459" t="s">
        <v>8677</v>
      </c>
      <c r="Q2459" t="s">
        <v>8678</v>
      </c>
      <c r="R2459" t="s">
        <v>8679</v>
      </c>
      <c r="S2459" s="49" t="str">
        <f>CONCATENATE(Tabla_Datos[[#This Row],[Nombre_Cliente]]," ",Tabla_Datos[[#This Row],[ApellidoPaterno_Cliente]]," ",Tabla_Datos[[#This Row],[ApellidoMaterno_Cliente]])</f>
        <v>HEYNI MILAGROS CHANCA CAJACHUAN</v>
      </c>
      <c r="T2459" s="53">
        <f>DATE(Tabla_Datos[[#This Row],[tAnio]],Tabla_Datos[[#This Row],[tMes]],Tabla_Datos[[#This Row],[tDia]])</f>
        <v>40777</v>
      </c>
      <c r="U2459" s="53" t="str">
        <f>IF(Tabla_Datos[[#This Row],[cProvincia]]="LIMA","LIMA","PROVINCIA")</f>
        <v>PROVINCIA</v>
      </c>
      <c r="V2459" s="53" t="str">
        <f>MID(Tabla_Datos[[#This Row],[pTelefono]],1,SEARCH("-",Tabla_Datos[[#This Row],[pTelefono]],1)-1)</f>
        <v>44</v>
      </c>
      <c r="W2459" s="53" t="str">
        <f>MID(Tabla_Datos[[#This Row],[pTelefono]],SEARCH("-",Tabla_Datos[[#This Row],[pTelefono]],1)+1,LEN(Tabla_Datos[[#This Row],[pTelefono]]))</f>
        <v>949634262</v>
      </c>
      <c r="X2459" s="53" t="str">
        <f>CONCATENATE(Tabla_Datos[[#This Row],[TipUrb]]," ",Tabla_Datos[[#This Row],[Calle]]," ",Tabla_Datos[[#This Row],[NumCalle]])</f>
        <v xml:space="preserve">  GRAN CHIMU 2265</v>
      </c>
      <c r="Y2459" t="s">
        <v>246</v>
      </c>
      <c r="Z2459" t="s">
        <v>152</v>
      </c>
      <c r="AA2459" t="s">
        <v>153</v>
      </c>
      <c r="AB2459" t="s">
        <v>95</v>
      </c>
      <c r="AC2459" t="s">
        <v>95</v>
      </c>
      <c r="AD2459" t="s">
        <v>95</v>
      </c>
      <c r="AE2459" t="s">
        <v>95</v>
      </c>
      <c r="AF2459" t="s">
        <v>95</v>
      </c>
      <c r="AG2459" s="51">
        <v>45750084</v>
      </c>
      <c r="AH2459" t="s">
        <v>95</v>
      </c>
      <c r="AI2459">
        <v>1</v>
      </c>
      <c r="AJ2459">
        <v>1</v>
      </c>
      <c r="AK2459" t="s">
        <v>863</v>
      </c>
      <c r="AL2459">
        <v>2265</v>
      </c>
    </row>
    <row r="2460" spans="1:38">
      <c r="A2460">
        <v>3291329</v>
      </c>
      <c r="B2460" t="s">
        <v>8680</v>
      </c>
      <c r="C2460" t="s">
        <v>18</v>
      </c>
      <c r="D2460" t="s">
        <v>156</v>
      </c>
      <c r="E2460">
        <v>2011</v>
      </c>
      <c r="F2460">
        <v>8</v>
      </c>
      <c r="G2460">
        <v>22</v>
      </c>
      <c r="H2460" t="s">
        <v>86</v>
      </c>
      <c r="I2460" t="s">
        <v>16</v>
      </c>
      <c r="J2460" t="s">
        <v>16</v>
      </c>
      <c r="K2460" t="s">
        <v>633</v>
      </c>
      <c r="L2460" t="s">
        <v>86</v>
      </c>
      <c r="M2460" t="s">
        <v>88</v>
      </c>
      <c r="N2460" s="50">
        <v>99999999</v>
      </c>
      <c r="O2460" s="51">
        <v>2336029</v>
      </c>
      <c r="P2460" t="s">
        <v>8681</v>
      </c>
      <c r="Q2460" t="s">
        <v>8682</v>
      </c>
      <c r="R2460" t="s">
        <v>8683</v>
      </c>
      <c r="S2460" s="49" t="str">
        <f>CONCATENATE(Tabla_Datos[[#This Row],[Nombre_Cliente]]," ",Tabla_Datos[[#This Row],[ApellidoPaterno_Cliente]]," ",Tabla_Datos[[#This Row],[ApellidoMaterno_Cliente]])</f>
        <v xml:space="preserve">FELIX  LUJAN  BERNALES </v>
      </c>
      <c r="T2460" s="53">
        <f>DATE(Tabla_Datos[[#This Row],[tAnio]],Tabla_Datos[[#This Row],[tMes]],Tabla_Datos[[#This Row],[tDia]])</f>
        <v>40777</v>
      </c>
      <c r="U2460" s="53" t="str">
        <f>IF(Tabla_Datos[[#This Row],[cProvincia]]="LIMA","LIMA","PROVINCIA")</f>
        <v>LIMA</v>
      </c>
      <c r="V2460" s="53" t="str">
        <f>MID(Tabla_Datos[[#This Row],[pTelefono]],1,SEARCH("-",Tabla_Datos[[#This Row],[pTelefono]],1)-1)</f>
        <v>1</v>
      </c>
      <c r="W2460" s="53" t="str">
        <f>MID(Tabla_Datos[[#This Row],[pTelefono]],SEARCH("-",Tabla_Datos[[#This Row],[pTelefono]],1)+1,LEN(Tabla_Datos[[#This Row],[pTelefono]]))</f>
        <v>992521978</v>
      </c>
      <c r="X2460" s="53" t="str">
        <f>CONCATENATE(Tabla_Datos[[#This Row],[TipUrb]]," ",Tabla_Datos[[#This Row],[Calle]]," ",Tabla_Datos[[#This Row],[NumCalle]])</f>
        <v>AG   0</v>
      </c>
      <c r="Y2460" t="s">
        <v>92</v>
      </c>
      <c r="Z2460" t="s">
        <v>93</v>
      </c>
      <c r="AA2460" t="s">
        <v>94</v>
      </c>
      <c r="AB2460" t="s">
        <v>95</v>
      </c>
      <c r="AC2460" t="s">
        <v>95</v>
      </c>
      <c r="AD2460" t="s">
        <v>332</v>
      </c>
      <c r="AE2460" t="s">
        <v>3250</v>
      </c>
      <c r="AF2460" t="s">
        <v>8684</v>
      </c>
      <c r="AG2460" s="51">
        <v>6582935</v>
      </c>
      <c r="AI2460">
        <v>26</v>
      </c>
      <c r="AJ2460">
        <v>26</v>
      </c>
      <c r="AK2460" t="s">
        <v>95</v>
      </c>
      <c r="AL2460">
        <v>0</v>
      </c>
    </row>
    <row r="2461" spans="1:38">
      <c r="A2461">
        <v>3290716</v>
      </c>
      <c r="B2461" t="s">
        <v>8685</v>
      </c>
      <c r="C2461" t="s">
        <v>19</v>
      </c>
      <c r="D2461" t="s">
        <v>85</v>
      </c>
      <c r="E2461">
        <v>2011</v>
      </c>
      <c r="F2461">
        <v>8</v>
      </c>
      <c r="G2461">
        <v>22</v>
      </c>
      <c r="H2461" t="s">
        <v>86</v>
      </c>
      <c r="I2461" t="s">
        <v>16</v>
      </c>
      <c r="J2461" t="s">
        <v>16</v>
      </c>
      <c r="K2461" t="s">
        <v>1877</v>
      </c>
      <c r="L2461" t="s">
        <v>86</v>
      </c>
      <c r="M2461" t="s">
        <v>88</v>
      </c>
      <c r="N2461" s="50">
        <v>20000021</v>
      </c>
      <c r="O2461" s="51">
        <v>2335684</v>
      </c>
      <c r="P2461" t="s">
        <v>8686</v>
      </c>
      <c r="Q2461" t="s">
        <v>250</v>
      </c>
      <c r="R2461" t="s">
        <v>1172</v>
      </c>
      <c r="S2461" s="49" t="str">
        <f>CONCATENATE(Tabla_Datos[[#This Row],[Nombre_Cliente]]," ",Tabla_Datos[[#This Row],[ApellidoPaterno_Cliente]]," ",Tabla_Datos[[#This Row],[ApellidoMaterno_Cliente]])</f>
        <v>ESTELISTA BLANCA ESPINOZA HUERTA</v>
      </c>
      <c r="T2461" s="53">
        <f>DATE(Tabla_Datos[[#This Row],[tAnio]],Tabla_Datos[[#This Row],[tMes]],Tabla_Datos[[#This Row],[tDia]])</f>
        <v>40777</v>
      </c>
      <c r="U2461" s="53" t="str">
        <f>IF(Tabla_Datos[[#This Row],[cProvincia]]="LIMA","LIMA","PROVINCIA")</f>
        <v>LIMA</v>
      </c>
      <c r="V2461" s="53" t="str">
        <f>MID(Tabla_Datos[[#This Row],[pTelefono]],1,SEARCH("-",Tabla_Datos[[#This Row],[pTelefono]],1)-1)</f>
        <v>1</v>
      </c>
      <c r="W2461" s="53" t="str">
        <f>MID(Tabla_Datos[[#This Row],[pTelefono]],SEARCH("-",Tabla_Datos[[#This Row],[pTelefono]],1)+1,LEN(Tabla_Datos[[#This Row],[pTelefono]]))</f>
        <v>995132832</v>
      </c>
      <c r="X2461" s="53" t="str">
        <f>CONCATENATE(Tabla_Datos[[#This Row],[TipUrb]]," ",Tabla_Datos[[#This Row],[Calle]]," ",Tabla_Datos[[#This Row],[NumCalle]])</f>
        <v xml:space="preserve">  RESTAURACION 265</v>
      </c>
      <c r="Y2461" t="s">
        <v>92</v>
      </c>
      <c r="Z2461" t="s">
        <v>122</v>
      </c>
      <c r="AA2461" t="s">
        <v>123</v>
      </c>
      <c r="AB2461" t="s">
        <v>95</v>
      </c>
      <c r="AC2461" t="s">
        <v>95</v>
      </c>
      <c r="AD2461" t="s">
        <v>95</v>
      </c>
      <c r="AE2461" t="s">
        <v>95</v>
      </c>
      <c r="AF2461" t="s">
        <v>95</v>
      </c>
      <c r="AG2461" s="51">
        <v>6731659</v>
      </c>
      <c r="AH2461" t="s">
        <v>95</v>
      </c>
      <c r="AI2461">
        <v>1</v>
      </c>
      <c r="AJ2461">
        <v>1</v>
      </c>
      <c r="AK2461" t="s">
        <v>7312</v>
      </c>
      <c r="AL2461">
        <v>265</v>
      </c>
    </row>
    <row r="2462" spans="1:38">
      <c r="A2462">
        <v>3291553</v>
      </c>
      <c r="B2462" t="s">
        <v>8687</v>
      </c>
      <c r="C2462" t="s">
        <v>18</v>
      </c>
      <c r="D2462" t="s">
        <v>156</v>
      </c>
      <c r="E2462">
        <v>2011</v>
      </c>
      <c r="F2462">
        <v>8</v>
      </c>
      <c r="G2462">
        <v>22</v>
      </c>
      <c r="H2462" t="s">
        <v>86</v>
      </c>
      <c r="I2462" t="s">
        <v>16</v>
      </c>
      <c r="J2462" t="s">
        <v>16</v>
      </c>
      <c r="K2462" t="s">
        <v>147</v>
      </c>
      <c r="L2462" t="s">
        <v>86</v>
      </c>
      <c r="M2462" t="s">
        <v>88</v>
      </c>
      <c r="N2462" s="50">
        <v>99999999</v>
      </c>
      <c r="O2462" s="51">
        <v>2336231</v>
      </c>
      <c r="P2462" t="s">
        <v>8688</v>
      </c>
      <c r="Q2462" t="s">
        <v>8689</v>
      </c>
      <c r="R2462" t="s">
        <v>6298</v>
      </c>
      <c r="S2462" s="49" t="str">
        <f>CONCATENATE(Tabla_Datos[[#This Row],[Nombre_Cliente]]," ",Tabla_Datos[[#This Row],[ApellidoPaterno_Cliente]]," ",Tabla_Datos[[#This Row],[ApellidoMaterno_Cliente]])</f>
        <v xml:space="preserve">WENDY FIORELLA  FERNANDEZ   JAVIER </v>
      </c>
      <c r="T2462" s="53">
        <f>DATE(Tabla_Datos[[#This Row],[tAnio]],Tabla_Datos[[#This Row],[tMes]],Tabla_Datos[[#This Row],[tDia]])</f>
        <v>40777</v>
      </c>
      <c r="U2462" s="53" t="str">
        <f>IF(Tabla_Datos[[#This Row],[cProvincia]]="LIMA","LIMA","PROVINCIA")</f>
        <v>LIMA</v>
      </c>
      <c r="V2462" s="53" t="str">
        <f>MID(Tabla_Datos[[#This Row],[pTelefono]],1,SEARCH("-",Tabla_Datos[[#This Row],[pTelefono]],1)-1)</f>
        <v>1</v>
      </c>
      <c r="W2462" s="53" t="str">
        <f>MID(Tabla_Datos[[#This Row],[pTelefono]],SEARCH("-",Tabla_Datos[[#This Row],[pTelefono]],1)+1,LEN(Tabla_Datos[[#This Row],[pTelefono]]))</f>
        <v>949288771</v>
      </c>
      <c r="X2462" s="53" t="str">
        <f>CONCATENATE(Tabla_Datos[[#This Row],[TipUrb]]," ",Tabla_Datos[[#This Row],[Calle]]," ",Tabla_Datos[[#This Row],[NumCalle]])</f>
        <v>UR HUANACAURE 175</v>
      </c>
      <c r="Y2462" t="s">
        <v>92</v>
      </c>
      <c r="Z2462" t="s">
        <v>93</v>
      </c>
      <c r="AA2462" t="s">
        <v>94</v>
      </c>
      <c r="AB2462" t="s">
        <v>95</v>
      </c>
      <c r="AC2462" t="s">
        <v>95</v>
      </c>
      <c r="AD2462" t="s">
        <v>161</v>
      </c>
      <c r="AE2462" t="s">
        <v>95</v>
      </c>
      <c r="AG2462" s="51">
        <v>46880254</v>
      </c>
      <c r="AI2462">
        <v>26</v>
      </c>
      <c r="AJ2462">
        <v>26</v>
      </c>
      <c r="AK2462" t="s">
        <v>4576</v>
      </c>
      <c r="AL2462">
        <v>175</v>
      </c>
    </row>
    <row r="2463" spans="1:38">
      <c r="A2463">
        <v>3290127</v>
      </c>
      <c r="B2463" t="s">
        <v>1729</v>
      </c>
      <c r="C2463" t="s">
        <v>20</v>
      </c>
      <c r="D2463" t="s">
        <v>85</v>
      </c>
      <c r="E2463">
        <v>2011</v>
      </c>
      <c r="F2463">
        <v>8</v>
      </c>
      <c r="G2463">
        <v>22</v>
      </c>
      <c r="H2463" t="s">
        <v>86</v>
      </c>
      <c r="I2463" t="s">
        <v>16</v>
      </c>
      <c r="J2463" t="s">
        <v>16</v>
      </c>
      <c r="K2463" t="s">
        <v>496</v>
      </c>
      <c r="L2463" t="s">
        <v>86</v>
      </c>
      <c r="M2463" t="s">
        <v>88</v>
      </c>
      <c r="N2463" s="50">
        <v>41905598</v>
      </c>
      <c r="O2463" s="51">
        <v>2335301</v>
      </c>
      <c r="P2463" t="s">
        <v>8690</v>
      </c>
      <c r="Q2463" t="s">
        <v>8691</v>
      </c>
      <c r="R2463" t="s">
        <v>412</v>
      </c>
      <c r="S2463" s="49" t="str">
        <f>CONCATENATE(Tabla_Datos[[#This Row],[Nombre_Cliente]]," ",Tabla_Datos[[#This Row],[ApellidoPaterno_Cliente]]," ",Tabla_Datos[[#This Row],[ApellidoMaterno_Cliente]])</f>
        <v>GLICERIO ORLANDO ILLESCAS GONZALES</v>
      </c>
      <c r="T2463" s="53">
        <f>DATE(Tabla_Datos[[#This Row],[tAnio]],Tabla_Datos[[#This Row],[tMes]],Tabla_Datos[[#This Row],[tDia]])</f>
        <v>40777</v>
      </c>
      <c r="U2463" s="53" t="str">
        <f>IF(Tabla_Datos[[#This Row],[cProvincia]]="LIMA","LIMA","PROVINCIA")</f>
        <v>LIMA</v>
      </c>
      <c r="V2463" s="53" t="str">
        <f>MID(Tabla_Datos[[#This Row],[pTelefono]],1,SEARCH("-",Tabla_Datos[[#This Row],[pTelefono]],1)-1)</f>
        <v>1</v>
      </c>
      <c r="W2463" s="53" t="str">
        <f>MID(Tabla_Datos[[#This Row],[pTelefono]],SEARCH("-",Tabla_Datos[[#This Row],[pTelefono]],1)+1,LEN(Tabla_Datos[[#This Row],[pTelefono]]))</f>
        <v>123123123</v>
      </c>
      <c r="X2463" s="53" t="str">
        <f>CONCATENATE(Tabla_Datos[[#This Row],[TipUrb]]," ",Tabla_Datos[[#This Row],[Calle]]," ",Tabla_Datos[[#This Row],[NumCalle]])</f>
        <v>GR . 0</v>
      </c>
      <c r="Y2463" t="s">
        <v>92</v>
      </c>
      <c r="Z2463" t="s">
        <v>122</v>
      </c>
      <c r="AA2463" t="s">
        <v>123</v>
      </c>
      <c r="AB2463" t="s">
        <v>95</v>
      </c>
      <c r="AC2463" t="s">
        <v>95</v>
      </c>
      <c r="AD2463" t="s">
        <v>811</v>
      </c>
      <c r="AE2463" t="s">
        <v>413</v>
      </c>
      <c r="AF2463">
        <v>9</v>
      </c>
      <c r="AG2463" s="51">
        <v>6224643</v>
      </c>
      <c r="AH2463" t="s">
        <v>95</v>
      </c>
      <c r="AI2463">
        <v>1</v>
      </c>
      <c r="AJ2463">
        <v>1</v>
      </c>
      <c r="AK2463" t="s">
        <v>221</v>
      </c>
      <c r="AL2463">
        <v>0</v>
      </c>
    </row>
    <row r="2464" spans="1:38">
      <c r="A2464">
        <v>3290380</v>
      </c>
      <c r="B2464" t="s">
        <v>8692</v>
      </c>
      <c r="C2464" t="s">
        <v>18</v>
      </c>
      <c r="D2464" t="s">
        <v>85</v>
      </c>
      <c r="E2464">
        <v>2011</v>
      </c>
      <c r="F2464">
        <v>8</v>
      </c>
      <c r="G2464">
        <v>22</v>
      </c>
      <c r="H2464" t="s">
        <v>86</v>
      </c>
      <c r="I2464" t="s">
        <v>16</v>
      </c>
      <c r="J2464" t="s">
        <v>16</v>
      </c>
      <c r="K2464" t="s">
        <v>126</v>
      </c>
      <c r="L2464" t="s">
        <v>86</v>
      </c>
      <c r="M2464" t="s">
        <v>88</v>
      </c>
      <c r="N2464" s="50">
        <v>99999999</v>
      </c>
      <c r="O2464" s="51">
        <v>2335498</v>
      </c>
      <c r="P2464" t="s">
        <v>5172</v>
      </c>
      <c r="Q2464" t="s">
        <v>7937</v>
      </c>
      <c r="R2464" t="s">
        <v>1389</v>
      </c>
      <c r="S2464" s="49" t="str">
        <f>CONCATENATE(Tabla_Datos[[#This Row],[Nombre_Cliente]]," ",Tabla_Datos[[#This Row],[ApellidoPaterno_Cliente]]," ",Tabla_Datos[[#This Row],[ApellidoMaterno_Cliente]])</f>
        <v>JUAN MANUEL RIOS  FERNANDEZ</v>
      </c>
      <c r="T2464" s="53">
        <f>DATE(Tabla_Datos[[#This Row],[tAnio]],Tabla_Datos[[#This Row],[tMes]],Tabla_Datos[[#This Row],[tDia]])</f>
        <v>40777</v>
      </c>
      <c r="U2464" s="53" t="str">
        <f>IF(Tabla_Datos[[#This Row],[cProvincia]]="LIMA","LIMA","PROVINCIA")</f>
        <v>LIMA</v>
      </c>
      <c r="V2464" s="53" t="str">
        <f>MID(Tabla_Datos[[#This Row],[pTelefono]],1,SEARCH("-",Tabla_Datos[[#This Row],[pTelefono]],1)-1)</f>
        <v>1</v>
      </c>
      <c r="W2464" s="53" t="str">
        <f>MID(Tabla_Datos[[#This Row],[pTelefono]],SEARCH("-",Tabla_Datos[[#This Row],[pTelefono]],1)+1,LEN(Tabla_Datos[[#This Row],[pTelefono]]))</f>
        <v>993912133</v>
      </c>
      <c r="X2464" s="53" t="str">
        <f>CONCATENATE(Tabla_Datos[[#This Row],[TipUrb]]," ",Tabla_Datos[[#This Row],[Calle]]," ",Tabla_Datos[[#This Row],[NumCalle]])</f>
        <v xml:space="preserve">  BUCKINGHAM, ANTONIO 0</v>
      </c>
      <c r="Y2464" t="s">
        <v>92</v>
      </c>
      <c r="Z2464" t="s">
        <v>93</v>
      </c>
      <c r="AA2464" t="s">
        <v>94</v>
      </c>
      <c r="AB2464">
        <v>1</v>
      </c>
      <c r="AC2464" t="s">
        <v>95</v>
      </c>
      <c r="AD2464" t="s">
        <v>95</v>
      </c>
      <c r="AE2464" t="s">
        <v>95</v>
      </c>
      <c r="AG2464" s="51">
        <v>41912102</v>
      </c>
      <c r="AI2464">
        <v>26</v>
      </c>
      <c r="AJ2464">
        <v>26</v>
      </c>
      <c r="AK2464" t="s">
        <v>8693</v>
      </c>
      <c r="AL2464">
        <v>0</v>
      </c>
    </row>
    <row r="2465" spans="1:38">
      <c r="A2465">
        <v>3291393</v>
      </c>
      <c r="B2465" t="s">
        <v>8694</v>
      </c>
      <c r="C2465" t="s">
        <v>18</v>
      </c>
      <c r="D2465" t="s">
        <v>892</v>
      </c>
      <c r="E2465">
        <v>2011</v>
      </c>
      <c r="F2465">
        <v>8</v>
      </c>
      <c r="G2465">
        <v>22</v>
      </c>
      <c r="H2465" t="s">
        <v>86</v>
      </c>
      <c r="I2465" t="s">
        <v>16</v>
      </c>
      <c r="J2465" t="s">
        <v>16</v>
      </c>
      <c r="K2465" t="s">
        <v>177</v>
      </c>
      <c r="L2465" t="s">
        <v>86</v>
      </c>
      <c r="M2465" t="s">
        <v>88</v>
      </c>
      <c r="N2465" s="50">
        <v>7702858</v>
      </c>
      <c r="O2465" s="51">
        <v>2336067</v>
      </c>
      <c r="P2465" t="s">
        <v>8695</v>
      </c>
      <c r="Q2465" t="s">
        <v>8696</v>
      </c>
      <c r="R2465" t="s">
        <v>8697</v>
      </c>
      <c r="S2465" s="49" t="str">
        <f>CONCATENATE(Tabla_Datos[[#This Row],[Nombre_Cliente]]," ",Tabla_Datos[[#This Row],[ApellidoPaterno_Cliente]]," ",Tabla_Datos[[#This Row],[ApellidoMaterno_Cliente]])</f>
        <v xml:space="preserve">LUISA  CERVANTES   BLAS </v>
      </c>
      <c r="T2465" s="53">
        <f>DATE(Tabla_Datos[[#This Row],[tAnio]],Tabla_Datos[[#This Row],[tMes]],Tabla_Datos[[#This Row],[tDia]])</f>
        <v>40777</v>
      </c>
      <c r="U2465" s="53" t="str">
        <f>IF(Tabla_Datos[[#This Row],[cProvincia]]="LIMA","LIMA","PROVINCIA")</f>
        <v>LIMA</v>
      </c>
      <c r="V2465" s="53" t="str">
        <f>MID(Tabla_Datos[[#This Row],[pTelefono]],1,SEARCH("-",Tabla_Datos[[#This Row],[pTelefono]],1)-1)</f>
        <v>1</v>
      </c>
      <c r="W2465" s="53" t="str">
        <f>MID(Tabla_Datos[[#This Row],[pTelefono]],SEARCH("-",Tabla_Datos[[#This Row],[pTelefono]],1)+1,LEN(Tabla_Datos[[#This Row],[pTelefono]]))</f>
        <v>985934482</v>
      </c>
      <c r="X2465" s="53" t="str">
        <f>CONCATENATE(Tabla_Datos[[#This Row],[TipUrb]]," ",Tabla_Datos[[#This Row],[Calle]]," ",Tabla_Datos[[#This Row],[NumCalle]])</f>
        <v>- RODOLFO DEL CAMPO 401</v>
      </c>
      <c r="Y2465" t="s">
        <v>92</v>
      </c>
      <c r="Z2465" t="s">
        <v>93</v>
      </c>
      <c r="AA2465" t="s">
        <v>94</v>
      </c>
      <c r="AB2465" t="s">
        <v>95</v>
      </c>
      <c r="AC2465" t="s">
        <v>95</v>
      </c>
      <c r="AD2465" t="s">
        <v>109</v>
      </c>
      <c r="AE2465" t="s">
        <v>95</v>
      </c>
      <c r="AG2465" s="51">
        <v>25826622</v>
      </c>
      <c r="AI2465">
        <v>26</v>
      </c>
      <c r="AJ2465">
        <v>26</v>
      </c>
      <c r="AK2465" t="s">
        <v>8698</v>
      </c>
      <c r="AL2465">
        <v>401</v>
      </c>
    </row>
    <row r="2466" spans="1:38">
      <c r="A2466">
        <v>3289962</v>
      </c>
      <c r="B2466" t="s">
        <v>8699</v>
      </c>
      <c r="C2466" t="s">
        <v>20</v>
      </c>
      <c r="D2466" t="s">
        <v>143</v>
      </c>
      <c r="E2466">
        <v>2011</v>
      </c>
      <c r="F2466">
        <v>8</v>
      </c>
      <c r="G2466">
        <v>22</v>
      </c>
      <c r="H2466" t="s">
        <v>86</v>
      </c>
      <c r="I2466" t="s">
        <v>300</v>
      </c>
      <c r="J2466" t="s">
        <v>535</v>
      </c>
      <c r="K2466" t="s">
        <v>916</v>
      </c>
      <c r="L2466" t="s">
        <v>86</v>
      </c>
      <c r="M2466" t="s">
        <v>148</v>
      </c>
      <c r="N2466" s="50">
        <v>45505840</v>
      </c>
      <c r="O2466" s="51">
        <v>2335217</v>
      </c>
      <c r="P2466" t="s">
        <v>8700</v>
      </c>
      <c r="Q2466" t="s">
        <v>8701</v>
      </c>
      <c r="R2466" t="s">
        <v>8702</v>
      </c>
      <c r="S2466" s="49" t="str">
        <f>CONCATENATE(Tabla_Datos[[#This Row],[Nombre_Cliente]]," ",Tabla_Datos[[#This Row],[ApellidoPaterno_Cliente]]," ",Tabla_Datos[[#This Row],[ApellidoMaterno_Cliente]])</f>
        <v>JUAN FERNANDO PUCCIO COELHO</v>
      </c>
      <c r="T2466" s="53">
        <f>DATE(Tabla_Datos[[#This Row],[tAnio]],Tabla_Datos[[#This Row],[tMes]],Tabla_Datos[[#This Row],[tDia]])</f>
        <v>40777</v>
      </c>
      <c r="U2466" s="53" t="str">
        <f>IF(Tabla_Datos[[#This Row],[cProvincia]]="LIMA","LIMA","PROVINCIA")</f>
        <v>PROVINCIA</v>
      </c>
      <c r="V2466" s="53" t="str">
        <f>MID(Tabla_Datos[[#This Row],[pTelefono]],1,SEARCH("-",Tabla_Datos[[#This Row],[pTelefono]],1)-1)</f>
        <v>65</v>
      </c>
      <c r="W2466" s="53" t="str">
        <f>MID(Tabla_Datos[[#This Row],[pTelefono]],SEARCH("-",Tabla_Datos[[#This Row],[pTelefono]],1)+1,LEN(Tabla_Datos[[#This Row],[pTelefono]]))</f>
        <v>949667157</v>
      </c>
      <c r="X2466" s="53" t="str">
        <f>CONCATENATE(Tabla_Datos[[#This Row],[TipUrb]]," ",Tabla_Datos[[#This Row],[Calle]]," ",Tabla_Datos[[#This Row],[NumCalle]])</f>
        <v>- YAVARI 1000</v>
      </c>
      <c r="Y2466" t="s">
        <v>305</v>
      </c>
      <c r="Z2466" t="s">
        <v>152</v>
      </c>
      <c r="AA2466" t="s">
        <v>153</v>
      </c>
      <c r="AB2466" t="s">
        <v>95</v>
      </c>
      <c r="AC2466" t="s">
        <v>95</v>
      </c>
      <c r="AD2466" t="s">
        <v>109</v>
      </c>
      <c r="AE2466" t="s">
        <v>95</v>
      </c>
      <c r="AF2466" t="s">
        <v>95</v>
      </c>
      <c r="AG2466" s="51">
        <v>5383484</v>
      </c>
      <c r="AH2466" t="s">
        <v>95</v>
      </c>
      <c r="AI2466">
        <v>1</v>
      </c>
      <c r="AJ2466">
        <v>1</v>
      </c>
      <c r="AK2466" t="s">
        <v>3262</v>
      </c>
      <c r="AL2466">
        <v>1000</v>
      </c>
    </row>
    <row r="2467" spans="1:38">
      <c r="A2467">
        <v>3290356</v>
      </c>
      <c r="B2467" t="s">
        <v>8703</v>
      </c>
      <c r="C2467" t="s">
        <v>20</v>
      </c>
      <c r="D2467" t="s">
        <v>143</v>
      </c>
      <c r="E2467">
        <v>2011</v>
      </c>
      <c r="F2467">
        <v>8</v>
      </c>
      <c r="G2467">
        <v>22</v>
      </c>
      <c r="H2467" t="s">
        <v>86</v>
      </c>
      <c r="I2467" t="s">
        <v>202</v>
      </c>
      <c r="J2467" t="s">
        <v>203</v>
      </c>
      <c r="K2467" t="s">
        <v>177</v>
      </c>
      <c r="L2467" t="s">
        <v>86</v>
      </c>
      <c r="M2467" t="s">
        <v>133</v>
      </c>
      <c r="N2467" s="50">
        <v>46676275</v>
      </c>
      <c r="O2467" s="51">
        <v>2335490</v>
      </c>
      <c r="P2467" t="s">
        <v>8704</v>
      </c>
      <c r="Q2467" t="s">
        <v>167</v>
      </c>
      <c r="R2467" t="s">
        <v>7306</v>
      </c>
      <c r="S2467" s="49" t="str">
        <f>CONCATENATE(Tabla_Datos[[#This Row],[Nombre_Cliente]]," ",Tabla_Datos[[#This Row],[ApellidoPaterno_Cliente]]," ",Tabla_Datos[[#This Row],[ApellidoMaterno_Cliente]])</f>
        <v>CINTHYA CELESTE SOLIS ROCA</v>
      </c>
      <c r="T2467" s="53">
        <f>DATE(Tabla_Datos[[#This Row],[tAnio]],Tabla_Datos[[#This Row],[tMes]],Tabla_Datos[[#This Row],[tDia]])</f>
        <v>40777</v>
      </c>
      <c r="U2467" s="53" t="str">
        <f>IF(Tabla_Datos[[#This Row],[cProvincia]]="LIMA","LIMA","PROVINCIA")</f>
        <v>PROVINCIA</v>
      </c>
      <c r="V2467" s="53" t="str">
        <f>MID(Tabla_Datos[[#This Row],[pTelefono]],1,SEARCH("-",Tabla_Datos[[#This Row],[pTelefono]],1)-1)</f>
        <v>74</v>
      </c>
      <c r="W2467" s="53" t="str">
        <f>MID(Tabla_Datos[[#This Row],[pTelefono]],SEARCH("-",Tabla_Datos[[#This Row],[pTelefono]],1)+1,LEN(Tabla_Datos[[#This Row],[pTelefono]]))</f>
        <v>980755516</v>
      </c>
      <c r="X2467" s="53" t="str">
        <f>CONCATENATE(Tabla_Datos[[#This Row],[TipUrb]]," ",Tabla_Datos[[#This Row],[Calle]]," ",Tabla_Datos[[#This Row],[NumCalle]])</f>
        <v>- CAHUIDE 245</v>
      </c>
      <c r="Y2467" t="s">
        <v>208</v>
      </c>
      <c r="Z2467" t="s">
        <v>152</v>
      </c>
      <c r="AA2467" t="s">
        <v>153</v>
      </c>
      <c r="AB2467" t="s">
        <v>95</v>
      </c>
      <c r="AC2467">
        <v>2</v>
      </c>
      <c r="AD2467" t="s">
        <v>109</v>
      </c>
      <c r="AE2467" t="s">
        <v>95</v>
      </c>
      <c r="AF2467" t="s">
        <v>95</v>
      </c>
      <c r="AG2467" s="51">
        <v>41530740</v>
      </c>
      <c r="AH2467" t="s">
        <v>95</v>
      </c>
      <c r="AI2467">
        <v>1</v>
      </c>
      <c r="AJ2467">
        <v>1</v>
      </c>
      <c r="AK2467" t="s">
        <v>1083</v>
      </c>
      <c r="AL2467">
        <v>245</v>
      </c>
    </row>
    <row r="2468" spans="1:38">
      <c r="A2468">
        <v>3290141</v>
      </c>
      <c r="B2468" t="s">
        <v>8705</v>
      </c>
      <c r="C2468" t="s">
        <v>20</v>
      </c>
      <c r="D2468" t="s">
        <v>143</v>
      </c>
      <c r="E2468">
        <v>2011</v>
      </c>
      <c r="F2468">
        <v>8</v>
      </c>
      <c r="G2468">
        <v>22</v>
      </c>
      <c r="H2468" t="s">
        <v>86</v>
      </c>
      <c r="I2468" t="s">
        <v>202</v>
      </c>
      <c r="J2468" t="s">
        <v>203</v>
      </c>
      <c r="K2468" t="s">
        <v>4767</v>
      </c>
      <c r="L2468" t="s">
        <v>86</v>
      </c>
      <c r="M2468" t="s">
        <v>88</v>
      </c>
      <c r="N2468" s="50">
        <v>20000021</v>
      </c>
      <c r="O2468" s="51">
        <v>2335308</v>
      </c>
      <c r="P2468" t="s">
        <v>4452</v>
      </c>
      <c r="Q2468" t="s">
        <v>8706</v>
      </c>
      <c r="R2468" t="s">
        <v>1601</v>
      </c>
      <c r="S2468" s="49" t="str">
        <f>CONCATENATE(Tabla_Datos[[#This Row],[Nombre_Cliente]]," ",Tabla_Datos[[#This Row],[ApellidoPaterno_Cliente]]," ",Tabla_Datos[[#This Row],[ApellidoMaterno_Cliente]])</f>
        <v>LUZ AURORA ITURRIA FERRE</v>
      </c>
      <c r="T2468" s="53">
        <f>DATE(Tabla_Datos[[#This Row],[tAnio]],Tabla_Datos[[#This Row],[tMes]],Tabla_Datos[[#This Row],[tDia]])</f>
        <v>40777</v>
      </c>
      <c r="U2468" s="53" t="str">
        <f>IF(Tabla_Datos[[#This Row],[cProvincia]]="LIMA","LIMA","PROVINCIA")</f>
        <v>PROVINCIA</v>
      </c>
      <c r="V2468" s="53" t="str">
        <f>MID(Tabla_Datos[[#This Row],[pTelefono]],1,SEARCH("-",Tabla_Datos[[#This Row],[pTelefono]],1)-1)</f>
        <v>74</v>
      </c>
      <c r="W2468" s="53" t="str">
        <f>MID(Tabla_Datos[[#This Row],[pTelefono]],SEARCH("-",Tabla_Datos[[#This Row],[pTelefono]],1)+1,LEN(Tabla_Datos[[#This Row],[pTelefono]]))</f>
        <v>74458951</v>
      </c>
      <c r="X2468" s="53" t="str">
        <f>CONCATENATE(Tabla_Datos[[#This Row],[TipUrb]]," ",Tabla_Datos[[#This Row],[Calle]]," ",Tabla_Datos[[#This Row],[NumCalle]])</f>
        <v>AH VALDELOMAR ABRAHAM 107</v>
      </c>
      <c r="Y2468" t="s">
        <v>208</v>
      </c>
      <c r="Z2468" t="s">
        <v>152</v>
      </c>
      <c r="AA2468" t="s">
        <v>153</v>
      </c>
      <c r="AB2468" t="s">
        <v>95</v>
      </c>
      <c r="AC2468" t="s">
        <v>95</v>
      </c>
      <c r="AD2468" t="s">
        <v>96</v>
      </c>
      <c r="AE2468" t="s">
        <v>95</v>
      </c>
      <c r="AF2468" t="s">
        <v>95</v>
      </c>
      <c r="AG2468" s="51">
        <v>16594096</v>
      </c>
      <c r="AH2468" t="s">
        <v>95</v>
      </c>
      <c r="AI2468">
        <v>1</v>
      </c>
      <c r="AJ2468">
        <v>1</v>
      </c>
      <c r="AK2468" t="s">
        <v>3400</v>
      </c>
      <c r="AL2468">
        <v>107</v>
      </c>
    </row>
    <row r="2469" spans="1:38">
      <c r="A2469">
        <v>3291168</v>
      </c>
      <c r="B2469" t="s">
        <v>8707</v>
      </c>
      <c r="C2469" t="s">
        <v>18</v>
      </c>
      <c r="D2469" t="s">
        <v>85</v>
      </c>
      <c r="E2469">
        <v>2011</v>
      </c>
      <c r="F2469">
        <v>8</v>
      </c>
      <c r="G2469">
        <v>22</v>
      </c>
      <c r="H2469" t="s">
        <v>86</v>
      </c>
      <c r="I2469" t="s">
        <v>16</v>
      </c>
      <c r="J2469" t="s">
        <v>16</v>
      </c>
      <c r="K2469" t="s">
        <v>157</v>
      </c>
      <c r="L2469" t="s">
        <v>86</v>
      </c>
      <c r="M2469" t="s">
        <v>88</v>
      </c>
      <c r="N2469" s="50">
        <v>99999999</v>
      </c>
      <c r="O2469" s="51">
        <v>2335899</v>
      </c>
      <c r="P2469" t="s">
        <v>8708</v>
      </c>
      <c r="Q2469" t="s">
        <v>3846</v>
      </c>
      <c r="R2469" t="s">
        <v>503</v>
      </c>
      <c r="S2469" s="49" t="str">
        <f>CONCATENATE(Tabla_Datos[[#This Row],[Nombre_Cliente]]," ",Tabla_Datos[[#This Row],[ApellidoPaterno_Cliente]]," ",Tabla_Datos[[#This Row],[ApellidoMaterno_Cliente]])</f>
        <v>MAGDA   VEGA  CORTEZ</v>
      </c>
      <c r="T2469" s="53">
        <f>DATE(Tabla_Datos[[#This Row],[tAnio]],Tabla_Datos[[#This Row],[tMes]],Tabla_Datos[[#This Row],[tDia]])</f>
        <v>40777</v>
      </c>
      <c r="U2469" s="53" t="str">
        <f>IF(Tabla_Datos[[#This Row],[cProvincia]]="LIMA","LIMA","PROVINCIA")</f>
        <v>LIMA</v>
      </c>
      <c r="V2469" s="53" t="str">
        <f>MID(Tabla_Datos[[#This Row],[pTelefono]],1,SEARCH("-",Tabla_Datos[[#This Row],[pTelefono]],1)-1)</f>
        <v>1</v>
      </c>
      <c r="W2469" s="53" t="str">
        <f>MID(Tabla_Datos[[#This Row],[pTelefono]],SEARCH("-",Tabla_Datos[[#This Row],[pTelefono]],1)+1,LEN(Tabla_Datos[[#This Row],[pTelefono]]))</f>
        <v>5712685</v>
      </c>
      <c r="X2469" s="53" t="str">
        <f>CONCATENATE(Tabla_Datos[[#This Row],[TipUrb]]," ",Tabla_Datos[[#This Row],[Calle]]," ",Tabla_Datos[[#This Row],[NumCalle]])</f>
        <v xml:space="preserve">  TEGUCIGALPA 693</v>
      </c>
      <c r="Y2469" t="s">
        <v>92</v>
      </c>
      <c r="Z2469" t="s">
        <v>93</v>
      </c>
      <c r="AA2469" t="s">
        <v>94</v>
      </c>
      <c r="AB2469" t="s">
        <v>95</v>
      </c>
      <c r="AC2469" t="s">
        <v>95</v>
      </c>
      <c r="AD2469" t="s">
        <v>95</v>
      </c>
      <c r="AE2469" t="s">
        <v>95</v>
      </c>
      <c r="AG2469" s="51">
        <v>8492569</v>
      </c>
      <c r="AI2469">
        <v>26</v>
      </c>
      <c r="AJ2469">
        <v>26</v>
      </c>
      <c r="AK2469" t="s">
        <v>8709</v>
      </c>
      <c r="AL2469">
        <v>693</v>
      </c>
    </row>
    <row r="2470" spans="1:38">
      <c r="A2470">
        <v>3290213</v>
      </c>
      <c r="B2470" t="s">
        <v>8710</v>
      </c>
      <c r="C2470" t="s">
        <v>19</v>
      </c>
      <c r="D2470" t="s">
        <v>85</v>
      </c>
      <c r="E2470">
        <v>2011</v>
      </c>
      <c r="F2470">
        <v>8</v>
      </c>
      <c r="G2470">
        <v>22</v>
      </c>
      <c r="H2470" t="s">
        <v>144</v>
      </c>
      <c r="I2470" t="s">
        <v>16</v>
      </c>
      <c r="J2470" t="s">
        <v>16</v>
      </c>
      <c r="K2470" t="s">
        <v>386</v>
      </c>
      <c r="L2470" t="s">
        <v>144</v>
      </c>
      <c r="M2470" t="s">
        <v>88</v>
      </c>
      <c r="N2470" s="50">
        <v>20000030</v>
      </c>
      <c r="O2470" s="51">
        <v>2335361</v>
      </c>
      <c r="P2470" t="s">
        <v>8711</v>
      </c>
      <c r="Q2470" t="s">
        <v>853</v>
      </c>
      <c r="R2470" t="s">
        <v>564</v>
      </c>
      <c r="S2470" s="49" t="str">
        <f>CONCATENATE(Tabla_Datos[[#This Row],[Nombre_Cliente]]," ",Tabla_Datos[[#This Row],[ApellidoPaterno_Cliente]]," ",Tabla_Datos[[#This Row],[ApellidoMaterno_Cliente]])</f>
        <v>DAVID ANGEL CASTRO GARCIA</v>
      </c>
      <c r="T2470" s="53">
        <f>DATE(Tabla_Datos[[#This Row],[tAnio]],Tabla_Datos[[#This Row],[tMes]],Tabla_Datos[[#This Row],[tDia]])</f>
        <v>40777</v>
      </c>
      <c r="U2470" s="53" t="str">
        <f>IF(Tabla_Datos[[#This Row],[cProvincia]]="LIMA","LIMA","PROVINCIA")</f>
        <v>LIMA</v>
      </c>
      <c r="V2470" s="53" t="str">
        <f>MID(Tabla_Datos[[#This Row],[pTelefono]],1,SEARCH("-",Tabla_Datos[[#This Row],[pTelefono]],1)-1)</f>
        <v>1</v>
      </c>
      <c r="W2470" s="53" t="str">
        <f>MID(Tabla_Datos[[#This Row],[pTelefono]],SEARCH("-",Tabla_Datos[[#This Row],[pTelefono]],1)+1,LEN(Tabla_Datos[[#This Row],[pTelefono]]))</f>
        <v>998088652</v>
      </c>
      <c r="X2470" s="53" t="str">
        <f>CONCATENATE(Tabla_Datos[[#This Row],[TipUrb]]," ",Tabla_Datos[[#This Row],[Calle]]," ",Tabla_Datos[[#This Row],[NumCalle]])</f>
        <v>UR 2 DE MAYO 1798</v>
      </c>
      <c r="Y2470" t="s">
        <v>92</v>
      </c>
      <c r="Z2470" t="s">
        <v>196</v>
      </c>
      <c r="AA2470" t="s">
        <v>197</v>
      </c>
      <c r="AB2470" t="s">
        <v>95</v>
      </c>
      <c r="AC2470" t="s">
        <v>95</v>
      </c>
      <c r="AD2470" t="s">
        <v>161</v>
      </c>
      <c r="AE2470" t="s">
        <v>95</v>
      </c>
      <c r="AF2470" t="s">
        <v>95</v>
      </c>
      <c r="AG2470" s="51">
        <v>9272593</v>
      </c>
      <c r="AH2470" t="s">
        <v>95</v>
      </c>
      <c r="AI2470">
        <v>1</v>
      </c>
      <c r="AJ2470">
        <v>1</v>
      </c>
      <c r="AK2470" t="s">
        <v>1851</v>
      </c>
      <c r="AL2470">
        <v>1798</v>
      </c>
    </row>
    <row r="2471" spans="1:38">
      <c r="A2471">
        <v>3291821</v>
      </c>
      <c r="B2471" t="s">
        <v>8712</v>
      </c>
      <c r="C2471" t="s">
        <v>18</v>
      </c>
      <c r="D2471" t="s">
        <v>156</v>
      </c>
      <c r="E2471">
        <v>2011</v>
      </c>
      <c r="F2471">
        <v>8</v>
      </c>
      <c r="G2471">
        <v>22</v>
      </c>
      <c r="H2471" t="s">
        <v>86</v>
      </c>
      <c r="I2471" t="s">
        <v>16</v>
      </c>
      <c r="J2471" t="s">
        <v>16</v>
      </c>
      <c r="K2471" t="s">
        <v>633</v>
      </c>
      <c r="L2471" t="s">
        <v>86</v>
      </c>
      <c r="M2471" t="s">
        <v>88</v>
      </c>
      <c r="N2471" s="50">
        <v>99999999</v>
      </c>
      <c r="O2471" s="51">
        <v>2336430</v>
      </c>
      <c r="P2471" t="s">
        <v>8713</v>
      </c>
      <c r="Q2471" t="s">
        <v>8714</v>
      </c>
      <c r="R2471" t="s">
        <v>979</v>
      </c>
      <c r="S2471" s="49" t="str">
        <f>CONCATENATE(Tabla_Datos[[#This Row],[Nombre_Cliente]]," ",Tabla_Datos[[#This Row],[ApellidoPaterno_Cliente]]," ",Tabla_Datos[[#This Row],[ApellidoMaterno_Cliente]])</f>
        <v xml:space="preserve">JHONY  LOAYZA  ROMERO </v>
      </c>
      <c r="T2471" s="53">
        <f>DATE(Tabla_Datos[[#This Row],[tAnio]],Tabla_Datos[[#This Row],[tMes]],Tabla_Datos[[#This Row],[tDia]])</f>
        <v>40777</v>
      </c>
      <c r="U2471" s="53" t="str">
        <f>IF(Tabla_Datos[[#This Row],[cProvincia]]="LIMA","LIMA","PROVINCIA")</f>
        <v>LIMA</v>
      </c>
      <c r="V2471" s="53" t="str">
        <f>MID(Tabla_Datos[[#This Row],[pTelefono]],1,SEARCH("-",Tabla_Datos[[#This Row],[pTelefono]],1)-1)</f>
        <v>1</v>
      </c>
      <c r="W2471" s="53" t="str">
        <f>MID(Tabla_Datos[[#This Row],[pTelefono]],SEARCH("-",Tabla_Datos[[#This Row],[pTelefono]],1)+1,LEN(Tabla_Datos[[#This Row],[pTelefono]]))</f>
        <v>973802754</v>
      </c>
      <c r="X2471" s="53" t="str">
        <f>CONCATENATE(Tabla_Datos[[#This Row],[TipUrb]]," ",Tabla_Datos[[#This Row],[Calle]]," ",Tabla_Datos[[#This Row],[NumCalle]])</f>
        <v>UR 3 0</v>
      </c>
      <c r="Y2471" t="s">
        <v>92</v>
      </c>
      <c r="Z2471" t="s">
        <v>93</v>
      </c>
      <c r="AA2471" t="s">
        <v>94</v>
      </c>
      <c r="AB2471" t="s">
        <v>95</v>
      </c>
      <c r="AC2471" t="s">
        <v>95</v>
      </c>
      <c r="AD2471" t="s">
        <v>161</v>
      </c>
      <c r="AE2471" t="s">
        <v>361</v>
      </c>
      <c r="AF2471">
        <v>7</v>
      </c>
      <c r="AG2471" s="51">
        <v>45798395</v>
      </c>
      <c r="AI2471">
        <v>26</v>
      </c>
      <c r="AJ2471">
        <v>26</v>
      </c>
      <c r="AK2471">
        <v>3</v>
      </c>
      <c r="AL2471">
        <v>0</v>
      </c>
    </row>
    <row r="2472" spans="1:38">
      <c r="A2472">
        <v>3291726</v>
      </c>
      <c r="B2472" t="s">
        <v>8715</v>
      </c>
      <c r="C2472" t="s">
        <v>18</v>
      </c>
      <c r="D2472" t="s">
        <v>85</v>
      </c>
      <c r="E2472">
        <v>2011</v>
      </c>
      <c r="F2472">
        <v>8</v>
      </c>
      <c r="G2472">
        <v>22</v>
      </c>
      <c r="H2472" t="s">
        <v>86</v>
      </c>
      <c r="I2472" t="s">
        <v>16</v>
      </c>
      <c r="J2472" t="s">
        <v>16</v>
      </c>
      <c r="K2472" t="s">
        <v>16</v>
      </c>
      <c r="L2472" t="s">
        <v>86</v>
      </c>
      <c r="M2472" t="s">
        <v>88</v>
      </c>
      <c r="N2472" s="50">
        <v>25434174</v>
      </c>
      <c r="O2472" s="51">
        <v>2336363</v>
      </c>
      <c r="P2472" t="s">
        <v>4264</v>
      </c>
      <c r="Q2472" t="s">
        <v>8716</v>
      </c>
      <c r="R2472" t="s">
        <v>769</v>
      </c>
      <c r="S2472" s="49" t="str">
        <f>CONCATENATE(Tabla_Datos[[#This Row],[Nombre_Cliente]]," ",Tabla_Datos[[#This Row],[ApellidoPaterno_Cliente]]," ",Tabla_Datos[[#This Row],[ApellidoMaterno_Cliente]])</f>
        <v>SANTOS  GARIBAY  GAMBOA</v>
      </c>
      <c r="T2472" s="53">
        <f>DATE(Tabla_Datos[[#This Row],[tAnio]],Tabla_Datos[[#This Row],[tMes]],Tabla_Datos[[#This Row],[tDia]])</f>
        <v>40777</v>
      </c>
      <c r="U2472" s="53" t="str">
        <f>IF(Tabla_Datos[[#This Row],[cProvincia]]="LIMA","LIMA","PROVINCIA")</f>
        <v>LIMA</v>
      </c>
      <c r="V2472" s="53" t="str">
        <f>MID(Tabla_Datos[[#This Row],[pTelefono]],1,SEARCH("-",Tabla_Datos[[#This Row],[pTelefono]],1)-1)</f>
        <v>1</v>
      </c>
      <c r="W2472" s="53" t="str">
        <f>MID(Tabla_Datos[[#This Row],[pTelefono]],SEARCH("-",Tabla_Datos[[#This Row],[pTelefono]],1)+1,LEN(Tabla_Datos[[#This Row],[pTelefono]]))</f>
        <v>992872741</v>
      </c>
      <c r="X2472" s="53" t="str">
        <f>CONCATENATE(Tabla_Datos[[#This Row],[TipUrb]]," ",Tabla_Datos[[#This Row],[Calle]]," ",Tabla_Datos[[#This Row],[NumCalle]])</f>
        <v>- DE PIEROLA, NICOLAS 1407</v>
      </c>
      <c r="Y2472" t="s">
        <v>92</v>
      </c>
      <c r="Z2472" t="s">
        <v>93</v>
      </c>
      <c r="AA2472" t="s">
        <v>94</v>
      </c>
      <c r="AB2472" t="s">
        <v>95</v>
      </c>
      <c r="AC2472" t="s">
        <v>95</v>
      </c>
      <c r="AD2472" t="s">
        <v>109</v>
      </c>
      <c r="AE2472" t="s">
        <v>95</v>
      </c>
      <c r="AG2472" s="51">
        <v>9665061</v>
      </c>
      <c r="AI2472">
        <v>36</v>
      </c>
      <c r="AJ2472">
        <v>36</v>
      </c>
      <c r="AK2472" t="s">
        <v>5496</v>
      </c>
      <c r="AL2472">
        <v>1407</v>
      </c>
    </row>
    <row r="2473" spans="1:38">
      <c r="A2473">
        <v>3290241</v>
      </c>
      <c r="B2473" t="s">
        <v>8717</v>
      </c>
      <c r="C2473" t="s">
        <v>18</v>
      </c>
      <c r="D2473" t="s">
        <v>85</v>
      </c>
      <c r="E2473">
        <v>2011</v>
      </c>
      <c r="F2473">
        <v>8</v>
      </c>
      <c r="G2473">
        <v>22</v>
      </c>
      <c r="H2473" t="s">
        <v>86</v>
      </c>
      <c r="I2473" t="s">
        <v>16</v>
      </c>
      <c r="J2473" t="s">
        <v>16</v>
      </c>
      <c r="K2473" t="s">
        <v>444</v>
      </c>
      <c r="L2473" t="s">
        <v>86</v>
      </c>
      <c r="M2473" t="s">
        <v>88</v>
      </c>
      <c r="N2473" s="50">
        <v>99999999</v>
      </c>
      <c r="O2473" s="51">
        <v>2335375</v>
      </c>
      <c r="P2473" t="s">
        <v>8718</v>
      </c>
      <c r="Q2473" t="s">
        <v>8719</v>
      </c>
      <c r="R2473" t="s">
        <v>8718</v>
      </c>
      <c r="S2473" s="49" t="str">
        <f>CONCATENATE(Tabla_Datos[[#This Row],[Nombre_Cliente]]," ",Tabla_Datos[[#This Row],[ApellidoPaterno_Cliente]]," ",Tabla_Datos[[#This Row],[ApellidoMaterno_Cliente]])</f>
        <v>CORPORACION DISPROFA ANONIMA CERRADA - CORPORACION DISPROFA</v>
      </c>
      <c r="T2473" s="53">
        <f>DATE(Tabla_Datos[[#This Row],[tAnio]],Tabla_Datos[[#This Row],[tMes]],Tabla_Datos[[#This Row],[tDia]])</f>
        <v>40777</v>
      </c>
      <c r="U2473" s="53" t="str">
        <f>IF(Tabla_Datos[[#This Row],[cProvincia]]="LIMA","LIMA","PROVINCIA")</f>
        <v>LIMA</v>
      </c>
      <c r="V2473" s="53" t="str">
        <f>MID(Tabla_Datos[[#This Row],[pTelefono]],1,SEARCH("-",Tabla_Datos[[#This Row],[pTelefono]],1)-1)</f>
        <v>1</v>
      </c>
      <c r="W2473" s="53" t="str">
        <f>MID(Tabla_Datos[[#This Row],[pTelefono]],SEARCH("-",Tabla_Datos[[#This Row],[pTelefono]],1)+1,LEN(Tabla_Datos[[#This Row],[pTelefono]]))</f>
        <v>994182207</v>
      </c>
      <c r="X2473" s="53" t="str">
        <f>CONCATENATE(Tabla_Datos[[#This Row],[TipUrb]]," ",Tabla_Datos[[#This Row],[Calle]]," ",Tabla_Datos[[#This Row],[NumCalle]])</f>
        <v>UR CHAQUISTAMBO 680</v>
      </c>
      <c r="Y2473" t="s">
        <v>92</v>
      </c>
      <c r="Z2473" t="s">
        <v>93</v>
      </c>
      <c r="AA2473" t="s">
        <v>94</v>
      </c>
      <c r="AB2473" t="s">
        <v>95</v>
      </c>
      <c r="AC2473" t="s">
        <v>95</v>
      </c>
      <c r="AD2473" t="s">
        <v>161</v>
      </c>
      <c r="AE2473" t="s">
        <v>95</v>
      </c>
      <c r="AG2473" s="51" t="s">
        <v>95</v>
      </c>
      <c r="AH2473">
        <v>20519444705</v>
      </c>
      <c r="AI2473">
        <v>36</v>
      </c>
      <c r="AJ2473">
        <v>36</v>
      </c>
      <c r="AK2473" t="s">
        <v>8720</v>
      </c>
      <c r="AL2473">
        <v>680</v>
      </c>
    </row>
    <row r="2474" spans="1:38">
      <c r="A2474">
        <v>3291969</v>
      </c>
      <c r="B2474" t="s">
        <v>8721</v>
      </c>
      <c r="C2474" t="s">
        <v>18</v>
      </c>
      <c r="D2474" t="s">
        <v>156</v>
      </c>
      <c r="E2474">
        <v>2011</v>
      </c>
      <c r="F2474">
        <v>8</v>
      </c>
      <c r="G2474">
        <v>22</v>
      </c>
      <c r="H2474" t="s">
        <v>86</v>
      </c>
      <c r="I2474" t="s">
        <v>16</v>
      </c>
      <c r="J2474" t="s">
        <v>16</v>
      </c>
      <c r="K2474" t="s">
        <v>374</v>
      </c>
      <c r="L2474" t="s">
        <v>86</v>
      </c>
      <c r="M2474" t="s">
        <v>88</v>
      </c>
      <c r="N2474" s="50">
        <v>99999999</v>
      </c>
      <c r="O2474" s="51">
        <v>2336532</v>
      </c>
      <c r="P2474" t="s">
        <v>8722</v>
      </c>
      <c r="Q2474" t="s">
        <v>8689</v>
      </c>
      <c r="R2474" t="s">
        <v>8723</v>
      </c>
      <c r="S2474" s="49" t="str">
        <f>CONCATENATE(Tabla_Datos[[#This Row],[Nombre_Cliente]]," ",Tabla_Datos[[#This Row],[ApellidoPaterno_Cliente]]," ",Tabla_Datos[[#This Row],[ApellidoMaterno_Cliente]])</f>
        <v xml:space="preserve">WILFREDO EMILIANO   FERNANDEZ   GALLEGOS </v>
      </c>
      <c r="T2474" s="53">
        <f>DATE(Tabla_Datos[[#This Row],[tAnio]],Tabla_Datos[[#This Row],[tMes]],Tabla_Datos[[#This Row],[tDia]])</f>
        <v>40777</v>
      </c>
      <c r="U2474" s="53" t="str">
        <f>IF(Tabla_Datos[[#This Row],[cProvincia]]="LIMA","LIMA","PROVINCIA")</f>
        <v>LIMA</v>
      </c>
      <c r="V2474" s="53" t="str">
        <f>MID(Tabla_Datos[[#This Row],[pTelefono]],1,SEARCH("-",Tabla_Datos[[#This Row],[pTelefono]],1)-1)</f>
        <v>1</v>
      </c>
      <c r="W2474" s="53" t="str">
        <f>MID(Tabla_Datos[[#This Row],[pTelefono]],SEARCH("-",Tabla_Datos[[#This Row],[pTelefono]],1)+1,LEN(Tabla_Datos[[#This Row],[pTelefono]]))</f>
        <v>4504944</v>
      </c>
      <c r="X2474" s="53" t="str">
        <f>CONCATENATE(Tabla_Datos[[#This Row],[TipUrb]]," ",Tabla_Datos[[#This Row],[Calle]]," ",Tabla_Datos[[#This Row],[NumCalle]])</f>
        <v xml:space="preserve">  VILLA MARIA 517</v>
      </c>
      <c r="Y2474" t="s">
        <v>92</v>
      </c>
      <c r="Z2474" t="s">
        <v>93</v>
      </c>
      <c r="AA2474" t="s">
        <v>94</v>
      </c>
      <c r="AB2474">
        <v>2</v>
      </c>
      <c r="AC2474" t="s">
        <v>95</v>
      </c>
      <c r="AD2474" t="s">
        <v>95</v>
      </c>
      <c r="AE2474" t="s">
        <v>95</v>
      </c>
      <c r="AG2474" s="51">
        <v>7751217</v>
      </c>
      <c r="AI2474">
        <v>26</v>
      </c>
      <c r="AJ2474">
        <v>26</v>
      </c>
      <c r="AK2474" t="s">
        <v>1870</v>
      </c>
      <c r="AL2474">
        <v>517</v>
      </c>
    </row>
    <row r="2475" spans="1:38">
      <c r="A2475">
        <v>3291703</v>
      </c>
      <c r="B2475" t="s">
        <v>8724</v>
      </c>
      <c r="C2475" t="s">
        <v>18</v>
      </c>
      <c r="D2475" t="s">
        <v>892</v>
      </c>
      <c r="E2475">
        <v>2011</v>
      </c>
      <c r="F2475">
        <v>8</v>
      </c>
      <c r="G2475">
        <v>22</v>
      </c>
      <c r="H2475" t="s">
        <v>86</v>
      </c>
      <c r="I2475" t="s">
        <v>16</v>
      </c>
      <c r="J2475" t="s">
        <v>16</v>
      </c>
      <c r="K2475" t="s">
        <v>16</v>
      </c>
      <c r="L2475" t="s">
        <v>86</v>
      </c>
      <c r="M2475" t="s">
        <v>88</v>
      </c>
      <c r="N2475" s="50">
        <v>80206245</v>
      </c>
      <c r="O2475" s="51">
        <v>2336349</v>
      </c>
      <c r="P2475" t="s">
        <v>8725</v>
      </c>
      <c r="Q2475" t="s">
        <v>8726</v>
      </c>
      <c r="R2475" t="s">
        <v>8727</v>
      </c>
      <c r="S2475" s="49" t="str">
        <f>CONCATENATE(Tabla_Datos[[#This Row],[Nombre_Cliente]]," ",Tabla_Datos[[#This Row],[ApellidoPaterno_Cliente]]," ",Tabla_Datos[[#This Row],[ApellidoMaterno_Cliente]])</f>
        <v xml:space="preserve">TERESA DE JESUS   VARGAS   SANGAMA  </v>
      </c>
      <c r="T2475" s="53">
        <f>DATE(Tabla_Datos[[#This Row],[tAnio]],Tabla_Datos[[#This Row],[tMes]],Tabla_Datos[[#This Row],[tDia]])</f>
        <v>40777</v>
      </c>
      <c r="U2475" s="53" t="str">
        <f>IF(Tabla_Datos[[#This Row],[cProvincia]]="LIMA","LIMA","PROVINCIA")</f>
        <v>LIMA</v>
      </c>
      <c r="V2475" s="53" t="str">
        <f>MID(Tabla_Datos[[#This Row],[pTelefono]],1,SEARCH("-",Tabla_Datos[[#This Row],[pTelefono]],1)-1)</f>
        <v>1</v>
      </c>
      <c r="W2475" s="53" t="str">
        <f>MID(Tabla_Datos[[#This Row],[pTelefono]],SEARCH("-",Tabla_Datos[[#This Row],[pTelefono]],1)+1,LEN(Tabla_Datos[[#This Row],[pTelefono]]))</f>
        <v>7842053</v>
      </c>
      <c r="X2475" s="53" t="str">
        <f>CONCATENATE(Tabla_Datos[[#This Row],[TipUrb]]," ",Tabla_Datos[[#This Row],[Calle]]," ",Tabla_Datos[[#This Row],[NumCalle]])</f>
        <v>UR SAAVEDRA PIÑON, REYNALDO 2471</v>
      </c>
      <c r="Y2475" t="s">
        <v>92</v>
      </c>
      <c r="Z2475" t="s">
        <v>93</v>
      </c>
      <c r="AA2475" t="s">
        <v>94</v>
      </c>
      <c r="AB2475" t="s">
        <v>95</v>
      </c>
      <c r="AC2475">
        <v>416</v>
      </c>
      <c r="AD2475" t="s">
        <v>161</v>
      </c>
      <c r="AE2475" t="s">
        <v>95</v>
      </c>
      <c r="AG2475" s="51">
        <v>40889141</v>
      </c>
      <c r="AI2475">
        <v>26</v>
      </c>
      <c r="AJ2475">
        <v>26</v>
      </c>
      <c r="AK2475" t="s">
        <v>8728</v>
      </c>
      <c r="AL2475">
        <v>2471</v>
      </c>
    </row>
    <row r="2476" spans="1:38">
      <c r="A2476">
        <v>3291783</v>
      </c>
      <c r="B2476" t="s">
        <v>8729</v>
      </c>
      <c r="C2476" t="s">
        <v>18</v>
      </c>
      <c r="D2476" t="s">
        <v>156</v>
      </c>
      <c r="E2476">
        <v>2011</v>
      </c>
      <c r="F2476">
        <v>8</v>
      </c>
      <c r="G2476">
        <v>22</v>
      </c>
      <c r="H2476" t="s">
        <v>86</v>
      </c>
      <c r="I2476" t="s">
        <v>16</v>
      </c>
      <c r="J2476" t="s">
        <v>16</v>
      </c>
      <c r="K2476" t="s">
        <v>126</v>
      </c>
      <c r="L2476" t="s">
        <v>86</v>
      </c>
      <c r="M2476" t="s">
        <v>88</v>
      </c>
      <c r="N2476" s="50">
        <v>99999999</v>
      </c>
      <c r="O2476" s="51">
        <v>2336386</v>
      </c>
      <c r="P2476" t="s">
        <v>8730</v>
      </c>
      <c r="Q2476" t="s">
        <v>5598</v>
      </c>
      <c r="R2476" t="s">
        <v>5598</v>
      </c>
      <c r="S2476" s="49" t="str">
        <f>CONCATENATE(Tabla_Datos[[#This Row],[Nombre_Cliente]]," ",Tabla_Datos[[#This Row],[ApellidoPaterno_Cliente]]," ",Tabla_Datos[[#This Row],[ApellidoMaterno_Cliente]])</f>
        <v xml:space="preserve">MARINA MAXIMILIANA  GUERRERO  GUERRERO </v>
      </c>
      <c r="T2476" s="53">
        <f>DATE(Tabla_Datos[[#This Row],[tAnio]],Tabla_Datos[[#This Row],[tMes]],Tabla_Datos[[#This Row],[tDia]])</f>
        <v>40777</v>
      </c>
      <c r="U2476" s="53" t="str">
        <f>IF(Tabla_Datos[[#This Row],[cProvincia]]="LIMA","LIMA","PROVINCIA")</f>
        <v>LIMA</v>
      </c>
      <c r="V2476" s="53" t="str">
        <f>MID(Tabla_Datos[[#This Row],[pTelefono]],1,SEARCH("-",Tabla_Datos[[#This Row],[pTelefono]],1)-1)</f>
        <v>1</v>
      </c>
      <c r="W2476" s="53" t="str">
        <f>MID(Tabla_Datos[[#This Row],[pTelefono]],SEARCH("-",Tabla_Datos[[#This Row],[pTelefono]],1)+1,LEN(Tabla_Datos[[#This Row],[pTelefono]]))</f>
        <v>994341051</v>
      </c>
      <c r="X2476" s="53" t="str">
        <f>CONCATENATE(Tabla_Datos[[#This Row],[TipUrb]]," ",Tabla_Datos[[#This Row],[Calle]]," ",Tabla_Datos[[#This Row],[NumCalle]])</f>
        <v>UR GUERRERO, RAMON 122</v>
      </c>
      <c r="Y2476" t="s">
        <v>92</v>
      </c>
      <c r="Z2476" t="s">
        <v>93</v>
      </c>
      <c r="AA2476" t="s">
        <v>94</v>
      </c>
      <c r="AB2476" t="s">
        <v>95</v>
      </c>
      <c r="AC2476" t="s">
        <v>95</v>
      </c>
      <c r="AD2476" t="s">
        <v>161</v>
      </c>
      <c r="AE2476" t="s">
        <v>95</v>
      </c>
      <c r="AG2476" s="51">
        <v>9133588</v>
      </c>
      <c r="AI2476">
        <v>26</v>
      </c>
      <c r="AJ2476">
        <v>26</v>
      </c>
      <c r="AK2476" t="s">
        <v>8731</v>
      </c>
      <c r="AL2476">
        <v>122</v>
      </c>
    </row>
    <row r="2477" spans="1:38">
      <c r="A2477">
        <v>3288899</v>
      </c>
      <c r="B2477" t="s">
        <v>8732</v>
      </c>
      <c r="C2477" t="s">
        <v>18</v>
      </c>
      <c r="D2477" t="s">
        <v>85</v>
      </c>
      <c r="E2477">
        <v>2011</v>
      </c>
      <c r="F2477">
        <v>8</v>
      </c>
      <c r="G2477">
        <v>22</v>
      </c>
      <c r="H2477" t="s">
        <v>86</v>
      </c>
      <c r="I2477" t="s">
        <v>16</v>
      </c>
      <c r="J2477" t="s">
        <v>16</v>
      </c>
      <c r="K2477" t="s">
        <v>157</v>
      </c>
      <c r="L2477" t="s">
        <v>86</v>
      </c>
      <c r="M2477" t="s">
        <v>88</v>
      </c>
      <c r="N2477" s="50">
        <v>21797814</v>
      </c>
      <c r="O2477" s="51">
        <v>348816</v>
      </c>
      <c r="P2477" t="s">
        <v>8733</v>
      </c>
      <c r="Q2477" t="s">
        <v>8734</v>
      </c>
      <c r="R2477" t="s">
        <v>95</v>
      </c>
      <c r="S2477" s="49" t="str">
        <f>CONCATENATE(Tabla_Datos[[#This Row],[Nombre_Cliente]]," ",Tabla_Datos[[#This Row],[ApellidoPaterno_Cliente]]," ",Tabla_Datos[[#This Row],[ApellidoMaterno_Cliente]])</f>
        <v xml:space="preserve">TEODOLINDA DUEÑAS AVALOS  </v>
      </c>
      <c r="T2477" s="53">
        <f>DATE(Tabla_Datos[[#This Row],[tAnio]],Tabla_Datos[[#This Row],[tMes]],Tabla_Datos[[#This Row],[tDia]])</f>
        <v>40777</v>
      </c>
      <c r="U2477" s="53" t="str">
        <f>IF(Tabla_Datos[[#This Row],[cProvincia]]="LIMA","LIMA","PROVINCIA")</f>
        <v>LIMA</v>
      </c>
      <c r="V2477" s="53" t="str">
        <f>MID(Tabla_Datos[[#This Row],[pTelefono]],1,SEARCH("-",Tabla_Datos[[#This Row],[pTelefono]],1)-1)</f>
        <v>1</v>
      </c>
      <c r="W2477" s="53" t="str">
        <f>MID(Tabla_Datos[[#This Row],[pTelefono]],SEARCH("-",Tabla_Datos[[#This Row],[pTelefono]],1)+1,LEN(Tabla_Datos[[#This Row],[pTelefono]]))</f>
        <v>99487674</v>
      </c>
      <c r="X2477" s="53" t="str">
        <f>CONCATENATE(Tabla_Datos[[#This Row],[TipUrb]]," ",Tabla_Datos[[#This Row],[Calle]]," ",Tabla_Datos[[#This Row],[NumCalle]])</f>
        <v>AS   0</v>
      </c>
      <c r="Y2477" t="s">
        <v>92</v>
      </c>
      <c r="Z2477" t="s">
        <v>93</v>
      </c>
      <c r="AA2477" t="s">
        <v>94</v>
      </c>
      <c r="AB2477" t="s">
        <v>95</v>
      </c>
      <c r="AC2477" t="s">
        <v>95</v>
      </c>
      <c r="AD2477" t="s">
        <v>215</v>
      </c>
      <c r="AE2477" t="s">
        <v>4126</v>
      </c>
      <c r="AF2477">
        <v>15</v>
      </c>
      <c r="AG2477" s="51">
        <v>6217948</v>
      </c>
      <c r="AI2477">
        <v>36</v>
      </c>
      <c r="AJ2477">
        <v>36</v>
      </c>
      <c r="AK2477" t="s">
        <v>95</v>
      </c>
      <c r="AL2477">
        <v>0</v>
      </c>
    </row>
    <row r="2478" spans="1:38">
      <c r="A2478">
        <v>3290057</v>
      </c>
      <c r="B2478" t="s">
        <v>8735</v>
      </c>
      <c r="C2478" t="s">
        <v>18</v>
      </c>
      <c r="D2478" t="s">
        <v>85</v>
      </c>
      <c r="E2478">
        <v>2011</v>
      </c>
      <c r="F2478">
        <v>8</v>
      </c>
      <c r="G2478">
        <v>22</v>
      </c>
      <c r="H2478" t="s">
        <v>86</v>
      </c>
      <c r="I2478" t="s">
        <v>16</v>
      </c>
      <c r="J2478" t="s">
        <v>16</v>
      </c>
      <c r="K2478" t="s">
        <v>386</v>
      </c>
      <c r="L2478" t="s">
        <v>86</v>
      </c>
      <c r="M2478" t="s">
        <v>88</v>
      </c>
      <c r="N2478" s="50">
        <v>40609941</v>
      </c>
      <c r="O2478" s="51">
        <v>218546</v>
      </c>
      <c r="P2478" t="s">
        <v>8736</v>
      </c>
      <c r="Q2478" t="s">
        <v>4973</v>
      </c>
      <c r="R2478" t="s">
        <v>8737</v>
      </c>
      <c r="S2478" s="49" t="str">
        <f>CONCATENATE(Tabla_Datos[[#This Row],[Nombre_Cliente]]," ",Tabla_Datos[[#This Row],[ApellidoPaterno_Cliente]]," ",Tabla_Datos[[#This Row],[ApellidoMaterno_Cliente]])</f>
        <v>DORIS CORRALES ARRIETA</v>
      </c>
      <c r="T2478" s="53">
        <f>DATE(Tabla_Datos[[#This Row],[tAnio]],Tabla_Datos[[#This Row],[tMes]],Tabla_Datos[[#This Row],[tDia]])</f>
        <v>40777</v>
      </c>
      <c r="U2478" s="53" t="str">
        <f>IF(Tabla_Datos[[#This Row],[cProvincia]]="LIMA","LIMA","PROVINCIA")</f>
        <v>LIMA</v>
      </c>
      <c r="V2478" s="53" t="str">
        <f>MID(Tabla_Datos[[#This Row],[pTelefono]],1,SEARCH("-",Tabla_Datos[[#This Row],[pTelefono]],1)-1)</f>
        <v>1</v>
      </c>
      <c r="W2478" s="53" t="str">
        <f>MID(Tabla_Datos[[#This Row],[pTelefono]],SEARCH("-",Tabla_Datos[[#This Row],[pTelefono]],1)+1,LEN(Tabla_Datos[[#This Row],[pTelefono]]))</f>
        <v>4758037</v>
      </c>
      <c r="X2478" s="53" t="str">
        <f>CONCATENATE(Tabla_Datos[[#This Row],[TipUrb]]," ",Tabla_Datos[[#This Row],[Calle]]," ",Tabla_Datos[[#This Row],[NumCalle]])</f>
        <v>UR 25 138</v>
      </c>
      <c r="Y2478" t="s">
        <v>92</v>
      </c>
      <c r="Z2478" t="s">
        <v>138</v>
      </c>
      <c r="AA2478" t="s">
        <v>139</v>
      </c>
      <c r="AB2478" t="s">
        <v>95</v>
      </c>
      <c r="AC2478" t="s">
        <v>95</v>
      </c>
      <c r="AD2478" t="s">
        <v>161</v>
      </c>
      <c r="AE2478" t="s">
        <v>95</v>
      </c>
      <c r="AG2478" s="51">
        <v>8241966</v>
      </c>
      <c r="AI2478" t="s">
        <v>5250</v>
      </c>
      <c r="AJ2478" t="s">
        <v>5250</v>
      </c>
      <c r="AK2478">
        <v>25</v>
      </c>
      <c r="AL2478">
        <v>138</v>
      </c>
    </row>
    <row r="2479" spans="1:38">
      <c r="A2479">
        <v>3287364</v>
      </c>
      <c r="B2479" t="s">
        <v>8738</v>
      </c>
      <c r="C2479" t="s">
        <v>20</v>
      </c>
      <c r="D2479" t="s">
        <v>85</v>
      </c>
      <c r="E2479">
        <v>2011</v>
      </c>
      <c r="F2479">
        <v>8</v>
      </c>
      <c r="G2479">
        <v>22</v>
      </c>
      <c r="H2479" t="s">
        <v>144</v>
      </c>
      <c r="I2479" t="s">
        <v>16</v>
      </c>
      <c r="J2479" t="s">
        <v>16</v>
      </c>
      <c r="K2479" t="s">
        <v>277</v>
      </c>
      <c r="L2479" t="s">
        <v>86</v>
      </c>
      <c r="M2479" t="s">
        <v>88</v>
      </c>
      <c r="O2479" s="51">
        <v>243300</v>
      </c>
      <c r="P2479" t="s">
        <v>8739</v>
      </c>
      <c r="Q2479" t="s">
        <v>8740</v>
      </c>
      <c r="R2479" t="s">
        <v>95</v>
      </c>
      <c r="S2479" s="49" t="str">
        <f>CONCATENATE(Tabla_Datos[[#This Row],[Nombre_Cliente]]," ",Tabla_Datos[[#This Row],[ApellidoPaterno_Cliente]]," ",Tabla_Datos[[#This Row],[ApellidoMaterno_Cliente]])</f>
        <v xml:space="preserve">SARA FLORIAN POLO  </v>
      </c>
      <c r="T2479" s="53">
        <f>DATE(Tabla_Datos[[#This Row],[tAnio]],Tabla_Datos[[#This Row],[tMes]],Tabla_Datos[[#This Row],[tDia]])</f>
        <v>40777</v>
      </c>
      <c r="U2479" s="53" t="str">
        <f>IF(Tabla_Datos[[#This Row],[cProvincia]]="LIMA","LIMA","PROVINCIA")</f>
        <v>LIMA</v>
      </c>
      <c r="V2479" s="53" t="str">
        <f>MID(Tabla_Datos[[#This Row],[pTelefono]],1,SEARCH("-",Tabla_Datos[[#This Row],[pTelefono]],1)-1)</f>
        <v>1</v>
      </c>
      <c r="W2479" s="53" t="str">
        <f>MID(Tabla_Datos[[#This Row],[pTelefono]],SEARCH("-",Tabla_Datos[[#This Row],[pTelefono]],1)+1,LEN(Tabla_Datos[[#This Row],[pTelefono]]))</f>
        <v>2750124</v>
      </c>
      <c r="X2479" s="53" t="str">
        <f>CONCATENATE(Tabla_Datos[[#This Row],[TipUrb]]," ",Tabla_Datos[[#This Row],[Calle]]," ",Tabla_Datos[[#This Row],[NumCalle]])</f>
        <v>UR CERRO COLORADO 225</v>
      </c>
      <c r="Y2479" t="s">
        <v>92</v>
      </c>
      <c r="Z2479" t="s">
        <v>122</v>
      </c>
      <c r="AA2479" t="s">
        <v>123</v>
      </c>
      <c r="AB2479" t="s">
        <v>95</v>
      </c>
      <c r="AC2479" t="s">
        <v>95</v>
      </c>
      <c r="AD2479" t="s">
        <v>161</v>
      </c>
      <c r="AE2479" t="s">
        <v>95</v>
      </c>
      <c r="AF2479" t="s">
        <v>95</v>
      </c>
      <c r="AG2479" s="51">
        <v>7356579</v>
      </c>
      <c r="AI2479">
        <v>1</v>
      </c>
      <c r="AJ2479">
        <v>1</v>
      </c>
      <c r="AK2479" t="s">
        <v>101</v>
      </c>
      <c r="AL2479">
        <v>225</v>
      </c>
    </row>
    <row r="2480" spans="1:38">
      <c r="A2480">
        <v>3289974</v>
      </c>
      <c r="B2480" t="s">
        <v>8741</v>
      </c>
      <c r="C2480" t="s">
        <v>20</v>
      </c>
      <c r="D2480" t="s">
        <v>85</v>
      </c>
      <c r="E2480">
        <v>2011</v>
      </c>
      <c r="F2480">
        <v>8</v>
      </c>
      <c r="G2480">
        <v>22</v>
      </c>
      <c r="H2480" t="s">
        <v>86</v>
      </c>
      <c r="I2480" t="s">
        <v>100</v>
      </c>
      <c r="J2480" t="s">
        <v>100</v>
      </c>
      <c r="K2480" t="s">
        <v>669</v>
      </c>
      <c r="L2480" t="s">
        <v>86</v>
      </c>
      <c r="M2480" t="s">
        <v>102</v>
      </c>
      <c r="N2480" s="50">
        <v>40230350</v>
      </c>
      <c r="O2480" s="51">
        <v>740579</v>
      </c>
      <c r="P2480" t="s">
        <v>8742</v>
      </c>
      <c r="Q2480" t="s">
        <v>310</v>
      </c>
      <c r="R2480" t="s">
        <v>342</v>
      </c>
      <c r="S2480" s="49" t="str">
        <f>CONCATENATE(Tabla_Datos[[#This Row],[Nombre_Cliente]]," ",Tabla_Datos[[#This Row],[ApellidoPaterno_Cliente]]," ",Tabla_Datos[[#This Row],[ApellidoMaterno_Cliente]])</f>
        <v>BETTY MORALES ORTIZ</v>
      </c>
      <c r="T2480" s="53">
        <f>DATE(Tabla_Datos[[#This Row],[tAnio]],Tabla_Datos[[#This Row],[tMes]],Tabla_Datos[[#This Row],[tDia]])</f>
        <v>40777</v>
      </c>
      <c r="U2480" s="53" t="str">
        <f>IF(Tabla_Datos[[#This Row],[cProvincia]]="LIMA","LIMA","PROVINCIA")</f>
        <v>PROVINCIA</v>
      </c>
      <c r="V2480" s="53" t="str">
        <f>MID(Tabla_Datos[[#This Row],[pTelefono]],1,SEARCH("-",Tabla_Datos[[#This Row],[pTelefono]],1)-1)</f>
        <v>54</v>
      </c>
      <c r="W2480" s="53" t="str">
        <f>MID(Tabla_Datos[[#This Row],[pTelefono]],SEARCH("-",Tabla_Datos[[#This Row],[pTelefono]],1)+1,LEN(Tabla_Datos[[#This Row],[pTelefono]]))</f>
        <v>421457</v>
      </c>
      <c r="X2480" s="53" t="str">
        <f>CONCATENATE(Tabla_Datos[[#This Row],[TipUrb]]," ",Tabla_Datos[[#This Row],[Calle]]," ",Tabla_Datos[[#This Row],[NumCalle]])</f>
        <v>AS . 0</v>
      </c>
      <c r="Y2480" t="s">
        <v>106</v>
      </c>
      <c r="Z2480" t="s">
        <v>122</v>
      </c>
      <c r="AA2480" t="s">
        <v>123</v>
      </c>
      <c r="AB2480" t="s">
        <v>95</v>
      </c>
      <c r="AC2480" t="s">
        <v>95</v>
      </c>
      <c r="AD2480" t="s">
        <v>215</v>
      </c>
      <c r="AE2480" t="s">
        <v>3092</v>
      </c>
      <c r="AF2480">
        <v>17</v>
      </c>
      <c r="AG2480" s="51">
        <v>29281340</v>
      </c>
      <c r="AI2480">
        <v>1</v>
      </c>
      <c r="AJ2480">
        <v>1</v>
      </c>
      <c r="AK2480" t="s">
        <v>221</v>
      </c>
      <c r="AL2480">
        <v>0</v>
      </c>
    </row>
    <row r="2481" spans="1:38">
      <c r="A2481">
        <v>3285340</v>
      </c>
      <c r="B2481" t="s">
        <v>8743</v>
      </c>
      <c r="C2481" t="s">
        <v>19</v>
      </c>
      <c r="D2481" t="s">
        <v>85</v>
      </c>
      <c r="E2481">
        <v>2011</v>
      </c>
      <c r="F2481">
        <v>8</v>
      </c>
      <c r="G2481">
        <v>22</v>
      </c>
      <c r="H2481" t="s">
        <v>144</v>
      </c>
      <c r="I2481" t="s">
        <v>16</v>
      </c>
      <c r="J2481" t="s">
        <v>16</v>
      </c>
      <c r="K2481" t="s">
        <v>386</v>
      </c>
      <c r="L2481" t="s">
        <v>86</v>
      </c>
      <c r="M2481" t="s">
        <v>88</v>
      </c>
      <c r="N2481" s="50">
        <v>9854201</v>
      </c>
      <c r="O2481" s="51">
        <v>884017</v>
      </c>
      <c r="P2481" t="s">
        <v>3082</v>
      </c>
      <c r="Q2481" t="s">
        <v>8744</v>
      </c>
      <c r="R2481" t="s">
        <v>5365</v>
      </c>
      <c r="S2481" s="49" t="str">
        <f>CONCATENATE(Tabla_Datos[[#This Row],[Nombre_Cliente]]," ",Tabla_Datos[[#This Row],[ApellidoPaterno_Cliente]]," ",Tabla_Datos[[#This Row],[ApellidoMaterno_Cliente]])</f>
        <v>CARLOS BIANCHI BURGA</v>
      </c>
      <c r="T2481" s="53">
        <f>DATE(Tabla_Datos[[#This Row],[tAnio]],Tabla_Datos[[#This Row],[tMes]],Tabla_Datos[[#This Row],[tDia]])</f>
        <v>40777</v>
      </c>
      <c r="U2481" s="53" t="str">
        <f>IF(Tabla_Datos[[#This Row],[cProvincia]]="LIMA","LIMA","PROVINCIA")</f>
        <v>LIMA</v>
      </c>
      <c r="V2481" s="53" t="str">
        <f>MID(Tabla_Datos[[#This Row],[pTelefono]],1,SEARCH("-",Tabla_Datos[[#This Row],[pTelefono]],1)-1)</f>
        <v>1</v>
      </c>
      <c r="W2481" s="53" t="str">
        <f>MID(Tabla_Datos[[#This Row],[pTelefono]],SEARCH("-",Tabla_Datos[[#This Row],[pTelefono]],1)+1,LEN(Tabla_Datos[[#This Row],[pTelefono]]))</f>
        <v>4476340</v>
      </c>
      <c r="X2481" s="53" t="str">
        <f>CONCATENATE(Tabla_Datos[[#This Row],[TipUrb]]," ",Tabla_Datos[[#This Row],[Calle]]," ",Tabla_Datos[[#This Row],[NumCalle]])</f>
        <v>UR PUNTA NEGRA 648</v>
      </c>
      <c r="Y2481" t="s">
        <v>92</v>
      </c>
      <c r="Z2481" t="s">
        <v>196</v>
      </c>
      <c r="AA2481" t="s">
        <v>197</v>
      </c>
      <c r="AB2481" t="s">
        <v>95</v>
      </c>
      <c r="AC2481" t="s">
        <v>95</v>
      </c>
      <c r="AD2481" t="s">
        <v>161</v>
      </c>
      <c r="AE2481" t="s">
        <v>95</v>
      </c>
      <c r="AF2481" t="s">
        <v>95</v>
      </c>
      <c r="AG2481" s="51">
        <v>7857025</v>
      </c>
      <c r="AI2481">
        <v>1</v>
      </c>
      <c r="AJ2481">
        <v>1</v>
      </c>
      <c r="AK2481" t="s">
        <v>3162</v>
      </c>
      <c r="AL2481">
        <v>648</v>
      </c>
    </row>
    <row r="2482" spans="1:38">
      <c r="A2482">
        <v>3257496</v>
      </c>
      <c r="B2482" t="s">
        <v>8745</v>
      </c>
      <c r="C2482" t="s">
        <v>18</v>
      </c>
      <c r="D2482" t="s">
        <v>143</v>
      </c>
      <c r="E2482">
        <v>2011</v>
      </c>
      <c r="F2482">
        <v>8</v>
      </c>
      <c r="G2482">
        <v>22</v>
      </c>
      <c r="H2482" t="s">
        <v>86</v>
      </c>
      <c r="I2482" t="s">
        <v>16</v>
      </c>
      <c r="J2482" t="s">
        <v>16</v>
      </c>
      <c r="K2482" t="s">
        <v>374</v>
      </c>
      <c r="L2482" t="s">
        <v>86</v>
      </c>
      <c r="M2482" t="s">
        <v>88</v>
      </c>
      <c r="N2482" s="50">
        <v>9255063</v>
      </c>
      <c r="O2482" s="51">
        <v>992433</v>
      </c>
      <c r="P2482" t="s">
        <v>8746</v>
      </c>
      <c r="Q2482" t="s">
        <v>8747</v>
      </c>
      <c r="R2482" t="s">
        <v>4455</v>
      </c>
      <c r="S2482" s="49" t="str">
        <f>CONCATENATE(Tabla_Datos[[#This Row],[Nombre_Cliente]]," ",Tabla_Datos[[#This Row],[ApellidoPaterno_Cliente]]," ",Tabla_Datos[[#This Row],[ApellidoMaterno_Cliente]])</f>
        <v>MARIO OMAR LUYO SERNA</v>
      </c>
      <c r="T2482" s="53">
        <f>DATE(Tabla_Datos[[#This Row],[tAnio]],Tabla_Datos[[#This Row],[tMes]],Tabla_Datos[[#This Row],[tDia]])</f>
        <v>40777</v>
      </c>
      <c r="U2482" s="53" t="str">
        <f>IF(Tabla_Datos[[#This Row],[cProvincia]]="LIMA","LIMA","PROVINCIA")</f>
        <v>LIMA</v>
      </c>
      <c r="V2482" s="53" t="str">
        <f>MID(Tabla_Datos[[#This Row],[pTelefono]],1,SEARCH("-",Tabla_Datos[[#This Row],[pTelefono]],1)-1)</f>
        <v>1</v>
      </c>
      <c r="W2482" s="53" t="str">
        <f>MID(Tabla_Datos[[#This Row],[pTelefono]],SEARCH("-",Tabla_Datos[[#This Row],[pTelefono]],1)+1,LEN(Tabla_Datos[[#This Row],[pTelefono]]))</f>
        <v>2593027</v>
      </c>
      <c r="X2482" s="53" t="str">
        <f>CONCATENATE(Tabla_Datos[[#This Row],[TipUrb]]," ",Tabla_Datos[[#This Row],[Calle]]," ",Tabla_Datos[[#This Row],[NumCalle]])</f>
        <v>PJ RICARDO PALMA 1</v>
      </c>
      <c r="Y2482" t="s">
        <v>92</v>
      </c>
      <c r="Z2482" t="s">
        <v>181</v>
      </c>
      <c r="AA2482" t="s">
        <v>182</v>
      </c>
      <c r="AB2482" t="s">
        <v>95</v>
      </c>
      <c r="AC2482" t="s">
        <v>95</v>
      </c>
      <c r="AD2482" t="s">
        <v>429</v>
      </c>
      <c r="AE2482" t="s">
        <v>8748</v>
      </c>
      <c r="AF2482">
        <v>11</v>
      </c>
      <c r="AG2482" s="51">
        <v>41006881</v>
      </c>
      <c r="AI2482">
        <v>26</v>
      </c>
      <c r="AJ2482">
        <v>26</v>
      </c>
      <c r="AK2482" t="s">
        <v>2839</v>
      </c>
      <c r="AL2482">
        <v>1</v>
      </c>
    </row>
    <row r="2483" spans="1:38">
      <c r="A2483">
        <v>3286756</v>
      </c>
      <c r="B2483" t="s">
        <v>8749</v>
      </c>
      <c r="C2483" t="s">
        <v>18</v>
      </c>
      <c r="D2483" t="s">
        <v>85</v>
      </c>
      <c r="E2483">
        <v>2011</v>
      </c>
      <c r="F2483">
        <v>8</v>
      </c>
      <c r="G2483">
        <v>22</v>
      </c>
      <c r="H2483" t="s">
        <v>86</v>
      </c>
      <c r="I2483" t="s">
        <v>16</v>
      </c>
      <c r="J2483" t="s">
        <v>16</v>
      </c>
      <c r="K2483" t="s">
        <v>633</v>
      </c>
      <c r="L2483" t="s">
        <v>86</v>
      </c>
      <c r="M2483" t="s">
        <v>88</v>
      </c>
      <c r="N2483" s="50">
        <v>99999999</v>
      </c>
      <c r="O2483" s="51">
        <v>1285866</v>
      </c>
      <c r="P2483" t="s">
        <v>8750</v>
      </c>
      <c r="Q2483" t="s">
        <v>7279</v>
      </c>
      <c r="R2483" t="s">
        <v>8751</v>
      </c>
      <c r="S2483" s="49" t="str">
        <f>CONCATENATE(Tabla_Datos[[#This Row],[Nombre_Cliente]]," ",Tabla_Datos[[#This Row],[ApellidoPaterno_Cliente]]," ",Tabla_Datos[[#This Row],[ApellidoMaterno_Cliente]])</f>
        <v xml:space="preserve">KARIN MARIANA  ZEVALLOS  BARRIOS </v>
      </c>
      <c r="T2483" s="53">
        <f>DATE(Tabla_Datos[[#This Row],[tAnio]],Tabla_Datos[[#This Row],[tMes]],Tabla_Datos[[#This Row],[tDia]])</f>
        <v>40777</v>
      </c>
      <c r="U2483" s="53" t="str">
        <f>IF(Tabla_Datos[[#This Row],[cProvincia]]="LIMA","LIMA","PROVINCIA")</f>
        <v>LIMA</v>
      </c>
      <c r="V2483" s="53" t="str">
        <f>MID(Tabla_Datos[[#This Row],[pTelefono]],1,SEARCH("-",Tabla_Datos[[#This Row],[pTelefono]],1)-1)</f>
        <v>1</v>
      </c>
      <c r="W2483" s="53" t="str">
        <f>MID(Tabla_Datos[[#This Row],[pTelefono]],SEARCH("-",Tabla_Datos[[#This Row],[pTelefono]],1)+1,LEN(Tabla_Datos[[#This Row],[pTelefono]]))</f>
        <v>999463220</v>
      </c>
      <c r="X2483" s="53" t="str">
        <f>CONCATENATE(Tabla_Datos[[#This Row],[TipUrb]]," ",Tabla_Datos[[#This Row],[Calle]]," ",Tabla_Datos[[#This Row],[NumCalle]])</f>
        <v>AS   0</v>
      </c>
      <c r="Y2483" t="s">
        <v>92</v>
      </c>
      <c r="Z2483" t="s">
        <v>93</v>
      </c>
      <c r="AA2483" t="s">
        <v>94</v>
      </c>
      <c r="AB2483">
        <v>3</v>
      </c>
      <c r="AC2483">
        <v>6</v>
      </c>
      <c r="AD2483" t="s">
        <v>215</v>
      </c>
      <c r="AE2483" t="s">
        <v>1034</v>
      </c>
      <c r="AF2483">
        <v>6</v>
      </c>
      <c r="AG2483" s="51">
        <v>10244666</v>
      </c>
      <c r="AI2483">
        <v>26</v>
      </c>
      <c r="AJ2483">
        <v>26</v>
      </c>
      <c r="AK2483" t="s">
        <v>95</v>
      </c>
      <c r="AL2483">
        <v>0</v>
      </c>
    </row>
    <row r="2484" spans="1:38">
      <c r="A2484">
        <v>3292103</v>
      </c>
      <c r="B2484" t="s">
        <v>8752</v>
      </c>
      <c r="C2484" t="s">
        <v>18</v>
      </c>
      <c r="D2484" t="s">
        <v>143</v>
      </c>
      <c r="E2484">
        <v>2011</v>
      </c>
      <c r="F2484">
        <v>8</v>
      </c>
      <c r="G2484">
        <v>22</v>
      </c>
      <c r="H2484" t="s">
        <v>86</v>
      </c>
      <c r="I2484" t="s">
        <v>759</v>
      </c>
      <c r="J2484" t="s">
        <v>759</v>
      </c>
      <c r="K2484" t="s">
        <v>6440</v>
      </c>
      <c r="L2484" t="s">
        <v>86</v>
      </c>
      <c r="M2484" t="s">
        <v>294</v>
      </c>
      <c r="N2484" s="50">
        <v>44959614</v>
      </c>
      <c r="O2484" s="51">
        <v>1409904</v>
      </c>
      <c r="P2484" t="s">
        <v>8753</v>
      </c>
      <c r="Q2484" t="s">
        <v>1549</v>
      </c>
      <c r="R2484" t="s">
        <v>8754</v>
      </c>
      <c r="S2484" s="49" t="str">
        <f>CONCATENATE(Tabla_Datos[[#This Row],[Nombre_Cliente]]," ",Tabla_Datos[[#This Row],[ApellidoPaterno_Cliente]]," ",Tabla_Datos[[#This Row],[ApellidoMaterno_Cliente]])</f>
        <v>EDER DOROTEO QUISPE BOYER</v>
      </c>
      <c r="T2484" s="53">
        <f>DATE(Tabla_Datos[[#This Row],[tAnio]],Tabla_Datos[[#This Row],[tMes]],Tabla_Datos[[#This Row],[tDia]])</f>
        <v>40777</v>
      </c>
      <c r="U2484" s="53" t="str">
        <f>IF(Tabla_Datos[[#This Row],[cProvincia]]="LIMA","LIMA","PROVINCIA")</f>
        <v>PROVINCIA</v>
      </c>
      <c r="V2484" s="53" t="str">
        <f>MID(Tabla_Datos[[#This Row],[pTelefono]],1,SEARCH("-",Tabla_Datos[[#This Row],[pTelefono]],1)-1)</f>
        <v>56</v>
      </c>
      <c r="W2484" s="53" t="str">
        <f>MID(Tabla_Datos[[#This Row],[pTelefono]],SEARCH("-",Tabla_Datos[[#This Row],[pTelefono]],1)+1,LEN(Tabla_Datos[[#This Row],[pTelefono]]))</f>
        <v>222114</v>
      </c>
      <c r="X2484" s="53" t="str">
        <f>CONCATENATE(Tabla_Datos[[#This Row],[TipUrb]]," ",Tabla_Datos[[#This Row],[Calle]]," ",Tabla_Datos[[#This Row],[NumCalle]])</f>
        <v>UP ACOMAYO 0</v>
      </c>
      <c r="Y2484" t="s">
        <v>759</v>
      </c>
      <c r="Z2484" t="s">
        <v>152</v>
      </c>
      <c r="AA2484" t="s">
        <v>153</v>
      </c>
      <c r="AB2484" t="s">
        <v>95</v>
      </c>
      <c r="AC2484" t="s">
        <v>95</v>
      </c>
      <c r="AD2484" t="s">
        <v>286</v>
      </c>
      <c r="AE2484" t="s">
        <v>361</v>
      </c>
      <c r="AF2484">
        <v>6</v>
      </c>
      <c r="AG2484" s="51">
        <v>21542332</v>
      </c>
      <c r="AI2484">
        <v>1</v>
      </c>
      <c r="AJ2484">
        <v>1</v>
      </c>
      <c r="AK2484" t="s">
        <v>8755</v>
      </c>
      <c r="AL2484">
        <v>0</v>
      </c>
    </row>
    <row r="2485" spans="1:38">
      <c r="A2485">
        <v>3292056</v>
      </c>
      <c r="B2485" t="s">
        <v>8756</v>
      </c>
      <c r="C2485" t="s">
        <v>18</v>
      </c>
      <c r="D2485" t="s">
        <v>143</v>
      </c>
      <c r="E2485">
        <v>2011</v>
      </c>
      <c r="F2485">
        <v>8</v>
      </c>
      <c r="G2485">
        <v>22</v>
      </c>
      <c r="H2485" t="s">
        <v>86</v>
      </c>
      <c r="I2485" t="s">
        <v>16</v>
      </c>
      <c r="J2485" t="s">
        <v>16</v>
      </c>
      <c r="K2485" t="s">
        <v>157</v>
      </c>
      <c r="L2485" t="s">
        <v>86</v>
      </c>
      <c r="M2485" t="s">
        <v>88</v>
      </c>
      <c r="N2485" s="50">
        <v>43773656</v>
      </c>
      <c r="O2485" s="51">
        <v>1670527</v>
      </c>
      <c r="P2485" t="s">
        <v>8757</v>
      </c>
      <c r="Q2485" t="s">
        <v>511</v>
      </c>
      <c r="R2485" t="s">
        <v>8758</v>
      </c>
      <c r="S2485" s="49" t="str">
        <f>CONCATENATE(Tabla_Datos[[#This Row],[Nombre_Cliente]]," ",Tabla_Datos[[#This Row],[ApellidoPaterno_Cliente]]," ",Tabla_Datos[[#This Row],[ApellidoMaterno_Cliente]])</f>
        <v>VINA ELIZABETH RUIZ FIESTA</v>
      </c>
      <c r="T2485" s="53">
        <f>DATE(Tabla_Datos[[#This Row],[tAnio]],Tabla_Datos[[#This Row],[tMes]],Tabla_Datos[[#This Row],[tDia]])</f>
        <v>40777</v>
      </c>
      <c r="U2485" s="53" t="str">
        <f>IF(Tabla_Datos[[#This Row],[cProvincia]]="LIMA","LIMA","PROVINCIA")</f>
        <v>LIMA</v>
      </c>
      <c r="V2485" s="53" t="str">
        <f>MID(Tabla_Datos[[#This Row],[pTelefono]],1,SEARCH("-",Tabla_Datos[[#This Row],[pTelefono]],1)-1)</f>
        <v>1</v>
      </c>
      <c r="W2485" s="53" t="str">
        <f>MID(Tabla_Datos[[#This Row],[pTelefono]],SEARCH("-",Tabla_Datos[[#This Row],[pTelefono]],1)+1,LEN(Tabla_Datos[[#This Row],[pTelefono]]))</f>
        <v>5743352</v>
      </c>
      <c r="X2485" s="53" t="str">
        <f>CONCATENATE(Tabla_Datos[[#This Row],[TipUrb]]," ",Tabla_Datos[[#This Row],[Calle]]," ",Tabla_Datos[[#This Row],[NumCalle]])</f>
        <v>UR LOS CIPRESES 0</v>
      </c>
      <c r="Y2485" t="s">
        <v>92</v>
      </c>
      <c r="Z2485" t="s">
        <v>188</v>
      </c>
      <c r="AA2485" t="s">
        <v>189</v>
      </c>
      <c r="AB2485" t="s">
        <v>95</v>
      </c>
      <c r="AC2485" t="s">
        <v>95</v>
      </c>
      <c r="AD2485" t="s">
        <v>161</v>
      </c>
      <c r="AE2485" t="s">
        <v>353</v>
      </c>
      <c r="AF2485">
        <v>16</v>
      </c>
      <c r="AG2485" s="51">
        <v>25586219</v>
      </c>
      <c r="AI2485">
        <v>1</v>
      </c>
      <c r="AJ2485">
        <v>1</v>
      </c>
      <c r="AK2485" t="s">
        <v>8759</v>
      </c>
      <c r="AL2485">
        <v>0</v>
      </c>
    </row>
    <row r="2486" spans="1:38">
      <c r="A2486">
        <v>3291420</v>
      </c>
      <c r="B2486" t="s">
        <v>8760</v>
      </c>
      <c r="C2486" t="s">
        <v>18</v>
      </c>
      <c r="D2486" t="s">
        <v>156</v>
      </c>
      <c r="E2486">
        <v>2011</v>
      </c>
      <c r="F2486">
        <v>8</v>
      </c>
      <c r="G2486">
        <v>22</v>
      </c>
      <c r="H2486" t="s">
        <v>86</v>
      </c>
      <c r="I2486" t="s">
        <v>16</v>
      </c>
      <c r="J2486" t="s">
        <v>16</v>
      </c>
      <c r="K2486" t="s">
        <v>147</v>
      </c>
      <c r="L2486" t="s">
        <v>86</v>
      </c>
      <c r="M2486" t="s">
        <v>88</v>
      </c>
      <c r="N2486" s="50">
        <v>99999999</v>
      </c>
      <c r="O2486" s="51">
        <v>1742389</v>
      </c>
      <c r="P2486" t="s">
        <v>8761</v>
      </c>
      <c r="Q2486" t="s">
        <v>7805</v>
      </c>
      <c r="R2486" t="s">
        <v>4430</v>
      </c>
      <c r="S2486" s="49" t="str">
        <f>CONCATENATE(Tabla_Datos[[#This Row],[Nombre_Cliente]]," ",Tabla_Datos[[#This Row],[ApellidoPaterno_Cliente]]," ",Tabla_Datos[[#This Row],[ApellidoMaterno_Cliente]])</f>
        <v>CESAR EDMUNDO  LEON  ALVA</v>
      </c>
      <c r="T2486" s="53">
        <f>DATE(Tabla_Datos[[#This Row],[tAnio]],Tabla_Datos[[#This Row],[tMes]],Tabla_Datos[[#This Row],[tDia]])</f>
        <v>40777</v>
      </c>
      <c r="U2486" s="53" t="str">
        <f>IF(Tabla_Datos[[#This Row],[cProvincia]]="LIMA","LIMA","PROVINCIA")</f>
        <v>LIMA</v>
      </c>
      <c r="V2486" s="53" t="str">
        <f>MID(Tabla_Datos[[#This Row],[pTelefono]],1,SEARCH("-",Tabla_Datos[[#This Row],[pTelefono]],1)-1)</f>
        <v>1</v>
      </c>
      <c r="W2486" s="53" t="str">
        <f>MID(Tabla_Datos[[#This Row],[pTelefono]],SEARCH("-",Tabla_Datos[[#This Row],[pTelefono]],1)+1,LEN(Tabla_Datos[[#This Row],[pTelefono]]))</f>
        <v>5262114</v>
      </c>
      <c r="X2486" s="53" t="str">
        <f>CONCATENATE(Tabla_Datos[[#This Row],[TipUrb]]," ",Tabla_Datos[[#This Row],[Calle]]," ",Tabla_Datos[[#This Row],[NumCalle]])</f>
        <v>UR OLLANTAYTAMBO 185</v>
      </c>
      <c r="Y2486" t="s">
        <v>92</v>
      </c>
      <c r="Z2486" t="s">
        <v>93</v>
      </c>
      <c r="AA2486" t="s">
        <v>94</v>
      </c>
      <c r="AB2486" t="s">
        <v>95</v>
      </c>
      <c r="AC2486" t="s">
        <v>95</v>
      </c>
      <c r="AD2486" t="s">
        <v>161</v>
      </c>
      <c r="AE2486" t="s">
        <v>95</v>
      </c>
      <c r="AG2486" s="51">
        <v>9036730</v>
      </c>
      <c r="AI2486">
        <v>26</v>
      </c>
      <c r="AJ2486">
        <v>26</v>
      </c>
      <c r="AK2486" t="s">
        <v>8762</v>
      </c>
      <c r="AL2486">
        <v>185</v>
      </c>
    </row>
    <row r="2487" spans="1:38">
      <c r="A2487">
        <v>3282806</v>
      </c>
      <c r="B2487" t="s">
        <v>8763</v>
      </c>
      <c r="C2487" t="s">
        <v>18</v>
      </c>
      <c r="D2487" t="s">
        <v>143</v>
      </c>
      <c r="E2487">
        <v>2011</v>
      </c>
      <c r="F2487">
        <v>8</v>
      </c>
      <c r="G2487">
        <v>22</v>
      </c>
      <c r="H2487" t="s">
        <v>86</v>
      </c>
      <c r="I2487" t="s">
        <v>141</v>
      </c>
      <c r="J2487" t="s">
        <v>1210</v>
      </c>
      <c r="K2487" t="s">
        <v>5715</v>
      </c>
      <c r="L2487" t="s">
        <v>86</v>
      </c>
      <c r="M2487" t="s">
        <v>88</v>
      </c>
      <c r="N2487" s="50">
        <v>99999999</v>
      </c>
      <c r="O2487" s="51">
        <v>1745386</v>
      </c>
      <c r="P2487" t="s">
        <v>8764</v>
      </c>
      <c r="Q2487" t="s">
        <v>451</v>
      </c>
      <c r="R2487" t="s">
        <v>8765</v>
      </c>
      <c r="S2487" s="49" t="str">
        <f>CONCATENATE(Tabla_Datos[[#This Row],[Nombre_Cliente]]," ",Tabla_Datos[[#This Row],[ApellidoPaterno_Cliente]]," ",Tabla_Datos[[#This Row],[ApellidoMaterno_Cliente]])</f>
        <v>GILVER IVAN FLORES OSCO</v>
      </c>
      <c r="T2487" s="53">
        <f>DATE(Tabla_Datos[[#This Row],[tAnio]],Tabla_Datos[[#This Row],[tMes]],Tabla_Datos[[#This Row],[tDia]])</f>
        <v>40777</v>
      </c>
      <c r="U2487" s="53" t="str">
        <f>IF(Tabla_Datos[[#This Row],[cProvincia]]="LIMA","LIMA","PROVINCIA")</f>
        <v>PROVINCIA</v>
      </c>
      <c r="V2487" s="53" t="str">
        <f>MID(Tabla_Datos[[#This Row],[pTelefono]],1,SEARCH("-",Tabla_Datos[[#This Row],[pTelefono]],1)-1)</f>
        <v>64</v>
      </c>
      <c r="W2487" s="53" t="str">
        <f>MID(Tabla_Datos[[#This Row],[pTelefono]],SEARCH("-",Tabla_Datos[[#This Row],[pTelefono]],1)+1,LEN(Tabla_Datos[[#This Row],[pTelefono]]))</f>
        <v>810035</v>
      </c>
      <c r="X2487" s="53" t="str">
        <f>CONCATENATE(Tabla_Datos[[#This Row],[TipUrb]]," ",Tabla_Datos[[#This Row],[Calle]]," ",Tabla_Datos[[#This Row],[NumCalle]])</f>
        <v xml:space="preserve">  CENTRAL 957</v>
      </c>
      <c r="Y2487" t="s">
        <v>525</v>
      </c>
      <c r="Z2487" t="s">
        <v>181</v>
      </c>
      <c r="AA2487" t="s">
        <v>182</v>
      </c>
      <c r="AB2487" t="s">
        <v>95</v>
      </c>
      <c r="AC2487" t="s">
        <v>95</v>
      </c>
      <c r="AD2487" t="s">
        <v>95</v>
      </c>
      <c r="AE2487" t="s">
        <v>95</v>
      </c>
      <c r="AG2487" s="51">
        <v>20440407</v>
      </c>
      <c r="AI2487">
        <v>26</v>
      </c>
      <c r="AJ2487">
        <v>26</v>
      </c>
      <c r="AK2487" t="s">
        <v>556</v>
      </c>
      <c r="AL2487">
        <v>957</v>
      </c>
    </row>
    <row r="2488" spans="1:38">
      <c r="A2488">
        <v>3291455</v>
      </c>
      <c r="B2488" t="s">
        <v>8766</v>
      </c>
      <c r="C2488" t="s">
        <v>18</v>
      </c>
      <c r="D2488" t="s">
        <v>143</v>
      </c>
      <c r="E2488">
        <v>2011</v>
      </c>
      <c r="F2488">
        <v>8</v>
      </c>
      <c r="G2488">
        <v>22</v>
      </c>
      <c r="H2488" t="s">
        <v>86</v>
      </c>
      <c r="I2488" t="s">
        <v>202</v>
      </c>
      <c r="J2488" t="s">
        <v>203</v>
      </c>
      <c r="K2488" t="s">
        <v>203</v>
      </c>
      <c r="L2488" t="s">
        <v>86</v>
      </c>
      <c r="M2488" t="s">
        <v>133</v>
      </c>
      <c r="N2488" s="50">
        <v>16786515</v>
      </c>
      <c r="O2488" s="51">
        <v>1911408</v>
      </c>
      <c r="P2488" t="s">
        <v>8767</v>
      </c>
      <c r="Q2488" t="s">
        <v>232</v>
      </c>
      <c r="R2488" t="s">
        <v>1605</v>
      </c>
      <c r="S2488" s="49" t="str">
        <f>CONCATENATE(Tabla_Datos[[#This Row],[Nombre_Cliente]]," ",Tabla_Datos[[#This Row],[ApellidoPaterno_Cliente]]," ",Tabla_Datos[[#This Row],[ApellidoMaterno_Cliente]])</f>
        <v>MANUEL XAVIER RICARDO ENRRIQUE HEREDIA  GIL</v>
      </c>
      <c r="T2488" s="53">
        <f>DATE(Tabla_Datos[[#This Row],[tAnio]],Tabla_Datos[[#This Row],[tMes]],Tabla_Datos[[#This Row],[tDia]])</f>
        <v>40777</v>
      </c>
      <c r="U2488" s="53" t="str">
        <f>IF(Tabla_Datos[[#This Row],[cProvincia]]="LIMA","LIMA","PROVINCIA")</f>
        <v>PROVINCIA</v>
      </c>
      <c r="V2488" s="53" t="str">
        <f>MID(Tabla_Datos[[#This Row],[pTelefono]],1,SEARCH("-",Tabla_Datos[[#This Row],[pTelefono]],1)-1)</f>
        <v>74</v>
      </c>
      <c r="W2488" s="53" t="str">
        <f>MID(Tabla_Datos[[#This Row],[pTelefono]],SEARCH("-",Tabla_Datos[[#This Row],[pTelefono]],1)+1,LEN(Tabla_Datos[[#This Row],[pTelefono]]))</f>
        <v>204371</v>
      </c>
      <c r="X2488" s="53" t="str">
        <f>CONCATENATE(Tabla_Datos[[#This Row],[TipUrb]]," ",Tabla_Datos[[#This Row],[Calle]]," ",Tabla_Datos[[#This Row],[NumCalle]])</f>
        <v>- TARATA 485</v>
      </c>
      <c r="Y2488" t="s">
        <v>208</v>
      </c>
      <c r="Z2488" t="s">
        <v>152</v>
      </c>
      <c r="AA2488" t="s">
        <v>153</v>
      </c>
      <c r="AB2488" t="s">
        <v>95</v>
      </c>
      <c r="AC2488" t="s">
        <v>95</v>
      </c>
      <c r="AD2488" t="s">
        <v>109</v>
      </c>
      <c r="AE2488" t="s">
        <v>95</v>
      </c>
      <c r="AG2488" s="51">
        <v>16752881</v>
      </c>
      <c r="AI2488">
        <v>1</v>
      </c>
      <c r="AJ2488">
        <v>1</v>
      </c>
      <c r="AK2488" t="s">
        <v>8768</v>
      </c>
      <c r="AL2488">
        <v>485</v>
      </c>
    </row>
    <row r="2489" spans="1:38">
      <c r="A2489">
        <v>3292523</v>
      </c>
      <c r="B2489" t="s">
        <v>8769</v>
      </c>
      <c r="C2489" t="s">
        <v>18</v>
      </c>
      <c r="D2489" t="s">
        <v>143</v>
      </c>
      <c r="E2489">
        <v>2011</v>
      </c>
      <c r="F2489">
        <v>8</v>
      </c>
      <c r="G2489">
        <v>22</v>
      </c>
      <c r="H2489" t="s">
        <v>86</v>
      </c>
      <c r="I2489" t="s">
        <v>16</v>
      </c>
      <c r="J2489" t="s">
        <v>16</v>
      </c>
      <c r="K2489" t="s">
        <v>126</v>
      </c>
      <c r="L2489" t="s">
        <v>86</v>
      </c>
      <c r="M2489" t="s">
        <v>88</v>
      </c>
      <c r="N2489" s="50">
        <v>41453942</v>
      </c>
      <c r="O2489" s="51">
        <v>1886121</v>
      </c>
      <c r="P2489" t="s">
        <v>283</v>
      </c>
      <c r="Q2489" t="s">
        <v>6602</v>
      </c>
      <c r="R2489" t="s">
        <v>8770</v>
      </c>
      <c r="S2489" s="49" t="str">
        <f>CONCATENATE(Tabla_Datos[[#This Row],[Nombre_Cliente]]," ",Tabla_Datos[[#This Row],[ApellidoPaterno_Cliente]]," ",Tabla_Datos[[#This Row],[ApellidoMaterno_Cliente]])</f>
        <v>JUAN CARLOS MORE CAJAHUARINGA</v>
      </c>
      <c r="T2489" s="53">
        <f>DATE(Tabla_Datos[[#This Row],[tAnio]],Tabla_Datos[[#This Row],[tMes]],Tabla_Datos[[#This Row],[tDia]])</f>
        <v>40777</v>
      </c>
      <c r="U2489" s="53" t="str">
        <f>IF(Tabla_Datos[[#This Row],[cProvincia]]="LIMA","LIMA","PROVINCIA")</f>
        <v>LIMA</v>
      </c>
      <c r="V2489" s="53" t="str">
        <f>MID(Tabla_Datos[[#This Row],[pTelefono]],1,SEARCH("-",Tabla_Datos[[#This Row],[pTelefono]],1)-1)</f>
        <v>1</v>
      </c>
      <c r="W2489" s="53" t="str">
        <f>MID(Tabla_Datos[[#This Row],[pTelefono]],SEARCH("-",Tabla_Datos[[#This Row],[pTelefono]],1)+1,LEN(Tabla_Datos[[#This Row],[pTelefono]]))</f>
        <v>989646506</v>
      </c>
      <c r="X2489" s="53" t="str">
        <f>CONCATENATE(Tabla_Datos[[#This Row],[TipUrb]]," ",Tabla_Datos[[#This Row],[Calle]]," ",Tabla_Datos[[#This Row],[NumCalle]])</f>
        <v>AH SN 0</v>
      </c>
      <c r="Y2489" t="s">
        <v>92</v>
      </c>
      <c r="Z2489" t="s">
        <v>152</v>
      </c>
      <c r="AA2489" t="s">
        <v>153</v>
      </c>
      <c r="AB2489" t="s">
        <v>95</v>
      </c>
      <c r="AC2489" t="s">
        <v>95</v>
      </c>
      <c r="AD2489" t="s">
        <v>96</v>
      </c>
      <c r="AE2489" t="s">
        <v>353</v>
      </c>
      <c r="AF2489">
        <v>17</v>
      </c>
      <c r="AG2489" s="51">
        <v>10027845</v>
      </c>
      <c r="AH2489" t="s">
        <v>95</v>
      </c>
      <c r="AI2489">
        <v>1</v>
      </c>
      <c r="AJ2489">
        <v>1</v>
      </c>
      <c r="AK2489" t="s">
        <v>467</v>
      </c>
      <c r="AL2489">
        <v>0</v>
      </c>
    </row>
    <row r="2490" spans="1:38">
      <c r="A2490">
        <v>3289107</v>
      </c>
      <c r="B2490" t="s">
        <v>8771</v>
      </c>
      <c r="C2490" t="s">
        <v>18</v>
      </c>
      <c r="D2490" t="s">
        <v>85</v>
      </c>
      <c r="E2490">
        <v>2011</v>
      </c>
      <c r="F2490">
        <v>8</v>
      </c>
      <c r="G2490">
        <v>22</v>
      </c>
      <c r="H2490" t="s">
        <v>86</v>
      </c>
      <c r="I2490" t="s">
        <v>16</v>
      </c>
      <c r="J2490" t="s">
        <v>16</v>
      </c>
      <c r="K2490" t="s">
        <v>308</v>
      </c>
      <c r="L2490" t="s">
        <v>86</v>
      </c>
      <c r="M2490" t="s">
        <v>88</v>
      </c>
      <c r="N2490" s="50">
        <v>99999999</v>
      </c>
      <c r="O2490" s="51">
        <v>1954201</v>
      </c>
      <c r="P2490" t="s">
        <v>2428</v>
      </c>
      <c r="Q2490" t="s">
        <v>8772</v>
      </c>
      <c r="R2490" t="s">
        <v>95</v>
      </c>
      <c r="S2490" s="49" t="str">
        <f>CONCATENATE(Tabla_Datos[[#This Row],[Nombre_Cliente]]," ",Tabla_Datos[[#This Row],[ApellidoPaterno_Cliente]]," ",Tabla_Datos[[#This Row],[ApellidoMaterno_Cliente]])</f>
        <v xml:space="preserve">JORGE LUIS PAREDES TAVARA  </v>
      </c>
      <c r="T2490" s="53">
        <f>DATE(Tabla_Datos[[#This Row],[tAnio]],Tabla_Datos[[#This Row],[tMes]],Tabla_Datos[[#This Row],[tDia]])</f>
        <v>40777</v>
      </c>
      <c r="U2490" s="53" t="str">
        <f>IF(Tabla_Datos[[#This Row],[cProvincia]]="LIMA","LIMA","PROVINCIA")</f>
        <v>LIMA</v>
      </c>
      <c r="V2490" s="53" t="str">
        <f>MID(Tabla_Datos[[#This Row],[pTelefono]],1,SEARCH("-",Tabla_Datos[[#This Row],[pTelefono]],1)-1)</f>
        <v>1</v>
      </c>
      <c r="W2490" s="53" t="str">
        <f>MID(Tabla_Datos[[#This Row],[pTelefono]],SEARCH("-",Tabla_Datos[[#This Row],[pTelefono]],1)+1,LEN(Tabla_Datos[[#This Row],[pTelefono]]))</f>
        <v>995907394</v>
      </c>
      <c r="X2490" s="53" t="str">
        <f>CONCATENATE(Tabla_Datos[[#This Row],[TipUrb]]," ",Tabla_Datos[[#This Row],[Calle]]," ",Tabla_Datos[[#This Row],[NumCalle]])</f>
        <v>VM MANCO INCA 0</v>
      </c>
      <c r="Y2490" t="s">
        <v>92</v>
      </c>
      <c r="Z2490" t="s">
        <v>93</v>
      </c>
      <c r="AA2490" t="s">
        <v>94</v>
      </c>
      <c r="AB2490" t="s">
        <v>95</v>
      </c>
      <c r="AC2490" t="s">
        <v>8773</v>
      </c>
      <c r="AD2490" t="s">
        <v>8774</v>
      </c>
      <c r="AE2490" t="s">
        <v>95</v>
      </c>
      <c r="AG2490" s="51">
        <v>43256686</v>
      </c>
      <c r="AI2490">
        <v>26</v>
      </c>
      <c r="AJ2490">
        <v>26</v>
      </c>
      <c r="AK2490" t="s">
        <v>8775</v>
      </c>
      <c r="AL2490">
        <v>0</v>
      </c>
    </row>
    <row r="2491" spans="1:38">
      <c r="A2491">
        <v>3290788</v>
      </c>
      <c r="B2491" t="s">
        <v>8776</v>
      </c>
      <c r="C2491" t="s">
        <v>20</v>
      </c>
      <c r="D2491" t="s">
        <v>224</v>
      </c>
      <c r="E2491">
        <v>2011</v>
      </c>
      <c r="F2491">
        <v>8</v>
      </c>
      <c r="G2491">
        <v>22</v>
      </c>
      <c r="H2491" t="s">
        <v>144</v>
      </c>
      <c r="I2491" t="s">
        <v>16</v>
      </c>
      <c r="J2491" t="s">
        <v>16</v>
      </c>
      <c r="K2491" t="s">
        <v>192</v>
      </c>
      <c r="L2491" t="s">
        <v>144</v>
      </c>
      <c r="M2491" t="s">
        <v>88</v>
      </c>
      <c r="N2491" s="50">
        <v>20000130</v>
      </c>
      <c r="O2491" s="51">
        <v>2023116</v>
      </c>
      <c r="P2491" t="s">
        <v>8777</v>
      </c>
      <c r="Q2491" t="s">
        <v>7801</v>
      </c>
      <c r="R2491" t="s">
        <v>6225</v>
      </c>
      <c r="S2491" s="49" t="str">
        <f>CONCATENATE(Tabla_Datos[[#This Row],[Nombre_Cliente]]," ",Tabla_Datos[[#This Row],[ApellidoPaterno_Cliente]]," ",Tabla_Datos[[#This Row],[ApellidoMaterno_Cliente]])</f>
        <v>BEATRIZ MERCEDES BELLO MOSCOSO</v>
      </c>
      <c r="T2491" s="53">
        <f>DATE(Tabla_Datos[[#This Row],[tAnio]],Tabla_Datos[[#This Row],[tMes]],Tabla_Datos[[#This Row],[tDia]])</f>
        <v>40777</v>
      </c>
      <c r="U2491" s="53" t="str">
        <f>IF(Tabla_Datos[[#This Row],[cProvincia]]="LIMA","LIMA","PROVINCIA")</f>
        <v>LIMA</v>
      </c>
      <c r="V2491" s="53" t="str">
        <f>MID(Tabla_Datos[[#This Row],[pTelefono]],1,SEARCH("-",Tabla_Datos[[#This Row],[pTelefono]],1)-1)</f>
        <v>1</v>
      </c>
      <c r="W2491" s="53" t="str">
        <f>MID(Tabla_Datos[[#This Row],[pTelefono]],SEARCH("-",Tabla_Datos[[#This Row],[pTelefono]],1)+1,LEN(Tabla_Datos[[#This Row],[pTelefono]]))</f>
        <v>4597653</v>
      </c>
      <c r="X2491" s="53" t="str">
        <f>CONCATENATE(Tabla_Datos[[#This Row],[TipUrb]]," ",Tabla_Datos[[#This Row],[Calle]]," ",Tabla_Datos[[#This Row],[NumCalle]])</f>
        <v>UR OSORES ESPERANZA 109</v>
      </c>
      <c r="Y2491" t="s">
        <v>92</v>
      </c>
      <c r="Z2491" t="s">
        <v>122</v>
      </c>
      <c r="AA2491" t="s">
        <v>123</v>
      </c>
      <c r="AB2491" t="s">
        <v>95</v>
      </c>
      <c r="AC2491">
        <v>12</v>
      </c>
      <c r="AD2491" t="s">
        <v>161</v>
      </c>
      <c r="AE2491" t="s">
        <v>95</v>
      </c>
      <c r="AF2491" t="s">
        <v>95</v>
      </c>
      <c r="AG2491" s="51">
        <v>9571171</v>
      </c>
      <c r="AI2491">
        <v>1</v>
      </c>
      <c r="AJ2491">
        <v>1</v>
      </c>
      <c r="AK2491" t="s">
        <v>8778</v>
      </c>
      <c r="AL2491">
        <v>109</v>
      </c>
    </row>
    <row r="2492" spans="1:38">
      <c r="A2492">
        <v>3291378</v>
      </c>
      <c r="B2492" t="s">
        <v>8779</v>
      </c>
      <c r="C2492" t="s">
        <v>18</v>
      </c>
      <c r="D2492" t="s">
        <v>156</v>
      </c>
      <c r="E2492">
        <v>2011</v>
      </c>
      <c r="F2492">
        <v>8</v>
      </c>
      <c r="G2492">
        <v>22</v>
      </c>
      <c r="H2492" t="s">
        <v>86</v>
      </c>
      <c r="I2492" t="s">
        <v>16</v>
      </c>
      <c r="J2492" t="s">
        <v>16</v>
      </c>
      <c r="K2492" t="s">
        <v>126</v>
      </c>
      <c r="L2492" t="s">
        <v>86</v>
      </c>
      <c r="M2492" t="s">
        <v>88</v>
      </c>
      <c r="N2492" s="50">
        <v>99999999</v>
      </c>
      <c r="O2492" s="51">
        <v>2079956</v>
      </c>
      <c r="P2492" t="s">
        <v>8780</v>
      </c>
      <c r="Q2492" t="s">
        <v>2124</v>
      </c>
      <c r="R2492" t="s">
        <v>2314</v>
      </c>
      <c r="S2492" s="49" t="str">
        <f>CONCATENATE(Tabla_Datos[[#This Row],[Nombre_Cliente]]," ",Tabla_Datos[[#This Row],[ApellidoPaterno_Cliente]]," ",Tabla_Datos[[#This Row],[ApellidoMaterno_Cliente]])</f>
        <v xml:space="preserve">LUZ ANDREA  SERNA  MORAN </v>
      </c>
      <c r="T2492" s="53">
        <f>DATE(Tabla_Datos[[#This Row],[tAnio]],Tabla_Datos[[#This Row],[tMes]],Tabla_Datos[[#This Row],[tDia]])</f>
        <v>40777</v>
      </c>
      <c r="U2492" s="53" t="str">
        <f>IF(Tabla_Datos[[#This Row],[cProvincia]]="LIMA","LIMA","PROVINCIA")</f>
        <v>LIMA</v>
      </c>
      <c r="V2492" s="53" t="str">
        <f>MID(Tabla_Datos[[#This Row],[pTelefono]],1,SEARCH("-",Tabla_Datos[[#This Row],[pTelefono]],1)-1)</f>
        <v>1</v>
      </c>
      <c r="W2492" s="53" t="str">
        <f>MID(Tabla_Datos[[#This Row],[pTelefono]],SEARCH("-",Tabla_Datos[[#This Row],[pTelefono]],1)+1,LEN(Tabla_Datos[[#This Row],[pTelefono]]))</f>
        <v>999575944</v>
      </c>
      <c r="X2492" s="53" t="str">
        <f>CONCATENATE(Tabla_Datos[[#This Row],[TipUrb]]," ",Tabla_Datos[[#This Row],[Calle]]," ",Tabla_Datos[[#This Row],[NumCalle]])</f>
        <v>UR MANUEL ZELAYA 134</v>
      </c>
      <c r="Y2492" t="s">
        <v>92</v>
      </c>
      <c r="Z2492" t="s">
        <v>93</v>
      </c>
      <c r="AA2492" t="s">
        <v>94</v>
      </c>
      <c r="AB2492" t="s">
        <v>95</v>
      </c>
      <c r="AC2492" t="s">
        <v>95</v>
      </c>
      <c r="AD2492" t="s">
        <v>161</v>
      </c>
      <c r="AE2492" t="s">
        <v>95</v>
      </c>
      <c r="AG2492" s="51">
        <v>43635130</v>
      </c>
      <c r="AI2492">
        <v>26</v>
      </c>
      <c r="AJ2492">
        <v>26</v>
      </c>
      <c r="AK2492" t="s">
        <v>8781</v>
      </c>
      <c r="AL2492">
        <v>134</v>
      </c>
    </row>
    <row r="2493" spans="1:38">
      <c r="A2493">
        <v>3284485</v>
      </c>
      <c r="B2493" t="s">
        <v>8782</v>
      </c>
      <c r="C2493" t="s">
        <v>18</v>
      </c>
      <c r="D2493" t="s">
        <v>85</v>
      </c>
      <c r="E2493">
        <v>2011</v>
      </c>
      <c r="F2493">
        <v>8</v>
      </c>
      <c r="G2493">
        <v>22</v>
      </c>
      <c r="H2493" t="s">
        <v>86</v>
      </c>
      <c r="I2493" t="s">
        <v>16</v>
      </c>
      <c r="J2493" t="s">
        <v>16</v>
      </c>
      <c r="K2493" t="s">
        <v>696</v>
      </c>
      <c r="L2493" t="s">
        <v>86</v>
      </c>
      <c r="M2493" t="s">
        <v>88</v>
      </c>
      <c r="N2493" s="50">
        <v>99999999</v>
      </c>
      <c r="O2493" s="51">
        <v>2181206</v>
      </c>
      <c r="P2493" t="s">
        <v>2300</v>
      </c>
      <c r="Q2493" t="s">
        <v>3897</v>
      </c>
      <c r="R2493" t="s">
        <v>8783</v>
      </c>
      <c r="S2493" s="49" t="str">
        <f>CONCATENATE(Tabla_Datos[[#This Row],[Nombre_Cliente]]," ",Tabla_Datos[[#This Row],[ApellidoPaterno_Cliente]]," ",Tabla_Datos[[#This Row],[ApellidoMaterno_Cliente]])</f>
        <v>ANA MARIA PINTO ARRIAREN</v>
      </c>
      <c r="T2493" s="53">
        <f>DATE(Tabla_Datos[[#This Row],[tAnio]],Tabla_Datos[[#This Row],[tMes]],Tabla_Datos[[#This Row],[tDia]])</f>
        <v>40777</v>
      </c>
      <c r="U2493" s="53" t="str">
        <f>IF(Tabla_Datos[[#This Row],[cProvincia]]="LIMA","LIMA","PROVINCIA")</f>
        <v>LIMA</v>
      </c>
      <c r="V2493" s="53" t="str">
        <f>MID(Tabla_Datos[[#This Row],[pTelefono]],1,SEARCH("-",Tabla_Datos[[#This Row],[pTelefono]],1)-1)</f>
        <v>1</v>
      </c>
      <c r="W2493" s="53" t="str">
        <f>MID(Tabla_Datos[[#This Row],[pTelefono]],SEARCH("-",Tabla_Datos[[#This Row],[pTelefono]],1)+1,LEN(Tabla_Datos[[#This Row],[pTelefono]]))</f>
        <v>2241517</v>
      </c>
      <c r="X2493" s="53" t="str">
        <f>CONCATENATE(Tabla_Datos[[#This Row],[TipUrb]]," ",Tabla_Datos[[#This Row],[Calle]]," ",Tabla_Datos[[#This Row],[NumCalle]])</f>
        <v xml:space="preserve">  AVIACION 2850</v>
      </c>
      <c r="Y2493" t="s">
        <v>92</v>
      </c>
      <c r="Z2493" t="s">
        <v>93</v>
      </c>
      <c r="AA2493" t="s">
        <v>94</v>
      </c>
      <c r="AB2493" t="s">
        <v>95</v>
      </c>
      <c r="AC2493" t="s">
        <v>95</v>
      </c>
      <c r="AD2493" t="s">
        <v>95</v>
      </c>
      <c r="AE2493" t="s">
        <v>95</v>
      </c>
      <c r="AG2493" s="51">
        <v>9162207</v>
      </c>
      <c r="AI2493">
        <v>26</v>
      </c>
      <c r="AJ2493">
        <v>26</v>
      </c>
      <c r="AK2493" t="s">
        <v>4906</v>
      </c>
      <c r="AL2493">
        <v>2850</v>
      </c>
    </row>
    <row r="2494" spans="1:38">
      <c r="A2494">
        <v>3287093</v>
      </c>
      <c r="B2494" t="s">
        <v>8784</v>
      </c>
      <c r="C2494" t="s">
        <v>20</v>
      </c>
      <c r="D2494" t="s">
        <v>143</v>
      </c>
      <c r="E2494">
        <v>2011</v>
      </c>
      <c r="F2494">
        <v>8</v>
      </c>
      <c r="G2494">
        <v>22</v>
      </c>
      <c r="H2494" t="s">
        <v>86</v>
      </c>
      <c r="I2494" t="s">
        <v>16</v>
      </c>
      <c r="J2494" t="s">
        <v>1362</v>
      </c>
      <c r="K2494" t="s">
        <v>3589</v>
      </c>
      <c r="L2494" t="s">
        <v>86</v>
      </c>
      <c r="M2494" t="s">
        <v>148</v>
      </c>
      <c r="N2494" s="50">
        <v>15761664</v>
      </c>
      <c r="O2494" s="51">
        <v>2156087</v>
      </c>
      <c r="P2494" t="s">
        <v>8785</v>
      </c>
      <c r="Q2494" t="s">
        <v>7454</v>
      </c>
      <c r="R2494" t="s">
        <v>2819</v>
      </c>
      <c r="S2494" s="49" t="str">
        <f>CONCATENATE(Tabla_Datos[[#This Row],[Nombre_Cliente]]," ",Tabla_Datos[[#This Row],[ApellidoPaterno_Cliente]]," ",Tabla_Datos[[#This Row],[ApellidoMaterno_Cliente]])</f>
        <v>ROSA HERLINDA PAZ  CANALES</v>
      </c>
      <c r="T2494" s="53">
        <f>DATE(Tabla_Datos[[#This Row],[tAnio]],Tabla_Datos[[#This Row],[tMes]],Tabla_Datos[[#This Row],[tDia]])</f>
        <v>40777</v>
      </c>
      <c r="U2494" s="53" t="str">
        <f>IF(Tabla_Datos[[#This Row],[cProvincia]]="LIMA","LIMA","PROVINCIA")</f>
        <v>PROVINCIA</v>
      </c>
      <c r="V2494" s="53" t="str">
        <f>MID(Tabla_Datos[[#This Row],[pTelefono]],1,SEARCH("-",Tabla_Datos[[#This Row],[pTelefono]],1)-1)</f>
        <v>1</v>
      </c>
      <c r="W2494" s="53" t="str">
        <f>MID(Tabla_Datos[[#This Row],[pTelefono]],SEARCH("-",Tabla_Datos[[#This Row],[pTelefono]],1)+1,LEN(Tabla_Datos[[#This Row],[pTelefono]]))</f>
        <v>2327200</v>
      </c>
      <c r="X2494" s="53" t="str">
        <f>CONCATENATE(Tabla_Datos[[#This Row],[TipUrb]]," ",Tabla_Datos[[#This Row],[Calle]]," ",Tabla_Datos[[#This Row],[NumCalle]])</f>
        <v xml:space="preserve">  SAN MARTIN 675</v>
      </c>
      <c r="Y2494" t="s">
        <v>92</v>
      </c>
      <c r="Z2494" t="s">
        <v>152</v>
      </c>
      <c r="AA2494" t="s">
        <v>153</v>
      </c>
      <c r="AB2494" t="s">
        <v>95</v>
      </c>
      <c r="AC2494" t="s">
        <v>95</v>
      </c>
      <c r="AD2494" t="s">
        <v>95</v>
      </c>
      <c r="AE2494" t="s">
        <v>95</v>
      </c>
      <c r="AF2494" t="s">
        <v>95</v>
      </c>
      <c r="AG2494" s="51">
        <v>15580171</v>
      </c>
      <c r="AI2494">
        <v>1</v>
      </c>
      <c r="AJ2494">
        <v>1</v>
      </c>
      <c r="AK2494" t="s">
        <v>478</v>
      </c>
      <c r="AL2494">
        <v>675</v>
      </c>
    </row>
    <row r="2495" spans="1:38">
      <c r="A2495">
        <v>3281758</v>
      </c>
      <c r="B2495" t="s">
        <v>8786</v>
      </c>
      <c r="C2495" t="s">
        <v>19</v>
      </c>
      <c r="D2495" t="s">
        <v>85</v>
      </c>
      <c r="E2495">
        <v>2011</v>
      </c>
      <c r="F2495">
        <v>8</v>
      </c>
      <c r="G2495">
        <v>22</v>
      </c>
      <c r="H2495" t="s">
        <v>86</v>
      </c>
      <c r="I2495" t="s">
        <v>16</v>
      </c>
      <c r="J2495" t="s">
        <v>16</v>
      </c>
      <c r="K2495" t="s">
        <v>415</v>
      </c>
      <c r="L2495" t="s">
        <v>86</v>
      </c>
      <c r="M2495" t="s">
        <v>88</v>
      </c>
      <c r="N2495" s="50">
        <v>40514572</v>
      </c>
      <c r="O2495" s="51">
        <v>2238527</v>
      </c>
      <c r="P2495" t="s">
        <v>8787</v>
      </c>
      <c r="Q2495" t="s">
        <v>8788</v>
      </c>
      <c r="R2495" t="s">
        <v>793</v>
      </c>
      <c r="S2495" s="49" t="str">
        <f>CONCATENATE(Tabla_Datos[[#This Row],[Nombre_Cliente]]," ",Tabla_Datos[[#This Row],[ApellidoPaterno_Cliente]]," ",Tabla_Datos[[#This Row],[ApellidoMaterno_Cliente]])</f>
        <v>OSWALDO TIQUILLAHUANCA CRUZ</v>
      </c>
      <c r="T2495" s="53">
        <f>DATE(Tabla_Datos[[#This Row],[tAnio]],Tabla_Datos[[#This Row],[tMes]],Tabla_Datos[[#This Row],[tDia]])</f>
        <v>40777</v>
      </c>
      <c r="U2495" s="53" t="str">
        <f>IF(Tabla_Datos[[#This Row],[cProvincia]]="LIMA","LIMA","PROVINCIA")</f>
        <v>LIMA</v>
      </c>
      <c r="V2495" s="53" t="str">
        <f>MID(Tabla_Datos[[#This Row],[pTelefono]],1,SEARCH("-",Tabla_Datos[[#This Row],[pTelefono]],1)-1)</f>
        <v>1</v>
      </c>
      <c r="W2495" s="53" t="str">
        <f>MID(Tabla_Datos[[#This Row],[pTelefono]],SEARCH("-",Tabla_Datos[[#This Row],[pTelefono]],1)+1,LEN(Tabla_Datos[[#This Row],[pTelefono]]))</f>
        <v>945643388</v>
      </c>
      <c r="X2495" s="53" t="str">
        <f>CONCATENATE(Tabla_Datos[[#This Row],[TipUrb]]," ",Tabla_Datos[[#This Row],[Calle]]," ",Tabla_Datos[[#This Row],[NumCalle]])</f>
        <v xml:space="preserve">  UNION 409</v>
      </c>
      <c r="Y2495" t="s">
        <v>92</v>
      </c>
      <c r="Z2495" t="s">
        <v>122</v>
      </c>
      <c r="AA2495" t="s">
        <v>123</v>
      </c>
      <c r="AB2495">
        <v>2</v>
      </c>
      <c r="AC2495" t="s">
        <v>95</v>
      </c>
      <c r="AD2495" t="s">
        <v>95</v>
      </c>
      <c r="AE2495" t="s">
        <v>95</v>
      </c>
      <c r="AF2495" t="s">
        <v>95</v>
      </c>
      <c r="AG2495" s="51">
        <v>80672578</v>
      </c>
      <c r="AI2495">
        <v>1</v>
      </c>
      <c r="AJ2495">
        <v>1</v>
      </c>
      <c r="AK2495" t="s">
        <v>1003</v>
      </c>
      <c r="AL2495">
        <v>409</v>
      </c>
    </row>
    <row r="2496" spans="1:38">
      <c r="A2496">
        <v>3288422</v>
      </c>
      <c r="B2496" t="s">
        <v>8789</v>
      </c>
      <c r="C2496" t="s">
        <v>18</v>
      </c>
      <c r="D2496" t="s">
        <v>143</v>
      </c>
      <c r="E2496">
        <v>2011</v>
      </c>
      <c r="F2496">
        <v>8</v>
      </c>
      <c r="G2496">
        <v>22</v>
      </c>
      <c r="H2496" t="s">
        <v>86</v>
      </c>
      <c r="I2496" t="s">
        <v>759</v>
      </c>
      <c r="J2496" t="s">
        <v>1484</v>
      </c>
      <c r="K2496" t="s">
        <v>1484</v>
      </c>
      <c r="L2496" t="s">
        <v>86</v>
      </c>
      <c r="M2496" t="s">
        <v>88</v>
      </c>
      <c r="N2496" s="50">
        <v>22291658</v>
      </c>
      <c r="O2496" s="51">
        <v>2261150</v>
      </c>
      <c r="P2496" t="s">
        <v>8790</v>
      </c>
      <c r="Q2496" t="s">
        <v>1426</v>
      </c>
      <c r="R2496" t="s">
        <v>8791</v>
      </c>
      <c r="S2496" s="49" t="str">
        <f>CONCATENATE(Tabla_Datos[[#This Row],[Nombre_Cliente]]," ",Tabla_Datos[[#This Row],[ApellidoPaterno_Cliente]]," ",Tabla_Datos[[#This Row],[ApellidoMaterno_Cliente]])</f>
        <v xml:space="preserve">FRANCISCO JAVIER  RAMOS  ARRIOLA </v>
      </c>
      <c r="T2496" s="53">
        <f>DATE(Tabla_Datos[[#This Row],[tAnio]],Tabla_Datos[[#This Row],[tMes]],Tabla_Datos[[#This Row],[tDia]])</f>
        <v>40777</v>
      </c>
      <c r="U2496" s="53" t="str">
        <f>IF(Tabla_Datos[[#This Row],[cProvincia]]="LIMA","LIMA","PROVINCIA")</f>
        <v>PROVINCIA</v>
      </c>
      <c r="V2496" s="53" t="str">
        <f>MID(Tabla_Datos[[#This Row],[pTelefono]],1,SEARCH("-",Tabla_Datos[[#This Row],[pTelefono]],1)-1)</f>
        <v>1</v>
      </c>
      <c r="W2496" s="53" t="str">
        <f>MID(Tabla_Datos[[#This Row],[pTelefono]],SEARCH("-",Tabla_Datos[[#This Row],[pTelefono]],1)+1,LEN(Tabla_Datos[[#This Row],[pTelefono]]))</f>
        <v>994144723</v>
      </c>
      <c r="X2496" s="53" t="str">
        <f>CONCATENATE(Tabla_Datos[[#This Row],[TipUrb]]," ",Tabla_Datos[[#This Row],[Calle]]," ",Tabla_Datos[[#This Row],[NumCalle]])</f>
        <v>UR REYNA DE LA PAZ 1</v>
      </c>
      <c r="Y2496" t="s">
        <v>759</v>
      </c>
      <c r="Z2496" t="s">
        <v>188</v>
      </c>
      <c r="AA2496" t="s">
        <v>189</v>
      </c>
      <c r="AB2496" t="s">
        <v>95</v>
      </c>
      <c r="AC2496" t="s">
        <v>95</v>
      </c>
      <c r="AD2496" t="s">
        <v>161</v>
      </c>
      <c r="AE2496" t="s">
        <v>413</v>
      </c>
      <c r="AF2496">
        <v>108</v>
      </c>
      <c r="AG2496" s="51">
        <v>22313410</v>
      </c>
      <c r="AI2496" t="s">
        <v>5055</v>
      </c>
      <c r="AJ2496" t="s">
        <v>5055</v>
      </c>
      <c r="AK2496" t="s">
        <v>8792</v>
      </c>
      <c r="AL2496">
        <v>1</v>
      </c>
    </row>
    <row r="2497" spans="1:38">
      <c r="A2497">
        <v>3273431</v>
      </c>
      <c r="B2497" t="s">
        <v>8793</v>
      </c>
      <c r="C2497" t="s">
        <v>18</v>
      </c>
      <c r="D2497" t="s">
        <v>143</v>
      </c>
      <c r="E2497">
        <v>2011</v>
      </c>
      <c r="F2497">
        <v>8</v>
      </c>
      <c r="G2497">
        <v>22</v>
      </c>
      <c r="H2497" t="s">
        <v>86</v>
      </c>
      <c r="I2497" t="s">
        <v>16</v>
      </c>
      <c r="J2497" t="s">
        <v>16</v>
      </c>
      <c r="K2497" t="s">
        <v>171</v>
      </c>
      <c r="L2497" t="s">
        <v>144</v>
      </c>
      <c r="M2497" t="s">
        <v>88</v>
      </c>
      <c r="N2497" s="50">
        <v>99999999</v>
      </c>
      <c r="O2497" s="51">
        <v>2279540</v>
      </c>
      <c r="P2497" t="s">
        <v>8794</v>
      </c>
      <c r="Q2497" t="s">
        <v>910</v>
      </c>
      <c r="R2497" t="s">
        <v>8795</v>
      </c>
      <c r="S2497" s="49" t="str">
        <f>CONCATENATE(Tabla_Datos[[#This Row],[Nombre_Cliente]]," ",Tabla_Datos[[#This Row],[ApellidoPaterno_Cliente]]," ",Tabla_Datos[[#This Row],[ApellidoMaterno_Cliente]])</f>
        <v xml:space="preserve">HERNAN ALBERTO  RODRIGUEZ  ARDILES </v>
      </c>
      <c r="T2497" s="53">
        <f>DATE(Tabla_Datos[[#This Row],[tAnio]],Tabla_Datos[[#This Row],[tMes]],Tabla_Datos[[#This Row],[tDia]])</f>
        <v>40777</v>
      </c>
      <c r="U2497" s="53" t="str">
        <f>IF(Tabla_Datos[[#This Row],[cProvincia]]="LIMA","LIMA","PROVINCIA")</f>
        <v>LIMA</v>
      </c>
      <c r="V2497" s="53" t="str">
        <f>MID(Tabla_Datos[[#This Row],[pTelefono]],1,SEARCH("-",Tabla_Datos[[#This Row],[pTelefono]],1)-1)</f>
        <v>1</v>
      </c>
      <c r="W2497" s="53" t="str">
        <f>MID(Tabla_Datos[[#This Row],[pTelefono]],SEARCH("-",Tabla_Datos[[#This Row],[pTelefono]],1)+1,LEN(Tabla_Datos[[#This Row],[pTelefono]]))</f>
        <v>2244242</v>
      </c>
      <c r="X2497" s="53" t="str">
        <f>CONCATENATE(Tabla_Datos[[#This Row],[TipUrb]]," ",Tabla_Datos[[#This Row],[Calle]]," ",Tabla_Datos[[#This Row],[NumCalle]])</f>
        <v xml:space="preserve">  ANGAMOS ESTE 1803</v>
      </c>
      <c r="Y2497" t="s">
        <v>92</v>
      </c>
      <c r="Z2497" t="s">
        <v>188</v>
      </c>
      <c r="AA2497" t="s">
        <v>189</v>
      </c>
      <c r="AB2497">
        <v>3</v>
      </c>
      <c r="AC2497" t="s">
        <v>8796</v>
      </c>
      <c r="AD2497" t="s">
        <v>95</v>
      </c>
      <c r="AE2497" t="s">
        <v>95</v>
      </c>
      <c r="AG2497" s="51">
        <v>7534506</v>
      </c>
      <c r="AI2497">
        <v>26</v>
      </c>
      <c r="AJ2497">
        <v>26</v>
      </c>
      <c r="AK2497" t="s">
        <v>4489</v>
      </c>
      <c r="AL2497">
        <v>1803</v>
      </c>
    </row>
    <row r="2498" spans="1:38">
      <c r="A2498">
        <v>3292160</v>
      </c>
      <c r="B2498" t="s">
        <v>8797</v>
      </c>
      <c r="C2498" t="s">
        <v>18</v>
      </c>
      <c r="D2498" t="s">
        <v>143</v>
      </c>
      <c r="E2498">
        <v>2011</v>
      </c>
      <c r="F2498">
        <v>8</v>
      </c>
      <c r="G2498">
        <v>22</v>
      </c>
      <c r="H2498" t="s">
        <v>86</v>
      </c>
      <c r="I2498" t="s">
        <v>241</v>
      </c>
      <c r="J2498" t="s">
        <v>242</v>
      </c>
      <c r="K2498" t="s">
        <v>2610</v>
      </c>
      <c r="L2498" t="s">
        <v>86</v>
      </c>
      <c r="M2498" t="s">
        <v>88</v>
      </c>
      <c r="N2498" s="50">
        <v>41146465</v>
      </c>
      <c r="O2498" s="51">
        <v>2281692</v>
      </c>
      <c r="P2498" t="s">
        <v>8798</v>
      </c>
      <c r="Q2498" t="s">
        <v>1936</v>
      </c>
      <c r="R2498" t="s">
        <v>3562</v>
      </c>
      <c r="S2498" s="49" t="str">
        <f>CONCATENATE(Tabla_Datos[[#This Row],[Nombre_Cliente]]," ",Tabla_Datos[[#This Row],[ApellidoPaterno_Cliente]]," ",Tabla_Datos[[#This Row],[ApellidoMaterno_Cliente]])</f>
        <v>LUCIA DEL PILAR SALDAÑA GALVEZ</v>
      </c>
      <c r="T2498" s="53">
        <f>DATE(Tabla_Datos[[#This Row],[tAnio]],Tabla_Datos[[#This Row],[tMes]],Tabla_Datos[[#This Row],[tDia]])</f>
        <v>40777</v>
      </c>
      <c r="U2498" s="53" t="str">
        <f>IF(Tabla_Datos[[#This Row],[cProvincia]]="LIMA","LIMA","PROVINCIA")</f>
        <v>PROVINCIA</v>
      </c>
      <c r="V2498" s="53" t="str">
        <f>MID(Tabla_Datos[[#This Row],[pTelefono]],1,SEARCH("-",Tabla_Datos[[#This Row],[pTelefono]],1)-1)</f>
        <v>44</v>
      </c>
      <c r="W2498" s="53" t="str">
        <f>MID(Tabla_Datos[[#This Row],[pTelefono]],SEARCH("-",Tabla_Datos[[#This Row],[pTelefono]],1)+1,LEN(Tabla_Datos[[#This Row],[pTelefono]]))</f>
        <v>978336224</v>
      </c>
      <c r="X2498" s="53" t="str">
        <f>CONCATENATE(Tabla_Datos[[#This Row],[TipUrb]]," ",Tabla_Datos[[#This Row],[Calle]]," ",Tabla_Datos[[#This Row],[NumCalle]])</f>
        <v>- MANUEL SEOANE 308</v>
      </c>
      <c r="Y2498" t="s">
        <v>246</v>
      </c>
      <c r="Z2498" t="s">
        <v>188</v>
      </c>
      <c r="AA2498" t="s">
        <v>189</v>
      </c>
      <c r="AB2498" t="s">
        <v>95</v>
      </c>
      <c r="AC2498" t="s">
        <v>95</v>
      </c>
      <c r="AD2498" t="s">
        <v>109</v>
      </c>
      <c r="AE2498" t="s">
        <v>95</v>
      </c>
      <c r="AF2498" t="s">
        <v>95</v>
      </c>
      <c r="AG2498" s="51">
        <v>43475114</v>
      </c>
      <c r="AH2498" t="s">
        <v>95</v>
      </c>
      <c r="AI2498">
        <v>1</v>
      </c>
      <c r="AJ2498">
        <v>1</v>
      </c>
      <c r="AK2498" t="s">
        <v>8799</v>
      </c>
      <c r="AL2498">
        <v>308</v>
      </c>
    </row>
    <row r="2499" spans="1:38">
      <c r="A2499">
        <v>3291392</v>
      </c>
      <c r="B2499" t="s">
        <v>8800</v>
      </c>
      <c r="C2499" t="s">
        <v>18</v>
      </c>
      <c r="D2499" t="s">
        <v>143</v>
      </c>
      <c r="E2499">
        <v>2011</v>
      </c>
      <c r="F2499">
        <v>8</v>
      </c>
      <c r="G2499">
        <v>22</v>
      </c>
      <c r="H2499" t="s">
        <v>86</v>
      </c>
      <c r="I2499" t="s">
        <v>16</v>
      </c>
      <c r="J2499" t="s">
        <v>16</v>
      </c>
      <c r="K2499" t="s">
        <v>157</v>
      </c>
      <c r="L2499" t="s">
        <v>86</v>
      </c>
      <c r="M2499" t="s">
        <v>88</v>
      </c>
      <c r="O2499" s="51">
        <v>2282410</v>
      </c>
      <c r="P2499" t="s">
        <v>8801</v>
      </c>
      <c r="Q2499" t="s">
        <v>8254</v>
      </c>
      <c r="R2499" t="s">
        <v>8802</v>
      </c>
      <c r="S2499" s="49" t="str">
        <f>CONCATENATE(Tabla_Datos[[#This Row],[Nombre_Cliente]]," ",Tabla_Datos[[#This Row],[ApellidoPaterno_Cliente]]," ",Tabla_Datos[[#This Row],[ApellidoMaterno_Cliente]])</f>
        <v>CELINA MARGOT DURAN PUCLLAS</v>
      </c>
      <c r="T2499" s="53">
        <f>DATE(Tabla_Datos[[#This Row],[tAnio]],Tabla_Datos[[#This Row],[tMes]],Tabla_Datos[[#This Row],[tDia]])</f>
        <v>40777</v>
      </c>
      <c r="U2499" s="53" t="str">
        <f>IF(Tabla_Datos[[#This Row],[cProvincia]]="LIMA","LIMA","PROVINCIA")</f>
        <v>LIMA</v>
      </c>
      <c r="V2499" s="53" t="str">
        <f>MID(Tabla_Datos[[#This Row],[pTelefono]],1,SEARCH("-",Tabla_Datos[[#This Row],[pTelefono]],1)-1)</f>
        <v>1</v>
      </c>
      <c r="W2499" s="53" t="str">
        <f>MID(Tabla_Datos[[#This Row],[pTelefono]],SEARCH("-",Tabla_Datos[[#This Row],[pTelefono]],1)+1,LEN(Tabla_Datos[[#This Row],[pTelefono]]))</f>
        <v>15283147</v>
      </c>
      <c r="X2499" s="53" t="str">
        <f>CONCATENATE(Tabla_Datos[[#This Row],[TipUrb]]," ",Tabla_Datos[[#This Row],[Calle]]," ",Tabla_Datos[[#This Row],[NumCalle]])</f>
        <v>AS RICARDO PALMA 0</v>
      </c>
      <c r="Y2499" t="s">
        <v>92</v>
      </c>
      <c r="Z2499" t="s">
        <v>188</v>
      </c>
      <c r="AA2499" t="s">
        <v>189</v>
      </c>
      <c r="AB2499" t="s">
        <v>95</v>
      </c>
      <c r="AC2499" t="s">
        <v>95</v>
      </c>
      <c r="AD2499" t="s">
        <v>215</v>
      </c>
      <c r="AE2499" t="s">
        <v>474</v>
      </c>
      <c r="AF2499">
        <v>12</v>
      </c>
      <c r="AG2499" s="51">
        <v>7820564</v>
      </c>
      <c r="AH2499" t="s">
        <v>95</v>
      </c>
      <c r="AI2499">
        <v>1</v>
      </c>
      <c r="AJ2499">
        <v>1</v>
      </c>
      <c r="AK2499" t="s">
        <v>2839</v>
      </c>
      <c r="AL2499">
        <v>0</v>
      </c>
    </row>
    <row r="2500" spans="1:38">
      <c r="A2500">
        <v>3291897</v>
      </c>
      <c r="B2500" t="s">
        <v>8803</v>
      </c>
      <c r="C2500" t="s">
        <v>18</v>
      </c>
      <c r="D2500" t="s">
        <v>143</v>
      </c>
      <c r="E2500">
        <v>2011</v>
      </c>
      <c r="F2500">
        <v>8</v>
      </c>
      <c r="G2500">
        <v>22</v>
      </c>
      <c r="H2500" t="s">
        <v>86</v>
      </c>
      <c r="I2500" t="s">
        <v>141</v>
      </c>
      <c r="J2500" t="s">
        <v>8804</v>
      </c>
      <c r="K2500" t="s">
        <v>8804</v>
      </c>
      <c r="L2500" t="s">
        <v>86</v>
      </c>
      <c r="M2500" t="s">
        <v>294</v>
      </c>
      <c r="N2500" s="50">
        <v>41147504</v>
      </c>
      <c r="O2500" s="51">
        <v>2291140</v>
      </c>
      <c r="P2500" t="s">
        <v>8805</v>
      </c>
      <c r="Q2500" t="s">
        <v>422</v>
      </c>
      <c r="R2500" t="s">
        <v>6727</v>
      </c>
      <c r="S2500" s="49" t="str">
        <f>CONCATENATE(Tabla_Datos[[#This Row],[Nombre_Cliente]]," ",Tabla_Datos[[#This Row],[ApellidoPaterno_Cliente]]," ",Tabla_Datos[[#This Row],[ApellidoMaterno_Cliente]])</f>
        <v>ELEUTERIO LUCIO CORDOVA GALLARDO</v>
      </c>
      <c r="T2500" s="53">
        <f>DATE(Tabla_Datos[[#This Row],[tAnio]],Tabla_Datos[[#This Row],[tMes]],Tabla_Datos[[#This Row],[tDia]])</f>
        <v>40777</v>
      </c>
      <c r="U2500" s="53" t="str">
        <f>IF(Tabla_Datos[[#This Row],[cProvincia]]="LIMA","LIMA","PROVINCIA")</f>
        <v>PROVINCIA</v>
      </c>
      <c r="V2500" s="53" t="str">
        <f>MID(Tabla_Datos[[#This Row],[pTelefono]],1,SEARCH("-",Tabla_Datos[[#This Row],[pTelefono]],1)-1)</f>
        <v>64</v>
      </c>
      <c r="W2500" s="53" t="str">
        <f>MID(Tabla_Datos[[#This Row],[pTelefono]],SEARCH("-",Tabla_Datos[[#This Row],[pTelefono]],1)+1,LEN(Tabla_Datos[[#This Row],[pTelefono]]))</f>
        <v>985264600</v>
      </c>
      <c r="X2500" s="53" t="str">
        <f>CONCATENATE(Tabla_Datos[[#This Row],[TipUrb]]," ",Tabla_Datos[[#This Row],[Calle]]," ",Tabla_Datos[[#This Row],[NumCalle]])</f>
        <v>- DAMASO CABALLERO 679</v>
      </c>
      <c r="Y2500" t="s">
        <v>525</v>
      </c>
      <c r="Z2500" t="s">
        <v>188</v>
      </c>
      <c r="AA2500" t="s">
        <v>189</v>
      </c>
      <c r="AB2500" t="s">
        <v>95</v>
      </c>
      <c r="AC2500" t="s">
        <v>95</v>
      </c>
      <c r="AD2500" t="s">
        <v>109</v>
      </c>
      <c r="AE2500" t="s">
        <v>95</v>
      </c>
      <c r="AF2500" t="s">
        <v>95</v>
      </c>
      <c r="AG2500" s="51">
        <v>20091503</v>
      </c>
      <c r="AH2500" t="s">
        <v>95</v>
      </c>
      <c r="AI2500">
        <v>1</v>
      </c>
      <c r="AJ2500">
        <v>1</v>
      </c>
      <c r="AK2500" t="s">
        <v>8806</v>
      </c>
      <c r="AL2500">
        <v>679</v>
      </c>
    </row>
    <row r="2501" spans="1:38">
      <c r="A2501">
        <v>3250926</v>
      </c>
      <c r="B2501" t="s">
        <v>8807</v>
      </c>
      <c r="C2501" t="s">
        <v>18</v>
      </c>
      <c r="D2501" t="s">
        <v>85</v>
      </c>
      <c r="E2501">
        <v>2011</v>
      </c>
      <c r="F2501">
        <v>8</v>
      </c>
      <c r="G2501">
        <v>22</v>
      </c>
      <c r="H2501" t="s">
        <v>86</v>
      </c>
      <c r="I2501" t="s">
        <v>16</v>
      </c>
      <c r="J2501" t="s">
        <v>16</v>
      </c>
      <c r="K2501" t="s">
        <v>112</v>
      </c>
      <c r="L2501" t="s">
        <v>86</v>
      </c>
      <c r="M2501" t="s">
        <v>88</v>
      </c>
      <c r="N2501" s="50">
        <v>6947852</v>
      </c>
      <c r="O2501" s="51">
        <v>2308368</v>
      </c>
      <c r="P2501" t="s">
        <v>8808</v>
      </c>
      <c r="Q2501" t="s">
        <v>8809</v>
      </c>
      <c r="R2501" t="s">
        <v>8810</v>
      </c>
      <c r="S2501" s="49" t="str">
        <f>CONCATENATE(Tabla_Datos[[#This Row],[Nombre_Cliente]]," ",Tabla_Datos[[#This Row],[ApellidoPaterno_Cliente]]," ",Tabla_Datos[[#This Row],[ApellidoMaterno_Cliente]])</f>
        <v xml:space="preserve">JESSICA SUE ANN  OREZZOLI RUNCIE </v>
      </c>
      <c r="T2501" s="53">
        <f>DATE(Tabla_Datos[[#This Row],[tAnio]],Tabla_Datos[[#This Row],[tMes]],Tabla_Datos[[#This Row],[tDia]])</f>
        <v>40777</v>
      </c>
      <c r="U2501" s="53" t="str">
        <f>IF(Tabla_Datos[[#This Row],[cProvincia]]="LIMA","LIMA","PROVINCIA")</f>
        <v>LIMA</v>
      </c>
      <c r="V2501" s="53" t="str">
        <f>MID(Tabla_Datos[[#This Row],[pTelefono]],1,SEARCH("-",Tabla_Datos[[#This Row],[pTelefono]],1)-1)</f>
        <v>1</v>
      </c>
      <c r="W2501" s="53" t="str">
        <f>MID(Tabla_Datos[[#This Row],[pTelefono]],SEARCH("-",Tabla_Datos[[#This Row],[pTelefono]],1)+1,LEN(Tabla_Datos[[#This Row],[pTelefono]]))</f>
        <v>997377172</v>
      </c>
      <c r="X2501" s="53" t="str">
        <f>CONCATENATE(Tabla_Datos[[#This Row],[TipUrb]]," ",Tabla_Datos[[#This Row],[Calle]]," ",Tabla_Datos[[#This Row],[NumCalle]])</f>
        <v>UR LA PLANICIE 231</v>
      </c>
      <c r="Y2501" t="s">
        <v>92</v>
      </c>
      <c r="Z2501" t="s">
        <v>93</v>
      </c>
      <c r="AA2501" t="s">
        <v>94</v>
      </c>
      <c r="AB2501" t="s">
        <v>95</v>
      </c>
      <c r="AC2501">
        <v>5</v>
      </c>
      <c r="AD2501" t="s">
        <v>161</v>
      </c>
      <c r="AE2501" t="s">
        <v>95</v>
      </c>
      <c r="AG2501" s="51">
        <v>7874135</v>
      </c>
      <c r="AI2501">
        <v>36</v>
      </c>
      <c r="AJ2501">
        <v>36</v>
      </c>
      <c r="AK2501" t="s">
        <v>8811</v>
      </c>
      <c r="AL2501">
        <v>231</v>
      </c>
    </row>
    <row r="2502" spans="1:38">
      <c r="A2502">
        <v>3252042</v>
      </c>
      <c r="B2502" t="s">
        <v>8812</v>
      </c>
      <c r="C2502" t="s">
        <v>18</v>
      </c>
      <c r="D2502" t="s">
        <v>143</v>
      </c>
      <c r="E2502">
        <v>2011</v>
      </c>
      <c r="F2502">
        <v>8</v>
      </c>
      <c r="G2502">
        <v>22</v>
      </c>
      <c r="H2502" t="s">
        <v>86</v>
      </c>
      <c r="I2502" t="s">
        <v>16</v>
      </c>
      <c r="J2502" t="s">
        <v>16</v>
      </c>
      <c r="K2502" t="s">
        <v>1039</v>
      </c>
      <c r="L2502" t="s">
        <v>86</v>
      </c>
      <c r="M2502" t="s">
        <v>88</v>
      </c>
      <c r="N2502" s="50">
        <v>6691141</v>
      </c>
      <c r="O2502" s="51">
        <v>2308971</v>
      </c>
      <c r="P2502" t="s">
        <v>8813</v>
      </c>
      <c r="Q2502" t="s">
        <v>8814</v>
      </c>
      <c r="R2502" t="s">
        <v>8815</v>
      </c>
      <c r="S2502" s="49" t="str">
        <f>CONCATENATE(Tabla_Datos[[#This Row],[Nombre_Cliente]]," ",Tabla_Datos[[#This Row],[ApellidoPaterno_Cliente]]," ",Tabla_Datos[[#This Row],[ApellidoMaterno_Cliente]])</f>
        <v xml:space="preserve">YUNE  MAYORCA  ARAUCO </v>
      </c>
      <c r="T2502" s="53">
        <f>DATE(Tabla_Datos[[#This Row],[tAnio]],Tabla_Datos[[#This Row],[tMes]],Tabla_Datos[[#This Row],[tDia]])</f>
        <v>40777</v>
      </c>
      <c r="U2502" s="53" t="str">
        <f>IF(Tabla_Datos[[#This Row],[cProvincia]]="LIMA","LIMA","PROVINCIA")</f>
        <v>LIMA</v>
      </c>
      <c r="V2502" s="53" t="str">
        <f>MID(Tabla_Datos[[#This Row],[pTelefono]],1,SEARCH("-",Tabla_Datos[[#This Row],[pTelefono]],1)-1)</f>
        <v>1</v>
      </c>
      <c r="W2502" s="53" t="str">
        <f>MID(Tabla_Datos[[#This Row],[pTelefono]],SEARCH("-",Tabla_Datos[[#This Row],[pTelefono]],1)+1,LEN(Tabla_Datos[[#This Row],[pTelefono]]))</f>
        <v>981153465</v>
      </c>
      <c r="X2502" s="53" t="str">
        <f>CONCATENATE(Tabla_Datos[[#This Row],[TipUrb]]," ",Tabla_Datos[[#This Row],[Calle]]," ",Tabla_Datos[[#This Row],[NumCalle]])</f>
        <v>AS 1 0</v>
      </c>
      <c r="Y2502" t="s">
        <v>92</v>
      </c>
      <c r="Z2502" t="s">
        <v>181</v>
      </c>
      <c r="AA2502" t="s">
        <v>182</v>
      </c>
      <c r="AB2502" t="s">
        <v>95</v>
      </c>
      <c r="AC2502" t="s">
        <v>95</v>
      </c>
      <c r="AD2502" t="s">
        <v>215</v>
      </c>
      <c r="AE2502" t="s">
        <v>95</v>
      </c>
      <c r="AG2502" s="51">
        <v>25780090</v>
      </c>
      <c r="AI2502">
        <v>36</v>
      </c>
      <c r="AJ2502">
        <v>36</v>
      </c>
      <c r="AK2502">
        <v>1</v>
      </c>
      <c r="AL2502">
        <v>0</v>
      </c>
    </row>
    <row r="2503" spans="1:38">
      <c r="A2503">
        <v>3251502</v>
      </c>
      <c r="B2503" t="s">
        <v>8816</v>
      </c>
      <c r="C2503" t="s">
        <v>19</v>
      </c>
      <c r="D2503" t="s">
        <v>143</v>
      </c>
      <c r="E2503">
        <v>2011</v>
      </c>
      <c r="F2503">
        <v>8</v>
      </c>
      <c r="G2503">
        <v>22</v>
      </c>
      <c r="H2503" t="s">
        <v>86</v>
      </c>
      <c r="I2503" t="s">
        <v>145</v>
      </c>
      <c r="J2503" t="s">
        <v>469</v>
      </c>
      <c r="K2503" t="s">
        <v>470</v>
      </c>
      <c r="L2503" t="s">
        <v>86</v>
      </c>
      <c r="M2503" t="s">
        <v>148</v>
      </c>
      <c r="O2503" s="51">
        <v>2308638</v>
      </c>
      <c r="P2503" t="s">
        <v>8817</v>
      </c>
      <c r="Q2503" t="s">
        <v>114</v>
      </c>
      <c r="R2503" t="s">
        <v>1211</v>
      </c>
      <c r="S2503" s="49" t="str">
        <f>CONCATENATE(Tabla_Datos[[#This Row],[Nombre_Cliente]]," ",Tabla_Datos[[#This Row],[ApellidoPaterno_Cliente]]," ",Tabla_Datos[[#This Row],[ApellidoMaterno_Cliente]])</f>
        <v>LILIANA NUBIA RIVERA NAVARRO</v>
      </c>
      <c r="T2503" s="53">
        <f>DATE(Tabla_Datos[[#This Row],[tAnio]],Tabla_Datos[[#This Row],[tMes]],Tabla_Datos[[#This Row],[tDia]])</f>
        <v>40777</v>
      </c>
      <c r="U2503" s="53" t="str">
        <f>IF(Tabla_Datos[[#This Row],[cProvincia]]="LIMA","LIMA","PROVINCIA")</f>
        <v>PROVINCIA</v>
      </c>
      <c r="V2503" s="53" t="str">
        <f>MID(Tabla_Datos[[#This Row],[pTelefono]],1,SEARCH("-",Tabla_Datos[[#This Row],[pTelefono]],1)-1)</f>
        <v>43</v>
      </c>
      <c r="W2503" s="53" t="str">
        <f>MID(Tabla_Datos[[#This Row],[pTelefono]],SEARCH("-",Tabla_Datos[[#This Row],[pTelefono]],1)+1,LEN(Tabla_Datos[[#This Row],[pTelefono]]))</f>
        <v>944928705</v>
      </c>
      <c r="X2503" s="53" t="str">
        <f>CONCATENATE(Tabla_Datos[[#This Row],[TipUrb]]," ",Tabla_Datos[[#This Row],[Calle]]," ",Tabla_Datos[[#This Row],[NumCalle]])</f>
        <v>PJ PERU MZ J LOT 1 0</v>
      </c>
      <c r="Y2503" t="s">
        <v>151</v>
      </c>
      <c r="Z2503" t="s">
        <v>152</v>
      </c>
      <c r="AA2503" t="s">
        <v>153</v>
      </c>
      <c r="AB2503" t="s">
        <v>95</v>
      </c>
      <c r="AC2503" t="s">
        <v>95</v>
      </c>
      <c r="AD2503" t="s">
        <v>429</v>
      </c>
      <c r="AE2503" t="s">
        <v>95</v>
      </c>
      <c r="AF2503" t="s">
        <v>95</v>
      </c>
      <c r="AG2503" s="51">
        <v>80251634</v>
      </c>
      <c r="AH2503" t="s">
        <v>95</v>
      </c>
      <c r="AI2503">
        <v>1</v>
      </c>
      <c r="AJ2503">
        <v>1</v>
      </c>
      <c r="AK2503" t="s">
        <v>8818</v>
      </c>
      <c r="AL2503">
        <v>0</v>
      </c>
    </row>
    <row r="2504" spans="1:38">
      <c r="A2504">
        <v>3261477</v>
      </c>
      <c r="B2504" t="s">
        <v>8819</v>
      </c>
      <c r="C2504" t="s">
        <v>18</v>
      </c>
      <c r="D2504" t="s">
        <v>143</v>
      </c>
      <c r="E2504">
        <v>2011</v>
      </c>
      <c r="F2504">
        <v>8</v>
      </c>
      <c r="G2504">
        <v>22</v>
      </c>
      <c r="H2504" t="s">
        <v>86</v>
      </c>
      <c r="I2504" t="s">
        <v>16</v>
      </c>
      <c r="J2504" t="s">
        <v>16</v>
      </c>
      <c r="K2504" t="s">
        <v>308</v>
      </c>
      <c r="L2504" t="s">
        <v>86</v>
      </c>
      <c r="M2504" t="s">
        <v>88</v>
      </c>
      <c r="N2504" s="50">
        <v>9130982</v>
      </c>
      <c r="O2504" s="51">
        <v>2313510</v>
      </c>
      <c r="P2504" t="s">
        <v>8820</v>
      </c>
      <c r="Q2504" t="s">
        <v>8821</v>
      </c>
      <c r="R2504" t="s">
        <v>781</v>
      </c>
      <c r="S2504" s="49" t="str">
        <f>CONCATENATE(Tabla_Datos[[#This Row],[Nombre_Cliente]]," ",Tabla_Datos[[#This Row],[ApellidoPaterno_Cliente]]," ",Tabla_Datos[[#This Row],[ApellidoMaterno_Cliente]])</f>
        <v>JAIME JOEL CAICHIHUA ROJAS</v>
      </c>
      <c r="T2504" s="53">
        <f>DATE(Tabla_Datos[[#This Row],[tAnio]],Tabla_Datos[[#This Row],[tMes]],Tabla_Datos[[#This Row],[tDia]])</f>
        <v>40777</v>
      </c>
      <c r="U2504" s="53" t="str">
        <f>IF(Tabla_Datos[[#This Row],[cProvincia]]="LIMA","LIMA","PROVINCIA")</f>
        <v>LIMA</v>
      </c>
      <c r="V2504" s="53" t="str">
        <f>MID(Tabla_Datos[[#This Row],[pTelefono]],1,SEARCH("-",Tabla_Datos[[#This Row],[pTelefono]],1)-1)</f>
        <v>1</v>
      </c>
      <c r="W2504" s="53" t="str">
        <f>MID(Tabla_Datos[[#This Row],[pTelefono]],SEARCH("-",Tabla_Datos[[#This Row],[pTelefono]],1)+1,LEN(Tabla_Datos[[#This Row],[pTelefono]]))</f>
        <v>992258612</v>
      </c>
      <c r="X2504" s="53" t="str">
        <f>CONCATENATE(Tabla_Datos[[#This Row],[TipUrb]]," ",Tabla_Datos[[#This Row],[Calle]]," ",Tabla_Datos[[#This Row],[NumCalle]])</f>
        <v>UR VILCANOTA 0</v>
      </c>
      <c r="Y2504" t="s">
        <v>92</v>
      </c>
      <c r="Z2504" t="s">
        <v>181</v>
      </c>
      <c r="AA2504" t="s">
        <v>182</v>
      </c>
      <c r="AB2504" t="s">
        <v>95</v>
      </c>
      <c r="AC2504" t="s">
        <v>95</v>
      </c>
      <c r="AD2504" t="s">
        <v>161</v>
      </c>
      <c r="AE2504" t="s">
        <v>8822</v>
      </c>
      <c r="AF2504">
        <v>8</v>
      </c>
      <c r="AG2504" s="51">
        <v>10332075</v>
      </c>
      <c r="AI2504">
        <v>26</v>
      </c>
      <c r="AJ2504">
        <v>26</v>
      </c>
      <c r="AK2504" t="s">
        <v>8823</v>
      </c>
      <c r="AL2504">
        <v>0</v>
      </c>
    </row>
    <row r="2505" spans="1:38">
      <c r="A2505">
        <v>3260060</v>
      </c>
      <c r="B2505" t="s">
        <v>8824</v>
      </c>
      <c r="C2505" t="s">
        <v>19</v>
      </c>
      <c r="D2505" t="s">
        <v>143</v>
      </c>
      <c r="E2505">
        <v>2011</v>
      </c>
      <c r="F2505">
        <v>8</v>
      </c>
      <c r="G2505">
        <v>22</v>
      </c>
      <c r="H2505" t="s">
        <v>86</v>
      </c>
      <c r="I2505" t="s">
        <v>16</v>
      </c>
      <c r="J2505" t="s">
        <v>16</v>
      </c>
      <c r="K2505" t="s">
        <v>496</v>
      </c>
      <c r="L2505" t="s">
        <v>86</v>
      </c>
      <c r="M2505" t="s">
        <v>88</v>
      </c>
      <c r="N2505" s="50">
        <v>9705709</v>
      </c>
      <c r="O2505" s="51">
        <v>2313853</v>
      </c>
      <c r="P2505" t="s">
        <v>8825</v>
      </c>
      <c r="Q2505" t="s">
        <v>8826</v>
      </c>
      <c r="R2505" t="s">
        <v>5088</v>
      </c>
      <c r="S2505" s="49" t="str">
        <f>CONCATENATE(Tabla_Datos[[#This Row],[Nombre_Cliente]]," ",Tabla_Datos[[#This Row],[ApellidoPaterno_Cliente]]," ",Tabla_Datos[[#This Row],[ApellidoMaterno_Cliente]])</f>
        <v>ELVIRA VICTORIO EDUARDO</v>
      </c>
      <c r="T2505" s="53">
        <f>DATE(Tabla_Datos[[#This Row],[tAnio]],Tabla_Datos[[#This Row],[tMes]],Tabla_Datos[[#This Row],[tDia]])</f>
        <v>40777</v>
      </c>
      <c r="U2505" s="53" t="str">
        <f>IF(Tabla_Datos[[#This Row],[cProvincia]]="LIMA","LIMA","PROVINCIA")</f>
        <v>LIMA</v>
      </c>
      <c r="V2505" s="53" t="str">
        <f>MID(Tabla_Datos[[#This Row],[pTelefono]],1,SEARCH("-",Tabla_Datos[[#This Row],[pTelefono]],1)-1)</f>
        <v>1</v>
      </c>
      <c r="W2505" s="53" t="str">
        <f>MID(Tabla_Datos[[#This Row],[pTelefono]],SEARCH("-",Tabla_Datos[[#This Row],[pTelefono]],1)+1,LEN(Tabla_Datos[[#This Row],[pTelefono]]))</f>
        <v>989093940</v>
      </c>
      <c r="X2505" s="53" t="str">
        <f>CONCATENATE(Tabla_Datos[[#This Row],[TipUrb]]," ",Tabla_Datos[[#This Row],[Calle]]," ",Tabla_Datos[[#This Row],[NumCalle]])</f>
        <v>AS . 0</v>
      </c>
      <c r="Y2505" t="s">
        <v>92</v>
      </c>
      <c r="Z2505" t="s">
        <v>152</v>
      </c>
      <c r="AA2505" t="s">
        <v>153</v>
      </c>
      <c r="AB2505" t="s">
        <v>95</v>
      </c>
      <c r="AC2505" t="s">
        <v>95</v>
      </c>
      <c r="AD2505" t="s">
        <v>215</v>
      </c>
      <c r="AE2505" t="s">
        <v>1496</v>
      </c>
      <c r="AF2505">
        <v>9</v>
      </c>
      <c r="AG2505" s="51">
        <v>10449902</v>
      </c>
      <c r="AH2505" t="s">
        <v>95</v>
      </c>
      <c r="AI2505">
        <v>1</v>
      </c>
      <c r="AJ2505">
        <v>1</v>
      </c>
      <c r="AK2505" t="s">
        <v>221</v>
      </c>
      <c r="AL2505">
        <v>0</v>
      </c>
    </row>
    <row r="2506" spans="1:38">
      <c r="A2506">
        <v>3262229</v>
      </c>
      <c r="B2506" t="s">
        <v>8827</v>
      </c>
      <c r="C2506" t="s">
        <v>18</v>
      </c>
      <c r="D2506" t="s">
        <v>143</v>
      </c>
      <c r="E2506">
        <v>2011</v>
      </c>
      <c r="F2506">
        <v>8</v>
      </c>
      <c r="G2506">
        <v>22</v>
      </c>
      <c r="H2506" t="s">
        <v>86</v>
      </c>
      <c r="I2506" t="s">
        <v>1280</v>
      </c>
      <c r="J2506" t="s">
        <v>1280</v>
      </c>
      <c r="K2506" t="s">
        <v>1280</v>
      </c>
      <c r="L2506" t="s">
        <v>86</v>
      </c>
      <c r="M2506" t="s">
        <v>133</v>
      </c>
      <c r="N2506" s="50">
        <v>2623012</v>
      </c>
      <c r="O2506" s="51">
        <v>2315373</v>
      </c>
      <c r="P2506" t="s">
        <v>8828</v>
      </c>
      <c r="Q2506" t="s">
        <v>4641</v>
      </c>
      <c r="R2506" t="s">
        <v>1185</v>
      </c>
      <c r="S2506" s="49" t="str">
        <f>CONCATENATE(Tabla_Datos[[#This Row],[Nombre_Cliente]]," ",Tabla_Datos[[#This Row],[ApellidoPaterno_Cliente]]," ",Tabla_Datos[[#This Row],[ApellidoMaterno_Cliente]])</f>
        <v>DOLLY VELIZ PARDO</v>
      </c>
      <c r="T2506" s="53">
        <f>DATE(Tabla_Datos[[#This Row],[tAnio]],Tabla_Datos[[#This Row],[tMes]],Tabla_Datos[[#This Row],[tDia]])</f>
        <v>40777</v>
      </c>
      <c r="U2506" s="53" t="str">
        <f>IF(Tabla_Datos[[#This Row],[cProvincia]]="LIMA","LIMA","PROVINCIA")</f>
        <v>PROVINCIA</v>
      </c>
      <c r="V2506" s="53" t="str">
        <f>MID(Tabla_Datos[[#This Row],[pTelefono]],1,SEARCH("-",Tabla_Datos[[#This Row],[pTelefono]],1)-1)</f>
        <v>72</v>
      </c>
      <c r="W2506" s="53" t="str">
        <f>MID(Tabla_Datos[[#This Row],[pTelefono]],SEARCH("-",Tabla_Datos[[#This Row],[pTelefono]],1)+1,LEN(Tabla_Datos[[#This Row],[pTelefono]]))</f>
        <v>972971562</v>
      </c>
      <c r="X2506" s="53" t="str">
        <f>CONCATENATE(Tabla_Datos[[#This Row],[TipUrb]]," ",Tabla_Datos[[#This Row],[Calle]]," ",Tabla_Datos[[#This Row],[NumCalle]])</f>
        <v>BA SINCHI ROCA 135</v>
      </c>
      <c r="Y2506" t="s">
        <v>1285</v>
      </c>
      <c r="Z2506" t="s">
        <v>181</v>
      </c>
      <c r="AA2506" t="s">
        <v>182</v>
      </c>
      <c r="AB2506" t="s">
        <v>95</v>
      </c>
      <c r="AC2506" t="s">
        <v>95</v>
      </c>
      <c r="AD2506" t="s">
        <v>274</v>
      </c>
      <c r="AE2506" t="s">
        <v>95</v>
      </c>
      <c r="AG2506" s="51">
        <v>80361048</v>
      </c>
      <c r="AI2506">
        <v>26</v>
      </c>
      <c r="AJ2506">
        <v>26</v>
      </c>
      <c r="AK2506" t="s">
        <v>1432</v>
      </c>
      <c r="AL2506">
        <v>135</v>
      </c>
    </row>
    <row r="2507" spans="1:38">
      <c r="A2507">
        <v>3264239</v>
      </c>
      <c r="B2507" t="s">
        <v>8829</v>
      </c>
      <c r="C2507" t="s">
        <v>18</v>
      </c>
      <c r="D2507" t="s">
        <v>143</v>
      </c>
      <c r="E2507">
        <v>2011</v>
      </c>
      <c r="F2507">
        <v>8</v>
      </c>
      <c r="G2507">
        <v>22</v>
      </c>
      <c r="H2507" t="s">
        <v>86</v>
      </c>
      <c r="I2507" t="s">
        <v>16</v>
      </c>
      <c r="J2507" t="s">
        <v>16</v>
      </c>
      <c r="K2507" t="s">
        <v>633</v>
      </c>
      <c r="L2507" t="s">
        <v>86</v>
      </c>
      <c r="M2507" t="s">
        <v>88</v>
      </c>
      <c r="N2507" s="50">
        <v>99999999</v>
      </c>
      <c r="O2507" s="51">
        <v>2314466</v>
      </c>
      <c r="P2507" t="s">
        <v>3224</v>
      </c>
      <c r="Q2507" t="s">
        <v>8830</v>
      </c>
      <c r="R2507" t="s">
        <v>8831</v>
      </c>
      <c r="S2507" s="49" t="str">
        <f>CONCATENATE(Tabla_Datos[[#This Row],[Nombre_Cliente]]," ",Tabla_Datos[[#This Row],[ApellidoPaterno_Cliente]]," ",Tabla_Datos[[#This Row],[ApellidoMaterno_Cliente]])</f>
        <v xml:space="preserve">MIGUEL ANGEL LIZANA  SARCO </v>
      </c>
      <c r="T2507" s="53">
        <f>DATE(Tabla_Datos[[#This Row],[tAnio]],Tabla_Datos[[#This Row],[tMes]],Tabla_Datos[[#This Row],[tDia]])</f>
        <v>40777</v>
      </c>
      <c r="U2507" s="53" t="str">
        <f>IF(Tabla_Datos[[#This Row],[cProvincia]]="LIMA","LIMA","PROVINCIA")</f>
        <v>LIMA</v>
      </c>
      <c r="V2507" s="53" t="str">
        <f>MID(Tabla_Datos[[#This Row],[pTelefono]],1,SEARCH("-",Tabla_Datos[[#This Row],[pTelefono]],1)-1)</f>
        <v>1</v>
      </c>
      <c r="W2507" s="53" t="str">
        <f>MID(Tabla_Datos[[#This Row],[pTelefono]],SEARCH("-",Tabla_Datos[[#This Row],[pTelefono]],1)+1,LEN(Tabla_Datos[[#This Row],[pTelefono]]))</f>
        <v>3438898</v>
      </c>
      <c r="X2507" s="53" t="str">
        <f>CONCATENATE(Tabla_Datos[[#This Row],[TipUrb]]," ",Tabla_Datos[[#This Row],[Calle]]," ",Tabla_Datos[[#This Row],[NumCalle]])</f>
        <v>UP MIGUEL GRAU 1</v>
      </c>
      <c r="Y2507" t="s">
        <v>92</v>
      </c>
      <c r="Z2507" t="s">
        <v>181</v>
      </c>
      <c r="AA2507" t="s">
        <v>182</v>
      </c>
      <c r="AB2507" t="s">
        <v>95</v>
      </c>
      <c r="AC2507" t="s">
        <v>95</v>
      </c>
      <c r="AD2507" t="s">
        <v>286</v>
      </c>
      <c r="AE2507" t="s">
        <v>116</v>
      </c>
      <c r="AF2507">
        <v>11</v>
      </c>
      <c r="AG2507" s="51">
        <v>7498178</v>
      </c>
      <c r="AI2507">
        <v>26</v>
      </c>
      <c r="AJ2507">
        <v>26</v>
      </c>
      <c r="AK2507" t="s">
        <v>2083</v>
      </c>
      <c r="AL2507">
        <v>1</v>
      </c>
    </row>
    <row r="2508" spans="1:38">
      <c r="A2508">
        <v>3280963</v>
      </c>
      <c r="B2508" t="s">
        <v>8832</v>
      </c>
      <c r="C2508" t="s">
        <v>18</v>
      </c>
      <c r="D2508" t="s">
        <v>143</v>
      </c>
      <c r="E2508">
        <v>2011</v>
      </c>
      <c r="F2508">
        <v>8</v>
      </c>
      <c r="G2508">
        <v>22</v>
      </c>
      <c r="H2508" t="s">
        <v>86</v>
      </c>
      <c r="I2508" t="s">
        <v>16</v>
      </c>
      <c r="J2508" t="s">
        <v>4931</v>
      </c>
      <c r="K2508" t="s">
        <v>4931</v>
      </c>
      <c r="L2508" t="s">
        <v>86</v>
      </c>
      <c r="M2508" t="s">
        <v>148</v>
      </c>
      <c r="N2508" s="50">
        <v>3386828</v>
      </c>
      <c r="O2508" s="51">
        <v>2316685</v>
      </c>
      <c r="P2508" t="s">
        <v>8833</v>
      </c>
      <c r="Q2508" t="s">
        <v>2356</v>
      </c>
      <c r="R2508" t="s">
        <v>8834</v>
      </c>
      <c r="S2508" s="49" t="str">
        <f>CONCATENATE(Tabla_Datos[[#This Row],[Nombre_Cliente]]," ",Tabla_Datos[[#This Row],[ApellidoPaterno_Cliente]]," ",Tabla_Datos[[#This Row],[ApellidoMaterno_Cliente]])</f>
        <v>ESTEBAN MAXIMO YANAC ORENCIO</v>
      </c>
      <c r="T2508" s="53">
        <f>DATE(Tabla_Datos[[#This Row],[tAnio]],Tabla_Datos[[#This Row],[tMes]],Tabla_Datos[[#This Row],[tDia]])</f>
        <v>40777</v>
      </c>
      <c r="U2508" s="53" t="str">
        <f>IF(Tabla_Datos[[#This Row],[cProvincia]]="LIMA","LIMA","PROVINCIA")</f>
        <v>PROVINCIA</v>
      </c>
      <c r="V2508" s="53" t="str">
        <f>MID(Tabla_Datos[[#This Row],[pTelefono]],1,SEARCH("-",Tabla_Datos[[#This Row],[pTelefono]],1)-1)</f>
        <v>1</v>
      </c>
      <c r="W2508" s="53" t="str">
        <f>MID(Tabla_Datos[[#This Row],[pTelefono]],SEARCH("-",Tabla_Datos[[#This Row],[pTelefono]],1)+1,LEN(Tabla_Datos[[#This Row],[pTelefono]]))</f>
        <v>7672568</v>
      </c>
      <c r="X2508" s="53" t="str">
        <f>CONCATENATE(Tabla_Datos[[#This Row],[TipUrb]]," ",Tabla_Datos[[#This Row],[Calle]]," ",Tabla_Datos[[#This Row],[NumCalle]])</f>
        <v>PO . 0</v>
      </c>
      <c r="Y2508" t="s">
        <v>92</v>
      </c>
      <c r="Z2508" t="s">
        <v>181</v>
      </c>
      <c r="AA2508" t="s">
        <v>182</v>
      </c>
      <c r="AB2508" t="s">
        <v>95</v>
      </c>
      <c r="AC2508" t="s">
        <v>95</v>
      </c>
      <c r="AD2508" t="s">
        <v>1658</v>
      </c>
      <c r="AE2508" t="s">
        <v>116</v>
      </c>
      <c r="AF2508">
        <v>7</v>
      </c>
      <c r="AG2508" s="51">
        <v>15953961</v>
      </c>
      <c r="AI2508">
        <v>26</v>
      </c>
      <c r="AJ2508">
        <v>26</v>
      </c>
      <c r="AK2508" t="s">
        <v>221</v>
      </c>
      <c r="AL2508">
        <v>0</v>
      </c>
    </row>
    <row r="2509" spans="1:38">
      <c r="A2509">
        <v>3263578</v>
      </c>
      <c r="B2509" t="s">
        <v>8835</v>
      </c>
      <c r="C2509" t="s">
        <v>19</v>
      </c>
      <c r="D2509" t="s">
        <v>85</v>
      </c>
      <c r="E2509">
        <v>2011</v>
      </c>
      <c r="F2509">
        <v>8</v>
      </c>
      <c r="G2509">
        <v>22</v>
      </c>
      <c r="H2509" t="s">
        <v>86</v>
      </c>
      <c r="I2509" t="s">
        <v>16</v>
      </c>
      <c r="J2509" t="s">
        <v>16</v>
      </c>
      <c r="K2509" t="s">
        <v>374</v>
      </c>
      <c r="L2509" t="s">
        <v>86</v>
      </c>
      <c r="M2509" t="s">
        <v>88</v>
      </c>
      <c r="O2509" s="51">
        <v>2316324</v>
      </c>
      <c r="P2509" t="s">
        <v>8836</v>
      </c>
      <c r="Q2509" t="s">
        <v>542</v>
      </c>
      <c r="R2509" t="s">
        <v>8837</v>
      </c>
      <c r="S2509" s="49" t="str">
        <f>CONCATENATE(Tabla_Datos[[#This Row],[Nombre_Cliente]]," ",Tabla_Datos[[#This Row],[ApellidoPaterno_Cliente]]," ",Tabla_Datos[[#This Row],[ApellidoMaterno_Cliente]])</f>
        <v>GISSELA PILAR RAMIREZ TAIPE</v>
      </c>
      <c r="T2509" s="53">
        <f>DATE(Tabla_Datos[[#This Row],[tAnio]],Tabla_Datos[[#This Row],[tMes]],Tabla_Datos[[#This Row],[tDia]])</f>
        <v>40777</v>
      </c>
      <c r="U2509" s="53" t="str">
        <f>IF(Tabla_Datos[[#This Row],[cProvincia]]="LIMA","LIMA","PROVINCIA")</f>
        <v>LIMA</v>
      </c>
      <c r="V2509" s="53" t="str">
        <f>MID(Tabla_Datos[[#This Row],[pTelefono]],1,SEARCH("-",Tabla_Datos[[#This Row],[pTelefono]],1)-1)</f>
        <v>1</v>
      </c>
      <c r="W2509" s="53" t="str">
        <f>MID(Tabla_Datos[[#This Row],[pTelefono]],SEARCH("-",Tabla_Datos[[#This Row],[pTelefono]],1)+1,LEN(Tabla_Datos[[#This Row],[pTelefono]]))</f>
        <v>949610748</v>
      </c>
      <c r="X2509" s="53" t="str">
        <f>CONCATENATE(Tabla_Datos[[#This Row],[TipUrb]]," ",Tabla_Datos[[#This Row],[Calle]]," ",Tabla_Datos[[#This Row],[NumCalle]])</f>
        <v>AH CIENEGUILLA 605</v>
      </c>
      <c r="Y2509" t="s">
        <v>92</v>
      </c>
      <c r="Z2509" t="s">
        <v>122</v>
      </c>
      <c r="AA2509" t="s">
        <v>123</v>
      </c>
      <c r="AB2509" t="s">
        <v>95</v>
      </c>
      <c r="AC2509" t="s">
        <v>95</v>
      </c>
      <c r="AD2509" t="s">
        <v>96</v>
      </c>
      <c r="AE2509" t="s">
        <v>95</v>
      </c>
      <c r="AF2509" t="s">
        <v>95</v>
      </c>
      <c r="AG2509" s="51">
        <v>40071363</v>
      </c>
      <c r="AH2509" t="s">
        <v>95</v>
      </c>
      <c r="AI2509">
        <v>1</v>
      </c>
      <c r="AJ2509">
        <v>1</v>
      </c>
      <c r="AK2509" t="s">
        <v>8838</v>
      </c>
      <c r="AL2509">
        <v>605</v>
      </c>
    </row>
    <row r="2510" spans="1:38">
      <c r="A2510">
        <v>3266125</v>
      </c>
      <c r="B2510" t="s">
        <v>8839</v>
      </c>
      <c r="C2510" t="s">
        <v>19</v>
      </c>
      <c r="D2510" t="s">
        <v>85</v>
      </c>
      <c r="E2510">
        <v>2011</v>
      </c>
      <c r="F2510">
        <v>8</v>
      </c>
      <c r="G2510">
        <v>22</v>
      </c>
      <c r="H2510" t="s">
        <v>144</v>
      </c>
      <c r="I2510" t="s">
        <v>16</v>
      </c>
      <c r="J2510" t="s">
        <v>16</v>
      </c>
      <c r="K2510" t="s">
        <v>16</v>
      </c>
      <c r="L2510" t="s">
        <v>86</v>
      </c>
      <c r="M2510" t="s">
        <v>88</v>
      </c>
      <c r="N2510" s="50">
        <v>40534189</v>
      </c>
      <c r="O2510" s="51">
        <v>2317963</v>
      </c>
      <c r="P2510" t="s">
        <v>8840</v>
      </c>
      <c r="Q2510" t="s">
        <v>7805</v>
      </c>
      <c r="R2510" t="s">
        <v>969</v>
      </c>
      <c r="S2510" s="49" t="str">
        <f>CONCATENATE(Tabla_Datos[[#This Row],[Nombre_Cliente]]," ",Tabla_Datos[[#This Row],[ApellidoPaterno_Cliente]]," ",Tabla_Datos[[#This Row],[ApellidoMaterno_Cliente]])</f>
        <v xml:space="preserve">DILMA  LEON  GUTIERREZ </v>
      </c>
      <c r="T2510" s="53">
        <f>DATE(Tabla_Datos[[#This Row],[tAnio]],Tabla_Datos[[#This Row],[tMes]],Tabla_Datos[[#This Row],[tDia]])</f>
        <v>40777</v>
      </c>
      <c r="U2510" s="53" t="str">
        <f>IF(Tabla_Datos[[#This Row],[cProvincia]]="LIMA","LIMA","PROVINCIA")</f>
        <v>LIMA</v>
      </c>
      <c r="V2510" s="53" t="str">
        <f>MID(Tabla_Datos[[#This Row],[pTelefono]],1,SEARCH("-",Tabla_Datos[[#This Row],[pTelefono]],1)-1)</f>
        <v>1</v>
      </c>
      <c r="W2510" s="53" t="str">
        <f>MID(Tabla_Datos[[#This Row],[pTelefono]],SEARCH("-",Tabla_Datos[[#This Row],[pTelefono]],1)+1,LEN(Tabla_Datos[[#This Row],[pTelefono]]))</f>
        <v>990020028</v>
      </c>
      <c r="X2510" s="53" t="str">
        <f>CONCATENATE(Tabla_Datos[[#This Row],[TipUrb]]," ",Tabla_Datos[[#This Row],[Calle]]," ",Tabla_Datos[[#This Row],[NumCalle]])</f>
        <v>UR SANTA BERNARDITA 138</v>
      </c>
      <c r="Y2510" t="s">
        <v>92</v>
      </c>
      <c r="Z2510" t="s">
        <v>122</v>
      </c>
      <c r="AA2510" t="s">
        <v>123</v>
      </c>
      <c r="AB2510" t="s">
        <v>95</v>
      </c>
      <c r="AC2510" t="s">
        <v>95</v>
      </c>
      <c r="AD2510" t="s">
        <v>161</v>
      </c>
      <c r="AE2510" t="s">
        <v>95</v>
      </c>
      <c r="AF2510" t="s">
        <v>95</v>
      </c>
      <c r="AG2510" s="51">
        <v>70229961</v>
      </c>
      <c r="AI2510">
        <v>1</v>
      </c>
      <c r="AJ2510">
        <v>1</v>
      </c>
      <c r="AK2510" t="s">
        <v>8841</v>
      </c>
      <c r="AL2510">
        <v>138</v>
      </c>
    </row>
    <row r="2511" spans="1:38">
      <c r="A2511">
        <v>3268742</v>
      </c>
      <c r="B2511" t="s">
        <v>8842</v>
      </c>
      <c r="C2511" t="s">
        <v>19</v>
      </c>
      <c r="D2511" t="s">
        <v>85</v>
      </c>
      <c r="E2511">
        <v>2011</v>
      </c>
      <c r="F2511">
        <v>8</v>
      </c>
      <c r="G2511">
        <v>22</v>
      </c>
      <c r="H2511" t="s">
        <v>86</v>
      </c>
      <c r="I2511" t="s">
        <v>16</v>
      </c>
      <c r="J2511" t="s">
        <v>16</v>
      </c>
      <c r="K2511" t="s">
        <v>126</v>
      </c>
      <c r="L2511" t="s">
        <v>86</v>
      </c>
      <c r="M2511" t="s">
        <v>88</v>
      </c>
      <c r="N2511" s="50">
        <v>20000021</v>
      </c>
      <c r="O2511" s="51">
        <v>2319767</v>
      </c>
      <c r="P2511" t="s">
        <v>8843</v>
      </c>
      <c r="Q2511" t="s">
        <v>2747</v>
      </c>
      <c r="R2511" t="s">
        <v>6615</v>
      </c>
      <c r="S2511" s="49" t="str">
        <f>CONCATENATE(Tabla_Datos[[#This Row],[Nombre_Cliente]]," ",Tabla_Datos[[#This Row],[ApellidoPaterno_Cliente]]," ",Tabla_Datos[[#This Row],[ApellidoMaterno_Cliente]])</f>
        <v>UVALDINA REYNAGA MOLERO</v>
      </c>
      <c r="T2511" s="53">
        <f>DATE(Tabla_Datos[[#This Row],[tAnio]],Tabla_Datos[[#This Row],[tMes]],Tabla_Datos[[#This Row],[tDia]])</f>
        <v>40777</v>
      </c>
      <c r="U2511" s="53" t="str">
        <f>IF(Tabla_Datos[[#This Row],[cProvincia]]="LIMA","LIMA","PROVINCIA")</f>
        <v>LIMA</v>
      </c>
      <c r="V2511" s="53" t="str">
        <f>MID(Tabla_Datos[[#This Row],[pTelefono]],1,SEARCH("-",Tabla_Datos[[#This Row],[pTelefono]],1)-1)</f>
        <v>1</v>
      </c>
      <c r="W2511" s="53" t="str">
        <f>MID(Tabla_Datos[[#This Row],[pTelefono]],SEARCH("-",Tabla_Datos[[#This Row],[pTelefono]],1)+1,LEN(Tabla_Datos[[#This Row],[pTelefono]]))</f>
        <v>980586815</v>
      </c>
      <c r="X2511" s="53" t="str">
        <f>CONCATENATE(Tabla_Datos[[#This Row],[TipUrb]]," ",Tabla_Datos[[#This Row],[Calle]]," ",Tabla_Datos[[#This Row],[NumCalle]])</f>
        <v>AH . 0</v>
      </c>
      <c r="Y2511" t="s">
        <v>92</v>
      </c>
      <c r="Z2511" t="s">
        <v>122</v>
      </c>
      <c r="AA2511" t="s">
        <v>123</v>
      </c>
      <c r="AB2511" t="s">
        <v>95</v>
      </c>
      <c r="AC2511" t="s">
        <v>95</v>
      </c>
      <c r="AD2511" t="s">
        <v>96</v>
      </c>
      <c r="AE2511" t="s">
        <v>5835</v>
      </c>
      <c r="AF2511">
        <v>1</v>
      </c>
      <c r="AG2511" s="51">
        <v>42784604</v>
      </c>
      <c r="AH2511" t="s">
        <v>95</v>
      </c>
      <c r="AI2511">
        <v>1</v>
      </c>
      <c r="AJ2511">
        <v>1</v>
      </c>
      <c r="AK2511" t="s">
        <v>221</v>
      </c>
      <c r="AL2511">
        <v>0</v>
      </c>
    </row>
    <row r="2512" spans="1:38">
      <c r="A2512">
        <v>3270570</v>
      </c>
      <c r="B2512" t="s">
        <v>8844</v>
      </c>
      <c r="C2512" t="s">
        <v>19</v>
      </c>
      <c r="D2512" t="s">
        <v>85</v>
      </c>
      <c r="E2512">
        <v>2011</v>
      </c>
      <c r="F2512">
        <v>8</v>
      </c>
      <c r="G2512">
        <v>22</v>
      </c>
      <c r="H2512" t="s">
        <v>86</v>
      </c>
      <c r="I2512" t="s">
        <v>16</v>
      </c>
      <c r="J2512" t="s">
        <v>16</v>
      </c>
      <c r="K2512" t="s">
        <v>646</v>
      </c>
      <c r="L2512" t="s">
        <v>86</v>
      </c>
      <c r="M2512" t="s">
        <v>88</v>
      </c>
      <c r="N2512" s="50">
        <v>40164799</v>
      </c>
      <c r="O2512" s="51">
        <v>2320747</v>
      </c>
      <c r="P2512" t="s">
        <v>8845</v>
      </c>
      <c r="Q2512" t="s">
        <v>412</v>
      </c>
      <c r="R2512" t="s">
        <v>2279</v>
      </c>
      <c r="S2512" s="49" t="str">
        <f>CONCATENATE(Tabla_Datos[[#This Row],[Nombre_Cliente]]," ",Tabla_Datos[[#This Row],[ApellidoPaterno_Cliente]]," ",Tabla_Datos[[#This Row],[ApellidoMaterno_Cliente]])</f>
        <v>BETTY LETICIA GONZALES MAURO</v>
      </c>
      <c r="T2512" s="53">
        <f>DATE(Tabla_Datos[[#This Row],[tAnio]],Tabla_Datos[[#This Row],[tMes]],Tabla_Datos[[#This Row],[tDia]])</f>
        <v>40777</v>
      </c>
      <c r="U2512" s="53" t="str">
        <f>IF(Tabla_Datos[[#This Row],[cProvincia]]="LIMA","LIMA","PROVINCIA")</f>
        <v>LIMA</v>
      </c>
      <c r="V2512" s="53" t="str">
        <f>MID(Tabla_Datos[[#This Row],[pTelefono]],1,SEARCH("-",Tabla_Datos[[#This Row],[pTelefono]],1)-1)</f>
        <v>1</v>
      </c>
      <c r="W2512" s="53" t="str">
        <f>MID(Tabla_Datos[[#This Row],[pTelefono]],SEARCH("-",Tabla_Datos[[#This Row],[pTelefono]],1)+1,LEN(Tabla_Datos[[#This Row],[pTelefono]]))</f>
        <v>988386699</v>
      </c>
      <c r="X2512" s="53" t="str">
        <f>CONCATENATE(Tabla_Datos[[#This Row],[TipUrb]]," ",Tabla_Datos[[#This Row],[Calle]]," ",Tabla_Datos[[#This Row],[NumCalle]])</f>
        <v xml:space="preserve">  BERMUDEZ, PABLO 286</v>
      </c>
      <c r="Y2512" t="s">
        <v>92</v>
      </c>
      <c r="Z2512" t="s">
        <v>196</v>
      </c>
      <c r="AA2512" t="s">
        <v>197</v>
      </c>
      <c r="AB2512">
        <v>2</v>
      </c>
      <c r="AC2512">
        <v>204</v>
      </c>
      <c r="AD2512" t="s">
        <v>95</v>
      </c>
      <c r="AE2512" t="s">
        <v>95</v>
      </c>
      <c r="AF2512" t="s">
        <v>95</v>
      </c>
      <c r="AG2512" s="51">
        <v>8061142</v>
      </c>
      <c r="AH2512" t="s">
        <v>95</v>
      </c>
      <c r="AI2512">
        <v>1</v>
      </c>
      <c r="AJ2512">
        <v>1</v>
      </c>
      <c r="AK2512" t="s">
        <v>8846</v>
      </c>
      <c r="AL2512">
        <v>286</v>
      </c>
    </row>
    <row r="2513" spans="1:38">
      <c r="A2513">
        <v>3271344</v>
      </c>
      <c r="B2513" t="s">
        <v>8847</v>
      </c>
      <c r="C2513" t="s">
        <v>19</v>
      </c>
      <c r="D2513" t="s">
        <v>143</v>
      </c>
      <c r="E2513">
        <v>2011</v>
      </c>
      <c r="F2513">
        <v>8</v>
      </c>
      <c r="G2513">
        <v>22</v>
      </c>
      <c r="H2513" t="s">
        <v>86</v>
      </c>
      <c r="I2513" t="s">
        <v>16</v>
      </c>
      <c r="J2513" t="s">
        <v>16</v>
      </c>
      <c r="K2513" t="s">
        <v>487</v>
      </c>
      <c r="L2513" t="s">
        <v>86</v>
      </c>
      <c r="M2513" t="s">
        <v>88</v>
      </c>
      <c r="N2513" s="50">
        <v>41918106</v>
      </c>
      <c r="O2513" s="51">
        <v>2321338</v>
      </c>
      <c r="P2513" t="s">
        <v>8848</v>
      </c>
      <c r="Q2513" t="s">
        <v>7742</v>
      </c>
      <c r="R2513" t="s">
        <v>785</v>
      </c>
      <c r="S2513" s="49" t="str">
        <f>CONCATENATE(Tabla_Datos[[#This Row],[Nombre_Cliente]]," ",Tabla_Datos[[#This Row],[ApellidoPaterno_Cliente]]," ",Tabla_Datos[[#This Row],[ApellidoMaterno_Cliente]])</f>
        <v>JESUS HEREDIN ZEGARRA SALAZAR</v>
      </c>
      <c r="T2513" s="53">
        <f>DATE(Tabla_Datos[[#This Row],[tAnio]],Tabla_Datos[[#This Row],[tMes]],Tabla_Datos[[#This Row],[tDia]])</f>
        <v>40777</v>
      </c>
      <c r="U2513" s="53" t="str">
        <f>IF(Tabla_Datos[[#This Row],[cProvincia]]="LIMA","LIMA","PROVINCIA")</f>
        <v>LIMA</v>
      </c>
      <c r="V2513" s="53" t="str">
        <f>MID(Tabla_Datos[[#This Row],[pTelefono]],1,SEARCH("-",Tabla_Datos[[#This Row],[pTelefono]],1)-1)</f>
        <v>1</v>
      </c>
      <c r="W2513" s="53" t="str">
        <f>MID(Tabla_Datos[[#This Row],[pTelefono]],SEARCH("-",Tabla_Datos[[#This Row],[pTelefono]],1)+1,LEN(Tabla_Datos[[#This Row],[pTelefono]]))</f>
        <v>997587207</v>
      </c>
      <c r="X2513" s="53" t="str">
        <f>CONCATENATE(Tabla_Datos[[#This Row],[TipUrb]]," ",Tabla_Datos[[#This Row],[Calle]]," ",Tabla_Datos[[#This Row],[NumCalle]])</f>
        <v>AS LOS PROCERES 0</v>
      </c>
      <c r="Y2513" t="s">
        <v>92</v>
      </c>
      <c r="Z2513" t="s">
        <v>152</v>
      </c>
      <c r="AA2513" t="s">
        <v>153</v>
      </c>
      <c r="AB2513" t="s">
        <v>95</v>
      </c>
      <c r="AC2513" t="s">
        <v>95</v>
      </c>
      <c r="AD2513" t="s">
        <v>215</v>
      </c>
      <c r="AE2513" t="s">
        <v>1758</v>
      </c>
      <c r="AF2513" t="s">
        <v>8684</v>
      </c>
      <c r="AG2513" s="51">
        <v>43256579</v>
      </c>
      <c r="AH2513" t="s">
        <v>95</v>
      </c>
      <c r="AI2513">
        <v>1</v>
      </c>
      <c r="AJ2513">
        <v>1</v>
      </c>
      <c r="AK2513" t="s">
        <v>2703</v>
      </c>
      <c r="AL2513">
        <v>0</v>
      </c>
    </row>
    <row r="2514" spans="1:38">
      <c r="A2514">
        <v>3272037</v>
      </c>
      <c r="B2514" t="s">
        <v>8849</v>
      </c>
      <c r="C2514" t="s">
        <v>20</v>
      </c>
      <c r="D2514" t="s">
        <v>85</v>
      </c>
      <c r="E2514">
        <v>2011</v>
      </c>
      <c r="F2514">
        <v>8</v>
      </c>
      <c r="G2514">
        <v>22</v>
      </c>
      <c r="H2514" t="s">
        <v>86</v>
      </c>
      <c r="I2514" t="s">
        <v>16</v>
      </c>
      <c r="J2514" t="s">
        <v>16</v>
      </c>
      <c r="K2514" t="s">
        <v>374</v>
      </c>
      <c r="L2514" t="s">
        <v>86</v>
      </c>
      <c r="M2514" t="s">
        <v>88</v>
      </c>
      <c r="N2514" s="50">
        <v>42228178</v>
      </c>
      <c r="O2514" s="51">
        <v>2321595</v>
      </c>
      <c r="P2514" t="s">
        <v>4742</v>
      </c>
      <c r="Q2514" t="s">
        <v>7116</v>
      </c>
      <c r="R2514" t="s">
        <v>3232</v>
      </c>
      <c r="S2514" s="49" t="str">
        <f>CONCATENATE(Tabla_Datos[[#This Row],[Nombre_Cliente]]," ",Tabla_Datos[[#This Row],[ApellidoPaterno_Cliente]]," ",Tabla_Datos[[#This Row],[ApellidoMaterno_Cliente]])</f>
        <v>JANET MORANTE MELENDEZ</v>
      </c>
      <c r="T2514" s="53">
        <f>DATE(Tabla_Datos[[#This Row],[tAnio]],Tabla_Datos[[#This Row],[tMes]],Tabla_Datos[[#This Row],[tDia]])</f>
        <v>40777</v>
      </c>
      <c r="U2514" s="53" t="str">
        <f>IF(Tabla_Datos[[#This Row],[cProvincia]]="LIMA","LIMA","PROVINCIA")</f>
        <v>LIMA</v>
      </c>
      <c r="V2514" s="53" t="str">
        <f>MID(Tabla_Datos[[#This Row],[pTelefono]],1,SEARCH("-",Tabla_Datos[[#This Row],[pTelefono]],1)-1)</f>
        <v>1</v>
      </c>
      <c r="W2514" s="53" t="str">
        <f>MID(Tabla_Datos[[#This Row],[pTelefono]],SEARCH("-",Tabla_Datos[[#This Row],[pTelefono]],1)+1,LEN(Tabla_Datos[[#This Row],[pTelefono]]))</f>
        <v>17712875</v>
      </c>
      <c r="X2514" s="53" t="str">
        <f>CONCATENATE(Tabla_Datos[[#This Row],[TipUrb]]," ",Tabla_Datos[[#This Row],[Calle]]," ",Tabla_Datos[[#This Row],[NumCalle]])</f>
        <v xml:space="preserve">  EL TRIUNFO 1276</v>
      </c>
      <c r="Y2514" t="s">
        <v>92</v>
      </c>
      <c r="Z2514" t="s">
        <v>122</v>
      </c>
      <c r="AA2514" t="s">
        <v>123</v>
      </c>
      <c r="AB2514" t="s">
        <v>95</v>
      </c>
      <c r="AC2514" t="s">
        <v>95</v>
      </c>
      <c r="AD2514" t="s">
        <v>95</v>
      </c>
      <c r="AE2514" t="s">
        <v>95</v>
      </c>
      <c r="AF2514" t="s">
        <v>95</v>
      </c>
      <c r="AG2514" s="51">
        <v>40939951</v>
      </c>
      <c r="AH2514" t="s">
        <v>95</v>
      </c>
      <c r="AI2514">
        <v>1</v>
      </c>
      <c r="AJ2514">
        <v>1</v>
      </c>
      <c r="AK2514" t="s">
        <v>8850</v>
      </c>
      <c r="AL2514">
        <v>1276</v>
      </c>
    </row>
    <row r="2515" spans="1:38">
      <c r="A2515">
        <v>3272060</v>
      </c>
      <c r="B2515" t="s">
        <v>8851</v>
      </c>
      <c r="C2515" t="s">
        <v>18</v>
      </c>
      <c r="D2515" t="s">
        <v>143</v>
      </c>
      <c r="E2515">
        <v>2011</v>
      </c>
      <c r="F2515">
        <v>8</v>
      </c>
      <c r="G2515">
        <v>22</v>
      </c>
      <c r="H2515" t="s">
        <v>86</v>
      </c>
      <c r="I2515" t="s">
        <v>514</v>
      </c>
      <c r="J2515" t="s">
        <v>567</v>
      </c>
      <c r="K2515" t="s">
        <v>567</v>
      </c>
      <c r="L2515" t="s">
        <v>86</v>
      </c>
      <c r="M2515" t="s">
        <v>148</v>
      </c>
      <c r="N2515" s="50">
        <v>44340112</v>
      </c>
      <c r="O2515" s="51">
        <v>2321584</v>
      </c>
      <c r="P2515" t="s">
        <v>8852</v>
      </c>
      <c r="Q2515" t="s">
        <v>279</v>
      </c>
      <c r="R2515" t="s">
        <v>8853</v>
      </c>
      <c r="S2515" s="49" t="str">
        <f>CONCATENATE(Tabla_Datos[[#This Row],[Nombre_Cliente]]," ",Tabla_Datos[[#This Row],[ApellidoPaterno_Cliente]]," ",Tabla_Datos[[#This Row],[ApellidoMaterno_Cliente]])</f>
        <v xml:space="preserve">JESUS GEMUEL  DIAZ  CRUZADO </v>
      </c>
      <c r="T2515" s="53">
        <f>DATE(Tabla_Datos[[#This Row],[tAnio]],Tabla_Datos[[#This Row],[tMes]],Tabla_Datos[[#This Row],[tDia]])</f>
        <v>40777</v>
      </c>
      <c r="U2515" s="53" t="str">
        <f>IF(Tabla_Datos[[#This Row],[cProvincia]]="LIMA","LIMA","PROVINCIA")</f>
        <v>PROVINCIA</v>
      </c>
      <c r="V2515" s="53" t="str">
        <f>MID(Tabla_Datos[[#This Row],[pTelefono]],1,SEARCH("-",Tabla_Datos[[#This Row],[pTelefono]],1)-1)</f>
        <v>1</v>
      </c>
      <c r="W2515" s="53" t="str">
        <f>MID(Tabla_Datos[[#This Row],[pTelefono]],SEARCH("-",Tabla_Datos[[#This Row],[pTelefono]],1)+1,LEN(Tabla_Datos[[#This Row],[pTelefono]]))</f>
        <v>985101446</v>
      </c>
      <c r="X2515" s="53" t="str">
        <f>CONCATENATE(Tabla_Datos[[#This Row],[TipUrb]]," ",Tabla_Datos[[#This Row],[Calle]]," ",Tabla_Datos[[#This Row],[NumCalle]])</f>
        <v>CA - 0</v>
      </c>
      <c r="Y2515" t="s">
        <v>517</v>
      </c>
      <c r="Z2515" t="s">
        <v>181</v>
      </c>
      <c r="AA2515" t="s">
        <v>182</v>
      </c>
      <c r="AB2515" t="s">
        <v>95</v>
      </c>
      <c r="AC2515" t="s">
        <v>95</v>
      </c>
      <c r="AD2515" t="s">
        <v>1353</v>
      </c>
      <c r="AE2515" t="s">
        <v>95</v>
      </c>
      <c r="AG2515" s="51">
        <v>44860900</v>
      </c>
      <c r="AI2515">
        <v>26</v>
      </c>
      <c r="AJ2515">
        <v>26</v>
      </c>
      <c r="AK2515" t="s">
        <v>109</v>
      </c>
      <c r="AL2515">
        <v>0</v>
      </c>
    </row>
    <row r="2516" spans="1:38">
      <c r="A2516">
        <v>3273295</v>
      </c>
      <c r="B2516" t="s">
        <v>8854</v>
      </c>
      <c r="C2516" t="s">
        <v>20</v>
      </c>
      <c r="D2516" t="s">
        <v>85</v>
      </c>
      <c r="E2516">
        <v>2011</v>
      </c>
      <c r="F2516">
        <v>8</v>
      </c>
      <c r="G2516">
        <v>22</v>
      </c>
      <c r="H2516" t="s">
        <v>86</v>
      </c>
      <c r="I2516" t="s">
        <v>16</v>
      </c>
      <c r="J2516" t="s">
        <v>16</v>
      </c>
      <c r="K2516" t="s">
        <v>496</v>
      </c>
      <c r="L2516" t="s">
        <v>86</v>
      </c>
      <c r="M2516" t="s">
        <v>88</v>
      </c>
      <c r="N2516" s="50">
        <v>20000021</v>
      </c>
      <c r="O2516" s="51">
        <v>2322574</v>
      </c>
      <c r="P2516" t="s">
        <v>8855</v>
      </c>
      <c r="Q2516" t="s">
        <v>648</v>
      </c>
      <c r="R2516" t="s">
        <v>1820</v>
      </c>
      <c r="S2516" s="49" t="str">
        <f>CONCATENATE(Tabla_Datos[[#This Row],[Nombre_Cliente]]," ",Tabla_Datos[[#This Row],[ApellidoPaterno_Cliente]]," ",Tabla_Datos[[#This Row],[ApellidoMaterno_Cliente]])</f>
        <v>JAVIER EFRAIN LUNA NUÑEZ</v>
      </c>
      <c r="T2516" s="53">
        <f>DATE(Tabla_Datos[[#This Row],[tAnio]],Tabla_Datos[[#This Row],[tMes]],Tabla_Datos[[#This Row],[tDia]])</f>
        <v>40777</v>
      </c>
      <c r="U2516" s="53" t="str">
        <f>IF(Tabla_Datos[[#This Row],[cProvincia]]="LIMA","LIMA","PROVINCIA")</f>
        <v>LIMA</v>
      </c>
      <c r="V2516" s="53" t="str">
        <f>MID(Tabla_Datos[[#This Row],[pTelefono]],1,SEARCH("-",Tabla_Datos[[#This Row],[pTelefono]],1)-1)</f>
        <v>1</v>
      </c>
      <c r="W2516" s="53" t="str">
        <f>MID(Tabla_Datos[[#This Row],[pTelefono]],SEARCH("-",Tabla_Datos[[#This Row],[pTelefono]],1)+1,LEN(Tabla_Datos[[#This Row],[pTelefono]]))</f>
        <v>12880264</v>
      </c>
      <c r="X2516" s="53" t="str">
        <f>CONCATENATE(Tabla_Datos[[#This Row],[TipUrb]]," ",Tabla_Datos[[#This Row],[Calle]]," ",Tabla_Datos[[#This Row],[NumCalle]])</f>
        <v>- . 0</v>
      </c>
      <c r="Y2516" t="s">
        <v>92</v>
      </c>
      <c r="Z2516" t="s">
        <v>196</v>
      </c>
      <c r="AA2516" t="s">
        <v>197</v>
      </c>
      <c r="AB2516" t="s">
        <v>95</v>
      </c>
      <c r="AC2516" t="s">
        <v>95</v>
      </c>
      <c r="AD2516" t="s">
        <v>109</v>
      </c>
      <c r="AE2516" t="s">
        <v>950</v>
      </c>
      <c r="AF2516">
        <v>15</v>
      </c>
      <c r="AG2516" s="51">
        <v>43042077</v>
      </c>
      <c r="AH2516" t="s">
        <v>95</v>
      </c>
      <c r="AI2516">
        <v>1</v>
      </c>
      <c r="AJ2516">
        <v>1</v>
      </c>
      <c r="AK2516" t="s">
        <v>221</v>
      </c>
      <c r="AL2516">
        <v>0</v>
      </c>
    </row>
    <row r="2517" spans="1:38">
      <c r="A2517">
        <v>3275217</v>
      </c>
      <c r="B2517" t="s">
        <v>8856</v>
      </c>
      <c r="C2517" t="s">
        <v>18</v>
      </c>
      <c r="D2517" t="s">
        <v>85</v>
      </c>
      <c r="E2517">
        <v>2011</v>
      </c>
      <c r="F2517">
        <v>8</v>
      </c>
      <c r="G2517">
        <v>22</v>
      </c>
      <c r="H2517" t="s">
        <v>86</v>
      </c>
      <c r="I2517" t="s">
        <v>16</v>
      </c>
      <c r="J2517" t="s">
        <v>16</v>
      </c>
      <c r="K2517" t="s">
        <v>126</v>
      </c>
      <c r="L2517" t="s">
        <v>86</v>
      </c>
      <c r="M2517" t="s">
        <v>88</v>
      </c>
      <c r="N2517" s="50">
        <v>99999999</v>
      </c>
      <c r="O2517" s="51">
        <v>2324003</v>
      </c>
      <c r="P2517" t="s">
        <v>8857</v>
      </c>
      <c r="Q2517" t="s">
        <v>960</v>
      </c>
      <c r="R2517" t="s">
        <v>781</v>
      </c>
      <c r="S2517" s="49" t="str">
        <f>CONCATENATE(Tabla_Datos[[#This Row],[Nombre_Cliente]]," ",Tabla_Datos[[#This Row],[ApellidoPaterno_Cliente]]," ",Tabla_Datos[[#This Row],[ApellidoMaterno_Cliente]])</f>
        <v>DENNIS HECTOR SILVA  ROJAS</v>
      </c>
      <c r="T2517" s="53">
        <f>DATE(Tabla_Datos[[#This Row],[tAnio]],Tabla_Datos[[#This Row],[tMes]],Tabla_Datos[[#This Row],[tDia]])</f>
        <v>40777</v>
      </c>
      <c r="U2517" s="53" t="str">
        <f>IF(Tabla_Datos[[#This Row],[cProvincia]]="LIMA","LIMA","PROVINCIA")</f>
        <v>LIMA</v>
      </c>
      <c r="V2517" s="53" t="str">
        <f>MID(Tabla_Datos[[#This Row],[pTelefono]],1,SEARCH("-",Tabla_Datos[[#This Row],[pTelefono]],1)-1)</f>
        <v>1</v>
      </c>
      <c r="W2517" s="53" t="str">
        <f>MID(Tabla_Datos[[#This Row],[pTelefono]],SEARCH("-",Tabla_Datos[[#This Row],[pTelefono]],1)+1,LEN(Tabla_Datos[[#This Row],[pTelefono]]))</f>
        <v>981008465</v>
      </c>
      <c r="X2517" s="53" t="str">
        <f>CONCATENATE(Tabla_Datos[[#This Row],[TipUrb]]," ",Tabla_Datos[[#This Row],[Calle]]," ",Tabla_Datos[[#This Row],[NumCalle]])</f>
        <v>UR DE PIEROLA, NICOLAS 363</v>
      </c>
      <c r="Y2517" t="s">
        <v>92</v>
      </c>
      <c r="Z2517" t="s">
        <v>93</v>
      </c>
      <c r="AA2517" t="s">
        <v>94</v>
      </c>
      <c r="AB2517" t="s">
        <v>95</v>
      </c>
      <c r="AC2517" t="s">
        <v>95</v>
      </c>
      <c r="AD2517" t="s">
        <v>161</v>
      </c>
      <c r="AE2517" t="s">
        <v>95</v>
      </c>
      <c r="AG2517" s="51">
        <v>44332809</v>
      </c>
      <c r="AI2517">
        <v>26</v>
      </c>
      <c r="AJ2517">
        <v>26</v>
      </c>
      <c r="AK2517" t="s">
        <v>5496</v>
      </c>
      <c r="AL2517">
        <v>363</v>
      </c>
    </row>
    <row r="2518" spans="1:38">
      <c r="A2518">
        <v>3276177</v>
      </c>
      <c r="B2518" t="s">
        <v>8858</v>
      </c>
      <c r="C2518" t="s">
        <v>19</v>
      </c>
      <c r="D2518" t="s">
        <v>85</v>
      </c>
      <c r="E2518">
        <v>2011</v>
      </c>
      <c r="F2518">
        <v>8</v>
      </c>
      <c r="G2518">
        <v>22</v>
      </c>
      <c r="H2518" t="s">
        <v>144</v>
      </c>
      <c r="I2518" t="s">
        <v>16</v>
      </c>
      <c r="J2518" t="s">
        <v>16</v>
      </c>
      <c r="K2518" t="s">
        <v>696</v>
      </c>
      <c r="L2518" t="s">
        <v>144</v>
      </c>
      <c r="M2518" t="s">
        <v>88</v>
      </c>
      <c r="N2518" s="50">
        <v>20000030</v>
      </c>
      <c r="O2518" s="51">
        <v>2324696</v>
      </c>
      <c r="P2518" t="s">
        <v>8859</v>
      </c>
      <c r="Q2518" t="s">
        <v>95</v>
      </c>
      <c r="R2518" t="s">
        <v>95</v>
      </c>
      <c r="S2518" s="49" t="str">
        <f>CONCATENATE(Tabla_Datos[[#This Row],[Nombre_Cliente]]," ",Tabla_Datos[[#This Row],[ApellidoPaterno_Cliente]]," ",Tabla_Datos[[#This Row],[ApellidoMaterno_Cliente]])</f>
        <v xml:space="preserve">ABCOMERCIALIZADORA E    </v>
      </c>
      <c r="T2518" s="53">
        <f>DATE(Tabla_Datos[[#This Row],[tAnio]],Tabla_Datos[[#This Row],[tMes]],Tabla_Datos[[#This Row],[tDia]])</f>
        <v>40777</v>
      </c>
      <c r="U2518" s="53" t="str">
        <f>IF(Tabla_Datos[[#This Row],[cProvincia]]="LIMA","LIMA","PROVINCIA")</f>
        <v>LIMA</v>
      </c>
      <c r="V2518" s="53" t="str">
        <f>MID(Tabla_Datos[[#This Row],[pTelefono]],1,SEARCH("-",Tabla_Datos[[#This Row],[pTelefono]],1)-1)</f>
        <v>1</v>
      </c>
      <c r="W2518" s="53" t="str">
        <f>MID(Tabla_Datos[[#This Row],[pTelefono]],SEARCH("-",Tabla_Datos[[#This Row],[pTelefono]],1)+1,LEN(Tabla_Datos[[#This Row],[pTelefono]]))</f>
        <v>99752743</v>
      </c>
      <c r="X2518" s="53" t="str">
        <f>CONCATENATE(Tabla_Datos[[#This Row],[TipUrb]]," ",Tabla_Datos[[#This Row],[Calle]]," ",Tabla_Datos[[#This Row],[NumCalle]])</f>
        <v xml:space="preserve">  MIGUEL ANGEL 330</v>
      </c>
      <c r="Y2518" t="s">
        <v>92</v>
      </c>
      <c r="Z2518" t="s">
        <v>196</v>
      </c>
      <c r="AA2518" t="s">
        <v>197</v>
      </c>
      <c r="AB2518" t="s">
        <v>95</v>
      </c>
      <c r="AC2518" t="s">
        <v>95</v>
      </c>
      <c r="AD2518" t="s">
        <v>95</v>
      </c>
      <c r="AE2518" t="s">
        <v>95</v>
      </c>
      <c r="AF2518" t="s">
        <v>95</v>
      </c>
      <c r="AG2518" s="51" t="s">
        <v>95</v>
      </c>
      <c r="AH2518">
        <v>2038764209</v>
      </c>
      <c r="AI2518">
        <v>1</v>
      </c>
      <c r="AJ2518">
        <v>1</v>
      </c>
      <c r="AK2518" t="s">
        <v>3224</v>
      </c>
      <c r="AL2518">
        <v>330</v>
      </c>
    </row>
    <row r="2519" spans="1:38">
      <c r="A2519">
        <v>3275535</v>
      </c>
      <c r="B2519" t="s">
        <v>8860</v>
      </c>
      <c r="C2519" t="s">
        <v>18</v>
      </c>
      <c r="D2519" t="s">
        <v>85</v>
      </c>
      <c r="E2519">
        <v>2011</v>
      </c>
      <c r="F2519">
        <v>8</v>
      </c>
      <c r="G2519">
        <v>22</v>
      </c>
      <c r="H2519" t="s">
        <v>86</v>
      </c>
      <c r="I2519" t="s">
        <v>16</v>
      </c>
      <c r="J2519" t="s">
        <v>16</v>
      </c>
      <c r="K2519" t="s">
        <v>16</v>
      </c>
      <c r="L2519" t="s">
        <v>86</v>
      </c>
      <c r="M2519" t="s">
        <v>88</v>
      </c>
      <c r="O2519" s="51">
        <v>2324165</v>
      </c>
      <c r="P2519" t="s">
        <v>8861</v>
      </c>
      <c r="Q2519" t="s">
        <v>95</v>
      </c>
      <c r="R2519" t="s">
        <v>95</v>
      </c>
      <c r="S2519" s="49" t="str">
        <f>CONCATENATE(Tabla_Datos[[#This Row],[Nombre_Cliente]]," ",Tabla_Datos[[#This Row],[ApellidoPaterno_Cliente]]," ",Tabla_Datos[[#This Row],[ApellidoMaterno_Cliente]])</f>
        <v xml:space="preserve">JL NIEZEN    </v>
      </c>
      <c r="T2519" s="53">
        <f>DATE(Tabla_Datos[[#This Row],[tAnio]],Tabla_Datos[[#This Row],[tMes]],Tabla_Datos[[#This Row],[tDia]])</f>
        <v>40777</v>
      </c>
      <c r="U2519" s="53" t="str">
        <f>IF(Tabla_Datos[[#This Row],[cProvincia]]="LIMA","LIMA","PROVINCIA")</f>
        <v>LIMA</v>
      </c>
      <c r="V2519" s="53" t="str">
        <f>MID(Tabla_Datos[[#This Row],[pTelefono]],1,SEARCH("-",Tabla_Datos[[#This Row],[pTelefono]],1)-1)</f>
        <v>1</v>
      </c>
      <c r="W2519" s="53" t="str">
        <f>MID(Tabla_Datos[[#This Row],[pTelefono]],SEARCH("-",Tabla_Datos[[#This Row],[pTelefono]],1)+1,LEN(Tabla_Datos[[#This Row],[pTelefono]]))</f>
        <v>4260369</v>
      </c>
      <c r="X2519" s="53" t="str">
        <f>CONCATENATE(Tabla_Datos[[#This Row],[TipUrb]]," ",Tabla_Datos[[#This Row],[Calle]]," ",Tabla_Datos[[#This Row],[NumCalle]])</f>
        <v>- DE LA UNION 676</v>
      </c>
      <c r="Y2519" t="s">
        <v>92</v>
      </c>
      <c r="Z2519" t="s">
        <v>138</v>
      </c>
      <c r="AA2519" t="s">
        <v>139</v>
      </c>
      <c r="AB2519" t="s">
        <v>95</v>
      </c>
      <c r="AC2519" t="s">
        <v>95</v>
      </c>
      <c r="AD2519" t="s">
        <v>109</v>
      </c>
      <c r="AE2519" t="s">
        <v>95</v>
      </c>
      <c r="AH2519">
        <v>20101425046</v>
      </c>
      <c r="AI2519">
        <v>61</v>
      </c>
      <c r="AJ2519">
        <v>61</v>
      </c>
      <c r="AK2519" t="s">
        <v>7882</v>
      </c>
      <c r="AL2519">
        <v>676</v>
      </c>
    </row>
    <row r="2520" spans="1:38">
      <c r="A2520">
        <v>3274661</v>
      </c>
      <c r="B2520" t="s">
        <v>8862</v>
      </c>
      <c r="C2520" t="s">
        <v>18</v>
      </c>
      <c r="D2520" t="s">
        <v>143</v>
      </c>
      <c r="E2520">
        <v>2011</v>
      </c>
      <c r="F2520">
        <v>8</v>
      </c>
      <c r="G2520">
        <v>22</v>
      </c>
      <c r="H2520" t="s">
        <v>86</v>
      </c>
      <c r="I2520" t="s">
        <v>16</v>
      </c>
      <c r="J2520" t="s">
        <v>16</v>
      </c>
      <c r="K2520" t="s">
        <v>438</v>
      </c>
      <c r="L2520" t="s">
        <v>86</v>
      </c>
      <c r="M2520" t="s">
        <v>88</v>
      </c>
      <c r="O2520" s="51">
        <v>2323555</v>
      </c>
      <c r="P2520" t="s">
        <v>8863</v>
      </c>
      <c r="Q2520" t="s">
        <v>8864</v>
      </c>
      <c r="R2520" t="s">
        <v>1893</v>
      </c>
      <c r="S2520" s="49" t="str">
        <f>CONCATENATE(Tabla_Datos[[#This Row],[Nombre_Cliente]]," ",Tabla_Datos[[#This Row],[ApellidoPaterno_Cliente]]," ",Tabla_Datos[[#This Row],[ApellidoMaterno_Cliente]])</f>
        <v xml:space="preserve">EDWIN  CIERTO  ORTIZ </v>
      </c>
      <c r="T2520" s="53">
        <f>DATE(Tabla_Datos[[#This Row],[tAnio]],Tabla_Datos[[#This Row],[tMes]],Tabla_Datos[[#This Row],[tDia]])</f>
        <v>40777</v>
      </c>
      <c r="U2520" s="53" t="str">
        <f>IF(Tabla_Datos[[#This Row],[cProvincia]]="LIMA","LIMA","PROVINCIA")</f>
        <v>LIMA</v>
      </c>
      <c r="V2520" s="53" t="str">
        <f>MID(Tabla_Datos[[#This Row],[pTelefono]],1,SEARCH("-",Tabla_Datos[[#This Row],[pTelefono]],1)-1)</f>
        <v>1</v>
      </c>
      <c r="W2520" s="53" t="str">
        <f>MID(Tabla_Datos[[#This Row],[pTelefono]],SEARCH("-",Tabla_Datos[[#This Row],[pTelefono]],1)+1,LEN(Tabla_Datos[[#This Row],[pTelefono]]))</f>
        <v>975384241</v>
      </c>
      <c r="X2520" s="53" t="str">
        <f>CONCATENATE(Tabla_Datos[[#This Row],[TipUrb]]," ",Tabla_Datos[[#This Row],[Calle]]," ",Tabla_Datos[[#This Row],[NumCalle]])</f>
        <v>UR SN 0</v>
      </c>
      <c r="Y2520" t="s">
        <v>92</v>
      </c>
      <c r="Z2520" t="s">
        <v>181</v>
      </c>
      <c r="AA2520" t="s">
        <v>182</v>
      </c>
      <c r="AB2520" t="s">
        <v>95</v>
      </c>
      <c r="AC2520" t="s">
        <v>95</v>
      </c>
      <c r="AD2520" t="s">
        <v>161</v>
      </c>
      <c r="AE2520" t="s">
        <v>116</v>
      </c>
      <c r="AF2520">
        <v>18</v>
      </c>
      <c r="AG2520" s="51">
        <v>40424408</v>
      </c>
      <c r="AI2520" t="s">
        <v>598</v>
      </c>
      <c r="AJ2520" t="s">
        <v>598</v>
      </c>
      <c r="AK2520" t="s">
        <v>467</v>
      </c>
      <c r="AL2520">
        <v>0</v>
      </c>
    </row>
    <row r="2521" spans="1:38">
      <c r="A2521">
        <v>3276100</v>
      </c>
      <c r="B2521" t="s">
        <v>8865</v>
      </c>
      <c r="C2521" t="s">
        <v>18</v>
      </c>
      <c r="D2521" t="s">
        <v>143</v>
      </c>
      <c r="E2521">
        <v>2011</v>
      </c>
      <c r="F2521">
        <v>8</v>
      </c>
      <c r="G2521">
        <v>22</v>
      </c>
      <c r="H2521" t="s">
        <v>86</v>
      </c>
      <c r="I2521" t="s">
        <v>16</v>
      </c>
      <c r="J2521" t="s">
        <v>8866</v>
      </c>
      <c r="K2521" t="s">
        <v>1446</v>
      </c>
      <c r="L2521" t="s">
        <v>86</v>
      </c>
      <c r="M2521" t="s">
        <v>88</v>
      </c>
      <c r="N2521" s="50">
        <v>46279738</v>
      </c>
      <c r="O2521" s="51">
        <v>2324610</v>
      </c>
      <c r="P2521" t="s">
        <v>8867</v>
      </c>
      <c r="Q2521" t="s">
        <v>2027</v>
      </c>
      <c r="R2521" t="s">
        <v>8868</v>
      </c>
      <c r="S2521" s="49" t="str">
        <f>CONCATENATE(Tabla_Datos[[#This Row],[Nombre_Cliente]]," ",Tabla_Datos[[#This Row],[ApellidoPaterno_Cliente]]," ",Tabla_Datos[[#This Row],[ApellidoMaterno_Cliente]])</f>
        <v xml:space="preserve">DIEGO JAVIER  FLORES  ASTO </v>
      </c>
      <c r="T2521" s="53">
        <f>DATE(Tabla_Datos[[#This Row],[tAnio]],Tabla_Datos[[#This Row],[tMes]],Tabla_Datos[[#This Row],[tDia]])</f>
        <v>40777</v>
      </c>
      <c r="U2521" s="53" t="str">
        <f>IF(Tabla_Datos[[#This Row],[cProvincia]]="LIMA","LIMA","PROVINCIA")</f>
        <v>PROVINCIA</v>
      </c>
      <c r="V2521" s="53" t="str">
        <f>MID(Tabla_Datos[[#This Row],[pTelefono]],1,SEARCH("-",Tabla_Datos[[#This Row],[pTelefono]],1)-1)</f>
        <v>1</v>
      </c>
      <c r="W2521" s="53" t="str">
        <f>MID(Tabla_Datos[[#This Row],[pTelefono]],SEARCH("-",Tabla_Datos[[#This Row],[pTelefono]],1)+1,LEN(Tabla_Datos[[#This Row],[pTelefono]]))</f>
        <v>975631509</v>
      </c>
      <c r="X2521" s="53" t="str">
        <f>CONCATENATE(Tabla_Datos[[#This Row],[TipUrb]]," ",Tabla_Datos[[#This Row],[Calle]]," ",Tabla_Datos[[#This Row],[NumCalle]])</f>
        <v>AH CENTRAL 1</v>
      </c>
      <c r="Y2521" t="s">
        <v>92</v>
      </c>
      <c r="Z2521" t="s">
        <v>181</v>
      </c>
      <c r="AA2521" t="s">
        <v>182</v>
      </c>
      <c r="AB2521" t="s">
        <v>95</v>
      </c>
      <c r="AC2521" t="s">
        <v>95</v>
      </c>
      <c r="AD2521" t="s">
        <v>96</v>
      </c>
      <c r="AE2521" t="s">
        <v>95</v>
      </c>
      <c r="AG2521" s="51">
        <v>45286716</v>
      </c>
      <c r="AI2521">
        <v>26</v>
      </c>
      <c r="AJ2521">
        <v>26</v>
      </c>
      <c r="AK2521" t="s">
        <v>556</v>
      </c>
      <c r="AL2521">
        <v>1</v>
      </c>
    </row>
    <row r="2522" spans="1:38">
      <c r="A2522">
        <v>3276970</v>
      </c>
      <c r="B2522" t="s">
        <v>8869</v>
      </c>
      <c r="C2522" t="s">
        <v>19</v>
      </c>
      <c r="D2522" t="s">
        <v>85</v>
      </c>
      <c r="E2522">
        <v>2011</v>
      </c>
      <c r="F2522">
        <v>8</v>
      </c>
      <c r="G2522">
        <v>22</v>
      </c>
      <c r="H2522" t="s">
        <v>86</v>
      </c>
      <c r="I2522" t="s">
        <v>16</v>
      </c>
      <c r="J2522" t="s">
        <v>16</v>
      </c>
      <c r="K2522" t="s">
        <v>646</v>
      </c>
      <c r="L2522" t="s">
        <v>86</v>
      </c>
      <c r="M2522" t="s">
        <v>88</v>
      </c>
      <c r="N2522" s="50">
        <v>40747808</v>
      </c>
      <c r="O2522" s="51">
        <v>2325402</v>
      </c>
      <c r="P2522" t="s">
        <v>8870</v>
      </c>
      <c r="Q2522" t="s">
        <v>3525</v>
      </c>
      <c r="R2522" t="s">
        <v>5982</v>
      </c>
      <c r="S2522" s="49" t="str">
        <f>CONCATENATE(Tabla_Datos[[#This Row],[Nombre_Cliente]]," ",Tabla_Datos[[#This Row],[ApellidoPaterno_Cliente]]," ",Tabla_Datos[[#This Row],[ApellidoMaterno_Cliente]])</f>
        <v>OSCAR ALBERTO MALCA PAZ SOLDAN</v>
      </c>
      <c r="T2522" s="53">
        <f>DATE(Tabla_Datos[[#This Row],[tAnio]],Tabla_Datos[[#This Row],[tMes]],Tabla_Datos[[#This Row],[tDia]])</f>
        <v>40777</v>
      </c>
      <c r="U2522" s="53" t="str">
        <f>IF(Tabla_Datos[[#This Row],[cProvincia]]="LIMA","LIMA","PROVINCIA")</f>
        <v>LIMA</v>
      </c>
      <c r="V2522" s="53" t="str">
        <f>MID(Tabla_Datos[[#This Row],[pTelefono]],1,SEARCH("-",Tabla_Datos[[#This Row],[pTelefono]],1)-1)</f>
        <v>1</v>
      </c>
      <c r="W2522" s="53" t="str">
        <f>MID(Tabla_Datos[[#This Row],[pTelefono]],SEARCH("-",Tabla_Datos[[#This Row],[pTelefono]],1)+1,LEN(Tabla_Datos[[#This Row],[pTelefono]]))</f>
        <v>996377326</v>
      </c>
      <c r="X2522" s="53" t="str">
        <f>CONCATENATE(Tabla_Datos[[#This Row],[TipUrb]]," ",Tabla_Datos[[#This Row],[Calle]]," ",Tabla_Datos[[#This Row],[NumCalle]])</f>
        <v>RS S/N 0</v>
      </c>
      <c r="Y2522" t="s">
        <v>92</v>
      </c>
      <c r="Z2522" t="s">
        <v>196</v>
      </c>
      <c r="AA2522" t="s">
        <v>197</v>
      </c>
      <c r="AB2522">
        <v>8</v>
      </c>
      <c r="AC2522">
        <v>811</v>
      </c>
      <c r="AD2522" t="s">
        <v>435</v>
      </c>
      <c r="AE2522" t="s">
        <v>95</v>
      </c>
      <c r="AF2522" t="s">
        <v>95</v>
      </c>
      <c r="AG2522" s="51">
        <v>42118831</v>
      </c>
      <c r="AH2522" t="s">
        <v>95</v>
      </c>
      <c r="AI2522">
        <v>1</v>
      </c>
      <c r="AJ2522">
        <v>1</v>
      </c>
      <c r="AK2522" t="s">
        <v>1146</v>
      </c>
      <c r="AL2522">
        <v>0</v>
      </c>
    </row>
    <row r="2523" spans="1:38">
      <c r="A2523">
        <v>3276869</v>
      </c>
      <c r="B2523" t="s">
        <v>8871</v>
      </c>
      <c r="C2523" t="s">
        <v>20</v>
      </c>
      <c r="D2523" t="s">
        <v>143</v>
      </c>
      <c r="E2523">
        <v>2011</v>
      </c>
      <c r="F2523">
        <v>8</v>
      </c>
      <c r="G2523">
        <v>22</v>
      </c>
      <c r="H2523" t="s">
        <v>86</v>
      </c>
      <c r="I2523" t="s">
        <v>300</v>
      </c>
      <c r="J2523" t="s">
        <v>535</v>
      </c>
      <c r="K2523" t="s">
        <v>916</v>
      </c>
      <c r="L2523" t="s">
        <v>86</v>
      </c>
      <c r="M2523" t="s">
        <v>148</v>
      </c>
      <c r="N2523" s="50">
        <v>42090987</v>
      </c>
      <c r="O2523" s="51">
        <v>2325310</v>
      </c>
      <c r="P2523" t="s">
        <v>8872</v>
      </c>
      <c r="Q2523" t="s">
        <v>421</v>
      </c>
      <c r="R2523" t="s">
        <v>8873</v>
      </c>
      <c r="S2523" s="49" t="str">
        <f>CONCATENATE(Tabla_Datos[[#This Row],[Nombre_Cliente]]," ",Tabla_Datos[[#This Row],[ApellidoPaterno_Cliente]]," ",Tabla_Datos[[#This Row],[ApellidoMaterno_Cliente]])</f>
        <v>FLOR DE PILAR LOPEZ AHUITE</v>
      </c>
      <c r="T2523" s="53">
        <f>DATE(Tabla_Datos[[#This Row],[tAnio]],Tabla_Datos[[#This Row],[tMes]],Tabla_Datos[[#This Row],[tDia]])</f>
        <v>40777</v>
      </c>
      <c r="U2523" s="53" t="str">
        <f>IF(Tabla_Datos[[#This Row],[cProvincia]]="LIMA","LIMA","PROVINCIA")</f>
        <v>PROVINCIA</v>
      </c>
      <c r="V2523" s="53" t="str">
        <f>MID(Tabla_Datos[[#This Row],[pTelefono]],1,SEARCH("-",Tabla_Datos[[#This Row],[pTelefono]],1)-1)</f>
        <v>65</v>
      </c>
      <c r="W2523" s="53" t="str">
        <f>MID(Tabla_Datos[[#This Row],[pTelefono]],SEARCH("-",Tabla_Datos[[#This Row],[pTelefono]],1)+1,LEN(Tabla_Datos[[#This Row],[pTelefono]]))</f>
        <v>965808633</v>
      </c>
      <c r="X2523" s="53" t="str">
        <f>CONCATENATE(Tabla_Datos[[#This Row],[TipUrb]]," ",Tabla_Datos[[#This Row],[Calle]]," ",Tabla_Datos[[#This Row],[NumCalle]])</f>
        <v>- FRANCISCO BOLOGNESI 1512</v>
      </c>
      <c r="Y2523" t="s">
        <v>305</v>
      </c>
      <c r="Z2523" t="s">
        <v>152</v>
      </c>
      <c r="AA2523" t="s">
        <v>153</v>
      </c>
      <c r="AB2523" t="s">
        <v>95</v>
      </c>
      <c r="AC2523" t="s">
        <v>95</v>
      </c>
      <c r="AD2523" t="s">
        <v>109</v>
      </c>
      <c r="AE2523" t="s">
        <v>95</v>
      </c>
      <c r="AF2523" t="s">
        <v>95</v>
      </c>
      <c r="AG2523" s="51">
        <v>41260874</v>
      </c>
      <c r="AH2523" t="s">
        <v>95</v>
      </c>
      <c r="AI2523">
        <v>1</v>
      </c>
      <c r="AJ2523">
        <v>1</v>
      </c>
      <c r="AK2523" t="s">
        <v>6901</v>
      </c>
      <c r="AL2523">
        <v>1512</v>
      </c>
    </row>
    <row r="2524" spans="1:38">
      <c r="A2524">
        <v>3276068</v>
      </c>
      <c r="B2524" t="s">
        <v>8874</v>
      </c>
      <c r="C2524" t="s">
        <v>18</v>
      </c>
      <c r="D2524" t="s">
        <v>143</v>
      </c>
      <c r="E2524">
        <v>2011</v>
      </c>
      <c r="F2524">
        <v>8</v>
      </c>
      <c r="G2524">
        <v>22</v>
      </c>
      <c r="H2524" t="s">
        <v>86</v>
      </c>
      <c r="I2524" t="s">
        <v>16</v>
      </c>
      <c r="J2524" t="s">
        <v>16</v>
      </c>
      <c r="K2524" t="s">
        <v>633</v>
      </c>
      <c r="L2524" t="s">
        <v>86</v>
      </c>
      <c r="M2524" t="s">
        <v>88</v>
      </c>
      <c r="N2524" s="50">
        <v>10142276</v>
      </c>
      <c r="O2524" s="51">
        <v>2324571</v>
      </c>
      <c r="P2524" t="s">
        <v>6859</v>
      </c>
      <c r="Q2524" t="s">
        <v>6183</v>
      </c>
      <c r="R2524" t="s">
        <v>6183</v>
      </c>
      <c r="S2524" s="49" t="str">
        <f>CONCATENATE(Tabla_Datos[[#This Row],[Nombre_Cliente]]," ",Tabla_Datos[[#This Row],[ApellidoPaterno_Cliente]]," ",Tabla_Datos[[#This Row],[ApellidoMaterno_Cliente]])</f>
        <v xml:space="preserve">JULIO CESAR  LUCHO  LUCHO </v>
      </c>
      <c r="T2524" s="53">
        <f>DATE(Tabla_Datos[[#This Row],[tAnio]],Tabla_Datos[[#This Row],[tMes]],Tabla_Datos[[#This Row],[tDia]])</f>
        <v>40777</v>
      </c>
      <c r="U2524" s="53" t="str">
        <f>IF(Tabla_Datos[[#This Row],[cProvincia]]="LIMA","LIMA","PROVINCIA")</f>
        <v>LIMA</v>
      </c>
      <c r="V2524" s="53" t="str">
        <f>MID(Tabla_Datos[[#This Row],[pTelefono]],1,SEARCH("-",Tabla_Datos[[#This Row],[pTelefono]],1)-1)</f>
        <v>1</v>
      </c>
      <c r="W2524" s="53" t="str">
        <f>MID(Tabla_Datos[[#This Row],[pTelefono]],SEARCH("-",Tabla_Datos[[#This Row],[pTelefono]],1)+1,LEN(Tabla_Datos[[#This Row],[pTelefono]]))</f>
        <v>995487931</v>
      </c>
      <c r="X2524" s="53" t="str">
        <f>CONCATENATE(Tabla_Datos[[#This Row],[TipUrb]]," ",Tabla_Datos[[#This Row],[Calle]]," ",Tabla_Datos[[#This Row],[NumCalle]])</f>
        <v>AS   0</v>
      </c>
      <c r="Y2524" t="s">
        <v>92</v>
      </c>
      <c r="Z2524" t="s">
        <v>320</v>
      </c>
      <c r="AA2524" t="s">
        <v>321</v>
      </c>
      <c r="AB2524" t="s">
        <v>95</v>
      </c>
      <c r="AC2524" t="s">
        <v>95</v>
      </c>
      <c r="AD2524" t="s">
        <v>215</v>
      </c>
      <c r="AE2524" t="s">
        <v>413</v>
      </c>
      <c r="AF2524">
        <v>15</v>
      </c>
      <c r="AG2524" s="51">
        <v>6577571</v>
      </c>
      <c r="AI2524">
        <v>26</v>
      </c>
      <c r="AJ2524">
        <v>26</v>
      </c>
      <c r="AK2524" t="s">
        <v>95</v>
      </c>
      <c r="AL2524">
        <v>0</v>
      </c>
    </row>
    <row r="2525" spans="1:38">
      <c r="A2525">
        <v>3276697</v>
      </c>
      <c r="B2525" t="s">
        <v>8875</v>
      </c>
      <c r="C2525" t="s">
        <v>19</v>
      </c>
      <c r="D2525" t="s">
        <v>85</v>
      </c>
      <c r="E2525">
        <v>2011</v>
      </c>
      <c r="F2525">
        <v>8</v>
      </c>
      <c r="G2525">
        <v>22</v>
      </c>
      <c r="H2525" t="s">
        <v>86</v>
      </c>
      <c r="I2525" t="s">
        <v>16</v>
      </c>
      <c r="J2525" t="s">
        <v>16</v>
      </c>
      <c r="K2525" t="s">
        <v>696</v>
      </c>
      <c r="L2525" t="s">
        <v>86</v>
      </c>
      <c r="M2525" t="s">
        <v>88</v>
      </c>
      <c r="N2525" s="50">
        <v>43837842</v>
      </c>
      <c r="O2525" s="51">
        <v>2325154</v>
      </c>
      <c r="P2525" t="s">
        <v>8876</v>
      </c>
      <c r="Q2525" t="s">
        <v>422</v>
      </c>
      <c r="R2525" t="s">
        <v>8877</v>
      </c>
      <c r="S2525" s="49" t="str">
        <f>CONCATENATE(Tabla_Datos[[#This Row],[Nombre_Cliente]]," ",Tabla_Datos[[#This Row],[ApellidoPaterno_Cliente]]," ",Tabla_Datos[[#This Row],[ApellidoMaterno_Cliente]])</f>
        <v>GLADYS GLORIA CORDOVA YAURI DE SAMANAMUD</v>
      </c>
      <c r="T2525" s="53">
        <f>DATE(Tabla_Datos[[#This Row],[tAnio]],Tabla_Datos[[#This Row],[tMes]],Tabla_Datos[[#This Row],[tDia]])</f>
        <v>40777</v>
      </c>
      <c r="U2525" s="53" t="str">
        <f>IF(Tabla_Datos[[#This Row],[cProvincia]]="LIMA","LIMA","PROVINCIA")</f>
        <v>LIMA</v>
      </c>
      <c r="V2525" s="53" t="str">
        <f>MID(Tabla_Datos[[#This Row],[pTelefono]],1,SEARCH("-",Tabla_Datos[[#This Row],[pTelefono]],1)-1)</f>
        <v>1</v>
      </c>
      <c r="W2525" s="53" t="str">
        <f>MID(Tabla_Datos[[#This Row],[pTelefono]],SEARCH("-",Tabla_Datos[[#This Row],[pTelefono]],1)+1,LEN(Tabla_Datos[[#This Row],[pTelefono]]))</f>
        <v>995745492</v>
      </c>
      <c r="X2525" s="53" t="str">
        <f>CONCATENATE(Tabla_Datos[[#This Row],[TipUrb]]," ",Tabla_Datos[[#This Row],[Calle]]," ",Tabla_Datos[[#This Row],[NumCalle]])</f>
        <v>- DEL PARQUE SUR 573</v>
      </c>
      <c r="Y2525" t="s">
        <v>92</v>
      </c>
      <c r="Z2525" t="s">
        <v>122</v>
      </c>
      <c r="AA2525" t="s">
        <v>123</v>
      </c>
      <c r="AB2525" t="s">
        <v>95</v>
      </c>
      <c r="AC2525">
        <v>7</v>
      </c>
      <c r="AD2525" t="s">
        <v>109</v>
      </c>
      <c r="AE2525" t="s">
        <v>95</v>
      </c>
      <c r="AF2525" t="s">
        <v>95</v>
      </c>
      <c r="AG2525" s="51">
        <v>10174546</v>
      </c>
      <c r="AH2525" t="s">
        <v>95</v>
      </c>
      <c r="AI2525">
        <v>1</v>
      </c>
      <c r="AJ2525">
        <v>1</v>
      </c>
      <c r="AK2525" t="s">
        <v>2857</v>
      </c>
      <c r="AL2525">
        <v>573</v>
      </c>
    </row>
    <row r="2526" spans="1:38">
      <c r="A2526">
        <v>3282589</v>
      </c>
      <c r="B2526" t="s">
        <v>8878</v>
      </c>
      <c r="C2526" t="s">
        <v>18</v>
      </c>
      <c r="D2526" t="s">
        <v>143</v>
      </c>
      <c r="E2526">
        <v>2011</v>
      </c>
      <c r="F2526">
        <v>8</v>
      </c>
      <c r="G2526">
        <v>22</v>
      </c>
      <c r="H2526" t="s">
        <v>86</v>
      </c>
      <c r="I2526" t="s">
        <v>16</v>
      </c>
      <c r="J2526" t="s">
        <v>16</v>
      </c>
      <c r="K2526" t="s">
        <v>886</v>
      </c>
      <c r="L2526" t="s">
        <v>86</v>
      </c>
      <c r="M2526" t="s">
        <v>88</v>
      </c>
      <c r="N2526" s="50">
        <v>99999999</v>
      </c>
      <c r="O2526" s="51">
        <v>2325961</v>
      </c>
      <c r="P2526" t="s">
        <v>8879</v>
      </c>
      <c r="Q2526" t="s">
        <v>8880</v>
      </c>
      <c r="R2526" t="s">
        <v>285</v>
      </c>
      <c r="S2526" s="49" t="str">
        <f>CONCATENATE(Tabla_Datos[[#This Row],[Nombre_Cliente]]," ",Tabla_Datos[[#This Row],[ApellidoPaterno_Cliente]]," ",Tabla_Datos[[#This Row],[ApellidoMaterno_Cliente]])</f>
        <v>DAYBURO JESSY FRANCO  CALDERON</v>
      </c>
      <c r="T2526" s="53">
        <f>DATE(Tabla_Datos[[#This Row],[tAnio]],Tabla_Datos[[#This Row],[tMes]],Tabla_Datos[[#This Row],[tDia]])</f>
        <v>40777</v>
      </c>
      <c r="U2526" s="53" t="str">
        <f>IF(Tabla_Datos[[#This Row],[cProvincia]]="LIMA","LIMA","PROVINCIA")</f>
        <v>LIMA</v>
      </c>
      <c r="V2526" s="53" t="str">
        <f>MID(Tabla_Datos[[#This Row],[pTelefono]],1,SEARCH("-",Tabla_Datos[[#This Row],[pTelefono]],1)-1)</f>
        <v>1</v>
      </c>
      <c r="W2526" s="53" t="str">
        <f>MID(Tabla_Datos[[#This Row],[pTelefono]],SEARCH("-",Tabla_Datos[[#This Row],[pTelefono]],1)+1,LEN(Tabla_Datos[[#This Row],[pTelefono]]))</f>
        <v>986917247</v>
      </c>
      <c r="X2526" s="53" t="str">
        <f>CONCATENATE(Tabla_Datos[[#This Row],[TipUrb]]," ",Tabla_Datos[[#This Row],[Calle]]," ",Tabla_Datos[[#This Row],[NumCalle]])</f>
        <v>AH 28 DE JULIO 0</v>
      </c>
      <c r="Y2526" t="s">
        <v>92</v>
      </c>
      <c r="Z2526" t="s">
        <v>181</v>
      </c>
      <c r="AA2526" t="s">
        <v>182</v>
      </c>
      <c r="AB2526" t="s">
        <v>95</v>
      </c>
      <c r="AC2526" t="s">
        <v>95</v>
      </c>
      <c r="AD2526" t="s">
        <v>96</v>
      </c>
      <c r="AE2526" t="s">
        <v>8881</v>
      </c>
      <c r="AF2526">
        <v>58</v>
      </c>
      <c r="AG2526" s="51">
        <v>72363877</v>
      </c>
      <c r="AI2526">
        <v>26</v>
      </c>
      <c r="AJ2526">
        <v>26</v>
      </c>
      <c r="AK2526" t="s">
        <v>4274</v>
      </c>
      <c r="AL2526">
        <v>0</v>
      </c>
    </row>
    <row r="2527" spans="1:38">
      <c r="A2527">
        <v>3277419</v>
      </c>
      <c r="B2527" t="s">
        <v>8882</v>
      </c>
      <c r="C2527" t="s">
        <v>19</v>
      </c>
      <c r="D2527" t="s">
        <v>85</v>
      </c>
      <c r="E2527">
        <v>2011</v>
      </c>
      <c r="F2527">
        <v>8</v>
      </c>
      <c r="G2527">
        <v>22</v>
      </c>
      <c r="H2527" t="s">
        <v>86</v>
      </c>
      <c r="I2527" t="s">
        <v>16</v>
      </c>
      <c r="J2527" t="s">
        <v>16</v>
      </c>
      <c r="K2527" t="s">
        <v>147</v>
      </c>
      <c r="L2527" t="s">
        <v>86</v>
      </c>
      <c r="M2527" t="s">
        <v>88</v>
      </c>
      <c r="N2527" s="50">
        <v>40164799</v>
      </c>
      <c r="O2527" s="51">
        <v>2325636</v>
      </c>
      <c r="P2527" t="s">
        <v>8883</v>
      </c>
      <c r="Q2527" t="s">
        <v>8884</v>
      </c>
      <c r="R2527" t="s">
        <v>2302</v>
      </c>
      <c r="S2527" s="49" t="str">
        <f>CONCATENATE(Tabla_Datos[[#This Row],[Nombre_Cliente]]," ",Tabla_Datos[[#This Row],[ApellidoPaterno_Cliente]]," ",Tabla_Datos[[#This Row],[ApellidoMaterno_Cliente]])</f>
        <v>JESUS BERNABE LLANGE ARCE</v>
      </c>
      <c r="T2527" s="53">
        <f>DATE(Tabla_Datos[[#This Row],[tAnio]],Tabla_Datos[[#This Row],[tMes]],Tabla_Datos[[#This Row],[tDia]])</f>
        <v>40777</v>
      </c>
      <c r="U2527" s="53" t="str">
        <f>IF(Tabla_Datos[[#This Row],[cProvincia]]="LIMA","LIMA","PROVINCIA")</f>
        <v>LIMA</v>
      </c>
      <c r="V2527" s="53" t="str">
        <f>MID(Tabla_Datos[[#This Row],[pTelefono]],1,SEARCH("-",Tabla_Datos[[#This Row],[pTelefono]],1)-1)</f>
        <v>1</v>
      </c>
      <c r="W2527" s="53" t="str">
        <f>MID(Tabla_Datos[[#This Row],[pTelefono]],SEARCH("-",Tabla_Datos[[#This Row],[pTelefono]],1)+1,LEN(Tabla_Datos[[#This Row],[pTelefono]]))</f>
        <v>956617296</v>
      </c>
      <c r="X2527" s="53" t="str">
        <f>CONCATENATE(Tabla_Datos[[#This Row],[TipUrb]]," ",Tabla_Datos[[#This Row],[Calle]]," ",Tabla_Datos[[#This Row],[NumCalle]])</f>
        <v>UR LOS NARDOS 193</v>
      </c>
      <c r="Y2527" t="s">
        <v>92</v>
      </c>
      <c r="Z2527" t="s">
        <v>122</v>
      </c>
      <c r="AA2527" t="s">
        <v>123</v>
      </c>
      <c r="AB2527" t="s">
        <v>95</v>
      </c>
      <c r="AC2527" t="s">
        <v>95</v>
      </c>
      <c r="AD2527" t="s">
        <v>161</v>
      </c>
      <c r="AE2527" t="s">
        <v>95</v>
      </c>
      <c r="AF2527" t="s">
        <v>95</v>
      </c>
      <c r="AG2527" s="51">
        <v>22182079</v>
      </c>
      <c r="AH2527" t="s">
        <v>95</v>
      </c>
      <c r="AI2527">
        <v>1</v>
      </c>
      <c r="AJ2527">
        <v>1</v>
      </c>
      <c r="AK2527" t="s">
        <v>6358</v>
      </c>
      <c r="AL2527">
        <v>193</v>
      </c>
    </row>
    <row r="2528" spans="1:38">
      <c r="A2528">
        <v>3279263</v>
      </c>
      <c r="B2528" t="s">
        <v>8885</v>
      </c>
      <c r="C2528" t="s">
        <v>19</v>
      </c>
      <c r="D2528" t="s">
        <v>85</v>
      </c>
      <c r="E2528">
        <v>2011</v>
      </c>
      <c r="F2528">
        <v>8</v>
      </c>
      <c r="G2528">
        <v>22</v>
      </c>
      <c r="H2528" t="s">
        <v>144</v>
      </c>
      <c r="I2528" t="s">
        <v>16</v>
      </c>
      <c r="J2528" t="s">
        <v>16</v>
      </c>
      <c r="K2528" t="s">
        <v>277</v>
      </c>
      <c r="L2528" t="s">
        <v>144</v>
      </c>
      <c r="M2528" t="s">
        <v>88</v>
      </c>
      <c r="O2528" s="51">
        <v>2327064</v>
      </c>
      <c r="P2528" t="s">
        <v>8886</v>
      </c>
      <c r="Q2528" t="s">
        <v>8887</v>
      </c>
      <c r="R2528" t="s">
        <v>8888</v>
      </c>
      <c r="S2528" s="49" t="str">
        <f>CONCATENATE(Tabla_Datos[[#This Row],[Nombre_Cliente]]," ",Tabla_Datos[[#This Row],[ApellidoPaterno_Cliente]]," ",Tabla_Datos[[#This Row],[ApellidoMaterno_Cliente]])</f>
        <v>ISAIAS HELFGOTT EIDELMAN</v>
      </c>
      <c r="T2528" s="53">
        <f>DATE(Tabla_Datos[[#This Row],[tAnio]],Tabla_Datos[[#This Row],[tMes]],Tabla_Datos[[#This Row],[tDia]])</f>
        <v>40777</v>
      </c>
      <c r="U2528" s="53" t="str">
        <f>IF(Tabla_Datos[[#This Row],[cProvincia]]="LIMA","LIMA","PROVINCIA")</f>
        <v>LIMA</v>
      </c>
      <c r="V2528" s="53" t="str">
        <f>MID(Tabla_Datos[[#This Row],[pTelefono]],1,SEARCH("-",Tabla_Datos[[#This Row],[pTelefono]],1)-1)</f>
        <v>1</v>
      </c>
      <c r="W2528" s="53" t="str">
        <f>MID(Tabla_Datos[[#This Row],[pTelefono]],SEARCH("-",Tabla_Datos[[#This Row],[pTelefono]],1)+1,LEN(Tabla_Datos[[#This Row],[pTelefono]]))</f>
        <v>12757824</v>
      </c>
      <c r="X2528" s="53" t="str">
        <f>CONCATENATE(Tabla_Datos[[#This Row],[TipUrb]]," ",Tabla_Datos[[#This Row],[Calle]]," ",Tabla_Datos[[#This Row],[NumCalle]])</f>
        <v xml:space="preserve">  DE HERNANDO J. M. 169</v>
      </c>
      <c r="Y2528" t="s">
        <v>92</v>
      </c>
      <c r="Z2528" t="s">
        <v>196</v>
      </c>
      <c r="AA2528" t="s">
        <v>197</v>
      </c>
      <c r="AB2528" t="s">
        <v>95</v>
      </c>
      <c r="AC2528" t="s">
        <v>95</v>
      </c>
      <c r="AD2528" t="s">
        <v>95</v>
      </c>
      <c r="AE2528" t="s">
        <v>95</v>
      </c>
      <c r="AF2528" t="s">
        <v>95</v>
      </c>
      <c r="AG2528" s="51">
        <v>8794076</v>
      </c>
      <c r="AH2528" t="s">
        <v>95</v>
      </c>
      <c r="AI2528">
        <v>1</v>
      </c>
      <c r="AJ2528">
        <v>1</v>
      </c>
      <c r="AK2528" t="s">
        <v>8889</v>
      </c>
      <c r="AL2528">
        <v>169</v>
      </c>
    </row>
    <row r="2529" spans="1:38">
      <c r="A2529">
        <v>3277668</v>
      </c>
      <c r="B2529" t="s">
        <v>8890</v>
      </c>
      <c r="C2529" t="s">
        <v>18</v>
      </c>
      <c r="D2529" t="s">
        <v>143</v>
      </c>
      <c r="E2529">
        <v>2011</v>
      </c>
      <c r="F2529">
        <v>8</v>
      </c>
      <c r="G2529">
        <v>22</v>
      </c>
      <c r="H2529" t="s">
        <v>86</v>
      </c>
      <c r="I2529" t="s">
        <v>790</v>
      </c>
      <c r="J2529" t="s">
        <v>343</v>
      </c>
      <c r="K2529" t="s">
        <v>343</v>
      </c>
      <c r="L2529" t="s">
        <v>86</v>
      </c>
      <c r="M2529" t="s">
        <v>102</v>
      </c>
      <c r="O2529" s="51">
        <v>2325826</v>
      </c>
      <c r="P2529" t="s">
        <v>8891</v>
      </c>
      <c r="Q2529" t="s">
        <v>8892</v>
      </c>
      <c r="R2529" t="s">
        <v>8893</v>
      </c>
      <c r="S2529" s="49" t="str">
        <f>CONCATENATE(Tabla_Datos[[#This Row],[Nombre_Cliente]]," ",Tabla_Datos[[#This Row],[ApellidoPaterno_Cliente]]," ",Tabla_Datos[[#This Row],[ApellidoMaterno_Cliente]])</f>
        <v>LUIS ARCADIO  CADILLO  MOLINA</v>
      </c>
      <c r="T2529" s="53">
        <f>DATE(Tabla_Datos[[#This Row],[tAnio]],Tabla_Datos[[#This Row],[tMes]],Tabla_Datos[[#This Row],[tDia]])</f>
        <v>40777</v>
      </c>
      <c r="U2529" s="53" t="str">
        <f>IF(Tabla_Datos[[#This Row],[cProvincia]]="LIMA","LIMA","PROVINCIA")</f>
        <v>PROVINCIA</v>
      </c>
      <c r="V2529" s="53" t="str">
        <f>MID(Tabla_Datos[[#This Row],[pTelefono]],1,SEARCH("-",Tabla_Datos[[#This Row],[pTelefono]],1)-1)</f>
        <v>52</v>
      </c>
      <c r="W2529" s="53" t="str">
        <f>MID(Tabla_Datos[[#This Row],[pTelefono]],SEARCH("-",Tabla_Datos[[#This Row],[pTelefono]],1)+1,LEN(Tabla_Datos[[#This Row],[pTelefono]]))</f>
        <v>953524704</v>
      </c>
      <c r="X2529" s="53" t="str">
        <f>CONCATENATE(Tabla_Datos[[#This Row],[TipUrb]]," ",Tabla_Datos[[#This Row],[Calle]]," ",Tabla_Datos[[#This Row],[NumCalle]])</f>
        <v>UP   0</v>
      </c>
      <c r="Y2529" t="s">
        <v>832</v>
      </c>
      <c r="Z2529" t="s">
        <v>181</v>
      </c>
      <c r="AA2529" t="s">
        <v>182</v>
      </c>
      <c r="AB2529" t="s">
        <v>95</v>
      </c>
      <c r="AC2529" t="s">
        <v>95</v>
      </c>
      <c r="AD2529" t="s">
        <v>286</v>
      </c>
      <c r="AE2529">
        <v>41</v>
      </c>
      <c r="AF2529">
        <v>6</v>
      </c>
      <c r="AG2529" s="51">
        <v>40254543</v>
      </c>
      <c r="AI2529">
        <v>67</v>
      </c>
      <c r="AJ2529">
        <v>67</v>
      </c>
      <c r="AK2529" t="s">
        <v>95</v>
      </c>
      <c r="AL2529">
        <v>0</v>
      </c>
    </row>
    <row r="2530" spans="1:38">
      <c r="A2530">
        <v>3277098</v>
      </c>
      <c r="B2530" t="s">
        <v>8894</v>
      </c>
      <c r="C2530" t="s">
        <v>18</v>
      </c>
      <c r="D2530" t="s">
        <v>85</v>
      </c>
      <c r="E2530">
        <v>2011</v>
      </c>
      <c r="F2530">
        <v>8</v>
      </c>
      <c r="G2530">
        <v>22</v>
      </c>
      <c r="H2530" t="s">
        <v>86</v>
      </c>
      <c r="I2530" t="s">
        <v>16</v>
      </c>
      <c r="J2530" t="s">
        <v>16</v>
      </c>
      <c r="K2530" t="s">
        <v>308</v>
      </c>
      <c r="L2530" t="s">
        <v>86</v>
      </c>
      <c r="M2530" t="s">
        <v>88</v>
      </c>
      <c r="N2530" s="50">
        <v>6983043</v>
      </c>
      <c r="O2530" s="51">
        <v>2325491</v>
      </c>
      <c r="P2530" t="s">
        <v>8895</v>
      </c>
      <c r="Q2530" t="s">
        <v>8896</v>
      </c>
      <c r="R2530" t="s">
        <v>8897</v>
      </c>
      <c r="S2530" s="49" t="str">
        <f>CONCATENATE(Tabla_Datos[[#This Row],[Nombre_Cliente]]," ",Tabla_Datos[[#This Row],[ApellidoPaterno_Cliente]]," ",Tabla_Datos[[#This Row],[ApellidoMaterno_Cliente]])</f>
        <v xml:space="preserve"> SEGUNDO AURELIO VELIZ  UGAZ</v>
      </c>
      <c r="T2530" s="53">
        <f>DATE(Tabla_Datos[[#This Row],[tAnio]],Tabla_Datos[[#This Row],[tMes]],Tabla_Datos[[#This Row],[tDia]])</f>
        <v>40777</v>
      </c>
      <c r="U2530" s="53" t="str">
        <f>IF(Tabla_Datos[[#This Row],[cProvincia]]="LIMA","LIMA","PROVINCIA")</f>
        <v>LIMA</v>
      </c>
      <c r="V2530" s="53" t="str">
        <f>MID(Tabla_Datos[[#This Row],[pTelefono]],1,SEARCH("-",Tabla_Datos[[#This Row],[pTelefono]],1)-1)</f>
        <v>1</v>
      </c>
      <c r="W2530" s="53" t="str">
        <f>MID(Tabla_Datos[[#This Row],[pTelefono]],SEARCH("-",Tabla_Datos[[#This Row],[pTelefono]],1)+1,LEN(Tabla_Datos[[#This Row],[pTelefono]]))</f>
        <v>992486593</v>
      </c>
      <c r="X2530" s="53" t="str">
        <f>CONCATENATE(Tabla_Datos[[#This Row],[TipUrb]]," ",Tabla_Datos[[#This Row],[Calle]]," ",Tabla_Datos[[#This Row],[NumCalle]])</f>
        <v>AH MARIA PARADO DE BELLIDO 0</v>
      </c>
      <c r="Y2530" t="s">
        <v>92</v>
      </c>
      <c r="Z2530" t="s">
        <v>93</v>
      </c>
      <c r="AA2530" t="s">
        <v>94</v>
      </c>
      <c r="AB2530" t="s">
        <v>95</v>
      </c>
      <c r="AC2530" t="s">
        <v>95</v>
      </c>
      <c r="AD2530" t="s">
        <v>96</v>
      </c>
      <c r="AE2530">
        <v>11</v>
      </c>
      <c r="AF2530">
        <v>7</v>
      </c>
      <c r="AG2530" s="51">
        <v>6983909</v>
      </c>
      <c r="AI2530">
        <v>36</v>
      </c>
      <c r="AJ2530">
        <v>36</v>
      </c>
      <c r="AK2530" t="s">
        <v>4757</v>
      </c>
      <c r="AL2530">
        <v>0</v>
      </c>
    </row>
    <row r="2531" spans="1:38">
      <c r="A2531">
        <v>3279193</v>
      </c>
      <c r="B2531" t="s">
        <v>8898</v>
      </c>
      <c r="C2531" t="s">
        <v>20</v>
      </c>
      <c r="D2531" t="s">
        <v>143</v>
      </c>
      <c r="E2531">
        <v>2011</v>
      </c>
      <c r="F2531">
        <v>8</v>
      </c>
      <c r="G2531">
        <v>22</v>
      </c>
      <c r="H2531" t="s">
        <v>86</v>
      </c>
      <c r="I2531" t="s">
        <v>300</v>
      </c>
      <c r="J2531" t="s">
        <v>300</v>
      </c>
      <c r="K2531" t="s">
        <v>4938</v>
      </c>
      <c r="L2531" t="s">
        <v>86</v>
      </c>
      <c r="M2531" t="s">
        <v>148</v>
      </c>
      <c r="N2531" s="50">
        <v>44119232</v>
      </c>
      <c r="O2531" s="51">
        <v>2326988</v>
      </c>
      <c r="P2531" t="s">
        <v>1100</v>
      </c>
      <c r="Q2531" t="s">
        <v>2283</v>
      </c>
      <c r="R2531" t="s">
        <v>8899</v>
      </c>
      <c r="S2531" s="49" t="str">
        <f>CONCATENATE(Tabla_Datos[[#This Row],[Nombre_Cliente]]," ",Tabla_Datos[[#This Row],[ApellidoPaterno_Cliente]]," ",Tabla_Datos[[#This Row],[ApellidoMaterno_Cliente]])</f>
        <v>VICTOR MANUEL ALARCON CHINCHAY</v>
      </c>
      <c r="T2531" s="53">
        <f>DATE(Tabla_Datos[[#This Row],[tAnio]],Tabla_Datos[[#This Row],[tMes]],Tabla_Datos[[#This Row],[tDia]])</f>
        <v>40777</v>
      </c>
      <c r="U2531" s="53" t="str">
        <f>IF(Tabla_Datos[[#This Row],[cProvincia]]="LIMA","LIMA","PROVINCIA")</f>
        <v>PROVINCIA</v>
      </c>
      <c r="V2531" s="53" t="str">
        <f>MID(Tabla_Datos[[#This Row],[pTelefono]],1,SEARCH("-",Tabla_Datos[[#This Row],[pTelefono]],1)-1)</f>
        <v>65</v>
      </c>
      <c r="W2531" s="53" t="str">
        <f>MID(Tabla_Datos[[#This Row],[pTelefono]],SEARCH("-",Tabla_Datos[[#This Row],[pTelefono]],1)+1,LEN(Tabla_Datos[[#This Row],[pTelefono]]))</f>
        <v>965892961</v>
      </c>
      <c r="X2531" s="53" t="str">
        <f>CONCATENATE(Tabla_Datos[[#This Row],[TipUrb]]," ",Tabla_Datos[[#This Row],[Calle]]," ",Tabla_Datos[[#This Row],[NumCalle]])</f>
        <v>- RIOJA 588</v>
      </c>
      <c r="Y2531" t="s">
        <v>305</v>
      </c>
      <c r="Z2531" t="s">
        <v>152</v>
      </c>
      <c r="AA2531" t="s">
        <v>153</v>
      </c>
      <c r="AB2531" t="s">
        <v>95</v>
      </c>
      <c r="AC2531" t="s">
        <v>95</v>
      </c>
      <c r="AD2531" t="s">
        <v>109</v>
      </c>
      <c r="AE2531" t="s">
        <v>95</v>
      </c>
      <c r="AF2531" t="s">
        <v>95</v>
      </c>
      <c r="AG2531" s="51">
        <v>41734517</v>
      </c>
      <c r="AH2531" t="s">
        <v>95</v>
      </c>
      <c r="AI2531">
        <v>1</v>
      </c>
      <c r="AJ2531">
        <v>1</v>
      </c>
      <c r="AK2531" t="s">
        <v>3207</v>
      </c>
      <c r="AL2531">
        <v>588</v>
      </c>
    </row>
    <row r="2532" spans="1:38">
      <c r="A2532">
        <v>3278723</v>
      </c>
      <c r="B2532" t="s">
        <v>8900</v>
      </c>
      <c r="C2532" t="s">
        <v>18</v>
      </c>
      <c r="D2532" t="s">
        <v>85</v>
      </c>
      <c r="E2532">
        <v>2011</v>
      </c>
      <c r="F2532">
        <v>8</v>
      </c>
      <c r="G2532">
        <v>22</v>
      </c>
      <c r="H2532" t="s">
        <v>86</v>
      </c>
      <c r="I2532" t="s">
        <v>16</v>
      </c>
      <c r="J2532" t="s">
        <v>16</v>
      </c>
      <c r="K2532" t="s">
        <v>177</v>
      </c>
      <c r="L2532" t="s">
        <v>86</v>
      </c>
      <c r="M2532" t="s">
        <v>88</v>
      </c>
      <c r="N2532" s="50">
        <v>99999999</v>
      </c>
      <c r="O2532" s="51">
        <v>2326703</v>
      </c>
      <c r="P2532" t="s">
        <v>8901</v>
      </c>
      <c r="Q2532" t="s">
        <v>961</v>
      </c>
      <c r="R2532" t="s">
        <v>1206</v>
      </c>
      <c r="S2532" s="49" t="str">
        <f>CONCATENATE(Tabla_Datos[[#This Row],[Nombre_Cliente]]," ",Tabla_Datos[[#This Row],[ApellidoPaterno_Cliente]]," ",Tabla_Datos[[#This Row],[ApellidoMaterno_Cliente]])</f>
        <v xml:space="preserve">GIOCONDA  GARCIA  VALVERDE </v>
      </c>
      <c r="T2532" s="53">
        <f>DATE(Tabla_Datos[[#This Row],[tAnio]],Tabla_Datos[[#This Row],[tMes]],Tabla_Datos[[#This Row],[tDia]])</f>
        <v>40777</v>
      </c>
      <c r="U2532" s="53" t="str">
        <f>IF(Tabla_Datos[[#This Row],[cProvincia]]="LIMA","LIMA","PROVINCIA")</f>
        <v>LIMA</v>
      </c>
      <c r="V2532" s="53" t="str">
        <f>MID(Tabla_Datos[[#This Row],[pTelefono]],1,SEARCH("-",Tabla_Datos[[#This Row],[pTelefono]],1)-1)</f>
        <v>1</v>
      </c>
      <c r="W2532" s="53" t="str">
        <f>MID(Tabla_Datos[[#This Row],[pTelefono]],SEARCH("-",Tabla_Datos[[#This Row],[pTelefono]],1)+1,LEN(Tabla_Datos[[#This Row],[pTelefono]]))</f>
        <v>993054233</v>
      </c>
      <c r="X2532" s="53" t="str">
        <f>CONCATENATE(Tabla_Datos[[#This Row],[TipUrb]]," ",Tabla_Datos[[#This Row],[Calle]]," ",Tabla_Datos[[#This Row],[NumCalle]])</f>
        <v xml:space="preserve">  LAS OBSIDIANAS 1449</v>
      </c>
      <c r="Y2532" t="s">
        <v>92</v>
      </c>
      <c r="Z2532" t="s">
        <v>93</v>
      </c>
      <c r="AA2532" t="s">
        <v>94</v>
      </c>
      <c r="AB2532" t="s">
        <v>95</v>
      </c>
      <c r="AC2532" t="s">
        <v>95</v>
      </c>
      <c r="AD2532" t="s">
        <v>95</v>
      </c>
      <c r="AE2532" t="s">
        <v>95</v>
      </c>
      <c r="AG2532" s="51">
        <v>40163535</v>
      </c>
      <c r="AI2532">
        <v>26</v>
      </c>
      <c r="AJ2532">
        <v>26</v>
      </c>
      <c r="AK2532" t="s">
        <v>8902</v>
      </c>
      <c r="AL2532">
        <v>1449</v>
      </c>
    </row>
    <row r="2533" spans="1:38">
      <c r="A2533">
        <v>3278867</v>
      </c>
      <c r="B2533" t="s">
        <v>8903</v>
      </c>
      <c r="C2533" t="s">
        <v>18</v>
      </c>
      <c r="D2533" t="s">
        <v>143</v>
      </c>
      <c r="E2533">
        <v>2011</v>
      </c>
      <c r="F2533">
        <v>8</v>
      </c>
      <c r="G2533">
        <v>22</v>
      </c>
      <c r="H2533" t="s">
        <v>86</v>
      </c>
      <c r="I2533" t="s">
        <v>514</v>
      </c>
      <c r="J2533" t="s">
        <v>1526</v>
      </c>
      <c r="K2533" t="s">
        <v>479</v>
      </c>
      <c r="L2533" t="s">
        <v>86</v>
      </c>
      <c r="M2533" t="s">
        <v>133</v>
      </c>
      <c r="N2533" s="50">
        <v>27673174</v>
      </c>
      <c r="O2533" s="51">
        <v>2326774</v>
      </c>
      <c r="P2533" t="s">
        <v>8904</v>
      </c>
      <c r="Q2533" t="s">
        <v>6175</v>
      </c>
      <c r="R2533" t="s">
        <v>8905</v>
      </c>
      <c r="S2533" s="49" t="str">
        <f>CONCATENATE(Tabla_Datos[[#This Row],[Nombre_Cliente]]," ",Tabla_Datos[[#This Row],[ApellidoPaterno_Cliente]]," ",Tabla_Datos[[#This Row],[ApellidoMaterno_Cliente]])</f>
        <v>LUCY EDITH BRAVO  AÑAZCO</v>
      </c>
      <c r="T2533" s="53">
        <f>DATE(Tabla_Datos[[#This Row],[tAnio]],Tabla_Datos[[#This Row],[tMes]],Tabla_Datos[[#This Row],[tDia]])</f>
        <v>40777</v>
      </c>
      <c r="U2533" s="53" t="str">
        <f>IF(Tabla_Datos[[#This Row],[cProvincia]]="LIMA","LIMA","PROVINCIA")</f>
        <v>PROVINCIA</v>
      </c>
      <c r="V2533" s="53" t="str">
        <f>MID(Tabla_Datos[[#This Row],[pTelefono]],1,SEARCH("-",Tabla_Datos[[#This Row],[pTelefono]],1)-1)</f>
        <v>76</v>
      </c>
      <c r="W2533" s="53" t="str">
        <f>MID(Tabla_Datos[[#This Row],[pTelefono]],SEARCH("-",Tabla_Datos[[#This Row],[pTelefono]],1)+1,LEN(Tabla_Datos[[#This Row],[pTelefono]]))</f>
        <v>431401</v>
      </c>
      <c r="X2533" s="53" t="str">
        <f>CONCATENATE(Tabla_Datos[[#This Row],[TipUrb]]," ",Tabla_Datos[[#This Row],[Calle]]," ",Tabla_Datos[[#This Row],[NumCalle]])</f>
        <v>CA PROGRESO 0</v>
      </c>
      <c r="Y2533" t="s">
        <v>517</v>
      </c>
      <c r="Z2533" t="s">
        <v>181</v>
      </c>
      <c r="AA2533" t="s">
        <v>182</v>
      </c>
      <c r="AB2533" t="s">
        <v>95</v>
      </c>
      <c r="AC2533" t="s">
        <v>95</v>
      </c>
      <c r="AD2533" t="s">
        <v>1353</v>
      </c>
      <c r="AE2533" t="s">
        <v>95</v>
      </c>
      <c r="AG2533" s="51">
        <v>40572496</v>
      </c>
      <c r="AI2533">
        <v>26</v>
      </c>
      <c r="AJ2533">
        <v>26</v>
      </c>
      <c r="AK2533" t="s">
        <v>323</v>
      </c>
      <c r="AL2533">
        <v>0</v>
      </c>
    </row>
    <row r="2534" spans="1:38">
      <c r="A2534">
        <v>3278601</v>
      </c>
      <c r="B2534" t="s">
        <v>8906</v>
      </c>
      <c r="C2534" t="s">
        <v>20</v>
      </c>
      <c r="D2534" t="s">
        <v>143</v>
      </c>
      <c r="E2534">
        <v>2011</v>
      </c>
      <c r="F2534">
        <v>8</v>
      </c>
      <c r="G2534">
        <v>22</v>
      </c>
      <c r="H2534" t="s">
        <v>86</v>
      </c>
      <c r="I2534" t="s">
        <v>300</v>
      </c>
      <c r="J2534" t="s">
        <v>535</v>
      </c>
      <c r="K2534" t="s">
        <v>916</v>
      </c>
      <c r="L2534" t="s">
        <v>86</v>
      </c>
      <c r="M2534" t="s">
        <v>148</v>
      </c>
      <c r="N2534" s="50">
        <v>43054192</v>
      </c>
      <c r="O2534" s="51">
        <v>2326614</v>
      </c>
      <c r="P2534" t="s">
        <v>8907</v>
      </c>
      <c r="Q2534" t="s">
        <v>221</v>
      </c>
      <c r="R2534" t="s">
        <v>95</v>
      </c>
      <c r="S2534" s="49" t="str">
        <f>CONCATENATE(Tabla_Datos[[#This Row],[Nombre_Cliente]]," ",Tabla_Datos[[#This Row],[ApellidoPaterno_Cliente]]," ",Tabla_Datos[[#This Row],[ApellidoMaterno_Cliente]])</f>
        <v xml:space="preserve">TRIGOZO RIOS MARIA C .  </v>
      </c>
      <c r="T2534" s="53">
        <f>DATE(Tabla_Datos[[#This Row],[tAnio]],Tabla_Datos[[#This Row],[tMes]],Tabla_Datos[[#This Row],[tDia]])</f>
        <v>40777</v>
      </c>
      <c r="U2534" s="53" t="str">
        <f>IF(Tabla_Datos[[#This Row],[cProvincia]]="LIMA","LIMA","PROVINCIA")</f>
        <v>PROVINCIA</v>
      </c>
      <c r="V2534" s="53" t="str">
        <f>MID(Tabla_Datos[[#This Row],[pTelefono]],1,SEARCH("-",Tabla_Datos[[#This Row],[pTelefono]],1)-1)</f>
        <v>65</v>
      </c>
      <c r="W2534" s="53" t="str">
        <f>MID(Tabla_Datos[[#This Row],[pTelefono]],SEARCH("-",Tabla_Datos[[#This Row],[pTelefono]],1)+1,LEN(Tabla_Datos[[#This Row],[pTelefono]]))</f>
        <v>65359616</v>
      </c>
      <c r="X2534" s="53" t="str">
        <f>CONCATENATE(Tabla_Datos[[#This Row],[TipUrb]]," ",Tabla_Datos[[#This Row],[Calle]]," ",Tabla_Datos[[#This Row],[NumCalle]])</f>
        <v>PJ SAN ROMAN 1005</v>
      </c>
      <c r="Y2534" t="s">
        <v>305</v>
      </c>
      <c r="Z2534" t="s">
        <v>152</v>
      </c>
      <c r="AA2534" t="s">
        <v>153</v>
      </c>
      <c r="AB2534" t="s">
        <v>95</v>
      </c>
      <c r="AC2534" t="s">
        <v>116</v>
      </c>
      <c r="AD2534" t="s">
        <v>429</v>
      </c>
      <c r="AE2534" t="s">
        <v>95</v>
      </c>
      <c r="AF2534" t="s">
        <v>95</v>
      </c>
      <c r="AG2534" s="51">
        <v>5225876</v>
      </c>
      <c r="AH2534" t="s">
        <v>95</v>
      </c>
      <c r="AI2534">
        <v>1</v>
      </c>
      <c r="AJ2534">
        <v>1</v>
      </c>
      <c r="AK2534" t="s">
        <v>601</v>
      </c>
      <c r="AL2534">
        <v>1005</v>
      </c>
    </row>
    <row r="2535" spans="1:38">
      <c r="A2535">
        <v>3279501</v>
      </c>
      <c r="B2535" t="s">
        <v>8908</v>
      </c>
      <c r="C2535" t="s">
        <v>19</v>
      </c>
      <c r="D2535" t="s">
        <v>85</v>
      </c>
      <c r="E2535">
        <v>2011</v>
      </c>
      <c r="F2535">
        <v>8</v>
      </c>
      <c r="G2535">
        <v>22</v>
      </c>
      <c r="H2535" t="s">
        <v>86</v>
      </c>
      <c r="I2535" t="s">
        <v>16</v>
      </c>
      <c r="J2535" t="s">
        <v>16</v>
      </c>
      <c r="K2535" t="s">
        <v>277</v>
      </c>
      <c r="L2535" t="s">
        <v>86</v>
      </c>
      <c r="M2535" t="s">
        <v>88</v>
      </c>
      <c r="N2535" s="50">
        <v>46259989</v>
      </c>
      <c r="O2535" s="51">
        <v>2327265</v>
      </c>
      <c r="P2535" t="s">
        <v>8909</v>
      </c>
      <c r="Q2535" t="s">
        <v>370</v>
      </c>
      <c r="R2535" t="s">
        <v>781</v>
      </c>
      <c r="S2535" s="49" t="str">
        <f>CONCATENATE(Tabla_Datos[[#This Row],[Nombre_Cliente]]," ",Tabla_Datos[[#This Row],[ApellidoPaterno_Cliente]]," ",Tabla_Datos[[#This Row],[ApellidoMaterno_Cliente]])</f>
        <v>DENISSE MARCELA TORRES ROJAS</v>
      </c>
      <c r="T2535" s="53">
        <f>DATE(Tabla_Datos[[#This Row],[tAnio]],Tabla_Datos[[#This Row],[tMes]],Tabla_Datos[[#This Row],[tDia]])</f>
        <v>40777</v>
      </c>
      <c r="U2535" s="53" t="str">
        <f>IF(Tabla_Datos[[#This Row],[cProvincia]]="LIMA","LIMA","PROVINCIA")</f>
        <v>LIMA</v>
      </c>
      <c r="V2535" s="53" t="str">
        <f>MID(Tabla_Datos[[#This Row],[pTelefono]],1,SEARCH("-",Tabla_Datos[[#This Row],[pTelefono]],1)-1)</f>
        <v>1</v>
      </c>
      <c r="W2535" s="53" t="str">
        <f>MID(Tabla_Datos[[#This Row],[pTelefono]],SEARCH("-",Tabla_Datos[[#This Row],[pTelefono]],1)+1,LEN(Tabla_Datos[[#This Row],[pTelefono]]))</f>
        <v>999355129</v>
      </c>
      <c r="X2535" s="53" t="str">
        <f>CONCATENATE(Tabla_Datos[[#This Row],[TipUrb]]," ",Tabla_Datos[[#This Row],[Calle]]," ",Tabla_Datos[[#This Row],[NumCalle]])</f>
        <v xml:space="preserve">  AV MARISCAL RAMON CASTILLA 855</v>
      </c>
      <c r="Y2535" t="s">
        <v>92</v>
      </c>
      <c r="Z2535" t="s">
        <v>196</v>
      </c>
      <c r="AA2535" t="s">
        <v>197</v>
      </c>
      <c r="AB2535" t="s">
        <v>95</v>
      </c>
      <c r="AC2535">
        <v>301</v>
      </c>
      <c r="AD2535" t="s">
        <v>95</v>
      </c>
      <c r="AE2535" t="s">
        <v>95</v>
      </c>
      <c r="AF2535" t="s">
        <v>95</v>
      </c>
      <c r="AG2535" s="51">
        <v>44312231</v>
      </c>
      <c r="AH2535" t="s">
        <v>95</v>
      </c>
      <c r="AI2535">
        <v>1</v>
      </c>
      <c r="AJ2535">
        <v>1</v>
      </c>
      <c r="AK2535" t="s">
        <v>7122</v>
      </c>
      <c r="AL2535">
        <v>855</v>
      </c>
    </row>
    <row r="2536" spans="1:38">
      <c r="A2536">
        <v>3280639</v>
      </c>
      <c r="B2536" t="s">
        <v>8910</v>
      </c>
      <c r="C2536" t="s">
        <v>18</v>
      </c>
      <c r="D2536" t="s">
        <v>143</v>
      </c>
      <c r="E2536">
        <v>2011</v>
      </c>
      <c r="F2536">
        <v>8</v>
      </c>
      <c r="G2536">
        <v>22</v>
      </c>
      <c r="H2536" t="s">
        <v>86</v>
      </c>
      <c r="I2536" t="s">
        <v>314</v>
      </c>
      <c r="J2536" t="s">
        <v>222</v>
      </c>
      <c r="K2536" t="s">
        <v>8911</v>
      </c>
      <c r="L2536" t="s">
        <v>86</v>
      </c>
      <c r="M2536" t="s">
        <v>294</v>
      </c>
      <c r="O2536" s="51">
        <v>2327870</v>
      </c>
      <c r="P2536" t="s">
        <v>8912</v>
      </c>
      <c r="Q2536" t="s">
        <v>550</v>
      </c>
      <c r="R2536" t="s">
        <v>1884</v>
      </c>
      <c r="S2536" s="49" t="str">
        <f>CONCATENATE(Tabla_Datos[[#This Row],[Nombre_Cliente]]," ",Tabla_Datos[[#This Row],[ApellidoPaterno_Cliente]]," ",Tabla_Datos[[#This Row],[ApellidoMaterno_Cliente]])</f>
        <v>ROCIO  MENDOZA ROSALES</v>
      </c>
      <c r="T2536" s="53">
        <f>DATE(Tabla_Datos[[#This Row],[tAnio]],Tabla_Datos[[#This Row],[tMes]],Tabla_Datos[[#This Row],[tDia]])</f>
        <v>40777</v>
      </c>
      <c r="U2536" s="53" t="str">
        <f>IF(Tabla_Datos[[#This Row],[cProvincia]]="LIMA","LIMA","PROVINCIA")</f>
        <v>PROVINCIA</v>
      </c>
      <c r="V2536" s="53" t="str">
        <f>MID(Tabla_Datos[[#This Row],[pTelefono]],1,SEARCH("-",Tabla_Datos[[#This Row],[pTelefono]],1)-1)</f>
        <v>62</v>
      </c>
      <c r="W2536" s="53" t="str">
        <f>MID(Tabla_Datos[[#This Row],[pTelefono]],SEARCH("-",Tabla_Datos[[#This Row],[pTelefono]],1)+1,LEN(Tabla_Datos[[#This Row],[pTelefono]]))</f>
        <v>943765582</v>
      </c>
      <c r="X2536" s="53" t="str">
        <f>CONCATENATE(Tabla_Datos[[#This Row],[TipUrb]]," ",Tabla_Datos[[#This Row],[Calle]]," ",Tabla_Datos[[#This Row],[NumCalle]])</f>
        <v>AH VILLA POTOKAR 1</v>
      </c>
      <c r="Y2536" t="s">
        <v>319</v>
      </c>
      <c r="Z2536" t="s">
        <v>181</v>
      </c>
      <c r="AA2536" t="s">
        <v>182</v>
      </c>
      <c r="AB2536" t="s">
        <v>95</v>
      </c>
      <c r="AC2536" t="s">
        <v>95</v>
      </c>
      <c r="AD2536" t="s">
        <v>96</v>
      </c>
      <c r="AE2536" t="s">
        <v>413</v>
      </c>
      <c r="AF2536">
        <v>5</v>
      </c>
      <c r="AG2536" s="51">
        <v>71728867</v>
      </c>
      <c r="AI2536" t="s">
        <v>1507</v>
      </c>
      <c r="AJ2536" t="s">
        <v>1507</v>
      </c>
      <c r="AK2536" t="s">
        <v>8913</v>
      </c>
      <c r="AL2536">
        <v>1</v>
      </c>
    </row>
    <row r="2537" spans="1:38">
      <c r="A2537">
        <v>3279674</v>
      </c>
      <c r="B2537" t="s">
        <v>8914</v>
      </c>
      <c r="C2537" t="s">
        <v>19</v>
      </c>
      <c r="D2537" t="s">
        <v>85</v>
      </c>
      <c r="E2537">
        <v>2011</v>
      </c>
      <c r="F2537">
        <v>8</v>
      </c>
      <c r="G2537">
        <v>22</v>
      </c>
      <c r="H2537" t="s">
        <v>86</v>
      </c>
      <c r="I2537" t="s">
        <v>16</v>
      </c>
      <c r="J2537" t="s">
        <v>16</v>
      </c>
      <c r="K2537" t="s">
        <v>567</v>
      </c>
      <c r="L2537" t="s">
        <v>86</v>
      </c>
      <c r="M2537" t="s">
        <v>88</v>
      </c>
      <c r="N2537" s="50">
        <v>11111252</v>
      </c>
      <c r="O2537" s="51">
        <v>2327422</v>
      </c>
      <c r="P2537" t="s">
        <v>2996</v>
      </c>
      <c r="Q2537" t="s">
        <v>473</v>
      </c>
      <c r="R2537" t="s">
        <v>8915</v>
      </c>
      <c r="S2537" s="49" t="str">
        <f>CONCATENATE(Tabla_Datos[[#This Row],[Nombre_Cliente]]," ",Tabla_Datos[[#This Row],[ApellidoPaterno_Cliente]]," ",Tabla_Datos[[#This Row],[ApellidoMaterno_Cliente]])</f>
        <v>FABIOLA CASTAÑEDA PITTA</v>
      </c>
      <c r="T2537" s="53">
        <f>DATE(Tabla_Datos[[#This Row],[tAnio]],Tabla_Datos[[#This Row],[tMes]],Tabla_Datos[[#This Row],[tDia]])</f>
        <v>40777</v>
      </c>
      <c r="U2537" s="53" t="str">
        <f>IF(Tabla_Datos[[#This Row],[cProvincia]]="LIMA","LIMA","PROVINCIA")</f>
        <v>LIMA</v>
      </c>
      <c r="V2537" s="53" t="str">
        <f>MID(Tabla_Datos[[#This Row],[pTelefono]],1,SEARCH("-",Tabla_Datos[[#This Row],[pTelefono]],1)-1)</f>
        <v>1</v>
      </c>
      <c r="W2537" s="53" t="str">
        <f>MID(Tabla_Datos[[#This Row],[pTelefono]],SEARCH("-",Tabla_Datos[[#This Row],[pTelefono]],1)+1,LEN(Tabla_Datos[[#This Row],[pTelefono]]))</f>
        <v>991787958</v>
      </c>
      <c r="X2537" s="53" t="str">
        <f>CONCATENATE(Tabla_Datos[[#This Row],[TipUrb]]," ",Tabla_Datos[[#This Row],[Calle]]," ",Tabla_Datos[[#This Row],[NumCalle]])</f>
        <v>UR CASTILLA RAMON 630</v>
      </c>
      <c r="Y2537" t="s">
        <v>92</v>
      </c>
      <c r="Z2537" t="s">
        <v>196</v>
      </c>
      <c r="AA2537" t="s">
        <v>197</v>
      </c>
      <c r="AB2537" t="s">
        <v>95</v>
      </c>
      <c r="AC2537">
        <v>104</v>
      </c>
      <c r="AD2537" t="s">
        <v>161</v>
      </c>
      <c r="AE2537" t="s">
        <v>95</v>
      </c>
      <c r="AF2537" t="s">
        <v>95</v>
      </c>
      <c r="AG2537" s="51">
        <v>40489199</v>
      </c>
      <c r="AH2537" t="s">
        <v>95</v>
      </c>
      <c r="AI2537">
        <v>1</v>
      </c>
      <c r="AJ2537">
        <v>1</v>
      </c>
      <c r="AK2537" t="s">
        <v>1482</v>
      </c>
      <c r="AL2537">
        <v>630</v>
      </c>
    </row>
    <row r="2538" spans="1:38">
      <c r="A2538">
        <v>3279790</v>
      </c>
      <c r="B2538" t="s">
        <v>8916</v>
      </c>
      <c r="C2538" t="s">
        <v>18</v>
      </c>
      <c r="D2538" t="s">
        <v>143</v>
      </c>
      <c r="E2538">
        <v>2011</v>
      </c>
      <c r="F2538">
        <v>8</v>
      </c>
      <c r="G2538">
        <v>22</v>
      </c>
      <c r="H2538" t="s">
        <v>86</v>
      </c>
      <c r="I2538" t="s">
        <v>241</v>
      </c>
      <c r="J2538" t="s">
        <v>242</v>
      </c>
      <c r="K2538" t="s">
        <v>243</v>
      </c>
      <c r="L2538" t="s">
        <v>86</v>
      </c>
      <c r="M2538" t="s">
        <v>148</v>
      </c>
      <c r="O2538" s="51">
        <v>2327505</v>
      </c>
      <c r="P2538" t="s">
        <v>8917</v>
      </c>
      <c r="Q2538" t="s">
        <v>8918</v>
      </c>
      <c r="R2538" t="s">
        <v>2944</v>
      </c>
      <c r="S2538" s="49" t="str">
        <f>CONCATENATE(Tabla_Datos[[#This Row],[Nombre_Cliente]]," ",Tabla_Datos[[#This Row],[ApellidoPaterno_Cliente]]," ",Tabla_Datos[[#This Row],[ApellidoMaterno_Cliente]])</f>
        <v>ALEJANDRO GERMAN JAVE ALCANTARA</v>
      </c>
      <c r="T2538" s="53">
        <f>DATE(Tabla_Datos[[#This Row],[tAnio]],Tabla_Datos[[#This Row],[tMes]],Tabla_Datos[[#This Row],[tDia]])</f>
        <v>40777</v>
      </c>
      <c r="U2538" s="53" t="str">
        <f>IF(Tabla_Datos[[#This Row],[cProvincia]]="LIMA","LIMA","PROVINCIA")</f>
        <v>PROVINCIA</v>
      </c>
      <c r="V2538" s="53" t="str">
        <f>MID(Tabla_Datos[[#This Row],[pTelefono]],1,SEARCH("-",Tabla_Datos[[#This Row],[pTelefono]],1)-1)</f>
        <v>44</v>
      </c>
      <c r="W2538" s="53" t="str">
        <f>MID(Tabla_Datos[[#This Row],[pTelefono]],SEARCH("-",Tabla_Datos[[#This Row],[pTelefono]],1)+1,LEN(Tabla_Datos[[#This Row],[pTelefono]]))</f>
        <v>796929</v>
      </c>
      <c r="X2538" s="53" t="str">
        <f>CONCATENATE(Tabla_Datos[[#This Row],[TipUrb]]," ",Tabla_Datos[[#This Row],[Calle]]," ",Tabla_Datos[[#This Row],[NumCalle]])</f>
        <v>AH DEAN SAAVEDRA 0</v>
      </c>
      <c r="Y2538" t="s">
        <v>246</v>
      </c>
      <c r="Z2538" t="s">
        <v>181</v>
      </c>
      <c r="AA2538" t="s">
        <v>182</v>
      </c>
      <c r="AB2538" t="s">
        <v>95</v>
      </c>
      <c r="AC2538" t="s">
        <v>95</v>
      </c>
      <c r="AD2538" t="s">
        <v>96</v>
      </c>
      <c r="AE2538" t="s">
        <v>413</v>
      </c>
      <c r="AF2538">
        <v>15</v>
      </c>
      <c r="AG2538" s="51">
        <v>18195410</v>
      </c>
      <c r="AI2538">
        <v>61</v>
      </c>
      <c r="AJ2538">
        <v>61</v>
      </c>
      <c r="AK2538" t="s">
        <v>8919</v>
      </c>
      <c r="AL2538">
        <v>0</v>
      </c>
    </row>
    <row r="2539" spans="1:38">
      <c r="A2539">
        <v>3280209</v>
      </c>
      <c r="B2539" t="s">
        <v>8920</v>
      </c>
      <c r="C2539" t="s">
        <v>20</v>
      </c>
      <c r="D2539" t="s">
        <v>224</v>
      </c>
      <c r="E2539">
        <v>2011</v>
      </c>
      <c r="F2539">
        <v>8</v>
      </c>
      <c r="G2539">
        <v>22</v>
      </c>
      <c r="H2539" t="s">
        <v>86</v>
      </c>
      <c r="I2539" t="s">
        <v>241</v>
      </c>
      <c r="J2539" t="s">
        <v>242</v>
      </c>
      <c r="K2539" t="s">
        <v>2610</v>
      </c>
      <c r="L2539" t="s">
        <v>86</v>
      </c>
      <c r="M2539" t="s">
        <v>88</v>
      </c>
      <c r="N2539" s="50">
        <v>20000040</v>
      </c>
      <c r="O2539" s="51">
        <v>2327699</v>
      </c>
      <c r="P2539" t="s">
        <v>8921</v>
      </c>
      <c r="Q2539" t="s">
        <v>780</v>
      </c>
      <c r="R2539" t="s">
        <v>6214</v>
      </c>
      <c r="S2539" s="49" t="str">
        <f>CONCATENATE(Tabla_Datos[[#This Row],[Nombre_Cliente]]," ",Tabla_Datos[[#This Row],[ApellidoPaterno_Cliente]]," ",Tabla_Datos[[#This Row],[ApellidoMaterno_Cliente]])</f>
        <v>ARMIDA RENEE SANCHEZ ACEVEDO</v>
      </c>
      <c r="T2539" s="53">
        <f>DATE(Tabla_Datos[[#This Row],[tAnio]],Tabla_Datos[[#This Row],[tMes]],Tabla_Datos[[#This Row],[tDia]])</f>
        <v>40777</v>
      </c>
      <c r="U2539" s="53" t="str">
        <f>IF(Tabla_Datos[[#This Row],[cProvincia]]="LIMA","LIMA","PROVINCIA")</f>
        <v>PROVINCIA</v>
      </c>
      <c r="V2539" s="53" t="str">
        <f>MID(Tabla_Datos[[#This Row],[pTelefono]],1,SEARCH("-",Tabla_Datos[[#This Row],[pTelefono]],1)-1)</f>
        <v>44</v>
      </c>
      <c r="W2539" s="53" t="str">
        <f>MID(Tabla_Datos[[#This Row],[pTelefono]],SEARCH("-",Tabla_Datos[[#This Row],[pTelefono]],1)+1,LEN(Tabla_Datos[[#This Row],[pTelefono]]))</f>
        <v>949790705</v>
      </c>
      <c r="X2539" s="53" t="str">
        <f>CONCATENATE(Tabla_Datos[[#This Row],[TipUrb]]," ",Tabla_Datos[[#This Row],[Calle]]," ",Tabla_Datos[[#This Row],[NumCalle]])</f>
        <v>- LAS BEGONIAS 334</v>
      </c>
      <c r="Y2539" t="s">
        <v>246</v>
      </c>
      <c r="Z2539" t="s">
        <v>122</v>
      </c>
      <c r="AA2539" t="s">
        <v>123</v>
      </c>
      <c r="AB2539" t="s">
        <v>95</v>
      </c>
      <c r="AC2539">
        <v>201</v>
      </c>
      <c r="AD2539" t="s">
        <v>109</v>
      </c>
      <c r="AE2539" t="s">
        <v>95</v>
      </c>
      <c r="AF2539" t="s">
        <v>95</v>
      </c>
      <c r="AG2539" s="51">
        <v>17801371</v>
      </c>
      <c r="AH2539" t="s">
        <v>95</v>
      </c>
      <c r="AI2539">
        <v>1</v>
      </c>
      <c r="AJ2539">
        <v>1</v>
      </c>
      <c r="AK2539" t="s">
        <v>8922</v>
      </c>
      <c r="AL2539">
        <v>334</v>
      </c>
    </row>
    <row r="2540" spans="1:38">
      <c r="A2540">
        <v>3279812</v>
      </c>
      <c r="B2540" t="s">
        <v>8923</v>
      </c>
      <c r="C2540" t="s">
        <v>18</v>
      </c>
      <c r="D2540" t="s">
        <v>143</v>
      </c>
      <c r="E2540">
        <v>2011</v>
      </c>
      <c r="F2540">
        <v>8</v>
      </c>
      <c r="G2540">
        <v>22</v>
      </c>
      <c r="H2540" t="s">
        <v>86</v>
      </c>
      <c r="I2540" t="s">
        <v>132</v>
      </c>
      <c r="J2540" t="s">
        <v>425</v>
      </c>
      <c r="K2540" t="s">
        <v>425</v>
      </c>
      <c r="L2540" t="s">
        <v>86</v>
      </c>
      <c r="M2540" t="s">
        <v>133</v>
      </c>
      <c r="N2540" s="50">
        <v>3676243</v>
      </c>
      <c r="O2540" s="51">
        <v>2327538</v>
      </c>
      <c r="P2540" t="s">
        <v>8924</v>
      </c>
      <c r="Q2540" t="s">
        <v>511</v>
      </c>
      <c r="R2540" t="s">
        <v>4641</v>
      </c>
      <c r="S2540" s="49" t="str">
        <f>CONCATENATE(Tabla_Datos[[#This Row],[Nombre_Cliente]]," ",Tabla_Datos[[#This Row],[ApellidoPaterno_Cliente]]," ",Tabla_Datos[[#This Row],[ApellidoMaterno_Cliente]])</f>
        <v>GRACIELA ANALI RUIZ VELIZ</v>
      </c>
      <c r="T2540" s="53">
        <f>DATE(Tabla_Datos[[#This Row],[tAnio]],Tabla_Datos[[#This Row],[tMes]],Tabla_Datos[[#This Row],[tDia]])</f>
        <v>40777</v>
      </c>
      <c r="U2540" s="53" t="str">
        <f>IF(Tabla_Datos[[#This Row],[cProvincia]]="LIMA","LIMA","PROVINCIA")</f>
        <v>PROVINCIA</v>
      </c>
      <c r="V2540" s="53" t="str">
        <f>MID(Tabla_Datos[[#This Row],[pTelefono]],1,SEARCH("-",Tabla_Datos[[#This Row],[pTelefono]],1)-1)</f>
        <v>73</v>
      </c>
      <c r="W2540" s="53" t="str">
        <f>MID(Tabla_Datos[[#This Row],[pTelefono]],SEARCH("-",Tabla_Datos[[#This Row],[pTelefono]],1)+1,LEN(Tabla_Datos[[#This Row],[pTelefono]]))</f>
        <v>981783836</v>
      </c>
      <c r="X2540" s="53" t="str">
        <f>CONCATENATE(Tabla_Datos[[#This Row],[TipUrb]]," ",Tabla_Datos[[#This Row],[Calle]]," ",Tabla_Datos[[#This Row],[NumCalle]])</f>
        <v>AH AMOTAPE 1400</v>
      </c>
      <c r="Y2540" t="s">
        <v>137</v>
      </c>
      <c r="Z2540" t="s">
        <v>188</v>
      </c>
      <c r="AA2540" t="s">
        <v>189</v>
      </c>
      <c r="AB2540" t="s">
        <v>95</v>
      </c>
      <c r="AC2540" t="s">
        <v>95</v>
      </c>
      <c r="AD2540" t="s">
        <v>96</v>
      </c>
      <c r="AE2540" t="s">
        <v>95</v>
      </c>
      <c r="AG2540" s="51">
        <v>46953781</v>
      </c>
      <c r="AI2540">
        <v>61</v>
      </c>
      <c r="AJ2540">
        <v>61</v>
      </c>
      <c r="AK2540" t="s">
        <v>6652</v>
      </c>
      <c r="AL2540">
        <v>1400</v>
      </c>
    </row>
    <row r="2541" spans="1:38">
      <c r="A2541">
        <v>3280794</v>
      </c>
      <c r="B2541" t="s">
        <v>623</v>
      </c>
      <c r="C2541" t="s">
        <v>20</v>
      </c>
      <c r="D2541" t="s">
        <v>85</v>
      </c>
      <c r="E2541">
        <v>2011</v>
      </c>
      <c r="F2541">
        <v>8</v>
      </c>
      <c r="G2541">
        <v>22</v>
      </c>
      <c r="H2541" t="s">
        <v>86</v>
      </c>
      <c r="I2541" t="s">
        <v>16</v>
      </c>
      <c r="J2541" t="s">
        <v>16</v>
      </c>
      <c r="K2541" t="s">
        <v>308</v>
      </c>
      <c r="L2541" t="s">
        <v>86</v>
      </c>
      <c r="M2541" t="s">
        <v>88</v>
      </c>
      <c r="N2541" s="50">
        <v>43462171</v>
      </c>
      <c r="O2541" s="51">
        <v>2328010</v>
      </c>
      <c r="P2541" t="s">
        <v>8925</v>
      </c>
      <c r="Q2541" t="s">
        <v>8926</v>
      </c>
      <c r="R2541" t="s">
        <v>3005</v>
      </c>
      <c r="S2541" s="49" t="str">
        <f>CONCATENATE(Tabla_Datos[[#This Row],[Nombre_Cliente]]," ",Tabla_Datos[[#This Row],[ApellidoPaterno_Cliente]]," ",Tabla_Datos[[#This Row],[ApellidoMaterno_Cliente]])</f>
        <v>JAN MANUEL TERRONES AGUIRRE</v>
      </c>
      <c r="T2541" s="53">
        <f>DATE(Tabla_Datos[[#This Row],[tAnio]],Tabla_Datos[[#This Row],[tMes]],Tabla_Datos[[#This Row],[tDia]])</f>
        <v>40777</v>
      </c>
      <c r="U2541" s="53" t="str">
        <f>IF(Tabla_Datos[[#This Row],[cProvincia]]="LIMA","LIMA","PROVINCIA")</f>
        <v>LIMA</v>
      </c>
      <c r="V2541" s="53" t="str">
        <f>MID(Tabla_Datos[[#This Row],[pTelefono]],1,SEARCH("-",Tabla_Datos[[#This Row],[pTelefono]],1)-1)</f>
        <v>1</v>
      </c>
      <c r="W2541" s="53" t="str">
        <f>MID(Tabla_Datos[[#This Row],[pTelefono]],SEARCH("-",Tabla_Datos[[#This Row],[pTelefono]],1)+1,LEN(Tabla_Datos[[#This Row],[pTelefono]]))</f>
        <v>000000000</v>
      </c>
      <c r="X2541" s="53" t="str">
        <f>CONCATENATE(Tabla_Datos[[#This Row],[TipUrb]]," ",Tabla_Datos[[#This Row],[Calle]]," ",Tabla_Datos[[#This Row],[NumCalle]])</f>
        <v>UR LOS LABRADORES 122</v>
      </c>
      <c r="Y2541" t="s">
        <v>92</v>
      </c>
      <c r="Z2541" t="s">
        <v>122</v>
      </c>
      <c r="AA2541" t="s">
        <v>123</v>
      </c>
      <c r="AB2541">
        <v>3</v>
      </c>
      <c r="AC2541" t="s">
        <v>95</v>
      </c>
      <c r="AD2541" t="s">
        <v>161</v>
      </c>
      <c r="AE2541" t="s">
        <v>8927</v>
      </c>
      <c r="AF2541" t="s">
        <v>95</v>
      </c>
      <c r="AG2541" s="51">
        <v>41418058</v>
      </c>
      <c r="AH2541" t="s">
        <v>95</v>
      </c>
      <c r="AI2541">
        <v>1</v>
      </c>
      <c r="AJ2541">
        <v>1</v>
      </c>
      <c r="AK2541" t="s">
        <v>8928</v>
      </c>
      <c r="AL2541">
        <v>122</v>
      </c>
    </row>
    <row r="2542" spans="1:38">
      <c r="A2542">
        <v>3285662</v>
      </c>
      <c r="B2542" t="s">
        <v>8929</v>
      </c>
      <c r="C2542" t="s">
        <v>18</v>
      </c>
      <c r="D2542" t="s">
        <v>143</v>
      </c>
      <c r="E2542">
        <v>2011</v>
      </c>
      <c r="F2542">
        <v>8</v>
      </c>
      <c r="G2542">
        <v>22</v>
      </c>
      <c r="H2542" t="s">
        <v>86</v>
      </c>
      <c r="I2542" t="s">
        <v>241</v>
      </c>
      <c r="J2542" t="s">
        <v>242</v>
      </c>
      <c r="K2542" t="s">
        <v>242</v>
      </c>
      <c r="L2542" t="s">
        <v>86</v>
      </c>
      <c r="M2542" t="s">
        <v>88</v>
      </c>
      <c r="N2542" s="50">
        <v>99999999</v>
      </c>
      <c r="O2542" s="51">
        <v>2328450</v>
      </c>
      <c r="P2542" t="s">
        <v>8930</v>
      </c>
      <c r="Q2542" t="s">
        <v>8931</v>
      </c>
      <c r="R2542" t="s">
        <v>8932</v>
      </c>
      <c r="S2542" s="49" t="str">
        <f>CONCATENATE(Tabla_Datos[[#This Row],[Nombre_Cliente]]," ",Tabla_Datos[[#This Row],[ApellidoPaterno_Cliente]]," ",Tabla_Datos[[#This Row],[ApellidoMaterno_Cliente]])</f>
        <v xml:space="preserve">DIONICIO  RONDO  OLGA CELINA </v>
      </c>
      <c r="T2542" s="53">
        <f>DATE(Tabla_Datos[[#This Row],[tAnio]],Tabla_Datos[[#This Row],[tMes]],Tabla_Datos[[#This Row],[tDia]])</f>
        <v>40777</v>
      </c>
      <c r="U2542" s="53" t="str">
        <f>IF(Tabla_Datos[[#This Row],[cProvincia]]="LIMA","LIMA","PROVINCIA")</f>
        <v>PROVINCIA</v>
      </c>
      <c r="V2542" s="53" t="str">
        <f>MID(Tabla_Datos[[#This Row],[pTelefono]],1,SEARCH("-",Tabla_Datos[[#This Row],[pTelefono]],1)-1)</f>
        <v>1</v>
      </c>
      <c r="W2542" s="53" t="str">
        <f>MID(Tabla_Datos[[#This Row],[pTelefono]],SEARCH("-",Tabla_Datos[[#This Row],[pTelefono]],1)+1,LEN(Tabla_Datos[[#This Row],[pTelefono]]))</f>
        <v>OLGA CELINA</v>
      </c>
      <c r="X2542" s="53" t="str">
        <f>CONCATENATE(Tabla_Datos[[#This Row],[TipUrb]]," ",Tabla_Datos[[#This Row],[Calle]]," ",Tabla_Datos[[#This Row],[NumCalle]])</f>
        <v>- UNION 1900</v>
      </c>
      <c r="Y2542" t="s">
        <v>246</v>
      </c>
      <c r="Z2542" t="s">
        <v>181</v>
      </c>
      <c r="AA2542" t="s">
        <v>182</v>
      </c>
      <c r="AB2542" t="s">
        <v>95</v>
      </c>
      <c r="AC2542">
        <v>1</v>
      </c>
      <c r="AD2542" t="s">
        <v>109</v>
      </c>
      <c r="AE2542" t="s">
        <v>221</v>
      </c>
      <c r="AF2542" t="s">
        <v>221</v>
      </c>
      <c r="AG2542" s="51">
        <v>47685820</v>
      </c>
      <c r="AI2542">
        <v>26</v>
      </c>
      <c r="AJ2542">
        <v>26</v>
      </c>
      <c r="AK2542" t="s">
        <v>1003</v>
      </c>
      <c r="AL2542">
        <v>1900</v>
      </c>
    </row>
    <row r="2543" spans="1:38">
      <c r="A2543">
        <v>3280906</v>
      </c>
      <c r="B2543" t="s">
        <v>8933</v>
      </c>
      <c r="C2543" t="s">
        <v>19</v>
      </c>
      <c r="D2543" t="s">
        <v>85</v>
      </c>
      <c r="E2543">
        <v>2011</v>
      </c>
      <c r="F2543">
        <v>8</v>
      </c>
      <c r="G2543">
        <v>22</v>
      </c>
      <c r="H2543" t="s">
        <v>86</v>
      </c>
      <c r="I2543" t="s">
        <v>16</v>
      </c>
      <c r="J2543" t="s">
        <v>16</v>
      </c>
      <c r="K2543" t="s">
        <v>265</v>
      </c>
      <c r="L2543" t="s">
        <v>86</v>
      </c>
      <c r="M2543" t="s">
        <v>88</v>
      </c>
      <c r="N2543" s="50">
        <v>20000021</v>
      </c>
      <c r="O2543" s="51">
        <v>2328097</v>
      </c>
      <c r="P2543" t="s">
        <v>7430</v>
      </c>
      <c r="Q2543" t="s">
        <v>1688</v>
      </c>
      <c r="R2543" t="s">
        <v>2374</v>
      </c>
      <c r="S2543" s="49" t="str">
        <f>CONCATENATE(Tabla_Datos[[#This Row],[Nombre_Cliente]]," ",Tabla_Datos[[#This Row],[ApellidoPaterno_Cliente]]," ",Tabla_Datos[[#This Row],[ApellidoMaterno_Cliente]])</f>
        <v>ANA LUZ SEGOVIA CORNEJO</v>
      </c>
      <c r="T2543" s="53">
        <f>DATE(Tabla_Datos[[#This Row],[tAnio]],Tabla_Datos[[#This Row],[tMes]],Tabla_Datos[[#This Row],[tDia]])</f>
        <v>40777</v>
      </c>
      <c r="U2543" s="53" t="str">
        <f>IF(Tabla_Datos[[#This Row],[cProvincia]]="LIMA","LIMA","PROVINCIA")</f>
        <v>LIMA</v>
      </c>
      <c r="V2543" s="53" t="str">
        <f>MID(Tabla_Datos[[#This Row],[pTelefono]],1,SEARCH("-",Tabla_Datos[[#This Row],[pTelefono]],1)-1)</f>
        <v>1</v>
      </c>
      <c r="W2543" s="53" t="str">
        <f>MID(Tabla_Datos[[#This Row],[pTelefono]],SEARCH("-",Tabla_Datos[[#This Row],[pTelefono]],1)+1,LEN(Tabla_Datos[[#This Row],[pTelefono]]))</f>
        <v>945379482</v>
      </c>
      <c r="X2543" s="53" t="str">
        <f>CONCATENATE(Tabla_Datos[[#This Row],[TipUrb]]," ",Tabla_Datos[[#This Row],[Calle]]," ",Tabla_Datos[[#This Row],[NumCalle]])</f>
        <v>UR LIBERTAD 1165</v>
      </c>
      <c r="Y2543" t="s">
        <v>92</v>
      </c>
      <c r="Z2543" t="s">
        <v>196</v>
      </c>
      <c r="AA2543" t="s">
        <v>197</v>
      </c>
      <c r="AB2543">
        <v>5</v>
      </c>
      <c r="AC2543">
        <v>504</v>
      </c>
      <c r="AD2543" t="s">
        <v>161</v>
      </c>
      <c r="AE2543" t="s">
        <v>95</v>
      </c>
      <c r="AF2543" t="s">
        <v>95</v>
      </c>
      <c r="AG2543" s="51">
        <v>8539339</v>
      </c>
      <c r="AH2543" t="s">
        <v>95</v>
      </c>
      <c r="AI2543">
        <v>1</v>
      </c>
      <c r="AJ2543">
        <v>1</v>
      </c>
      <c r="AK2543" t="s">
        <v>1428</v>
      </c>
      <c r="AL2543">
        <v>1165</v>
      </c>
    </row>
    <row r="2544" spans="1:38">
      <c r="A2544">
        <v>3280227</v>
      </c>
      <c r="B2544" t="s">
        <v>8934</v>
      </c>
      <c r="C2544" t="s">
        <v>19</v>
      </c>
      <c r="D2544" t="s">
        <v>143</v>
      </c>
      <c r="E2544">
        <v>2011</v>
      </c>
      <c r="F2544">
        <v>8</v>
      </c>
      <c r="G2544">
        <v>22</v>
      </c>
      <c r="H2544" t="s">
        <v>86</v>
      </c>
      <c r="I2544" t="s">
        <v>16</v>
      </c>
      <c r="J2544" t="s">
        <v>16</v>
      </c>
      <c r="K2544" t="s">
        <v>374</v>
      </c>
      <c r="L2544" t="s">
        <v>86</v>
      </c>
      <c r="M2544" t="s">
        <v>88</v>
      </c>
      <c r="N2544" s="50">
        <v>10237169</v>
      </c>
      <c r="O2544" s="51">
        <v>2327715</v>
      </c>
      <c r="P2544" t="s">
        <v>3082</v>
      </c>
      <c r="Q2544" t="s">
        <v>2501</v>
      </c>
      <c r="R2544" t="s">
        <v>1188</v>
      </c>
      <c r="S2544" s="49" t="str">
        <f>CONCATENATE(Tabla_Datos[[#This Row],[Nombre_Cliente]]," ",Tabla_Datos[[#This Row],[ApellidoPaterno_Cliente]]," ",Tabla_Datos[[#This Row],[ApellidoMaterno_Cliente]])</f>
        <v>CARLOS JARA PACHECO</v>
      </c>
      <c r="T2544" s="53">
        <f>DATE(Tabla_Datos[[#This Row],[tAnio]],Tabla_Datos[[#This Row],[tMes]],Tabla_Datos[[#This Row],[tDia]])</f>
        <v>40777</v>
      </c>
      <c r="U2544" s="53" t="str">
        <f>IF(Tabla_Datos[[#This Row],[cProvincia]]="LIMA","LIMA","PROVINCIA")</f>
        <v>LIMA</v>
      </c>
      <c r="V2544" s="53" t="str">
        <f>MID(Tabla_Datos[[#This Row],[pTelefono]],1,SEARCH("-",Tabla_Datos[[#This Row],[pTelefono]],1)-1)</f>
        <v>1</v>
      </c>
      <c r="W2544" s="53" t="str">
        <f>MID(Tabla_Datos[[#This Row],[pTelefono]],SEARCH("-",Tabla_Datos[[#This Row],[pTelefono]],1)+1,LEN(Tabla_Datos[[#This Row],[pTelefono]]))</f>
        <v>991562910</v>
      </c>
      <c r="X2544" s="53" t="str">
        <f>CONCATENATE(Tabla_Datos[[#This Row],[TipUrb]]," ",Tabla_Datos[[#This Row],[Calle]]," ",Tabla_Datos[[#This Row],[NumCalle]])</f>
        <v>PJ EL PARAISO 0</v>
      </c>
      <c r="Y2544" t="s">
        <v>92</v>
      </c>
      <c r="Z2544" t="s">
        <v>152</v>
      </c>
      <c r="AA2544" t="s">
        <v>153</v>
      </c>
      <c r="AB2544" t="s">
        <v>95</v>
      </c>
      <c r="AC2544" t="s">
        <v>95</v>
      </c>
      <c r="AD2544" t="s">
        <v>429</v>
      </c>
      <c r="AE2544" t="s">
        <v>8935</v>
      </c>
      <c r="AF2544">
        <v>6</v>
      </c>
      <c r="AG2544" s="51" t="s">
        <v>95</v>
      </c>
      <c r="AH2544">
        <v>1009119722</v>
      </c>
      <c r="AI2544">
        <v>1</v>
      </c>
      <c r="AJ2544">
        <v>1</v>
      </c>
      <c r="AK2544" t="s">
        <v>957</v>
      </c>
      <c r="AL2544">
        <v>0</v>
      </c>
    </row>
    <row r="2545" spans="1:38">
      <c r="A2545">
        <v>3281628</v>
      </c>
      <c r="B2545" t="s">
        <v>8936</v>
      </c>
      <c r="C2545" t="s">
        <v>18</v>
      </c>
      <c r="D2545" t="s">
        <v>143</v>
      </c>
      <c r="E2545">
        <v>2011</v>
      </c>
      <c r="F2545">
        <v>8</v>
      </c>
      <c r="G2545">
        <v>22</v>
      </c>
      <c r="H2545" t="s">
        <v>86</v>
      </c>
      <c r="I2545" t="s">
        <v>478</v>
      </c>
      <c r="J2545" t="s">
        <v>3207</v>
      </c>
      <c r="K2545" t="s">
        <v>8937</v>
      </c>
      <c r="L2545" t="s">
        <v>86</v>
      </c>
      <c r="M2545" t="s">
        <v>148</v>
      </c>
      <c r="N2545" s="50">
        <v>875583</v>
      </c>
      <c r="O2545" s="51">
        <v>2328700</v>
      </c>
      <c r="P2545" t="s">
        <v>8938</v>
      </c>
      <c r="Q2545" t="s">
        <v>8939</v>
      </c>
      <c r="R2545" t="s">
        <v>8940</v>
      </c>
      <c r="S2545" s="49" t="str">
        <f>CONCATENATE(Tabla_Datos[[#This Row],[Nombre_Cliente]]," ",Tabla_Datos[[#This Row],[ApellidoPaterno_Cliente]]," ",Tabla_Datos[[#This Row],[ApellidoMaterno_Cliente]])</f>
        <v xml:space="preserve">HIPOLITO  HUANCAS  LIVIA </v>
      </c>
      <c r="T2545" s="53">
        <f>DATE(Tabla_Datos[[#This Row],[tAnio]],Tabla_Datos[[#This Row],[tMes]],Tabla_Datos[[#This Row],[tDia]])</f>
        <v>40777</v>
      </c>
      <c r="U2545" s="53" t="str">
        <f>IF(Tabla_Datos[[#This Row],[cProvincia]]="LIMA","LIMA","PROVINCIA")</f>
        <v>PROVINCIA</v>
      </c>
      <c r="V2545" s="53" t="str">
        <f>MID(Tabla_Datos[[#This Row],[pTelefono]],1,SEARCH("-",Tabla_Datos[[#This Row],[pTelefono]],1)-1)</f>
        <v>42</v>
      </c>
      <c r="W2545" s="53" t="str">
        <f>MID(Tabla_Datos[[#This Row],[pTelefono]],SEARCH("-",Tabla_Datos[[#This Row],[pTelefono]],1)+1,LEN(Tabla_Datos[[#This Row],[pTelefono]]))</f>
        <v>942418488</v>
      </c>
      <c r="X2545" s="53" t="str">
        <f>CONCATENATE(Tabla_Datos[[#This Row],[TipUrb]]," ",Tabla_Datos[[#This Row],[Calle]]," ",Tabla_Datos[[#This Row],[NumCalle]])</f>
        <v>CA VILLA FLORIDA 110</v>
      </c>
      <c r="Y2545" t="s">
        <v>484</v>
      </c>
      <c r="Z2545" t="s">
        <v>320</v>
      </c>
      <c r="AA2545" t="s">
        <v>321</v>
      </c>
      <c r="AB2545" t="s">
        <v>95</v>
      </c>
      <c r="AC2545" t="s">
        <v>95</v>
      </c>
      <c r="AD2545" t="s">
        <v>1353</v>
      </c>
      <c r="AE2545" t="s">
        <v>95</v>
      </c>
      <c r="AG2545" s="51">
        <v>42688135</v>
      </c>
      <c r="AI2545">
        <v>26</v>
      </c>
      <c r="AJ2545">
        <v>26</v>
      </c>
      <c r="AK2545" t="s">
        <v>8941</v>
      </c>
      <c r="AL2545">
        <v>110</v>
      </c>
    </row>
    <row r="2546" spans="1:38">
      <c r="A2546">
        <v>3282658</v>
      </c>
      <c r="B2546" t="s">
        <v>8942</v>
      </c>
      <c r="C2546" t="s">
        <v>20</v>
      </c>
      <c r="D2546" t="s">
        <v>143</v>
      </c>
      <c r="E2546">
        <v>2011</v>
      </c>
      <c r="F2546">
        <v>8</v>
      </c>
      <c r="G2546">
        <v>22</v>
      </c>
      <c r="H2546" t="s">
        <v>86</v>
      </c>
      <c r="I2546" t="s">
        <v>355</v>
      </c>
      <c r="J2546" t="s">
        <v>355</v>
      </c>
      <c r="K2546" t="s">
        <v>355</v>
      </c>
      <c r="L2546" t="s">
        <v>86</v>
      </c>
      <c r="M2546" t="s">
        <v>594</v>
      </c>
      <c r="N2546" s="50">
        <v>44596270</v>
      </c>
      <c r="O2546" s="51">
        <v>2329414</v>
      </c>
      <c r="P2546" t="s">
        <v>6585</v>
      </c>
      <c r="Q2546" t="s">
        <v>8943</v>
      </c>
      <c r="R2546" t="s">
        <v>8944</v>
      </c>
      <c r="S2546" s="49" t="str">
        <f>CONCATENATE(Tabla_Datos[[#This Row],[Nombre_Cliente]]," ",Tabla_Datos[[#This Row],[ApellidoPaterno_Cliente]]," ",Tabla_Datos[[#This Row],[ApellidoMaterno_Cliente]])</f>
        <v>NELLY CCALLA PARICAHUA</v>
      </c>
      <c r="T2546" s="53">
        <f>DATE(Tabla_Datos[[#This Row],[tAnio]],Tabla_Datos[[#This Row],[tMes]],Tabla_Datos[[#This Row],[tDia]])</f>
        <v>40777</v>
      </c>
      <c r="U2546" s="53" t="str">
        <f>IF(Tabla_Datos[[#This Row],[cProvincia]]="LIMA","LIMA","PROVINCIA")</f>
        <v>PROVINCIA</v>
      </c>
      <c r="V2546" s="53" t="str">
        <f>MID(Tabla_Datos[[#This Row],[pTelefono]],1,SEARCH("-",Tabla_Datos[[#This Row],[pTelefono]],1)-1)</f>
        <v>84</v>
      </c>
      <c r="W2546" s="53" t="str">
        <f>MID(Tabla_Datos[[#This Row],[pTelefono]],SEARCH("-",Tabla_Datos[[#This Row],[pTelefono]],1)+1,LEN(Tabla_Datos[[#This Row],[pTelefono]]))</f>
        <v>974420185</v>
      </c>
      <c r="X2546" s="53" t="str">
        <f>CONCATENATE(Tabla_Datos[[#This Row],[TipUrb]]," ",Tabla_Datos[[#This Row],[Calle]]," ",Tabla_Datos[[#This Row],[NumCalle]])</f>
        <v>AS WIRACOCHA K81A 0</v>
      </c>
      <c r="Y2546" t="s">
        <v>360</v>
      </c>
      <c r="Z2546" t="s">
        <v>152</v>
      </c>
      <c r="AA2546" t="s">
        <v>153</v>
      </c>
      <c r="AB2546" t="s">
        <v>95</v>
      </c>
      <c r="AC2546" t="s">
        <v>95</v>
      </c>
      <c r="AD2546" t="s">
        <v>215</v>
      </c>
      <c r="AE2546" t="s">
        <v>95</v>
      </c>
      <c r="AF2546" t="s">
        <v>95</v>
      </c>
      <c r="AG2546" s="51">
        <v>80015290</v>
      </c>
      <c r="AH2546" t="s">
        <v>95</v>
      </c>
      <c r="AI2546">
        <v>1</v>
      </c>
      <c r="AJ2546">
        <v>1</v>
      </c>
      <c r="AK2546" t="s">
        <v>8945</v>
      </c>
      <c r="AL2546">
        <v>0</v>
      </c>
    </row>
    <row r="2547" spans="1:38">
      <c r="A2547">
        <v>3281817</v>
      </c>
      <c r="B2547" t="s">
        <v>8946</v>
      </c>
      <c r="C2547" t="s">
        <v>19</v>
      </c>
      <c r="D2547" t="s">
        <v>143</v>
      </c>
      <c r="E2547">
        <v>2011</v>
      </c>
      <c r="F2547">
        <v>8</v>
      </c>
      <c r="G2547">
        <v>22</v>
      </c>
      <c r="H2547" t="s">
        <v>86</v>
      </c>
      <c r="I2547" t="s">
        <v>16</v>
      </c>
      <c r="J2547" t="s">
        <v>16</v>
      </c>
      <c r="K2547" t="s">
        <v>374</v>
      </c>
      <c r="L2547" t="s">
        <v>86</v>
      </c>
      <c r="M2547" t="s">
        <v>88</v>
      </c>
      <c r="N2547" s="50">
        <v>7566311</v>
      </c>
      <c r="O2547" s="51">
        <v>2328877</v>
      </c>
      <c r="P2547" t="s">
        <v>8947</v>
      </c>
      <c r="Q2547" t="s">
        <v>4445</v>
      </c>
      <c r="R2547" t="s">
        <v>160</v>
      </c>
      <c r="S2547" s="49" t="str">
        <f>CONCATENATE(Tabla_Datos[[#This Row],[Nombre_Cliente]]," ",Tabla_Datos[[#This Row],[ApellidoPaterno_Cliente]]," ",Tabla_Datos[[#This Row],[ApellidoMaterno_Cliente]])</f>
        <v>MARIA YSABEL PADILLA VEGA</v>
      </c>
      <c r="T2547" s="53">
        <f>DATE(Tabla_Datos[[#This Row],[tAnio]],Tabla_Datos[[#This Row],[tMes]],Tabla_Datos[[#This Row],[tDia]])</f>
        <v>40777</v>
      </c>
      <c r="U2547" s="53" t="str">
        <f>IF(Tabla_Datos[[#This Row],[cProvincia]]="LIMA","LIMA","PROVINCIA")</f>
        <v>LIMA</v>
      </c>
      <c r="V2547" s="53" t="str">
        <f>MID(Tabla_Datos[[#This Row],[pTelefono]],1,SEARCH("-",Tabla_Datos[[#This Row],[pTelefono]],1)-1)</f>
        <v>1</v>
      </c>
      <c r="W2547" s="53" t="str">
        <f>MID(Tabla_Datos[[#This Row],[pTelefono]],SEARCH("-",Tabla_Datos[[#This Row],[pTelefono]],1)+1,LEN(Tabla_Datos[[#This Row],[pTelefono]]))</f>
        <v>946214102</v>
      </c>
      <c r="X2547" s="53" t="str">
        <f>CONCATENATE(Tabla_Datos[[#This Row],[TipUrb]]," ",Tabla_Datos[[#This Row],[Calle]]," ",Tabla_Datos[[#This Row],[NumCalle]])</f>
        <v>AH . 0</v>
      </c>
      <c r="Y2547" t="s">
        <v>92</v>
      </c>
      <c r="Z2547" t="s">
        <v>152</v>
      </c>
      <c r="AA2547" t="s">
        <v>153</v>
      </c>
      <c r="AB2547" t="s">
        <v>95</v>
      </c>
      <c r="AC2547" t="s">
        <v>95</v>
      </c>
      <c r="AD2547" t="s">
        <v>96</v>
      </c>
      <c r="AE2547" t="s">
        <v>1496</v>
      </c>
      <c r="AF2547">
        <v>4</v>
      </c>
      <c r="AG2547" s="51">
        <v>42242701</v>
      </c>
      <c r="AH2547" t="s">
        <v>95</v>
      </c>
      <c r="AI2547">
        <v>1</v>
      </c>
      <c r="AJ2547">
        <v>1</v>
      </c>
      <c r="AK2547" t="s">
        <v>221</v>
      </c>
      <c r="AL2547">
        <v>0</v>
      </c>
    </row>
    <row r="2548" spans="1:38">
      <c r="A2548">
        <v>3283112</v>
      </c>
      <c r="B2548" t="s">
        <v>8948</v>
      </c>
      <c r="C2548" t="s">
        <v>20</v>
      </c>
      <c r="D2548" t="s">
        <v>143</v>
      </c>
      <c r="E2548">
        <v>2011</v>
      </c>
      <c r="F2548">
        <v>8</v>
      </c>
      <c r="G2548">
        <v>22</v>
      </c>
      <c r="H2548" t="s">
        <v>86</v>
      </c>
      <c r="I2548" t="s">
        <v>202</v>
      </c>
      <c r="J2548" t="s">
        <v>203</v>
      </c>
      <c r="K2548" t="s">
        <v>177</v>
      </c>
      <c r="L2548" t="s">
        <v>86</v>
      </c>
      <c r="M2548" t="s">
        <v>133</v>
      </c>
      <c r="N2548" s="50">
        <v>80612559</v>
      </c>
      <c r="O2548" s="51">
        <v>2329790</v>
      </c>
      <c r="P2548" t="s">
        <v>8949</v>
      </c>
      <c r="Q2548" t="s">
        <v>5344</v>
      </c>
      <c r="R2548" t="s">
        <v>5945</v>
      </c>
      <c r="S2548" s="49" t="str">
        <f>CONCATENATE(Tabla_Datos[[#This Row],[Nombre_Cliente]]," ",Tabla_Datos[[#This Row],[ApellidoPaterno_Cliente]]," ",Tabla_Datos[[#This Row],[ApellidoMaterno_Cliente]])</f>
        <v>REYLEN ELI VELA TAMANI</v>
      </c>
      <c r="T2548" s="53">
        <f>DATE(Tabla_Datos[[#This Row],[tAnio]],Tabla_Datos[[#This Row],[tMes]],Tabla_Datos[[#This Row],[tDia]])</f>
        <v>40777</v>
      </c>
      <c r="U2548" s="53" t="str">
        <f>IF(Tabla_Datos[[#This Row],[cProvincia]]="LIMA","LIMA","PROVINCIA")</f>
        <v>PROVINCIA</v>
      </c>
      <c r="V2548" s="53" t="str">
        <f>MID(Tabla_Datos[[#This Row],[pTelefono]],1,SEARCH("-",Tabla_Datos[[#This Row],[pTelefono]],1)-1)</f>
        <v>74</v>
      </c>
      <c r="W2548" s="53" t="str">
        <f>MID(Tabla_Datos[[#This Row],[pTelefono]],SEARCH("-",Tabla_Datos[[#This Row],[pTelefono]],1)+1,LEN(Tabla_Datos[[#This Row],[pTelefono]]))</f>
        <v>942458108</v>
      </c>
      <c r="X2548" s="53" t="str">
        <f>CONCATENATE(Tabla_Datos[[#This Row],[TipUrb]]," ",Tabla_Datos[[#This Row],[Calle]]," ",Tabla_Datos[[#This Row],[NumCalle]])</f>
        <v>AH SACSAYHUAMAN 997</v>
      </c>
      <c r="Y2548" t="s">
        <v>208</v>
      </c>
      <c r="Z2548" t="s">
        <v>152</v>
      </c>
      <c r="AA2548" t="s">
        <v>153</v>
      </c>
      <c r="AB2548" t="s">
        <v>95</v>
      </c>
      <c r="AC2548" t="s">
        <v>95</v>
      </c>
      <c r="AD2548" t="s">
        <v>96</v>
      </c>
      <c r="AE2548" t="s">
        <v>95</v>
      </c>
      <c r="AF2548" t="s">
        <v>95</v>
      </c>
      <c r="AG2548" s="51">
        <v>42530781</v>
      </c>
      <c r="AH2548" t="s">
        <v>95</v>
      </c>
      <c r="AI2548">
        <v>1</v>
      </c>
      <c r="AJ2548">
        <v>1</v>
      </c>
      <c r="AK2548" t="s">
        <v>6022</v>
      </c>
      <c r="AL2548">
        <v>997</v>
      </c>
    </row>
    <row r="2549" spans="1:38">
      <c r="A2549">
        <v>3282069</v>
      </c>
      <c r="B2549" t="s">
        <v>8950</v>
      </c>
      <c r="C2549" t="s">
        <v>20</v>
      </c>
      <c r="D2549" t="s">
        <v>143</v>
      </c>
      <c r="E2549">
        <v>2011</v>
      </c>
      <c r="F2549">
        <v>8</v>
      </c>
      <c r="G2549">
        <v>22</v>
      </c>
      <c r="H2549" t="s">
        <v>86</v>
      </c>
      <c r="I2549" t="s">
        <v>100</v>
      </c>
      <c r="J2549" t="s">
        <v>2307</v>
      </c>
      <c r="K2549" t="s">
        <v>7576</v>
      </c>
      <c r="L2549" t="s">
        <v>86</v>
      </c>
      <c r="M2549" t="s">
        <v>102</v>
      </c>
      <c r="N2549" s="50">
        <v>41489350</v>
      </c>
      <c r="O2549" s="51">
        <v>2329074</v>
      </c>
      <c r="P2549" t="s">
        <v>8951</v>
      </c>
      <c r="Q2549" t="s">
        <v>1289</v>
      </c>
      <c r="R2549" t="s">
        <v>1228</v>
      </c>
      <c r="S2549" s="49" t="str">
        <f>CONCATENATE(Tabla_Datos[[#This Row],[Nombre_Cliente]]," ",Tabla_Datos[[#This Row],[ApellidoPaterno_Cliente]]," ",Tabla_Datos[[#This Row],[ApellidoMaterno_Cliente]])</f>
        <v>KARLA SOFIA RUBI TAPIA MONTOYA</v>
      </c>
      <c r="T2549" s="53">
        <f>DATE(Tabla_Datos[[#This Row],[tAnio]],Tabla_Datos[[#This Row],[tMes]],Tabla_Datos[[#This Row],[tDia]])</f>
        <v>40777</v>
      </c>
      <c r="U2549" s="53" t="str">
        <f>IF(Tabla_Datos[[#This Row],[cProvincia]]="LIMA","LIMA","PROVINCIA")</f>
        <v>PROVINCIA</v>
      </c>
      <c r="V2549" s="53" t="str">
        <f>MID(Tabla_Datos[[#This Row],[pTelefono]],1,SEARCH("-",Tabla_Datos[[#This Row],[pTelefono]],1)-1)</f>
        <v>54</v>
      </c>
      <c r="W2549" s="53" t="str">
        <f>MID(Tabla_Datos[[#This Row],[pTelefono]],SEARCH("-",Tabla_Datos[[#This Row],[pTelefono]],1)+1,LEN(Tabla_Datos[[#This Row],[pTelefono]]))</f>
        <v>956295258</v>
      </c>
      <c r="X2549" s="53" t="str">
        <f>CONCATENATE(Tabla_Datos[[#This Row],[TipUrb]]," ",Tabla_Datos[[#This Row],[Calle]]," ",Tabla_Datos[[#This Row],[NumCalle]])</f>
        <v>- SEBASTIAN BARRANCA 600</v>
      </c>
      <c r="Y2549" t="s">
        <v>106</v>
      </c>
      <c r="Z2549" t="s">
        <v>152</v>
      </c>
      <c r="AA2549" t="s">
        <v>153</v>
      </c>
      <c r="AB2549" t="s">
        <v>95</v>
      </c>
      <c r="AC2549" t="s">
        <v>95</v>
      </c>
      <c r="AD2549" t="s">
        <v>109</v>
      </c>
      <c r="AE2549" t="s">
        <v>95</v>
      </c>
      <c r="AF2549" t="s">
        <v>95</v>
      </c>
      <c r="AG2549" s="51">
        <v>42038196</v>
      </c>
      <c r="AH2549" t="s">
        <v>95</v>
      </c>
      <c r="AI2549">
        <v>1</v>
      </c>
      <c r="AJ2549">
        <v>1</v>
      </c>
      <c r="AK2549" t="s">
        <v>3555</v>
      </c>
      <c r="AL2549">
        <v>600</v>
      </c>
    </row>
    <row r="2550" spans="1:38">
      <c r="A2550">
        <v>3282817</v>
      </c>
      <c r="B2550" t="s">
        <v>8952</v>
      </c>
      <c r="C2550" t="s">
        <v>19</v>
      </c>
      <c r="D2550" t="s">
        <v>143</v>
      </c>
      <c r="E2550">
        <v>2011</v>
      </c>
      <c r="F2550">
        <v>8</v>
      </c>
      <c r="G2550">
        <v>22</v>
      </c>
      <c r="H2550" t="s">
        <v>86</v>
      </c>
      <c r="I2550" t="s">
        <v>759</v>
      </c>
      <c r="J2550" t="s">
        <v>1484</v>
      </c>
      <c r="K2550" t="s">
        <v>1484</v>
      </c>
      <c r="L2550" t="s">
        <v>86</v>
      </c>
      <c r="M2550" t="s">
        <v>294</v>
      </c>
      <c r="N2550" s="50">
        <v>22291658</v>
      </c>
      <c r="O2550" s="51">
        <v>2329541</v>
      </c>
      <c r="P2550" t="s">
        <v>8953</v>
      </c>
      <c r="Q2550" t="s">
        <v>4687</v>
      </c>
      <c r="R2550" t="s">
        <v>441</v>
      </c>
      <c r="S2550" s="49" t="str">
        <f>CONCATENATE(Tabla_Datos[[#This Row],[Nombre_Cliente]]," ",Tabla_Datos[[#This Row],[ApellidoPaterno_Cliente]]," ",Tabla_Datos[[#This Row],[ApellidoMaterno_Cliente]])</f>
        <v>MIRTHA YLIANA JIMENEZ CAMPOS</v>
      </c>
      <c r="T2550" s="53">
        <f>DATE(Tabla_Datos[[#This Row],[tAnio]],Tabla_Datos[[#This Row],[tMes]],Tabla_Datos[[#This Row],[tDia]])</f>
        <v>40777</v>
      </c>
      <c r="U2550" s="53" t="str">
        <f>IF(Tabla_Datos[[#This Row],[cProvincia]]="LIMA","LIMA","PROVINCIA")</f>
        <v>PROVINCIA</v>
      </c>
      <c r="V2550" s="53" t="str">
        <f>MID(Tabla_Datos[[#This Row],[pTelefono]],1,SEARCH("-",Tabla_Datos[[#This Row],[pTelefono]],1)-1)</f>
        <v>56</v>
      </c>
      <c r="W2550" s="53" t="str">
        <f>MID(Tabla_Datos[[#This Row],[pTelefono]],SEARCH("-",Tabla_Datos[[#This Row],[pTelefono]],1)+1,LEN(Tabla_Datos[[#This Row],[pTelefono]]))</f>
        <v>56314674</v>
      </c>
      <c r="X2550" s="53" t="str">
        <f>CONCATENATE(Tabla_Datos[[#This Row],[TipUrb]]," ",Tabla_Datos[[#This Row],[Calle]]," ",Tabla_Datos[[#This Row],[NumCalle]])</f>
        <v>UR . 0</v>
      </c>
      <c r="Y2550" t="s">
        <v>759</v>
      </c>
      <c r="Z2550" t="s">
        <v>152</v>
      </c>
      <c r="AA2550" t="s">
        <v>153</v>
      </c>
      <c r="AB2550" t="s">
        <v>95</v>
      </c>
      <c r="AC2550" t="s">
        <v>95</v>
      </c>
      <c r="AD2550" t="s">
        <v>161</v>
      </c>
      <c r="AE2550" t="s">
        <v>8954</v>
      </c>
      <c r="AF2550">
        <v>8</v>
      </c>
      <c r="AG2550" s="51">
        <v>22306142</v>
      </c>
      <c r="AH2550" t="s">
        <v>95</v>
      </c>
      <c r="AI2550">
        <v>1</v>
      </c>
      <c r="AJ2550">
        <v>1</v>
      </c>
      <c r="AK2550" t="s">
        <v>221</v>
      </c>
      <c r="AL2550">
        <v>0</v>
      </c>
    </row>
    <row r="2551" spans="1:38">
      <c r="A2551">
        <v>3284117</v>
      </c>
      <c r="B2551" t="s">
        <v>8955</v>
      </c>
      <c r="C2551" t="s">
        <v>19</v>
      </c>
      <c r="D2551" t="s">
        <v>85</v>
      </c>
      <c r="E2551">
        <v>2011</v>
      </c>
      <c r="F2551">
        <v>8</v>
      </c>
      <c r="G2551">
        <v>22</v>
      </c>
      <c r="H2551" t="s">
        <v>86</v>
      </c>
      <c r="I2551" t="s">
        <v>16</v>
      </c>
      <c r="J2551" t="s">
        <v>16</v>
      </c>
      <c r="K2551" t="s">
        <v>277</v>
      </c>
      <c r="L2551" t="s">
        <v>86</v>
      </c>
      <c r="M2551" t="s">
        <v>88</v>
      </c>
      <c r="N2551" s="50">
        <v>10762376</v>
      </c>
      <c r="O2551" s="51">
        <v>2330639</v>
      </c>
      <c r="P2551" t="s">
        <v>1067</v>
      </c>
      <c r="Q2551" t="s">
        <v>8956</v>
      </c>
      <c r="R2551" t="s">
        <v>179</v>
      </c>
      <c r="S2551" s="49" t="str">
        <f>CONCATENATE(Tabla_Datos[[#This Row],[Nombre_Cliente]]," ",Tabla_Datos[[#This Row],[ApellidoPaterno_Cliente]]," ",Tabla_Datos[[#This Row],[ApellidoMaterno_Cliente]])</f>
        <v>JOSE ANTONIO VELEZ VARGAS</v>
      </c>
      <c r="T2551" s="53">
        <f>DATE(Tabla_Datos[[#This Row],[tAnio]],Tabla_Datos[[#This Row],[tMes]],Tabla_Datos[[#This Row],[tDia]])</f>
        <v>40777</v>
      </c>
      <c r="U2551" s="53" t="str">
        <f>IF(Tabla_Datos[[#This Row],[cProvincia]]="LIMA","LIMA","PROVINCIA")</f>
        <v>LIMA</v>
      </c>
      <c r="V2551" s="53" t="str">
        <f>MID(Tabla_Datos[[#This Row],[pTelefono]],1,SEARCH("-",Tabla_Datos[[#This Row],[pTelefono]],1)-1)</f>
        <v>1</v>
      </c>
      <c r="W2551" s="53" t="str">
        <f>MID(Tabla_Datos[[#This Row],[pTelefono]],SEARCH("-",Tabla_Datos[[#This Row],[pTelefono]],1)+1,LEN(Tabla_Datos[[#This Row],[pTelefono]]))</f>
        <v>998108180</v>
      </c>
      <c r="X2551" s="53" t="str">
        <f>CONCATENATE(Tabla_Datos[[#This Row],[TipUrb]]," ",Tabla_Datos[[#This Row],[Calle]]," ",Tabla_Datos[[#This Row],[NumCalle]])</f>
        <v xml:space="preserve">  AV CIRCUNVALCION DEL GOLF 1143</v>
      </c>
      <c r="Y2551" t="s">
        <v>92</v>
      </c>
      <c r="Z2551" t="s">
        <v>196</v>
      </c>
      <c r="AA2551" t="s">
        <v>197</v>
      </c>
      <c r="AB2551" t="s">
        <v>95</v>
      </c>
      <c r="AC2551">
        <v>201</v>
      </c>
      <c r="AD2551" t="s">
        <v>95</v>
      </c>
      <c r="AE2551" t="s">
        <v>95</v>
      </c>
      <c r="AF2551" t="s">
        <v>95</v>
      </c>
      <c r="AG2551" s="51">
        <v>9342312</v>
      </c>
      <c r="AH2551" t="s">
        <v>95</v>
      </c>
      <c r="AI2551">
        <v>1</v>
      </c>
      <c r="AJ2551">
        <v>1</v>
      </c>
      <c r="AK2551" t="s">
        <v>8957</v>
      </c>
      <c r="AL2551">
        <v>1143</v>
      </c>
    </row>
    <row r="2552" spans="1:38">
      <c r="A2552">
        <v>3282752</v>
      </c>
      <c r="B2552" t="s">
        <v>8958</v>
      </c>
      <c r="C2552" t="s">
        <v>20</v>
      </c>
      <c r="D2552" t="s">
        <v>143</v>
      </c>
      <c r="E2552">
        <v>2011</v>
      </c>
      <c r="F2552">
        <v>8</v>
      </c>
      <c r="G2552">
        <v>22</v>
      </c>
      <c r="H2552" t="s">
        <v>86</v>
      </c>
      <c r="I2552" t="s">
        <v>759</v>
      </c>
      <c r="J2552" t="s">
        <v>1484</v>
      </c>
      <c r="K2552" t="s">
        <v>1484</v>
      </c>
      <c r="L2552" t="s">
        <v>86</v>
      </c>
      <c r="M2552" t="s">
        <v>294</v>
      </c>
      <c r="N2552" s="50">
        <v>42042812</v>
      </c>
      <c r="O2552" s="51">
        <v>2329482</v>
      </c>
      <c r="P2552" t="s">
        <v>8959</v>
      </c>
      <c r="Q2552" t="s">
        <v>705</v>
      </c>
      <c r="R2552" t="s">
        <v>542</v>
      </c>
      <c r="S2552" s="49" t="str">
        <f>CONCATENATE(Tabla_Datos[[#This Row],[Nombre_Cliente]]," ",Tabla_Datos[[#This Row],[ApellidoPaterno_Cliente]]," ",Tabla_Datos[[#This Row],[ApellidoMaterno_Cliente]])</f>
        <v>GUSTAVO JAVIER SARAVIA RAMIREZ</v>
      </c>
      <c r="T2552" s="53">
        <f>DATE(Tabla_Datos[[#This Row],[tAnio]],Tabla_Datos[[#This Row],[tMes]],Tabla_Datos[[#This Row],[tDia]])</f>
        <v>40777</v>
      </c>
      <c r="U2552" s="53" t="str">
        <f>IF(Tabla_Datos[[#This Row],[cProvincia]]="LIMA","LIMA","PROVINCIA")</f>
        <v>PROVINCIA</v>
      </c>
      <c r="V2552" s="53" t="str">
        <f>MID(Tabla_Datos[[#This Row],[pTelefono]],1,SEARCH("-",Tabla_Datos[[#This Row],[pTelefono]],1)-1)</f>
        <v>56</v>
      </c>
      <c r="W2552" s="53" t="str">
        <f>MID(Tabla_Datos[[#This Row],[pTelefono]],SEARCH("-",Tabla_Datos[[#This Row],[pTelefono]],1)+1,LEN(Tabla_Datos[[#This Row],[pTelefono]]))</f>
        <v>956183332</v>
      </c>
      <c r="X2552" s="53" t="str">
        <f>CONCATENATE(Tabla_Datos[[#This Row],[TipUrb]]," ",Tabla_Datos[[#This Row],[Calle]]," ",Tabla_Datos[[#This Row],[NumCalle]])</f>
        <v>UR A 13</v>
      </c>
      <c r="Y2552" t="s">
        <v>759</v>
      </c>
      <c r="Z2552" t="s">
        <v>152</v>
      </c>
      <c r="AA2552" t="s">
        <v>153</v>
      </c>
      <c r="AB2552" t="s">
        <v>95</v>
      </c>
      <c r="AC2552" t="s">
        <v>95</v>
      </c>
      <c r="AD2552" t="s">
        <v>161</v>
      </c>
      <c r="AE2552" t="s">
        <v>95</v>
      </c>
      <c r="AF2552" t="s">
        <v>95</v>
      </c>
      <c r="AG2552" s="51">
        <v>22289591</v>
      </c>
      <c r="AH2552" t="s">
        <v>95</v>
      </c>
      <c r="AI2552">
        <v>1</v>
      </c>
      <c r="AJ2552">
        <v>1</v>
      </c>
      <c r="AK2552" t="s">
        <v>116</v>
      </c>
      <c r="AL2552">
        <v>13</v>
      </c>
    </row>
    <row r="2553" spans="1:38">
      <c r="A2553">
        <v>3283655</v>
      </c>
      <c r="B2553" t="s">
        <v>8960</v>
      </c>
      <c r="C2553" t="s">
        <v>18</v>
      </c>
      <c r="D2553" t="s">
        <v>85</v>
      </c>
      <c r="E2553">
        <v>2011</v>
      </c>
      <c r="F2553">
        <v>8</v>
      </c>
      <c r="G2553">
        <v>22</v>
      </c>
      <c r="H2553" t="s">
        <v>86</v>
      </c>
      <c r="I2553" t="s">
        <v>16</v>
      </c>
      <c r="J2553" t="s">
        <v>16</v>
      </c>
      <c r="K2553" t="s">
        <v>374</v>
      </c>
      <c r="L2553" t="s">
        <v>86</v>
      </c>
      <c r="M2553" t="s">
        <v>88</v>
      </c>
      <c r="N2553" s="50">
        <v>99999999</v>
      </c>
      <c r="O2553" s="51">
        <v>2330272</v>
      </c>
      <c r="P2553" t="s">
        <v>8961</v>
      </c>
      <c r="Q2553" t="s">
        <v>8962</v>
      </c>
      <c r="R2553" t="s">
        <v>5909</v>
      </c>
      <c r="S2553" s="49" t="str">
        <f>CONCATENATE(Tabla_Datos[[#This Row],[Nombre_Cliente]]," ",Tabla_Datos[[#This Row],[ApellidoPaterno_Cliente]]," ",Tabla_Datos[[#This Row],[ApellidoMaterno_Cliente]])</f>
        <v xml:space="preserve">ROSA MARILYN YCOCHEA  CORNEJO </v>
      </c>
      <c r="T2553" s="53">
        <f>DATE(Tabla_Datos[[#This Row],[tAnio]],Tabla_Datos[[#This Row],[tMes]],Tabla_Datos[[#This Row],[tDia]])</f>
        <v>40777</v>
      </c>
      <c r="U2553" s="53" t="str">
        <f>IF(Tabla_Datos[[#This Row],[cProvincia]]="LIMA","LIMA","PROVINCIA")</f>
        <v>LIMA</v>
      </c>
      <c r="V2553" s="53" t="str">
        <f>MID(Tabla_Datos[[#This Row],[pTelefono]],1,SEARCH("-",Tabla_Datos[[#This Row],[pTelefono]],1)-1)</f>
        <v>1</v>
      </c>
      <c r="W2553" s="53" t="str">
        <f>MID(Tabla_Datos[[#This Row],[pTelefono]],SEARCH("-",Tabla_Datos[[#This Row],[pTelefono]],1)+1,LEN(Tabla_Datos[[#This Row],[pTelefono]]))</f>
        <v>985648197</v>
      </c>
      <c r="X2553" s="53" t="str">
        <f>CONCATENATE(Tabla_Datos[[#This Row],[TipUrb]]," ",Tabla_Datos[[#This Row],[Calle]]," ",Tabla_Datos[[#This Row],[NumCalle]])</f>
        <v>AH LAS GARDENIAS 0</v>
      </c>
      <c r="Y2553" t="s">
        <v>92</v>
      </c>
      <c r="Z2553" t="s">
        <v>93</v>
      </c>
      <c r="AA2553" t="s">
        <v>94</v>
      </c>
      <c r="AB2553">
        <v>3</v>
      </c>
      <c r="AC2553" t="s">
        <v>95</v>
      </c>
      <c r="AD2553" t="s">
        <v>96</v>
      </c>
      <c r="AE2553" t="s">
        <v>8963</v>
      </c>
      <c r="AF2553">
        <v>3</v>
      </c>
      <c r="AG2553" s="51">
        <v>45067134</v>
      </c>
      <c r="AI2553">
        <v>36</v>
      </c>
      <c r="AJ2553">
        <v>36</v>
      </c>
      <c r="AK2553" t="s">
        <v>7855</v>
      </c>
      <c r="AL2553">
        <v>0</v>
      </c>
    </row>
    <row r="2554" spans="1:38">
      <c r="A2554">
        <v>3283962</v>
      </c>
      <c r="B2554" t="s">
        <v>8964</v>
      </c>
      <c r="C2554" t="s">
        <v>18</v>
      </c>
      <c r="D2554" t="s">
        <v>143</v>
      </c>
      <c r="E2554">
        <v>2011</v>
      </c>
      <c r="F2554">
        <v>8</v>
      </c>
      <c r="G2554">
        <v>22</v>
      </c>
      <c r="H2554" t="s">
        <v>86</v>
      </c>
      <c r="I2554" t="s">
        <v>100</v>
      </c>
      <c r="J2554" t="s">
        <v>1066</v>
      </c>
      <c r="K2554" t="s">
        <v>1066</v>
      </c>
      <c r="L2554" t="s">
        <v>86</v>
      </c>
      <c r="M2554" t="s">
        <v>102</v>
      </c>
      <c r="N2554" s="50">
        <v>46156611</v>
      </c>
      <c r="O2554" s="51">
        <v>2330495</v>
      </c>
      <c r="P2554" t="s">
        <v>8965</v>
      </c>
      <c r="Q2554" t="s">
        <v>8271</v>
      </c>
      <c r="R2554" t="s">
        <v>8272</v>
      </c>
      <c r="S2554" s="49" t="str">
        <f>CONCATENATE(Tabla_Datos[[#This Row],[Nombre_Cliente]]," ",Tabla_Datos[[#This Row],[ApellidoPaterno_Cliente]]," ",Tabla_Datos[[#This Row],[ApellidoMaterno_Cliente]])</f>
        <v>ROSA ANA  ALLCCA CCENCHO</v>
      </c>
      <c r="T2554" s="53">
        <f>DATE(Tabla_Datos[[#This Row],[tAnio]],Tabla_Datos[[#This Row],[tMes]],Tabla_Datos[[#This Row],[tDia]])</f>
        <v>40777</v>
      </c>
      <c r="U2554" s="53" t="str">
        <f>IF(Tabla_Datos[[#This Row],[cProvincia]]="LIMA","LIMA","PROVINCIA")</f>
        <v>PROVINCIA</v>
      </c>
      <c r="V2554" s="53" t="str">
        <f>MID(Tabla_Datos[[#This Row],[pTelefono]],1,SEARCH("-",Tabla_Datos[[#This Row],[pTelefono]],1)-1)</f>
        <v>54</v>
      </c>
      <c r="W2554" s="53" t="str">
        <f>MID(Tabla_Datos[[#This Row],[pTelefono]],SEARCH("-",Tabla_Datos[[#This Row],[pTelefono]],1)+1,LEN(Tabla_Datos[[#This Row],[pTelefono]]))</f>
        <v>986712260</v>
      </c>
      <c r="X2554" s="53" t="str">
        <f>CONCATENATE(Tabla_Datos[[#This Row],[TipUrb]]," ",Tabla_Datos[[#This Row],[Calle]]," ",Tabla_Datos[[#This Row],[NumCalle]])</f>
        <v>- AVIACION 112</v>
      </c>
      <c r="Y2554" t="s">
        <v>106</v>
      </c>
      <c r="Z2554" t="s">
        <v>181</v>
      </c>
      <c r="AA2554" t="s">
        <v>182</v>
      </c>
      <c r="AB2554" t="s">
        <v>95</v>
      </c>
      <c r="AC2554" t="s">
        <v>95</v>
      </c>
      <c r="AD2554" t="s">
        <v>109</v>
      </c>
      <c r="AE2554" t="s">
        <v>95</v>
      </c>
      <c r="AG2554" s="51">
        <v>44324568</v>
      </c>
      <c r="AI2554">
        <v>26</v>
      </c>
      <c r="AJ2554">
        <v>26</v>
      </c>
      <c r="AK2554" t="s">
        <v>4906</v>
      </c>
      <c r="AL2554">
        <v>112</v>
      </c>
    </row>
    <row r="2555" spans="1:38">
      <c r="A2555">
        <v>3283968</v>
      </c>
      <c r="B2555" t="s">
        <v>8966</v>
      </c>
      <c r="C2555" t="s">
        <v>18</v>
      </c>
      <c r="D2555" t="s">
        <v>143</v>
      </c>
      <c r="E2555">
        <v>2011</v>
      </c>
      <c r="F2555">
        <v>8</v>
      </c>
      <c r="G2555">
        <v>22</v>
      </c>
      <c r="H2555" t="s">
        <v>86</v>
      </c>
      <c r="I2555" t="s">
        <v>100</v>
      </c>
      <c r="J2555" t="s">
        <v>1066</v>
      </c>
      <c r="K2555" t="s">
        <v>1087</v>
      </c>
      <c r="L2555" t="s">
        <v>86</v>
      </c>
      <c r="M2555" t="s">
        <v>102</v>
      </c>
      <c r="N2555" s="50">
        <v>46156611</v>
      </c>
      <c r="O2555" s="51">
        <v>2330503</v>
      </c>
      <c r="P2555" t="s">
        <v>8967</v>
      </c>
      <c r="Q2555" t="s">
        <v>3148</v>
      </c>
      <c r="R2555" t="s">
        <v>8968</v>
      </c>
      <c r="S2555" s="49" t="str">
        <f>CONCATENATE(Tabla_Datos[[#This Row],[Nombre_Cliente]]," ",Tabla_Datos[[#This Row],[ApellidoPaterno_Cliente]]," ",Tabla_Datos[[#This Row],[ApellidoMaterno_Cliente]])</f>
        <v>GERMAN JESUS  ESPINAL  MENDIGUETTE</v>
      </c>
      <c r="T2555" s="53">
        <f>DATE(Tabla_Datos[[#This Row],[tAnio]],Tabla_Datos[[#This Row],[tMes]],Tabla_Datos[[#This Row],[tDia]])</f>
        <v>40777</v>
      </c>
      <c r="U2555" s="53" t="str">
        <f>IF(Tabla_Datos[[#This Row],[cProvincia]]="LIMA","LIMA","PROVINCIA")</f>
        <v>PROVINCIA</v>
      </c>
      <c r="V2555" s="53" t="str">
        <f>MID(Tabla_Datos[[#This Row],[pTelefono]],1,SEARCH("-",Tabla_Datos[[#This Row],[pTelefono]],1)-1)</f>
        <v>54</v>
      </c>
      <c r="W2555" s="53" t="str">
        <f>MID(Tabla_Datos[[#This Row],[pTelefono]],SEARCH("-",Tabla_Datos[[#This Row],[pTelefono]],1)+1,LEN(Tabla_Datos[[#This Row],[pTelefono]]))</f>
        <v>957702695</v>
      </c>
      <c r="X2555" s="53" t="str">
        <f>CONCATENATE(Tabla_Datos[[#This Row],[TipUrb]]," ",Tabla_Datos[[#This Row],[Calle]]," ",Tabla_Datos[[#This Row],[NumCalle]])</f>
        <v>AS SN 0</v>
      </c>
      <c r="Y2555" t="s">
        <v>106</v>
      </c>
      <c r="Z2555" t="s">
        <v>181</v>
      </c>
      <c r="AA2555" t="s">
        <v>182</v>
      </c>
      <c r="AB2555" t="s">
        <v>95</v>
      </c>
      <c r="AC2555" t="s">
        <v>95</v>
      </c>
      <c r="AD2555" t="s">
        <v>215</v>
      </c>
      <c r="AE2555" t="s">
        <v>1034</v>
      </c>
      <c r="AF2555">
        <v>14</v>
      </c>
      <c r="AG2555" s="51">
        <v>30423740</v>
      </c>
      <c r="AI2555">
        <v>26</v>
      </c>
      <c r="AJ2555">
        <v>26</v>
      </c>
      <c r="AK2555" t="s">
        <v>467</v>
      </c>
      <c r="AL2555">
        <v>0</v>
      </c>
    </row>
    <row r="2556" spans="1:38">
      <c r="A2556">
        <v>3283972</v>
      </c>
      <c r="B2556" t="s">
        <v>8969</v>
      </c>
      <c r="C2556" t="s">
        <v>18</v>
      </c>
      <c r="D2556" t="s">
        <v>143</v>
      </c>
      <c r="E2556">
        <v>2011</v>
      </c>
      <c r="F2556">
        <v>8</v>
      </c>
      <c r="G2556">
        <v>22</v>
      </c>
      <c r="H2556" t="s">
        <v>86</v>
      </c>
      <c r="I2556" t="s">
        <v>100</v>
      </c>
      <c r="J2556" t="s">
        <v>1066</v>
      </c>
      <c r="K2556" t="s">
        <v>1066</v>
      </c>
      <c r="L2556" t="s">
        <v>86</v>
      </c>
      <c r="M2556" t="s">
        <v>102</v>
      </c>
      <c r="N2556" s="50">
        <v>46156611</v>
      </c>
      <c r="O2556" s="51">
        <v>2330508</v>
      </c>
      <c r="P2556" t="s">
        <v>8970</v>
      </c>
      <c r="Q2556" t="s">
        <v>371</v>
      </c>
      <c r="R2556" t="s">
        <v>2828</v>
      </c>
      <c r="S2556" s="49" t="str">
        <f>CONCATENATE(Tabla_Datos[[#This Row],[Nombre_Cliente]]," ",Tabla_Datos[[#This Row],[ApellidoPaterno_Cliente]]," ",Tabla_Datos[[#This Row],[ApellidoMaterno_Cliente]])</f>
        <v xml:space="preserve">PAULINO ENRIQUEZ QUISPE </v>
      </c>
      <c r="T2556" s="53">
        <f>DATE(Tabla_Datos[[#This Row],[tAnio]],Tabla_Datos[[#This Row],[tMes]],Tabla_Datos[[#This Row],[tDia]])</f>
        <v>40777</v>
      </c>
      <c r="U2556" s="53" t="str">
        <f>IF(Tabla_Datos[[#This Row],[cProvincia]]="LIMA","LIMA","PROVINCIA")</f>
        <v>PROVINCIA</v>
      </c>
      <c r="V2556" s="53" t="str">
        <f>MID(Tabla_Datos[[#This Row],[pTelefono]],1,SEARCH("-",Tabla_Datos[[#This Row],[pTelefono]],1)-1)</f>
        <v>54</v>
      </c>
      <c r="W2556" s="53" t="str">
        <f>MID(Tabla_Datos[[#This Row],[pTelefono]],SEARCH("-",Tabla_Datos[[#This Row],[pTelefono]],1)+1,LEN(Tabla_Datos[[#This Row],[pTelefono]]))</f>
        <v>958999480</v>
      </c>
      <c r="X2556" s="53" t="str">
        <f>CONCATENATE(Tabla_Datos[[#This Row],[TipUrb]]," ",Tabla_Datos[[#This Row],[Calle]]," ",Tabla_Datos[[#This Row],[NumCalle]])</f>
        <v>- FRAY MARTIN 0</v>
      </c>
      <c r="Y2556" t="s">
        <v>106</v>
      </c>
      <c r="Z2556" t="s">
        <v>181</v>
      </c>
      <c r="AA2556" t="s">
        <v>182</v>
      </c>
      <c r="AB2556" t="s">
        <v>95</v>
      </c>
      <c r="AC2556" t="s">
        <v>95</v>
      </c>
      <c r="AD2556" t="s">
        <v>109</v>
      </c>
      <c r="AE2556" t="s">
        <v>95</v>
      </c>
      <c r="AG2556" s="51">
        <v>80387163</v>
      </c>
      <c r="AI2556">
        <v>26</v>
      </c>
      <c r="AJ2556">
        <v>26</v>
      </c>
      <c r="AK2556" t="s">
        <v>8273</v>
      </c>
      <c r="AL2556">
        <v>0</v>
      </c>
    </row>
    <row r="2557" spans="1:38">
      <c r="A2557">
        <v>3284579</v>
      </c>
      <c r="B2557" t="s">
        <v>8971</v>
      </c>
      <c r="C2557" t="s">
        <v>19</v>
      </c>
      <c r="D2557" t="s">
        <v>85</v>
      </c>
      <c r="E2557">
        <v>2011</v>
      </c>
      <c r="F2557">
        <v>8</v>
      </c>
      <c r="G2557">
        <v>22</v>
      </c>
      <c r="H2557" t="s">
        <v>86</v>
      </c>
      <c r="I2557" t="s">
        <v>16</v>
      </c>
      <c r="J2557" t="s">
        <v>16</v>
      </c>
      <c r="K2557" t="s">
        <v>562</v>
      </c>
      <c r="L2557" t="s">
        <v>86</v>
      </c>
      <c r="M2557" t="s">
        <v>88</v>
      </c>
      <c r="N2557" s="50">
        <v>41382510</v>
      </c>
      <c r="O2557" s="51">
        <v>2331062</v>
      </c>
      <c r="P2557" t="s">
        <v>8972</v>
      </c>
      <c r="Q2557" t="s">
        <v>370</v>
      </c>
      <c r="R2557" t="s">
        <v>8973</v>
      </c>
      <c r="S2557" s="49" t="str">
        <f>CONCATENATE(Tabla_Datos[[#This Row],[Nombre_Cliente]]," ",Tabla_Datos[[#This Row],[ApellidoPaterno_Cliente]]," ",Tabla_Datos[[#This Row],[ApellidoMaterno_Cliente]])</f>
        <v>RUTH NATIVIDAD TORRES YUNGURI</v>
      </c>
      <c r="T2557" s="53">
        <f>DATE(Tabla_Datos[[#This Row],[tAnio]],Tabla_Datos[[#This Row],[tMes]],Tabla_Datos[[#This Row],[tDia]])</f>
        <v>40777</v>
      </c>
      <c r="U2557" s="53" t="str">
        <f>IF(Tabla_Datos[[#This Row],[cProvincia]]="LIMA","LIMA","PROVINCIA")</f>
        <v>LIMA</v>
      </c>
      <c r="V2557" s="53" t="str">
        <f>MID(Tabla_Datos[[#This Row],[pTelefono]],1,SEARCH("-",Tabla_Datos[[#This Row],[pTelefono]],1)-1)</f>
        <v>1</v>
      </c>
      <c r="W2557" s="53" t="str">
        <f>MID(Tabla_Datos[[#This Row],[pTelefono]],SEARCH("-",Tabla_Datos[[#This Row],[pTelefono]],1)+1,LEN(Tabla_Datos[[#This Row],[pTelefono]]))</f>
        <v>961007225</v>
      </c>
      <c r="X2557" s="53" t="str">
        <f>CONCATENATE(Tabla_Datos[[#This Row],[TipUrb]]," ",Tabla_Datos[[#This Row],[Calle]]," ",Tabla_Datos[[#This Row],[NumCalle]])</f>
        <v xml:space="preserve">  CAPAC YUPANQUI 2151</v>
      </c>
      <c r="Y2557" t="s">
        <v>92</v>
      </c>
      <c r="Z2557" t="s">
        <v>122</v>
      </c>
      <c r="AA2557" t="s">
        <v>123</v>
      </c>
      <c r="AB2557" t="s">
        <v>95</v>
      </c>
      <c r="AC2557">
        <v>401</v>
      </c>
      <c r="AD2557" t="s">
        <v>95</v>
      </c>
      <c r="AE2557" t="s">
        <v>95</v>
      </c>
      <c r="AF2557" t="s">
        <v>95</v>
      </c>
      <c r="AG2557" s="51">
        <v>40808944</v>
      </c>
      <c r="AH2557" t="s">
        <v>95</v>
      </c>
      <c r="AI2557">
        <v>1</v>
      </c>
      <c r="AJ2557">
        <v>1</v>
      </c>
      <c r="AK2557" t="s">
        <v>5604</v>
      </c>
      <c r="AL2557">
        <v>2151</v>
      </c>
    </row>
    <row r="2558" spans="1:38">
      <c r="A2558">
        <v>3283033</v>
      </c>
      <c r="B2558" t="s">
        <v>8974</v>
      </c>
      <c r="C2558" t="s">
        <v>19</v>
      </c>
      <c r="D2558" t="s">
        <v>143</v>
      </c>
      <c r="E2558">
        <v>2011</v>
      </c>
      <c r="F2558">
        <v>8</v>
      </c>
      <c r="G2558">
        <v>22</v>
      </c>
      <c r="H2558" t="s">
        <v>86</v>
      </c>
      <c r="I2558" t="s">
        <v>759</v>
      </c>
      <c r="J2558" t="s">
        <v>1484</v>
      </c>
      <c r="K2558" t="s">
        <v>1484</v>
      </c>
      <c r="L2558" t="s">
        <v>86</v>
      </c>
      <c r="M2558" t="s">
        <v>294</v>
      </c>
      <c r="N2558" s="50">
        <v>41886208</v>
      </c>
      <c r="O2558" s="51">
        <v>2329729</v>
      </c>
      <c r="P2558" t="s">
        <v>316</v>
      </c>
      <c r="Q2558" t="s">
        <v>2442</v>
      </c>
      <c r="R2558" t="s">
        <v>550</v>
      </c>
      <c r="S2558" s="49" t="str">
        <f>CONCATENATE(Tabla_Datos[[#This Row],[Nombre_Cliente]]," ",Tabla_Datos[[#This Row],[ApellidoPaterno_Cliente]]," ",Tabla_Datos[[#This Row],[ApellidoMaterno_Cliente]])</f>
        <v>ORLANDO PAZ MENDOZA</v>
      </c>
      <c r="T2558" s="53">
        <f>DATE(Tabla_Datos[[#This Row],[tAnio]],Tabla_Datos[[#This Row],[tMes]],Tabla_Datos[[#This Row],[tDia]])</f>
        <v>40777</v>
      </c>
      <c r="U2558" s="53" t="str">
        <f>IF(Tabla_Datos[[#This Row],[cProvincia]]="LIMA","LIMA","PROVINCIA")</f>
        <v>PROVINCIA</v>
      </c>
      <c r="V2558" s="53" t="str">
        <f>MID(Tabla_Datos[[#This Row],[pTelefono]],1,SEARCH("-",Tabla_Datos[[#This Row],[pTelefono]],1)-1)</f>
        <v>56</v>
      </c>
      <c r="W2558" s="53" t="str">
        <f>MID(Tabla_Datos[[#This Row],[pTelefono]],SEARCH("-",Tabla_Datos[[#This Row],[pTelefono]],1)+1,LEN(Tabla_Datos[[#This Row],[pTelefono]]))</f>
        <v>981177131</v>
      </c>
      <c r="X2558" s="53" t="str">
        <f>CONCATENATE(Tabla_Datos[[#This Row],[TipUrb]]," ",Tabla_Datos[[#This Row],[Calle]]," ",Tabla_Datos[[#This Row],[NumCalle]])</f>
        <v>UR . 0</v>
      </c>
      <c r="Y2558" t="s">
        <v>759</v>
      </c>
      <c r="Z2558" t="s">
        <v>152</v>
      </c>
      <c r="AA2558" t="s">
        <v>153</v>
      </c>
      <c r="AB2558" t="s">
        <v>95</v>
      </c>
      <c r="AC2558" t="s">
        <v>95</v>
      </c>
      <c r="AD2558" t="s">
        <v>161</v>
      </c>
      <c r="AE2558" t="s">
        <v>1496</v>
      </c>
      <c r="AF2558">
        <v>2</v>
      </c>
      <c r="AG2558" s="51">
        <v>15992330</v>
      </c>
      <c r="AH2558" t="s">
        <v>95</v>
      </c>
      <c r="AI2558">
        <v>1</v>
      </c>
      <c r="AJ2558">
        <v>1</v>
      </c>
      <c r="AK2558" t="s">
        <v>221</v>
      </c>
      <c r="AL2558">
        <v>0</v>
      </c>
    </row>
    <row r="2559" spans="1:38">
      <c r="A2559">
        <v>3283989</v>
      </c>
      <c r="B2559" t="s">
        <v>8975</v>
      </c>
      <c r="C2559" t="s">
        <v>18</v>
      </c>
      <c r="D2559" t="s">
        <v>143</v>
      </c>
      <c r="E2559">
        <v>2011</v>
      </c>
      <c r="F2559">
        <v>8</v>
      </c>
      <c r="G2559">
        <v>22</v>
      </c>
      <c r="H2559" t="s">
        <v>86</v>
      </c>
      <c r="I2559" t="s">
        <v>355</v>
      </c>
      <c r="J2559" t="s">
        <v>7376</v>
      </c>
      <c r="K2559" t="s">
        <v>8976</v>
      </c>
      <c r="L2559" t="s">
        <v>86</v>
      </c>
      <c r="M2559" t="s">
        <v>594</v>
      </c>
      <c r="N2559" s="50">
        <v>10243829211</v>
      </c>
      <c r="O2559" s="51">
        <v>2330514</v>
      </c>
      <c r="P2559" t="s">
        <v>4486</v>
      </c>
      <c r="Q2559" t="s">
        <v>8977</v>
      </c>
      <c r="R2559" t="s">
        <v>1549</v>
      </c>
      <c r="S2559" s="49" t="str">
        <f>CONCATENATE(Tabla_Datos[[#This Row],[Nombre_Cliente]]," ",Tabla_Datos[[#This Row],[ApellidoPaterno_Cliente]]," ",Tabla_Datos[[#This Row],[ApellidoMaterno_Cliente]])</f>
        <v>ENRIQUE HUALLPACUNA QUISPE</v>
      </c>
      <c r="T2559" s="53">
        <f>DATE(Tabla_Datos[[#This Row],[tAnio]],Tabla_Datos[[#This Row],[tMes]],Tabla_Datos[[#This Row],[tDia]])</f>
        <v>40777</v>
      </c>
      <c r="U2559" s="53" t="str">
        <f>IF(Tabla_Datos[[#This Row],[cProvincia]]="LIMA","LIMA","PROVINCIA")</f>
        <v>PROVINCIA</v>
      </c>
      <c r="V2559" s="53" t="str">
        <f>MID(Tabla_Datos[[#This Row],[pTelefono]],1,SEARCH("-",Tabla_Datos[[#This Row],[pTelefono]],1)-1)</f>
        <v>84</v>
      </c>
      <c r="W2559" s="53" t="str">
        <f>MID(Tabla_Datos[[#This Row],[pTelefono]],SEARCH("-",Tabla_Datos[[#This Row],[pTelefono]],1)+1,LEN(Tabla_Datos[[#This Row],[pTelefono]]))</f>
        <v>201288</v>
      </c>
      <c r="X2559" s="53" t="str">
        <f>CONCATENATE(Tabla_Datos[[#This Row],[TipUrb]]," ",Tabla_Datos[[#This Row],[Calle]]," ",Tabla_Datos[[#This Row],[NumCalle]])</f>
        <v>- SAN MARTIN 0</v>
      </c>
      <c r="Y2559" t="s">
        <v>360</v>
      </c>
      <c r="Z2559" t="s">
        <v>320</v>
      </c>
      <c r="AA2559" t="s">
        <v>321</v>
      </c>
      <c r="AB2559" t="s">
        <v>95</v>
      </c>
      <c r="AC2559" t="s">
        <v>95</v>
      </c>
      <c r="AD2559" t="s">
        <v>109</v>
      </c>
      <c r="AE2559" t="s">
        <v>95</v>
      </c>
      <c r="AG2559" s="51">
        <v>8995577</v>
      </c>
      <c r="AI2559">
        <v>26</v>
      </c>
      <c r="AJ2559">
        <v>26</v>
      </c>
      <c r="AK2559" t="s">
        <v>478</v>
      </c>
      <c r="AL2559">
        <v>0</v>
      </c>
    </row>
    <row r="2560" spans="1:38">
      <c r="A2560">
        <v>3283524</v>
      </c>
      <c r="B2560" t="s">
        <v>8978</v>
      </c>
      <c r="C2560" t="s">
        <v>20</v>
      </c>
      <c r="D2560" t="s">
        <v>85</v>
      </c>
      <c r="E2560">
        <v>2011</v>
      </c>
      <c r="F2560">
        <v>8</v>
      </c>
      <c r="G2560">
        <v>22</v>
      </c>
      <c r="H2560" t="s">
        <v>86</v>
      </c>
      <c r="I2560" t="s">
        <v>16</v>
      </c>
      <c r="J2560" t="s">
        <v>16</v>
      </c>
      <c r="K2560" t="s">
        <v>192</v>
      </c>
      <c r="L2560" t="s">
        <v>86</v>
      </c>
      <c r="M2560" t="s">
        <v>88</v>
      </c>
      <c r="N2560" s="50">
        <v>10465436</v>
      </c>
      <c r="O2560" s="51">
        <v>2330163</v>
      </c>
      <c r="P2560" t="s">
        <v>8979</v>
      </c>
      <c r="Q2560" t="s">
        <v>8335</v>
      </c>
      <c r="R2560" t="s">
        <v>8980</v>
      </c>
      <c r="S2560" s="49" t="str">
        <f>CONCATENATE(Tabla_Datos[[#This Row],[Nombre_Cliente]]," ",Tabla_Datos[[#This Row],[ApellidoPaterno_Cliente]]," ",Tabla_Datos[[#This Row],[ApellidoMaterno_Cliente]])</f>
        <v>SANTOS MIGUEL CALIXTO SALTACHIN</v>
      </c>
      <c r="T2560" s="53">
        <f>DATE(Tabla_Datos[[#This Row],[tAnio]],Tabla_Datos[[#This Row],[tMes]],Tabla_Datos[[#This Row],[tDia]])</f>
        <v>40777</v>
      </c>
      <c r="U2560" s="53" t="str">
        <f>IF(Tabla_Datos[[#This Row],[cProvincia]]="LIMA","LIMA","PROVINCIA")</f>
        <v>LIMA</v>
      </c>
      <c r="V2560" s="53" t="str">
        <f>MID(Tabla_Datos[[#This Row],[pTelefono]],1,SEARCH("-",Tabla_Datos[[#This Row],[pTelefono]],1)-1)</f>
        <v>1</v>
      </c>
      <c r="W2560" s="53" t="str">
        <f>MID(Tabla_Datos[[#This Row],[pTelefono]],SEARCH("-",Tabla_Datos[[#This Row],[pTelefono]],1)+1,LEN(Tabla_Datos[[#This Row],[pTelefono]]))</f>
        <v>965760637</v>
      </c>
      <c r="X2560" s="53" t="str">
        <f>CONCATENATE(Tabla_Datos[[#This Row],[TipUrb]]," ",Tabla_Datos[[#This Row],[Calle]]," ",Tabla_Datos[[#This Row],[NumCalle]])</f>
        <v>UR LOS NARDOS 158</v>
      </c>
      <c r="Y2560" t="s">
        <v>92</v>
      </c>
      <c r="Z2560" t="s">
        <v>122</v>
      </c>
      <c r="AA2560" t="s">
        <v>123</v>
      </c>
      <c r="AB2560" t="s">
        <v>95</v>
      </c>
      <c r="AC2560" t="s">
        <v>95</v>
      </c>
      <c r="AD2560" t="s">
        <v>161</v>
      </c>
      <c r="AE2560" t="s">
        <v>95</v>
      </c>
      <c r="AF2560" t="s">
        <v>95</v>
      </c>
      <c r="AG2560" s="51">
        <v>9773429</v>
      </c>
      <c r="AH2560" t="s">
        <v>95</v>
      </c>
      <c r="AI2560">
        <v>1</v>
      </c>
      <c r="AJ2560">
        <v>1</v>
      </c>
      <c r="AK2560" t="s">
        <v>6358</v>
      </c>
      <c r="AL2560">
        <v>158</v>
      </c>
    </row>
    <row r="2561" spans="1:38">
      <c r="A2561">
        <v>3287654</v>
      </c>
      <c r="B2561" t="s">
        <v>8981</v>
      </c>
      <c r="C2561" t="s">
        <v>18</v>
      </c>
      <c r="D2561" t="s">
        <v>143</v>
      </c>
      <c r="E2561">
        <v>2011</v>
      </c>
      <c r="F2561">
        <v>8</v>
      </c>
      <c r="G2561">
        <v>22</v>
      </c>
      <c r="H2561" t="s">
        <v>86</v>
      </c>
      <c r="I2561" t="s">
        <v>790</v>
      </c>
      <c r="J2561" t="s">
        <v>828</v>
      </c>
      <c r="K2561" t="s">
        <v>790</v>
      </c>
      <c r="L2561" t="s">
        <v>86</v>
      </c>
      <c r="M2561" t="s">
        <v>102</v>
      </c>
      <c r="O2561" s="51">
        <v>2331184</v>
      </c>
      <c r="P2561" t="s">
        <v>8982</v>
      </c>
      <c r="Q2561" t="s">
        <v>6737</v>
      </c>
      <c r="R2561" t="s">
        <v>8983</v>
      </c>
      <c r="S2561" s="49" t="str">
        <f>CONCATENATE(Tabla_Datos[[#This Row],[Nombre_Cliente]]," ",Tabla_Datos[[#This Row],[ApellidoPaterno_Cliente]]," ",Tabla_Datos[[#This Row],[ApellidoMaterno_Cliente]])</f>
        <v>HEINY JUDITH  CRUZ  MUÑAICO</v>
      </c>
      <c r="T2561" s="53">
        <f>DATE(Tabla_Datos[[#This Row],[tAnio]],Tabla_Datos[[#This Row],[tMes]],Tabla_Datos[[#This Row],[tDia]])</f>
        <v>40777</v>
      </c>
      <c r="U2561" s="53" t="str">
        <f>IF(Tabla_Datos[[#This Row],[cProvincia]]="LIMA","LIMA","PROVINCIA")</f>
        <v>PROVINCIA</v>
      </c>
      <c r="V2561" s="53" t="str">
        <f>MID(Tabla_Datos[[#This Row],[pTelefono]],1,SEARCH("-",Tabla_Datos[[#This Row],[pTelefono]],1)-1)</f>
        <v>53</v>
      </c>
      <c r="W2561" s="53" t="str">
        <f>MID(Tabla_Datos[[#This Row],[pTelefono]],SEARCH("-",Tabla_Datos[[#This Row],[pTelefono]],1)+1,LEN(Tabla_Datos[[#This Row],[pTelefono]]))</f>
        <v>0067269</v>
      </c>
      <c r="X2561" s="53" t="str">
        <f>CONCATENATE(Tabla_Datos[[#This Row],[TipUrb]]," ",Tabla_Datos[[#This Row],[Calle]]," ",Tabla_Datos[[#This Row],[NumCalle]])</f>
        <v>- APV JOSE C. MARIATEGUI 0</v>
      </c>
      <c r="Y2561" t="s">
        <v>832</v>
      </c>
      <c r="Z2561" t="s">
        <v>181</v>
      </c>
      <c r="AA2561" t="s">
        <v>182</v>
      </c>
      <c r="AB2561" t="s">
        <v>95</v>
      </c>
      <c r="AC2561" t="s">
        <v>95</v>
      </c>
      <c r="AD2561" t="s">
        <v>109</v>
      </c>
      <c r="AE2561">
        <v>15</v>
      </c>
      <c r="AF2561">
        <v>1</v>
      </c>
      <c r="AG2561" s="51">
        <v>71818562</v>
      </c>
      <c r="AI2561">
        <v>10</v>
      </c>
      <c r="AJ2561">
        <v>10</v>
      </c>
      <c r="AK2561" t="s">
        <v>8984</v>
      </c>
      <c r="AL2561">
        <v>0</v>
      </c>
    </row>
    <row r="2562" spans="1:38">
      <c r="A2562">
        <v>3283889</v>
      </c>
      <c r="B2562" t="s">
        <v>8985</v>
      </c>
      <c r="C2562" t="s">
        <v>19</v>
      </c>
      <c r="D2562" t="s">
        <v>85</v>
      </c>
      <c r="E2562">
        <v>2011</v>
      </c>
      <c r="F2562">
        <v>8</v>
      </c>
      <c r="G2562">
        <v>22</v>
      </c>
      <c r="H2562" t="s">
        <v>86</v>
      </c>
      <c r="I2562" t="s">
        <v>16</v>
      </c>
      <c r="J2562" t="s">
        <v>16</v>
      </c>
      <c r="K2562" t="s">
        <v>308</v>
      </c>
      <c r="L2562" t="s">
        <v>86</v>
      </c>
      <c r="M2562" t="s">
        <v>88</v>
      </c>
      <c r="N2562" s="50">
        <v>11111335</v>
      </c>
      <c r="O2562" s="51">
        <v>2330447</v>
      </c>
      <c r="P2562" t="s">
        <v>8986</v>
      </c>
      <c r="Q2562" t="s">
        <v>781</v>
      </c>
      <c r="R2562" t="s">
        <v>8987</v>
      </c>
      <c r="S2562" s="49" t="str">
        <f>CONCATENATE(Tabla_Datos[[#This Row],[Nombre_Cliente]]," ",Tabla_Datos[[#This Row],[ApellidoPaterno_Cliente]]," ",Tabla_Datos[[#This Row],[ApellidoMaterno_Cliente]])</f>
        <v>CLARITA SILVANA ROJAS TACUCHI</v>
      </c>
      <c r="T2562" s="53">
        <f>DATE(Tabla_Datos[[#This Row],[tAnio]],Tabla_Datos[[#This Row],[tMes]],Tabla_Datos[[#This Row],[tDia]])</f>
        <v>40777</v>
      </c>
      <c r="U2562" s="53" t="str">
        <f>IF(Tabla_Datos[[#This Row],[cProvincia]]="LIMA","LIMA","PROVINCIA")</f>
        <v>LIMA</v>
      </c>
      <c r="V2562" s="53" t="str">
        <f>MID(Tabla_Datos[[#This Row],[pTelefono]],1,SEARCH("-",Tabla_Datos[[#This Row],[pTelefono]],1)-1)</f>
        <v>1</v>
      </c>
      <c r="W2562" s="53" t="str">
        <f>MID(Tabla_Datos[[#This Row],[pTelefono]],SEARCH("-",Tabla_Datos[[#This Row],[pTelefono]],1)+1,LEN(Tabla_Datos[[#This Row],[pTelefono]]))</f>
        <v>988715296</v>
      </c>
      <c r="X2562" s="53" t="str">
        <f>CONCATENATE(Tabla_Datos[[#This Row],[TipUrb]]," ",Tabla_Datos[[#This Row],[Calle]]," ",Tabla_Datos[[#This Row],[NumCalle]])</f>
        <v>UR MURILLO GENERAL 386</v>
      </c>
      <c r="Y2562" t="s">
        <v>92</v>
      </c>
      <c r="Z2562" t="s">
        <v>122</v>
      </c>
      <c r="AA2562" t="s">
        <v>123</v>
      </c>
      <c r="AB2562" t="s">
        <v>95</v>
      </c>
      <c r="AC2562">
        <v>16</v>
      </c>
      <c r="AD2562" t="s">
        <v>161</v>
      </c>
      <c r="AE2562" t="s">
        <v>95</v>
      </c>
      <c r="AF2562" t="s">
        <v>95</v>
      </c>
      <c r="AG2562" s="51">
        <v>10716073</v>
      </c>
      <c r="AH2562" t="s">
        <v>95</v>
      </c>
      <c r="AI2562">
        <v>1</v>
      </c>
      <c r="AJ2562">
        <v>1</v>
      </c>
      <c r="AK2562" t="s">
        <v>8988</v>
      </c>
      <c r="AL2562">
        <v>386</v>
      </c>
    </row>
    <row r="2563" spans="1:38">
      <c r="A2563">
        <v>3284097</v>
      </c>
      <c r="B2563" t="s">
        <v>8989</v>
      </c>
      <c r="C2563" t="s">
        <v>19</v>
      </c>
      <c r="D2563" t="s">
        <v>85</v>
      </c>
      <c r="E2563">
        <v>2011</v>
      </c>
      <c r="F2563">
        <v>8</v>
      </c>
      <c r="G2563">
        <v>22</v>
      </c>
      <c r="H2563" t="s">
        <v>86</v>
      </c>
      <c r="I2563" t="s">
        <v>16</v>
      </c>
      <c r="J2563" t="s">
        <v>16</v>
      </c>
      <c r="K2563" t="s">
        <v>126</v>
      </c>
      <c r="L2563" t="s">
        <v>86</v>
      </c>
      <c r="M2563" t="s">
        <v>88</v>
      </c>
      <c r="N2563" s="50">
        <v>20000021</v>
      </c>
      <c r="O2563" s="51">
        <v>2330616</v>
      </c>
      <c r="P2563" t="s">
        <v>8990</v>
      </c>
      <c r="Q2563" t="s">
        <v>8991</v>
      </c>
      <c r="R2563" t="s">
        <v>2205</v>
      </c>
      <c r="S2563" s="49" t="str">
        <f>CONCATENATE(Tabla_Datos[[#This Row],[Nombre_Cliente]]," ",Tabla_Datos[[#This Row],[ApellidoPaterno_Cliente]]," ",Tabla_Datos[[#This Row],[ApellidoMaterno_Cliente]])</f>
        <v>SANDRA PAOLA ANCASI CANO</v>
      </c>
      <c r="T2563" s="53">
        <f>DATE(Tabla_Datos[[#This Row],[tAnio]],Tabla_Datos[[#This Row],[tMes]],Tabla_Datos[[#This Row],[tDia]])</f>
        <v>40777</v>
      </c>
      <c r="U2563" s="53" t="str">
        <f>IF(Tabla_Datos[[#This Row],[cProvincia]]="LIMA","LIMA","PROVINCIA")</f>
        <v>LIMA</v>
      </c>
      <c r="V2563" s="53" t="str">
        <f>MID(Tabla_Datos[[#This Row],[pTelefono]],1,SEARCH("-",Tabla_Datos[[#This Row],[pTelefono]],1)-1)</f>
        <v>1</v>
      </c>
      <c r="W2563" s="53" t="str">
        <f>MID(Tabla_Datos[[#This Row],[pTelefono]],SEARCH("-",Tabla_Datos[[#This Row],[pTelefono]],1)+1,LEN(Tabla_Datos[[#This Row],[pTelefono]]))</f>
        <v>990137670</v>
      </c>
      <c r="X2563" s="53" t="str">
        <f>CONCATENATE(Tabla_Datos[[#This Row],[TipUrb]]," ",Tabla_Datos[[#This Row],[Calle]]," ",Tabla_Datos[[#This Row],[NumCalle]])</f>
        <v>AH S/N 0</v>
      </c>
      <c r="Y2563" t="s">
        <v>92</v>
      </c>
      <c r="Z2563" t="s">
        <v>196</v>
      </c>
      <c r="AA2563" t="s">
        <v>197</v>
      </c>
      <c r="AB2563" t="s">
        <v>95</v>
      </c>
      <c r="AC2563" t="s">
        <v>95</v>
      </c>
      <c r="AD2563" t="s">
        <v>96</v>
      </c>
      <c r="AE2563" t="s">
        <v>353</v>
      </c>
      <c r="AF2563">
        <v>40</v>
      </c>
      <c r="AG2563" s="51">
        <v>10652450</v>
      </c>
      <c r="AH2563" t="s">
        <v>95</v>
      </c>
      <c r="AI2563">
        <v>1</v>
      </c>
      <c r="AJ2563">
        <v>1</v>
      </c>
      <c r="AK2563" t="s">
        <v>1146</v>
      </c>
      <c r="AL2563">
        <v>0</v>
      </c>
    </row>
    <row r="2564" spans="1:38">
      <c r="A2564">
        <v>3284746</v>
      </c>
      <c r="B2564" t="s">
        <v>8992</v>
      </c>
      <c r="C2564" t="s">
        <v>20</v>
      </c>
      <c r="D2564" t="s">
        <v>143</v>
      </c>
      <c r="E2564">
        <v>2011</v>
      </c>
      <c r="F2564">
        <v>8</v>
      </c>
      <c r="G2564">
        <v>22</v>
      </c>
      <c r="H2564" t="s">
        <v>86</v>
      </c>
      <c r="I2564" t="s">
        <v>16</v>
      </c>
      <c r="J2564" t="s">
        <v>16</v>
      </c>
      <c r="K2564" t="s">
        <v>496</v>
      </c>
      <c r="L2564" t="s">
        <v>86</v>
      </c>
      <c r="M2564" t="s">
        <v>88</v>
      </c>
      <c r="N2564" s="50">
        <v>6617076</v>
      </c>
      <c r="O2564" s="51">
        <v>2331218</v>
      </c>
      <c r="P2564" t="s">
        <v>8993</v>
      </c>
      <c r="Q2564" t="s">
        <v>482</v>
      </c>
      <c r="R2564" t="s">
        <v>953</v>
      </c>
      <c r="S2564" s="49" t="str">
        <f>CONCATENATE(Tabla_Datos[[#This Row],[Nombre_Cliente]]," ",Tabla_Datos[[#This Row],[ApellidoPaterno_Cliente]]," ",Tabla_Datos[[#This Row],[ApellidoMaterno_Cliente]])</f>
        <v>MARIA HELLEN VASQUEZ PEÑA</v>
      </c>
      <c r="T2564" s="53">
        <f>DATE(Tabla_Datos[[#This Row],[tAnio]],Tabla_Datos[[#This Row],[tMes]],Tabla_Datos[[#This Row],[tDia]])</f>
        <v>40777</v>
      </c>
      <c r="U2564" s="53" t="str">
        <f>IF(Tabla_Datos[[#This Row],[cProvincia]]="LIMA","LIMA","PROVINCIA")</f>
        <v>LIMA</v>
      </c>
      <c r="V2564" s="53" t="str">
        <f>MID(Tabla_Datos[[#This Row],[pTelefono]],1,SEARCH("-",Tabla_Datos[[#This Row],[pTelefono]],1)-1)</f>
        <v>1</v>
      </c>
      <c r="W2564" s="53" t="str">
        <f>MID(Tabla_Datos[[#This Row],[pTelefono]],SEARCH("-",Tabla_Datos[[#This Row],[pTelefono]],1)+1,LEN(Tabla_Datos[[#This Row],[pTelefono]]))</f>
        <v>999786072</v>
      </c>
      <c r="X2564" s="53" t="str">
        <f>CONCATENATE(Tabla_Datos[[#This Row],[TipUrb]]," ",Tabla_Datos[[#This Row],[Calle]]," ",Tabla_Datos[[#This Row],[NumCalle]])</f>
        <v>- . 0</v>
      </c>
      <c r="Y2564" t="s">
        <v>92</v>
      </c>
      <c r="Z2564" t="s">
        <v>152</v>
      </c>
      <c r="AA2564" t="s">
        <v>153</v>
      </c>
      <c r="AB2564" t="s">
        <v>95</v>
      </c>
      <c r="AC2564" t="s">
        <v>95</v>
      </c>
      <c r="AD2564" t="s">
        <v>109</v>
      </c>
      <c r="AE2564" t="s">
        <v>555</v>
      </c>
      <c r="AF2564">
        <v>17</v>
      </c>
      <c r="AG2564" s="51">
        <v>42079219</v>
      </c>
      <c r="AH2564" t="s">
        <v>95</v>
      </c>
      <c r="AI2564">
        <v>1</v>
      </c>
      <c r="AJ2564">
        <v>1</v>
      </c>
      <c r="AK2564" t="s">
        <v>221</v>
      </c>
      <c r="AL2564">
        <v>0</v>
      </c>
    </row>
    <row r="2565" spans="1:38">
      <c r="A2565">
        <v>3284530</v>
      </c>
      <c r="B2565" t="s">
        <v>8994</v>
      </c>
      <c r="C2565" t="s">
        <v>20</v>
      </c>
      <c r="D2565" t="s">
        <v>143</v>
      </c>
      <c r="E2565">
        <v>2011</v>
      </c>
      <c r="F2565">
        <v>8</v>
      </c>
      <c r="G2565">
        <v>22</v>
      </c>
      <c r="H2565" t="s">
        <v>86</v>
      </c>
      <c r="I2565" t="s">
        <v>300</v>
      </c>
      <c r="J2565" t="s">
        <v>546</v>
      </c>
      <c r="K2565" t="s">
        <v>547</v>
      </c>
      <c r="L2565" t="s">
        <v>86</v>
      </c>
      <c r="M2565" t="s">
        <v>148</v>
      </c>
      <c r="O2565" s="51">
        <v>2331020</v>
      </c>
      <c r="P2565" t="s">
        <v>8995</v>
      </c>
      <c r="Q2565" t="s">
        <v>412</v>
      </c>
      <c r="R2565" t="s">
        <v>8996</v>
      </c>
      <c r="S2565" s="49" t="str">
        <f>CONCATENATE(Tabla_Datos[[#This Row],[Nombre_Cliente]]," ",Tabla_Datos[[#This Row],[ApellidoPaterno_Cliente]]," ",Tabla_Datos[[#This Row],[ApellidoMaterno_Cliente]])</f>
        <v>ROSA FLOR GONZALES CHISTAMA</v>
      </c>
      <c r="T2565" s="53">
        <f>DATE(Tabla_Datos[[#This Row],[tAnio]],Tabla_Datos[[#This Row],[tMes]],Tabla_Datos[[#This Row],[tDia]])</f>
        <v>40777</v>
      </c>
      <c r="U2565" s="53" t="str">
        <f>IF(Tabla_Datos[[#This Row],[cProvincia]]="LIMA","LIMA","PROVINCIA")</f>
        <v>PROVINCIA</v>
      </c>
      <c r="V2565" s="53" t="str">
        <f>MID(Tabla_Datos[[#This Row],[pTelefono]],1,SEARCH("-",Tabla_Datos[[#This Row],[pTelefono]],1)-1)</f>
        <v>65</v>
      </c>
      <c r="W2565" s="53" t="str">
        <f>MID(Tabla_Datos[[#This Row],[pTelefono]],SEARCH("-",Tabla_Datos[[#This Row],[pTelefono]],1)+1,LEN(Tabla_Datos[[#This Row],[pTelefono]]))</f>
        <v>65551542</v>
      </c>
      <c r="X2565" s="53" t="str">
        <f>CONCATENATE(Tabla_Datos[[#This Row],[TipUrb]]," ",Tabla_Datos[[#This Row],[Calle]]," ",Tabla_Datos[[#This Row],[NumCalle]])</f>
        <v>- BRASIL 113</v>
      </c>
      <c r="Y2565" t="s">
        <v>305</v>
      </c>
      <c r="Z2565" t="s">
        <v>152</v>
      </c>
      <c r="AA2565" t="s">
        <v>153</v>
      </c>
      <c r="AB2565" t="s">
        <v>95</v>
      </c>
      <c r="AC2565" t="s">
        <v>95</v>
      </c>
      <c r="AD2565" t="s">
        <v>109</v>
      </c>
      <c r="AE2565" t="s">
        <v>95</v>
      </c>
      <c r="AF2565" t="s">
        <v>95</v>
      </c>
      <c r="AG2565" s="51">
        <v>46826918</v>
      </c>
      <c r="AH2565" t="s">
        <v>95</v>
      </c>
      <c r="AI2565">
        <v>1</v>
      </c>
      <c r="AJ2565">
        <v>1</v>
      </c>
      <c r="AK2565" t="s">
        <v>1360</v>
      </c>
      <c r="AL2565">
        <v>113</v>
      </c>
    </row>
    <row r="2566" spans="1:38">
      <c r="A2566">
        <v>3284042</v>
      </c>
      <c r="B2566" t="s">
        <v>8997</v>
      </c>
      <c r="C2566" t="s">
        <v>18</v>
      </c>
      <c r="D2566" t="s">
        <v>143</v>
      </c>
      <c r="E2566">
        <v>2011</v>
      </c>
      <c r="F2566">
        <v>8</v>
      </c>
      <c r="G2566">
        <v>22</v>
      </c>
      <c r="H2566" t="s">
        <v>86</v>
      </c>
      <c r="I2566" t="s">
        <v>514</v>
      </c>
      <c r="J2566" t="s">
        <v>1526</v>
      </c>
      <c r="K2566" t="s">
        <v>1526</v>
      </c>
      <c r="L2566" t="s">
        <v>86</v>
      </c>
      <c r="M2566" t="s">
        <v>133</v>
      </c>
      <c r="N2566" s="50">
        <v>99999999</v>
      </c>
      <c r="O2566" s="51">
        <v>2330554</v>
      </c>
      <c r="P2566" t="s">
        <v>8998</v>
      </c>
      <c r="Q2566" t="s">
        <v>1884</v>
      </c>
      <c r="R2566" t="s">
        <v>370</v>
      </c>
      <c r="S2566" s="49" t="str">
        <f>CONCATENATE(Tabla_Datos[[#This Row],[Nombre_Cliente]]," ",Tabla_Datos[[#This Row],[ApellidoPaterno_Cliente]]," ",Tabla_Datos[[#This Row],[ApellidoMaterno_Cliente]])</f>
        <v>OMAR FRANCISCO ROSALES TORRES</v>
      </c>
      <c r="T2566" s="53">
        <f>DATE(Tabla_Datos[[#This Row],[tAnio]],Tabla_Datos[[#This Row],[tMes]],Tabla_Datos[[#This Row],[tDia]])</f>
        <v>40777</v>
      </c>
      <c r="U2566" s="53" t="str">
        <f>IF(Tabla_Datos[[#This Row],[cProvincia]]="LIMA","LIMA","PROVINCIA")</f>
        <v>PROVINCIA</v>
      </c>
      <c r="V2566" s="53" t="str">
        <f>MID(Tabla_Datos[[#This Row],[pTelefono]],1,SEARCH("-",Tabla_Datos[[#This Row],[pTelefono]],1)-1)</f>
        <v>76</v>
      </c>
      <c r="W2566" s="53" t="str">
        <f>MID(Tabla_Datos[[#This Row],[pTelefono]],SEARCH("-",Tabla_Datos[[#This Row],[pTelefono]],1)+1,LEN(Tabla_Datos[[#This Row],[pTelefono]]))</f>
        <v>976868384</v>
      </c>
      <c r="X2566" s="53" t="str">
        <f>CONCATENATE(Tabla_Datos[[#This Row],[TipUrb]]," ",Tabla_Datos[[#This Row],[Calle]]," ",Tabla_Datos[[#This Row],[NumCalle]])</f>
        <v>- SAN CARLOS 227</v>
      </c>
      <c r="Y2566" t="s">
        <v>517</v>
      </c>
      <c r="Z2566" t="s">
        <v>320</v>
      </c>
      <c r="AA2566" t="s">
        <v>321</v>
      </c>
      <c r="AB2566">
        <v>4</v>
      </c>
      <c r="AC2566" t="s">
        <v>95</v>
      </c>
      <c r="AD2566" t="s">
        <v>109</v>
      </c>
      <c r="AE2566" t="s">
        <v>95</v>
      </c>
      <c r="AG2566" s="51">
        <v>16770680</v>
      </c>
      <c r="AI2566">
        <v>10</v>
      </c>
      <c r="AJ2566">
        <v>10</v>
      </c>
      <c r="AK2566" t="s">
        <v>626</v>
      </c>
      <c r="AL2566">
        <v>227</v>
      </c>
    </row>
    <row r="2567" spans="1:38">
      <c r="A2567">
        <v>3284947</v>
      </c>
      <c r="B2567" t="s">
        <v>8999</v>
      </c>
      <c r="C2567" t="s">
        <v>20</v>
      </c>
      <c r="D2567" t="s">
        <v>85</v>
      </c>
      <c r="E2567">
        <v>2011</v>
      </c>
      <c r="F2567">
        <v>8</v>
      </c>
      <c r="G2567">
        <v>22</v>
      </c>
      <c r="H2567" t="s">
        <v>86</v>
      </c>
      <c r="I2567" t="s">
        <v>16</v>
      </c>
      <c r="J2567" t="s">
        <v>16</v>
      </c>
      <c r="K2567" t="s">
        <v>236</v>
      </c>
      <c r="L2567" t="s">
        <v>86</v>
      </c>
      <c r="M2567" t="s">
        <v>88</v>
      </c>
      <c r="N2567" s="50">
        <v>43014937</v>
      </c>
      <c r="O2567" s="51">
        <v>2331403</v>
      </c>
      <c r="P2567" t="s">
        <v>9000</v>
      </c>
      <c r="Q2567" t="s">
        <v>8253</v>
      </c>
      <c r="R2567" t="s">
        <v>7919</v>
      </c>
      <c r="S2567" s="49" t="str">
        <f>CONCATENATE(Tabla_Datos[[#This Row],[Nombre_Cliente]]," ",Tabla_Datos[[#This Row],[ApellidoPaterno_Cliente]]," ",Tabla_Datos[[#This Row],[ApellidoMaterno_Cliente]])</f>
        <v>CARMEN ANTUANE HINOJOSA CARO</v>
      </c>
      <c r="T2567" s="53">
        <f>DATE(Tabla_Datos[[#This Row],[tAnio]],Tabla_Datos[[#This Row],[tMes]],Tabla_Datos[[#This Row],[tDia]])</f>
        <v>40777</v>
      </c>
      <c r="U2567" s="53" t="str">
        <f>IF(Tabla_Datos[[#This Row],[cProvincia]]="LIMA","LIMA","PROVINCIA")</f>
        <v>LIMA</v>
      </c>
      <c r="V2567" s="53" t="str">
        <f>MID(Tabla_Datos[[#This Row],[pTelefono]],1,SEARCH("-",Tabla_Datos[[#This Row],[pTelefono]],1)-1)</f>
        <v>1</v>
      </c>
      <c r="W2567" s="53" t="str">
        <f>MID(Tabla_Datos[[#This Row],[pTelefono]],SEARCH("-",Tabla_Datos[[#This Row],[pTelefono]],1)+1,LEN(Tabla_Datos[[#This Row],[pTelefono]]))</f>
        <v>12415507</v>
      </c>
      <c r="X2567" s="53" t="str">
        <f>CONCATENATE(Tabla_Datos[[#This Row],[TipUrb]]," ",Tabla_Datos[[#This Row],[Calle]]," ",Tabla_Datos[[#This Row],[NumCalle]])</f>
        <v>UR CENTENARIO 179</v>
      </c>
      <c r="Y2567" t="s">
        <v>92</v>
      </c>
      <c r="Z2567" t="s">
        <v>122</v>
      </c>
      <c r="AA2567" t="s">
        <v>123</v>
      </c>
      <c r="AB2567" t="s">
        <v>95</v>
      </c>
      <c r="AC2567">
        <v>403</v>
      </c>
      <c r="AD2567" t="s">
        <v>161</v>
      </c>
      <c r="AE2567" t="s">
        <v>95</v>
      </c>
      <c r="AF2567" t="s">
        <v>95</v>
      </c>
      <c r="AG2567" s="51">
        <v>9676577</v>
      </c>
      <c r="AH2567" t="s">
        <v>95</v>
      </c>
      <c r="AI2567">
        <v>1</v>
      </c>
      <c r="AJ2567">
        <v>1</v>
      </c>
      <c r="AK2567" t="s">
        <v>154</v>
      </c>
      <c r="AL2567">
        <v>179</v>
      </c>
    </row>
    <row r="2568" spans="1:38">
      <c r="A2568">
        <v>3285226</v>
      </c>
      <c r="B2568" t="s">
        <v>9001</v>
      </c>
      <c r="C2568" t="s">
        <v>19</v>
      </c>
      <c r="D2568" t="s">
        <v>85</v>
      </c>
      <c r="E2568">
        <v>2011</v>
      </c>
      <c r="F2568">
        <v>8</v>
      </c>
      <c r="G2568">
        <v>22</v>
      </c>
      <c r="H2568" t="s">
        <v>86</v>
      </c>
      <c r="I2568" t="s">
        <v>202</v>
      </c>
      <c r="J2568" t="s">
        <v>203</v>
      </c>
      <c r="K2568" t="s">
        <v>203</v>
      </c>
      <c r="L2568" t="s">
        <v>86</v>
      </c>
      <c r="M2568" t="s">
        <v>133</v>
      </c>
      <c r="N2568" s="50">
        <v>17555231</v>
      </c>
      <c r="O2568" s="51">
        <v>2331726</v>
      </c>
      <c r="P2568" t="s">
        <v>7931</v>
      </c>
      <c r="Q2568" t="s">
        <v>9002</v>
      </c>
      <c r="R2568" t="s">
        <v>666</v>
      </c>
      <c r="S2568" s="49" t="str">
        <f>CONCATENATE(Tabla_Datos[[#This Row],[Nombre_Cliente]]," ",Tabla_Datos[[#This Row],[ApellidoPaterno_Cliente]]," ",Tabla_Datos[[#This Row],[ApellidoMaterno_Cliente]])</f>
        <v>MAGALY ZAMBORA FIGUEROA</v>
      </c>
      <c r="T2568" s="53">
        <f>DATE(Tabla_Datos[[#This Row],[tAnio]],Tabla_Datos[[#This Row],[tMes]],Tabla_Datos[[#This Row],[tDia]])</f>
        <v>40777</v>
      </c>
      <c r="U2568" s="53" t="str">
        <f>IF(Tabla_Datos[[#This Row],[cProvincia]]="LIMA","LIMA","PROVINCIA")</f>
        <v>PROVINCIA</v>
      </c>
      <c r="V2568" s="53" t="str">
        <f>MID(Tabla_Datos[[#This Row],[pTelefono]],1,SEARCH("-",Tabla_Datos[[#This Row],[pTelefono]],1)-1)</f>
        <v>74</v>
      </c>
      <c r="W2568" s="53" t="str">
        <f>MID(Tabla_Datos[[#This Row],[pTelefono]],SEARCH("-",Tabla_Datos[[#This Row],[pTelefono]],1)+1,LEN(Tabla_Datos[[#This Row],[pTelefono]]))</f>
        <v>976067617</v>
      </c>
      <c r="X2568" s="53" t="str">
        <f>CONCATENATE(Tabla_Datos[[#This Row],[TipUrb]]," ",Tabla_Datos[[#This Row],[Calle]]," ",Tabla_Datos[[#This Row],[NumCalle]])</f>
        <v>- CASTILLA RAMON 1296</v>
      </c>
      <c r="Y2568" t="s">
        <v>208</v>
      </c>
      <c r="Z2568" t="s">
        <v>349</v>
      </c>
      <c r="AA2568" t="s">
        <v>350</v>
      </c>
      <c r="AB2568" t="s">
        <v>95</v>
      </c>
      <c r="AC2568" t="s">
        <v>95</v>
      </c>
      <c r="AD2568" t="s">
        <v>109</v>
      </c>
      <c r="AE2568" t="s">
        <v>95</v>
      </c>
      <c r="AG2568" s="51">
        <v>41089974</v>
      </c>
      <c r="AH2568" t="s">
        <v>95</v>
      </c>
      <c r="AI2568">
        <v>1</v>
      </c>
      <c r="AJ2568">
        <v>1</v>
      </c>
      <c r="AK2568" t="s">
        <v>1482</v>
      </c>
      <c r="AL2568">
        <v>1296</v>
      </c>
    </row>
    <row r="2569" spans="1:38">
      <c r="A2569">
        <v>3287638</v>
      </c>
      <c r="B2569" t="s">
        <v>9003</v>
      </c>
      <c r="C2569" t="s">
        <v>18</v>
      </c>
      <c r="D2569" t="s">
        <v>85</v>
      </c>
      <c r="E2569">
        <v>2011</v>
      </c>
      <c r="F2569">
        <v>8</v>
      </c>
      <c r="G2569">
        <v>22</v>
      </c>
      <c r="H2569" t="s">
        <v>86</v>
      </c>
      <c r="I2569" t="s">
        <v>16</v>
      </c>
      <c r="J2569" t="s">
        <v>16</v>
      </c>
      <c r="K2569" t="s">
        <v>567</v>
      </c>
      <c r="L2569" t="s">
        <v>86</v>
      </c>
      <c r="M2569" t="s">
        <v>88</v>
      </c>
      <c r="N2569" s="50">
        <v>99999999</v>
      </c>
      <c r="O2569" s="51">
        <v>2331199</v>
      </c>
      <c r="P2569" t="s">
        <v>9004</v>
      </c>
      <c r="Q2569" t="s">
        <v>9005</v>
      </c>
      <c r="R2569" t="s">
        <v>9006</v>
      </c>
      <c r="S2569" s="49" t="str">
        <f>CONCATENATE(Tabla_Datos[[#This Row],[Nombre_Cliente]]," ",Tabla_Datos[[#This Row],[ApellidoPaterno_Cliente]]," ",Tabla_Datos[[#This Row],[ApellidoMaterno_Cliente]])</f>
        <v xml:space="preserve">SONIA MARILYN  PARRA  YABAR </v>
      </c>
      <c r="T2569" s="53">
        <f>DATE(Tabla_Datos[[#This Row],[tAnio]],Tabla_Datos[[#This Row],[tMes]],Tabla_Datos[[#This Row],[tDia]])</f>
        <v>40777</v>
      </c>
      <c r="U2569" s="53" t="str">
        <f>IF(Tabla_Datos[[#This Row],[cProvincia]]="LIMA","LIMA","PROVINCIA")</f>
        <v>LIMA</v>
      </c>
      <c r="V2569" s="53" t="str">
        <f>MID(Tabla_Datos[[#This Row],[pTelefono]],1,SEARCH("-",Tabla_Datos[[#This Row],[pTelefono]],1)-1)</f>
        <v>1</v>
      </c>
      <c r="W2569" s="53" t="str">
        <f>MID(Tabla_Datos[[#This Row],[pTelefono]],SEARCH("-",Tabla_Datos[[#This Row],[pTelefono]],1)+1,LEN(Tabla_Datos[[#This Row],[pTelefono]]))</f>
        <v>5660050</v>
      </c>
      <c r="X2569" s="53" t="str">
        <f>CONCATENATE(Tabla_Datos[[#This Row],[TipUrb]]," ",Tabla_Datos[[#This Row],[Calle]]," ",Tabla_Datos[[#This Row],[NumCalle]])</f>
        <v>UR PRAXIDES, MARGARITA 187</v>
      </c>
      <c r="Y2569" t="s">
        <v>92</v>
      </c>
      <c r="Z2569" t="s">
        <v>93</v>
      </c>
      <c r="AA2569" t="s">
        <v>94</v>
      </c>
      <c r="AB2569">
        <v>2</v>
      </c>
      <c r="AC2569" t="s">
        <v>95</v>
      </c>
      <c r="AD2569" t="s">
        <v>161</v>
      </c>
      <c r="AE2569" t="s">
        <v>95</v>
      </c>
      <c r="AG2569" s="51">
        <v>6764700</v>
      </c>
      <c r="AI2569">
        <v>26</v>
      </c>
      <c r="AJ2569">
        <v>26</v>
      </c>
      <c r="AK2569" t="s">
        <v>9007</v>
      </c>
      <c r="AL2569">
        <v>187</v>
      </c>
    </row>
    <row r="2570" spans="1:38">
      <c r="A2570">
        <v>3283955</v>
      </c>
      <c r="B2570" t="s">
        <v>9008</v>
      </c>
      <c r="C2570" t="s">
        <v>18</v>
      </c>
      <c r="D2570" t="s">
        <v>143</v>
      </c>
      <c r="E2570">
        <v>2011</v>
      </c>
      <c r="F2570">
        <v>8</v>
      </c>
      <c r="G2570">
        <v>22</v>
      </c>
      <c r="H2570" t="s">
        <v>86</v>
      </c>
      <c r="I2570" t="s">
        <v>100</v>
      </c>
      <c r="J2570" t="s">
        <v>1066</v>
      </c>
      <c r="K2570" t="s">
        <v>1066</v>
      </c>
      <c r="L2570" t="s">
        <v>86</v>
      </c>
      <c r="M2570" t="s">
        <v>102</v>
      </c>
      <c r="N2570" s="50">
        <v>46156611</v>
      </c>
      <c r="O2570" s="51">
        <v>2330491</v>
      </c>
      <c r="P2570" t="s">
        <v>9009</v>
      </c>
      <c r="Q2570" t="s">
        <v>9010</v>
      </c>
      <c r="R2570" t="s">
        <v>9011</v>
      </c>
      <c r="S2570" s="49" t="str">
        <f>CONCATENATE(Tabla_Datos[[#This Row],[Nombre_Cliente]]," ",Tabla_Datos[[#This Row],[ApellidoPaterno_Cliente]]," ",Tabla_Datos[[#This Row],[ApellidoMaterno_Cliente]])</f>
        <v>WASHINGTON JACINTO MEXICANO CACHI</v>
      </c>
      <c r="T2570" s="53">
        <f>DATE(Tabla_Datos[[#This Row],[tAnio]],Tabla_Datos[[#This Row],[tMes]],Tabla_Datos[[#This Row],[tDia]])</f>
        <v>40777</v>
      </c>
      <c r="U2570" s="53" t="str">
        <f>IF(Tabla_Datos[[#This Row],[cProvincia]]="LIMA","LIMA","PROVINCIA")</f>
        <v>PROVINCIA</v>
      </c>
      <c r="V2570" s="53" t="str">
        <f>MID(Tabla_Datos[[#This Row],[pTelefono]],1,SEARCH("-",Tabla_Datos[[#This Row],[pTelefono]],1)-1)</f>
        <v>54</v>
      </c>
      <c r="W2570" s="53" t="str">
        <f>MID(Tabla_Datos[[#This Row],[pTelefono]],SEARCH("-",Tabla_Datos[[#This Row],[pTelefono]],1)+1,LEN(Tabla_Datos[[#This Row],[pTelefono]]))</f>
        <v>571921</v>
      </c>
      <c r="X2570" s="53" t="str">
        <f>CONCATENATE(Tabla_Datos[[#This Row],[TipUrb]]," ",Tabla_Datos[[#This Row],[Calle]]," ",Tabla_Datos[[#This Row],[NumCalle]])</f>
        <v>- ZAMUDIO 0</v>
      </c>
      <c r="Y2570" t="s">
        <v>106</v>
      </c>
      <c r="Z2570" t="s">
        <v>181</v>
      </c>
      <c r="AA2570" t="s">
        <v>182</v>
      </c>
      <c r="AB2570" t="s">
        <v>95</v>
      </c>
      <c r="AC2570" t="s">
        <v>95</v>
      </c>
      <c r="AD2570" t="s">
        <v>109</v>
      </c>
      <c r="AE2570" t="s">
        <v>95</v>
      </c>
      <c r="AG2570" s="51">
        <v>42554736</v>
      </c>
      <c r="AI2570">
        <v>26</v>
      </c>
      <c r="AJ2570">
        <v>26</v>
      </c>
      <c r="AK2570" t="s">
        <v>7650</v>
      </c>
      <c r="AL2570">
        <v>0</v>
      </c>
    </row>
    <row r="2571" spans="1:38">
      <c r="A2571">
        <v>3283966</v>
      </c>
      <c r="B2571" t="s">
        <v>9012</v>
      </c>
      <c r="C2571" t="s">
        <v>18</v>
      </c>
      <c r="D2571" t="s">
        <v>143</v>
      </c>
      <c r="E2571">
        <v>2011</v>
      </c>
      <c r="F2571">
        <v>8</v>
      </c>
      <c r="G2571">
        <v>22</v>
      </c>
      <c r="H2571" t="s">
        <v>86</v>
      </c>
      <c r="I2571" t="s">
        <v>100</v>
      </c>
      <c r="J2571" t="s">
        <v>1066</v>
      </c>
      <c r="K2571" t="s">
        <v>1066</v>
      </c>
      <c r="L2571" t="s">
        <v>86</v>
      </c>
      <c r="M2571" t="s">
        <v>102</v>
      </c>
      <c r="N2571" s="50">
        <v>46156611</v>
      </c>
      <c r="O2571" s="51">
        <v>2330501</v>
      </c>
      <c r="P2571" t="s">
        <v>9013</v>
      </c>
      <c r="Q2571" t="s">
        <v>785</v>
      </c>
      <c r="R2571" t="s">
        <v>3582</v>
      </c>
      <c r="S2571" s="49" t="str">
        <f>CONCATENATE(Tabla_Datos[[#This Row],[Nombre_Cliente]]," ",Tabla_Datos[[#This Row],[ApellidoPaterno_Cliente]]," ",Tabla_Datos[[#This Row],[ApellidoMaterno_Cliente]])</f>
        <v xml:space="preserve">LUISA EMILIA SALAZAR VARGAS </v>
      </c>
      <c r="T2571" s="53">
        <f>DATE(Tabla_Datos[[#This Row],[tAnio]],Tabla_Datos[[#This Row],[tMes]],Tabla_Datos[[#This Row],[tDia]])</f>
        <v>40777</v>
      </c>
      <c r="U2571" s="53" t="str">
        <f>IF(Tabla_Datos[[#This Row],[cProvincia]]="LIMA","LIMA","PROVINCIA")</f>
        <v>PROVINCIA</v>
      </c>
      <c r="V2571" s="53" t="str">
        <f>MID(Tabla_Datos[[#This Row],[pTelefono]],1,SEARCH("-",Tabla_Datos[[#This Row],[pTelefono]],1)-1)</f>
        <v>54</v>
      </c>
      <c r="W2571" s="53" t="str">
        <f>MID(Tabla_Datos[[#This Row],[pTelefono]],SEARCH("-",Tabla_Datos[[#This Row],[pTelefono]],1)+1,LEN(Tabla_Datos[[#This Row],[pTelefono]]))</f>
        <v>959505040</v>
      </c>
      <c r="X2571" s="53" t="str">
        <f>CONCATENATE(Tabla_Datos[[#This Row],[TipUrb]]," ",Tabla_Datos[[#This Row],[Calle]]," ",Tabla_Datos[[#This Row],[NumCalle]])</f>
        <v>- SAN ISIDRO 0</v>
      </c>
      <c r="Y2571" t="s">
        <v>106</v>
      </c>
      <c r="Z2571" t="s">
        <v>181</v>
      </c>
      <c r="AA2571" t="s">
        <v>182</v>
      </c>
      <c r="AB2571" t="s">
        <v>95</v>
      </c>
      <c r="AC2571" t="s">
        <v>95</v>
      </c>
      <c r="AD2571" t="s">
        <v>109</v>
      </c>
      <c r="AE2571" t="s">
        <v>95</v>
      </c>
      <c r="AG2571" s="51">
        <v>30403609</v>
      </c>
      <c r="AI2571">
        <v>26</v>
      </c>
      <c r="AJ2571">
        <v>26</v>
      </c>
      <c r="AK2571" t="s">
        <v>386</v>
      </c>
      <c r="AL2571">
        <v>0</v>
      </c>
    </row>
    <row r="2572" spans="1:38">
      <c r="A2572">
        <v>3284426</v>
      </c>
      <c r="B2572" t="s">
        <v>9014</v>
      </c>
      <c r="C2572" t="s">
        <v>18</v>
      </c>
      <c r="D2572" t="s">
        <v>143</v>
      </c>
      <c r="E2572">
        <v>2011</v>
      </c>
      <c r="F2572">
        <v>8</v>
      </c>
      <c r="G2572">
        <v>22</v>
      </c>
      <c r="H2572" t="s">
        <v>86</v>
      </c>
      <c r="I2572" t="s">
        <v>292</v>
      </c>
      <c r="J2572" t="s">
        <v>293</v>
      </c>
      <c r="K2572" t="s">
        <v>292</v>
      </c>
      <c r="L2572" t="s">
        <v>86</v>
      </c>
      <c r="M2572" t="s">
        <v>294</v>
      </c>
      <c r="N2572" s="50">
        <v>70006563</v>
      </c>
      <c r="O2572" s="51">
        <v>2330909</v>
      </c>
      <c r="P2572" t="s">
        <v>2504</v>
      </c>
      <c r="Q2572" t="s">
        <v>5740</v>
      </c>
      <c r="R2572" t="s">
        <v>255</v>
      </c>
      <c r="S2572" s="49" t="str">
        <f>CONCATENATE(Tabla_Datos[[#This Row],[Nombre_Cliente]]," ",Tabla_Datos[[#This Row],[ApellidoPaterno_Cliente]]," ",Tabla_Datos[[#This Row],[ApellidoMaterno_Cliente]])</f>
        <v>ROBERT COAQUIRA CONDORI</v>
      </c>
      <c r="T2572" s="53">
        <f>DATE(Tabla_Datos[[#This Row],[tAnio]],Tabla_Datos[[#This Row],[tMes]],Tabla_Datos[[#This Row],[tDia]])</f>
        <v>40777</v>
      </c>
      <c r="U2572" s="53" t="str">
        <f>IF(Tabla_Datos[[#This Row],[cProvincia]]="LIMA","LIMA","PROVINCIA")</f>
        <v>PROVINCIA</v>
      </c>
      <c r="V2572" s="53" t="str">
        <f>MID(Tabla_Datos[[#This Row],[pTelefono]],1,SEARCH("-",Tabla_Datos[[#This Row],[pTelefono]],1)-1)</f>
        <v>66</v>
      </c>
      <c r="W2572" s="53" t="str">
        <f>MID(Tabla_Datos[[#This Row],[pTelefono]],SEARCH("-",Tabla_Datos[[#This Row],[pTelefono]],1)+1,LEN(Tabla_Datos[[#This Row],[pTelefono]]))</f>
        <v>966855664</v>
      </c>
      <c r="X2572" s="53" t="str">
        <f>CONCATENATE(Tabla_Datos[[#This Row],[TipUrb]]," ",Tabla_Datos[[#This Row],[Calle]]," ",Tabla_Datos[[#This Row],[NumCalle]])</f>
        <v>AS A 1</v>
      </c>
      <c r="Y2572" t="s">
        <v>298</v>
      </c>
      <c r="Z2572" t="s">
        <v>181</v>
      </c>
      <c r="AA2572" t="s">
        <v>182</v>
      </c>
      <c r="AB2572" t="s">
        <v>95</v>
      </c>
      <c r="AC2572" t="s">
        <v>95</v>
      </c>
      <c r="AD2572" t="s">
        <v>215</v>
      </c>
      <c r="AE2572" t="s">
        <v>1034</v>
      </c>
      <c r="AF2572">
        <v>2</v>
      </c>
      <c r="AG2572" s="51">
        <v>40934036</v>
      </c>
      <c r="AI2572" t="s">
        <v>7163</v>
      </c>
      <c r="AJ2572" t="s">
        <v>7163</v>
      </c>
      <c r="AK2572" t="s">
        <v>116</v>
      </c>
      <c r="AL2572">
        <v>1</v>
      </c>
    </row>
    <row r="2573" spans="1:38">
      <c r="A2573">
        <v>3286366</v>
      </c>
      <c r="B2573" t="s">
        <v>9015</v>
      </c>
      <c r="C2573" t="s">
        <v>20</v>
      </c>
      <c r="D2573" t="s">
        <v>85</v>
      </c>
      <c r="E2573">
        <v>2011</v>
      </c>
      <c r="F2573">
        <v>8</v>
      </c>
      <c r="G2573">
        <v>22</v>
      </c>
      <c r="H2573" t="s">
        <v>86</v>
      </c>
      <c r="I2573" t="s">
        <v>100</v>
      </c>
      <c r="J2573" t="s">
        <v>100</v>
      </c>
      <c r="K2573" t="s">
        <v>651</v>
      </c>
      <c r="L2573" t="s">
        <v>86</v>
      </c>
      <c r="M2573" t="s">
        <v>102</v>
      </c>
      <c r="N2573" s="50">
        <v>41087214</v>
      </c>
      <c r="O2573" s="51">
        <v>2331862</v>
      </c>
      <c r="P2573" t="s">
        <v>9016</v>
      </c>
      <c r="Q2573" t="s">
        <v>8654</v>
      </c>
      <c r="R2573" t="s">
        <v>1188</v>
      </c>
      <c r="S2573" s="49" t="str">
        <f>CONCATENATE(Tabla_Datos[[#This Row],[Nombre_Cliente]]," ",Tabla_Datos[[#This Row],[ApellidoPaterno_Cliente]]," ",Tabla_Datos[[#This Row],[ApellidoMaterno_Cliente]])</f>
        <v>JUAN VICTOR PINTO  PACHECO</v>
      </c>
      <c r="T2573" s="53">
        <f>DATE(Tabla_Datos[[#This Row],[tAnio]],Tabla_Datos[[#This Row],[tMes]],Tabla_Datos[[#This Row],[tDia]])</f>
        <v>40777</v>
      </c>
      <c r="U2573" s="53" t="str">
        <f>IF(Tabla_Datos[[#This Row],[cProvincia]]="LIMA","LIMA","PROVINCIA")</f>
        <v>PROVINCIA</v>
      </c>
      <c r="V2573" s="53" t="str">
        <f>MID(Tabla_Datos[[#This Row],[pTelefono]],1,SEARCH("-",Tabla_Datos[[#This Row],[pTelefono]],1)-1)</f>
        <v>54</v>
      </c>
      <c r="W2573" s="53" t="str">
        <f>MID(Tabla_Datos[[#This Row],[pTelefono]],SEARCH("-",Tabla_Datos[[#This Row],[pTelefono]],1)+1,LEN(Tabla_Datos[[#This Row],[pTelefono]]))</f>
        <v>958342066</v>
      </c>
      <c r="X2573" s="53" t="str">
        <f>CONCATENATE(Tabla_Datos[[#This Row],[TipUrb]]," ",Tabla_Datos[[#This Row],[Calle]]," ",Tabla_Datos[[#This Row],[NumCalle]])</f>
        <v>UR KENNEDY 700</v>
      </c>
      <c r="Y2573" t="s">
        <v>106</v>
      </c>
      <c r="Z2573" t="s">
        <v>122</v>
      </c>
      <c r="AA2573" t="s">
        <v>123</v>
      </c>
      <c r="AB2573" t="s">
        <v>95</v>
      </c>
      <c r="AC2573" t="s">
        <v>95</v>
      </c>
      <c r="AD2573" t="s">
        <v>161</v>
      </c>
      <c r="AE2573" t="s">
        <v>95</v>
      </c>
      <c r="AF2573" t="s">
        <v>95</v>
      </c>
      <c r="AG2573" s="51">
        <v>42030953</v>
      </c>
      <c r="AI2573">
        <v>1</v>
      </c>
      <c r="AJ2573">
        <v>1</v>
      </c>
      <c r="AK2573" t="s">
        <v>9017</v>
      </c>
      <c r="AL2573">
        <v>700</v>
      </c>
    </row>
    <row r="2574" spans="1:38">
      <c r="A2574">
        <v>3283815</v>
      </c>
      <c r="B2574" t="s">
        <v>9018</v>
      </c>
      <c r="C2574" t="s">
        <v>18</v>
      </c>
      <c r="D2574" t="s">
        <v>143</v>
      </c>
      <c r="E2574">
        <v>2011</v>
      </c>
      <c r="F2574">
        <v>8</v>
      </c>
      <c r="G2574">
        <v>22</v>
      </c>
      <c r="H2574" t="s">
        <v>86</v>
      </c>
      <c r="I2574" t="s">
        <v>1280</v>
      </c>
      <c r="J2574" t="s">
        <v>1280</v>
      </c>
      <c r="K2574" t="s">
        <v>1280</v>
      </c>
      <c r="L2574" t="s">
        <v>86</v>
      </c>
      <c r="M2574" t="s">
        <v>133</v>
      </c>
      <c r="N2574" s="50">
        <v>43057715</v>
      </c>
      <c r="O2574" s="51">
        <v>2330384</v>
      </c>
      <c r="P2574" t="s">
        <v>9019</v>
      </c>
      <c r="Q2574" t="s">
        <v>2962</v>
      </c>
      <c r="R2574" t="s">
        <v>9020</v>
      </c>
      <c r="S2574" s="49" t="str">
        <f>CONCATENATE(Tabla_Datos[[#This Row],[Nombre_Cliente]]," ",Tabla_Datos[[#This Row],[ApellidoPaterno_Cliente]]," ",Tabla_Datos[[#This Row],[ApellidoMaterno_Cliente]])</f>
        <v xml:space="preserve">ANGEL  CASTRO  MONTENEGRO </v>
      </c>
      <c r="T2574" s="53">
        <f>DATE(Tabla_Datos[[#This Row],[tAnio]],Tabla_Datos[[#This Row],[tMes]],Tabla_Datos[[#This Row],[tDia]])</f>
        <v>40777</v>
      </c>
      <c r="U2574" s="53" t="str">
        <f>IF(Tabla_Datos[[#This Row],[cProvincia]]="LIMA","LIMA","PROVINCIA")</f>
        <v>PROVINCIA</v>
      </c>
      <c r="V2574" s="53" t="str">
        <f>MID(Tabla_Datos[[#This Row],[pTelefono]],1,SEARCH("-",Tabla_Datos[[#This Row],[pTelefono]],1)-1)</f>
        <v>1</v>
      </c>
      <c r="W2574" s="53" t="str">
        <f>MID(Tabla_Datos[[#This Row],[pTelefono]],SEARCH("-",Tabla_Datos[[#This Row],[pTelefono]],1)+1,LEN(Tabla_Datos[[#This Row],[pTelefono]]))</f>
        <v>972672482</v>
      </c>
      <c r="X2574" s="53" t="str">
        <f>CONCATENATE(Tabla_Datos[[#This Row],[TipUrb]]," ",Tabla_Datos[[#This Row],[Calle]]," ",Tabla_Datos[[#This Row],[NumCalle]])</f>
        <v>AH ZONA PUERTO PIZARRO 0</v>
      </c>
      <c r="Y2574" t="s">
        <v>1285</v>
      </c>
      <c r="Z2574" t="s">
        <v>181</v>
      </c>
      <c r="AA2574" t="s">
        <v>182</v>
      </c>
      <c r="AB2574" t="s">
        <v>95</v>
      </c>
      <c r="AC2574" t="s">
        <v>95</v>
      </c>
      <c r="AD2574" t="s">
        <v>96</v>
      </c>
      <c r="AE2574" t="s">
        <v>474</v>
      </c>
      <c r="AF2574">
        <v>4</v>
      </c>
      <c r="AG2574" s="51">
        <v>2827657</v>
      </c>
      <c r="AI2574" t="s">
        <v>598</v>
      </c>
      <c r="AJ2574" t="s">
        <v>598</v>
      </c>
      <c r="AK2574" t="s">
        <v>9021</v>
      </c>
      <c r="AL2574">
        <v>0</v>
      </c>
    </row>
    <row r="2575" spans="1:38">
      <c r="A2575">
        <v>3284252</v>
      </c>
      <c r="B2575" t="s">
        <v>9022</v>
      </c>
      <c r="C2575" t="s">
        <v>19</v>
      </c>
      <c r="D2575" t="s">
        <v>85</v>
      </c>
      <c r="E2575">
        <v>2011</v>
      </c>
      <c r="F2575">
        <v>8</v>
      </c>
      <c r="G2575">
        <v>22</v>
      </c>
      <c r="H2575" t="s">
        <v>86</v>
      </c>
      <c r="I2575" t="s">
        <v>16</v>
      </c>
      <c r="J2575" t="s">
        <v>16</v>
      </c>
      <c r="K2575" t="s">
        <v>236</v>
      </c>
      <c r="L2575" t="s">
        <v>86</v>
      </c>
      <c r="M2575" t="s">
        <v>88</v>
      </c>
      <c r="N2575" s="50">
        <v>45562598</v>
      </c>
      <c r="O2575" s="51">
        <v>2330760</v>
      </c>
      <c r="P2575" t="s">
        <v>9023</v>
      </c>
      <c r="Q2575" t="s">
        <v>9024</v>
      </c>
      <c r="R2575" t="s">
        <v>1625</v>
      </c>
      <c r="S2575" s="49" t="str">
        <f>CONCATENATE(Tabla_Datos[[#This Row],[Nombre_Cliente]]," ",Tabla_Datos[[#This Row],[ApellidoPaterno_Cliente]]," ",Tabla_Datos[[#This Row],[ApellidoMaterno_Cliente]])</f>
        <v>MAXIMILIANA OZCO HUARCAYA</v>
      </c>
      <c r="T2575" s="53">
        <f>DATE(Tabla_Datos[[#This Row],[tAnio]],Tabla_Datos[[#This Row],[tMes]],Tabla_Datos[[#This Row],[tDia]])</f>
        <v>40777</v>
      </c>
      <c r="U2575" s="53" t="str">
        <f>IF(Tabla_Datos[[#This Row],[cProvincia]]="LIMA","LIMA","PROVINCIA")</f>
        <v>LIMA</v>
      </c>
      <c r="V2575" s="53" t="str">
        <f>MID(Tabla_Datos[[#This Row],[pTelefono]],1,SEARCH("-",Tabla_Datos[[#This Row],[pTelefono]],1)-1)</f>
        <v>1</v>
      </c>
      <c r="W2575" s="53" t="str">
        <f>MID(Tabla_Datos[[#This Row],[pTelefono]],SEARCH("-",Tabla_Datos[[#This Row],[pTelefono]],1)+1,LEN(Tabla_Datos[[#This Row],[pTelefono]]))</f>
        <v>973977010</v>
      </c>
      <c r="X2575" s="53" t="str">
        <f>CONCATENATE(Tabla_Datos[[#This Row],[TipUrb]]," ",Tabla_Datos[[#This Row],[Calle]]," ",Tabla_Datos[[#This Row],[NumCalle]])</f>
        <v xml:space="preserve">  MA HARRIS PAUL 308</v>
      </c>
      <c r="Y2575" t="s">
        <v>92</v>
      </c>
      <c r="Z2575" t="s">
        <v>196</v>
      </c>
      <c r="AA2575" t="s">
        <v>197</v>
      </c>
      <c r="AB2575">
        <v>4</v>
      </c>
      <c r="AC2575">
        <v>401</v>
      </c>
      <c r="AD2575" t="s">
        <v>95</v>
      </c>
      <c r="AE2575" t="s">
        <v>95</v>
      </c>
      <c r="AF2575" t="s">
        <v>95</v>
      </c>
      <c r="AG2575" s="51">
        <v>6138493</v>
      </c>
      <c r="AH2575" t="s">
        <v>95</v>
      </c>
      <c r="AI2575">
        <v>1</v>
      </c>
      <c r="AJ2575">
        <v>1</v>
      </c>
      <c r="AK2575" t="s">
        <v>9025</v>
      </c>
      <c r="AL2575">
        <v>308</v>
      </c>
    </row>
    <row r="2576" spans="1:38">
      <c r="A2576">
        <v>3284942</v>
      </c>
      <c r="B2576" t="s">
        <v>9026</v>
      </c>
      <c r="C2576" t="s">
        <v>19</v>
      </c>
      <c r="D2576" t="s">
        <v>143</v>
      </c>
      <c r="E2576">
        <v>2011</v>
      </c>
      <c r="F2576">
        <v>8</v>
      </c>
      <c r="G2576">
        <v>22</v>
      </c>
      <c r="H2576" t="s">
        <v>86</v>
      </c>
      <c r="I2576" t="s">
        <v>292</v>
      </c>
      <c r="J2576" t="s">
        <v>293</v>
      </c>
      <c r="K2576" t="s">
        <v>292</v>
      </c>
      <c r="L2576" t="s">
        <v>86</v>
      </c>
      <c r="M2576" t="s">
        <v>294</v>
      </c>
      <c r="N2576" s="50">
        <v>45061116</v>
      </c>
      <c r="O2576" s="51">
        <v>2331399</v>
      </c>
      <c r="P2576" t="s">
        <v>9027</v>
      </c>
      <c r="Q2576" t="s">
        <v>318</v>
      </c>
      <c r="R2576" t="s">
        <v>238</v>
      </c>
      <c r="S2576" s="49" t="str">
        <f>CONCATENATE(Tabla_Datos[[#This Row],[Nombre_Cliente]]," ",Tabla_Datos[[#This Row],[ApellidoPaterno_Cliente]]," ",Tabla_Datos[[#This Row],[ApellidoMaterno_Cliente]])</f>
        <v>JHON EDER DE LA CRUZ HUAMAN</v>
      </c>
      <c r="T2576" s="53">
        <f>DATE(Tabla_Datos[[#This Row],[tAnio]],Tabla_Datos[[#This Row],[tMes]],Tabla_Datos[[#This Row],[tDia]])</f>
        <v>40777</v>
      </c>
      <c r="U2576" s="53" t="str">
        <f>IF(Tabla_Datos[[#This Row],[cProvincia]]="LIMA","LIMA","PROVINCIA")</f>
        <v>PROVINCIA</v>
      </c>
      <c r="V2576" s="53" t="str">
        <f>MID(Tabla_Datos[[#This Row],[pTelefono]],1,SEARCH("-",Tabla_Datos[[#This Row],[pTelefono]],1)-1)</f>
        <v>66</v>
      </c>
      <c r="W2576" s="53" t="str">
        <f>MID(Tabla_Datos[[#This Row],[pTelefono]],SEARCH("-",Tabla_Datos[[#This Row],[pTelefono]],1)+1,LEN(Tabla_Datos[[#This Row],[pTelefono]]))</f>
        <v>966963088</v>
      </c>
      <c r="X2576" s="53" t="str">
        <f>CONCATENATE(Tabla_Datos[[#This Row],[TipUrb]]," ",Tabla_Datos[[#This Row],[Calle]]," ",Tabla_Datos[[#This Row],[NumCalle]])</f>
        <v>AS . 0</v>
      </c>
      <c r="Y2576" t="s">
        <v>298</v>
      </c>
      <c r="Z2576" t="s">
        <v>152</v>
      </c>
      <c r="AA2576" t="s">
        <v>153</v>
      </c>
      <c r="AB2576" t="s">
        <v>95</v>
      </c>
      <c r="AC2576" t="s">
        <v>95</v>
      </c>
      <c r="AD2576" t="s">
        <v>215</v>
      </c>
      <c r="AE2576" t="s">
        <v>924</v>
      </c>
      <c r="AF2576">
        <v>19</v>
      </c>
      <c r="AG2576" s="51">
        <v>44421717</v>
      </c>
      <c r="AH2576" t="s">
        <v>95</v>
      </c>
      <c r="AI2576">
        <v>1</v>
      </c>
      <c r="AJ2576">
        <v>1</v>
      </c>
      <c r="AK2576" t="s">
        <v>221</v>
      </c>
      <c r="AL2576">
        <v>0</v>
      </c>
    </row>
    <row r="2577" spans="1:38">
      <c r="A2577">
        <v>3285245</v>
      </c>
      <c r="B2577" t="s">
        <v>9028</v>
      </c>
      <c r="C2577" t="s">
        <v>20</v>
      </c>
      <c r="D2577" t="s">
        <v>143</v>
      </c>
      <c r="E2577">
        <v>2011</v>
      </c>
      <c r="F2577">
        <v>8</v>
      </c>
      <c r="G2577">
        <v>22</v>
      </c>
      <c r="H2577" t="s">
        <v>86</v>
      </c>
      <c r="I2577" t="s">
        <v>241</v>
      </c>
      <c r="J2577" t="s">
        <v>242</v>
      </c>
      <c r="K2577" t="s">
        <v>2610</v>
      </c>
      <c r="L2577" t="s">
        <v>86</v>
      </c>
      <c r="M2577" t="s">
        <v>148</v>
      </c>
      <c r="N2577" s="50">
        <v>80329639</v>
      </c>
      <c r="O2577" s="51">
        <v>2331743</v>
      </c>
      <c r="P2577" t="s">
        <v>9029</v>
      </c>
      <c r="Q2577" t="s">
        <v>9030</v>
      </c>
      <c r="R2577" t="s">
        <v>2180</v>
      </c>
      <c r="S2577" s="49" t="str">
        <f>CONCATENATE(Tabla_Datos[[#This Row],[Nombre_Cliente]]," ",Tabla_Datos[[#This Row],[ApellidoPaterno_Cliente]]," ",Tabla_Datos[[#This Row],[ApellidoMaterno_Cliente]])</f>
        <v>SEGUNDO PEDRO RIOJAS ESTRADA</v>
      </c>
      <c r="T2577" s="53">
        <f>DATE(Tabla_Datos[[#This Row],[tAnio]],Tabla_Datos[[#This Row],[tMes]],Tabla_Datos[[#This Row],[tDia]])</f>
        <v>40777</v>
      </c>
      <c r="U2577" s="53" t="str">
        <f>IF(Tabla_Datos[[#This Row],[cProvincia]]="LIMA","LIMA","PROVINCIA")</f>
        <v>PROVINCIA</v>
      </c>
      <c r="V2577" s="53" t="str">
        <f>MID(Tabla_Datos[[#This Row],[pTelefono]],1,SEARCH("-",Tabla_Datos[[#This Row],[pTelefono]],1)-1)</f>
        <v>44</v>
      </c>
      <c r="W2577" s="53" t="str">
        <f>MID(Tabla_Datos[[#This Row],[pTelefono]],SEARCH("-",Tabla_Datos[[#This Row],[pTelefono]],1)+1,LEN(Tabla_Datos[[#This Row],[pTelefono]]))</f>
        <v>44323467</v>
      </c>
      <c r="X2577" s="53" t="str">
        <f>CONCATENATE(Tabla_Datos[[#This Row],[TipUrb]]," ",Tabla_Datos[[#This Row],[Calle]]," ",Tabla_Datos[[#This Row],[NumCalle]])</f>
        <v>- . 0</v>
      </c>
      <c r="Y2577" t="s">
        <v>246</v>
      </c>
      <c r="Z2577" t="s">
        <v>152</v>
      </c>
      <c r="AA2577" t="s">
        <v>153</v>
      </c>
      <c r="AB2577" t="s">
        <v>95</v>
      </c>
      <c r="AC2577">
        <v>102</v>
      </c>
      <c r="AD2577" t="s">
        <v>109</v>
      </c>
      <c r="AE2577" t="s">
        <v>9031</v>
      </c>
      <c r="AF2577">
        <v>8</v>
      </c>
      <c r="AG2577" s="51">
        <v>45522800</v>
      </c>
      <c r="AH2577" t="s">
        <v>95</v>
      </c>
      <c r="AI2577">
        <v>1</v>
      </c>
      <c r="AJ2577">
        <v>1</v>
      </c>
      <c r="AK2577" t="s">
        <v>221</v>
      </c>
      <c r="AL2577">
        <v>0</v>
      </c>
    </row>
    <row r="2578" spans="1:38">
      <c r="A2578">
        <v>3285150</v>
      </c>
      <c r="B2578" t="s">
        <v>9032</v>
      </c>
      <c r="C2578" t="s">
        <v>19</v>
      </c>
      <c r="D2578" t="s">
        <v>85</v>
      </c>
      <c r="E2578">
        <v>2011</v>
      </c>
      <c r="F2578">
        <v>8</v>
      </c>
      <c r="G2578">
        <v>22</v>
      </c>
      <c r="H2578" t="s">
        <v>86</v>
      </c>
      <c r="I2578" t="s">
        <v>241</v>
      </c>
      <c r="J2578" t="s">
        <v>242</v>
      </c>
      <c r="K2578" t="s">
        <v>2610</v>
      </c>
      <c r="L2578" t="s">
        <v>86</v>
      </c>
      <c r="M2578" t="s">
        <v>148</v>
      </c>
      <c r="O2578" s="51">
        <v>2331634</v>
      </c>
      <c r="P2578" t="s">
        <v>9033</v>
      </c>
      <c r="Q2578" t="s">
        <v>9034</v>
      </c>
      <c r="R2578" t="s">
        <v>9035</v>
      </c>
      <c r="S2578" s="49" t="str">
        <f>CONCATENATE(Tabla_Datos[[#This Row],[Nombre_Cliente]]," ",Tabla_Datos[[#This Row],[ApellidoPaterno_Cliente]]," ",Tabla_Datos[[#This Row],[ApellidoMaterno_Cliente]])</f>
        <v>ANTONELLA VESTAL GREGGIO SEPERAK</v>
      </c>
      <c r="T2578" s="53">
        <f>DATE(Tabla_Datos[[#This Row],[tAnio]],Tabla_Datos[[#This Row],[tMes]],Tabla_Datos[[#This Row],[tDia]])</f>
        <v>40777</v>
      </c>
      <c r="U2578" s="53" t="str">
        <f>IF(Tabla_Datos[[#This Row],[cProvincia]]="LIMA","LIMA","PROVINCIA")</f>
        <v>PROVINCIA</v>
      </c>
      <c r="V2578" s="53" t="str">
        <f>MID(Tabla_Datos[[#This Row],[pTelefono]],1,SEARCH("-",Tabla_Datos[[#This Row],[pTelefono]],1)-1)</f>
        <v>44</v>
      </c>
      <c r="W2578" s="53" t="str">
        <f>MID(Tabla_Datos[[#This Row],[pTelefono]],SEARCH("-",Tabla_Datos[[#This Row],[pTelefono]],1)+1,LEN(Tabla_Datos[[#This Row],[pTelefono]]))</f>
        <v>979820537</v>
      </c>
      <c r="X2578" s="53" t="str">
        <f>CONCATENATE(Tabla_Datos[[#This Row],[TipUrb]]," ",Tabla_Datos[[#This Row],[Calle]]," ",Tabla_Datos[[#This Row],[NumCalle]])</f>
        <v>UR LSO CASTAÑOS 132</v>
      </c>
      <c r="Y2578" t="s">
        <v>246</v>
      </c>
      <c r="Z2578" t="s">
        <v>349</v>
      </c>
      <c r="AA2578" t="s">
        <v>350</v>
      </c>
      <c r="AB2578" t="s">
        <v>95</v>
      </c>
      <c r="AC2578" t="s">
        <v>95</v>
      </c>
      <c r="AD2578" t="s">
        <v>161</v>
      </c>
      <c r="AE2578" t="s">
        <v>95</v>
      </c>
      <c r="AF2578" t="s">
        <v>95</v>
      </c>
      <c r="AG2578" s="51">
        <v>46360901</v>
      </c>
      <c r="AH2578" t="s">
        <v>95</v>
      </c>
      <c r="AI2578">
        <v>1</v>
      </c>
      <c r="AJ2578">
        <v>1</v>
      </c>
      <c r="AK2578" t="s">
        <v>9036</v>
      </c>
      <c r="AL2578">
        <v>132</v>
      </c>
    </row>
    <row r="2579" spans="1:38">
      <c r="A2579">
        <v>3283879</v>
      </c>
      <c r="B2579" t="s">
        <v>9037</v>
      </c>
      <c r="C2579" t="s">
        <v>18</v>
      </c>
      <c r="D2579" t="s">
        <v>143</v>
      </c>
      <c r="E2579">
        <v>2011</v>
      </c>
      <c r="F2579">
        <v>8</v>
      </c>
      <c r="G2579">
        <v>22</v>
      </c>
      <c r="H2579" t="s">
        <v>86</v>
      </c>
      <c r="I2579" t="s">
        <v>241</v>
      </c>
      <c r="J2579" t="s">
        <v>242</v>
      </c>
      <c r="K2579" t="s">
        <v>259</v>
      </c>
      <c r="L2579" t="s">
        <v>86</v>
      </c>
      <c r="M2579" t="s">
        <v>148</v>
      </c>
      <c r="N2579" s="50">
        <v>18159831</v>
      </c>
      <c r="O2579" s="51">
        <v>2330432</v>
      </c>
      <c r="P2579" t="s">
        <v>9038</v>
      </c>
      <c r="Q2579" t="s">
        <v>861</v>
      </c>
      <c r="R2579" t="s">
        <v>961</v>
      </c>
      <c r="S2579" s="49" t="str">
        <f>CONCATENATE(Tabla_Datos[[#This Row],[Nombre_Cliente]]," ",Tabla_Datos[[#This Row],[ApellidoPaterno_Cliente]]," ",Tabla_Datos[[#This Row],[ApellidoMaterno_Cliente]])</f>
        <v xml:space="preserve">FRANCISCO ALEJANDRO  MARTINEZ  GARCIA </v>
      </c>
      <c r="T2579" s="53">
        <f>DATE(Tabla_Datos[[#This Row],[tAnio]],Tabla_Datos[[#This Row],[tMes]],Tabla_Datos[[#This Row],[tDia]])</f>
        <v>40777</v>
      </c>
      <c r="U2579" s="53" t="str">
        <f>IF(Tabla_Datos[[#This Row],[cProvincia]]="LIMA","LIMA","PROVINCIA")</f>
        <v>PROVINCIA</v>
      </c>
      <c r="V2579" s="53" t="str">
        <f>MID(Tabla_Datos[[#This Row],[pTelefono]],1,SEARCH("-",Tabla_Datos[[#This Row],[pTelefono]],1)-1)</f>
        <v>44</v>
      </c>
      <c r="W2579" s="53" t="str">
        <f>MID(Tabla_Datos[[#This Row],[pTelefono]],SEARCH("-",Tabla_Datos[[#This Row],[pTelefono]],1)+1,LEN(Tabla_Datos[[#This Row],[pTelefono]]))</f>
        <v>476734</v>
      </c>
      <c r="X2579" s="53" t="str">
        <f>CONCATENATE(Tabla_Datos[[#This Row],[TipUrb]]," ",Tabla_Datos[[#This Row],[Calle]]," ",Tabla_Datos[[#This Row],[NumCalle]])</f>
        <v>- RAMAL PISUM 122</v>
      </c>
      <c r="Y2579" t="s">
        <v>246</v>
      </c>
      <c r="Z2579" t="s">
        <v>181</v>
      </c>
      <c r="AA2579" t="s">
        <v>182</v>
      </c>
      <c r="AB2579" t="s">
        <v>95</v>
      </c>
      <c r="AC2579" t="s">
        <v>95</v>
      </c>
      <c r="AD2579" t="s">
        <v>109</v>
      </c>
      <c r="AE2579" t="s">
        <v>95</v>
      </c>
      <c r="AG2579" s="51">
        <v>18107260</v>
      </c>
      <c r="AI2579">
        <v>26</v>
      </c>
      <c r="AJ2579">
        <v>26</v>
      </c>
      <c r="AK2579" t="s">
        <v>9039</v>
      </c>
      <c r="AL2579">
        <v>122</v>
      </c>
    </row>
    <row r="2580" spans="1:38">
      <c r="A2580">
        <v>3284782</v>
      </c>
      <c r="B2580" t="s">
        <v>9040</v>
      </c>
      <c r="C2580" t="s">
        <v>20</v>
      </c>
      <c r="D2580" t="s">
        <v>85</v>
      </c>
      <c r="E2580">
        <v>2011</v>
      </c>
      <c r="F2580">
        <v>8</v>
      </c>
      <c r="G2580">
        <v>22</v>
      </c>
      <c r="H2580" t="s">
        <v>86</v>
      </c>
      <c r="I2580" t="s">
        <v>16</v>
      </c>
      <c r="J2580" t="s">
        <v>16</v>
      </c>
      <c r="K2580" t="s">
        <v>1094</v>
      </c>
      <c r="L2580" t="s">
        <v>86</v>
      </c>
      <c r="M2580" t="s">
        <v>88</v>
      </c>
      <c r="N2580" s="50">
        <v>41687699</v>
      </c>
      <c r="O2580" s="51">
        <v>2331243</v>
      </c>
      <c r="P2580" t="s">
        <v>1580</v>
      </c>
      <c r="Q2580" t="s">
        <v>296</v>
      </c>
      <c r="R2580" t="s">
        <v>1166</v>
      </c>
      <c r="S2580" s="49" t="str">
        <f>CONCATENATE(Tabla_Datos[[#This Row],[Nombre_Cliente]]," ",Tabla_Datos[[#This Row],[ApellidoPaterno_Cliente]]," ",Tabla_Datos[[#This Row],[ApellidoMaterno_Cliente]])</f>
        <v>CARLOS ALBERTO MEDINA RUBIO</v>
      </c>
      <c r="T2580" s="53">
        <f>DATE(Tabla_Datos[[#This Row],[tAnio]],Tabla_Datos[[#This Row],[tMes]],Tabla_Datos[[#This Row],[tDia]])</f>
        <v>40777</v>
      </c>
      <c r="U2580" s="53" t="str">
        <f>IF(Tabla_Datos[[#This Row],[cProvincia]]="LIMA","LIMA","PROVINCIA")</f>
        <v>LIMA</v>
      </c>
      <c r="V2580" s="53" t="str">
        <f>MID(Tabla_Datos[[#This Row],[pTelefono]],1,SEARCH("-",Tabla_Datos[[#This Row],[pTelefono]],1)-1)</f>
        <v>1</v>
      </c>
      <c r="W2580" s="53" t="str">
        <f>MID(Tabla_Datos[[#This Row],[pTelefono]],SEARCH("-",Tabla_Datos[[#This Row],[pTelefono]],1)+1,LEN(Tabla_Datos[[#This Row],[pTelefono]]))</f>
        <v>997592821</v>
      </c>
      <c r="X2580" s="53" t="str">
        <f>CONCATENATE(Tabla_Datos[[#This Row],[TipUrb]]," ",Tabla_Datos[[#This Row],[Calle]]," ",Tabla_Datos[[#This Row],[NumCalle]])</f>
        <v>UR TORRES MALARIN PEDRO 290</v>
      </c>
      <c r="Y2580" t="s">
        <v>92</v>
      </c>
      <c r="Z2580" t="s">
        <v>196</v>
      </c>
      <c r="AA2580" t="s">
        <v>197</v>
      </c>
      <c r="AB2580" t="s">
        <v>95</v>
      </c>
      <c r="AC2580" t="s">
        <v>116</v>
      </c>
      <c r="AD2580" t="s">
        <v>161</v>
      </c>
      <c r="AE2580" t="s">
        <v>95</v>
      </c>
      <c r="AF2580" t="s">
        <v>95</v>
      </c>
      <c r="AG2580" s="51">
        <v>7633777</v>
      </c>
      <c r="AH2580" t="s">
        <v>95</v>
      </c>
      <c r="AI2580">
        <v>1</v>
      </c>
      <c r="AJ2580">
        <v>1</v>
      </c>
      <c r="AK2580" t="s">
        <v>9041</v>
      </c>
      <c r="AL2580">
        <v>290</v>
      </c>
    </row>
    <row r="2581" spans="1:38">
      <c r="A2581">
        <v>3284867</v>
      </c>
      <c r="B2581" t="s">
        <v>9042</v>
      </c>
      <c r="C2581" t="s">
        <v>19</v>
      </c>
      <c r="D2581" t="s">
        <v>143</v>
      </c>
      <c r="E2581">
        <v>2011</v>
      </c>
      <c r="F2581">
        <v>8</v>
      </c>
      <c r="G2581">
        <v>22</v>
      </c>
      <c r="H2581" t="s">
        <v>86</v>
      </c>
      <c r="I2581" t="s">
        <v>241</v>
      </c>
      <c r="J2581" t="s">
        <v>242</v>
      </c>
      <c r="K2581" t="s">
        <v>259</v>
      </c>
      <c r="L2581" t="s">
        <v>86</v>
      </c>
      <c r="M2581" t="s">
        <v>148</v>
      </c>
      <c r="N2581" s="50">
        <v>18124376</v>
      </c>
      <c r="O2581" s="51">
        <v>2331331</v>
      </c>
      <c r="P2581" t="s">
        <v>7727</v>
      </c>
      <c r="Q2581" t="s">
        <v>801</v>
      </c>
      <c r="R2581" t="s">
        <v>542</v>
      </c>
      <c r="S2581" s="49" t="str">
        <f>CONCATENATE(Tabla_Datos[[#This Row],[Nombre_Cliente]]," ",Tabla_Datos[[#This Row],[ApellidoPaterno_Cliente]]," ",Tabla_Datos[[#This Row],[ApellidoMaterno_Cliente]])</f>
        <v>CECILIA GOMEZ RAMIREZ</v>
      </c>
      <c r="T2581" s="53">
        <f>DATE(Tabla_Datos[[#This Row],[tAnio]],Tabla_Datos[[#This Row],[tMes]],Tabla_Datos[[#This Row],[tDia]])</f>
        <v>40777</v>
      </c>
      <c r="U2581" s="53" t="str">
        <f>IF(Tabla_Datos[[#This Row],[cProvincia]]="LIMA","LIMA","PROVINCIA")</f>
        <v>PROVINCIA</v>
      </c>
      <c r="V2581" s="53" t="str">
        <f>MID(Tabla_Datos[[#This Row],[pTelefono]],1,SEARCH("-",Tabla_Datos[[#This Row],[pTelefono]],1)-1)</f>
        <v>44</v>
      </c>
      <c r="W2581" s="53" t="str">
        <f>MID(Tabla_Datos[[#This Row],[pTelefono]],SEARCH("-",Tabla_Datos[[#This Row],[pTelefono]],1)+1,LEN(Tabla_Datos[[#This Row],[pTelefono]]))</f>
        <v>44412606</v>
      </c>
      <c r="X2581" s="53" t="str">
        <f>CONCATENATE(Tabla_Datos[[#This Row],[TipUrb]]," ",Tabla_Datos[[#This Row],[Calle]]," ",Tabla_Datos[[#This Row],[NumCalle]])</f>
        <v xml:space="preserve">  PUMACAHUA 1515</v>
      </c>
      <c r="Y2581" t="s">
        <v>246</v>
      </c>
      <c r="Z2581" t="s">
        <v>152</v>
      </c>
      <c r="AA2581" t="s">
        <v>153</v>
      </c>
      <c r="AB2581" t="s">
        <v>95</v>
      </c>
      <c r="AC2581" t="s">
        <v>95</v>
      </c>
      <c r="AD2581" t="s">
        <v>95</v>
      </c>
      <c r="AE2581" t="s">
        <v>95</v>
      </c>
      <c r="AF2581" t="s">
        <v>95</v>
      </c>
      <c r="AG2581" s="51">
        <v>22973111</v>
      </c>
      <c r="AH2581" t="s">
        <v>95</v>
      </c>
      <c r="AI2581">
        <v>1</v>
      </c>
      <c r="AJ2581">
        <v>1</v>
      </c>
      <c r="AK2581" t="s">
        <v>5153</v>
      </c>
      <c r="AL2581">
        <v>1515</v>
      </c>
    </row>
    <row r="2582" spans="1:38">
      <c r="A2582">
        <v>3284451</v>
      </c>
      <c r="B2582" t="s">
        <v>9043</v>
      </c>
      <c r="C2582" t="s">
        <v>19</v>
      </c>
      <c r="D2582" t="s">
        <v>85</v>
      </c>
      <c r="E2582">
        <v>2011</v>
      </c>
      <c r="F2582">
        <v>8</v>
      </c>
      <c r="G2582">
        <v>22</v>
      </c>
      <c r="H2582" t="s">
        <v>144</v>
      </c>
      <c r="I2582" t="s">
        <v>16</v>
      </c>
      <c r="J2582" t="s">
        <v>16</v>
      </c>
      <c r="K2582" t="s">
        <v>16</v>
      </c>
      <c r="L2582" t="s">
        <v>144</v>
      </c>
      <c r="M2582" t="s">
        <v>88</v>
      </c>
      <c r="O2582" s="51">
        <v>2330950</v>
      </c>
      <c r="P2582" t="s">
        <v>9044</v>
      </c>
      <c r="Q2582" t="s">
        <v>9045</v>
      </c>
      <c r="R2582" t="s">
        <v>3603</v>
      </c>
      <c r="S2582" s="49" t="str">
        <f>CONCATENATE(Tabla_Datos[[#This Row],[Nombre_Cliente]]," ",Tabla_Datos[[#This Row],[ApellidoPaterno_Cliente]]," ",Tabla_Datos[[#This Row],[ApellidoMaterno_Cliente]])</f>
        <v>GUSTAVO DE JESUS CHAMORRO MONCADA</v>
      </c>
      <c r="T2582" s="53">
        <f>DATE(Tabla_Datos[[#This Row],[tAnio]],Tabla_Datos[[#This Row],[tMes]],Tabla_Datos[[#This Row],[tDia]])</f>
        <v>40777</v>
      </c>
      <c r="U2582" s="53" t="str">
        <f>IF(Tabla_Datos[[#This Row],[cProvincia]]="LIMA","LIMA","PROVINCIA")</f>
        <v>LIMA</v>
      </c>
      <c r="V2582" s="53" t="str">
        <f>MID(Tabla_Datos[[#This Row],[pTelefono]],1,SEARCH("-",Tabla_Datos[[#This Row],[pTelefono]],1)-1)</f>
        <v>1</v>
      </c>
      <c r="W2582" s="53" t="str">
        <f>MID(Tabla_Datos[[#This Row],[pTelefono]],SEARCH("-",Tabla_Datos[[#This Row],[pTelefono]],1)+1,LEN(Tabla_Datos[[#This Row],[pTelefono]]))</f>
        <v>981204858</v>
      </c>
      <c r="X2582" s="53" t="str">
        <f>CONCATENATE(Tabla_Datos[[#This Row],[TipUrb]]," ",Tabla_Datos[[#This Row],[Calle]]," ",Tabla_Datos[[#This Row],[NumCalle]])</f>
        <v xml:space="preserve">  ARICA 1790</v>
      </c>
      <c r="Y2582" t="s">
        <v>92</v>
      </c>
      <c r="Z2582" t="s">
        <v>196</v>
      </c>
      <c r="AA2582" t="s">
        <v>197</v>
      </c>
      <c r="AB2582" t="s">
        <v>95</v>
      </c>
      <c r="AC2582">
        <v>204</v>
      </c>
      <c r="AD2582" t="s">
        <v>95</v>
      </c>
      <c r="AE2582" t="s">
        <v>95</v>
      </c>
      <c r="AF2582" t="s">
        <v>95</v>
      </c>
      <c r="AG2582" s="51" t="s">
        <v>95</v>
      </c>
      <c r="AH2582">
        <v>1007286415</v>
      </c>
      <c r="AI2582">
        <v>1</v>
      </c>
      <c r="AJ2582">
        <v>1</v>
      </c>
      <c r="AK2582" t="s">
        <v>954</v>
      </c>
      <c r="AL2582">
        <v>1790</v>
      </c>
    </row>
    <row r="2583" spans="1:38">
      <c r="A2583">
        <v>3285306</v>
      </c>
      <c r="B2583" t="s">
        <v>9046</v>
      </c>
      <c r="C2583" t="s">
        <v>18</v>
      </c>
      <c r="D2583" t="s">
        <v>143</v>
      </c>
      <c r="E2583">
        <v>2011</v>
      </c>
      <c r="F2583">
        <v>8</v>
      </c>
      <c r="G2583">
        <v>22</v>
      </c>
      <c r="H2583" t="s">
        <v>86</v>
      </c>
      <c r="I2583" t="s">
        <v>141</v>
      </c>
      <c r="J2583" t="s">
        <v>1210</v>
      </c>
      <c r="K2583" t="s">
        <v>1210</v>
      </c>
      <c r="L2583" t="s">
        <v>86</v>
      </c>
      <c r="M2583" t="s">
        <v>294</v>
      </c>
      <c r="N2583" s="50">
        <v>71226671</v>
      </c>
      <c r="O2583" s="51">
        <v>2331772</v>
      </c>
      <c r="P2583" t="s">
        <v>9047</v>
      </c>
      <c r="Q2583" t="s">
        <v>6335</v>
      </c>
      <c r="R2583" t="s">
        <v>2365</v>
      </c>
      <c r="S2583" s="49" t="str">
        <f>CONCATENATE(Tabla_Datos[[#This Row],[Nombre_Cliente]]," ",Tabla_Datos[[#This Row],[ApellidoPaterno_Cliente]]," ",Tabla_Datos[[#This Row],[ApellidoMaterno_Cliente]])</f>
        <v xml:space="preserve">EDWIN ALEX  HURTADO  CALDERON </v>
      </c>
      <c r="T2583" s="53">
        <f>DATE(Tabla_Datos[[#This Row],[tAnio]],Tabla_Datos[[#This Row],[tMes]],Tabla_Datos[[#This Row],[tDia]])</f>
        <v>40777</v>
      </c>
      <c r="U2583" s="53" t="str">
        <f>IF(Tabla_Datos[[#This Row],[cProvincia]]="LIMA","LIMA","PROVINCIA")</f>
        <v>PROVINCIA</v>
      </c>
      <c r="V2583" s="53" t="str">
        <f>MID(Tabla_Datos[[#This Row],[pTelefono]],1,SEARCH("-",Tabla_Datos[[#This Row],[pTelefono]],1)-1)</f>
        <v>64</v>
      </c>
      <c r="W2583" s="53" t="str">
        <f>MID(Tabla_Datos[[#This Row],[pTelefono]],SEARCH("-",Tabla_Datos[[#This Row],[pTelefono]],1)+1,LEN(Tabla_Datos[[#This Row],[pTelefono]]))</f>
        <v>943052932</v>
      </c>
      <c r="X2583" s="53" t="str">
        <f>CONCATENATE(Tabla_Datos[[#This Row],[TipUrb]]," ",Tabla_Datos[[#This Row],[Calle]]," ",Tabla_Datos[[#This Row],[NumCalle]])</f>
        <v xml:space="preserve">  CENTRAL  BELLAVISTA 829</v>
      </c>
      <c r="Y2583" t="s">
        <v>525</v>
      </c>
      <c r="Z2583" t="s">
        <v>320</v>
      </c>
      <c r="AA2583" t="s">
        <v>321</v>
      </c>
      <c r="AB2583" t="s">
        <v>95</v>
      </c>
      <c r="AC2583" t="s">
        <v>95</v>
      </c>
      <c r="AD2583" t="s">
        <v>95</v>
      </c>
      <c r="AE2583" t="s">
        <v>95</v>
      </c>
      <c r="AG2583" s="51">
        <v>21298863</v>
      </c>
      <c r="AI2583">
        <v>26</v>
      </c>
      <c r="AJ2583">
        <v>26</v>
      </c>
      <c r="AK2583" t="s">
        <v>9048</v>
      </c>
      <c r="AL2583">
        <v>829</v>
      </c>
    </row>
    <row r="2584" spans="1:38">
      <c r="A2584">
        <v>3286168</v>
      </c>
      <c r="B2584" t="s">
        <v>9049</v>
      </c>
      <c r="C2584" t="s">
        <v>18</v>
      </c>
      <c r="D2584" t="s">
        <v>85</v>
      </c>
      <c r="E2584">
        <v>2011</v>
      </c>
      <c r="F2584">
        <v>8</v>
      </c>
      <c r="G2584">
        <v>22</v>
      </c>
      <c r="H2584" t="s">
        <v>86</v>
      </c>
      <c r="I2584" t="s">
        <v>355</v>
      </c>
      <c r="J2584" t="s">
        <v>355</v>
      </c>
      <c r="K2584" t="s">
        <v>1304</v>
      </c>
      <c r="L2584" t="s">
        <v>86</v>
      </c>
      <c r="M2584" t="s">
        <v>594</v>
      </c>
      <c r="N2584" s="50">
        <v>46931878</v>
      </c>
      <c r="O2584" s="51">
        <v>2332345</v>
      </c>
      <c r="P2584" t="s">
        <v>9050</v>
      </c>
      <c r="Q2584" t="s">
        <v>9051</v>
      </c>
      <c r="R2584" t="s">
        <v>3196</v>
      </c>
      <c r="S2584" s="49" t="str">
        <f>CONCATENATE(Tabla_Datos[[#This Row],[Nombre_Cliente]]," ",Tabla_Datos[[#This Row],[ApellidoPaterno_Cliente]]," ",Tabla_Datos[[#This Row],[ApellidoMaterno_Cliente]])</f>
        <v xml:space="preserve">RUTH ELIANA  POLANCO  AGUILAR </v>
      </c>
      <c r="T2584" s="53">
        <f>DATE(Tabla_Datos[[#This Row],[tAnio]],Tabla_Datos[[#This Row],[tMes]],Tabla_Datos[[#This Row],[tDia]])</f>
        <v>40777</v>
      </c>
      <c r="U2584" s="53" t="str">
        <f>IF(Tabla_Datos[[#This Row],[cProvincia]]="LIMA","LIMA","PROVINCIA")</f>
        <v>PROVINCIA</v>
      </c>
      <c r="V2584" s="53" t="str">
        <f>MID(Tabla_Datos[[#This Row],[pTelefono]],1,SEARCH("-",Tabla_Datos[[#This Row],[pTelefono]],1)-1)</f>
        <v>1</v>
      </c>
      <c r="W2584" s="53" t="str">
        <f>MID(Tabla_Datos[[#This Row],[pTelefono]],SEARCH("-",Tabla_Datos[[#This Row],[pTelefono]],1)+1,LEN(Tabla_Datos[[#This Row],[pTelefono]]))</f>
        <v>984944374</v>
      </c>
      <c r="X2584" s="53" t="str">
        <f>CONCATENATE(Tabla_Datos[[#This Row],[TipUrb]]," ",Tabla_Datos[[#This Row],[Calle]]," ",Tabla_Datos[[#This Row],[NumCalle]])</f>
        <v xml:space="preserve">  POLIVIO UMPIRI  S/N 0</v>
      </c>
      <c r="Y2584" t="s">
        <v>360</v>
      </c>
      <c r="Z2584" t="s">
        <v>93</v>
      </c>
      <c r="AA2584" t="s">
        <v>94</v>
      </c>
      <c r="AB2584" t="s">
        <v>95</v>
      </c>
      <c r="AC2584">
        <v>15</v>
      </c>
      <c r="AD2584" t="s">
        <v>95</v>
      </c>
      <c r="AE2584" t="s">
        <v>95</v>
      </c>
      <c r="AG2584" s="51">
        <v>23967418</v>
      </c>
      <c r="AI2584">
        <v>26</v>
      </c>
      <c r="AJ2584">
        <v>26</v>
      </c>
      <c r="AK2584" t="s">
        <v>9052</v>
      </c>
      <c r="AL2584">
        <v>0</v>
      </c>
    </row>
    <row r="2585" spans="1:38">
      <c r="A2585">
        <v>3285113</v>
      </c>
      <c r="B2585" t="s">
        <v>9053</v>
      </c>
      <c r="C2585" t="s">
        <v>19</v>
      </c>
      <c r="D2585" t="s">
        <v>85</v>
      </c>
      <c r="E2585">
        <v>2011</v>
      </c>
      <c r="F2585">
        <v>8</v>
      </c>
      <c r="G2585">
        <v>22</v>
      </c>
      <c r="H2585" t="s">
        <v>86</v>
      </c>
      <c r="I2585" t="s">
        <v>100</v>
      </c>
      <c r="J2585" t="s">
        <v>100</v>
      </c>
      <c r="K2585" t="s">
        <v>101</v>
      </c>
      <c r="L2585" t="s">
        <v>86</v>
      </c>
      <c r="M2585" t="s">
        <v>102</v>
      </c>
      <c r="N2585" s="50">
        <v>41087214</v>
      </c>
      <c r="O2585" s="51">
        <v>2331594</v>
      </c>
      <c r="P2585" t="s">
        <v>9054</v>
      </c>
      <c r="Q2585" t="s">
        <v>460</v>
      </c>
      <c r="R2585" t="s">
        <v>3568</v>
      </c>
      <c r="S2585" s="49" t="str">
        <f>CONCATENATE(Tabla_Datos[[#This Row],[Nombre_Cliente]]," ",Tabla_Datos[[#This Row],[ApellidoPaterno_Cliente]]," ",Tabla_Datos[[#This Row],[ApellidoMaterno_Cliente]])</f>
        <v>DANIA OLINDA ALVAREZ OLIVERA</v>
      </c>
      <c r="T2585" s="53">
        <f>DATE(Tabla_Datos[[#This Row],[tAnio]],Tabla_Datos[[#This Row],[tMes]],Tabla_Datos[[#This Row],[tDia]])</f>
        <v>40777</v>
      </c>
      <c r="U2585" s="53" t="str">
        <f>IF(Tabla_Datos[[#This Row],[cProvincia]]="LIMA","LIMA","PROVINCIA")</f>
        <v>PROVINCIA</v>
      </c>
      <c r="V2585" s="53" t="str">
        <f>MID(Tabla_Datos[[#This Row],[pTelefono]],1,SEARCH("-",Tabla_Datos[[#This Row],[pTelefono]],1)-1)</f>
        <v>54</v>
      </c>
      <c r="W2585" s="53" t="str">
        <f>MID(Tabla_Datos[[#This Row],[pTelefono]],SEARCH("-",Tabla_Datos[[#This Row],[pTelefono]],1)+1,LEN(Tabla_Datos[[#This Row],[pTelefono]]))</f>
        <v>953974397</v>
      </c>
      <c r="X2585" s="53" t="str">
        <f>CONCATENATE(Tabla_Datos[[#This Row],[TipUrb]]," ",Tabla_Datos[[#This Row],[Calle]]," ",Tabla_Datos[[#This Row],[NumCalle]])</f>
        <v>UR . 0</v>
      </c>
      <c r="Y2585" t="s">
        <v>106</v>
      </c>
      <c r="Z2585" t="s">
        <v>349</v>
      </c>
      <c r="AA2585" t="s">
        <v>350</v>
      </c>
      <c r="AB2585" t="s">
        <v>95</v>
      </c>
      <c r="AC2585" t="s">
        <v>95</v>
      </c>
      <c r="AD2585" t="s">
        <v>161</v>
      </c>
      <c r="AE2585" t="s">
        <v>474</v>
      </c>
      <c r="AF2585">
        <v>3</v>
      </c>
      <c r="AG2585" s="51">
        <v>45521433</v>
      </c>
      <c r="AH2585" t="s">
        <v>95</v>
      </c>
      <c r="AI2585">
        <v>1</v>
      </c>
      <c r="AJ2585">
        <v>1</v>
      </c>
      <c r="AK2585" t="s">
        <v>221</v>
      </c>
      <c r="AL2585">
        <v>0</v>
      </c>
    </row>
    <row r="2586" spans="1:38">
      <c r="A2586">
        <v>3285191</v>
      </c>
      <c r="B2586" t="s">
        <v>9055</v>
      </c>
      <c r="C2586" t="s">
        <v>20</v>
      </c>
      <c r="D2586" t="s">
        <v>85</v>
      </c>
      <c r="E2586">
        <v>2011</v>
      </c>
      <c r="F2586">
        <v>8</v>
      </c>
      <c r="G2586">
        <v>22</v>
      </c>
      <c r="H2586" t="s">
        <v>86</v>
      </c>
      <c r="I2586" t="s">
        <v>100</v>
      </c>
      <c r="J2586" t="s">
        <v>100</v>
      </c>
      <c r="K2586" t="s">
        <v>100</v>
      </c>
      <c r="L2586" t="s">
        <v>86</v>
      </c>
      <c r="M2586" t="s">
        <v>102</v>
      </c>
      <c r="O2586" s="51">
        <v>2331686</v>
      </c>
      <c r="P2586" t="s">
        <v>2990</v>
      </c>
      <c r="Q2586" t="s">
        <v>2374</v>
      </c>
      <c r="R2586" t="s">
        <v>1086</v>
      </c>
      <c r="S2586" s="49" t="str">
        <f>CONCATENATE(Tabla_Datos[[#This Row],[Nombre_Cliente]]," ",Tabla_Datos[[#This Row],[ApellidoPaterno_Cliente]]," ",Tabla_Datos[[#This Row],[ApellidoMaterno_Cliente]])</f>
        <v>FRANCISCO CORNEJO AGUILAR</v>
      </c>
      <c r="T2586" s="53">
        <f>DATE(Tabla_Datos[[#This Row],[tAnio]],Tabla_Datos[[#This Row],[tMes]],Tabla_Datos[[#This Row],[tDia]])</f>
        <v>40777</v>
      </c>
      <c r="U2586" s="53" t="str">
        <f>IF(Tabla_Datos[[#This Row],[cProvincia]]="LIMA","LIMA","PROVINCIA")</f>
        <v>PROVINCIA</v>
      </c>
      <c r="V2586" s="53" t="str">
        <f>MID(Tabla_Datos[[#This Row],[pTelefono]],1,SEARCH("-",Tabla_Datos[[#This Row],[pTelefono]],1)-1)</f>
        <v>54</v>
      </c>
      <c r="W2586" s="53" t="str">
        <f>MID(Tabla_Datos[[#This Row],[pTelefono]],SEARCH("-",Tabla_Datos[[#This Row],[pTelefono]],1)+1,LEN(Tabla_Datos[[#This Row],[pTelefono]]))</f>
        <v>959551486</v>
      </c>
      <c r="X2586" s="53" t="str">
        <f>CONCATENATE(Tabla_Datos[[#This Row],[TipUrb]]," ",Tabla_Datos[[#This Row],[Calle]]," ",Tabla_Datos[[#This Row],[NumCalle]])</f>
        <v>- BOLOGNESI 406</v>
      </c>
      <c r="Y2586" t="s">
        <v>106</v>
      </c>
      <c r="Z2586" t="s">
        <v>349</v>
      </c>
      <c r="AA2586" t="s">
        <v>350</v>
      </c>
      <c r="AB2586" t="s">
        <v>95</v>
      </c>
      <c r="AC2586" t="s">
        <v>95</v>
      </c>
      <c r="AD2586" t="s">
        <v>109</v>
      </c>
      <c r="AE2586" t="s">
        <v>95</v>
      </c>
      <c r="AF2586" t="s">
        <v>95</v>
      </c>
      <c r="AG2586" s="51">
        <v>29479029</v>
      </c>
      <c r="AH2586" t="s">
        <v>95</v>
      </c>
      <c r="AI2586">
        <v>1</v>
      </c>
      <c r="AJ2586">
        <v>1</v>
      </c>
      <c r="AK2586" t="s">
        <v>3497</v>
      </c>
      <c r="AL2586">
        <v>406</v>
      </c>
    </row>
    <row r="2587" spans="1:38">
      <c r="A2587">
        <v>3286763</v>
      </c>
      <c r="B2587" t="s">
        <v>9056</v>
      </c>
      <c r="C2587" t="s">
        <v>20</v>
      </c>
      <c r="D2587" t="s">
        <v>143</v>
      </c>
      <c r="E2587">
        <v>2011</v>
      </c>
      <c r="F2587">
        <v>8</v>
      </c>
      <c r="G2587">
        <v>22</v>
      </c>
      <c r="H2587" t="s">
        <v>86</v>
      </c>
      <c r="I2587" t="s">
        <v>202</v>
      </c>
      <c r="J2587" t="s">
        <v>772</v>
      </c>
      <c r="K2587" t="s">
        <v>772</v>
      </c>
      <c r="L2587" t="s">
        <v>86</v>
      </c>
      <c r="M2587" t="s">
        <v>133</v>
      </c>
      <c r="N2587" s="50">
        <v>41628777</v>
      </c>
      <c r="O2587" s="51">
        <v>2332830</v>
      </c>
      <c r="P2587" t="s">
        <v>2047</v>
      </c>
      <c r="Q2587" t="s">
        <v>9057</v>
      </c>
      <c r="R2587" t="s">
        <v>5365</v>
      </c>
      <c r="S2587" s="49" t="str">
        <f>CONCATENATE(Tabla_Datos[[#This Row],[Nombre_Cliente]]," ",Tabla_Datos[[#This Row],[ApellidoPaterno_Cliente]]," ",Tabla_Datos[[#This Row],[ApellidoMaterno_Cliente]])</f>
        <v>MANUEL CHUMAN BURGA</v>
      </c>
      <c r="T2587" s="53">
        <f>DATE(Tabla_Datos[[#This Row],[tAnio]],Tabla_Datos[[#This Row],[tMes]],Tabla_Datos[[#This Row],[tDia]])</f>
        <v>40777</v>
      </c>
      <c r="U2587" s="53" t="str">
        <f>IF(Tabla_Datos[[#This Row],[cProvincia]]="LIMA","LIMA","PROVINCIA")</f>
        <v>PROVINCIA</v>
      </c>
      <c r="V2587" s="53" t="str">
        <f>MID(Tabla_Datos[[#This Row],[pTelefono]],1,SEARCH("-",Tabla_Datos[[#This Row],[pTelefono]],1)-1)</f>
        <v>74</v>
      </c>
      <c r="W2587" s="53" t="str">
        <f>MID(Tabla_Datos[[#This Row],[pTelefono]],SEARCH("-",Tabla_Datos[[#This Row],[pTelefono]],1)+1,LEN(Tabla_Datos[[#This Row],[pTelefono]]))</f>
        <v>981624807</v>
      </c>
      <c r="X2587" s="53" t="str">
        <f>CONCATENATE(Tabla_Datos[[#This Row],[TipUrb]]," ",Tabla_Datos[[#This Row],[Calle]]," ",Tabla_Datos[[#This Row],[NumCalle]])</f>
        <v>UV PALMA RICARDO 214</v>
      </c>
      <c r="Y2587" t="s">
        <v>208</v>
      </c>
      <c r="Z2587" t="s">
        <v>152</v>
      </c>
      <c r="AA2587" t="s">
        <v>153</v>
      </c>
      <c r="AB2587" t="s">
        <v>95</v>
      </c>
      <c r="AC2587" t="s">
        <v>95</v>
      </c>
      <c r="AD2587" t="s">
        <v>1734</v>
      </c>
      <c r="AE2587" t="s">
        <v>95</v>
      </c>
      <c r="AF2587" t="s">
        <v>95</v>
      </c>
      <c r="AG2587" s="51">
        <v>17428061</v>
      </c>
      <c r="AH2587" t="s">
        <v>95</v>
      </c>
      <c r="AI2587">
        <v>1</v>
      </c>
      <c r="AJ2587">
        <v>1</v>
      </c>
      <c r="AK2587" t="s">
        <v>9058</v>
      </c>
      <c r="AL2587">
        <v>214</v>
      </c>
    </row>
    <row r="2588" spans="1:38">
      <c r="A2588">
        <v>3285581</v>
      </c>
      <c r="B2588" t="s">
        <v>9059</v>
      </c>
      <c r="C2588" t="s">
        <v>20</v>
      </c>
      <c r="D2588" t="s">
        <v>143</v>
      </c>
      <c r="E2588">
        <v>2011</v>
      </c>
      <c r="F2588">
        <v>8</v>
      </c>
      <c r="G2588">
        <v>22</v>
      </c>
      <c r="H2588" t="s">
        <v>144</v>
      </c>
      <c r="I2588" t="s">
        <v>759</v>
      </c>
      <c r="J2588" t="s">
        <v>9060</v>
      </c>
      <c r="K2588" t="s">
        <v>9060</v>
      </c>
      <c r="L2588" t="s">
        <v>86</v>
      </c>
      <c r="M2588" t="s">
        <v>294</v>
      </c>
      <c r="N2588" s="50">
        <v>21577237</v>
      </c>
      <c r="O2588" s="51">
        <v>2332054</v>
      </c>
      <c r="P2588" t="s">
        <v>9061</v>
      </c>
      <c r="Q2588" t="s">
        <v>4873</v>
      </c>
      <c r="R2588" t="s">
        <v>5325</v>
      </c>
      <c r="S2588" s="49" t="str">
        <f>CONCATENATE(Tabla_Datos[[#This Row],[Nombre_Cliente]]," ",Tabla_Datos[[#This Row],[ApellidoPaterno_Cliente]]," ",Tabla_Datos[[#This Row],[ApellidoMaterno_Cliente]])</f>
        <v>MIRTHA CECILIA MORON MOQUILLAZA</v>
      </c>
      <c r="T2588" s="53">
        <f>DATE(Tabla_Datos[[#This Row],[tAnio]],Tabla_Datos[[#This Row],[tMes]],Tabla_Datos[[#This Row],[tDia]])</f>
        <v>40777</v>
      </c>
      <c r="U2588" s="53" t="str">
        <f>IF(Tabla_Datos[[#This Row],[cProvincia]]="LIMA","LIMA","PROVINCIA")</f>
        <v>PROVINCIA</v>
      </c>
      <c r="V2588" s="53" t="str">
        <f>MID(Tabla_Datos[[#This Row],[pTelefono]],1,SEARCH("-",Tabla_Datos[[#This Row],[pTelefono]],1)-1)</f>
        <v>56</v>
      </c>
      <c r="W2588" s="53" t="str">
        <f>MID(Tabla_Datos[[#This Row],[pTelefono]],SEARCH("-",Tabla_Datos[[#This Row],[pTelefono]],1)+1,LEN(Tabla_Datos[[#This Row],[pTelefono]]))</f>
        <v>956308970</v>
      </c>
      <c r="X2588" s="53" t="str">
        <f>CONCATENATE(Tabla_Datos[[#This Row],[TipUrb]]," ",Tabla_Datos[[#This Row],[Calle]]," ",Tabla_Datos[[#This Row],[NumCalle]])</f>
        <v>- JOSE TIJERO 392</v>
      </c>
      <c r="Y2588" t="s">
        <v>759</v>
      </c>
      <c r="Z2588" t="s">
        <v>152</v>
      </c>
      <c r="AA2588" t="s">
        <v>153</v>
      </c>
      <c r="AB2588" t="s">
        <v>95</v>
      </c>
      <c r="AC2588" t="s">
        <v>95</v>
      </c>
      <c r="AD2588" t="s">
        <v>109</v>
      </c>
      <c r="AE2588" t="s">
        <v>95</v>
      </c>
      <c r="AF2588" t="s">
        <v>95</v>
      </c>
      <c r="AG2588" s="51">
        <v>22184630</v>
      </c>
      <c r="AH2588" t="s">
        <v>95</v>
      </c>
      <c r="AI2588">
        <v>1</v>
      </c>
      <c r="AJ2588">
        <v>1</v>
      </c>
      <c r="AK2588" t="s">
        <v>9062</v>
      </c>
      <c r="AL2588">
        <v>392</v>
      </c>
    </row>
    <row r="2589" spans="1:38">
      <c r="A2589">
        <v>3284558</v>
      </c>
      <c r="B2589" t="s">
        <v>9063</v>
      </c>
      <c r="C2589" t="s">
        <v>19</v>
      </c>
      <c r="D2589" t="s">
        <v>85</v>
      </c>
      <c r="E2589">
        <v>2011</v>
      </c>
      <c r="F2589">
        <v>8</v>
      </c>
      <c r="G2589">
        <v>22</v>
      </c>
      <c r="H2589" t="s">
        <v>86</v>
      </c>
      <c r="I2589" t="s">
        <v>16</v>
      </c>
      <c r="J2589" t="s">
        <v>16</v>
      </c>
      <c r="K2589" t="s">
        <v>487</v>
      </c>
      <c r="L2589" t="s">
        <v>86</v>
      </c>
      <c r="M2589" t="s">
        <v>88</v>
      </c>
      <c r="N2589" s="50">
        <v>47835876</v>
      </c>
      <c r="O2589" s="51">
        <v>2331045</v>
      </c>
      <c r="P2589" t="s">
        <v>295</v>
      </c>
      <c r="Q2589" t="s">
        <v>2180</v>
      </c>
      <c r="R2589" t="s">
        <v>460</v>
      </c>
      <c r="S2589" s="49" t="str">
        <f>CONCATENATE(Tabla_Datos[[#This Row],[Nombre_Cliente]]," ",Tabla_Datos[[#This Row],[ApellidoPaterno_Cliente]]," ",Tabla_Datos[[#This Row],[ApellidoMaterno_Cliente]])</f>
        <v>ALCIDES ESTRADA ALVAREZ</v>
      </c>
      <c r="T2589" s="53">
        <f>DATE(Tabla_Datos[[#This Row],[tAnio]],Tabla_Datos[[#This Row],[tMes]],Tabla_Datos[[#This Row],[tDia]])</f>
        <v>40777</v>
      </c>
      <c r="U2589" s="53" t="str">
        <f>IF(Tabla_Datos[[#This Row],[cProvincia]]="LIMA","LIMA","PROVINCIA")</f>
        <v>LIMA</v>
      </c>
      <c r="V2589" s="53" t="str">
        <f>MID(Tabla_Datos[[#This Row],[pTelefono]],1,SEARCH("-",Tabla_Datos[[#This Row],[pTelefono]],1)-1)</f>
        <v>1</v>
      </c>
      <c r="W2589" s="53" t="str">
        <f>MID(Tabla_Datos[[#This Row],[pTelefono]],SEARCH("-",Tabla_Datos[[#This Row],[pTelefono]],1)+1,LEN(Tabla_Datos[[#This Row],[pTelefono]]))</f>
        <v>987619809</v>
      </c>
      <c r="X2589" s="53" t="str">
        <f>CONCATENATE(Tabla_Datos[[#This Row],[TipUrb]]," ",Tabla_Datos[[#This Row],[Calle]]," ",Tabla_Datos[[#This Row],[NumCalle]])</f>
        <v>UR LOS RUIBARBOS 106</v>
      </c>
      <c r="Y2589" t="s">
        <v>92</v>
      </c>
      <c r="Z2589" t="s">
        <v>122</v>
      </c>
      <c r="AA2589" t="s">
        <v>123</v>
      </c>
      <c r="AB2589" t="s">
        <v>95</v>
      </c>
      <c r="AC2589" t="s">
        <v>95</v>
      </c>
      <c r="AD2589" t="s">
        <v>161</v>
      </c>
      <c r="AE2589" t="s">
        <v>95</v>
      </c>
      <c r="AF2589" t="s">
        <v>95</v>
      </c>
      <c r="AG2589" s="51">
        <v>44275285</v>
      </c>
      <c r="AH2589" t="s">
        <v>95</v>
      </c>
      <c r="AI2589">
        <v>1</v>
      </c>
      <c r="AJ2589">
        <v>1</v>
      </c>
      <c r="AK2589" t="s">
        <v>9064</v>
      </c>
      <c r="AL2589">
        <v>106</v>
      </c>
    </row>
    <row r="2590" spans="1:38">
      <c r="A2590">
        <v>3286498</v>
      </c>
      <c r="B2590" t="s">
        <v>9065</v>
      </c>
      <c r="C2590" t="s">
        <v>19</v>
      </c>
      <c r="D2590" t="s">
        <v>143</v>
      </c>
      <c r="E2590">
        <v>2011</v>
      </c>
      <c r="F2590">
        <v>8</v>
      </c>
      <c r="G2590">
        <v>22</v>
      </c>
      <c r="H2590" t="s">
        <v>86</v>
      </c>
      <c r="I2590" t="s">
        <v>16</v>
      </c>
      <c r="J2590" t="s">
        <v>16</v>
      </c>
      <c r="K2590" t="s">
        <v>16</v>
      </c>
      <c r="L2590" t="s">
        <v>86</v>
      </c>
      <c r="M2590" t="s">
        <v>88</v>
      </c>
      <c r="N2590" s="50">
        <v>10045446</v>
      </c>
      <c r="O2590" s="51">
        <v>2332616</v>
      </c>
      <c r="P2590" t="s">
        <v>9066</v>
      </c>
      <c r="Q2590" t="s">
        <v>370</v>
      </c>
      <c r="R2590" t="s">
        <v>9067</v>
      </c>
      <c r="S2590" s="49" t="str">
        <f>CONCATENATE(Tabla_Datos[[#This Row],[Nombre_Cliente]]," ",Tabla_Datos[[#This Row],[ApellidoPaterno_Cliente]]," ",Tabla_Datos[[#This Row],[ApellidoMaterno_Cliente]])</f>
        <v>SATURNINA VICTORIA TORRES VDA. DE VARILLAS</v>
      </c>
      <c r="T2590" s="53">
        <f>DATE(Tabla_Datos[[#This Row],[tAnio]],Tabla_Datos[[#This Row],[tMes]],Tabla_Datos[[#This Row],[tDia]])</f>
        <v>40777</v>
      </c>
      <c r="U2590" s="53" t="str">
        <f>IF(Tabla_Datos[[#This Row],[cProvincia]]="LIMA","LIMA","PROVINCIA")</f>
        <v>LIMA</v>
      </c>
      <c r="V2590" s="53" t="str">
        <f>MID(Tabla_Datos[[#This Row],[pTelefono]],1,SEARCH("-",Tabla_Datos[[#This Row],[pTelefono]],1)-1)</f>
        <v>1</v>
      </c>
      <c r="W2590" s="53" t="str">
        <f>MID(Tabla_Datos[[#This Row],[pTelefono]],SEARCH("-",Tabla_Datos[[#This Row],[pTelefono]],1)+1,LEN(Tabla_Datos[[#This Row],[pTelefono]]))</f>
        <v>989264280</v>
      </c>
      <c r="X2590" s="53" t="str">
        <f>CONCATENATE(Tabla_Datos[[#This Row],[TipUrb]]," ",Tabla_Datos[[#This Row],[Calle]]," ",Tabla_Datos[[#This Row],[NumCalle]])</f>
        <v xml:space="preserve">  MAYNAS 373</v>
      </c>
      <c r="Y2590" t="s">
        <v>92</v>
      </c>
      <c r="Z2590" t="s">
        <v>152</v>
      </c>
      <c r="AA2590" t="s">
        <v>153</v>
      </c>
      <c r="AB2590" t="s">
        <v>95</v>
      </c>
      <c r="AC2590" t="s">
        <v>95</v>
      </c>
      <c r="AD2590" t="s">
        <v>95</v>
      </c>
      <c r="AE2590" t="s">
        <v>95</v>
      </c>
      <c r="AF2590" t="s">
        <v>95</v>
      </c>
      <c r="AG2590" s="51">
        <v>7100075</v>
      </c>
      <c r="AH2590" t="s">
        <v>95</v>
      </c>
      <c r="AI2590">
        <v>1</v>
      </c>
      <c r="AJ2590">
        <v>1</v>
      </c>
      <c r="AK2590" t="s">
        <v>535</v>
      </c>
      <c r="AL2590">
        <v>373</v>
      </c>
    </row>
    <row r="2591" spans="1:38">
      <c r="A2591">
        <v>3284790</v>
      </c>
      <c r="B2591" t="s">
        <v>9068</v>
      </c>
      <c r="C2591" t="s">
        <v>20</v>
      </c>
      <c r="D2591" t="s">
        <v>85</v>
      </c>
      <c r="E2591">
        <v>2011</v>
      </c>
      <c r="F2591">
        <v>8</v>
      </c>
      <c r="G2591">
        <v>22</v>
      </c>
      <c r="H2591" t="s">
        <v>86</v>
      </c>
      <c r="I2591" t="s">
        <v>16</v>
      </c>
      <c r="J2591" t="s">
        <v>16</v>
      </c>
      <c r="K2591" t="s">
        <v>192</v>
      </c>
      <c r="L2591" t="s">
        <v>86</v>
      </c>
      <c r="M2591" t="s">
        <v>88</v>
      </c>
      <c r="N2591" s="50">
        <v>7430715</v>
      </c>
      <c r="O2591" s="51">
        <v>2331252</v>
      </c>
      <c r="P2591" t="s">
        <v>9069</v>
      </c>
      <c r="Q2591" t="s">
        <v>2779</v>
      </c>
      <c r="R2591" t="s">
        <v>9070</v>
      </c>
      <c r="S2591" s="49" t="str">
        <f>CONCATENATE(Tabla_Datos[[#This Row],[Nombre_Cliente]]," ",Tabla_Datos[[#This Row],[ApellidoPaterno_Cliente]]," ",Tabla_Datos[[#This Row],[ApellidoMaterno_Cliente]])</f>
        <v>ANTONIO ROSSI GRANDA CORDERO</v>
      </c>
      <c r="T2591" s="53">
        <f>DATE(Tabla_Datos[[#This Row],[tAnio]],Tabla_Datos[[#This Row],[tMes]],Tabla_Datos[[#This Row],[tDia]])</f>
        <v>40777</v>
      </c>
      <c r="U2591" s="53" t="str">
        <f>IF(Tabla_Datos[[#This Row],[cProvincia]]="LIMA","LIMA","PROVINCIA")</f>
        <v>LIMA</v>
      </c>
      <c r="V2591" s="53" t="str">
        <f>MID(Tabla_Datos[[#This Row],[pTelefono]],1,SEARCH("-",Tabla_Datos[[#This Row],[pTelefono]],1)-1)</f>
        <v>1</v>
      </c>
      <c r="W2591" s="53" t="str">
        <f>MID(Tabla_Datos[[#This Row],[pTelefono]],SEARCH("-",Tabla_Datos[[#This Row],[pTelefono]],1)+1,LEN(Tabla_Datos[[#This Row],[pTelefono]]))</f>
        <v>994737331</v>
      </c>
      <c r="X2591" s="53" t="str">
        <f>CONCATENATE(Tabla_Datos[[#This Row],[TipUrb]]," ",Tabla_Datos[[#This Row],[Calle]]," ",Tabla_Datos[[#This Row],[NumCalle]])</f>
        <v>UR OSORES ESPERANZA 124</v>
      </c>
      <c r="Y2591" t="s">
        <v>92</v>
      </c>
      <c r="Z2591" t="s">
        <v>122</v>
      </c>
      <c r="AA2591" t="s">
        <v>123</v>
      </c>
      <c r="AB2591">
        <v>2</v>
      </c>
      <c r="AC2591">
        <v>3</v>
      </c>
      <c r="AD2591" t="s">
        <v>161</v>
      </c>
      <c r="AE2591" t="s">
        <v>95</v>
      </c>
      <c r="AF2591" t="s">
        <v>95</v>
      </c>
      <c r="AG2591" s="51">
        <v>42412059</v>
      </c>
      <c r="AH2591" t="s">
        <v>95</v>
      </c>
      <c r="AI2591">
        <v>1</v>
      </c>
      <c r="AJ2591">
        <v>1</v>
      </c>
      <c r="AK2591" t="s">
        <v>8778</v>
      </c>
      <c r="AL2591">
        <v>124</v>
      </c>
    </row>
    <row r="2592" spans="1:38">
      <c r="A2592">
        <v>3285068</v>
      </c>
      <c r="B2592" t="s">
        <v>9071</v>
      </c>
      <c r="C2592" t="s">
        <v>20</v>
      </c>
      <c r="D2592" t="s">
        <v>85</v>
      </c>
      <c r="E2592">
        <v>2011</v>
      </c>
      <c r="F2592">
        <v>8</v>
      </c>
      <c r="G2592">
        <v>22</v>
      </c>
      <c r="H2592" t="s">
        <v>86</v>
      </c>
      <c r="I2592" t="s">
        <v>202</v>
      </c>
      <c r="J2592" t="s">
        <v>203</v>
      </c>
      <c r="K2592" t="s">
        <v>204</v>
      </c>
      <c r="L2592" t="s">
        <v>86</v>
      </c>
      <c r="M2592" t="s">
        <v>88</v>
      </c>
      <c r="N2592" s="50">
        <v>20000021</v>
      </c>
      <c r="O2592" s="51">
        <v>2331543</v>
      </c>
      <c r="P2592" t="s">
        <v>9072</v>
      </c>
      <c r="Q2592" t="s">
        <v>7742</v>
      </c>
      <c r="R2592" t="s">
        <v>9073</v>
      </c>
      <c r="S2592" s="49" t="str">
        <f>CONCATENATE(Tabla_Datos[[#This Row],[Nombre_Cliente]]," ",Tabla_Datos[[#This Row],[ApellidoPaterno_Cliente]]," ",Tabla_Datos[[#This Row],[ApellidoMaterno_Cliente]])</f>
        <v>NATHALY JOHANNA ZEGARRA FALEN</v>
      </c>
      <c r="T2592" s="53">
        <f>DATE(Tabla_Datos[[#This Row],[tAnio]],Tabla_Datos[[#This Row],[tMes]],Tabla_Datos[[#This Row],[tDia]])</f>
        <v>40777</v>
      </c>
      <c r="U2592" s="53" t="str">
        <f>IF(Tabla_Datos[[#This Row],[cProvincia]]="LIMA","LIMA","PROVINCIA")</f>
        <v>PROVINCIA</v>
      </c>
      <c r="V2592" s="53" t="str">
        <f>MID(Tabla_Datos[[#This Row],[pTelefono]],1,SEARCH("-",Tabla_Datos[[#This Row],[pTelefono]],1)-1)</f>
        <v>74</v>
      </c>
      <c r="W2592" s="53" t="str">
        <f>MID(Tabla_Datos[[#This Row],[pTelefono]],SEARCH("-",Tabla_Datos[[#This Row],[pTelefono]],1)+1,LEN(Tabla_Datos[[#This Row],[pTelefono]]))</f>
        <v>978036743</v>
      </c>
      <c r="X2592" s="53" t="str">
        <f>CONCATENATE(Tabla_Datos[[#This Row],[TipUrb]]," ",Tabla_Datos[[#This Row],[Calle]]," ",Tabla_Datos[[#This Row],[NumCalle]])</f>
        <v>UR EL CORREGIDOR 110</v>
      </c>
      <c r="Y2592" t="s">
        <v>208</v>
      </c>
      <c r="Z2592" t="s">
        <v>349</v>
      </c>
      <c r="AA2592" t="s">
        <v>350</v>
      </c>
      <c r="AB2592" t="s">
        <v>95</v>
      </c>
      <c r="AC2592" t="s">
        <v>95</v>
      </c>
      <c r="AD2592" t="s">
        <v>161</v>
      </c>
      <c r="AE2592" t="s">
        <v>95</v>
      </c>
      <c r="AF2592" t="s">
        <v>95</v>
      </c>
      <c r="AG2592" s="51">
        <v>42643051</v>
      </c>
      <c r="AH2592" t="s">
        <v>95</v>
      </c>
      <c r="AI2592">
        <v>1</v>
      </c>
      <c r="AJ2592">
        <v>1</v>
      </c>
      <c r="AK2592" t="s">
        <v>9074</v>
      </c>
      <c r="AL2592">
        <v>110</v>
      </c>
    </row>
    <row r="2593" spans="1:38">
      <c r="A2593">
        <v>3286339</v>
      </c>
      <c r="B2593" t="s">
        <v>9075</v>
      </c>
      <c r="C2593" t="s">
        <v>19</v>
      </c>
      <c r="D2593" t="s">
        <v>143</v>
      </c>
      <c r="E2593">
        <v>2011</v>
      </c>
      <c r="F2593">
        <v>8</v>
      </c>
      <c r="G2593">
        <v>22</v>
      </c>
      <c r="H2593" t="s">
        <v>86</v>
      </c>
      <c r="I2593" t="s">
        <v>600</v>
      </c>
      <c r="J2593" t="s">
        <v>601</v>
      </c>
      <c r="K2593" t="s">
        <v>602</v>
      </c>
      <c r="L2593" t="s">
        <v>86</v>
      </c>
      <c r="M2593" t="s">
        <v>594</v>
      </c>
      <c r="N2593" s="50">
        <v>24002851</v>
      </c>
      <c r="O2593" s="51">
        <v>2332027</v>
      </c>
      <c r="P2593" t="s">
        <v>9076</v>
      </c>
      <c r="Q2593" t="s">
        <v>9077</v>
      </c>
      <c r="R2593" t="s">
        <v>2318</v>
      </c>
      <c r="S2593" s="49" t="str">
        <f>CONCATENATE(Tabla_Datos[[#This Row],[Nombre_Cliente]]," ",Tabla_Datos[[#This Row],[ApellidoPaterno_Cliente]]," ",Tabla_Datos[[#This Row],[ApellidoMaterno_Cliente]])</f>
        <v>JONATHAN AMILCAR CALLER APAZA</v>
      </c>
      <c r="T2593" s="53">
        <f>DATE(Tabla_Datos[[#This Row],[tAnio]],Tabla_Datos[[#This Row],[tMes]],Tabla_Datos[[#This Row],[tDia]])</f>
        <v>40777</v>
      </c>
      <c r="U2593" s="53" t="str">
        <f>IF(Tabla_Datos[[#This Row],[cProvincia]]="LIMA","LIMA","PROVINCIA")</f>
        <v>PROVINCIA</v>
      </c>
      <c r="V2593" s="53" t="str">
        <f>MID(Tabla_Datos[[#This Row],[pTelefono]],1,SEARCH("-",Tabla_Datos[[#This Row],[pTelefono]],1)-1)</f>
        <v>51</v>
      </c>
      <c r="W2593" s="53" t="str">
        <f>MID(Tabla_Datos[[#This Row],[pTelefono]],SEARCH("-",Tabla_Datos[[#This Row],[pTelefono]],1)+1,LEN(Tabla_Datos[[#This Row],[pTelefono]]))</f>
        <v>951840116</v>
      </c>
      <c r="X2593" s="53" t="str">
        <f>CONCATENATE(Tabla_Datos[[#This Row],[TipUrb]]," ",Tabla_Datos[[#This Row],[Calle]]," ",Tabla_Datos[[#This Row],[NumCalle]])</f>
        <v>- CAHUIDE 572</v>
      </c>
      <c r="Y2593" t="s">
        <v>606</v>
      </c>
      <c r="Z2593" t="s">
        <v>152</v>
      </c>
      <c r="AA2593" t="s">
        <v>153</v>
      </c>
      <c r="AB2593" t="s">
        <v>95</v>
      </c>
      <c r="AC2593" t="s">
        <v>95</v>
      </c>
      <c r="AD2593" t="s">
        <v>109</v>
      </c>
      <c r="AE2593" t="s">
        <v>95</v>
      </c>
      <c r="AF2593" t="s">
        <v>95</v>
      </c>
      <c r="AG2593" s="51">
        <v>42166950</v>
      </c>
      <c r="AI2593">
        <v>1</v>
      </c>
      <c r="AJ2593">
        <v>1</v>
      </c>
      <c r="AK2593" t="s">
        <v>1083</v>
      </c>
      <c r="AL2593">
        <v>572</v>
      </c>
    </row>
    <row r="2594" spans="1:38">
      <c r="A2594">
        <v>3285327</v>
      </c>
      <c r="B2594" t="s">
        <v>9078</v>
      </c>
      <c r="C2594" t="s">
        <v>19</v>
      </c>
      <c r="D2594" t="s">
        <v>143</v>
      </c>
      <c r="E2594">
        <v>2011</v>
      </c>
      <c r="F2594">
        <v>8</v>
      </c>
      <c r="G2594">
        <v>22</v>
      </c>
      <c r="H2594" t="s">
        <v>86</v>
      </c>
      <c r="I2594" t="s">
        <v>241</v>
      </c>
      <c r="J2594" t="s">
        <v>242</v>
      </c>
      <c r="K2594" t="s">
        <v>937</v>
      </c>
      <c r="L2594" t="s">
        <v>86</v>
      </c>
      <c r="M2594" t="s">
        <v>148</v>
      </c>
      <c r="O2594" s="51">
        <v>2331833</v>
      </c>
      <c r="P2594" t="s">
        <v>9079</v>
      </c>
      <c r="Q2594" t="s">
        <v>1118</v>
      </c>
      <c r="R2594" t="s">
        <v>9080</v>
      </c>
      <c r="S2594" s="49" t="str">
        <f>CONCATENATE(Tabla_Datos[[#This Row],[Nombre_Cliente]]," ",Tabla_Datos[[#This Row],[ApellidoPaterno_Cliente]]," ",Tabla_Datos[[#This Row],[ApellidoMaterno_Cliente]])</f>
        <v>FELICITA LIDIA BURGOS MENDOCILLA</v>
      </c>
      <c r="T2594" s="53">
        <f>DATE(Tabla_Datos[[#This Row],[tAnio]],Tabla_Datos[[#This Row],[tMes]],Tabla_Datos[[#This Row],[tDia]])</f>
        <v>40777</v>
      </c>
      <c r="U2594" s="53" t="str">
        <f>IF(Tabla_Datos[[#This Row],[cProvincia]]="LIMA","LIMA","PROVINCIA")</f>
        <v>PROVINCIA</v>
      </c>
      <c r="V2594" s="53" t="str">
        <f>MID(Tabla_Datos[[#This Row],[pTelefono]],1,SEARCH("-",Tabla_Datos[[#This Row],[pTelefono]],1)-1)</f>
        <v>44</v>
      </c>
      <c r="W2594" s="53" t="str">
        <f>MID(Tabla_Datos[[#This Row],[pTelefono]],SEARCH("-",Tabla_Datos[[#This Row],[pTelefono]],1)+1,LEN(Tabla_Datos[[#This Row],[pTelefono]]))</f>
        <v>948232134</v>
      </c>
      <c r="X2594" s="53" t="str">
        <f>CONCATENATE(Tabla_Datos[[#This Row],[TipUrb]]," ",Tabla_Datos[[#This Row],[Calle]]," ",Tabla_Datos[[#This Row],[NumCalle]])</f>
        <v>- MANUEL ASENCIO SEGURA 271</v>
      </c>
      <c r="Y2594" t="s">
        <v>246</v>
      </c>
      <c r="Z2594" t="s">
        <v>152</v>
      </c>
      <c r="AA2594" t="s">
        <v>153</v>
      </c>
      <c r="AB2594">
        <v>2</v>
      </c>
      <c r="AC2594" t="s">
        <v>95</v>
      </c>
      <c r="AD2594" t="s">
        <v>109</v>
      </c>
      <c r="AE2594" t="s">
        <v>95</v>
      </c>
      <c r="AF2594" t="s">
        <v>95</v>
      </c>
      <c r="AG2594" s="51">
        <v>19685305</v>
      </c>
      <c r="AH2594" t="s">
        <v>95</v>
      </c>
      <c r="AI2594">
        <v>1</v>
      </c>
      <c r="AJ2594">
        <v>1</v>
      </c>
      <c r="AK2594" t="s">
        <v>9081</v>
      </c>
      <c r="AL2594">
        <v>271</v>
      </c>
    </row>
    <row r="2595" spans="1:38">
      <c r="A2595">
        <v>3286572</v>
      </c>
      <c r="B2595" t="s">
        <v>9082</v>
      </c>
      <c r="C2595" t="s">
        <v>19</v>
      </c>
      <c r="D2595" t="s">
        <v>143</v>
      </c>
      <c r="E2595">
        <v>2011</v>
      </c>
      <c r="F2595">
        <v>8</v>
      </c>
      <c r="G2595">
        <v>22</v>
      </c>
      <c r="H2595" t="s">
        <v>86</v>
      </c>
      <c r="I2595" t="s">
        <v>16</v>
      </c>
      <c r="J2595" t="s">
        <v>16</v>
      </c>
      <c r="K2595" t="s">
        <v>438</v>
      </c>
      <c r="L2595" t="s">
        <v>86</v>
      </c>
      <c r="M2595" t="s">
        <v>88</v>
      </c>
      <c r="N2595" s="50">
        <v>20000021</v>
      </c>
      <c r="O2595" s="51">
        <v>2332675</v>
      </c>
      <c r="P2595" t="s">
        <v>9083</v>
      </c>
      <c r="Q2595" t="s">
        <v>310</v>
      </c>
      <c r="R2595" t="s">
        <v>550</v>
      </c>
      <c r="S2595" s="49" t="str">
        <f>CONCATENATE(Tabla_Datos[[#This Row],[Nombre_Cliente]]," ",Tabla_Datos[[#This Row],[ApellidoPaterno_Cliente]]," ",Tabla_Datos[[#This Row],[ApellidoMaterno_Cliente]])</f>
        <v>WIGBERTO MORALES MENDOZA</v>
      </c>
      <c r="T2595" s="53">
        <f>DATE(Tabla_Datos[[#This Row],[tAnio]],Tabla_Datos[[#This Row],[tMes]],Tabla_Datos[[#This Row],[tDia]])</f>
        <v>40777</v>
      </c>
      <c r="U2595" s="53" t="str">
        <f>IF(Tabla_Datos[[#This Row],[cProvincia]]="LIMA","LIMA","PROVINCIA")</f>
        <v>LIMA</v>
      </c>
      <c r="V2595" s="53" t="str">
        <f>MID(Tabla_Datos[[#This Row],[pTelefono]],1,SEARCH("-",Tabla_Datos[[#This Row],[pTelefono]],1)-1)</f>
        <v>1</v>
      </c>
      <c r="W2595" s="53" t="str">
        <f>MID(Tabla_Datos[[#This Row],[pTelefono]],SEARCH("-",Tabla_Datos[[#This Row],[pTelefono]],1)+1,LEN(Tabla_Datos[[#This Row],[pTelefono]]))</f>
        <v>993919231</v>
      </c>
      <c r="X2595" s="53" t="str">
        <f>CONCATENATE(Tabla_Datos[[#This Row],[TipUrb]]," ",Tabla_Datos[[#This Row],[Calle]]," ",Tabla_Datos[[#This Row],[NumCalle]])</f>
        <v xml:space="preserve">  SUCRE DPTO 3 581</v>
      </c>
      <c r="Y2595" t="s">
        <v>92</v>
      </c>
      <c r="Z2595" t="s">
        <v>152</v>
      </c>
      <c r="AA2595" t="s">
        <v>153</v>
      </c>
      <c r="AB2595" t="s">
        <v>95</v>
      </c>
      <c r="AC2595" t="s">
        <v>95</v>
      </c>
      <c r="AD2595" t="s">
        <v>95</v>
      </c>
      <c r="AE2595" t="s">
        <v>95</v>
      </c>
      <c r="AF2595" t="s">
        <v>95</v>
      </c>
      <c r="AG2595" s="51">
        <v>10145521</v>
      </c>
      <c r="AH2595" t="s">
        <v>95</v>
      </c>
      <c r="AI2595">
        <v>1</v>
      </c>
      <c r="AJ2595">
        <v>1</v>
      </c>
      <c r="AK2595" t="s">
        <v>9084</v>
      </c>
      <c r="AL2595">
        <v>581</v>
      </c>
    </row>
    <row r="2596" spans="1:38">
      <c r="A2596">
        <v>3285280</v>
      </c>
      <c r="B2596" t="s">
        <v>9085</v>
      </c>
      <c r="C2596" t="s">
        <v>20</v>
      </c>
      <c r="E2596">
        <v>2011</v>
      </c>
      <c r="F2596">
        <v>8</v>
      </c>
      <c r="G2596">
        <v>22</v>
      </c>
      <c r="H2596" t="s">
        <v>86</v>
      </c>
      <c r="I2596" t="s">
        <v>16</v>
      </c>
      <c r="J2596" t="s">
        <v>16</v>
      </c>
      <c r="K2596" t="s">
        <v>492</v>
      </c>
      <c r="L2596" t="s">
        <v>86</v>
      </c>
      <c r="M2596" t="s">
        <v>88</v>
      </c>
      <c r="N2596" s="50">
        <v>11111249</v>
      </c>
      <c r="O2596" s="51">
        <v>2331785</v>
      </c>
      <c r="P2596" t="s">
        <v>6689</v>
      </c>
      <c r="Q2596" t="s">
        <v>9086</v>
      </c>
      <c r="R2596" t="s">
        <v>9087</v>
      </c>
      <c r="S2596" s="49" t="str">
        <f>CONCATENATE(Tabla_Datos[[#This Row],[Nombre_Cliente]]," ",Tabla_Datos[[#This Row],[ApellidoPaterno_Cliente]]," ",Tabla_Datos[[#This Row],[ApellidoMaterno_Cliente]])</f>
        <v>LUIS FERNANDO GOGA NAKAMATSU</v>
      </c>
      <c r="T2596" s="53">
        <f>DATE(Tabla_Datos[[#This Row],[tAnio]],Tabla_Datos[[#This Row],[tMes]],Tabla_Datos[[#This Row],[tDia]])</f>
        <v>40777</v>
      </c>
      <c r="U2596" s="53" t="str">
        <f>IF(Tabla_Datos[[#This Row],[cProvincia]]="LIMA","LIMA","PROVINCIA")</f>
        <v>LIMA</v>
      </c>
      <c r="V2596" s="53" t="str">
        <f>MID(Tabla_Datos[[#This Row],[pTelefono]],1,SEARCH("-",Tabla_Datos[[#This Row],[pTelefono]],1)-1)</f>
        <v>1</v>
      </c>
      <c r="W2596" s="53" t="str">
        <f>MID(Tabla_Datos[[#This Row],[pTelefono]],SEARCH("-",Tabla_Datos[[#This Row],[pTelefono]],1)+1,LEN(Tabla_Datos[[#This Row],[pTelefono]]))</f>
        <v>14458959</v>
      </c>
      <c r="X2596" s="53" t="str">
        <f>CONCATENATE(Tabla_Datos[[#This Row],[TipUrb]]," ",Tabla_Datos[[#This Row],[Calle]]," ",Tabla_Datos[[#This Row],[NumCalle]])</f>
        <v>UR VARGAS MACHUCA, GENERAL 439</v>
      </c>
      <c r="Y2596" t="s">
        <v>92</v>
      </c>
      <c r="Z2596" t="s">
        <v>4345</v>
      </c>
      <c r="AA2596" t="s">
        <v>4346</v>
      </c>
      <c r="AB2596" t="s">
        <v>95</v>
      </c>
      <c r="AC2596" t="s">
        <v>95</v>
      </c>
      <c r="AD2596" t="s">
        <v>161</v>
      </c>
      <c r="AE2596" t="s">
        <v>95</v>
      </c>
      <c r="AF2596" t="s">
        <v>95</v>
      </c>
      <c r="AG2596" s="51">
        <v>7829784</v>
      </c>
      <c r="AH2596" t="s">
        <v>95</v>
      </c>
      <c r="AI2596">
        <v>1</v>
      </c>
      <c r="AJ2596">
        <v>1</v>
      </c>
      <c r="AK2596" t="s">
        <v>9088</v>
      </c>
      <c r="AL2596">
        <v>439</v>
      </c>
    </row>
    <row r="2597" spans="1:38">
      <c r="A2597">
        <v>3286913</v>
      </c>
      <c r="B2597" t="s">
        <v>9089</v>
      </c>
      <c r="C2597" t="s">
        <v>20</v>
      </c>
      <c r="D2597" t="s">
        <v>85</v>
      </c>
      <c r="E2597">
        <v>2011</v>
      </c>
      <c r="F2597">
        <v>8</v>
      </c>
      <c r="G2597">
        <v>22</v>
      </c>
      <c r="H2597" t="s">
        <v>86</v>
      </c>
      <c r="I2597" t="s">
        <v>100</v>
      </c>
      <c r="J2597" t="s">
        <v>100</v>
      </c>
      <c r="K2597" t="s">
        <v>1724</v>
      </c>
      <c r="L2597" t="s">
        <v>86</v>
      </c>
      <c r="M2597" t="s">
        <v>102</v>
      </c>
      <c r="O2597" s="51">
        <v>2332953</v>
      </c>
      <c r="P2597" t="s">
        <v>9090</v>
      </c>
      <c r="Q2597" t="s">
        <v>785</v>
      </c>
      <c r="R2597" t="s">
        <v>457</v>
      </c>
      <c r="S2597" s="49" t="str">
        <f>CONCATENATE(Tabla_Datos[[#This Row],[Nombre_Cliente]]," ",Tabla_Datos[[#This Row],[ApellidoPaterno_Cliente]]," ",Tabla_Datos[[#This Row],[ApellidoMaterno_Cliente]])</f>
        <v>LILIANA ALICIA SALAZAR DAVILA</v>
      </c>
      <c r="T2597" s="53">
        <f>DATE(Tabla_Datos[[#This Row],[tAnio]],Tabla_Datos[[#This Row],[tMes]],Tabla_Datos[[#This Row],[tDia]])</f>
        <v>40777</v>
      </c>
      <c r="U2597" s="53" t="str">
        <f>IF(Tabla_Datos[[#This Row],[cProvincia]]="LIMA","LIMA","PROVINCIA")</f>
        <v>PROVINCIA</v>
      </c>
      <c r="V2597" s="53" t="str">
        <f>MID(Tabla_Datos[[#This Row],[pTelefono]],1,SEARCH("-",Tabla_Datos[[#This Row],[pTelefono]],1)-1)</f>
        <v>54</v>
      </c>
      <c r="W2597" s="53" t="str">
        <f>MID(Tabla_Datos[[#This Row],[pTelefono]],SEARCH("-",Tabla_Datos[[#This Row],[pTelefono]],1)+1,LEN(Tabla_Datos[[#This Row],[pTelefono]]))</f>
        <v>959740096</v>
      </c>
      <c r="X2597" s="53" t="str">
        <f>CONCATENATE(Tabla_Datos[[#This Row],[TipUrb]]," ",Tabla_Datos[[#This Row],[Calle]]," ",Tabla_Datos[[#This Row],[NumCalle]])</f>
        <v>UR . 0</v>
      </c>
      <c r="Y2597" t="s">
        <v>106</v>
      </c>
      <c r="Z2597" t="s">
        <v>349</v>
      </c>
      <c r="AA2597" t="s">
        <v>350</v>
      </c>
      <c r="AB2597" t="s">
        <v>95</v>
      </c>
      <c r="AC2597" t="s">
        <v>95</v>
      </c>
      <c r="AD2597" t="s">
        <v>161</v>
      </c>
      <c r="AE2597" t="s">
        <v>413</v>
      </c>
      <c r="AF2597">
        <v>32</v>
      </c>
      <c r="AG2597" s="51">
        <v>30422597</v>
      </c>
      <c r="AH2597" t="s">
        <v>95</v>
      </c>
      <c r="AI2597">
        <v>1</v>
      </c>
      <c r="AJ2597">
        <v>1</v>
      </c>
      <c r="AK2597" t="s">
        <v>221</v>
      </c>
      <c r="AL2597">
        <v>0</v>
      </c>
    </row>
    <row r="2598" spans="1:38">
      <c r="A2598">
        <v>3285410</v>
      </c>
      <c r="B2598" t="s">
        <v>9091</v>
      </c>
      <c r="C2598" t="s">
        <v>20</v>
      </c>
      <c r="D2598" t="s">
        <v>143</v>
      </c>
      <c r="E2598">
        <v>2011</v>
      </c>
      <c r="F2598">
        <v>8</v>
      </c>
      <c r="G2598">
        <v>22</v>
      </c>
      <c r="H2598" t="s">
        <v>144</v>
      </c>
      <c r="I2598" t="s">
        <v>600</v>
      </c>
      <c r="J2598" t="s">
        <v>601</v>
      </c>
      <c r="K2598" t="s">
        <v>602</v>
      </c>
      <c r="L2598" t="s">
        <v>86</v>
      </c>
      <c r="M2598" t="s">
        <v>594</v>
      </c>
      <c r="N2598" s="50">
        <v>43577216</v>
      </c>
      <c r="O2598" s="51">
        <v>2331905</v>
      </c>
      <c r="P2598" t="s">
        <v>9092</v>
      </c>
      <c r="Q2598" t="s">
        <v>95</v>
      </c>
      <c r="R2598" t="s">
        <v>95</v>
      </c>
      <c r="S2598" s="49" t="str">
        <f>CONCATENATE(Tabla_Datos[[#This Row],[Nombre_Cliente]]," ",Tabla_Datos[[#This Row],[ApellidoPaterno_Cliente]]," ",Tabla_Datos[[#This Row],[ApellidoMaterno_Cliente]])</f>
        <v xml:space="preserve">J K  F MOTOS PERU S.    </v>
      </c>
      <c r="T2598" s="53">
        <f>DATE(Tabla_Datos[[#This Row],[tAnio]],Tabla_Datos[[#This Row],[tMes]],Tabla_Datos[[#This Row],[tDia]])</f>
        <v>40777</v>
      </c>
      <c r="U2598" s="53" t="str">
        <f>IF(Tabla_Datos[[#This Row],[cProvincia]]="LIMA","LIMA","PROVINCIA")</f>
        <v>PROVINCIA</v>
      </c>
      <c r="V2598" s="53" t="str">
        <f>MID(Tabla_Datos[[#This Row],[pTelefono]],1,SEARCH("-",Tabla_Datos[[#This Row],[pTelefono]],1)-1)</f>
        <v>51</v>
      </c>
      <c r="W2598" s="53" t="str">
        <f>MID(Tabla_Datos[[#This Row],[pTelefono]],SEARCH("-",Tabla_Datos[[#This Row],[pTelefono]],1)+1,LEN(Tabla_Datos[[#This Row],[pTelefono]]))</f>
        <v>951865116</v>
      </c>
      <c r="X2598" s="53" t="str">
        <f>CONCATENATE(Tabla_Datos[[#This Row],[TipUrb]]," ",Tabla_Datos[[#This Row],[Calle]]," ",Tabla_Datos[[#This Row],[NumCalle]])</f>
        <v>- EL SOL 529</v>
      </c>
      <c r="Y2598" t="s">
        <v>606</v>
      </c>
      <c r="Z2598" t="s">
        <v>152</v>
      </c>
      <c r="AA2598" t="s">
        <v>153</v>
      </c>
      <c r="AB2598" t="s">
        <v>95</v>
      </c>
      <c r="AC2598" t="s">
        <v>95</v>
      </c>
      <c r="AD2598" t="s">
        <v>109</v>
      </c>
      <c r="AE2598" t="s">
        <v>95</v>
      </c>
      <c r="AF2598" t="s">
        <v>95</v>
      </c>
      <c r="AG2598" s="51" t="s">
        <v>95</v>
      </c>
      <c r="AH2598">
        <v>2044788462</v>
      </c>
      <c r="AI2598">
        <v>1</v>
      </c>
      <c r="AJ2598">
        <v>1</v>
      </c>
      <c r="AK2598" t="s">
        <v>611</v>
      </c>
      <c r="AL2598">
        <v>529</v>
      </c>
    </row>
    <row r="2599" spans="1:38">
      <c r="A2599">
        <v>3287009</v>
      </c>
      <c r="B2599" t="s">
        <v>9093</v>
      </c>
      <c r="C2599" t="s">
        <v>19</v>
      </c>
      <c r="D2599" t="s">
        <v>143</v>
      </c>
      <c r="E2599">
        <v>2011</v>
      </c>
      <c r="F2599">
        <v>8</v>
      </c>
      <c r="G2599">
        <v>22</v>
      </c>
      <c r="H2599" t="s">
        <v>86</v>
      </c>
      <c r="I2599" t="s">
        <v>790</v>
      </c>
      <c r="J2599" t="s">
        <v>828</v>
      </c>
      <c r="K2599" t="s">
        <v>790</v>
      </c>
      <c r="L2599" t="s">
        <v>86</v>
      </c>
      <c r="M2599" t="s">
        <v>102</v>
      </c>
      <c r="N2599" s="50">
        <v>42396406</v>
      </c>
      <c r="O2599" s="51">
        <v>2333032</v>
      </c>
      <c r="P2599" t="s">
        <v>3224</v>
      </c>
      <c r="Q2599" t="s">
        <v>451</v>
      </c>
      <c r="R2599" t="s">
        <v>104</v>
      </c>
      <c r="S2599" s="49" t="str">
        <f>CONCATENATE(Tabla_Datos[[#This Row],[Nombre_Cliente]]," ",Tabla_Datos[[#This Row],[ApellidoPaterno_Cliente]]," ",Tabla_Datos[[#This Row],[ApellidoMaterno_Cliente]])</f>
        <v>MIGUEL ANGEL FLORES VILCA</v>
      </c>
      <c r="T2599" s="53">
        <f>DATE(Tabla_Datos[[#This Row],[tAnio]],Tabla_Datos[[#This Row],[tMes]],Tabla_Datos[[#This Row],[tDia]])</f>
        <v>40777</v>
      </c>
      <c r="U2599" s="53" t="str">
        <f>IF(Tabla_Datos[[#This Row],[cProvincia]]="LIMA","LIMA","PROVINCIA")</f>
        <v>PROVINCIA</v>
      </c>
      <c r="V2599" s="53" t="str">
        <f>MID(Tabla_Datos[[#This Row],[pTelefono]],1,SEARCH("-",Tabla_Datos[[#This Row],[pTelefono]],1)-1)</f>
        <v>53</v>
      </c>
      <c r="W2599" s="53" t="str">
        <f>MID(Tabla_Datos[[#This Row],[pTelefono]],SEARCH("-",Tabla_Datos[[#This Row],[pTelefono]],1)+1,LEN(Tabla_Datos[[#This Row],[pTelefono]]))</f>
        <v>959379380</v>
      </c>
      <c r="X2599" s="53" t="str">
        <f>CONCATENATE(Tabla_Datos[[#This Row],[TipUrb]]," ",Tabla_Datos[[#This Row],[Calle]]," ",Tabla_Datos[[#This Row],[NumCalle]])</f>
        <v>- MOQUEGUA 868</v>
      </c>
      <c r="Y2599" t="s">
        <v>832</v>
      </c>
      <c r="Z2599" t="s">
        <v>152</v>
      </c>
      <c r="AA2599" t="s">
        <v>153</v>
      </c>
      <c r="AB2599" t="s">
        <v>95</v>
      </c>
      <c r="AC2599" t="s">
        <v>95</v>
      </c>
      <c r="AD2599" t="s">
        <v>109</v>
      </c>
      <c r="AE2599" t="s">
        <v>95</v>
      </c>
      <c r="AF2599" t="s">
        <v>95</v>
      </c>
      <c r="AG2599" s="51">
        <v>29412551</v>
      </c>
      <c r="AH2599" t="s">
        <v>95</v>
      </c>
      <c r="AI2599">
        <v>1</v>
      </c>
      <c r="AJ2599">
        <v>1</v>
      </c>
      <c r="AK2599" t="s">
        <v>790</v>
      </c>
      <c r="AL2599">
        <v>868</v>
      </c>
    </row>
    <row r="2600" spans="1:38">
      <c r="A2600">
        <v>3286587</v>
      </c>
      <c r="B2600" t="s">
        <v>9094</v>
      </c>
      <c r="C2600" t="s">
        <v>19</v>
      </c>
      <c r="D2600" t="s">
        <v>85</v>
      </c>
      <c r="E2600">
        <v>2011</v>
      </c>
      <c r="F2600">
        <v>8</v>
      </c>
      <c r="G2600">
        <v>22</v>
      </c>
      <c r="H2600" t="s">
        <v>144</v>
      </c>
      <c r="I2600" t="s">
        <v>16</v>
      </c>
      <c r="J2600" t="s">
        <v>16</v>
      </c>
      <c r="K2600" t="s">
        <v>1332</v>
      </c>
      <c r="L2600" t="s">
        <v>144</v>
      </c>
      <c r="M2600" t="s">
        <v>88</v>
      </c>
      <c r="O2600" s="51">
        <v>2332686</v>
      </c>
      <c r="P2600" t="s">
        <v>9095</v>
      </c>
      <c r="Q2600" t="s">
        <v>9096</v>
      </c>
      <c r="R2600" t="s">
        <v>542</v>
      </c>
      <c r="S2600" s="49" t="str">
        <f>CONCATENATE(Tabla_Datos[[#This Row],[Nombre_Cliente]]," ",Tabla_Datos[[#This Row],[ApellidoPaterno_Cliente]]," ",Tabla_Datos[[#This Row],[ApellidoMaterno_Cliente]])</f>
        <v>SUSANA RAQUEL CONDE RAMIREZ</v>
      </c>
      <c r="T2600" s="53">
        <f>DATE(Tabla_Datos[[#This Row],[tAnio]],Tabla_Datos[[#This Row],[tMes]],Tabla_Datos[[#This Row],[tDia]])</f>
        <v>40777</v>
      </c>
      <c r="U2600" s="53" t="str">
        <f>IF(Tabla_Datos[[#This Row],[cProvincia]]="LIMA","LIMA","PROVINCIA")</f>
        <v>LIMA</v>
      </c>
      <c r="V2600" s="53" t="str">
        <f>MID(Tabla_Datos[[#This Row],[pTelefono]],1,SEARCH("-",Tabla_Datos[[#This Row],[pTelefono]],1)-1)</f>
        <v>1</v>
      </c>
      <c r="W2600" s="53" t="str">
        <f>MID(Tabla_Datos[[#This Row],[pTelefono]],SEARCH("-",Tabla_Datos[[#This Row],[pTelefono]],1)+1,LEN(Tabla_Datos[[#This Row],[pTelefono]]))</f>
        <v>987619274</v>
      </c>
      <c r="X2600" s="53" t="str">
        <f>CONCATENATE(Tabla_Datos[[#This Row],[TipUrb]]," ",Tabla_Datos[[#This Row],[Calle]]," ",Tabla_Datos[[#This Row],[NumCalle]])</f>
        <v>UP LAS AGUILAS 164</v>
      </c>
      <c r="Y2600" t="s">
        <v>92</v>
      </c>
      <c r="Z2600" t="s">
        <v>196</v>
      </c>
      <c r="AA2600" t="s">
        <v>197</v>
      </c>
      <c r="AB2600">
        <v>2</v>
      </c>
      <c r="AC2600" t="s">
        <v>95</v>
      </c>
      <c r="AD2600" t="s">
        <v>286</v>
      </c>
      <c r="AE2600" t="s">
        <v>95</v>
      </c>
      <c r="AF2600" t="s">
        <v>95</v>
      </c>
      <c r="AG2600" s="51" t="s">
        <v>95</v>
      </c>
      <c r="AH2600">
        <v>1025753698</v>
      </c>
      <c r="AI2600">
        <v>1</v>
      </c>
      <c r="AJ2600">
        <v>1</v>
      </c>
      <c r="AK2600" t="s">
        <v>9097</v>
      </c>
      <c r="AL2600">
        <v>164</v>
      </c>
    </row>
    <row r="2601" spans="1:38">
      <c r="A2601">
        <v>3286886</v>
      </c>
      <c r="B2601" t="s">
        <v>9098</v>
      </c>
      <c r="C2601" t="s">
        <v>19</v>
      </c>
      <c r="D2601" t="s">
        <v>85</v>
      </c>
      <c r="E2601">
        <v>2011</v>
      </c>
      <c r="F2601">
        <v>8</v>
      </c>
      <c r="G2601">
        <v>22</v>
      </c>
      <c r="H2601" t="s">
        <v>144</v>
      </c>
      <c r="I2601" t="s">
        <v>16</v>
      </c>
      <c r="J2601" t="s">
        <v>16</v>
      </c>
      <c r="K2601" t="s">
        <v>277</v>
      </c>
      <c r="L2601" t="s">
        <v>509</v>
      </c>
      <c r="M2601" t="s">
        <v>88</v>
      </c>
      <c r="O2601" s="51">
        <v>2332929</v>
      </c>
      <c r="P2601" t="s">
        <v>9099</v>
      </c>
      <c r="Q2601" t="s">
        <v>2200</v>
      </c>
      <c r="R2601" t="s">
        <v>115</v>
      </c>
      <c r="S2601" s="49" t="str">
        <f>CONCATENATE(Tabla_Datos[[#This Row],[Nombre_Cliente]]," ",Tabla_Datos[[#This Row],[ApellidoPaterno_Cliente]]," ",Tabla_Datos[[#This Row],[ApellidoMaterno_Cliente]])</f>
        <v>FRANCISCO EZEQUIEL SOTO MUÑOZ</v>
      </c>
      <c r="T2601" s="53">
        <f>DATE(Tabla_Datos[[#This Row],[tAnio]],Tabla_Datos[[#This Row],[tMes]],Tabla_Datos[[#This Row],[tDia]])</f>
        <v>40777</v>
      </c>
      <c r="U2601" s="53" t="str">
        <f>IF(Tabla_Datos[[#This Row],[cProvincia]]="LIMA","LIMA","PROVINCIA")</f>
        <v>LIMA</v>
      </c>
      <c r="V2601" s="53" t="str">
        <f>MID(Tabla_Datos[[#This Row],[pTelefono]],1,SEARCH("-",Tabla_Datos[[#This Row],[pTelefono]],1)-1)</f>
        <v>1</v>
      </c>
      <c r="W2601" s="53" t="str">
        <f>MID(Tabla_Datos[[#This Row],[pTelefono]],SEARCH("-",Tabla_Datos[[#This Row],[pTelefono]],1)+1,LEN(Tabla_Datos[[#This Row],[pTelefono]]))</f>
        <v>995609445</v>
      </c>
      <c r="X2601" s="53" t="str">
        <f>CONCATENATE(Tabla_Datos[[#This Row],[TipUrb]]," ",Tabla_Datos[[#This Row],[Calle]]," ",Tabla_Datos[[#This Row],[NumCalle]])</f>
        <v>UR EL GOLF LOS INCAS 0</v>
      </c>
      <c r="Y2601" t="s">
        <v>92</v>
      </c>
      <c r="Z2601" t="s">
        <v>196</v>
      </c>
      <c r="AA2601" t="s">
        <v>197</v>
      </c>
      <c r="AB2601">
        <v>4</v>
      </c>
      <c r="AC2601">
        <v>402</v>
      </c>
      <c r="AD2601" t="s">
        <v>161</v>
      </c>
      <c r="AE2601" t="s">
        <v>95</v>
      </c>
      <c r="AF2601" t="s">
        <v>95</v>
      </c>
      <c r="AG2601" s="51">
        <v>10061120</v>
      </c>
      <c r="AH2601" t="s">
        <v>95</v>
      </c>
      <c r="AI2601">
        <v>1</v>
      </c>
      <c r="AJ2601">
        <v>1</v>
      </c>
      <c r="AK2601" t="s">
        <v>9100</v>
      </c>
      <c r="AL2601">
        <v>0</v>
      </c>
    </row>
    <row r="2602" spans="1:38">
      <c r="A2602">
        <v>3285127</v>
      </c>
      <c r="B2602" t="s">
        <v>9101</v>
      </c>
      <c r="C2602" t="s">
        <v>19</v>
      </c>
      <c r="D2602" t="s">
        <v>85</v>
      </c>
      <c r="E2602">
        <v>2011</v>
      </c>
      <c r="F2602">
        <v>8</v>
      </c>
      <c r="G2602">
        <v>22</v>
      </c>
      <c r="H2602" t="s">
        <v>86</v>
      </c>
      <c r="I2602" t="s">
        <v>100</v>
      </c>
      <c r="J2602" t="s">
        <v>100</v>
      </c>
      <c r="K2602" t="s">
        <v>669</v>
      </c>
      <c r="L2602" t="s">
        <v>86</v>
      </c>
      <c r="M2602" t="s">
        <v>102</v>
      </c>
      <c r="N2602" s="50">
        <v>10277498</v>
      </c>
      <c r="O2602" s="51">
        <v>2331610</v>
      </c>
      <c r="P2602" t="s">
        <v>9102</v>
      </c>
      <c r="Q2602" t="s">
        <v>3367</v>
      </c>
      <c r="R2602" t="s">
        <v>9103</v>
      </c>
      <c r="S2602" s="49" t="str">
        <f>CONCATENATE(Tabla_Datos[[#This Row],[Nombre_Cliente]]," ",Tabla_Datos[[#This Row],[ApellidoPaterno_Cliente]]," ",Tabla_Datos[[#This Row],[ApellidoMaterno_Cliente]])</f>
        <v>LOURDES MACARENA OJEDA ONQUE</v>
      </c>
      <c r="T2602" s="53">
        <f>DATE(Tabla_Datos[[#This Row],[tAnio]],Tabla_Datos[[#This Row],[tMes]],Tabla_Datos[[#This Row],[tDia]])</f>
        <v>40777</v>
      </c>
      <c r="U2602" s="53" t="str">
        <f>IF(Tabla_Datos[[#This Row],[cProvincia]]="LIMA","LIMA","PROVINCIA")</f>
        <v>PROVINCIA</v>
      </c>
      <c r="V2602" s="53" t="str">
        <f>MID(Tabla_Datos[[#This Row],[pTelefono]],1,SEARCH("-",Tabla_Datos[[#This Row],[pTelefono]],1)-1)</f>
        <v>54</v>
      </c>
      <c r="W2602" s="53" t="str">
        <f>MID(Tabla_Datos[[#This Row],[pTelefono]],SEARCH("-",Tabla_Datos[[#This Row],[pTelefono]],1)+1,LEN(Tabla_Datos[[#This Row],[pTelefono]]))</f>
        <v>957844059</v>
      </c>
      <c r="X2602" s="53" t="str">
        <f>CONCATENATE(Tabla_Datos[[#This Row],[TipUrb]]," ",Tabla_Datos[[#This Row],[Calle]]," ",Tabla_Datos[[#This Row],[NumCalle]])</f>
        <v>AS . 0</v>
      </c>
      <c r="Y2602" t="s">
        <v>106</v>
      </c>
      <c r="Z2602" t="s">
        <v>349</v>
      </c>
      <c r="AA2602" t="s">
        <v>350</v>
      </c>
      <c r="AB2602" t="s">
        <v>95</v>
      </c>
      <c r="AC2602" t="s">
        <v>95</v>
      </c>
      <c r="AD2602" t="s">
        <v>215</v>
      </c>
      <c r="AE2602" t="s">
        <v>1034</v>
      </c>
      <c r="AF2602">
        <v>4</v>
      </c>
      <c r="AG2602" s="51">
        <v>29664640</v>
      </c>
      <c r="AH2602" t="s">
        <v>95</v>
      </c>
      <c r="AI2602">
        <v>1</v>
      </c>
      <c r="AJ2602">
        <v>1</v>
      </c>
      <c r="AK2602" t="s">
        <v>221</v>
      </c>
      <c r="AL2602">
        <v>0</v>
      </c>
    </row>
    <row r="2603" spans="1:38">
      <c r="A2603">
        <v>3286976</v>
      </c>
      <c r="B2603" t="s">
        <v>9104</v>
      </c>
      <c r="C2603" t="s">
        <v>19</v>
      </c>
      <c r="D2603" t="s">
        <v>143</v>
      </c>
      <c r="E2603">
        <v>2011</v>
      </c>
      <c r="F2603">
        <v>8</v>
      </c>
      <c r="G2603">
        <v>22</v>
      </c>
      <c r="H2603" t="s">
        <v>86</v>
      </c>
      <c r="I2603" t="s">
        <v>132</v>
      </c>
      <c r="J2603" t="s">
        <v>132</v>
      </c>
      <c r="K2603" t="s">
        <v>1299</v>
      </c>
      <c r="L2603" t="s">
        <v>86</v>
      </c>
      <c r="M2603" t="s">
        <v>133</v>
      </c>
      <c r="N2603" s="50">
        <v>44796288</v>
      </c>
      <c r="O2603" s="51">
        <v>2333007</v>
      </c>
      <c r="P2603" t="s">
        <v>9105</v>
      </c>
      <c r="Q2603" t="s">
        <v>1828</v>
      </c>
      <c r="R2603" t="s">
        <v>9106</v>
      </c>
      <c r="S2603" s="49" t="str">
        <f>CONCATENATE(Tabla_Datos[[#This Row],[Nombre_Cliente]]," ",Tabla_Datos[[#This Row],[ApellidoPaterno_Cliente]]," ",Tabla_Datos[[#This Row],[ApellidoMaterno_Cliente]])</f>
        <v>MIRELLA MILDRED VILELA BELLODAS</v>
      </c>
      <c r="T2603" s="53">
        <f>DATE(Tabla_Datos[[#This Row],[tAnio]],Tabla_Datos[[#This Row],[tMes]],Tabla_Datos[[#This Row],[tDia]])</f>
        <v>40777</v>
      </c>
      <c r="U2603" s="53" t="str">
        <f>IF(Tabla_Datos[[#This Row],[cProvincia]]="LIMA","LIMA","PROVINCIA")</f>
        <v>PROVINCIA</v>
      </c>
      <c r="V2603" s="53" t="str">
        <f>MID(Tabla_Datos[[#This Row],[pTelefono]],1,SEARCH("-",Tabla_Datos[[#This Row],[pTelefono]],1)-1)</f>
        <v>73</v>
      </c>
      <c r="W2603" s="53" t="str">
        <f>MID(Tabla_Datos[[#This Row],[pTelefono]],SEARCH("-",Tabla_Datos[[#This Row],[pTelefono]],1)+1,LEN(Tabla_Datos[[#This Row],[pTelefono]]))</f>
        <v>969827452</v>
      </c>
      <c r="X2603" s="53" t="str">
        <f>CONCATENATE(Tabla_Datos[[#This Row],[TipUrb]]," ",Tabla_Datos[[#This Row],[Calle]]," ",Tabla_Datos[[#This Row],[NumCalle]])</f>
        <v>AH . 0</v>
      </c>
      <c r="Y2603" t="s">
        <v>137</v>
      </c>
      <c r="Z2603" t="s">
        <v>152</v>
      </c>
      <c r="AA2603" t="s">
        <v>153</v>
      </c>
      <c r="AB2603" t="s">
        <v>95</v>
      </c>
      <c r="AC2603" t="s">
        <v>95</v>
      </c>
      <c r="AD2603" t="s">
        <v>96</v>
      </c>
      <c r="AE2603">
        <v>12</v>
      </c>
      <c r="AF2603">
        <v>14</v>
      </c>
      <c r="AG2603" s="51">
        <v>42696633</v>
      </c>
      <c r="AH2603" t="s">
        <v>95</v>
      </c>
      <c r="AI2603">
        <v>1</v>
      </c>
      <c r="AJ2603">
        <v>1</v>
      </c>
      <c r="AK2603" t="s">
        <v>221</v>
      </c>
      <c r="AL2603">
        <v>0</v>
      </c>
    </row>
    <row r="2604" spans="1:38">
      <c r="A2604">
        <v>3286780</v>
      </c>
      <c r="B2604" t="s">
        <v>9107</v>
      </c>
      <c r="C2604" t="s">
        <v>19</v>
      </c>
      <c r="D2604" t="s">
        <v>85</v>
      </c>
      <c r="E2604">
        <v>2011</v>
      </c>
      <c r="F2604">
        <v>8</v>
      </c>
      <c r="G2604">
        <v>22</v>
      </c>
      <c r="H2604" t="s">
        <v>86</v>
      </c>
      <c r="I2604" t="s">
        <v>16</v>
      </c>
      <c r="J2604" t="s">
        <v>16</v>
      </c>
      <c r="K2604" t="s">
        <v>308</v>
      </c>
      <c r="L2604" t="s">
        <v>86</v>
      </c>
      <c r="M2604" t="s">
        <v>88</v>
      </c>
      <c r="N2604" s="50">
        <v>43462171</v>
      </c>
      <c r="O2604" s="51">
        <v>2332845</v>
      </c>
      <c r="P2604" t="s">
        <v>9108</v>
      </c>
      <c r="Q2604" t="s">
        <v>801</v>
      </c>
      <c r="R2604" t="s">
        <v>9109</v>
      </c>
      <c r="S2604" s="49" t="str">
        <f>CONCATENATE(Tabla_Datos[[#This Row],[Nombre_Cliente]]," ",Tabla_Datos[[#This Row],[ApellidoPaterno_Cliente]]," ",Tabla_Datos[[#This Row],[ApellidoMaterno_Cliente]])</f>
        <v>NESTOR JULIO GOMEZ HERREROS</v>
      </c>
      <c r="T2604" s="53">
        <f>DATE(Tabla_Datos[[#This Row],[tAnio]],Tabla_Datos[[#This Row],[tMes]],Tabla_Datos[[#This Row],[tDia]])</f>
        <v>40777</v>
      </c>
      <c r="U2604" s="53" t="str">
        <f>IF(Tabla_Datos[[#This Row],[cProvincia]]="LIMA","LIMA","PROVINCIA")</f>
        <v>LIMA</v>
      </c>
      <c r="V2604" s="53" t="str">
        <f>MID(Tabla_Datos[[#This Row],[pTelefono]],1,SEARCH("-",Tabla_Datos[[#This Row],[pTelefono]],1)-1)</f>
        <v>1</v>
      </c>
      <c r="W2604" s="53" t="str">
        <f>MID(Tabla_Datos[[#This Row],[pTelefono]],SEARCH("-",Tabla_Datos[[#This Row],[pTelefono]],1)+1,LEN(Tabla_Datos[[#This Row],[pTelefono]]))</f>
        <v>945817707</v>
      </c>
      <c r="X2604" s="53" t="str">
        <f>CONCATENATE(Tabla_Datos[[#This Row],[TipUrb]]," ",Tabla_Datos[[#This Row],[Calle]]," ",Tabla_Datos[[#This Row],[NumCalle]])</f>
        <v>AH VIDAL NAPOLEON 111</v>
      </c>
      <c r="Y2604" t="s">
        <v>92</v>
      </c>
      <c r="Z2604" t="s">
        <v>196</v>
      </c>
      <c r="AA2604" t="s">
        <v>197</v>
      </c>
      <c r="AB2604" t="s">
        <v>95</v>
      </c>
      <c r="AC2604" t="s">
        <v>95</v>
      </c>
      <c r="AD2604" t="s">
        <v>96</v>
      </c>
      <c r="AE2604" t="s">
        <v>1034</v>
      </c>
      <c r="AF2604" t="s">
        <v>95</v>
      </c>
      <c r="AG2604" s="51">
        <v>7039067</v>
      </c>
      <c r="AH2604" t="s">
        <v>95</v>
      </c>
      <c r="AI2604">
        <v>1</v>
      </c>
      <c r="AJ2604">
        <v>1</v>
      </c>
      <c r="AK2604" t="s">
        <v>9110</v>
      </c>
      <c r="AL2604">
        <v>111</v>
      </c>
    </row>
    <row r="2605" spans="1:38">
      <c r="A2605">
        <v>3286937</v>
      </c>
      <c r="B2605" t="s">
        <v>9111</v>
      </c>
      <c r="C2605" t="s">
        <v>20</v>
      </c>
      <c r="D2605" t="s">
        <v>143</v>
      </c>
      <c r="E2605">
        <v>2011</v>
      </c>
      <c r="F2605">
        <v>8</v>
      </c>
      <c r="G2605">
        <v>22</v>
      </c>
      <c r="H2605" t="s">
        <v>86</v>
      </c>
      <c r="I2605" t="s">
        <v>100</v>
      </c>
      <c r="J2605" t="s">
        <v>100</v>
      </c>
      <c r="K2605" t="s">
        <v>1509</v>
      </c>
      <c r="L2605" t="s">
        <v>86</v>
      </c>
      <c r="M2605" t="s">
        <v>102</v>
      </c>
      <c r="N2605" s="50">
        <v>29716278</v>
      </c>
      <c r="O2605" s="51">
        <v>2332969</v>
      </c>
      <c r="P2605" t="s">
        <v>9112</v>
      </c>
      <c r="Q2605" t="s">
        <v>104</v>
      </c>
      <c r="R2605" t="s">
        <v>2425</v>
      </c>
      <c r="S2605" s="49" t="str">
        <f>CONCATENATE(Tabla_Datos[[#This Row],[Nombre_Cliente]]," ",Tabla_Datos[[#This Row],[ApellidoPaterno_Cliente]]," ",Tabla_Datos[[#This Row],[ApellidoMaterno_Cliente]])</f>
        <v>JOSE RODOLFO VILCA HUAMANI</v>
      </c>
      <c r="T2605" s="53">
        <f>DATE(Tabla_Datos[[#This Row],[tAnio]],Tabla_Datos[[#This Row],[tMes]],Tabla_Datos[[#This Row],[tDia]])</f>
        <v>40777</v>
      </c>
      <c r="U2605" s="53" t="str">
        <f>IF(Tabla_Datos[[#This Row],[cProvincia]]="LIMA","LIMA","PROVINCIA")</f>
        <v>PROVINCIA</v>
      </c>
      <c r="V2605" s="53" t="str">
        <f>MID(Tabla_Datos[[#This Row],[pTelefono]],1,SEARCH("-",Tabla_Datos[[#This Row],[pTelefono]],1)-1)</f>
        <v>54</v>
      </c>
      <c r="W2605" s="53" t="str">
        <f>MID(Tabla_Datos[[#This Row],[pTelefono]],SEARCH("-",Tabla_Datos[[#This Row],[pTelefono]],1)+1,LEN(Tabla_Datos[[#This Row],[pTelefono]]))</f>
        <v>959949557</v>
      </c>
      <c r="X2605" s="53" t="str">
        <f>CONCATENATE(Tabla_Datos[[#This Row],[TipUrb]]," ",Tabla_Datos[[#This Row],[Calle]]," ",Tabla_Datos[[#This Row],[NumCalle]])</f>
        <v>PJ CUSCO 105</v>
      </c>
      <c r="Y2605" t="s">
        <v>106</v>
      </c>
      <c r="Z2605" t="s">
        <v>152</v>
      </c>
      <c r="AA2605" t="s">
        <v>153</v>
      </c>
      <c r="AB2605" t="s">
        <v>95</v>
      </c>
      <c r="AC2605" t="s">
        <v>95</v>
      </c>
      <c r="AD2605" t="s">
        <v>429</v>
      </c>
      <c r="AE2605" t="s">
        <v>95</v>
      </c>
      <c r="AF2605" t="s">
        <v>95</v>
      </c>
      <c r="AG2605" s="51">
        <v>29645079</v>
      </c>
      <c r="AH2605" t="s">
        <v>95</v>
      </c>
      <c r="AI2605">
        <v>1</v>
      </c>
      <c r="AJ2605">
        <v>1</v>
      </c>
      <c r="AK2605" t="s">
        <v>355</v>
      </c>
      <c r="AL2605">
        <v>105</v>
      </c>
    </row>
    <row r="2606" spans="1:38">
      <c r="A2606">
        <v>3286294</v>
      </c>
      <c r="B2606" t="s">
        <v>9113</v>
      </c>
      <c r="C2606" t="s">
        <v>18</v>
      </c>
      <c r="D2606" t="s">
        <v>143</v>
      </c>
      <c r="E2606">
        <v>2011</v>
      </c>
      <c r="F2606">
        <v>8</v>
      </c>
      <c r="G2606">
        <v>22</v>
      </c>
      <c r="H2606" t="s">
        <v>86</v>
      </c>
      <c r="I2606" t="s">
        <v>241</v>
      </c>
      <c r="J2606" t="s">
        <v>242</v>
      </c>
      <c r="K2606" t="s">
        <v>2610</v>
      </c>
      <c r="L2606" t="s">
        <v>86</v>
      </c>
      <c r="M2606" t="s">
        <v>148</v>
      </c>
      <c r="N2606" s="50">
        <v>18165175</v>
      </c>
      <c r="O2606" s="51">
        <v>2332400</v>
      </c>
      <c r="P2606" t="s">
        <v>6689</v>
      </c>
      <c r="Q2606" t="s">
        <v>5365</v>
      </c>
      <c r="R2606" t="s">
        <v>9114</v>
      </c>
      <c r="S2606" s="49" t="str">
        <f>CONCATENATE(Tabla_Datos[[#This Row],[Nombre_Cliente]]," ",Tabla_Datos[[#This Row],[ApellidoPaterno_Cliente]]," ",Tabla_Datos[[#This Row],[ApellidoMaterno_Cliente]])</f>
        <v>LUIS FERNANDO BURGA PESANTES</v>
      </c>
      <c r="T2606" s="53">
        <f>DATE(Tabla_Datos[[#This Row],[tAnio]],Tabla_Datos[[#This Row],[tMes]],Tabla_Datos[[#This Row],[tDia]])</f>
        <v>40777</v>
      </c>
      <c r="U2606" s="53" t="str">
        <f>IF(Tabla_Datos[[#This Row],[cProvincia]]="LIMA","LIMA","PROVINCIA")</f>
        <v>PROVINCIA</v>
      </c>
      <c r="V2606" s="53" t="str">
        <f>MID(Tabla_Datos[[#This Row],[pTelefono]],1,SEARCH("-",Tabla_Datos[[#This Row],[pTelefono]],1)-1)</f>
        <v>44</v>
      </c>
      <c r="W2606" s="53" t="str">
        <f>MID(Tabla_Datos[[#This Row],[pTelefono]],SEARCH("-",Tabla_Datos[[#This Row],[pTelefono]],1)+1,LEN(Tabla_Datos[[#This Row],[pTelefono]]))</f>
        <v>280720</v>
      </c>
      <c r="X2606" s="53" t="str">
        <f>CONCATENATE(Tabla_Datos[[#This Row],[TipUrb]]," ",Tabla_Datos[[#This Row],[Calle]]," ",Tabla_Datos[[#This Row],[NumCalle]])</f>
        <v>UR   0</v>
      </c>
      <c r="Y2606" t="s">
        <v>246</v>
      </c>
      <c r="Z2606" t="s">
        <v>181</v>
      </c>
      <c r="AA2606" t="s">
        <v>182</v>
      </c>
      <c r="AB2606" t="s">
        <v>95</v>
      </c>
      <c r="AC2606">
        <v>403</v>
      </c>
      <c r="AD2606" t="s">
        <v>161</v>
      </c>
      <c r="AE2606" t="s">
        <v>116</v>
      </c>
      <c r="AF2606">
        <v>4</v>
      </c>
      <c r="AG2606" s="51">
        <v>17903946</v>
      </c>
      <c r="AI2606" t="s">
        <v>1264</v>
      </c>
      <c r="AJ2606" t="s">
        <v>1264</v>
      </c>
      <c r="AK2606" t="s">
        <v>95</v>
      </c>
      <c r="AL2606">
        <v>0</v>
      </c>
    </row>
    <row r="2607" spans="1:38">
      <c r="A2607">
        <v>3287276</v>
      </c>
      <c r="B2607" t="s">
        <v>9115</v>
      </c>
      <c r="C2607" t="s">
        <v>20</v>
      </c>
      <c r="D2607" t="s">
        <v>143</v>
      </c>
      <c r="E2607">
        <v>2011</v>
      </c>
      <c r="F2607">
        <v>8</v>
      </c>
      <c r="G2607">
        <v>22</v>
      </c>
      <c r="H2607" t="s">
        <v>86</v>
      </c>
      <c r="I2607" t="s">
        <v>300</v>
      </c>
      <c r="J2607" t="s">
        <v>535</v>
      </c>
      <c r="K2607" t="s">
        <v>916</v>
      </c>
      <c r="L2607" t="s">
        <v>86</v>
      </c>
      <c r="M2607" t="s">
        <v>148</v>
      </c>
      <c r="N2607" s="50">
        <v>41728894</v>
      </c>
      <c r="O2607" s="51">
        <v>2333239</v>
      </c>
      <c r="P2607" t="s">
        <v>1978</v>
      </c>
      <c r="Q2607" t="s">
        <v>179</v>
      </c>
      <c r="R2607" t="s">
        <v>1171</v>
      </c>
      <c r="S2607" s="49" t="str">
        <f>CONCATENATE(Tabla_Datos[[#This Row],[Nombre_Cliente]]," ",Tabla_Datos[[#This Row],[ApellidoPaterno_Cliente]]," ",Tabla_Datos[[#This Row],[ApellidoMaterno_Cliente]])</f>
        <v>MARCO ANTONIO VARGAS VILLENA</v>
      </c>
      <c r="T2607" s="53">
        <f>DATE(Tabla_Datos[[#This Row],[tAnio]],Tabla_Datos[[#This Row],[tMes]],Tabla_Datos[[#This Row],[tDia]])</f>
        <v>40777</v>
      </c>
      <c r="U2607" s="53" t="str">
        <f>IF(Tabla_Datos[[#This Row],[cProvincia]]="LIMA","LIMA","PROVINCIA")</f>
        <v>PROVINCIA</v>
      </c>
      <c r="V2607" s="53" t="str">
        <f>MID(Tabla_Datos[[#This Row],[pTelefono]],1,SEARCH("-",Tabla_Datos[[#This Row],[pTelefono]],1)-1)</f>
        <v>65</v>
      </c>
      <c r="W2607" s="53" t="str">
        <f>MID(Tabla_Datos[[#This Row],[pTelefono]],SEARCH("-",Tabla_Datos[[#This Row],[pTelefono]],1)+1,LEN(Tabla_Datos[[#This Row],[pTelefono]]))</f>
        <v>65242508</v>
      </c>
      <c r="X2607" s="53" t="str">
        <f>CONCATENATE(Tabla_Datos[[#This Row],[TipUrb]]," ",Tabla_Datos[[#This Row],[Calle]]," ",Tabla_Datos[[#This Row],[NumCalle]])</f>
        <v>- SOLEDAD 900</v>
      </c>
      <c r="Y2607" t="s">
        <v>305</v>
      </c>
      <c r="Z2607" t="s">
        <v>152</v>
      </c>
      <c r="AA2607" t="s">
        <v>153</v>
      </c>
      <c r="AB2607" t="s">
        <v>95</v>
      </c>
      <c r="AC2607" t="s">
        <v>95</v>
      </c>
      <c r="AD2607" t="s">
        <v>109</v>
      </c>
      <c r="AE2607" t="s">
        <v>95</v>
      </c>
      <c r="AF2607" t="s">
        <v>95</v>
      </c>
      <c r="AG2607" s="51">
        <v>40626330</v>
      </c>
      <c r="AH2607" t="s">
        <v>95</v>
      </c>
      <c r="AI2607">
        <v>1</v>
      </c>
      <c r="AJ2607">
        <v>1</v>
      </c>
      <c r="AK2607" t="s">
        <v>3947</v>
      </c>
      <c r="AL2607">
        <v>900</v>
      </c>
    </row>
    <row r="2608" spans="1:38">
      <c r="A2608">
        <v>3287116</v>
      </c>
      <c r="B2608" t="s">
        <v>9116</v>
      </c>
      <c r="C2608" t="s">
        <v>19</v>
      </c>
      <c r="D2608" t="s">
        <v>85</v>
      </c>
      <c r="E2608">
        <v>2011</v>
      </c>
      <c r="F2608">
        <v>8</v>
      </c>
      <c r="G2608">
        <v>22</v>
      </c>
      <c r="H2608" t="s">
        <v>144</v>
      </c>
      <c r="I2608" t="s">
        <v>141</v>
      </c>
      <c r="J2608" t="s">
        <v>521</v>
      </c>
      <c r="K2608" t="s">
        <v>521</v>
      </c>
      <c r="L2608" t="s">
        <v>86</v>
      </c>
      <c r="M2608" t="s">
        <v>294</v>
      </c>
      <c r="N2608" s="50">
        <v>41298153</v>
      </c>
      <c r="O2608" s="51">
        <v>2333117</v>
      </c>
      <c r="P2608" t="s">
        <v>9117</v>
      </c>
      <c r="Q2608" t="s">
        <v>95</v>
      </c>
      <c r="R2608" t="s">
        <v>95</v>
      </c>
      <c r="S2608" s="49" t="str">
        <f>CONCATENATE(Tabla_Datos[[#This Row],[Nombre_Cliente]]," ",Tabla_Datos[[#This Row],[ApellidoPaterno_Cliente]]," ",Tabla_Datos[[#This Row],[ApellidoMaterno_Cliente]])</f>
        <v xml:space="preserve">INVERSIONES Y COMERC    </v>
      </c>
      <c r="T2608" s="53">
        <f>DATE(Tabla_Datos[[#This Row],[tAnio]],Tabla_Datos[[#This Row],[tMes]],Tabla_Datos[[#This Row],[tDia]])</f>
        <v>40777</v>
      </c>
      <c r="U2608" s="53" t="str">
        <f>IF(Tabla_Datos[[#This Row],[cProvincia]]="LIMA","LIMA","PROVINCIA")</f>
        <v>PROVINCIA</v>
      </c>
      <c r="V2608" s="53" t="str">
        <f>MID(Tabla_Datos[[#This Row],[pTelefono]],1,SEARCH("-",Tabla_Datos[[#This Row],[pTelefono]],1)-1)</f>
        <v>64</v>
      </c>
      <c r="W2608" s="53" t="str">
        <f>MID(Tabla_Datos[[#This Row],[pTelefono]],SEARCH("-",Tabla_Datos[[#This Row],[pTelefono]],1)+1,LEN(Tabla_Datos[[#This Row],[pTelefono]]))</f>
        <v>972516336</v>
      </c>
      <c r="X2608" s="53" t="str">
        <f>CONCATENATE(Tabla_Datos[[#This Row],[TipUrb]]," ",Tabla_Datos[[#This Row],[Calle]]," ",Tabla_Datos[[#This Row],[NumCalle]])</f>
        <v>- PASEO LA BREÑA 529</v>
      </c>
      <c r="Y2608" t="s">
        <v>525</v>
      </c>
      <c r="Z2608" t="s">
        <v>122</v>
      </c>
      <c r="AA2608" t="s">
        <v>123</v>
      </c>
      <c r="AB2608" t="s">
        <v>95</v>
      </c>
      <c r="AC2608" t="s">
        <v>95</v>
      </c>
      <c r="AD2608" t="s">
        <v>109</v>
      </c>
      <c r="AE2608" t="s">
        <v>95</v>
      </c>
      <c r="AF2608" t="s">
        <v>95</v>
      </c>
      <c r="AG2608" s="51" t="s">
        <v>95</v>
      </c>
      <c r="AH2608">
        <v>2056805656</v>
      </c>
      <c r="AI2608">
        <v>1</v>
      </c>
      <c r="AJ2608">
        <v>1</v>
      </c>
      <c r="AK2608" t="s">
        <v>9118</v>
      </c>
      <c r="AL2608">
        <v>529</v>
      </c>
    </row>
    <row r="2609" spans="1:38">
      <c r="A2609">
        <v>3287015</v>
      </c>
      <c r="B2609" t="s">
        <v>9119</v>
      </c>
      <c r="C2609" t="s">
        <v>19</v>
      </c>
      <c r="D2609" t="s">
        <v>85</v>
      </c>
      <c r="E2609">
        <v>2011</v>
      </c>
      <c r="F2609">
        <v>8</v>
      </c>
      <c r="G2609">
        <v>22</v>
      </c>
      <c r="H2609" t="s">
        <v>86</v>
      </c>
      <c r="I2609" t="s">
        <v>16</v>
      </c>
      <c r="J2609" t="s">
        <v>16</v>
      </c>
      <c r="K2609" t="s">
        <v>16</v>
      </c>
      <c r="L2609" t="s">
        <v>86</v>
      </c>
      <c r="M2609" t="s">
        <v>88</v>
      </c>
      <c r="N2609" s="50">
        <v>40507081</v>
      </c>
      <c r="O2609" s="51">
        <v>2333037</v>
      </c>
      <c r="P2609" t="s">
        <v>2300</v>
      </c>
      <c r="Q2609" t="s">
        <v>250</v>
      </c>
      <c r="R2609" t="s">
        <v>5999</v>
      </c>
      <c r="S2609" s="49" t="str">
        <f>CONCATENATE(Tabla_Datos[[#This Row],[Nombre_Cliente]]," ",Tabla_Datos[[#This Row],[ApellidoPaterno_Cliente]]," ",Tabla_Datos[[#This Row],[ApellidoMaterno_Cliente]])</f>
        <v>ANA MARIA ESPINOZA ENCISO</v>
      </c>
      <c r="T2609" s="53">
        <f>DATE(Tabla_Datos[[#This Row],[tAnio]],Tabla_Datos[[#This Row],[tMes]],Tabla_Datos[[#This Row],[tDia]])</f>
        <v>40777</v>
      </c>
      <c r="U2609" s="53" t="str">
        <f>IF(Tabla_Datos[[#This Row],[cProvincia]]="LIMA","LIMA","PROVINCIA")</f>
        <v>LIMA</v>
      </c>
      <c r="V2609" s="53" t="str">
        <f>MID(Tabla_Datos[[#This Row],[pTelefono]],1,SEARCH("-",Tabla_Datos[[#This Row],[pTelefono]],1)-1)</f>
        <v>1</v>
      </c>
      <c r="W2609" s="53" t="str">
        <f>MID(Tabla_Datos[[#This Row],[pTelefono]],SEARCH("-",Tabla_Datos[[#This Row],[pTelefono]],1)+1,LEN(Tabla_Datos[[#This Row],[pTelefono]]))</f>
        <v>976019910</v>
      </c>
      <c r="X2609" s="53" t="str">
        <f>CONCATENATE(Tabla_Datos[[#This Row],[TipUrb]]," ",Tabla_Datos[[#This Row],[Calle]]," ",Tabla_Datos[[#This Row],[NumCalle]])</f>
        <v>PJ SANTA ROSA 275</v>
      </c>
      <c r="Y2609" t="s">
        <v>92</v>
      </c>
      <c r="Z2609" t="s">
        <v>122</v>
      </c>
      <c r="AA2609" t="s">
        <v>123</v>
      </c>
      <c r="AB2609">
        <v>2</v>
      </c>
      <c r="AC2609" t="s">
        <v>95</v>
      </c>
      <c r="AD2609" t="s">
        <v>429</v>
      </c>
      <c r="AE2609" t="s">
        <v>95</v>
      </c>
      <c r="AF2609" t="s">
        <v>95</v>
      </c>
      <c r="AG2609" s="51">
        <v>6171223</v>
      </c>
      <c r="AH2609" t="s">
        <v>95</v>
      </c>
      <c r="AI2609">
        <v>1</v>
      </c>
      <c r="AJ2609">
        <v>1</v>
      </c>
      <c r="AK2609" t="s">
        <v>228</v>
      </c>
      <c r="AL2609">
        <v>275</v>
      </c>
    </row>
    <row r="2610" spans="1:38">
      <c r="A2610">
        <v>3287295</v>
      </c>
      <c r="B2610" t="s">
        <v>9120</v>
      </c>
      <c r="C2610" t="s">
        <v>19</v>
      </c>
      <c r="D2610" t="s">
        <v>143</v>
      </c>
      <c r="E2610">
        <v>2011</v>
      </c>
      <c r="F2610">
        <v>8</v>
      </c>
      <c r="G2610">
        <v>22</v>
      </c>
      <c r="H2610" t="s">
        <v>86</v>
      </c>
      <c r="I2610" t="s">
        <v>241</v>
      </c>
      <c r="J2610" t="s">
        <v>242</v>
      </c>
      <c r="K2610" t="s">
        <v>242</v>
      </c>
      <c r="L2610" t="s">
        <v>86</v>
      </c>
      <c r="M2610" t="s">
        <v>148</v>
      </c>
      <c r="N2610" s="50">
        <v>43848009</v>
      </c>
      <c r="O2610" s="51">
        <v>2333258</v>
      </c>
      <c r="P2610" t="s">
        <v>7076</v>
      </c>
      <c r="Q2610" t="s">
        <v>9121</v>
      </c>
      <c r="R2610" t="s">
        <v>2457</v>
      </c>
      <c r="S2610" s="49" t="str">
        <f>CONCATENATE(Tabla_Datos[[#This Row],[Nombre_Cliente]]," ",Tabla_Datos[[#This Row],[ApellidoPaterno_Cliente]]," ",Tabla_Datos[[#This Row],[ApellidoMaterno_Cliente]])</f>
        <v>CARMEN EMILIA ALVAN VERTIZ</v>
      </c>
      <c r="T2610" s="53">
        <f>DATE(Tabla_Datos[[#This Row],[tAnio]],Tabla_Datos[[#This Row],[tMes]],Tabla_Datos[[#This Row],[tDia]])</f>
        <v>40777</v>
      </c>
      <c r="U2610" s="53" t="str">
        <f>IF(Tabla_Datos[[#This Row],[cProvincia]]="LIMA","LIMA","PROVINCIA")</f>
        <v>PROVINCIA</v>
      </c>
      <c r="V2610" s="53" t="str">
        <f>MID(Tabla_Datos[[#This Row],[pTelefono]],1,SEARCH("-",Tabla_Datos[[#This Row],[pTelefono]],1)-1)</f>
        <v>44</v>
      </c>
      <c r="W2610" s="53" t="str">
        <f>MID(Tabla_Datos[[#This Row],[pTelefono]],SEARCH("-",Tabla_Datos[[#This Row],[pTelefono]],1)+1,LEN(Tabla_Datos[[#This Row],[pTelefono]]))</f>
        <v>948613670</v>
      </c>
      <c r="X2610" s="53" t="str">
        <f>CONCATENATE(Tabla_Datos[[#This Row],[TipUrb]]," ",Tabla_Datos[[#This Row],[Calle]]," ",Tabla_Datos[[#This Row],[NumCalle]])</f>
        <v>UR AMERICA NORTE 1810</v>
      </c>
      <c r="Y2610" t="s">
        <v>246</v>
      </c>
      <c r="Z2610" t="s">
        <v>152</v>
      </c>
      <c r="AA2610" t="s">
        <v>153</v>
      </c>
      <c r="AB2610" t="s">
        <v>95</v>
      </c>
      <c r="AC2610">
        <v>502</v>
      </c>
      <c r="AD2610" t="s">
        <v>161</v>
      </c>
      <c r="AE2610" t="s">
        <v>95</v>
      </c>
      <c r="AF2610" t="s">
        <v>95</v>
      </c>
      <c r="AG2610" s="51">
        <v>46345519</v>
      </c>
      <c r="AH2610" t="s">
        <v>95</v>
      </c>
      <c r="AI2610">
        <v>1</v>
      </c>
      <c r="AJ2610">
        <v>1</v>
      </c>
      <c r="AK2610" t="s">
        <v>9122</v>
      </c>
      <c r="AL2610">
        <v>1810</v>
      </c>
    </row>
    <row r="2611" spans="1:38">
      <c r="A2611">
        <v>3287706</v>
      </c>
      <c r="B2611" t="s">
        <v>9123</v>
      </c>
      <c r="C2611" t="s">
        <v>19</v>
      </c>
      <c r="D2611" t="s">
        <v>85</v>
      </c>
      <c r="E2611">
        <v>2011</v>
      </c>
      <c r="F2611">
        <v>8</v>
      </c>
      <c r="G2611">
        <v>22</v>
      </c>
      <c r="H2611" t="s">
        <v>86</v>
      </c>
      <c r="I2611" t="s">
        <v>16</v>
      </c>
      <c r="J2611" t="s">
        <v>16</v>
      </c>
      <c r="K2611" t="s">
        <v>1213</v>
      </c>
      <c r="L2611" t="s">
        <v>86</v>
      </c>
      <c r="M2611" t="s">
        <v>88</v>
      </c>
      <c r="N2611" s="50">
        <v>40164799</v>
      </c>
      <c r="O2611" s="51">
        <v>2333550</v>
      </c>
      <c r="P2611" t="s">
        <v>9124</v>
      </c>
      <c r="Q2611" t="s">
        <v>9125</v>
      </c>
      <c r="R2611" t="s">
        <v>9126</v>
      </c>
      <c r="S2611" s="49" t="str">
        <f>CONCATENATE(Tabla_Datos[[#This Row],[Nombre_Cliente]]," ",Tabla_Datos[[#This Row],[ApellidoPaterno_Cliente]]," ",Tabla_Datos[[#This Row],[ApellidoMaterno_Cliente]])</f>
        <v>CRISTHIAN MANUEL QUINTANILLA ARAGON</v>
      </c>
      <c r="T2611" s="53">
        <f>DATE(Tabla_Datos[[#This Row],[tAnio]],Tabla_Datos[[#This Row],[tMes]],Tabla_Datos[[#This Row],[tDia]])</f>
        <v>40777</v>
      </c>
      <c r="U2611" s="53" t="str">
        <f>IF(Tabla_Datos[[#This Row],[cProvincia]]="LIMA","LIMA","PROVINCIA")</f>
        <v>LIMA</v>
      </c>
      <c r="V2611" s="53" t="str">
        <f>MID(Tabla_Datos[[#This Row],[pTelefono]],1,SEARCH("-",Tabla_Datos[[#This Row],[pTelefono]],1)-1)</f>
        <v>1</v>
      </c>
      <c r="W2611" s="53" t="str">
        <f>MID(Tabla_Datos[[#This Row],[pTelefono]],SEARCH("-",Tabla_Datos[[#This Row],[pTelefono]],1)+1,LEN(Tabla_Datos[[#This Row],[pTelefono]]))</f>
        <v>994969419</v>
      </c>
      <c r="X2611" s="53" t="str">
        <f>CONCATENATE(Tabla_Datos[[#This Row],[TipUrb]]," ",Tabla_Datos[[#This Row],[Calle]]," ",Tabla_Datos[[#This Row],[NumCalle]])</f>
        <v>UR UGARTE ALFONSO 382</v>
      </c>
      <c r="Y2611" t="s">
        <v>92</v>
      </c>
      <c r="Z2611" t="s">
        <v>122</v>
      </c>
      <c r="AA2611" t="s">
        <v>123</v>
      </c>
      <c r="AB2611" t="s">
        <v>95</v>
      </c>
      <c r="AC2611" t="s">
        <v>95</v>
      </c>
      <c r="AD2611" t="s">
        <v>161</v>
      </c>
      <c r="AE2611" t="s">
        <v>95</v>
      </c>
      <c r="AF2611" t="s">
        <v>95</v>
      </c>
      <c r="AG2611" s="51">
        <v>80145678</v>
      </c>
      <c r="AH2611" t="s">
        <v>95</v>
      </c>
      <c r="AI2611">
        <v>1</v>
      </c>
      <c r="AJ2611">
        <v>1</v>
      </c>
      <c r="AK2611" t="s">
        <v>9127</v>
      </c>
      <c r="AL2611">
        <v>382</v>
      </c>
    </row>
    <row r="2612" spans="1:38">
      <c r="A2612">
        <v>3287626</v>
      </c>
      <c r="B2612" t="s">
        <v>9128</v>
      </c>
      <c r="C2612" t="s">
        <v>19</v>
      </c>
      <c r="D2612" t="s">
        <v>85</v>
      </c>
      <c r="E2612">
        <v>2011</v>
      </c>
      <c r="F2612">
        <v>8</v>
      </c>
      <c r="G2612">
        <v>22</v>
      </c>
      <c r="H2612" t="s">
        <v>144</v>
      </c>
      <c r="I2612" t="s">
        <v>16</v>
      </c>
      <c r="J2612" t="s">
        <v>16</v>
      </c>
      <c r="K2612" t="s">
        <v>177</v>
      </c>
      <c r="L2612" t="s">
        <v>144</v>
      </c>
      <c r="M2612" t="s">
        <v>88</v>
      </c>
      <c r="N2612" s="50">
        <v>20000030</v>
      </c>
      <c r="O2612" s="51">
        <v>2333482</v>
      </c>
      <c r="P2612" t="s">
        <v>4727</v>
      </c>
      <c r="Q2612" t="s">
        <v>9129</v>
      </c>
      <c r="R2612" t="s">
        <v>9130</v>
      </c>
      <c r="S2612" s="49" t="str">
        <f>CONCATENATE(Tabla_Datos[[#This Row],[Nombre_Cliente]]," ",Tabla_Datos[[#This Row],[ApellidoPaterno_Cliente]]," ",Tabla_Datos[[#This Row],[ApellidoMaterno_Cliente]])</f>
        <v>LUIS YAPURA TACO</v>
      </c>
      <c r="T2612" s="53">
        <f>DATE(Tabla_Datos[[#This Row],[tAnio]],Tabla_Datos[[#This Row],[tMes]],Tabla_Datos[[#This Row],[tDia]])</f>
        <v>40777</v>
      </c>
      <c r="U2612" s="53" t="str">
        <f>IF(Tabla_Datos[[#This Row],[cProvincia]]="LIMA","LIMA","PROVINCIA")</f>
        <v>LIMA</v>
      </c>
      <c r="V2612" s="53" t="str">
        <f>MID(Tabla_Datos[[#This Row],[pTelefono]],1,SEARCH("-",Tabla_Datos[[#This Row],[pTelefono]],1)-1)</f>
        <v>1</v>
      </c>
      <c r="W2612" s="53" t="str">
        <f>MID(Tabla_Datos[[#This Row],[pTelefono]],SEARCH("-",Tabla_Datos[[#This Row],[pTelefono]],1)+1,LEN(Tabla_Datos[[#This Row],[pTelefono]]))</f>
        <v>991715516</v>
      </c>
      <c r="X2612" s="53" t="str">
        <f>CONCATENATE(Tabla_Datos[[#This Row],[TipUrb]]," ",Tabla_Datos[[#This Row],[Calle]]," ",Tabla_Datos[[#This Row],[NumCalle]])</f>
        <v xml:space="preserve">  CISNEROS M. 1082</v>
      </c>
      <c r="Y2612" t="s">
        <v>92</v>
      </c>
      <c r="Z2612" t="s">
        <v>196</v>
      </c>
      <c r="AA2612" t="s">
        <v>197</v>
      </c>
      <c r="AB2612">
        <v>4</v>
      </c>
      <c r="AC2612">
        <v>22</v>
      </c>
      <c r="AD2612" t="s">
        <v>95</v>
      </c>
      <c r="AE2612" t="s">
        <v>95</v>
      </c>
      <c r="AF2612" t="s">
        <v>95</v>
      </c>
      <c r="AG2612" s="51" t="s">
        <v>95</v>
      </c>
      <c r="AH2612">
        <v>1040229438</v>
      </c>
      <c r="AI2612">
        <v>1</v>
      </c>
      <c r="AJ2612">
        <v>1</v>
      </c>
      <c r="AK2612" t="s">
        <v>7202</v>
      </c>
      <c r="AL2612">
        <v>1082</v>
      </c>
    </row>
    <row r="2613" spans="1:38">
      <c r="A2613">
        <v>3288186</v>
      </c>
      <c r="B2613" t="s">
        <v>9131</v>
      </c>
      <c r="C2613" t="s">
        <v>20</v>
      </c>
      <c r="D2613" t="s">
        <v>143</v>
      </c>
      <c r="E2613">
        <v>2011</v>
      </c>
      <c r="F2613">
        <v>8</v>
      </c>
      <c r="G2613">
        <v>22</v>
      </c>
      <c r="H2613" t="s">
        <v>86</v>
      </c>
      <c r="I2613" t="s">
        <v>300</v>
      </c>
      <c r="J2613" t="s">
        <v>535</v>
      </c>
      <c r="K2613" t="s">
        <v>916</v>
      </c>
      <c r="L2613" t="s">
        <v>86</v>
      </c>
      <c r="M2613" t="s">
        <v>148</v>
      </c>
      <c r="N2613" s="50">
        <v>5417887</v>
      </c>
      <c r="O2613" s="51">
        <v>2334012</v>
      </c>
      <c r="P2613" t="s">
        <v>528</v>
      </c>
      <c r="Q2613" t="s">
        <v>9132</v>
      </c>
      <c r="R2613" t="s">
        <v>9133</v>
      </c>
      <c r="S2613" s="49" t="str">
        <f>CONCATENATE(Tabla_Datos[[#This Row],[Nombre_Cliente]]," ",Tabla_Datos[[#This Row],[ApellidoPaterno_Cliente]]," ",Tabla_Datos[[#This Row],[ApellidoMaterno_Cliente]])</f>
        <v>VICTORIA TAMINCHI MOZOMBITE</v>
      </c>
      <c r="T2613" s="53">
        <f>DATE(Tabla_Datos[[#This Row],[tAnio]],Tabla_Datos[[#This Row],[tMes]],Tabla_Datos[[#This Row],[tDia]])</f>
        <v>40777</v>
      </c>
      <c r="U2613" s="53" t="str">
        <f>IF(Tabla_Datos[[#This Row],[cProvincia]]="LIMA","LIMA","PROVINCIA")</f>
        <v>PROVINCIA</v>
      </c>
      <c r="V2613" s="53" t="str">
        <f>MID(Tabla_Datos[[#This Row],[pTelefono]],1,SEARCH("-",Tabla_Datos[[#This Row],[pTelefono]],1)-1)</f>
        <v>65</v>
      </c>
      <c r="W2613" s="53" t="str">
        <f>MID(Tabla_Datos[[#This Row],[pTelefono]],SEARCH("-",Tabla_Datos[[#This Row],[pTelefono]],1)+1,LEN(Tabla_Datos[[#This Row],[pTelefono]]))</f>
        <v>965896887</v>
      </c>
      <c r="X2613" s="53" t="str">
        <f>CONCATENATE(Tabla_Datos[[#This Row],[TipUrb]]," ",Tabla_Datos[[#This Row],[Calle]]," ",Tabla_Datos[[#This Row],[NumCalle]])</f>
        <v>- MOORE 1256</v>
      </c>
      <c r="Y2613" t="s">
        <v>305</v>
      </c>
      <c r="Z2613" t="s">
        <v>152</v>
      </c>
      <c r="AA2613" t="s">
        <v>153</v>
      </c>
      <c r="AB2613" t="s">
        <v>95</v>
      </c>
      <c r="AC2613" t="s">
        <v>95</v>
      </c>
      <c r="AD2613" t="s">
        <v>109</v>
      </c>
      <c r="AE2613" t="s">
        <v>95</v>
      </c>
      <c r="AF2613" t="s">
        <v>95</v>
      </c>
      <c r="AG2613" s="51">
        <v>42325668</v>
      </c>
      <c r="AH2613" t="s">
        <v>95</v>
      </c>
      <c r="AI2613">
        <v>1</v>
      </c>
      <c r="AJ2613">
        <v>1</v>
      </c>
      <c r="AK2613" t="s">
        <v>9134</v>
      </c>
      <c r="AL2613">
        <v>1256</v>
      </c>
    </row>
    <row r="2614" spans="1:38">
      <c r="A2614">
        <v>3288055</v>
      </c>
      <c r="B2614" t="s">
        <v>9135</v>
      </c>
      <c r="C2614" t="s">
        <v>18</v>
      </c>
      <c r="D2614" t="s">
        <v>85</v>
      </c>
      <c r="E2614">
        <v>2011</v>
      </c>
      <c r="F2614">
        <v>8</v>
      </c>
      <c r="G2614">
        <v>22</v>
      </c>
      <c r="H2614" t="s">
        <v>86</v>
      </c>
      <c r="I2614" t="s">
        <v>16</v>
      </c>
      <c r="J2614" t="s">
        <v>16</v>
      </c>
      <c r="K2614" t="s">
        <v>487</v>
      </c>
      <c r="L2614" t="s">
        <v>86</v>
      </c>
      <c r="M2614" t="s">
        <v>88</v>
      </c>
      <c r="N2614" s="50">
        <v>99999999</v>
      </c>
      <c r="O2614" s="51">
        <v>2333858</v>
      </c>
      <c r="P2614" t="s">
        <v>9136</v>
      </c>
      <c r="Q2614" t="s">
        <v>3368</v>
      </c>
      <c r="R2614" t="s">
        <v>9137</v>
      </c>
      <c r="S2614" s="49" t="str">
        <f>CONCATENATE(Tabla_Datos[[#This Row],[Nombre_Cliente]]," ",Tabla_Datos[[#This Row],[ApellidoPaterno_Cliente]]," ",Tabla_Datos[[#This Row],[ApellidoMaterno_Cliente]])</f>
        <v>EVA MARIA TICONA COAQUIRA DE SUCASAIR</v>
      </c>
      <c r="T2614" s="53">
        <f>DATE(Tabla_Datos[[#This Row],[tAnio]],Tabla_Datos[[#This Row],[tMes]],Tabla_Datos[[#This Row],[tDia]])</f>
        <v>40777</v>
      </c>
      <c r="U2614" s="53" t="str">
        <f>IF(Tabla_Datos[[#This Row],[cProvincia]]="LIMA","LIMA","PROVINCIA")</f>
        <v>LIMA</v>
      </c>
      <c r="V2614" s="53" t="str">
        <f>MID(Tabla_Datos[[#This Row],[pTelefono]],1,SEARCH("-",Tabla_Datos[[#This Row],[pTelefono]],1)-1)</f>
        <v>1</v>
      </c>
      <c r="W2614" s="53" t="str">
        <f>MID(Tabla_Datos[[#This Row],[pTelefono]],SEARCH("-",Tabla_Datos[[#This Row],[pTelefono]],1)+1,LEN(Tabla_Datos[[#This Row],[pTelefono]]))</f>
        <v>992892694</v>
      </c>
      <c r="X2614" s="53" t="str">
        <f>CONCATENATE(Tabla_Datos[[#This Row],[TipUrb]]," ",Tabla_Datos[[#This Row],[Calle]]," ",Tabla_Datos[[#This Row],[NumCalle]])</f>
        <v>UR LOS GODOS 612</v>
      </c>
      <c r="Y2614" t="s">
        <v>92</v>
      </c>
      <c r="Z2614" t="s">
        <v>93</v>
      </c>
      <c r="AA2614" t="s">
        <v>94</v>
      </c>
      <c r="AB2614">
        <v>1</v>
      </c>
      <c r="AC2614" t="s">
        <v>95</v>
      </c>
      <c r="AD2614" t="s">
        <v>161</v>
      </c>
      <c r="AE2614" t="s">
        <v>95</v>
      </c>
      <c r="AG2614" s="51">
        <v>10119464</v>
      </c>
      <c r="AI2614">
        <v>26</v>
      </c>
      <c r="AJ2614">
        <v>26</v>
      </c>
      <c r="AK2614" t="s">
        <v>9138</v>
      </c>
      <c r="AL2614">
        <v>612</v>
      </c>
    </row>
    <row r="2615" spans="1:38">
      <c r="A2615">
        <v>3286803</v>
      </c>
      <c r="B2615" t="s">
        <v>9139</v>
      </c>
      <c r="C2615" t="s">
        <v>19</v>
      </c>
      <c r="D2615" t="s">
        <v>224</v>
      </c>
      <c r="E2615">
        <v>2011</v>
      </c>
      <c r="F2615">
        <v>8</v>
      </c>
      <c r="G2615">
        <v>22</v>
      </c>
      <c r="H2615" t="s">
        <v>86</v>
      </c>
      <c r="I2615" t="s">
        <v>16</v>
      </c>
      <c r="J2615" t="s">
        <v>16</v>
      </c>
      <c r="K2615" t="s">
        <v>277</v>
      </c>
      <c r="L2615" t="s">
        <v>86</v>
      </c>
      <c r="M2615" t="s">
        <v>88</v>
      </c>
      <c r="N2615" s="50">
        <v>11111250</v>
      </c>
      <c r="O2615" s="51">
        <v>2332858</v>
      </c>
      <c r="P2615" t="s">
        <v>9140</v>
      </c>
      <c r="Q2615" t="s">
        <v>9141</v>
      </c>
      <c r="R2615" t="s">
        <v>1972</v>
      </c>
      <c r="S2615" s="49" t="str">
        <f>CONCATENATE(Tabla_Datos[[#This Row],[Nombre_Cliente]]," ",Tabla_Datos[[#This Row],[ApellidoPaterno_Cliente]]," ",Tabla_Datos[[#This Row],[ApellidoMaterno_Cliente]])</f>
        <v>JUANA PASCUALA RACHUMI PAREDES</v>
      </c>
      <c r="T2615" s="53">
        <f>DATE(Tabla_Datos[[#This Row],[tAnio]],Tabla_Datos[[#This Row],[tMes]],Tabla_Datos[[#This Row],[tDia]])</f>
        <v>40777</v>
      </c>
      <c r="U2615" s="53" t="str">
        <f>IF(Tabla_Datos[[#This Row],[cProvincia]]="LIMA","LIMA","PROVINCIA")</f>
        <v>LIMA</v>
      </c>
      <c r="V2615" s="53" t="str">
        <f>MID(Tabla_Datos[[#This Row],[pTelefono]],1,SEARCH("-",Tabla_Datos[[#This Row],[pTelefono]],1)-1)</f>
        <v>1</v>
      </c>
      <c r="W2615" s="53" t="str">
        <f>MID(Tabla_Datos[[#This Row],[pTelefono]],SEARCH("-",Tabla_Datos[[#This Row],[pTelefono]],1)+1,LEN(Tabla_Datos[[#This Row],[pTelefono]]))</f>
        <v>13722727</v>
      </c>
      <c r="X2615" s="53" t="str">
        <f>CONCATENATE(Tabla_Datos[[#This Row],[TipUrb]]," ",Tabla_Datos[[#This Row],[Calle]]," ",Tabla_Datos[[#This Row],[NumCalle]])</f>
        <v>UR . 0</v>
      </c>
      <c r="Y2615" t="s">
        <v>92</v>
      </c>
      <c r="Z2615" t="s">
        <v>122</v>
      </c>
      <c r="AA2615" t="s">
        <v>123</v>
      </c>
      <c r="AB2615" t="s">
        <v>95</v>
      </c>
      <c r="AC2615">
        <v>202</v>
      </c>
      <c r="AD2615" t="s">
        <v>161</v>
      </c>
      <c r="AE2615" t="s">
        <v>95</v>
      </c>
      <c r="AF2615" t="s">
        <v>95</v>
      </c>
      <c r="AG2615" s="51">
        <v>7026412</v>
      </c>
      <c r="AH2615" t="s">
        <v>95</v>
      </c>
      <c r="AI2615">
        <v>1</v>
      </c>
      <c r="AJ2615">
        <v>1</v>
      </c>
      <c r="AK2615" t="s">
        <v>221</v>
      </c>
      <c r="AL2615">
        <v>0</v>
      </c>
    </row>
    <row r="2616" spans="1:38">
      <c r="A2616">
        <v>3288138</v>
      </c>
      <c r="B2616" t="s">
        <v>9142</v>
      </c>
      <c r="C2616" t="s">
        <v>19</v>
      </c>
      <c r="D2616" t="s">
        <v>85</v>
      </c>
      <c r="E2616">
        <v>2011</v>
      </c>
      <c r="F2616">
        <v>8</v>
      </c>
      <c r="G2616">
        <v>22</v>
      </c>
      <c r="H2616" t="s">
        <v>86</v>
      </c>
      <c r="I2616" t="s">
        <v>355</v>
      </c>
      <c r="J2616" t="s">
        <v>355</v>
      </c>
      <c r="K2616" t="s">
        <v>982</v>
      </c>
      <c r="L2616" t="s">
        <v>86</v>
      </c>
      <c r="M2616" t="s">
        <v>594</v>
      </c>
      <c r="N2616" s="50">
        <v>40416640</v>
      </c>
      <c r="O2616" s="51">
        <v>2333964</v>
      </c>
      <c r="P2616" t="s">
        <v>9143</v>
      </c>
      <c r="Q2616" t="s">
        <v>3153</v>
      </c>
      <c r="R2616" t="s">
        <v>2283</v>
      </c>
      <c r="S2616" s="49" t="str">
        <f>CONCATENATE(Tabla_Datos[[#This Row],[Nombre_Cliente]]," ",Tabla_Datos[[#This Row],[ApellidoPaterno_Cliente]]," ",Tabla_Datos[[#This Row],[ApellidoMaterno_Cliente]])</f>
        <v>LUZ ESMERALDA VALDERRAMA ALARCON</v>
      </c>
      <c r="T2616" s="53">
        <f>DATE(Tabla_Datos[[#This Row],[tAnio]],Tabla_Datos[[#This Row],[tMes]],Tabla_Datos[[#This Row],[tDia]])</f>
        <v>40777</v>
      </c>
      <c r="U2616" s="53" t="str">
        <f>IF(Tabla_Datos[[#This Row],[cProvincia]]="LIMA","LIMA","PROVINCIA")</f>
        <v>PROVINCIA</v>
      </c>
      <c r="V2616" s="53" t="str">
        <f>MID(Tabla_Datos[[#This Row],[pTelefono]],1,SEARCH("-",Tabla_Datos[[#This Row],[pTelefono]],1)-1)</f>
        <v>84</v>
      </c>
      <c r="W2616" s="53" t="str">
        <f>MID(Tabla_Datos[[#This Row],[pTelefono]],SEARCH("-",Tabla_Datos[[#This Row],[pTelefono]],1)+1,LEN(Tabla_Datos[[#This Row],[pTelefono]]))</f>
        <v>974797990</v>
      </c>
      <c r="X2616" s="53" t="str">
        <f>CONCATENATE(Tabla_Datos[[#This Row],[TipUrb]]," ",Tabla_Datos[[#This Row],[Calle]]," ",Tabla_Datos[[#This Row],[NumCalle]])</f>
        <v>UR . 0</v>
      </c>
      <c r="Y2616" t="s">
        <v>360</v>
      </c>
      <c r="Z2616" t="s">
        <v>349</v>
      </c>
      <c r="AA2616" t="s">
        <v>350</v>
      </c>
      <c r="AB2616" t="s">
        <v>95</v>
      </c>
      <c r="AC2616" t="s">
        <v>95</v>
      </c>
      <c r="AD2616" t="s">
        <v>161</v>
      </c>
      <c r="AE2616" t="s">
        <v>474</v>
      </c>
      <c r="AF2616">
        <v>15</v>
      </c>
      <c r="AG2616" s="51">
        <v>23863763</v>
      </c>
      <c r="AH2616" t="s">
        <v>95</v>
      </c>
      <c r="AI2616">
        <v>1</v>
      </c>
      <c r="AJ2616">
        <v>1</v>
      </c>
      <c r="AK2616" t="s">
        <v>221</v>
      </c>
      <c r="AL2616">
        <v>0</v>
      </c>
    </row>
    <row r="2617" spans="1:38">
      <c r="A2617">
        <v>3288642</v>
      </c>
      <c r="B2617" t="s">
        <v>9144</v>
      </c>
      <c r="C2617" t="s">
        <v>20</v>
      </c>
      <c r="D2617" t="s">
        <v>143</v>
      </c>
      <c r="E2617">
        <v>2011</v>
      </c>
      <c r="F2617">
        <v>8</v>
      </c>
      <c r="G2617">
        <v>22</v>
      </c>
      <c r="H2617" t="s">
        <v>86</v>
      </c>
      <c r="I2617" t="s">
        <v>241</v>
      </c>
      <c r="J2617" t="s">
        <v>242</v>
      </c>
      <c r="K2617" t="s">
        <v>937</v>
      </c>
      <c r="L2617" t="s">
        <v>86</v>
      </c>
      <c r="M2617" t="s">
        <v>148</v>
      </c>
      <c r="N2617" s="50">
        <v>80239734</v>
      </c>
      <c r="O2617" s="51">
        <v>2334400</v>
      </c>
      <c r="P2617" t="s">
        <v>9145</v>
      </c>
      <c r="Q2617" t="s">
        <v>533</v>
      </c>
      <c r="R2617" t="s">
        <v>9146</v>
      </c>
      <c r="S2617" s="49" t="str">
        <f>CONCATENATE(Tabla_Datos[[#This Row],[Nombre_Cliente]]," ",Tabla_Datos[[#This Row],[ApellidoPaterno_Cliente]]," ",Tabla_Datos[[#This Row],[ApellidoMaterno_Cliente]])</f>
        <v>GROVER JORGE VERA PELAEZ</v>
      </c>
      <c r="T2617" s="53">
        <f>DATE(Tabla_Datos[[#This Row],[tAnio]],Tabla_Datos[[#This Row],[tMes]],Tabla_Datos[[#This Row],[tDia]])</f>
        <v>40777</v>
      </c>
      <c r="U2617" s="53" t="str">
        <f>IF(Tabla_Datos[[#This Row],[cProvincia]]="LIMA","LIMA","PROVINCIA")</f>
        <v>PROVINCIA</v>
      </c>
      <c r="V2617" s="53" t="str">
        <f>MID(Tabla_Datos[[#This Row],[pTelefono]],1,SEARCH("-",Tabla_Datos[[#This Row],[pTelefono]],1)-1)</f>
        <v>44</v>
      </c>
      <c r="W2617" s="53" t="str">
        <f>MID(Tabla_Datos[[#This Row],[pTelefono]],SEARCH("-",Tabla_Datos[[#This Row],[pTelefono]],1)+1,LEN(Tabla_Datos[[#This Row],[pTelefono]]))</f>
        <v>948698934</v>
      </c>
      <c r="X2617" s="53" t="str">
        <f>CONCATENATE(Tabla_Datos[[#This Row],[TipUrb]]," ",Tabla_Datos[[#This Row],[Calle]]," ",Tabla_Datos[[#This Row],[NumCalle]])</f>
        <v>PO MELITON CARBAJAL 316</v>
      </c>
      <c r="Y2617" t="s">
        <v>246</v>
      </c>
      <c r="Z2617" t="s">
        <v>152</v>
      </c>
      <c r="AA2617" t="s">
        <v>153</v>
      </c>
      <c r="AB2617" t="s">
        <v>95</v>
      </c>
      <c r="AC2617" t="s">
        <v>95</v>
      </c>
      <c r="AD2617" t="s">
        <v>1658</v>
      </c>
      <c r="AE2617" t="s">
        <v>95</v>
      </c>
      <c r="AF2617" t="s">
        <v>95</v>
      </c>
      <c r="AG2617" s="51">
        <v>18075219</v>
      </c>
      <c r="AH2617" t="s">
        <v>95</v>
      </c>
      <c r="AI2617">
        <v>1</v>
      </c>
      <c r="AJ2617">
        <v>1</v>
      </c>
      <c r="AK2617" t="s">
        <v>1106</v>
      </c>
      <c r="AL2617">
        <v>316</v>
      </c>
    </row>
    <row r="2618" spans="1:38">
      <c r="A2618">
        <v>3288387</v>
      </c>
      <c r="B2618" t="s">
        <v>9147</v>
      </c>
      <c r="C2618" t="s">
        <v>20</v>
      </c>
      <c r="D2618" t="s">
        <v>143</v>
      </c>
      <c r="E2618">
        <v>2011</v>
      </c>
      <c r="F2618">
        <v>8</v>
      </c>
      <c r="G2618">
        <v>22</v>
      </c>
      <c r="H2618" t="s">
        <v>86</v>
      </c>
      <c r="I2618" t="s">
        <v>478</v>
      </c>
      <c r="J2618" t="s">
        <v>478</v>
      </c>
      <c r="K2618" t="s">
        <v>2846</v>
      </c>
      <c r="L2618" t="s">
        <v>86</v>
      </c>
      <c r="M2618" t="s">
        <v>148</v>
      </c>
      <c r="N2618" s="50">
        <v>1147689</v>
      </c>
      <c r="O2618" s="51">
        <v>2334167</v>
      </c>
      <c r="P2618" t="s">
        <v>3667</v>
      </c>
      <c r="Q2618" t="s">
        <v>377</v>
      </c>
      <c r="R2618" t="s">
        <v>279</v>
      </c>
      <c r="S2618" s="49" t="str">
        <f>CONCATENATE(Tabla_Datos[[#This Row],[Nombre_Cliente]]," ",Tabla_Datos[[#This Row],[ApellidoPaterno_Cliente]]," ",Tabla_Datos[[#This Row],[ApellidoMaterno_Cliente]])</f>
        <v>RAFAEL PEREZ DIAZ</v>
      </c>
      <c r="T2618" s="53">
        <f>DATE(Tabla_Datos[[#This Row],[tAnio]],Tabla_Datos[[#This Row],[tMes]],Tabla_Datos[[#This Row],[tDia]])</f>
        <v>40777</v>
      </c>
      <c r="U2618" s="53" t="str">
        <f>IF(Tabla_Datos[[#This Row],[cProvincia]]="LIMA","LIMA","PROVINCIA")</f>
        <v>PROVINCIA</v>
      </c>
      <c r="V2618" s="53" t="str">
        <f>MID(Tabla_Datos[[#This Row],[pTelefono]],1,SEARCH("-",Tabla_Datos[[#This Row],[pTelefono]],1)-1)</f>
        <v>42</v>
      </c>
      <c r="W2618" s="53" t="str">
        <f>MID(Tabla_Datos[[#This Row],[pTelefono]],SEARCH("-",Tabla_Datos[[#This Row],[pTelefono]],1)+1,LEN(Tabla_Datos[[#This Row],[pTelefono]]))</f>
        <v>999260609</v>
      </c>
      <c r="X2618" s="53" t="str">
        <f>CONCATENATE(Tabla_Datos[[#This Row],[TipUrb]]," ",Tabla_Datos[[#This Row],[Calle]]," ",Tabla_Datos[[#This Row],[NumCalle]])</f>
        <v>- UGARTE ALFONSO 443</v>
      </c>
      <c r="Y2618" t="s">
        <v>484</v>
      </c>
      <c r="Z2618" t="s">
        <v>152</v>
      </c>
      <c r="AA2618" t="s">
        <v>153</v>
      </c>
      <c r="AB2618" t="s">
        <v>95</v>
      </c>
      <c r="AC2618" t="s">
        <v>116</v>
      </c>
      <c r="AD2618" t="s">
        <v>109</v>
      </c>
      <c r="AE2618" t="s">
        <v>95</v>
      </c>
      <c r="AF2618" t="s">
        <v>95</v>
      </c>
      <c r="AG2618" s="51">
        <v>47373770</v>
      </c>
      <c r="AH2618" t="s">
        <v>95</v>
      </c>
      <c r="AI2618">
        <v>1</v>
      </c>
      <c r="AJ2618">
        <v>1</v>
      </c>
      <c r="AK2618" t="s">
        <v>9127</v>
      </c>
      <c r="AL2618">
        <v>443</v>
      </c>
    </row>
    <row r="2619" spans="1:38">
      <c r="A2619">
        <v>3287336</v>
      </c>
      <c r="B2619" t="s">
        <v>9148</v>
      </c>
      <c r="C2619" t="s">
        <v>19</v>
      </c>
      <c r="D2619" t="s">
        <v>85</v>
      </c>
      <c r="E2619">
        <v>2011</v>
      </c>
      <c r="F2619">
        <v>8</v>
      </c>
      <c r="G2619">
        <v>22</v>
      </c>
      <c r="H2619" t="s">
        <v>86</v>
      </c>
      <c r="I2619" t="s">
        <v>16</v>
      </c>
      <c r="J2619" t="s">
        <v>16</v>
      </c>
      <c r="K2619" t="s">
        <v>265</v>
      </c>
      <c r="L2619" t="s">
        <v>86</v>
      </c>
      <c r="M2619" t="s">
        <v>88</v>
      </c>
      <c r="N2619" s="50">
        <v>40652070</v>
      </c>
      <c r="O2619" s="51">
        <v>2333276</v>
      </c>
      <c r="P2619" t="s">
        <v>9149</v>
      </c>
      <c r="Q2619" t="s">
        <v>9150</v>
      </c>
      <c r="R2619" t="s">
        <v>284</v>
      </c>
      <c r="S2619" s="49" t="str">
        <f>CONCATENATE(Tabla_Datos[[#This Row],[Nombre_Cliente]]," ",Tabla_Datos[[#This Row],[ApellidoPaterno_Cliente]]," ",Tabla_Datos[[#This Row],[ApellidoMaterno_Cliente]])</f>
        <v>RODRIGO ANTONIO MORRONI RIOS</v>
      </c>
      <c r="T2619" s="53">
        <f>DATE(Tabla_Datos[[#This Row],[tAnio]],Tabla_Datos[[#This Row],[tMes]],Tabla_Datos[[#This Row],[tDia]])</f>
        <v>40777</v>
      </c>
      <c r="U2619" s="53" t="str">
        <f>IF(Tabla_Datos[[#This Row],[cProvincia]]="LIMA","LIMA","PROVINCIA")</f>
        <v>LIMA</v>
      </c>
      <c r="V2619" s="53" t="str">
        <f>MID(Tabla_Datos[[#This Row],[pTelefono]],1,SEARCH("-",Tabla_Datos[[#This Row],[pTelefono]],1)-1)</f>
        <v>1</v>
      </c>
      <c r="W2619" s="53" t="str">
        <f>MID(Tabla_Datos[[#This Row],[pTelefono]],SEARCH("-",Tabla_Datos[[#This Row],[pTelefono]],1)+1,LEN(Tabla_Datos[[#This Row],[pTelefono]]))</f>
        <v>994242035</v>
      </c>
      <c r="X2619" s="53" t="str">
        <f>CONCATENATE(Tabla_Datos[[#This Row],[TipUrb]]," ",Tabla_Datos[[#This Row],[Calle]]," ",Tabla_Datos[[#This Row],[NumCalle]])</f>
        <v xml:space="preserve">  SUCRE 455</v>
      </c>
      <c r="Y2619" t="s">
        <v>92</v>
      </c>
      <c r="Z2619" t="s">
        <v>122</v>
      </c>
      <c r="AA2619" t="s">
        <v>123</v>
      </c>
      <c r="AB2619" t="s">
        <v>95</v>
      </c>
      <c r="AC2619">
        <v>405</v>
      </c>
      <c r="AD2619" t="s">
        <v>95</v>
      </c>
      <c r="AE2619" t="s">
        <v>95</v>
      </c>
      <c r="AF2619" t="s">
        <v>95</v>
      </c>
      <c r="AG2619" s="51">
        <v>140454885</v>
      </c>
      <c r="AH2619" t="s">
        <v>95</v>
      </c>
      <c r="AI2619">
        <v>1</v>
      </c>
      <c r="AJ2619">
        <v>1</v>
      </c>
      <c r="AK2619" t="s">
        <v>5482</v>
      </c>
      <c r="AL2619">
        <v>455</v>
      </c>
    </row>
    <row r="2620" spans="1:38">
      <c r="A2620">
        <v>3287758</v>
      </c>
      <c r="B2620" t="s">
        <v>9151</v>
      </c>
      <c r="C2620" t="s">
        <v>19</v>
      </c>
      <c r="D2620" t="s">
        <v>143</v>
      </c>
      <c r="E2620">
        <v>2011</v>
      </c>
      <c r="F2620">
        <v>8</v>
      </c>
      <c r="G2620">
        <v>22</v>
      </c>
      <c r="H2620" t="s">
        <v>86</v>
      </c>
      <c r="I2620" t="s">
        <v>355</v>
      </c>
      <c r="J2620" t="s">
        <v>355</v>
      </c>
      <c r="K2620" t="s">
        <v>355</v>
      </c>
      <c r="L2620" t="s">
        <v>86</v>
      </c>
      <c r="M2620" t="s">
        <v>594</v>
      </c>
      <c r="N2620" s="50">
        <v>41139400</v>
      </c>
      <c r="O2620" s="51">
        <v>2333599</v>
      </c>
      <c r="P2620" t="s">
        <v>9152</v>
      </c>
      <c r="Q2620" t="s">
        <v>8454</v>
      </c>
      <c r="R2620" t="s">
        <v>159</v>
      </c>
      <c r="S2620" s="49" t="str">
        <f>CONCATENATE(Tabla_Datos[[#This Row],[Nombre_Cliente]]," ",Tabla_Datos[[#This Row],[ApellidoPaterno_Cliente]]," ",Tabla_Datos[[#This Row],[ApellidoMaterno_Cliente]])</f>
        <v>LUIS GUILLERMO ESPEJO CHAVEZ</v>
      </c>
      <c r="T2620" s="53">
        <f>DATE(Tabla_Datos[[#This Row],[tAnio]],Tabla_Datos[[#This Row],[tMes]],Tabla_Datos[[#This Row],[tDia]])</f>
        <v>40777</v>
      </c>
      <c r="U2620" s="53" t="str">
        <f>IF(Tabla_Datos[[#This Row],[cProvincia]]="LIMA","LIMA","PROVINCIA")</f>
        <v>PROVINCIA</v>
      </c>
      <c r="V2620" s="53" t="str">
        <f>MID(Tabla_Datos[[#This Row],[pTelefono]],1,SEARCH("-",Tabla_Datos[[#This Row],[pTelefono]],1)-1)</f>
        <v>84</v>
      </c>
      <c r="W2620" s="53" t="str">
        <f>MID(Tabla_Datos[[#This Row],[pTelefono]],SEARCH("-",Tabla_Datos[[#This Row],[pTelefono]],1)+1,LEN(Tabla_Datos[[#This Row],[pTelefono]]))</f>
        <v>984666555</v>
      </c>
      <c r="X2620" s="53" t="str">
        <f>CONCATENATE(Tabla_Datos[[#This Row],[TipUrb]]," ",Tabla_Datos[[#This Row],[Calle]]," ",Tabla_Datos[[#This Row],[NumCalle]])</f>
        <v>- MELOC 4580</v>
      </c>
      <c r="Y2620" t="s">
        <v>360</v>
      </c>
      <c r="Z2620" t="s">
        <v>152</v>
      </c>
      <c r="AA2620" t="s">
        <v>153</v>
      </c>
      <c r="AB2620" t="s">
        <v>95</v>
      </c>
      <c r="AC2620" t="s">
        <v>95</v>
      </c>
      <c r="AD2620" t="s">
        <v>109</v>
      </c>
      <c r="AE2620" t="s">
        <v>95</v>
      </c>
      <c r="AF2620" t="s">
        <v>95</v>
      </c>
      <c r="AG2620" s="51">
        <v>10514683</v>
      </c>
      <c r="AH2620" t="s">
        <v>95</v>
      </c>
      <c r="AI2620">
        <v>1</v>
      </c>
      <c r="AJ2620">
        <v>1</v>
      </c>
      <c r="AK2620" t="s">
        <v>9153</v>
      </c>
      <c r="AL2620">
        <v>4580</v>
      </c>
    </row>
    <row r="2621" spans="1:38">
      <c r="A2621">
        <v>3288580</v>
      </c>
      <c r="B2621" t="s">
        <v>9154</v>
      </c>
      <c r="C2621" t="s">
        <v>19</v>
      </c>
      <c r="D2621" t="s">
        <v>143</v>
      </c>
      <c r="E2621">
        <v>2011</v>
      </c>
      <c r="F2621">
        <v>8</v>
      </c>
      <c r="G2621">
        <v>22</v>
      </c>
      <c r="H2621" t="s">
        <v>86</v>
      </c>
      <c r="I2621" t="s">
        <v>514</v>
      </c>
      <c r="J2621" t="s">
        <v>514</v>
      </c>
      <c r="K2621" t="s">
        <v>514</v>
      </c>
      <c r="L2621" t="s">
        <v>86</v>
      </c>
      <c r="M2621" t="s">
        <v>133</v>
      </c>
      <c r="N2621" s="50">
        <v>40562135</v>
      </c>
      <c r="O2621" s="51">
        <v>2334343</v>
      </c>
      <c r="P2621" t="s">
        <v>8700</v>
      </c>
      <c r="Q2621" t="s">
        <v>1819</v>
      </c>
      <c r="R2621" t="s">
        <v>4873</v>
      </c>
      <c r="S2621" s="49" t="str">
        <f>CONCATENATE(Tabla_Datos[[#This Row],[Nombre_Cliente]]," ",Tabla_Datos[[#This Row],[ApellidoPaterno_Cliente]]," ",Tabla_Datos[[#This Row],[ApellidoMaterno_Cliente]])</f>
        <v>JUAN FERNANDO BRAVO MORON</v>
      </c>
      <c r="T2621" s="53">
        <f>DATE(Tabla_Datos[[#This Row],[tAnio]],Tabla_Datos[[#This Row],[tMes]],Tabla_Datos[[#This Row],[tDia]])</f>
        <v>40777</v>
      </c>
      <c r="U2621" s="53" t="str">
        <f>IF(Tabla_Datos[[#This Row],[cProvincia]]="LIMA","LIMA","PROVINCIA")</f>
        <v>PROVINCIA</v>
      </c>
      <c r="V2621" s="53" t="str">
        <f>MID(Tabla_Datos[[#This Row],[pTelefono]],1,SEARCH("-",Tabla_Datos[[#This Row],[pTelefono]],1)-1)</f>
        <v>76</v>
      </c>
      <c r="W2621" s="53" t="str">
        <f>MID(Tabla_Datos[[#This Row],[pTelefono]],SEARCH("-",Tabla_Datos[[#This Row],[pTelefono]],1)+1,LEN(Tabla_Datos[[#This Row],[pTelefono]]))</f>
        <v>76348007</v>
      </c>
      <c r="X2621" s="53" t="str">
        <f>CONCATENATE(Tabla_Datos[[#This Row],[TipUrb]]," ",Tabla_Datos[[#This Row],[Calle]]," ",Tabla_Datos[[#This Row],[NumCalle]])</f>
        <v>- TUPAC INCA YUPANQUI 449</v>
      </c>
      <c r="Y2621" t="s">
        <v>517</v>
      </c>
      <c r="Z2621" t="s">
        <v>152</v>
      </c>
      <c r="AA2621" t="s">
        <v>153</v>
      </c>
      <c r="AB2621" t="s">
        <v>95</v>
      </c>
      <c r="AC2621">
        <v>102</v>
      </c>
      <c r="AD2621" t="s">
        <v>109</v>
      </c>
      <c r="AE2621" t="s">
        <v>95</v>
      </c>
      <c r="AF2621" t="s">
        <v>95</v>
      </c>
      <c r="AG2621" s="51">
        <v>30835545</v>
      </c>
      <c r="AH2621" t="s">
        <v>95</v>
      </c>
      <c r="AI2621">
        <v>1</v>
      </c>
      <c r="AJ2621">
        <v>1</v>
      </c>
      <c r="AK2621" t="s">
        <v>9155</v>
      </c>
      <c r="AL2621">
        <v>449</v>
      </c>
    </row>
    <row r="2622" spans="1:38">
      <c r="A2622">
        <v>3287946</v>
      </c>
      <c r="B2622" t="s">
        <v>9156</v>
      </c>
      <c r="C2622" t="s">
        <v>19</v>
      </c>
      <c r="D2622" t="s">
        <v>143</v>
      </c>
      <c r="E2622">
        <v>2011</v>
      </c>
      <c r="F2622">
        <v>8</v>
      </c>
      <c r="G2622">
        <v>22</v>
      </c>
      <c r="H2622" t="s">
        <v>86</v>
      </c>
      <c r="I2622" t="s">
        <v>132</v>
      </c>
      <c r="J2622" t="s">
        <v>132</v>
      </c>
      <c r="K2622" t="s">
        <v>132</v>
      </c>
      <c r="L2622" t="s">
        <v>86</v>
      </c>
      <c r="M2622" t="s">
        <v>133</v>
      </c>
      <c r="N2622" s="50">
        <v>41767443</v>
      </c>
      <c r="O2622" s="51">
        <v>2333788</v>
      </c>
      <c r="P2622" t="s">
        <v>9157</v>
      </c>
      <c r="Q2622" t="s">
        <v>2789</v>
      </c>
      <c r="R2622" t="s">
        <v>341</v>
      </c>
      <c r="S2622" s="49" t="str">
        <f>CONCATENATE(Tabla_Datos[[#This Row],[Nombre_Cliente]]," ",Tabla_Datos[[#This Row],[ApellidoPaterno_Cliente]]," ",Tabla_Datos[[#This Row],[ApellidoMaterno_Cliente]])</f>
        <v>CHRISTIAN ANDRES JUAREZ ALVARADO</v>
      </c>
      <c r="T2622" s="53">
        <f>DATE(Tabla_Datos[[#This Row],[tAnio]],Tabla_Datos[[#This Row],[tMes]],Tabla_Datos[[#This Row],[tDia]])</f>
        <v>40777</v>
      </c>
      <c r="U2622" s="53" t="str">
        <f>IF(Tabla_Datos[[#This Row],[cProvincia]]="LIMA","LIMA","PROVINCIA")</f>
        <v>PROVINCIA</v>
      </c>
      <c r="V2622" s="53" t="str">
        <f>MID(Tabla_Datos[[#This Row],[pTelefono]],1,SEARCH("-",Tabla_Datos[[#This Row],[pTelefono]],1)-1)</f>
        <v>73</v>
      </c>
      <c r="W2622" s="53" t="str">
        <f>MID(Tabla_Datos[[#This Row],[pTelefono]],SEARCH("-",Tabla_Datos[[#This Row],[pTelefono]],1)+1,LEN(Tabla_Datos[[#This Row],[pTelefono]]))</f>
        <v>969969414</v>
      </c>
      <c r="X2622" s="53" t="str">
        <f>CONCATENATE(Tabla_Datos[[#This Row],[TipUrb]]," ",Tabla_Datos[[#This Row],[Calle]]," ",Tabla_Datos[[#This Row],[NumCalle]])</f>
        <v>AH . 0</v>
      </c>
      <c r="Y2622" t="s">
        <v>137</v>
      </c>
      <c r="Z2622" t="s">
        <v>152</v>
      </c>
      <c r="AA2622" t="s">
        <v>153</v>
      </c>
      <c r="AB2622" t="s">
        <v>95</v>
      </c>
      <c r="AC2622" t="s">
        <v>95</v>
      </c>
      <c r="AD2622" t="s">
        <v>96</v>
      </c>
      <c r="AE2622" t="s">
        <v>3586</v>
      </c>
      <c r="AF2622">
        <v>25</v>
      </c>
      <c r="AG2622" s="51">
        <v>46166175</v>
      </c>
      <c r="AH2622" t="s">
        <v>95</v>
      </c>
      <c r="AI2622">
        <v>1</v>
      </c>
      <c r="AJ2622">
        <v>1</v>
      </c>
      <c r="AK2622" t="s">
        <v>221</v>
      </c>
      <c r="AL2622">
        <v>0</v>
      </c>
    </row>
    <row r="2623" spans="1:38">
      <c r="A2623">
        <v>3287942</v>
      </c>
      <c r="B2623" t="s">
        <v>9158</v>
      </c>
      <c r="C2623" t="s">
        <v>18</v>
      </c>
      <c r="D2623" t="s">
        <v>85</v>
      </c>
      <c r="E2623">
        <v>2011</v>
      </c>
      <c r="F2623">
        <v>8</v>
      </c>
      <c r="G2623">
        <v>22</v>
      </c>
      <c r="H2623" t="s">
        <v>86</v>
      </c>
      <c r="I2623" t="s">
        <v>16</v>
      </c>
      <c r="J2623" t="s">
        <v>16</v>
      </c>
      <c r="K2623" t="s">
        <v>165</v>
      </c>
      <c r="L2623" t="s">
        <v>86</v>
      </c>
      <c r="M2623" t="s">
        <v>88</v>
      </c>
      <c r="N2623" s="50">
        <v>99999999</v>
      </c>
      <c r="O2623" s="51">
        <v>2333745</v>
      </c>
      <c r="P2623" t="s">
        <v>9159</v>
      </c>
      <c r="Q2623" t="s">
        <v>3846</v>
      </c>
      <c r="R2623" t="s">
        <v>805</v>
      </c>
      <c r="S2623" s="49" t="str">
        <f>CONCATENATE(Tabla_Datos[[#This Row],[Nombre_Cliente]]," ",Tabla_Datos[[#This Row],[ApellidoPaterno_Cliente]]," ",Tabla_Datos[[#This Row],[ApellidoMaterno_Cliente]])</f>
        <v>HECTOR PEDRO VEGA  GUEVARA</v>
      </c>
      <c r="T2623" s="53">
        <f>DATE(Tabla_Datos[[#This Row],[tAnio]],Tabla_Datos[[#This Row],[tMes]],Tabla_Datos[[#This Row],[tDia]])</f>
        <v>40777</v>
      </c>
      <c r="U2623" s="53" t="str">
        <f>IF(Tabla_Datos[[#This Row],[cProvincia]]="LIMA","LIMA","PROVINCIA")</f>
        <v>LIMA</v>
      </c>
      <c r="V2623" s="53" t="str">
        <f>MID(Tabla_Datos[[#This Row],[pTelefono]],1,SEARCH("-",Tabla_Datos[[#This Row],[pTelefono]],1)-1)</f>
        <v>1</v>
      </c>
      <c r="W2623" s="53" t="str">
        <f>MID(Tabla_Datos[[#This Row],[pTelefono]],SEARCH("-",Tabla_Datos[[#This Row],[pTelefono]],1)+1,LEN(Tabla_Datos[[#This Row],[pTelefono]]))</f>
        <v>945180586</v>
      </c>
      <c r="X2623" s="53" t="str">
        <f>CONCATENATE(Tabla_Datos[[#This Row],[TipUrb]]," ",Tabla_Datos[[#This Row],[Calle]]," ",Tabla_Datos[[#This Row],[NumCalle]])</f>
        <v>AH CONVENCION 161</v>
      </c>
      <c r="Y2623" t="s">
        <v>92</v>
      </c>
      <c r="Z2623" t="s">
        <v>93</v>
      </c>
      <c r="AA2623" t="s">
        <v>94</v>
      </c>
      <c r="AB2623" t="s">
        <v>95</v>
      </c>
      <c r="AC2623" t="s">
        <v>95</v>
      </c>
      <c r="AD2623" t="s">
        <v>96</v>
      </c>
      <c r="AE2623" t="s">
        <v>95</v>
      </c>
      <c r="AG2623" s="51">
        <v>9575113</v>
      </c>
      <c r="AI2623">
        <v>26</v>
      </c>
      <c r="AJ2623">
        <v>26</v>
      </c>
      <c r="AK2623" t="s">
        <v>9160</v>
      </c>
      <c r="AL2623">
        <v>161</v>
      </c>
    </row>
    <row r="2624" spans="1:38">
      <c r="A2624">
        <v>3287237</v>
      </c>
      <c r="B2624" t="s">
        <v>9161</v>
      </c>
      <c r="C2624" t="s">
        <v>20</v>
      </c>
      <c r="D2624" t="s">
        <v>85</v>
      </c>
      <c r="E2624">
        <v>2011</v>
      </c>
      <c r="F2624">
        <v>8</v>
      </c>
      <c r="G2624">
        <v>22</v>
      </c>
      <c r="H2624" t="s">
        <v>86</v>
      </c>
      <c r="I2624" t="s">
        <v>16</v>
      </c>
      <c r="J2624" t="s">
        <v>16</v>
      </c>
      <c r="K2624" t="s">
        <v>487</v>
      </c>
      <c r="L2624" t="s">
        <v>86</v>
      </c>
      <c r="M2624" t="s">
        <v>88</v>
      </c>
      <c r="N2624" s="50">
        <v>45955053</v>
      </c>
      <c r="O2624" s="51">
        <v>2333203</v>
      </c>
      <c r="P2624" t="s">
        <v>9162</v>
      </c>
      <c r="Q2624" t="s">
        <v>5053</v>
      </c>
      <c r="R2624" t="s">
        <v>7038</v>
      </c>
      <c r="S2624" s="49" t="str">
        <f>CONCATENATE(Tabla_Datos[[#This Row],[Nombre_Cliente]]," ",Tabla_Datos[[#This Row],[ApellidoPaterno_Cliente]]," ",Tabla_Datos[[#This Row],[ApellidoMaterno_Cliente]])</f>
        <v>MIGUEL ENRIQUE ALEGRE SAENZ</v>
      </c>
      <c r="T2624" s="53">
        <f>DATE(Tabla_Datos[[#This Row],[tAnio]],Tabla_Datos[[#This Row],[tMes]],Tabla_Datos[[#This Row],[tDia]])</f>
        <v>40777</v>
      </c>
      <c r="U2624" s="53" t="str">
        <f>IF(Tabla_Datos[[#This Row],[cProvincia]]="LIMA","LIMA","PROVINCIA")</f>
        <v>LIMA</v>
      </c>
      <c r="V2624" s="53" t="str">
        <f>MID(Tabla_Datos[[#This Row],[pTelefono]],1,SEARCH("-",Tabla_Datos[[#This Row],[pTelefono]],1)-1)</f>
        <v>1</v>
      </c>
      <c r="W2624" s="53" t="str">
        <f>MID(Tabla_Datos[[#This Row],[pTelefono]],SEARCH("-",Tabla_Datos[[#This Row],[pTelefono]],1)+1,LEN(Tabla_Datos[[#This Row],[pTelefono]]))</f>
        <v>999282575</v>
      </c>
      <c r="X2624" s="53" t="str">
        <f>CONCATENATE(Tabla_Datos[[#This Row],[TipUrb]]," ",Tabla_Datos[[#This Row],[Calle]]," ",Tabla_Datos[[#This Row],[NumCalle]])</f>
        <v>UR . 0</v>
      </c>
      <c r="Y2624" t="s">
        <v>92</v>
      </c>
      <c r="Z2624" t="s">
        <v>122</v>
      </c>
      <c r="AA2624" t="s">
        <v>123</v>
      </c>
      <c r="AB2624" t="s">
        <v>95</v>
      </c>
      <c r="AC2624" t="s">
        <v>95</v>
      </c>
      <c r="AD2624" t="s">
        <v>161</v>
      </c>
      <c r="AE2624" t="s">
        <v>1478</v>
      </c>
      <c r="AF2624">
        <v>15</v>
      </c>
      <c r="AG2624" s="51">
        <v>8293466</v>
      </c>
      <c r="AH2624" t="s">
        <v>95</v>
      </c>
      <c r="AI2624">
        <v>1</v>
      </c>
      <c r="AJ2624">
        <v>1</v>
      </c>
      <c r="AK2624" t="s">
        <v>221</v>
      </c>
      <c r="AL2624">
        <v>0</v>
      </c>
    </row>
    <row r="2625" spans="1:38">
      <c r="A2625">
        <v>3287251</v>
      </c>
      <c r="B2625" t="s">
        <v>9163</v>
      </c>
      <c r="C2625" t="s">
        <v>20</v>
      </c>
      <c r="D2625" t="s">
        <v>143</v>
      </c>
      <c r="E2625">
        <v>2011</v>
      </c>
      <c r="F2625">
        <v>8</v>
      </c>
      <c r="G2625">
        <v>22</v>
      </c>
      <c r="H2625" t="s">
        <v>86</v>
      </c>
      <c r="I2625" t="s">
        <v>16</v>
      </c>
      <c r="J2625" t="s">
        <v>16</v>
      </c>
      <c r="K2625" t="s">
        <v>886</v>
      </c>
      <c r="L2625" t="s">
        <v>86</v>
      </c>
      <c r="M2625" t="s">
        <v>88</v>
      </c>
      <c r="N2625" s="50">
        <v>6706734</v>
      </c>
      <c r="O2625" s="51">
        <v>2333215</v>
      </c>
      <c r="P2625" t="s">
        <v>9164</v>
      </c>
      <c r="Q2625" t="s">
        <v>1440</v>
      </c>
      <c r="R2625" t="s">
        <v>9165</v>
      </c>
      <c r="S2625" s="49" t="str">
        <f>CONCATENATE(Tabla_Datos[[#This Row],[Nombre_Cliente]]," ",Tabla_Datos[[#This Row],[ApellidoPaterno_Cliente]]," ",Tabla_Datos[[#This Row],[ApellidoMaterno_Cliente]])</f>
        <v>ROSA MILAGROS REYES AMACIFUEN</v>
      </c>
      <c r="T2625" s="53">
        <f>DATE(Tabla_Datos[[#This Row],[tAnio]],Tabla_Datos[[#This Row],[tMes]],Tabla_Datos[[#This Row],[tDia]])</f>
        <v>40777</v>
      </c>
      <c r="U2625" s="53" t="str">
        <f>IF(Tabla_Datos[[#This Row],[cProvincia]]="LIMA","LIMA","PROVINCIA")</f>
        <v>LIMA</v>
      </c>
      <c r="V2625" s="53" t="str">
        <f>MID(Tabla_Datos[[#This Row],[pTelefono]],1,SEARCH("-",Tabla_Datos[[#This Row],[pTelefono]],1)-1)</f>
        <v>1</v>
      </c>
      <c r="W2625" s="53" t="str">
        <f>MID(Tabla_Datos[[#This Row],[pTelefono]],SEARCH("-",Tabla_Datos[[#This Row],[pTelefono]],1)+1,LEN(Tabla_Datos[[#This Row],[pTelefono]]))</f>
        <v>971964292</v>
      </c>
      <c r="X2625" s="53" t="str">
        <f>CONCATENATE(Tabla_Datos[[#This Row],[TipUrb]]," ",Tabla_Datos[[#This Row],[Calle]]," ",Tabla_Datos[[#This Row],[NumCalle]])</f>
        <v>AH . 0</v>
      </c>
      <c r="Y2625" t="s">
        <v>92</v>
      </c>
      <c r="Z2625" t="s">
        <v>152</v>
      </c>
      <c r="AA2625" t="s">
        <v>153</v>
      </c>
      <c r="AB2625" t="s">
        <v>95</v>
      </c>
      <c r="AC2625" t="s">
        <v>95</v>
      </c>
      <c r="AD2625" t="s">
        <v>96</v>
      </c>
      <c r="AE2625" t="s">
        <v>6937</v>
      </c>
      <c r="AF2625">
        <v>5</v>
      </c>
      <c r="AG2625" s="51">
        <v>44215433</v>
      </c>
      <c r="AH2625" t="s">
        <v>95</v>
      </c>
      <c r="AI2625">
        <v>1</v>
      </c>
      <c r="AJ2625">
        <v>1</v>
      </c>
      <c r="AK2625" t="s">
        <v>221</v>
      </c>
      <c r="AL2625">
        <v>0</v>
      </c>
    </row>
    <row r="2626" spans="1:38">
      <c r="A2626">
        <v>3287130</v>
      </c>
      <c r="B2626" t="s">
        <v>9166</v>
      </c>
      <c r="C2626" t="s">
        <v>19</v>
      </c>
      <c r="D2626" t="s">
        <v>85</v>
      </c>
      <c r="E2626">
        <v>2011</v>
      </c>
      <c r="F2626">
        <v>8</v>
      </c>
      <c r="G2626">
        <v>22</v>
      </c>
      <c r="H2626" t="s">
        <v>86</v>
      </c>
      <c r="I2626" t="s">
        <v>16</v>
      </c>
      <c r="J2626" t="s">
        <v>16</v>
      </c>
      <c r="K2626" t="s">
        <v>696</v>
      </c>
      <c r="L2626" t="s">
        <v>86</v>
      </c>
      <c r="M2626" t="s">
        <v>88</v>
      </c>
      <c r="N2626" s="50">
        <v>6947852</v>
      </c>
      <c r="O2626" s="51">
        <v>2333127</v>
      </c>
      <c r="P2626" t="s">
        <v>9167</v>
      </c>
      <c r="Q2626" t="s">
        <v>422</v>
      </c>
      <c r="R2626" t="s">
        <v>9168</v>
      </c>
      <c r="S2626" s="49" t="str">
        <f>CONCATENATE(Tabla_Datos[[#This Row],[Nombre_Cliente]]," ",Tabla_Datos[[#This Row],[ApellidoPaterno_Cliente]]," ",Tabla_Datos[[#This Row],[ApellidoMaterno_Cliente]])</f>
        <v>ANGELA CORDOVA VDA DE AGUILAR</v>
      </c>
      <c r="T2626" s="53">
        <f>DATE(Tabla_Datos[[#This Row],[tAnio]],Tabla_Datos[[#This Row],[tMes]],Tabla_Datos[[#This Row],[tDia]])</f>
        <v>40777</v>
      </c>
      <c r="U2626" s="53" t="str">
        <f>IF(Tabla_Datos[[#This Row],[cProvincia]]="LIMA","LIMA","PROVINCIA")</f>
        <v>LIMA</v>
      </c>
      <c r="V2626" s="53" t="str">
        <f>MID(Tabla_Datos[[#This Row],[pTelefono]],1,SEARCH("-",Tabla_Datos[[#This Row],[pTelefono]],1)-1)</f>
        <v>1</v>
      </c>
      <c r="W2626" s="53" t="str">
        <f>MID(Tabla_Datos[[#This Row],[pTelefono]],SEARCH("-",Tabla_Datos[[#This Row],[pTelefono]],1)+1,LEN(Tabla_Datos[[#This Row],[pTelefono]]))</f>
        <v>995974113</v>
      </c>
      <c r="X2626" s="53" t="str">
        <f>CONCATENATE(Tabla_Datos[[#This Row],[TipUrb]]," ",Tabla_Datos[[#This Row],[Calle]]," ",Tabla_Datos[[#This Row],[NumCalle]])</f>
        <v>UR 2 680</v>
      </c>
      <c r="Y2626" t="s">
        <v>92</v>
      </c>
      <c r="Z2626" t="s">
        <v>196</v>
      </c>
      <c r="AA2626" t="s">
        <v>197</v>
      </c>
      <c r="AB2626" t="s">
        <v>95</v>
      </c>
      <c r="AC2626">
        <v>101</v>
      </c>
      <c r="AD2626" t="s">
        <v>161</v>
      </c>
      <c r="AE2626" t="s">
        <v>95</v>
      </c>
      <c r="AF2626" t="s">
        <v>95</v>
      </c>
      <c r="AG2626" s="51">
        <v>6160251</v>
      </c>
      <c r="AH2626" t="s">
        <v>95</v>
      </c>
      <c r="AI2626">
        <v>1</v>
      </c>
      <c r="AJ2626">
        <v>1</v>
      </c>
      <c r="AK2626">
        <v>2</v>
      </c>
      <c r="AL2626">
        <v>680</v>
      </c>
    </row>
    <row r="2627" spans="1:38">
      <c r="A2627">
        <v>3287144</v>
      </c>
      <c r="B2627" t="s">
        <v>9169</v>
      </c>
      <c r="C2627" t="s">
        <v>19</v>
      </c>
      <c r="D2627" t="s">
        <v>85</v>
      </c>
      <c r="E2627">
        <v>2011</v>
      </c>
      <c r="F2627">
        <v>8</v>
      </c>
      <c r="G2627">
        <v>22</v>
      </c>
      <c r="H2627" t="s">
        <v>86</v>
      </c>
      <c r="I2627" t="s">
        <v>145</v>
      </c>
      <c r="J2627" t="s">
        <v>469</v>
      </c>
      <c r="K2627" t="s">
        <v>991</v>
      </c>
      <c r="L2627" t="s">
        <v>86</v>
      </c>
      <c r="M2627" t="s">
        <v>148</v>
      </c>
      <c r="N2627" s="50">
        <v>47643450</v>
      </c>
      <c r="O2627" s="51">
        <v>2333136</v>
      </c>
      <c r="P2627" t="s">
        <v>9170</v>
      </c>
      <c r="Q2627" t="s">
        <v>4025</v>
      </c>
      <c r="R2627" t="s">
        <v>9171</v>
      </c>
      <c r="S2627" s="49" t="str">
        <f>CONCATENATE(Tabla_Datos[[#This Row],[Nombre_Cliente]]," ",Tabla_Datos[[#This Row],[ApellidoPaterno_Cliente]]," ",Tabla_Datos[[#This Row],[ApellidoMaterno_Cliente]])</f>
        <v>JOSE CARLOS WALTER BAZALAR BAIGORRIA</v>
      </c>
      <c r="T2627" s="53">
        <f>DATE(Tabla_Datos[[#This Row],[tAnio]],Tabla_Datos[[#This Row],[tMes]],Tabla_Datos[[#This Row],[tDia]])</f>
        <v>40777</v>
      </c>
      <c r="U2627" s="53" t="str">
        <f>IF(Tabla_Datos[[#This Row],[cProvincia]]="LIMA","LIMA","PROVINCIA")</f>
        <v>PROVINCIA</v>
      </c>
      <c r="V2627" s="53" t="str">
        <f>MID(Tabla_Datos[[#This Row],[pTelefono]],1,SEARCH("-",Tabla_Datos[[#This Row],[pTelefono]],1)-1)</f>
        <v>43</v>
      </c>
      <c r="W2627" s="53" t="str">
        <f>MID(Tabla_Datos[[#This Row],[pTelefono]],SEARCH("-",Tabla_Datos[[#This Row],[pTelefono]],1)+1,LEN(Tabla_Datos[[#This Row],[pTelefono]]))</f>
        <v>943966453</v>
      </c>
      <c r="X2627" s="53" t="str">
        <f>CONCATENATE(Tabla_Datos[[#This Row],[TipUrb]]," ",Tabla_Datos[[#This Row],[Calle]]," ",Tabla_Datos[[#This Row],[NumCalle]])</f>
        <v>UR . 0</v>
      </c>
      <c r="Y2627" t="s">
        <v>151</v>
      </c>
      <c r="Z2627" t="s">
        <v>122</v>
      </c>
      <c r="AA2627" t="s">
        <v>123</v>
      </c>
      <c r="AB2627" t="s">
        <v>95</v>
      </c>
      <c r="AC2627" t="s">
        <v>95</v>
      </c>
      <c r="AD2627" t="s">
        <v>161</v>
      </c>
      <c r="AE2627" t="s">
        <v>474</v>
      </c>
      <c r="AF2627">
        <v>18</v>
      </c>
      <c r="AG2627" s="51">
        <v>73086260</v>
      </c>
      <c r="AH2627" t="s">
        <v>95</v>
      </c>
      <c r="AI2627">
        <v>1</v>
      </c>
      <c r="AJ2627">
        <v>1</v>
      </c>
      <c r="AK2627" t="s">
        <v>221</v>
      </c>
      <c r="AL2627">
        <v>0</v>
      </c>
    </row>
    <row r="2628" spans="1:38">
      <c r="A2628">
        <v>3290024</v>
      </c>
      <c r="B2628" t="s">
        <v>9172</v>
      </c>
      <c r="C2628" t="s">
        <v>19</v>
      </c>
      <c r="D2628" t="s">
        <v>143</v>
      </c>
      <c r="E2628">
        <v>2011</v>
      </c>
      <c r="F2628">
        <v>8</v>
      </c>
      <c r="G2628">
        <v>22</v>
      </c>
      <c r="H2628" t="s">
        <v>86</v>
      </c>
      <c r="I2628" t="s">
        <v>241</v>
      </c>
      <c r="J2628" t="s">
        <v>242</v>
      </c>
      <c r="K2628" t="s">
        <v>259</v>
      </c>
      <c r="L2628" t="s">
        <v>86</v>
      </c>
      <c r="M2628" t="s">
        <v>148</v>
      </c>
      <c r="N2628" s="50">
        <v>17876442</v>
      </c>
      <c r="O2628" s="51">
        <v>2335238</v>
      </c>
      <c r="P2628" t="s">
        <v>9173</v>
      </c>
      <c r="Q2628" t="s">
        <v>574</v>
      </c>
      <c r="R2628" t="s">
        <v>9174</v>
      </c>
      <c r="S2628" s="49" t="str">
        <f>CONCATENATE(Tabla_Datos[[#This Row],[Nombre_Cliente]]," ",Tabla_Datos[[#This Row],[ApellidoPaterno_Cliente]]," ",Tabla_Datos[[#This Row],[ApellidoMaterno_Cliente]])</f>
        <v>NATALY VALERIA LEON ORELLANO</v>
      </c>
      <c r="T2628" s="53">
        <f>DATE(Tabla_Datos[[#This Row],[tAnio]],Tabla_Datos[[#This Row],[tMes]],Tabla_Datos[[#This Row],[tDia]])</f>
        <v>40777</v>
      </c>
      <c r="U2628" s="53" t="str">
        <f>IF(Tabla_Datos[[#This Row],[cProvincia]]="LIMA","LIMA","PROVINCIA")</f>
        <v>PROVINCIA</v>
      </c>
      <c r="V2628" s="53" t="str">
        <f>MID(Tabla_Datos[[#This Row],[pTelefono]],1,SEARCH("-",Tabla_Datos[[#This Row],[pTelefono]],1)-1)</f>
        <v>44</v>
      </c>
      <c r="W2628" s="53" t="str">
        <f>MID(Tabla_Datos[[#This Row],[pTelefono]],SEARCH("-",Tabla_Datos[[#This Row],[pTelefono]],1)+1,LEN(Tabla_Datos[[#This Row],[pTelefono]]))</f>
        <v>962879859</v>
      </c>
      <c r="X2628" s="53" t="str">
        <f>CONCATENATE(Tabla_Datos[[#This Row],[TipUrb]]," ",Tabla_Datos[[#This Row],[Calle]]," ",Tabla_Datos[[#This Row],[NumCalle]])</f>
        <v>- LA MARINA 35</v>
      </c>
      <c r="Y2628" t="s">
        <v>246</v>
      </c>
      <c r="Z2628" t="s">
        <v>152</v>
      </c>
      <c r="AA2628" t="s">
        <v>153</v>
      </c>
      <c r="AB2628" t="s">
        <v>95</v>
      </c>
      <c r="AC2628" t="s">
        <v>95</v>
      </c>
      <c r="AD2628" t="s">
        <v>109</v>
      </c>
      <c r="AE2628" t="s">
        <v>95</v>
      </c>
      <c r="AF2628" t="s">
        <v>95</v>
      </c>
      <c r="AG2628" s="51">
        <v>44598685</v>
      </c>
      <c r="AH2628" t="s">
        <v>95</v>
      </c>
      <c r="AI2628">
        <v>1</v>
      </c>
      <c r="AJ2628">
        <v>1</v>
      </c>
      <c r="AK2628" t="s">
        <v>9175</v>
      </c>
      <c r="AL2628">
        <v>35</v>
      </c>
    </row>
    <row r="2629" spans="1:38">
      <c r="A2629">
        <v>3288416</v>
      </c>
      <c r="B2629" t="s">
        <v>9176</v>
      </c>
      <c r="C2629" t="s">
        <v>20</v>
      </c>
      <c r="D2629" t="s">
        <v>143</v>
      </c>
      <c r="E2629">
        <v>2011</v>
      </c>
      <c r="F2629">
        <v>8</v>
      </c>
      <c r="G2629">
        <v>22</v>
      </c>
      <c r="H2629" t="s">
        <v>86</v>
      </c>
      <c r="I2629" t="s">
        <v>145</v>
      </c>
      <c r="J2629" t="s">
        <v>469</v>
      </c>
      <c r="K2629" t="s">
        <v>470</v>
      </c>
      <c r="L2629" t="s">
        <v>86</v>
      </c>
      <c r="M2629" t="s">
        <v>148</v>
      </c>
      <c r="N2629" s="50">
        <v>40307418</v>
      </c>
      <c r="O2629" s="51">
        <v>2334196</v>
      </c>
      <c r="P2629" t="s">
        <v>9177</v>
      </c>
      <c r="Q2629" t="s">
        <v>900</v>
      </c>
      <c r="R2629" t="s">
        <v>3044</v>
      </c>
      <c r="S2629" s="49" t="str">
        <f>CONCATENATE(Tabla_Datos[[#This Row],[Nombre_Cliente]]," ",Tabla_Datos[[#This Row],[ApellidoPaterno_Cliente]]," ",Tabla_Datos[[#This Row],[ApellidoMaterno_Cliente]])</f>
        <v>JORGE RONAL RAMOS QUEZADA</v>
      </c>
      <c r="T2629" s="53">
        <f>DATE(Tabla_Datos[[#This Row],[tAnio]],Tabla_Datos[[#This Row],[tMes]],Tabla_Datos[[#This Row],[tDia]])</f>
        <v>40777</v>
      </c>
      <c r="U2629" s="53" t="str">
        <f>IF(Tabla_Datos[[#This Row],[cProvincia]]="LIMA","LIMA","PROVINCIA")</f>
        <v>PROVINCIA</v>
      </c>
      <c r="V2629" s="53" t="str">
        <f>MID(Tabla_Datos[[#This Row],[pTelefono]],1,SEARCH("-",Tabla_Datos[[#This Row],[pTelefono]],1)-1)</f>
        <v>43</v>
      </c>
      <c r="W2629" s="53" t="str">
        <f>MID(Tabla_Datos[[#This Row],[pTelefono]],SEARCH("-",Tabla_Datos[[#This Row],[pTelefono]],1)+1,LEN(Tabla_Datos[[#This Row],[pTelefono]]))</f>
        <v>954054445</v>
      </c>
      <c r="X2629" s="53" t="str">
        <f>CONCATENATE(Tabla_Datos[[#This Row],[TipUrb]]," ",Tabla_Datos[[#This Row],[Calle]]," ",Tabla_Datos[[#This Row],[NumCalle]])</f>
        <v>PJ BOLIVIA MZ Q 11</v>
      </c>
      <c r="Y2629" t="s">
        <v>151</v>
      </c>
      <c r="Z2629" t="s">
        <v>152</v>
      </c>
      <c r="AA2629" t="s">
        <v>153</v>
      </c>
      <c r="AB2629" t="s">
        <v>95</v>
      </c>
      <c r="AC2629" t="s">
        <v>95</v>
      </c>
      <c r="AD2629" t="s">
        <v>429</v>
      </c>
      <c r="AE2629" t="s">
        <v>95</v>
      </c>
      <c r="AF2629" t="s">
        <v>95</v>
      </c>
      <c r="AG2629" s="51">
        <v>40959821</v>
      </c>
      <c r="AH2629" t="s">
        <v>95</v>
      </c>
      <c r="AI2629">
        <v>1</v>
      </c>
      <c r="AJ2629">
        <v>1</v>
      </c>
      <c r="AK2629" t="s">
        <v>9178</v>
      </c>
      <c r="AL2629">
        <v>11</v>
      </c>
    </row>
    <row r="2630" spans="1:38">
      <c r="A2630">
        <v>3288158</v>
      </c>
      <c r="B2630" t="s">
        <v>9179</v>
      </c>
      <c r="C2630" t="s">
        <v>18</v>
      </c>
      <c r="D2630" t="s">
        <v>143</v>
      </c>
      <c r="E2630">
        <v>2011</v>
      </c>
      <c r="F2630">
        <v>8</v>
      </c>
      <c r="G2630">
        <v>22</v>
      </c>
      <c r="H2630" t="s">
        <v>86</v>
      </c>
      <c r="I2630" t="s">
        <v>314</v>
      </c>
      <c r="J2630" t="s">
        <v>314</v>
      </c>
      <c r="L2630" t="s">
        <v>86</v>
      </c>
      <c r="M2630" t="s">
        <v>294</v>
      </c>
      <c r="N2630" s="50">
        <v>40110197</v>
      </c>
      <c r="O2630" s="51">
        <v>2333944</v>
      </c>
      <c r="P2630" t="s">
        <v>5088</v>
      </c>
      <c r="Q2630" t="s">
        <v>370</v>
      </c>
      <c r="R2630" t="s">
        <v>9180</v>
      </c>
      <c r="S2630" s="49" t="str">
        <f>CONCATENATE(Tabla_Datos[[#This Row],[Nombre_Cliente]]," ",Tabla_Datos[[#This Row],[ApellidoPaterno_Cliente]]," ",Tabla_Datos[[#This Row],[ApellidoMaterno_Cliente]])</f>
        <v>EDUARDO TORRES CHUQUIYAURI</v>
      </c>
      <c r="T2630" s="53">
        <f>DATE(Tabla_Datos[[#This Row],[tAnio]],Tabla_Datos[[#This Row],[tMes]],Tabla_Datos[[#This Row],[tDia]])</f>
        <v>40777</v>
      </c>
      <c r="U2630" s="53" t="str">
        <f>IF(Tabla_Datos[[#This Row],[cProvincia]]="LIMA","LIMA","PROVINCIA")</f>
        <v>PROVINCIA</v>
      </c>
      <c r="V2630" s="53" t="str">
        <f>MID(Tabla_Datos[[#This Row],[pTelefono]],1,SEARCH("-",Tabla_Datos[[#This Row],[pTelefono]],1)-1)</f>
        <v>62</v>
      </c>
      <c r="W2630" s="53" t="str">
        <f>MID(Tabla_Datos[[#This Row],[pTelefono]],SEARCH("-",Tabla_Datos[[#This Row],[pTelefono]],1)+1,LEN(Tabla_Datos[[#This Row],[pTelefono]]))</f>
        <v>630521</v>
      </c>
      <c r="X2630" s="53" t="str">
        <f>CONCATENATE(Tabla_Datos[[#This Row],[TipUrb]]," ",Tabla_Datos[[#This Row],[Calle]]," ",Tabla_Datos[[#This Row],[NumCalle]])</f>
        <v>AH SAN ANDRES 1</v>
      </c>
      <c r="Y2630" t="s">
        <v>319</v>
      </c>
      <c r="Z2630" t="s">
        <v>320</v>
      </c>
      <c r="AA2630" t="s">
        <v>321</v>
      </c>
      <c r="AB2630" t="s">
        <v>95</v>
      </c>
      <c r="AC2630" t="s">
        <v>95</v>
      </c>
      <c r="AD2630" t="s">
        <v>96</v>
      </c>
      <c r="AE2630" t="s">
        <v>116</v>
      </c>
      <c r="AF2630">
        <v>15</v>
      </c>
      <c r="AG2630" s="51">
        <v>46046604</v>
      </c>
      <c r="AI2630" t="s">
        <v>1507</v>
      </c>
      <c r="AJ2630" t="s">
        <v>1507</v>
      </c>
      <c r="AK2630" t="s">
        <v>9181</v>
      </c>
      <c r="AL2630">
        <v>1</v>
      </c>
    </row>
    <row r="2631" spans="1:38">
      <c r="A2631">
        <v>3288163</v>
      </c>
      <c r="B2631" t="s">
        <v>9182</v>
      </c>
      <c r="C2631" t="s">
        <v>19</v>
      </c>
      <c r="D2631" t="s">
        <v>85</v>
      </c>
      <c r="E2631">
        <v>2011</v>
      </c>
      <c r="F2631">
        <v>8</v>
      </c>
      <c r="G2631">
        <v>22</v>
      </c>
      <c r="H2631" t="s">
        <v>144</v>
      </c>
      <c r="I2631" t="s">
        <v>16</v>
      </c>
      <c r="J2631" t="s">
        <v>16</v>
      </c>
      <c r="K2631" t="s">
        <v>112</v>
      </c>
      <c r="L2631" t="s">
        <v>144</v>
      </c>
      <c r="M2631" t="s">
        <v>88</v>
      </c>
      <c r="O2631" s="51">
        <v>2333992</v>
      </c>
      <c r="P2631" t="s">
        <v>9183</v>
      </c>
      <c r="Q2631" t="s">
        <v>9184</v>
      </c>
      <c r="R2631" t="s">
        <v>9185</v>
      </c>
      <c r="S2631" s="49" t="str">
        <f>CONCATENATE(Tabla_Datos[[#This Row],[Nombre_Cliente]]," ",Tabla_Datos[[#This Row],[ApellidoPaterno_Cliente]]," ",Tabla_Datos[[#This Row],[ApellidoMaterno_Cliente]])</f>
        <v>EFRAIN JESUS ARANIBAR OROZCO</v>
      </c>
      <c r="T2631" s="53">
        <f>DATE(Tabla_Datos[[#This Row],[tAnio]],Tabla_Datos[[#This Row],[tMes]],Tabla_Datos[[#This Row],[tDia]])</f>
        <v>40777</v>
      </c>
      <c r="U2631" s="53" t="str">
        <f>IF(Tabla_Datos[[#This Row],[cProvincia]]="LIMA","LIMA","PROVINCIA")</f>
        <v>LIMA</v>
      </c>
      <c r="V2631" s="53" t="str">
        <f>MID(Tabla_Datos[[#This Row],[pTelefono]],1,SEARCH("-",Tabla_Datos[[#This Row],[pTelefono]],1)-1)</f>
        <v>1</v>
      </c>
      <c r="W2631" s="53" t="str">
        <f>MID(Tabla_Datos[[#This Row],[pTelefono]],SEARCH("-",Tabla_Datos[[#This Row],[pTelefono]],1)+1,LEN(Tabla_Datos[[#This Row],[pTelefono]]))</f>
        <v>998116753</v>
      </c>
      <c r="X2631" s="53" t="str">
        <f>CONCATENATE(Tabla_Datos[[#This Row],[TipUrb]]," ",Tabla_Datos[[#This Row],[Calle]]," ",Tabla_Datos[[#This Row],[NumCalle]])</f>
        <v>UR LA MOLINA 1338</v>
      </c>
      <c r="Y2631" t="s">
        <v>92</v>
      </c>
      <c r="Z2631" t="s">
        <v>196</v>
      </c>
      <c r="AA2631" t="s">
        <v>197</v>
      </c>
      <c r="AB2631">
        <v>1</v>
      </c>
      <c r="AC2631">
        <v>105</v>
      </c>
      <c r="AD2631" t="s">
        <v>161</v>
      </c>
      <c r="AE2631" t="s">
        <v>95</v>
      </c>
      <c r="AF2631" t="s">
        <v>95</v>
      </c>
      <c r="AG2631" s="51">
        <v>6039549</v>
      </c>
      <c r="AH2631" t="s">
        <v>95</v>
      </c>
      <c r="AI2631">
        <v>1</v>
      </c>
      <c r="AJ2631">
        <v>1</v>
      </c>
      <c r="AK2631" t="s">
        <v>112</v>
      </c>
      <c r="AL2631">
        <v>1338</v>
      </c>
    </row>
    <row r="2632" spans="1:38">
      <c r="A2632">
        <v>3288167</v>
      </c>
      <c r="B2632" t="s">
        <v>9186</v>
      </c>
      <c r="C2632" t="s">
        <v>20</v>
      </c>
      <c r="D2632" t="s">
        <v>85</v>
      </c>
      <c r="E2632">
        <v>2011</v>
      </c>
      <c r="F2632">
        <v>8</v>
      </c>
      <c r="G2632">
        <v>22</v>
      </c>
      <c r="H2632" t="s">
        <v>86</v>
      </c>
      <c r="I2632" t="s">
        <v>16</v>
      </c>
      <c r="J2632" t="s">
        <v>16</v>
      </c>
      <c r="K2632" t="s">
        <v>165</v>
      </c>
      <c r="L2632" t="s">
        <v>86</v>
      </c>
      <c r="M2632" t="s">
        <v>88</v>
      </c>
      <c r="N2632" s="50">
        <v>25592598</v>
      </c>
      <c r="O2632" s="51">
        <v>2333998</v>
      </c>
      <c r="P2632" t="s">
        <v>9187</v>
      </c>
      <c r="Q2632" t="s">
        <v>2018</v>
      </c>
      <c r="R2632" t="s">
        <v>8899</v>
      </c>
      <c r="S2632" s="49" t="str">
        <f>CONCATENATE(Tabla_Datos[[#This Row],[Nombre_Cliente]]," ",Tabla_Datos[[#This Row],[ApellidoPaterno_Cliente]]," ",Tabla_Datos[[#This Row],[ApellidoMaterno_Cliente]])</f>
        <v>DELFINA SONIA CARRILLO CHINCHAY</v>
      </c>
      <c r="T2632" s="53">
        <f>DATE(Tabla_Datos[[#This Row],[tAnio]],Tabla_Datos[[#This Row],[tMes]],Tabla_Datos[[#This Row],[tDia]])</f>
        <v>40777</v>
      </c>
      <c r="U2632" s="53" t="str">
        <f>IF(Tabla_Datos[[#This Row],[cProvincia]]="LIMA","LIMA","PROVINCIA")</f>
        <v>LIMA</v>
      </c>
      <c r="V2632" s="53" t="str">
        <f>MID(Tabla_Datos[[#This Row],[pTelefono]],1,SEARCH("-",Tabla_Datos[[#This Row],[pTelefono]],1)-1)</f>
        <v>1</v>
      </c>
      <c r="W2632" s="53" t="str">
        <f>MID(Tabla_Datos[[#This Row],[pTelefono]],SEARCH("-",Tabla_Datos[[#This Row],[pTelefono]],1)+1,LEN(Tabla_Datos[[#This Row],[pTelefono]]))</f>
        <v>999392412</v>
      </c>
      <c r="X2632" s="53" t="str">
        <f>CONCATENATE(Tabla_Datos[[#This Row],[TipUrb]]," ",Tabla_Datos[[#This Row],[Calle]]," ",Tabla_Datos[[#This Row],[NumCalle]])</f>
        <v xml:space="preserve">  AREQUIPA 224</v>
      </c>
      <c r="Y2632" t="s">
        <v>92</v>
      </c>
      <c r="Z2632" t="s">
        <v>122</v>
      </c>
      <c r="AA2632" t="s">
        <v>123</v>
      </c>
      <c r="AB2632" t="s">
        <v>95</v>
      </c>
      <c r="AC2632" t="s">
        <v>95</v>
      </c>
      <c r="AD2632" t="s">
        <v>95</v>
      </c>
      <c r="AE2632" t="s">
        <v>95</v>
      </c>
      <c r="AF2632" t="s">
        <v>95</v>
      </c>
      <c r="AG2632" s="51">
        <v>46490135</v>
      </c>
      <c r="AH2632" t="s">
        <v>95</v>
      </c>
      <c r="AI2632">
        <v>1</v>
      </c>
      <c r="AJ2632">
        <v>1</v>
      </c>
      <c r="AK2632" t="s">
        <v>100</v>
      </c>
      <c r="AL2632">
        <v>224</v>
      </c>
    </row>
    <row r="2633" spans="1:38">
      <c r="A2633">
        <v>3288896</v>
      </c>
      <c r="B2633" t="s">
        <v>9188</v>
      </c>
      <c r="C2633" t="s">
        <v>20</v>
      </c>
      <c r="D2633" t="s">
        <v>143</v>
      </c>
      <c r="E2633">
        <v>2011</v>
      </c>
      <c r="F2633">
        <v>8</v>
      </c>
      <c r="G2633">
        <v>22</v>
      </c>
      <c r="H2633" t="s">
        <v>86</v>
      </c>
      <c r="I2633" t="s">
        <v>241</v>
      </c>
      <c r="J2633" t="s">
        <v>242</v>
      </c>
      <c r="K2633" t="s">
        <v>937</v>
      </c>
      <c r="L2633" t="s">
        <v>86</v>
      </c>
      <c r="M2633" t="s">
        <v>148</v>
      </c>
      <c r="N2633" s="50">
        <v>7490698</v>
      </c>
      <c r="O2633" s="51">
        <v>2334647</v>
      </c>
      <c r="P2633" t="s">
        <v>9189</v>
      </c>
      <c r="Q2633" t="s">
        <v>974</v>
      </c>
      <c r="R2633" t="s">
        <v>4251</v>
      </c>
      <c r="S2633" s="49" t="str">
        <f>CONCATENATE(Tabla_Datos[[#This Row],[Nombre_Cliente]]," ",Tabla_Datos[[#This Row],[ApellidoPaterno_Cliente]]," ",Tabla_Datos[[#This Row],[ApellidoMaterno_Cliente]])</f>
        <v>CYNTHIA MILUSKA SOLANO VELASQUEZ</v>
      </c>
      <c r="T2633" s="53">
        <f>DATE(Tabla_Datos[[#This Row],[tAnio]],Tabla_Datos[[#This Row],[tMes]],Tabla_Datos[[#This Row],[tDia]])</f>
        <v>40777</v>
      </c>
      <c r="U2633" s="53" t="str">
        <f>IF(Tabla_Datos[[#This Row],[cProvincia]]="LIMA","LIMA","PROVINCIA")</f>
        <v>PROVINCIA</v>
      </c>
      <c r="V2633" s="53" t="str">
        <f>MID(Tabla_Datos[[#This Row],[pTelefono]],1,SEARCH("-",Tabla_Datos[[#This Row],[pTelefono]],1)-1)</f>
        <v>44</v>
      </c>
      <c r="W2633" s="53" t="str">
        <f>MID(Tabla_Datos[[#This Row],[pTelefono]],SEARCH("-",Tabla_Datos[[#This Row],[pTelefono]],1)+1,LEN(Tabla_Datos[[#This Row],[pTelefono]]))</f>
        <v>947733010</v>
      </c>
      <c r="X2633" s="53" t="str">
        <f>CONCATENATE(Tabla_Datos[[#This Row],[TipUrb]]," ",Tabla_Datos[[#This Row],[Calle]]," ",Tabla_Datos[[#This Row],[NumCalle]])</f>
        <v>PO LOS INCAS 412</v>
      </c>
      <c r="Y2633" t="s">
        <v>246</v>
      </c>
      <c r="Z2633" t="s">
        <v>152</v>
      </c>
      <c r="AA2633" t="s">
        <v>153</v>
      </c>
      <c r="AB2633" t="s">
        <v>95</v>
      </c>
      <c r="AC2633" t="s">
        <v>95</v>
      </c>
      <c r="AD2633" t="s">
        <v>1658</v>
      </c>
      <c r="AE2633" t="s">
        <v>95</v>
      </c>
      <c r="AF2633" t="s">
        <v>95</v>
      </c>
      <c r="AG2633" s="51">
        <v>44025032</v>
      </c>
      <c r="AH2633" t="s">
        <v>95</v>
      </c>
      <c r="AI2633">
        <v>1</v>
      </c>
      <c r="AJ2633">
        <v>1</v>
      </c>
      <c r="AK2633" t="s">
        <v>1024</v>
      </c>
      <c r="AL2633">
        <v>412</v>
      </c>
    </row>
    <row r="2634" spans="1:38">
      <c r="A2634">
        <v>3289128</v>
      </c>
      <c r="B2634" t="s">
        <v>9190</v>
      </c>
      <c r="C2634" t="s">
        <v>19</v>
      </c>
      <c r="D2634" t="s">
        <v>85</v>
      </c>
      <c r="E2634">
        <v>2011</v>
      </c>
      <c r="F2634">
        <v>8</v>
      </c>
      <c r="G2634">
        <v>22</v>
      </c>
      <c r="H2634" t="s">
        <v>144</v>
      </c>
      <c r="I2634" t="s">
        <v>16</v>
      </c>
      <c r="J2634" t="s">
        <v>16</v>
      </c>
      <c r="K2634" t="s">
        <v>112</v>
      </c>
      <c r="L2634" t="s">
        <v>144</v>
      </c>
      <c r="M2634" t="s">
        <v>88</v>
      </c>
      <c r="O2634" s="51">
        <v>2334847</v>
      </c>
      <c r="P2634" t="s">
        <v>9191</v>
      </c>
      <c r="Q2634" t="s">
        <v>9192</v>
      </c>
      <c r="R2634" t="s">
        <v>159</v>
      </c>
      <c r="S2634" s="49" t="str">
        <f>CONCATENATE(Tabla_Datos[[#This Row],[Nombre_Cliente]]," ",Tabla_Datos[[#This Row],[ApellidoPaterno_Cliente]]," ",Tabla_Datos[[#This Row],[ApellidoMaterno_Cliente]])</f>
        <v>KATIA ANA PESTANA CHAVEZ</v>
      </c>
      <c r="T2634" s="53">
        <f>DATE(Tabla_Datos[[#This Row],[tAnio]],Tabla_Datos[[#This Row],[tMes]],Tabla_Datos[[#This Row],[tDia]])</f>
        <v>40777</v>
      </c>
      <c r="U2634" s="53" t="str">
        <f>IF(Tabla_Datos[[#This Row],[cProvincia]]="LIMA","LIMA","PROVINCIA")</f>
        <v>LIMA</v>
      </c>
      <c r="V2634" s="53" t="str">
        <f>MID(Tabla_Datos[[#This Row],[pTelefono]],1,SEARCH("-",Tabla_Datos[[#This Row],[pTelefono]],1)-1)</f>
        <v>1</v>
      </c>
      <c r="W2634" s="53" t="str">
        <f>MID(Tabla_Datos[[#This Row],[pTelefono]],SEARCH("-",Tabla_Datos[[#This Row],[pTelefono]],1)+1,LEN(Tabla_Datos[[#This Row],[pTelefono]]))</f>
        <v>998140421</v>
      </c>
      <c r="X2634" s="53" t="str">
        <f>CONCATENATE(Tabla_Datos[[#This Row],[TipUrb]]," ",Tabla_Datos[[#This Row],[Calle]]," ",Tabla_Datos[[#This Row],[NumCalle]])</f>
        <v>UR LA HERRADURA 0</v>
      </c>
      <c r="Y2634" t="s">
        <v>92</v>
      </c>
      <c r="Z2634" t="s">
        <v>196</v>
      </c>
      <c r="AA2634" t="s">
        <v>197</v>
      </c>
      <c r="AB2634">
        <v>3</v>
      </c>
      <c r="AC2634" t="s">
        <v>95</v>
      </c>
      <c r="AD2634" t="s">
        <v>161</v>
      </c>
      <c r="AE2634" t="s">
        <v>950</v>
      </c>
      <c r="AF2634">
        <v>45</v>
      </c>
      <c r="AG2634" s="51">
        <v>7808805</v>
      </c>
      <c r="AH2634" t="s">
        <v>95</v>
      </c>
      <c r="AI2634">
        <v>1</v>
      </c>
      <c r="AJ2634">
        <v>1</v>
      </c>
      <c r="AK2634" t="s">
        <v>9193</v>
      </c>
      <c r="AL2634">
        <v>0</v>
      </c>
    </row>
    <row r="2635" spans="1:38">
      <c r="A2635">
        <v>3288103</v>
      </c>
      <c r="B2635" t="s">
        <v>9194</v>
      </c>
      <c r="C2635" t="s">
        <v>20</v>
      </c>
      <c r="D2635" t="s">
        <v>143</v>
      </c>
      <c r="E2635">
        <v>2011</v>
      </c>
      <c r="F2635">
        <v>8</v>
      </c>
      <c r="G2635">
        <v>22</v>
      </c>
      <c r="H2635" t="s">
        <v>86</v>
      </c>
      <c r="I2635" t="s">
        <v>16</v>
      </c>
      <c r="J2635" t="s">
        <v>16</v>
      </c>
      <c r="K2635" t="s">
        <v>126</v>
      </c>
      <c r="L2635" t="s">
        <v>86</v>
      </c>
      <c r="M2635" t="s">
        <v>88</v>
      </c>
      <c r="N2635" s="50">
        <v>16509638</v>
      </c>
      <c r="O2635" s="51">
        <v>2333930</v>
      </c>
      <c r="P2635" t="s">
        <v>1255</v>
      </c>
      <c r="Q2635" t="s">
        <v>8268</v>
      </c>
      <c r="R2635" t="s">
        <v>9195</v>
      </c>
      <c r="S2635" s="49" t="str">
        <f>CONCATENATE(Tabla_Datos[[#This Row],[Nombre_Cliente]]," ",Tabla_Datos[[#This Row],[ApellidoPaterno_Cliente]]," ",Tabla_Datos[[#This Row],[ApellidoMaterno_Cliente]])</f>
        <v>ANDRES YARANGA CAYO</v>
      </c>
      <c r="T2635" s="53">
        <f>DATE(Tabla_Datos[[#This Row],[tAnio]],Tabla_Datos[[#This Row],[tMes]],Tabla_Datos[[#This Row],[tDia]])</f>
        <v>40777</v>
      </c>
      <c r="U2635" s="53" t="str">
        <f>IF(Tabla_Datos[[#This Row],[cProvincia]]="LIMA","LIMA","PROVINCIA")</f>
        <v>LIMA</v>
      </c>
      <c r="V2635" s="53" t="str">
        <f>MID(Tabla_Datos[[#This Row],[pTelefono]],1,SEARCH("-",Tabla_Datos[[#This Row],[pTelefono]],1)-1)</f>
        <v>1</v>
      </c>
      <c r="W2635" s="53" t="str">
        <f>MID(Tabla_Datos[[#This Row],[pTelefono]],SEARCH("-",Tabla_Datos[[#This Row],[pTelefono]],1)+1,LEN(Tabla_Datos[[#This Row],[pTelefono]]))</f>
        <v>946213677</v>
      </c>
      <c r="X2635" s="53" t="str">
        <f>CONCATENATE(Tabla_Datos[[#This Row],[TipUrb]]," ",Tabla_Datos[[#This Row],[Calle]]," ",Tabla_Datos[[#This Row],[NumCalle]])</f>
        <v>AS . 0</v>
      </c>
      <c r="Y2635" t="s">
        <v>92</v>
      </c>
      <c r="Z2635" t="s">
        <v>152</v>
      </c>
      <c r="AA2635" t="s">
        <v>153</v>
      </c>
      <c r="AB2635" t="s">
        <v>95</v>
      </c>
      <c r="AC2635" t="s">
        <v>95</v>
      </c>
      <c r="AD2635" t="s">
        <v>215</v>
      </c>
      <c r="AE2635" t="s">
        <v>500</v>
      </c>
      <c r="AF2635">
        <v>7</v>
      </c>
      <c r="AG2635" s="51">
        <v>8813360</v>
      </c>
      <c r="AH2635" t="s">
        <v>95</v>
      </c>
      <c r="AI2635">
        <v>1</v>
      </c>
      <c r="AJ2635">
        <v>1</v>
      </c>
      <c r="AK2635" t="s">
        <v>221</v>
      </c>
      <c r="AL2635">
        <v>0</v>
      </c>
    </row>
    <row r="2636" spans="1:38">
      <c r="A2636">
        <v>3287843</v>
      </c>
      <c r="B2636" t="s">
        <v>9196</v>
      </c>
      <c r="C2636" t="s">
        <v>19</v>
      </c>
      <c r="D2636" t="s">
        <v>85</v>
      </c>
      <c r="E2636">
        <v>2011</v>
      </c>
      <c r="F2636">
        <v>8</v>
      </c>
      <c r="G2636">
        <v>22</v>
      </c>
      <c r="H2636" t="s">
        <v>86</v>
      </c>
      <c r="I2636" t="s">
        <v>16</v>
      </c>
      <c r="J2636" t="s">
        <v>16</v>
      </c>
      <c r="K2636" t="s">
        <v>487</v>
      </c>
      <c r="L2636" t="s">
        <v>86</v>
      </c>
      <c r="M2636" t="s">
        <v>88</v>
      </c>
      <c r="N2636" s="50">
        <v>9414297</v>
      </c>
      <c r="O2636" s="51">
        <v>2333686</v>
      </c>
      <c r="P2636" t="s">
        <v>9197</v>
      </c>
      <c r="Q2636" t="s">
        <v>8442</v>
      </c>
      <c r="R2636" t="s">
        <v>9198</v>
      </c>
      <c r="S2636" s="49" t="str">
        <f>CONCATENATE(Tabla_Datos[[#This Row],[Nombre_Cliente]]," ",Tabla_Datos[[#This Row],[ApellidoPaterno_Cliente]]," ",Tabla_Datos[[#This Row],[ApellidoMaterno_Cliente]])</f>
        <v>PILAR GIOVANA JUDITH GARCES HUAMANÑAHUI</v>
      </c>
      <c r="T2636" s="53">
        <f>DATE(Tabla_Datos[[#This Row],[tAnio]],Tabla_Datos[[#This Row],[tMes]],Tabla_Datos[[#This Row],[tDia]])</f>
        <v>40777</v>
      </c>
      <c r="U2636" s="53" t="str">
        <f>IF(Tabla_Datos[[#This Row],[cProvincia]]="LIMA","LIMA","PROVINCIA")</f>
        <v>LIMA</v>
      </c>
      <c r="V2636" s="53" t="str">
        <f>MID(Tabla_Datos[[#This Row],[pTelefono]],1,SEARCH("-",Tabla_Datos[[#This Row],[pTelefono]],1)-1)</f>
        <v>1</v>
      </c>
      <c r="W2636" s="53" t="str">
        <f>MID(Tabla_Datos[[#This Row],[pTelefono]],SEARCH("-",Tabla_Datos[[#This Row],[pTelefono]],1)+1,LEN(Tabla_Datos[[#This Row],[pTelefono]]))</f>
        <v>998135760</v>
      </c>
      <c r="X2636" s="53" t="str">
        <f>CONCATENATE(Tabla_Datos[[#This Row],[TipUrb]]," ",Tabla_Datos[[#This Row],[Calle]]," ",Tabla_Datos[[#This Row],[NumCalle]])</f>
        <v>CO B 0</v>
      </c>
      <c r="Y2636" t="s">
        <v>92</v>
      </c>
      <c r="Z2636" t="s">
        <v>196</v>
      </c>
      <c r="AA2636" t="s">
        <v>197</v>
      </c>
      <c r="AB2636" t="s">
        <v>95</v>
      </c>
      <c r="AC2636">
        <v>103</v>
      </c>
      <c r="AD2636" t="s">
        <v>198</v>
      </c>
      <c r="AE2636" t="s">
        <v>9199</v>
      </c>
      <c r="AF2636" t="s">
        <v>95</v>
      </c>
      <c r="AG2636" s="51">
        <v>48296480</v>
      </c>
      <c r="AH2636" t="s">
        <v>95</v>
      </c>
      <c r="AI2636">
        <v>1</v>
      </c>
      <c r="AJ2636">
        <v>1</v>
      </c>
      <c r="AK2636" t="s">
        <v>413</v>
      </c>
      <c r="AL2636">
        <v>0</v>
      </c>
    </row>
    <row r="2637" spans="1:38">
      <c r="A2637">
        <v>3287974</v>
      </c>
      <c r="B2637" t="s">
        <v>9200</v>
      </c>
      <c r="C2637" t="s">
        <v>20</v>
      </c>
      <c r="D2637" t="s">
        <v>143</v>
      </c>
      <c r="E2637">
        <v>2011</v>
      </c>
      <c r="F2637">
        <v>8</v>
      </c>
      <c r="G2637">
        <v>22</v>
      </c>
      <c r="H2637" t="s">
        <v>86</v>
      </c>
      <c r="I2637" t="s">
        <v>314</v>
      </c>
      <c r="J2637" t="s">
        <v>314</v>
      </c>
      <c r="K2637" t="s">
        <v>1503</v>
      </c>
      <c r="L2637" t="s">
        <v>86</v>
      </c>
      <c r="M2637" t="s">
        <v>294</v>
      </c>
      <c r="N2637" s="50">
        <v>41767515</v>
      </c>
      <c r="O2637" s="51">
        <v>2333813</v>
      </c>
      <c r="P2637" t="s">
        <v>1978</v>
      </c>
      <c r="Q2637" t="s">
        <v>1884</v>
      </c>
      <c r="R2637" t="s">
        <v>9201</v>
      </c>
      <c r="S2637" s="49" t="str">
        <f>CONCATENATE(Tabla_Datos[[#This Row],[Nombre_Cliente]]," ",Tabla_Datos[[#This Row],[ApellidoPaterno_Cliente]]," ",Tabla_Datos[[#This Row],[ApellidoMaterno_Cliente]])</f>
        <v>MARCO ANTONIO ROSALES ASCAÑO</v>
      </c>
      <c r="T2637" s="53">
        <f>DATE(Tabla_Datos[[#This Row],[tAnio]],Tabla_Datos[[#This Row],[tMes]],Tabla_Datos[[#This Row],[tDia]])</f>
        <v>40777</v>
      </c>
      <c r="U2637" s="53" t="str">
        <f>IF(Tabla_Datos[[#This Row],[cProvincia]]="LIMA","LIMA","PROVINCIA")</f>
        <v>PROVINCIA</v>
      </c>
      <c r="V2637" s="53" t="str">
        <f>MID(Tabla_Datos[[#This Row],[pTelefono]],1,SEARCH("-",Tabla_Datos[[#This Row],[pTelefono]],1)-1)</f>
        <v>62</v>
      </c>
      <c r="W2637" s="53" t="str">
        <f>MID(Tabla_Datos[[#This Row],[pTelefono]],SEARCH("-",Tabla_Datos[[#This Row],[pTelefono]],1)+1,LEN(Tabla_Datos[[#This Row],[pTelefono]]))</f>
        <v>961027418</v>
      </c>
      <c r="X2637" s="53" t="str">
        <f>CONCATENATE(Tabla_Datos[[#This Row],[TipUrb]]," ",Tabla_Datos[[#This Row],[Calle]]," ",Tabla_Datos[[#This Row],[NumCalle]])</f>
        <v>- CALLE 2 404</v>
      </c>
      <c r="Y2637" t="s">
        <v>319</v>
      </c>
      <c r="Z2637" t="s">
        <v>152</v>
      </c>
      <c r="AA2637" t="s">
        <v>153</v>
      </c>
      <c r="AB2637" t="s">
        <v>95</v>
      </c>
      <c r="AC2637" t="s">
        <v>95</v>
      </c>
      <c r="AD2637" t="s">
        <v>109</v>
      </c>
      <c r="AE2637" t="s">
        <v>95</v>
      </c>
      <c r="AF2637" t="s">
        <v>95</v>
      </c>
      <c r="AG2637" s="51">
        <v>43818632</v>
      </c>
      <c r="AH2637" t="s">
        <v>95</v>
      </c>
      <c r="AI2637">
        <v>1</v>
      </c>
      <c r="AJ2637">
        <v>1</v>
      </c>
      <c r="AK2637" t="s">
        <v>9202</v>
      </c>
      <c r="AL2637">
        <v>404</v>
      </c>
    </row>
    <row r="2638" spans="1:38">
      <c r="A2638">
        <v>3287996</v>
      </c>
      <c r="B2638" t="s">
        <v>9203</v>
      </c>
      <c r="C2638" t="s">
        <v>20</v>
      </c>
      <c r="D2638" t="s">
        <v>143</v>
      </c>
      <c r="E2638">
        <v>2011</v>
      </c>
      <c r="F2638">
        <v>8</v>
      </c>
      <c r="G2638">
        <v>22</v>
      </c>
      <c r="H2638" t="s">
        <v>86</v>
      </c>
      <c r="I2638" t="s">
        <v>292</v>
      </c>
      <c r="J2638" t="s">
        <v>293</v>
      </c>
      <c r="K2638" t="s">
        <v>292</v>
      </c>
      <c r="L2638" t="s">
        <v>86</v>
      </c>
      <c r="M2638" t="s">
        <v>294</v>
      </c>
      <c r="N2638" s="50">
        <v>45061116</v>
      </c>
      <c r="O2638" s="51">
        <v>2333828</v>
      </c>
      <c r="P2638" t="s">
        <v>4227</v>
      </c>
      <c r="Q2638" t="s">
        <v>9204</v>
      </c>
      <c r="R2638" t="s">
        <v>2155</v>
      </c>
      <c r="S2638" s="49" t="str">
        <f>CONCATENATE(Tabla_Datos[[#This Row],[Nombre_Cliente]]," ",Tabla_Datos[[#This Row],[ApellidoPaterno_Cliente]]," ",Tabla_Datos[[#This Row],[ApellidoMaterno_Cliente]])</f>
        <v>WILMER BERMUDO CISNEROS</v>
      </c>
      <c r="T2638" s="53">
        <f>DATE(Tabla_Datos[[#This Row],[tAnio]],Tabla_Datos[[#This Row],[tMes]],Tabla_Datos[[#This Row],[tDia]])</f>
        <v>40777</v>
      </c>
      <c r="U2638" s="53" t="str">
        <f>IF(Tabla_Datos[[#This Row],[cProvincia]]="LIMA","LIMA","PROVINCIA")</f>
        <v>PROVINCIA</v>
      </c>
      <c r="V2638" s="53" t="str">
        <f>MID(Tabla_Datos[[#This Row],[pTelefono]],1,SEARCH("-",Tabla_Datos[[#This Row],[pTelefono]],1)-1)</f>
        <v>66</v>
      </c>
      <c r="W2638" s="53" t="str">
        <f>MID(Tabla_Datos[[#This Row],[pTelefono]],SEARCH("-",Tabla_Datos[[#This Row],[pTelefono]],1)+1,LEN(Tabla_Datos[[#This Row],[pTelefono]]))</f>
        <v>966036674</v>
      </c>
      <c r="X2638" s="53" t="str">
        <f>CONCATENATE(Tabla_Datos[[#This Row],[TipUrb]]," ",Tabla_Datos[[#This Row],[Calle]]," ",Tabla_Datos[[#This Row],[NumCalle]])</f>
        <v>AS . 0</v>
      </c>
      <c r="Y2638" t="s">
        <v>298</v>
      </c>
      <c r="Z2638" t="s">
        <v>152</v>
      </c>
      <c r="AA2638" t="s">
        <v>153</v>
      </c>
      <c r="AB2638" t="s">
        <v>95</v>
      </c>
      <c r="AC2638" t="s">
        <v>95</v>
      </c>
      <c r="AD2638" t="s">
        <v>215</v>
      </c>
      <c r="AE2638" t="s">
        <v>353</v>
      </c>
      <c r="AF2638">
        <v>14</v>
      </c>
      <c r="AG2638" s="51">
        <v>44603722</v>
      </c>
      <c r="AH2638" t="s">
        <v>95</v>
      </c>
      <c r="AI2638">
        <v>1</v>
      </c>
      <c r="AJ2638">
        <v>1</v>
      </c>
      <c r="AK2638" t="s">
        <v>221</v>
      </c>
      <c r="AL2638">
        <v>0</v>
      </c>
    </row>
    <row r="2639" spans="1:38">
      <c r="A2639">
        <v>3289050</v>
      </c>
      <c r="B2639" t="s">
        <v>9205</v>
      </c>
      <c r="C2639" t="s">
        <v>20</v>
      </c>
      <c r="D2639" t="s">
        <v>85</v>
      </c>
      <c r="E2639">
        <v>2011</v>
      </c>
      <c r="F2639">
        <v>8</v>
      </c>
      <c r="G2639">
        <v>22</v>
      </c>
      <c r="H2639" t="s">
        <v>86</v>
      </c>
      <c r="I2639" t="s">
        <v>241</v>
      </c>
      <c r="J2639" t="s">
        <v>242</v>
      </c>
      <c r="K2639" t="s">
        <v>242</v>
      </c>
      <c r="L2639" t="s">
        <v>86</v>
      </c>
      <c r="M2639" t="s">
        <v>88</v>
      </c>
      <c r="N2639" s="50">
        <v>20000021</v>
      </c>
      <c r="O2639" s="51">
        <v>2334777</v>
      </c>
      <c r="P2639" t="s">
        <v>9206</v>
      </c>
      <c r="Q2639" t="s">
        <v>1135</v>
      </c>
      <c r="R2639" t="s">
        <v>3348</v>
      </c>
      <c r="S2639" s="49" t="str">
        <f>CONCATENATE(Tabla_Datos[[#This Row],[Nombre_Cliente]]," ",Tabla_Datos[[#This Row],[ApellidoPaterno_Cliente]]," ",Tabla_Datos[[#This Row],[ApellidoMaterno_Cliente]])</f>
        <v>AIDA MARLENY ALFARO BERNEDO</v>
      </c>
      <c r="T2639" s="53">
        <f>DATE(Tabla_Datos[[#This Row],[tAnio]],Tabla_Datos[[#This Row],[tMes]],Tabla_Datos[[#This Row],[tDia]])</f>
        <v>40777</v>
      </c>
      <c r="U2639" s="53" t="str">
        <f>IF(Tabla_Datos[[#This Row],[cProvincia]]="LIMA","LIMA","PROVINCIA")</f>
        <v>PROVINCIA</v>
      </c>
      <c r="V2639" s="53" t="str">
        <f>MID(Tabla_Datos[[#This Row],[pTelefono]],1,SEARCH("-",Tabla_Datos[[#This Row],[pTelefono]],1)-1)</f>
        <v>44</v>
      </c>
      <c r="W2639" s="53" t="str">
        <f>MID(Tabla_Datos[[#This Row],[pTelefono]],SEARCH("-",Tabla_Datos[[#This Row],[pTelefono]],1)+1,LEN(Tabla_Datos[[#This Row],[pTelefono]]))</f>
        <v>948346128</v>
      </c>
      <c r="X2639" s="53" t="str">
        <f>CONCATENATE(Tabla_Datos[[#This Row],[TipUrb]]," ",Tabla_Datos[[#This Row],[Calle]]," ",Tabla_Datos[[#This Row],[NumCalle]])</f>
        <v>UR CORNE MARCELO 391</v>
      </c>
      <c r="Y2639" t="s">
        <v>246</v>
      </c>
      <c r="Z2639" t="s">
        <v>349</v>
      </c>
      <c r="AA2639" t="s">
        <v>350</v>
      </c>
      <c r="AB2639" t="s">
        <v>95</v>
      </c>
      <c r="AC2639" t="s">
        <v>95</v>
      </c>
      <c r="AD2639" t="s">
        <v>161</v>
      </c>
      <c r="AE2639" t="s">
        <v>95</v>
      </c>
      <c r="AF2639" t="s">
        <v>95</v>
      </c>
      <c r="AG2639" s="51">
        <v>8717191</v>
      </c>
      <c r="AH2639" t="s">
        <v>95</v>
      </c>
      <c r="AI2639">
        <v>1</v>
      </c>
      <c r="AJ2639">
        <v>1</v>
      </c>
      <c r="AK2639" t="s">
        <v>9207</v>
      </c>
      <c r="AL2639">
        <v>391</v>
      </c>
    </row>
    <row r="2640" spans="1:38">
      <c r="A2640">
        <v>3288034</v>
      </c>
      <c r="B2640" t="s">
        <v>9208</v>
      </c>
      <c r="C2640" t="s">
        <v>19</v>
      </c>
      <c r="D2640" t="s">
        <v>85</v>
      </c>
      <c r="E2640">
        <v>2011</v>
      </c>
      <c r="F2640">
        <v>8</v>
      </c>
      <c r="G2640">
        <v>22</v>
      </c>
      <c r="H2640" t="s">
        <v>86</v>
      </c>
      <c r="I2640" t="s">
        <v>202</v>
      </c>
      <c r="J2640" t="s">
        <v>203</v>
      </c>
      <c r="K2640" t="s">
        <v>203</v>
      </c>
      <c r="L2640" t="s">
        <v>86</v>
      </c>
      <c r="M2640" t="s">
        <v>133</v>
      </c>
      <c r="N2640" s="50">
        <v>46064690</v>
      </c>
      <c r="O2640" s="51">
        <v>2333866</v>
      </c>
      <c r="P2640" t="s">
        <v>9209</v>
      </c>
      <c r="Q2640" t="s">
        <v>9210</v>
      </c>
      <c r="R2640" t="s">
        <v>9210</v>
      </c>
      <c r="S2640" s="49" t="str">
        <f>CONCATENATE(Tabla_Datos[[#This Row],[Nombre_Cliente]]," ",Tabla_Datos[[#This Row],[ApellidoPaterno_Cliente]]," ",Tabla_Datos[[#This Row],[ApellidoMaterno_Cliente]])</f>
        <v>MARIA SANTOS ZEÑA ZEÑA</v>
      </c>
      <c r="T2640" s="53">
        <f>DATE(Tabla_Datos[[#This Row],[tAnio]],Tabla_Datos[[#This Row],[tMes]],Tabla_Datos[[#This Row],[tDia]])</f>
        <v>40777</v>
      </c>
      <c r="U2640" s="53" t="str">
        <f>IF(Tabla_Datos[[#This Row],[cProvincia]]="LIMA","LIMA","PROVINCIA")</f>
        <v>PROVINCIA</v>
      </c>
      <c r="V2640" s="53" t="str">
        <f>MID(Tabla_Datos[[#This Row],[pTelefono]],1,SEARCH("-",Tabla_Datos[[#This Row],[pTelefono]],1)-1)</f>
        <v>74</v>
      </c>
      <c r="W2640" s="53" t="str">
        <f>MID(Tabla_Datos[[#This Row],[pTelefono]],SEARCH("-",Tabla_Datos[[#This Row],[pTelefono]],1)+1,LEN(Tabla_Datos[[#This Row],[pTelefono]]))</f>
        <v>981796201</v>
      </c>
      <c r="X2640" s="53" t="str">
        <f>CONCATENATE(Tabla_Datos[[#This Row],[TipUrb]]," ",Tabla_Datos[[#This Row],[Calle]]," ",Tabla_Datos[[#This Row],[NumCalle]])</f>
        <v>UR . 0</v>
      </c>
      <c r="Y2640" t="s">
        <v>208</v>
      </c>
      <c r="Z2640" t="s">
        <v>122</v>
      </c>
      <c r="AA2640" t="s">
        <v>123</v>
      </c>
      <c r="AB2640" t="s">
        <v>95</v>
      </c>
      <c r="AC2640" t="s">
        <v>95</v>
      </c>
      <c r="AD2640" t="s">
        <v>161</v>
      </c>
      <c r="AE2640" t="s">
        <v>474</v>
      </c>
      <c r="AF2640">
        <v>6</v>
      </c>
      <c r="AG2640" s="51">
        <v>73747568</v>
      </c>
      <c r="AH2640" t="s">
        <v>95</v>
      </c>
      <c r="AI2640">
        <v>1</v>
      </c>
      <c r="AJ2640">
        <v>1</v>
      </c>
      <c r="AK2640" t="s">
        <v>221</v>
      </c>
      <c r="AL2640">
        <v>0</v>
      </c>
    </row>
    <row r="2641" spans="1:38">
      <c r="A2641">
        <v>3288785</v>
      </c>
      <c r="B2641" t="s">
        <v>9211</v>
      </c>
      <c r="C2641" t="s">
        <v>19</v>
      </c>
      <c r="D2641" t="s">
        <v>143</v>
      </c>
      <c r="E2641">
        <v>2011</v>
      </c>
      <c r="F2641">
        <v>8</v>
      </c>
      <c r="G2641">
        <v>22</v>
      </c>
      <c r="H2641" t="s">
        <v>144</v>
      </c>
      <c r="I2641" t="s">
        <v>132</v>
      </c>
      <c r="J2641" t="s">
        <v>132</v>
      </c>
      <c r="K2641" t="s">
        <v>132</v>
      </c>
      <c r="L2641" t="s">
        <v>86</v>
      </c>
      <c r="M2641" t="s">
        <v>133</v>
      </c>
      <c r="N2641" s="50">
        <v>2897757</v>
      </c>
      <c r="O2641" s="51">
        <v>2334535</v>
      </c>
      <c r="P2641" t="s">
        <v>9212</v>
      </c>
      <c r="Q2641" t="s">
        <v>625</v>
      </c>
      <c r="R2641" t="s">
        <v>422</v>
      </c>
      <c r="S2641" s="49" t="str">
        <f>CONCATENATE(Tabla_Datos[[#This Row],[Nombre_Cliente]]," ",Tabla_Datos[[#This Row],[ApellidoPaterno_Cliente]]," ",Tabla_Datos[[#This Row],[ApellidoMaterno_Cliente]])</f>
        <v>DILCIA CASTILLO CORDOVA</v>
      </c>
      <c r="T2641" s="53">
        <f>DATE(Tabla_Datos[[#This Row],[tAnio]],Tabla_Datos[[#This Row],[tMes]],Tabla_Datos[[#This Row],[tDia]])</f>
        <v>40777</v>
      </c>
      <c r="U2641" s="53" t="str">
        <f>IF(Tabla_Datos[[#This Row],[cProvincia]]="LIMA","LIMA","PROVINCIA")</f>
        <v>PROVINCIA</v>
      </c>
      <c r="V2641" s="53" t="str">
        <f>MID(Tabla_Datos[[#This Row],[pTelefono]],1,SEARCH("-",Tabla_Datos[[#This Row],[pTelefono]],1)-1)</f>
        <v>73</v>
      </c>
      <c r="W2641" s="53" t="str">
        <f>MID(Tabla_Datos[[#This Row],[pTelefono]],SEARCH("-",Tabla_Datos[[#This Row],[pTelefono]],1)+1,LEN(Tabla_Datos[[#This Row],[pTelefono]]))</f>
        <v>969938204</v>
      </c>
      <c r="X2641" s="53" t="str">
        <f>CONCATENATE(Tabla_Datos[[#This Row],[TipUrb]]," ",Tabla_Datos[[#This Row],[Calle]]," ",Tabla_Datos[[#This Row],[NumCalle]])</f>
        <v>AH SANTA ROSA 298</v>
      </c>
      <c r="Y2641" t="s">
        <v>137</v>
      </c>
      <c r="Z2641" t="s">
        <v>152</v>
      </c>
      <c r="AA2641" t="s">
        <v>153</v>
      </c>
      <c r="AB2641" t="s">
        <v>95</v>
      </c>
      <c r="AC2641" t="s">
        <v>95</v>
      </c>
      <c r="AD2641" t="s">
        <v>96</v>
      </c>
      <c r="AE2641" t="s">
        <v>95</v>
      </c>
      <c r="AF2641" t="s">
        <v>95</v>
      </c>
      <c r="AG2641" s="51">
        <v>3337930</v>
      </c>
      <c r="AH2641" t="s">
        <v>95</v>
      </c>
      <c r="AI2641">
        <v>1</v>
      </c>
      <c r="AJ2641">
        <v>1</v>
      </c>
      <c r="AK2641" t="s">
        <v>228</v>
      </c>
      <c r="AL2641">
        <v>298</v>
      </c>
    </row>
    <row r="2642" spans="1:38">
      <c r="A2642">
        <v>3287486</v>
      </c>
      <c r="B2642" t="s">
        <v>9213</v>
      </c>
      <c r="C2642" t="s">
        <v>19</v>
      </c>
      <c r="D2642" t="s">
        <v>85</v>
      </c>
      <c r="E2642">
        <v>2011</v>
      </c>
      <c r="F2642">
        <v>8</v>
      </c>
      <c r="G2642">
        <v>22</v>
      </c>
      <c r="H2642" t="s">
        <v>86</v>
      </c>
      <c r="I2642" t="s">
        <v>355</v>
      </c>
      <c r="J2642" t="s">
        <v>355</v>
      </c>
      <c r="K2642" t="s">
        <v>982</v>
      </c>
      <c r="L2642" t="s">
        <v>86</v>
      </c>
      <c r="M2642" t="s">
        <v>88</v>
      </c>
      <c r="N2642" s="50">
        <v>40164799</v>
      </c>
      <c r="O2642" s="51">
        <v>2333367</v>
      </c>
      <c r="P2642" t="s">
        <v>9214</v>
      </c>
      <c r="Q2642" t="s">
        <v>1440</v>
      </c>
      <c r="R2642" t="s">
        <v>9215</v>
      </c>
      <c r="S2642" s="49" t="str">
        <f>CONCATENATE(Tabla_Datos[[#This Row],[Nombre_Cliente]]," ",Tabla_Datos[[#This Row],[ApellidoPaterno_Cliente]]," ",Tabla_Datos[[#This Row],[ApellidoMaterno_Cliente]])</f>
        <v>MYLENKA GIULIANA REYES DE ASTETE</v>
      </c>
      <c r="T2642" s="53">
        <f>DATE(Tabla_Datos[[#This Row],[tAnio]],Tabla_Datos[[#This Row],[tMes]],Tabla_Datos[[#This Row],[tDia]])</f>
        <v>40777</v>
      </c>
      <c r="U2642" s="53" t="str">
        <f>IF(Tabla_Datos[[#This Row],[cProvincia]]="LIMA","LIMA","PROVINCIA")</f>
        <v>PROVINCIA</v>
      </c>
      <c r="V2642" s="53" t="str">
        <f>MID(Tabla_Datos[[#This Row],[pTelefono]],1,SEARCH("-",Tabla_Datos[[#This Row],[pTelefono]],1)-1)</f>
        <v>84</v>
      </c>
      <c r="W2642" s="53" t="str">
        <f>MID(Tabla_Datos[[#This Row],[pTelefono]],SEARCH("-",Tabla_Datos[[#This Row],[pTelefono]],1)+1,LEN(Tabla_Datos[[#This Row],[pTelefono]]))</f>
        <v>84251620</v>
      </c>
      <c r="X2642" s="53" t="str">
        <f>CONCATENATE(Tabla_Datos[[#This Row],[TipUrb]]," ",Tabla_Datos[[#This Row],[Calle]]," ",Tabla_Datos[[#This Row],[NumCalle]])</f>
        <v>UR . 0</v>
      </c>
      <c r="Y2642" t="s">
        <v>360</v>
      </c>
      <c r="Z2642" t="s">
        <v>349</v>
      </c>
      <c r="AA2642" t="s">
        <v>350</v>
      </c>
      <c r="AB2642" t="s">
        <v>95</v>
      </c>
      <c r="AC2642" t="s">
        <v>95</v>
      </c>
      <c r="AD2642" t="s">
        <v>161</v>
      </c>
      <c r="AE2642" t="s">
        <v>353</v>
      </c>
      <c r="AF2642" t="s">
        <v>5190</v>
      </c>
      <c r="AG2642" s="51">
        <v>23839450</v>
      </c>
      <c r="AH2642" t="s">
        <v>95</v>
      </c>
      <c r="AI2642">
        <v>1</v>
      </c>
      <c r="AJ2642">
        <v>1</v>
      </c>
      <c r="AK2642" t="s">
        <v>221</v>
      </c>
      <c r="AL2642">
        <v>0</v>
      </c>
    </row>
    <row r="2643" spans="1:38">
      <c r="A2643">
        <v>3288937</v>
      </c>
      <c r="B2643" t="s">
        <v>9216</v>
      </c>
      <c r="C2643" t="s">
        <v>19</v>
      </c>
      <c r="D2643" t="s">
        <v>85</v>
      </c>
      <c r="E2643">
        <v>2011</v>
      </c>
      <c r="F2643">
        <v>8</v>
      </c>
      <c r="G2643">
        <v>22</v>
      </c>
      <c r="H2643" t="s">
        <v>144</v>
      </c>
      <c r="I2643" t="s">
        <v>16</v>
      </c>
      <c r="J2643" t="s">
        <v>16</v>
      </c>
      <c r="K2643" t="s">
        <v>126</v>
      </c>
      <c r="L2643" t="s">
        <v>144</v>
      </c>
      <c r="M2643" t="s">
        <v>88</v>
      </c>
      <c r="O2643" s="51">
        <v>2334685</v>
      </c>
      <c r="P2643" t="s">
        <v>9217</v>
      </c>
      <c r="Q2643" t="s">
        <v>9218</v>
      </c>
      <c r="R2643" t="s">
        <v>1549</v>
      </c>
      <c r="S2643" s="49" t="str">
        <f>CONCATENATE(Tabla_Datos[[#This Row],[Nombre_Cliente]]," ",Tabla_Datos[[#This Row],[ApellidoPaterno_Cliente]]," ",Tabla_Datos[[#This Row],[ApellidoMaterno_Cliente]])</f>
        <v>JIMMY WILFREDO OLORTIGUE QUISPE</v>
      </c>
      <c r="T2643" s="53">
        <f>DATE(Tabla_Datos[[#This Row],[tAnio]],Tabla_Datos[[#This Row],[tMes]],Tabla_Datos[[#This Row],[tDia]])</f>
        <v>40777</v>
      </c>
      <c r="U2643" s="53" t="str">
        <f>IF(Tabla_Datos[[#This Row],[cProvincia]]="LIMA","LIMA","PROVINCIA")</f>
        <v>LIMA</v>
      </c>
      <c r="V2643" s="53" t="str">
        <f>MID(Tabla_Datos[[#This Row],[pTelefono]],1,SEARCH("-",Tabla_Datos[[#This Row],[pTelefono]],1)-1)</f>
        <v>1</v>
      </c>
      <c r="W2643" s="53" t="str">
        <f>MID(Tabla_Datos[[#This Row],[pTelefono]],SEARCH("-",Tabla_Datos[[#This Row],[pTelefono]],1)+1,LEN(Tabla_Datos[[#This Row],[pTelefono]]))</f>
        <v>999915742</v>
      </c>
      <c r="X2643" s="53" t="str">
        <f>CONCATENATE(Tabla_Datos[[#This Row],[TipUrb]]," ",Tabla_Datos[[#This Row],[Calle]]," ",Tabla_Datos[[#This Row],[NumCalle]])</f>
        <v>UR . 0</v>
      </c>
      <c r="Y2643" t="s">
        <v>92</v>
      </c>
      <c r="Z2643" t="s">
        <v>122</v>
      </c>
      <c r="AA2643" t="s">
        <v>123</v>
      </c>
      <c r="AB2643" t="s">
        <v>95</v>
      </c>
      <c r="AC2643" t="s">
        <v>95</v>
      </c>
      <c r="AD2643" t="s">
        <v>161</v>
      </c>
      <c r="AE2643" t="s">
        <v>361</v>
      </c>
      <c r="AF2643">
        <v>13</v>
      </c>
      <c r="AG2643" s="51">
        <v>47599728</v>
      </c>
      <c r="AH2643" t="s">
        <v>95</v>
      </c>
      <c r="AI2643">
        <v>1</v>
      </c>
      <c r="AJ2643">
        <v>1</v>
      </c>
      <c r="AK2643" t="s">
        <v>221</v>
      </c>
      <c r="AL2643">
        <v>0</v>
      </c>
    </row>
    <row r="2644" spans="1:38">
      <c r="A2644">
        <v>3288650</v>
      </c>
      <c r="B2644" t="s">
        <v>9219</v>
      </c>
      <c r="C2644" t="s">
        <v>18</v>
      </c>
      <c r="D2644" t="s">
        <v>85</v>
      </c>
      <c r="E2644">
        <v>2011</v>
      </c>
      <c r="F2644">
        <v>8</v>
      </c>
      <c r="G2644">
        <v>22</v>
      </c>
      <c r="H2644" t="s">
        <v>86</v>
      </c>
      <c r="I2644" t="s">
        <v>141</v>
      </c>
      <c r="J2644" t="s">
        <v>521</v>
      </c>
      <c r="K2644" t="s">
        <v>521</v>
      </c>
      <c r="L2644" t="s">
        <v>86</v>
      </c>
      <c r="M2644" t="s">
        <v>294</v>
      </c>
      <c r="N2644" s="50">
        <v>41298153</v>
      </c>
      <c r="O2644" s="51">
        <v>2334393</v>
      </c>
      <c r="P2644" t="s">
        <v>1580</v>
      </c>
      <c r="Q2644" t="s">
        <v>377</v>
      </c>
      <c r="R2644" t="s">
        <v>2944</v>
      </c>
      <c r="S2644" s="49" t="str">
        <f>CONCATENATE(Tabla_Datos[[#This Row],[Nombre_Cliente]]," ",Tabla_Datos[[#This Row],[ApellidoPaterno_Cliente]]," ",Tabla_Datos[[#This Row],[ApellidoMaterno_Cliente]])</f>
        <v>CARLOS ALBERTO PEREZ ALCANTARA</v>
      </c>
      <c r="T2644" s="53">
        <f>DATE(Tabla_Datos[[#This Row],[tAnio]],Tabla_Datos[[#This Row],[tMes]],Tabla_Datos[[#This Row],[tDia]])</f>
        <v>40777</v>
      </c>
      <c r="U2644" s="53" t="str">
        <f>IF(Tabla_Datos[[#This Row],[cProvincia]]="LIMA","LIMA","PROVINCIA")</f>
        <v>PROVINCIA</v>
      </c>
      <c r="V2644" s="53" t="str">
        <f>MID(Tabla_Datos[[#This Row],[pTelefono]],1,SEARCH("-",Tabla_Datos[[#This Row],[pTelefono]],1)-1)</f>
        <v>64</v>
      </c>
      <c r="W2644" s="53" t="str">
        <f>MID(Tabla_Datos[[#This Row],[pTelefono]],SEARCH("-",Tabla_Datos[[#This Row],[pTelefono]],1)+1,LEN(Tabla_Datos[[#This Row],[pTelefono]]))</f>
        <v>997761006</v>
      </c>
      <c r="X2644" s="53" t="str">
        <f>CONCATENATE(Tabla_Datos[[#This Row],[TipUrb]]," ",Tabla_Datos[[#This Row],[Calle]]," ",Tabla_Datos[[#This Row],[NumCalle]])</f>
        <v>UR MALECON 115</v>
      </c>
      <c r="Y2644" t="s">
        <v>525</v>
      </c>
      <c r="Z2644" t="s">
        <v>107</v>
      </c>
      <c r="AA2644" t="s">
        <v>108</v>
      </c>
      <c r="AB2644" t="s">
        <v>95</v>
      </c>
      <c r="AC2644" t="s">
        <v>95</v>
      </c>
      <c r="AD2644" t="s">
        <v>161</v>
      </c>
      <c r="AE2644" t="s">
        <v>95</v>
      </c>
      <c r="AG2644" s="51">
        <v>3491337</v>
      </c>
      <c r="AI2644">
        <v>17</v>
      </c>
      <c r="AJ2644">
        <v>17</v>
      </c>
      <c r="AK2644" t="s">
        <v>9220</v>
      </c>
      <c r="AL2644">
        <v>115</v>
      </c>
    </row>
    <row r="2645" spans="1:38">
      <c r="A2645">
        <v>3288302</v>
      </c>
      <c r="B2645" t="s">
        <v>9221</v>
      </c>
      <c r="C2645" t="s">
        <v>19</v>
      </c>
      <c r="D2645" t="s">
        <v>143</v>
      </c>
      <c r="E2645">
        <v>2011</v>
      </c>
      <c r="F2645">
        <v>8</v>
      </c>
      <c r="G2645">
        <v>22</v>
      </c>
      <c r="H2645" t="s">
        <v>86</v>
      </c>
      <c r="I2645" t="s">
        <v>145</v>
      </c>
      <c r="J2645" t="s">
        <v>469</v>
      </c>
      <c r="K2645" t="s">
        <v>470</v>
      </c>
      <c r="L2645" t="s">
        <v>86</v>
      </c>
      <c r="M2645" t="s">
        <v>148</v>
      </c>
      <c r="N2645" s="50">
        <v>41618629</v>
      </c>
      <c r="O2645" s="51">
        <v>2334111</v>
      </c>
      <c r="P2645" t="s">
        <v>9222</v>
      </c>
      <c r="Q2645" t="s">
        <v>5511</v>
      </c>
      <c r="R2645" t="s">
        <v>3330</v>
      </c>
      <c r="S2645" s="49" t="str">
        <f>CONCATENATE(Tabla_Datos[[#This Row],[Nombre_Cliente]]," ",Tabla_Datos[[#This Row],[ApellidoPaterno_Cliente]]," ",Tabla_Datos[[#This Row],[ApellidoMaterno_Cliente]])</f>
        <v>ELENA DE  JESUS BARDALES PLASENCIA</v>
      </c>
      <c r="T2645" s="53">
        <f>DATE(Tabla_Datos[[#This Row],[tAnio]],Tabla_Datos[[#This Row],[tMes]],Tabla_Datos[[#This Row],[tDia]])</f>
        <v>40777</v>
      </c>
      <c r="U2645" s="53" t="str">
        <f>IF(Tabla_Datos[[#This Row],[cProvincia]]="LIMA","LIMA","PROVINCIA")</f>
        <v>PROVINCIA</v>
      </c>
      <c r="V2645" s="53" t="str">
        <f>MID(Tabla_Datos[[#This Row],[pTelefono]],1,SEARCH("-",Tabla_Datos[[#This Row],[pTelefono]],1)-1)</f>
        <v>43</v>
      </c>
      <c r="W2645" s="53" t="str">
        <f>MID(Tabla_Datos[[#This Row],[pTelefono]],SEARCH("-",Tabla_Datos[[#This Row],[pTelefono]],1)+1,LEN(Tabla_Datos[[#This Row],[pTelefono]]))</f>
        <v>944901645</v>
      </c>
      <c r="X2645" s="53" t="str">
        <f>CONCATENATE(Tabla_Datos[[#This Row],[TipUrb]]," ",Tabla_Datos[[#This Row],[Calle]]," ",Tabla_Datos[[#This Row],[NumCalle]])</f>
        <v>AH . 0</v>
      </c>
      <c r="Y2645" t="s">
        <v>151</v>
      </c>
      <c r="Z2645" t="s">
        <v>152</v>
      </c>
      <c r="AA2645" t="s">
        <v>153</v>
      </c>
      <c r="AB2645" t="s">
        <v>95</v>
      </c>
      <c r="AC2645" t="s">
        <v>95</v>
      </c>
      <c r="AD2645" t="s">
        <v>96</v>
      </c>
      <c r="AE2645" t="s">
        <v>474</v>
      </c>
      <c r="AF2645">
        <v>17</v>
      </c>
      <c r="AG2645" s="51">
        <v>80225766</v>
      </c>
      <c r="AH2645" t="s">
        <v>95</v>
      </c>
      <c r="AI2645">
        <v>1</v>
      </c>
      <c r="AJ2645">
        <v>1</v>
      </c>
      <c r="AK2645" t="s">
        <v>221</v>
      </c>
      <c r="AL2645">
        <v>0</v>
      </c>
    </row>
    <row r="2646" spans="1:38">
      <c r="A2646">
        <v>3289011</v>
      </c>
      <c r="B2646" t="s">
        <v>9223</v>
      </c>
      <c r="C2646" t="s">
        <v>19</v>
      </c>
      <c r="D2646" t="s">
        <v>143</v>
      </c>
      <c r="E2646">
        <v>2011</v>
      </c>
      <c r="F2646">
        <v>8</v>
      </c>
      <c r="G2646">
        <v>22</v>
      </c>
      <c r="H2646" t="s">
        <v>86</v>
      </c>
      <c r="I2646" t="s">
        <v>514</v>
      </c>
      <c r="J2646" t="s">
        <v>514</v>
      </c>
      <c r="K2646" t="s">
        <v>514</v>
      </c>
      <c r="L2646" t="s">
        <v>86</v>
      </c>
      <c r="M2646" t="s">
        <v>133</v>
      </c>
      <c r="N2646" s="50">
        <v>40562135</v>
      </c>
      <c r="O2646" s="51">
        <v>2334743</v>
      </c>
      <c r="P2646" t="s">
        <v>9224</v>
      </c>
      <c r="Q2646" t="s">
        <v>781</v>
      </c>
      <c r="R2646" t="s">
        <v>9225</v>
      </c>
      <c r="S2646" s="49" t="str">
        <f>CONCATENATE(Tabla_Datos[[#This Row],[Nombre_Cliente]]," ",Tabla_Datos[[#This Row],[ApellidoPaterno_Cliente]]," ",Tabla_Datos[[#This Row],[ApellidoMaterno_Cliente]])</f>
        <v>HILDA SOCORRO ROJAS CHAVEZ DE BARDALES</v>
      </c>
      <c r="T2646" s="53">
        <f>DATE(Tabla_Datos[[#This Row],[tAnio]],Tabla_Datos[[#This Row],[tMes]],Tabla_Datos[[#This Row],[tDia]])</f>
        <v>40777</v>
      </c>
      <c r="U2646" s="53" t="str">
        <f>IF(Tabla_Datos[[#This Row],[cProvincia]]="LIMA","LIMA","PROVINCIA")</f>
        <v>PROVINCIA</v>
      </c>
      <c r="V2646" s="53" t="str">
        <f>MID(Tabla_Datos[[#This Row],[pTelefono]],1,SEARCH("-",Tabla_Datos[[#This Row],[pTelefono]],1)-1)</f>
        <v>76</v>
      </c>
      <c r="W2646" s="53" t="str">
        <f>MID(Tabla_Datos[[#This Row],[pTelefono]],SEARCH("-",Tabla_Datos[[#This Row],[pTelefono]],1)+1,LEN(Tabla_Datos[[#This Row],[pTelefono]]))</f>
        <v>945145227</v>
      </c>
      <c r="X2646" s="53" t="str">
        <f>CONCATENATE(Tabla_Datos[[#This Row],[TipUrb]]," ",Tabla_Datos[[#This Row],[Calle]]," ",Tabla_Datos[[#This Row],[NumCalle]])</f>
        <v>- HOYOS RUBIO  CDRA 10 10</v>
      </c>
      <c r="Y2646" t="s">
        <v>517</v>
      </c>
      <c r="Z2646" t="s">
        <v>152</v>
      </c>
      <c r="AA2646" t="s">
        <v>153</v>
      </c>
      <c r="AB2646" t="s">
        <v>95</v>
      </c>
      <c r="AC2646" t="s">
        <v>95</v>
      </c>
      <c r="AD2646" t="s">
        <v>109</v>
      </c>
      <c r="AE2646" t="s">
        <v>95</v>
      </c>
      <c r="AF2646" t="s">
        <v>95</v>
      </c>
      <c r="AG2646" s="51">
        <v>10552351</v>
      </c>
      <c r="AH2646" t="s">
        <v>95</v>
      </c>
      <c r="AI2646">
        <v>1</v>
      </c>
      <c r="AJ2646">
        <v>1</v>
      </c>
      <c r="AK2646" t="s">
        <v>9226</v>
      </c>
      <c r="AL2646">
        <v>10</v>
      </c>
    </row>
    <row r="2647" spans="1:38">
      <c r="A2647">
        <v>3288008</v>
      </c>
      <c r="B2647" t="s">
        <v>9227</v>
      </c>
      <c r="C2647" t="s">
        <v>20</v>
      </c>
      <c r="D2647" t="s">
        <v>85</v>
      </c>
      <c r="E2647">
        <v>2011</v>
      </c>
      <c r="F2647">
        <v>8</v>
      </c>
      <c r="G2647">
        <v>22</v>
      </c>
      <c r="H2647" t="s">
        <v>86</v>
      </c>
      <c r="I2647" t="s">
        <v>100</v>
      </c>
      <c r="J2647" t="s">
        <v>100</v>
      </c>
      <c r="K2647" t="s">
        <v>582</v>
      </c>
      <c r="L2647" t="s">
        <v>86</v>
      </c>
      <c r="M2647" t="s">
        <v>102</v>
      </c>
      <c r="N2647" s="50">
        <v>41087214</v>
      </c>
      <c r="O2647" s="51">
        <v>2333780</v>
      </c>
      <c r="P2647" t="s">
        <v>9228</v>
      </c>
      <c r="Q2647" t="s">
        <v>9229</v>
      </c>
      <c r="R2647" t="s">
        <v>9230</v>
      </c>
      <c r="S2647" s="49" t="str">
        <f>CONCATENATE(Tabla_Datos[[#This Row],[Nombre_Cliente]]," ",Tabla_Datos[[#This Row],[ApellidoPaterno_Cliente]]," ",Tabla_Datos[[#This Row],[ApellidoMaterno_Cliente]])</f>
        <v>ADRIAN OMAR CARCAUSTO  RONDON</v>
      </c>
      <c r="T2647" s="53">
        <f>DATE(Tabla_Datos[[#This Row],[tAnio]],Tabla_Datos[[#This Row],[tMes]],Tabla_Datos[[#This Row],[tDia]])</f>
        <v>40777</v>
      </c>
      <c r="U2647" s="53" t="str">
        <f>IF(Tabla_Datos[[#This Row],[cProvincia]]="LIMA","LIMA","PROVINCIA")</f>
        <v>PROVINCIA</v>
      </c>
      <c r="V2647" s="53" t="str">
        <f>MID(Tabla_Datos[[#This Row],[pTelefono]],1,SEARCH("-",Tabla_Datos[[#This Row],[pTelefono]],1)-1)</f>
        <v>54</v>
      </c>
      <c r="W2647" s="53" t="str">
        <f>MID(Tabla_Datos[[#This Row],[pTelefono]],SEARCH("-",Tabla_Datos[[#This Row],[pTelefono]],1)+1,LEN(Tabla_Datos[[#This Row],[pTelefono]]))</f>
        <v>959179136</v>
      </c>
      <c r="X2647" s="53" t="str">
        <f>CONCATENATE(Tabla_Datos[[#This Row],[TipUrb]]," ",Tabla_Datos[[#This Row],[Calle]]," ",Tabla_Datos[[#This Row],[NumCalle]])</f>
        <v>UR JOSE OLAYA 205</v>
      </c>
      <c r="Y2647" t="s">
        <v>106</v>
      </c>
      <c r="Z2647" t="s">
        <v>349</v>
      </c>
      <c r="AA2647" t="s">
        <v>350</v>
      </c>
      <c r="AB2647" t="s">
        <v>95</v>
      </c>
      <c r="AC2647" t="s">
        <v>95</v>
      </c>
      <c r="AD2647" t="s">
        <v>161</v>
      </c>
      <c r="AE2647" t="s">
        <v>95</v>
      </c>
      <c r="AF2647" t="s">
        <v>95</v>
      </c>
      <c r="AG2647" s="51">
        <v>45893273</v>
      </c>
      <c r="AI2647">
        <v>1</v>
      </c>
      <c r="AJ2647">
        <v>1</v>
      </c>
      <c r="AK2647" t="s">
        <v>110</v>
      </c>
      <c r="AL2647">
        <v>205</v>
      </c>
    </row>
    <row r="2648" spans="1:38">
      <c r="A2648">
        <v>3288154</v>
      </c>
      <c r="B2648" t="s">
        <v>9231</v>
      </c>
      <c r="C2648" t="s">
        <v>19</v>
      </c>
      <c r="D2648" t="s">
        <v>85</v>
      </c>
      <c r="E2648">
        <v>2011</v>
      </c>
      <c r="F2648">
        <v>8</v>
      </c>
      <c r="G2648">
        <v>22</v>
      </c>
      <c r="H2648" t="s">
        <v>86</v>
      </c>
      <c r="I2648" t="s">
        <v>100</v>
      </c>
      <c r="J2648" t="s">
        <v>100</v>
      </c>
      <c r="K2648" t="s">
        <v>893</v>
      </c>
      <c r="L2648" t="s">
        <v>86</v>
      </c>
      <c r="M2648" t="s">
        <v>102</v>
      </c>
      <c r="N2648" s="50">
        <v>29700444</v>
      </c>
      <c r="O2648" s="51">
        <v>2333981</v>
      </c>
      <c r="P2648" t="s">
        <v>9232</v>
      </c>
      <c r="Q2648" t="s">
        <v>3075</v>
      </c>
      <c r="R2648" t="s">
        <v>279</v>
      </c>
      <c r="S2648" s="49" t="str">
        <f>CONCATENATE(Tabla_Datos[[#This Row],[Nombre_Cliente]]," ",Tabla_Datos[[#This Row],[ApellidoPaterno_Cliente]]," ",Tabla_Datos[[#This Row],[ApellidoMaterno_Cliente]])</f>
        <v>JOSE ABRAHAM ROMERO DIAZ</v>
      </c>
      <c r="T2648" s="53">
        <f>DATE(Tabla_Datos[[#This Row],[tAnio]],Tabla_Datos[[#This Row],[tMes]],Tabla_Datos[[#This Row],[tDia]])</f>
        <v>40777</v>
      </c>
      <c r="U2648" s="53" t="str">
        <f>IF(Tabla_Datos[[#This Row],[cProvincia]]="LIMA","LIMA","PROVINCIA")</f>
        <v>PROVINCIA</v>
      </c>
      <c r="V2648" s="53" t="str">
        <f>MID(Tabla_Datos[[#This Row],[pTelefono]],1,SEARCH("-",Tabla_Datos[[#This Row],[pTelefono]],1)-1)</f>
        <v>54</v>
      </c>
      <c r="W2648" s="53" t="str">
        <f>MID(Tabla_Datos[[#This Row],[pTelefono]],SEARCH("-",Tabla_Datos[[#This Row],[pTelefono]],1)+1,LEN(Tabla_Datos[[#This Row],[pTelefono]]))</f>
        <v>54765356</v>
      </c>
      <c r="X2648" s="53" t="str">
        <f>CONCATENATE(Tabla_Datos[[#This Row],[TipUrb]]," ",Tabla_Datos[[#This Row],[Calle]]," ",Tabla_Datos[[#This Row],[NumCalle]])</f>
        <v>UR . 0</v>
      </c>
      <c r="Y2648" t="s">
        <v>106</v>
      </c>
      <c r="Z2648" t="s">
        <v>349</v>
      </c>
      <c r="AA2648" t="s">
        <v>350</v>
      </c>
      <c r="AB2648">
        <v>2</v>
      </c>
      <c r="AC2648" t="s">
        <v>95</v>
      </c>
      <c r="AD2648" t="s">
        <v>161</v>
      </c>
      <c r="AE2648" t="s">
        <v>116</v>
      </c>
      <c r="AF2648">
        <v>27</v>
      </c>
      <c r="AG2648" s="51">
        <v>29618492</v>
      </c>
      <c r="AH2648" t="s">
        <v>95</v>
      </c>
      <c r="AI2648">
        <v>1</v>
      </c>
      <c r="AJ2648">
        <v>1</v>
      </c>
      <c r="AK2648" t="s">
        <v>221</v>
      </c>
      <c r="AL2648">
        <v>0</v>
      </c>
    </row>
    <row r="2649" spans="1:38">
      <c r="A2649">
        <v>3290186</v>
      </c>
      <c r="B2649" t="s">
        <v>5752</v>
      </c>
      <c r="C2649" t="s">
        <v>19</v>
      </c>
      <c r="D2649" t="s">
        <v>143</v>
      </c>
      <c r="E2649">
        <v>2011</v>
      </c>
      <c r="F2649">
        <v>8</v>
      </c>
      <c r="G2649">
        <v>22</v>
      </c>
      <c r="H2649" t="s">
        <v>86</v>
      </c>
      <c r="I2649" t="s">
        <v>241</v>
      </c>
      <c r="J2649" t="s">
        <v>242</v>
      </c>
      <c r="K2649" t="s">
        <v>242</v>
      </c>
      <c r="L2649" t="s">
        <v>86</v>
      </c>
      <c r="M2649" t="s">
        <v>148</v>
      </c>
      <c r="N2649" s="50">
        <v>43626139</v>
      </c>
      <c r="O2649" s="51">
        <v>2335335</v>
      </c>
      <c r="P2649" t="s">
        <v>9233</v>
      </c>
      <c r="Q2649" t="s">
        <v>4385</v>
      </c>
      <c r="R2649" t="s">
        <v>2206</v>
      </c>
      <c r="S2649" s="49" t="str">
        <f>CONCATENATE(Tabla_Datos[[#This Row],[Nombre_Cliente]]," ",Tabla_Datos[[#This Row],[ApellidoPaterno_Cliente]]," ",Tabla_Datos[[#This Row],[ApellidoMaterno_Cliente]])</f>
        <v>KAROL MERELY ZAVALETA MENDEZ</v>
      </c>
      <c r="T2649" s="53">
        <f>DATE(Tabla_Datos[[#This Row],[tAnio]],Tabla_Datos[[#This Row],[tMes]],Tabla_Datos[[#This Row],[tDia]])</f>
        <v>40777</v>
      </c>
      <c r="U2649" s="53" t="str">
        <f>IF(Tabla_Datos[[#This Row],[cProvincia]]="LIMA","LIMA","PROVINCIA")</f>
        <v>PROVINCIA</v>
      </c>
      <c r="V2649" s="53" t="str">
        <f>MID(Tabla_Datos[[#This Row],[pTelefono]],1,SEARCH("-",Tabla_Datos[[#This Row],[pTelefono]],1)-1)</f>
        <v>44</v>
      </c>
      <c r="W2649" s="53" t="str">
        <f>MID(Tabla_Datos[[#This Row],[pTelefono]],SEARCH("-",Tabla_Datos[[#This Row],[pTelefono]],1)+1,LEN(Tabla_Datos[[#This Row],[pTelefono]]))</f>
        <v>123123123</v>
      </c>
      <c r="X2649" s="53" t="str">
        <f>CONCATENATE(Tabla_Datos[[#This Row],[TipUrb]]," ",Tabla_Datos[[#This Row],[Calle]]," ",Tabla_Datos[[#This Row],[NumCalle]])</f>
        <v>- . 0</v>
      </c>
      <c r="Y2649" t="s">
        <v>246</v>
      </c>
      <c r="Z2649" t="s">
        <v>152</v>
      </c>
      <c r="AA2649" t="s">
        <v>153</v>
      </c>
      <c r="AB2649" t="s">
        <v>95</v>
      </c>
      <c r="AC2649" t="s">
        <v>95</v>
      </c>
      <c r="AD2649" t="s">
        <v>109</v>
      </c>
      <c r="AE2649" t="s">
        <v>474</v>
      </c>
      <c r="AF2649">
        <v>27</v>
      </c>
      <c r="AG2649" s="51">
        <v>42868656</v>
      </c>
      <c r="AH2649" t="s">
        <v>95</v>
      </c>
      <c r="AI2649">
        <v>1</v>
      </c>
      <c r="AJ2649">
        <v>1</v>
      </c>
      <c r="AK2649" t="s">
        <v>221</v>
      </c>
      <c r="AL2649">
        <v>0</v>
      </c>
    </row>
    <row r="2650" spans="1:38">
      <c r="A2650">
        <v>3288664</v>
      </c>
      <c r="B2650" t="s">
        <v>9234</v>
      </c>
      <c r="C2650" t="s">
        <v>19</v>
      </c>
      <c r="D2650" t="s">
        <v>85</v>
      </c>
      <c r="E2650">
        <v>2011</v>
      </c>
      <c r="F2650">
        <v>8</v>
      </c>
      <c r="G2650">
        <v>22</v>
      </c>
      <c r="H2650" t="s">
        <v>86</v>
      </c>
      <c r="I2650" t="s">
        <v>355</v>
      </c>
      <c r="J2650" t="s">
        <v>355</v>
      </c>
      <c r="K2650" t="s">
        <v>593</v>
      </c>
      <c r="L2650" t="s">
        <v>86</v>
      </c>
      <c r="M2650" t="s">
        <v>594</v>
      </c>
      <c r="O2650" s="51">
        <v>2334421</v>
      </c>
      <c r="P2650" t="s">
        <v>9235</v>
      </c>
      <c r="Q2650" t="s">
        <v>9236</v>
      </c>
      <c r="R2650" t="s">
        <v>9237</v>
      </c>
      <c r="S2650" s="49" t="str">
        <f>CONCATENATE(Tabla_Datos[[#This Row],[Nombre_Cliente]]," ",Tabla_Datos[[#This Row],[ApellidoPaterno_Cliente]]," ",Tabla_Datos[[#This Row],[ApellidoMaterno_Cliente]])</f>
        <v>ALEJANDRINA HUAICHAI CUTIPA</v>
      </c>
      <c r="T2650" s="53">
        <f>DATE(Tabla_Datos[[#This Row],[tAnio]],Tabla_Datos[[#This Row],[tMes]],Tabla_Datos[[#This Row],[tDia]])</f>
        <v>40777</v>
      </c>
      <c r="U2650" s="53" t="str">
        <f>IF(Tabla_Datos[[#This Row],[cProvincia]]="LIMA","LIMA","PROVINCIA")</f>
        <v>PROVINCIA</v>
      </c>
      <c r="V2650" s="53" t="str">
        <f>MID(Tabla_Datos[[#This Row],[pTelefono]],1,SEARCH("-",Tabla_Datos[[#This Row],[pTelefono]],1)-1)</f>
        <v>84</v>
      </c>
      <c r="W2650" s="53" t="str">
        <f>MID(Tabla_Datos[[#This Row],[pTelefono]],SEARCH("-",Tabla_Datos[[#This Row],[pTelefono]],1)+1,LEN(Tabla_Datos[[#This Row],[pTelefono]]))</f>
        <v>984684241</v>
      </c>
      <c r="X2650" s="53" t="str">
        <f>CONCATENATE(Tabla_Datos[[#This Row],[TipUrb]]," ",Tabla_Datos[[#This Row],[Calle]]," ",Tabla_Datos[[#This Row],[NumCalle]])</f>
        <v>PJ . 0</v>
      </c>
      <c r="Y2650" t="s">
        <v>360</v>
      </c>
      <c r="Z2650" t="s">
        <v>122</v>
      </c>
      <c r="AA2650" t="s">
        <v>123</v>
      </c>
      <c r="AB2650" t="s">
        <v>95</v>
      </c>
      <c r="AC2650" t="s">
        <v>95</v>
      </c>
      <c r="AD2650" t="s">
        <v>429</v>
      </c>
      <c r="AE2650" t="s">
        <v>1034</v>
      </c>
      <c r="AF2650">
        <v>10</v>
      </c>
      <c r="AG2650" s="51">
        <v>25137979</v>
      </c>
      <c r="AH2650" t="s">
        <v>95</v>
      </c>
      <c r="AI2650">
        <v>1</v>
      </c>
      <c r="AJ2650">
        <v>1</v>
      </c>
      <c r="AK2650" t="s">
        <v>221</v>
      </c>
      <c r="AL2650">
        <v>0</v>
      </c>
    </row>
    <row r="2651" spans="1:38">
      <c r="A2651">
        <v>3288721</v>
      </c>
      <c r="B2651" t="s">
        <v>9238</v>
      </c>
      <c r="C2651" t="s">
        <v>20</v>
      </c>
      <c r="D2651" t="s">
        <v>143</v>
      </c>
      <c r="E2651">
        <v>2011</v>
      </c>
      <c r="F2651">
        <v>8</v>
      </c>
      <c r="G2651">
        <v>22</v>
      </c>
      <c r="H2651" t="s">
        <v>86</v>
      </c>
      <c r="I2651" t="s">
        <v>202</v>
      </c>
      <c r="J2651" t="s">
        <v>203</v>
      </c>
      <c r="K2651" t="s">
        <v>7787</v>
      </c>
      <c r="L2651" t="s">
        <v>86</v>
      </c>
      <c r="M2651" t="s">
        <v>133</v>
      </c>
      <c r="N2651" s="50">
        <v>80531473</v>
      </c>
      <c r="O2651" s="51">
        <v>2334479</v>
      </c>
      <c r="P2651" t="s">
        <v>9239</v>
      </c>
      <c r="Q2651" t="s">
        <v>8897</v>
      </c>
      <c r="R2651" t="s">
        <v>279</v>
      </c>
      <c r="S2651" s="49" t="str">
        <f>CONCATENATE(Tabla_Datos[[#This Row],[Nombre_Cliente]]," ",Tabla_Datos[[#This Row],[ApellidoPaterno_Cliente]]," ",Tabla_Datos[[#This Row],[ApellidoMaterno_Cliente]])</f>
        <v>NESTOR MANUEL UGAZ DIAZ</v>
      </c>
      <c r="T2651" s="53">
        <f>DATE(Tabla_Datos[[#This Row],[tAnio]],Tabla_Datos[[#This Row],[tMes]],Tabla_Datos[[#This Row],[tDia]])</f>
        <v>40777</v>
      </c>
      <c r="U2651" s="53" t="str">
        <f>IF(Tabla_Datos[[#This Row],[cProvincia]]="LIMA","LIMA","PROVINCIA")</f>
        <v>PROVINCIA</v>
      </c>
      <c r="V2651" s="53" t="str">
        <f>MID(Tabla_Datos[[#This Row],[pTelefono]],1,SEARCH("-",Tabla_Datos[[#This Row],[pTelefono]],1)-1)</f>
        <v>74</v>
      </c>
      <c r="W2651" s="53" t="str">
        <f>MID(Tabla_Datos[[#This Row],[pTelefono]],SEARCH("-",Tabla_Datos[[#This Row],[pTelefono]],1)+1,LEN(Tabla_Datos[[#This Row],[pTelefono]]))</f>
        <v>978305852</v>
      </c>
      <c r="X2651" s="53" t="str">
        <f>CONCATENATE(Tabla_Datos[[#This Row],[TipUrb]]," ",Tabla_Datos[[#This Row],[Calle]]," ",Tabla_Datos[[#This Row],[NumCalle]])</f>
        <v>- SANTA CATALINA 1540</v>
      </c>
      <c r="Y2651" t="s">
        <v>208</v>
      </c>
      <c r="Z2651" t="s">
        <v>152</v>
      </c>
      <c r="AA2651" t="s">
        <v>153</v>
      </c>
      <c r="AB2651" t="s">
        <v>95</v>
      </c>
      <c r="AC2651" t="s">
        <v>95</v>
      </c>
      <c r="AD2651" t="s">
        <v>109</v>
      </c>
      <c r="AE2651" t="s">
        <v>95</v>
      </c>
      <c r="AF2651" t="s">
        <v>95</v>
      </c>
      <c r="AG2651" s="51">
        <v>41524972</v>
      </c>
      <c r="AH2651" t="s">
        <v>95</v>
      </c>
      <c r="AI2651">
        <v>1</v>
      </c>
      <c r="AJ2651">
        <v>1</v>
      </c>
      <c r="AK2651" t="s">
        <v>9240</v>
      </c>
      <c r="AL2651">
        <v>1540</v>
      </c>
    </row>
    <row r="2652" spans="1:38">
      <c r="A2652">
        <v>3288841</v>
      </c>
      <c r="B2652" t="s">
        <v>9241</v>
      </c>
      <c r="C2652" t="s">
        <v>19</v>
      </c>
      <c r="D2652" t="s">
        <v>85</v>
      </c>
      <c r="E2652">
        <v>2011</v>
      </c>
      <c r="F2652">
        <v>8</v>
      </c>
      <c r="G2652">
        <v>22</v>
      </c>
      <c r="H2652" t="s">
        <v>144</v>
      </c>
      <c r="I2652" t="s">
        <v>100</v>
      </c>
      <c r="J2652" t="s">
        <v>100</v>
      </c>
      <c r="K2652" t="s">
        <v>669</v>
      </c>
      <c r="L2652" t="s">
        <v>144</v>
      </c>
      <c r="M2652" t="s">
        <v>88</v>
      </c>
      <c r="O2652" s="51">
        <v>2334597</v>
      </c>
      <c r="P2652" t="s">
        <v>9242</v>
      </c>
      <c r="Q2652" t="s">
        <v>1585</v>
      </c>
      <c r="R2652" t="s">
        <v>543</v>
      </c>
      <c r="S2652" s="49" t="str">
        <f>CONCATENATE(Tabla_Datos[[#This Row],[Nombre_Cliente]]," ",Tabla_Datos[[#This Row],[ApellidoPaterno_Cliente]]," ",Tabla_Datos[[#This Row],[ApellidoMaterno_Cliente]])</f>
        <v>JOSE ROLANDO VILLEGAS RISCO</v>
      </c>
      <c r="T2652" s="53">
        <f>DATE(Tabla_Datos[[#This Row],[tAnio]],Tabla_Datos[[#This Row],[tMes]],Tabla_Datos[[#This Row],[tDia]])</f>
        <v>40777</v>
      </c>
      <c r="U2652" s="53" t="str">
        <f>IF(Tabla_Datos[[#This Row],[cProvincia]]="LIMA","LIMA","PROVINCIA")</f>
        <v>PROVINCIA</v>
      </c>
      <c r="V2652" s="53" t="str">
        <f>MID(Tabla_Datos[[#This Row],[pTelefono]],1,SEARCH("-",Tabla_Datos[[#This Row],[pTelefono]],1)-1)</f>
        <v>54</v>
      </c>
      <c r="W2652" s="53" t="str">
        <f>MID(Tabla_Datos[[#This Row],[pTelefono]],SEARCH("-",Tabla_Datos[[#This Row],[pTelefono]],1)+1,LEN(Tabla_Datos[[#This Row],[pTelefono]]))</f>
        <v>958931745</v>
      </c>
      <c r="X2652" s="53" t="str">
        <f>CONCATENATE(Tabla_Datos[[#This Row],[TipUrb]]," ",Tabla_Datos[[#This Row],[Calle]]," ",Tabla_Datos[[#This Row],[NumCalle]])</f>
        <v>- . 0</v>
      </c>
      <c r="Y2652" t="s">
        <v>106</v>
      </c>
      <c r="Z2652" t="s">
        <v>349</v>
      </c>
      <c r="AA2652" t="s">
        <v>350</v>
      </c>
      <c r="AB2652" t="s">
        <v>95</v>
      </c>
      <c r="AC2652" t="s">
        <v>95</v>
      </c>
      <c r="AD2652" t="s">
        <v>109</v>
      </c>
      <c r="AE2652" t="s">
        <v>361</v>
      </c>
      <c r="AF2652">
        <v>6</v>
      </c>
      <c r="AG2652" s="51">
        <v>29686379</v>
      </c>
      <c r="AH2652" t="s">
        <v>95</v>
      </c>
      <c r="AI2652">
        <v>1</v>
      </c>
      <c r="AJ2652">
        <v>1</v>
      </c>
      <c r="AK2652" t="s">
        <v>221</v>
      </c>
      <c r="AL2652">
        <v>0</v>
      </c>
    </row>
    <row r="2653" spans="1:38">
      <c r="A2653">
        <v>3289945</v>
      </c>
      <c r="B2653" t="s">
        <v>9243</v>
      </c>
      <c r="C2653" t="s">
        <v>19</v>
      </c>
      <c r="D2653" t="s">
        <v>143</v>
      </c>
      <c r="E2653">
        <v>2011</v>
      </c>
      <c r="F2653">
        <v>8</v>
      </c>
      <c r="G2653">
        <v>22</v>
      </c>
      <c r="H2653" t="s">
        <v>86</v>
      </c>
      <c r="I2653" t="s">
        <v>16</v>
      </c>
      <c r="J2653" t="s">
        <v>16</v>
      </c>
      <c r="K2653" t="s">
        <v>308</v>
      </c>
      <c r="L2653" t="s">
        <v>86</v>
      </c>
      <c r="M2653" t="s">
        <v>88</v>
      </c>
      <c r="N2653" s="50">
        <v>16509638</v>
      </c>
      <c r="O2653" s="51">
        <v>2335203</v>
      </c>
      <c r="P2653" t="s">
        <v>283</v>
      </c>
      <c r="Q2653" t="s">
        <v>1972</v>
      </c>
      <c r="R2653" t="s">
        <v>238</v>
      </c>
      <c r="S2653" s="49" t="str">
        <f>CONCATENATE(Tabla_Datos[[#This Row],[Nombre_Cliente]]," ",Tabla_Datos[[#This Row],[ApellidoPaterno_Cliente]]," ",Tabla_Datos[[#This Row],[ApellidoMaterno_Cliente]])</f>
        <v>JUAN CARLOS PAREDES HUAMAN</v>
      </c>
      <c r="T2653" s="53">
        <f>DATE(Tabla_Datos[[#This Row],[tAnio]],Tabla_Datos[[#This Row],[tMes]],Tabla_Datos[[#This Row],[tDia]])</f>
        <v>40777</v>
      </c>
      <c r="U2653" s="53" t="str">
        <f>IF(Tabla_Datos[[#This Row],[cProvincia]]="LIMA","LIMA","PROVINCIA")</f>
        <v>LIMA</v>
      </c>
      <c r="V2653" s="53" t="str">
        <f>MID(Tabla_Datos[[#This Row],[pTelefono]],1,SEARCH("-",Tabla_Datos[[#This Row],[pTelefono]],1)-1)</f>
        <v>1</v>
      </c>
      <c r="W2653" s="53" t="str">
        <f>MID(Tabla_Datos[[#This Row],[pTelefono]],SEARCH("-",Tabla_Datos[[#This Row],[pTelefono]],1)+1,LEN(Tabla_Datos[[#This Row],[pTelefono]]))</f>
        <v>975289902</v>
      </c>
      <c r="X2653" s="53" t="str">
        <f>CONCATENATE(Tabla_Datos[[#This Row],[TipUrb]]," ",Tabla_Datos[[#This Row],[Calle]]," ",Tabla_Datos[[#This Row],[NumCalle]])</f>
        <v>AH . 0</v>
      </c>
      <c r="Y2653" t="s">
        <v>92</v>
      </c>
      <c r="Z2653" t="s">
        <v>152</v>
      </c>
      <c r="AA2653" t="s">
        <v>153</v>
      </c>
      <c r="AB2653" t="s">
        <v>95</v>
      </c>
      <c r="AC2653" t="s">
        <v>95</v>
      </c>
      <c r="AD2653" t="s">
        <v>96</v>
      </c>
      <c r="AE2653" t="s">
        <v>500</v>
      </c>
      <c r="AF2653">
        <v>27</v>
      </c>
      <c r="AG2653" s="51">
        <v>80082158</v>
      </c>
      <c r="AH2653" t="s">
        <v>95</v>
      </c>
      <c r="AI2653">
        <v>1</v>
      </c>
      <c r="AJ2653">
        <v>1</v>
      </c>
      <c r="AK2653" t="s">
        <v>221</v>
      </c>
      <c r="AL2653">
        <v>0</v>
      </c>
    </row>
    <row r="2654" spans="1:38">
      <c r="A2654">
        <v>3288374</v>
      </c>
      <c r="B2654" t="s">
        <v>9244</v>
      </c>
      <c r="C2654" t="s">
        <v>19</v>
      </c>
      <c r="D2654" t="s">
        <v>143</v>
      </c>
      <c r="E2654">
        <v>2011</v>
      </c>
      <c r="F2654">
        <v>8</v>
      </c>
      <c r="G2654">
        <v>22</v>
      </c>
      <c r="H2654" t="s">
        <v>86</v>
      </c>
      <c r="I2654" t="s">
        <v>600</v>
      </c>
      <c r="J2654" t="s">
        <v>600</v>
      </c>
      <c r="K2654" t="s">
        <v>600</v>
      </c>
      <c r="L2654" t="s">
        <v>86</v>
      </c>
      <c r="M2654" t="s">
        <v>88</v>
      </c>
      <c r="N2654" s="50">
        <v>20000021</v>
      </c>
      <c r="O2654" s="51">
        <v>2334160</v>
      </c>
      <c r="P2654" t="s">
        <v>9245</v>
      </c>
      <c r="Q2654" t="s">
        <v>5404</v>
      </c>
      <c r="R2654" t="s">
        <v>2188</v>
      </c>
      <c r="S2654" s="49" t="str">
        <f>CONCATENATE(Tabla_Datos[[#This Row],[Nombre_Cliente]]," ",Tabla_Datos[[#This Row],[ApellidoPaterno_Cliente]]," ",Tabla_Datos[[#This Row],[ApellidoMaterno_Cliente]])</f>
        <v>VANIA MARLY BONIFACIO PINEDA</v>
      </c>
      <c r="T2654" s="53">
        <f>DATE(Tabla_Datos[[#This Row],[tAnio]],Tabla_Datos[[#This Row],[tMes]],Tabla_Datos[[#This Row],[tDia]])</f>
        <v>40777</v>
      </c>
      <c r="U2654" s="53" t="str">
        <f>IF(Tabla_Datos[[#This Row],[cProvincia]]="LIMA","LIMA","PROVINCIA")</f>
        <v>PROVINCIA</v>
      </c>
      <c r="V2654" s="53" t="str">
        <f>MID(Tabla_Datos[[#This Row],[pTelefono]],1,SEARCH("-",Tabla_Datos[[#This Row],[pTelefono]],1)-1)</f>
        <v>51</v>
      </c>
      <c r="W2654" s="53" t="str">
        <f>MID(Tabla_Datos[[#This Row],[pTelefono]],SEARCH("-",Tabla_Datos[[#This Row],[pTelefono]],1)+1,LEN(Tabla_Datos[[#This Row],[pTelefono]]))</f>
        <v>957764815</v>
      </c>
      <c r="X2654" s="53" t="str">
        <f>CONCATENATE(Tabla_Datos[[#This Row],[TipUrb]]," ",Tabla_Datos[[#This Row],[Calle]]," ",Tabla_Datos[[#This Row],[NumCalle]])</f>
        <v>- . 0</v>
      </c>
      <c r="Y2654" t="s">
        <v>606</v>
      </c>
      <c r="Z2654" t="s">
        <v>152</v>
      </c>
      <c r="AA2654" t="s">
        <v>153</v>
      </c>
      <c r="AB2654" t="s">
        <v>95</v>
      </c>
      <c r="AC2654" t="s">
        <v>95</v>
      </c>
      <c r="AD2654" t="s">
        <v>109</v>
      </c>
      <c r="AE2654" t="s">
        <v>1034</v>
      </c>
      <c r="AF2654">
        <v>5</v>
      </c>
      <c r="AG2654" s="51">
        <v>44343504</v>
      </c>
      <c r="AH2654" t="s">
        <v>95</v>
      </c>
      <c r="AI2654">
        <v>1</v>
      </c>
      <c r="AJ2654">
        <v>1</v>
      </c>
      <c r="AK2654" t="s">
        <v>221</v>
      </c>
      <c r="AL2654">
        <v>0</v>
      </c>
    </row>
    <row r="2655" spans="1:38">
      <c r="A2655">
        <v>3289965</v>
      </c>
      <c r="B2655" t="s">
        <v>9246</v>
      </c>
      <c r="C2655" t="s">
        <v>20</v>
      </c>
      <c r="D2655" t="s">
        <v>85</v>
      </c>
      <c r="E2655">
        <v>2011</v>
      </c>
      <c r="F2655">
        <v>8</v>
      </c>
      <c r="G2655">
        <v>22</v>
      </c>
      <c r="H2655" t="s">
        <v>86</v>
      </c>
      <c r="I2655" t="s">
        <v>16</v>
      </c>
      <c r="J2655" t="s">
        <v>16</v>
      </c>
      <c r="K2655" t="s">
        <v>646</v>
      </c>
      <c r="L2655" t="s">
        <v>86</v>
      </c>
      <c r="M2655" t="s">
        <v>88</v>
      </c>
      <c r="N2655" s="50">
        <v>20000021</v>
      </c>
      <c r="O2655" s="51">
        <v>2335219</v>
      </c>
      <c r="P2655" t="s">
        <v>9247</v>
      </c>
      <c r="Q2655" t="s">
        <v>550</v>
      </c>
      <c r="R2655" t="s">
        <v>9248</v>
      </c>
      <c r="S2655" s="49" t="str">
        <f>CONCATENATE(Tabla_Datos[[#This Row],[Nombre_Cliente]]," ",Tabla_Datos[[#This Row],[ApellidoPaterno_Cliente]]," ",Tabla_Datos[[#This Row],[ApellidoMaterno_Cliente]])</f>
        <v>CRUZ AMPARO MENDOZA CASTRO DE URQUIZO</v>
      </c>
      <c r="T2655" s="53">
        <f>DATE(Tabla_Datos[[#This Row],[tAnio]],Tabla_Datos[[#This Row],[tMes]],Tabla_Datos[[#This Row],[tDia]])</f>
        <v>40777</v>
      </c>
      <c r="U2655" s="53" t="str">
        <f>IF(Tabla_Datos[[#This Row],[cProvincia]]="LIMA","LIMA","PROVINCIA")</f>
        <v>LIMA</v>
      </c>
      <c r="V2655" s="53" t="str">
        <f>MID(Tabla_Datos[[#This Row],[pTelefono]],1,SEARCH("-",Tabla_Datos[[#This Row],[pTelefono]],1)-1)</f>
        <v>1</v>
      </c>
      <c r="W2655" s="53" t="str">
        <f>MID(Tabla_Datos[[#This Row],[pTelefono]],SEARCH("-",Tabla_Datos[[#This Row],[pTelefono]],1)+1,LEN(Tabla_Datos[[#This Row],[pTelefono]]))</f>
        <v>995696292</v>
      </c>
      <c r="X2655" s="53" t="str">
        <f>CONCATENATE(Tabla_Datos[[#This Row],[TipUrb]]," ",Tabla_Datos[[#This Row],[Calle]]," ",Tabla_Datos[[#This Row],[NumCalle]])</f>
        <v xml:space="preserve">  BRASIL 1449</v>
      </c>
      <c r="Y2655" t="s">
        <v>92</v>
      </c>
      <c r="Z2655" t="s">
        <v>196</v>
      </c>
      <c r="AA2655" t="s">
        <v>197</v>
      </c>
      <c r="AB2655" t="s">
        <v>95</v>
      </c>
      <c r="AC2655" t="s">
        <v>95</v>
      </c>
      <c r="AD2655" t="s">
        <v>95</v>
      </c>
      <c r="AE2655" t="s">
        <v>95</v>
      </c>
      <c r="AF2655" t="s">
        <v>95</v>
      </c>
      <c r="AG2655" s="51">
        <v>7182244</v>
      </c>
      <c r="AH2655" t="s">
        <v>95</v>
      </c>
      <c r="AI2655">
        <v>1</v>
      </c>
      <c r="AJ2655">
        <v>1</v>
      </c>
      <c r="AK2655" t="s">
        <v>1360</v>
      </c>
      <c r="AL2655">
        <v>1449</v>
      </c>
    </row>
    <row r="2656" spans="1:38">
      <c r="A2656">
        <v>3289694</v>
      </c>
      <c r="B2656" t="s">
        <v>9249</v>
      </c>
      <c r="C2656" t="s">
        <v>18</v>
      </c>
      <c r="D2656" t="s">
        <v>143</v>
      </c>
      <c r="E2656">
        <v>2011</v>
      </c>
      <c r="F2656">
        <v>8</v>
      </c>
      <c r="G2656">
        <v>22</v>
      </c>
      <c r="H2656" t="s">
        <v>86</v>
      </c>
      <c r="I2656" t="s">
        <v>314</v>
      </c>
      <c r="J2656" t="s">
        <v>314</v>
      </c>
      <c r="K2656" t="s">
        <v>314</v>
      </c>
      <c r="L2656" t="s">
        <v>86</v>
      </c>
      <c r="M2656" t="s">
        <v>294</v>
      </c>
      <c r="N2656" s="50">
        <v>22516040</v>
      </c>
      <c r="O2656" s="51">
        <v>2334988</v>
      </c>
      <c r="P2656" t="s">
        <v>9250</v>
      </c>
      <c r="Q2656" t="s">
        <v>337</v>
      </c>
      <c r="R2656" t="s">
        <v>9251</v>
      </c>
      <c r="S2656" s="49" t="str">
        <f>CONCATENATE(Tabla_Datos[[#This Row],[Nombre_Cliente]]," ",Tabla_Datos[[#This Row],[ApellidoPaterno_Cliente]]," ",Tabla_Datos[[#This Row],[ApellidoMaterno_Cliente]])</f>
        <v xml:space="preserve">ADEMIR RODOLFO  CAMPOS  ALIPAZAGA </v>
      </c>
      <c r="T2656" s="53">
        <f>DATE(Tabla_Datos[[#This Row],[tAnio]],Tabla_Datos[[#This Row],[tMes]],Tabla_Datos[[#This Row],[tDia]])</f>
        <v>40777</v>
      </c>
      <c r="U2656" s="53" t="str">
        <f>IF(Tabla_Datos[[#This Row],[cProvincia]]="LIMA","LIMA","PROVINCIA")</f>
        <v>PROVINCIA</v>
      </c>
      <c r="V2656" s="53" t="str">
        <f>MID(Tabla_Datos[[#This Row],[pTelefono]],1,SEARCH("-",Tabla_Datos[[#This Row],[pTelefono]],1)-1)</f>
        <v>62</v>
      </c>
      <c r="W2656" s="53" t="str">
        <f>MID(Tabla_Datos[[#This Row],[pTelefono]],SEARCH("-",Tabla_Datos[[#This Row],[pTelefono]],1)+1,LEN(Tabla_Datos[[#This Row],[pTelefono]]))</f>
        <v>962926124</v>
      </c>
      <c r="X2656" s="53" t="str">
        <f>CONCATENATE(Tabla_Datos[[#This Row],[TipUrb]]," ",Tabla_Datos[[#This Row],[Calle]]," ",Tabla_Datos[[#This Row],[NumCalle]])</f>
        <v>- LEONCIO PRADO 149</v>
      </c>
      <c r="Y2656" t="s">
        <v>319</v>
      </c>
      <c r="Z2656" t="s">
        <v>320</v>
      </c>
      <c r="AA2656" t="s">
        <v>321</v>
      </c>
      <c r="AB2656" t="s">
        <v>95</v>
      </c>
      <c r="AC2656" t="s">
        <v>95</v>
      </c>
      <c r="AD2656" t="s">
        <v>109</v>
      </c>
      <c r="AE2656" t="s">
        <v>95</v>
      </c>
      <c r="AG2656" s="51">
        <v>22701039</v>
      </c>
      <c r="AI2656" t="s">
        <v>322</v>
      </c>
      <c r="AJ2656" t="s">
        <v>322</v>
      </c>
      <c r="AK2656" t="s">
        <v>222</v>
      </c>
      <c r="AL2656">
        <v>149</v>
      </c>
    </row>
    <row r="2657" spans="1:38">
      <c r="A2657">
        <v>3289872</v>
      </c>
      <c r="B2657" t="s">
        <v>9252</v>
      </c>
      <c r="C2657" t="s">
        <v>20</v>
      </c>
      <c r="D2657" t="s">
        <v>85</v>
      </c>
      <c r="E2657">
        <v>2011</v>
      </c>
      <c r="F2657">
        <v>8</v>
      </c>
      <c r="G2657">
        <v>22</v>
      </c>
      <c r="H2657" t="s">
        <v>86</v>
      </c>
      <c r="I2657" t="s">
        <v>16</v>
      </c>
      <c r="J2657" t="s">
        <v>16</v>
      </c>
      <c r="K2657" t="s">
        <v>696</v>
      </c>
      <c r="L2657" t="s">
        <v>86</v>
      </c>
      <c r="M2657" t="s">
        <v>88</v>
      </c>
      <c r="N2657" s="50">
        <v>20000021</v>
      </c>
      <c r="O2657" s="51">
        <v>2335143</v>
      </c>
      <c r="P2657" t="s">
        <v>1694</v>
      </c>
      <c r="Q2657" t="s">
        <v>780</v>
      </c>
      <c r="R2657" t="s">
        <v>3763</v>
      </c>
      <c r="S2657" s="49" t="str">
        <f>CONCATENATE(Tabla_Datos[[#This Row],[Nombre_Cliente]]," ",Tabla_Datos[[#This Row],[ApellidoPaterno_Cliente]]," ",Tabla_Datos[[#This Row],[ApellidoMaterno_Cliente]])</f>
        <v>RAUL SANCHEZ BAZAN</v>
      </c>
      <c r="T2657" s="53">
        <f>DATE(Tabla_Datos[[#This Row],[tAnio]],Tabla_Datos[[#This Row],[tMes]],Tabla_Datos[[#This Row],[tDia]])</f>
        <v>40777</v>
      </c>
      <c r="U2657" s="53" t="str">
        <f>IF(Tabla_Datos[[#This Row],[cProvincia]]="LIMA","LIMA","PROVINCIA")</f>
        <v>LIMA</v>
      </c>
      <c r="V2657" s="53" t="str">
        <f>MID(Tabla_Datos[[#This Row],[pTelefono]],1,SEARCH("-",Tabla_Datos[[#This Row],[pTelefono]],1)-1)</f>
        <v>1</v>
      </c>
      <c r="W2657" s="53" t="str">
        <f>MID(Tabla_Datos[[#This Row],[pTelefono]],SEARCH("-",Tabla_Datos[[#This Row],[pTelefono]],1)+1,LEN(Tabla_Datos[[#This Row],[pTelefono]]))</f>
        <v>994004630</v>
      </c>
      <c r="X2657" s="53" t="str">
        <f>CONCATENATE(Tabla_Datos[[#This Row],[TipUrb]]," ",Tabla_Datos[[#This Row],[Calle]]," ",Tabla_Datos[[#This Row],[NumCalle]])</f>
        <v>CO CANADA 3230</v>
      </c>
      <c r="Y2657" t="s">
        <v>92</v>
      </c>
      <c r="Z2657" t="s">
        <v>122</v>
      </c>
      <c r="AA2657" t="s">
        <v>123</v>
      </c>
      <c r="AB2657" t="s">
        <v>95</v>
      </c>
      <c r="AC2657">
        <v>203</v>
      </c>
      <c r="AD2657" t="s">
        <v>198</v>
      </c>
      <c r="AE2657" t="s">
        <v>95</v>
      </c>
      <c r="AF2657" t="s">
        <v>95</v>
      </c>
      <c r="AG2657" s="51">
        <v>9997235</v>
      </c>
      <c r="AH2657" t="s">
        <v>95</v>
      </c>
      <c r="AI2657">
        <v>1</v>
      </c>
      <c r="AJ2657">
        <v>1</v>
      </c>
      <c r="AK2657" t="s">
        <v>1556</v>
      </c>
      <c r="AL2657">
        <v>3230</v>
      </c>
    </row>
    <row r="2658" spans="1:38">
      <c r="A2658">
        <v>3288067</v>
      </c>
      <c r="B2658" t="s">
        <v>6497</v>
      </c>
      <c r="C2658" t="s">
        <v>20</v>
      </c>
      <c r="D2658" t="s">
        <v>85</v>
      </c>
      <c r="E2658">
        <v>2011</v>
      </c>
      <c r="F2658">
        <v>8</v>
      </c>
      <c r="G2658">
        <v>22</v>
      </c>
      <c r="H2658" t="s">
        <v>86</v>
      </c>
      <c r="I2658" t="s">
        <v>100</v>
      </c>
      <c r="J2658" t="s">
        <v>100</v>
      </c>
      <c r="K2658" t="s">
        <v>651</v>
      </c>
      <c r="L2658" t="s">
        <v>86</v>
      </c>
      <c r="M2658" t="s">
        <v>102</v>
      </c>
      <c r="N2658" s="50">
        <v>4642085</v>
      </c>
      <c r="O2658" s="51">
        <v>2333899</v>
      </c>
      <c r="P2658" t="s">
        <v>9253</v>
      </c>
      <c r="Q2658" t="s">
        <v>4537</v>
      </c>
      <c r="R2658" t="s">
        <v>370</v>
      </c>
      <c r="S2658" s="49" t="str">
        <f>CONCATENATE(Tabla_Datos[[#This Row],[Nombre_Cliente]]," ",Tabla_Datos[[#This Row],[ApellidoPaterno_Cliente]]," ",Tabla_Datos[[#This Row],[ApellidoMaterno_Cliente]])</f>
        <v>SONIA ALEYDA SARMIENTO TORRES</v>
      </c>
      <c r="T2658" s="53">
        <f>DATE(Tabla_Datos[[#This Row],[tAnio]],Tabla_Datos[[#This Row],[tMes]],Tabla_Datos[[#This Row],[tDia]])</f>
        <v>40777</v>
      </c>
      <c r="U2658" s="53" t="str">
        <f>IF(Tabla_Datos[[#This Row],[cProvincia]]="LIMA","LIMA","PROVINCIA")</f>
        <v>PROVINCIA</v>
      </c>
      <c r="V2658" s="53" t="str">
        <f>MID(Tabla_Datos[[#This Row],[pTelefono]],1,SEARCH("-",Tabla_Datos[[#This Row],[pTelefono]],1)-1)</f>
        <v>54</v>
      </c>
      <c r="W2658" s="53" t="str">
        <f>MID(Tabla_Datos[[#This Row],[pTelefono]],SEARCH("-",Tabla_Datos[[#This Row],[pTelefono]],1)+1,LEN(Tabla_Datos[[#This Row],[pTelefono]]))</f>
        <v>000000000</v>
      </c>
      <c r="X2658" s="53" t="str">
        <f>CONCATENATE(Tabla_Datos[[#This Row],[TipUrb]]," ",Tabla_Datos[[#This Row],[Calle]]," ",Tabla_Datos[[#This Row],[NumCalle]])</f>
        <v>UR MIGUEL GRAU 103</v>
      </c>
      <c r="Y2658" t="s">
        <v>106</v>
      </c>
      <c r="Z2658" t="s">
        <v>122</v>
      </c>
      <c r="AA2658" t="s">
        <v>123</v>
      </c>
      <c r="AB2658" t="s">
        <v>95</v>
      </c>
      <c r="AC2658" t="s">
        <v>116</v>
      </c>
      <c r="AD2658" t="s">
        <v>161</v>
      </c>
      <c r="AE2658" t="s">
        <v>95</v>
      </c>
      <c r="AF2658" t="s">
        <v>95</v>
      </c>
      <c r="AG2658" s="51">
        <v>40336391</v>
      </c>
      <c r="AH2658" t="s">
        <v>95</v>
      </c>
      <c r="AI2658">
        <v>1</v>
      </c>
      <c r="AJ2658">
        <v>1</v>
      </c>
      <c r="AK2658" t="s">
        <v>2083</v>
      </c>
      <c r="AL2658">
        <v>103</v>
      </c>
    </row>
    <row r="2659" spans="1:38">
      <c r="A2659">
        <v>3289788</v>
      </c>
      <c r="B2659" t="s">
        <v>9254</v>
      </c>
      <c r="C2659" t="s">
        <v>19</v>
      </c>
      <c r="D2659" t="s">
        <v>85</v>
      </c>
      <c r="E2659">
        <v>2011</v>
      </c>
      <c r="F2659">
        <v>8</v>
      </c>
      <c r="G2659">
        <v>22</v>
      </c>
      <c r="H2659" t="s">
        <v>86</v>
      </c>
      <c r="I2659" t="s">
        <v>16</v>
      </c>
      <c r="J2659" t="s">
        <v>16</v>
      </c>
      <c r="K2659" t="s">
        <v>646</v>
      </c>
      <c r="L2659" t="s">
        <v>86</v>
      </c>
      <c r="M2659" t="s">
        <v>88</v>
      </c>
      <c r="N2659" s="50">
        <v>10762376</v>
      </c>
      <c r="O2659" s="51">
        <v>2335066</v>
      </c>
      <c r="P2659" t="s">
        <v>9255</v>
      </c>
      <c r="Q2659" t="s">
        <v>9256</v>
      </c>
      <c r="R2659" t="s">
        <v>9257</v>
      </c>
      <c r="S2659" s="49" t="str">
        <f>CONCATENATE(Tabla_Datos[[#This Row],[Nombre_Cliente]]," ",Tabla_Datos[[#This Row],[ApellidoPaterno_Cliente]]," ",Tabla_Datos[[#This Row],[ApellidoMaterno_Cliente]])</f>
        <v>DORIS ISABEL SAKUDA KANESHIRO</v>
      </c>
      <c r="T2659" s="53">
        <f>DATE(Tabla_Datos[[#This Row],[tAnio]],Tabla_Datos[[#This Row],[tMes]],Tabla_Datos[[#This Row],[tDia]])</f>
        <v>40777</v>
      </c>
      <c r="U2659" s="53" t="str">
        <f>IF(Tabla_Datos[[#This Row],[cProvincia]]="LIMA","LIMA","PROVINCIA")</f>
        <v>LIMA</v>
      </c>
      <c r="V2659" s="53" t="str">
        <f>MID(Tabla_Datos[[#This Row],[pTelefono]],1,SEARCH("-",Tabla_Datos[[#This Row],[pTelefono]],1)-1)</f>
        <v>1</v>
      </c>
      <c r="W2659" s="53" t="str">
        <f>MID(Tabla_Datos[[#This Row],[pTelefono]],SEARCH("-",Tabla_Datos[[#This Row],[pTelefono]],1)+1,LEN(Tabla_Datos[[#This Row],[pTelefono]]))</f>
        <v>993263208</v>
      </c>
      <c r="X2659" s="53" t="str">
        <f>CONCATENATE(Tabla_Datos[[#This Row],[TipUrb]]," ",Tabla_Datos[[#This Row],[Calle]]," ",Tabla_Datos[[#This Row],[NumCalle]])</f>
        <v xml:space="preserve">  BRASIL 975</v>
      </c>
      <c r="Y2659" t="s">
        <v>92</v>
      </c>
      <c r="Z2659" t="s">
        <v>122</v>
      </c>
      <c r="AA2659" t="s">
        <v>123</v>
      </c>
      <c r="AB2659">
        <v>14</v>
      </c>
      <c r="AC2659">
        <v>1702</v>
      </c>
      <c r="AD2659" t="s">
        <v>95</v>
      </c>
      <c r="AE2659" t="s">
        <v>95</v>
      </c>
      <c r="AF2659" t="s">
        <v>95</v>
      </c>
      <c r="AG2659" s="51">
        <v>6717863</v>
      </c>
      <c r="AH2659" t="s">
        <v>95</v>
      </c>
      <c r="AI2659">
        <v>1</v>
      </c>
      <c r="AJ2659">
        <v>1</v>
      </c>
      <c r="AK2659" t="s">
        <v>1360</v>
      </c>
      <c r="AL2659">
        <v>975</v>
      </c>
    </row>
    <row r="2660" spans="1:38">
      <c r="A2660">
        <v>3289187</v>
      </c>
      <c r="B2660" t="s">
        <v>9258</v>
      </c>
      <c r="C2660" t="s">
        <v>18</v>
      </c>
      <c r="D2660" t="s">
        <v>143</v>
      </c>
      <c r="E2660">
        <v>2011</v>
      </c>
      <c r="F2660">
        <v>8</v>
      </c>
      <c r="G2660">
        <v>22</v>
      </c>
      <c r="H2660" t="s">
        <v>86</v>
      </c>
      <c r="I2660" t="s">
        <v>759</v>
      </c>
      <c r="J2660" t="s">
        <v>1484</v>
      </c>
      <c r="K2660" t="s">
        <v>9259</v>
      </c>
      <c r="L2660" t="s">
        <v>86</v>
      </c>
      <c r="M2660" t="s">
        <v>294</v>
      </c>
      <c r="N2660" s="50">
        <v>7339096</v>
      </c>
      <c r="O2660" s="51">
        <v>2334876</v>
      </c>
      <c r="P2660" t="s">
        <v>9260</v>
      </c>
      <c r="Q2660" t="s">
        <v>9261</v>
      </c>
      <c r="R2660" t="s">
        <v>9262</v>
      </c>
      <c r="S2660" s="49" t="str">
        <f>CONCATENATE(Tabla_Datos[[#This Row],[Nombre_Cliente]]," ",Tabla_Datos[[#This Row],[ApellidoPaterno_Cliente]]," ",Tabla_Datos[[#This Row],[ApellidoMaterno_Cliente]])</f>
        <v xml:space="preserve">DORIS LUISA  SOTELO  LUJAN DE HUAMAN </v>
      </c>
      <c r="T2660" s="53">
        <f>DATE(Tabla_Datos[[#This Row],[tAnio]],Tabla_Datos[[#This Row],[tMes]],Tabla_Datos[[#This Row],[tDia]])</f>
        <v>40777</v>
      </c>
      <c r="U2660" s="53" t="str">
        <f>IF(Tabla_Datos[[#This Row],[cProvincia]]="LIMA","LIMA","PROVINCIA")</f>
        <v>PROVINCIA</v>
      </c>
      <c r="V2660" s="53" t="str">
        <f>MID(Tabla_Datos[[#This Row],[pTelefono]],1,SEARCH("-",Tabla_Datos[[#This Row],[pTelefono]],1)-1)</f>
        <v>56</v>
      </c>
      <c r="W2660" s="53" t="str">
        <f>MID(Tabla_Datos[[#This Row],[pTelefono]],SEARCH("-",Tabla_Datos[[#This Row],[pTelefono]],1)+1,LEN(Tabla_Datos[[#This Row],[pTelefono]]))</f>
        <v>956509809</v>
      </c>
      <c r="X2660" s="53" t="str">
        <f>CONCATENATE(Tabla_Datos[[#This Row],[TipUrb]]," ",Tabla_Datos[[#This Row],[Calle]]," ",Tabla_Datos[[#This Row],[NumCalle]])</f>
        <v xml:space="preserve">  TUPAC AMARU 0</v>
      </c>
      <c r="Y2660" t="s">
        <v>759</v>
      </c>
      <c r="Z2660" t="s">
        <v>320</v>
      </c>
      <c r="AA2660" t="s">
        <v>321</v>
      </c>
      <c r="AB2660" t="s">
        <v>95</v>
      </c>
      <c r="AC2660" t="s">
        <v>95</v>
      </c>
      <c r="AD2660" t="s">
        <v>95</v>
      </c>
      <c r="AE2660">
        <v>47</v>
      </c>
      <c r="AF2660">
        <v>15</v>
      </c>
      <c r="AG2660" s="51">
        <v>22296153</v>
      </c>
      <c r="AI2660">
        <v>26</v>
      </c>
      <c r="AJ2660">
        <v>26</v>
      </c>
      <c r="AK2660" t="s">
        <v>485</v>
      </c>
      <c r="AL2660">
        <v>0</v>
      </c>
    </row>
    <row r="2661" spans="1:38">
      <c r="A2661">
        <v>3288265</v>
      </c>
      <c r="B2661" t="s">
        <v>9263</v>
      </c>
      <c r="C2661" t="s">
        <v>20</v>
      </c>
      <c r="D2661" t="s">
        <v>85</v>
      </c>
      <c r="E2661">
        <v>2011</v>
      </c>
      <c r="F2661">
        <v>8</v>
      </c>
      <c r="G2661">
        <v>22</v>
      </c>
      <c r="H2661" t="s">
        <v>86</v>
      </c>
      <c r="I2661" t="s">
        <v>241</v>
      </c>
      <c r="J2661" t="s">
        <v>242</v>
      </c>
      <c r="K2661" t="s">
        <v>242</v>
      </c>
      <c r="L2661" t="s">
        <v>86</v>
      </c>
      <c r="M2661" t="s">
        <v>148</v>
      </c>
      <c r="N2661" s="50">
        <v>42203455</v>
      </c>
      <c r="O2661" s="51">
        <v>2334080</v>
      </c>
      <c r="P2661" t="s">
        <v>9264</v>
      </c>
      <c r="Q2661" t="s">
        <v>9265</v>
      </c>
      <c r="R2661" t="s">
        <v>3044</v>
      </c>
      <c r="S2661" s="49" t="str">
        <f>CONCATENATE(Tabla_Datos[[#This Row],[Nombre_Cliente]]," ",Tabla_Datos[[#This Row],[ApellidoPaterno_Cliente]]," ",Tabla_Datos[[#This Row],[ApellidoMaterno_Cliente]])</f>
        <v>ALBERTO DAMIAN EDWARDS QUEZADA</v>
      </c>
      <c r="T2661" s="53">
        <f>DATE(Tabla_Datos[[#This Row],[tAnio]],Tabla_Datos[[#This Row],[tMes]],Tabla_Datos[[#This Row],[tDia]])</f>
        <v>40777</v>
      </c>
      <c r="U2661" s="53" t="str">
        <f>IF(Tabla_Datos[[#This Row],[cProvincia]]="LIMA","LIMA","PROVINCIA")</f>
        <v>PROVINCIA</v>
      </c>
      <c r="V2661" s="53" t="str">
        <f>MID(Tabla_Datos[[#This Row],[pTelefono]],1,SEARCH("-",Tabla_Datos[[#This Row],[pTelefono]],1)-1)</f>
        <v>44</v>
      </c>
      <c r="W2661" s="53" t="str">
        <f>MID(Tabla_Datos[[#This Row],[pTelefono]],SEARCH("-",Tabla_Datos[[#This Row],[pTelefono]],1)+1,LEN(Tabla_Datos[[#This Row],[pTelefono]]))</f>
        <v>947887025</v>
      </c>
      <c r="X2661" s="53" t="str">
        <f>CONCATENATE(Tabla_Datos[[#This Row],[TipUrb]]," ",Tabla_Datos[[#This Row],[Calle]]," ",Tabla_Datos[[#This Row],[NumCalle]])</f>
        <v xml:space="preserve">  RAMON CASTILLA 600</v>
      </c>
      <c r="Y2661" t="s">
        <v>246</v>
      </c>
      <c r="Z2661" t="s">
        <v>122</v>
      </c>
      <c r="AA2661" t="s">
        <v>123</v>
      </c>
      <c r="AB2661">
        <v>3</v>
      </c>
      <c r="AC2661" t="s">
        <v>95</v>
      </c>
      <c r="AD2661" t="s">
        <v>95</v>
      </c>
      <c r="AE2661" t="s">
        <v>95</v>
      </c>
      <c r="AF2661" t="s">
        <v>95</v>
      </c>
      <c r="AG2661" s="51">
        <v>17917160</v>
      </c>
      <c r="AH2661" t="s">
        <v>95</v>
      </c>
      <c r="AI2661">
        <v>1</v>
      </c>
      <c r="AJ2661">
        <v>1</v>
      </c>
      <c r="AK2661" t="s">
        <v>2913</v>
      </c>
      <c r="AL2661">
        <v>600</v>
      </c>
    </row>
    <row r="2662" spans="1:38">
      <c r="A2662">
        <v>3288216</v>
      </c>
      <c r="B2662" t="s">
        <v>9266</v>
      </c>
      <c r="C2662" t="s">
        <v>19</v>
      </c>
      <c r="D2662" t="s">
        <v>85</v>
      </c>
      <c r="E2662">
        <v>2011</v>
      </c>
      <c r="F2662">
        <v>8</v>
      </c>
      <c r="G2662">
        <v>22</v>
      </c>
      <c r="H2662" t="s">
        <v>144</v>
      </c>
      <c r="I2662" t="s">
        <v>16</v>
      </c>
      <c r="J2662" t="s">
        <v>16</v>
      </c>
      <c r="K2662" t="s">
        <v>112</v>
      </c>
      <c r="L2662" t="s">
        <v>144</v>
      </c>
      <c r="M2662" t="s">
        <v>88</v>
      </c>
      <c r="O2662" s="51">
        <v>2334034</v>
      </c>
      <c r="P2662" t="s">
        <v>9267</v>
      </c>
      <c r="Q2662" t="s">
        <v>9268</v>
      </c>
      <c r="R2662" t="s">
        <v>9269</v>
      </c>
      <c r="S2662" s="49" t="str">
        <f>CONCATENATE(Tabla_Datos[[#This Row],[Nombre_Cliente]]," ",Tabla_Datos[[#This Row],[ApellidoPaterno_Cliente]]," ",Tabla_Datos[[#This Row],[ApellidoMaterno_Cliente]])</f>
        <v>ELSA ELISA HARO CANDIOTTI DE BIASCA</v>
      </c>
      <c r="T2662" s="53">
        <f>DATE(Tabla_Datos[[#This Row],[tAnio]],Tabla_Datos[[#This Row],[tMes]],Tabla_Datos[[#This Row],[tDia]])</f>
        <v>40777</v>
      </c>
      <c r="U2662" s="53" t="str">
        <f>IF(Tabla_Datos[[#This Row],[cProvincia]]="LIMA","LIMA","PROVINCIA")</f>
        <v>LIMA</v>
      </c>
      <c r="V2662" s="53" t="str">
        <f>MID(Tabla_Datos[[#This Row],[pTelefono]],1,SEARCH("-",Tabla_Datos[[#This Row],[pTelefono]],1)-1)</f>
        <v>1</v>
      </c>
      <c r="W2662" s="53" t="str">
        <f>MID(Tabla_Datos[[#This Row],[pTelefono]],SEARCH("-",Tabla_Datos[[#This Row],[pTelefono]],1)+1,LEN(Tabla_Datos[[#This Row],[pTelefono]]))</f>
        <v>986495802</v>
      </c>
      <c r="X2662" s="53" t="str">
        <f>CONCATENATE(Tabla_Datos[[#This Row],[TipUrb]]," ",Tabla_Datos[[#This Row],[Calle]]," ",Tabla_Datos[[#This Row],[NumCalle]])</f>
        <v>UR AREQUIPA 0</v>
      </c>
      <c r="Y2662" t="s">
        <v>92</v>
      </c>
      <c r="Z2662" t="s">
        <v>196</v>
      </c>
      <c r="AA2662" t="s">
        <v>197</v>
      </c>
      <c r="AB2662" t="s">
        <v>95</v>
      </c>
      <c r="AC2662" t="s">
        <v>413</v>
      </c>
      <c r="AD2662" t="s">
        <v>161</v>
      </c>
      <c r="AE2662" t="s">
        <v>9270</v>
      </c>
      <c r="AF2662">
        <v>29</v>
      </c>
      <c r="AG2662" s="51">
        <v>7920465</v>
      </c>
      <c r="AH2662" t="s">
        <v>95</v>
      </c>
      <c r="AI2662">
        <v>1</v>
      </c>
      <c r="AJ2662">
        <v>1</v>
      </c>
      <c r="AK2662" t="s">
        <v>100</v>
      </c>
      <c r="AL2662">
        <v>0</v>
      </c>
    </row>
    <row r="2663" spans="1:38">
      <c r="A2663">
        <v>3289032</v>
      </c>
      <c r="B2663" t="s">
        <v>9271</v>
      </c>
      <c r="C2663" t="s">
        <v>19</v>
      </c>
      <c r="D2663" t="s">
        <v>85</v>
      </c>
      <c r="E2663">
        <v>2011</v>
      </c>
      <c r="F2663">
        <v>8</v>
      </c>
      <c r="G2663">
        <v>22</v>
      </c>
      <c r="H2663" t="s">
        <v>86</v>
      </c>
      <c r="I2663" t="s">
        <v>16</v>
      </c>
      <c r="J2663" t="s">
        <v>16</v>
      </c>
      <c r="K2663" t="s">
        <v>112</v>
      </c>
      <c r="L2663" t="s">
        <v>86</v>
      </c>
      <c r="M2663" t="s">
        <v>88</v>
      </c>
      <c r="N2663" s="50">
        <v>11111252</v>
      </c>
      <c r="O2663" s="51">
        <v>2334761</v>
      </c>
      <c r="P2663" t="s">
        <v>9272</v>
      </c>
      <c r="Q2663" t="s">
        <v>179</v>
      </c>
      <c r="R2663" t="s">
        <v>1888</v>
      </c>
      <c r="S2663" s="49" t="str">
        <f>CONCATENATE(Tabla_Datos[[#This Row],[Nombre_Cliente]]," ",Tabla_Datos[[#This Row],[ApellidoPaterno_Cliente]]," ",Tabla_Datos[[#This Row],[ApellidoMaterno_Cliente]])</f>
        <v>ROBERTO RODOLFO VARGAS LOYOLA</v>
      </c>
      <c r="T2663" s="53">
        <f>DATE(Tabla_Datos[[#This Row],[tAnio]],Tabla_Datos[[#This Row],[tMes]],Tabla_Datos[[#This Row],[tDia]])</f>
        <v>40777</v>
      </c>
      <c r="U2663" s="53" t="str">
        <f>IF(Tabla_Datos[[#This Row],[cProvincia]]="LIMA","LIMA","PROVINCIA")</f>
        <v>LIMA</v>
      </c>
      <c r="V2663" s="53" t="str">
        <f>MID(Tabla_Datos[[#This Row],[pTelefono]],1,SEARCH("-",Tabla_Datos[[#This Row],[pTelefono]],1)-1)</f>
        <v>1</v>
      </c>
      <c r="W2663" s="53" t="str">
        <f>MID(Tabla_Datos[[#This Row],[pTelefono]],SEARCH("-",Tabla_Datos[[#This Row],[pTelefono]],1)+1,LEN(Tabla_Datos[[#This Row],[pTelefono]]))</f>
        <v>993493560</v>
      </c>
      <c r="X2663" s="53" t="str">
        <f>CONCATENATE(Tabla_Datos[[#This Row],[TipUrb]]," ",Tabla_Datos[[#This Row],[Calle]]," ",Tabla_Datos[[#This Row],[NumCalle]])</f>
        <v>UR AV ALAMEDA DE LA PAZ 365</v>
      </c>
      <c r="Y2663" t="s">
        <v>92</v>
      </c>
      <c r="Z2663" t="s">
        <v>122</v>
      </c>
      <c r="AA2663" t="s">
        <v>123</v>
      </c>
      <c r="AB2663" t="s">
        <v>95</v>
      </c>
      <c r="AC2663" t="s">
        <v>95</v>
      </c>
      <c r="AD2663" t="s">
        <v>161</v>
      </c>
      <c r="AE2663" t="s">
        <v>95</v>
      </c>
      <c r="AF2663" t="s">
        <v>95</v>
      </c>
      <c r="AG2663" s="51">
        <v>25440766</v>
      </c>
      <c r="AH2663" t="s">
        <v>95</v>
      </c>
      <c r="AI2663">
        <v>1</v>
      </c>
      <c r="AJ2663">
        <v>1</v>
      </c>
      <c r="AK2663" t="s">
        <v>4071</v>
      </c>
      <c r="AL2663">
        <v>365</v>
      </c>
    </row>
    <row r="2664" spans="1:38">
      <c r="A2664">
        <v>3289844</v>
      </c>
      <c r="B2664" t="s">
        <v>9273</v>
      </c>
      <c r="C2664" t="s">
        <v>20</v>
      </c>
      <c r="D2664" t="s">
        <v>85</v>
      </c>
      <c r="E2664">
        <v>2011</v>
      </c>
      <c r="F2664">
        <v>8</v>
      </c>
      <c r="G2664">
        <v>22</v>
      </c>
      <c r="H2664" t="s">
        <v>86</v>
      </c>
      <c r="I2664" t="s">
        <v>16</v>
      </c>
      <c r="J2664" t="s">
        <v>16</v>
      </c>
      <c r="K2664" t="s">
        <v>126</v>
      </c>
      <c r="L2664" t="s">
        <v>86</v>
      </c>
      <c r="M2664" t="s">
        <v>88</v>
      </c>
      <c r="N2664" s="50">
        <v>10762376</v>
      </c>
      <c r="O2664" s="51">
        <v>2335114</v>
      </c>
      <c r="P2664" t="s">
        <v>9274</v>
      </c>
      <c r="Q2664" t="s">
        <v>5377</v>
      </c>
      <c r="R2664" t="s">
        <v>9275</v>
      </c>
      <c r="S2664" s="49" t="str">
        <f>CONCATENATE(Tabla_Datos[[#This Row],[Nombre_Cliente]]," ",Tabla_Datos[[#This Row],[ApellidoPaterno_Cliente]]," ",Tabla_Datos[[#This Row],[ApellidoMaterno_Cliente]])</f>
        <v>FELICIANO TOMAS ROSAS ESPICHAN</v>
      </c>
      <c r="T2664" s="53">
        <f>DATE(Tabla_Datos[[#This Row],[tAnio]],Tabla_Datos[[#This Row],[tMes]],Tabla_Datos[[#This Row],[tDia]])</f>
        <v>40777</v>
      </c>
      <c r="U2664" s="53" t="str">
        <f>IF(Tabla_Datos[[#This Row],[cProvincia]]="LIMA","LIMA","PROVINCIA")</f>
        <v>LIMA</v>
      </c>
      <c r="V2664" s="53" t="str">
        <f>MID(Tabla_Datos[[#This Row],[pTelefono]],1,SEARCH("-",Tabla_Datos[[#This Row],[pTelefono]],1)-1)</f>
        <v>1</v>
      </c>
      <c r="W2664" s="53" t="str">
        <f>MID(Tabla_Datos[[#This Row],[pTelefono]],SEARCH("-",Tabla_Datos[[#This Row],[pTelefono]],1)+1,LEN(Tabla_Datos[[#This Row],[pTelefono]]))</f>
        <v>999851685</v>
      </c>
      <c r="X2664" s="53" t="str">
        <f>CONCATENATE(Tabla_Datos[[#This Row],[TipUrb]]," ",Tabla_Datos[[#This Row],[Calle]]," ",Tabla_Datos[[#This Row],[NumCalle]])</f>
        <v xml:space="preserve">  MONTERO ROSAS MANUEL 0</v>
      </c>
      <c r="Y2664" t="s">
        <v>92</v>
      </c>
      <c r="Z2664" t="s">
        <v>122</v>
      </c>
      <c r="AA2664" t="s">
        <v>123</v>
      </c>
      <c r="AB2664" t="s">
        <v>95</v>
      </c>
      <c r="AC2664" t="s">
        <v>95</v>
      </c>
      <c r="AD2664" t="s">
        <v>95</v>
      </c>
      <c r="AE2664" t="s">
        <v>3123</v>
      </c>
      <c r="AF2664">
        <v>25</v>
      </c>
      <c r="AG2664" s="51">
        <v>499340</v>
      </c>
      <c r="AH2664" t="s">
        <v>95</v>
      </c>
      <c r="AI2664">
        <v>1</v>
      </c>
      <c r="AJ2664">
        <v>1</v>
      </c>
      <c r="AK2664" t="s">
        <v>9276</v>
      </c>
      <c r="AL2664">
        <v>0</v>
      </c>
    </row>
    <row r="2665" spans="1:38">
      <c r="A2665">
        <v>3289853</v>
      </c>
      <c r="B2665" t="s">
        <v>9277</v>
      </c>
      <c r="C2665" t="s">
        <v>19</v>
      </c>
      <c r="D2665" t="s">
        <v>143</v>
      </c>
      <c r="E2665">
        <v>2011</v>
      </c>
      <c r="F2665">
        <v>8</v>
      </c>
      <c r="G2665">
        <v>22</v>
      </c>
      <c r="H2665" t="s">
        <v>86</v>
      </c>
      <c r="I2665" t="s">
        <v>241</v>
      </c>
      <c r="J2665" t="s">
        <v>242</v>
      </c>
      <c r="K2665" t="s">
        <v>259</v>
      </c>
      <c r="L2665" t="s">
        <v>86</v>
      </c>
      <c r="M2665" t="s">
        <v>148</v>
      </c>
      <c r="O2665" s="51">
        <v>2335122</v>
      </c>
      <c r="P2665" t="s">
        <v>9278</v>
      </c>
      <c r="Q2665" t="s">
        <v>421</v>
      </c>
      <c r="R2665" t="s">
        <v>9279</v>
      </c>
      <c r="S2665" s="49" t="str">
        <f>CONCATENATE(Tabla_Datos[[#This Row],[Nombre_Cliente]]," ",Tabla_Datos[[#This Row],[ApellidoPaterno_Cliente]]," ",Tabla_Datos[[#This Row],[ApellidoMaterno_Cliente]])</f>
        <v>NESTOR PORFIRIO LOPEZ ABANTO</v>
      </c>
      <c r="T2665" s="53">
        <f>DATE(Tabla_Datos[[#This Row],[tAnio]],Tabla_Datos[[#This Row],[tMes]],Tabla_Datos[[#This Row],[tDia]])</f>
        <v>40777</v>
      </c>
      <c r="U2665" s="53" t="str">
        <f>IF(Tabla_Datos[[#This Row],[cProvincia]]="LIMA","LIMA","PROVINCIA")</f>
        <v>PROVINCIA</v>
      </c>
      <c r="V2665" s="53" t="str">
        <f>MID(Tabla_Datos[[#This Row],[pTelefono]],1,SEARCH("-",Tabla_Datos[[#This Row],[pTelefono]],1)-1)</f>
        <v>44</v>
      </c>
      <c r="W2665" s="53" t="str">
        <f>MID(Tabla_Datos[[#This Row],[pTelefono]],SEARCH("-",Tabla_Datos[[#This Row],[pTelefono]],1)+1,LEN(Tabla_Datos[[#This Row],[pTelefono]]))</f>
        <v>44212165</v>
      </c>
      <c r="X2665" s="53" t="str">
        <f>CONCATENATE(Tabla_Datos[[#This Row],[TipUrb]]," ",Tabla_Datos[[#This Row],[Calle]]," ",Tabla_Datos[[#This Row],[NumCalle]])</f>
        <v xml:space="preserve">  8 DE SETIEMBRE 270</v>
      </c>
      <c r="Y2665" t="s">
        <v>246</v>
      </c>
      <c r="Z2665" t="s">
        <v>152</v>
      </c>
      <c r="AA2665" t="s">
        <v>153</v>
      </c>
      <c r="AB2665" t="s">
        <v>95</v>
      </c>
      <c r="AC2665" t="s">
        <v>95</v>
      </c>
      <c r="AD2665" t="s">
        <v>95</v>
      </c>
      <c r="AE2665" t="s">
        <v>95</v>
      </c>
      <c r="AF2665" t="s">
        <v>95</v>
      </c>
      <c r="AG2665" s="51">
        <v>17959140</v>
      </c>
      <c r="AH2665" t="s">
        <v>95</v>
      </c>
      <c r="AI2665">
        <v>1</v>
      </c>
      <c r="AJ2665">
        <v>1</v>
      </c>
      <c r="AK2665" t="s">
        <v>4220</v>
      </c>
      <c r="AL2665">
        <v>270</v>
      </c>
    </row>
    <row r="2666" spans="1:38">
      <c r="A2666">
        <v>3288295</v>
      </c>
      <c r="B2666" t="s">
        <v>9280</v>
      </c>
      <c r="C2666" t="s">
        <v>20</v>
      </c>
      <c r="D2666" t="s">
        <v>143</v>
      </c>
      <c r="E2666">
        <v>2011</v>
      </c>
      <c r="F2666">
        <v>8</v>
      </c>
      <c r="G2666">
        <v>22</v>
      </c>
      <c r="H2666" t="s">
        <v>86</v>
      </c>
      <c r="I2666" t="s">
        <v>132</v>
      </c>
      <c r="J2666" t="s">
        <v>132</v>
      </c>
      <c r="K2666" t="s">
        <v>132</v>
      </c>
      <c r="L2666" t="s">
        <v>86</v>
      </c>
      <c r="M2666" t="s">
        <v>133</v>
      </c>
      <c r="N2666" s="50">
        <v>80663126</v>
      </c>
      <c r="O2666" s="51">
        <v>2334105</v>
      </c>
      <c r="P2666" t="s">
        <v>9281</v>
      </c>
      <c r="Q2666" t="s">
        <v>9282</v>
      </c>
      <c r="R2666" t="s">
        <v>9283</v>
      </c>
      <c r="S2666" s="49" t="str">
        <f>CONCATENATE(Tabla_Datos[[#This Row],[Nombre_Cliente]]," ",Tabla_Datos[[#This Row],[ApellidoPaterno_Cliente]]," ",Tabla_Datos[[#This Row],[ApellidoMaterno_Cliente]])</f>
        <v>MANUEL ARMANDO TIMANA ALAMA</v>
      </c>
      <c r="T2666" s="53">
        <f>DATE(Tabla_Datos[[#This Row],[tAnio]],Tabla_Datos[[#This Row],[tMes]],Tabla_Datos[[#This Row],[tDia]])</f>
        <v>40777</v>
      </c>
      <c r="U2666" s="53" t="str">
        <f>IF(Tabla_Datos[[#This Row],[cProvincia]]="LIMA","LIMA","PROVINCIA")</f>
        <v>PROVINCIA</v>
      </c>
      <c r="V2666" s="53" t="str">
        <f>MID(Tabla_Datos[[#This Row],[pTelefono]],1,SEARCH("-",Tabla_Datos[[#This Row],[pTelefono]],1)-1)</f>
        <v>73</v>
      </c>
      <c r="W2666" s="53" t="str">
        <f>MID(Tabla_Datos[[#This Row],[pTelefono]],SEARCH("-",Tabla_Datos[[#This Row],[pTelefono]],1)+1,LEN(Tabla_Datos[[#This Row],[pTelefono]]))</f>
        <v>944417582</v>
      </c>
      <c r="X2666" s="53" t="str">
        <f>CONCATENATE(Tabla_Datos[[#This Row],[TipUrb]]," ",Tabla_Datos[[#This Row],[Calle]]," ",Tabla_Datos[[#This Row],[NumCalle]])</f>
        <v>- AMAZONAS 712</v>
      </c>
      <c r="Y2666" t="s">
        <v>137</v>
      </c>
      <c r="Z2666" t="s">
        <v>152</v>
      </c>
      <c r="AA2666" t="s">
        <v>153</v>
      </c>
      <c r="AB2666" t="s">
        <v>95</v>
      </c>
      <c r="AC2666" t="s">
        <v>95</v>
      </c>
      <c r="AD2666" t="s">
        <v>109</v>
      </c>
      <c r="AE2666" t="s">
        <v>95</v>
      </c>
      <c r="AF2666" t="s">
        <v>95</v>
      </c>
      <c r="AG2666" s="51">
        <v>80317005</v>
      </c>
      <c r="AH2666" t="s">
        <v>95</v>
      </c>
      <c r="AI2666">
        <v>1</v>
      </c>
      <c r="AJ2666">
        <v>1</v>
      </c>
      <c r="AK2666" t="s">
        <v>98</v>
      </c>
      <c r="AL2666">
        <v>712</v>
      </c>
    </row>
    <row r="2667" spans="1:38">
      <c r="A2667">
        <v>3288660</v>
      </c>
      <c r="B2667" t="s">
        <v>9284</v>
      </c>
      <c r="C2667" t="s">
        <v>20</v>
      </c>
      <c r="D2667" t="s">
        <v>143</v>
      </c>
      <c r="E2667">
        <v>2011</v>
      </c>
      <c r="F2667">
        <v>8</v>
      </c>
      <c r="G2667">
        <v>22</v>
      </c>
      <c r="H2667" t="s">
        <v>86</v>
      </c>
      <c r="I2667" t="s">
        <v>202</v>
      </c>
      <c r="J2667" t="s">
        <v>203</v>
      </c>
      <c r="K2667" t="s">
        <v>203</v>
      </c>
      <c r="L2667" t="s">
        <v>86</v>
      </c>
      <c r="M2667" t="s">
        <v>133</v>
      </c>
      <c r="N2667" s="50">
        <v>16683508</v>
      </c>
      <c r="O2667" s="51">
        <v>2334417</v>
      </c>
      <c r="P2667" t="s">
        <v>9285</v>
      </c>
      <c r="Q2667" t="s">
        <v>9286</v>
      </c>
      <c r="R2667" t="s">
        <v>574</v>
      </c>
      <c r="S2667" s="49" t="str">
        <f>CONCATENATE(Tabla_Datos[[#This Row],[Nombre_Cliente]]," ",Tabla_Datos[[#This Row],[ApellidoPaterno_Cliente]]," ",Tabla_Datos[[#This Row],[ApellidoMaterno_Cliente]])</f>
        <v>RITA ELENA MAYANGA LEON</v>
      </c>
      <c r="T2667" s="53">
        <f>DATE(Tabla_Datos[[#This Row],[tAnio]],Tabla_Datos[[#This Row],[tMes]],Tabla_Datos[[#This Row],[tDia]])</f>
        <v>40777</v>
      </c>
      <c r="U2667" s="53" t="str">
        <f>IF(Tabla_Datos[[#This Row],[cProvincia]]="LIMA","LIMA","PROVINCIA")</f>
        <v>PROVINCIA</v>
      </c>
      <c r="V2667" s="53" t="str">
        <f>MID(Tabla_Datos[[#This Row],[pTelefono]],1,SEARCH("-",Tabla_Datos[[#This Row],[pTelefono]],1)-1)</f>
        <v>74</v>
      </c>
      <c r="W2667" s="53" t="str">
        <f>MID(Tabla_Datos[[#This Row],[pTelefono]],SEARCH("-",Tabla_Datos[[#This Row],[pTelefono]],1)+1,LEN(Tabla_Datos[[#This Row],[pTelefono]]))</f>
        <v>985652035</v>
      </c>
      <c r="X2667" s="53" t="str">
        <f>CONCATENATE(Tabla_Datos[[#This Row],[TipUrb]]," ",Tabla_Datos[[#This Row],[Calle]]," ",Tabla_Datos[[#This Row],[NumCalle]])</f>
        <v>PJ FERNANDO BELAUNDE 1051</v>
      </c>
      <c r="Y2667" t="s">
        <v>208</v>
      </c>
      <c r="Z2667" t="s">
        <v>152</v>
      </c>
      <c r="AA2667" t="s">
        <v>153</v>
      </c>
      <c r="AB2667" t="s">
        <v>95</v>
      </c>
      <c r="AC2667" t="s">
        <v>95</v>
      </c>
      <c r="AD2667" t="s">
        <v>429</v>
      </c>
      <c r="AE2667" t="s">
        <v>95</v>
      </c>
      <c r="AF2667" t="s">
        <v>95</v>
      </c>
      <c r="AG2667" s="51">
        <v>16491462</v>
      </c>
      <c r="AH2667" t="s">
        <v>95</v>
      </c>
      <c r="AI2667">
        <v>1</v>
      </c>
      <c r="AJ2667">
        <v>1</v>
      </c>
      <c r="AK2667" t="s">
        <v>9287</v>
      </c>
      <c r="AL2667">
        <v>1051</v>
      </c>
    </row>
    <row r="2668" spans="1:38">
      <c r="A2668">
        <v>3290053</v>
      </c>
      <c r="B2668" t="s">
        <v>9288</v>
      </c>
      <c r="C2668" t="s">
        <v>18</v>
      </c>
      <c r="D2668" t="s">
        <v>85</v>
      </c>
      <c r="E2668">
        <v>2011</v>
      </c>
      <c r="F2668">
        <v>8</v>
      </c>
      <c r="G2668">
        <v>22</v>
      </c>
      <c r="H2668" t="s">
        <v>86</v>
      </c>
      <c r="I2668" t="s">
        <v>132</v>
      </c>
      <c r="J2668" t="s">
        <v>132</v>
      </c>
      <c r="K2668" t="s">
        <v>132</v>
      </c>
      <c r="L2668" t="s">
        <v>86</v>
      </c>
      <c r="M2668" t="s">
        <v>133</v>
      </c>
      <c r="N2668" s="50">
        <v>41767443</v>
      </c>
      <c r="O2668" s="51">
        <v>2335194</v>
      </c>
      <c r="P2668" t="s">
        <v>9289</v>
      </c>
      <c r="Q2668" t="s">
        <v>9290</v>
      </c>
      <c r="R2668" t="s">
        <v>9291</v>
      </c>
      <c r="S2668" s="49" t="str">
        <f>CONCATENATE(Tabla_Datos[[#This Row],[Nombre_Cliente]]," ",Tabla_Datos[[#This Row],[ApellidoPaterno_Cliente]]," ",Tabla_Datos[[#This Row],[ApellidoMaterno_Cliente]])</f>
        <v>MARITZA MARIBEL SULLON FERIAL</v>
      </c>
      <c r="T2668" s="53">
        <f>DATE(Tabla_Datos[[#This Row],[tAnio]],Tabla_Datos[[#This Row],[tMes]],Tabla_Datos[[#This Row],[tDia]])</f>
        <v>40777</v>
      </c>
      <c r="U2668" s="53" t="str">
        <f>IF(Tabla_Datos[[#This Row],[cProvincia]]="LIMA","LIMA","PROVINCIA")</f>
        <v>PROVINCIA</v>
      </c>
      <c r="V2668" s="53" t="str">
        <f>MID(Tabla_Datos[[#This Row],[pTelefono]],1,SEARCH("-",Tabla_Datos[[#This Row],[pTelefono]],1)-1)</f>
        <v>73</v>
      </c>
      <c r="W2668" s="53" t="str">
        <f>MID(Tabla_Datos[[#This Row],[pTelefono]],SEARCH("-",Tabla_Datos[[#This Row],[pTelefono]],1)+1,LEN(Tabla_Datos[[#This Row],[pTelefono]]))</f>
        <v>976975409</v>
      </c>
      <c r="X2668" s="53" t="str">
        <f>CONCATENATE(Tabla_Datos[[#This Row],[TipUrb]]," ",Tabla_Datos[[#This Row],[Calle]]," ",Tabla_Datos[[#This Row],[NumCalle]])</f>
        <v>UR GRAU 2505</v>
      </c>
      <c r="Y2668" t="s">
        <v>137</v>
      </c>
      <c r="Z2668" t="s">
        <v>93</v>
      </c>
      <c r="AA2668" t="s">
        <v>94</v>
      </c>
      <c r="AB2668" t="s">
        <v>95</v>
      </c>
      <c r="AC2668" t="s">
        <v>95</v>
      </c>
      <c r="AD2668" t="s">
        <v>161</v>
      </c>
      <c r="AE2668" t="s">
        <v>95</v>
      </c>
      <c r="AG2668" s="51">
        <v>2887636</v>
      </c>
      <c r="AI2668" t="s">
        <v>9292</v>
      </c>
      <c r="AJ2668" t="s">
        <v>9292</v>
      </c>
      <c r="AK2668" t="s">
        <v>826</v>
      </c>
      <c r="AL2668">
        <v>2505</v>
      </c>
    </row>
    <row r="2669" spans="1:38">
      <c r="A2669">
        <v>3289145</v>
      </c>
      <c r="B2669" t="s">
        <v>9293</v>
      </c>
      <c r="C2669" t="s">
        <v>19</v>
      </c>
      <c r="D2669" t="s">
        <v>85</v>
      </c>
      <c r="E2669">
        <v>2011</v>
      </c>
      <c r="F2669">
        <v>8</v>
      </c>
      <c r="G2669">
        <v>22</v>
      </c>
      <c r="H2669" t="s">
        <v>86</v>
      </c>
      <c r="I2669" t="s">
        <v>16</v>
      </c>
      <c r="J2669" t="s">
        <v>16</v>
      </c>
      <c r="K2669" t="s">
        <v>308</v>
      </c>
      <c r="L2669" t="s">
        <v>86</v>
      </c>
      <c r="M2669" t="s">
        <v>88</v>
      </c>
      <c r="N2669" s="50">
        <v>20000021</v>
      </c>
      <c r="O2669" s="51">
        <v>2334861</v>
      </c>
      <c r="P2669" t="s">
        <v>9294</v>
      </c>
      <c r="Q2669" t="s">
        <v>9295</v>
      </c>
      <c r="R2669" t="s">
        <v>5801</v>
      </c>
      <c r="S2669" s="49" t="str">
        <f>CONCATENATE(Tabla_Datos[[#This Row],[Nombre_Cliente]]," ",Tabla_Datos[[#This Row],[ApellidoPaterno_Cliente]]," ",Tabla_Datos[[#This Row],[ApellidoMaterno_Cliente]])</f>
        <v>WINIFRED PAULINE MENDIOLA WILLIAMS</v>
      </c>
      <c r="T2669" s="53">
        <f>DATE(Tabla_Datos[[#This Row],[tAnio]],Tabla_Datos[[#This Row],[tMes]],Tabla_Datos[[#This Row],[tDia]])</f>
        <v>40777</v>
      </c>
      <c r="U2669" s="53" t="str">
        <f>IF(Tabla_Datos[[#This Row],[cProvincia]]="LIMA","LIMA","PROVINCIA")</f>
        <v>LIMA</v>
      </c>
      <c r="V2669" s="53" t="str">
        <f>MID(Tabla_Datos[[#This Row],[pTelefono]],1,SEARCH("-",Tabla_Datos[[#This Row],[pTelefono]],1)-1)</f>
        <v>1</v>
      </c>
      <c r="W2669" s="53" t="str">
        <f>MID(Tabla_Datos[[#This Row],[pTelefono]],SEARCH("-",Tabla_Datos[[#This Row],[pTelefono]],1)+1,LEN(Tabla_Datos[[#This Row],[pTelefono]]))</f>
        <v>999699044</v>
      </c>
      <c r="X2669" s="53" t="str">
        <f>CONCATENATE(Tabla_Datos[[#This Row],[TipUrb]]," ",Tabla_Datos[[#This Row],[Calle]]," ",Tabla_Datos[[#This Row],[NumCalle]])</f>
        <v xml:space="preserve">  GRAU 260</v>
      </c>
      <c r="Y2669" t="s">
        <v>92</v>
      </c>
      <c r="Z2669" t="s">
        <v>122</v>
      </c>
      <c r="AA2669" t="s">
        <v>123</v>
      </c>
      <c r="AB2669">
        <v>6</v>
      </c>
      <c r="AC2669" t="s">
        <v>9296</v>
      </c>
      <c r="AD2669" t="s">
        <v>95</v>
      </c>
      <c r="AE2669" t="s">
        <v>95</v>
      </c>
      <c r="AF2669" t="s">
        <v>95</v>
      </c>
      <c r="AG2669" s="51">
        <v>8779905</v>
      </c>
      <c r="AH2669" t="s">
        <v>95</v>
      </c>
      <c r="AI2669">
        <v>1</v>
      </c>
      <c r="AJ2669">
        <v>1</v>
      </c>
      <c r="AK2669" t="s">
        <v>826</v>
      </c>
      <c r="AL2669">
        <v>260</v>
      </c>
    </row>
    <row r="2670" spans="1:38">
      <c r="A2670">
        <v>3290166</v>
      </c>
      <c r="B2670" t="s">
        <v>9297</v>
      </c>
      <c r="C2670" t="s">
        <v>20</v>
      </c>
      <c r="D2670" t="s">
        <v>143</v>
      </c>
      <c r="E2670">
        <v>2011</v>
      </c>
      <c r="F2670">
        <v>8</v>
      </c>
      <c r="G2670">
        <v>22</v>
      </c>
      <c r="H2670" t="s">
        <v>86</v>
      </c>
      <c r="I2670" t="s">
        <v>241</v>
      </c>
      <c r="J2670" t="s">
        <v>242</v>
      </c>
      <c r="K2670" t="s">
        <v>2610</v>
      </c>
      <c r="L2670" t="s">
        <v>86</v>
      </c>
      <c r="M2670" t="s">
        <v>148</v>
      </c>
      <c r="O2670" s="51">
        <v>2335322</v>
      </c>
      <c r="P2670" t="s">
        <v>9298</v>
      </c>
      <c r="Q2670" t="s">
        <v>365</v>
      </c>
      <c r="R2670" t="s">
        <v>3075</v>
      </c>
      <c r="S2670" s="49" t="str">
        <f>CONCATENATE(Tabla_Datos[[#This Row],[Nombre_Cliente]]," ",Tabla_Datos[[#This Row],[ApellidoPaterno_Cliente]]," ",Tabla_Datos[[#This Row],[ApellidoMaterno_Cliente]])</f>
        <v>CESAR HUMBERTO RODRIGUEZ ROMERO</v>
      </c>
      <c r="T2670" s="53">
        <f>DATE(Tabla_Datos[[#This Row],[tAnio]],Tabla_Datos[[#This Row],[tMes]],Tabla_Datos[[#This Row],[tDia]])</f>
        <v>40777</v>
      </c>
      <c r="U2670" s="53" t="str">
        <f>IF(Tabla_Datos[[#This Row],[cProvincia]]="LIMA","LIMA","PROVINCIA")</f>
        <v>PROVINCIA</v>
      </c>
      <c r="V2670" s="53" t="str">
        <f>MID(Tabla_Datos[[#This Row],[pTelefono]],1,SEARCH("-",Tabla_Datos[[#This Row],[pTelefono]],1)-1)</f>
        <v>44</v>
      </c>
      <c r="W2670" s="53" t="str">
        <f>MID(Tabla_Datos[[#This Row],[pTelefono]],SEARCH("-",Tabla_Datos[[#This Row],[pTelefono]],1)+1,LEN(Tabla_Datos[[#This Row],[pTelefono]]))</f>
        <v>949149246</v>
      </c>
      <c r="X2670" s="53" t="str">
        <f>CONCATENATE(Tabla_Datos[[#This Row],[TipUrb]]," ",Tabla_Datos[[#This Row],[Calle]]," ",Tabla_Datos[[#This Row],[NumCalle]])</f>
        <v>- LOS SAUCES 350</v>
      </c>
      <c r="Y2670" t="s">
        <v>246</v>
      </c>
      <c r="Z2670" t="s">
        <v>152</v>
      </c>
      <c r="AA2670" t="s">
        <v>153</v>
      </c>
      <c r="AB2670">
        <v>2</v>
      </c>
      <c r="AC2670" t="s">
        <v>95</v>
      </c>
      <c r="AD2670" t="s">
        <v>109</v>
      </c>
      <c r="AE2670" t="s">
        <v>95</v>
      </c>
      <c r="AF2670" t="s">
        <v>95</v>
      </c>
      <c r="AG2670" s="51">
        <v>10740276</v>
      </c>
      <c r="AH2670" t="s">
        <v>95</v>
      </c>
      <c r="AI2670">
        <v>1</v>
      </c>
      <c r="AJ2670">
        <v>1</v>
      </c>
      <c r="AK2670" t="s">
        <v>9299</v>
      </c>
      <c r="AL2670">
        <v>350</v>
      </c>
    </row>
    <row r="2671" spans="1:38">
      <c r="A2671">
        <v>3288725</v>
      </c>
      <c r="B2671" t="s">
        <v>9300</v>
      </c>
      <c r="C2671" t="s">
        <v>19</v>
      </c>
      <c r="D2671" t="s">
        <v>143</v>
      </c>
      <c r="E2671">
        <v>2011</v>
      </c>
      <c r="F2671">
        <v>8</v>
      </c>
      <c r="G2671">
        <v>22</v>
      </c>
      <c r="H2671" t="s">
        <v>86</v>
      </c>
      <c r="I2671" t="s">
        <v>145</v>
      </c>
      <c r="J2671" t="s">
        <v>469</v>
      </c>
      <c r="K2671" t="s">
        <v>991</v>
      </c>
      <c r="L2671" t="s">
        <v>86</v>
      </c>
      <c r="M2671" t="s">
        <v>148</v>
      </c>
      <c r="N2671" s="50">
        <v>11111757</v>
      </c>
      <c r="O2671" s="51">
        <v>2334483</v>
      </c>
      <c r="P2671" t="s">
        <v>7933</v>
      </c>
      <c r="Q2671" t="s">
        <v>5724</v>
      </c>
      <c r="R2671" t="s">
        <v>1277</v>
      </c>
      <c r="S2671" s="49" t="str">
        <f>CONCATENATE(Tabla_Datos[[#This Row],[Nombre_Cliente]]," ",Tabla_Datos[[#This Row],[ApellidoPaterno_Cliente]]," ",Tabla_Datos[[#This Row],[ApellidoMaterno_Cliente]])</f>
        <v>NATALIA TAFUR MIRANDA</v>
      </c>
      <c r="T2671" s="53">
        <f>DATE(Tabla_Datos[[#This Row],[tAnio]],Tabla_Datos[[#This Row],[tMes]],Tabla_Datos[[#This Row],[tDia]])</f>
        <v>40777</v>
      </c>
      <c r="U2671" s="53" t="str">
        <f>IF(Tabla_Datos[[#This Row],[cProvincia]]="LIMA","LIMA","PROVINCIA")</f>
        <v>PROVINCIA</v>
      </c>
      <c r="V2671" s="53" t="str">
        <f>MID(Tabla_Datos[[#This Row],[pTelefono]],1,SEARCH("-",Tabla_Datos[[#This Row],[pTelefono]],1)-1)</f>
        <v>43</v>
      </c>
      <c r="W2671" s="53" t="str">
        <f>MID(Tabla_Datos[[#This Row],[pTelefono]],SEARCH("-",Tabla_Datos[[#This Row],[pTelefono]],1)+1,LEN(Tabla_Datos[[#This Row],[pTelefono]]))</f>
        <v>943702897</v>
      </c>
      <c r="X2671" s="53" t="str">
        <f>CONCATENATE(Tabla_Datos[[#This Row],[TipUrb]]," ",Tabla_Datos[[#This Row],[Calle]]," ",Tabla_Datos[[#This Row],[NumCalle]])</f>
        <v>- . 0</v>
      </c>
      <c r="Y2671" t="s">
        <v>151</v>
      </c>
      <c r="Z2671" t="s">
        <v>152</v>
      </c>
      <c r="AA2671" t="s">
        <v>153</v>
      </c>
      <c r="AB2671" t="s">
        <v>95</v>
      </c>
      <c r="AC2671" t="s">
        <v>95</v>
      </c>
      <c r="AD2671" t="s">
        <v>109</v>
      </c>
      <c r="AE2671">
        <v>34</v>
      </c>
      <c r="AF2671">
        <v>9</v>
      </c>
      <c r="AG2671" s="51">
        <v>43265395</v>
      </c>
      <c r="AH2671" t="s">
        <v>95</v>
      </c>
      <c r="AI2671">
        <v>1</v>
      </c>
      <c r="AJ2671">
        <v>1</v>
      </c>
      <c r="AK2671" t="s">
        <v>221</v>
      </c>
      <c r="AL2671">
        <v>0</v>
      </c>
    </row>
    <row r="2672" spans="1:38">
      <c r="A2672">
        <v>3288874</v>
      </c>
      <c r="B2672" t="s">
        <v>9301</v>
      </c>
      <c r="C2672" t="s">
        <v>18</v>
      </c>
      <c r="D2672" t="s">
        <v>143</v>
      </c>
      <c r="E2672">
        <v>2011</v>
      </c>
      <c r="F2672">
        <v>8</v>
      </c>
      <c r="G2672">
        <v>22</v>
      </c>
      <c r="H2672" t="s">
        <v>86</v>
      </c>
      <c r="I2672" t="s">
        <v>202</v>
      </c>
      <c r="J2672" t="s">
        <v>203</v>
      </c>
      <c r="K2672" t="s">
        <v>203</v>
      </c>
      <c r="L2672" t="s">
        <v>86</v>
      </c>
      <c r="M2672" t="s">
        <v>133</v>
      </c>
      <c r="N2672" s="50">
        <v>42150797</v>
      </c>
      <c r="O2672" s="51">
        <v>2334602</v>
      </c>
      <c r="P2672" t="s">
        <v>9302</v>
      </c>
      <c r="Q2672" t="s">
        <v>7137</v>
      </c>
      <c r="R2672" t="s">
        <v>6098</v>
      </c>
      <c r="S2672" s="49" t="str">
        <f>CONCATENATE(Tabla_Datos[[#This Row],[Nombre_Cliente]]," ",Tabla_Datos[[#This Row],[ApellidoPaterno_Cliente]]," ",Tabla_Datos[[#This Row],[ApellidoMaterno_Cliente]])</f>
        <v>JOSE AURELIO OTOYA AHUMADA</v>
      </c>
      <c r="T2672" s="53">
        <f>DATE(Tabla_Datos[[#This Row],[tAnio]],Tabla_Datos[[#This Row],[tMes]],Tabla_Datos[[#This Row],[tDia]])</f>
        <v>40777</v>
      </c>
      <c r="U2672" s="53" t="str">
        <f>IF(Tabla_Datos[[#This Row],[cProvincia]]="LIMA","LIMA","PROVINCIA")</f>
        <v>PROVINCIA</v>
      </c>
      <c r="V2672" s="53" t="str">
        <f>MID(Tabla_Datos[[#This Row],[pTelefono]],1,SEARCH("-",Tabla_Datos[[#This Row],[pTelefono]],1)-1)</f>
        <v>74</v>
      </c>
      <c r="W2672" s="53" t="str">
        <f>MID(Tabla_Datos[[#This Row],[pTelefono]],SEARCH("-",Tabla_Datos[[#This Row],[pTelefono]],1)+1,LEN(Tabla_Datos[[#This Row],[pTelefono]]))</f>
        <v>226735</v>
      </c>
      <c r="X2672" s="53" t="str">
        <f>CONCATENATE(Tabla_Datos[[#This Row],[TipUrb]]," ",Tabla_Datos[[#This Row],[Calle]]," ",Tabla_Datos[[#This Row],[NumCalle]])</f>
        <v>PJ AREQUIPA 790</v>
      </c>
      <c r="Y2672" t="s">
        <v>208</v>
      </c>
      <c r="Z2672" t="s">
        <v>181</v>
      </c>
      <c r="AA2672" t="s">
        <v>182</v>
      </c>
      <c r="AB2672" t="s">
        <v>95</v>
      </c>
      <c r="AC2672" t="s">
        <v>95</v>
      </c>
      <c r="AD2672" t="s">
        <v>429</v>
      </c>
      <c r="AE2672" t="s">
        <v>95</v>
      </c>
      <c r="AG2672" s="51">
        <v>16443021</v>
      </c>
      <c r="AI2672" t="s">
        <v>1787</v>
      </c>
      <c r="AJ2672" t="s">
        <v>1787</v>
      </c>
      <c r="AK2672" t="s">
        <v>100</v>
      </c>
      <c r="AL2672">
        <v>790</v>
      </c>
    </row>
    <row r="2673" spans="1:38">
      <c r="A2673">
        <v>3289091</v>
      </c>
      <c r="B2673" t="s">
        <v>9303</v>
      </c>
      <c r="C2673" t="s">
        <v>20</v>
      </c>
      <c r="D2673" t="s">
        <v>85</v>
      </c>
      <c r="E2673">
        <v>2011</v>
      </c>
      <c r="F2673">
        <v>8</v>
      </c>
      <c r="G2673">
        <v>22</v>
      </c>
      <c r="H2673" t="s">
        <v>86</v>
      </c>
      <c r="I2673" t="s">
        <v>16</v>
      </c>
      <c r="J2673" t="s">
        <v>16</v>
      </c>
      <c r="K2673" t="s">
        <v>308</v>
      </c>
      <c r="L2673" t="s">
        <v>86</v>
      </c>
      <c r="M2673" t="s">
        <v>88</v>
      </c>
      <c r="O2673" s="51">
        <v>2334815</v>
      </c>
      <c r="P2673" t="s">
        <v>8446</v>
      </c>
      <c r="Q2673" t="s">
        <v>342</v>
      </c>
      <c r="R2673" t="s">
        <v>9304</v>
      </c>
      <c r="S2673" s="49" t="str">
        <f>CONCATENATE(Tabla_Datos[[#This Row],[Nombre_Cliente]]," ",Tabla_Datos[[#This Row],[ApellidoPaterno_Cliente]]," ",Tabla_Datos[[#This Row],[ApellidoMaterno_Cliente]])</f>
        <v>ALICIA ORTIZ DE RAMIREZ</v>
      </c>
      <c r="T2673" s="53">
        <f>DATE(Tabla_Datos[[#This Row],[tAnio]],Tabla_Datos[[#This Row],[tMes]],Tabla_Datos[[#This Row],[tDia]])</f>
        <v>40777</v>
      </c>
      <c r="U2673" s="53" t="str">
        <f>IF(Tabla_Datos[[#This Row],[cProvincia]]="LIMA","LIMA","PROVINCIA")</f>
        <v>LIMA</v>
      </c>
      <c r="V2673" s="53" t="str">
        <f>MID(Tabla_Datos[[#This Row],[pTelefono]],1,SEARCH("-",Tabla_Datos[[#This Row],[pTelefono]],1)-1)</f>
        <v>1</v>
      </c>
      <c r="W2673" s="53" t="str">
        <f>MID(Tabla_Datos[[#This Row],[pTelefono]],SEARCH("-",Tabla_Datos[[#This Row],[pTelefono]],1)+1,LEN(Tabla_Datos[[#This Row],[pTelefono]]))</f>
        <v>975517431</v>
      </c>
      <c r="X2673" s="53" t="str">
        <f>CONCATENATE(Tabla_Datos[[#This Row],[TipUrb]]," ",Tabla_Datos[[#This Row],[Calle]]," ",Tabla_Datos[[#This Row],[NumCalle]])</f>
        <v>UR . 0</v>
      </c>
      <c r="Y2673" t="s">
        <v>92</v>
      </c>
      <c r="Z2673" t="s">
        <v>122</v>
      </c>
      <c r="AA2673" t="s">
        <v>123</v>
      </c>
      <c r="AB2673" t="s">
        <v>95</v>
      </c>
      <c r="AC2673" t="s">
        <v>95</v>
      </c>
      <c r="AD2673" t="s">
        <v>161</v>
      </c>
      <c r="AE2673" t="s">
        <v>3880</v>
      </c>
      <c r="AF2673">
        <v>12</v>
      </c>
      <c r="AG2673" s="51">
        <v>8855225</v>
      </c>
      <c r="AH2673" t="s">
        <v>95</v>
      </c>
      <c r="AI2673">
        <v>1</v>
      </c>
      <c r="AJ2673">
        <v>1</v>
      </c>
      <c r="AK2673" t="s">
        <v>221</v>
      </c>
      <c r="AL2673">
        <v>0</v>
      </c>
    </row>
    <row r="2674" spans="1:38">
      <c r="A2674">
        <v>3289762</v>
      </c>
      <c r="B2674" t="s">
        <v>9305</v>
      </c>
      <c r="C2674" t="s">
        <v>19</v>
      </c>
      <c r="D2674" t="s">
        <v>143</v>
      </c>
      <c r="E2674">
        <v>2011</v>
      </c>
      <c r="F2674">
        <v>8</v>
      </c>
      <c r="G2674">
        <v>22</v>
      </c>
      <c r="H2674" t="s">
        <v>144</v>
      </c>
      <c r="I2674" t="s">
        <v>16</v>
      </c>
      <c r="J2674" t="s">
        <v>16</v>
      </c>
      <c r="K2674" t="s">
        <v>633</v>
      </c>
      <c r="L2674" t="s">
        <v>86</v>
      </c>
      <c r="M2674" t="s">
        <v>88</v>
      </c>
      <c r="N2674" s="50">
        <v>11111335</v>
      </c>
      <c r="O2674" s="51">
        <v>2335050</v>
      </c>
      <c r="P2674" t="s">
        <v>9306</v>
      </c>
      <c r="Q2674" t="s">
        <v>781</v>
      </c>
      <c r="R2674" t="s">
        <v>7444</v>
      </c>
      <c r="S2674" s="49" t="str">
        <f>CONCATENATE(Tabla_Datos[[#This Row],[Nombre_Cliente]]," ",Tabla_Datos[[#This Row],[ApellidoPaterno_Cliente]]," ",Tabla_Datos[[#This Row],[ApellidoMaterno_Cliente]])</f>
        <v>SEGUNDO FORTUNATO ROJAS ROBLES</v>
      </c>
      <c r="T2674" s="53">
        <f>DATE(Tabla_Datos[[#This Row],[tAnio]],Tabla_Datos[[#This Row],[tMes]],Tabla_Datos[[#This Row],[tDia]])</f>
        <v>40777</v>
      </c>
      <c r="U2674" s="53" t="str">
        <f>IF(Tabla_Datos[[#This Row],[cProvincia]]="LIMA","LIMA","PROVINCIA")</f>
        <v>LIMA</v>
      </c>
      <c r="V2674" s="53" t="str">
        <f>MID(Tabla_Datos[[#This Row],[pTelefono]],1,SEARCH("-",Tabla_Datos[[#This Row],[pTelefono]],1)-1)</f>
        <v>1</v>
      </c>
      <c r="W2674" s="53" t="str">
        <f>MID(Tabla_Datos[[#This Row],[pTelefono]],SEARCH("-",Tabla_Datos[[#This Row],[pTelefono]],1)+1,LEN(Tabla_Datos[[#This Row],[pTelefono]]))</f>
        <v>993154107</v>
      </c>
      <c r="X2674" s="53" t="str">
        <f>CONCATENATE(Tabla_Datos[[#This Row],[TipUrb]]," ",Tabla_Datos[[#This Row],[Calle]]," ",Tabla_Datos[[#This Row],[NumCalle]])</f>
        <v>AG . 0</v>
      </c>
      <c r="Y2674" t="s">
        <v>92</v>
      </c>
      <c r="Z2674" t="s">
        <v>152</v>
      </c>
      <c r="AA2674" t="s">
        <v>153</v>
      </c>
      <c r="AB2674" t="s">
        <v>95</v>
      </c>
      <c r="AC2674" t="s">
        <v>95</v>
      </c>
      <c r="AD2674" t="s">
        <v>332</v>
      </c>
      <c r="AE2674" t="s">
        <v>1748</v>
      </c>
      <c r="AF2674">
        <v>41</v>
      </c>
      <c r="AG2674" s="51">
        <v>7169556</v>
      </c>
      <c r="AH2674" t="s">
        <v>95</v>
      </c>
      <c r="AI2674">
        <v>1</v>
      </c>
      <c r="AJ2674">
        <v>1</v>
      </c>
      <c r="AK2674" t="s">
        <v>221</v>
      </c>
      <c r="AL2674">
        <v>0</v>
      </c>
    </row>
    <row r="2675" spans="1:38">
      <c r="A2675">
        <v>3290221</v>
      </c>
      <c r="B2675" t="s">
        <v>9307</v>
      </c>
      <c r="C2675" t="s">
        <v>20</v>
      </c>
      <c r="D2675" t="s">
        <v>85</v>
      </c>
      <c r="E2675">
        <v>2011</v>
      </c>
      <c r="F2675">
        <v>8</v>
      </c>
      <c r="G2675">
        <v>22</v>
      </c>
      <c r="H2675" t="s">
        <v>86</v>
      </c>
      <c r="I2675" t="s">
        <v>16</v>
      </c>
      <c r="J2675" t="s">
        <v>16</v>
      </c>
      <c r="K2675" t="s">
        <v>444</v>
      </c>
      <c r="L2675" t="s">
        <v>86</v>
      </c>
      <c r="M2675" t="s">
        <v>88</v>
      </c>
      <c r="N2675" s="50">
        <v>45325406</v>
      </c>
      <c r="O2675" s="51">
        <v>2335366</v>
      </c>
      <c r="P2675" t="s">
        <v>9308</v>
      </c>
      <c r="Q2675" t="s">
        <v>9309</v>
      </c>
      <c r="R2675" t="s">
        <v>9310</v>
      </c>
      <c r="S2675" s="49" t="str">
        <f>CONCATENATE(Tabla_Datos[[#This Row],[Nombre_Cliente]]," ",Tabla_Datos[[#This Row],[ApellidoPaterno_Cliente]]," ",Tabla_Datos[[#This Row],[ApellidoMaterno_Cliente]])</f>
        <v>JULIO AUGUSTO EGUSQUIZA MONTALVO</v>
      </c>
      <c r="T2675" s="53">
        <f>DATE(Tabla_Datos[[#This Row],[tAnio]],Tabla_Datos[[#This Row],[tMes]],Tabla_Datos[[#This Row],[tDia]])</f>
        <v>40777</v>
      </c>
      <c r="U2675" s="53" t="str">
        <f>IF(Tabla_Datos[[#This Row],[cProvincia]]="LIMA","LIMA","PROVINCIA")</f>
        <v>LIMA</v>
      </c>
      <c r="V2675" s="53" t="str">
        <f>MID(Tabla_Datos[[#This Row],[pTelefono]],1,SEARCH("-",Tabla_Datos[[#This Row],[pTelefono]],1)-1)</f>
        <v>1</v>
      </c>
      <c r="W2675" s="53" t="str">
        <f>MID(Tabla_Datos[[#This Row],[pTelefono]],SEARCH("-",Tabla_Datos[[#This Row],[pTelefono]],1)+1,LEN(Tabla_Datos[[#This Row],[pTelefono]]))</f>
        <v>989007797</v>
      </c>
      <c r="X2675" s="53" t="str">
        <f>CONCATENATE(Tabla_Datos[[#This Row],[TipUrb]]," ",Tabla_Datos[[#This Row],[Calle]]," ",Tabla_Datos[[#This Row],[NumCalle]])</f>
        <v>UR 14 0</v>
      </c>
      <c r="Y2675" t="s">
        <v>92</v>
      </c>
      <c r="Z2675" t="s">
        <v>122</v>
      </c>
      <c r="AA2675" t="s">
        <v>123</v>
      </c>
      <c r="AB2675" t="s">
        <v>95</v>
      </c>
      <c r="AC2675" t="s">
        <v>95</v>
      </c>
      <c r="AD2675" t="s">
        <v>161</v>
      </c>
      <c r="AE2675" t="s">
        <v>2731</v>
      </c>
      <c r="AF2675">
        <v>5</v>
      </c>
      <c r="AG2675" s="51">
        <v>41822849</v>
      </c>
      <c r="AH2675" t="s">
        <v>95</v>
      </c>
      <c r="AI2675">
        <v>1</v>
      </c>
      <c r="AJ2675">
        <v>1</v>
      </c>
      <c r="AK2675">
        <v>14</v>
      </c>
      <c r="AL2675">
        <v>0</v>
      </c>
    </row>
    <row r="2676" spans="1:38">
      <c r="A2676">
        <v>3288953</v>
      </c>
      <c r="B2676" t="s">
        <v>9311</v>
      </c>
      <c r="C2676" t="s">
        <v>20</v>
      </c>
      <c r="D2676" t="s">
        <v>143</v>
      </c>
      <c r="E2676">
        <v>2011</v>
      </c>
      <c r="F2676">
        <v>8</v>
      </c>
      <c r="G2676">
        <v>22</v>
      </c>
      <c r="H2676" t="s">
        <v>86</v>
      </c>
      <c r="I2676" t="s">
        <v>16</v>
      </c>
      <c r="J2676" t="s">
        <v>16</v>
      </c>
      <c r="K2676" t="s">
        <v>438</v>
      </c>
      <c r="L2676" t="s">
        <v>86</v>
      </c>
      <c r="M2676" t="s">
        <v>88</v>
      </c>
      <c r="N2676" s="50">
        <v>47166769</v>
      </c>
      <c r="O2676" s="51">
        <v>2334695</v>
      </c>
      <c r="P2676" t="s">
        <v>9312</v>
      </c>
      <c r="Q2676" t="s">
        <v>564</v>
      </c>
      <c r="R2676" t="s">
        <v>9313</v>
      </c>
      <c r="S2676" s="49" t="str">
        <f>CONCATENATE(Tabla_Datos[[#This Row],[Nombre_Cliente]]," ",Tabla_Datos[[#This Row],[ApellidoPaterno_Cliente]]," ",Tabla_Datos[[#This Row],[ApellidoMaterno_Cliente]])</f>
        <v>NOELIA GLADYS GARCIA COLETTI</v>
      </c>
      <c r="T2676" s="53">
        <f>DATE(Tabla_Datos[[#This Row],[tAnio]],Tabla_Datos[[#This Row],[tMes]],Tabla_Datos[[#This Row],[tDia]])</f>
        <v>40777</v>
      </c>
      <c r="U2676" s="53" t="str">
        <f>IF(Tabla_Datos[[#This Row],[cProvincia]]="LIMA","LIMA","PROVINCIA")</f>
        <v>LIMA</v>
      </c>
      <c r="V2676" s="53" t="str">
        <f>MID(Tabla_Datos[[#This Row],[pTelefono]],1,SEARCH("-",Tabla_Datos[[#This Row],[pTelefono]],1)-1)</f>
        <v>1</v>
      </c>
      <c r="W2676" s="53" t="str">
        <f>MID(Tabla_Datos[[#This Row],[pTelefono]],SEARCH("-",Tabla_Datos[[#This Row],[pTelefono]],1)+1,LEN(Tabla_Datos[[#This Row],[pTelefono]]))</f>
        <v>14206386</v>
      </c>
      <c r="X2676" s="53" t="str">
        <f>CONCATENATE(Tabla_Datos[[#This Row],[TipUrb]]," ",Tabla_Datos[[#This Row],[Calle]]," ",Tabla_Datos[[#This Row],[NumCalle]])</f>
        <v>AH . 0</v>
      </c>
      <c r="Y2676" t="s">
        <v>92</v>
      </c>
      <c r="Z2676" t="s">
        <v>152</v>
      </c>
      <c r="AA2676" t="s">
        <v>153</v>
      </c>
      <c r="AB2676" t="s">
        <v>95</v>
      </c>
      <c r="AC2676" t="s">
        <v>95</v>
      </c>
      <c r="AD2676" t="s">
        <v>96</v>
      </c>
      <c r="AE2676" t="s">
        <v>9314</v>
      </c>
      <c r="AF2676">
        <v>16</v>
      </c>
      <c r="AG2676" s="51">
        <v>25792465</v>
      </c>
      <c r="AH2676" t="s">
        <v>95</v>
      </c>
      <c r="AI2676">
        <v>1</v>
      </c>
      <c r="AJ2676">
        <v>1</v>
      </c>
      <c r="AK2676" t="s">
        <v>221</v>
      </c>
      <c r="AL2676">
        <v>0</v>
      </c>
    </row>
    <row r="2677" spans="1:38">
      <c r="A2677">
        <v>3289830</v>
      </c>
      <c r="B2677" t="s">
        <v>9315</v>
      </c>
      <c r="C2677" t="s">
        <v>20</v>
      </c>
      <c r="D2677" t="s">
        <v>85</v>
      </c>
      <c r="E2677">
        <v>2011</v>
      </c>
      <c r="F2677">
        <v>8</v>
      </c>
      <c r="G2677">
        <v>22</v>
      </c>
      <c r="H2677" t="s">
        <v>86</v>
      </c>
      <c r="I2677" t="s">
        <v>16</v>
      </c>
      <c r="J2677" t="s">
        <v>16</v>
      </c>
      <c r="K2677" t="s">
        <v>633</v>
      </c>
      <c r="L2677" t="s">
        <v>86</v>
      </c>
      <c r="M2677" t="s">
        <v>88</v>
      </c>
      <c r="N2677" s="50">
        <v>20000021</v>
      </c>
      <c r="O2677" s="51">
        <v>2335100</v>
      </c>
      <c r="P2677" t="s">
        <v>9316</v>
      </c>
      <c r="Q2677" t="s">
        <v>9317</v>
      </c>
      <c r="R2677" t="s">
        <v>9318</v>
      </c>
      <c r="S2677" s="49" t="str">
        <f>CONCATENATE(Tabla_Datos[[#This Row],[Nombre_Cliente]]," ",Tabla_Datos[[#This Row],[ApellidoPaterno_Cliente]]," ",Tabla_Datos[[#This Row],[ApellidoMaterno_Cliente]])</f>
        <v>YURI ANDREI NESTERENKO GONZALEZ</v>
      </c>
      <c r="T2677" s="53">
        <f>DATE(Tabla_Datos[[#This Row],[tAnio]],Tabla_Datos[[#This Row],[tMes]],Tabla_Datos[[#This Row],[tDia]])</f>
        <v>40777</v>
      </c>
      <c r="U2677" s="53" t="str">
        <f>IF(Tabla_Datos[[#This Row],[cProvincia]]="LIMA","LIMA","PROVINCIA")</f>
        <v>LIMA</v>
      </c>
      <c r="V2677" s="53" t="str">
        <f>MID(Tabla_Datos[[#This Row],[pTelefono]],1,SEARCH("-",Tabla_Datos[[#This Row],[pTelefono]],1)-1)</f>
        <v>1</v>
      </c>
      <c r="W2677" s="53" t="str">
        <f>MID(Tabla_Datos[[#This Row],[pTelefono]],SEARCH("-",Tabla_Datos[[#This Row],[pTelefono]],1)+1,LEN(Tabla_Datos[[#This Row],[pTelefono]]))</f>
        <v>963754433</v>
      </c>
      <c r="X2677" s="53" t="str">
        <f>CONCATENATE(Tabla_Datos[[#This Row],[TipUrb]]," ",Tabla_Datos[[#This Row],[Calle]]," ",Tabla_Datos[[#This Row],[NumCalle]])</f>
        <v>UR . 0</v>
      </c>
      <c r="Y2677" t="s">
        <v>92</v>
      </c>
      <c r="Z2677" t="s">
        <v>122</v>
      </c>
      <c r="AA2677" t="s">
        <v>123</v>
      </c>
      <c r="AB2677" t="s">
        <v>95</v>
      </c>
      <c r="AC2677" t="s">
        <v>95</v>
      </c>
      <c r="AD2677" t="s">
        <v>161</v>
      </c>
      <c r="AE2677" t="s">
        <v>897</v>
      </c>
      <c r="AF2677">
        <v>38</v>
      </c>
      <c r="AG2677" s="51">
        <v>70582804</v>
      </c>
      <c r="AH2677" t="s">
        <v>95</v>
      </c>
      <c r="AI2677">
        <v>1</v>
      </c>
      <c r="AJ2677">
        <v>1</v>
      </c>
      <c r="AK2677" t="s">
        <v>221</v>
      </c>
      <c r="AL2677">
        <v>0</v>
      </c>
    </row>
    <row r="2678" spans="1:38">
      <c r="A2678">
        <v>3289770</v>
      </c>
      <c r="B2678" t="s">
        <v>9319</v>
      </c>
      <c r="C2678" t="s">
        <v>20</v>
      </c>
      <c r="D2678" t="s">
        <v>143</v>
      </c>
      <c r="E2678">
        <v>2011</v>
      </c>
      <c r="F2678">
        <v>8</v>
      </c>
      <c r="G2678">
        <v>22</v>
      </c>
      <c r="H2678" t="s">
        <v>86</v>
      </c>
      <c r="I2678" t="s">
        <v>300</v>
      </c>
      <c r="J2678" t="s">
        <v>535</v>
      </c>
      <c r="K2678" t="s">
        <v>916</v>
      </c>
      <c r="L2678" t="s">
        <v>86</v>
      </c>
      <c r="M2678" t="s">
        <v>148</v>
      </c>
      <c r="N2678" s="50">
        <v>44650771</v>
      </c>
      <c r="O2678" s="51">
        <v>2335056</v>
      </c>
      <c r="P2678" t="s">
        <v>9320</v>
      </c>
      <c r="Q2678" t="s">
        <v>542</v>
      </c>
      <c r="R2678" t="s">
        <v>660</v>
      </c>
      <c r="S2678" s="49" t="str">
        <f>CONCATENATE(Tabla_Datos[[#This Row],[Nombre_Cliente]]," ",Tabla_Datos[[#This Row],[ApellidoPaterno_Cliente]]," ",Tabla_Datos[[#This Row],[ApellidoMaterno_Cliente]])</f>
        <v>JENY RAMIREZ GUTIERREZ</v>
      </c>
      <c r="T2678" s="53">
        <f>DATE(Tabla_Datos[[#This Row],[tAnio]],Tabla_Datos[[#This Row],[tMes]],Tabla_Datos[[#This Row],[tDia]])</f>
        <v>40777</v>
      </c>
      <c r="U2678" s="53" t="str">
        <f>IF(Tabla_Datos[[#This Row],[cProvincia]]="LIMA","LIMA","PROVINCIA")</f>
        <v>PROVINCIA</v>
      </c>
      <c r="V2678" s="53" t="str">
        <f>MID(Tabla_Datos[[#This Row],[pTelefono]],1,SEARCH("-",Tabla_Datos[[#This Row],[pTelefono]],1)-1)</f>
        <v>65</v>
      </c>
      <c r="W2678" s="53" t="str">
        <f>MID(Tabla_Datos[[#This Row],[pTelefono]],SEARCH("-",Tabla_Datos[[#This Row],[pTelefono]],1)+1,LEN(Tabla_Datos[[#This Row],[pTelefono]]))</f>
        <v>965942893</v>
      </c>
      <c r="X2678" s="53" t="str">
        <f>CONCATENATE(Tabla_Datos[[#This Row],[TipUrb]]," ",Tabla_Datos[[#This Row],[Calle]]," ",Tabla_Datos[[#This Row],[NumCalle]])</f>
        <v>PJ SALAVERRY 252</v>
      </c>
      <c r="Y2678" t="s">
        <v>305</v>
      </c>
      <c r="Z2678" t="s">
        <v>152</v>
      </c>
      <c r="AA2678" t="s">
        <v>153</v>
      </c>
      <c r="AB2678" t="s">
        <v>95</v>
      </c>
      <c r="AC2678" t="s">
        <v>9321</v>
      </c>
      <c r="AD2678" t="s">
        <v>429</v>
      </c>
      <c r="AE2678" t="s">
        <v>95</v>
      </c>
      <c r="AF2678" t="s">
        <v>95</v>
      </c>
      <c r="AG2678" s="51">
        <v>5378710</v>
      </c>
      <c r="AH2678" t="s">
        <v>95</v>
      </c>
      <c r="AI2678">
        <v>1</v>
      </c>
      <c r="AJ2678">
        <v>1</v>
      </c>
      <c r="AK2678" t="s">
        <v>5151</v>
      </c>
      <c r="AL2678">
        <v>252</v>
      </c>
    </row>
    <row r="2679" spans="1:38">
      <c r="A2679">
        <v>3288832</v>
      </c>
      <c r="B2679" t="s">
        <v>9322</v>
      </c>
      <c r="C2679" t="s">
        <v>20</v>
      </c>
      <c r="D2679" t="s">
        <v>85</v>
      </c>
      <c r="E2679">
        <v>2011</v>
      </c>
      <c r="F2679">
        <v>8</v>
      </c>
      <c r="G2679">
        <v>22</v>
      </c>
      <c r="H2679" t="s">
        <v>144</v>
      </c>
      <c r="I2679" t="s">
        <v>16</v>
      </c>
      <c r="J2679" t="s">
        <v>16</v>
      </c>
      <c r="K2679" t="s">
        <v>567</v>
      </c>
      <c r="L2679" t="s">
        <v>86</v>
      </c>
      <c r="M2679" t="s">
        <v>88</v>
      </c>
      <c r="N2679" s="50">
        <v>43430420</v>
      </c>
      <c r="O2679" s="51">
        <v>2334543</v>
      </c>
      <c r="P2679" t="s">
        <v>9323</v>
      </c>
      <c r="Q2679" t="s">
        <v>9324</v>
      </c>
      <c r="R2679" t="s">
        <v>341</v>
      </c>
      <c r="S2679" s="49" t="str">
        <f>CONCATENATE(Tabla_Datos[[#This Row],[Nombre_Cliente]]," ",Tabla_Datos[[#This Row],[ApellidoPaterno_Cliente]]," ",Tabla_Datos[[#This Row],[ApellidoMaterno_Cliente]])</f>
        <v>DORIS ELENA CHENIN ALVARADO</v>
      </c>
      <c r="T2679" s="53">
        <f>DATE(Tabla_Datos[[#This Row],[tAnio]],Tabla_Datos[[#This Row],[tMes]],Tabla_Datos[[#This Row],[tDia]])</f>
        <v>40777</v>
      </c>
      <c r="U2679" s="53" t="str">
        <f>IF(Tabla_Datos[[#This Row],[cProvincia]]="LIMA","LIMA","PROVINCIA")</f>
        <v>LIMA</v>
      </c>
      <c r="V2679" s="53" t="str">
        <f>MID(Tabla_Datos[[#This Row],[pTelefono]],1,SEARCH("-",Tabla_Datos[[#This Row],[pTelefono]],1)-1)</f>
        <v>1</v>
      </c>
      <c r="W2679" s="53" t="str">
        <f>MID(Tabla_Datos[[#This Row],[pTelefono]],SEARCH("-",Tabla_Datos[[#This Row],[pTelefono]],1)+1,LEN(Tabla_Datos[[#This Row],[pTelefono]]))</f>
        <v>988107417</v>
      </c>
      <c r="X2679" s="53" t="str">
        <f>CONCATENATE(Tabla_Datos[[#This Row],[TipUrb]]," ",Tabla_Datos[[#This Row],[Calle]]," ",Tabla_Datos[[#This Row],[NumCalle]])</f>
        <v xml:space="preserve">  ESCARDO RAFAEL 155</v>
      </c>
      <c r="Y2679" t="s">
        <v>92</v>
      </c>
      <c r="Z2679" t="s">
        <v>122</v>
      </c>
      <c r="AA2679" t="s">
        <v>123</v>
      </c>
      <c r="AB2679" t="s">
        <v>95</v>
      </c>
      <c r="AC2679" t="s">
        <v>95</v>
      </c>
      <c r="AD2679" t="s">
        <v>95</v>
      </c>
      <c r="AE2679" t="s">
        <v>95</v>
      </c>
      <c r="AF2679" t="s">
        <v>95</v>
      </c>
      <c r="AG2679" s="51">
        <v>7932971</v>
      </c>
      <c r="AI2679">
        <v>1</v>
      </c>
      <c r="AJ2679">
        <v>1</v>
      </c>
      <c r="AK2679" t="s">
        <v>9325</v>
      </c>
      <c r="AL2679">
        <v>155</v>
      </c>
    </row>
    <row r="2680" spans="1:38">
      <c r="A2680">
        <v>3290688</v>
      </c>
      <c r="B2680" t="s">
        <v>9326</v>
      </c>
      <c r="C2680" t="s">
        <v>20</v>
      </c>
      <c r="D2680" t="s">
        <v>85</v>
      </c>
      <c r="E2680">
        <v>2011</v>
      </c>
      <c r="F2680">
        <v>8</v>
      </c>
      <c r="G2680">
        <v>22</v>
      </c>
      <c r="H2680" t="s">
        <v>86</v>
      </c>
      <c r="I2680" t="s">
        <v>16</v>
      </c>
      <c r="J2680" t="s">
        <v>16</v>
      </c>
      <c r="K2680" t="s">
        <v>308</v>
      </c>
      <c r="L2680" t="s">
        <v>86</v>
      </c>
      <c r="M2680" t="s">
        <v>88</v>
      </c>
      <c r="N2680" s="50">
        <v>15418771</v>
      </c>
      <c r="O2680" s="51">
        <v>2335665</v>
      </c>
      <c r="P2680" t="s">
        <v>9327</v>
      </c>
      <c r="Q2680" t="s">
        <v>4251</v>
      </c>
      <c r="R2680" t="s">
        <v>9328</v>
      </c>
      <c r="S2680" s="49" t="str">
        <f>CONCATENATE(Tabla_Datos[[#This Row],[Nombre_Cliente]]," ",Tabla_Datos[[#This Row],[ApellidoPaterno_Cliente]]," ",Tabla_Datos[[#This Row],[ApellidoMaterno_Cliente]])</f>
        <v>JOSE VIDAL VELASQUEZ NUÑOVERO</v>
      </c>
      <c r="T2680" s="53">
        <f>DATE(Tabla_Datos[[#This Row],[tAnio]],Tabla_Datos[[#This Row],[tMes]],Tabla_Datos[[#This Row],[tDia]])</f>
        <v>40777</v>
      </c>
      <c r="U2680" s="53" t="str">
        <f>IF(Tabla_Datos[[#This Row],[cProvincia]]="LIMA","LIMA","PROVINCIA")</f>
        <v>LIMA</v>
      </c>
      <c r="V2680" s="53" t="str">
        <f>MID(Tabla_Datos[[#This Row],[pTelefono]],1,SEARCH("-",Tabla_Datos[[#This Row],[pTelefono]],1)-1)</f>
        <v>1</v>
      </c>
      <c r="W2680" s="53" t="str">
        <f>MID(Tabla_Datos[[#This Row],[pTelefono]],SEARCH("-",Tabla_Datos[[#This Row],[pTelefono]],1)+1,LEN(Tabla_Datos[[#This Row],[pTelefono]]))</f>
        <v>998733268</v>
      </c>
      <c r="X2680" s="53" t="str">
        <f>CONCATENATE(Tabla_Datos[[#This Row],[TipUrb]]," ",Tabla_Datos[[#This Row],[Calle]]," ",Tabla_Datos[[#This Row],[NumCalle]])</f>
        <v>CO . 0</v>
      </c>
      <c r="Y2680" t="s">
        <v>92</v>
      </c>
      <c r="Z2680" t="s">
        <v>122</v>
      </c>
      <c r="AA2680" t="s">
        <v>123</v>
      </c>
      <c r="AB2680" t="s">
        <v>95</v>
      </c>
      <c r="AC2680">
        <v>101</v>
      </c>
      <c r="AD2680" t="s">
        <v>198</v>
      </c>
      <c r="AE2680" t="s">
        <v>95</v>
      </c>
      <c r="AF2680" t="s">
        <v>95</v>
      </c>
      <c r="AG2680" s="51">
        <v>8793647</v>
      </c>
      <c r="AH2680" t="s">
        <v>95</v>
      </c>
      <c r="AI2680">
        <v>1</v>
      </c>
      <c r="AJ2680">
        <v>1</v>
      </c>
      <c r="AK2680" t="s">
        <v>221</v>
      </c>
      <c r="AL2680">
        <v>0</v>
      </c>
    </row>
    <row r="2681" spans="1:38">
      <c r="A2681">
        <v>3288715</v>
      </c>
      <c r="B2681" t="s">
        <v>9329</v>
      </c>
      <c r="C2681" t="s">
        <v>18</v>
      </c>
      <c r="D2681" t="s">
        <v>143</v>
      </c>
      <c r="E2681">
        <v>2011</v>
      </c>
      <c r="F2681">
        <v>8</v>
      </c>
      <c r="G2681">
        <v>22</v>
      </c>
      <c r="H2681" t="s">
        <v>86</v>
      </c>
      <c r="I2681" t="s">
        <v>292</v>
      </c>
      <c r="J2681" t="s">
        <v>4246</v>
      </c>
      <c r="K2681" t="s">
        <v>4246</v>
      </c>
      <c r="L2681" t="s">
        <v>86</v>
      </c>
      <c r="M2681" t="s">
        <v>294</v>
      </c>
      <c r="N2681" s="50">
        <v>80602806</v>
      </c>
      <c r="O2681" s="51">
        <v>2334463</v>
      </c>
      <c r="P2681" t="s">
        <v>9330</v>
      </c>
      <c r="Q2681" t="s">
        <v>1625</v>
      </c>
      <c r="R2681" t="s">
        <v>9331</v>
      </c>
      <c r="S2681" s="49" t="str">
        <f>CONCATENATE(Tabla_Datos[[#This Row],[Nombre_Cliente]]," ",Tabla_Datos[[#This Row],[ApellidoPaterno_Cliente]]," ",Tabla_Datos[[#This Row],[ApellidoMaterno_Cliente]])</f>
        <v>ARTEMIO HUARCAYA VITOR</v>
      </c>
      <c r="T2681" s="53">
        <f>DATE(Tabla_Datos[[#This Row],[tAnio]],Tabla_Datos[[#This Row],[tMes]],Tabla_Datos[[#This Row],[tDia]])</f>
        <v>40777</v>
      </c>
      <c r="U2681" s="53" t="str">
        <f>IF(Tabla_Datos[[#This Row],[cProvincia]]="LIMA","LIMA","PROVINCIA")</f>
        <v>PROVINCIA</v>
      </c>
      <c r="V2681" s="53" t="str">
        <f>MID(Tabla_Datos[[#This Row],[pTelefono]],1,SEARCH("-",Tabla_Datos[[#This Row],[pTelefono]],1)-1)</f>
        <v>66</v>
      </c>
      <c r="W2681" s="53" t="str">
        <f>MID(Tabla_Datos[[#This Row],[pTelefono]],SEARCH("-",Tabla_Datos[[#This Row],[pTelefono]],1)+1,LEN(Tabla_Datos[[#This Row],[pTelefono]]))</f>
        <v>989932087</v>
      </c>
      <c r="X2681" s="53" t="str">
        <f>CONCATENATE(Tabla_Datos[[#This Row],[TipUrb]]," ",Tabla_Datos[[#This Row],[Calle]]," ",Tabla_Datos[[#This Row],[NumCalle]])</f>
        <v>PO VIA COMPAY 1</v>
      </c>
      <c r="Y2681" t="s">
        <v>298</v>
      </c>
      <c r="Z2681" t="s">
        <v>181</v>
      </c>
      <c r="AA2681" t="s">
        <v>182</v>
      </c>
      <c r="AB2681" t="s">
        <v>95</v>
      </c>
      <c r="AC2681" t="s">
        <v>95</v>
      </c>
      <c r="AD2681" t="s">
        <v>1658</v>
      </c>
      <c r="AE2681" t="s">
        <v>95</v>
      </c>
      <c r="AG2681" s="51">
        <v>28587971</v>
      </c>
      <c r="AI2681">
        <v>1</v>
      </c>
      <c r="AJ2681">
        <v>1</v>
      </c>
      <c r="AK2681" t="s">
        <v>9332</v>
      </c>
      <c r="AL2681">
        <v>1</v>
      </c>
    </row>
    <row r="2682" spans="1:38">
      <c r="A2682">
        <v>3289838</v>
      </c>
      <c r="B2682" t="s">
        <v>9333</v>
      </c>
      <c r="C2682" t="s">
        <v>20</v>
      </c>
      <c r="D2682" t="s">
        <v>143</v>
      </c>
      <c r="E2682">
        <v>2011</v>
      </c>
      <c r="F2682">
        <v>8</v>
      </c>
      <c r="G2682">
        <v>22</v>
      </c>
      <c r="H2682" t="s">
        <v>86</v>
      </c>
      <c r="I2682" t="s">
        <v>241</v>
      </c>
      <c r="J2682" t="s">
        <v>242</v>
      </c>
      <c r="K2682" t="s">
        <v>1099</v>
      </c>
      <c r="L2682" t="s">
        <v>86</v>
      </c>
      <c r="M2682" t="s">
        <v>148</v>
      </c>
      <c r="O2682" s="51">
        <v>2335108</v>
      </c>
      <c r="P2682" t="s">
        <v>9334</v>
      </c>
      <c r="Q2682" t="s">
        <v>9335</v>
      </c>
      <c r="R2682" t="s">
        <v>318</v>
      </c>
      <c r="S2682" s="49" t="str">
        <f>CONCATENATE(Tabla_Datos[[#This Row],[Nombre_Cliente]]," ",Tabla_Datos[[#This Row],[ApellidoPaterno_Cliente]]," ",Tabla_Datos[[#This Row],[ApellidoMaterno_Cliente]])</f>
        <v>SEGUNDO EXEQUIEL ROBALINO DE LA CRUZ</v>
      </c>
      <c r="T2682" s="53">
        <f>DATE(Tabla_Datos[[#This Row],[tAnio]],Tabla_Datos[[#This Row],[tMes]],Tabla_Datos[[#This Row],[tDia]])</f>
        <v>40777</v>
      </c>
      <c r="U2682" s="53" t="str">
        <f>IF(Tabla_Datos[[#This Row],[cProvincia]]="LIMA","LIMA","PROVINCIA")</f>
        <v>PROVINCIA</v>
      </c>
      <c r="V2682" s="53" t="str">
        <f>MID(Tabla_Datos[[#This Row],[pTelefono]],1,SEARCH("-",Tabla_Datos[[#This Row],[pTelefono]],1)-1)</f>
        <v>44</v>
      </c>
      <c r="W2682" s="53" t="str">
        <f>MID(Tabla_Datos[[#This Row],[pTelefono]],SEARCH("-",Tabla_Datos[[#This Row],[pTelefono]],1)+1,LEN(Tabla_Datos[[#This Row],[pTelefono]]))</f>
        <v>947836488</v>
      </c>
      <c r="X2682" s="53" t="str">
        <f>CONCATENATE(Tabla_Datos[[#This Row],[TipUrb]]," ",Tabla_Datos[[#This Row],[Calle]]," ",Tabla_Datos[[#This Row],[NumCalle]])</f>
        <v>- SAN PEDRO 725</v>
      </c>
      <c r="Y2682" t="s">
        <v>246</v>
      </c>
      <c r="Z2682" t="s">
        <v>152</v>
      </c>
      <c r="AA2682" t="s">
        <v>153</v>
      </c>
      <c r="AB2682">
        <v>2</v>
      </c>
      <c r="AC2682" t="s">
        <v>95</v>
      </c>
      <c r="AD2682" t="s">
        <v>109</v>
      </c>
      <c r="AE2682" t="s">
        <v>95</v>
      </c>
      <c r="AF2682" t="s">
        <v>95</v>
      </c>
      <c r="AG2682" s="51">
        <v>41497031</v>
      </c>
      <c r="AH2682" t="s">
        <v>95</v>
      </c>
      <c r="AI2682">
        <v>1</v>
      </c>
      <c r="AJ2682">
        <v>1</v>
      </c>
      <c r="AK2682" t="s">
        <v>9336</v>
      </c>
      <c r="AL2682">
        <v>725</v>
      </c>
    </row>
    <row r="2683" spans="1:38">
      <c r="A2683">
        <v>3291585</v>
      </c>
      <c r="B2683" t="s">
        <v>9337</v>
      </c>
      <c r="C2683" t="s">
        <v>18</v>
      </c>
      <c r="D2683" t="s">
        <v>892</v>
      </c>
      <c r="E2683">
        <v>2011</v>
      </c>
      <c r="F2683">
        <v>8</v>
      </c>
      <c r="G2683">
        <v>22</v>
      </c>
      <c r="H2683" t="s">
        <v>86</v>
      </c>
      <c r="I2683" t="s">
        <v>100</v>
      </c>
      <c r="J2683" t="s">
        <v>100</v>
      </c>
      <c r="K2683" t="s">
        <v>893</v>
      </c>
      <c r="L2683" t="s">
        <v>86</v>
      </c>
      <c r="M2683" t="s">
        <v>102</v>
      </c>
      <c r="O2683" s="51">
        <v>2336253</v>
      </c>
      <c r="P2683" t="s">
        <v>9338</v>
      </c>
      <c r="Q2683" t="s">
        <v>9339</v>
      </c>
      <c r="R2683" t="s">
        <v>9340</v>
      </c>
      <c r="S2683" s="49" t="str">
        <f>CONCATENATE(Tabla_Datos[[#This Row],[Nombre_Cliente]]," ",Tabla_Datos[[#This Row],[ApellidoPaterno_Cliente]]," ",Tabla_Datos[[#This Row],[ApellidoMaterno_Cliente]])</f>
        <v xml:space="preserve">IRENE  PALOMINO   DE ACURIO  </v>
      </c>
      <c r="T2683" s="53">
        <f>DATE(Tabla_Datos[[#This Row],[tAnio]],Tabla_Datos[[#This Row],[tMes]],Tabla_Datos[[#This Row],[tDia]])</f>
        <v>40777</v>
      </c>
      <c r="U2683" s="53" t="str">
        <f>IF(Tabla_Datos[[#This Row],[cProvincia]]="LIMA","LIMA","PROVINCIA")</f>
        <v>PROVINCIA</v>
      </c>
      <c r="V2683" s="53" t="str">
        <f>MID(Tabla_Datos[[#This Row],[pTelefono]],1,SEARCH("-",Tabla_Datos[[#This Row],[pTelefono]],1)-1)</f>
        <v>1</v>
      </c>
      <c r="W2683" s="53" t="str">
        <f>MID(Tabla_Datos[[#This Row],[pTelefono]],SEARCH("-",Tabla_Datos[[#This Row],[pTelefono]],1)+1,LEN(Tabla_Datos[[#This Row],[pTelefono]]))</f>
        <v>959298577</v>
      </c>
      <c r="X2683" s="53" t="str">
        <f>CONCATENATE(Tabla_Datos[[#This Row],[TipUrb]]," ",Tabla_Datos[[#This Row],[Calle]]," ",Tabla_Datos[[#This Row],[NumCalle]])</f>
        <v>UR . 0</v>
      </c>
      <c r="Y2683" t="s">
        <v>106</v>
      </c>
      <c r="Z2683" t="s">
        <v>107</v>
      </c>
      <c r="AA2683" t="s">
        <v>108</v>
      </c>
      <c r="AB2683" t="s">
        <v>95</v>
      </c>
      <c r="AC2683">
        <v>9</v>
      </c>
      <c r="AD2683" t="s">
        <v>161</v>
      </c>
      <c r="AE2683" t="s">
        <v>1043</v>
      </c>
      <c r="AF2683">
        <v>8</v>
      </c>
      <c r="AG2683" s="51">
        <v>23879721</v>
      </c>
      <c r="AI2683">
        <v>26</v>
      </c>
      <c r="AJ2683">
        <v>26</v>
      </c>
      <c r="AK2683" t="s">
        <v>221</v>
      </c>
      <c r="AL2683">
        <v>0</v>
      </c>
    </row>
    <row r="2684" spans="1:38">
      <c r="A2684">
        <v>3289069</v>
      </c>
      <c r="B2684" t="s">
        <v>9341</v>
      </c>
      <c r="C2684" t="s">
        <v>20</v>
      </c>
      <c r="D2684" t="s">
        <v>85</v>
      </c>
      <c r="E2684">
        <v>2011</v>
      </c>
      <c r="F2684">
        <v>8</v>
      </c>
      <c r="G2684">
        <v>22</v>
      </c>
      <c r="H2684" t="s">
        <v>86</v>
      </c>
      <c r="I2684" t="s">
        <v>100</v>
      </c>
      <c r="J2684" t="s">
        <v>100</v>
      </c>
      <c r="K2684" t="s">
        <v>669</v>
      </c>
      <c r="L2684" t="s">
        <v>86</v>
      </c>
      <c r="M2684" t="s">
        <v>102</v>
      </c>
      <c r="N2684" s="50">
        <v>24945787</v>
      </c>
      <c r="O2684" s="51">
        <v>2334796</v>
      </c>
      <c r="P2684" t="s">
        <v>9342</v>
      </c>
      <c r="Q2684" t="s">
        <v>9343</v>
      </c>
      <c r="R2684" t="s">
        <v>9344</v>
      </c>
      <c r="S2684" s="49" t="str">
        <f>CONCATENATE(Tabla_Datos[[#This Row],[Nombre_Cliente]]," ",Tabla_Datos[[#This Row],[ApellidoPaterno_Cliente]]," ",Tabla_Datos[[#This Row],[ApellidoMaterno_Cliente]])</f>
        <v>SOLEDAD ZITA VIZCARRA NIETO DE PEREDA</v>
      </c>
      <c r="T2684" s="53">
        <f>DATE(Tabla_Datos[[#This Row],[tAnio]],Tabla_Datos[[#This Row],[tMes]],Tabla_Datos[[#This Row],[tDia]])</f>
        <v>40777</v>
      </c>
      <c r="U2684" s="53" t="str">
        <f>IF(Tabla_Datos[[#This Row],[cProvincia]]="LIMA","LIMA","PROVINCIA")</f>
        <v>PROVINCIA</v>
      </c>
      <c r="V2684" s="53" t="str">
        <f>MID(Tabla_Datos[[#This Row],[pTelefono]],1,SEARCH("-",Tabla_Datos[[#This Row],[pTelefono]],1)-1)</f>
        <v>54</v>
      </c>
      <c r="W2684" s="53" t="str">
        <f>MID(Tabla_Datos[[#This Row],[pTelefono]],SEARCH("-",Tabla_Datos[[#This Row],[pTelefono]],1)+1,LEN(Tabla_Datos[[#This Row],[pTelefono]]))</f>
        <v>959170502</v>
      </c>
      <c r="X2684" s="53" t="str">
        <f>CONCATENATE(Tabla_Datos[[#This Row],[TipUrb]]," ",Tabla_Datos[[#This Row],[Calle]]," ",Tabla_Datos[[#This Row],[NumCalle]])</f>
        <v>UR . 0</v>
      </c>
      <c r="Y2684" t="s">
        <v>106</v>
      </c>
      <c r="Z2684" t="s">
        <v>122</v>
      </c>
      <c r="AA2684" t="s">
        <v>123</v>
      </c>
      <c r="AB2684" t="s">
        <v>95</v>
      </c>
      <c r="AC2684" t="s">
        <v>95</v>
      </c>
      <c r="AD2684" t="s">
        <v>161</v>
      </c>
      <c r="AE2684" t="s">
        <v>897</v>
      </c>
      <c r="AF2684">
        <v>21</v>
      </c>
      <c r="AG2684" s="51">
        <v>29433939</v>
      </c>
      <c r="AH2684" t="s">
        <v>95</v>
      </c>
      <c r="AI2684">
        <v>1</v>
      </c>
      <c r="AJ2684">
        <v>1</v>
      </c>
      <c r="AK2684" t="s">
        <v>221</v>
      </c>
      <c r="AL2684">
        <v>0</v>
      </c>
    </row>
    <row r="2685" spans="1:38">
      <c r="A2685">
        <v>3289724</v>
      </c>
      <c r="B2685" t="s">
        <v>9345</v>
      </c>
      <c r="C2685" t="s">
        <v>18</v>
      </c>
      <c r="D2685" t="s">
        <v>892</v>
      </c>
      <c r="E2685">
        <v>2011</v>
      </c>
      <c r="F2685">
        <v>8</v>
      </c>
      <c r="G2685">
        <v>22</v>
      </c>
      <c r="H2685" t="s">
        <v>86</v>
      </c>
      <c r="I2685" t="s">
        <v>16</v>
      </c>
      <c r="J2685" t="s">
        <v>16</v>
      </c>
      <c r="K2685" t="s">
        <v>16</v>
      </c>
      <c r="L2685" t="s">
        <v>86</v>
      </c>
      <c r="M2685" t="s">
        <v>88</v>
      </c>
      <c r="N2685" s="50">
        <v>80206245</v>
      </c>
      <c r="O2685" s="51">
        <v>2335008</v>
      </c>
      <c r="P2685" t="s">
        <v>9346</v>
      </c>
      <c r="Q2685" t="s">
        <v>3827</v>
      </c>
      <c r="R2685" t="s">
        <v>9347</v>
      </c>
      <c r="S2685" s="49" t="str">
        <f>CONCATENATE(Tabla_Datos[[#This Row],[Nombre_Cliente]]," ",Tabla_Datos[[#This Row],[ApellidoPaterno_Cliente]]," ",Tabla_Datos[[#This Row],[ApellidoMaterno_Cliente]])</f>
        <v xml:space="preserve">SAUL ALEXIS  SANCHEZ   IGLESIAS </v>
      </c>
      <c r="T2685" s="53">
        <f>DATE(Tabla_Datos[[#This Row],[tAnio]],Tabla_Datos[[#This Row],[tMes]],Tabla_Datos[[#This Row],[tDia]])</f>
        <v>40777</v>
      </c>
      <c r="U2685" s="53" t="str">
        <f>IF(Tabla_Datos[[#This Row],[cProvincia]]="LIMA","LIMA","PROVINCIA")</f>
        <v>LIMA</v>
      </c>
      <c r="V2685" s="53" t="str">
        <f>MID(Tabla_Datos[[#This Row],[pTelefono]],1,SEARCH("-",Tabla_Datos[[#This Row],[pTelefono]],1)-1)</f>
        <v>1</v>
      </c>
      <c r="W2685" s="53" t="str">
        <f>MID(Tabla_Datos[[#This Row],[pTelefono]],SEARCH("-",Tabla_Datos[[#This Row],[pTelefono]],1)+1,LEN(Tabla_Datos[[#This Row],[pTelefono]]))</f>
        <v>5843169</v>
      </c>
      <c r="X2685" s="53" t="str">
        <f>CONCATENATE(Tabla_Datos[[#This Row],[TipUrb]]," ",Tabla_Datos[[#This Row],[Calle]]," ",Tabla_Datos[[#This Row],[NumCalle]])</f>
        <v>UR B 0</v>
      </c>
      <c r="Y2685" t="s">
        <v>92</v>
      </c>
      <c r="Z2685" t="s">
        <v>93</v>
      </c>
      <c r="AA2685" t="s">
        <v>94</v>
      </c>
      <c r="AB2685" t="s">
        <v>95</v>
      </c>
      <c r="AC2685" t="s">
        <v>95</v>
      </c>
      <c r="AD2685" t="s">
        <v>161</v>
      </c>
      <c r="AE2685" t="s">
        <v>474</v>
      </c>
      <c r="AF2685">
        <v>13</v>
      </c>
      <c r="AG2685" s="51">
        <v>19255102</v>
      </c>
      <c r="AI2685">
        <v>26</v>
      </c>
      <c r="AJ2685">
        <v>26</v>
      </c>
      <c r="AK2685" t="s">
        <v>413</v>
      </c>
      <c r="AL2685">
        <v>0</v>
      </c>
    </row>
    <row r="2686" spans="1:38">
      <c r="A2686">
        <v>3290423</v>
      </c>
      <c r="B2686" t="s">
        <v>9348</v>
      </c>
      <c r="C2686" t="s">
        <v>18</v>
      </c>
      <c r="D2686" t="s">
        <v>85</v>
      </c>
      <c r="E2686">
        <v>2011</v>
      </c>
      <c r="F2686">
        <v>8</v>
      </c>
      <c r="G2686">
        <v>22</v>
      </c>
      <c r="H2686" t="s">
        <v>86</v>
      </c>
      <c r="I2686" t="s">
        <v>16</v>
      </c>
      <c r="J2686" t="s">
        <v>16</v>
      </c>
      <c r="K2686" t="s">
        <v>165</v>
      </c>
      <c r="L2686" t="s">
        <v>86</v>
      </c>
      <c r="M2686" t="s">
        <v>88</v>
      </c>
      <c r="N2686" s="50">
        <v>99999999</v>
      </c>
      <c r="O2686" s="51">
        <v>2335536</v>
      </c>
      <c r="P2686" t="s">
        <v>9349</v>
      </c>
      <c r="Q2686" t="s">
        <v>9350</v>
      </c>
      <c r="R2686" t="s">
        <v>5144</v>
      </c>
      <c r="S2686" s="49" t="str">
        <f>CONCATENATE(Tabla_Datos[[#This Row],[Nombre_Cliente]]," ",Tabla_Datos[[#This Row],[ApellidoPaterno_Cliente]]," ",Tabla_Datos[[#This Row],[ApellidoMaterno_Cliente]])</f>
        <v>NESLY MARIELA  MACHUCA  RONCAL</v>
      </c>
      <c r="T2686" s="53">
        <f>DATE(Tabla_Datos[[#This Row],[tAnio]],Tabla_Datos[[#This Row],[tMes]],Tabla_Datos[[#This Row],[tDia]])</f>
        <v>40777</v>
      </c>
      <c r="U2686" s="53" t="str">
        <f>IF(Tabla_Datos[[#This Row],[cProvincia]]="LIMA","LIMA","PROVINCIA")</f>
        <v>LIMA</v>
      </c>
      <c r="V2686" s="53" t="str">
        <f>MID(Tabla_Datos[[#This Row],[pTelefono]],1,SEARCH("-",Tabla_Datos[[#This Row],[pTelefono]],1)-1)</f>
        <v>1</v>
      </c>
      <c r="W2686" s="53" t="str">
        <f>MID(Tabla_Datos[[#This Row],[pTelefono]],SEARCH("-",Tabla_Datos[[#This Row],[pTelefono]],1)+1,LEN(Tabla_Datos[[#This Row],[pTelefono]]))</f>
        <v>999287173</v>
      </c>
      <c r="X2686" s="53" t="str">
        <f>CONCATENATE(Tabla_Datos[[#This Row],[TipUrb]]," ",Tabla_Datos[[#This Row],[Calle]]," ",Tabla_Datos[[#This Row],[NumCalle]])</f>
        <v>UR PENSILVANIA 216</v>
      </c>
      <c r="Y2686" t="s">
        <v>92</v>
      </c>
      <c r="Z2686" t="s">
        <v>93</v>
      </c>
      <c r="AA2686" t="s">
        <v>94</v>
      </c>
      <c r="AB2686">
        <v>2</v>
      </c>
      <c r="AC2686" t="s">
        <v>95</v>
      </c>
      <c r="AD2686" t="s">
        <v>161</v>
      </c>
      <c r="AE2686" t="s">
        <v>95</v>
      </c>
      <c r="AG2686" s="51">
        <v>47498531</v>
      </c>
      <c r="AI2686">
        <v>36</v>
      </c>
      <c r="AJ2686">
        <v>36</v>
      </c>
      <c r="AK2686" t="s">
        <v>9351</v>
      </c>
      <c r="AL2686">
        <v>216</v>
      </c>
    </row>
    <row r="2687" spans="1:38">
      <c r="A2687">
        <v>3290074</v>
      </c>
      <c r="B2687" t="s">
        <v>9352</v>
      </c>
      <c r="C2687" t="s">
        <v>20</v>
      </c>
      <c r="D2687" t="s">
        <v>143</v>
      </c>
      <c r="E2687">
        <v>2011</v>
      </c>
      <c r="F2687">
        <v>8</v>
      </c>
      <c r="G2687">
        <v>22</v>
      </c>
      <c r="H2687" t="s">
        <v>86</v>
      </c>
      <c r="I2687" t="s">
        <v>546</v>
      </c>
      <c r="J2687" t="s">
        <v>926</v>
      </c>
      <c r="K2687" t="s">
        <v>2415</v>
      </c>
      <c r="L2687" t="s">
        <v>86</v>
      </c>
      <c r="M2687" t="s">
        <v>294</v>
      </c>
      <c r="N2687" s="50">
        <v>92783</v>
      </c>
      <c r="O2687" s="51">
        <v>2335269</v>
      </c>
      <c r="P2687" t="s">
        <v>1271</v>
      </c>
      <c r="Q2687" t="s">
        <v>482</v>
      </c>
      <c r="R2687" t="s">
        <v>1484</v>
      </c>
      <c r="S2687" s="49" t="str">
        <f>CONCATENATE(Tabla_Datos[[#This Row],[Nombre_Cliente]]," ",Tabla_Datos[[#This Row],[ApellidoPaterno_Cliente]]," ",Tabla_Datos[[#This Row],[ApellidoMaterno_Cliente]])</f>
        <v>ROSA VASQUEZ PISCO</v>
      </c>
      <c r="T2687" s="53">
        <f>DATE(Tabla_Datos[[#This Row],[tAnio]],Tabla_Datos[[#This Row],[tMes]],Tabla_Datos[[#This Row],[tDia]])</f>
        <v>40777</v>
      </c>
      <c r="U2687" s="53" t="str">
        <f>IF(Tabla_Datos[[#This Row],[cProvincia]]="LIMA","LIMA","PROVINCIA")</f>
        <v>PROVINCIA</v>
      </c>
      <c r="V2687" s="53" t="str">
        <f>MID(Tabla_Datos[[#This Row],[pTelefono]],1,SEARCH("-",Tabla_Datos[[#This Row],[pTelefono]],1)-1)</f>
        <v>61</v>
      </c>
      <c r="W2687" s="53" t="str">
        <f>MID(Tabla_Datos[[#This Row],[pTelefono]],SEARCH("-",Tabla_Datos[[#This Row],[pTelefono]],1)+1,LEN(Tabla_Datos[[#This Row],[pTelefono]]))</f>
        <v>961546314</v>
      </c>
      <c r="X2687" s="53" t="str">
        <f>CONCATENATE(Tabla_Datos[[#This Row],[TipUrb]]," ",Tabla_Datos[[#This Row],[Calle]]," ",Tabla_Datos[[#This Row],[NumCalle]])</f>
        <v>- IQUITOS MZ 97 14</v>
      </c>
      <c r="Y2687" t="s">
        <v>930</v>
      </c>
      <c r="Z2687" t="s">
        <v>152</v>
      </c>
      <c r="AA2687" t="s">
        <v>153</v>
      </c>
      <c r="AB2687" t="s">
        <v>95</v>
      </c>
      <c r="AC2687" t="s">
        <v>95</v>
      </c>
      <c r="AD2687" t="s">
        <v>109</v>
      </c>
      <c r="AE2687" t="s">
        <v>95</v>
      </c>
      <c r="AF2687" t="s">
        <v>95</v>
      </c>
      <c r="AG2687" s="51">
        <v>5358704</v>
      </c>
      <c r="AH2687" t="s">
        <v>95</v>
      </c>
      <c r="AI2687">
        <v>1</v>
      </c>
      <c r="AJ2687">
        <v>1</v>
      </c>
      <c r="AK2687" t="s">
        <v>9353</v>
      </c>
      <c r="AL2687">
        <v>14</v>
      </c>
    </row>
    <row r="2688" spans="1:38">
      <c r="A2688">
        <v>3289076</v>
      </c>
      <c r="B2688" t="s">
        <v>9354</v>
      </c>
      <c r="C2688" t="s">
        <v>20</v>
      </c>
      <c r="D2688" t="s">
        <v>85</v>
      </c>
      <c r="E2688">
        <v>2011</v>
      </c>
      <c r="F2688">
        <v>8</v>
      </c>
      <c r="G2688">
        <v>22</v>
      </c>
      <c r="H2688" t="s">
        <v>86</v>
      </c>
      <c r="I2688" t="s">
        <v>16</v>
      </c>
      <c r="J2688" t="s">
        <v>16</v>
      </c>
      <c r="K2688" t="s">
        <v>157</v>
      </c>
      <c r="L2688" t="s">
        <v>86</v>
      </c>
      <c r="M2688" t="s">
        <v>88</v>
      </c>
      <c r="N2688" s="50">
        <v>10762376</v>
      </c>
      <c r="O2688" s="51">
        <v>2334802</v>
      </c>
      <c r="P2688" t="s">
        <v>9355</v>
      </c>
      <c r="Q2688" t="s">
        <v>1499</v>
      </c>
      <c r="R2688" t="s">
        <v>9356</v>
      </c>
      <c r="S2688" s="49" t="str">
        <f>CONCATENATE(Tabla_Datos[[#This Row],[Nombre_Cliente]]," ",Tabla_Datos[[#This Row],[ApellidoPaterno_Cliente]]," ",Tabla_Datos[[#This Row],[ApellidoMaterno_Cliente]])</f>
        <v>CLARA VILCHEZ MARINO DE VARGAS</v>
      </c>
      <c r="T2688" s="53">
        <f>DATE(Tabla_Datos[[#This Row],[tAnio]],Tabla_Datos[[#This Row],[tMes]],Tabla_Datos[[#This Row],[tDia]])</f>
        <v>40777</v>
      </c>
      <c r="U2688" s="53" t="str">
        <f>IF(Tabla_Datos[[#This Row],[cProvincia]]="LIMA","LIMA","PROVINCIA")</f>
        <v>LIMA</v>
      </c>
      <c r="V2688" s="53" t="str">
        <f>MID(Tabla_Datos[[#This Row],[pTelefono]],1,SEARCH("-",Tabla_Datos[[#This Row],[pTelefono]],1)-1)</f>
        <v>1</v>
      </c>
      <c r="W2688" s="53" t="str">
        <f>MID(Tabla_Datos[[#This Row],[pTelefono]],SEARCH("-",Tabla_Datos[[#This Row],[pTelefono]],1)+1,LEN(Tabla_Datos[[#This Row],[pTelefono]]))</f>
        <v>997195577</v>
      </c>
      <c r="X2688" s="53" t="str">
        <f>CONCATENATE(Tabla_Datos[[#This Row],[TipUrb]]," ",Tabla_Datos[[#This Row],[Calle]]," ",Tabla_Datos[[#This Row],[NumCalle]])</f>
        <v>- LAS TURQUESAS 1354</v>
      </c>
      <c r="Y2688" t="s">
        <v>92</v>
      </c>
      <c r="Z2688" t="s">
        <v>122</v>
      </c>
      <c r="AA2688" t="s">
        <v>123</v>
      </c>
      <c r="AB2688" t="s">
        <v>95</v>
      </c>
      <c r="AC2688" t="s">
        <v>95</v>
      </c>
      <c r="AD2688" t="s">
        <v>109</v>
      </c>
      <c r="AE2688" t="s">
        <v>95</v>
      </c>
      <c r="AF2688" t="s">
        <v>95</v>
      </c>
      <c r="AG2688" s="51">
        <v>8634364</v>
      </c>
      <c r="AH2688" t="s">
        <v>95</v>
      </c>
      <c r="AI2688">
        <v>1</v>
      </c>
      <c r="AJ2688">
        <v>1</v>
      </c>
      <c r="AK2688" t="s">
        <v>9357</v>
      </c>
      <c r="AL2688">
        <v>1354</v>
      </c>
    </row>
    <row r="2689" spans="1:38">
      <c r="A2689">
        <v>3288469</v>
      </c>
      <c r="B2689" t="s">
        <v>9358</v>
      </c>
      <c r="C2689" t="s">
        <v>20</v>
      </c>
      <c r="D2689" t="s">
        <v>143</v>
      </c>
      <c r="E2689">
        <v>2011</v>
      </c>
      <c r="F2689">
        <v>8</v>
      </c>
      <c r="G2689">
        <v>22</v>
      </c>
      <c r="H2689" t="s">
        <v>86</v>
      </c>
      <c r="I2689" t="s">
        <v>145</v>
      </c>
      <c r="J2689" t="s">
        <v>469</v>
      </c>
      <c r="K2689" t="s">
        <v>469</v>
      </c>
      <c r="L2689" t="s">
        <v>86</v>
      </c>
      <c r="M2689" t="s">
        <v>148</v>
      </c>
      <c r="N2689" s="50">
        <v>40307418</v>
      </c>
      <c r="O2689" s="51">
        <v>2334248</v>
      </c>
      <c r="P2689" t="s">
        <v>1591</v>
      </c>
      <c r="Q2689" t="s">
        <v>1397</v>
      </c>
      <c r="R2689" t="s">
        <v>9359</v>
      </c>
      <c r="S2689" s="49" t="str">
        <f>CONCATENATE(Tabla_Datos[[#This Row],[Nombre_Cliente]]," ",Tabla_Datos[[#This Row],[ApellidoPaterno_Cliente]]," ",Tabla_Datos[[#This Row],[ApellidoMaterno_Cliente]])</f>
        <v>JOSE LUIS CHACON HUACACOLQUI</v>
      </c>
      <c r="T2689" s="53">
        <f>DATE(Tabla_Datos[[#This Row],[tAnio]],Tabla_Datos[[#This Row],[tMes]],Tabla_Datos[[#This Row],[tDia]])</f>
        <v>40777</v>
      </c>
      <c r="U2689" s="53" t="str">
        <f>IF(Tabla_Datos[[#This Row],[cProvincia]]="LIMA","LIMA","PROVINCIA")</f>
        <v>PROVINCIA</v>
      </c>
      <c r="V2689" s="53" t="str">
        <f>MID(Tabla_Datos[[#This Row],[pTelefono]],1,SEARCH("-",Tabla_Datos[[#This Row],[pTelefono]],1)-1)</f>
        <v>43</v>
      </c>
      <c r="W2689" s="53" t="str">
        <f>MID(Tabla_Datos[[#This Row],[pTelefono]],SEARCH("-",Tabla_Datos[[#This Row],[pTelefono]],1)+1,LEN(Tabla_Datos[[#This Row],[pTelefono]]))</f>
        <v>949660609</v>
      </c>
      <c r="X2689" s="53" t="str">
        <f>CONCATENATE(Tabla_Datos[[#This Row],[TipUrb]]," ",Tabla_Datos[[#This Row],[Calle]]," ",Tabla_Datos[[#This Row],[NumCalle]])</f>
        <v>LO ANDRES AVELINO CACERES 0</v>
      </c>
      <c r="Y2689" t="s">
        <v>151</v>
      </c>
      <c r="Z2689" t="s">
        <v>152</v>
      </c>
      <c r="AA2689" t="s">
        <v>153</v>
      </c>
      <c r="AB2689" t="s">
        <v>95</v>
      </c>
      <c r="AC2689" t="s">
        <v>116</v>
      </c>
      <c r="AD2689" t="s">
        <v>3364</v>
      </c>
      <c r="AE2689" t="s">
        <v>95</v>
      </c>
      <c r="AF2689" t="s">
        <v>95</v>
      </c>
      <c r="AG2689" s="51">
        <v>46314532</v>
      </c>
      <c r="AH2689" t="s">
        <v>95</v>
      </c>
      <c r="AI2689">
        <v>1</v>
      </c>
      <c r="AJ2689">
        <v>1</v>
      </c>
      <c r="AK2689" t="s">
        <v>1773</v>
      </c>
      <c r="AL2689">
        <v>0</v>
      </c>
    </row>
    <row r="2690" spans="1:38">
      <c r="A2690">
        <v>3292110</v>
      </c>
      <c r="B2690" t="s">
        <v>9360</v>
      </c>
      <c r="C2690" t="s">
        <v>18</v>
      </c>
      <c r="D2690" t="s">
        <v>156</v>
      </c>
      <c r="E2690">
        <v>2011</v>
      </c>
      <c r="F2690">
        <v>8</v>
      </c>
      <c r="G2690">
        <v>22</v>
      </c>
      <c r="H2690" t="s">
        <v>86</v>
      </c>
      <c r="I2690" t="s">
        <v>16</v>
      </c>
      <c r="J2690" t="s">
        <v>16</v>
      </c>
      <c r="K2690" t="s">
        <v>147</v>
      </c>
      <c r="L2690" t="s">
        <v>86</v>
      </c>
      <c r="M2690" t="s">
        <v>88</v>
      </c>
      <c r="N2690" s="50">
        <v>99999999</v>
      </c>
      <c r="O2690" s="51">
        <v>2336627</v>
      </c>
      <c r="P2690" t="s">
        <v>9361</v>
      </c>
      <c r="Q2690" t="s">
        <v>9362</v>
      </c>
      <c r="R2690" t="s">
        <v>9363</v>
      </c>
      <c r="S2690" s="49" t="str">
        <f>CONCATENATE(Tabla_Datos[[#This Row],[Nombre_Cliente]]," ",Tabla_Datos[[#This Row],[ApellidoPaterno_Cliente]]," ",Tabla_Datos[[#This Row],[ApellidoMaterno_Cliente]])</f>
        <v xml:space="preserve"> SEVERO   HUARINGA  GIBIAS </v>
      </c>
      <c r="T2690" s="53">
        <f>DATE(Tabla_Datos[[#This Row],[tAnio]],Tabla_Datos[[#This Row],[tMes]],Tabla_Datos[[#This Row],[tDia]])</f>
        <v>40777</v>
      </c>
      <c r="U2690" s="53" t="str">
        <f>IF(Tabla_Datos[[#This Row],[cProvincia]]="LIMA","LIMA","PROVINCIA")</f>
        <v>LIMA</v>
      </c>
      <c r="V2690" s="53" t="str">
        <f>MID(Tabla_Datos[[#This Row],[pTelefono]],1,SEARCH("-",Tabla_Datos[[#This Row],[pTelefono]],1)-1)</f>
        <v>1</v>
      </c>
      <c r="W2690" s="53" t="str">
        <f>MID(Tabla_Datos[[#This Row],[pTelefono]],SEARCH("-",Tabla_Datos[[#This Row],[pTelefono]],1)+1,LEN(Tabla_Datos[[#This Row],[pTelefono]]))</f>
        <v>5507659</v>
      </c>
      <c r="X2690" s="53" t="str">
        <f>CONCATENATE(Tabla_Datos[[#This Row],[TipUrb]]," ",Tabla_Datos[[#This Row],[Calle]]," ",Tabla_Datos[[#This Row],[NumCalle]])</f>
        <v>UR HUANACAURE 243</v>
      </c>
      <c r="Y2690" t="s">
        <v>92</v>
      </c>
      <c r="Z2690" t="s">
        <v>93</v>
      </c>
      <c r="AA2690" t="s">
        <v>94</v>
      </c>
      <c r="AB2690" t="s">
        <v>95</v>
      </c>
      <c r="AC2690" t="s">
        <v>95</v>
      </c>
      <c r="AD2690" t="s">
        <v>161</v>
      </c>
      <c r="AE2690" t="s">
        <v>95</v>
      </c>
      <c r="AG2690" s="51">
        <v>20677687</v>
      </c>
      <c r="AI2690">
        <v>26</v>
      </c>
      <c r="AJ2690">
        <v>26</v>
      </c>
      <c r="AK2690" t="s">
        <v>4576</v>
      </c>
      <c r="AL2690">
        <v>243</v>
      </c>
    </row>
    <row r="2691" spans="1:38">
      <c r="A2691">
        <v>3289689</v>
      </c>
      <c r="B2691" t="s">
        <v>9364</v>
      </c>
      <c r="C2691" t="s">
        <v>18</v>
      </c>
      <c r="D2691" t="s">
        <v>892</v>
      </c>
      <c r="E2691">
        <v>2011</v>
      </c>
      <c r="F2691">
        <v>8</v>
      </c>
      <c r="G2691">
        <v>22</v>
      </c>
      <c r="H2691" t="s">
        <v>86</v>
      </c>
      <c r="I2691" t="s">
        <v>241</v>
      </c>
      <c r="J2691" t="s">
        <v>242</v>
      </c>
      <c r="K2691" t="s">
        <v>242</v>
      </c>
      <c r="L2691" t="s">
        <v>86</v>
      </c>
      <c r="M2691" t="s">
        <v>148</v>
      </c>
      <c r="N2691" s="50">
        <v>19055763</v>
      </c>
      <c r="O2691" s="51">
        <v>2334984</v>
      </c>
      <c r="P2691" t="s">
        <v>9365</v>
      </c>
      <c r="Q2691" t="s">
        <v>2864</v>
      </c>
      <c r="R2691" t="s">
        <v>8547</v>
      </c>
      <c r="S2691" s="49" t="str">
        <f>CONCATENATE(Tabla_Datos[[#This Row],[Nombre_Cliente]]," ",Tabla_Datos[[#This Row],[ApellidoPaterno_Cliente]]," ",Tabla_Datos[[#This Row],[ApellidoMaterno_Cliente]])</f>
        <v xml:space="preserve">ELENA JOSEFA  LEYVA  CARRERA </v>
      </c>
      <c r="T2691" s="53">
        <f>DATE(Tabla_Datos[[#This Row],[tAnio]],Tabla_Datos[[#This Row],[tMes]],Tabla_Datos[[#This Row],[tDia]])</f>
        <v>40777</v>
      </c>
      <c r="U2691" s="53" t="str">
        <f>IF(Tabla_Datos[[#This Row],[cProvincia]]="LIMA","LIMA","PROVINCIA")</f>
        <v>PROVINCIA</v>
      </c>
      <c r="V2691" s="53" t="str">
        <f>MID(Tabla_Datos[[#This Row],[pTelefono]],1,SEARCH("-",Tabla_Datos[[#This Row],[pTelefono]],1)-1)</f>
        <v>1</v>
      </c>
      <c r="W2691" s="53" t="str">
        <f>MID(Tabla_Datos[[#This Row],[pTelefono]],SEARCH("-",Tabla_Datos[[#This Row],[pTelefono]],1)+1,LEN(Tabla_Datos[[#This Row],[pTelefono]]))</f>
        <v>994240082</v>
      </c>
      <c r="X2691" s="53" t="str">
        <f>CONCATENATE(Tabla_Datos[[#This Row],[TipUrb]]," ",Tabla_Datos[[#This Row],[Calle]]," ",Tabla_Datos[[#This Row],[NumCalle]])</f>
        <v>UP   0</v>
      </c>
      <c r="Y2691" t="s">
        <v>246</v>
      </c>
      <c r="Z2691" t="s">
        <v>93</v>
      </c>
      <c r="AA2691" t="s">
        <v>94</v>
      </c>
      <c r="AB2691" t="s">
        <v>95</v>
      </c>
      <c r="AC2691" t="s">
        <v>95</v>
      </c>
      <c r="AD2691" t="s">
        <v>286</v>
      </c>
      <c r="AE2691" t="s">
        <v>555</v>
      </c>
      <c r="AF2691">
        <v>18</v>
      </c>
      <c r="AG2691" s="51">
        <v>42652131</v>
      </c>
      <c r="AI2691">
        <v>26</v>
      </c>
      <c r="AJ2691">
        <v>26</v>
      </c>
      <c r="AK2691" t="s">
        <v>95</v>
      </c>
      <c r="AL2691">
        <v>0</v>
      </c>
    </row>
    <row r="2692" spans="1:38">
      <c r="A2692">
        <v>3290412</v>
      </c>
      <c r="B2692" t="s">
        <v>9366</v>
      </c>
      <c r="C2692" t="s">
        <v>19</v>
      </c>
      <c r="D2692" t="s">
        <v>143</v>
      </c>
      <c r="E2692">
        <v>2011</v>
      </c>
      <c r="F2692">
        <v>8</v>
      </c>
      <c r="G2692">
        <v>22</v>
      </c>
      <c r="H2692" t="s">
        <v>86</v>
      </c>
      <c r="I2692" t="s">
        <v>132</v>
      </c>
      <c r="J2692" t="s">
        <v>132</v>
      </c>
      <c r="K2692" t="s">
        <v>132</v>
      </c>
      <c r="L2692" t="s">
        <v>86</v>
      </c>
      <c r="M2692" t="s">
        <v>133</v>
      </c>
      <c r="N2692" s="50">
        <v>2811167</v>
      </c>
      <c r="O2692" s="51">
        <v>2335532</v>
      </c>
      <c r="P2692" t="s">
        <v>9367</v>
      </c>
      <c r="Q2692" t="s">
        <v>238</v>
      </c>
      <c r="R2692" t="s">
        <v>9368</v>
      </c>
      <c r="S2692" s="49" t="str">
        <f>CONCATENATE(Tabla_Datos[[#This Row],[Nombre_Cliente]]," ",Tabla_Datos[[#This Row],[ApellidoPaterno_Cliente]]," ",Tabla_Datos[[#This Row],[ApellidoMaterno_Cliente]])</f>
        <v>NADIA EDITH HUAMAN PATIùO</v>
      </c>
      <c r="T2692" s="53">
        <f>DATE(Tabla_Datos[[#This Row],[tAnio]],Tabla_Datos[[#This Row],[tMes]],Tabla_Datos[[#This Row],[tDia]])</f>
        <v>40777</v>
      </c>
      <c r="U2692" s="53" t="str">
        <f>IF(Tabla_Datos[[#This Row],[cProvincia]]="LIMA","LIMA","PROVINCIA")</f>
        <v>PROVINCIA</v>
      </c>
      <c r="V2692" s="53" t="str">
        <f>MID(Tabla_Datos[[#This Row],[pTelefono]],1,SEARCH("-",Tabla_Datos[[#This Row],[pTelefono]],1)-1)</f>
        <v>73</v>
      </c>
      <c r="W2692" s="53" t="str">
        <f>MID(Tabla_Datos[[#This Row],[pTelefono]],SEARCH("-",Tabla_Datos[[#This Row],[pTelefono]],1)+1,LEN(Tabla_Datos[[#This Row],[pTelefono]]))</f>
        <v>969896674</v>
      </c>
      <c r="X2692" s="53" t="str">
        <f>CONCATENATE(Tabla_Datos[[#This Row],[TipUrb]]," ",Tabla_Datos[[#This Row],[Calle]]," ",Tabla_Datos[[#This Row],[NumCalle]])</f>
        <v>AH . 0</v>
      </c>
      <c r="Y2692" t="s">
        <v>137</v>
      </c>
      <c r="Z2692" t="s">
        <v>152</v>
      </c>
      <c r="AA2692" t="s">
        <v>153</v>
      </c>
      <c r="AB2692" t="s">
        <v>95</v>
      </c>
      <c r="AC2692" t="s">
        <v>95</v>
      </c>
      <c r="AD2692" t="s">
        <v>96</v>
      </c>
      <c r="AE2692" t="s">
        <v>9369</v>
      </c>
      <c r="AF2692">
        <v>10</v>
      </c>
      <c r="AG2692" s="51">
        <v>41267207</v>
      </c>
      <c r="AH2692" t="s">
        <v>95</v>
      </c>
      <c r="AI2692">
        <v>1</v>
      </c>
      <c r="AJ2692">
        <v>1</v>
      </c>
      <c r="AK2692" t="s">
        <v>221</v>
      </c>
      <c r="AL2692">
        <v>0</v>
      </c>
    </row>
    <row r="2693" spans="1:38">
      <c r="A2693">
        <v>3290296</v>
      </c>
      <c r="B2693" t="s">
        <v>9370</v>
      </c>
      <c r="C2693" t="s">
        <v>20</v>
      </c>
      <c r="D2693" t="s">
        <v>85</v>
      </c>
      <c r="E2693">
        <v>2011</v>
      </c>
      <c r="F2693">
        <v>8</v>
      </c>
      <c r="G2693">
        <v>22</v>
      </c>
      <c r="H2693" t="s">
        <v>144</v>
      </c>
      <c r="I2693" t="s">
        <v>16</v>
      </c>
      <c r="J2693" t="s">
        <v>16</v>
      </c>
      <c r="K2693" t="s">
        <v>680</v>
      </c>
      <c r="L2693" t="s">
        <v>144</v>
      </c>
      <c r="M2693" t="s">
        <v>88</v>
      </c>
      <c r="N2693" s="50">
        <v>20000030</v>
      </c>
      <c r="O2693" s="51">
        <v>2335431</v>
      </c>
      <c r="P2693" t="s">
        <v>617</v>
      </c>
      <c r="Q2693" t="s">
        <v>1834</v>
      </c>
      <c r="R2693" t="s">
        <v>625</v>
      </c>
      <c r="S2693" s="49" t="str">
        <f>CONCATENATE(Tabla_Datos[[#This Row],[Nombre_Cliente]]," ",Tabla_Datos[[#This Row],[ApellidoPaterno_Cliente]]," ",Tabla_Datos[[#This Row],[ApellidoMaterno_Cliente]])</f>
        <v>ROSA MARIA RIVAS CASTILLO</v>
      </c>
      <c r="T2693" s="53">
        <f>DATE(Tabla_Datos[[#This Row],[tAnio]],Tabla_Datos[[#This Row],[tMes]],Tabla_Datos[[#This Row],[tDia]])</f>
        <v>40777</v>
      </c>
      <c r="U2693" s="53" t="str">
        <f>IF(Tabla_Datos[[#This Row],[cProvincia]]="LIMA","LIMA","PROVINCIA")</f>
        <v>LIMA</v>
      </c>
      <c r="V2693" s="53" t="str">
        <f>MID(Tabla_Datos[[#This Row],[pTelefono]],1,SEARCH("-",Tabla_Datos[[#This Row],[pTelefono]],1)-1)</f>
        <v>1</v>
      </c>
      <c r="W2693" s="53" t="str">
        <f>MID(Tabla_Datos[[#This Row],[pTelefono]],SEARCH("-",Tabla_Datos[[#This Row],[pTelefono]],1)+1,LEN(Tabla_Datos[[#This Row],[pTelefono]]))</f>
        <v>992465162</v>
      </c>
      <c r="X2693" s="53" t="str">
        <f>CONCATENATE(Tabla_Datos[[#This Row],[TipUrb]]," ",Tabla_Datos[[#This Row],[Calle]]," ",Tabla_Datos[[#This Row],[NumCalle]])</f>
        <v>UR RONDENO 112</v>
      </c>
      <c r="Y2693" t="s">
        <v>92</v>
      </c>
      <c r="Z2693" t="s">
        <v>122</v>
      </c>
      <c r="AA2693" t="s">
        <v>123</v>
      </c>
      <c r="AB2693" t="s">
        <v>95</v>
      </c>
      <c r="AC2693" t="s">
        <v>95</v>
      </c>
      <c r="AD2693" t="s">
        <v>161</v>
      </c>
      <c r="AE2693" t="s">
        <v>1496</v>
      </c>
      <c r="AF2693" t="s">
        <v>95</v>
      </c>
      <c r="AG2693" s="51">
        <v>9621911</v>
      </c>
      <c r="AH2693" t="s">
        <v>95</v>
      </c>
      <c r="AI2693">
        <v>1</v>
      </c>
      <c r="AJ2693">
        <v>1</v>
      </c>
      <c r="AK2693" t="s">
        <v>9371</v>
      </c>
      <c r="AL2693">
        <v>112</v>
      </c>
    </row>
    <row r="2694" spans="1:38">
      <c r="A2694">
        <v>3291546</v>
      </c>
      <c r="B2694" t="s">
        <v>9372</v>
      </c>
      <c r="C2694" t="s">
        <v>18</v>
      </c>
      <c r="D2694" t="s">
        <v>85</v>
      </c>
      <c r="E2694">
        <v>2011</v>
      </c>
      <c r="F2694">
        <v>8</v>
      </c>
      <c r="G2694">
        <v>22</v>
      </c>
      <c r="H2694" t="s">
        <v>86</v>
      </c>
      <c r="I2694" t="s">
        <v>16</v>
      </c>
      <c r="J2694" t="s">
        <v>16</v>
      </c>
      <c r="K2694" t="s">
        <v>696</v>
      </c>
      <c r="L2694" t="s">
        <v>86</v>
      </c>
      <c r="M2694" t="s">
        <v>88</v>
      </c>
      <c r="N2694" s="50">
        <v>99999999</v>
      </c>
      <c r="O2694" s="51">
        <v>2336202</v>
      </c>
      <c r="P2694" t="s">
        <v>9373</v>
      </c>
      <c r="Q2694" t="s">
        <v>9374</v>
      </c>
      <c r="R2694" t="s">
        <v>114</v>
      </c>
      <c r="S2694" s="49" t="str">
        <f>CONCATENATE(Tabla_Datos[[#This Row],[Nombre_Cliente]]," ",Tabla_Datos[[#This Row],[ApellidoPaterno_Cliente]]," ",Tabla_Datos[[#This Row],[ApellidoMaterno_Cliente]])</f>
        <v>ALAN  HERAUD  RIVERA</v>
      </c>
      <c r="T2694" s="53">
        <f>DATE(Tabla_Datos[[#This Row],[tAnio]],Tabla_Datos[[#This Row],[tMes]],Tabla_Datos[[#This Row],[tDia]])</f>
        <v>40777</v>
      </c>
      <c r="U2694" s="53" t="str">
        <f>IF(Tabla_Datos[[#This Row],[cProvincia]]="LIMA","LIMA","PROVINCIA")</f>
        <v>LIMA</v>
      </c>
      <c r="V2694" s="53" t="str">
        <f>MID(Tabla_Datos[[#This Row],[pTelefono]],1,SEARCH("-",Tabla_Datos[[#This Row],[pTelefono]],1)-1)</f>
        <v>1</v>
      </c>
      <c r="W2694" s="53" t="str">
        <f>MID(Tabla_Datos[[#This Row],[pTelefono]],SEARCH("-",Tabla_Datos[[#This Row],[pTelefono]],1)+1,LEN(Tabla_Datos[[#This Row],[pTelefono]]))</f>
        <v>975530014</v>
      </c>
      <c r="X2694" s="53" t="str">
        <f>CONCATENATE(Tabla_Datos[[#This Row],[TipUrb]]," ",Tabla_Datos[[#This Row],[Calle]]," ",Tabla_Datos[[#This Row],[NumCalle]])</f>
        <v>UR SIGMA 0</v>
      </c>
      <c r="Y2694" t="s">
        <v>92</v>
      </c>
      <c r="Z2694" t="s">
        <v>93</v>
      </c>
      <c r="AA2694" t="s">
        <v>94</v>
      </c>
      <c r="AB2694" t="s">
        <v>95</v>
      </c>
      <c r="AC2694" t="s">
        <v>95</v>
      </c>
      <c r="AD2694" t="s">
        <v>161</v>
      </c>
      <c r="AE2694" t="s">
        <v>95</v>
      </c>
      <c r="AF2694" t="s">
        <v>9375</v>
      </c>
      <c r="AG2694" s="51">
        <v>40473934</v>
      </c>
      <c r="AI2694">
        <v>26</v>
      </c>
      <c r="AJ2694">
        <v>26</v>
      </c>
      <c r="AK2694" t="s">
        <v>9376</v>
      </c>
      <c r="AL2694">
        <v>0</v>
      </c>
    </row>
    <row r="2695" spans="1:38">
      <c r="A2695">
        <v>3292242</v>
      </c>
      <c r="B2695" t="s">
        <v>9377</v>
      </c>
      <c r="C2695" t="s">
        <v>18</v>
      </c>
      <c r="D2695" t="s">
        <v>156</v>
      </c>
      <c r="E2695">
        <v>2011</v>
      </c>
      <c r="F2695">
        <v>8</v>
      </c>
      <c r="G2695">
        <v>22</v>
      </c>
      <c r="H2695" t="s">
        <v>86</v>
      </c>
      <c r="I2695" t="s">
        <v>100</v>
      </c>
      <c r="J2695" t="s">
        <v>100</v>
      </c>
      <c r="K2695" t="s">
        <v>492</v>
      </c>
      <c r="L2695" t="s">
        <v>86</v>
      </c>
      <c r="M2695" t="s">
        <v>102</v>
      </c>
      <c r="N2695" s="50">
        <v>40956218</v>
      </c>
      <c r="O2695" s="51">
        <v>2336768</v>
      </c>
      <c r="P2695" t="s">
        <v>9378</v>
      </c>
      <c r="Q2695" t="s">
        <v>2670</v>
      </c>
      <c r="R2695" t="s">
        <v>9379</v>
      </c>
      <c r="S2695" s="49" t="str">
        <f>CONCATENATE(Tabla_Datos[[#This Row],[Nombre_Cliente]]," ",Tabla_Datos[[#This Row],[ApellidoPaterno_Cliente]]," ",Tabla_Datos[[#This Row],[ApellidoMaterno_Cliente]])</f>
        <v xml:space="preserve">DORIS RAQUEL  TERRONES  LIMACHE </v>
      </c>
      <c r="T2695" s="53">
        <f>DATE(Tabla_Datos[[#This Row],[tAnio]],Tabla_Datos[[#This Row],[tMes]],Tabla_Datos[[#This Row],[tDia]])</f>
        <v>40777</v>
      </c>
      <c r="U2695" s="53" t="str">
        <f>IF(Tabla_Datos[[#This Row],[cProvincia]]="LIMA","LIMA","PROVINCIA")</f>
        <v>PROVINCIA</v>
      </c>
      <c r="V2695" s="53" t="str">
        <f>MID(Tabla_Datos[[#This Row],[pTelefono]],1,SEARCH("-",Tabla_Datos[[#This Row],[pTelefono]],1)-1)</f>
        <v>1</v>
      </c>
      <c r="W2695" s="53" t="str">
        <f>MID(Tabla_Datos[[#This Row],[pTelefono]],SEARCH("-",Tabla_Datos[[#This Row],[pTelefono]],1)+1,LEN(Tabla_Datos[[#This Row],[pTelefono]]))</f>
        <v>4231374</v>
      </c>
      <c r="X2695" s="53" t="str">
        <f>CONCATENATE(Tabla_Datos[[#This Row],[TipUrb]]," ",Tabla_Datos[[#This Row],[Calle]]," ",Tabla_Datos[[#This Row],[NumCalle]])</f>
        <v>UR SN 0</v>
      </c>
      <c r="Y2695" t="s">
        <v>106</v>
      </c>
      <c r="Z2695" t="s">
        <v>93</v>
      </c>
      <c r="AA2695" t="s">
        <v>94</v>
      </c>
      <c r="AB2695" t="s">
        <v>95</v>
      </c>
      <c r="AC2695" t="s">
        <v>95</v>
      </c>
      <c r="AD2695" t="s">
        <v>161</v>
      </c>
      <c r="AE2695" t="s">
        <v>116</v>
      </c>
      <c r="AF2695">
        <v>58</v>
      </c>
      <c r="AG2695" s="51">
        <v>41006709</v>
      </c>
      <c r="AI2695">
        <v>26</v>
      </c>
      <c r="AJ2695">
        <v>26</v>
      </c>
      <c r="AK2695" t="s">
        <v>467</v>
      </c>
      <c r="AL2695">
        <v>0</v>
      </c>
    </row>
    <row r="2696" spans="1:38">
      <c r="A2696">
        <v>3290760</v>
      </c>
      <c r="B2696" t="s">
        <v>9380</v>
      </c>
      <c r="C2696" t="s">
        <v>19</v>
      </c>
      <c r="D2696" t="s">
        <v>143</v>
      </c>
      <c r="E2696">
        <v>2011</v>
      </c>
      <c r="F2696">
        <v>8</v>
      </c>
      <c r="G2696">
        <v>22</v>
      </c>
      <c r="H2696" t="s">
        <v>86</v>
      </c>
      <c r="I2696" t="s">
        <v>241</v>
      </c>
      <c r="J2696" t="s">
        <v>242</v>
      </c>
      <c r="K2696" t="s">
        <v>937</v>
      </c>
      <c r="L2696" t="s">
        <v>86</v>
      </c>
      <c r="M2696" t="s">
        <v>148</v>
      </c>
      <c r="N2696" s="50">
        <v>41741180</v>
      </c>
      <c r="O2696" s="51">
        <v>2335708</v>
      </c>
      <c r="P2696" t="s">
        <v>9381</v>
      </c>
      <c r="Q2696" t="s">
        <v>159</v>
      </c>
      <c r="R2696" t="s">
        <v>9382</v>
      </c>
      <c r="S2696" s="49" t="str">
        <f>CONCATENATE(Tabla_Datos[[#This Row],[Nombre_Cliente]]," ",Tabla_Datos[[#This Row],[ApellidoPaterno_Cliente]]," ",Tabla_Datos[[#This Row],[ApellidoMaterno_Cliente]])</f>
        <v>MARILA LILIANA CHAVEZ GONZALEZ DE RUIZ</v>
      </c>
      <c r="T2696" s="53">
        <f>DATE(Tabla_Datos[[#This Row],[tAnio]],Tabla_Datos[[#This Row],[tMes]],Tabla_Datos[[#This Row],[tDia]])</f>
        <v>40777</v>
      </c>
      <c r="U2696" s="53" t="str">
        <f>IF(Tabla_Datos[[#This Row],[cProvincia]]="LIMA","LIMA","PROVINCIA")</f>
        <v>PROVINCIA</v>
      </c>
      <c r="V2696" s="53" t="str">
        <f>MID(Tabla_Datos[[#This Row],[pTelefono]],1,SEARCH("-",Tabla_Datos[[#This Row],[pTelefono]],1)-1)</f>
        <v>44</v>
      </c>
      <c r="W2696" s="53" t="str">
        <f>MID(Tabla_Datos[[#This Row],[pTelefono]],SEARCH("-",Tabla_Datos[[#This Row],[pTelefono]],1)+1,LEN(Tabla_Datos[[#This Row],[pTelefono]]))</f>
        <v>968754428</v>
      </c>
      <c r="X2696" s="53" t="str">
        <f>CONCATENATE(Tabla_Datos[[#This Row],[TipUrb]]," ",Tabla_Datos[[#This Row],[Calle]]," ",Tabla_Datos[[#This Row],[NumCalle]])</f>
        <v xml:space="preserve">  INDEPENDENCIA 1856</v>
      </c>
      <c r="Y2696" t="s">
        <v>246</v>
      </c>
      <c r="Z2696" t="s">
        <v>152</v>
      </c>
      <c r="AA2696" t="s">
        <v>153</v>
      </c>
      <c r="AB2696" t="s">
        <v>95</v>
      </c>
      <c r="AC2696" t="s">
        <v>95</v>
      </c>
      <c r="AD2696" t="s">
        <v>95</v>
      </c>
      <c r="AE2696" t="s">
        <v>95</v>
      </c>
      <c r="AF2696" t="s">
        <v>95</v>
      </c>
      <c r="AG2696" s="51">
        <v>19036423</v>
      </c>
      <c r="AH2696" t="s">
        <v>95</v>
      </c>
      <c r="AI2696">
        <v>1</v>
      </c>
      <c r="AJ2696">
        <v>1</v>
      </c>
      <c r="AK2696" t="s">
        <v>147</v>
      </c>
      <c r="AL2696">
        <v>1856</v>
      </c>
    </row>
    <row r="2697" spans="1:38">
      <c r="A2697">
        <v>3289911</v>
      </c>
      <c r="B2697" t="s">
        <v>9383</v>
      </c>
      <c r="C2697" t="s">
        <v>20</v>
      </c>
      <c r="D2697" t="s">
        <v>85</v>
      </c>
      <c r="E2697">
        <v>2011</v>
      </c>
      <c r="F2697">
        <v>8</v>
      </c>
      <c r="G2697">
        <v>22</v>
      </c>
      <c r="H2697" t="s">
        <v>86</v>
      </c>
      <c r="I2697" t="s">
        <v>16</v>
      </c>
      <c r="J2697" t="s">
        <v>16</v>
      </c>
      <c r="K2697" t="s">
        <v>496</v>
      </c>
      <c r="L2697" t="s">
        <v>86</v>
      </c>
      <c r="M2697" t="s">
        <v>88</v>
      </c>
      <c r="N2697" s="50">
        <v>20000021</v>
      </c>
      <c r="O2697" s="51">
        <v>2335183</v>
      </c>
      <c r="P2697" t="s">
        <v>9384</v>
      </c>
      <c r="Q2697" t="s">
        <v>284</v>
      </c>
      <c r="R2697" t="s">
        <v>9385</v>
      </c>
      <c r="S2697" s="49" t="str">
        <f>CONCATENATE(Tabla_Datos[[#This Row],[Nombre_Cliente]]," ",Tabla_Datos[[#This Row],[ApellidoPaterno_Cliente]]," ",Tabla_Datos[[#This Row],[ApellidoMaterno_Cliente]])</f>
        <v>PEDRO RICHARD RIOS CHUAVICHAICO</v>
      </c>
      <c r="T2697" s="53">
        <f>DATE(Tabla_Datos[[#This Row],[tAnio]],Tabla_Datos[[#This Row],[tMes]],Tabla_Datos[[#This Row],[tDia]])</f>
        <v>40777</v>
      </c>
      <c r="U2697" s="53" t="str">
        <f>IF(Tabla_Datos[[#This Row],[cProvincia]]="LIMA","LIMA","PROVINCIA")</f>
        <v>LIMA</v>
      </c>
      <c r="V2697" s="53" t="str">
        <f>MID(Tabla_Datos[[#This Row],[pTelefono]],1,SEARCH("-",Tabla_Datos[[#This Row],[pTelefono]],1)-1)</f>
        <v>1</v>
      </c>
      <c r="W2697" s="53" t="str">
        <f>MID(Tabla_Datos[[#This Row],[pTelefono]],SEARCH("-",Tabla_Datos[[#This Row],[pTelefono]],1)+1,LEN(Tabla_Datos[[#This Row],[pTelefono]]))</f>
        <v>990785574</v>
      </c>
      <c r="X2697" s="53" t="str">
        <f>CONCATENATE(Tabla_Datos[[#This Row],[TipUrb]]," ",Tabla_Datos[[#This Row],[Calle]]," ",Tabla_Datos[[#This Row],[NumCalle]])</f>
        <v>- . 0</v>
      </c>
      <c r="Y2697" t="s">
        <v>92</v>
      </c>
      <c r="Z2697" t="s">
        <v>122</v>
      </c>
      <c r="AA2697" t="s">
        <v>123</v>
      </c>
      <c r="AB2697" t="s">
        <v>95</v>
      </c>
      <c r="AC2697" t="s">
        <v>95</v>
      </c>
      <c r="AD2697" t="s">
        <v>109</v>
      </c>
      <c r="AE2697" t="s">
        <v>1043</v>
      </c>
      <c r="AF2697">
        <v>21</v>
      </c>
      <c r="AG2697" s="51">
        <v>40147752</v>
      </c>
      <c r="AH2697" t="s">
        <v>95</v>
      </c>
      <c r="AI2697">
        <v>1</v>
      </c>
      <c r="AJ2697">
        <v>1</v>
      </c>
      <c r="AK2697" t="s">
        <v>221</v>
      </c>
      <c r="AL2697">
        <v>0</v>
      </c>
    </row>
    <row r="2698" spans="1:38">
      <c r="A2698">
        <v>3289001</v>
      </c>
      <c r="B2698" t="s">
        <v>9386</v>
      </c>
      <c r="C2698" t="s">
        <v>20</v>
      </c>
      <c r="D2698" t="s">
        <v>85</v>
      </c>
      <c r="E2698">
        <v>2011</v>
      </c>
      <c r="F2698">
        <v>8</v>
      </c>
      <c r="G2698">
        <v>22</v>
      </c>
      <c r="H2698" t="s">
        <v>86</v>
      </c>
      <c r="I2698" t="s">
        <v>16</v>
      </c>
      <c r="J2698" t="s">
        <v>16</v>
      </c>
      <c r="K2698" t="s">
        <v>165</v>
      </c>
      <c r="L2698" t="s">
        <v>86</v>
      </c>
      <c r="M2698" t="s">
        <v>88</v>
      </c>
      <c r="N2698" s="50">
        <v>8575293</v>
      </c>
      <c r="O2698" s="51">
        <v>2334736</v>
      </c>
      <c r="P2698" t="s">
        <v>9387</v>
      </c>
      <c r="Q2698" t="s">
        <v>4410</v>
      </c>
      <c r="R2698" t="s">
        <v>3819</v>
      </c>
      <c r="S2698" s="49" t="str">
        <f>CONCATENATE(Tabla_Datos[[#This Row],[Nombre_Cliente]]," ",Tabla_Datos[[#This Row],[ApellidoPaterno_Cliente]]," ",Tabla_Datos[[#This Row],[ApellidoMaterno_Cliente]])</f>
        <v>EFREN DAVID ARIAS FELIX</v>
      </c>
      <c r="T2698" s="53">
        <f>DATE(Tabla_Datos[[#This Row],[tAnio]],Tabla_Datos[[#This Row],[tMes]],Tabla_Datos[[#This Row],[tDia]])</f>
        <v>40777</v>
      </c>
      <c r="U2698" s="53" t="str">
        <f>IF(Tabla_Datos[[#This Row],[cProvincia]]="LIMA","LIMA","PROVINCIA")</f>
        <v>LIMA</v>
      </c>
      <c r="V2698" s="53" t="str">
        <f>MID(Tabla_Datos[[#This Row],[pTelefono]],1,SEARCH("-",Tabla_Datos[[#This Row],[pTelefono]],1)-1)</f>
        <v>1</v>
      </c>
      <c r="W2698" s="53" t="str">
        <f>MID(Tabla_Datos[[#This Row],[pTelefono]],SEARCH("-",Tabla_Datos[[#This Row],[pTelefono]],1)+1,LEN(Tabla_Datos[[#This Row],[pTelefono]]))</f>
        <v>992633373</v>
      </c>
      <c r="X2698" s="53" t="str">
        <f>CONCATENATE(Tabla_Datos[[#This Row],[TipUrb]]," ",Tabla_Datos[[#This Row],[Calle]]," ",Tabla_Datos[[#This Row],[NumCalle]])</f>
        <v>CO 18 0</v>
      </c>
      <c r="Y2698" t="s">
        <v>92</v>
      </c>
      <c r="Z2698" t="s">
        <v>122</v>
      </c>
      <c r="AA2698" t="s">
        <v>123</v>
      </c>
      <c r="AB2698" t="s">
        <v>95</v>
      </c>
      <c r="AC2698" t="s">
        <v>95</v>
      </c>
      <c r="AD2698" t="s">
        <v>198</v>
      </c>
      <c r="AE2698" t="s">
        <v>3092</v>
      </c>
      <c r="AF2698">
        <v>24</v>
      </c>
      <c r="AG2698" s="51">
        <v>10749483</v>
      </c>
      <c r="AH2698" t="s">
        <v>95</v>
      </c>
      <c r="AI2698">
        <v>1</v>
      </c>
      <c r="AJ2698">
        <v>1</v>
      </c>
      <c r="AK2698">
        <v>18</v>
      </c>
      <c r="AL2698">
        <v>0</v>
      </c>
    </row>
    <row r="2699" spans="1:38">
      <c r="A2699">
        <v>3290158</v>
      </c>
      <c r="B2699" t="s">
        <v>9388</v>
      </c>
      <c r="C2699" t="s">
        <v>20</v>
      </c>
      <c r="D2699" t="s">
        <v>143</v>
      </c>
      <c r="E2699">
        <v>2011</v>
      </c>
      <c r="F2699">
        <v>8</v>
      </c>
      <c r="G2699">
        <v>22</v>
      </c>
      <c r="H2699" t="s">
        <v>86</v>
      </c>
      <c r="I2699" t="s">
        <v>300</v>
      </c>
      <c r="J2699" t="s">
        <v>535</v>
      </c>
      <c r="K2699" t="s">
        <v>1010</v>
      </c>
      <c r="L2699" t="s">
        <v>86</v>
      </c>
      <c r="M2699" t="s">
        <v>148</v>
      </c>
      <c r="N2699" s="50">
        <v>43054192</v>
      </c>
      <c r="O2699" s="51">
        <v>2335314</v>
      </c>
      <c r="P2699" t="s">
        <v>9389</v>
      </c>
      <c r="Q2699" t="s">
        <v>5511</v>
      </c>
      <c r="R2699" t="s">
        <v>5511</v>
      </c>
      <c r="S2699" s="49" t="str">
        <f>CONCATENATE(Tabla_Datos[[#This Row],[Nombre_Cliente]]," ",Tabla_Datos[[#This Row],[ApellidoPaterno_Cliente]]," ",Tabla_Datos[[#This Row],[ApellidoMaterno_Cliente]])</f>
        <v>BETSSI BARDALES BARDALES</v>
      </c>
      <c r="T2699" s="53">
        <f>DATE(Tabla_Datos[[#This Row],[tAnio]],Tabla_Datos[[#This Row],[tMes]],Tabla_Datos[[#This Row],[tDia]])</f>
        <v>40777</v>
      </c>
      <c r="U2699" s="53" t="str">
        <f>IF(Tabla_Datos[[#This Row],[cProvincia]]="LIMA","LIMA","PROVINCIA")</f>
        <v>PROVINCIA</v>
      </c>
      <c r="V2699" s="53" t="str">
        <f>MID(Tabla_Datos[[#This Row],[pTelefono]],1,SEARCH("-",Tabla_Datos[[#This Row],[pTelefono]],1)-1)</f>
        <v>65</v>
      </c>
      <c r="W2699" s="53" t="str">
        <f>MID(Tabla_Datos[[#This Row],[pTelefono]],SEARCH("-",Tabla_Datos[[#This Row],[pTelefono]],1)+1,LEN(Tabla_Datos[[#This Row],[pTelefono]]))</f>
        <v>65250395</v>
      </c>
      <c r="X2699" s="53" t="str">
        <f>CONCATENATE(Tabla_Datos[[#This Row],[TipUrb]]," ",Tabla_Datos[[#This Row],[Calle]]," ",Tabla_Datos[[#This Row],[NumCalle]])</f>
        <v>PJ CABO PANTOJA 428</v>
      </c>
      <c r="Y2699" t="s">
        <v>305</v>
      </c>
      <c r="Z2699" t="s">
        <v>152</v>
      </c>
      <c r="AA2699" t="s">
        <v>153</v>
      </c>
      <c r="AB2699" t="s">
        <v>95</v>
      </c>
      <c r="AC2699" t="s">
        <v>95</v>
      </c>
      <c r="AD2699" t="s">
        <v>429</v>
      </c>
      <c r="AE2699" t="s">
        <v>95</v>
      </c>
      <c r="AF2699" t="s">
        <v>95</v>
      </c>
      <c r="AG2699" s="51">
        <v>5209370</v>
      </c>
      <c r="AH2699" t="s">
        <v>95</v>
      </c>
      <c r="AI2699">
        <v>1</v>
      </c>
      <c r="AJ2699">
        <v>1</v>
      </c>
      <c r="AK2699" t="s">
        <v>9390</v>
      </c>
      <c r="AL2699">
        <v>428</v>
      </c>
    </row>
    <row r="2700" spans="1:38">
      <c r="A2700">
        <v>3290740</v>
      </c>
      <c r="B2700" t="s">
        <v>9391</v>
      </c>
      <c r="C2700" t="s">
        <v>20</v>
      </c>
      <c r="D2700" t="s">
        <v>85</v>
      </c>
      <c r="E2700">
        <v>2011</v>
      </c>
      <c r="F2700">
        <v>8</v>
      </c>
      <c r="G2700">
        <v>22</v>
      </c>
      <c r="H2700" t="s">
        <v>86</v>
      </c>
      <c r="I2700" t="s">
        <v>16</v>
      </c>
      <c r="J2700" t="s">
        <v>16</v>
      </c>
      <c r="K2700" t="s">
        <v>177</v>
      </c>
      <c r="L2700" t="s">
        <v>86</v>
      </c>
      <c r="M2700" t="s">
        <v>88</v>
      </c>
      <c r="N2700" s="50">
        <v>40501628</v>
      </c>
      <c r="O2700" s="51">
        <v>2335702</v>
      </c>
      <c r="P2700" t="s">
        <v>9392</v>
      </c>
      <c r="Q2700" t="s">
        <v>9393</v>
      </c>
      <c r="R2700" t="s">
        <v>805</v>
      </c>
      <c r="S2700" s="49" t="str">
        <f>CONCATENATE(Tabla_Datos[[#This Row],[Nombre_Cliente]]," ",Tabla_Datos[[#This Row],[ApellidoPaterno_Cliente]]," ",Tabla_Datos[[#This Row],[ApellidoMaterno_Cliente]])</f>
        <v>CARMEN BALTAZAR YENQUE GUEVARA</v>
      </c>
      <c r="T2700" s="53">
        <f>DATE(Tabla_Datos[[#This Row],[tAnio]],Tabla_Datos[[#This Row],[tMes]],Tabla_Datos[[#This Row],[tDia]])</f>
        <v>40777</v>
      </c>
      <c r="U2700" s="53" t="str">
        <f>IF(Tabla_Datos[[#This Row],[cProvincia]]="LIMA","LIMA","PROVINCIA")</f>
        <v>LIMA</v>
      </c>
      <c r="V2700" s="53" t="str">
        <f>MID(Tabla_Datos[[#This Row],[pTelefono]],1,SEARCH("-",Tabla_Datos[[#This Row],[pTelefono]],1)-1)</f>
        <v>1</v>
      </c>
      <c r="W2700" s="53" t="str">
        <f>MID(Tabla_Datos[[#This Row],[pTelefono]],SEARCH("-",Tabla_Datos[[#This Row],[pTelefono]],1)+1,LEN(Tabla_Datos[[#This Row],[pTelefono]]))</f>
        <v>998628600</v>
      </c>
      <c r="X2700" s="53" t="str">
        <f>CONCATENATE(Tabla_Datos[[#This Row],[TipUrb]]," ",Tabla_Datos[[#This Row],[Calle]]," ",Tabla_Datos[[#This Row],[NumCalle]])</f>
        <v>PJ BELGICA 1261</v>
      </c>
      <c r="Y2700" t="s">
        <v>92</v>
      </c>
      <c r="Z2700" t="s">
        <v>122</v>
      </c>
      <c r="AA2700" t="s">
        <v>123</v>
      </c>
      <c r="AB2700" t="s">
        <v>95</v>
      </c>
      <c r="AC2700" t="s">
        <v>95</v>
      </c>
      <c r="AD2700" t="s">
        <v>429</v>
      </c>
      <c r="AE2700" t="s">
        <v>95</v>
      </c>
      <c r="AF2700" t="s">
        <v>95</v>
      </c>
      <c r="AG2700" s="51">
        <v>6688435</v>
      </c>
      <c r="AH2700" t="s">
        <v>95</v>
      </c>
      <c r="AI2700">
        <v>1</v>
      </c>
      <c r="AJ2700">
        <v>1</v>
      </c>
      <c r="AK2700" t="s">
        <v>9394</v>
      </c>
      <c r="AL2700">
        <v>1261</v>
      </c>
    </row>
    <row r="2701" spans="1:38">
      <c r="A2701">
        <v>3291365</v>
      </c>
      <c r="B2701" t="s">
        <v>9395</v>
      </c>
      <c r="C2701" t="s">
        <v>18</v>
      </c>
      <c r="D2701" t="s">
        <v>156</v>
      </c>
      <c r="E2701">
        <v>2011</v>
      </c>
      <c r="F2701">
        <v>8</v>
      </c>
      <c r="G2701">
        <v>22</v>
      </c>
      <c r="H2701" t="s">
        <v>86</v>
      </c>
      <c r="I2701" t="s">
        <v>16</v>
      </c>
      <c r="J2701" t="s">
        <v>16</v>
      </c>
      <c r="K2701" t="s">
        <v>126</v>
      </c>
      <c r="L2701" t="s">
        <v>86</v>
      </c>
      <c r="M2701" t="s">
        <v>88</v>
      </c>
      <c r="N2701" s="50">
        <v>99999999</v>
      </c>
      <c r="O2701" s="51">
        <v>2336066</v>
      </c>
      <c r="P2701" t="s">
        <v>9396</v>
      </c>
      <c r="Q2701" t="s">
        <v>2365</v>
      </c>
      <c r="R2701" t="s">
        <v>750</v>
      </c>
      <c r="S2701" s="49" t="str">
        <f>CONCATENATE(Tabla_Datos[[#This Row],[Nombre_Cliente]]," ",Tabla_Datos[[#This Row],[ApellidoPaterno_Cliente]]," ",Tabla_Datos[[#This Row],[ApellidoMaterno_Cliente]])</f>
        <v xml:space="preserve">JENNIFER DEL PILAR  CALDERON  ESPINOZA </v>
      </c>
      <c r="T2701" s="53">
        <f>DATE(Tabla_Datos[[#This Row],[tAnio]],Tabla_Datos[[#This Row],[tMes]],Tabla_Datos[[#This Row],[tDia]])</f>
        <v>40777</v>
      </c>
      <c r="U2701" s="53" t="str">
        <f>IF(Tabla_Datos[[#This Row],[cProvincia]]="LIMA","LIMA","PROVINCIA")</f>
        <v>LIMA</v>
      </c>
      <c r="V2701" s="53" t="str">
        <f>MID(Tabla_Datos[[#This Row],[pTelefono]],1,SEARCH("-",Tabla_Datos[[#This Row],[pTelefono]],1)-1)</f>
        <v>1</v>
      </c>
      <c r="W2701" s="53" t="str">
        <f>MID(Tabla_Datos[[#This Row],[pTelefono]],SEARCH("-",Tabla_Datos[[#This Row],[pTelefono]],1)+1,LEN(Tabla_Datos[[#This Row],[pTelefono]]))</f>
        <v>951357227</v>
      </c>
      <c r="X2701" s="53" t="str">
        <f>CONCATENATE(Tabla_Datos[[#This Row],[TipUrb]]," ",Tabla_Datos[[#This Row],[Calle]]," ",Tabla_Datos[[#This Row],[NumCalle]])</f>
        <v>UR GARCES, DANIEL 266</v>
      </c>
      <c r="Y2701" t="s">
        <v>92</v>
      </c>
      <c r="Z2701" t="s">
        <v>93</v>
      </c>
      <c r="AA2701" t="s">
        <v>94</v>
      </c>
      <c r="AB2701" t="s">
        <v>95</v>
      </c>
      <c r="AC2701" t="s">
        <v>95</v>
      </c>
      <c r="AD2701" t="s">
        <v>161</v>
      </c>
      <c r="AE2701" t="s">
        <v>95</v>
      </c>
      <c r="AG2701" s="51">
        <v>42997543</v>
      </c>
      <c r="AI2701">
        <v>26</v>
      </c>
      <c r="AJ2701">
        <v>26</v>
      </c>
      <c r="AK2701" t="s">
        <v>9397</v>
      </c>
      <c r="AL2701">
        <v>266</v>
      </c>
    </row>
    <row r="2702" spans="1:38">
      <c r="A2702">
        <v>3290434</v>
      </c>
      <c r="B2702" t="s">
        <v>9398</v>
      </c>
      <c r="C2702" t="s">
        <v>20</v>
      </c>
      <c r="D2702" t="s">
        <v>85</v>
      </c>
      <c r="E2702">
        <v>2011</v>
      </c>
      <c r="F2702">
        <v>8</v>
      </c>
      <c r="G2702">
        <v>22</v>
      </c>
      <c r="H2702" t="s">
        <v>86</v>
      </c>
      <c r="I2702" t="s">
        <v>16</v>
      </c>
      <c r="J2702" t="s">
        <v>16</v>
      </c>
      <c r="K2702" t="s">
        <v>308</v>
      </c>
      <c r="L2702" t="s">
        <v>144</v>
      </c>
      <c r="M2702" t="s">
        <v>88</v>
      </c>
      <c r="O2702" s="51">
        <v>2335549</v>
      </c>
      <c r="P2702" t="s">
        <v>9399</v>
      </c>
      <c r="Q2702" t="s">
        <v>9400</v>
      </c>
      <c r="R2702" t="s">
        <v>9401</v>
      </c>
      <c r="S2702" s="49" t="str">
        <f>CONCATENATE(Tabla_Datos[[#This Row],[Nombre_Cliente]]," ",Tabla_Datos[[#This Row],[ApellidoPaterno_Cliente]]," ",Tabla_Datos[[#This Row],[ApellidoMaterno_Cliente]])</f>
        <v>JESSICA VIOLETA YVANOR REVOLLEDO DE CARRE</v>
      </c>
      <c r="T2702" s="53">
        <f>DATE(Tabla_Datos[[#This Row],[tAnio]],Tabla_Datos[[#This Row],[tMes]],Tabla_Datos[[#This Row],[tDia]])</f>
        <v>40777</v>
      </c>
      <c r="U2702" s="53" t="str">
        <f>IF(Tabla_Datos[[#This Row],[cProvincia]]="LIMA","LIMA","PROVINCIA")</f>
        <v>LIMA</v>
      </c>
      <c r="V2702" s="53" t="str">
        <f>MID(Tabla_Datos[[#This Row],[pTelefono]],1,SEARCH("-",Tabla_Datos[[#This Row],[pTelefono]],1)-1)</f>
        <v>1</v>
      </c>
      <c r="W2702" s="53" t="str">
        <f>MID(Tabla_Datos[[#This Row],[pTelefono]],SEARCH("-",Tabla_Datos[[#This Row],[pTelefono]],1)+1,LEN(Tabla_Datos[[#This Row],[pTelefono]]))</f>
        <v>999670263</v>
      </c>
      <c r="X2702" s="53" t="str">
        <f>CONCATENATE(Tabla_Datos[[#This Row],[TipUrb]]," ",Tabla_Datos[[#This Row],[Calle]]," ",Tabla_Datos[[#This Row],[NumCalle]])</f>
        <v>CO ARIAS ARAGUEZ 220</v>
      </c>
      <c r="Y2702" t="s">
        <v>92</v>
      </c>
      <c r="Z2702" t="s">
        <v>196</v>
      </c>
      <c r="AA2702" t="s">
        <v>197</v>
      </c>
      <c r="AB2702" t="s">
        <v>95</v>
      </c>
      <c r="AC2702" t="s">
        <v>95</v>
      </c>
      <c r="AD2702" t="s">
        <v>198</v>
      </c>
      <c r="AE2702" t="s">
        <v>95</v>
      </c>
      <c r="AF2702" t="s">
        <v>95</v>
      </c>
      <c r="AG2702" s="51">
        <v>6680113</v>
      </c>
      <c r="AH2702" t="s">
        <v>95</v>
      </c>
      <c r="AI2702">
        <v>1</v>
      </c>
      <c r="AJ2702">
        <v>1</v>
      </c>
      <c r="AK2702" t="s">
        <v>9402</v>
      </c>
      <c r="AL2702">
        <v>220</v>
      </c>
    </row>
    <row r="2703" spans="1:38">
      <c r="A2703">
        <v>3288611</v>
      </c>
      <c r="B2703" t="s">
        <v>9403</v>
      </c>
      <c r="C2703" t="s">
        <v>20</v>
      </c>
      <c r="D2703" t="s">
        <v>143</v>
      </c>
      <c r="E2703">
        <v>2011</v>
      </c>
      <c r="F2703">
        <v>8</v>
      </c>
      <c r="G2703">
        <v>22</v>
      </c>
      <c r="H2703" t="s">
        <v>86</v>
      </c>
      <c r="I2703" t="s">
        <v>759</v>
      </c>
      <c r="J2703" t="s">
        <v>2032</v>
      </c>
      <c r="K2703" t="s">
        <v>9404</v>
      </c>
      <c r="L2703" t="s">
        <v>86</v>
      </c>
      <c r="M2703" t="s">
        <v>294</v>
      </c>
      <c r="N2703" s="50">
        <v>43621134</v>
      </c>
      <c r="O2703" s="51">
        <v>2334368</v>
      </c>
      <c r="P2703" t="s">
        <v>9405</v>
      </c>
      <c r="Q2703" t="s">
        <v>1801</v>
      </c>
      <c r="R2703" t="s">
        <v>9406</v>
      </c>
      <c r="S2703" s="49" t="str">
        <f>CONCATENATE(Tabla_Datos[[#This Row],[Nombre_Cliente]]," ",Tabla_Datos[[#This Row],[ApellidoPaterno_Cliente]]," ",Tabla_Datos[[#This Row],[ApellidoMaterno_Cliente]])</f>
        <v>MARIA CLEOFE CURI SOEL</v>
      </c>
      <c r="T2703" s="53">
        <f>DATE(Tabla_Datos[[#This Row],[tAnio]],Tabla_Datos[[#This Row],[tMes]],Tabla_Datos[[#This Row],[tDia]])</f>
        <v>40777</v>
      </c>
      <c r="U2703" s="53" t="str">
        <f>IF(Tabla_Datos[[#This Row],[cProvincia]]="LIMA","LIMA","PROVINCIA")</f>
        <v>PROVINCIA</v>
      </c>
      <c r="V2703" s="53" t="str">
        <f>MID(Tabla_Datos[[#This Row],[pTelefono]],1,SEARCH("-",Tabla_Datos[[#This Row],[pTelefono]],1)-1)</f>
        <v>56</v>
      </c>
      <c r="W2703" s="53" t="str">
        <f>MID(Tabla_Datos[[#This Row],[pTelefono]],SEARCH("-",Tabla_Datos[[#This Row],[pTelefono]],1)+1,LEN(Tabla_Datos[[#This Row],[pTelefono]]))</f>
        <v>56526239</v>
      </c>
      <c r="X2703" s="53" t="str">
        <f>CONCATENATE(Tabla_Datos[[#This Row],[TipUrb]]," ",Tabla_Datos[[#This Row],[Calle]]," ",Tabla_Datos[[#This Row],[NumCalle]])</f>
        <v>- ZONA ESMERALDA J14 5</v>
      </c>
      <c r="Y2703" t="s">
        <v>759</v>
      </c>
      <c r="Z2703" t="s">
        <v>152</v>
      </c>
      <c r="AA2703" t="s">
        <v>153</v>
      </c>
      <c r="AB2703" t="s">
        <v>95</v>
      </c>
      <c r="AC2703" t="s">
        <v>95</v>
      </c>
      <c r="AD2703" t="s">
        <v>109</v>
      </c>
      <c r="AE2703" t="s">
        <v>95</v>
      </c>
      <c r="AF2703" t="s">
        <v>95</v>
      </c>
      <c r="AG2703" s="51">
        <v>6273584</v>
      </c>
      <c r="AH2703" t="s">
        <v>95</v>
      </c>
      <c r="AI2703">
        <v>1</v>
      </c>
      <c r="AJ2703">
        <v>1</v>
      </c>
      <c r="AK2703" t="s">
        <v>9407</v>
      </c>
      <c r="AL2703">
        <v>5</v>
      </c>
    </row>
    <row r="2704" spans="1:38">
      <c r="A2704">
        <v>3290252</v>
      </c>
      <c r="B2704" t="s">
        <v>9408</v>
      </c>
      <c r="C2704" t="s">
        <v>19</v>
      </c>
      <c r="D2704" t="s">
        <v>143</v>
      </c>
      <c r="E2704">
        <v>2011</v>
      </c>
      <c r="F2704">
        <v>8</v>
      </c>
      <c r="G2704">
        <v>22</v>
      </c>
      <c r="H2704" t="s">
        <v>86</v>
      </c>
      <c r="I2704" t="s">
        <v>759</v>
      </c>
      <c r="J2704" t="s">
        <v>759</v>
      </c>
      <c r="K2704" t="s">
        <v>759</v>
      </c>
      <c r="L2704" t="s">
        <v>86</v>
      </c>
      <c r="M2704" t="s">
        <v>294</v>
      </c>
      <c r="N2704" s="50">
        <v>45944961</v>
      </c>
      <c r="O2704" s="51">
        <v>2335392</v>
      </c>
      <c r="P2704" t="s">
        <v>9409</v>
      </c>
      <c r="Q2704" t="s">
        <v>564</v>
      </c>
      <c r="R2704" t="s">
        <v>498</v>
      </c>
      <c r="S2704" s="49" t="str">
        <f>CONCATENATE(Tabla_Datos[[#This Row],[Nombre_Cliente]]," ",Tabla_Datos[[#This Row],[ApellidoPaterno_Cliente]]," ",Tabla_Datos[[#This Row],[ApellidoMaterno_Cliente]])</f>
        <v>BETTY MERCEDES GARCIA VILLANUEVA</v>
      </c>
      <c r="T2704" s="53">
        <f>DATE(Tabla_Datos[[#This Row],[tAnio]],Tabla_Datos[[#This Row],[tMes]],Tabla_Datos[[#This Row],[tDia]])</f>
        <v>40777</v>
      </c>
      <c r="U2704" s="53" t="str">
        <f>IF(Tabla_Datos[[#This Row],[cProvincia]]="LIMA","LIMA","PROVINCIA")</f>
        <v>PROVINCIA</v>
      </c>
      <c r="V2704" s="53" t="str">
        <f>MID(Tabla_Datos[[#This Row],[pTelefono]],1,SEARCH("-",Tabla_Datos[[#This Row],[pTelefono]],1)-1)</f>
        <v>56</v>
      </c>
      <c r="W2704" s="53" t="str">
        <f>MID(Tabla_Datos[[#This Row],[pTelefono]],SEARCH("-",Tabla_Datos[[#This Row],[pTelefono]],1)+1,LEN(Tabla_Datos[[#This Row],[pTelefono]]))</f>
        <v>956222608</v>
      </c>
      <c r="X2704" s="53" t="str">
        <f>CONCATENATE(Tabla_Datos[[#This Row],[TipUrb]]," ",Tabla_Datos[[#This Row],[Calle]]," ",Tabla_Datos[[#This Row],[NumCalle]])</f>
        <v>AH . 0</v>
      </c>
      <c r="Y2704" t="s">
        <v>759</v>
      </c>
      <c r="Z2704" t="s">
        <v>152</v>
      </c>
      <c r="AA2704" t="s">
        <v>153</v>
      </c>
      <c r="AB2704" t="s">
        <v>95</v>
      </c>
      <c r="AC2704" t="s">
        <v>95</v>
      </c>
      <c r="AD2704" t="s">
        <v>96</v>
      </c>
      <c r="AE2704" t="s">
        <v>1496</v>
      </c>
      <c r="AF2704">
        <v>3</v>
      </c>
      <c r="AG2704" s="51">
        <v>21454546</v>
      </c>
      <c r="AH2704" t="s">
        <v>95</v>
      </c>
      <c r="AI2704">
        <v>1</v>
      </c>
      <c r="AJ2704">
        <v>1</v>
      </c>
      <c r="AK2704" t="s">
        <v>221</v>
      </c>
      <c r="AL2704">
        <v>0</v>
      </c>
    </row>
    <row r="2705" spans="1:38">
      <c r="A2705">
        <v>3290367</v>
      </c>
      <c r="B2705" t="s">
        <v>9410</v>
      </c>
      <c r="C2705" t="s">
        <v>18</v>
      </c>
      <c r="D2705" t="s">
        <v>85</v>
      </c>
      <c r="E2705">
        <v>2011</v>
      </c>
      <c r="F2705">
        <v>8</v>
      </c>
      <c r="G2705">
        <v>22</v>
      </c>
      <c r="H2705" t="s">
        <v>86</v>
      </c>
      <c r="I2705" t="s">
        <v>16</v>
      </c>
      <c r="J2705" t="s">
        <v>16</v>
      </c>
      <c r="K2705" t="s">
        <v>1094</v>
      </c>
      <c r="L2705" t="s">
        <v>86</v>
      </c>
      <c r="M2705" t="s">
        <v>88</v>
      </c>
      <c r="N2705" s="50">
        <v>99999999</v>
      </c>
      <c r="O2705" s="51">
        <v>2335489</v>
      </c>
      <c r="P2705" t="s">
        <v>9411</v>
      </c>
      <c r="Q2705" t="s">
        <v>6175</v>
      </c>
      <c r="R2705" t="s">
        <v>9412</v>
      </c>
      <c r="S2705" s="49" t="str">
        <f>CONCATENATE(Tabla_Datos[[#This Row],[Nombre_Cliente]]," ",Tabla_Datos[[#This Row],[ApellidoPaterno_Cliente]]," ",Tabla_Datos[[#This Row],[ApellidoMaterno_Cliente]])</f>
        <v>MARIO  BRAVO  FUJITA</v>
      </c>
      <c r="T2705" s="53">
        <f>DATE(Tabla_Datos[[#This Row],[tAnio]],Tabla_Datos[[#This Row],[tMes]],Tabla_Datos[[#This Row],[tDia]])</f>
        <v>40777</v>
      </c>
      <c r="U2705" s="53" t="str">
        <f>IF(Tabla_Datos[[#This Row],[cProvincia]]="LIMA","LIMA","PROVINCIA")</f>
        <v>LIMA</v>
      </c>
      <c r="V2705" s="53" t="str">
        <f>MID(Tabla_Datos[[#This Row],[pTelefono]],1,SEARCH("-",Tabla_Datos[[#This Row],[pTelefono]],1)-1)</f>
        <v>1</v>
      </c>
      <c r="W2705" s="53" t="str">
        <f>MID(Tabla_Datos[[#This Row],[pTelefono]],SEARCH("-",Tabla_Datos[[#This Row],[pTelefono]],1)+1,LEN(Tabla_Datos[[#This Row],[pTelefono]]))</f>
        <v>980824696</v>
      </c>
      <c r="X2705" s="53" t="str">
        <f>CONCATENATE(Tabla_Datos[[#This Row],[TipUrb]]," ",Tabla_Datos[[#This Row],[Calle]]," ",Tabla_Datos[[#This Row],[NumCalle]])</f>
        <v>UR ANDALUCIA 559</v>
      </c>
      <c r="Y2705" t="s">
        <v>92</v>
      </c>
      <c r="Z2705" t="s">
        <v>93</v>
      </c>
      <c r="AA2705" t="s">
        <v>94</v>
      </c>
      <c r="AB2705" t="s">
        <v>95</v>
      </c>
      <c r="AC2705">
        <v>403</v>
      </c>
      <c r="AD2705" t="s">
        <v>161</v>
      </c>
      <c r="AE2705" t="s">
        <v>95</v>
      </c>
      <c r="AG2705" s="51">
        <v>7977248</v>
      </c>
      <c r="AI2705">
        <v>26</v>
      </c>
      <c r="AJ2705">
        <v>26</v>
      </c>
      <c r="AK2705" t="s">
        <v>9413</v>
      </c>
      <c r="AL2705">
        <v>559</v>
      </c>
    </row>
    <row r="2706" spans="1:38">
      <c r="A2706">
        <v>3289869</v>
      </c>
      <c r="B2706" t="s">
        <v>9414</v>
      </c>
      <c r="C2706" t="s">
        <v>20</v>
      </c>
      <c r="D2706" t="s">
        <v>143</v>
      </c>
      <c r="E2706">
        <v>2011</v>
      </c>
      <c r="F2706">
        <v>8</v>
      </c>
      <c r="G2706">
        <v>22</v>
      </c>
      <c r="H2706" t="s">
        <v>86</v>
      </c>
      <c r="I2706" t="s">
        <v>759</v>
      </c>
      <c r="J2706" t="s">
        <v>760</v>
      </c>
      <c r="K2706" t="s">
        <v>1754</v>
      </c>
      <c r="L2706" t="s">
        <v>86</v>
      </c>
      <c r="M2706" t="s">
        <v>294</v>
      </c>
      <c r="N2706" s="50">
        <v>7460966</v>
      </c>
      <c r="O2706" s="51">
        <v>2335139</v>
      </c>
      <c r="P2706" t="s">
        <v>1910</v>
      </c>
      <c r="Q2706" t="s">
        <v>2105</v>
      </c>
      <c r="R2706" t="s">
        <v>326</v>
      </c>
      <c r="S2706" s="49" t="str">
        <f>CONCATENATE(Tabla_Datos[[#This Row],[Nombre_Cliente]]," ",Tabla_Datos[[#This Row],[ApellidoPaterno_Cliente]]," ",Tabla_Datos[[#This Row],[ApellidoMaterno_Cliente]])</f>
        <v>DANIEL SANTOS HERNANDEZ</v>
      </c>
      <c r="T2706" s="53">
        <f>DATE(Tabla_Datos[[#This Row],[tAnio]],Tabla_Datos[[#This Row],[tMes]],Tabla_Datos[[#This Row],[tDia]])</f>
        <v>40777</v>
      </c>
      <c r="U2706" s="53" t="str">
        <f>IF(Tabla_Datos[[#This Row],[cProvincia]]="LIMA","LIMA","PROVINCIA")</f>
        <v>PROVINCIA</v>
      </c>
      <c r="V2706" s="53" t="str">
        <f>MID(Tabla_Datos[[#This Row],[pTelefono]],1,SEARCH("-",Tabla_Datos[[#This Row],[pTelefono]],1)-1)</f>
        <v>56</v>
      </c>
      <c r="W2706" s="53" t="str">
        <f>MID(Tabla_Datos[[#This Row],[pTelefono]],SEARCH("-",Tabla_Datos[[#This Row],[pTelefono]],1)+1,LEN(Tabla_Datos[[#This Row],[pTelefono]]))</f>
        <v>956609840</v>
      </c>
      <c r="X2706" s="53" t="str">
        <f>CONCATENATE(Tabla_Datos[[#This Row],[TipUrb]]," ",Tabla_Datos[[#This Row],[Calle]]," ",Tabla_Datos[[#This Row],[NumCalle]])</f>
        <v>UR . 0</v>
      </c>
      <c r="Y2706" t="s">
        <v>759</v>
      </c>
      <c r="Z2706" t="s">
        <v>152</v>
      </c>
      <c r="AA2706" t="s">
        <v>153</v>
      </c>
      <c r="AB2706" t="s">
        <v>95</v>
      </c>
      <c r="AC2706" t="s">
        <v>95</v>
      </c>
      <c r="AD2706" t="s">
        <v>161</v>
      </c>
      <c r="AE2706" t="s">
        <v>3250</v>
      </c>
      <c r="AF2706">
        <v>1</v>
      </c>
      <c r="AG2706" s="51">
        <v>44032166</v>
      </c>
      <c r="AH2706" t="s">
        <v>95</v>
      </c>
      <c r="AI2706">
        <v>1</v>
      </c>
      <c r="AJ2706">
        <v>1</v>
      </c>
      <c r="AK2706" t="s">
        <v>221</v>
      </c>
      <c r="AL2706">
        <v>0</v>
      </c>
    </row>
    <row r="2707" spans="1:38">
      <c r="A2707">
        <v>3289704</v>
      </c>
      <c r="B2707" t="s">
        <v>9415</v>
      </c>
      <c r="C2707" t="s">
        <v>18</v>
      </c>
      <c r="D2707" t="s">
        <v>143</v>
      </c>
      <c r="E2707">
        <v>2011</v>
      </c>
      <c r="F2707">
        <v>8</v>
      </c>
      <c r="G2707">
        <v>22</v>
      </c>
      <c r="H2707" t="s">
        <v>86</v>
      </c>
      <c r="I2707" t="s">
        <v>292</v>
      </c>
      <c r="J2707" t="s">
        <v>3409</v>
      </c>
      <c r="K2707" t="s">
        <v>3410</v>
      </c>
      <c r="L2707" t="s">
        <v>86</v>
      </c>
      <c r="M2707" t="s">
        <v>294</v>
      </c>
      <c r="N2707" s="50">
        <v>10714033</v>
      </c>
      <c r="O2707" s="51">
        <v>2334997</v>
      </c>
      <c r="P2707" t="s">
        <v>9416</v>
      </c>
      <c r="Q2707" t="s">
        <v>9417</v>
      </c>
      <c r="R2707" t="s">
        <v>9418</v>
      </c>
      <c r="S2707" s="49" t="str">
        <f>CONCATENATE(Tabla_Datos[[#This Row],[Nombre_Cliente]]," ",Tabla_Datos[[#This Row],[ApellidoPaterno_Cliente]]," ",Tabla_Datos[[#This Row],[ApellidoMaterno_Cliente]])</f>
        <v>MARIA CONCEPCION  USCAMAYTA  DE OSCCO</v>
      </c>
      <c r="T2707" s="53">
        <f>DATE(Tabla_Datos[[#This Row],[tAnio]],Tabla_Datos[[#This Row],[tMes]],Tabla_Datos[[#This Row],[tDia]])</f>
        <v>40777</v>
      </c>
      <c r="U2707" s="53" t="str">
        <f>IF(Tabla_Datos[[#This Row],[cProvincia]]="LIMA","LIMA","PROVINCIA")</f>
        <v>PROVINCIA</v>
      </c>
      <c r="V2707" s="53" t="str">
        <f>MID(Tabla_Datos[[#This Row],[pTelefono]],1,SEARCH("-",Tabla_Datos[[#This Row],[pTelefono]],1)-1)</f>
        <v>66</v>
      </c>
      <c r="W2707" s="53" t="str">
        <f>MID(Tabla_Datos[[#This Row],[pTelefono]],SEARCH("-",Tabla_Datos[[#This Row],[pTelefono]],1)+1,LEN(Tabla_Datos[[#This Row],[pTelefono]]))</f>
        <v>978680889</v>
      </c>
      <c r="X2707" s="53" t="str">
        <f>CONCATENATE(Tabla_Datos[[#This Row],[TipUrb]]," ",Tabla_Datos[[#This Row],[Calle]]," ",Tabla_Datos[[#This Row],[NumCalle]])</f>
        <v>PO   0</v>
      </c>
      <c r="Y2707" t="s">
        <v>298</v>
      </c>
      <c r="Z2707" t="s">
        <v>320</v>
      </c>
      <c r="AA2707" t="s">
        <v>321</v>
      </c>
      <c r="AB2707" t="s">
        <v>95</v>
      </c>
      <c r="AC2707" t="s">
        <v>95</v>
      </c>
      <c r="AD2707" t="s">
        <v>1658</v>
      </c>
      <c r="AE2707" t="s">
        <v>95</v>
      </c>
      <c r="AG2707" s="51">
        <v>23807067</v>
      </c>
      <c r="AI2707">
        <v>1</v>
      </c>
      <c r="AJ2707">
        <v>1</v>
      </c>
      <c r="AK2707" t="s">
        <v>95</v>
      </c>
      <c r="AL2707">
        <v>0</v>
      </c>
    </row>
    <row r="2708" spans="1:38">
      <c r="A2708">
        <v>3289849</v>
      </c>
      <c r="B2708" t="s">
        <v>1386</v>
      </c>
      <c r="C2708" t="s">
        <v>19</v>
      </c>
      <c r="D2708" t="s">
        <v>143</v>
      </c>
      <c r="E2708">
        <v>2011</v>
      </c>
      <c r="F2708">
        <v>8</v>
      </c>
      <c r="G2708">
        <v>22</v>
      </c>
      <c r="H2708" t="s">
        <v>86</v>
      </c>
      <c r="I2708" t="s">
        <v>202</v>
      </c>
      <c r="J2708" t="s">
        <v>203</v>
      </c>
      <c r="K2708" t="s">
        <v>203</v>
      </c>
      <c r="L2708" t="s">
        <v>86</v>
      </c>
      <c r="M2708" t="s">
        <v>133</v>
      </c>
      <c r="N2708" s="50">
        <v>46928704</v>
      </c>
      <c r="O2708" s="51">
        <v>2335118</v>
      </c>
      <c r="P2708" t="s">
        <v>9419</v>
      </c>
      <c r="Q2708" t="s">
        <v>9420</v>
      </c>
      <c r="R2708" t="s">
        <v>1806</v>
      </c>
      <c r="S2708" s="49" t="str">
        <f>CONCATENATE(Tabla_Datos[[#This Row],[Nombre_Cliente]]," ",Tabla_Datos[[#This Row],[ApellidoPaterno_Cliente]]," ",Tabla_Datos[[#This Row],[ApellidoMaterno_Cliente]])</f>
        <v>GABRIEL LLANTAS CORONADO</v>
      </c>
      <c r="T2708" s="53">
        <f>DATE(Tabla_Datos[[#This Row],[tAnio]],Tabla_Datos[[#This Row],[tMes]],Tabla_Datos[[#This Row],[tDia]])</f>
        <v>40777</v>
      </c>
      <c r="U2708" s="53" t="str">
        <f>IF(Tabla_Datos[[#This Row],[cProvincia]]="LIMA","LIMA","PROVINCIA")</f>
        <v>PROVINCIA</v>
      </c>
      <c r="V2708" s="53" t="str">
        <f>MID(Tabla_Datos[[#This Row],[pTelefono]],1,SEARCH("-",Tabla_Datos[[#This Row],[pTelefono]],1)-1)</f>
        <v>74</v>
      </c>
      <c r="W2708" s="53" t="str">
        <f>MID(Tabla_Datos[[#This Row],[pTelefono]],SEARCH("-",Tabla_Datos[[#This Row],[pTelefono]],1)+1,LEN(Tabla_Datos[[#This Row],[pTelefono]]))</f>
        <v>979111082</v>
      </c>
      <c r="X2708" s="53" t="str">
        <f>CONCATENATE(Tabla_Datos[[#This Row],[TipUrb]]," ",Tabla_Datos[[#This Row],[Calle]]," ",Tabla_Datos[[#This Row],[NumCalle]])</f>
        <v>UR . 0</v>
      </c>
      <c r="Y2708" t="s">
        <v>208</v>
      </c>
      <c r="Z2708" t="s">
        <v>152</v>
      </c>
      <c r="AA2708" t="s">
        <v>153</v>
      </c>
      <c r="AB2708" t="s">
        <v>95</v>
      </c>
      <c r="AC2708" t="s">
        <v>95</v>
      </c>
      <c r="AD2708" t="s">
        <v>161</v>
      </c>
      <c r="AE2708" t="s">
        <v>474</v>
      </c>
      <c r="AF2708">
        <v>14</v>
      </c>
      <c r="AG2708" s="51">
        <v>16680665</v>
      </c>
      <c r="AH2708" t="s">
        <v>95</v>
      </c>
      <c r="AI2708">
        <v>1</v>
      </c>
      <c r="AJ2708">
        <v>1</v>
      </c>
      <c r="AK2708" t="s">
        <v>221</v>
      </c>
      <c r="AL2708">
        <v>0</v>
      </c>
    </row>
    <row r="2709" spans="1:38">
      <c r="A2709">
        <v>3291056</v>
      </c>
      <c r="B2709" t="s">
        <v>9421</v>
      </c>
      <c r="C2709" t="s">
        <v>20</v>
      </c>
      <c r="D2709" t="s">
        <v>143</v>
      </c>
      <c r="E2709">
        <v>2011</v>
      </c>
      <c r="F2709">
        <v>8</v>
      </c>
      <c r="G2709">
        <v>22</v>
      </c>
      <c r="H2709" t="s">
        <v>86</v>
      </c>
      <c r="I2709" t="s">
        <v>546</v>
      </c>
      <c r="J2709" t="s">
        <v>926</v>
      </c>
      <c r="K2709" t="s">
        <v>2415</v>
      </c>
      <c r="L2709" t="s">
        <v>86</v>
      </c>
      <c r="M2709" t="s">
        <v>294</v>
      </c>
      <c r="N2709" s="50">
        <v>21140628</v>
      </c>
      <c r="O2709" s="51">
        <v>2335818</v>
      </c>
      <c r="P2709" t="s">
        <v>9422</v>
      </c>
      <c r="Q2709" t="s">
        <v>457</v>
      </c>
      <c r="R2709" t="s">
        <v>9423</v>
      </c>
      <c r="S2709" s="49" t="str">
        <f>CONCATENATE(Tabla_Datos[[#This Row],[Nombre_Cliente]]," ",Tabla_Datos[[#This Row],[ApellidoPaterno_Cliente]]," ",Tabla_Datos[[#This Row],[ApellidoMaterno_Cliente]])</f>
        <v>HERMINIA DAVILA ISMIÑIO</v>
      </c>
      <c r="T2709" s="53">
        <f>DATE(Tabla_Datos[[#This Row],[tAnio]],Tabla_Datos[[#This Row],[tMes]],Tabla_Datos[[#This Row],[tDia]])</f>
        <v>40777</v>
      </c>
      <c r="U2709" s="53" t="str">
        <f>IF(Tabla_Datos[[#This Row],[cProvincia]]="LIMA","LIMA","PROVINCIA")</f>
        <v>PROVINCIA</v>
      </c>
      <c r="V2709" s="53" t="str">
        <f>MID(Tabla_Datos[[#This Row],[pTelefono]],1,SEARCH("-",Tabla_Datos[[#This Row],[pTelefono]],1)-1)</f>
        <v>61</v>
      </c>
      <c r="W2709" s="53" t="str">
        <f>MID(Tabla_Datos[[#This Row],[pTelefono]],SEARCH("-",Tabla_Datos[[#This Row],[pTelefono]],1)+1,LEN(Tabla_Datos[[#This Row],[pTelefono]]))</f>
        <v>971992100</v>
      </c>
      <c r="X2709" s="53" t="str">
        <f>CONCATENATE(Tabla_Datos[[#This Row],[TipUrb]]," ",Tabla_Datos[[#This Row],[Calle]]," ",Tabla_Datos[[#This Row],[NumCalle]])</f>
        <v>AH BELLAVISTA MZ13 25</v>
      </c>
      <c r="Y2709" t="s">
        <v>930</v>
      </c>
      <c r="Z2709" t="s">
        <v>152</v>
      </c>
      <c r="AA2709" t="s">
        <v>153</v>
      </c>
      <c r="AB2709" t="s">
        <v>95</v>
      </c>
      <c r="AC2709" t="s">
        <v>95</v>
      </c>
      <c r="AD2709" t="s">
        <v>96</v>
      </c>
      <c r="AE2709" t="s">
        <v>95</v>
      </c>
      <c r="AF2709" t="s">
        <v>95</v>
      </c>
      <c r="AG2709" s="51">
        <v>46957432</v>
      </c>
      <c r="AH2709" t="s">
        <v>95</v>
      </c>
      <c r="AI2709">
        <v>1</v>
      </c>
      <c r="AJ2709">
        <v>1</v>
      </c>
      <c r="AK2709" t="s">
        <v>9424</v>
      </c>
      <c r="AL2709">
        <v>25</v>
      </c>
    </row>
    <row r="2710" spans="1:38">
      <c r="A2710">
        <v>3291465</v>
      </c>
      <c r="B2710" t="s">
        <v>9425</v>
      </c>
      <c r="C2710" t="s">
        <v>18</v>
      </c>
      <c r="D2710" t="s">
        <v>892</v>
      </c>
      <c r="E2710">
        <v>2011</v>
      </c>
      <c r="F2710">
        <v>8</v>
      </c>
      <c r="G2710">
        <v>22</v>
      </c>
      <c r="H2710" t="s">
        <v>86</v>
      </c>
      <c r="I2710" t="s">
        <v>16</v>
      </c>
      <c r="J2710" t="s">
        <v>16</v>
      </c>
      <c r="K2710" t="s">
        <v>487</v>
      </c>
      <c r="L2710" t="s">
        <v>86</v>
      </c>
      <c r="M2710" t="s">
        <v>88</v>
      </c>
      <c r="N2710" s="50">
        <v>6143726</v>
      </c>
      <c r="O2710" s="51">
        <v>2336133</v>
      </c>
      <c r="P2710" t="s">
        <v>9426</v>
      </c>
      <c r="Q2710" t="s">
        <v>7937</v>
      </c>
      <c r="R2710" t="s">
        <v>9427</v>
      </c>
      <c r="S2710" s="49" t="str">
        <f>CONCATENATE(Tabla_Datos[[#This Row],[Nombre_Cliente]]," ",Tabla_Datos[[#This Row],[ApellidoPaterno_Cliente]]," ",Tabla_Datos[[#This Row],[ApellidoMaterno_Cliente]])</f>
        <v xml:space="preserve">MARILIN FIORELLA  RIOS  HUARMIYURI </v>
      </c>
      <c r="T2710" s="53">
        <f>DATE(Tabla_Datos[[#This Row],[tAnio]],Tabla_Datos[[#This Row],[tMes]],Tabla_Datos[[#This Row],[tDia]])</f>
        <v>40777</v>
      </c>
      <c r="U2710" s="53" t="str">
        <f>IF(Tabla_Datos[[#This Row],[cProvincia]]="LIMA","LIMA","PROVINCIA")</f>
        <v>LIMA</v>
      </c>
      <c r="V2710" s="53" t="str">
        <f>MID(Tabla_Datos[[#This Row],[pTelefono]],1,SEARCH("-",Tabla_Datos[[#This Row],[pTelefono]],1)-1)</f>
        <v>1</v>
      </c>
      <c r="W2710" s="53" t="str">
        <f>MID(Tabla_Datos[[#This Row],[pTelefono]],SEARCH("-",Tabla_Datos[[#This Row],[pTelefono]],1)+1,LEN(Tabla_Datos[[#This Row],[pTelefono]]))</f>
        <v>971404634</v>
      </c>
      <c r="X2710" s="53" t="str">
        <f>CONCATENATE(Tabla_Datos[[#This Row],[TipUrb]]," ",Tabla_Datos[[#This Row],[Calle]]," ",Tabla_Datos[[#This Row],[NumCalle]])</f>
        <v>RS 6 0</v>
      </c>
      <c r="Y2710" t="s">
        <v>92</v>
      </c>
      <c r="Z2710" t="s">
        <v>93</v>
      </c>
      <c r="AA2710" t="s">
        <v>94</v>
      </c>
      <c r="AB2710">
        <v>5</v>
      </c>
      <c r="AC2710">
        <v>501</v>
      </c>
      <c r="AD2710" t="s">
        <v>435</v>
      </c>
      <c r="AE2710" t="s">
        <v>9428</v>
      </c>
      <c r="AG2710" s="51">
        <v>46396470</v>
      </c>
      <c r="AI2710">
        <v>26</v>
      </c>
      <c r="AJ2710">
        <v>26</v>
      </c>
      <c r="AK2710">
        <v>6</v>
      </c>
      <c r="AL2710">
        <v>0</v>
      </c>
    </row>
    <row r="2711" spans="1:38">
      <c r="A2711">
        <v>3291036</v>
      </c>
      <c r="B2711" t="s">
        <v>9429</v>
      </c>
      <c r="C2711" t="s">
        <v>18</v>
      </c>
      <c r="D2711" t="s">
        <v>85</v>
      </c>
      <c r="E2711">
        <v>2011</v>
      </c>
      <c r="F2711">
        <v>8</v>
      </c>
      <c r="G2711">
        <v>22</v>
      </c>
      <c r="H2711" t="s">
        <v>86</v>
      </c>
      <c r="I2711" t="s">
        <v>16</v>
      </c>
      <c r="J2711" t="s">
        <v>16</v>
      </c>
      <c r="K2711" t="s">
        <v>1877</v>
      </c>
      <c r="L2711" t="s">
        <v>86</v>
      </c>
      <c r="M2711" t="s">
        <v>88</v>
      </c>
      <c r="N2711" s="50">
        <v>10776827</v>
      </c>
      <c r="O2711" s="51">
        <v>2335799</v>
      </c>
      <c r="P2711" t="s">
        <v>9430</v>
      </c>
      <c r="Q2711" t="s">
        <v>8421</v>
      </c>
      <c r="R2711" t="s">
        <v>285</v>
      </c>
      <c r="S2711" s="49" t="str">
        <f>CONCATENATE(Tabla_Datos[[#This Row],[Nombre_Cliente]]," ",Tabla_Datos[[#This Row],[ApellidoPaterno_Cliente]]," ",Tabla_Datos[[#This Row],[ApellidoMaterno_Cliente]])</f>
        <v>NANCY MARIBEL ESTACIO CALDERON</v>
      </c>
      <c r="T2711" s="53">
        <f>DATE(Tabla_Datos[[#This Row],[tAnio]],Tabla_Datos[[#This Row],[tMes]],Tabla_Datos[[#This Row],[tDia]])</f>
        <v>40777</v>
      </c>
      <c r="U2711" s="53" t="str">
        <f>IF(Tabla_Datos[[#This Row],[cProvincia]]="LIMA","LIMA","PROVINCIA")</f>
        <v>LIMA</v>
      </c>
      <c r="V2711" s="53" t="str">
        <f>MID(Tabla_Datos[[#This Row],[pTelefono]],1,SEARCH("-",Tabla_Datos[[#This Row],[pTelefono]],1)-1)</f>
        <v>1</v>
      </c>
      <c r="W2711" s="53" t="str">
        <f>MID(Tabla_Datos[[#This Row],[pTelefono]],SEARCH("-",Tabla_Datos[[#This Row],[pTelefono]],1)+1,LEN(Tabla_Datos[[#This Row],[pTelefono]]))</f>
        <v>4056940</v>
      </c>
      <c r="X2711" s="53" t="str">
        <f>CONCATENATE(Tabla_Datos[[#This Row],[TipUrb]]," ",Tabla_Datos[[#This Row],[Calle]]," ",Tabla_Datos[[#This Row],[NumCalle]])</f>
        <v xml:space="preserve">  JR GENERAL ORBEGOSO 1193</v>
      </c>
      <c r="Y2711" t="s">
        <v>92</v>
      </c>
      <c r="Z2711" t="s">
        <v>93</v>
      </c>
      <c r="AA2711" t="s">
        <v>94</v>
      </c>
      <c r="AB2711">
        <v>4</v>
      </c>
      <c r="AC2711" t="s">
        <v>95</v>
      </c>
      <c r="AD2711" t="s">
        <v>95</v>
      </c>
      <c r="AE2711" t="s">
        <v>95</v>
      </c>
      <c r="AG2711" s="51">
        <v>6780113</v>
      </c>
      <c r="AI2711">
        <v>30</v>
      </c>
      <c r="AJ2711">
        <v>30</v>
      </c>
      <c r="AK2711" t="s">
        <v>9431</v>
      </c>
      <c r="AL2711">
        <v>1193</v>
      </c>
    </row>
    <row r="2712" spans="1:38">
      <c r="A2712">
        <v>3292037</v>
      </c>
      <c r="B2712" t="s">
        <v>9432</v>
      </c>
      <c r="C2712" t="s">
        <v>18</v>
      </c>
      <c r="D2712" t="s">
        <v>156</v>
      </c>
      <c r="E2712">
        <v>2011</v>
      </c>
      <c r="F2712">
        <v>8</v>
      </c>
      <c r="G2712">
        <v>22</v>
      </c>
      <c r="H2712" t="s">
        <v>86</v>
      </c>
      <c r="I2712" t="s">
        <v>16</v>
      </c>
      <c r="J2712" t="s">
        <v>16</v>
      </c>
      <c r="K2712" t="s">
        <v>157</v>
      </c>
      <c r="L2712" t="s">
        <v>86</v>
      </c>
      <c r="M2712" t="s">
        <v>88</v>
      </c>
      <c r="N2712" s="50">
        <v>99999999</v>
      </c>
      <c r="O2712" s="51">
        <v>2336591</v>
      </c>
      <c r="P2712" t="s">
        <v>9433</v>
      </c>
      <c r="Q2712" t="s">
        <v>9434</v>
      </c>
      <c r="R2712" t="s">
        <v>9435</v>
      </c>
      <c r="S2712" s="49" t="str">
        <f>CONCATENATE(Tabla_Datos[[#This Row],[Nombre_Cliente]]," ",Tabla_Datos[[#This Row],[ApellidoPaterno_Cliente]]," ",Tabla_Datos[[#This Row],[ApellidoMaterno_Cliente]])</f>
        <v xml:space="preserve">JOSEPH KERVIN EINER   ACOSTA   GARCIA GODOS </v>
      </c>
      <c r="T2712" s="53">
        <f>DATE(Tabla_Datos[[#This Row],[tAnio]],Tabla_Datos[[#This Row],[tMes]],Tabla_Datos[[#This Row],[tDia]])</f>
        <v>40777</v>
      </c>
      <c r="U2712" s="53" t="str">
        <f>IF(Tabla_Datos[[#This Row],[cProvincia]]="LIMA","LIMA","PROVINCIA")</f>
        <v>LIMA</v>
      </c>
      <c r="V2712" s="53" t="str">
        <f>MID(Tabla_Datos[[#This Row],[pTelefono]],1,SEARCH("-",Tabla_Datos[[#This Row],[pTelefono]],1)-1)</f>
        <v>1</v>
      </c>
      <c r="W2712" s="53" t="str">
        <f>MID(Tabla_Datos[[#This Row],[pTelefono]],SEARCH("-",Tabla_Datos[[#This Row],[pTelefono]],1)+1,LEN(Tabla_Datos[[#This Row],[pTelefono]]))</f>
        <v>997699436</v>
      </c>
      <c r="X2712" s="53" t="str">
        <f>CONCATENATE(Tabla_Datos[[#This Row],[TipUrb]]," ",Tabla_Datos[[#This Row],[Calle]]," ",Tabla_Datos[[#This Row],[NumCalle]])</f>
        <v>UR SANTA ISABEL 956</v>
      </c>
      <c r="Y2712" t="s">
        <v>92</v>
      </c>
      <c r="Z2712" t="s">
        <v>93</v>
      </c>
      <c r="AA2712" t="s">
        <v>94</v>
      </c>
      <c r="AB2712" t="s">
        <v>95</v>
      </c>
      <c r="AC2712" t="s">
        <v>95</v>
      </c>
      <c r="AD2712" t="s">
        <v>161</v>
      </c>
      <c r="AE2712" t="s">
        <v>474</v>
      </c>
      <c r="AF2712">
        <v>47</v>
      </c>
      <c r="AG2712" s="51">
        <v>47708353</v>
      </c>
      <c r="AI2712">
        <v>26</v>
      </c>
      <c r="AJ2712">
        <v>26</v>
      </c>
      <c r="AK2712" t="s">
        <v>4259</v>
      </c>
      <c r="AL2712">
        <v>956</v>
      </c>
    </row>
    <row r="2713" spans="1:38">
      <c r="A2713">
        <v>3291721</v>
      </c>
      <c r="B2713" t="s">
        <v>4402</v>
      </c>
      <c r="C2713" t="s">
        <v>18</v>
      </c>
      <c r="D2713" t="s">
        <v>156</v>
      </c>
      <c r="E2713">
        <v>2011</v>
      </c>
      <c r="F2713">
        <v>8</v>
      </c>
      <c r="G2713">
        <v>22</v>
      </c>
      <c r="H2713" t="s">
        <v>86</v>
      </c>
      <c r="I2713" t="s">
        <v>16</v>
      </c>
      <c r="J2713" t="s">
        <v>16</v>
      </c>
      <c r="K2713" t="s">
        <v>374</v>
      </c>
      <c r="L2713" t="s">
        <v>86</v>
      </c>
      <c r="M2713" t="s">
        <v>88</v>
      </c>
      <c r="N2713" s="50">
        <v>99999999</v>
      </c>
      <c r="O2713" s="51">
        <v>2336324</v>
      </c>
      <c r="P2713" t="s">
        <v>4403</v>
      </c>
      <c r="Q2713" t="s">
        <v>788</v>
      </c>
      <c r="R2713" t="s">
        <v>4404</v>
      </c>
      <c r="S2713" s="49" t="str">
        <f>CONCATENATE(Tabla_Datos[[#This Row],[Nombre_Cliente]]," ",Tabla_Datos[[#This Row],[ApellidoPaterno_Cliente]]," ",Tabla_Datos[[#This Row],[ApellidoMaterno_Cliente]])</f>
        <v xml:space="preserve">KARIN VANESSA MENDOZA  JIMENEZ   </v>
      </c>
      <c r="T2713" s="53">
        <f>DATE(Tabla_Datos[[#This Row],[tAnio]],Tabla_Datos[[#This Row],[tMes]],Tabla_Datos[[#This Row],[tDia]])</f>
        <v>40777</v>
      </c>
      <c r="U2713" s="53" t="str">
        <f>IF(Tabla_Datos[[#This Row],[cProvincia]]="LIMA","LIMA","PROVINCIA")</f>
        <v>LIMA</v>
      </c>
      <c r="V2713" s="53" t="str">
        <f>MID(Tabla_Datos[[#This Row],[pTelefono]],1,SEARCH("-",Tabla_Datos[[#This Row],[pTelefono]],1)-1)</f>
        <v>1</v>
      </c>
      <c r="W2713" s="53" t="str">
        <f>MID(Tabla_Datos[[#This Row],[pTelefono]],SEARCH("-",Tabla_Datos[[#This Row],[pTelefono]],1)+1,LEN(Tabla_Datos[[#This Row],[pTelefono]]))</f>
        <v>6935984</v>
      </c>
      <c r="X2713" s="53" t="str">
        <f>CONCATENATE(Tabla_Datos[[#This Row],[TipUrb]]," ",Tabla_Datos[[#This Row],[Calle]]," ",Tabla_Datos[[#This Row],[NumCalle]])</f>
        <v>- SAN JOSE 262</v>
      </c>
      <c r="Y2713" t="s">
        <v>92</v>
      </c>
      <c r="Z2713" t="s">
        <v>93</v>
      </c>
      <c r="AA2713" t="s">
        <v>94</v>
      </c>
      <c r="AB2713" t="s">
        <v>95</v>
      </c>
      <c r="AC2713" t="s">
        <v>95</v>
      </c>
      <c r="AD2713" t="s">
        <v>109</v>
      </c>
      <c r="AE2713" t="s">
        <v>95</v>
      </c>
      <c r="AG2713" s="51">
        <v>42527631</v>
      </c>
      <c r="AI2713">
        <v>26</v>
      </c>
      <c r="AJ2713">
        <v>26</v>
      </c>
      <c r="AK2713" t="s">
        <v>1342</v>
      </c>
      <c r="AL2713">
        <v>262</v>
      </c>
    </row>
    <row r="2714" spans="1:38">
      <c r="A2714">
        <v>3291463</v>
      </c>
      <c r="B2714" t="s">
        <v>9436</v>
      </c>
      <c r="C2714" t="s">
        <v>18</v>
      </c>
      <c r="D2714" t="s">
        <v>156</v>
      </c>
      <c r="E2714">
        <v>2011</v>
      </c>
      <c r="F2714">
        <v>8</v>
      </c>
      <c r="G2714">
        <v>22</v>
      </c>
      <c r="H2714" t="s">
        <v>86</v>
      </c>
      <c r="I2714" t="s">
        <v>16</v>
      </c>
      <c r="J2714" t="s">
        <v>16</v>
      </c>
      <c r="K2714" t="s">
        <v>374</v>
      </c>
      <c r="L2714" t="s">
        <v>86</v>
      </c>
      <c r="M2714" t="s">
        <v>88</v>
      </c>
      <c r="N2714" s="50">
        <v>99999999</v>
      </c>
      <c r="O2714" s="51">
        <v>2336141</v>
      </c>
      <c r="P2714" t="s">
        <v>9437</v>
      </c>
      <c r="Q2714" t="s">
        <v>900</v>
      </c>
      <c r="R2714" t="s">
        <v>9438</v>
      </c>
      <c r="S2714" s="49" t="str">
        <f>CONCATENATE(Tabla_Datos[[#This Row],[Nombre_Cliente]]," ",Tabla_Datos[[#This Row],[ApellidoPaterno_Cliente]]," ",Tabla_Datos[[#This Row],[ApellidoMaterno_Cliente]])</f>
        <v xml:space="preserve">FLAYHAN RAMOS COLAN </v>
      </c>
      <c r="T2714" s="53">
        <f>DATE(Tabla_Datos[[#This Row],[tAnio]],Tabla_Datos[[#This Row],[tMes]],Tabla_Datos[[#This Row],[tDia]])</f>
        <v>40777</v>
      </c>
      <c r="U2714" s="53" t="str">
        <f>IF(Tabla_Datos[[#This Row],[cProvincia]]="LIMA","LIMA","PROVINCIA")</f>
        <v>LIMA</v>
      </c>
      <c r="V2714" s="53" t="str">
        <f>MID(Tabla_Datos[[#This Row],[pTelefono]],1,SEARCH("-",Tabla_Datos[[#This Row],[pTelefono]],1)-1)</f>
        <v>1</v>
      </c>
      <c r="W2714" s="53" t="str">
        <f>MID(Tabla_Datos[[#This Row],[pTelefono]],SEARCH("-",Tabla_Datos[[#This Row],[pTelefono]],1)+1,LEN(Tabla_Datos[[#This Row],[pTelefono]]))</f>
        <v>945275930</v>
      </c>
      <c r="X2714" s="53" t="str">
        <f>CONCATENATE(Tabla_Datos[[#This Row],[TipUrb]]," ",Tabla_Datos[[#This Row],[Calle]]," ",Tabla_Datos[[#This Row],[NumCalle]])</f>
        <v xml:space="preserve">  EL CARMEN 828</v>
      </c>
      <c r="Y2714" t="s">
        <v>92</v>
      </c>
      <c r="Z2714" t="s">
        <v>93</v>
      </c>
      <c r="AA2714" t="s">
        <v>94</v>
      </c>
      <c r="AB2714" t="s">
        <v>95</v>
      </c>
      <c r="AC2714" t="s">
        <v>95</v>
      </c>
      <c r="AD2714" t="s">
        <v>95</v>
      </c>
      <c r="AE2714" t="s">
        <v>95</v>
      </c>
      <c r="AG2714" s="51">
        <v>40216672</v>
      </c>
      <c r="AI2714">
        <v>26</v>
      </c>
      <c r="AJ2714">
        <v>26</v>
      </c>
      <c r="AK2714" t="s">
        <v>1029</v>
      </c>
      <c r="AL2714">
        <v>828</v>
      </c>
    </row>
    <row r="2715" spans="1:38">
      <c r="A2715">
        <v>3291672</v>
      </c>
      <c r="B2715" t="s">
        <v>9439</v>
      </c>
      <c r="C2715" t="s">
        <v>18</v>
      </c>
      <c r="D2715" t="s">
        <v>156</v>
      </c>
      <c r="E2715">
        <v>2011</v>
      </c>
      <c r="F2715">
        <v>8</v>
      </c>
      <c r="G2715">
        <v>22</v>
      </c>
      <c r="H2715" t="s">
        <v>86</v>
      </c>
      <c r="I2715" t="s">
        <v>16</v>
      </c>
      <c r="J2715" t="s">
        <v>16</v>
      </c>
      <c r="K2715" t="s">
        <v>444</v>
      </c>
      <c r="L2715" t="s">
        <v>86</v>
      </c>
      <c r="M2715" t="s">
        <v>88</v>
      </c>
      <c r="N2715" s="50">
        <v>99999999</v>
      </c>
      <c r="O2715" s="51">
        <v>2336316</v>
      </c>
      <c r="P2715" t="s">
        <v>9440</v>
      </c>
      <c r="Q2715" t="s">
        <v>9441</v>
      </c>
      <c r="R2715" t="s">
        <v>9442</v>
      </c>
      <c r="S2715" s="49" t="str">
        <f>CONCATENATE(Tabla_Datos[[#This Row],[Nombre_Cliente]]," ",Tabla_Datos[[#This Row],[ApellidoPaterno_Cliente]]," ",Tabla_Datos[[#This Row],[ApellidoMaterno_Cliente]])</f>
        <v xml:space="preserve">JOSE ISMAEL CHERO  SERNAQUE </v>
      </c>
      <c r="T2715" s="53">
        <f>DATE(Tabla_Datos[[#This Row],[tAnio]],Tabla_Datos[[#This Row],[tMes]],Tabla_Datos[[#This Row],[tDia]])</f>
        <v>40777</v>
      </c>
      <c r="U2715" s="53" t="str">
        <f>IF(Tabla_Datos[[#This Row],[cProvincia]]="LIMA","LIMA","PROVINCIA")</f>
        <v>LIMA</v>
      </c>
      <c r="V2715" s="53" t="str">
        <f>MID(Tabla_Datos[[#This Row],[pTelefono]],1,SEARCH("-",Tabla_Datos[[#This Row],[pTelefono]],1)-1)</f>
        <v>1</v>
      </c>
      <c r="W2715" s="53" t="str">
        <f>MID(Tabla_Datos[[#This Row],[pTelefono]],SEARCH("-",Tabla_Datos[[#This Row],[pTelefono]],1)+1,LEN(Tabla_Datos[[#This Row],[pTelefono]]))</f>
        <v>981756576</v>
      </c>
      <c r="X2715" s="53" t="str">
        <f>CONCATENATE(Tabla_Datos[[#This Row],[TipUrb]]," ",Tabla_Datos[[#This Row],[Calle]]," ",Tabla_Datos[[#This Row],[NumCalle]])</f>
        <v>UR   0</v>
      </c>
      <c r="Y2715" t="s">
        <v>92</v>
      </c>
      <c r="Z2715" t="s">
        <v>93</v>
      </c>
      <c r="AA2715" t="s">
        <v>94</v>
      </c>
      <c r="AB2715" t="s">
        <v>95</v>
      </c>
      <c r="AC2715" t="s">
        <v>95</v>
      </c>
      <c r="AD2715" t="s">
        <v>161</v>
      </c>
      <c r="AE2715" t="s">
        <v>2347</v>
      </c>
      <c r="AF2715">
        <v>9</v>
      </c>
      <c r="AG2715" s="51">
        <v>45940315</v>
      </c>
      <c r="AI2715">
        <v>26</v>
      </c>
      <c r="AJ2715">
        <v>26</v>
      </c>
      <c r="AK2715" t="s">
        <v>95</v>
      </c>
      <c r="AL2715">
        <v>0</v>
      </c>
    </row>
    <row r="2716" spans="1:38">
      <c r="A2716">
        <v>3289897</v>
      </c>
      <c r="B2716" t="s">
        <v>9443</v>
      </c>
      <c r="C2716" t="s">
        <v>20</v>
      </c>
      <c r="D2716" t="s">
        <v>85</v>
      </c>
      <c r="E2716">
        <v>2011</v>
      </c>
      <c r="F2716">
        <v>8</v>
      </c>
      <c r="G2716">
        <v>22</v>
      </c>
      <c r="H2716" t="s">
        <v>86</v>
      </c>
      <c r="I2716" t="s">
        <v>16</v>
      </c>
      <c r="J2716" t="s">
        <v>16</v>
      </c>
      <c r="K2716" t="s">
        <v>308</v>
      </c>
      <c r="L2716" t="s">
        <v>86</v>
      </c>
      <c r="M2716" t="s">
        <v>88</v>
      </c>
      <c r="N2716" s="50">
        <v>20000021</v>
      </c>
      <c r="O2716" s="51">
        <v>2335171</v>
      </c>
      <c r="P2716" t="s">
        <v>5143</v>
      </c>
      <c r="Q2716" t="s">
        <v>279</v>
      </c>
      <c r="R2716" t="s">
        <v>250</v>
      </c>
      <c r="S2716" s="49" t="str">
        <f>CONCATENATE(Tabla_Datos[[#This Row],[Nombre_Cliente]]," ",Tabla_Datos[[#This Row],[ApellidoPaterno_Cliente]]," ",Tabla_Datos[[#This Row],[ApellidoMaterno_Cliente]])</f>
        <v>ELENA DIAZ ESPINOZA</v>
      </c>
      <c r="T2716" s="53">
        <f>DATE(Tabla_Datos[[#This Row],[tAnio]],Tabla_Datos[[#This Row],[tMes]],Tabla_Datos[[#This Row],[tDia]])</f>
        <v>40777</v>
      </c>
      <c r="U2716" s="53" t="str">
        <f>IF(Tabla_Datos[[#This Row],[cProvincia]]="LIMA","LIMA","PROVINCIA")</f>
        <v>LIMA</v>
      </c>
      <c r="V2716" s="53" t="str">
        <f>MID(Tabla_Datos[[#This Row],[pTelefono]],1,SEARCH("-",Tabla_Datos[[#This Row],[pTelefono]],1)-1)</f>
        <v>1</v>
      </c>
      <c r="W2716" s="53" t="str">
        <f>MID(Tabla_Datos[[#This Row],[pTelefono]],SEARCH("-",Tabla_Datos[[#This Row],[pTelefono]],1)+1,LEN(Tabla_Datos[[#This Row],[pTelefono]]))</f>
        <v>995635369</v>
      </c>
      <c r="X2716" s="53" t="str">
        <f>CONCATENATE(Tabla_Datos[[#This Row],[TipUrb]]," ",Tabla_Datos[[#This Row],[Calle]]," ",Tabla_Datos[[#This Row],[NumCalle]])</f>
        <v>UR GUARDIA PERUANA 0</v>
      </c>
      <c r="Y2716" t="s">
        <v>92</v>
      </c>
      <c r="Z2716" t="s">
        <v>122</v>
      </c>
      <c r="AA2716" t="s">
        <v>123</v>
      </c>
      <c r="AB2716" t="s">
        <v>95</v>
      </c>
      <c r="AC2716" t="s">
        <v>95</v>
      </c>
      <c r="AD2716" t="s">
        <v>161</v>
      </c>
      <c r="AE2716" t="s">
        <v>950</v>
      </c>
      <c r="AF2716">
        <v>21</v>
      </c>
      <c r="AG2716" s="51">
        <v>7001441</v>
      </c>
      <c r="AH2716" t="s">
        <v>95</v>
      </c>
      <c r="AI2716">
        <v>1</v>
      </c>
      <c r="AJ2716">
        <v>1</v>
      </c>
      <c r="AK2716" t="s">
        <v>9444</v>
      </c>
      <c r="AL2716">
        <v>0</v>
      </c>
    </row>
    <row r="2717" spans="1:38">
      <c r="A2717">
        <v>3290229</v>
      </c>
      <c r="B2717" t="s">
        <v>9445</v>
      </c>
      <c r="C2717" t="s">
        <v>19</v>
      </c>
      <c r="D2717" t="s">
        <v>143</v>
      </c>
      <c r="E2717">
        <v>2011</v>
      </c>
      <c r="F2717">
        <v>8</v>
      </c>
      <c r="G2717">
        <v>22</v>
      </c>
      <c r="H2717" t="s">
        <v>86</v>
      </c>
      <c r="I2717" t="s">
        <v>145</v>
      </c>
      <c r="J2717" t="s">
        <v>469</v>
      </c>
      <c r="K2717" t="s">
        <v>470</v>
      </c>
      <c r="L2717" t="s">
        <v>86</v>
      </c>
      <c r="M2717" t="s">
        <v>88</v>
      </c>
      <c r="N2717" s="50">
        <v>40164799</v>
      </c>
      <c r="O2717" s="51">
        <v>2335373</v>
      </c>
      <c r="P2717" t="s">
        <v>9446</v>
      </c>
      <c r="Q2717" t="s">
        <v>2302</v>
      </c>
      <c r="R2717" t="s">
        <v>1823</v>
      </c>
      <c r="S2717" s="49" t="str">
        <f>CONCATENATE(Tabla_Datos[[#This Row],[Nombre_Cliente]]," ",Tabla_Datos[[#This Row],[ApellidoPaterno_Cliente]]," ",Tabla_Datos[[#This Row],[ApellidoMaterno_Cliente]])</f>
        <v>GABRIELA ESPERANZA ARCE CONTRERAS</v>
      </c>
      <c r="T2717" s="53">
        <f>DATE(Tabla_Datos[[#This Row],[tAnio]],Tabla_Datos[[#This Row],[tMes]],Tabla_Datos[[#This Row],[tDia]])</f>
        <v>40777</v>
      </c>
      <c r="U2717" s="53" t="str">
        <f>IF(Tabla_Datos[[#This Row],[cProvincia]]="LIMA","LIMA","PROVINCIA")</f>
        <v>PROVINCIA</v>
      </c>
      <c r="V2717" s="53" t="str">
        <f>MID(Tabla_Datos[[#This Row],[pTelefono]],1,SEARCH("-",Tabla_Datos[[#This Row],[pTelefono]],1)-1)</f>
        <v>43</v>
      </c>
      <c r="W2717" s="53" t="str">
        <f>MID(Tabla_Datos[[#This Row],[pTelefono]],SEARCH("-",Tabla_Datos[[#This Row],[pTelefono]],1)+1,LEN(Tabla_Datos[[#This Row],[pTelefono]]))</f>
        <v>43401363</v>
      </c>
      <c r="X2717" s="53" t="str">
        <f>CONCATENATE(Tabla_Datos[[#This Row],[TipUrb]]," ",Tabla_Datos[[#This Row],[Calle]]," ",Tabla_Datos[[#This Row],[NumCalle]])</f>
        <v>- . 0</v>
      </c>
      <c r="Y2717" t="s">
        <v>151</v>
      </c>
      <c r="Z2717" t="s">
        <v>152</v>
      </c>
      <c r="AA2717" t="s">
        <v>153</v>
      </c>
      <c r="AB2717" t="s">
        <v>95</v>
      </c>
      <c r="AC2717" t="s">
        <v>95</v>
      </c>
      <c r="AD2717" t="s">
        <v>109</v>
      </c>
      <c r="AE2717">
        <v>23</v>
      </c>
      <c r="AF2717">
        <v>10</v>
      </c>
      <c r="AG2717" s="51">
        <v>32971111</v>
      </c>
      <c r="AH2717" t="s">
        <v>95</v>
      </c>
      <c r="AI2717">
        <v>1</v>
      </c>
      <c r="AJ2717">
        <v>1</v>
      </c>
      <c r="AK2717" t="s">
        <v>221</v>
      </c>
      <c r="AL2717">
        <v>0</v>
      </c>
    </row>
    <row r="2718" spans="1:38">
      <c r="A2718">
        <v>3290621</v>
      </c>
      <c r="B2718" t="s">
        <v>9447</v>
      </c>
      <c r="C2718" t="s">
        <v>20</v>
      </c>
      <c r="D2718" t="s">
        <v>85</v>
      </c>
      <c r="E2718">
        <v>2011</v>
      </c>
      <c r="F2718">
        <v>8</v>
      </c>
      <c r="G2718">
        <v>22</v>
      </c>
      <c r="H2718" t="s">
        <v>86</v>
      </c>
      <c r="I2718" t="s">
        <v>16</v>
      </c>
      <c r="J2718" t="s">
        <v>16</v>
      </c>
      <c r="K2718" t="s">
        <v>487</v>
      </c>
      <c r="L2718" t="s">
        <v>86</v>
      </c>
      <c r="M2718" t="s">
        <v>88</v>
      </c>
      <c r="N2718" s="50">
        <v>10762376</v>
      </c>
      <c r="O2718" s="51">
        <v>2335618</v>
      </c>
      <c r="P2718" t="s">
        <v>221</v>
      </c>
      <c r="Q2718" t="s">
        <v>9448</v>
      </c>
      <c r="R2718" t="s">
        <v>1847</v>
      </c>
      <c r="S2718" s="49" t="str">
        <f>CONCATENATE(Tabla_Datos[[#This Row],[Nombre_Cliente]]," ",Tabla_Datos[[#This Row],[ApellidoPaterno_Cliente]]," ",Tabla_Datos[[#This Row],[ApellidoMaterno_Cliente]])</f>
        <v>. ROMAN RAFAEL JESUS RODOLF O</v>
      </c>
      <c r="T2718" s="53">
        <f>DATE(Tabla_Datos[[#This Row],[tAnio]],Tabla_Datos[[#This Row],[tMes]],Tabla_Datos[[#This Row],[tDia]])</f>
        <v>40777</v>
      </c>
      <c r="U2718" s="53" t="str">
        <f>IF(Tabla_Datos[[#This Row],[cProvincia]]="LIMA","LIMA","PROVINCIA")</f>
        <v>LIMA</v>
      </c>
      <c r="V2718" s="53" t="str">
        <f>MID(Tabla_Datos[[#This Row],[pTelefono]],1,SEARCH("-",Tabla_Datos[[#This Row],[pTelefono]],1)-1)</f>
        <v>1</v>
      </c>
      <c r="W2718" s="53" t="str">
        <f>MID(Tabla_Datos[[#This Row],[pTelefono]],SEARCH("-",Tabla_Datos[[#This Row],[pTelefono]],1)+1,LEN(Tabla_Datos[[#This Row],[pTelefono]]))</f>
        <v>942101725</v>
      </c>
      <c r="X2718" s="53" t="str">
        <f>CONCATENATE(Tabla_Datos[[#This Row],[TipUrb]]," ",Tabla_Datos[[#This Row],[Calle]]," ",Tabla_Datos[[#This Row],[NumCalle]])</f>
        <v>- AYACUCHO 287</v>
      </c>
      <c r="Y2718" t="s">
        <v>92</v>
      </c>
      <c r="Z2718" t="s">
        <v>122</v>
      </c>
      <c r="AA2718" t="s">
        <v>123</v>
      </c>
      <c r="AB2718" t="s">
        <v>95</v>
      </c>
      <c r="AC2718" t="s">
        <v>95</v>
      </c>
      <c r="AD2718" t="s">
        <v>109</v>
      </c>
      <c r="AE2718" t="s">
        <v>95</v>
      </c>
      <c r="AF2718" t="s">
        <v>95</v>
      </c>
      <c r="AG2718" s="51">
        <v>4438082</v>
      </c>
      <c r="AH2718" t="s">
        <v>95</v>
      </c>
      <c r="AI2718">
        <v>1</v>
      </c>
      <c r="AJ2718">
        <v>1</v>
      </c>
      <c r="AK2718" t="s">
        <v>292</v>
      </c>
      <c r="AL2718">
        <v>287</v>
      </c>
    </row>
    <row r="2719" spans="1:38">
      <c r="A2719">
        <v>3291564</v>
      </c>
      <c r="B2719" t="s">
        <v>9449</v>
      </c>
      <c r="C2719" t="s">
        <v>18</v>
      </c>
      <c r="D2719" t="s">
        <v>85</v>
      </c>
      <c r="E2719">
        <v>2011</v>
      </c>
      <c r="F2719">
        <v>8</v>
      </c>
      <c r="G2719">
        <v>22</v>
      </c>
      <c r="H2719" t="s">
        <v>86</v>
      </c>
      <c r="I2719" t="s">
        <v>16</v>
      </c>
      <c r="J2719" t="s">
        <v>16</v>
      </c>
      <c r="K2719" t="s">
        <v>165</v>
      </c>
      <c r="L2719" t="s">
        <v>86</v>
      </c>
      <c r="M2719" t="s">
        <v>88</v>
      </c>
      <c r="N2719" s="50">
        <v>7451377</v>
      </c>
      <c r="O2719" s="51">
        <v>2336229</v>
      </c>
      <c r="P2719" t="s">
        <v>9450</v>
      </c>
      <c r="Q2719" t="s">
        <v>9451</v>
      </c>
      <c r="R2719" t="s">
        <v>7067</v>
      </c>
      <c r="S2719" s="49" t="str">
        <f>CONCATENATE(Tabla_Datos[[#This Row],[Nombre_Cliente]]," ",Tabla_Datos[[#This Row],[ApellidoPaterno_Cliente]]," ",Tabla_Datos[[#This Row],[ApellidoMaterno_Cliente]])</f>
        <v>DAYANA CRISTABEL MERLIN  VIZA</v>
      </c>
      <c r="T2719" s="53">
        <f>DATE(Tabla_Datos[[#This Row],[tAnio]],Tabla_Datos[[#This Row],[tMes]],Tabla_Datos[[#This Row],[tDia]])</f>
        <v>40777</v>
      </c>
      <c r="U2719" s="53" t="str">
        <f>IF(Tabla_Datos[[#This Row],[cProvincia]]="LIMA","LIMA","PROVINCIA")</f>
        <v>LIMA</v>
      </c>
      <c r="V2719" s="53" t="str">
        <f>MID(Tabla_Datos[[#This Row],[pTelefono]],1,SEARCH("-",Tabla_Datos[[#This Row],[pTelefono]],1)-1)</f>
        <v>1</v>
      </c>
      <c r="W2719" s="53" t="str">
        <f>MID(Tabla_Datos[[#This Row],[pTelefono]],SEARCH("-",Tabla_Datos[[#This Row],[pTelefono]],1)+1,LEN(Tabla_Datos[[#This Row],[pTelefono]]))</f>
        <v>954181899</v>
      </c>
      <c r="X2719" s="53" t="str">
        <f>CONCATENATE(Tabla_Datos[[#This Row],[TipUrb]]," ",Tabla_Datos[[#This Row],[Calle]]," ",Tabla_Datos[[#This Row],[NumCalle]])</f>
        <v>UR SANTA ROSA 123</v>
      </c>
      <c r="Y2719" t="s">
        <v>92</v>
      </c>
      <c r="Z2719" t="s">
        <v>93</v>
      </c>
      <c r="AA2719" t="s">
        <v>94</v>
      </c>
      <c r="AB2719" t="s">
        <v>95</v>
      </c>
      <c r="AC2719" t="s">
        <v>95</v>
      </c>
      <c r="AD2719" t="s">
        <v>161</v>
      </c>
      <c r="AE2719" t="s">
        <v>95</v>
      </c>
      <c r="AG2719" s="51">
        <v>43169721</v>
      </c>
      <c r="AI2719">
        <v>26</v>
      </c>
      <c r="AJ2719">
        <v>26</v>
      </c>
      <c r="AK2719" t="s">
        <v>228</v>
      </c>
      <c r="AL2719">
        <v>123</v>
      </c>
    </row>
    <row r="2720" spans="1:38">
      <c r="A2720">
        <v>3290811</v>
      </c>
      <c r="B2720" t="s">
        <v>9452</v>
      </c>
      <c r="C2720" t="s">
        <v>20</v>
      </c>
      <c r="D2720" t="s">
        <v>85</v>
      </c>
      <c r="E2720">
        <v>2011</v>
      </c>
      <c r="F2720">
        <v>8</v>
      </c>
      <c r="G2720">
        <v>22</v>
      </c>
      <c r="H2720" t="s">
        <v>86</v>
      </c>
      <c r="I2720" t="s">
        <v>16</v>
      </c>
      <c r="J2720" t="s">
        <v>16</v>
      </c>
      <c r="K2720" t="s">
        <v>438</v>
      </c>
      <c r="L2720" t="s">
        <v>86</v>
      </c>
      <c r="M2720" t="s">
        <v>88</v>
      </c>
      <c r="N2720" s="50">
        <v>20000021</v>
      </c>
      <c r="O2720" s="51">
        <v>2335739</v>
      </c>
      <c r="P2720" t="s">
        <v>9453</v>
      </c>
      <c r="Q2720" t="s">
        <v>953</v>
      </c>
      <c r="R2720" t="s">
        <v>9454</v>
      </c>
      <c r="S2720" s="49" t="str">
        <f>CONCATENATE(Tabla_Datos[[#This Row],[Nombre_Cliente]]," ",Tabla_Datos[[#This Row],[ApellidoPaterno_Cliente]]," ",Tabla_Datos[[#This Row],[ApellidoMaterno_Cliente]])</f>
        <v>CARLOS MAXIMILIANO PEÑA POMAHUACRE</v>
      </c>
      <c r="T2720" s="53">
        <f>DATE(Tabla_Datos[[#This Row],[tAnio]],Tabla_Datos[[#This Row],[tMes]],Tabla_Datos[[#This Row],[tDia]])</f>
        <v>40777</v>
      </c>
      <c r="U2720" s="53" t="str">
        <f>IF(Tabla_Datos[[#This Row],[cProvincia]]="LIMA","LIMA","PROVINCIA")</f>
        <v>LIMA</v>
      </c>
      <c r="V2720" s="53" t="str">
        <f>MID(Tabla_Datos[[#This Row],[pTelefono]],1,SEARCH("-",Tabla_Datos[[#This Row],[pTelefono]],1)-1)</f>
        <v>1</v>
      </c>
      <c r="W2720" s="53" t="str">
        <f>MID(Tabla_Datos[[#This Row],[pTelefono]],SEARCH("-",Tabla_Datos[[#This Row],[pTelefono]],1)+1,LEN(Tabla_Datos[[#This Row],[pTelefono]]))</f>
        <v>989805067</v>
      </c>
      <c r="X2720" s="53" t="str">
        <f>CONCATENATE(Tabla_Datos[[#This Row],[TipUrb]]," ",Tabla_Datos[[#This Row],[Calle]]," ",Tabla_Datos[[#This Row],[NumCalle]])</f>
        <v>CM IQUITOS 0</v>
      </c>
      <c r="Y2720" t="s">
        <v>92</v>
      </c>
      <c r="Z2720" t="s">
        <v>122</v>
      </c>
      <c r="AA2720" t="s">
        <v>123</v>
      </c>
      <c r="AB2720" t="s">
        <v>95</v>
      </c>
      <c r="AC2720" t="s">
        <v>95</v>
      </c>
      <c r="AD2720" t="s">
        <v>7528</v>
      </c>
      <c r="AE2720" t="s">
        <v>9455</v>
      </c>
      <c r="AF2720">
        <v>2</v>
      </c>
      <c r="AG2720" s="51">
        <v>25759828</v>
      </c>
      <c r="AH2720" t="s">
        <v>95</v>
      </c>
      <c r="AI2720">
        <v>1</v>
      </c>
      <c r="AJ2720">
        <v>1</v>
      </c>
      <c r="AK2720" t="s">
        <v>916</v>
      </c>
      <c r="AL2720">
        <v>0</v>
      </c>
    </row>
    <row r="2721" spans="1:38">
      <c r="A2721">
        <v>3291750</v>
      </c>
      <c r="B2721" t="s">
        <v>9456</v>
      </c>
      <c r="C2721" t="s">
        <v>18</v>
      </c>
      <c r="D2721" t="s">
        <v>892</v>
      </c>
      <c r="E2721">
        <v>2011</v>
      </c>
      <c r="F2721">
        <v>8</v>
      </c>
      <c r="G2721">
        <v>22</v>
      </c>
      <c r="H2721" t="s">
        <v>86</v>
      </c>
      <c r="I2721" t="s">
        <v>16</v>
      </c>
      <c r="J2721" t="s">
        <v>16</v>
      </c>
      <c r="K2721" t="s">
        <v>16</v>
      </c>
      <c r="L2721" t="s">
        <v>86</v>
      </c>
      <c r="M2721" t="s">
        <v>88</v>
      </c>
      <c r="N2721" s="50">
        <v>80206245</v>
      </c>
      <c r="O2721" s="51">
        <v>2336371</v>
      </c>
      <c r="P2721" t="s">
        <v>8446</v>
      </c>
      <c r="Q2721" t="s">
        <v>9457</v>
      </c>
      <c r="R2721" t="s">
        <v>9458</v>
      </c>
      <c r="S2721" s="49" t="str">
        <f>CONCATENATE(Tabla_Datos[[#This Row],[Nombre_Cliente]]," ",Tabla_Datos[[#This Row],[ApellidoPaterno_Cliente]]," ",Tabla_Datos[[#This Row],[ApellidoMaterno_Cliente]])</f>
        <v xml:space="preserve">ALICIA TRELLES  REGALADO </v>
      </c>
      <c r="T2721" s="53">
        <f>DATE(Tabla_Datos[[#This Row],[tAnio]],Tabla_Datos[[#This Row],[tMes]],Tabla_Datos[[#This Row],[tDia]])</f>
        <v>40777</v>
      </c>
      <c r="U2721" s="53" t="str">
        <f>IF(Tabla_Datos[[#This Row],[cProvincia]]="LIMA","LIMA","PROVINCIA")</f>
        <v>LIMA</v>
      </c>
      <c r="V2721" s="53" t="str">
        <f>MID(Tabla_Datos[[#This Row],[pTelefono]],1,SEARCH("-",Tabla_Datos[[#This Row],[pTelefono]],1)-1)</f>
        <v>1</v>
      </c>
      <c r="W2721" s="53" t="str">
        <f>MID(Tabla_Datos[[#This Row],[pTelefono]],SEARCH("-",Tabla_Datos[[#This Row],[pTelefono]],1)+1,LEN(Tabla_Datos[[#This Row],[pTelefono]]))</f>
        <v>971851348</v>
      </c>
      <c r="X2721" s="53" t="str">
        <f>CONCATENATE(Tabla_Datos[[#This Row],[TipUrb]]," ",Tabla_Datos[[#This Row],[Calle]]," ",Tabla_Datos[[#This Row],[NumCalle]])</f>
        <v>UR SAAVEDRA PIÑON, REYNALDO 2471</v>
      </c>
      <c r="Y2721" t="s">
        <v>92</v>
      </c>
      <c r="Z2721" t="s">
        <v>93</v>
      </c>
      <c r="AA2721" t="s">
        <v>94</v>
      </c>
      <c r="AB2721" t="s">
        <v>95</v>
      </c>
      <c r="AC2721">
        <v>411</v>
      </c>
      <c r="AD2721" t="s">
        <v>161</v>
      </c>
      <c r="AE2721" t="s">
        <v>95</v>
      </c>
      <c r="AG2721" s="51">
        <v>8717693</v>
      </c>
      <c r="AI2721">
        <v>26</v>
      </c>
      <c r="AJ2721">
        <v>26</v>
      </c>
      <c r="AK2721" t="s">
        <v>8728</v>
      </c>
      <c r="AL2721">
        <v>2471</v>
      </c>
    </row>
    <row r="2722" spans="1:38">
      <c r="A2722">
        <v>3292280</v>
      </c>
      <c r="B2722" t="s">
        <v>9459</v>
      </c>
      <c r="C2722" t="s">
        <v>18</v>
      </c>
      <c r="D2722" t="s">
        <v>156</v>
      </c>
      <c r="E2722">
        <v>2011</v>
      </c>
      <c r="F2722">
        <v>8</v>
      </c>
      <c r="G2722">
        <v>22</v>
      </c>
      <c r="H2722" t="s">
        <v>86</v>
      </c>
      <c r="I2722" t="s">
        <v>16</v>
      </c>
      <c r="J2722" t="s">
        <v>16</v>
      </c>
      <c r="K2722" t="s">
        <v>444</v>
      </c>
      <c r="L2722" t="s">
        <v>86</v>
      </c>
      <c r="M2722" t="s">
        <v>88</v>
      </c>
      <c r="N2722" s="50">
        <v>99999999</v>
      </c>
      <c r="O2722" s="51">
        <v>2336801</v>
      </c>
      <c r="P2722" t="s">
        <v>9460</v>
      </c>
      <c r="Q2722" t="s">
        <v>2962</v>
      </c>
      <c r="R2722" t="s">
        <v>9461</v>
      </c>
      <c r="S2722" s="49" t="str">
        <f>CONCATENATE(Tabla_Datos[[#This Row],[Nombre_Cliente]]," ",Tabla_Datos[[#This Row],[ApellidoPaterno_Cliente]]," ",Tabla_Datos[[#This Row],[ApellidoMaterno_Cliente]])</f>
        <v xml:space="preserve">MELQUIADES RICHARD  CASTRO  HUARANGA </v>
      </c>
      <c r="T2722" s="53">
        <f>DATE(Tabla_Datos[[#This Row],[tAnio]],Tabla_Datos[[#This Row],[tMes]],Tabla_Datos[[#This Row],[tDia]])</f>
        <v>40777</v>
      </c>
      <c r="U2722" s="53" t="str">
        <f>IF(Tabla_Datos[[#This Row],[cProvincia]]="LIMA","LIMA","PROVINCIA")</f>
        <v>LIMA</v>
      </c>
      <c r="V2722" s="53" t="str">
        <f>MID(Tabla_Datos[[#This Row],[pTelefono]],1,SEARCH("-",Tabla_Datos[[#This Row],[pTelefono]],1)-1)</f>
        <v>1</v>
      </c>
      <c r="W2722" s="53" t="str">
        <f>MID(Tabla_Datos[[#This Row],[pTelefono]],SEARCH("-",Tabla_Datos[[#This Row],[pTelefono]],1)+1,LEN(Tabla_Datos[[#This Row],[pTelefono]]))</f>
        <v>980459609</v>
      </c>
      <c r="X2722" s="53" t="str">
        <f>CONCATENATE(Tabla_Datos[[#This Row],[TipUrb]]," ",Tabla_Datos[[#This Row],[Calle]]," ",Tabla_Datos[[#This Row],[NumCalle]])</f>
        <v>UR 5 0</v>
      </c>
      <c r="Y2722" t="s">
        <v>92</v>
      </c>
      <c r="Z2722" t="s">
        <v>93</v>
      </c>
      <c r="AA2722" t="s">
        <v>94</v>
      </c>
      <c r="AB2722">
        <v>2</v>
      </c>
      <c r="AC2722" t="s">
        <v>95</v>
      </c>
      <c r="AD2722" t="s">
        <v>161</v>
      </c>
      <c r="AE2722" t="s">
        <v>6021</v>
      </c>
      <c r="AF2722">
        <v>1</v>
      </c>
      <c r="AG2722" s="51">
        <v>47152504</v>
      </c>
      <c r="AI2722">
        <v>26</v>
      </c>
      <c r="AJ2722">
        <v>26</v>
      </c>
      <c r="AK2722">
        <v>5</v>
      </c>
      <c r="AL2722">
        <v>0</v>
      </c>
    </row>
    <row r="2723" spans="1:38">
      <c r="A2723">
        <v>3290859</v>
      </c>
      <c r="B2723" t="s">
        <v>9462</v>
      </c>
      <c r="C2723" t="s">
        <v>20</v>
      </c>
      <c r="D2723" t="s">
        <v>85</v>
      </c>
      <c r="E2723">
        <v>2011</v>
      </c>
      <c r="F2723">
        <v>8</v>
      </c>
      <c r="G2723">
        <v>22</v>
      </c>
      <c r="H2723" t="s">
        <v>86</v>
      </c>
      <c r="I2723" t="s">
        <v>16</v>
      </c>
      <c r="J2723" t="s">
        <v>16</v>
      </c>
      <c r="K2723" t="s">
        <v>567</v>
      </c>
      <c r="L2723" t="s">
        <v>86</v>
      </c>
      <c r="M2723" t="s">
        <v>88</v>
      </c>
      <c r="N2723" s="50">
        <v>20000021</v>
      </c>
      <c r="O2723" s="51">
        <v>2335772</v>
      </c>
      <c r="P2723" t="s">
        <v>9463</v>
      </c>
      <c r="Q2723" t="s">
        <v>785</v>
      </c>
      <c r="R2723" t="s">
        <v>1820</v>
      </c>
      <c r="S2723" s="49" t="str">
        <f>CONCATENATE(Tabla_Datos[[#This Row],[Nombre_Cliente]]," ",Tabla_Datos[[#This Row],[ApellidoPaterno_Cliente]]," ",Tabla_Datos[[#This Row],[ApellidoMaterno_Cliente]])</f>
        <v>LUIS FELIPE SALAZAR NUÑEZ</v>
      </c>
      <c r="T2723" s="53">
        <f>DATE(Tabla_Datos[[#This Row],[tAnio]],Tabla_Datos[[#This Row],[tMes]],Tabla_Datos[[#This Row],[tDia]])</f>
        <v>40777</v>
      </c>
      <c r="U2723" s="53" t="str">
        <f>IF(Tabla_Datos[[#This Row],[cProvincia]]="LIMA","LIMA","PROVINCIA")</f>
        <v>LIMA</v>
      </c>
      <c r="V2723" s="53" t="str">
        <f>MID(Tabla_Datos[[#This Row],[pTelefono]],1,SEARCH("-",Tabla_Datos[[#This Row],[pTelefono]],1)-1)</f>
        <v>1</v>
      </c>
      <c r="W2723" s="53" t="str">
        <f>MID(Tabla_Datos[[#This Row],[pTelefono]],SEARCH("-",Tabla_Datos[[#This Row],[pTelefono]],1)+1,LEN(Tabla_Datos[[#This Row],[pTelefono]]))</f>
        <v>945870895</v>
      </c>
      <c r="X2723" s="53" t="str">
        <f>CONCATENATE(Tabla_Datos[[#This Row],[TipUrb]]," ",Tabla_Datos[[#This Row],[Calle]]," ",Tabla_Datos[[#This Row],[NumCalle]])</f>
        <v>UR CASTELLO ANDRES 135</v>
      </c>
      <c r="Y2723" t="s">
        <v>92</v>
      </c>
      <c r="Z2723" t="s">
        <v>196</v>
      </c>
      <c r="AA2723" t="s">
        <v>197</v>
      </c>
      <c r="AB2723" t="s">
        <v>95</v>
      </c>
      <c r="AC2723" t="s">
        <v>95</v>
      </c>
      <c r="AD2723" t="s">
        <v>161</v>
      </c>
      <c r="AE2723" t="s">
        <v>95</v>
      </c>
      <c r="AF2723" t="s">
        <v>95</v>
      </c>
      <c r="AG2723" s="51">
        <v>46551019</v>
      </c>
      <c r="AH2723" t="s">
        <v>95</v>
      </c>
      <c r="AI2723">
        <v>1</v>
      </c>
      <c r="AJ2723">
        <v>1</v>
      </c>
      <c r="AK2723" t="s">
        <v>9464</v>
      </c>
      <c r="AL2723">
        <v>135</v>
      </c>
    </row>
    <row r="2724" spans="1:38">
      <c r="A2724">
        <v>3291567</v>
      </c>
      <c r="B2724" t="s">
        <v>9465</v>
      </c>
      <c r="C2724" t="s">
        <v>18</v>
      </c>
      <c r="D2724" t="s">
        <v>156</v>
      </c>
      <c r="E2724">
        <v>2011</v>
      </c>
      <c r="F2724">
        <v>8</v>
      </c>
      <c r="G2724">
        <v>22</v>
      </c>
      <c r="H2724" t="s">
        <v>86</v>
      </c>
      <c r="I2724" t="s">
        <v>16</v>
      </c>
      <c r="J2724" t="s">
        <v>16</v>
      </c>
      <c r="K2724" t="s">
        <v>633</v>
      </c>
      <c r="L2724" t="s">
        <v>86</v>
      </c>
      <c r="M2724" t="s">
        <v>88</v>
      </c>
      <c r="N2724" s="50">
        <v>99999999</v>
      </c>
      <c r="O2724" s="51">
        <v>2336221</v>
      </c>
      <c r="P2724" t="s">
        <v>9466</v>
      </c>
      <c r="Q2724" t="s">
        <v>213</v>
      </c>
      <c r="R2724" t="s">
        <v>9467</v>
      </c>
      <c r="S2724" s="49" t="str">
        <f>CONCATENATE(Tabla_Datos[[#This Row],[Nombre_Cliente]]," ",Tabla_Datos[[#This Row],[ApellidoPaterno_Cliente]]," ",Tabla_Datos[[#This Row],[ApellidoMaterno_Cliente]])</f>
        <v xml:space="preserve">GISELLA MARIA GOMEZ  CHUMPITAZ </v>
      </c>
      <c r="T2724" s="53">
        <f>DATE(Tabla_Datos[[#This Row],[tAnio]],Tabla_Datos[[#This Row],[tMes]],Tabla_Datos[[#This Row],[tDia]])</f>
        <v>40777</v>
      </c>
      <c r="U2724" s="53" t="str">
        <f>IF(Tabla_Datos[[#This Row],[cProvincia]]="LIMA","LIMA","PROVINCIA")</f>
        <v>LIMA</v>
      </c>
      <c r="V2724" s="53" t="str">
        <f>MID(Tabla_Datos[[#This Row],[pTelefono]],1,SEARCH("-",Tabla_Datos[[#This Row],[pTelefono]],1)-1)</f>
        <v>1</v>
      </c>
      <c r="W2724" s="53" t="str">
        <f>MID(Tabla_Datos[[#This Row],[pTelefono]],SEARCH("-",Tabla_Datos[[#This Row],[pTelefono]],1)+1,LEN(Tabla_Datos[[#This Row],[pTelefono]]))</f>
        <v>980062663</v>
      </c>
      <c r="X2724" s="53" t="str">
        <f>CONCATENATE(Tabla_Datos[[#This Row],[TipUrb]]," ",Tabla_Datos[[#This Row],[Calle]]," ",Tabla_Datos[[#This Row],[NumCalle]])</f>
        <v>UR PONTEVEDRA 199</v>
      </c>
      <c r="Y2724" t="s">
        <v>92</v>
      </c>
      <c r="Z2724" t="s">
        <v>93</v>
      </c>
      <c r="AA2724" t="s">
        <v>94</v>
      </c>
      <c r="AB2724" t="s">
        <v>95</v>
      </c>
      <c r="AC2724" t="s">
        <v>95</v>
      </c>
      <c r="AD2724" t="s">
        <v>161</v>
      </c>
      <c r="AE2724" t="s">
        <v>361</v>
      </c>
      <c r="AF2724">
        <v>13</v>
      </c>
      <c r="AG2724" s="51">
        <v>7091047</v>
      </c>
      <c r="AI2724">
        <v>26</v>
      </c>
      <c r="AJ2724">
        <v>26</v>
      </c>
      <c r="AK2724" t="s">
        <v>9468</v>
      </c>
      <c r="AL2724">
        <v>199</v>
      </c>
    </row>
    <row r="2725" spans="1:38">
      <c r="A2725">
        <v>3291989</v>
      </c>
      <c r="B2725" t="s">
        <v>9469</v>
      </c>
      <c r="C2725" t="s">
        <v>18</v>
      </c>
      <c r="D2725" t="s">
        <v>892</v>
      </c>
      <c r="E2725">
        <v>2011</v>
      </c>
      <c r="F2725">
        <v>8</v>
      </c>
      <c r="G2725">
        <v>22</v>
      </c>
      <c r="H2725" t="s">
        <v>86</v>
      </c>
      <c r="I2725" t="s">
        <v>100</v>
      </c>
      <c r="J2725" t="s">
        <v>100</v>
      </c>
      <c r="K2725" t="s">
        <v>893</v>
      </c>
      <c r="L2725" t="s">
        <v>86</v>
      </c>
      <c r="M2725" t="s">
        <v>102</v>
      </c>
      <c r="O2725" s="51">
        <v>2336565</v>
      </c>
      <c r="P2725" t="s">
        <v>9470</v>
      </c>
      <c r="Q2725" t="s">
        <v>9471</v>
      </c>
      <c r="R2725" t="s">
        <v>1864</v>
      </c>
      <c r="S2725" s="49" t="str">
        <f>CONCATENATE(Tabla_Datos[[#This Row],[Nombre_Cliente]]," ",Tabla_Datos[[#This Row],[ApellidoPaterno_Cliente]]," ",Tabla_Datos[[#This Row],[ApellidoMaterno_Cliente]])</f>
        <v xml:space="preserve">NANCI  ARAGON  ALVAREZ </v>
      </c>
      <c r="T2725" s="53">
        <f>DATE(Tabla_Datos[[#This Row],[tAnio]],Tabla_Datos[[#This Row],[tMes]],Tabla_Datos[[#This Row],[tDia]])</f>
        <v>40777</v>
      </c>
      <c r="U2725" s="53" t="str">
        <f>IF(Tabla_Datos[[#This Row],[cProvincia]]="LIMA","LIMA","PROVINCIA")</f>
        <v>PROVINCIA</v>
      </c>
      <c r="V2725" s="53" t="str">
        <f>MID(Tabla_Datos[[#This Row],[pTelefono]],1,SEARCH("-",Tabla_Datos[[#This Row],[pTelefono]],1)-1)</f>
        <v>1</v>
      </c>
      <c r="W2725" s="53" t="str">
        <f>MID(Tabla_Datos[[#This Row],[pTelefono]],SEARCH("-",Tabla_Datos[[#This Row],[pTelefono]],1)+1,LEN(Tabla_Datos[[#This Row],[pTelefono]]))</f>
        <v>984314810</v>
      </c>
      <c r="X2725" s="53" t="str">
        <f>CONCATENATE(Tabla_Datos[[#This Row],[TipUrb]]," ",Tabla_Datos[[#This Row],[Calle]]," ",Tabla_Datos[[#This Row],[NumCalle]])</f>
        <v>- - 0</v>
      </c>
      <c r="Y2725" t="s">
        <v>106</v>
      </c>
      <c r="Z2725" t="s">
        <v>93</v>
      </c>
      <c r="AA2725" t="s">
        <v>94</v>
      </c>
      <c r="AB2725" t="s">
        <v>95</v>
      </c>
      <c r="AC2725" t="s">
        <v>95</v>
      </c>
      <c r="AD2725" t="s">
        <v>109</v>
      </c>
      <c r="AE2725" t="s">
        <v>1496</v>
      </c>
      <c r="AF2725">
        <v>1</v>
      </c>
      <c r="AG2725" s="51">
        <v>24893867</v>
      </c>
      <c r="AI2725">
        <v>26</v>
      </c>
      <c r="AJ2725">
        <v>26</v>
      </c>
      <c r="AK2725" t="s">
        <v>109</v>
      </c>
      <c r="AL2725">
        <v>0</v>
      </c>
    </row>
    <row r="2726" spans="1:38">
      <c r="A2726">
        <v>3290902</v>
      </c>
      <c r="B2726" t="s">
        <v>9472</v>
      </c>
      <c r="C2726" t="s">
        <v>20</v>
      </c>
      <c r="D2726" t="s">
        <v>85</v>
      </c>
      <c r="E2726">
        <v>2011</v>
      </c>
      <c r="F2726">
        <v>8</v>
      </c>
      <c r="G2726">
        <v>22</v>
      </c>
      <c r="H2726" t="s">
        <v>86</v>
      </c>
      <c r="I2726" t="s">
        <v>16</v>
      </c>
      <c r="J2726" t="s">
        <v>16</v>
      </c>
      <c r="K2726" t="s">
        <v>696</v>
      </c>
      <c r="L2726" t="s">
        <v>86</v>
      </c>
      <c r="M2726" t="s">
        <v>88</v>
      </c>
      <c r="O2726" s="51">
        <v>2335790</v>
      </c>
      <c r="P2726" t="s">
        <v>9473</v>
      </c>
      <c r="Q2726" t="s">
        <v>115</v>
      </c>
      <c r="R2726" t="s">
        <v>9474</v>
      </c>
      <c r="S2726" s="49" t="str">
        <f>CONCATENATE(Tabla_Datos[[#This Row],[Nombre_Cliente]]," ",Tabla_Datos[[#This Row],[ApellidoPaterno_Cliente]]," ",Tabla_Datos[[#This Row],[ApellidoMaterno_Cliente]])</f>
        <v>TEOLINDA MUÑOZ SALAZAR VDA DE CASTI</v>
      </c>
      <c r="T2726" s="53">
        <f>DATE(Tabla_Datos[[#This Row],[tAnio]],Tabla_Datos[[#This Row],[tMes]],Tabla_Datos[[#This Row],[tDia]])</f>
        <v>40777</v>
      </c>
      <c r="U2726" s="53" t="str">
        <f>IF(Tabla_Datos[[#This Row],[cProvincia]]="LIMA","LIMA","PROVINCIA")</f>
        <v>LIMA</v>
      </c>
      <c r="V2726" s="53" t="str">
        <f>MID(Tabla_Datos[[#This Row],[pTelefono]],1,SEARCH("-",Tabla_Datos[[#This Row],[pTelefono]],1)-1)</f>
        <v>1</v>
      </c>
      <c r="W2726" s="53" t="str">
        <f>MID(Tabla_Datos[[#This Row],[pTelefono]],SEARCH("-",Tabla_Datos[[#This Row],[pTelefono]],1)+1,LEN(Tabla_Datos[[#This Row],[pTelefono]]))</f>
        <v>993557041</v>
      </c>
      <c r="X2726" s="53" t="str">
        <f>CONCATENATE(Tabla_Datos[[#This Row],[TipUrb]]," ",Tabla_Datos[[#This Row],[Calle]]," ",Tabla_Datos[[#This Row],[NumCalle]])</f>
        <v>CO MALACHOWSKY ARQUITECTO RICARDO 206</v>
      </c>
      <c r="Y2726" t="s">
        <v>92</v>
      </c>
      <c r="Z2726" t="s">
        <v>122</v>
      </c>
      <c r="AA2726" t="s">
        <v>123</v>
      </c>
      <c r="AB2726" t="s">
        <v>95</v>
      </c>
      <c r="AC2726">
        <v>302</v>
      </c>
      <c r="AD2726" t="s">
        <v>198</v>
      </c>
      <c r="AE2726" t="s">
        <v>95</v>
      </c>
      <c r="AF2726" t="s">
        <v>95</v>
      </c>
      <c r="AG2726" s="51">
        <v>8183488</v>
      </c>
      <c r="AH2726" t="s">
        <v>95</v>
      </c>
      <c r="AI2726">
        <v>1</v>
      </c>
      <c r="AJ2726">
        <v>1</v>
      </c>
      <c r="AK2726" t="s">
        <v>9475</v>
      </c>
      <c r="AL2726">
        <v>206</v>
      </c>
    </row>
    <row r="2727" spans="1:38">
      <c r="A2727">
        <v>3290401</v>
      </c>
      <c r="B2727" t="s">
        <v>9476</v>
      </c>
      <c r="C2727" t="s">
        <v>20</v>
      </c>
      <c r="D2727" t="s">
        <v>85</v>
      </c>
      <c r="E2727">
        <v>2011</v>
      </c>
      <c r="F2727">
        <v>8</v>
      </c>
      <c r="G2727">
        <v>22</v>
      </c>
      <c r="H2727" t="s">
        <v>86</v>
      </c>
      <c r="I2727" t="s">
        <v>16</v>
      </c>
      <c r="J2727" t="s">
        <v>16</v>
      </c>
      <c r="K2727" t="s">
        <v>487</v>
      </c>
      <c r="L2727" t="s">
        <v>86</v>
      </c>
      <c r="M2727" t="s">
        <v>88</v>
      </c>
      <c r="O2727" s="51">
        <v>2335521</v>
      </c>
      <c r="P2727" t="s">
        <v>9477</v>
      </c>
      <c r="Q2727" t="s">
        <v>377</v>
      </c>
      <c r="R2727" t="s">
        <v>377</v>
      </c>
      <c r="S2727" s="49" t="str">
        <f>CONCATENATE(Tabla_Datos[[#This Row],[Nombre_Cliente]]," ",Tabla_Datos[[#This Row],[ApellidoPaterno_Cliente]]," ",Tabla_Datos[[#This Row],[ApellidoMaterno_Cliente]])</f>
        <v>JOSE FERNANDO PEREZ PEREZ</v>
      </c>
      <c r="T2727" s="53">
        <f>DATE(Tabla_Datos[[#This Row],[tAnio]],Tabla_Datos[[#This Row],[tMes]],Tabla_Datos[[#This Row],[tDia]])</f>
        <v>40777</v>
      </c>
      <c r="U2727" s="53" t="str">
        <f>IF(Tabla_Datos[[#This Row],[cProvincia]]="LIMA","LIMA","PROVINCIA")</f>
        <v>LIMA</v>
      </c>
      <c r="V2727" s="53" t="str">
        <f>MID(Tabla_Datos[[#This Row],[pTelefono]],1,SEARCH("-",Tabla_Datos[[#This Row],[pTelefono]],1)-1)</f>
        <v>1</v>
      </c>
      <c r="W2727" s="53" t="str">
        <f>MID(Tabla_Datos[[#This Row],[pTelefono]],SEARCH("-",Tabla_Datos[[#This Row],[pTelefono]],1)+1,LEN(Tabla_Datos[[#This Row],[pTelefono]]))</f>
        <v>989852146</v>
      </c>
      <c r="X2727" s="53" t="str">
        <f>CONCATENATE(Tabla_Datos[[#This Row],[TipUrb]]," ",Tabla_Datos[[#This Row],[Calle]]," ",Tabla_Datos[[#This Row],[NumCalle]])</f>
        <v>UR PERU 383</v>
      </c>
      <c r="Y2727" t="s">
        <v>92</v>
      </c>
      <c r="Z2727" t="s">
        <v>122</v>
      </c>
      <c r="AA2727" t="s">
        <v>123</v>
      </c>
      <c r="AB2727" t="s">
        <v>95</v>
      </c>
      <c r="AC2727" t="s">
        <v>95</v>
      </c>
      <c r="AD2727" t="s">
        <v>161</v>
      </c>
      <c r="AE2727" t="s">
        <v>95</v>
      </c>
      <c r="AF2727" t="s">
        <v>95</v>
      </c>
      <c r="AG2727" s="51">
        <v>9246488</v>
      </c>
      <c r="AH2727" t="s">
        <v>95</v>
      </c>
      <c r="AI2727">
        <v>1</v>
      </c>
      <c r="AJ2727">
        <v>1</v>
      </c>
      <c r="AK2727" t="s">
        <v>2454</v>
      </c>
      <c r="AL2727">
        <v>383</v>
      </c>
    </row>
    <row r="2728" spans="1:38">
      <c r="A2728">
        <v>3291467</v>
      </c>
      <c r="B2728" t="s">
        <v>9478</v>
      </c>
      <c r="C2728" t="s">
        <v>18</v>
      </c>
      <c r="D2728" t="s">
        <v>156</v>
      </c>
      <c r="E2728">
        <v>2011</v>
      </c>
      <c r="F2728">
        <v>8</v>
      </c>
      <c r="G2728">
        <v>22</v>
      </c>
      <c r="H2728" t="s">
        <v>86</v>
      </c>
      <c r="I2728" t="s">
        <v>202</v>
      </c>
      <c r="J2728" t="s">
        <v>203</v>
      </c>
      <c r="K2728" t="s">
        <v>203</v>
      </c>
      <c r="L2728" t="s">
        <v>86</v>
      </c>
      <c r="M2728" t="s">
        <v>133</v>
      </c>
      <c r="N2728" s="50">
        <v>99999999</v>
      </c>
      <c r="O2728" s="51">
        <v>2336149</v>
      </c>
      <c r="P2728" t="s">
        <v>9479</v>
      </c>
      <c r="Q2728" t="s">
        <v>9480</v>
      </c>
      <c r="R2728" t="s">
        <v>9481</v>
      </c>
      <c r="S2728" s="49" t="str">
        <f>CONCATENATE(Tabla_Datos[[#This Row],[Nombre_Cliente]]," ",Tabla_Datos[[#This Row],[ApellidoPaterno_Cliente]]," ",Tabla_Datos[[#This Row],[ApellidoMaterno_Cliente]])</f>
        <v xml:space="preserve">JHONATHAN JOEL  ROSALES  EFFIO </v>
      </c>
      <c r="T2728" s="53">
        <f>DATE(Tabla_Datos[[#This Row],[tAnio]],Tabla_Datos[[#This Row],[tMes]],Tabla_Datos[[#This Row],[tDia]])</f>
        <v>40777</v>
      </c>
      <c r="U2728" s="53" t="str">
        <f>IF(Tabla_Datos[[#This Row],[cProvincia]]="LIMA","LIMA","PROVINCIA")</f>
        <v>PROVINCIA</v>
      </c>
      <c r="V2728" s="53" t="str">
        <f>MID(Tabla_Datos[[#This Row],[pTelefono]],1,SEARCH("-",Tabla_Datos[[#This Row],[pTelefono]],1)-1)</f>
        <v>74</v>
      </c>
      <c r="W2728" s="53" t="str">
        <f>MID(Tabla_Datos[[#This Row],[pTelefono]],SEARCH("-",Tabla_Datos[[#This Row],[pTelefono]],1)+1,LEN(Tabla_Datos[[#This Row],[pTelefono]]))</f>
        <v>604452</v>
      </c>
      <c r="X2728" s="53" t="str">
        <f>CONCATENATE(Tabla_Datos[[#This Row],[TipUrb]]," ",Tabla_Datos[[#This Row],[Calle]]," ",Tabla_Datos[[#This Row],[NumCalle]])</f>
        <v>UP BOLIVAR 887</v>
      </c>
      <c r="Y2728" t="s">
        <v>208</v>
      </c>
      <c r="Z2728" t="s">
        <v>93</v>
      </c>
      <c r="AA2728" t="s">
        <v>94</v>
      </c>
      <c r="AB2728">
        <v>2</v>
      </c>
      <c r="AC2728" t="s">
        <v>95</v>
      </c>
      <c r="AD2728" t="s">
        <v>286</v>
      </c>
      <c r="AE2728" t="s">
        <v>95</v>
      </c>
      <c r="AG2728" s="51">
        <v>44955983</v>
      </c>
      <c r="AI2728">
        <v>26</v>
      </c>
      <c r="AJ2728">
        <v>26</v>
      </c>
      <c r="AK2728" t="s">
        <v>1603</v>
      </c>
      <c r="AL2728">
        <v>887</v>
      </c>
    </row>
    <row r="2729" spans="1:38">
      <c r="A2729">
        <v>3291180</v>
      </c>
      <c r="B2729" t="s">
        <v>9482</v>
      </c>
      <c r="C2729" t="s">
        <v>18</v>
      </c>
      <c r="D2729" t="s">
        <v>156</v>
      </c>
      <c r="E2729">
        <v>2011</v>
      </c>
      <c r="F2729">
        <v>8</v>
      </c>
      <c r="G2729">
        <v>22</v>
      </c>
      <c r="H2729" t="s">
        <v>86</v>
      </c>
      <c r="I2729" t="s">
        <v>202</v>
      </c>
      <c r="J2729" t="s">
        <v>203</v>
      </c>
      <c r="K2729" t="s">
        <v>203</v>
      </c>
      <c r="L2729" t="s">
        <v>86</v>
      </c>
      <c r="M2729" t="s">
        <v>133</v>
      </c>
      <c r="N2729" s="50">
        <v>99999999</v>
      </c>
      <c r="O2729" s="51">
        <v>2335919</v>
      </c>
      <c r="P2729" t="s">
        <v>3224</v>
      </c>
      <c r="Q2729" t="s">
        <v>2245</v>
      </c>
      <c r="R2729" t="s">
        <v>9483</v>
      </c>
      <c r="S2729" s="49" t="str">
        <f>CONCATENATE(Tabla_Datos[[#This Row],[Nombre_Cliente]]," ",Tabla_Datos[[#This Row],[ApellidoPaterno_Cliente]]," ",Tabla_Datos[[#This Row],[ApellidoMaterno_Cliente]])</f>
        <v>MIGUEL ANGEL VILLALOBOS  VALDERA</v>
      </c>
      <c r="T2729" s="53">
        <f>DATE(Tabla_Datos[[#This Row],[tAnio]],Tabla_Datos[[#This Row],[tMes]],Tabla_Datos[[#This Row],[tDia]])</f>
        <v>40777</v>
      </c>
      <c r="U2729" s="53" t="str">
        <f>IF(Tabla_Datos[[#This Row],[cProvincia]]="LIMA","LIMA","PROVINCIA")</f>
        <v>PROVINCIA</v>
      </c>
      <c r="V2729" s="53" t="str">
        <f>MID(Tabla_Datos[[#This Row],[pTelefono]],1,SEARCH("-",Tabla_Datos[[#This Row],[pTelefono]],1)-1)</f>
        <v>1</v>
      </c>
      <c r="W2729" s="53" t="str">
        <f>MID(Tabla_Datos[[#This Row],[pTelefono]],SEARCH("-",Tabla_Datos[[#This Row],[pTelefono]],1)+1,LEN(Tabla_Datos[[#This Row],[pTelefono]]))</f>
        <v>978257895</v>
      </c>
      <c r="X2729" s="53" t="str">
        <f>CONCATENATE(Tabla_Datos[[#This Row],[TipUrb]]," ",Tabla_Datos[[#This Row],[Calle]]," ",Tabla_Datos[[#This Row],[NumCalle]])</f>
        <v>PJ LAS AMERICAS 185</v>
      </c>
      <c r="Y2729" t="s">
        <v>208</v>
      </c>
      <c r="Z2729" t="s">
        <v>93</v>
      </c>
      <c r="AA2729" t="s">
        <v>94</v>
      </c>
      <c r="AB2729" t="s">
        <v>95</v>
      </c>
      <c r="AC2729" t="s">
        <v>95</v>
      </c>
      <c r="AD2729" t="s">
        <v>429</v>
      </c>
      <c r="AE2729" t="s">
        <v>95</v>
      </c>
      <c r="AG2729" s="51">
        <v>16754169</v>
      </c>
      <c r="AI2729">
        <v>26</v>
      </c>
      <c r="AJ2729">
        <v>26</v>
      </c>
      <c r="AK2729" t="s">
        <v>190</v>
      </c>
      <c r="AL2729">
        <v>185</v>
      </c>
    </row>
    <row r="2730" spans="1:38">
      <c r="A2730">
        <v>3291320</v>
      </c>
      <c r="B2730" t="s">
        <v>9484</v>
      </c>
      <c r="C2730" t="s">
        <v>19</v>
      </c>
      <c r="D2730" t="s">
        <v>143</v>
      </c>
      <c r="E2730">
        <v>2011</v>
      </c>
      <c r="F2730">
        <v>8</v>
      </c>
      <c r="G2730">
        <v>22</v>
      </c>
      <c r="H2730" t="s">
        <v>86</v>
      </c>
      <c r="I2730" t="s">
        <v>132</v>
      </c>
      <c r="J2730" t="s">
        <v>132</v>
      </c>
      <c r="K2730" t="s">
        <v>1299</v>
      </c>
      <c r="L2730" t="s">
        <v>86</v>
      </c>
      <c r="M2730" t="s">
        <v>133</v>
      </c>
      <c r="N2730" s="50">
        <v>2632296</v>
      </c>
      <c r="O2730" s="51">
        <v>2336043</v>
      </c>
      <c r="P2730" t="s">
        <v>9485</v>
      </c>
      <c r="Q2730" t="s">
        <v>457</v>
      </c>
      <c r="R2730" t="s">
        <v>1436</v>
      </c>
      <c r="S2730" s="49" t="str">
        <f>CONCATENATE(Tabla_Datos[[#This Row],[Nombre_Cliente]]," ",Tabla_Datos[[#This Row],[ApellidoPaterno_Cliente]]," ",Tabla_Datos[[#This Row],[ApellidoMaterno_Cliente]])</f>
        <v>JESSIE MIROSLAVA DAVILA DELGADO</v>
      </c>
      <c r="T2730" s="53">
        <f>DATE(Tabla_Datos[[#This Row],[tAnio]],Tabla_Datos[[#This Row],[tMes]],Tabla_Datos[[#This Row],[tDia]])</f>
        <v>40777</v>
      </c>
      <c r="U2730" s="53" t="str">
        <f>IF(Tabla_Datos[[#This Row],[cProvincia]]="LIMA","LIMA","PROVINCIA")</f>
        <v>PROVINCIA</v>
      </c>
      <c r="V2730" s="53" t="str">
        <f>MID(Tabla_Datos[[#This Row],[pTelefono]],1,SEARCH("-",Tabla_Datos[[#This Row],[pTelefono]],1)-1)</f>
        <v>73</v>
      </c>
      <c r="W2730" s="53" t="str">
        <f>MID(Tabla_Datos[[#This Row],[pTelefono]],SEARCH("-",Tabla_Datos[[#This Row],[pTelefono]],1)+1,LEN(Tabla_Datos[[#This Row],[pTelefono]]))</f>
        <v>969983668</v>
      </c>
      <c r="X2730" s="53" t="str">
        <f>CONCATENATE(Tabla_Datos[[#This Row],[TipUrb]]," ",Tabla_Datos[[#This Row],[Calle]]," ",Tabla_Datos[[#This Row],[NumCalle]])</f>
        <v>UP . 0</v>
      </c>
      <c r="Y2730" t="s">
        <v>137</v>
      </c>
      <c r="Z2730" t="s">
        <v>152</v>
      </c>
      <c r="AA2730" t="s">
        <v>153</v>
      </c>
      <c r="AB2730" t="s">
        <v>95</v>
      </c>
      <c r="AC2730" t="s">
        <v>95</v>
      </c>
      <c r="AD2730" t="s">
        <v>286</v>
      </c>
      <c r="AE2730" t="s">
        <v>95</v>
      </c>
      <c r="AF2730">
        <v>12</v>
      </c>
      <c r="AG2730" s="51">
        <v>42985010</v>
      </c>
      <c r="AH2730" t="s">
        <v>95</v>
      </c>
      <c r="AI2730">
        <v>1</v>
      </c>
      <c r="AJ2730">
        <v>1</v>
      </c>
      <c r="AK2730" t="s">
        <v>221</v>
      </c>
      <c r="AL2730">
        <v>0</v>
      </c>
    </row>
    <row r="2731" spans="1:38">
      <c r="A2731">
        <v>3291471</v>
      </c>
      <c r="B2731" t="s">
        <v>9486</v>
      </c>
      <c r="C2731" t="s">
        <v>18</v>
      </c>
      <c r="D2731" t="s">
        <v>892</v>
      </c>
      <c r="E2731">
        <v>2011</v>
      </c>
      <c r="F2731">
        <v>8</v>
      </c>
      <c r="G2731">
        <v>22</v>
      </c>
      <c r="H2731" t="s">
        <v>86</v>
      </c>
      <c r="I2731" t="s">
        <v>241</v>
      </c>
      <c r="J2731" t="s">
        <v>242</v>
      </c>
      <c r="K2731" t="s">
        <v>242</v>
      </c>
      <c r="L2731" t="s">
        <v>86</v>
      </c>
      <c r="M2731" t="s">
        <v>148</v>
      </c>
      <c r="N2731" s="50">
        <v>42203455</v>
      </c>
      <c r="O2731" s="51">
        <v>2336156</v>
      </c>
      <c r="P2731" t="s">
        <v>9487</v>
      </c>
      <c r="Q2731" t="s">
        <v>9488</v>
      </c>
      <c r="R2731" t="s">
        <v>9489</v>
      </c>
      <c r="S2731" s="49" t="str">
        <f>CONCATENATE(Tabla_Datos[[#This Row],[Nombre_Cliente]]," ",Tabla_Datos[[#This Row],[ApellidoPaterno_Cliente]]," ",Tabla_Datos[[#This Row],[ApellidoMaterno_Cliente]])</f>
        <v xml:space="preserve">JESUS ALBERTO SANTA CRUZ  BELLO </v>
      </c>
      <c r="T2731" s="53">
        <f>DATE(Tabla_Datos[[#This Row],[tAnio]],Tabla_Datos[[#This Row],[tMes]],Tabla_Datos[[#This Row],[tDia]])</f>
        <v>40777</v>
      </c>
      <c r="U2731" s="53" t="str">
        <f>IF(Tabla_Datos[[#This Row],[cProvincia]]="LIMA","LIMA","PROVINCIA")</f>
        <v>PROVINCIA</v>
      </c>
      <c r="V2731" s="53" t="str">
        <f>MID(Tabla_Datos[[#This Row],[pTelefono]],1,SEARCH("-",Tabla_Datos[[#This Row],[pTelefono]],1)-1)</f>
        <v>1</v>
      </c>
      <c r="W2731" s="53" t="str">
        <f>MID(Tabla_Datos[[#This Row],[pTelefono]],SEARCH("-",Tabla_Datos[[#This Row],[pTelefono]],1)+1,LEN(Tabla_Datos[[#This Row],[pTelefono]]))</f>
        <v>948257573</v>
      </c>
      <c r="X2731" s="53" t="str">
        <f>CONCATENATE(Tabla_Datos[[#This Row],[TipUrb]]," ",Tabla_Datos[[#This Row],[Calle]]," ",Tabla_Datos[[#This Row],[NumCalle]])</f>
        <v>UR SUAREZ 711</v>
      </c>
      <c r="Y2731" t="s">
        <v>246</v>
      </c>
      <c r="Z2731" t="s">
        <v>93</v>
      </c>
      <c r="AA2731" t="s">
        <v>94</v>
      </c>
      <c r="AB2731">
        <v>2</v>
      </c>
      <c r="AC2731" t="s">
        <v>95</v>
      </c>
      <c r="AD2731" t="s">
        <v>161</v>
      </c>
      <c r="AE2731" t="s">
        <v>95</v>
      </c>
      <c r="AG2731" s="51">
        <v>46665246</v>
      </c>
      <c r="AI2731">
        <v>26</v>
      </c>
      <c r="AJ2731">
        <v>26</v>
      </c>
      <c r="AK2731" t="s">
        <v>1492</v>
      </c>
      <c r="AL2731">
        <v>711</v>
      </c>
    </row>
    <row r="2732" spans="1:38">
      <c r="A2732">
        <v>3291695</v>
      </c>
      <c r="B2732" t="s">
        <v>9490</v>
      </c>
      <c r="C2732" t="s">
        <v>19</v>
      </c>
      <c r="D2732" t="s">
        <v>143</v>
      </c>
      <c r="E2732">
        <v>2011</v>
      </c>
      <c r="F2732">
        <v>8</v>
      </c>
      <c r="G2732">
        <v>22</v>
      </c>
      <c r="H2732" t="s">
        <v>86</v>
      </c>
      <c r="I2732" t="s">
        <v>241</v>
      </c>
      <c r="J2732" t="s">
        <v>242</v>
      </c>
      <c r="K2732" t="s">
        <v>242</v>
      </c>
      <c r="L2732" t="s">
        <v>86</v>
      </c>
      <c r="M2732" t="s">
        <v>148</v>
      </c>
      <c r="N2732" s="50">
        <v>42349394</v>
      </c>
      <c r="O2732" s="51">
        <v>2336354</v>
      </c>
      <c r="P2732" t="s">
        <v>617</v>
      </c>
      <c r="Q2732" t="s">
        <v>7444</v>
      </c>
      <c r="R2732" t="s">
        <v>4385</v>
      </c>
      <c r="S2732" s="49" t="str">
        <f>CONCATENATE(Tabla_Datos[[#This Row],[Nombre_Cliente]]," ",Tabla_Datos[[#This Row],[ApellidoPaterno_Cliente]]," ",Tabla_Datos[[#This Row],[ApellidoMaterno_Cliente]])</f>
        <v>ROSA MARIA ROBLES ZAVALETA</v>
      </c>
      <c r="T2732" s="53">
        <f>DATE(Tabla_Datos[[#This Row],[tAnio]],Tabla_Datos[[#This Row],[tMes]],Tabla_Datos[[#This Row],[tDia]])</f>
        <v>40777</v>
      </c>
      <c r="U2732" s="53" t="str">
        <f>IF(Tabla_Datos[[#This Row],[cProvincia]]="LIMA","LIMA","PROVINCIA")</f>
        <v>PROVINCIA</v>
      </c>
      <c r="V2732" s="53" t="str">
        <f>MID(Tabla_Datos[[#This Row],[pTelefono]],1,SEARCH("-",Tabla_Datos[[#This Row],[pTelefono]],1)-1)</f>
        <v>44</v>
      </c>
      <c r="W2732" s="53" t="str">
        <f>MID(Tabla_Datos[[#This Row],[pTelefono]],SEARCH("-",Tabla_Datos[[#This Row],[pTelefono]],1)+1,LEN(Tabla_Datos[[#This Row],[pTelefono]]))</f>
        <v>44204522</v>
      </c>
      <c r="X2732" s="53" t="str">
        <f>CONCATENATE(Tabla_Datos[[#This Row],[TipUrb]]," ",Tabla_Datos[[#This Row],[Calle]]," ",Tabla_Datos[[#This Row],[NumCalle]])</f>
        <v>UR BACHJUAN 856</v>
      </c>
      <c r="Y2732" t="s">
        <v>246</v>
      </c>
      <c r="Z2732" t="s">
        <v>152</v>
      </c>
      <c r="AA2732" t="s">
        <v>153</v>
      </c>
      <c r="AB2732">
        <v>2</v>
      </c>
      <c r="AC2732" t="s">
        <v>95</v>
      </c>
      <c r="AD2732" t="s">
        <v>161</v>
      </c>
      <c r="AE2732" t="s">
        <v>95</v>
      </c>
      <c r="AF2732" t="s">
        <v>95</v>
      </c>
      <c r="AG2732" s="51">
        <v>17909104</v>
      </c>
      <c r="AH2732" t="s">
        <v>95</v>
      </c>
      <c r="AI2732">
        <v>1</v>
      </c>
      <c r="AJ2732">
        <v>1</v>
      </c>
      <c r="AK2732" t="s">
        <v>9491</v>
      </c>
      <c r="AL2732">
        <v>856</v>
      </c>
    </row>
    <row r="2733" spans="1:38">
      <c r="A2733">
        <v>3277635</v>
      </c>
      <c r="B2733" t="s">
        <v>9492</v>
      </c>
      <c r="C2733" t="s">
        <v>19</v>
      </c>
      <c r="D2733" t="s">
        <v>85</v>
      </c>
      <c r="E2733">
        <v>2011</v>
      </c>
      <c r="F2733">
        <v>8</v>
      </c>
      <c r="G2733">
        <v>21</v>
      </c>
      <c r="H2733" t="s">
        <v>144</v>
      </c>
      <c r="I2733" t="s">
        <v>16</v>
      </c>
      <c r="J2733" t="s">
        <v>16</v>
      </c>
      <c r="K2733" t="s">
        <v>492</v>
      </c>
      <c r="L2733" t="s">
        <v>86</v>
      </c>
      <c r="M2733" t="s">
        <v>88</v>
      </c>
      <c r="N2733" s="50">
        <v>46955815</v>
      </c>
      <c r="O2733" s="51">
        <v>119087</v>
      </c>
      <c r="P2733" t="s">
        <v>5061</v>
      </c>
      <c r="Q2733" t="s">
        <v>6198</v>
      </c>
      <c r="R2733" t="s">
        <v>3852</v>
      </c>
      <c r="S2733" s="49" t="str">
        <f>CONCATENATE(Tabla_Datos[[#This Row],[Nombre_Cliente]]," ",Tabla_Datos[[#This Row],[ApellidoPaterno_Cliente]]," ",Tabla_Datos[[#This Row],[ApellidoMaterno_Cliente]])</f>
        <v>GUILLERMO AREVALO ZAPATA</v>
      </c>
      <c r="T2733" s="53">
        <f>DATE(Tabla_Datos[[#This Row],[tAnio]],Tabla_Datos[[#This Row],[tMes]],Tabla_Datos[[#This Row],[tDia]])</f>
        <v>40776</v>
      </c>
      <c r="U2733" s="53" t="str">
        <f>IF(Tabla_Datos[[#This Row],[cProvincia]]="LIMA","LIMA","PROVINCIA")</f>
        <v>LIMA</v>
      </c>
      <c r="V2733" s="53" t="str">
        <f>MID(Tabla_Datos[[#This Row],[pTelefono]],1,SEARCH("-",Tabla_Datos[[#This Row],[pTelefono]],1)-1)</f>
        <v>1</v>
      </c>
      <c r="W2733" s="53" t="str">
        <f>MID(Tabla_Datos[[#This Row],[pTelefono]],SEARCH("-",Tabla_Datos[[#This Row],[pTelefono]],1)+1,LEN(Tabla_Datos[[#This Row],[pTelefono]]))</f>
        <v>4465451</v>
      </c>
      <c r="X2733" s="53" t="str">
        <f>CONCATENATE(Tabla_Datos[[#This Row],[TipUrb]]," ",Tabla_Datos[[#This Row],[Calle]]," ",Tabla_Datos[[#This Row],[NumCalle]])</f>
        <v>UR ALCANFORES 770</v>
      </c>
      <c r="Y2733" t="s">
        <v>92</v>
      </c>
      <c r="Z2733" t="s">
        <v>196</v>
      </c>
      <c r="AA2733" t="s">
        <v>197</v>
      </c>
      <c r="AB2733" t="s">
        <v>95</v>
      </c>
      <c r="AC2733">
        <v>202</v>
      </c>
      <c r="AD2733" t="s">
        <v>161</v>
      </c>
      <c r="AE2733" t="s">
        <v>95</v>
      </c>
      <c r="AF2733" t="s">
        <v>95</v>
      </c>
      <c r="AG2733" s="51">
        <v>9601189</v>
      </c>
      <c r="AI2733">
        <v>1</v>
      </c>
      <c r="AJ2733">
        <v>1</v>
      </c>
      <c r="AK2733" t="s">
        <v>5006</v>
      </c>
      <c r="AL2733">
        <v>770</v>
      </c>
    </row>
    <row r="2734" spans="1:38">
      <c r="A2734">
        <v>3286269</v>
      </c>
      <c r="B2734" t="s">
        <v>9493</v>
      </c>
      <c r="C2734" t="s">
        <v>19</v>
      </c>
      <c r="D2734" t="s">
        <v>85</v>
      </c>
      <c r="E2734">
        <v>2011</v>
      </c>
      <c r="F2734">
        <v>8</v>
      </c>
      <c r="G2734">
        <v>21</v>
      </c>
      <c r="H2734" t="s">
        <v>86</v>
      </c>
      <c r="I2734" t="s">
        <v>16</v>
      </c>
      <c r="J2734" t="s">
        <v>16</v>
      </c>
      <c r="K2734" t="s">
        <v>265</v>
      </c>
      <c r="L2734" t="s">
        <v>86</v>
      </c>
      <c r="M2734" t="s">
        <v>88</v>
      </c>
      <c r="N2734" s="50">
        <v>41303200</v>
      </c>
      <c r="O2734" s="51">
        <v>730468</v>
      </c>
      <c r="P2734" t="s">
        <v>9494</v>
      </c>
      <c r="Q2734" t="s">
        <v>6214</v>
      </c>
      <c r="R2734" t="s">
        <v>3856</v>
      </c>
      <c r="S2734" s="49" t="str">
        <f>CONCATENATE(Tabla_Datos[[#This Row],[Nombre_Cliente]]," ",Tabla_Datos[[#This Row],[ApellidoPaterno_Cliente]]," ",Tabla_Datos[[#This Row],[ApellidoMaterno_Cliente]])</f>
        <v>MOISES EDUARDO ACEVEDO LUJAN</v>
      </c>
      <c r="T2734" s="53">
        <f>DATE(Tabla_Datos[[#This Row],[tAnio]],Tabla_Datos[[#This Row],[tMes]],Tabla_Datos[[#This Row],[tDia]])</f>
        <v>40776</v>
      </c>
      <c r="U2734" s="53" t="str">
        <f>IF(Tabla_Datos[[#This Row],[cProvincia]]="LIMA","LIMA","PROVINCIA")</f>
        <v>LIMA</v>
      </c>
      <c r="V2734" s="53" t="str">
        <f>MID(Tabla_Datos[[#This Row],[pTelefono]],1,SEARCH("-",Tabla_Datos[[#This Row],[pTelefono]],1)-1)</f>
        <v>44</v>
      </c>
      <c r="W2734" s="53" t="str">
        <f>MID(Tabla_Datos[[#This Row],[pTelefono]],SEARCH("-",Tabla_Datos[[#This Row],[pTelefono]],1)+1,LEN(Tabla_Datos[[#This Row],[pTelefono]]))</f>
        <v>461128</v>
      </c>
      <c r="X2734" s="53" t="str">
        <f>CONCATENATE(Tabla_Datos[[#This Row],[TipUrb]]," ",Tabla_Datos[[#This Row],[Calle]]," ",Tabla_Datos[[#This Row],[NumCalle]])</f>
        <v xml:space="preserve">  CL 28 DE JULIO 283</v>
      </c>
      <c r="Y2734" t="s">
        <v>92</v>
      </c>
      <c r="Z2734" t="s">
        <v>122</v>
      </c>
      <c r="AA2734" t="s">
        <v>123</v>
      </c>
      <c r="AB2734" t="s">
        <v>95</v>
      </c>
      <c r="AC2734">
        <v>702</v>
      </c>
      <c r="AD2734" t="s">
        <v>95</v>
      </c>
      <c r="AE2734" t="s">
        <v>95</v>
      </c>
      <c r="AF2734" t="s">
        <v>95</v>
      </c>
      <c r="AG2734" s="51">
        <v>18072292</v>
      </c>
      <c r="AI2734">
        <v>1</v>
      </c>
      <c r="AJ2734">
        <v>1</v>
      </c>
      <c r="AK2734" t="s">
        <v>5930</v>
      </c>
      <c r="AL2734">
        <v>283</v>
      </c>
    </row>
    <row r="2735" spans="1:38">
      <c r="A2735">
        <v>3287078</v>
      </c>
      <c r="B2735" t="s">
        <v>9495</v>
      </c>
      <c r="C2735" t="s">
        <v>18</v>
      </c>
      <c r="D2735" t="s">
        <v>85</v>
      </c>
      <c r="E2735">
        <v>2011</v>
      </c>
      <c r="F2735">
        <v>8</v>
      </c>
      <c r="G2735">
        <v>21</v>
      </c>
      <c r="H2735" t="s">
        <v>86</v>
      </c>
      <c r="I2735" t="s">
        <v>141</v>
      </c>
      <c r="J2735" t="s">
        <v>521</v>
      </c>
      <c r="K2735" t="s">
        <v>869</v>
      </c>
      <c r="L2735" t="s">
        <v>86</v>
      </c>
      <c r="M2735" t="s">
        <v>294</v>
      </c>
      <c r="N2735" s="50">
        <v>40011636</v>
      </c>
      <c r="O2735" s="51">
        <v>1225203</v>
      </c>
      <c r="P2735" t="s">
        <v>9496</v>
      </c>
      <c r="Q2735" t="s">
        <v>9497</v>
      </c>
      <c r="R2735" t="s">
        <v>3075</v>
      </c>
      <c r="S2735" s="49" t="str">
        <f>CONCATENATE(Tabla_Datos[[#This Row],[Nombre_Cliente]]," ",Tabla_Datos[[#This Row],[ApellidoPaterno_Cliente]]," ",Tabla_Datos[[#This Row],[ApellidoMaterno_Cliente]])</f>
        <v>ANTONIO PEDRO BULLON ROMERO</v>
      </c>
      <c r="T2735" s="53">
        <f>DATE(Tabla_Datos[[#This Row],[tAnio]],Tabla_Datos[[#This Row],[tMes]],Tabla_Datos[[#This Row],[tDia]])</f>
        <v>40776</v>
      </c>
      <c r="U2735" s="53" t="str">
        <f>IF(Tabla_Datos[[#This Row],[cProvincia]]="LIMA","LIMA","PROVINCIA")</f>
        <v>PROVINCIA</v>
      </c>
      <c r="V2735" s="53" t="str">
        <f>MID(Tabla_Datos[[#This Row],[pTelefono]],1,SEARCH("-",Tabla_Datos[[#This Row],[pTelefono]],1)-1)</f>
        <v>64</v>
      </c>
      <c r="W2735" s="53" t="str">
        <f>MID(Tabla_Datos[[#This Row],[pTelefono]],SEARCH("-",Tabla_Datos[[#This Row],[pTelefono]],1)+1,LEN(Tabla_Datos[[#This Row],[pTelefono]]))</f>
        <v>64253621</v>
      </c>
      <c r="X2735" s="53" t="str">
        <f>CONCATENATE(Tabla_Datos[[#This Row],[TipUrb]]," ",Tabla_Datos[[#This Row],[Calle]]," ",Tabla_Datos[[#This Row],[NumCalle]])</f>
        <v xml:space="preserve">  JOSE MARIA EGUREN 0</v>
      </c>
      <c r="Y2735" t="s">
        <v>525</v>
      </c>
      <c r="Z2735" t="s">
        <v>93</v>
      </c>
      <c r="AA2735" t="s">
        <v>94</v>
      </c>
      <c r="AB2735" t="s">
        <v>95</v>
      </c>
      <c r="AC2735" t="s">
        <v>95</v>
      </c>
      <c r="AD2735" t="s">
        <v>95</v>
      </c>
      <c r="AE2735" t="s">
        <v>897</v>
      </c>
      <c r="AF2735">
        <v>26</v>
      </c>
      <c r="AG2735" s="51">
        <v>20653998</v>
      </c>
      <c r="AI2735" t="s">
        <v>3234</v>
      </c>
      <c r="AJ2735" t="s">
        <v>3234</v>
      </c>
      <c r="AK2735" t="s">
        <v>9498</v>
      </c>
      <c r="AL2735">
        <v>0</v>
      </c>
    </row>
    <row r="2736" spans="1:38">
      <c r="A2736">
        <v>3287226</v>
      </c>
      <c r="B2736" t="s">
        <v>9499</v>
      </c>
      <c r="C2736" t="s">
        <v>19</v>
      </c>
      <c r="D2736" t="s">
        <v>85</v>
      </c>
      <c r="E2736">
        <v>2011</v>
      </c>
      <c r="F2736">
        <v>8</v>
      </c>
      <c r="G2736">
        <v>21</v>
      </c>
      <c r="H2736" t="s">
        <v>86</v>
      </c>
      <c r="I2736" t="s">
        <v>16</v>
      </c>
      <c r="J2736" t="s">
        <v>16</v>
      </c>
      <c r="K2736" t="s">
        <v>308</v>
      </c>
      <c r="L2736" t="s">
        <v>86</v>
      </c>
      <c r="M2736" t="s">
        <v>88</v>
      </c>
      <c r="O2736" s="51">
        <v>1474944</v>
      </c>
      <c r="P2736" t="s">
        <v>9500</v>
      </c>
      <c r="Q2736" t="s">
        <v>284</v>
      </c>
      <c r="R2736" t="s">
        <v>900</v>
      </c>
      <c r="S2736" s="49" t="str">
        <f>CONCATENATE(Tabla_Datos[[#This Row],[Nombre_Cliente]]," ",Tabla_Datos[[#This Row],[ApellidoPaterno_Cliente]]," ",Tabla_Datos[[#This Row],[ApellidoMaterno_Cliente]])</f>
        <v>ROSSANA RIOS RAMOS</v>
      </c>
      <c r="T2736" s="53">
        <f>DATE(Tabla_Datos[[#This Row],[tAnio]],Tabla_Datos[[#This Row],[tMes]],Tabla_Datos[[#This Row],[tDia]])</f>
        <v>40776</v>
      </c>
      <c r="U2736" s="53" t="str">
        <f>IF(Tabla_Datos[[#This Row],[cProvincia]]="LIMA","LIMA","PROVINCIA")</f>
        <v>LIMA</v>
      </c>
      <c r="V2736" s="53" t="str">
        <f>MID(Tabla_Datos[[#This Row],[pTelefono]],1,SEARCH("-",Tabla_Datos[[#This Row],[pTelefono]],1)-1)</f>
        <v>1</v>
      </c>
      <c r="W2736" s="53" t="str">
        <f>MID(Tabla_Datos[[#This Row],[pTelefono]],SEARCH("-",Tabla_Datos[[#This Row],[pTelefono]],1)+1,LEN(Tabla_Datos[[#This Row],[pTelefono]]))</f>
        <v>91068083</v>
      </c>
      <c r="X2736" s="53" t="str">
        <f>CONCATENATE(Tabla_Datos[[#This Row],[TipUrb]]," ",Tabla_Datos[[#This Row],[Calle]]," ",Tabla_Datos[[#This Row],[NumCalle]])</f>
        <v>UR ALAMEDA SUR 1320</v>
      </c>
      <c r="Y2736" t="s">
        <v>92</v>
      </c>
      <c r="Z2736" t="s">
        <v>122</v>
      </c>
      <c r="AA2736" t="s">
        <v>123</v>
      </c>
      <c r="AB2736" t="s">
        <v>95</v>
      </c>
      <c r="AC2736">
        <v>302</v>
      </c>
      <c r="AD2736" t="s">
        <v>161</v>
      </c>
      <c r="AE2736" t="s">
        <v>95</v>
      </c>
      <c r="AF2736" t="s">
        <v>95</v>
      </c>
      <c r="AG2736" s="51">
        <v>22071122</v>
      </c>
      <c r="AI2736">
        <v>1</v>
      </c>
      <c r="AJ2736">
        <v>1</v>
      </c>
      <c r="AK2736" t="s">
        <v>5851</v>
      </c>
      <c r="AL2736">
        <v>1320</v>
      </c>
    </row>
    <row r="2737" spans="1:38">
      <c r="A2737">
        <v>3280628</v>
      </c>
      <c r="B2737" t="s">
        <v>9501</v>
      </c>
      <c r="C2737" t="s">
        <v>18</v>
      </c>
      <c r="D2737" t="s">
        <v>85</v>
      </c>
      <c r="E2737">
        <v>2011</v>
      </c>
      <c r="F2737">
        <v>8</v>
      </c>
      <c r="G2737">
        <v>21</v>
      </c>
      <c r="H2737" t="s">
        <v>86</v>
      </c>
      <c r="I2737" t="s">
        <v>16</v>
      </c>
      <c r="J2737" t="s">
        <v>16</v>
      </c>
      <c r="K2737" t="s">
        <v>165</v>
      </c>
      <c r="L2737" t="s">
        <v>86</v>
      </c>
      <c r="M2737" t="s">
        <v>88</v>
      </c>
      <c r="N2737" s="50">
        <v>3363143</v>
      </c>
      <c r="O2737" s="51">
        <v>2297395</v>
      </c>
      <c r="P2737" t="s">
        <v>9502</v>
      </c>
      <c r="Q2737" t="s">
        <v>2425</v>
      </c>
      <c r="R2737" t="s">
        <v>737</v>
      </c>
      <c r="S2737" s="49" t="str">
        <f>CONCATENATE(Tabla_Datos[[#This Row],[Nombre_Cliente]]," ",Tabla_Datos[[#This Row],[ApellidoPaterno_Cliente]]," ",Tabla_Datos[[#This Row],[ApellidoMaterno_Cliente]])</f>
        <v>GLADYS BEATRIZ HUAMANI NEYRA</v>
      </c>
      <c r="T2737" s="53">
        <f>DATE(Tabla_Datos[[#This Row],[tAnio]],Tabla_Datos[[#This Row],[tMes]],Tabla_Datos[[#This Row],[tDia]])</f>
        <v>40776</v>
      </c>
      <c r="U2737" s="53" t="str">
        <f>IF(Tabla_Datos[[#This Row],[cProvincia]]="LIMA","LIMA","PROVINCIA")</f>
        <v>LIMA</v>
      </c>
      <c r="V2737" s="53" t="str">
        <f>MID(Tabla_Datos[[#This Row],[pTelefono]],1,SEARCH("-",Tabla_Datos[[#This Row],[pTelefono]],1)-1)</f>
        <v>1</v>
      </c>
      <c r="W2737" s="53" t="str">
        <f>MID(Tabla_Datos[[#This Row],[pTelefono]],SEARCH("-",Tabla_Datos[[#This Row],[pTelefono]],1)+1,LEN(Tabla_Datos[[#This Row],[pTelefono]]))</f>
        <v>964358866</v>
      </c>
      <c r="X2737" s="53" t="str">
        <f>CONCATENATE(Tabla_Datos[[#This Row],[TipUrb]]," ",Tabla_Datos[[#This Row],[Calle]]," ",Tabla_Datos[[#This Row],[NumCalle]])</f>
        <v>UR   0</v>
      </c>
      <c r="Y2737" t="s">
        <v>92</v>
      </c>
      <c r="Z2737" t="s">
        <v>138</v>
      </c>
      <c r="AA2737" t="s">
        <v>139</v>
      </c>
      <c r="AB2737" t="s">
        <v>95</v>
      </c>
      <c r="AC2737" t="s">
        <v>95</v>
      </c>
      <c r="AD2737" t="s">
        <v>161</v>
      </c>
      <c r="AE2737" t="s">
        <v>2505</v>
      </c>
      <c r="AF2737">
        <v>35</v>
      </c>
      <c r="AG2737" s="51">
        <v>10668398</v>
      </c>
      <c r="AI2737">
        <v>26</v>
      </c>
      <c r="AJ2737">
        <v>26</v>
      </c>
      <c r="AK2737" t="s">
        <v>95</v>
      </c>
      <c r="AL2737">
        <v>0</v>
      </c>
    </row>
    <row r="2738" spans="1:38">
      <c r="A2738">
        <v>3259391</v>
      </c>
      <c r="B2738" t="s">
        <v>9503</v>
      </c>
      <c r="C2738" t="s">
        <v>18</v>
      </c>
      <c r="D2738" t="s">
        <v>143</v>
      </c>
      <c r="E2738">
        <v>2011</v>
      </c>
      <c r="F2738">
        <v>8</v>
      </c>
      <c r="G2738">
        <v>21</v>
      </c>
      <c r="H2738" t="s">
        <v>86</v>
      </c>
      <c r="I2738" t="s">
        <v>16</v>
      </c>
      <c r="J2738" t="s">
        <v>16</v>
      </c>
      <c r="K2738" t="s">
        <v>438</v>
      </c>
      <c r="L2738" t="s">
        <v>86</v>
      </c>
      <c r="M2738" t="s">
        <v>88</v>
      </c>
      <c r="N2738" s="50">
        <v>8604516</v>
      </c>
      <c r="O2738" s="51">
        <v>2313309</v>
      </c>
      <c r="P2738" t="s">
        <v>9504</v>
      </c>
      <c r="Q2738" t="s">
        <v>589</v>
      </c>
      <c r="R2738" t="s">
        <v>6258</v>
      </c>
      <c r="S2738" s="49" t="str">
        <f>CONCATENATE(Tabla_Datos[[#This Row],[Nombre_Cliente]]," ",Tabla_Datos[[#This Row],[ApellidoPaterno_Cliente]]," ",Tabla_Datos[[#This Row],[ApellidoMaterno_Cliente]])</f>
        <v>CARMEN ANTONIA GUERRERO COLAN</v>
      </c>
      <c r="T2738" s="53">
        <f>DATE(Tabla_Datos[[#This Row],[tAnio]],Tabla_Datos[[#This Row],[tMes]],Tabla_Datos[[#This Row],[tDia]])</f>
        <v>40776</v>
      </c>
      <c r="U2738" s="53" t="str">
        <f>IF(Tabla_Datos[[#This Row],[cProvincia]]="LIMA","LIMA","PROVINCIA")</f>
        <v>LIMA</v>
      </c>
      <c r="V2738" s="53" t="str">
        <f>MID(Tabla_Datos[[#This Row],[pTelefono]],1,SEARCH("-",Tabla_Datos[[#This Row],[pTelefono]],1)-1)</f>
        <v>1</v>
      </c>
      <c r="W2738" s="53" t="str">
        <f>MID(Tabla_Datos[[#This Row],[pTelefono]],SEARCH("-",Tabla_Datos[[#This Row],[pTelefono]],1)+1,LEN(Tabla_Datos[[#This Row],[pTelefono]]))</f>
        <v>992414920</v>
      </c>
      <c r="X2738" s="53" t="str">
        <f>CONCATENATE(Tabla_Datos[[#This Row],[TipUrb]]," ",Tabla_Datos[[#This Row],[Calle]]," ",Tabla_Datos[[#This Row],[NumCalle]])</f>
        <v>AH EL MIRADOR 0</v>
      </c>
      <c r="Y2738" t="s">
        <v>92</v>
      </c>
      <c r="Z2738" t="s">
        <v>152</v>
      </c>
      <c r="AA2738" t="s">
        <v>153</v>
      </c>
      <c r="AB2738" t="s">
        <v>95</v>
      </c>
      <c r="AC2738" t="s">
        <v>95</v>
      </c>
      <c r="AD2738" t="s">
        <v>96</v>
      </c>
      <c r="AE2738" t="s">
        <v>3731</v>
      </c>
      <c r="AF2738">
        <v>12</v>
      </c>
      <c r="AG2738" s="51">
        <v>25554300</v>
      </c>
      <c r="AH2738" t="s">
        <v>95</v>
      </c>
      <c r="AI2738">
        <v>1</v>
      </c>
      <c r="AJ2738">
        <v>1</v>
      </c>
      <c r="AK2738" t="s">
        <v>9505</v>
      </c>
      <c r="AL2738">
        <v>0</v>
      </c>
    </row>
    <row r="2739" spans="1:38">
      <c r="A2739">
        <v>3259631</v>
      </c>
      <c r="B2739" t="s">
        <v>9506</v>
      </c>
      <c r="C2739" t="s">
        <v>19</v>
      </c>
      <c r="D2739" t="s">
        <v>143</v>
      </c>
      <c r="E2739">
        <v>2011</v>
      </c>
      <c r="F2739">
        <v>8</v>
      </c>
      <c r="G2739">
        <v>21</v>
      </c>
      <c r="H2739" t="s">
        <v>86</v>
      </c>
      <c r="I2739" t="s">
        <v>16</v>
      </c>
      <c r="J2739" t="s">
        <v>16</v>
      </c>
      <c r="K2739" t="s">
        <v>496</v>
      </c>
      <c r="L2739" t="s">
        <v>86</v>
      </c>
      <c r="M2739" t="s">
        <v>88</v>
      </c>
      <c r="N2739" s="50">
        <v>7430715</v>
      </c>
      <c r="O2739" s="51">
        <v>2313509</v>
      </c>
      <c r="P2739" t="s">
        <v>9507</v>
      </c>
      <c r="Q2739" t="s">
        <v>377</v>
      </c>
      <c r="R2739" t="s">
        <v>660</v>
      </c>
      <c r="S2739" s="49" t="str">
        <f>CONCATENATE(Tabla_Datos[[#This Row],[Nombre_Cliente]]," ",Tabla_Datos[[#This Row],[ApellidoPaterno_Cliente]]," ",Tabla_Datos[[#This Row],[ApellidoMaterno_Cliente]])</f>
        <v>CHRISTIAN STEVE PEREZ GUTIERREZ</v>
      </c>
      <c r="T2739" s="53">
        <f>DATE(Tabla_Datos[[#This Row],[tAnio]],Tabla_Datos[[#This Row],[tMes]],Tabla_Datos[[#This Row],[tDia]])</f>
        <v>40776</v>
      </c>
      <c r="U2739" s="53" t="str">
        <f>IF(Tabla_Datos[[#This Row],[cProvincia]]="LIMA","LIMA","PROVINCIA")</f>
        <v>LIMA</v>
      </c>
      <c r="V2739" s="53" t="str">
        <f>MID(Tabla_Datos[[#This Row],[pTelefono]],1,SEARCH("-",Tabla_Datos[[#This Row],[pTelefono]],1)-1)</f>
        <v>1</v>
      </c>
      <c r="W2739" s="53" t="str">
        <f>MID(Tabla_Datos[[#This Row],[pTelefono]],SEARCH("-",Tabla_Datos[[#This Row],[pTelefono]],1)+1,LEN(Tabla_Datos[[#This Row],[pTelefono]]))</f>
        <v>987198541</v>
      </c>
      <c r="X2739" s="53" t="str">
        <f>CONCATENATE(Tabla_Datos[[#This Row],[TipUrb]]," ",Tabla_Datos[[#This Row],[Calle]]," ",Tabla_Datos[[#This Row],[NumCalle]])</f>
        <v>- . 0</v>
      </c>
      <c r="Y2739" t="s">
        <v>92</v>
      </c>
      <c r="Z2739" t="s">
        <v>152</v>
      </c>
      <c r="AA2739" t="s">
        <v>153</v>
      </c>
      <c r="AB2739" t="s">
        <v>95</v>
      </c>
      <c r="AC2739" t="s">
        <v>95</v>
      </c>
      <c r="AD2739" t="s">
        <v>109</v>
      </c>
      <c r="AE2739" t="s">
        <v>1847</v>
      </c>
      <c r="AF2739">
        <v>19</v>
      </c>
      <c r="AG2739" s="51">
        <v>40711438</v>
      </c>
      <c r="AH2739" t="s">
        <v>95</v>
      </c>
      <c r="AI2739">
        <v>1</v>
      </c>
      <c r="AJ2739">
        <v>1</v>
      </c>
      <c r="AK2739" t="s">
        <v>221</v>
      </c>
      <c r="AL2739">
        <v>0</v>
      </c>
    </row>
    <row r="2740" spans="1:38">
      <c r="A2740">
        <v>3266418</v>
      </c>
      <c r="B2740" t="s">
        <v>9508</v>
      </c>
      <c r="C2740" t="s">
        <v>19</v>
      </c>
      <c r="D2740" t="s">
        <v>85</v>
      </c>
      <c r="E2740">
        <v>2011</v>
      </c>
      <c r="F2740">
        <v>8</v>
      </c>
      <c r="G2740">
        <v>21</v>
      </c>
      <c r="H2740" t="s">
        <v>86</v>
      </c>
      <c r="I2740" t="s">
        <v>16</v>
      </c>
      <c r="J2740" t="s">
        <v>16</v>
      </c>
      <c r="K2740" t="s">
        <v>386</v>
      </c>
      <c r="L2740" t="s">
        <v>86</v>
      </c>
      <c r="M2740" t="s">
        <v>88</v>
      </c>
      <c r="N2740" s="50">
        <v>41011065</v>
      </c>
      <c r="O2740" s="51">
        <v>2318222</v>
      </c>
      <c r="P2740" t="s">
        <v>9509</v>
      </c>
      <c r="Q2740" t="s">
        <v>8188</v>
      </c>
      <c r="R2740" t="s">
        <v>1134</v>
      </c>
      <c r="S2740" s="49" t="str">
        <f>CONCATENATE(Tabla_Datos[[#This Row],[Nombre_Cliente]]," ",Tabla_Datos[[#This Row],[ApellidoPaterno_Cliente]]," ",Tabla_Datos[[#This Row],[ApellidoMaterno_Cliente]])</f>
        <v>YAJAYRA AYLLON QUIROZ</v>
      </c>
      <c r="T2740" s="53">
        <f>DATE(Tabla_Datos[[#This Row],[tAnio]],Tabla_Datos[[#This Row],[tMes]],Tabla_Datos[[#This Row],[tDia]])</f>
        <v>40776</v>
      </c>
      <c r="U2740" s="53" t="str">
        <f>IF(Tabla_Datos[[#This Row],[cProvincia]]="LIMA","LIMA","PROVINCIA")</f>
        <v>LIMA</v>
      </c>
      <c r="V2740" s="53" t="str">
        <f>MID(Tabla_Datos[[#This Row],[pTelefono]],1,SEARCH("-",Tabla_Datos[[#This Row],[pTelefono]],1)-1)</f>
        <v>1</v>
      </c>
      <c r="W2740" s="53" t="str">
        <f>MID(Tabla_Datos[[#This Row],[pTelefono]],SEARCH("-",Tabla_Datos[[#This Row],[pTelefono]],1)+1,LEN(Tabla_Datos[[#This Row],[pTelefono]]))</f>
        <v>994053102</v>
      </c>
      <c r="X2740" s="53" t="str">
        <f>CONCATENATE(Tabla_Datos[[#This Row],[TipUrb]]," ",Tabla_Datos[[#This Row],[Calle]]," ",Tabla_Datos[[#This Row],[NumCalle]])</f>
        <v xml:space="preserve">  GRANDA, JOSE 475</v>
      </c>
      <c r="Y2740" t="s">
        <v>92</v>
      </c>
      <c r="Z2740" t="s">
        <v>196</v>
      </c>
      <c r="AA2740" t="s">
        <v>197</v>
      </c>
      <c r="AB2740">
        <v>3</v>
      </c>
      <c r="AC2740">
        <v>8</v>
      </c>
      <c r="AD2740" t="s">
        <v>95</v>
      </c>
      <c r="AE2740" t="s">
        <v>95</v>
      </c>
      <c r="AF2740" t="s">
        <v>95</v>
      </c>
      <c r="AG2740" s="51">
        <v>10317174</v>
      </c>
      <c r="AH2740" t="s">
        <v>95</v>
      </c>
      <c r="AI2740">
        <v>1</v>
      </c>
      <c r="AJ2740">
        <v>1</v>
      </c>
      <c r="AK2740" t="s">
        <v>9510</v>
      </c>
      <c r="AL2740">
        <v>475</v>
      </c>
    </row>
    <row r="2741" spans="1:38">
      <c r="A2741">
        <v>3286036</v>
      </c>
      <c r="B2741" t="s">
        <v>9511</v>
      </c>
      <c r="C2741" t="s">
        <v>18</v>
      </c>
      <c r="D2741" t="s">
        <v>143</v>
      </c>
      <c r="E2741">
        <v>2011</v>
      </c>
      <c r="F2741">
        <v>8</v>
      </c>
      <c r="G2741">
        <v>21</v>
      </c>
      <c r="H2741" t="s">
        <v>86</v>
      </c>
      <c r="I2741" t="s">
        <v>514</v>
      </c>
      <c r="J2741" t="s">
        <v>1526</v>
      </c>
      <c r="K2741" t="s">
        <v>1526</v>
      </c>
      <c r="L2741" t="s">
        <v>86</v>
      </c>
      <c r="M2741" t="s">
        <v>133</v>
      </c>
      <c r="N2741" s="50">
        <v>47164549</v>
      </c>
      <c r="O2741" s="51">
        <v>2319073</v>
      </c>
      <c r="P2741" t="s">
        <v>4276</v>
      </c>
      <c r="Q2741" t="s">
        <v>574</v>
      </c>
      <c r="R2741" t="s">
        <v>370</v>
      </c>
      <c r="S2741" s="49" t="str">
        <f>CONCATENATE(Tabla_Datos[[#This Row],[Nombre_Cliente]]," ",Tabla_Datos[[#This Row],[ApellidoPaterno_Cliente]]," ",Tabla_Datos[[#This Row],[ApellidoMaterno_Cliente]])</f>
        <v>MARIA ELENA LEON TORRES</v>
      </c>
      <c r="T2741" s="53">
        <f>DATE(Tabla_Datos[[#This Row],[tAnio]],Tabla_Datos[[#This Row],[tMes]],Tabla_Datos[[#This Row],[tDia]])</f>
        <v>40776</v>
      </c>
      <c r="U2741" s="53" t="str">
        <f>IF(Tabla_Datos[[#This Row],[cProvincia]]="LIMA","LIMA","PROVINCIA")</f>
        <v>PROVINCIA</v>
      </c>
      <c r="V2741" s="53" t="str">
        <f>MID(Tabla_Datos[[#This Row],[pTelefono]],1,SEARCH("-",Tabla_Datos[[#This Row],[pTelefono]],1)-1)</f>
        <v>76</v>
      </c>
      <c r="W2741" s="53" t="str">
        <f>MID(Tabla_Datos[[#This Row],[pTelefono]],SEARCH("-",Tabla_Datos[[#This Row],[pTelefono]],1)+1,LEN(Tabla_Datos[[#This Row],[pTelefono]]))</f>
        <v>975065087</v>
      </c>
      <c r="X2741" s="53" t="str">
        <f>CONCATENATE(Tabla_Datos[[#This Row],[TipUrb]]," ",Tabla_Datos[[#This Row],[Calle]]," ",Tabla_Datos[[#This Row],[NumCalle]])</f>
        <v>CA SN 0</v>
      </c>
      <c r="Y2741" t="s">
        <v>517</v>
      </c>
      <c r="Z2741" t="s">
        <v>320</v>
      </c>
      <c r="AA2741" t="s">
        <v>321</v>
      </c>
      <c r="AB2741">
        <v>1</v>
      </c>
      <c r="AC2741" t="s">
        <v>95</v>
      </c>
      <c r="AD2741" t="s">
        <v>1353</v>
      </c>
      <c r="AE2741" t="s">
        <v>95</v>
      </c>
      <c r="AG2741" s="51">
        <v>42775422</v>
      </c>
      <c r="AI2741">
        <v>10</v>
      </c>
      <c r="AJ2741">
        <v>10</v>
      </c>
      <c r="AK2741" t="s">
        <v>467</v>
      </c>
      <c r="AL2741">
        <v>0</v>
      </c>
    </row>
    <row r="2742" spans="1:38">
      <c r="A2742">
        <v>3269555</v>
      </c>
      <c r="B2742" t="s">
        <v>9512</v>
      </c>
      <c r="C2742" t="s">
        <v>19</v>
      </c>
      <c r="D2742" t="s">
        <v>85</v>
      </c>
      <c r="E2742">
        <v>2011</v>
      </c>
      <c r="F2742">
        <v>8</v>
      </c>
      <c r="G2742">
        <v>21</v>
      </c>
      <c r="H2742" t="s">
        <v>86</v>
      </c>
      <c r="I2742" t="s">
        <v>16</v>
      </c>
      <c r="J2742" t="s">
        <v>16</v>
      </c>
      <c r="K2742" t="s">
        <v>1877</v>
      </c>
      <c r="L2742" t="s">
        <v>86</v>
      </c>
      <c r="M2742" t="s">
        <v>88</v>
      </c>
      <c r="N2742" s="50">
        <v>10762376</v>
      </c>
      <c r="O2742" s="51">
        <v>2320192</v>
      </c>
      <c r="P2742" t="s">
        <v>8742</v>
      </c>
      <c r="Q2742" t="s">
        <v>318</v>
      </c>
      <c r="R2742" t="s">
        <v>1680</v>
      </c>
      <c r="S2742" s="49" t="str">
        <f>CONCATENATE(Tabla_Datos[[#This Row],[Nombre_Cliente]]," ",Tabla_Datos[[#This Row],[ApellidoPaterno_Cliente]]," ",Tabla_Datos[[#This Row],[ApellidoMaterno_Cliente]])</f>
        <v>BETTY DE LA CRUZ VILLAVICENCIO</v>
      </c>
      <c r="T2742" s="53">
        <f>DATE(Tabla_Datos[[#This Row],[tAnio]],Tabla_Datos[[#This Row],[tMes]],Tabla_Datos[[#This Row],[tDia]])</f>
        <v>40776</v>
      </c>
      <c r="U2742" s="53" t="str">
        <f>IF(Tabla_Datos[[#This Row],[cProvincia]]="LIMA","LIMA","PROVINCIA")</f>
        <v>LIMA</v>
      </c>
      <c r="V2742" s="53" t="str">
        <f>MID(Tabla_Datos[[#This Row],[pTelefono]],1,SEARCH("-",Tabla_Datos[[#This Row],[pTelefono]],1)-1)</f>
        <v>1</v>
      </c>
      <c r="W2742" s="53" t="str">
        <f>MID(Tabla_Datos[[#This Row],[pTelefono]],SEARCH("-",Tabla_Datos[[#This Row],[pTelefono]],1)+1,LEN(Tabla_Datos[[#This Row],[pTelefono]]))</f>
        <v>989129789</v>
      </c>
      <c r="X2742" s="53" t="str">
        <f>CONCATENATE(Tabla_Datos[[#This Row],[TipUrb]]," ",Tabla_Datos[[#This Row],[Calle]]," ",Tabla_Datos[[#This Row],[NumCalle]])</f>
        <v>UR HUANCABAMBA 1242</v>
      </c>
      <c r="Y2742" t="s">
        <v>92</v>
      </c>
      <c r="Z2742" t="s">
        <v>122</v>
      </c>
      <c r="AA2742" t="s">
        <v>123</v>
      </c>
      <c r="AB2742">
        <v>1</v>
      </c>
      <c r="AC2742">
        <v>103</v>
      </c>
      <c r="AD2742" t="s">
        <v>161</v>
      </c>
      <c r="AE2742" t="s">
        <v>95</v>
      </c>
      <c r="AF2742" t="s">
        <v>95</v>
      </c>
      <c r="AG2742" s="51">
        <v>8122255</v>
      </c>
      <c r="AH2742" t="s">
        <v>95</v>
      </c>
      <c r="AI2742">
        <v>1</v>
      </c>
      <c r="AJ2742">
        <v>1</v>
      </c>
      <c r="AK2742" t="s">
        <v>2319</v>
      </c>
      <c r="AL2742">
        <v>1242</v>
      </c>
    </row>
    <row r="2743" spans="1:38">
      <c r="A2743">
        <v>3270347</v>
      </c>
      <c r="B2743" t="s">
        <v>9513</v>
      </c>
      <c r="C2743" t="s">
        <v>20</v>
      </c>
      <c r="D2743" t="s">
        <v>85</v>
      </c>
      <c r="E2743">
        <v>2011</v>
      </c>
      <c r="F2743">
        <v>8</v>
      </c>
      <c r="G2743">
        <v>21</v>
      </c>
      <c r="H2743" t="s">
        <v>86</v>
      </c>
      <c r="I2743" t="s">
        <v>16</v>
      </c>
      <c r="J2743" t="s">
        <v>16</v>
      </c>
      <c r="K2743" t="s">
        <v>165</v>
      </c>
      <c r="L2743" t="s">
        <v>86</v>
      </c>
      <c r="M2743" t="s">
        <v>88</v>
      </c>
      <c r="N2743" s="50">
        <v>20000021</v>
      </c>
      <c r="O2743" s="51">
        <v>2320572</v>
      </c>
      <c r="P2743" t="s">
        <v>9514</v>
      </c>
      <c r="Q2743" t="s">
        <v>2819</v>
      </c>
      <c r="R2743" t="s">
        <v>9515</v>
      </c>
      <c r="S2743" s="49" t="str">
        <f>CONCATENATE(Tabla_Datos[[#This Row],[Nombre_Cliente]]," ",Tabla_Datos[[#This Row],[ApellidoPaterno_Cliente]]," ",Tabla_Datos[[#This Row],[ApellidoMaterno_Cliente]])</f>
        <v>LIZZET SUSY CANALES DEL ALAMO</v>
      </c>
      <c r="T2743" s="53">
        <f>DATE(Tabla_Datos[[#This Row],[tAnio]],Tabla_Datos[[#This Row],[tMes]],Tabla_Datos[[#This Row],[tDia]])</f>
        <v>40776</v>
      </c>
      <c r="U2743" s="53" t="str">
        <f>IF(Tabla_Datos[[#This Row],[cProvincia]]="LIMA","LIMA","PROVINCIA")</f>
        <v>LIMA</v>
      </c>
      <c r="V2743" s="53" t="str">
        <f>MID(Tabla_Datos[[#This Row],[pTelefono]],1,SEARCH("-",Tabla_Datos[[#This Row],[pTelefono]],1)-1)</f>
        <v>1</v>
      </c>
      <c r="W2743" s="53" t="str">
        <f>MID(Tabla_Datos[[#This Row],[pTelefono]],SEARCH("-",Tabla_Datos[[#This Row],[pTelefono]],1)+1,LEN(Tabla_Datos[[#This Row],[pTelefono]]))</f>
        <v>992628606</v>
      </c>
      <c r="X2743" s="53" t="str">
        <f>CONCATENATE(Tabla_Datos[[#This Row],[TipUrb]]," ",Tabla_Datos[[#This Row],[Calle]]," ",Tabla_Datos[[#This Row],[NumCalle]])</f>
        <v>UR LOS ANGELES 363</v>
      </c>
      <c r="Y2743" t="s">
        <v>92</v>
      </c>
      <c r="Z2743" t="s">
        <v>122</v>
      </c>
      <c r="AA2743" t="s">
        <v>123</v>
      </c>
      <c r="AB2743">
        <v>3</v>
      </c>
      <c r="AC2743" t="s">
        <v>95</v>
      </c>
      <c r="AD2743" t="s">
        <v>161</v>
      </c>
      <c r="AE2743" t="s">
        <v>95</v>
      </c>
      <c r="AF2743" t="s">
        <v>95</v>
      </c>
      <c r="AG2743" s="51">
        <v>40734618</v>
      </c>
      <c r="AH2743" t="s">
        <v>95</v>
      </c>
      <c r="AI2743">
        <v>1</v>
      </c>
      <c r="AJ2743">
        <v>1</v>
      </c>
      <c r="AK2743" t="s">
        <v>2078</v>
      </c>
      <c r="AL2743">
        <v>363</v>
      </c>
    </row>
    <row r="2744" spans="1:38">
      <c r="A2744">
        <v>3272605</v>
      </c>
      <c r="B2744" t="s">
        <v>9516</v>
      </c>
      <c r="C2744" t="s">
        <v>20</v>
      </c>
      <c r="D2744" t="s">
        <v>143</v>
      </c>
      <c r="E2744">
        <v>2011</v>
      </c>
      <c r="F2744">
        <v>8</v>
      </c>
      <c r="G2744">
        <v>21</v>
      </c>
      <c r="H2744" t="s">
        <v>86</v>
      </c>
      <c r="I2744" t="s">
        <v>100</v>
      </c>
      <c r="J2744" t="s">
        <v>1299</v>
      </c>
      <c r="K2744" t="s">
        <v>9517</v>
      </c>
      <c r="L2744" t="s">
        <v>86</v>
      </c>
      <c r="M2744" t="s">
        <v>102</v>
      </c>
      <c r="N2744" s="50">
        <v>29522386</v>
      </c>
      <c r="O2744" s="51">
        <v>2322031</v>
      </c>
      <c r="P2744" t="s">
        <v>376</v>
      </c>
      <c r="Q2744" t="s">
        <v>2397</v>
      </c>
      <c r="R2744" t="s">
        <v>9518</v>
      </c>
      <c r="S2744" s="49" t="str">
        <f>CONCATENATE(Tabla_Datos[[#This Row],[Nombre_Cliente]]," ",Tabla_Datos[[#This Row],[ApellidoPaterno_Cliente]]," ",Tabla_Datos[[#This Row],[ApellidoMaterno_Cliente]])</f>
        <v>MARCOS NOVOA CHUQIRUNO</v>
      </c>
      <c r="T2744" s="53">
        <f>DATE(Tabla_Datos[[#This Row],[tAnio]],Tabla_Datos[[#This Row],[tMes]],Tabla_Datos[[#This Row],[tDia]])</f>
        <v>40776</v>
      </c>
      <c r="U2744" s="53" t="str">
        <f>IF(Tabla_Datos[[#This Row],[cProvincia]]="LIMA","LIMA","PROVINCIA")</f>
        <v>PROVINCIA</v>
      </c>
      <c r="V2744" s="53" t="str">
        <f>MID(Tabla_Datos[[#This Row],[pTelefono]],1,SEARCH("-",Tabla_Datos[[#This Row],[pTelefono]],1)-1)</f>
        <v>54</v>
      </c>
      <c r="W2744" s="53" t="str">
        <f>MID(Tabla_Datos[[#This Row],[pTelefono]],SEARCH("-",Tabla_Datos[[#This Row],[pTelefono]],1)+1,LEN(Tabla_Datos[[#This Row],[pTelefono]]))</f>
        <v>957800510</v>
      </c>
      <c r="X2744" s="53" t="str">
        <f>CONCATENATE(Tabla_Datos[[#This Row],[TipUrb]]," ",Tabla_Datos[[#This Row],[Calle]]," ",Tabla_Datos[[#This Row],[NumCalle]])</f>
        <v>UR . 0</v>
      </c>
      <c r="Y2744" t="s">
        <v>106</v>
      </c>
      <c r="Z2744" t="s">
        <v>152</v>
      </c>
      <c r="AA2744" t="s">
        <v>153</v>
      </c>
      <c r="AB2744" t="s">
        <v>95</v>
      </c>
      <c r="AC2744" t="s">
        <v>95</v>
      </c>
      <c r="AD2744" t="s">
        <v>161</v>
      </c>
      <c r="AE2744" t="s">
        <v>353</v>
      </c>
      <c r="AF2744">
        <v>5</v>
      </c>
      <c r="AG2744" s="51">
        <v>42945133</v>
      </c>
      <c r="AH2744" t="s">
        <v>95</v>
      </c>
      <c r="AI2744">
        <v>1</v>
      </c>
      <c r="AJ2744">
        <v>1</v>
      </c>
      <c r="AK2744" t="s">
        <v>221</v>
      </c>
      <c r="AL2744">
        <v>0</v>
      </c>
    </row>
    <row r="2745" spans="1:38">
      <c r="A2745">
        <v>3280176</v>
      </c>
      <c r="B2745" t="s">
        <v>9519</v>
      </c>
      <c r="C2745" t="s">
        <v>18</v>
      </c>
      <c r="D2745" t="s">
        <v>85</v>
      </c>
      <c r="E2745">
        <v>2011</v>
      </c>
      <c r="F2745">
        <v>8</v>
      </c>
      <c r="G2745">
        <v>21</v>
      </c>
      <c r="H2745" t="s">
        <v>86</v>
      </c>
      <c r="I2745" t="s">
        <v>16</v>
      </c>
      <c r="J2745" t="s">
        <v>16</v>
      </c>
      <c r="K2745" t="s">
        <v>492</v>
      </c>
      <c r="L2745" t="s">
        <v>86</v>
      </c>
      <c r="M2745" t="s">
        <v>88</v>
      </c>
      <c r="N2745" s="50">
        <v>7635313</v>
      </c>
      <c r="O2745" s="51">
        <v>2322400</v>
      </c>
      <c r="P2745" t="s">
        <v>9520</v>
      </c>
      <c r="Q2745" t="s">
        <v>589</v>
      </c>
      <c r="R2745" t="s">
        <v>1374</v>
      </c>
      <c r="S2745" s="49" t="str">
        <f>CONCATENATE(Tabla_Datos[[#This Row],[Nombre_Cliente]]," ",Tabla_Datos[[#This Row],[ApellidoPaterno_Cliente]]," ",Tabla_Datos[[#This Row],[ApellidoMaterno_Cliente]])</f>
        <v>DEYSI GUERRERO AGREDA</v>
      </c>
      <c r="T2745" s="53">
        <f>DATE(Tabla_Datos[[#This Row],[tAnio]],Tabla_Datos[[#This Row],[tMes]],Tabla_Datos[[#This Row],[tDia]])</f>
        <v>40776</v>
      </c>
      <c r="U2745" s="53" t="str">
        <f>IF(Tabla_Datos[[#This Row],[cProvincia]]="LIMA","LIMA","PROVINCIA")</f>
        <v>LIMA</v>
      </c>
      <c r="V2745" s="53" t="str">
        <f>MID(Tabla_Datos[[#This Row],[pTelefono]],1,SEARCH("-",Tabla_Datos[[#This Row],[pTelefono]],1)-1)</f>
        <v>1</v>
      </c>
      <c r="W2745" s="53" t="str">
        <f>MID(Tabla_Datos[[#This Row],[pTelefono]],SEARCH("-",Tabla_Datos[[#This Row],[pTelefono]],1)+1,LEN(Tabla_Datos[[#This Row],[pTelefono]]))</f>
        <v>3746000</v>
      </c>
      <c r="X2745" s="53" t="str">
        <f>CONCATENATE(Tabla_Datos[[#This Row],[TipUrb]]," ",Tabla_Datos[[#This Row],[Calle]]," ",Tabla_Datos[[#This Row],[NumCalle]])</f>
        <v xml:space="preserve">  28 DE JULIO 314</v>
      </c>
      <c r="Y2745" t="s">
        <v>92</v>
      </c>
      <c r="Z2745" t="s">
        <v>138</v>
      </c>
      <c r="AA2745" t="s">
        <v>139</v>
      </c>
      <c r="AB2745" t="s">
        <v>95</v>
      </c>
      <c r="AC2745">
        <v>701</v>
      </c>
      <c r="AD2745" t="s">
        <v>95</v>
      </c>
      <c r="AE2745" t="s">
        <v>95</v>
      </c>
      <c r="AG2745" s="51">
        <v>43069675</v>
      </c>
      <c r="AI2745" t="s">
        <v>2157</v>
      </c>
      <c r="AJ2745" t="s">
        <v>2157</v>
      </c>
      <c r="AK2745" t="s">
        <v>4274</v>
      </c>
      <c r="AL2745">
        <v>314</v>
      </c>
    </row>
    <row r="2746" spans="1:38">
      <c r="A2746">
        <v>3286042</v>
      </c>
      <c r="B2746" t="s">
        <v>9521</v>
      </c>
      <c r="C2746" t="s">
        <v>18</v>
      </c>
      <c r="D2746" t="s">
        <v>143</v>
      </c>
      <c r="E2746">
        <v>2011</v>
      </c>
      <c r="F2746">
        <v>8</v>
      </c>
      <c r="G2746">
        <v>21</v>
      </c>
      <c r="H2746" t="s">
        <v>86</v>
      </c>
      <c r="I2746" t="s">
        <v>514</v>
      </c>
      <c r="J2746" t="s">
        <v>1526</v>
      </c>
      <c r="K2746" t="s">
        <v>1526</v>
      </c>
      <c r="L2746" t="s">
        <v>86</v>
      </c>
      <c r="M2746" t="s">
        <v>133</v>
      </c>
      <c r="N2746" s="50">
        <v>44287000</v>
      </c>
      <c r="O2746" s="51">
        <v>2322905</v>
      </c>
      <c r="P2746" t="s">
        <v>6404</v>
      </c>
      <c r="Q2746" t="s">
        <v>441</v>
      </c>
      <c r="R2746" t="s">
        <v>2283</v>
      </c>
      <c r="S2746" s="49" t="str">
        <f>CONCATENATE(Tabla_Datos[[#This Row],[Nombre_Cliente]]," ",Tabla_Datos[[#This Row],[ApellidoPaterno_Cliente]]," ",Tabla_Datos[[#This Row],[ApellidoMaterno_Cliente]])</f>
        <v>JULIO CAMPOS ALARCON</v>
      </c>
      <c r="T2746" s="53">
        <f>DATE(Tabla_Datos[[#This Row],[tAnio]],Tabla_Datos[[#This Row],[tMes]],Tabla_Datos[[#This Row],[tDia]])</f>
        <v>40776</v>
      </c>
      <c r="U2746" s="53" t="str">
        <f>IF(Tabla_Datos[[#This Row],[cProvincia]]="LIMA","LIMA","PROVINCIA")</f>
        <v>PROVINCIA</v>
      </c>
      <c r="V2746" s="53" t="str">
        <f>MID(Tabla_Datos[[#This Row],[pTelefono]],1,SEARCH("-",Tabla_Datos[[#This Row],[pTelefono]],1)-1)</f>
        <v>76</v>
      </c>
      <c r="W2746" s="53" t="str">
        <f>MID(Tabla_Datos[[#This Row],[pTelefono]],SEARCH("-",Tabla_Datos[[#This Row],[pTelefono]],1)+1,LEN(Tabla_Datos[[#This Row],[pTelefono]]))</f>
        <v>949478293</v>
      </c>
      <c r="X2746" s="53" t="str">
        <f>CONCATENATE(Tabla_Datos[[#This Row],[TipUrb]]," ",Tabla_Datos[[#This Row],[Calle]]," ",Tabla_Datos[[#This Row],[NumCalle]])</f>
        <v>CA SN 0</v>
      </c>
      <c r="Y2746" t="s">
        <v>517</v>
      </c>
      <c r="Z2746" t="s">
        <v>320</v>
      </c>
      <c r="AA2746" t="s">
        <v>321</v>
      </c>
      <c r="AB2746">
        <v>1</v>
      </c>
      <c r="AC2746" t="s">
        <v>95</v>
      </c>
      <c r="AD2746" t="s">
        <v>1353</v>
      </c>
      <c r="AE2746" t="s">
        <v>95</v>
      </c>
      <c r="AG2746" s="51">
        <v>27666515</v>
      </c>
      <c r="AI2746">
        <v>26</v>
      </c>
      <c r="AJ2746">
        <v>26</v>
      </c>
      <c r="AK2746" t="s">
        <v>467</v>
      </c>
      <c r="AL2746">
        <v>0</v>
      </c>
    </row>
    <row r="2747" spans="1:38">
      <c r="A2747">
        <v>3286035</v>
      </c>
      <c r="B2747" t="s">
        <v>9522</v>
      </c>
      <c r="C2747" t="s">
        <v>18</v>
      </c>
      <c r="D2747" t="s">
        <v>143</v>
      </c>
      <c r="E2747">
        <v>2011</v>
      </c>
      <c r="F2747">
        <v>8</v>
      </c>
      <c r="G2747">
        <v>21</v>
      </c>
      <c r="H2747" t="s">
        <v>86</v>
      </c>
      <c r="I2747" t="s">
        <v>514</v>
      </c>
      <c r="J2747" t="s">
        <v>1526</v>
      </c>
      <c r="K2747" t="s">
        <v>1526</v>
      </c>
      <c r="L2747" t="s">
        <v>86</v>
      </c>
      <c r="M2747" t="s">
        <v>133</v>
      </c>
      <c r="N2747" s="50">
        <v>44287000</v>
      </c>
      <c r="O2747" s="51">
        <v>2322901</v>
      </c>
      <c r="P2747" t="s">
        <v>5088</v>
      </c>
      <c r="Q2747" t="s">
        <v>114</v>
      </c>
      <c r="R2747" t="s">
        <v>1907</v>
      </c>
      <c r="S2747" s="49" t="str">
        <f>CONCATENATE(Tabla_Datos[[#This Row],[Nombre_Cliente]]," ",Tabla_Datos[[#This Row],[ApellidoPaterno_Cliente]]," ",Tabla_Datos[[#This Row],[ApellidoMaterno_Cliente]])</f>
        <v>EDUARDO RIVERA LLANOS</v>
      </c>
      <c r="T2747" s="53">
        <f>DATE(Tabla_Datos[[#This Row],[tAnio]],Tabla_Datos[[#This Row],[tMes]],Tabla_Datos[[#This Row],[tDia]])</f>
        <v>40776</v>
      </c>
      <c r="U2747" s="53" t="str">
        <f>IF(Tabla_Datos[[#This Row],[cProvincia]]="LIMA","LIMA","PROVINCIA")</f>
        <v>PROVINCIA</v>
      </c>
      <c r="V2747" s="53" t="str">
        <f>MID(Tabla_Datos[[#This Row],[pTelefono]],1,SEARCH("-",Tabla_Datos[[#This Row],[pTelefono]],1)-1)</f>
        <v>76</v>
      </c>
      <c r="W2747" s="53" t="str">
        <f>MID(Tabla_Datos[[#This Row],[pTelefono]],SEARCH("-",Tabla_Datos[[#This Row],[pTelefono]],1)+1,LEN(Tabla_Datos[[#This Row],[pTelefono]]))</f>
        <v>976108364</v>
      </c>
      <c r="X2747" s="53" t="str">
        <f>CONCATENATE(Tabla_Datos[[#This Row],[TipUrb]]," ",Tabla_Datos[[#This Row],[Calle]]," ",Tabla_Datos[[#This Row],[NumCalle]])</f>
        <v>CA SN 0</v>
      </c>
      <c r="Y2747" t="s">
        <v>517</v>
      </c>
      <c r="Z2747" t="s">
        <v>320</v>
      </c>
      <c r="AA2747" t="s">
        <v>321</v>
      </c>
      <c r="AB2747">
        <v>1</v>
      </c>
      <c r="AC2747" t="s">
        <v>95</v>
      </c>
      <c r="AD2747" t="s">
        <v>1353</v>
      </c>
      <c r="AE2747" t="s">
        <v>95</v>
      </c>
      <c r="AG2747" s="51">
        <v>42079172</v>
      </c>
      <c r="AI2747">
        <v>26</v>
      </c>
      <c r="AJ2747">
        <v>26</v>
      </c>
      <c r="AK2747" t="s">
        <v>467</v>
      </c>
      <c r="AL2747">
        <v>0</v>
      </c>
    </row>
    <row r="2748" spans="1:38">
      <c r="A2748">
        <v>3277173</v>
      </c>
      <c r="B2748" t="s">
        <v>9523</v>
      </c>
      <c r="C2748" t="s">
        <v>20</v>
      </c>
      <c r="D2748" t="s">
        <v>85</v>
      </c>
      <c r="E2748">
        <v>2011</v>
      </c>
      <c r="F2748">
        <v>8</v>
      </c>
      <c r="G2748">
        <v>21</v>
      </c>
      <c r="H2748" t="s">
        <v>86</v>
      </c>
      <c r="I2748" t="s">
        <v>16</v>
      </c>
      <c r="J2748" t="s">
        <v>16</v>
      </c>
      <c r="K2748" t="s">
        <v>1213</v>
      </c>
      <c r="L2748" t="s">
        <v>86</v>
      </c>
      <c r="M2748" t="s">
        <v>88</v>
      </c>
      <c r="N2748" s="50">
        <v>20000021</v>
      </c>
      <c r="O2748" s="51">
        <v>2325554</v>
      </c>
      <c r="P2748" t="s">
        <v>8203</v>
      </c>
      <c r="Q2748" t="s">
        <v>284</v>
      </c>
      <c r="R2748" t="s">
        <v>9524</v>
      </c>
      <c r="S2748" s="49" t="str">
        <f>CONCATENATE(Tabla_Datos[[#This Row],[Nombre_Cliente]]," ",Tabla_Datos[[#This Row],[ApellidoPaterno_Cliente]]," ",Tabla_Datos[[#This Row],[ApellidoMaterno_Cliente]])</f>
        <v>JUANA RIOS LA TORRE DE BARRERA</v>
      </c>
      <c r="T2748" s="53">
        <f>DATE(Tabla_Datos[[#This Row],[tAnio]],Tabla_Datos[[#This Row],[tMes]],Tabla_Datos[[#This Row],[tDia]])</f>
        <v>40776</v>
      </c>
      <c r="U2748" s="53" t="str">
        <f>IF(Tabla_Datos[[#This Row],[cProvincia]]="LIMA","LIMA","PROVINCIA")</f>
        <v>LIMA</v>
      </c>
      <c r="V2748" s="53" t="str">
        <f>MID(Tabla_Datos[[#This Row],[pTelefono]],1,SEARCH("-",Tabla_Datos[[#This Row],[pTelefono]],1)-1)</f>
        <v>1</v>
      </c>
      <c r="W2748" s="53" t="str">
        <f>MID(Tabla_Datos[[#This Row],[pTelefono]],SEARCH("-",Tabla_Datos[[#This Row],[pTelefono]],1)+1,LEN(Tabla_Datos[[#This Row],[pTelefono]]))</f>
        <v>997658019</v>
      </c>
      <c r="X2748" s="53" t="str">
        <f>CONCATENATE(Tabla_Datos[[#This Row],[TipUrb]]," ",Tabla_Datos[[#This Row],[Calle]]," ",Tabla_Datos[[#This Row],[NumCalle]])</f>
        <v>UR LAS ORQUIDEAS 178</v>
      </c>
      <c r="Y2748" t="s">
        <v>92</v>
      </c>
      <c r="Z2748" t="s">
        <v>122</v>
      </c>
      <c r="AA2748" t="s">
        <v>123</v>
      </c>
      <c r="AB2748" t="s">
        <v>95</v>
      </c>
      <c r="AC2748" t="s">
        <v>95</v>
      </c>
      <c r="AD2748" t="s">
        <v>161</v>
      </c>
      <c r="AE2748" t="s">
        <v>95</v>
      </c>
      <c r="AF2748" t="s">
        <v>95</v>
      </c>
      <c r="AG2748" s="51">
        <v>7602405</v>
      </c>
      <c r="AH2748" t="s">
        <v>95</v>
      </c>
      <c r="AI2748">
        <v>1</v>
      </c>
      <c r="AJ2748">
        <v>1</v>
      </c>
      <c r="AK2748" t="s">
        <v>1641</v>
      </c>
      <c r="AL2748">
        <v>178</v>
      </c>
    </row>
    <row r="2749" spans="1:38">
      <c r="A2749">
        <v>3279271</v>
      </c>
      <c r="B2749" t="s">
        <v>9525</v>
      </c>
      <c r="C2749" t="s">
        <v>19</v>
      </c>
      <c r="D2749" t="s">
        <v>85</v>
      </c>
      <c r="E2749">
        <v>2011</v>
      </c>
      <c r="F2749">
        <v>8</v>
      </c>
      <c r="G2749">
        <v>21</v>
      </c>
      <c r="H2749" t="s">
        <v>86</v>
      </c>
      <c r="I2749" t="s">
        <v>16</v>
      </c>
      <c r="J2749" t="s">
        <v>16</v>
      </c>
      <c r="K2749" t="s">
        <v>1094</v>
      </c>
      <c r="L2749" t="s">
        <v>86</v>
      </c>
      <c r="M2749" t="s">
        <v>88</v>
      </c>
      <c r="N2749" s="50">
        <v>42772945</v>
      </c>
      <c r="O2749" s="51">
        <v>2327076</v>
      </c>
      <c r="P2749" t="s">
        <v>9526</v>
      </c>
      <c r="Q2749" t="s">
        <v>1134</v>
      </c>
      <c r="R2749" t="s">
        <v>2065</v>
      </c>
      <c r="S2749" s="49" t="str">
        <f>CONCATENATE(Tabla_Datos[[#This Row],[Nombre_Cliente]]," ",Tabla_Datos[[#This Row],[ApellidoPaterno_Cliente]]," ",Tabla_Datos[[#This Row],[ApellidoMaterno_Cliente]])</f>
        <v>HENRY CARLO QUIROZ MORAN</v>
      </c>
      <c r="T2749" s="53">
        <f>DATE(Tabla_Datos[[#This Row],[tAnio]],Tabla_Datos[[#This Row],[tMes]],Tabla_Datos[[#This Row],[tDia]])</f>
        <v>40776</v>
      </c>
      <c r="U2749" s="53" t="str">
        <f>IF(Tabla_Datos[[#This Row],[cProvincia]]="LIMA","LIMA","PROVINCIA")</f>
        <v>LIMA</v>
      </c>
      <c r="V2749" s="53" t="str">
        <f>MID(Tabla_Datos[[#This Row],[pTelefono]],1,SEARCH("-",Tabla_Datos[[#This Row],[pTelefono]],1)-1)</f>
        <v>1</v>
      </c>
      <c r="W2749" s="53" t="str">
        <f>MID(Tabla_Datos[[#This Row],[pTelefono]],SEARCH("-",Tabla_Datos[[#This Row],[pTelefono]],1)+1,LEN(Tabla_Datos[[#This Row],[pTelefono]]))</f>
        <v>992191829</v>
      </c>
      <c r="X2749" s="53" t="str">
        <f>CONCATENATE(Tabla_Datos[[#This Row],[TipUrb]]," ",Tabla_Datos[[#This Row],[Calle]]," ",Tabla_Datos[[#This Row],[NumCalle]])</f>
        <v>UR BRASIL 1460</v>
      </c>
      <c r="Y2749" t="s">
        <v>92</v>
      </c>
      <c r="Z2749" t="s">
        <v>122</v>
      </c>
      <c r="AA2749" t="s">
        <v>123</v>
      </c>
      <c r="AB2749" t="s">
        <v>95</v>
      </c>
      <c r="AC2749">
        <v>604</v>
      </c>
      <c r="AD2749" t="s">
        <v>161</v>
      </c>
      <c r="AE2749" t="s">
        <v>95</v>
      </c>
      <c r="AF2749" t="s">
        <v>95</v>
      </c>
      <c r="AG2749" s="51">
        <v>15737662</v>
      </c>
      <c r="AH2749" t="s">
        <v>95</v>
      </c>
      <c r="AI2749">
        <v>1</v>
      </c>
      <c r="AJ2749">
        <v>1</v>
      </c>
      <c r="AK2749" t="s">
        <v>1360</v>
      </c>
      <c r="AL2749">
        <v>1460</v>
      </c>
    </row>
    <row r="2750" spans="1:38">
      <c r="A2750">
        <v>3278650</v>
      </c>
      <c r="B2750" t="s">
        <v>9527</v>
      </c>
      <c r="C2750" t="s">
        <v>19</v>
      </c>
      <c r="D2750" t="s">
        <v>85</v>
      </c>
      <c r="E2750">
        <v>2011</v>
      </c>
      <c r="F2750">
        <v>8</v>
      </c>
      <c r="G2750">
        <v>21</v>
      </c>
      <c r="H2750" t="s">
        <v>86</v>
      </c>
      <c r="I2750" t="s">
        <v>16</v>
      </c>
      <c r="J2750" t="s">
        <v>16</v>
      </c>
      <c r="K2750" t="s">
        <v>696</v>
      </c>
      <c r="L2750" t="s">
        <v>86</v>
      </c>
      <c r="M2750" t="s">
        <v>88</v>
      </c>
      <c r="N2750" s="50">
        <v>6778129</v>
      </c>
      <c r="O2750" s="51">
        <v>2326657</v>
      </c>
      <c r="P2750" t="s">
        <v>9528</v>
      </c>
      <c r="Q2750" t="s">
        <v>9529</v>
      </c>
      <c r="R2750" t="s">
        <v>660</v>
      </c>
      <c r="S2750" s="49" t="str">
        <f>CONCATENATE(Tabla_Datos[[#This Row],[Nombre_Cliente]]," ",Tabla_Datos[[#This Row],[ApellidoPaterno_Cliente]]," ",Tabla_Datos[[#This Row],[ApellidoMaterno_Cliente]])</f>
        <v>OLINDA CACIANA HUAYANCA GUTIERREZ</v>
      </c>
      <c r="T2750" s="53">
        <f>DATE(Tabla_Datos[[#This Row],[tAnio]],Tabla_Datos[[#This Row],[tMes]],Tabla_Datos[[#This Row],[tDia]])</f>
        <v>40776</v>
      </c>
      <c r="U2750" s="53" t="str">
        <f>IF(Tabla_Datos[[#This Row],[cProvincia]]="LIMA","LIMA","PROVINCIA")</f>
        <v>LIMA</v>
      </c>
      <c r="V2750" s="53" t="str">
        <f>MID(Tabla_Datos[[#This Row],[pTelefono]],1,SEARCH("-",Tabla_Datos[[#This Row],[pTelefono]],1)-1)</f>
        <v>1</v>
      </c>
      <c r="W2750" s="53" t="str">
        <f>MID(Tabla_Datos[[#This Row],[pTelefono]],SEARCH("-",Tabla_Datos[[#This Row],[pTelefono]],1)+1,LEN(Tabla_Datos[[#This Row],[pTelefono]]))</f>
        <v>993349222</v>
      </c>
      <c r="X2750" s="53" t="str">
        <f>CONCATENATE(Tabla_Datos[[#This Row],[TipUrb]]," ",Tabla_Datos[[#This Row],[Calle]]," ",Tabla_Datos[[#This Row],[NumCalle]])</f>
        <v xml:space="preserve">  DOIG ARQUITECTO BENJAMIN 381</v>
      </c>
      <c r="Y2750" t="s">
        <v>92</v>
      </c>
      <c r="Z2750" t="s">
        <v>122</v>
      </c>
      <c r="AA2750" t="s">
        <v>123</v>
      </c>
      <c r="AB2750" t="s">
        <v>95</v>
      </c>
      <c r="AC2750">
        <v>402</v>
      </c>
      <c r="AD2750" t="s">
        <v>95</v>
      </c>
      <c r="AE2750" t="s">
        <v>95</v>
      </c>
      <c r="AF2750" t="s">
        <v>95</v>
      </c>
      <c r="AG2750" s="51">
        <v>7303309</v>
      </c>
      <c r="AH2750" t="s">
        <v>95</v>
      </c>
      <c r="AI2750">
        <v>1</v>
      </c>
      <c r="AJ2750">
        <v>1</v>
      </c>
      <c r="AK2750" t="s">
        <v>9530</v>
      </c>
      <c r="AL2750">
        <v>381</v>
      </c>
    </row>
    <row r="2751" spans="1:38">
      <c r="A2751">
        <v>3278682</v>
      </c>
      <c r="B2751" t="s">
        <v>9531</v>
      </c>
      <c r="C2751" t="s">
        <v>20</v>
      </c>
      <c r="D2751" t="s">
        <v>85</v>
      </c>
      <c r="E2751">
        <v>2011</v>
      </c>
      <c r="F2751">
        <v>8</v>
      </c>
      <c r="G2751">
        <v>21</v>
      </c>
      <c r="H2751" t="s">
        <v>86</v>
      </c>
      <c r="I2751" t="s">
        <v>16</v>
      </c>
      <c r="J2751" t="s">
        <v>16</v>
      </c>
      <c r="K2751" t="s">
        <v>265</v>
      </c>
      <c r="L2751" t="s">
        <v>86</v>
      </c>
      <c r="M2751" t="s">
        <v>88</v>
      </c>
      <c r="N2751" s="50">
        <v>10762376</v>
      </c>
      <c r="O2751" s="51">
        <v>2326680</v>
      </c>
      <c r="P2751" t="s">
        <v>9532</v>
      </c>
      <c r="Q2751" t="s">
        <v>516</v>
      </c>
      <c r="R2751" t="s">
        <v>310</v>
      </c>
      <c r="S2751" s="49" t="str">
        <f>CONCATENATE(Tabla_Datos[[#This Row],[Nombre_Cliente]]," ",Tabla_Datos[[#This Row],[ApellidoPaterno_Cliente]]," ",Tabla_Datos[[#This Row],[ApellidoMaterno_Cliente]])</f>
        <v>FRANCISCO JESUS BENDEZU MORALES</v>
      </c>
      <c r="T2751" s="53">
        <f>DATE(Tabla_Datos[[#This Row],[tAnio]],Tabla_Datos[[#This Row],[tMes]],Tabla_Datos[[#This Row],[tDia]])</f>
        <v>40776</v>
      </c>
      <c r="U2751" s="53" t="str">
        <f>IF(Tabla_Datos[[#This Row],[cProvincia]]="LIMA","LIMA","PROVINCIA")</f>
        <v>LIMA</v>
      </c>
      <c r="V2751" s="53" t="str">
        <f>MID(Tabla_Datos[[#This Row],[pTelefono]],1,SEARCH("-",Tabla_Datos[[#This Row],[pTelefono]],1)-1)</f>
        <v>1</v>
      </c>
      <c r="W2751" s="53" t="str">
        <f>MID(Tabla_Datos[[#This Row],[pTelefono]],SEARCH("-",Tabla_Datos[[#This Row],[pTelefono]],1)+1,LEN(Tabla_Datos[[#This Row],[pTelefono]]))</f>
        <v>979307731</v>
      </c>
      <c r="X2751" s="53" t="str">
        <f>CONCATENATE(Tabla_Datos[[#This Row],[TipUrb]]," ",Tabla_Datos[[#This Row],[Calle]]," ",Tabla_Datos[[#This Row],[NumCalle]])</f>
        <v>UR RUTTE RODOLFO 184</v>
      </c>
      <c r="Y2751" t="s">
        <v>92</v>
      </c>
      <c r="Z2751" t="s">
        <v>122</v>
      </c>
      <c r="AA2751" t="s">
        <v>123</v>
      </c>
      <c r="AB2751">
        <v>2</v>
      </c>
      <c r="AC2751" t="s">
        <v>95</v>
      </c>
      <c r="AD2751" t="s">
        <v>161</v>
      </c>
      <c r="AE2751" t="s">
        <v>95</v>
      </c>
      <c r="AF2751" t="s">
        <v>95</v>
      </c>
      <c r="AG2751" s="51">
        <v>7758830</v>
      </c>
      <c r="AH2751" t="s">
        <v>95</v>
      </c>
      <c r="AI2751">
        <v>1</v>
      </c>
      <c r="AJ2751">
        <v>1</v>
      </c>
      <c r="AK2751" t="s">
        <v>9533</v>
      </c>
      <c r="AL2751">
        <v>184</v>
      </c>
    </row>
    <row r="2752" spans="1:38">
      <c r="A2752">
        <v>3289318</v>
      </c>
      <c r="B2752" t="s">
        <v>9534</v>
      </c>
      <c r="C2752" t="s">
        <v>18</v>
      </c>
      <c r="D2752" t="s">
        <v>85</v>
      </c>
      <c r="E2752">
        <v>2011</v>
      </c>
      <c r="F2752">
        <v>8</v>
      </c>
      <c r="G2752">
        <v>21</v>
      </c>
      <c r="H2752" t="s">
        <v>86</v>
      </c>
      <c r="I2752" t="s">
        <v>16</v>
      </c>
      <c r="J2752" t="s">
        <v>16</v>
      </c>
      <c r="K2752" t="s">
        <v>696</v>
      </c>
      <c r="L2752" t="s">
        <v>86</v>
      </c>
      <c r="M2752" t="s">
        <v>88</v>
      </c>
      <c r="O2752" s="51">
        <v>2327487</v>
      </c>
      <c r="P2752" t="s">
        <v>9535</v>
      </c>
      <c r="Q2752" t="s">
        <v>780</v>
      </c>
      <c r="R2752" t="s">
        <v>9536</v>
      </c>
      <c r="S2752" s="49" t="str">
        <f>CONCATENATE(Tabla_Datos[[#This Row],[Nombre_Cliente]]," ",Tabla_Datos[[#This Row],[ApellidoPaterno_Cliente]]," ",Tabla_Datos[[#This Row],[ApellidoMaterno_Cliente]])</f>
        <v>ALICIA LILIANA SANCHEZ LAMAS</v>
      </c>
      <c r="T2752" s="53">
        <f>DATE(Tabla_Datos[[#This Row],[tAnio]],Tabla_Datos[[#This Row],[tMes]],Tabla_Datos[[#This Row],[tDia]])</f>
        <v>40776</v>
      </c>
      <c r="U2752" s="53" t="str">
        <f>IF(Tabla_Datos[[#This Row],[cProvincia]]="LIMA","LIMA","PROVINCIA")</f>
        <v>LIMA</v>
      </c>
      <c r="V2752" s="53" t="str">
        <f>MID(Tabla_Datos[[#This Row],[pTelefono]],1,SEARCH("-",Tabla_Datos[[#This Row],[pTelefono]],1)-1)</f>
        <v>1</v>
      </c>
      <c r="W2752" s="53" t="str">
        <f>MID(Tabla_Datos[[#This Row],[pTelefono]],SEARCH("-",Tabla_Datos[[#This Row],[pTelefono]],1)+1,LEN(Tabla_Datos[[#This Row],[pTelefono]]))</f>
        <v>4340207</v>
      </c>
      <c r="X2752" s="53" t="str">
        <f>CONCATENATE(Tabla_Datos[[#This Row],[TipUrb]]," ",Tabla_Datos[[#This Row],[Calle]]," ",Tabla_Datos[[#This Row],[NumCalle]])</f>
        <v>UR JULIO BAYLETTI 748</v>
      </c>
      <c r="Y2752" t="s">
        <v>92</v>
      </c>
      <c r="Z2752" t="s">
        <v>1454</v>
      </c>
      <c r="AA2752" t="s">
        <v>1455</v>
      </c>
      <c r="AB2752" t="s">
        <v>95</v>
      </c>
      <c r="AC2752">
        <v>301</v>
      </c>
      <c r="AD2752" t="s">
        <v>161</v>
      </c>
      <c r="AE2752" t="s">
        <v>95</v>
      </c>
      <c r="AG2752" s="51">
        <v>8194208</v>
      </c>
      <c r="AI2752">
        <v>1</v>
      </c>
      <c r="AJ2752">
        <v>1</v>
      </c>
      <c r="AK2752" t="s">
        <v>9537</v>
      </c>
      <c r="AL2752">
        <v>748</v>
      </c>
    </row>
    <row r="2753" spans="1:38">
      <c r="A2753">
        <v>3281148</v>
      </c>
      <c r="B2753" t="s">
        <v>9538</v>
      </c>
      <c r="C2753" t="s">
        <v>18</v>
      </c>
      <c r="D2753" t="s">
        <v>85</v>
      </c>
      <c r="E2753">
        <v>2011</v>
      </c>
      <c r="F2753">
        <v>8</v>
      </c>
      <c r="G2753">
        <v>21</v>
      </c>
      <c r="H2753" t="s">
        <v>86</v>
      </c>
      <c r="I2753" t="s">
        <v>16</v>
      </c>
      <c r="J2753" t="s">
        <v>16</v>
      </c>
      <c r="K2753" t="s">
        <v>492</v>
      </c>
      <c r="L2753" t="s">
        <v>86</v>
      </c>
      <c r="M2753" t="s">
        <v>88</v>
      </c>
      <c r="N2753" s="50">
        <v>43014937</v>
      </c>
      <c r="O2753" s="51">
        <v>2328311</v>
      </c>
      <c r="P2753" t="s">
        <v>357</v>
      </c>
      <c r="Q2753" t="s">
        <v>9539</v>
      </c>
      <c r="R2753" t="s">
        <v>9540</v>
      </c>
      <c r="S2753" s="49" t="str">
        <f>CONCATENATE(Tabla_Datos[[#This Row],[Nombre_Cliente]]," ",Tabla_Datos[[#This Row],[ApellidoPaterno_Cliente]]," ",Tabla_Datos[[#This Row],[ApellidoMaterno_Cliente]])</f>
        <v>MARTHA PANTALEON DE JESUS</v>
      </c>
      <c r="T2753" s="53">
        <f>DATE(Tabla_Datos[[#This Row],[tAnio]],Tabla_Datos[[#This Row],[tMes]],Tabla_Datos[[#This Row],[tDia]])</f>
        <v>40776</v>
      </c>
      <c r="U2753" s="53" t="str">
        <f>IF(Tabla_Datos[[#This Row],[cProvincia]]="LIMA","LIMA","PROVINCIA")</f>
        <v>LIMA</v>
      </c>
      <c r="V2753" s="53" t="str">
        <f>MID(Tabla_Datos[[#This Row],[pTelefono]],1,SEARCH("-",Tabla_Datos[[#This Row],[pTelefono]],1)-1)</f>
        <v>1</v>
      </c>
      <c r="W2753" s="53" t="str">
        <f>MID(Tabla_Datos[[#This Row],[pTelefono]],SEARCH("-",Tabla_Datos[[#This Row],[pTelefono]],1)+1,LEN(Tabla_Datos[[#This Row],[pTelefono]]))</f>
        <v>991612724</v>
      </c>
      <c r="X2753" s="53" t="str">
        <f>CONCATENATE(Tabla_Datos[[#This Row],[TipUrb]]," ",Tabla_Datos[[#This Row],[Calle]]," ",Tabla_Datos[[#This Row],[NumCalle]])</f>
        <v xml:space="preserve">  PIURA 749</v>
      </c>
      <c r="Y2753" t="s">
        <v>92</v>
      </c>
      <c r="Z2753" t="s">
        <v>93</v>
      </c>
      <c r="AA2753" t="s">
        <v>94</v>
      </c>
      <c r="AB2753" t="s">
        <v>95</v>
      </c>
      <c r="AC2753" t="s">
        <v>95</v>
      </c>
      <c r="AD2753" t="s">
        <v>95</v>
      </c>
      <c r="AE2753" t="s">
        <v>95</v>
      </c>
      <c r="AG2753" s="51">
        <v>677674</v>
      </c>
      <c r="AI2753" t="s">
        <v>3123</v>
      </c>
      <c r="AJ2753" t="s">
        <v>3123</v>
      </c>
      <c r="AK2753" t="s">
        <v>132</v>
      </c>
      <c r="AL2753">
        <v>749</v>
      </c>
    </row>
    <row r="2754" spans="1:38">
      <c r="A2754">
        <v>3280201</v>
      </c>
      <c r="B2754" t="s">
        <v>9541</v>
      </c>
      <c r="C2754" t="s">
        <v>20</v>
      </c>
      <c r="D2754" t="s">
        <v>143</v>
      </c>
      <c r="E2754">
        <v>2011</v>
      </c>
      <c r="F2754">
        <v>8</v>
      </c>
      <c r="G2754">
        <v>21</v>
      </c>
      <c r="H2754" t="s">
        <v>86</v>
      </c>
      <c r="I2754" t="s">
        <v>600</v>
      </c>
      <c r="J2754" t="s">
        <v>9542</v>
      </c>
      <c r="K2754" t="s">
        <v>9542</v>
      </c>
      <c r="L2754" t="s">
        <v>86</v>
      </c>
      <c r="M2754" t="s">
        <v>594</v>
      </c>
      <c r="N2754" s="50">
        <v>44705309</v>
      </c>
      <c r="O2754" s="51">
        <v>2327692</v>
      </c>
      <c r="P2754" t="s">
        <v>9543</v>
      </c>
      <c r="Q2754" t="s">
        <v>3203</v>
      </c>
      <c r="R2754" t="s">
        <v>9544</v>
      </c>
      <c r="S2754" s="49" t="str">
        <f>CONCATENATE(Tabla_Datos[[#This Row],[Nombre_Cliente]]," ",Tabla_Datos[[#This Row],[ApellidoPaterno_Cliente]]," ",Tabla_Datos[[#This Row],[ApellidoMaterno_Cliente]])</f>
        <v>ALIZON RICHARD TITO BUSTINZA</v>
      </c>
      <c r="T2754" s="53">
        <f>DATE(Tabla_Datos[[#This Row],[tAnio]],Tabla_Datos[[#This Row],[tMes]],Tabla_Datos[[#This Row],[tDia]])</f>
        <v>40776</v>
      </c>
      <c r="U2754" s="53" t="str">
        <f>IF(Tabla_Datos[[#This Row],[cProvincia]]="LIMA","LIMA","PROVINCIA")</f>
        <v>PROVINCIA</v>
      </c>
      <c r="V2754" s="53" t="str">
        <f>MID(Tabla_Datos[[#This Row],[pTelefono]],1,SEARCH("-",Tabla_Datos[[#This Row],[pTelefono]],1)-1)</f>
        <v>51</v>
      </c>
      <c r="W2754" s="53" t="str">
        <f>MID(Tabla_Datos[[#This Row],[pTelefono]],SEARCH("-",Tabla_Datos[[#This Row],[pTelefono]],1)+1,LEN(Tabla_Datos[[#This Row],[pTelefono]]))</f>
        <v>951131400</v>
      </c>
      <c r="X2754" s="53" t="str">
        <f>CONCATENATE(Tabla_Datos[[#This Row],[TipUrb]]," ",Tabla_Datos[[#This Row],[Calle]]," ",Tabla_Datos[[#This Row],[NumCalle]])</f>
        <v>- TARAPACA 231</v>
      </c>
      <c r="Y2754" t="s">
        <v>606</v>
      </c>
      <c r="Z2754" t="s">
        <v>152</v>
      </c>
      <c r="AA2754" t="s">
        <v>153</v>
      </c>
      <c r="AB2754" t="s">
        <v>95</v>
      </c>
      <c r="AC2754" t="s">
        <v>95</v>
      </c>
      <c r="AD2754" t="s">
        <v>109</v>
      </c>
      <c r="AE2754" t="s">
        <v>95</v>
      </c>
      <c r="AF2754" t="s">
        <v>95</v>
      </c>
      <c r="AG2754" s="51">
        <v>40042184</v>
      </c>
      <c r="AH2754" t="s">
        <v>95</v>
      </c>
      <c r="AI2754">
        <v>1</v>
      </c>
      <c r="AJ2754">
        <v>1</v>
      </c>
      <c r="AK2754" t="s">
        <v>2632</v>
      </c>
      <c r="AL2754">
        <v>231</v>
      </c>
    </row>
    <row r="2755" spans="1:38">
      <c r="A2755">
        <v>3281069</v>
      </c>
      <c r="B2755" t="s">
        <v>9545</v>
      </c>
      <c r="C2755" t="s">
        <v>19</v>
      </c>
      <c r="D2755" t="s">
        <v>85</v>
      </c>
      <c r="E2755">
        <v>2011</v>
      </c>
      <c r="F2755">
        <v>8</v>
      </c>
      <c r="G2755">
        <v>21</v>
      </c>
      <c r="H2755" t="s">
        <v>86</v>
      </c>
      <c r="I2755" t="s">
        <v>16</v>
      </c>
      <c r="J2755" t="s">
        <v>16</v>
      </c>
      <c r="K2755" t="s">
        <v>415</v>
      </c>
      <c r="L2755" t="s">
        <v>86</v>
      </c>
      <c r="M2755" t="s">
        <v>88</v>
      </c>
      <c r="N2755" s="50">
        <v>40514572</v>
      </c>
      <c r="O2755" s="51">
        <v>2328246</v>
      </c>
      <c r="P2755" t="s">
        <v>3195</v>
      </c>
      <c r="Q2755" t="s">
        <v>9546</v>
      </c>
      <c r="R2755" t="s">
        <v>451</v>
      </c>
      <c r="S2755" s="49" t="str">
        <f>CONCATENATE(Tabla_Datos[[#This Row],[Nombre_Cliente]]," ",Tabla_Datos[[#This Row],[ApellidoPaterno_Cliente]]," ",Tabla_Datos[[#This Row],[ApellidoMaterno_Cliente]])</f>
        <v>SERGIO TORNO FLORES</v>
      </c>
      <c r="T2755" s="53">
        <f>DATE(Tabla_Datos[[#This Row],[tAnio]],Tabla_Datos[[#This Row],[tMes]],Tabla_Datos[[#This Row],[tDia]])</f>
        <v>40776</v>
      </c>
      <c r="U2755" s="53" t="str">
        <f>IF(Tabla_Datos[[#This Row],[cProvincia]]="LIMA","LIMA","PROVINCIA")</f>
        <v>LIMA</v>
      </c>
      <c r="V2755" s="53" t="str">
        <f>MID(Tabla_Datos[[#This Row],[pTelefono]],1,SEARCH("-",Tabla_Datos[[#This Row],[pTelefono]],1)-1)</f>
        <v>1</v>
      </c>
      <c r="W2755" s="53" t="str">
        <f>MID(Tabla_Datos[[#This Row],[pTelefono]],SEARCH("-",Tabla_Datos[[#This Row],[pTelefono]],1)+1,LEN(Tabla_Datos[[#This Row],[pTelefono]]))</f>
        <v>994721770</v>
      </c>
      <c r="X2755" s="53" t="str">
        <f>CONCATENATE(Tabla_Datos[[#This Row],[TipUrb]]," ",Tabla_Datos[[#This Row],[Calle]]," ",Tabla_Datos[[#This Row],[NumCalle]])</f>
        <v xml:space="preserve">  GALVEZ JOSE 1284</v>
      </c>
      <c r="Y2755" t="s">
        <v>92</v>
      </c>
      <c r="Z2755" t="s">
        <v>122</v>
      </c>
      <c r="AA2755" t="s">
        <v>123</v>
      </c>
      <c r="AB2755" t="s">
        <v>95</v>
      </c>
      <c r="AC2755" t="s">
        <v>95</v>
      </c>
      <c r="AD2755" t="s">
        <v>95</v>
      </c>
      <c r="AE2755" t="s">
        <v>95</v>
      </c>
      <c r="AF2755" t="s">
        <v>95</v>
      </c>
      <c r="AG2755" s="51">
        <v>47086583</v>
      </c>
      <c r="AH2755" t="s">
        <v>95</v>
      </c>
      <c r="AI2755">
        <v>1</v>
      </c>
      <c r="AJ2755">
        <v>1</v>
      </c>
      <c r="AK2755" t="s">
        <v>2483</v>
      </c>
      <c r="AL2755">
        <v>1284</v>
      </c>
    </row>
    <row r="2756" spans="1:38">
      <c r="A2756">
        <v>3289662</v>
      </c>
      <c r="B2756" t="s">
        <v>9547</v>
      </c>
      <c r="C2756" t="s">
        <v>18</v>
      </c>
      <c r="D2756" t="s">
        <v>85</v>
      </c>
      <c r="E2756">
        <v>2011</v>
      </c>
      <c r="F2756">
        <v>8</v>
      </c>
      <c r="G2756">
        <v>21</v>
      </c>
      <c r="H2756" t="s">
        <v>86</v>
      </c>
      <c r="I2756" t="s">
        <v>16</v>
      </c>
      <c r="J2756" t="s">
        <v>16</v>
      </c>
      <c r="K2756" t="s">
        <v>16</v>
      </c>
      <c r="L2756" t="s">
        <v>86</v>
      </c>
      <c r="M2756" t="s">
        <v>88</v>
      </c>
      <c r="N2756" s="50">
        <v>99999999</v>
      </c>
      <c r="O2756" s="51">
        <v>2328468</v>
      </c>
      <c r="P2756" t="s">
        <v>9548</v>
      </c>
      <c r="Q2756" t="s">
        <v>9549</v>
      </c>
      <c r="R2756" t="s">
        <v>9550</v>
      </c>
      <c r="S2756" s="49" t="str">
        <f>CONCATENATE(Tabla_Datos[[#This Row],[Nombre_Cliente]]," ",Tabla_Datos[[#This Row],[ApellidoPaterno_Cliente]]," ",Tabla_Datos[[#This Row],[ApellidoMaterno_Cliente]])</f>
        <v xml:space="preserve">EUXEBIA RUDECINDA ARBIETO  CARBAJAL DE BRUNO </v>
      </c>
      <c r="T2756" s="53">
        <f>DATE(Tabla_Datos[[#This Row],[tAnio]],Tabla_Datos[[#This Row],[tMes]],Tabla_Datos[[#This Row],[tDia]])</f>
        <v>40776</v>
      </c>
      <c r="U2756" s="53" t="str">
        <f>IF(Tabla_Datos[[#This Row],[cProvincia]]="LIMA","LIMA","PROVINCIA")</f>
        <v>LIMA</v>
      </c>
      <c r="V2756" s="53" t="str">
        <f>MID(Tabla_Datos[[#This Row],[pTelefono]],1,SEARCH("-",Tabla_Datos[[#This Row],[pTelefono]],1)-1)</f>
        <v>1</v>
      </c>
      <c r="W2756" s="53" t="str">
        <f>MID(Tabla_Datos[[#This Row],[pTelefono]],SEARCH("-",Tabla_Datos[[#This Row],[pTelefono]],1)+1,LEN(Tabla_Datos[[#This Row],[pTelefono]]))</f>
        <v>4252611</v>
      </c>
      <c r="X2756" s="53" t="str">
        <f>CONCATENATE(Tabla_Datos[[#This Row],[TipUrb]]," ",Tabla_Datos[[#This Row],[Calle]]," ",Tabla_Datos[[#This Row],[NumCalle]])</f>
        <v>PJ MORALES DUAREZ 638</v>
      </c>
      <c r="Y2756" t="s">
        <v>92</v>
      </c>
      <c r="Z2756" t="s">
        <v>93</v>
      </c>
      <c r="AA2756" t="s">
        <v>94</v>
      </c>
      <c r="AB2756" t="s">
        <v>95</v>
      </c>
      <c r="AC2756" t="s">
        <v>95</v>
      </c>
      <c r="AD2756" t="s">
        <v>429</v>
      </c>
      <c r="AE2756" t="s">
        <v>95</v>
      </c>
      <c r="AG2756" s="51">
        <v>6137870</v>
      </c>
      <c r="AI2756">
        <v>26</v>
      </c>
      <c r="AJ2756">
        <v>26</v>
      </c>
      <c r="AK2756" t="s">
        <v>9551</v>
      </c>
      <c r="AL2756">
        <v>638</v>
      </c>
    </row>
    <row r="2757" spans="1:38">
      <c r="A2757">
        <v>3283545</v>
      </c>
      <c r="B2757" t="s">
        <v>9552</v>
      </c>
      <c r="C2757" t="s">
        <v>18</v>
      </c>
      <c r="D2757" t="s">
        <v>85</v>
      </c>
      <c r="E2757">
        <v>2011</v>
      </c>
      <c r="F2757">
        <v>8</v>
      </c>
      <c r="G2757">
        <v>21</v>
      </c>
      <c r="H2757" t="s">
        <v>86</v>
      </c>
      <c r="I2757" t="s">
        <v>16</v>
      </c>
      <c r="J2757" t="s">
        <v>16</v>
      </c>
      <c r="K2757" t="s">
        <v>496</v>
      </c>
      <c r="L2757" t="s">
        <v>86</v>
      </c>
      <c r="M2757" t="s">
        <v>88</v>
      </c>
      <c r="N2757" s="50">
        <v>42775530</v>
      </c>
      <c r="O2757" s="51">
        <v>2330157</v>
      </c>
      <c r="P2757" t="s">
        <v>9553</v>
      </c>
      <c r="Q2757" t="s">
        <v>961</v>
      </c>
      <c r="R2757" t="s">
        <v>3649</v>
      </c>
      <c r="S2757" s="49" t="str">
        <f>CONCATENATE(Tabla_Datos[[#This Row],[Nombre_Cliente]]," ",Tabla_Datos[[#This Row],[ApellidoPaterno_Cliente]]," ",Tabla_Datos[[#This Row],[ApellidoMaterno_Cliente]])</f>
        <v xml:space="preserve">JAHIR ALONSO  GARCIA  SAAVEDRA </v>
      </c>
      <c r="T2757" s="53">
        <f>DATE(Tabla_Datos[[#This Row],[tAnio]],Tabla_Datos[[#This Row],[tMes]],Tabla_Datos[[#This Row],[tDia]])</f>
        <v>40776</v>
      </c>
      <c r="U2757" s="53" t="str">
        <f>IF(Tabla_Datos[[#This Row],[cProvincia]]="LIMA","LIMA","PROVINCIA")</f>
        <v>LIMA</v>
      </c>
      <c r="V2757" s="53" t="str">
        <f>MID(Tabla_Datos[[#This Row],[pTelefono]],1,SEARCH("-",Tabla_Datos[[#This Row],[pTelefono]],1)-1)</f>
        <v>1</v>
      </c>
      <c r="W2757" s="53" t="str">
        <f>MID(Tabla_Datos[[#This Row],[pTelefono]],SEARCH("-",Tabla_Datos[[#This Row],[pTelefono]],1)+1,LEN(Tabla_Datos[[#This Row],[pTelefono]]))</f>
        <v>975274450</v>
      </c>
      <c r="X2757" s="53" t="str">
        <f>CONCATENATE(Tabla_Datos[[#This Row],[TipUrb]]," ",Tabla_Datos[[#This Row],[Calle]]," ",Tabla_Datos[[#This Row],[NumCalle]])</f>
        <v>-   0</v>
      </c>
      <c r="Y2757" t="s">
        <v>92</v>
      </c>
      <c r="Z2757" t="s">
        <v>93</v>
      </c>
      <c r="AA2757" t="s">
        <v>94</v>
      </c>
      <c r="AB2757" t="s">
        <v>95</v>
      </c>
      <c r="AC2757" t="s">
        <v>95</v>
      </c>
      <c r="AD2757" t="s">
        <v>109</v>
      </c>
      <c r="AE2757" t="s">
        <v>1847</v>
      </c>
      <c r="AF2757">
        <v>19</v>
      </c>
      <c r="AG2757" s="51">
        <v>70898739</v>
      </c>
      <c r="AI2757">
        <v>36</v>
      </c>
      <c r="AJ2757">
        <v>36</v>
      </c>
      <c r="AK2757" t="s">
        <v>95</v>
      </c>
      <c r="AL2757">
        <v>0</v>
      </c>
    </row>
    <row r="2758" spans="1:38">
      <c r="A2758">
        <v>3281698</v>
      </c>
      <c r="B2758" t="s">
        <v>9554</v>
      </c>
      <c r="C2758" t="s">
        <v>18</v>
      </c>
      <c r="D2758" t="s">
        <v>85</v>
      </c>
      <c r="E2758">
        <v>2011</v>
      </c>
      <c r="F2758">
        <v>8</v>
      </c>
      <c r="G2758">
        <v>21</v>
      </c>
      <c r="H2758" t="s">
        <v>86</v>
      </c>
      <c r="I2758" t="s">
        <v>16</v>
      </c>
      <c r="J2758" t="s">
        <v>16</v>
      </c>
      <c r="K2758" t="s">
        <v>374</v>
      </c>
      <c r="L2758" t="s">
        <v>86</v>
      </c>
      <c r="M2758" t="s">
        <v>88</v>
      </c>
      <c r="N2758" s="50">
        <v>25825482</v>
      </c>
      <c r="O2758" s="51">
        <v>2328759</v>
      </c>
      <c r="P2758" t="s">
        <v>9555</v>
      </c>
      <c r="Q2758" t="s">
        <v>8714</v>
      </c>
      <c r="R2758" t="s">
        <v>9556</v>
      </c>
      <c r="S2758" s="49" t="str">
        <f>CONCATENATE(Tabla_Datos[[#This Row],[Nombre_Cliente]]," ",Tabla_Datos[[#This Row],[ApellidoPaterno_Cliente]]," ",Tabla_Datos[[#This Row],[ApellidoMaterno_Cliente]])</f>
        <v xml:space="preserve">ERNESTO GUILLERMO  LOAYZA  ATAUCHI </v>
      </c>
      <c r="T2758" s="53">
        <f>DATE(Tabla_Datos[[#This Row],[tAnio]],Tabla_Datos[[#This Row],[tMes]],Tabla_Datos[[#This Row],[tDia]])</f>
        <v>40776</v>
      </c>
      <c r="U2758" s="53" t="str">
        <f>IF(Tabla_Datos[[#This Row],[cProvincia]]="LIMA","LIMA","PROVINCIA")</f>
        <v>LIMA</v>
      </c>
      <c r="V2758" s="53" t="str">
        <f>MID(Tabla_Datos[[#This Row],[pTelefono]],1,SEARCH("-",Tabla_Datos[[#This Row],[pTelefono]],1)-1)</f>
        <v>1</v>
      </c>
      <c r="W2758" s="53" t="str">
        <f>MID(Tabla_Datos[[#This Row],[pTelefono]],SEARCH("-",Tabla_Datos[[#This Row],[pTelefono]],1)+1,LEN(Tabla_Datos[[#This Row],[pTelefono]]))</f>
        <v>992385012</v>
      </c>
      <c r="X2758" s="53" t="str">
        <f>CONCATENATE(Tabla_Datos[[#This Row],[TipUrb]]," ",Tabla_Datos[[#This Row],[Calle]]," ",Tabla_Datos[[#This Row],[NumCalle]])</f>
        <v>PJ APURIMAC 354</v>
      </c>
      <c r="Y2758" t="s">
        <v>92</v>
      </c>
      <c r="Z2758" t="s">
        <v>93</v>
      </c>
      <c r="AA2758" t="s">
        <v>94</v>
      </c>
      <c r="AB2758" t="s">
        <v>95</v>
      </c>
      <c r="AC2758" t="s">
        <v>95</v>
      </c>
      <c r="AD2758" t="s">
        <v>429</v>
      </c>
      <c r="AE2758" t="s">
        <v>95</v>
      </c>
      <c r="AG2758" s="51">
        <v>40302656</v>
      </c>
      <c r="AI2758">
        <v>26</v>
      </c>
      <c r="AJ2758">
        <v>26</v>
      </c>
      <c r="AK2758" t="s">
        <v>607</v>
      </c>
      <c r="AL2758">
        <v>354</v>
      </c>
    </row>
    <row r="2759" spans="1:38">
      <c r="A2759">
        <v>3284142</v>
      </c>
      <c r="B2759" t="s">
        <v>9557</v>
      </c>
      <c r="C2759" t="s">
        <v>19</v>
      </c>
      <c r="D2759" t="s">
        <v>143</v>
      </c>
      <c r="E2759">
        <v>2011</v>
      </c>
      <c r="F2759">
        <v>8</v>
      </c>
      <c r="G2759">
        <v>21</v>
      </c>
      <c r="H2759" t="s">
        <v>86</v>
      </c>
      <c r="I2759" t="s">
        <v>16</v>
      </c>
      <c r="J2759" t="s">
        <v>1362</v>
      </c>
      <c r="K2759" t="s">
        <v>3589</v>
      </c>
      <c r="L2759" t="s">
        <v>86</v>
      </c>
      <c r="M2759" t="s">
        <v>148</v>
      </c>
      <c r="N2759" s="50">
        <v>15615103</v>
      </c>
      <c r="O2759" s="51">
        <v>2330677</v>
      </c>
      <c r="P2759" t="s">
        <v>9558</v>
      </c>
      <c r="Q2759" t="s">
        <v>284</v>
      </c>
      <c r="R2759" t="s">
        <v>1549</v>
      </c>
      <c r="S2759" s="49" t="str">
        <f>CONCATENATE(Tabla_Datos[[#This Row],[Nombre_Cliente]]," ",Tabla_Datos[[#This Row],[ApellidoPaterno_Cliente]]," ",Tabla_Datos[[#This Row],[ApellidoMaterno_Cliente]])</f>
        <v>GIULIANO ELIAS RIOS QUISPE</v>
      </c>
      <c r="T2759" s="53">
        <f>DATE(Tabla_Datos[[#This Row],[tAnio]],Tabla_Datos[[#This Row],[tMes]],Tabla_Datos[[#This Row],[tDia]])</f>
        <v>40776</v>
      </c>
      <c r="U2759" s="53" t="str">
        <f>IF(Tabla_Datos[[#This Row],[cProvincia]]="LIMA","LIMA","PROVINCIA")</f>
        <v>PROVINCIA</v>
      </c>
      <c r="V2759" s="53" t="str">
        <f>MID(Tabla_Datos[[#This Row],[pTelefono]],1,SEARCH("-",Tabla_Datos[[#This Row],[pTelefono]],1)-1)</f>
        <v>1</v>
      </c>
      <c r="W2759" s="53" t="str">
        <f>MID(Tabla_Datos[[#This Row],[pTelefono]],SEARCH("-",Tabla_Datos[[#This Row],[pTelefono]],1)+1,LEN(Tabla_Datos[[#This Row],[pTelefono]]))</f>
        <v>981092475</v>
      </c>
      <c r="X2759" s="53" t="str">
        <f>CONCATENATE(Tabla_Datos[[#This Row],[TipUrb]]," ",Tabla_Datos[[#This Row],[Calle]]," ",Tabla_Datos[[#This Row],[NumCalle]])</f>
        <v>- CIENCUENTENARIO 823</v>
      </c>
      <c r="Y2759" t="s">
        <v>92</v>
      </c>
      <c r="Z2759" t="s">
        <v>152</v>
      </c>
      <c r="AA2759" t="s">
        <v>153</v>
      </c>
      <c r="AB2759" t="s">
        <v>95</v>
      </c>
      <c r="AC2759" t="s">
        <v>95</v>
      </c>
      <c r="AD2759" t="s">
        <v>109</v>
      </c>
      <c r="AE2759" t="s">
        <v>95</v>
      </c>
      <c r="AF2759" t="s">
        <v>95</v>
      </c>
      <c r="AG2759" s="51">
        <v>43381202</v>
      </c>
      <c r="AH2759" t="s">
        <v>95</v>
      </c>
      <c r="AI2759">
        <v>1</v>
      </c>
      <c r="AJ2759">
        <v>1</v>
      </c>
      <c r="AK2759" t="s">
        <v>9559</v>
      </c>
      <c r="AL2759">
        <v>823</v>
      </c>
    </row>
    <row r="2760" spans="1:38">
      <c r="A2760">
        <v>3282868</v>
      </c>
      <c r="B2760" t="s">
        <v>9560</v>
      </c>
      <c r="C2760" t="s">
        <v>19</v>
      </c>
      <c r="D2760" t="s">
        <v>143</v>
      </c>
      <c r="E2760">
        <v>2011</v>
      </c>
      <c r="F2760">
        <v>8</v>
      </c>
      <c r="G2760">
        <v>21</v>
      </c>
      <c r="H2760" t="s">
        <v>86</v>
      </c>
      <c r="I2760" t="s">
        <v>16</v>
      </c>
      <c r="J2760" t="s">
        <v>16</v>
      </c>
      <c r="K2760" t="s">
        <v>374</v>
      </c>
      <c r="L2760" t="s">
        <v>86</v>
      </c>
      <c r="M2760" t="s">
        <v>88</v>
      </c>
      <c r="N2760" s="50">
        <v>25570097</v>
      </c>
      <c r="O2760" s="51">
        <v>2329576</v>
      </c>
      <c r="P2760" t="s">
        <v>1978</v>
      </c>
      <c r="Q2760" t="s">
        <v>550</v>
      </c>
      <c r="R2760" t="s">
        <v>4900</v>
      </c>
      <c r="S2760" s="49" t="str">
        <f>CONCATENATE(Tabla_Datos[[#This Row],[Nombre_Cliente]]," ",Tabla_Datos[[#This Row],[ApellidoPaterno_Cliente]]," ",Tabla_Datos[[#This Row],[ApellidoMaterno_Cliente]])</f>
        <v>MARCO ANTONIO MENDOZA LEVANO</v>
      </c>
      <c r="T2760" s="53">
        <f>DATE(Tabla_Datos[[#This Row],[tAnio]],Tabla_Datos[[#This Row],[tMes]],Tabla_Datos[[#This Row],[tDia]])</f>
        <v>40776</v>
      </c>
      <c r="U2760" s="53" t="str">
        <f>IF(Tabla_Datos[[#This Row],[cProvincia]]="LIMA","LIMA","PROVINCIA")</f>
        <v>LIMA</v>
      </c>
      <c r="V2760" s="53" t="str">
        <f>MID(Tabla_Datos[[#This Row],[pTelefono]],1,SEARCH("-",Tabla_Datos[[#This Row],[pTelefono]],1)-1)</f>
        <v>1</v>
      </c>
      <c r="W2760" s="53" t="str">
        <f>MID(Tabla_Datos[[#This Row],[pTelefono]],SEARCH("-",Tabla_Datos[[#This Row],[pTelefono]],1)+1,LEN(Tabla_Datos[[#This Row],[pTelefono]]))</f>
        <v>987337432</v>
      </c>
      <c r="X2760" s="53" t="str">
        <f>CONCATENATE(Tabla_Datos[[#This Row],[TipUrb]]," ",Tabla_Datos[[#This Row],[Calle]]," ",Tabla_Datos[[#This Row],[NumCalle]])</f>
        <v>PJ RAYMONDI ANTONIO 0</v>
      </c>
      <c r="Y2760" t="s">
        <v>92</v>
      </c>
      <c r="Z2760" t="s">
        <v>152</v>
      </c>
      <c r="AA2760" t="s">
        <v>153</v>
      </c>
      <c r="AB2760" t="s">
        <v>95</v>
      </c>
      <c r="AC2760" t="s">
        <v>95</v>
      </c>
      <c r="AD2760" t="s">
        <v>429</v>
      </c>
      <c r="AE2760" t="s">
        <v>116</v>
      </c>
      <c r="AF2760">
        <v>28</v>
      </c>
      <c r="AG2760" s="51">
        <v>40243408</v>
      </c>
      <c r="AH2760" t="s">
        <v>95</v>
      </c>
      <c r="AI2760">
        <v>1</v>
      </c>
      <c r="AJ2760">
        <v>1</v>
      </c>
      <c r="AK2760" t="s">
        <v>9561</v>
      </c>
      <c r="AL2760">
        <v>0</v>
      </c>
    </row>
    <row r="2761" spans="1:38">
      <c r="A2761">
        <v>3281907</v>
      </c>
      <c r="B2761" t="s">
        <v>9562</v>
      </c>
      <c r="C2761" t="s">
        <v>19</v>
      </c>
      <c r="D2761" t="s">
        <v>85</v>
      </c>
      <c r="E2761">
        <v>2011</v>
      </c>
      <c r="F2761">
        <v>8</v>
      </c>
      <c r="G2761">
        <v>21</v>
      </c>
      <c r="H2761" t="s">
        <v>86</v>
      </c>
      <c r="I2761" t="s">
        <v>16</v>
      </c>
      <c r="J2761" t="s">
        <v>16</v>
      </c>
      <c r="K2761" t="s">
        <v>646</v>
      </c>
      <c r="L2761" t="s">
        <v>86</v>
      </c>
      <c r="M2761" t="s">
        <v>88</v>
      </c>
      <c r="N2761" s="50">
        <v>40524007</v>
      </c>
      <c r="O2761" s="51">
        <v>2328948</v>
      </c>
      <c r="P2761" t="s">
        <v>9563</v>
      </c>
      <c r="Q2761" t="s">
        <v>1440</v>
      </c>
      <c r="R2761" t="s">
        <v>9564</v>
      </c>
      <c r="S2761" s="49" t="str">
        <f>CONCATENATE(Tabla_Datos[[#This Row],[Nombre_Cliente]]," ",Tabla_Datos[[#This Row],[ApellidoPaterno_Cliente]]," ",Tabla_Datos[[#This Row],[ApellidoMaterno_Cliente]])</f>
        <v>VICKY MERY REYES ALVINO</v>
      </c>
      <c r="T2761" s="53">
        <f>DATE(Tabla_Datos[[#This Row],[tAnio]],Tabla_Datos[[#This Row],[tMes]],Tabla_Datos[[#This Row],[tDia]])</f>
        <v>40776</v>
      </c>
      <c r="U2761" s="53" t="str">
        <f>IF(Tabla_Datos[[#This Row],[cProvincia]]="LIMA","LIMA","PROVINCIA")</f>
        <v>LIMA</v>
      </c>
      <c r="V2761" s="53" t="str">
        <f>MID(Tabla_Datos[[#This Row],[pTelefono]],1,SEARCH("-",Tabla_Datos[[#This Row],[pTelefono]],1)-1)</f>
        <v>1</v>
      </c>
      <c r="W2761" s="53" t="str">
        <f>MID(Tabla_Datos[[#This Row],[pTelefono]],SEARCH("-",Tabla_Datos[[#This Row],[pTelefono]],1)+1,LEN(Tabla_Datos[[#This Row],[pTelefono]]))</f>
        <v>995095040</v>
      </c>
      <c r="X2761" s="53" t="str">
        <f>CONCATENATE(Tabla_Datos[[#This Row],[TipUrb]]," ",Tabla_Datos[[#This Row],[Calle]]," ",Tabla_Datos[[#This Row],[NumCalle]])</f>
        <v xml:space="preserve">  GUISSE ALMIRANTE 1065</v>
      </c>
      <c r="Y2761" t="s">
        <v>92</v>
      </c>
      <c r="Z2761" t="s">
        <v>122</v>
      </c>
      <c r="AA2761" t="s">
        <v>123</v>
      </c>
      <c r="AB2761" t="s">
        <v>95</v>
      </c>
      <c r="AC2761">
        <v>402</v>
      </c>
      <c r="AD2761" t="s">
        <v>95</v>
      </c>
      <c r="AE2761" t="s">
        <v>95</v>
      </c>
      <c r="AF2761" t="s">
        <v>95</v>
      </c>
      <c r="AG2761" s="51">
        <v>10146661</v>
      </c>
      <c r="AH2761" t="s">
        <v>95</v>
      </c>
      <c r="AI2761">
        <v>1</v>
      </c>
      <c r="AJ2761">
        <v>1</v>
      </c>
      <c r="AK2761" t="s">
        <v>9565</v>
      </c>
      <c r="AL2761">
        <v>1065</v>
      </c>
    </row>
    <row r="2762" spans="1:38">
      <c r="A2762">
        <v>3283384</v>
      </c>
      <c r="B2762" t="s">
        <v>9566</v>
      </c>
      <c r="C2762" t="s">
        <v>20</v>
      </c>
      <c r="D2762" t="s">
        <v>143</v>
      </c>
      <c r="E2762">
        <v>2011</v>
      </c>
      <c r="F2762">
        <v>8</v>
      </c>
      <c r="G2762">
        <v>21</v>
      </c>
      <c r="H2762" t="s">
        <v>144</v>
      </c>
      <c r="I2762" t="s">
        <v>16</v>
      </c>
      <c r="J2762" t="s">
        <v>16</v>
      </c>
      <c r="K2762" t="s">
        <v>374</v>
      </c>
      <c r="L2762" t="s">
        <v>144</v>
      </c>
      <c r="M2762" t="s">
        <v>88</v>
      </c>
      <c r="N2762" s="50">
        <v>20000030</v>
      </c>
      <c r="O2762" s="51">
        <v>2330035</v>
      </c>
      <c r="P2762" t="s">
        <v>9567</v>
      </c>
      <c r="Q2762" t="s">
        <v>9568</v>
      </c>
      <c r="R2762" t="s">
        <v>441</v>
      </c>
      <c r="S2762" s="49" t="str">
        <f>CONCATENATE(Tabla_Datos[[#This Row],[Nombre_Cliente]]," ",Tabla_Datos[[#This Row],[ApellidoPaterno_Cliente]]," ",Tabla_Datos[[#This Row],[ApellidoMaterno_Cliente]])</f>
        <v>TERESA DEL POZO CAMPOS</v>
      </c>
      <c r="T2762" s="53">
        <f>DATE(Tabla_Datos[[#This Row],[tAnio]],Tabla_Datos[[#This Row],[tMes]],Tabla_Datos[[#This Row],[tDia]])</f>
        <v>40776</v>
      </c>
      <c r="U2762" s="53" t="str">
        <f>IF(Tabla_Datos[[#This Row],[cProvincia]]="LIMA","LIMA","PROVINCIA")</f>
        <v>LIMA</v>
      </c>
      <c r="V2762" s="53" t="str">
        <f>MID(Tabla_Datos[[#This Row],[pTelefono]],1,SEARCH("-",Tabla_Datos[[#This Row],[pTelefono]],1)-1)</f>
        <v>1</v>
      </c>
      <c r="W2762" s="53" t="str">
        <f>MID(Tabla_Datos[[#This Row],[pTelefono]],SEARCH("-",Tabla_Datos[[#This Row],[pTelefono]],1)+1,LEN(Tabla_Datos[[#This Row],[pTelefono]]))</f>
        <v>989555393</v>
      </c>
      <c r="X2762" s="53" t="str">
        <f>CONCATENATE(Tabla_Datos[[#This Row],[TipUrb]]," ",Tabla_Datos[[#This Row],[Calle]]," ",Tabla_Datos[[#This Row],[NumCalle]])</f>
        <v xml:space="preserve">  LAS LOMAS 0</v>
      </c>
      <c r="Y2762" t="s">
        <v>92</v>
      </c>
      <c r="Z2762" t="s">
        <v>152</v>
      </c>
      <c r="AA2762" t="s">
        <v>153</v>
      </c>
      <c r="AB2762" t="s">
        <v>95</v>
      </c>
      <c r="AC2762" t="s">
        <v>95</v>
      </c>
      <c r="AD2762" t="s">
        <v>95</v>
      </c>
      <c r="AE2762" t="s">
        <v>95</v>
      </c>
      <c r="AF2762" t="s">
        <v>95</v>
      </c>
      <c r="AG2762" s="51" t="s">
        <v>95</v>
      </c>
      <c r="AH2762">
        <v>1009487076</v>
      </c>
      <c r="AI2762">
        <v>1</v>
      </c>
      <c r="AJ2762">
        <v>1</v>
      </c>
      <c r="AK2762" t="s">
        <v>2016</v>
      </c>
      <c r="AL2762">
        <v>0</v>
      </c>
    </row>
    <row r="2763" spans="1:38">
      <c r="A2763">
        <v>3283320</v>
      </c>
      <c r="B2763" t="s">
        <v>9569</v>
      </c>
      <c r="C2763" t="s">
        <v>18</v>
      </c>
      <c r="D2763" t="s">
        <v>85</v>
      </c>
      <c r="E2763">
        <v>2011</v>
      </c>
      <c r="F2763">
        <v>8</v>
      </c>
      <c r="G2763">
        <v>21</v>
      </c>
      <c r="H2763" t="s">
        <v>86</v>
      </c>
      <c r="I2763" t="s">
        <v>16</v>
      </c>
      <c r="J2763" t="s">
        <v>16</v>
      </c>
      <c r="K2763" t="s">
        <v>16</v>
      </c>
      <c r="L2763" t="s">
        <v>86</v>
      </c>
      <c r="M2763" t="s">
        <v>88</v>
      </c>
      <c r="N2763" s="50">
        <v>99999999</v>
      </c>
      <c r="O2763" s="51">
        <v>2329969</v>
      </c>
      <c r="P2763" t="s">
        <v>9570</v>
      </c>
      <c r="Q2763" t="s">
        <v>9571</v>
      </c>
      <c r="R2763" t="s">
        <v>370</v>
      </c>
      <c r="S2763" s="49" t="str">
        <f>CONCATENATE(Tabla_Datos[[#This Row],[Nombre_Cliente]]," ",Tabla_Datos[[#This Row],[ApellidoPaterno_Cliente]]," ",Tabla_Datos[[#This Row],[ApellidoMaterno_Cliente]])</f>
        <v>VICTOR EMILIO ILLAPUMA TORRES</v>
      </c>
      <c r="T2763" s="53">
        <f>DATE(Tabla_Datos[[#This Row],[tAnio]],Tabla_Datos[[#This Row],[tMes]],Tabla_Datos[[#This Row],[tDia]])</f>
        <v>40776</v>
      </c>
      <c r="U2763" s="53" t="str">
        <f>IF(Tabla_Datos[[#This Row],[cProvincia]]="LIMA","LIMA","PROVINCIA")</f>
        <v>LIMA</v>
      </c>
      <c r="V2763" s="53" t="str">
        <f>MID(Tabla_Datos[[#This Row],[pTelefono]],1,SEARCH("-",Tabla_Datos[[#This Row],[pTelefono]],1)-1)</f>
        <v>1</v>
      </c>
      <c r="W2763" s="53" t="str">
        <f>MID(Tabla_Datos[[#This Row],[pTelefono]],SEARCH("-",Tabla_Datos[[#This Row],[pTelefono]],1)+1,LEN(Tabla_Datos[[#This Row],[pTelefono]]))</f>
        <v>992024111</v>
      </c>
      <c r="X2763" s="53" t="str">
        <f>CONCATENATE(Tabla_Datos[[#This Row],[TipUrb]]," ",Tabla_Datos[[#This Row],[Calle]]," ",Tabla_Datos[[#This Row],[NumCalle]])</f>
        <v xml:space="preserve">  MIROQUESADA, ANTONIO 1630</v>
      </c>
      <c r="Y2763" t="s">
        <v>92</v>
      </c>
      <c r="Z2763" t="s">
        <v>93</v>
      </c>
      <c r="AA2763" t="s">
        <v>94</v>
      </c>
      <c r="AB2763" t="s">
        <v>95</v>
      </c>
      <c r="AC2763">
        <v>16</v>
      </c>
      <c r="AD2763" t="s">
        <v>95</v>
      </c>
      <c r="AE2763" t="s">
        <v>95</v>
      </c>
      <c r="AG2763" s="51">
        <v>45643045</v>
      </c>
      <c r="AI2763">
        <v>26</v>
      </c>
      <c r="AJ2763">
        <v>26</v>
      </c>
      <c r="AK2763" t="s">
        <v>3766</v>
      </c>
      <c r="AL2763">
        <v>1630</v>
      </c>
    </row>
    <row r="2764" spans="1:38">
      <c r="A2764">
        <v>3283010</v>
      </c>
      <c r="B2764" t="s">
        <v>9572</v>
      </c>
      <c r="C2764" t="s">
        <v>19</v>
      </c>
      <c r="D2764" t="s">
        <v>143</v>
      </c>
      <c r="E2764">
        <v>2011</v>
      </c>
      <c r="F2764">
        <v>8</v>
      </c>
      <c r="G2764">
        <v>21</v>
      </c>
      <c r="H2764" t="s">
        <v>86</v>
      </c>
      <c r="I2764" t="s">
        <v>1280</v>
      </c>
      <c r="J2764" t="s">
        <v>1280</v>
      </c>
      <c r="K2764" t="s">
        <v>1280</v>
      </c>
      <c r="L2764" t="s">
        <v>86</v>
      </c>
      <c r="M2764" t="s">
        <v>133</v>
      </c>
      <c r="N2764" s="50">
        <v>41207831</v>
      </c>
      <c r="O2764" s="51">
        <v>2329710</v>
      </c>
      <c r="P2764" t="s">
        <v>9573</v>
      </c>
      <c r="Q2764" t="s">
        <v>564</v>
      </c>
      <c r="R2764" t="s">
        <v>422</v>
      </c>
      <c r="S2764" s="49" t="str">
        <f>CONCATENATE(Tabla_Datos[[#This Row],[Nombre_Cliente]]," ",Tabla_Datos[[#This Row],[ApellidoPaterno_Cliente]]," ",Tabla_Datos[[#This Row],[ApellidoMaterno_Cliente]])</f>
        <v>GIOVANNA GARCIA CORDOVA</v>
      </c>
      <c r="T2764" s="53">
        <f>DATE(Tabla_Datos[[#This Row],[tAnio]],Tabla_Datos[[#This Row],[tMes]],Tabla_Datos[[#This Row],[tDia]])</f>
        <v>40776</v>
      </c>
      <c r="U2764" s="53" t="str">
        <f>IF(Tabla_Datos[[#This Row],[cProvincia]]="LIMA","LIMA","PROVINCIA")</f>
        <v>PROVINCIA</v>
      </c>
      <c r="V2764" s="53" t="str">
        <f>MID(Tabla_Datos[[#This Row],[pTelefono]],1,SEARCH("-",Tabla_Datos[[#This Row],[pTelefono]],1)-1)</f>
        <v>72</v>
      </c>
      <c r="W2764" s="53" t="str">
        <f>MID(Tabla_Datos[[#This Row],[pTelefono]],SEARCH("-",Tabla_Datos[[#This Row],[pTelefono]],1)+1,LEN(Tabla_Datos[[#This Row],[pTelefono]]))</f>
        <v>981775557</v>
      </c>
      <c r="X2764" s="53" t="str">
        <f>CONCATENATE(Tabla_Datos[[#This Row],[TipUrb]]," ",Tabla_Datos[[#This Row],[Calle]]," ",Tabla_Datos[[#This Row],[NumCalle]])</f>
        <v>AH . 0</v>
      </c>
      <c r="Y2764" t="s">
        <v>1285</v>
      </c>
      <c r="Z2764" t="s">
        <v>152</v>
      </c>
      <c r="AA2764" t="s">
        <v>153</v>
      </c>
      <c r="AB2764" t="s">
        <v>95</v>
      </c>
      <c r="AC2764" t="s">
        <v>95</v>
      </c>
      <c r="AD2764" t="s">
        <v>96</v>
      </c>
      <c r="AE2764" t="s">
        <v>1034</v>
      </c>
      <c r="AF2764">
        <v>1</v>
      </c>
      <c r="AG2764" s="51">
        <v>44493319</v>
      </c>
      <c r="AH2764" t="s">
        <v>95</v>
      </c>
      <c r="AI2764">
        <v>1</v>
      </c>
      <c r="AJ2764">
        <v>1</v>
      </c>
      <c r="AK2764" t="s">
        <v>221</v>
      </c>
      <c r="AL2764">
        <v>0</v>
      </c>
    </row>
    <row r="2765" spans="1:38">
      <c r="A2765">
        <v>3284090</v>
      </c>
      <c r="B2765" t="s">
        <v>9574</v>
      </c>
      <c r="C2765" t="s">
        <v>20</v>
      </c>
      <c r="D2765" t="s">
        <v>143</v>
      </c>
      <c r="E2765">
        <v>2011</v>
      </c>
      <c r="F2765">
        <v>8</v>
      </c>
      <c r="G2765">
        <v>21</v>
      </c>
      <c r="H2765" t="s">
        <v>144</v>
      </c>
      <c r="I2765" t="s">
        <v>145</v>
      </c>
      <c r="J2765" t="s">
        <v>469</v>
      </c>
      <c r="K2765" t="s">
        <v>470</v>
      </c>
      <c r="L2765" t="s">
        <v>86</v>
      </c>
      <c r="M2765" t="s">
        <v>148</v>
      </c>
      <c r="N2765" s="50">
        <v>45292778</v>
      </c>
      <c r="O2765" s="51">
        <v>2330607</v>
      </c>
      <c r="P2765" t="s">
        <v>9575</v>
      </c>
      <c r="Q2765" t="s">
        <v>1668</v>
      </c>
      <c r="R2765" t="s">
        <v>805</v>
      </c>
      <c r="S2765" s="49" t="str">
        <f>CONCATENATE(Tabla_Datos[[#This Row],[Nombre_Cliente]]," ",Tabla_Datos[[#This Row],[ApellidoPaterno_Cliente]]," ",Tabla_Datos[[#This Row],[ApellidoMaterno_Cliente]])</f>
        <v>GERSON  FRANCISCO LARREA GUEVARA</v>
      </c>
      <c r="T2765" s="53">
        <f>DATE(Tabla_Datos[[#This Row],[tAnio]],Tabla_Datos[[#This Row],[tMes]],Tabla_Datos[[#This Row],[tDia]])</f>
        <v>40776</v>
      </c>
      <c r="U2765" s="53" t="str">
        <f>IF(Tabla_Datos[[#This Row],[cProvincia]]="LIMA","LIMA","PROVINCIA")</f>
        <v>PROVINCIA</v>
      </c>
      <c r="V2765" s="53" t="str">
        <f>MID(Tabla_Datos[[#This Row],[pTelefono]],1,SEARCH("-",Tabla_Datos[[#This Row],[pTelefono]],1)-1)</f>
        <v>43</v>
      </c>
      <c r="W2765" s="53" t="str">
        <f>MID(Tabla_Datos[[#This Row],[pTelefono]],SEARCH("-",Tabla_Datos[[#This Row],[pTelefono]],1)+1,LEN(Tabla_Datos[[#This Row],[pTelefono]]))</f>
        <v>973852676</v>
      </c>
      <c r="X2765" s="53" t="str">
        <f>CONCATENATE(Tabla_Datos[[#This Row],[TipUrb]]," ",Tabla_Datos[[#This Row],[Calle]]," ",Tabla_Datos[[#This Row],[NumCalle]])</f>
        <v>PJ . 0</v>
      </c>
      <c r="Y2765" t="s">
        <v>151</v>
      </c>
      <c r="Z2765" t="s">
        <v>152</v>
      </c>
      <c r="AA2765" t="s">
        <v>153</v>
      </c>
      <c r="AB2765" t="s">
        <v>95</v>
      </c>
      <c r="AC2765" t="s">
        <v>95</v>
      </c>
      <c r="AD2765" t="s">
        <v>429</v>
      </c>
      <c r="AE2765" t="s">
        <v>897</v>
      </c>
      <c r="AF2765">
        <v>24</v>
      </c>
      <c r="AG2765" s="51">
        <v>43123339</v>
      </c>
      <c r="AH2765" t="s">
        <v>95</v>
      </c>
      <c r="AI2765">
        <v>1</v>
      </c>
      <c r="AJ2765">
        <v>1</v>
      </c>
      <c r="AK2765" t="s">
        <v>221</v>
      </c>
      <c r="AL2765">
        <v>0</v>
      </c>
    </row>
    <row r="2766" spans="1:38">
      <c r="A2766">
        <v>3284921</v>
      </c>
      <c r="B2766" t="s">
        <v>9576</v>
      </c>
      <c r="C2766" t="s">
        <v>19</v>
      </c>
      <c r="D2766" t="s">
        <v>85</v>
      </c>
      <c r="E2766">
        <v>2011</v>
      </c>
      <c r="F2766">
        <v>8</v>
      </c>
      <c r="G2766">
        <v>21</v>
      </c>
      <c r="H2766" t="s">
        <v>144</v>
      </c>
      <c r="I2766" t="s">
        <v>16</v>
      </c>
      <c r="J2766" t="s">
        <v>16</v>
      </c>
      <c r="K2766" t="s">
        <v>386</v>
      </c>
      <c r="L2766" t="s">
        <v>86</v>
      </c>
      <c r="M2766" t="s">
        <v>88</v>
      </c>
      <c r="N2766" s="50">
        <v>42997557</v>
      </c>
      <c r="O2766" s="51">
        <v>2331383</v>
      </c>
      <c r="P2766" t="s">
        <v>917</v>
      </c>
      <c r="Q2766" t="s">
        <v>9577</v>
      </c>
      <c r="R2766" t="s">
        <v>5344</v>
      </c>
      <c r="S2766" s="49" t="str">
        <f>CONCATENATE(Tabla_Datos[[#This Row],[Nombre_Cliente]]," ",Tabla_Datos[[#This Row],[ApellidoPaterno_Cliente]]," ",Tabla_Datos[[#This Row],[ApellidoMaterno_Cliente]])</f>
        <v>ELITA CAIÑA VELA</v>
      </c>
      <c r="T2766" s="53">
        <f>DATE(Tabla_Datos[[#This Row],[tAnio]],Tabla_Datos[[#This Row],[tMes]],Tabla_Datos[[#This Row],[tDia]])</f>
        <v>40776</v>
      </c>
      <c r="U2766" s="53" t="str">
        <f>IF(Tabla_Datos[[#This Row],[cProvincia]]="LIMA","LIMA","PROVINCIA")</f>
        <v>LIMA</v>
      </c>
      <c r="V2766" s="53" t="str">
        <f>MID(Tabla_Datos[[#This Row],[pTelefono]],1,SEARCH("-",Tabla_Datos[[#This Row],[pTelefono]],1)-1)</f>
        <v>1</v>
      </c>
      <c r="W2766" s="53" t="str">
        <f>MID(Tabla_Datos[[#This Row],[pTelefono]],SEARCH("-",Tabla_Datos[[#This Row],[pTelefono]],1)+1,LEN(Tabla_Datos[[#This Row],[pTelefono]]))</f>
        <v>996281553</v>
      </c>
      <c r="X2766" s="53" t="str">
        <f>CONCATENATE(Tabla_Datos[[#This Row],[TipUrb]]," ",Tabla_Datos[[#This Row],[Calle]]," ",Tabla_Datos[[#This Row],[NumCalle]])</f>
        <v>UR LAS PALMERAS 305</v>
      </c>
      <c r="Y2766" t="s">
        <v>92</v>
      </c>
      <c r="Z2766" t="s">
        <v>196</v>
      </c>
      <c r="AA2766" t="s">
        <v>197</v>
      </c>
      <c r="AB2766" t="s">
        <v>95</v>
      </c>
      <c r="AC2766">
        <v>403</v>
      </c>
      <c r="AD2766" t="s">
        <v>161</v>
      </c>
      <c r="AE2766" t="s">
        <v>95</v>
      </c>
      <c r="AF2766" t="s">
        <v>95</v>
      </c>
      <c r="AG2766" s="51">
        <v>9180218</v>
      </c>
      <c r="AH2766" t="s">
        <v>95</v>
      </c>
      <c r="AI2766">
        <v>1</v>
      </c>
      <c r="AJ2766">
        <v>1</v>
      </c>
      <c r="AK2766" t="s">
        <v>1848</v>
      </c>
      <c r="AL2766">
        <v>305</v>
      </c>
    </row>
    <row r="2767" spans="1:38">
      <c r="A2767">
        <v>3284552</v>
      </c>
      <c r="B2767" t="s">
        <v>9578</v>
      </c>
      <c r="C2767" t="s">
        <v>19</v>
      </c>
      <c r="D2767" t="s">
        <v>85</v>
      </c>
      <c r="E2767">
        <v>2011</v>
      </c>
      <c r="F2767">
        <v>8</v>
      </c>
      <c r="G2767">
        <v>21</v>
      </c>
      <c r="H2767" t="s">
        <v>86</v>
      </c>
      <c r="I2767" t="s">
        <v>16</v>
      </c>
      <c r="J2767" t="s">
        <v>16</v>
      </c>
      <c r="K2767" t="s">
        <v>562</v>
      </c>
      <c r="L2767" t="s">
        <v>86</v>
      </c>
      <c r="M2767" t="s">
        <v>88</v>
      </c>
      <c r="N2767" s="50">
        <v>8274209</v>
      </c>
      <c r="O2767" s="51">
        <v>2331039</v>
      </c>
      <c r="P2767" t="s">
        <v>9579</v>
      </c>
      <c r="Q2767" t="s">
        <v>95</v>
      </c>
      <c r="R2767" t="s">
        <v>95</v>
      </c>
      <c r="S2767" s="49" t="str">
        <f>CONCATENATE(Tabla_Datos[[#This Row],[Nombre_Cliente]]," ",Tabla_Datos[[#This Row],[ApellidoPaterno_Cliente]]," ",Tabla_Datos[[#This Row],[ApellidoMaterno_Cliente]])</f>
        <v xml:space="preserve">DGRACIELA E.I.R.L.    </v>
      </c>
      <c r="T2767" s="53">
        <f>DATE(Tabla_Datos[[#This Row],[tAnio]],Tabla_Datos[[#This Row],[tMes]],Tabla_Datos[[#This Row],[tDia]])</f>
        <v>40776</v>
      </c>
      <c r="U2767" s="53" t="str">
        <f>IF(Tabla_Datos[[#This Row],[cProvincia]]="LIMA","LIMA","PROVINCIA")</f>
        <v>LIMA</v>
      </c>
      <c r="V2767" s="53" t="str">
        <f>MID(Tabla_Datos[[#This Row],[pTelefono]],1,SEARCH("-",Tabla_Datos[[#This Row],[pTelefono]],1)-1)</f>
        <v>1</v>
      </c>
      <c r="W2767" s="53" t="str">
        <f>MID(Tabla_Datos[[#This Row],[pTelefono]],SEARCH("-",Tabla_Datos[[#This Row],[pTelefono]],1)+1,LEN(Tabla_Datos[[#This Row],[pTelefono]]))</f>
        <v>14210395</v>
      </c>
      <c r="X2767" s="53" t="str">
        <f>CONCATENATE(Tabla_Datos[[#This Row],[TipUrb]]," ",Tabla_Datos[[#This Row],[Calle]]," ",Tabla_Datos[[#This Row],[NumCalle]])</f>
        <v xml:space="preserve">  MILITAR 2592</v>
      </c>
      <c r="Y2767" t="s">
        <v>92</v>
      </c>
      <c r="Z2767" t="s">
        <v>196</v>
      </c>
      <c r="AA2767" t="s">
        <v>197</v>
      </c>
      <c r="AB2767" t="s">
        <v>95</v>
      </c>
      <c r="AC2767" t="s">
        <v>95</v>
      </c>
      <c r="AD2767" t="s">
        <v>95</v>
      </c>
      <c r="AE2767" t="s">
        <v>95</v>
      </c>
      <c r="AF2767" t="s">
        <v>95</v>
      </c>
      <c r="AG2767" s="51" t="s">
        <v>95</v>
      </c>
      <c r="AH2767">
        <v>2051796748</v>
      </c>
      <c r="AI2767">
        <v>1</v>
      </c>
      <c r="AJ2767">
        <v>1</v>
      </c>
      <c r="AK2767" t="s">
        <v>9580</v>
      </c>
      <c r="AL2767">
        <v>2592</v>
      </c>
    </row>
    <row r="2768" spans="1:38">
      <c r="A2768">
        <v>3284479</v>
      </c>
      <c r="B2768" t="s">
        <v>9581</v>
      </c>
      <c r="C2768" t="s">
        <v>19</v>
      </c>
      <c r="D2768" t="s">
        <v>85</v>
      </c>
      <c r="E2768">
        <v>2011</v>
      </c>
      <c r="F2768">
        <v>8</v>
      </c>
      <c r="G2768">
        <v>21</v>
      </c>
      <c r="H2768" t="s">
        <v>144</v>
      </c>
      <c r="I2768" t="s">
        <v>141</v>
      </c>
      <c r="J2768" t="s">
        <v>521</v>
      </c>
      <c r="K2768" t="s">
        <v>521</v>
      </c>
      <c r="L2768" t="s">
        <v>144</v>
      </c>
      <c r="M2768" t="s">
        <v>294</v>
      </c>
      <c r="O2768" s="51">
        <v>2330983</v>
      </c>
      <c r="P2768" t="s">
        <v>9582</v>
      </c>
      <c r="Q2768" t="s">
        <v>9583</v>
      </c>
      <c r="R2768" t="s">
        <v>9584</v>
      </c>
      <c r="S2768" s="49" t="str">
        <f>CONCATENATE(Tabla_Datos[[#This Row],[Nombre_Cliente]]," ",Tabla_Datos[[#This Row],[ApellidoPaterno_Cliente]]," ",Tabla_Datos[[#This Row],[ApellidoMaterno_Cliente]])</f>
        <v>YLDA LUCIA CABELLO YNOCENTE</v>
      </c>
      <c r="T2768" s="53">
        <f>DATE(Tabla_Datos[[#This Row],[tAnio]],Tabla_Datos[[#This Row],[tMes]],Tabla_Datos[[#This Row],[tDia]])</f>
        <v>40776</v>
      </c>
      <c r="U2768" s="53" t="str">
        <f>IF(Tabla_Datos[[#This Row],[cProvincia]]="LIMA","LIMA","PROVINCIA")</f>
        <v>PROVINCIA</v>
      </c>
      <c r="V2768" s="53" t="str">
        <f>MID(Tabla_Datos[[#This Row],[pTelefono]],1,SEARCH("-",Tabla_Datos[[#This Row],[pTelefono]],1)-1)</f>
        <v>64</v>
      </c>
      <c r="W2768" s="53" t="str">
        <f>MID(Tabla_Datos[[#This Row],[pTelefono]],SEARCH("-",Tabla_Datos[[#This Row],[pTelefono]],1)+1,LEN(Tabla_Datos[[#This Row],[pTelefono]]))</f>
        <v>954881549</v>
      </c>
      <c r="X2768" s="53" t="str">
        <f>CONCATENATE(Tabla_Datos[[#This Row],[TipUrb]]," ",Tabla_Datos[[#This Row],[Calle]]," ",Tabla_Datos[[#This Row],[NumCalle]])</f>
        <v>- ABANCAY 538</v>
      </c>
      <c r="Y2768" t="s">
        <v>525</v>
      </c>
      <c r="Z2768" t="s">
        <v>122</v>
      </c>
      <c r="AA2768" t="s">
        <v>123</v>
      </c>
      <c r="AB2768" t="s">
        <v>95</v>
      </c>
      <c r="AC2768" t="s">
        <v>95</v>
      </c>
      <c r="AD2768" t="s">
        <v>109</v>
      </c>
      <c r="AE2768" t="s">
        <v>95</v>
      </c>
      <c r="AF2768" t="s">
        <v>95</v>
      </c>
      <c r="AG2768" s="51">
        <v>20022929</v>
      </c>
      <c r="AH2768" t="s">
        <v>95</v>
      </c>
      <c r="AI2768">
        <v>1</v>
      </c>
      <c r="AJ2768">
        <v>1</v>
      </c>
      <c r="AK2768" t="s">
        <v>1313</v>
      </c>
      <c r="AL2768">
        <v>538</v>
      </c>
    </row>
    <row r="2769" spans="1:38">
      <c r="A2769">
        <v>3285467</v>
      </c>
      <c r="B2769" t="s">
        <v>9585</v>
      </c>
      <c r="C2769" t="s">
        <v>20</v>
      </c>
      <c r="D2769" t="s">
        <v>143</v>
      </c>
      <c r="E2769">
        <v>2011</v>
      </c>
      <c r="F2769">
        <v>8</v>
      </c>
      <c r="G2769">
        <v>21</v>
      </c>
      <c r="H2769" t="s">
        <v>86</v>
      </c>
      <c r="I2769" t="s">
        <v>132</v>
      </c>
      <c r="J2769" t="s">
        <v>281</v>
      </c>
      <c r="K2769" t="s">
        <v>1988</v>
      </c>
      <c r="L2769" t="s">
        <v>86</v>
      </c>
      <c r="M2769" t="s">
        <v>133</v>
      </c>
      <c r="N2769" s="50">
        <v>2615752</v>
      </c>
      <c r="O2769" s="51">
        <v>2331960</v>
      </c>
      <c r="P2769" t="s">
        <v>9586</v>
      </c>
      <c r="Q2769" t="s">
        <v>9587</v>
      </c>
      <c r="R2769" t="s">
        <v>9588</v>
      </c>
      <c r="S2769" s="49" t="str">
        <f>CONCATENATE(Tabla_Datos[[#This Row],[Nombre_Cliente]]," ",Tabla_Datos[[#This Row],[ApellidoPaterno_Cliente]]," ",Tabla_Datos[[#This Row],[ApellidoMaterno_Cliente]])</f>
        <v>MILTON JAVIER YARLEQUE ELIAS</v>
      </c>
      <c r="T2769" s="53">
        <f>DATE(Tabla_Datos[[#This Row],[tAnio]],Tabla_Datos[[#This Row],[tMes]],Tabla_Datos[[#This Row],[tDia]])</f>
        <v>40776</v>
      </c>
      <c r="U2769" s="53" t="str">
        <f>IF(Tabla_Datos[[#This Row],[cProvincia]]="LIMA","LIMA","PROVINCIA")</f>
        <v>PROVINCIA</v>
      </c>
      <c r="V2769" s="53" t="str">
        <f>MID(Tabla_Datos[[#This Row],[pTelefono]],1,SEARCH("-",Tabla_Datos[[#This Row],[pTelefono]],1)-1)</f>
        <v>73</v>
      </c>
      <c r="W2769" s="53" t="str">
        <f>MID(Tabla_Datos[[#This Row],[pTelefono]],SEARCH("-",Tabla_Datos[[#This Row],[pTelefono]],1)+1,LEN(Tabla_Datos[[#This Row],[pTelefono]]))</f>
        <v>968647535</v>
      </c>
      <c r="X2769" s="53" t="str">
        <f>CONCATENATE(Tabla_Datos[[#This Row],[TipUrb]]," ",Tabla_Datos[[#This Row],[Calle]]," ",Tabla_Datos[[#This Row],[NumCalle]])</f>
        <v>- ICA 693</v>
      </c>
      <c r="Y2769" t="s">
        <v>137</v>
      </c>
      <c r="Z2769" t="s">
        <v>152</v>
      </c>
      <c r="AA2769" t="s">
        <v>153</v>
      </c>
      <c r="AB2769" t="s">
        <v>95</v>
      </c>
      <c r="AC2769" t="s">
        <v>95</v>
      </c>
      <c r="AD2769" t="s">
        <v>109</v>
      </c>
      <c r="AE2769" t="s">
        <v>95</v>
      </c>
      <c r="AF2769" t="s">
        <v>95</v>
      </c>
      <c r="AG2769" s="51">
        <v>3379836</v>
      </c>
      <c r="AH2769" t="s">
        <v>95</v>
      </c>
      <c r="AI2769">
        <v>1</v>
      </c>
      <c r="AJ2769">
        <v>1</v>
      </c>
      <c r="AK2769" t="s">
        <v>759</v>
      </c>
      <c r="AL2769">
        <v>693</v>
      </c>
    </row>
    <row r="2770" spans="1:38">
      <c r="A2770">
        <v>3286779</v>
      </c>
      <c r="B2770" t="s">
        <v>9589</v>
      </c>
      <c r="C2770" t="s">
        <v>20</v>
      </c>
      <c r="D2770" t="s">
        <v>143</v>
      </c>
      <c r="E2770">
        <v>2011</v>
      </c>
      <c r="F2770">
        <v>8</v>
      </c>
      <c r="G2770">
        <v>21</v>
      </c>
      <c r="H2770" t="s">
        <v>86</v>
      </c>
      <c r="I2770" t="s">
        <v>202</v>
      </c>
      <c r="J2770" t="s">
        <v>203</v>
      </c>
      <c r="K2770" t="s">
        <v>177</v>
      </c>
      <c r="L2770" t="s">
        <v>86</v>
      </c>
      <c r="M2770" t="s">
        <v>133</v>
      </c>
      <c r="N2770" s="50">
        <v>80612559</v>
      </c>
      <c r="O2770" s="51">
        <v>2332844</v>
      </c>
      <c r="P2770" t="s">
        <v>3132</v>
      </c>
      <c r="Q2770" t="s">
        <v>629</v>
      </c>
      <c r="R2770" t="s">
        <v>1936</v>
      </c>
      <c r="S2770" s="49" t="str">
        <f>CONCATENATE(Tabla_Datos[[#This Row],[Nombre_Cliente]]," ",Tabla_Datos[[#This Row],[ApellidoPaterno_Cliente]]," ",Tabla_Datos[[#This Row],[ApellidoMaterno_Cliente]])</f>
        <v>FLOR HERRERA SALDAÑA</v>
      </c>
      <c r="T2770" s="53">
        <f>DATE(Tabla_Datos[[#This Row],[tAnio]],Tabla_Datos[[#This Row],[tMes]],Tabla_Datos[[#This Row],[tDia]])</f>
        <v>40776</v>
      </c>
      <c r="U2770" s="53" t="str">
        <f>IF(Tabla_Datos[[#This Row],[cProvincia]]="LIMA","LIMA","PROVINCIA")</f>
        <v>PROVINCIA</v>
      </c>
      <c r="V2770" s="53" t="str">
        <f>MID(Tabla_Datos[[#This Row],[pTelefono]],1,SEARCH("-",Tabla_Datos[[#This Row],[pTelefono]],1)-1)</f>
        <v>74</v>
      </c>
      <c r="W2770" s="53" t="str">
        <f>MID(Tabla_Datos[[#This Row],[pTelefono]],SEARCH("-",Tabla_Datos[[#This Row],[pTelefono]],1)+1,LEN(Tabla_Datos[[#This Row],[pTelefono]]))</f>
        <v>943279651</v>
      </c>
      <c r="X2770" s="53" t="str">
        <f>CONCATENATE(Tabla_Datos[[#This Row],[TipUrb]]," ",Tabla_Datos[[#This Row],[Calle]]," ",Tabla_Datos[[#This Row],[NumCalle]])</f>
        <v>PJ . 0</v>
      </c>
      <c r="Y2770" t="s">
        <v>208</v>
      </c>
      <c r="Z2770" t="s">
        <v>152</v>
      </c>
      <c r="AA2770" t="s">
        <v>153</v>
      </c>
      <c r="AB2770" t="s">
        <v>95</v>
      </c>
      <c r="AC2770" t="s">
        <v>95</v>
      </c>
      <c r="AD2770" t="s">
        <v>429</v>
      </c>
      <c r="AE2770" t="s">
        <v>950</v>
      </c>
      <c r="AF2770">
        <v>27</v>
      </c>
      <c r="AG2770" s="51">
        <v>80346756</v>
      </c>
      <c r="AH2770" t="s">
        <v>95</v>
      </c>
      <c r="AI2770">
        <v>1</v>
      </c>
      <c r="AJ2770">
        <v>1</v>
      </c>
      <c r="AK2770" t="s">
        <v>221</v>
      </c>
      <c r="AL2770">
        <v>0</v>
      </c>
    </row>
    <row r="2771" spans="1:38">
      <c r="A2771">
        <v>3285775</v>
      </c>
      <c r="B2771" t="s">
        <v>9590</v>
      </c>
      <c r="C2771" t="s">
        <v>18</v>
      </c>
      <c r="D2771" t="s">
        <v>143</v>
      </c>
      <c r="E2771">
        <v>2011</v>
      </c>
      <c r="F2771">
        <v>8</v>
      </c>
      <c r="G2771">
        <v>21</v>
      </c>
      <c r="H2771" t="s">
        <v>86</v>
      </c>
      <c r="I2771" t="s">
        <v>141</v>
      </c>
      <c r="J2771" t="s">
        <v>5823</v>
      </c>
      <c r="K2771" t="s">
        <v>5824</v>
      </c>
      <c r="L2771" t="s">
        <v>86</v>
      </c>
      <c r="M2771" t="s">
        <v>294</v>
      </c>
      <c r="N2771" s="50">
        <v>21077839</v>
      </c>
      <c r="O2771" s="51">
        <v>2332206</v>
      </c>
      <c r="P2771" t="s">
        <v>9591</v>
      </c>
      <c r="Q2771" t="s">
        <v>2531</v>
      </c>
      <c r="R2771" t="s">
        <v>9592</v>
      </c>
      <c r="S2771" s="49" t="str">
        <f>CONCATENATE(Tabla_Datos[[#This Row],[Nombre_Cliente]]," ",Tabla_Datos[[#This Row],[ApellidoPaterno_Cliente]]," ",Tabla_Datos[[#This Row],[ApellidoMaterno_Cliente]])</f>
        <v>RUBEN MONTES ELIZARVE</v>
      </c>
      <c r="T2771" s="53">
        <f>DATE(Tabla_Datos[[#This Row],[tAnio]],Tabla_Datos[[#This Row],[tMes]],Tabla_Datos[[#This Row],[tDia]])</f>
        <v>40776</v>
      </c>
      <c r="U2771" s="53" t="str">
        <f>IF(Tabla_Datos[[#This Row],[cProvincia]]="LIMA","LIMA","PROVINCIA")</f>
        <v>PROVINCIA</v>
      </c>
      <c r="V2771" s="53" t="str">
        <f>MID(Tabla_Datos[[#This Row],[pTelefono]],1,SEARCH("-",Tabla_Datos[[#This Row],[pTelefono]],1)-1)</f>
        <v>64</v>
      </c>
      <c r="W2771" s="53" t="str">
        <f>MID(Tabla_Datos[[#This Row],[pTelefono]],SEARCH("-",Tabla_Datos[[#This Row],[pTelefono]],1)+1,LEN(Tabla_Datos[[#This Row],[pTelefono]]))</f>
        <v>988457611</v>
      </c>
      <c r="X2771" s="53" t="str">
        <f>CONCATENATE(Tabla_Datos[[#This Row],[TipUrb]]," ",Tabla_Datos[[#This Row],[Calle]]," ",Tabla_Datos[[#This Row],[NumCalle]])</f>
        <v>- SN 0</v>
      </c>
      <c r="Y2771" t="s">
        <v>525</v>
      </c>
      <c r="Z2771" t="s">
        <v>320</v>
      </c>
      <c r="AA2771" t="s">
        <v>321</v>
      </c>
      <c r="AB2771" t="s">
        <v>95</v>
      </c>
      <c r="AC2771" t="s">
        <v>95</v>
      </c>
      <c r="AD2771" t="s">
        <v>109</v>
      </c>
      <c r="AE2771" t="s">
        <v>95</v>
      </c>
      <c r="AG2771" s="51">
        <v>20101015</v>
      </c>
      <c r="AI2771">
        <v>26</v>
      </c>
      <c r="AJ2771">
        <v>26</v>
      </c>
      <c r="AK2771" t="s">
        <v>467</v>
      </c>
      <c r="AL2771">
        <v>0</v>
      </c>
    </row>
    <row r="2772" spans="1:38">
      <c r="A2772">
        <v>3286443</v>
      </c>
      <c r="B2772" t="s">
        <v>9593</v>
      </c>
      <c r="C2772" t="s">
        <v>20</v>
      </c>
      <c r="D2772" t="s">
        <v>143</v>
      </c>
      <c r="E2772">
        <v>2011</v>
      </c>
      <c r="F2772">
        <v>8</v>
      </c>
      <c r="G2772">
        <v>21</v>
      </c>
      <c r="H2772" t="s">
        <v>86</v>
      </c>
      <c r="I2772" t="s">
        <v>132</v>
      </c>
      <c r="J2772" t="s">
        <v>425</v>
      </c>
      <c r="K2772" t="s">
        <v>425</v>
      </c>
      <c r="L2772" t="s">
        <v>86</v>
      </c>
      <c r="M2772" t="s">
        <v>133</v>
      </c>
      <c r="N2772" s="50">
        <v>42107237</v>
      </c>
      <c r="O2772" s="51">
        <v>2332569</v>
      </c>
      <c r="P2772" t="s">
        <v>9594</v>
      </c>
      <c r="Q2772" t="s">
        <v>370</v>
      </c>
      <c r="R2772" t="s">
        <v>853</v>
      </c>
      <c r="S2772" s="49" t="str">
        <f>CONCATENATE(Tabla_Datos[[#This Row],[Nombre_Cliente]]," ",Tabla_Datos[[#This Row],[ApellidoPaterno_Cliente]]," ",Tabla_Datos[[#This Row],[ApellidoMaterno_Cliente]])</f>
        <v>HECTOR JAVIER TORRES CASTRO</v>
      </c>
      <c r="T2772" s="53">
        <f>DATE(Tabla_Datos[[#This Row],[tAnio]],Tabla_Datos[[#This Row],[tMes]],Tabla_Datos[[#This Row],[tDia]])</f>
        <v>40776</v>
      </c>
      <c r="U2772" s="53" t="str">
        <f>IF(Tabla_Datos[[#This Row],[cProvincia]]="LIMA","LIMA","PROVINCIA")</f>
        <v>PROVINCIA</v>
      </c>
      <c r="V2772" s="53" t="str">
        <f>MID(Tabla_Datos[[#This Row],[pTelefono]],1,SEARCH("-",Tabla_Datos[[#This Row],[pTelefono]],1)-1)</f>
        <v>73</v>
      </c>
      <c r="W2772" s="53" t="str">
        <f>MID(Tabla_Datos[[#This Row],[pTelefono]],SEARCH("-",Tabla_Datos[[#This Row],[pTelefono]],1)+1,LEN(Tabla_Datos[[#This Row],[pTelefono]]))</f>
        <v>969840985</v>
      </c>
      <c r="X2772" s="53" t="str">
        <f>CONCATENATE(Tabla_Datos[[#This Row],[TipUrb]]," ",Tabla_Datos[[#This Row],[Calle]]," ",Tabla_Datos[[#This Row],[NumCalle]])</f>
        <v>PJ JOSE MARIA RAYGADA 205</v>
      </c>
      <c r="Y2772" t="s">
        <v>137</v>
      </c>
      <c r="Z2772" t="s">
        <v>152</v>
      </c>
      <c r="AA2772" t="s">
        <v>153</v>
      </c>
      <c r="AB2772" t="s">
        <v>95</v>
      </c>
      <c r="AC2772" t="s">
        <v>95</v>
      </c>
      <c r="AD2772" t="s">
        <v>429</v>
      </c>
      <c r="AE2772" t="s">
        <v>95</v>
      </c>
      <c r="AF2772" t="s">
        <v>95</v>
      </c>
      <c r="AG2772" s="51">
        <v>80414979</v>
      </c>
      <c r="AH2772" t="s">
        <v>95</v>
      </c>
      <c r="AI2772">
        <v>1</v>
      </c>
      <c r="AJ2772">
        <v>1</v>
      </c>
      <c r="AK2772" t="s">
        <v>9595</v>
      </c>
      <c r="AL2772">
        <v>205</v>
      </c>
    </row>
    <row r="2773" spans="1:38">
      <c r="A2773">
        <v>3286178</v>
      </c>
      <c r="B2773" t="s">
        <v>9596</v>
      </c>
      <c r="C2773" t="s">
        <v>20</v>
      </c>
      <c r="D2773" t="s">
        <v>143</v>
      </c>
      <c r="E2773">
        <v>2011</v>
      </c>
      <c r="F2773">
        <v>8</v>
      </c>
      <c r="G2773">
        <v>21</v>
      </c>
      <c r="H2773" t="s">
        <v>86</v>
      </c>
      <c r="I2773" t="s">
        <v>300</v>
      </c>
      <c r="J2773" t="s">
        <v>535</v>
      </c>
      <c r="K2773" t="s">
        <v>1010</v>
      </c>
      <c r="L2773" t="s">
        <v>86</v>
      </c>
      <c r="M2773" t="s">
        <v>148</v>
      </c>
      <c r="N2773" s="50">
        <v>45866691</v>
      </c>
      <c r="O2773" s="51">
        <v>2332357</v>
      </c>
      <c r="P2773" t="s">
        <v>6390</v>
      </c>
      <c r="Q2773" t="s">
        <v>4386</v>
      </c>
      <c r="R2773" t="s">
        <v>9597</v>
      </c>
      <c r="S2773" s="49" t="str">
        <f>CONCATENATE(Tabla_Datos[[#This Row],[Nombre_Cliente]]," ",Tabla_Datos[[#This Row],[ApellidoPaterno_Cliente]]," ",Tabla_Datos[[#This Row],[ApellidoMaterno_Cliente]])</f>
        <v>MARIA CRISTINA ANGULO CANCINO</v>
      </c>
      <c r="T2773" s="53">
        <f>DATE(Tabla_Datos[[#This Row],[tAnio]],Tabla_Datos[[#This Row],[tMes]],Tabla_Datos[[#This Row],[tDia]])</f>
        <v>40776</v>
      </c>
      <c r="U2773" s="53" t="str">
        <f>IF(Tabla_Datos[[#This Row],[cProvincia]]="LIMA","LIMA","PROVINCIA")</f>
        <v>PROVINCIA</v>
      </c>
      <c r="V2773" s="53" t="str">
        <f>MID(Tabla_Datos[[#This Row],[pTelefono]],1,SEARCH("-",Tabla_Datos[[#This Row],[pTelefono]],1)-1)</f>
        <v>65</v>
      </c>
      <c r="W2773" s="53" t="str">
        <f>MID(Tabla_Datos[[#This Row],[pTelefono]],SEARCH("-",Tabla_Datos[[#This Row],[pTelefono]],1)+1,LEN(Tabla_Datos[[#This Row],[pTelefono]]))</f>
        <v>65253480</v>
      </c>
      <c r="X2773" s="53" t="str">
        <f>CONCATENATE(Tabla_Datos[[#This Row],[TipUrb]]," ",Tabla_Datos[[#This Row],[Calle]]," ",Tabla_Datos[[#This Row],[NumCalle]])</f>
        <v>- INDEPENDENCIA 762</v>
      </c>
      <c r="Y2773" t="s">
        <v>305</v>
      </c>
      <c r="Z2773" t="s">
        <v>152</v>
      </c>
      <c r="AA2773" t="s">
        <v>153</v>
      </c>
      <c r="AB2773" t="s">
        <v>95</v>
      </c>
      <c r="AC2773" t="s">
        <v>95</v>
      </c>
      <c r="AD2773" t="s">
        <v>109</v>
      </c>
      <c r="AE2773" t="s">
        <v>95</v>
      </c>
      <c r="AF2773" t="s">
        <v>95</v>
      </c>
      <c r="AG2773" s="51">
        <v>44568237</v>
      </c>
      <c r="AH2773" t="s">
        <v>95</v>
      </c>
      <c r="AI2773">
        <v>1</v>
      </c>
      <c r="AJ2773">
        <v>1</v>
      </c>
      <c r="AK2773" t="s">
        <v>147</v>
      </c>
      <c r="AL2773">
        <v>762</v>
      </c>
    </row>
    <row r="2774" spans="1:38">
      <c r="A2774">
        <v>3285286</v>
      </c>
      <c r="B2774" t="s">
        <v>9598</v>
      </c>
      <c r="C2774" t="s">
        <v>20</v>
      </c>
      <c r="D2774" t="s">
        <v>143</v>
      </c>
      <c r="E2774">
        <v>2011</v>
      </c>
      <c r="F2774">
        <v>8</v>
      </c>
      <c r="G2774">
        <v>21</v>
      </c>
      <c r="H2774" t="s">
        <v>144</v>
      </c>
      <c r="I2774" t="s">
        <v>132</v>
      </c>
      <c r="J2774" t="s">
        <v>6030</v>
      </c>
      <c r="K2774" t="s">
        <v>6030</v>
      </c>
      <c r="L2774" t="s">
        <v>86</v>
      </c>
      <c r="M2774" t="s">
        <v>133</v>
      </c>
      <c r="N2774" s="50">
        <v>6656965</v>
      </c>
      <c r="O2774" s="51">
        <v>2331789</v>
      </c>
      <c r="P2774" t="s">
        <v>9599</v>
      </c>
      <c r="Q2774" t="s">
        <v>3852</v>
      </c>
      <c r="R2774" t="s">
        <v>511</v>
      </c>
      <c r="S2774" s="49" t="str">
        <f>CONCATENATE(Tabla_Datos[[#This Row],[Nombre_Cliente]]," ",Tabla_Datos[[#This Row],[ApellidoPaterno_Cliente]]," ",Tabla_Datos[[#This Row],[ApellidoMaterno_Cliente]])</f>
        <v>GUISELLA ETEL ZAPATA RUIZ</v>
      </c>
      <c r="T2774" s="53">
        <f>DATE(Tabla_Datos[[#This Row],[tAnio]],Tabla_Datos[[#This Row],[tMes]],Tabla_Datos[[#This Row],[tDia]])</f>
        <v>40776</v>
      </c>
      <c r="U2774" s="53" t="str">
        <f>IF(Tabla_Datos[[#This Row],[cProvincia]]="LIMA","LIMA","PROVINCIA")</f>
        <v>PROVINCIA</v>
      </c>
      <c r="V2774" s="53" t="str">
        <f>MID(Tabla_Datos[[#This Row],[pTelefono]],1,SEARCH("-",Tabla_Datos[[#This Row],[pTelefono]],1)-1)</f>
        <v>73</v>
      </c>
      <c r="W2774" s="53" t="str">
        <f>MID(Tabla_Datos[[#This Row],[pTelefono]],SEARCH("-",Tabla_Datos[[#This Row],[pTelefono]],1)+1,LEN(Tabla_Datos[[#This Row],[pTelefono]]))</f>
        <v>968141947</v>
      </c>
      <c r="X2774" s="53" t="str">
        <f>CONCATENATE(Tabla_Datos[[#This Row],[TipUrb]]," ",Tabla_Datos[[#This Row],[Calle]]," ",Tabla_Datos[[#This Row],[NumCalle]])</f>
        <v>- . 0</v>
      </c>
      <c r="Y2774" t="s">
        <v>137</v>
      </c>
      <c r="Z2774" t="s">
        <v>152</v>
      </c>
      <c r="AA2774" t="s">
        <v>153</v>
      </c>
      <c r="AB2774" t="s">
        <v>95</v>
      </c>
      <c r="AC2774" t="s">
        <v>95</v>
      </c>
      <c r="AD2774" t="s">
        <v>109</v>
      </c>
      <c r="AE2774" t="s">
        <v>413</v>
      </c>
      <c r="AF2774">
        <v>18</v>
      </c>
      <c r="AG2774" s="51">
        <v>42738235</v>
      </c>
      <c r="AH2774" t="s">
        <v>95</v>
      </c>
      <c r="AI2774">
        <v>1</v>
      </c>
      <c r="AJ2774">
        <v>1</v>
      </c>
      <c r="AK2774" t="s">
        <v>221</v>
      </c>
      <c r="AL2774">
        <v>0</v>
      </c>
    </row>
    <row r="2775" spans="1:38">
      <c r="A2775">
        <v>3288690</v>
      </c>
      <c r="B2775" t="s">
        <v>9600</v>
      </c>
      <c r="C2775" t="s">
        <v>18</v>
      </c>
      <c r="D2775" t="s">
        <v>85</v>
      </c>
      <c r="E2775">
        <v>2011</v>
      </c>
      <c r="F2775">
        <v>8</v>
      </c>
      <c r="G2775">
        <v>21</v>
      </c>
      <c r="H2775" t="s">
        <v>86</v>
      </c>
      <c r="I2775" t="s">
        <v>16</v>
      </c>
      <c r="J2775" t="s">
        <v>16</v>
      </c>
      <c r="K2775" t="s">
        <v>16</v>
      </c>
      <c r="L2775" t="s">
        <v>86</v>
      </c>
      <c r="M2775" t="s">
        <v>88</v>
      </c>
      <c r="N2775" s="50">
        <v>99999999</v>
      </c>
      <c r="O2775" s="51">
        <v>2332415</v>
      </c>
      <c r="P2775" t="s">
        <v>9601</v>
      </c>
      <c r="Q2775" t="s">
        <v>2828</v>
      </c>
      <c r="R2775" t="s">
        <v>9602</v>
      </c>
      <c r="S2775" s="49" t="str">
        <f>CONCATENATE(Tabla_Datos[[#This Row],[Nombre_Cliente]]," ",Tabla_Datos[[#This Row],[ApellidoPaterno_Cliente]]," ",Tabla_Datos[[#This Row],[ApellidoMaterno_Cliente]])</f>
        <v xml:space="preserve">MARIA VIRGINIA  QUISPE  HUARICALLA </v>
      </c>
      <c r="T2775" s="53">
        <f>DATE(Tabla_Datos[[#This Row],[tAnio]],Tabla_Datos[[#This Row],[tMes]],Tabla_Datos[[#This Row],[tDia]])</f>
        <v>40776</v>
      </c>
      <c r="U2775" s="53" t="str">
        <f>IF(Tabla_Datos[[#This Row],[cProvincia]]="LIMA","LIMA","PROVINCIA")</f>
        <v>LIMA</v>
      </c>
      <c r="V2775" s="53" t="str">
        <f>MID(Tabla_Datos[[#This Row],[pTelefono]],1,SEARCH("-",Tabla_Datos[[#This Row],[pTelefono]],1)-1)</f>
        <v>1</v>
      </c>
      <c r="W2775" s="53" t="str">
        <f>MID(Tabla_Datos[[#This Row],[pTelefono]],SEARCH("-",Tabla_Datos[[#This Row],[pTelefono]],1)+1,LEN(Tabla_Datos[[#This Row],[pTelefono]]))</f>
        <v>995222028</v>
      </c>
      <c r="X2775" s="53" t="str">
        <f>CONCATENATE(Tabla_Datos[[#This Row],[TipUrb]]," ",Tabla_Datos[[#This Row],[Calle]]," ",Tabla_Datos[[#This Row],[NumCalle]])</f>
        <v xml:space="preserve">  PUNO 672</v>
      </c>
      <c r="Y2775" t="s">
        <v>92</v>
      </c>
      <c r="Z2775" t="s">
        <v>93</v>
      </c>
      <c r="AA2775" t="s">
        <v>94</v>
      </c>
      <c r="AB2775" t="s">
        <v>95</v>
      </c>
      <c r="AC2775" t="s">
        <v>95</v>
      </c>
      <c r="AD2775" t="s">
        <v>95</v>
      </c>
      <c r="AE2775" t="s">
        <v>95</v>
      </c>
      <c r="AG2775" s="51">
        <v>41262159</v>
      </c>
      <c r="AI2775">
        <v>26</v>
      </c>
      <c r="AJ2775">
        <v>26</v>
      </c>
      <c r="AK2775" t="s">
        <v>600</v>
      </c>
      <c r="AL2775">
        <v>672</v>
      </c>
    </row>
    <row r="2776" spans="1:38">
      <c r="A2776">
        <v>3287530</v>
      </c>
      <c r="B2776" t="s">
        <v>9603</v>
      </c>
      <c r="C2776" t="s">
        <v>20</v>
      </c>
      <c r="D2776" t="s">
        <v>85</v>
      </c>
      <c r="E2776">
        <v>2011</v>
      </c>
      <c r="F2776">
        <v>8</v>
      </c>
      <c r="G2776">
        <v>21</v>
      </c>
      <c r="H2776" t="s">
        <v>86</v>
      </c>
      <c r="I2776" t="s">
        <v>241</v>
      </c>
      <c r="J2776" t="s">
        <v>242</v>
      </c>
      <c r="K2776" t="s">
        <v>243</v>
      </c>
      <c r="L2776" t="s">
        <v>86</v>
      </c>
      <c r="M2776" t="s">
        <v>148</v>
      </c>
      <c r="O2776" s="51">
        <v>2333412</v>
      </c>
      <c r="P2776" t="s">
        <v>9604</v>
      </c>
      <c r="Q2776" t="s">
        <v>822</v>
      </c>
      <c r="R2776" t="s">
        <v>1680</v>
      </c>
      <c r="S2776" s="49" t="str">
        <f>CONCATENATE(Tabla_Datos[[#This Row],[Nombre_Cliente]]," ",Tabla_Datos[[#This Row],[ApellidoPaterno_Cliente]]," ",Tabla_Datos[[#This Row],[ApellidoMaterno_Cliente]])</f>
        <v>CLARA LAURA PALOMINO VILLAVICENCIO</v>
      </c>
      <c r="T2776" s="53">
        <f>DATE(Tabla_Datos[[#This Row],[tAnio]],Tabla_Datos[[#This Row],[tMes]],Tabla_Datos[[#This Row],[tDia]])</f>
        <v>40776</v>
      </c>
      <c r="U2776" s="53" t="str">
        <f>IF(Tabla_Datos[[#This Row],[cProvincia]]="LIMA","LIMA","PROVINCIA")</f>
        <v>PROVINCIA</v>
      </c>
      <c r="V2776" s="53" t="str">
        <f>MID(Tabla_Datos[[#This Row],[pTelefono]],1,SEARCH("-",Tabla_Datos[[#This Row],[pTelefono]],1)-1)</f>
        <v>44</v>
      </c>
      <c r="W2776" s="53" t="str">
        <f>MID(Tabla_Datos[[#This Row],[pTelefono]],SEARCH("-",Tabla_Datos[[#This Row],[pTelefono]],1)+1,LEN(Tabla_Datos[[#This Row],[pTelefono]]))</f>
        <v>44461810</v>
      </c>
      <c r="X2776" s="53" t="str">
        <f>CONCATENATE(Tabla_Datos[[#This Row],[TipUrb]]," ",Tabla_Datos[[#This Row],[Calle]]," ",Tabla_Datos[[#This Row],[NumCalle]])</f>
        <v>- PALMA RICARDO 106</v>
      </c>
      <c r="Y2776" t="s">
        <v>246</v>
      </c>
      <c r="Z2776" t="s">
        <v>349</v>
      </c>
      <c r="AA2776" t="s">
        <v>350</v>
      </c>
      <c r="AB2776" t="s">
        <v>95</v>
      </c>
      <c r="AC2776" t="s">
        <v>95</v>
      </c>
      <c r="AD2776" t="s">
        <v>109</v>
      </c>
      <c r="AE2776" t="s">
        <v>95</v>
      </c>
      <c r="AF2776" t="s">
        <v>95</v>
      </c>
      <c r="AG2776" s="51">
        <v>17930787</v>
      </c>
      <c r="AH2776" t="s">
        <v>95</v>
      </c>
      <c r="AI2776">
        <v>1</v>
      </c>
      <c r="AJ2776">
        <v>1</v>
      </c>
      <c r="AK2776" t="s">
        <v>9058</v>
      </c>
      <c r="AL2776">
        <v>106</v>
      </c>
    </row>
    <row r="2777" spans="1:38">
      <c r="A2777">
        <v>3287299</v>
      </c>
      <c r="B2777" t="s">
        <v>9605</v>
      </c>
      <c r="C2777" t="s">
        <v>20</v>
      </c>
      <c r="D2777" t="s">
        <v>85</v>
      </c>
      <c r="E2777">
        <v>2011</v>
      </c>
      <c r="F2777">
        <v>8</v>
      </c>
      <c r="G2777">
        <v>21</v>
      </c>
      <c r="H2777" t="s">
        <v>86</v>
      </c>
      <c r="I2777" t="s">
        <v>16</v>
      </c>
      <c r="J2777" t="s">
        <v>16</v>
      </c>
      <c r="K2777" t="s">
        <v>374</v>
      </c>
      <c r="L2777" t="s">
        <v>86</v>
      </c>
      <c r="M2777" t="s">
        <v>88</v>
      </c>
      <c r="N2777" s="50">
        <v>7427627</v>
      </c>
      <c r="O2777" s="51">
        <v>2333261</v>
      </c>
      <c r="P2777" t="s">
        <v>3224</v>
      </c>
      <c r="Q2777" t="s">
        <v>4251</v>
      </c>
      <c r="R2777" t="s">
        <v>801</v>
      </c>
      <c r="S2777" s="49" t="str">
        <f>CONCATENATE(Tabla_Datos[[#This Row],[Nombre_Cliente]]," ",Tabla_Datos[[#This Row],[ApellidoPaterno_Cliente]]," ",Tabla_Datos[[#This Row],[ApellidoMaterno_Cliente]])</f>
        <v>MIGUEL ANGEL VELASQUEZ GOMEZ</v>
      </c>
      <c r="T2777" s="53">
        <f>DATE(Tabla_Datos[[#This Row],[tAnio]],Tabla_Datos[[#This Row],[tMes]],Tabla_Datos[[#This Row],[tDia]])</f>
        <v>40776</v>
      </c>
      <c r="U2777" s="53" t="str">
        <f>IF(Tabla_Datos[[#This Row],[cProvincia]]="LIMA","LIMA","PROVINCIA")</f>
        <v>LIMA</v>
      </c>
      <c r="V2777" s="53" t="str">
        <f>MID(Tabla_Datos[[#This Row],[pTelefono]],1,SEARCH("-",Tabla_Datos[[#This Row],[pTelefono]],1)-1)</f>
        <v>1</v>
      </c>
      <c r="W2777" s="53" t="str">
        <f>MID(Tabla_Datos[[#This Row],[pTelefono]],SEARCH("-",Tabla_Datos[[#This Row],[pTelefono]],1)+1,LEN(Tabla_Datos[[#This Row],[pTelefono]]))</f>
        <v>998366082</v>
      </c>
      <c r="X2777" s="53" t="str">
        <f>CONCATENATE(Tabla_Datos[[#This Row],[TipUrb]]," ",Tabla_Datos[[#This Row],[Calle]]," ",Tabla_Datos[[#This Row],[NumCalle]])</f>
        <v>UR FRANCISCO BOLOGNESI 2466</v>
      </c>
      <c r="Y2777" t="s">
        <v>92</v>
      </c>
      <c r="Z2777" t="s">
        <v>122</v>
      </c>
      <c r="AA2777" t="s">
        <v>123</v>
      </c>
      <c r="AB2777" t="s">
        <v>95</v>
      </c>
      <c r="AC2777" t="s">
        <v>95</v>
      </c>
      <c r="AD2777" t="s">
        <v>161</v>
      </c>
      <c r="AE2777" t="s">
        <v>95</v>
      </c>
      <c r="AF2777" t="s">
        <v>95</v>
      </c>
      <c r="AG2777" s="51">
        <v>40543639</v>
      </c>
      <c r="AH2777" t="s">
        <v>95</v>
      </c>
      <c r="AI2777">
        <v>1</v>
      </c>
      <c r="AJ2777">
        <v>1</v>
      </c>
      <c r="AK2777" t="s">
        <v>6901</v>
      </c>
      <c r="AL2777">
        <v>2466</v>
      </c>
    </row>
    <row r="2778" spans="1:38">
      <c r="A2778">
        <v>3286508</v>
      </c>
      <c r="B2778" t="s">
        <v>9606</v>
      </c>
      <c r="C2778" t="s">
        <v>20</v>
      </c>
      <c r="D2778" t="s">
        <v>143</v>
      </c>
      <c r="E2778">
        <v>2011</v>
      </c>
      <c r="F2778">
        <v>8</v>
      </c>
      <c r="G2778">
        <v>21</v>
      </c>
      <c r="H2778" t="s">
        <v>86</v>
      </c>
      <c r="I2778" t="s">
        <v>132</v>
      </c>
      <c r="J2778" t="s">
        <v>425</v>
      </c>
      <c r="K2778" t="s">
        <v>425</v>
      </c>
      <c r="L2778" t="s">
        <v>86</v>
      </c>
      <c r="M2778" t="s">
        <v>133</v>
      </c>
      <c r="N2778" s="50">
        <v>42107237</v>
      </c>
      <c r="O2778" s="51">
        <v>2332625</v>
      </c>
      <c r="P2778" t="s">
        <v>9607</v>
      </c>
      <c r="Q2778" t="s">
        <v>3852</v>
      </c>
      <c r="R2778" t="s">
        <v>3005</v>
      </c>
      <c r="S2778" s="49" t="str">
        <f>CONCATENATE(Tabla_Datos[[#This Row],[Nombre_Cliente]]," ",Tabla_Datos[[#This Row],[ApellidoPaterno_Cliente]]," ",Tabla_Datos[[#This Row],[ApellidoMaterno_Cliente]])</f>
        <v>ROBERT ALEXANDER ZAPATA AGUIRRE</v>
      </c>
      <c r="T2778" s="53">
        <f>DATE(Tabla_Datos[[#This Row],[tAnio]],Tabla_Datos[[#This Row],[tMes]],Tabla_Datos[[#This Row],[tDia]])</f>
        <v>40776</v>
      </c>
      <c r="U2778" s="53" t="str">
        <f>IF(Tabla_Datos[[#This Row],[cProvincia]]="LIMA","LIMA","PROVINCIA")</f>
        <v>PROVINCIA</v>
      </c>
      <c r="V2778" s="53" t="str">
        <f>MID(Tabla_Datos[[#This Row],[pTelefono]],1,SEARCH("-",Tabla_Datos[[#This Row],[pTelefono]],1)-1)</f>
        <v>73</v>
      </c>
      <c r="W2778" s="53" t="str">
        <f>MID(Tabla_Datos[[#This Row],[pTelefono]],SEARCH("-",Tabla_Datos[[#This Row],[pTelefono]],1)+1,LEN(Tabla_Datos[[#This Row],[pTelefono]]))</f>
        <v>969894964</v>
      </c>
      <c r="X2778" s="53" t="str">
        <f>CONCATENATE(Tabla_Datos[[#This Row],[TipUrb]]," ",Tabla_Datos[[#This Row],[Calle]]," ",Tabla_Datos[[#This Row],[NumCalle]])</f>
        <v>PJ CALVO Y PEREZ 179</v>
      </c>
      <c r="Y2778" t="s">
        <v>137</v>
      </c>
      <c r="Z2778" t="s">
        <v>152</v>
      </c>
      <c r="AA2778" t="s">
        <v>153</v>
      </c>
      <c r="AB2778" t="s">
        <v>95</v>
      </c>
      <c r="AC2778" t="s">
        <v>95</v>
      </c>
      <c r="AD2778" t="s">
        <v>429</v>
      </c>
      <c r="AE2778" t="s">
        <v>95</v>
      </c>
      <c r="AF2778" t="s">
        <v>95</v>
      </c>
      <c r="AG2778" s="51">
        <v>3671421</v>
      </c>
      <c r="AH2778" t="s">
        <v>95</v>
      </c>
      <c r="AI2778">
        <v>1</v>
      </c>
      <c r="AJ2778">
        <v>1</v>
      </c>
      <c r="AK2778" t="s">
        <v>9608</v>
      </c>
      <c r="AL2778">
        <v>179</v>
      </c>
    </row>
    <row r="2779" spans="1:38">
      <c r="A2779">
        <v>3287366</v>
      </c>
      <c r="B2779" t="s">
        <v>9609</v>
      </c>
      <c r="C2779" t="s">
        <v>20</v>
      </c>
      <c r="D2779" t="s">
        <v>85</v>
      </c>
      <c r="E2779">
        <v>2011</v>
      </c>
      <c r="F2779">
        <v>8</v>
      </c>
      <c r="G2779">
        <v>21</v>
      </c>
      <c r="H2779" t="s">
        <v>86</v>
      </c>
      <c r="I2779" t="s">
        <v>202</v>
      </c>
      <c r="J2779" t="s">
        <v>203</v>
      </c>
      <c r="K2779" t="s">
        <v>203</v>
      </c>
      <c r="L2779" t="s">
        <v>86</v>
      </c>
      <c r="M2779" t="s">
        <v>133</v>
      </c>
      <c r="N2779" s="50">
        <v>17555231</v>
      </c>
      <c r="O2779" s="51">
        <v>2333292</v>
      </c>
      <c r="P2779" t="s">
        <v>2990</v>
      </c>
      <c r="Q2779" t="s">
        <v>9610</v>
      </c>
      <c r="R2779" t="s">
        <v>9611</v>
      </c>
      <c r="S2779" s="49" t="str">
        <f>CONCATENATE(Tabla_Datos[[#This Row],[Nombre_Cliente]]," ",Tabla_Datos[[#This Row],[ApellidoPaterno_Cliente]]," ",Tabla_Datos[[#This Row],[ApellidoMaterno_Cliente]])</f>
        <v>FRANCISCO YANCUL GOYCOCHEA</v>
      </c>
      <c r="T2779" s="53">
        <f>DATE(Tabla_Datos[[#This Row],[tAnio]],Tabla_Datos[[#This Row],[tMes]],Tabla_Datos[[#This Row],[tDia]])</f>
        <v>40776</v>
      </c>
      <c r="U2779" s="53" t="str">
        <f>IF(Tabla_Datos[[#This Row],[cProvincia]]="LIMA","LIMA","PROVINCIA")</f>
        <v>PROVINCIA</v>
      </c>
      <c r="V2779" s="53" t="str">
        <f>MID(Tabla_Datos[[#This Row],[pTelefono]],1,SEARCH("-",Tabla_Datos[[#This Row],[pTelefono]],1)-1)</f>
        <v>74</v>
      </c>
      <c r="W2779" s="53" t="str">
        <f>MID(Tabla_Datos[[#This Row],[pTelefono]],SEARCH("-",Tabla_Datos[[#This Row],[pTelefono]],1)+1,LEN(Tabla_Datos[[#This Row],[pTelefono]]))</f>
        <v>979585991</v>
      </c>
      <c r="X2779" s="53" t="str">
        <f>CONCATENATE(Tabla_Datos[[#This Row],[TipUrb]]," ",Tabla_Datos[[#This Row],[Calle]]," ",Tabla_Datos[[#This Row],[NumCalle]])</f>
        <v>- . 0</v>
      </c>
      <c r="Y2779" t="s">
        <v>208</v>
      </c>
      <c r="Z2779" t="s">
        <v>349</v>
      </c>
      <c r="AA2779" t="s">
        <v>350</v>
      </c>
      <c r="AB2779" t="s">
        <v>95</v>
      </c>
      <c r="AC2779" t="s">
        <v>95</v>
      </c>
      <c r="AD2779" t="s">
        <v>109</v>
      </c>
      <c r="AE2779" t="s">
        <v>95</v>
      </c>
      <c r="AF2779">
        <v>2</v>
      </c>
      <c r="AG2779" s="51">
        <v>43334817</v>
      </c>
      <c r="AH2779" t="s">
        <v>95</v>
      </c>
      <c r="AI2779">
        <v>1</v>
      </c>
      <c r="AJ2779">
        <v>1</v>
      </c>
      <c r="AK2779" t="s">
        <v>221</v>
      </c>
      <c r="AL2779">
        <v>0</v>
      </c>
    </row>
    <row r="2780" spans="1:38">
      <c r="A2780">
        <v>3288165</v>
      </c>
      <c r="B2780" t="s">
        <v>9612</v>
      </c>
      <c r="C2780" t="s">
        <v>19</v>
      </c>
      <c r="D2780" t="s">
        <v>143</v>
      </c>
      <c r="E2780">
        <v>2011</v>
      </c>
      <c r="F2780">
        <v>8</v>
      </c>
      <c r="G2780">
        <v>21</v>
      </c>
      <c r="H2780" t="s">
        <v>86</v>
      </c>
      <c r="I2780" t="s">
        <v>600</v>
      </c>
      <c r="J2780" t="s">
        <v>600</v>
      </c>
      <c r="K2780" t="s">
        <v>600</v>
      </c>
      <c r="L2780" t="s">
        <v>86</v>
      </c>
      <c r="M2780" t="s">
        <v>594</v>
      </c>
      <c r="N2780" s="50">
        <v>1340721</v>
      </c>
      <c r="O2780" s="51">
        <v>2333996</v>
      </c>
      <c r="P2780" t="s">
        <v>9613</v>
      </c>
      <c r="Q2780" t="s">
        <v>8352</v>
      </c>
      <c r="R2780" t="s">
        <v>9614</v>
      </c>
      <c r="S2780" s="49" t="str">
        <f>CONCATENATE(Tabla_Datos[[#This Row],[Nombre_Cliente]]," ",Tabla_Datos[[#This Row],[ApellidoPaterno_Cliente]]," ",Tabla_Datos[[#This Row],[ApellidoMaterno_Cliente]])</f>
        <v>LUDWING DANIEL AMESQUITA ARPASI</v>
      </c>
      <c r="T2780" s="53">
        <f>DATE(Tabla_Datos[[#This Row],[tAnio]],Tabla_Datos[[#This Row],[tMes]],Tabla_Datos[[#This Row],[tDia]])</f>
        <v>40776</v>
      </c>
      <c r="U2780" s="53" t="str">
        <f>IF(Tabla_Datos[[#This Row],[cProvincia]]="LIMA","LIMA","PROVINCIA")</f>
        <v>PROVINCIA</v>
      </c>
      <c r="V2780" s="53" t="str">
        <f>MID(Tabla_Datos[[#This Row],[pTelefono]],1,SEARCH("-",Tabla_Datos[[#This Row],[pTelefono]],1)-1)</f>
        <v>51</v>
      </c>
      <c r="W2780" s="53" t="str">
        <f>MID(Tabla_Datos[[#This Row],[pTelefono]],SEARCH("-",Tabla_Datos[[#This Row],[pTelefono]],1)+1,LEN(Tabla_Datos[[#This Row],[pTelefono]]))</f>
        <v>951821533</v>
      </c>
      <c r="X2780" s="53" t="str">
        <f>CONCATENATE(Tabla_Datos[[#This Row],[TipUrb]]," ",Tabla_Datos[[#This Row],[Calle]]," ",Tabla_Datos[[#This Row],[NumCalle]])</f>
        <v xml:space="preserve">  PROGRESO 317</v>
      </c>
      <c r="Y2780" t="s">
        <v>606</v>
      </c>
      <c r="Z2780" t="s">
        <v>152</v>
      </c>
      <c r="AA2780" t="s">
        <v>153</v>
      </c>
      <c r="AB2780" t="s">
        <v>95</v>
      </c>
      <c r="AC2780" t="s">
        <v>95</v>
      </c>
      <c r="AD2780" t="s">
        <v>95</v>
      </c>
      <c r="AE2780" t="s">
        <v>95</v>
      </c>
      <c r="AF2780" t="s">
        <v>95</v>
      </c>
      <c r="AG2780" s="51">
        <v>43873213</v>
      </c>
      <c r="AH2780" t="s">
        <v>95</v>
      </c>
      <c r="AI2780">
        <v>1</v>
      </c>
      <c r="AJ2780">
        <v>1</v>
      </c>
      <c r="AK2780" t="s">
        <v>323</v>
      </c>
      <c r="AL2780">
        <v>317</v>
      </c>
    </row>
    <row r="2781" spans="1:38">
      <c r="A2781">
        <v>3289048</v>
      </c>
      <c r="B2781" t="s">
        <v>9615</v>
      </c>
      <c r="C2781" t="s">
        <v>18</v>
      </c>
      <c r="D2781" t="s">
        <v>85</v>
      </c>
      <c r="E2781">
        <v>2011</v>
      </c>
      <c r="F2781">
        <v>8</v>
      </c>
      <c r="G2781">
        <v>21</v>
      </c>
      <c r="H2781" t="s">
        <v>86</v>
      </c>
      <c r="I2781" t="s">
        <v>16</v>
      </c>
      <c r="J2781" t="s">
        <v>16</v>
      </c>
      <c r="K2781" t="s">
        <v>1039</v>
      </c>
      <c r="L2781" t="s">
        <v>86</v>
      </c>
      <c r="M2781" t="s">
        <v>88</v>
      </c>
      <c r="N2781" s="50">
        <v>45936456</v>
      </c>
      <c r="O2781" s="51">
        <v>2334760</v>
      </c>
      <c r="P2781" t="s">
        <v>9616</v>
      </c>
      <c r="Q2781" t="s">
        <v>4585</v>
      </c>
      <c r="R2781" t="s">
        <v>6348</v>
      </c>
      <c r="S2781" s="49" t="str">
        <f>CONCATENATE(Tabla_Datos[[#This Row],[Nombre_Cliente]]," ",Tabla_Datos[[#This Row],[ApellidoPaterno_Cliente]]," ",Tabla_Datos[[#This Row],[ApellidoMaterno_Cliente]])</f>
        <v xml:space="preserve">VANESSA ANGELA VASQUEZ  AYALA </v>
      </c>
      <c r="T2781" s="53">
        <f>DATE(Tabla_Datos[[#This Row],[tAnio]],Tabla_Datos[[#This Row],[tMes]],Tabla_Datos[[#This Row],[tDia]])</f>
        <v>40776</v>
      </c>
      <c r="U2781" s="53" t="str">
        <f>IF(Tabla_Datos[[#This Row],[cProvincia]]="LIMA","LIMA","PROVINCIA")</f>
        <v>LIMA</v>
      </c>
      <c r="V2781" s="53" t="str">
        <f>MID(Tabla_Datos[[#This Row],[pTelefono]],1,SEARCH("-",Tabla_Datos[[#This Row],[pTelefono]],1)-1)</f>
        <v>1</v>
      </c>
      <c r="W2781" s="53" t="str">
        <f>MID(Tabla_Datos[[#This Row],[pTelefono]],SEARCH("-",Tabla_Datos[[#This Row],[pTelefono]],1)+1,LEN(Tabla_Datos[[#This Row],[pTelefono]]))</f>
        <v>993795676</v>
      </c>
      <c r="X2781" s="53" t="str">
        <f>CONCATENATE(Tabla_Datos[[#This Row],[TipUrb]]," ",Tabla_Datos[[#This Row],[Calle]]," ",Tabla_Datos[[#This Row],[NumCalle]])</f>
        <v>PJ LETICIA 193</v>
      </c>
      <c r="Y2781" t="s">
        <v>92</v>
      </c>
      <c r="Z2781" t="s">
        <v>93</v>
      </c>
      <c r="AA2781" t="s">
        <v>94</v>
      </c>
      <c r="AB2781" t="s">
        <v>95</v>
      </c>
      <c r="AC2781" t="s">
        <v>95</v>
      </c>
      <c r="AD2781" t="s">
        <v>429</v>
      </c>
      <c r="AE2781" t="s">
        <v>95</v>
      </c>
      <c r="AG2781" s="51">
        <v>45086835</v>
      </c>
      <c r="AI2781">
        <v>26</v>
      </c>
      <c r="AJ2781">
        <v>26</v>
      </c>
      <c r="AK2781" t="s">
        <v>3720</v>
      </c>
      <c r="AL2781">
        <v>193</v>
      </c>
    </row>
    <row r="2782" spans="1:38">
      <c r="A2782">
        <v>3289707</v>
      </c>
      <c r="B2782" t="s">
        <v>5842</v>
      </c>
      <c r="C2782" t="s">
        <v>18</v>
      </c>
      <c r="D2782" t="s">
        <v>85</v>
      </c>
      <c r="E2782">
        <v>2011</v>
      </c>
      <c r="F2782">
        <v>8</v>
      </c>
      <c r="G2782">
        <v>21</v>
      </c>
      <c r="H2782" t="s">
        <v>86</v>
      </c>
      <c r="I2782" t="s">
        <v>16</v>
      </c>
      <c r="J2782" t="s">
        <v>16</v>
      </c>
      <c r="K2782" t="s">
        <v>16</v>
      </c>
      <c r="L2782" t="s">
        <v>86</v>
      </c>
      <c r="M2782" t="s">
        <v>88</v>
      </c>
      <c r="N2782" s="50">
        <v>99999999</v>
      </c>
      <c r="O2782" s="51">
        <v>2333285</v>
      </c>
      <c r="P2782" t="s">
        <v>9617</v>
      </c>
      <c r="Q2782" t="s">
        <v>9618</v>
      </c>
      <c r="R2782" t="s">
        <v>7356</v>
      </c>
      <c r="S2782" s="49" t="str">
        <f>CONCATENATE(Tabla_Datos[[#This Row],[Nombre_Cliente]]," ",Tabla_Datos[[#This Row],[ApellidoPaterno_Cliente]]," ",Tabla_Datos[[#This Row],[ApellidoMaterno_Cliente]])</f>
        <v xml:space="preserve">EDSON FROMEO  HILARIO  PORRAS </v>
      </c>
      <c r="T2782" s="53">
        <f>DATE(Tabla_Datos[[#This Row],[tAnio]],Tabla_Datos[[#This Row],[tMes]],Tabla_Datos[[#This Row],[tDia]])</f>
        <v>40776</v>
      </c>
      <c r="U2782" s="53" t="str">
        <f>IF(Tabla_Datos[[#This Row],[cProvincia]]="LIMA","LIMA","PROVINCIA")</f>
        <v>LIMA</v>
      </c>
      <c r="V2782" s="53" t="str">
        <f>MID(Tabla_Datos[[#This Row],[pTelefono]],1,SEARCH("-",Tabla_Datos[[#This Row],[pTelefono]],1)-1)</f>
        <v>1</v>
      </c>
      <c r="W2782" s="53" t="str">
        <f>MID(Tabla_Datos[[#This Row],[pTelefono]],SEARCH("-",Tabla_Datos[[#This Row],[pTelefono]],1)+1,LEN(Tabla_Datos[[#This Row],[pTelefono]]))</f>
        <v>2596301</v>
      </c>
      <c r="X2782" s="53" t="str">
        <f>CONCATENATE(Tabla_Datos[[#This Row],[TipUrb]]," ",Tabla_Datos[[#This Row],[Calle]]," ",Tabla_Datos[[#This Row],[NumCalle]])</f>
        <v>- ALJOVIN, M. 418</v>
      </c>
      <c r="Y2782" t="s">
        <v>92</v>
      </c>
      <c r="Z2782" t="s">
        <v>138</v>
      </c>
      <c r="AA2782" t="s">
        <v>139</v>
      </c>
      <c r="AB2782" t="s">
        <v>95</v>
      </c>
      <c r="AC2782" t="s">
        <v>95</v>
      </c>
      <c r="AD2782" t="s">
        <v>109</v>
      </c>
      <c r="AE2782" t="s">
        <v>95</v>
      </c>
      <c r="AG2782" s="51">
        <v>41898321</v>
      </c>
      <c r="AI2782">
        <v>26</v>
      </c>
      <c r="AJ2782">
        <v>26</v>
      </c>
      <c r="AK2782" t="s">
        <v>7331</v>
      </c>
      <c r="AL2782">
        <v>418</v>
      </c>
    </row>
    <row r="2783" spans="1:38">
      <c r="A2783">
        <v>3290087</v>
      </c>
      <c r="B2783" t="s">
        <v>9619</v>
      </c>
      <c r="C2783" t="s">
        <v>20</v>
      </c>
      <c r="D2783" t="s">
        <v>85</v>
      </c>
      <c r="E2783">
        <v>2011</v>
      </c>
      <c r="F2783">
        <v>8</v>
      </c>
      <c r="G2783">
        <v>21</v>
      </c>
      <c r="H2783" t="s">
        <v>86</v>
      </c>
      <c r="I2783" t="s">
        <v>16</v>
      </c>
      <c r="J2783" t="s">
        <v>16</v>
      </c>
      <c r="K2783" t="s">
        <v>1332</v>
      </c>
      <c r="L2783" t="s">
        <v>86</v>
      </c>
      <c r="M2783" t="s">
        <v>88</v>
      </c>
      <c r="N2783" s="50">
        <v>10674904</v>
      </c>
      <c r="O2783" s="51">
        <v>2335280</v>
      </c>
      <c r="P2783" t="s">
        <v>9620</v>
      </c>
      <c r="Q2783" t="s">
        <v>8131</v>
      </c>
      <c r="R2783" t="s">
        <v>3285</v>
      </c>
      <c r="S2783" s="49" t="str">
        <f>CONCATENATE(Tabla_Datos[[#This Row],[Nombre_Cliente]]," ",Tabla_Datos[[#This Row],[ApellidoPaterno_Cliente]]," ",Tabla_Datos[[#This Row],[ApellidoMaterno_Cliente]])</f>
        <v>VICENTE PAUL ANTON PANTA</v>
      </c>
      <c r="T2783" s="53">
        <f>DATE(Tabla_Datos[[#This Row],[tAnio]],Tabla_Datos[[#This Row],[tMes]],Tabla_Datos[[#This Row],[tDia]])</f>
        <v>40776</v>
      </c>
      <c r="U2783" s="53" t="str">
        <f>IF(Tabla_Datos[[#This Row],[cProvincia]]="LIMA","LIMA","PROVINCIA")</f>
        <v>LIMA</v>
      </c>
      <c r="V2783" s="53" t="str">
        <f>MID(Tabla_Datos[[#This Row],[pTelefono]],1,SEARCH("-",Tabla_Datos[[#This Row],[pTelefono]],1)-1)</f>
        <v>1</v>
      </c>
      <c r="W2783" s="53" t="str">
        <f>MID(Tabla_Datos[[#This Row],[pTelefono]],SEARCH("-",Tabla_Datos[[#This Row],[pTelefono]],1)+1,LEN(Tabla_Datos[[#This Row],[pTelefono]]))</f>
        <v>985005060</v>
      </c>
      <c r="X2783" s="53" t="str">
        <f>CONCATENATE(Tabla_Datos[[#This Row],[TipUrb]]," ",Tabla_Datos[[#This Row],[Calle]]," ",Tabla_Datos[[#This Row],[NumCalle]])</f>
        <v>UR . 0</v>
      </c>
      <c r="Y2783" t="s">
        <v>92</v>
      </c>
      <c r="Z2783" t="s">
        <v>122</v>
      </c>
      <c r="AA2783" t="s">
        <v>123</v>
      </c>
      <c r="AB2783" t="s">
        <v>95</v>
      </c>
      <c r="AC2783" t="s">
        <v>95</v>
      </c>
      <c r="AD2783" t="s">
        <v>161</v>
      </c>
      <c r="AE2783" t="s">
        <v>3163</v>
      </c>
      <c r="AF2783">
        <v>6</v>
      </c>
      <c r="AG2783" s="51">
        <v>25620919</v>
      </c>
      <c r="AH2783" t="s">
        <v>95</v>
      </c>
      <c r="AI2783">
        <v>1</v>
      </c>
      <c r="AJ2783">
        <v>1</v>
      </c>
      <c r="AK2783" t="s">
        <v>221</v>
      </c>
      <c r="AL2783">
        <v>0</v>
      </c>
    </row>
    <row r="2784" spans="1:38">
      <c r="A2784">
        <v>3287506</v>
      </c>
      <c r="B2784" t="s">
        <v>9621</v>
      </c>
      <c r="C2784" t="s">
        <v>19</v>
      </c>
      <c r="D2784" t="s">
        <v>143</v>
      </c>
      <c r="E2784">
        <v>2011</v>
      </c>
      <c r="F2784">
        <v>8</v>
      </c>
      <c r="G2784">
        <v>21</v>
      </c>
      <c r="H2784" t="s">
        <v>86</v>
      </c>
      <c r="I2784" t="s">
        <v>16</v>
      </c>
      <c r="J2784" t="s">
        <v>16</v>
      </c>
      <c r="K2784" t="s">
        <v>3450</v>
      </c>
      <c r="L2784" t="s">
        <v>86</v>
      </c>
      <c r="M2784" t="s">
        <v>88</v>
      </c>
      <c r="N2784" s="50">
        <v>18136886</v>
      </c>
      <c r="O2784" s="51">
        <v>2333387</v>
      </c>
      <c r="P2784" t="s">
        <v>9622</v>
      </c>
      <c r="Q2784" t="s">
        <v>9623</v>
      </c>
      <c r="R2784" t="s">
        <v>8641</v>
      </c>
      <c r="S2784" s="49" t="str">
        <f>CONCATENATE(Tabla_Datos[[#This Row],[Nombre_Cliente]]," ",Tabla_Datos[[#This Row],[ApellidoPaterno_Cliente]]," ",Tabla_Datos[[#This Row],[ApellidoMaterno_Cliente]])</f>
        <v>CESAR MARTIN ELGUERA CHAPOÑAN</v>
      </c>
      <c r="T2784" s="53">
        <f>DATE(Tabla_Datos[[#This Row],[tAnio]],Tabla_Datos[[#This Row],[tMes]],Tabla_Datos[[#This Row],[tDia]])</f>
        <v>40776</v>
      </c>
      <c r="U2784" s="53" t="str">
        <f>IF(Tabla_Datos[[#This Row],[cProvincia]]="LIMA","LIMA","PROVINCIA")</f>
        <v>LIMA</v>
      </c>
      <c r="V2784" s="53" t="str">
        <f>MID(Tabla_Datos[[#This Row],[pTelefono]],1,SEARCH("-",Tabla_Datos[[#This Row],[pTelefono]],1)-1)</f>
        <v>1</v>
      </c>
      <c r="W2784" s="53" t="str">
        <f>MID(Tabla_Datos[[#This Row],[pTelefono]],SEARCH("-",Tabla_Datos[[#This Row],[pTelefono]],1)+1,LEN(Tabla_Datos[[#This Row],[pTelefono]]))</f>
        <v>946335698</v>
      </c>
      <c r="X2784" s="53" t="str">
        <f>CONCATENATE(Tabla_Datos[[#This Row],[TipUrb]]," ",Tabla_Datos[[#This Row],[Calle]]," ",Tabla_Datos[[#This Row],[NumCalle]])</f>
        <v>UP SAN PEDRO 0</v>
      </c>
      <c r="Y2784" t="s">
        <v>92</v>
      </c>
      <c r="Z2784" t="s">
        <v>152</v>
      </c>
      <c r="AA2784" t="s">
        <v>153</v>
      </c>
      <c r="AB2784" t="s">
        <v>95</v>
      </c>
      <c r="AC2784" t="s">
        <v>95</v>
      </c>
      <c r="AD2784" t="s">
        <v>286</v>
      </c>
      <c r="AE2784" t="s">
        <v>3880</v>
      </c>
      <c r="AF2784">
        <v>2</v>
      </c>
      <c r="AG2784" s="51">
        <v>71787823</v>
      </c>
      <c r="AH2784" t="s">
        <v>95</v>
      </c>
      <c r="AI2784">
        <v>1</v>
      </c>
      <c r="AJ2784">
        <v>1</v>
      </c>
      <c r="AK2784" t="s">
        <v>9336</v>
      </c>
      <c r="AL2784">
        <v>0</v>
      </c>
    </row>
    <row r="2785" spans="1:38">
      <c r="A2785">
        <v>3287792</v>
      </c>
      <c r="B2785" t="s">
        <v>9624</v>
      </c>
      <c r="C2785" t="s">
        <v>20</v>
      </c>
      <c r="D2785" t="s">
        <v>143</v>
      </c>
      <c r="E2785">
        <v>2011</v>
      </c>
      <c r="F2785">
        <v>8</v>
      </c>
      <c r="G2785">
        <v>21</v>
      </c>
      <c r="H2785" t="s">
        <v>86</v>
      </c>
      <c r="I2785" t="s">
        <v>202</v>
      </c>
      <c r="J2785" t="s">
        <v>772</v>
      </c>
      <c r="K2785" t="s">
        <v>1754</v>
      </c>
      <c r="L2785" t="s">
        <v>86</v>
      </c>
      <c r="M2785" t="s">
        <v>133</v>
      </c>
      <c r="N2785" s="50">
        <v>45387234</v>
      </c>
      <c r="O2785" s="51">
        <v>2333636</v>
      </c>
      <c r="P2785" t="s">
        <v>9625</v>
      </c>
      <c r="Q2785" t="s">
        <v>5933</v>
      </c>
      <c r="R2785" t="s">
        <v>9626</v>
      </c>
      <c r="S2785" s="49" t="str">
        <f>CONCATENATE(Tabla_Datos[[#This Row],[Nombre_Cliente]]," ",Tabla_Datos[[#This Row],[ApellidoPaterno_Cliente]]," ",Tabla_Datos[[#This Row],[ApellidoMaterno_Cliente]])</f>
        <v>CLAUDIA MADELEYNE CUMPA MACALOPU</v>
      </c>
      <c r="T2785" s="53">
        <f>DATE(Tabla_Datos[[#This Row],[tAnio]],Tabla_Datos[[#This Row],[tMes]],Tabla_Datos[[#This Row],[tDia]])</f>
        <v>40776</v>
      </c>
      <c r="U2785" s="53" t="str">
        <f>IF(Tabla_Datos[[#This Row],[cProvincia]]="LIMA","LIMA","PROVINCIA")</f>
        <v>PROVINCIA</v>
      </c>
      <c r="V2785" s="53" t="str">
        <f>MID(Tabla_Datos[[#This Row],[pTelefono]],1,SEARCH("-",Tabla_Datos[[#This Row],[pTelefono]],1)-1)</f>
        <v>74</v>
      </c>
      <c r="W2785" s="53" t="str">
        <f>MID(Tabla_Datos[[#This Row],[pTelefono]],SEARCH("-",Tabla_Datos[[#This Row],[pTelefono]],1)+1,LEN(Tabla_Datos[[#This Row],[pTelefono]]))</f>
        <v>979091891</v>
      </c>
      <c r="X2785" s="53" t="str">
        <f>CONCATENATE(Tabla_Datos[[#This Row],[TipUrb]]," ",Tabla_Datos[[#This Row],[Calle]]," ",Tabla_Datos[[#This Row],[NumCalle]])</f>
        <v>- GONZALES BURGA FRANCISCO 424</v>
      </c>
      <c r="Y2785" t="s">
        <v>208</v>
      </c>
      <c r="Z2785" t="s">
        <v>152</v>
      </c>
      <c r="AA2785" t="s">
        <v>153</v>
      </c>
      <c r="AB2785">
        <v>1</v>
      </c>
      <c r="AC2785" t="s">
        <v>95</v>
      </c>
      <c r="AD2785" t="s">
        <v>109</v>
      </c>
      <c r="AE2785" t="s">
        <v>95</v>
      </c>
      <c r="AF2785" t="s">
        <v>95</v>
      </c>
      <c r="AG2785" s="51">
        <v>72541845</v>
      </c>
      <c r="AH2785" t="s">
        <v>95</v>
      </c>
      <c r="AI2785">
        <v>1</v>
      </c>
      <c r="AJ2785">
        <v>1</v>
      </c>
      <c r="AK2785" t="s">
        <v>9627</v>
      </c>
      <c r="AL2785">
        <v>424</v>
      </c>
    </row>
    <row r="2786" spans="1:38">
      <c r="A2786">
        <v>3287305</v>
      </c>
      <c r="B2786" t="s">
        <v>9628</v>
      </c>
      <c r="C2786" t="s">
        <v>18</v>
      </c>
      <c r="D2786" t="s">
        <v>85</v>
      </c>
      <c r="E2786">
        <v>2011</v>
      </c>
      <c r="F2786">
        <v>8</v>
      </c>
      <c r="G2786">
        <v>21</v>
      </c>
      <c r="H2786" t="s">
        <v>86</v>
      </c>
      <c r="I2786" t="s">
        <v>16</v>
      </c>
      <c r="J2786" t="s">
        <v>16</v>
      </c>
      <c r="K2786" t="s">
        <v>496</v>
      </c>
      <c r="L2786" t="s">
        <v>86</v>
      </c>
      <c r="M2786" t="s">
        <v>88</v>
      </c>
      <c r="N2786" s="50">
        <v>42643236</v>
      </c>
      <c r="O2786" s="51">
        <v>2333257</v>
      </c>
      <c r="P2786" t="s">
        <v>9629</v>
      </c>
      <c r="Q2786" t="s">
        <v>167</v>
      </c>
      <c r="R2786" t="s">
        <v>9630</v>
      </c>
      <c r="S2786" s="49" t="str">
        <f>CONCATENATE(Tabla_Datos[[#This Row],[Nombre_Cliente]]," ",Tabla_Datos[[#This Row],[ApellidoPaterno_Cliente]]," ",Tabla_Datos[[#This Row],[ApellidoMaterno_Cliente]])</f>
        <v>JERSON  SOLIS  CAÑARI</v>
      </c>
      <c r="T2786" s="53">
        <f>DATE(Tabla_Datos[[#This Row],[tAnio]],Tabla_Datos[[#This Row],[tMes]],Tabla_Datos[[#This Row],[tDia]])</f>
        <v>40776</v>
      </c>
      <c r="U2786" s="53" t="str">
        <f>IF(Tabla_Datos[[#This Row],[cProvincia]]="LIMA","LIMA","PROVINCIA")</f>
        <v>LIMA</v>
      </c>
      <c r="V2786" s="53" t="str">
        <f>MID(Tabla_Datos[[#This Row],[pTelefono]],1,SEARCH("-",Tabla_Datos[[#This Row],[pTelefono]],1)-1)</f>
        <v>1</v>
      </c>
      <c r="W2786" s="53" t="str">
        <f>MID(Tabla_Datos[[#This Row],[pTelefono]],SEARCH("-",Tabla_Datos[[#This Row],[pTelefono]],1)+1,LEN(Tabla_Datos[[#This Row],[pTelefono]]))</f>
        <v>955807514</v>
      </c>
      <c r="X2786" s="53" t="str">
        <f>CONCATENATE(Tabla_Datos[[#This Row],[TipUrb]]," ",Tabla_Datos[[#This Row],[Calle]]," ",Tabla_Datos[[#This Row],[NumCalle]])</f>
        <v>AH   0</v>
      </c>
      <c r="Y2786" t="s">
        <v>92</v>
      </c>
      <c r="Z2786" t="s">
        <v>93</v>
      </c>
      <c r="AA2786" t="s">
        <v>94</v>
      </c>
      <c r="AB2786" t="s">
        <v>95</v>
      </c>
      <c r="AC2786" t="s">
        <v>95</v>
      </c>
      <c r="AD2786" t="s">
        <v>96</v>
      </c>
      <c r="AE2786" t="s">
        <v>935</v>
      </c>
      <c r="AF2786">
        <v>10</v>
      </c>
      <c r="AG2786" s="51">
        <v>46849987</v>
      </c>
      <c r="AI2786">
        <v>36</v>
      </c>
      <c r="AJ2786">
        <v>36</v>
      </c>
      <c r="AK2786" t="s">
        <v>95</v>
      </c>
      <c r="AL2786">
        <v>0</v>
      </c>
    </row>
    <row r="2787" spans="1:38">
      <c r="A2787">
        <v>3287828</v>
      </c>
      <c r="B2787" t="s">
        <v>9631</v>
      </c>
      <c r="C2787" t="s">
        <v>19</v>
      </c>
      <c r="D2787" t="s">
        <v>85</v>
      </c>
      <c r="E2787">
        <v>2011</v>
      </c>
      <c r="F2787">
        <v>8</v>
      </c>
      <c r="G2787">
        <v>21</v>
      </c>
      <c r="H2787" t="s">
        <v>144</v>
      </c>
      <c r="I2787" t="s">
        <v>202</v>
      </c>
      <c r="J2787" t="s">
        <v>203</v>
      </c>
      <c r="K2787" t="s">
        <v>203</v>
      </c>
      <c r="L2787" t="s">
        <v>144</v>
      </c>
      <c r="M2787" t="s">
        <v>133</v>
      </c>
      <c r="O2787" s="51">
        <v>2333670</v>
      </c>
      <c r="P2787" t="s">
        <v>9632</v>
      </c>
      <c r="Q2787" t="s">
        <v>95</v>
      </c>
      <c r="R2787" t="s">
        <v>95</v>
      </c>
      <c r="S2787" s="49" t="str">
        <f>CONCATENATE(Tabla_Datos[[#This Row],[Nombre_Cliente]]," ",Tabla_Datos[[#This Row],[ApellidoPaterno_Cliente]]," ",Tabla_Datos[[#This Row],[ApellidoMaterno_Cliente]])</f>
        <v xml:space="preserve">CENTRO ODONTOLOGICO     </v>
      </c>
      <c r="T2787" s="53">
        <f>DATE(Tabla_Datos[[#This Row],[tAnio]],Tabla_Datos[[#This Row],[tMes]],Tabla_Datos[[#This Row],[tDia]])</f>
        <v>40776</v>
      </c>
      <c r="U2787" s="53" t="str">
        <f>IF(Tabla_Datos[[#This Row],[cProvincia]]="LIMA","LIMA","PROVINCIA")</f>
        <v>PROVINCIA</v>
      </c>
      <c r="V2787" s="53" t="str">
        <f>MID(Tabla_Datos[[#This Row],[pTelefono]],1,SEARCH("-",Tabla_Datos[[#This Row],[pTelefono]],1)-1)</f>
        <v>74</v>
      </c>
      <c r="W2787" s="53" t="str">
        <f>MID(Tabla_Datos[[#This Row],[pTelefono]],SEARCH("-",Tabla_Datos[[#This Row],[pTelefono]],1)+1,LEN(Tabla_Datos[[#This Row],[pTelefono]]))</f>
        <v>942111657</v>
      </c>
      <c r="X2787" s="53" t="str">
        <f>CONCATENATE(Tabla_Datos[[#This Row],[TipUrb]]," ",Tabla_Datos[[#This Row],[Calle]]," ",Tabla_Datos[[#This Row],[NumCalle]])</f>
        <v>- TORRES PAZ 345</v>
      </c>
      <c r="Y2787" t="s">
        <v>208</v>
      </c>
      <c r="Z2787" t="s">
        <v>349</v>
      </c>
      <c r="AA2787" t="s">
        <v>350</v>
      </c>
      <c r="AB2787" t="s">
        <v>95</v>
      </c>
      <c r="AC2787" t="s">
        <v>95</v>
      </c>
      <c r="AD2787" t="s">
        <v>109</v>
      </c>
      <c r="AE2787" t="s">
        <v>95</v>
      </c>
      <c r="AF2787" t="s">
        <v>95</v>
      </c>
      <c r="AG2787" s="51" t="s">
        <v>95</v>
      </c>
      <c r="AH2787">
        <v>2048043852</v>
      </c>
      <c r="AI2787">
        <v>1</v>
      </c>
      <c r="AJ2787">
        <v>1</v>
      </c>
      <c r="AK2787" t="s">
        <v>9633</v>
      </c>
      <c r="AL2787">
        <v>345</v>
      </c>
    </row>
    <row r="2788" spans="1:38">
      <c r="A2788">
        <v>3288486</v>
      </c>
      <c r="B2788" t="s">
        <v>9634</v>
      </c>
      <c r="C2788" t="s">
        <v>18</v>
      </c>
      <c r="D2788" t="s">
        <v>85</v>
      </c>
      <c r="E2788">
        <v>2011</v>
      </c>
      <c r="F2788">
        <v>8</v>
      </c>
      <c r="G2788">
        <v>21</v>
      </c>
      <c r="H2788" t="s">
        <v>86</v>
      </c>
      <c r="I2788" t="s">
        <v>16</v>
      </c>
      <c r="J2788" t="s">
        <v>16</v>
      </c>
      <c r="K2788" t="s">
        <v>496</v>
      </c>
      <c r="L2788" t="s">
        <v>86</v>
      </c>
      <c r="M2788" t="s">
        <v>88</v>
      </c>
      <c r="N2788" s="50">
        <v>9688014</v>
      </c>
      <c r="O2788" s="51">
        <v>2334239</v>
      </c>
      <c r="P2788" t="s">
        <v>9635</v>
      </c>
      <c r="Q2788" t="s">
        <v>9636</v>
      </c>
      <c r="R2788" t="s">
        <v>2828</v>
      </c>
      <c r="S2788" s="49" t="str">
        <f>CONCATENATE(Tabla_Datos[[#This Row],[Nombre_Cliente]]," ",Tabla_Datos[[#This Row],[ApellidoPaterno_Cliente]]," ",Tabla_Datos[[#This Row],[ApellidoMaterno_Cliente]])</f>
        <v xml:space="preserve">LUIS VICENTE  GUILLEN  QUISPE </v>
      </c>
      <c r="T2788" s="53">
        <f>DATE(Tabla_Datos[[#This Row],[tAnio]],Tabla_Datos[[#This Row],[tMes]],Tabla_Datos[[#This Row],[tDia]])</f>
        <v>40776</v>
      </c>
      <c r="U2788" s="53" t="str">
        <f>IF(Tabla_Datos[[#This Row],[cProvincia]]="LIMA","LIMA","PROVINCIA")</f>
        <v>LIMA</v>
      </c>
      <c r="V2788" s="53" t="str">
        <f>MID(Tabla_Datos[[#This Row],[pTelefono]],1,SEARCH("-",Tabla_Datos[[#This Row],[pTelefono]],1)-1)</f>
        <v>1</v>
      </c>
      <c r="W2788" s="53" t="str">
        <f>MID(Tabla_Datos[[#This Row],[pTelefono]],SEARCH("-",Tabla_Datos[[#This Row],[pTelefono]],1)+1,LEN(Tabla_Datos[[#This Row],[pTelefono]]))</f>
        <v>949320860</v>
      </c>
      <c r="X2788" s="53" t="str">
        <f>CONCATENATE(Tabla_Datos[[#This Row],[TipUrb]]," ",Tabla_Datos[[#This Row],[Calle]]," ",Tabla_Datos[[#This Row],[NumCalle]])</f>
        <v>- CHOCOPE 0</v>
      </c>
      <c r="Y2788" t="s">
        <v>92</v>
      </c>
      <c r="Z2788" t="s">
        <v>93</v>
      </c>
      <c r="AA2788" t="s">
        <v>94</v>
      </c>
      <c r="AB2788" t="s">
        <v>95</v>
      </c>
      <c r="AC2788" t="s">
        <v>95</v>
      </c>
      <c r="AD2788" t="s">
        <v>109</v>
      </c>
      <c r="AE2788" t="s">
        <v>935</v>
      </c>
      <c r="AF2788">
        <v>23</v>
      </c>
      <c r="AG2788" s="51">
        <v>9694229</v>
      </c>
      <c r="AI2788">
        <v>26</v>
      </c>
      <c r="AJ2788">
        <v>26</v>
      </c>
      <c r="AK2788" t="s">
        <v>9637</v>
      </c>
      <c r="AL2788">
        <v>0</v>
      </c>
    </row>
    <row r="2789" spans="1:38">
      <c r="A2789">
        <v>3290424</v>
      </c>
      <c r="B2789" t="s">
        <v>9638</v>
      </c>
      <c r="C2789" t="s">
        <v>18</v>
      </c>
      <c r="D2789" t="s">
        <v>85</v>
      </c>
      <c r="E2789">
        <v>2011</v>
      </c>
      <c r="F2789">
        <v>8</v>
      </c>
      <c r="G2789">
        <v>21</v>
      </c>
      <c r="H2789" t="s">
        <v>86</v>
      </c>
      <c r="I2789" t="s">
        <v>16</v>
      </c>
      <c r="J2789" t="s">
        <v>16</v>
      </c>
      <c r="K2789" t="s">
        <v>87</v>
      </c>
      <c r="L2789" t="s">
        <v>86</v>
      </c>
      <c r="M2789" t="s">
        <v>88</v>
      </c>
      <c r="N2789" s="50">
        <v>99999999</v>
      </c>
      <c r="O2789" s="51">
        <v>2335535</v>
      </c>
      <c r="P2789" t="s">
        <v>9639</v>
      </c>
      <c r="Q2789" t="s">
        <v>5373</v>
      </c>
      <c r="R2789" t="s">
        <v>2962</v>
      </c>
      <c r="S2789" s="49" t="str">
        <f>CONCATENATE(Tabla_Datos[[#This Row],[Nombre_Cliente]]," ",Tabla_Datos[[#This Row],[ApellidoPaterno_Cliente]]," ",Tabla_Datos[[#This Row],[ApellidoMaterno_Cliente]])</f>
        <v xml:space="preserve">ANDY WILLIAMS GUZMAN  CASTRO </v>
      </c>
      <c r="T2789" s="53">
        <f>DATE(Tabla_Datos[[#This Row],[tAnio]],Tabla_Datos[[#This Row],[tMes]],Tabla_Datos[[#This Row],[tDia]])</f>
        <v>40776</v>
      </c>
      <c r="U2789" s="53" t="str">
        <f>IF(Tabla_Datos[[#This Row],[cProvincia]]="LIMA","LIMA","PROVINCIA")</f>
        <v>LIMA</v>
      </c>
      <c r="V2789" s="53" t="str">
        <f>MID(Tabla_Datos[[#This Row],[pTelefono]],1,SEARCH("-",Tabla_Datos[[#This Row],[pTelefono]],1)-1)</f>
        <v>1</v>
      </c>
      <c r="W2789" s="53" t="str">
        <f>MID(Tabla_Datos[[#This Row],[pTelefono]],SEARCH("-",Tabla_Datos[[#This Row],[pTelefono]],1)+1,LEN(Tabla_Datos[[#This Row],[pTelefono]]))</f>
        <v>986977329</v>
      </c>
      <c r="X2789" s="53" t="str">
        <f>CONCATENATE(Tabla_Datos[[#This Row],[TipUrb]]," ",Tabla_Datos[[#This Row],[Calle]]," ",Tabla_Datos[[#This Row],[NumCalle]])</f>
        <v>-   0</v>
      </c>
      <c r="Y2789" t="s">
        <v>92</v>
      </c>
      <c r="Z2789" t="s">
        <v>93</v>
      </c>
      <c r="AA2789" t="s">
        <v>94</v>
      </c>
      <c r="AB2789">
        <v>2</v>
      </c>
      <c r="AC2789" t="s">
        <v>95</v>
      </c>
      <c r="AD2789" t="s">
        <v>109</v>
      </c>
      <c r="AE2789" t="s">
        <v>555</v>
      </c>
      <c r="AF2789" t="s">
        <v>9640</v>
      </c>
      <c r="AG2789" s="51">
        <v>44459572</v>
      </c>
      <c r="AI2789">
        <v>26</v>
      </c>
      <c r="AJ2789">
        <v>26</v>
      </c>
      <c r="AK2789" t="s">
        <v>95</v>
      </c>
      <c r="AL2789">
        <v>0</v>
      </c>
    </row>
    <row r="2790" spans="1:38">
      <c r="A2790">
        <v>3290084</v>
      </c>
      <c r="B2790" t="s">
        <v>9641</v>
      </c>
      <c r="C2790" t="s">
        <v>18</v>
      </c>
      <c r="D2790" t="s">
        <v>85</v>
      </c>
      <c r="E2790">
        <v>2011</v>
      </c>
      <c r="F2790">
        <v>8</v>
      </c>
      <c r="G2790">
        <v>21</v>
      </c>
      <c r="H2790" t="s">
        <v>86</v>
      </c>
      <c r="I2790" t="s">
        <v>355</v>
      </c>
      <c r="J2790" t="s">
        <v>355</v>
      </c>
      <c r="K2790" t="s">
        <v>593</v>
      </c>
      <c r="L2790" t="s">
        <v>86</v>
      </c>
      <c r="M2790" t="s">
        <v>594</v>
      </c>
      <c r="N2790" s="50">
        <v>23955051</v>
      </c>
      <c r="O2790" s="51">
        <v>2335259</v>
      </c>
      <c r="P2790" t="s">
        <v>9642</v>
      </c>
      <c r="Q2790" t="s">
        <v>9643</v>
      </c>
      <c r="R2790" t="s">
        <v>9644</v>
      </c>
      <c r="S2790" s="49" t="str">
        <f>CONCATENATE(Tabla_Datos[[#This Row],[Nombre_Cliente]]," ",Tabla_Datos[[#This Row],[ApellidoPaterno_Cliente]]," ",Tabla_Datos[[#This Row],[ApellidoMaterno_Cliente]])</f>
        <v>LUCY CENTENO ARAPA</v>
      </c>
      <c r="T2790" s="53">
        <f>DATE(Tabla_Datos[[#This Row],[tAnio]],Tabla_Datos[[#This Row],[tMes]],Tabla_Datos[[#This Row],[tDia]])</f>
        <v>40776</v>
      </c>
      <c r="U2790" s="53" t="str">
        <f>IF(Tabla_Datos[[#This Row],[cProvincia]]="LIMA","LIMA","PROVINCIA")</f>
        <v>PROVINCIA</v>
      </c>
      <c r="V2790" s="53" t="str">
        <f>MID(Tabla_Datos[[#This Row],[pTelefono]],1,SEARCH("-",Tabla_Datos[[#This Row],[pTelefono]],1)-1)</f>
        <v>84</v>
      </c>
      <c r="W2790" s="53" t="str">
        <f>MID(Tabla_Datos[[#This Row],[pTelefono]],SEARCH("-",Tabla_Datos[[#This Row],[pTelefono]],1)+1,LEN(Tabla_Datos[[#This Row],[pTelefono]]))</f>
        <v>984306080</v>
      </c>
      <c r="X2790" s="53" t="str">
        <f>CONCATENATE(Tabla_Datos[[#This Row],[TipUrb]]," ",Tabla_Datos[[#This Row],[Calle]]," ",Tabla_Datos[[#This Row],[NumCalle]])</f>
        <v>PJ   0</v>
      </c>
      <c r="Y2790" t="s">
        <v>360</v>
      </c>
      <c r="Z2790" t="s">
        <v>93</v>
      </c>
      <c r="AA2790" t="s">
        <v>94</v>
      </c>
      <c r="AB2790" t="s">
        <v>95</v>
      </c>
      <c r="AC2790" t="s">
        <v>95</v>
      </c>
      <c r="AD2790" t="s">
        <v>429</v>
      </c>
      <c r="AE2790" t="s">
        <v>9645</v>
      </c>
      <c r="AF2790">
        <v>1</v>
      </c>
      <c r="AG2790" s="51">
        <v>44639376</v>
      </c>
      <c r="AI2790" t="s">
        <v>867</v>
      </c>
      <c r="AJ2790" t="s">
        <v>867</v>
      </c>
      <c r="AK2790" t="s">
        <v>95</v>
      </c>
      <c r="AL2790">
        <v>0</v>
      </c>
    </row>
    <row r="2791" spans="1:38">
      <c r="A2791">
        <v>3289882</v>
      </c>
      <c r="B2791" t="s">
        <v>9646</v>
      </c>
      <c r="C2791" t="s">
        <v>18</v>
      </c>
      <c r="D2791" t="s">
        <v>85</v>
      </c>
      <c r="E2791">
        <v>2011</v>
      </c>
      <c r="F2791">
        <v>8</v>
      </c>
      <c r="G2791">
        <v>21</v>
      </c>
      <c r="H2791" t="s">
        <v>86</v>
      </c>
      <c r="I2791" t="s">
        <v>16</v>
      </c>
      <c r="J2791" t="s">
        <v>16</v>
      </c>
      <c r="K2791" t="s">
        <v>487</v>
      </c>
      <c r="L2791" t="s">
        <v>86</v>
      </c>
      <c r="M2791" t="s">
        <v>88</v>
      </c>
      <c r="N2791" s="50">
        <v>99999999</v>
      </c>
      <c r="O2791" s="51">
        <v>2335133</v>
      </c>
      <c r="P2791" t="s">
        <v>9647</v>
      </c>
      <c r="Q2791" t="s">
        <v>6959</v>
      </c>
      <c r="R2791" t="s">
        <v>2211</v>
      </c>
      <c r="S2791" s="49" t="str">
        <f>CONCATENATE(Tabla_Datos[[#This Row],[Nombre_Cliente]]," ",Tabla_Datos[[#This Row],[ApellidoPaterno_Cliente]]," ",Tabla_Datos[[#This Row],[ApellidoMaterno_Cliente]])</f>
        <v>WALMER ELMER NATIVIDAD URIOL</v>
      </c>
      <c r="T2791" s="53">
        <f>DATE(Tabla_Datos[[#This Row],[tAnio]],Tabla_Datos[[#This Row],[tMes]],Tabla_Datos[[#This Row],[tDia]])</f>
        <v>40776</v>
      </c>
      <c r="U2791" s="53" t="str">
        <f>IF(Tabla_Datos[[#This Row],[cProvincia]]="LIMA","LIMA","PROVINCIA")</f>
        <v>LIMA</v>
      </c>
      <c r="V2791" s="53" t="str">
        <f>MID(Tabla_Datos[[#This Row],[pTelefono]],1,SEARCH("-",Tabla_Datos[[#This Row],[pTelefono]],1)-1)</f>
        <v>1</v>
      </c>
      <c r="W2791" s="53" t="str">
        <f>MID(Tabla_Datos[[#This Row],[pTelefono]],SEARCH("-",Tabla_Datos[[#This Row],[pTelefono]],1)+1,LEN(Tabla_Datos[[#This Row],[pTelefono]]))</f>
        <v>993357644</v>
      </c>
      <c r="X2791" s="53" t="str">
        <f>CONCATENATE(Tabla_Datos[[#This Row],[TipUrb]]," ",Tabla_Datos[[#This Row],[Calle]]," ",Tabla_Datos[[#This Row],[NumCalle]])</f>
        <v>AS CANTO GRANDE 2430</v>
      </c>
      <c r="Y2791" t="s">
        <v>92</v>
      </c>
      <c r="Z2791" t="s">
        <v>93</v>
      </c>
      <c r="AA2791" t="s">
        <v>94</v>
      </c>
      <c r="AB2791">
        <v>3</v>
      </c>
      <c r="AC2791" t="s">
        <v>95</v>
      </c>
      <c r="AD2791" t="s">
        <v>215</v>
      </c>
      <c r="AE2791" t="s">
        <v>95</v>
      </c>
      <c r="AG2791" s="51">
        <v>25630660</v>
      </c>
      <c r="AI2791">
        <v>26</v>
      </c>
      <c r="AJ2791">
        <v>26</v>
      </c>
      <c r="AK2791" t="s">
        <v>1918</v>
      </c>
      <c r="AL2791">
        <v>2430</v>
      </c>
    </row>
    <row r="2792" spans="1:38">
      <c r="A2792">
        <v>3289639</v>
      </c>
      <c r="B2792" t="s">
        <v>9648</v>
      </c>
      <c r="C2792" t="s">
        <v>18</v>
      </c>
      <c r="D2792" t="s">
        <v>85</v>
      </c>
      <c r="E2792">
        <v>2011</v>
      </c>
      <c r="F2792">
        <v>8</v>
      </c>
      <c r="G2792">
        <v>21</v>
      </c>
      <c r="H2792" t="s">
        <v>86</v>
      </c>
      <c r="I2792" t="s">
        <v>16</v>
      </c>
      <c r="J2792" t="s">
        <v>16</v>
      </c>
      <c r="K2792" t="s">
        <v>177</v>
      </c>
      <c r="L2792" t="s">
        <v>86</v>
      </c>
      <c r="M2792" t="s">
        <v>88</v>
      </c>
      <c r="N2792" s="50">
        <v>99999999</v>
      </c>
      <c r="O2792" s="51">
        <v>350430</v>
      </c>
      <c r="P2792" t="s">
        <v>464</v>
      </c>
      <c r="Q2792" t="s">
        <v>9649</v>
      </c>
      <c r="R2792" t="s">
        <v>95</v>
      </c>
      <c r="S2792" s="49" t="str">
        <f>CONCATENATE(Tabla_Datos[[#This Row],[Nombre_Cliente]]," ",Tabla_Datos[[#This Row],[ApellidoPaterno_Cliente]]," ",Tabla_Datos[[#This Row],[ApellidoMaterno_Cliente]])</f>
        <v xml:space="preserve">CARLOS AUGUSTO SANCHEZ RIVAS  </v>
      </c>
      <c r="T2792" s="53">
        <f>DATE(Tabla_Datos[[#This Row],[tAnio]],Tabla_Datos[[#This Row],[tMes]],Tabla_Datos[[#This Row],[tDia]])</f>
        <v>40776</v>
      </c>
      <c r="U2792" s="53" t="str">
        <f>IF(Tabla_Datos[[#This Row],[cProvincia]]="LIMA","LIMA","PROVINCIA")</f>
        <v>LIMA</v>
      </c>
      <c r="V2792" s="53" t="str">
        <f>MID(Tabla_Datos[[#This Row],[pTelefono]],1,SEARCH("-",Tabla_Datos[[#This Row],[pTelefono]],1)-1)</f>
        <v>1</v>
      </c>
      <c r="W2792" s="53" t="str">
        <f>MID(Tabla_Datos[[#This Row],[pTelefono]],SEARCH("-",Tabla_Datos[[#This Row],[pTelefono]],1)+1,LEN(Tabla_Datos[[#This Row],[pTelefono]]))</f>
        <v>2583121</v>
      </c>
      <c r="X2792" s="53" t="str">
        <f>CONCATENATE(Tabla_Datos[[#This Row],[TipUrb]]," ",Tabla_Datos[[#This Row],[Calle]]," ",Tabla_Datos[[#This Row],[NumCalle]])</f>
        <v>UP AMERICA 740</v>
      </c>
      <c r="Y2792" t="s">
        <v>92</v>
      </c>
      <c r="Z2792" t="s">
        <v>93</v>
      </c>
      <c r="AA2792" t="s">
        <v>94</v>
      </c>
      <c r="AB2792" t="s">
        <v>95</v>
      </c>
      <c r="AC2792" t="s">
        <v>95</v>
      </c>
      <c r="AD2792" t="s">
        <v>286</v>
      </c>
      <c r="AE2792" t="s">
        <v>95</v>
      </c>
      <c r="AG2792" s="51">
        <v>6892623</v>
      </c>
      <c r="AI2792">
        <v>26</v>
      </c>
      <c r="AJ2792">
        <v>26</v>
      </c>
      <c r="AK2792" t="s">
        <v>287</v>
      </c>
      <c r="AL2792">
        <v>740</v>
      </c>
    </row>
    <row r="2793" spans="1:38">
      <c r="A2793">
        <v>3289317</v>
      </c>
      <c r="B2793" t="s">
        <v>9650</v>
      </c>
      <c r="C2793" t="s">
        <v>18</v>
      </c>
      <c r="D2793" t="s">
        <v>85</v>
      </c>
      <c r="E2793">
        <v>2011</v>
      </c>
      <c r="F2793">
        <v>8</v>
      </c>
      <c r="G2793">
        <v>21</v>
      </c>
      <c r="H2793" t="s">
        <v>86</v>
      </c>
      <c r="I2793" t="s">
        <v>16</v>
      </c>
      <c r="J2793" t="s">
        <v>16</v>
      </c>
      <c r="K2793" t="s">
        <v>277</v>
      </c>
      <c r="L2793" t="s">
        <v>86</v>
      </c>
      <c r="M2793" t="s">
        <v>88</v>
      </c>
      <c r="O2793" s="51">
        <v>427288</v>
      </c>
      <c r="P2793" t="s">
        <v>9651</v>
      </c>
      <c r="Q2793" t="s">
        <v>365</v>
      </c>
      <c r="R2793" t="s">
        <v>9652</v>
      </c>
      <c r="S2793" s="49" t="str">
        <f>CONCATENATE(Tabla_Datos[[#This Row],[Nombre_Cliente]]," ",Tabla_Datos[[#This Row],[ApellidoPaterno_Cliente]]," ",Tabla_Datos[[#This Row],[ApellidoMaterno_Cliente]])</f>
        <v>CHRISTIAN GUSTAVO RODRIGUEZ CAMILLONI</v>
      </c>
      <c r="T2793" s="53">
        <f>DATE(Tabla_Datos[[#This Row],[tAnio]],Tabla_Datos[[#This Row],[tMes]],Tabla_Datos[[#This Row],[tDia]])</f>
        <v>40776</v>
      </c>
      <c r="U2793" s="53" t="str">
        <f>IF(Tabla_Datos[[#This Row],[cProvincia]]="LIMA","LIMA","PROVINCIA")</f>
        <v>LIMA</v>
      </c>
      <c r="V2793" s="53" t="str">
        <f>MID(Tabla_Datos[[#This Row],[pTelefono]],1,SEARCH("-",Tabla_Datos[[#This Row],[pTelefono]],1)-1)</f>
        <v>1</v>
      </c>
      <c r="W2793" s="53" t="str">
        <f>MID(Tabla_Datos[[#This Row],[pTelefono]],SEARCH("-",Tabla_Datos[[#This Row],[pTelefono]],1)+1,LEN(Tabla_Datos[[#This Row],[pTelefono]]))</f>
        <v>3727188</v>
      </c>
      <c r="X2793" s="53" t="str">
        <f>CONCATENATE(Tabla_Datos[[#This Row],[TipUrb]]," ",Tabla_Datos[[#This Row],[Calle]]," ",Tabla_Datos[[#This Row],[NumCalle]])</f>
        <v>UR DEL SUR 323</v>
      </c>
      <c r="Y2793" t="s">
        <v>92</v>
      </c>
      <c r="Z2793" t="s">
        <v>1454</v>
      </c>
      <c r="AA2793" t="s">
        <v>1455</v>
      </c>
      <c r="AB2793" t="s">
        <v>95</v>
      </c>
      <c r="AC2793">
        <v>401</v>
      </c>
      <c r="AD2793" t="s">
        <v>161</v>
      </c>
      <c r="AE2793" t="s">
        <v>95</v>
      </c>
      <c r="AG2793" s="51">
        <v>8773587</v>
      </c>
      <c r="AI2793">
        <v>1</v>
      </c>
      <c r="AJ2793">
        <v>1</v>
      </c>
      <c r="AK2793" t="s">
        <v>9653</v>
      </c>
      <c r="AL2793">
        <v>323</v>
      </c>
    </row>
    <row r="2794" spans="1:38">
      <c r="A2794">
        <v>3283533</v>
      </c>
      <c r="B2794" t="s">
        <v>9654</v>
      </c>
      <c r="C2794" t="s">
        <v>18</v>
      </c>
      <c r="D2794" t="s">
        <v>85</v>
      </c>
      <c r="E2794">
        <v>2011</v>
      </c>
      <c r="F2794">
        <v>8</v>
      </c>
      <c r="G2794">
        <v>21</v>
      </c>
      <c r="H2794" t="s">
        <v>86</v>
      </c>
      <c r="I2794" t="s">
        <v>16</v>
      </c>
      <c r="J2794" t="s">
        <v>16</v>
      </c>
      <c r="K2794" t="s">
        <v>438</v>
      </c>
      <c r="L2794" t="s">
        <v>86</v>
      </c>
      <c r="M2794" t="s">
        <v>88</v>
      </c>
      <c r="N2794" s="50">
        <v>99999999</v>
      </c>
      <c r="O2794" s="51">
        <v>535594</v>
      </c>
      <c r="P2794" t="s">
        <v>2128</v>
      </c>
      <c r="Q2794" t="s">
        <v>451</v>
      </c>
      <c r="R2794" t="s">
        <v>3075</v>
      </c>
      <c r="S2794" s="49" t="str">
        <f>CONCATENATE(Tabla_Datos[[#This Row],[Nombre_Cliente]]," ",Tabla_Datos[[#This Row],[ApellidoPaterno_Cliente]]," ",Tabla_Datos[[#This Row],[ApellidoMaterno_Cliente]])</f>
        <v>ADOLFO FLORES ROMERO</v>
      </c>
      <c r="T2794" s="53">
        <f>DATE(Tabla_Datos[[#This Row],[tAnio]],Tabla_Datos[[#This Row],[tMes]],Tabla_Datos[[#This Row],[tDia]])</f>
        <v>40776</v>
      </c>
      <c r="U2794" s="53" t="str">
        <f>IF(Tabla_Datos[[#This Row],[cProvincia]]="LIMA","LIMA","PROVINCIA")</f>
        <v>LIMA</v>
      </c>
      <c r="V2794" s="53" t="str">
        <f>MID(Tabla_Datos[[#This Row],[pTelefono]],1,SEARCH("-",Tabla_Datos[[#This Row],[pTelefono]],1)-1)</f>
        <v>1</v>
      </c>
      <c r="W2794" s="53" t="str">
        <f>MID(Tabla_Datos[[#This Row],[pTelefono]],SEARCH("-",Tabla_Datos[[#This Row],[pTelefono]],1)+1,LEN(Tabla_Datos[[#This Row],[pTelefono]]))</f>
        <v>5772201</v>
      </c>
      <c r="X2794" s="53" t="str">
        <f>CONCATENATE(Tabla_Datos[[#This Row],[TipUrb]]," ",Tabla_Datos[[#This Row],[Calle]]," ",Tabla_Datos[[#This Row],[NumCalle]])</f>
        <v>UR AREQUIPA 152</v>
      </c>
      <c r="Y2794" t="s">
        <v>92</v>
      </c>
      <c r="Z2794" t="s">
        <v>93</v>
      </c>
      <c r="AA2794" t="s">
        <v>94</v>
      </c>
      <c r="AB2794" t="s">
        <v>95</v>
      </c>
      <c r="AC2794" t="s">
        <v>95</v>
      </c>
      <c r="AD2794" t="s">
        <v>161</v>
      </c>
      <c r="AE2794" t="s">
        <v>95</v>
      </c>
      <c r="AG2794" s="51">
        <v>7021738</v>
      </c>
      <c r="AI2794">
        <v>26</v>
      </c>
      <c r="AJ2794">
        <v>26</v>
      </c>
      <c r="AK2794" t="s">
        <v>100</v>
      </c>
      <c r="AL2794">
        <v>152</v>
      </c>
    </row>
    <row r="2795" spans="1:38">
      <c r="A2795">
        <v>3289316</v>
      </c>
      <c r="B2795" t="s">
        <v>9655</v>
      </c>
      <c r="C2795" t="s">
        <v>18</v>
      </c>
      <c r="D2795" t="s">
        <v>85</v>
      </c>
      <c r="E2795">
        <v>2011</v>
      </c>
      <c r="F2795">
        <v>8</v>
      </c>
      <c r="G2795">
        <v>21</v>
      </c>
      <c r="H2795" t="s">
        <v>86</v>
      </c>
      <c r="I2795" t="s">
        <v>16</v>
      </c>
      <c r="J2795" t="s">
        <v>16</v>
      </c>
      <c r="K2795" t="s">
        <v>265</v>
      </c>
      <c r="L2795" t="s">
        <v>86</v>
      </c>
      <c r="M2795" t="s">
        <v>88</v>
      </c>
      <c r="O2795" s="51">
        <v>665081</v>
      </c>
      <c r="P2795" t="s">
        <v>9656</v>
      </c>
      <c r="Q2795" t="s">
        <v>179</v>
      </c>
      <c r="R2795" t="s">
        <v>9657</v>
      </c>
      <c r="S2795" s="49" t="str">
        <f>CONCATENATE(Tabla_Datos[[#This Row],[Nombre_Cliente]]," ",Tabla_Datos[[#This Row],[ApellidoPaterno_Cliente]]," ",Tabla_Datos[[#This Row],[ApellidoMaterno_Cliente]])</f>
        <v>ALBERTO LUIS VARGAS LAGE</v>
      </c>
      <c r="T2795" s="53">
        <f>DATE(Tabla_Datos[[#This Row],[tAnio]],Tabla_Datos[[#This Row],[tMes]],Tabla_Datos[[#This Row],[tDia]])</f>
        <v>40776</v>
      </c>
      <c r="U2795" s="53" t="str">
        <f>IF(Tabla_Datos[[#This Row],[cProvincia]]="LIMA","LIMA","PROVINCIA")</f>
        <v>LIMA</v>
      </c>
      <c r="V2795" s="53" t="str">
        <f>MID(Tabla_Datos[[#This Row],[pTelefono]],1,SEARCH("-",Tabla_Datos[[#This Row],[pTelefono]],1)-1)</f>
        <v>1</v>
      </c>
      <c r="W2795" s="53" t="str">
        <f>MID(Tabla_Datos[[#This Row],[pTelefono]],SEARCH("-",Tabla_Datos[[#This Row],[pTelefono]],1)+1,LEN(Tabla_Datos[[#This Row],[pTelefono]]))</f>
        <v>4619932</v>
      </c>
      <c r="X2795" s="53" t="str">
        <f>CONCATENATE(Tabla_Datos[[#This Row],[TipUrb]]," ",Tabla_Datos[[#This Row],[Calle]]," ",Tabla_Datos[[#This Row],[NumCalle]])</f>
        <v xml:space="preserve">  DE ALIAGA, JUAN 431</v>
      </c>
      <c r="Y2795" t="s">
        <v>92</v>
      </c>
      <c r="Z2795" t="s">
        <v>1454</v>
      </c>
      <c r="AA2795" t="s">
        <v>1455</v>
      </c>
      <c r="AB2795" t="s">
        <v>95</v>
      </c>
      <c r="AC2795" t="s">
        <v>95</v>
      </c>
      <c r="AD2795" t="s">
        <v>95</v>
      </c>
      <c r="AE2795" t="s">
        <v>95</v>
      </c>
      <c r="AF2795" t="s">
        <v>95</v>
      </c>
      <c r="AG2795" s="51">
        <v>6513252</v>
      </c>
      <c r="AI2795">
        <v>1</v>
      </c>
      <c r="AJ2795">
        <v>1</v>
      </c>
      <c r="AK2795" t="s">
        <v>9658</v>
      </c>
      <c r="AL2795">
        <v>431</v>
      </c>
    </row>
    <row r="2796" spans="1:38">
      <c r="A2796">
        <v>3269004</v>
      </c>
      <c r="B2796" t="s">
        <v>9659</v>
      </c>
      <c r="C2796" t="s">
        <v>19</v>
      </c>
      <c r="D2796" t="s">
        <v>85</v>
      </c>
      <c r="E2796">
        <v>2011</v>
      </c>
      <c r="F2796">
        <v>8</v>
      </c>
      <c r="G2796">
        <v>21</v>
      </c>
      <c r="H2796" t="s">
        <v>86</v>
      </c>
      <c r="I2796" t="s">
        <v>16</v>
      </c>
      <c r="J2796" t="s">
        <v>16</v>
      </c>
      <c r="K2796" t="s">
        <v>2099</v>
      </c>
      <c r="L2796" t="s">
        <v>86</v>
      </c>
      <c r="M2796" t="s">
        <v>88</v>
      </c>
      <c r="N2796" s="50">
        <v>11111252</v>
      </c>
      <c r="O2796" s="51">
        <v>1093130</v>
      </c>
      <c r="P2796" t="s">
        <v>6313</v>
      </c>
      <c r="Q2796" t="s">
        <v>9660</v>
      </c>
      <c r="R2796" t="s">
        <v>3075</v>
      </c>
      <c r="S2796" s="49" t="str">
        <f>CONCATENATE(Tabla_Datos[[#This Row],[Nombre_Cliente]]," ",Tabla_Datos[[#This Row],[ApellidoPaterno_Cliente]]," ",Tabla_Datos[[#This Row],[ApellidoMaterno_Cliente]])</f>
        <v>FLOR MARIA HUZCO ROMERO</v>
      </c>
      <c r="T2796" s="53">
        <f>DATE(Tabla_Datos[[#This Row],[tAnio]],Tabla_Datos[[#This Row],[tMes]],Tabla_Datos[[#This Row],[tDia]])</f>
        <v>40776</v>
      </c>
      <c r="U2796" s="53" t="str">
        <f>IF(Tabla_Datos[[#This Row],[cProvincia]]="LIMA","LIMA","PROVINCIA")</f>
        <v>LIMA</v>
      </c>
      <c r="V2796" s="53" t="str">
        <f>MID(Tabla_Datos[[#This Row],[pTelefono]],1,SEARCH("-",Tabla_Datos[[#This Row],[pTelefono]],1)-1)</f>
        <v>1</v>
      </c>
      <c r="W2796" s="53" t="str">
        <f>MID(Tabla_Datos[[#This Row],[pTelefono]],SEARCH("-",Tabla_Datos[[#This Row],[pTelefono]],1)+1,LEN(Tabla_Datos[[#This Row],[pTelefono]]))</f>
        <v>4647579</v>
      </c>
      <c r="X2796" s="53" t="str">
        <f>CONCATENATE(Tabla_Datos[[#This Row],[TipUrb]]," ",Tabla_Datos[[#This Row],[Calle]]," ",Tabla_Datos[[#This Row],[NumCalle]])</f>
        <v xml:space="preserve">  CHAVEZ, JORGE 336</v>
      </c>
      <c r="Y2796" t="s">
        <v>92</v>
      </c>
      <c r="Z2796" t="s">
        <v>122</v>
      </c>
      <c r="AA2796" t="s">
        <v>123</v>
      </c>
      <c r="AB2796" t="s">
        <v>95</v>
      </c>
      <c r="AC2796" t="s">
        <v>95</v>
      </c>
      <c r="AD2796" t="s">
        <v>95</v>
      </c>
      <c r="AE2796" t="s">
        <v>95</v>
      </c>
      <c r="AF2796" t="s">
        <v>95</v>
      </c>
      <c r="AG2796" s="51">
        <v>25648119</v>
      </c>
      <c r="AI2796">
        <v>1</v>
      </c>
      <c r="AJ2796">
        <v>1</v>
      </c>
      <c r="AK2796" t="s">
        <v>4699</v>
      </c>
      <c r="AL2796">
        <v>336</v>
      </c>
    </row>
    <row r="2797" spans="1:38">
      <c r="A2797">
        <v>3289315</v>
      </c>
      <c r="B2797" t="s">
        <v>9661</v>
      </c>
      <c r="C2797" t="s">
        <v>18</v>
      </c>
      <c r="D2797" t="s">
        <v>85</v>
      </c>
      <c r="E2797">
        <v>2011</v>
      </c>
      <c r="F2797">
        <v>8</v>
      </c>
      <c r="G2797">
        <v>21</v>
      </c>
      <c r="H2797" t="s">
        <v>86</v>
      </c>
      <c r="I2797" t="s">
        <v>16</v>
      </c>
      <c r="J2797" t="s">
        <v>16</v>
      </c>
      <c r="K2797" t="s">
        <v>696</v>
      </c>
      <c r="L2797" t="s">
        <v>86</v>
      </c>
      <c r="M2797" t="s">
        <v>88</v>
      </c>
      <c r="O2797" s="51">
        <v>1448699</v>
      </c>
      <c r="P2797" t="s">
        <v>9662</v>
      </c>
      <c r="Q2797" t="s">
        <v>9663</v>
      </c>
      <c r="R2797" t="s">
        <v>9664</v>
      </c>
      <c r="S2797" s="49" t="str">
        <f>CONCATENATE(Tabla_Datos[[#This Row],[Nombre_Cliente]]," ",Tabla_Datos[[#This Row],[ApellidoPaterno_Cliente]]," ",Tabla_Datos[[#This Row],[ApellidoMaterno_Cliente]])</f>
        <v>MELISSA MARILU  RODRIGUEZ  VALDIVIA</v>
      </c>
      <c r="T2797" s="53">
        <f>DATE(Tabla_Datos[[#This Row],[tAnio]],Tabla_Datos[[#This Row],[tMes]],Tabla_Datos[[#This Row],[tDia]])</f>
        <v>40776</v>
      </c>
      <c r="U2797" s="53" t="str">
        <f>IF(Tabla_Datos[[#This Row],[cProvincia]]="LIMA","LIMA","PROVINCIA")</f>
        <v>LIMA</v>
      </c>
      <c r="V2797" s="53" t="str">
        <f>MID(Tabla_Datos[[#This Row],[pTelefono]],1,SEARCH("-",Tabla_Datos[[#This Row],[pTelefono]],1)-1)</f>
        <v>1</v>
      </c>
      <c r="W2797" s="53" t="str">
        <f>MID(Tabla_Datos[[#This Row],[pTelefono]],SEARCH("-",Tabla_Datos[[#This Row],[pTelefono]],1)+1,LEN(Tabla_Datos[[#This Row],[pTelefono]]))</f>
        <v>4346066</v>
      </c>
      <c r="X2797" s="53" t="str">
        <f>CONCATENATE(Tabla_Datos[[#This Row],[TipUrb]]," ",Tabla_Datos[[#This Row],[Calle]]," ",Tabla_Datos[[#This Row],[NumCalle]])</f>
        <v>- BRONCINO 373</v>
      </c>
      <c r="Y2797" t="s">
        <v>92</v>
      </c>
      <c r="Z2797" t="s">
        <v>1454</v>
      </c>
      <c r="AA2797" t="s">
        <v>1455</v>
      </c>
      <c r="AB2797" t="s">
        <v>95</v>
      </c>
      <c r="AC2797">
        <v>302</v>
      </c>
      <c r="AD2797" t="s">
        <v>109</v>
      </c>
      <c r="AE2797" t="s">
        <v>95</v>
      </c>
      <c r="AF2797" t="s">
        <v>95</v>
      </c>
      <c r="AG2797" s="51">
        <v>8891931</v>
      </c>
      <c r="AI2797">
        <v>1</v>
      </c>
      <c r="AJ2797">
        <v>1</v>
      </c>
      <c r="AK2797" t="s">
        <v>9665</v>
      </c>
      <c r="AL2797">
        <v>373</v>
      </c>
    </row>
    <row r="2798" spans="1:38">
      <c r="A2798">
        <v>3290892</v>
      </c>
      <c r="B2798" t="s">
        <v>9666</v>
      </c>
      <c r="C2798" t="s">
        <v>18</v>
      </c>
      <c r="D2798" t="s">
        <v>143</v>
      </c>
      <c r="E2798">
        <v>2011</v>
      </c>
      <c r="F2798">
        <v>8</v>
      </c>
      <c r="G2798">
        <v>21</v>
      </c>
      <c r="H2798" t="s">
        <v>86</v>
      </c>
      <c r="I2798" t="s">
        <v>16</v>
      </c>
      <c r="J2798" t="s">
        <v>16</v>
      </c>
      <c r="K2798" t="s">
        <v>192</v>
      </c>
      <c r="L2798" t="s">
        <v>86</v>
      </c>
      <c r="M2798" t="s">
        <v>88</v>
      </c>
      <c r="N2798" s="50">
        <v>41453942</v>
      </c>
      <c r="O2798" s="51">
        <v>2063395</v>
      </c>
      <c r="P2798" t="s">
        <v>9667</v>
      </c>
      <c r="Q2798" t="s">
        <v>4438</v>
      </c>
      <c r="R2798" t="s">
        <v>1549</v>
      </c>
      <c r="S2798" s="49" t="str">
        <f>CONCATENATE(Tabla_Datos[[#This Row],[Nombre_Cliente]]," ",Tabla_Datos[[#This Row],[ApellidoPaterno_Cliente]]," ",Tabla_Datos[[#This Row],[ApellidoMaterno_Cliente]])</f>
        <v>LIZET NOEMI QUINTANA QUISPE</v>
      </c>
      <c r="T2798" s="53">
        <f>DATE(Tabla_Datos[[#This Row],[tAnio]],Tabla_Datos[[#This Row],[tMes]],Tabla_Datos[[#This Row],[tDia]])</f>
        <v>40776</v>
      </c>
      <c r="U2798" s="53" t="str">
        <f>IF(Tabla_Datos[[#This Row],[cProvincia]]="LIMA","LIMA","PROVINCIA")</f>
        <v>LIMA</v>
      </c>
      <c r="V2798" s="53" t="str">
        <f>MID(Tabla_Datos[[#This Row],[pTelefono]],1,SEARCH("-",Tabla_Datos[[#This Row],[pTelefono]],1)-1)</f>
        <v>1</v>
      </c>
      <c r="W2798" s="53" t="str">
        <f>MID(Tabla_Datos[[#This Row],[pTelefono]],SEARCH("-",Tabla_Datos[[#This Row],[pTelefono]],1)+1,LEN(Tabla_Datos[[#This Row],[pTelefono]]))</f>
        <v>986965236</v>
      </c>
      <c r="X2798" s="53" t="str">
        <f>CONCATENATE(Tabla_Datos[[#This Row],[TipUrb]]," ",Tabla_Datos[[#This Row],[Calle]]," ",Tabla_Datos[[#This Row],[NumCalle]])</f>
        <v>CO 4 0</v>
      </c>
      <c r="Y2798" t="s">
        <v>92</v>
      </c>
      <c r="Z2798" t="s">
        <v>188</v>
      </c>
      <c r="AA2798" t="s">
        <v>189</v>
      </c>
      <c r="AB2798" t="s">
        <v>95</v>
      </c>
      <c r="AC2798">
        <v>102</v>
      </c>
      <c r="AD2798" t="s">
        <v>198</v>
      </c>
      <c r="AE2798" t="s">
        <v>95</v>
      </c>
      <c r="AF2798" t="s">
        <v>95</v>
      </c>
      <c r="AG2798" s="51">
        <v>42371548</v>
      </c>
      <c r="AH2798" t="s">
        <v>95</v>
      </c>
      <c r="AI2798">
        <v>1</v>
      </c>
      <c r="AJ2798">
        <v>1</v>
      </c>
      <c r="AK2798">
        <v>4</v>
      </c>
      <c r="AL2798">
        <v>0</v>
      </c>
    </row>
    <row r="2799" spans="1:38">
      <c r="A2799">
        <v>3281659</v>
      </c>
      <c r="B2799" t="s">
        <v>9668</v>
      </c>
      <c r="C2799" t="s">
        <v>19</v>
      </c>
      <c r="D2799" t="s">
        <v>85</v>
      </c>
      <c r="E2799">
        <v>2011</v>
      </c>
      <c r="F2799">
        <v>8</v>
      </c>
      <c r="G2799">
        <v>21</v>
      </c>
      <c r="H2799" t="s">
        <v>86</v>
      </c>
      <c r="I2799" t="s">
        <v>16</v>
      </c>
      <c r="J2799" t="s">
        <v>16</v>
      </c>
      <c r="K2799" t="s">
        <v>171</v>
      </c>
      <c r="L2799" t="s">
        <v>86</v>
      </c>
      <c r="M2799" t="s">
        <v>88</v>
      </c>
      <c r="N2799" s="50">
        <v>45941697</v>
      </c>
      <c r="O2799" s="51">
        <v>2208446</v>
      </c>
      <c r="P2799" t="s">
        <v>9669</v>
      </c>
      <c r="Q2799" t="s">
        <v>660</v>
      </c>
      <c r="R2799" t="s">
        <v>1898</v>
      </c>
      <c r="S2799" s="49" t="str">
        <f>CONCATENATE(Tabla_Datos[[#This Row],[Nombre_Cliente]]," ",Tabla_Datos[[#This Row],[ApellidoPaterno_Cliente]]," ",Tabla_Datos[[#This Row],[ApellidoMaterno_Cliente]])</f>
        <v>ELIZABETH MARISOL GUTIERREZ FELIPA</v>
      </c>
      <c r="T2799" s="53">
        <f>DATE(Tabla_Datos[[#This Row],[tAnio]],Tabla_Datos[[#This Row],[tMes]],Tabla_Datos[[#This Row],[tDia]])</f>
        <v>40776</v>
      </c>
      <c r="U2799" s="53" t="str">
        <f>IF(Tabla_Datos[[#This Row],[cProvincia]]="LIMA","LIMA","PROVINCIA")</f>
        <v>LIMA</v>
      </c>
      <c r="V2799" s="53" t="str">
        <f>MID(Tabla_Datos[[#This Row],[pTelefono]],1,SEARCH("-",Tabla_Datos[[#This Row],[pTelefono]],1)-1)</f>
        <v>1</v>
      </c>
      <c r="W2799" s="53" t="str">
        <f>MID(Tabla_Datos[[#This Row],[pTelefono]],SEARCH("-",Tabla_Datos[[#This Row],[pTelefono]],1)+1,LEN(Tabla_Datos[[#This Row],[pTelefono]]))</f>
        <v>7341821</v>
      </c>
      <c r="X2799" s="53" t="str">
        <f>CONCATENATE(Tabla_Datos[[#This Row],[TipUrb]]," ",Tabla_Datos[[#This Row],[Calle]]," ",Tabla_Datos[[#This Row],[NumCalle]])</f>
        <v>UR ALLENDE 0</v>
      </c>
      <c r="Y2799" t="s">
        <v>92</v>
      </c>
      <c r="Z2799" t="s">
        <v>122</v>
      </c>
      <c r="AA2799" t="s">
        <v>123</v>
      </c>
      <c r="AB2799" t="s">
        <v>95</v>
      </c>
      <c r="AC2799" t="s">
        <v>95</v>
      </c>
      <c r="AD2799" t="s">
        <v>161</v>
      </c>
      <c r="AE2799" t="s">
        <v>4979</v>
      </c>
      <c r="AF2799">
        <v>12</v>
      </c>
      <c r="AG2799" s="51">
        <v>8839818</v>
      </c>
      <c r="AI2799">
        <v>1</v>
      </c>
      <c r="AJ2799">
        <v>1</v>
      </c>
      <c r="AK2799" t="s">
        <v>8224</v>
      </c>
      <c r="AL2799">
        <v>0</v>
      </c>
    </row>
    <row r="2800" spans="1:38">
      <c r="A2800">
        <v>3262222</v>
      </c>
      <c r="B2800" t="s">
        <v>9670</v>
      </c>
      <c r="C2800" t="s">
        <v>18</v>
      </c>
      <c r="D2800" t="s">
        <v>143</v>
      </c>
      <c r="E2800">
        <v>2011</v>
      </c>
      <c r="F2800">
        <v>8</v>
      </c>
      <c r="G2800">
        <v>21</v>
      </c>
      <c r="H2800" t="s">
        <v>86</v>
      </c>
      <c r="I2800" t="s">
        <v>16</v>
      </c>
      <c r="J2800" t="s">
        <v>1362</v>
      </c>
      <c r="K2800" t="s">
        <v>2037</v>
      </c>
      <c r="L2800" t="s">
        <v>86</v>
      </c>
      <c r="M2800" t="s">
        <v>148</v>
      </c>
      <c r="N2800" s="50">
        <v>15615103</v>
      </c>
      <c r="O2800" s="51">
        <v>2233736</v>
      </c>
      <c r="P2800" t="s">
        <v>9671</v>
      </c>
      <c r="Q2800" t="s">
        <v>9672</v>
      </c>
      <c r="R2800" t="s">
        <v>1994</v>
      </c>
      <c r="S2800" s="49" t="str">
        <f>CONCATENATE(Tabla_Datos[[#This Row],[Nombre_Cliente]]," ",Tabla_Datos[[#This Row],[ApellidoPaterno_Cliente]]," ",Tabla_Datos[[#This Row],[ApellidoMaterno_Cliente]])</f>
        <v xml:space="preserve">NICETO  LORENZO  RAMIREZ </v>
      </c>
      <c r="T2800" s="53">
        <f>DATE(Tabla_Datos[[#This Row],[tAnio]],Tabla_Datos[[#This Row],[tMes]],Tabla_Datos[[#This Row],[tDia]])</f>
        <v>40776</v>
      </c>
      <c r="U2800" s="53" t="str">
        <f>IF(Tabla_Datos[[#This Row],[cProvincia]]="LIMA","LIMA","PROVINCIA")</f>
        <v>PROVINCIA</v>
      </c>
      <c r="V2800" s="53" t="str">
        <f>MID(Tabla_Datos[[#This Row],[pTelefono]],1,SEARCH("-",Tabla_Datos[[#This Row],[pTelefono]],1)-1)</f>
        <v>43</v>
      </c>
      <c r="W2800" s="53" t="str">
        <f>MID(Tabla_Datos[[#This Row],[pTelefono]],SEARCH("-",Tabla_Datos[[#This Row],[pTelefono]],1)+1,LEN(Tabla_Datos[[#This Row],[pTelefono]]))</f>
        <v>824251</v>
      </c>
      <c r="X2800" s="53" t="str">
        <f>CONCATENATE(Tabla_Datos[[#This Row],[TipUrb]]," ",Tabla_Datos[[#This Row],[Calle]]," ",Tabla_Datos[[#This Row],[NumCalle]])</f>
        <v>AH LAS FLORES 0</v>
      </c>
      <c r="Y2800" t="s">
        <v>92</v>
      </c>
      <c r="Z2800" t="s">
        <v>181</v>
      </c>
      <c r="AA2800" t="s">
        <v>182</v>
      </c>
      <c r="AB2800" t="s">
        <v>95</v>
      </c>
      <c r="AC2800" t="s">
        <v>95</v>
      </c>
      <c r="AD2800" t="s">
        <v>96</v>
      </c>
      <c r="AE2800" t="s">
        <v>413</v>
      </c>
      <c r="AF2800">
        <v>13</v>
      </c>
      <c r="AG2800" s="51">
        <v>31924817</v>
      </c>
      <c r="AI2800">
        <v>26</v>
      </c>
      <c r="AJ2800">
        <v>26</v>
      </c>
      <c r="AK2800" t="s">
        <v>2755</v>
      </c>
      <c r="AL2800">
        <v>0</v>
      </c>
    </row>
    <row r="2801" spans="1:38">
      <c r="A2801">
        <v>3289685</v>
      </c>
      <c r="B2801" t="s">
        <v>9673</v>
      </c>
      <c r="C2801" t="s">
        <v>18</v>
      </c>
      <c r="D2801" t="s">
        <v>85</v>
      </c>
      <c r="E2801">
        <v>2011</v>
      </c>
      <c r="F2801">
        <v>8</v>
      </c>
      <c r="G2801">
        <v>21</v>
      </c>
      <c r="H2801" t="s">
        <v>86</v>
      </c>
      <c r="I2801" t="s">
        <v>16</v>
      </c>
      <c r="J2801" t="s">
        <v>16</v>
      </c>
      <c r="K2801" t="s">
        <v>1213</v>
      </c>
      <c r="L2801" t="s">
        <v>86</v>
      </c>
      <c r="M2801" t="s">
        <v>88</v>
      </c>
      <c r="N2801" s="50">
        <v>99999999</v>
      </c>
      <c r="O2801" s="51">
        <v>2237127</v>
      </c>
      <c r="P2801" t="s">
        <v>9674</v>
      </c>
      <c r="Q2801" t="s">
        <v>4789</v>
      </c>
      <c r="R2801" t="s">
        <v>9675</v>
      </c>
      <c r="S2801" s="49" t="str">
        <f>CONCATENATE(Tabla_Datos[[#This Row],[Nombre_Cliente]]," ",Tabla_Datos[[#This Row],[ApellidoPaterno_Cliente]]," ",Tabla_Datos[[#This Row],[ApellidoMaterno_Cliente]])</f>
        <v xml:space="preserve"> RONALD OMAR  PAREDES   PRIETO </v>
      </c>
      <c r="T2801" s="53">
        <f>DATE(Tabla_Datos[[#This Row],[tAnio]],Tabla_Datos[[#This Row],[tMes]],Tabla_Datos[[#This Row],[tDia]])</f>
        <v>40776</v>
      </c>
      <c r="U2801" s="53" t="str">
        <f>IF(Tabla_Datos[[#This Row],[cProvincia]]="LIMA","LIMA","PROVINCIA")</f>
        <v>LIMA</v>
      </c>
      <c r="V2801" s="53" t="str">
        <f>MID(Tabla_Datos[[#This Row],[pTelefono]],1,SEARCH("-",Tabla_Datos[[#This Row],[pTelefono]],1)-1)</f>
        <v>1</v>
      </c>
      <c r="W2801" s="53" t="str">
        <f>MID(Tabla_Datos[[#This Row],[pTelefono]],SEARCH("-",Tabla_Datos[[#This Row],[pTelefono]],1)+1,LEN(Tabla_Datos[[#This Row],[pTelefono]]))</f>
        <v>986647057</v>
      </c>
      <c r="X2801" s="53" t="str">
        <f>CONCATENATE(Tabla_Datos[[#This Row],[TipUrb]]," ",Tabla_Datos[[#This Row],[Calle]]," ",Tabla_Datos[[#This Row],[NumCalle]])</f>
        <v xml:space="preserve">  MADRE SELVA 218</v>
      </c>
      <c r="Y2801" t="s">
        <v>92</v>
      </c>
      <c r="Z2801" t="s">
        <v>93</v>
      </c>
      <c r="AA2801" t="s">
        <v>94</v>
      </c>
      <c r="AB2801" t="s">
        <v>95</v>
      </c>
      <c r="AC2801" t="s">
        <v>95</v>
      </c>
      <c r="AD2801" t="s">
        <v>95</v>
      </c>
      <c r="AE2801" t="s">
        <v>95</v>
      </c>
      <c r="AG2801" s="51">
        <v>9548170</v>
      </c>
      <c r="AI2801">
        <v>26</v>
      </c>
      <c r="AJ2801">
        <v>26</v>
      </c>
      <c r="AK2801" t="s">
        <v>9676</v>
      </c>
      <c r="AL2801">
        <v>218</v>
      </c>
    </row>
    <row r="2802" spans="1:38">
      <c r="A2802">
        <v>3254791</v>
      </c>
      <c r="B2802" t="s">
        <v>9677</v>
      </c>
      <c r="C2802" t="s">
        <v>19</v>
      </c>
      <c r="D2802" t="s">
        <v>85</v>
      </c>
      <c r="E2802">
        <v>2011</v>
      </c>
      <c r="F2802">
        <v>8</v>
      </c>
      <c r="G2802">
        <v>21</v>
      </c>
      <c r="H2802" t="s">
        <v>144</v>
      </c>
      <c r="I2802" t="s">
        <v>16</v>
      </c>
      <c r="J2802" t="s">
        <v>16</v>
      </c>
      <c r="K2802" t="s">
        <v>277</v>
      </c>
      <c r="L2802" t="s">
        <v>144</v>
      </c>
      <c r="M2802" t="s">
        <v>88</v>
      </c>
      <c r="O2802" s="51">
        <v>2310818</v>
      </c>
      <c r="P2802" t="s">
        <v>2300</v>
      </c>
      <c r="Q2802" t="s">
        <v>3225</v>
      </c>
      <c r="R2802" t="s">
        <v>9678</v>
      </c>
      <c r="S2802" s="49" t="str">
        <f>CONCATENATE(Tabla_Datos[[#This Row],[Nombre_Cliente]]," ",Tabla_Datos[[#This Row],[ApellidoPaterno_Cliente]]," ",Tabla_Datos[[#This Row],[ApellidoMaterno_Cliente]])</f>
        <v>ANA MARIA VINCES CABEDUQUE</v>
      </c>
      <c r="T2802" s="53">
        <f>DATE(Tabla_Datos[[#This Row],[tAnio]],Tabla_Datos[[#This Row],[tMes]],Tabla_Datos[[#This Row],[tDia]])</f>
        <v>40776</v>
      </c>
      <c r="U2802" s="53" t="str">
        <f>IF(Tabla_Datos[[#This Row],[cProvincia]]="LIMA","LIMA","PROVINCIA")</f>
        <v>LIMA</v>
      </c>
      <c r="V2802" s="53" t="str">
        <f>MID(Tabla_Datos[[#This Row],[pTelefono]],1,SEARCH("-",Tabla_Datos[[#This Row],[pTelefono]],1)-1)</f>
        <v>1</v>
      </c>
      <c r="W2802" s="53" t="str">
        <f>MID(Tabla_Datos[[#This Row],[pTelefono]],SEARCH("-",Tabla_Datos[[#This Row],[pTelefono]],1)+1,LEN(Tabla_Datos[[#This Row],[pTelefono]]))</f>
        <v>989309345</v>
      </c>
      <c r="X2802" s="53" t="str">
        <f>CONCATENATE(Tabla_Datos[[#This Row],[TipUrb]]," ",Tabla_Datos[[#This Row],[Calle]]," ",Tabla_Datos[[#This Row],[NumCalle]])</f>
        <v>UR NEGREIROS 110</v>
      </c>
      <c r="Y2802" t="s">
        <v>92</v>
      </c>
      <c r="Z2802" t="s">
        <v>196</v>
      </c>
      <c r="AA2802" t="s">
        <v>197</v>
      </c>
      <c r="AB2802" t="s">
        <v>95</v>
      </c>
      <c r="AC2802" t="s">
        <v>9679</v>
      </c>
      <c r="AD2802" t="s">
        <v>161</v>
      </c>
      <c r="AE2802" t="s">
        <v>95</v>
      </c>
      <c r="AF2802" t="s">
        <v>95</v>
      </c>
      <c r="AG2802" s="51">
        <v>25548275</v>
      </c>
      <c r="AH2802" t="s">
        <v>95</v>
      </c>
      <c r="AI2802">
        <v>1</v>
      </c>
      <c r="AJ2802">
        <v>1</v>
      </c>
      <c r="AK2802" t="s">
        <v>9680</v>
      </c>
      <c r="AL2802">
        <v>110</v>
      </c>
    </row>
    <row r="2803" spans="1:38">
      <c r="A2803">
        <v>3257003</v>
      </c>
      <c r="B2803" t="s">
        <v>9681</v>
      </c>
      <c r="C2803" t="s">
        <v>20</v>
      </c>
      <c r="D2803" t="s">
        <v>85</v>
      </c>
      <c r="E2803">
        <v>2011</v>
      </c>
      <c r="F2803">
        <v>8</v>
      </c>
      <c r="G2803">
        <v>21</v>
      </c>
      <c r="H2803" t="s">
        <v>144</v>
      </c>
      <c r="I2803" t="s">
        <v>16</v>
      </c>
      <c r="J2803" t="s">
        <v>16</v>
      </c>
      <c r="K2803" t="s">
        <v>265</v>
      </c>
      <c r="L2803" t="s">
        <v>144</v>
      </c>
      <c r="M2803" t="s">
        <v>88</v>
      </c>
      <c r="N2803" s="50">
        <v>20000030</v>
      </c>
      <c r="O2803" s="51">
        <v>2311856</v>
      </c>
      <c r="P2803" t="s">
        <v>9682</v>
      </c>
      <c r="Q2803" t="s">
        <v>2018</v>
      </c>
      <c r="R2803" t="s">
        <v>304</v>
      </c>
      <c r="S2803" s="49" t="str">
        <f>CONCATENATE(Tabla_Datos[[#This Row],[Nombre_Cliente]]," ",Tabla_Datos[[#This Row],[ApellidoPaterno_Cliente]]," ",Tabla_Datos[[#This Row],[ApellidoMaterno_Cliente]])</f>
        <v>ANA CARRILLO ROMAN</v>
      </c>
      <c r="T2803" s="53">
        <f>DATE(Tabla_Datos[[#This Row],[tAnio]],Tabla_Datos[[#This Row],[tMes]],Tabla_Datos[[#This Row],[tDia]])</f>
        <v>40776</v>
      </c>
      <c r="U2803" s="53" t="str">
        <f>IF(Tabla_Datos[[#This Row],[cProvincia]]="LIMA","LIMA","PROVINCIA")</f>
        <v>LIMA</v>
      </c>
      <c r="V2803" s="53" t="str">
        <f>MID(Tabla_Datos[[#This Row],[pTelefono]],1,SEARCH("-",Tabla_Datos[[#This Row],[pTelefono]],1)-1)</f>
        <v>1</v>
      </c>
      <c r="W2803" s="53" t="str">
        <f>MID(Tabla_Datos[[#This Row],[pTelefono]],SEARCH("-",Tabla_Datos[[#This Row],[pTelefono]],1)+1,LEN(Tabla_Datos[[#This Row],[pTelefono]]))</f>
        <v>986014403</v>
      </c>
      <c r="X2803" s="53" t="str">
        <f>CONCATENATE(Tabla_Datos[[#This Row],[TipUrb]]," ",Tabla_Datos[[#This Row],[Calle]]," ",Tabla_Datos[[#This Row],[NumCalle]])</f>
        <v xml:space="preserve">  LARCO HERRERA 624</v>
      </c>
      <c r="Y2803" t="s">
        <v>92</v>
      </c>
      <c r="Z2803" t="s">
        <v>196</v>
      </c>
      <c r="AA2803" t="s">
        <v>197</v>
      </c>
      <c r="AB2803">
        <v>2</v>
      </c>
      <c r="AC2803" t="s">
        <v>95</v>
      </c>
      <c r="AD2803" t="s">
        <v>95</v>
      </c>
      <c r="AE2803" t="s">
        <v>95</v>
      </c>
      <c r="AF2803" t="s">
        <v>95</v>
      </c>
      <c r="AG2803" s="51">
        <v>7715929</v>
      </c>
      <c r="AH2803" t="s">
        <v>95</v>
      </c>
      <c r="AI2803">
        <v>1</v>
      </c>
      <c r="AJ2803">
        <v>1</v>
      </c>
      <c r="AK2803" t="s">
        <v>8398</v>
      </c>
      <c r="AL2803">
        <v>624</v>
      </c>
    </row>
    <row r="2804" spans="1:38">
      <c r="A2804">
        <v>3261547</v>
      </c>
      <c r="B2804" t="s">
        <v>9683</v>
      </c>
      <c r="C2804" t="s">
        <v>18</v>
      </c>
      <c r="D2804" t="s">
        <v>143</v>
      </c>
      <c r="E2804">
        <v>2011</v>
      </c>
      <c r="F2804">
        <v>8</v>
      </c>
      <c r="G2804">
        <v>21</v>
      </c>
      <c r="H2804" t="s">
        <v>86</v>
      </c>
      <c r="I2804" t="s">
        <v>145</v>
      </c>
      <c r="J2804" t="s">
        <v>9684</v>
      </c>
      <c r="K2804" t="s">
        <v>9685</v>
      </c>
      <c r="L2804" t="s">
        <v>86</v>
      </c>
      <c r="M2804" t="s">
        <v>148</v>
      </c>
      <c r="N2804" s="50">
        <v>32115097</v>
      </c>
      <c r="O2804" s="51">
        <v>2314917</v>
      </c>
      <c r="P2804" t="s">
        <v>9686</v>
      </c>
      <c r="Q2804" t="s">
        <v>9687</v>
      </c>
      <c r="R2804" t="s">
        <v>2021</v>
      </c>
      <c r="S2804" s="49" t="str">
        <f>CONCATENATE(Tabla_Datos[[#This Row],[Nombre_Cliente]]," ",Tabla_Datos[[#This Row],[ApellidoPaterno_Cliente]]," ",Tabla_Datos[[#This Row],[ApellidoMaterno_Cliente]])</f>
        <v xml:space="preserve">JESUS MIGUEL OLIVO  SOLIS </v>
      </c>
      <c r="T2804" s="53">
        <f>DATE(Tabla_Datos[[#This Row],[tAnio]],Tabla_Datos[[#This Row],[tMes]],Tabla_Datos[[#This Row],[tDia]])</f>
        <v>40776</v>
      </c>
      <c r="U2804" s="53" t="str">
        <f>IF(Tabla_Datos[[#This Row],[cProvincia]]="LIMA","LIMA","PROVINCIA")</f>
        <v>PROVINCIA</v>
      </c>
      <c r="V2804" s="53" t="str">
        <f>MID(Tabla_Datos[[#This Row],[pTelefono]],1,SEARCH("-",Tabla_Datos[[#This Row],[pTelefono]],1)-1)</f>
        <v>1</v>
      </c>
      <c r="W2804" s="53" t="str">
        <f>MID(Tabla_Datos[[#This Row],[pTelefono]],SEARCH("-",Tabla_Datos[[#This Row],[pTelefono]],1)+1,LEN(Tabla_Datos[[#This Row],[pTelefono]]))</f>
        <v>943202397</v>
      </c>
      <c r="X2804" s="53" t="str">
        <f>CONCATENATE(Tabla_Datos[[#This Row],[TipUrb]]," ",Tabla_Datos[[#This Row],[Calle]]," ",Tabla_Datos[[#This Row],[NumCalle]])</f>
        <v>CA .... 0</v>
      </c>
      <c r="Y2804" t="s">
        <v>151</v>
      </c>
      <c r="Z2804" t="s">
        <v>181</v>
      </c>
      <c r="AA2804" t="s">
        <v>182</v>
      </c>
      <c r="AB2804" t="s">
        <v>95</v>
      </c>
      <c r="AC2804" t="s">
        <v>95</v>
      </c>
      <c r="AD2804" t="s">
        <v>1353</v>
      </c>
      <c r="AE2804" t="s">
        <v>116</v>
      </c>
      <c r="AF2804">
        <v>1</v>
      </c>
      <c r="AG2804" s="51">
        <v>40436804</v>
      </c>
      <c r="AI2804">
        <v>26</v>
      </c>
      <c r="AJ2804">
        <v>26</v>
      </c>
      <c r="AK2804" t="s">
        <v>9688</v>
      </c>
      <c r="AL2804">
        <v>0</v>
      </c>
    </row>
    <row r="2805" spans="1:38">
      <c r="A2805">
        <v>3282051</v>
      </c>
      <c r="B2805" t="s">
        <v>9689</v>
      </c>
      <c r="C2805" t="s">
        <v>20</v>
      </c>
      <c r="D2805" t="s">
        <v>143</v>
      </c>
      <c r="E2805">
        <v>2011</v>
      </c>
      <c r="F2805">
        <v>8</v>
      </c>
      <c r="G2805">
        <v>21</v>
      </c>
      <c r="H2805" t="s">
        <v>86</v>
      </c>
      <c r="I2805" t="s">
        <v>16</v>
      </c>
      <c r="J2805" t="s">
        <v>16</v>
      </c>
      <c r="K2805" t="s">
        <v>1213</v>
      </c>
      <c r="L2805" t="s">
        <v>86</v>
      </c>
      <c r="M2805" t="s">
        <v>88</v>
      </c>
      <c r="N2805" s="50">
        <v>25461225</v>
      </c>
      <c r="O2805" s="51">
        <v>2316138</v>
      </c>
      <c r="P2805" t="s">
        <v>9690</v>
      </c>
      <c r="Q2805" t="s">
        <v>2206</v>
      </c>
      <c r="R2805" t="s">
        <v>550</v>
      </c>
      <c r="S2805" s="49" t="str">
        <f>CONCATENATE(Tabla_Datos[[#This Row],[Nombre_Cliente]]," ",Tabla_Datos[[#This Row],[ApellidoPaterno_Cliente]]," ",Tabla_Datos[[#This Row],[ApellidoMaterno_Cliente]])</f>
        <v>MANUEL CLEMENTE MENDEZ MENDOZA</v>
      </c>
      <c r="T2805" s="53">
        <f>DATE(Tabla_Datos[[#This Row],[tAnio]],Tabla_Datos[[#This Row],[tMes]],Tabla_Datos[[#This Row],[tDia]])</f>
        <v>40776</v>
      </c>
      <c r="U2805" s="53" t="str">
        <f>IF(Tabla_Datos[[#This Row],[cProvincia]]="LIMA","LIMA","PROVINCIA")</f>
        <v>LIMA</v>
      </c>
      <c r="V2805" s="53" t="str">
        <f>MID(Tabla_Datos[[#This Row],[pTelefono]],1,SEARCH("-",Tabla_Datos[[#This Row],[pTelefono]],1)-1)</f>
        <v>1</v>
      </c>
      <c r="W2805" s="53" t="str">
        <f>MID(Tabla_Datos[[#This Row],[pTelefono]],SEARCH("-",Tabla_Datos[[#This Row],[pTelefono]],1)+1,LEN(Tabla_Datos[[#This Row],[pTelefono]]))</f>
        <v>993772870</v>
      </c>
      <c r="X2805" s="53" t="str">
        <f>CONCATENATE(Tabla_Datos[[#This Row],[TipUrb]]," ",Tabla_Datos[[#This Row],[Calle]]," ",Tabla_Datos[[#This Row],[NumCalle]])</f>
        <v>UR ODRIA MANUEL A. 651</v>
      </c>
      <c r="Y2805" t="s">
        <v>92</v>
      </c>
      <c r="Z2805" t="s">
        <v>152</v>
      </c>
      <c r="AA2805" t="s">
        <v>153</v>
      </c>
      <c r="AB2805" t="s">
        <v>95</v>
      </c>
      <c r="AC2805" t="s">
        <v>95</v>
      </c>
      <c r="AD2805" t="s">
        <v>161</v>
      </c>
      <c r="AE2805" t="s">
        <v>95</v>
      </c>
      <c r="AF2805" t="s">
        <v>95</v>
      </c>
      <c r="AG2805" s="51">
        <v>10403336</v>
      </c>
      <c r="AH2805" t="s">
        <v>95</v>
      </c>
      <c r="AI2805">
        <v>1</v>
      </c>
      <c r="AJ2805">
        <v>1</v>
      </c>
      <c r="AK2805" t="s">
        <v>9691</v>
      </c>
      <c r="AL2805">
        <v>651</v>
      </c>
    </row>
    <row r="2806" spans="1:38">
      <c r="A2806">
        <v>3286040</v>
      </c>
      <c r="B2806" t="s">
        <v>9692</v>
      </c>
      <c r="C2806" t="s">
        <v>18</v>
      </c>
      <c r="D2806" t="s">
        <v>143</v>
      </c>
      <c r="E2806">
        <v>2011</v>
      </c>
      <c r="F2806">
        <v>8</v>
      </c>
      <c r="G2806">
        <v>21</v>
      </c>
      <c r="H2806" t="s">
        <v>86</v>
      </c>
      <c r="I2806" t="s">
        <v>514</v>
      </c>
      <c r="J2806" t="s">
        <v>1526</v>
      </c>
      <c r="K2806" t="s">
        <v>1526</v>
      </c>
      <c r="L2806" t="s">
        <v>86</v>
      </c>
      <c r="M2806" t="s">
        <v>133</v>
      </c>
      <c r="N2806" s="50">
        <v>44287000</v>
      </c>
      <c r="O2806" s="51">
        <v>2322904</v>
      </c>
      <c r="P2806" t="s">
        <v>9693</v>
      </c>
      <c r="Q2806" t="s">
        <v>114</v>
      </c>
      <c r="R2806" t="s">
        <v>441</v>
      </c>
      <c r="S2806" s="49" t="str">
        <f>CONCATENATE(Tabla_Datos[[#This Row],[Nombre_Cliente]]," ",Tabla_Datos[[#This Row],[ApellidoPaterno_Cliente]]," ",Tabla_Datos[[#This Row],[ApellidoMaterno_Cliente]])</f>
        <v>OSMER IVAN RIVERA CAMPOS</v>
      </c>
      <c r="T2806" s="53">
        <f>DATE(Tabla_Datos[[#This Row],[tAnio]],Tabla_Datos[[#This Row],[tMes]],Tabla_Datos[[#This Row],[tDia]])</f>
        <v>40776</v>
      </c>
      <c r="U2806" s="53" t="str">
        <f>IF(Tabla_Datos[[#This Row],[cProvincia]]="LIMA","LIMA","PROVINCIA")</f>
        <v>PROVINCIA</v>
      </c>
      <c r="V2806" s="53" t="str">
        <f>MID(Tabla_Datos[[#This Row],[pTelefono]],1,SEARCH("-",Tabla_Datos[[#This Row],[pTelefono]],1)-1)</f>
        <v>76</v>
      </c>
      <c r="W2806" s="53" t="str">
        <f>MID(Tabla_Datos[[#This Row],[pTelefono]],SEARCH("-",Tabla_Datos[[#This Row],[pTelefono]],1)+1,LEN(Tabla_Datos[[#This Row],[pTelefono]]))</f>
        <v>976086553</v>
      </c>
      <c r="X2806" s="53" t="str">
        <f>CONCATENATE(Tabla_Datos[[#This Row],[TipUrb]]," ",Tabla_Datos[[#This Row],[Calle]]," ",Tabla_Datos[[#This Row],[NumCalle]])</f>
        <v>CA SN 0</v>
      </c>
      <c r="Y2806" t="s">
        <v>517</v>
      </c>
      <c r="Z2806" t="s">
        <v>320</v>
      </c>
      <c r="AA2806" t="s">
        <v>321</v>
      </c>
      <c r="AB2806">
        <v>1</v>
      </c>
      <c r="AC2806" t="s">
        <v>95</v>
      </c>
      <c r="AD2806" t="s">
        <v>1353</v>
      </c>
      <c r="AE2806" t="s">
        <v>95</v>
      </c>
      <c r="AG2806" s="51">
        <v>45525131</v>
      </c>
      <c r="AI2806">
        <v>26</v>
      </c>
      <c r="AJ2806">
        <v>26</v>
      </c>
      <c r="AK2806" t="s">
        <v>467</v>
      </c>
      <c r="AL2806">
        <v>0</v>
      </c>
    </row>
    <row r="2807" spans="1:38">
      <c r="A2807">
        <v>3272704</v>
      </c>
      <c r="B2807" t="s">
        <v>9694</v>
      </c>
      <c r="C2807" t="s">
        <v>19</v>
      </c>
      <c r="D2807" t="s">
        <v>143</v>
      </c>
      <c r="E2807">
        <v>2011</v>
      </c>
      <c r="F2807">
        <v>8</v>
      </c>
      <c r="G2807">
        <v>21</v>
      </c>
      <c r="H2807" t="s">
        <v>86</v>
      </c>
      <c r="I2807" t="s">
        <v>100</v>
      </c>
      <c r="J2807" t="s">
        <v>5622</v>
      </c>
      <c r="K2807" t="s">
        <v>9695</v>
      </c>
      <c r="L2807" t="s">
        <v>86</v>
      </c>
      <c r="M2807" t="s">
        <v>102</v>
      </c>
      <c r="N2807" s="50">
        <v>29522386</v>
      </c>
      <c r="O2807" s="51">
        <v>2322103</v>
      </c>
      <c r="P2807" t="s">
        <v>9696</v>
      </c>
      <c r="Q2807" t="s">
        <v>104</v>
      </c>
      <c r="R2807" t="s">
        <v>256</v>
      </c>
      <c r="S2807" s="49" t="str">
        <f>CONCATENATE(Tabla_Datos[[#This Row],[Nombre_Cliente]]," ",Tabla_Datos[[#This Row],[ApellidoPaterno_Cliente]]," ",Tabla_Datos[[#This Row],[ApellidoMaterno_Cliente]])</f>
        <v>LUCY AMALIA VILCA MAMANI</v>
      </c>
      <c r="T2807" s="53">
        <f>DATE(Tabla_Datos[[#This Row],[tAnio]],Tabla_Datos[[#This Row],[tMes]],Tabla_Datos[[#This Row],[tDia]])</f>
        <v>40776</v>
      </c>
      <c r="U2807" s="53" t="str">
        <f>IF(Tabla_Datos[[#This Row],[cProvincia]]="LIMA","LIMA","PROVINCIA")</f>
        <v>PROVINCIA</v>
      </c>
      <c r="V2807" s="53" t="str">
        <f>MID(Tabla_Datos[[#This Row],[pTelefono]],1,SEARCH("-",Tabla_Datos[[#This Row],[pTelefono]],1)-1)</f>
        <v>54</v>
      </c>
      <c r="W2807" s="53" t="str">
        <f>MID(Tabla_Datos[[#This Row],[pTelefono]],SEARCH("-",Tabla_Datos[[#This Row],[pTelefono]],1)+1,LEN(Tabla_Datos[[#This Row],[pTelefono]]))</f>
        <v>959037784</v>
      </c>
      <c r="X2807" s="53" t="str">
        <f>CONCATENATE(Tabla_Datos[[#This Row],[TipUrb]]," ",Tabla_Datos[[#This Row],[Calle]]," ",Tabla_Datos[[#This Row],[NumCalle]])</f>
        <v>- . 0</v>
      </c>
      <c r="Y2807" t="s">
        <v>106</v>
      </c>
      <c r="Z2807" t="s">
        <v>152</v>
      </c>
      <c r="AA2807" t="s">
        <v>153</v>
      </c>
      <c r="AB2807" t="s">
        <v>95</v>
      </c>
      <c r="AC2807" t="s">
        <v>95</v>
      </c>
      <c r="AD2807" t="s">
        <v>109</v>
      </c>
      <c r="AE2807" t="s">
        <v>9697</v>
      </c>
      <c r="AF2807">
        <v>21</v>
      </c>
      <c r="AG2807" s="51">
        <v>42375965</v>
      </c>
      <c r="AH2807" t="s">
        <v>95</v>
      </c>
      <c r="AI2807">
        <v>1</v>
      </c>
      <c r="AJ2807">
        <v>1</v>
      </c>
      <c r="AK2807" t="s">
        <v>221</v>
      </c>
      <c r="AL2807">
        <v>0</v>
      </c>
    </row>
    <row r="2808" spans="1:38">
      <c r="A2808">
        <v>3273897</v>
      </c>
      <c r="B2808" t="s">
        <v>9698</v>
      </c>
      <c r="C2808" t="s">
        <v>19</v>
      </c>
      <c r="D2808" t="s">
        <v>85</v>
      </c>
      <c r="E2808">
        <v>2011</v>
      </c>
      <c r="F2808">
        <v>8</v>
      </c>
      <c r="G2808">
        <v>21</v>
      </c>
      <c r="H2808" t="s">
        <v>86</v>
      </c>
      <c r="I2808" t="s">
        <v>16</v>
      </c>
      <c r="J2808" t="s">
        <v>16</v>
      </c>
      <c r="K2808" t="s">
        <v>16</v>
      </c>
      <c r="L2808" t="s">
        <v>86</v>
      </c>
      <c r="M2808" t="s">
        <v>88</v>
      </c>
      <c r="N2808" s="50">
        <v>8304230</v>
      </c>
      <c r="O2808" s="51">
        <v>2322935</v>
      </c>
      <c r="P2808" t="s">
        <v>9699</v>
      </c>
      <c r="Q2808" t="s">
        <v>780</v>
      </c>
      <c r="R2808" t="s">
        <v>9700</v>
      </c>
      <c r="S2808" s="49" t="str">
        <f>CONCATENATE(Tabla_Datos[[#This Row],[Nombre_Cliente]]," ",Tabla_Datos[[#This Row],[ApellidoPaterno_Cliente]]," ",Tabla_Datos[[#This Row],[ApellidoMaterno_Cliente]])</f>
        <v>EDUARDO MIGUEL SANCHEZ LIZARRAGA</v>
      </c>
      <c r="T2808" s="53">
        <f>DATE(Tabla_Datos[[#This Row],[tAnio]],Tabla_Datos[[#This Row],[tMes]],Tabla_Datos[[#This Row],[tDia]])</f>
        <v>40776</v>
      </c>
      <c r="U2808" s="53" t="str">
        <f>IF(Tabla_Datos[[#This Row],[cProvincia]]="LIMA","LIMA","PROVINCIA")</f>
        <v>LIMA</v>
      </c>
      <c r="V2808" s="53" t="str">
        <f>MID(Tabla_Datos[[#This Row],[pTelefono]],1,SEARCH("-",Tabla_Datos[[#This Row],[pTelefono]],1)-1)</f>
        <v>1</v>
      </c>
      <c r="W2808" s="53" t="str">
        <f>MID(Tabla_Datos[[#This Row],[pTelefono]],SEARCH("-",Tabla_Datos[[#This Row],[pTelefono]],1)+1,LEN(Tabla_Datos[[#This Row],[pTelefono]]))</f>
        <v>992195455</v>
      </c>
      <c r="X2808" s="53" t="str">
        <f>CONCATENATE(Tabla_Datos[[#This Row],[TipUrb]]," ",Tabla_Datos[[#This Row],[Calle]]," ",Tabla_Datos[[#This Row],[NumCalle]])</f>
        <v>- AZANGARO 876</v>
      </c>
      <c r="Y2808" t="s">
        <v>92</v>
      </c>
      <c r="Z2808" t="s">
        <v>122</v>
      </c>
      <c r="AA2808" t="s">
        <v>123</v>
      </c>
      <c r="AB2808">
        <v>3</v>
      </c>
      <c r="AC2808" t="s">
        <v>95</v>
      </c>
      <c r="AD2808" t="s">
        <v>109</v>
      </c>
      <c r="AE2808" t="s">
        <v>95</v>
      </c>
      <c r="AF2808" t="s">
        <v>95</v>
      </c>
      <c r="AG2808" s="51">
        <v>46953931</v>
      </c>
      <c r="AH2808" t="s">
        <v>95</v>
      </c>
      <c r="AI2808">
        <v>1</v>
      </c>
      <c r="AJ2808">
        <v>1</v>
      </c>
      <c r="AK2808" t="s">
        <v>9701</v>
      </c>
      <c r="AL2808">
        <v>876</v>
      </c>
    </row>
    <row r="2809" spans="1:38">
      <c r="A2809">
        <v>3277287</v>
      </c>
      <c r="B2809" t="s">
        <v>9702</v>
      </c>
      <c r="C2809" t="s">
        <v>18</v>
      </c>
      <c r="D2809" t="s">
        <v>143</v>
      </c>
      <c r="E2809">
        <v>2011</v>
      </c>
      <c r="F2809">
        <v>8</v>
      </c>
      <c r="G2809">
        <v>21</v>
      </c>
      <c r="H2809" t="s">
        <v>86</v>
      </c>
      <c r="I2809" t="s">
        <v>132</v>
      </c>
      <c r="J2809" t="s">
        <v>132</v>
      </c>
      <c r="K2809" t="s">
        <v>9703</v>
      </c>
      <c r="L2809" t="s">
        <v>86</v>
      </c>
      <c r="M2809" t="s">
        <v>133</v>
      </c>
      <c r="N2809" s="50">
        <v>2697806</v>
      </c>
      <c r="O2809" s="51">
        <v>2325604</v>
      </c>
      <c r="P2809" t="s">
        <v>9704</v>
      </c>
      <c r="Q2809" t="s">
        <v>4516</v>
      </c>
      <c r="R2809" t="s">
        <v>4921</v>
      </c>
      <c r="S2809" s="49" t="str">
        <f>CONCATENATE(Tabla_Datos[[#This Row],[Nombre_Cliente]]," ",Tabla_Datos[[#This Row],[ApellidoPaterno_Cliente]]," ",Tabla_Datos[[#This Row],[ApellidoMaterno_Cliente]])</f>
        <v>CESAR ELIAS PALACIOS  MURILLO</v>
      </c>
      <c r="T2809" s="53">
        <f>DATE(Tabla_Datos[[#This Row],[tAnio]],Tabla_Datos[[#This Row],[tMes]],Tabla_Datos[[#This Row],[tDia]])</f>
        <v>40776</v>
      </c>
      <c r="U2809" s="53" t="str">
        <f>IF(Tabla_Datos[[#This Row],[cProvincia]]="LIMA","LIMA","PROVINCIA")</f>
        <v>PROVINCIA</v>
      </c>
      <c r="V2809" s="53" t="str">
        <f>MID(Tabla_Datos[[#This Row],[pTelefono]],1,SEARCH("-",Tabla_Datos[[#This Row],[pTelefono]],1)-1)</f>
        <v>73</v>
      </c>
      <c r="W2809" s="53" t="str">
        <f>MID(Tabla_Datos[[#This Row],[pTelefono]],SEARCH("-",Tabla_Datos[[#This Row],[pTelefono]],1)+1,LEN(Tabla_Datos[[#This Row],[pTelefono]]))</f>
        <v>370024</v>
      </c>
      <c r="X2809" s="53" t="str">
        <f>CONCATENATE(Tabla_Datos[[#This Row],[TipUrb]]," ",Tabla_Datos[[#This Row],[Calle]]," ",Tabla_Datos[[#This Row],[NumCalle]])</f>
        <v>- CAYETANO HEREDIA 708</v>
      </c>
      <c r="Y2809" t="s">
        <v>137</v>
      </c>
      <c r="Z2809" t="s">
        <v>181</v>
      </c>
      <c r="AA2809" t="s">
        <v>182</v>
      </c>
      <c r="AB2809" t="s">
        <v>95</v>
      </c>
      <c r="AC2809" t="s">
        <v>95</v>
      </c>
      <c r="AD2809" t="s">
        <v>109</v>
      </c>
      <c r="AE2809" t="s">
        <v>95</v>
      </c>
      <c r="AG2809" s="51">
        <v>2859463</v>
      </c>
      <c r="AI2809">
        <v>61</v>
      </c>
      <c r="AJ2809">
        <v>61</v>
      </c>
      <c r="AK2809" t="s">
        <v>9705</v>
      </c>
      <c r="AL2809">
        <v>708</v>
      </c>
    </row>
    <row r="2810" spans="1:38">
      <c r="A2810">
        <v>3278026</v>
      </c>
      <c r="B2810" t="s">
        <v>9706</v>
      </c>
      <c r="C2810" t="s">
        <v>20</v>
      </c>
      <c r="D2810" t="s">
        <v>85</v>
      </c>
      <c r="E2810">
        <v>2011</v>
      </c>
      <c r="F2810">
        <v>8</v>
      </c>
      <c r="G2810">
        <v>21</v>
      </c>
      <c r="H2810" t="s">
        <v>86</v>
      </c>
      <c r="I2810" t="s">
        <v>16</v>
      </c>
      <c r="J2810" t="s">
        <v>16</v>
      </c>
      <c r="K2810" t="s">
        <v>562</v>
      </c>
      <c r="L2810" t="s">
        <v>86</v>
      </c>
      <c r="M2810" t="s">
        <v>88</v>
      </c>
      <c r="N2810" s="50">
        <v>10664824</v>
      </c>
      <c r="O2810" s="51">
        <v>2326151</v>
      </c>
      <c r="P2810" t="s">
        <v>7168</v>
      </c>
      <c r="Q2810" t="s">
        <v>2546</v>
      </c>
      <c r="R2810" t="s">
        <v>9707</v>
      </c>
      <c r="S2810" s="49" t="str">
        <f>CONCATENATE(Tabla_Datos[[#This Row],[Nombre_Cliente]]," ",Tabla_Datos[[#This Row],[ApellidoPaterno_Cliente]]," ",Tabla_Datos[[#This Row],[ApellidoMaterno_Cliente]])</f>
        <v>LEONARDO MEJIA ÑIVIN</v>
      </c>
      <c r="T2810" s="53">
        <f>DATE(Tabla_Datos[[#This Row],[tAnio]],Tabla_Datos[[#This Row],[tMes]],Tabla_Datos[[#This Row],[tDia]])</f>
        <v>40776</v>
      </c>
      <c r="U2810" s="53" t="str">
        <f>IF(Tabla_Datos[[#This Row],[cProvincia]]="LIMA","LIMA","PROVINCIA")</f>
        <v>LIMA</v>
      </c>
      <c r="V2810" s="53" t="str">
        <f>MID(Tabla_Datos[[#This Row],[pTelefono]],1,SEARCH("-",Tabla_Datos[[#This Row],[pTelefono]],1)-1)</f>
        <v>1</v>
      </c>
      <c r="W2810" s="53" t="str">
        <f>MID(Tabla_Datos[[#This Row],[pTelefono]],SEARCH("-",Tabla_Datos[[#This Row],[pTelefono]],1)+1,LEN(Tabla_Datos[[#This Row],[pTelefono]]))</f>
        <v>14409025</v>
      </c>
      <c r="X2810" s="53" t="str">
        <f>CONCATENATE(Tabla_Datos[[#This Row],[TipUrb]]," ",Tabla_Datos[[#This Row],[Calle]]," ",Tabla_Datos[[#This Row],[NumCalle]])</f>
        <v xml:space="preserve">  CONDE PEDRO 395</v>
      </c>
      <c r="Y2810" t="s">
        <v>92</v>
      </c>
      <c r="Z2810" t="s">
        <v>122</v>
      </c>
      <c r="AA2810" t="s">
        <v>123</v>
      </c>
      <c r="AB2810" t="s">
        <v>95</v>
      </c>
      <c r="AC2810" t="s">
        <v>116</v>
      </c>
      <c r="AD2810" t="s">
        <v>95</v>
      </c>
      <c r="AE2810" t="s">
        <v>95</v>
      </c>
      <c r="AF2810" t="s">
        <v>95</v>
      </c>
      <c r="AG2810" s="51">
        <v>8474628</v>
      </c>
      <c r="AH2810" t="s">
        <v>95</v>
      </c>
      <c r="AI2810">
        <v>1</v>
      </c>
      <c r="AJ2810">
        <v>1</v>
      </c>
      <c r="AK2810" t="s">
        <v>2473</v>
      </c>
      <c r="AL2810">
        <v>395</v>
      </c>
    </row>
    <row r="2811" spans="1:38">
      <c r="A2811">
        <v>3280342</v>
      </c>
      <c r="B2811" t="s">
        <v>9708</v>
      </c>
      <c r="C2811" t="s">
        <v>19</v>
      </c>
      <c r="D2811" t="s">
        <v>85</v>
      </c>
      <c r="E2811">
        <v>2011</v>
      </c>
      <c r="F2811">
        <v>8</v>
      </c>
      <c r="G2811">
        <v>21</v>
      </c>
      <c r="H2811" t="s">
        <v>86</v>
      </c>
      <c r="I2811" t="s">
        <v>16</v>
      </c>
      <c r="J2811" t="s">
        <v>16</v>
      </c>
      <c r="K2811" t="s">
        <v>567</v>
      </c>
      <c r="L2811" t="s">
        <v>86</v>
      </c>
      <c r="M2811" t="s">
        <v>88</v>
      </c>
      <c r="N2811" s="50">
        <v>20000021</v>
      </c>
      <c r="O2811" s="51">
        <v>2327787</v>
      </c>
      <c r="P2811" t="s">
        <v>9709</v>
      </c>
      <c r="Q2811" t="s">
        <v>9710</v>
      </c>
      <c r="R2811" t="s">
        <v>9711</v>
      </c>
      <c r="S2811" s="49" t="str">
        <f>CONCATENATE(Tabla_Datos[[#This Row],[Nombre_Cliente]]," ",Tabla_Datos[[#This Row],[ApellidoPaterno_Cliente]]," ",Tabla_Datos[[#This Row],[ApellidoMaterno_Cliente]])</f>
        <v>VICTOR ANTONIO GREIG MINIZA</v>
      </c>
      <c r="T2811" s="53">
        <f>DATE(Tabla_Datos[[#This Row],[tAnio]],Tabla_Datos[[#This Row],[tMes]],Tabla_Datos[[#This Row],[tDia]])</f>
        <v>40776</v>
      </c>
      <c r="U2811" s="53" t="str">
        <f>IF(Tabla_Datos[[#This Row],[cProvincia]]="LIMA","LIMA","PROVINCIA")</f>
        <v>LIMA</v>
      </c>
      <c r="V2811" s="53" t="str">
        <f>MID(Tabla_Datos[[#This Row],[pTelefono]],1,SEARCH("-",Tabla_Datos[[#This Row],[pTelefono]],1)-1)</f>
        <v>1</v>
      </c>
      <c r="W2811" s="53" t="str">
        <f>MID(Tabla_Datos[[#This Row],[pTelefono]],SEARCH("-",Tabla_Datos[[#This Row],[pTelefono]],1)+1,LEN(Tabla_Datos[[#This Row],[pTelefono]]))</f>
        <v>981217272</v>
      </c>
      <c r="X2811" s="53" t="str">
        <f>CONCATENATE(Tabla_Datos[[#This Row],[TipUrb]]," ",Tabla_Datos[[#This Row],[Calle]]," ",Tabla_Datos[[#This Row],[NumCalle]])</f>
        <v xml:space="preserve">  ESTACIO MANUELA 150</v>
      </c>
      <c r="Y2811" t="s">
        <v>92</v>
      </c>
      <c r="Z2811" t="s">
        <v>196</v>
      </c>
      <c r="AA2811" t="s">
        <v>197</v>
      </c>
      <c r="AB2811" t="s">
        <v>95</v>
      </c>
      <c r="AC2811">
        <v>102</v>
      </c>
      <c r="AD2811" t="s">
        <v>95</v>
      </c>
      <c r="AE2811" t="s">
        <v>95</v>
      </c>
      <c r="AF2811" t="s">
        <v>95</v>
      </c>
      <c r="AG2811" s="51">
        <v>8712374</v>
      </c>
      <c r="AH2811" t="s">
        <v>95</v>
      </c>
      <c r="AI2811">
        <v>1</v>
      </c>
      <c r="AJ2811">
        <v>1</v>
      </c>
      <c r="AK2811" t="s">
        <v>9712</v>
      </c>
      <c r="AL2811">
        <v>150</v>
      </c>
    </row>
    <row r="2812" spans="1:38">
      <c r="A2812">
        <v>3279507</v>
      </c>
      <c r="B2812" t="s">
        <v>9713</v>
      </c>
      <c r="C2812" t="s">
        <v>18</v>
      </c>
      <c r="D2812" t="s">
        <v>85</v>
      </c>
      <c r="E2812">
        <v>2011</v>
      </c>
      <c r="F2812">
        <v>8</v>
      </c>
      <c r="G2812">
        <v>21</v>
      </c>
      <c r="H2812" t="s">
        <v>86</v>
      </c>
      <c r="I2812" t="s">
        <v>16</v>
      </c>
      <c r="J2812" t="s">
        <v>16</v>
      </c>
      <c r="K2812" t="s">
        <v>438</v>
      </c>
      <c r="L2812" t="s">
        <v>86</v>
      </c>
      <c r="M2812" t="s">
        <v>88</v>
      </c>
      <c r="N2812" s="50">
        <v>99999999</v>
      </c>
      <c r="O2812" s="51">
        <v>2327263</v>
      </c>
      <c r="P2812" t="s">
        <v>9714</v>
      </c>
      <c r="Q2812" t="s">
        <v>996</v>
      </c>
      <c r="R2812" t="s">
        <v>9715</v>
      </c>
      <c r="S2812" s="49" t="str">
        <f>CONCATENATE(Tabla_Datos[[#This Row],[Nombre_Cliente]]," ",Tabla_Datos[[#This Row],[ApellidoPaterno_Cliente]]," ",Tabla_Datos[[#This Row],[ApellidoMaterno_Cliente]])</f>
        <v>VICTOR ROBERTO  SANCHEZ  MALAVER</v>
      </c>
      <c r="T2812" s="53">
        <f>DATE(Tabla_Datos[[#This Row],[tAnio]],Tabla_Datos[[#This Row],[tMes]],Tabla_Datos[[#This Row],[tDia]])</f>
        <v>40776</v>
      </c>
      <c r="U2812" s="53" t="str">
        <f>IF(Tabla_Datos[[#This Row],[cProvincia]]="LIMA","LIMA","PROVINCIA")</f>
        <v>LIMA</v>
      </c>
      <c r="V2812" s="53" t="str">
        <f>MID(Tabla_Datos[[#This Row],[pTelefono]],1,SEARCH("-",Tabla_Datos[[#This Row],[pTelefono]],1)-1)</f>
        <v>1</v>
      </c>
      <c r="W2812" s="53" t="str">
        <f>MID(Tabla_Datos[[#This Row],[pTelefono]],SEARCH("-",Tabla_Datos[[#This Row],[pTelefono]],1)+1,LEN(Tabla_Datos[[#This Row],[pTelefono]]))</f>
        <v>4294155</v>
      </c>
      <c r="X2812" s="53" t="str">
        <f>CONCATENATE(Tabla_Datos[[#This Row],[TipUrb]]," ",Tabla_Datos[[#This Row],[Calle]]," ",Tabla_Datos[[#This Row],[NumCalle]])</f>
        <v xml:space="preserve">  GUISSE, ALMIRANTE 169</v>
      </c>
      <c r="Y2812" t="s">
        <v>92</v>
      </c>
      <c r="Z2812" t="s">
        <v>93</v>
      </c>
      <c r="AA2812" t="s">
        <v>94</v>
      </c>
      <c r="AB2812" t="s">
        <v>95</v>
      </c>
      <c r="AC2812">
        <v>8</v>
      </c>
      <c r="AD2812" t="s">
        <v>95</v>
      </c>
      <c r="AE2812" t="s">
        <v>95</v>
      </c>
      <c r="AG2812" s="51">
        <v>80502328</v>
      </c>
      <c r="AI2812">
        <v>26</v>
      </c>
      <c r="AJ2812">
        <v>26</v>
      </c>
      <c r="AK2812" t="s">
        <v>9716</v>
      </c>
      <c r="AL2812">
        <v>169</v>
      </c>
    </row>
    <row r="2813" spans="1:38">
      <c r="A2813">
        <v>3280230</v>
      </c>
      <c r="B2813" t="s">
        <v>9717</v>
      </c>
      <c r="C2813" t="s">
        <v>20</v>
      </c>
      <c r="D2813" t="s">
        <v>85</v>
      </c>
      <c r="E2813">
        <v>2011</v>
      </c>
      <c r="F2813">
        <v>8</v>
      </c>
      <c r="G2813">
        <v>21</v>
      </c>
      <c r="H2813" t="s">
        <v>86</v>
      </c>
      <c r="I2813" t="s">
        <v>16</v>
      </c>
      <c r="J2813" t="s">
        <v>16</v>
      </c>
      <c r="K2813" t="s">
        <v>438</v>
      </c>
      <c r="L2813" t="s">
        <v>86</v>
      </c>
      <c r="M2813" t="s">
        <v>88</v>
      </c>
      <c r="N2813" s="50">
        <v>25528411</v>
      </c>
      <c r="O2813" s="51">
        <v>2327718</v>
      </c>
      <c r="P2813" t="s">
        <v>9718</v>
      </c>
      <c r="Q2813" t="s">
        <v>822</v>
      </c>
      <c r="R2813" t="s">
        <v>769</v>
      </c>
      <c r="S2813" s="49" t="str">
        <f>CONCATENATE(Tabla_Datos[[#This Row],[Nombre_Cliente]]," ",Tabla_Datos[[#This Row],[ApellidoPaterno_Cliente]]," ",Tabla_Datos[[#This Row],[ApellidoMaterno_Cliente]])</f>
        <v>GIOVANNI VICTOR PALOMINO GAMBOA</v>
      </c>
      <c r="T2813" s="53">
        <f>DATE(Tabla_Datos[[#This Row],[tAnio]],Tabla_Datos[[#This Row],[tMes]],Tabla_Datos[[#This Row],[tDia]])</f>
        <v>40776</v>
      </c>
      <c r="U2813" s="53" t="str">
        <f>IF(Tabla_Datos[[#This Row],[cProvincia]]="LIMA","LIMA","PROVINCIA")</f>
        <v>LIMA</v>
      </c>
      <c r="V2813" s="53" t="str">
        <f>MID(Tabla_Datos[[#This Row],[pTelefono]],1,SEARCH("-",Tabla_Datos[[#This Row],[pTelefono]],1)-1)</f>
        <v>1</v>
      </c>
      <c r="W2813" s="53" t="str">
        <f>MID(Tabla_Datos[[#This Row],[pTelefono]],SEARCH("-",Tabla_Datos[[#This Row],[pTelefono]],1)+1,LEN(Tabla_Datos[[#This Row],[pTelefono]]))</f>
        <v>992277075</v>
      </c>
      <c r="X2813" s="53" t="str">
        <f>CONCATENATE(Tabla_Datos[[#This Row],[TipUrb]]," ",Tabla_Datos[[#This Row],[Calle]]," ",Tabla_Datos[[#This Row],[NumCalle]])</f>
        <v xml:space="preserve">  AEROPUERTO 0</v>
      </c>
      <c r="Y2813" t="s">
        <v>92</v>
      </c>
      <c r="Z2813" t="s">
        <v>122</v>
      </c>
      <c r="AA2813" t="s">
        <v>123</v>
      </c>
      <c r="AB2813" t="s">
        <v>95</v>
      </c>
      <c r="AC2813" t="s">
        <v>95</v>
      </c>
      <c r="AD2813" t="s">
        <v>95</v>
      </c>
      <c r="AE2813" t="s">
        <v>95</v>
      </c>
      <c r="AF2813" t="s">
        <v>95</v>
      </c>
      <c r="AG2813" s="51">
        <v>40600528</v>
      </c>
      <c r="AH2813" t="s">
        <v>95</v>
      </c>
      <c r="AI2813">
        <v>1</v>
      </c>
      <c r="AJ2813">
        <v>1</v>
      </c>
      <c r="AK2813" t="s">
        <v>9719</v>
      </c>
      <c r="AL2813">
        <v>0</v>
      </c>
    </row>
    <row r="2814" spans="1:38">
      <c r="A2814">
        <v>3280735</v>
      </c>
      <c r="B2814" t="s">
        <v>9720</v>
      </c>
      <c r="C2814" t="s">
        <v>20</v>
      </c>
      <c r="D2814" t="s">
        <v>85</v>
      </c>
      <c r="E2814">
        <v>2011</v>
      </c>
      <c r="F2814">
        <v>8</v>
      </c>
      <c r="G2814">
        <v>21</v>
      </c>
      <c r="H2814" t="s">
        <v>86</v>
      </c>
      <c r="I2814" t="s">
        <v>16</v>
      </c>
      <c r="J2814" t="s">
        <v>16</v>
      </c>
      <c r="K2814" t="s">
        <v>16</v>
      </c>
      <c r="L2814" t="s">
        <v>86</v>
      </c>
      <c r="M2814" t="s">
        <v>88</v>
      </c>
      <c r="N2814" s="50">
        <v>11111271</v>
      </c>
      <c r="O2814" s="51">
        <v>2327950</v>
      </c>
      <c r="P2814" t="s">
        <v>9721</v>
      </c>
      <c r="Q2814" t="s">
        <v>482</v>
      </c>
      <c r="R2814" t="s">
        <v>9722</v>
      </c>
      <c r="S2814" s="49" t="str">
        <f>CONCATENATE(Tabla_Datos[[#This Row],[Nombre_Cliente]]," ",Tabla_Datos[[#This Row],[ApellidoPaterno_Cliente]]," ",Tabla_Datos[[#This Row],[ApellidoMaterno_Cliente]])</f>
        <v>GUSTAVO NEPTALI VASQUEZ CUBILLAS</v>
      </c>
      <c r="T2814" s="53">
        <f>DATE(Tabla_Datos[[#This Row],[tAnio]],Tabla_Datos[[#This Row],[tMes]],Tabla_Datos[[#This Row],[tDia]])</f>
        <v>40776</v>
      </c>
      <c r="U2814" s="53" t="str">
        <f>IF(Tabla_Datos[[#This Row],[cProvincia]]="LIMA","LIMA","PROVINCIA")</f>
        <v>LIMA</v>
      </c>
      <c r="V2814" s="53" t="str">
        <f>MID(Tabla_Datos[[#This Row],[pTelefono]],1,SEARCH("-",Tabla_Datos[[#This Row],[pTelefono]],1)-1)</f>
        <v>1</v>
      </c>
      <c r="W2814" s="53" t="str">
        <f>MID(Tabla_Datos[[#This Row],[pTelefono]],SEARCH("-",Tabla_Datos[[#This Row],[pTelefono]],1)+1,LEN(Tabla_Datos[[#This Row],[pTelefono]]))</f>
        <v>988356890</v>
      </c>
      <c r="X2814" s="53" t="str">
        <f>CONCATENATE(Tabla_Datos[[#This Row],[TipUrb]]," ",Tabla_Datos[[#This Row],[Calle]]," ",Tabla_Datos[[#This Row],[NumCalle]])</f>
        <v>UR CARRANZA MARIANO 646</v>
      </c>
      <c r="Y2814" t="s">
        <v>92</v>
      </c>
      <c r="Z2814" t="s">
        <v>122</v>
      </c>
      <c r="AA2814" t="s">
        <v>123</v>
      </c>
      <c r="AB2814">
        <v>2</v>
      </c>
      <c r="AC2814">
        <v>203</v>
      </c>
      <c r="AD2814" t="s">
        <v>161</v>
      </c>
      <c r="AE2814" t="s">
        <v>95</v>
      </c>
      <c r="AF2814" t="s">
        <v>95</v>
      </c>
      <c r="AG2814" s="51">
        <v>40612070</v>
      </c>
      <c r="AH2814" t="s">
        <v>95</v>
      </c>
      <c r="AI2814">
        <v>1</v>
      </c>
      <c r="AJ2814">
        <v>1</v>
      </c>
      <c r="AK2814" t="s">
        <v>4825</v>
      </c>
      <c r="AL2814">
        <v>646</v>
      </c>
    </row>
    <row r="2815" spans="1:38">
      <c r="A2815">
        <v>3282854</v>
      </c>
      <c r="B2815" t="s">
        <v>9723</v>
      </c>
      <c r="C2815" t="s">
        <v>19</v>
      </c>
      <c r="D2815" t="s">
        <v>85</v>
      </c>
      <c r="E2815">
        <v>2011</v>
      </c>
      <c r="F2815">
        <v>8</v>
      </c>
      <c r="G2815">
        <v>21</v>
      </c>
      <c r="H2815" t="s">
        <v>86</v>
      </c>
      <c r="I2815" t="s">
        <v>16</v>
      </c>
      <c r="J2815" t="s">
        <v>16</v>
      </c>
      <c r="K2815" t="s">
        <v>438</v>
      </c>
      <c r="L2815" t="s">
        <v>86</v>
      </c>
      <c r="M2815" t="s">
        <v>88</v>
      </c>
      <c r="N2815" s="50">
        <v>20000021</v>
      </c>
      <c r="O2815" s="51">
        <v>2329567</v>
      </c>
      <c r="P2815" t="s">
        <v>4486</v>
      </c>
      <c r="Q2815" t="s">
        <v>250</v>
      </c>
      <c r="R2815" t="s">
        <v>9724</v>
      </c>
      <c r="S2815" s="49" t="str">
        <f>CONCATENATE(Tabla_Datos[[#This Row],[Nombre_Cliente]]," ",Tabla_Datos[[#This Row],[ApellidoPaterno_Cliente]]," ",Tabla_Datos[[#This Row],[ApellidoMaterno_Cliente]])</f>
        <v>ENRIQUE ESPINOZA CARHUACHO</v>
      </c>
      <c r="T2815" s="53">
        <f>DATE(Tabla_Datos[[#This Row],[tAnio]],Tabla_Datos[[#This Row],[tMes]],Tabla_Datos[[#This Row],[tDia]])</f>
        <v>40776</v>
      </c>
      <c r="U2815" s="53" t="str">
        <f>IF(Tabla_Datos[[#This Row],[cProvincia]]="LIMA","LIMA","PROVINCIA")</f>
        <v>LIMA</v>
      </c>
      <c r="V2815" s="53" t="str">
        <f>MID(Tabla_Datos[[#This Row],[pTelefono]],1,SEARCH("-",Tabla_Datos[[#This Row],[pTelefono]],1)-1)</f>
        <v>1</v>
      </c>
      <c r="W2815" s="53" t="str">
        <f>MID(Tabla_Datos[[#This Row],[pTelefono]],SEARCH("-",Tabla_Datos[[#This Row],[pTelefono]],1)+1,LEN(Tabla_Datos[[#This Row],[pTelefono]]))</f>
        <v>996029374</v>
      </c>
      <c r="X2815" s="53" t="str">
        <f>CONCATENATE(Tabla_Datos[[#This Row],[TipUrb]]," ",Tabla_Datos[[#This Row],[Calle]]," ",Tabla_Datos[[#This Row],[NumCalle]])</f>
        <v>- REPUBLICA DE PANAMA 649</v>
      </c>
      <c r="Y2815" t="s">
        <v>92</v>
      </c>
      <c r="Z2815" t="s">
        <v>196</v>
      </c>
      <c r="AA2815" t="s">
        <v>197</v>
      </c>
      <c r="AB2815">
        <v>2</v>
      </c>
      <c r="AC2815" t="s">
        <v>95</v>
      </c>
      <c r="AD2815" t="s">
        <v>109</v>
      </c>
      <c r="AE2815" t="s">
        <v>95</v>
      </c>
      <c r="AF2815" t="s">
        <v>95</v>
      </c>
      <c r="AG2815" s="51">
        <v>9973163</v>
      </c>
      <c r="AH2815" t="s">
        <v>95</v>
      </c>
      <c r="AI2815">
        <v>1</v>
      </c>
      <c r="AJ2815">
        <v>1</v>
      </c>
      <c r="AK2815" t="s">
        <v>9725</v>
      </c>
      <c r="AL2815">
        <v>649</v>
      </c>
    </row>
    <row r="2816" spans="1:38">
      <c r="A2816">
        <v>3280916</v>
      </c>
      <c r="B2816" t="s">
        <v>9726</v>
      </c>
      <c r="C2816" t="s">
        <v>19</v>
      </c>
      <c r="D2816" t="s">
        <v>85</v>
      </c>
      <c r="E2816">
        <v>2011</v>
      </c>
      <c r="F2816">
        <v>8</v>
      </c>
      <c r="G2816">
        <v>21</v>
      </c>
      <c r="H2816" t="s">
        <v>86</v>
      </c>
      <c r="I2816" t="s">
        <v>16</v>
      </c>
      <c r="J2816" t="s">
        <v>16</v>
      </c>
      <c r="K2816" t="s">
        <v>265</v>
      </c>
      <c r="L2816" t="s">
        <v>86</v>
      </c>
      <c r="M2816" t="s">
        <v>88</v>
      </c>
      <c r="N2816" s="50">
        <v>11111249</v>
      </c>
      <c r="O2816" s="51">
        <v>2328114</v>
      </c>
      <c r="P2816" t="s">
        <v>9727</v>
      </c>
      <c r="Q2816" t="s">
        <v>1489</v>
      </c>
      <c r="R2816" t="s">
        <v>1086</v>
      </c>
      <c r="S2816" s="49" t="str">
        <f>CONCATENATE(Tabla_Datos[[#This Row],[Nombre_Cliente]]," ",Tabla_Datos[[#This Row],[ApellidoPaterno_Cliente]]," ",Tabla_Datos[[#This Row],[ApellidoMaterno_Cliente]])</f>
        <v>VIOLETA CONSTANZA CARDENAS AGUILAR</v>
      </c>
      <c r="T2816" s="53">
        <f>DATE(Tabla_Datos[[#This Row],[tAnio]],Tabla_Datos[[#This Row],[tMes]],Tabla_Datos[[#This Row],[tDia]])</f>
        <v>40776</v>
      </c>
      <c r="U2816" s="53" t="str">
        <f>IF(Tabla_Datos[[#This Row],[cProvincia]]="LIMA","LIMA","PROVINCIA")</f>
        <v>LIMA</v>
      </c>
      <c r="V2816" s="53" t="str">
        <f>MID(Tabla_Datos[[#This Row],[pTelefono]],1,SEARCH("-",Tabla_Datos[[#This Row],[pTelefono]],1)-1)</f>
        <v>1</v>
      </c>
      <c r="W2816" s="53" t="str">
        <f>MID(Tabla_Datos[[#This Row],[pTelefono]],SEARCH("-",Tabla_Datos[[#This Row],[pTelefono]],1)+1,LEN(Tabla_Datos[[#This Row],[pTelefono]]))</f>
        <v>989609676</v>
      </c>
      <c r="X2816" s="53" t="str">
        <f>CONCATENATE(Tabla_Datos[[#This Row],[TipUrb]]," ",Tabla_Datos[[#This Row],[Calle]]," ",Tabla_Datos[[#This Row],[NumCalle]])</f>
        <v xml:space="preserve">  BRASIL 2988</v>
      </c>
      <c r="Y2816" t="s">
        <v>92</v>
      </c>
      <c r="Z2816" t="s">
        <v>122</v>
      </c>
      <c r="AA2816" t="s">
        <v>123</v>
      </c>
      <c r="AB2816" t="s">
        <v>95</v>
      </c>
      <c r="AC2816">
        <v>403</v>
      </c>
      <c r="AD2816" t="s">
        <v>95</v>
      </c>
      <c r="AE2816" t="s">
        <v>95</v>
      </c>
      <c r="AF2816" t="s">
        <v>95</v>
      </c>
      <c r="AG2816" s="51">
        <v>40628728</v>
      </c>
      <c r="AH2816" t="s">
        <v>95</v>
      </c>
      <c r="AI2816">
        <v>1</v>
      </c>
      <c r="AJ2816">
        <v>1</v>
      </c>
      <c r="AK2816" t="s">
        <v>1360</v>
      </c>
      <c r="AL2816">
        <v>2988</v>
      </c>
    </row>
    <row r="2817" spans="1:38">
      <c r="A2817">
        <v>3281723</v>
      </c>
      <c r="B2817" t="s">
        <v>9728</v>
      </c>
      <c r="C2817" t="s">
        <v>20</v>
      </c>
      <c r="D2817" t="s">
        <v>143</v>
      </c>
      <c r="E2817">
        <v>2011</v>
      </c>
      <c r="F2817">
        <v>8</v>
      </c>
      <c r="G2817">
        <v>21</v>
      </c>
      <c r="H2817" t="s">
        <v>86</v>
      </c>
      <c r="I2817" t="s">
        <v>202</v>
      </c>
      <c r="J2817" t="s">
        <v>203</v>
      </c>
      <c r="K2817" t="s">
        <v>177</v>
      </c>
      <c r="L2817" t="s">
        <v>86</v>
      </c>
      <c r="M2817" t="s">
        <v>133</v>
      </c>
      <c r="N2817" s="50">
        <v>46073137</v>
      </c>
      <c r="O2817" s="51">
        <v>2328789</v>
      </c>
      <c r="P2817" t="s">
        <v>9729</v>
      </c>
      <c r="Q2817" t="s">
        <v>2035</v>
      </c>
      <c r="R2817" t="s">
        <v>564</v>
      </c>
      <c r="S2817" s="49" t="str">
        <f>CONCATENATE(Tabla_Datos[[#This Row],[Nombre_Cliente]]," ",Tabla_Datos[[#This Row],[ApellidoPaterno_Cliente]]," ",Tabla_Datos[[#This Row],[ApellidoMaterno_Cliente]])</f>
        <v>JAIMITO QUEVEDO GARCIA</v>
      </c>
      <c r="T2817" s="53">
        <f>DATE(Tabla_Datos[[#This Row],[tAnio]],Tabla_Datos[[#This Row],[tMes]],Tabla_Datos[[#This Row],[tDia]])</f>
        <v>40776</v>
      </c>
      <c r="U2817" s="53" t="str">
        <f>IF(Tabla_Datos[[#This Row],[cProvincia]]="LIMA","LIMA","PROVINCIA")</f>
        <v>PROVINCIA</v>
      </c>
      <c r="V2817" s="53" t="str">
        <f>MID(Tabla_Datos[[#This Row],[pTelefono]],1,SEARCH("-",Tabla_Datos[[#This Row],[pTelefono]],1)-1)</f>
        <v>74</v>
      </c>
      <c r="W2817" s="53" t="str">
        <f>MID(Tabla_Datos[[#This Row],[pTelefono]],SEARCH("-",Tabla_Datos[[#This Row],[pTelefono]],1)+1,LEN(Tabla_Datos[[#This Row],[pTelefono]]))</f>
        <v>978109074</v>
      </c>
      <c r="X2817" s="53" t="str">
        <f>CONCATENATE(Tabla_Datos[[#This Row],[TipUrb]]," ",Tabla_Datos[[#This Row],[Calle]]," ",Tabla_Datos[[#This Row],[NumCalle]])</f>
        <v>UP MZ.C  LT.30 0</v>
      </c>
      <c r="Y2817" t="s">
        <v>208</v>
      </c>
      <c r="Z2817" t="s">
        <v>152</v>
      </c>
      <c r="AA2817" t="s">
        <v>153</v>
      </c>
      <c r="AB2817" t="s">
        <v>95</v>
      </c>
      <c r="AC2817" t="s">
        <v>95</v>
      </c>
      <c r="AD2817" t="s">
        <v>286</v>
      </c>
      <c r="AE2817" t="s">
        <v>95</v>
      </c>
      <c r="AF2817" t="s">
        <v>95</v>
      </c>
      <c r="AG2817" s="51">
        <v>9917913</v>
      </c>
      <c r="AH2817" t="s">
        <v>95</v>
      </c>
      <c r="AI2817">
        <v>1</v>
      </c>
      <c r="AJ2817">
        <v>1</v>
      </c>
      <c r="AK2817" t="s">
        <v>9730</v>
      </c>
      <c r="AL2817">
        <v>0</v>
      </c>
    </row>
    <row r="2818" spans="1:38">
      <c r="A2818">
        <v>3281181</v>
      </c>
      <c r="B2818" t="s">
        <v>9731</v>
      </c>
      <c r="C2818" t="s">
        <v>20</v>
      </c>
      <c r="D2818" t="s">
        <v>85</v>
      </c>
      <c r="E2818">
        <v>2011</v>
      </c>
      <c r="F2818">
        <v>8</v>
      </c>
      <c r="G2818">
        <v>21</v>
      </c>
      <c r="H2818" t="s">
        <v>86</v>
      </c>
      <c r="I2818" t="s">
        <v>355</v>
      </c>
      <c r="J2818" t="s">
        <v>355</v>
      </c>
      <c r="K2818" t="s">
        <v>355</v>
      </c>
      <c r="L2818" t="s">
        <v>86</v>
      </c>
      <c r="M2818" t="s">
        <v>594</v>
      </c>
      <c r="N2818" s="50">
        <v>42488872</v>
      </c>
      <c r="O2818" s="51">
        <v>2328347</v>
      </c>
      <c r="P2818" t="s">
        <v>9732</v>
      </c>
      <c r="Q2818" t="s">
        <v>9733</v>
      </c>
      <c r="R2818" t="s">
        <v>238</v>
      </c>
      <c r="S2818" s="49" t="str">
        <f>CONCATENATE(Tabla_Datos[[#This Row],[Nombre_Cliente]]," ",Tabla_Datos[[#This Row],[ApellidoPaterno_Cliente]]," ",Tabla_Datos[[#This Row],[ApellidoMaterno_Cliente]])</f>
        <v>JUAN BAUTISTA HUILLCA HUAMAN</v>
      </c>
      <c r="T2818" s="53">
        <f>DATE(Tabla_Datos[[#This Row],[tAnio]],Tabla_Datos[[#This Row],[tMes]],Tabla_Datos[[#This Row],[tDia]])</f>
        <v>40776</v>
      </c>
      <c r="U2818" s="53" t="str">
        <f>IF(Tabla_Datos[[#This Row],[cProvincia]]="LIMA","LIMA","PROVINCIA")</f>
        <v>PROVINCIA</v>
      </c>
      <c r="V2818" s="53" t="str">
        <f>MID(Tabla_Datos[[#This Row],[pTelefono]],1,SEARCH("-",Tabla_Datos[[#This Row],[pTelefono]],1)-1)</f>
        <v>84</v>
      </c>
      <c r="W2818" s="53" t="str">
        <f>MID(Tabla_Datos[[#This Row],[pTelefono]],SEARCH("-",Tabla_Datos[[#This Row],[pTelefono]],1)+1,LEN(Tabla_Datos[[#This Row],[pTelefono]]))</f>
        <v>84790778</v>
      </c>
      <c r="X2818" s="53" t="str">
        <f>CONCATENATE(Tabla_Datos[[#This Row],[TipUrb]]," ",Tabla_Datos[[#This Row],[Calle]]," ",Tabla_Datos[[#This Row],[NumCalle]])</f>
        <v>UR . 0</v>
      </c>
      <c r="Y2818" t="s">
        <v>360</v>
      </c>
      <c r="Z2818" t="s">
        <v>122</v>
      </c>
      <c r="AA2818" t="s">
        <v>123</v>
      </c>
      <c r="AB2818" t="s">
        <v>95</v>
      </c>
      <c r="AC2818" t="s">
        <v>95</v>
      </c>
      <c r="AD2818" t="s">
        <v>161</v>
      </c>
      <c r="AE2818" t="s">
        <v>1034</v>
      </c>
      <c r="AF2818">
        <v>2</v>
      </c>
      <c r="AG2818" s="51">
        <v>23917487</v>
      </c>
      <c r="AH2818" t="s">
        <v>95</v>
      </c>
      <c r="AI2818">
        <v>1</v>
      </c>
      <c r="AJ2818">
        <v>1</v>
      </c>
      <c r="AK2818" t="s">
        <v>221</v>
      </c>
      <c r="AL2818">
        <v>0</v>
      </c>
    </row>
    <row r="2819" spans="1:38">
      <c r="A2819">
        <v>3284199</v>
      </c>
      <c r="B2819" t="s">
        <v>9734</v>
      </c>
      <c r="C2819" t="s">
        <v>20</v>
      </c>
      <c r="D2819" t="s">
        <v>85</v>
      </c>
      <c r="E2819">
        <v>2011</v>
      </c>
      <c r="F2819">
        <v>8</v>
      </c>
      <c r="G2819">
        <v>21</v>
      </c>
      <c r="H2819" t="s">
        <v>86</v>
      </c>
      <c r="I2819" t="s">
        <v>16</v>
      </c>
      <c r="J2819" t="s">
        <v>16</v>
      </c>
      <c r="K2819" t="s">
        <v>277</v>
      </c>
      <c r="L2819" t="s">
        <v>86</v>
      </c>
      <c r="M2819" t="s">
        <v>88</v>
      </c>
      <c r="N2819" s="50">
        <v>40365102</v>
      </c>
      <c r="O2819" s="51">
        <v>2330736</v>
      </c>
      <c r="P2819" t="s">
        <v>9735</v>
      </c>
      <c r="Q2819" t="s">
        <v>4350</v>
      </c>
      <c r="R2819" t="s">
        <v>1585</v>
      </c>
      <c r="S2819" s="49" t="str">
        <f>CONCATENATE(Tabla_Datos[[#This Row],[Nombre_Cliente]]," ",Tabla_Datos[[#This Row],[ApellidoPaterno_Cliente]]," ",Tabla_Datos[[#This Row],[ApellidoMaterno_Cliente]])</f>
        <v>FLORENTINA DELFINA CABANILLAS VILLEGAS</v>
      </c>
      <c r="T2819" s="53">
        <f>DATE(Tabla_Datos[[#This Row],[tAnio]],Tabla_Datos[[#This Row],[tMes]],Tabla_Datos[[#This Row],[tDia]])</f>
        <v>40776</v>
      </c>
      <c r="U2819" s="53" t="str">
        <f>IF(Tabla_Datos[[#This Row],[cProvincia]]="LIMA","LIMA","PROVINCIA")</f>
        <v>LIMA</v>
      </c>
      <c r="V2819" s="53" t="str">
        <f>MID(Tabla_Datos[[#This Row],[pTelefono]],1,SEARCH("-",Tabla_Datos[[#This Row],[pTelefono]],1)-1)</f>
        <v>1</v>
      </c>
      <c r="W2819" s="53" t="str">
        <f>MID(Tabla_Datos[[#This Row],[pTelefono]],SEARCH("-",Tabla_Datos[[#This Row],[pTelefono]],1)+1,LEN(Tabla_Datos[[#This Row],[pTelefono]]))</f>
        <v>996531501</v>
      </c>
      <c r="X2819" s="53" t="str">
        <f>CONCATENATE(Tabla_Datos[[#This Row],[TipUrb]]," ",Tabla_Datos[[#This Row],[Calle]]," ",Tabla_Datos[[#This Row],[NumCalle]])</f>
        <v>CV GIL CAP. FELIPE 0</v>
      </c>
      <c r="Y2819" t="s">
        <v>92</v>
      </c>
      <c r="Z2819" t="s">
        <v>122</v>
      </c>
      <c r="AA2819" t="s">
        <v>123</v>
      </c>
      <c r="AB2819">
        <v>2</v>
      </c>
      <c r="AC2819" t="s">
        <v>95</v>
      </c>
      <c r="AD2819" t="s">
        <v>352</v>
      </c>
      <c r="AE2819" t="s">
        <v>413</v>
      </c>
      <c r="AF2819">
        <v>11</v>
      </c>
      <c r="AG2819" s="51">
        <v>8824171</v>
      </c>
      <c r="AH2819" t="s">
        <v>95</v>
      </c>
      <c r="AI2819">
        <v>1</v>
      </c>
      <c r="AJ2819">
        <v>1</v>
      </c>
      <c r="AK2819" t="s">
        <v>9736</v>
      </c>
      <c r="AL2819">
        <v>0</v>
      </c>
    </row>
    <row r="2820" spans="1:38">
      <c r="A2820">
        <v>3283405</v>
      </c>
      <c r="B2820" t="s">
        <v>9737</v>
      </c>
      <c r="C2820" t="s">
        <v>19</v>
      </c>
      <c r="D2820" t="s">
        <v>143</v>
      </c>
      <c r="E2820">
        <v>2011</v>
      </c>
      <c r="F2820">
        <v>8</v>
      </c>
      <c r="G2820">
        <v>21</v>
      </c>
      <c r="H2820" t="s">
        <v>86</v>
      </c>
      <c r="I2820" t="s">
        <v>292</v>
      </c>
      <c r="J2820" t="s">
        <v>293</v>
      </c>
      <c r="K2820" t="s">
        <v>292</v>
      </c>
      <c r="L2820" t="s">
        <v>86</v>
      </c>
      <c r="M2820" t="s">
        <v>294</v>
      </c>
      <c r="N2820" s="50">
        <v>42612906</v>
      </c>
      <c r="O2820" s="51">
        <v>2330053</v>
      </c>
      <c r="P2820" t="s">
        <v>6991</v>
      </c>
      <c r="Q2820" t="s">
        <v>1489</v>
      </c>
      <c r="R2820" t="s">
        <v>4224</v>
      </c>
      <c r="S2820" s="49" t="str">
        <f>CONCATENATE(Tabla_Datos[[#This Row],[Nombre_Cliente]]," ",Tabla_Datos[[#This Row],[ApellidoPaterno_Cliente]]," ",Tabla_Datos[[#This Row],[ApellidoMaterno_Cliente]])</f>
        <v>JUDITH CARDENAS MONTAÑEZ</v>
      </c>
      <c r="T2820" s="53">
        <f>DATE(Tabla_Datos[[#This Row],[tAnio]],Tabla_Datos[[#This Row],[tMes]],Tabla_Datos[[#This Row],[tDia]])</f>
        <v>40776</v>
      </c>
      <c r="U2820" s="53" t="str">
        <f>IF(Tabla_Datos[[#This Row],[cProvincia]]="LIMA","LIMA","PROVINCIA")</f>
        <v>PROVINCIA</v>
      </c>
      <c r="V2820" s="53" t="str">
        <f>MID(Tabla_Datos[[#This Row],[pTelefono]],1,SEARCH("-",Tabla_Datos[[#This Row],[pTelefono]],1)-1)</f>
        <v>66</v>
      </c>
      <c r="W2820" s="53" t="str">
        <f>MID(Tabla_Datos[[#This Row],[pTelefono]],SEARCH("-",Tabla_Datos[[#This Row],[pTelefono]],1)+1,LEN(Tabla_Datos[[#This Row],[pTelefono]]))</f>
        <v>966740732</v>
      </c>
      <c r="X2820" s="53" t="str">
        <f>CONCATENATE(Tabla_Datos[[#This Row],[TipUrb]]," ",Tabla_Datos[[#This Row],[Calle]]," ",Tabla_Datos[[#This Row],[NumCalle]])</f>
        <v>- PROGRESO 229</v>
      </c>
      <c r="Y2820" t="s">
        <v>298</v>
      </c>
      <c r="Z2820" t="s">
        <v>152</v>
      </c>
      <c r="AA2820" t="s">
        <v>153</v>
      </c>
      <c r="AB2820" t="s">
        <v>95</v>
      </c>
      <c r="AC2820" t="s">
        <v>95</v>
      </c>
      <c r="AD2820" t="s">
        <v>109</v>
      </c>
      <c r="AE2820" t="s">
        <v>95</v>
      </c>
      <c r="AF2820" t="s">
        <v>95</v>
      </c>
      <c r="AG2820" s="51">
        <v>44933407</v>
      </c>
      <c r="AH2820" t="s">
        <v>95</v>
      </c>
      <c r="AI2820">
        <v>1</v>
      </c>
      <c r="AJ2820">
        <v>1</v>
      </c>
      <c r="AK2820" t="s">
        <v>323</v>
      </c>
      <c r="AL2820">
        <v>229</v>
      </c>
    </row>
    <row r="2821" spans="1:38">
      <c r="A2821">
        <v>3284153</v>
      </c>
      <c r="B2821" t="s">
        <v>9738</v>
      </c>
      <c r="C2821" t="s">
        <v>20</v>
      </c>
      <c r="D2821" t="s">
        <v>143</v>
      </c>
      <c r="E2821">
        <v>2011</v>
      </c>
      <c r="F2821">
        <v>8</v>
      </c>
      <c r="G2821">
        <v>21</v>
      </c>
      <c r="H2821" t="s">
        <v>86</v>
      </c>
      <c r="I2821" t="s">
        <v>759</v>
      </c>
      <c r="J2821" t="s">
        <v>760</v>
      </c>
      <c r="K2821" t="s">
        <v>9739</v>
      </c>
      <c r="L2821" t="s">
        <v>86</v>
      </c>
      <c r="M2821" t="s">
        <v>294</v>
      </c>
      <c r="N2821" s="50">
        <v>21879778</v>
      </c>
      <c r="O2821" s="51">
        <v>2330688</v>
      </c>
      <c r="P2821" t="s">
        <v>9740</v>
      </c>
      <c r="Q2821" t="s">
        <v>9741</v>
      </c>
      <c r="R2821" t="s">
        <v>451</v>
      </c>
      <c r="S2821" s="49" t="str">
        <f>CONCATENATE(Tabla_Datos[[#This Row],[Nombre_Cliente]]," ",Tabla_Datos[[#This Row],[ApellidoPaterno_Cliente]]," ",Tabla_Datos[[#This Row],[ApellidoMaterno_Cliente]])</f>
        <v>ISIDORO TASAICO FLORES</v>
      </c>
      <c r="T2821" s="53">
        <f>DATE(Tabla_Datos[[#This Row],[tAnio]],Tabla_Datos[[#This Row],[tMes]],Tabla_Datos[[#This Row],[tDia]])</f>
        <v>40776</v>
      </c>
      <c r="U2821" s="53" t="str">
        <f>IF(Tabla_Datos[[#This Row],[cProvincia]]="LIMA","LIMA","PROVINCIA")</f>
        <v>PROVINCIA</v>
      </c>
      <c r="V2821" s="53" t="str">
        <f>MID(Tabla_Datos[[#This Row],[pTelefono]],1,SEARCH("-",Tabla_Datos[[#This Row],[pTelefono]],1)-1)</f>
        <v>56</v>
      </c>
      <c r="W2821" s="53" t="str">
        <f>MID(Tabla_Datos[[#This Row],[pTelefono]],SEARCH("-",Tabla_Datos[[#This Row],[pTelefono]],1)+1,LEN(Tabla_Datos[[#This Row],[pTelefono]]))</f>
        <v>956474152</v>
      </c>
      <c r="X2821" s="53" t="str">
        <f>CONCATENATE(Tabla_Datos[[#This Row],[TipUrb]]," ",Tabla_Datos[[#This Row],[Calle]]," ",Tabla_Datos[[#This Row],[NumCalle]])</f>
        <v>CA SAN FRANCISCO 0</v>
      </c>
      <c r="Y2821" t="s">
        <v>759</v>
      </c>
      <c r="Z2821" t="s">
        <v>152</v>
      </c>
      <c r="AA2821" t="s">
        <v>153</v>
      </c>
      <c r="AB2821" t="s">
        <v>95</v>
      </c>
      <c r="AC2821" t="s">
        <v>95</v>
      </c>
      <c r="AD2821" t="s">
        <v>1353</v>
      </c>
      <c r="AE2821" t="s">
        <v>95</v>
      </c>
      <c r="AF2821" t="s">
        <v>95</v>
      </c>
      <c r="AG2821" s="51">
        <v>21882658</v>
      </c>
      <c r="AH2821" t="s">
        <v>95</v>
      </c>
      <c r="AI2821">
        <v>1</v>
      </c>
      <c r="AJ2821">
        <v>1</v>
      </c>
      <c r="AK2821" t="s">
        <v>1297</v>
      </c>
      <c r="AL2821">
        <v>0</v>
      </c>
    </row>
    <row r="2822" spans="1:38">
      <c r="A2822">
        <v>3289655</v>
      </c>
      <c r="B2822" t="s">
        <v>9742</v>
      </c>
      <c r="C2822" t="s">
        <v>18</v>
      </c>
      <c r="D2822" t="s">
        <v>85</v>
      </c>
      <c r="E2822">
        <v>2011</v>
      </c>
      <c r="F2822">
        <v>8</v>
      </c>
      <c r="G2822">
        <v>21</v>
      </c>
      <c r="H2822" t="s">
        <v>86</v>
      </c>
      <c r="I2822" t="s">
        <v>16</v>
      </c>
      <c r="J2822" t="s">
        <v>16</v>
      </c>
      <c r="K2822" t="s">
        <v>1039</v>
      </c>
      <c r="L2822" t="s">
        <v>86</v>
      </c>
      <c r="M2822" t="s">
        <v>88</v>
      </c>
      <c r="N2822" s="50">
        <v>99999999</v>
      </c>
      <c r="O2822" s="51">
        <v>2330875</v>
      </c>
      <c r="P2822" t="s">
        <v>9743</v>
      </c>
      <c r="Q2822" t="s">
        <v>9744</v>
      </c>
      <c r="R2822" t="s">
        <v>1037</v>
      </c>
      <c r="S2822" s="49" t="str">
        <f>CONCATENATE(Tabla_Datos[[#This Row],[Nombre_Cliente]]," ",Tabla_Datos[[#This Row],[ApellidoPaterno_Cliente]]," ",Tabla_Datos[[#This Row],[ApellidoMaterno_Cliente]])</f>
        <v xml:space="preserve">WILDER  LAO  RUIZ </v>
      </c>
      <c r="T2822" s="53">
        <f>DATE(Tabla_Datos[[#This Row],[tAnio]],Tabla_Datos[[#This Row],[tMes]],Tabla_Datos[[#This Row],[tDia]])</f>
        <v>40776</v>
      </c>
      <c r="U2822" s="53" t="str">
        <f>IF(Tabla_Datos[[#This Row],[cProvincia]]="LIMA","LIMA","PROVINCIA")</f>
        <v>LIMA</v>
      </c>
      <c r="V2822" s="53" t="str">
        <f>MID(Tabla_Datos[[#This Row],[pTelefono]],1,SEARCH("-",Tabla_Datos[[#This Row],[pTelefono]],1)-1)</f>
        <v>1</v>
      </c>
      <c r="W2822" s="53" t="str">
        <f>MID(Tabla_Datos[[#This Row],[pTelefono]],SEARCH("-",Tabla_Datos[[#This Row],[pTelefono]],1)+1,LEN(Tabla_Datos[[#This Row],[pTelefono]]))</f>
        <v>3818152</v>
      </c>
      <c r="X2822" s="53" t="str">
        <f>CONCATENATE(Tabla_Datos[[#This Row],[TipUrb]]," ",Tabla_Datos[[#This Row],[Calle]]," ",Tabla_Datos[[#This Row],[NumCalle]])</f>
        <v xml:space="preserve">  CL PALLASCA 726</v>
      </c>
      <c r="Y2822" t="s">
        <v>92</v>
      </c>
      <c r="Z2822" t="s">
        <v>138</v>
      </c>
      <c r="AA2822" t="s">
        <v>139</v>
      </c>
      <c r="AB2822">
        <v>2</v>
      </c>
      <c r="AC2822" t="s">
        <v>413</v>
      </c>
      <c r="AD2822" t="s">
        <v>95</v>
      </c>
      <c r="AE2822" t="s">
        <v>95</v>
      </c>
      <c r="AG2822" s="51">
        <v>92402</v>
      </c>
      <c r="AI2822">
        <v>26</v>
      </c>
      <c r="AJ2822">
        <v>26</v>
      </c>
      <c r="AK2822" t="s">
        <v>9745</v>
      </c>
      <c r="AL2822">
        <v>726</v>
      </c>
    </row>
    <row r="2823" spans="1:38">
      <c r="A2823">
        <v>3284089</v>
      </c>
      <c r="B2823" t="s">
        <v>9746</v>
      </c>
      <c r="C2823" t="s">
        <v>19</v>
      </c>
      <c r="D2823" t="s">
        <v>143</v>
      </c>
      <c r="E2823">
        <v>2011</v>
      </c>
      <c r="F2823">
        <v>8</v>
      </c>
      <c r="G2823">
        <v>21</v>
      </c>
      <c r="H2823" t="s">
        <v>144</v>
      </c>
      <c r="I2823" t="s">
        <v>145</v>
      </c>
      <c r="J2823" t="s">
        <v>469</v>
      </c>
      <c r="K2823" t="s">
        <v>991</v>
      </c>
      <c r="L2823" t="s">
        <v>86</v>
      </c>
      <c r="M2823" t="s">
        <v>148</v>
      </c>
      <c r="N2823" s="50">
        <v>44404037</v>
      </c>
      <c r="O2823" s="51">
        <v>2330606</v>
      </c>
      <c r="P2823" t="s">
        <v>9747</v>
      </c>
      <c r="Q2823" t="s">
        <v>2923</v>
      </c>
      <c r="R2823" t="s">
        <v>4002</v>
      </c>
      <c r="S2823" s="49" t="str">
        <f>CONCATENATE(Tabla_Datos[[#This Row],[Nombre_Cliente]]," ",Tabla_Datos[[#This Row],[ApellidoPaterno_Cliente]]," ",Tabla_Datos[[#This Row],[ApellidoMaterno_Cliente]])</f>
        <v>KAREN DIANA AYALA HUIZA</v>
      </c>
      <c r="T2823" s="53">
        <f>DATE(Tabla_Datos[[#This Row],[tAnio]],Tabla_Datos[[#This Row],[tMes]],Tabla_Datos[[#This Row],[tDia]])</f>
        <v>40776</v>
      </c>
      <c r="U2823" s="53" t="str">
        <f>IF(Tabla_Datos[[#This Row],[cProvincia]]="LIMA","LIMA","PROVINCIA")</f>
        <v>PROVINCIA</v>
      </c>
      <c r="V2823" s="53" t="str">
        <f>MID(Tabla_Datos[[#This Row],[pTelefono]],1,SEARCH("-",Tabla_Datos[[#This Row],[pTelefono]],1)-1)</f>
        <v>43</v>
      </c>
      <c r="W2823" s="53" t="str">
        <f>MID(Tabla_Datos[[#This Row],[pTelefono]],SEARCH("-",Tabla_Datos[[#This Row],[pTelefono]],1)+1,LEN(Tabla_Datos[[#This Row],[pTelefono]]))</f>
        <v>943620753</v>
      </c>
      <c r="X2823" s="53" t="str">
        <f>CONCATENATE(Tabla_Datos[[#This Row],[TipUrb]]," ",Tabla_Datos[[#This Row],[Calle]]," ",Tabla_Datos[[#This Row],[NumCalle]])</f>
        <v>AH . 0</v>
      </c>
      <c r="Y2823" t="s">
        <v>151</v>
      </c>
      <c r="Z2823" t="s">
        <v>152</v>
      </c>
      <c r="AA2823" t="s">
        <v>153</v>
      </c>
      <c r="AB2823" t="s">
        <v>95</v>
      </c>
      <c r="AC2823" t="s">
        <v>95</v>
      </c>
      <c r="AD2823" t="s">
        <v>96</v>
      </c>
      <c r="AE2823" t="s">
        <v>1607</v>
      </c>
      <c r="AF2823">
        <v>12</v>
      </c>
      <c r="AG2823" s="51">
        <v>45463729</v>
      </c>
      <c r="AH2823" t="s">
        <v>95</v>
      </c>
      <c r="AI2823">
        <v>1</v>
      </c>
      <c r="AJ2823">
        <v>1</v>
      </c>
      <c r="AK2823" t="s">
        <v>221</v>
      </c>
      <c r="AL2823">
        <v>0</v>
      </c>
    </row>
    <row r="2824" spans="1:38">
      <c r="A2824">
        <v>3283617</v>
      </c>
      <c r="B2824" t="s">
        <v>9748</v>
      </c>
      <c r="C2824" t="s">
        <v>19</v>
      </c>
      <c r="D2824" t="s">
        <v>143</v>
      </c>
      <c r="E2824">
        <v>2011</v>
      </c>
      <c r="F2824">
        <v>8</v>
      </c>
      <c r="G2824">
        <v>21</v>
      </c>
      <c r="H2824" t="s">
        <v>86</v>
      </c>
      <c r="I2824" t="s">
        <v>132</v>
      </c>
      <c r="J2824" t="s">
        <v>6030</v>
      </c>
      <c r="K2824" t="s">
        <v>6030</v>
      </c>
      <c r="L2824" t="s">
        <v>86</v>
      </c>
      <c r="M2824" t="s">
        <v>133</v>
      </c>
      <c r="N2824" s="50">
        <v>40783045</v>
      </c>
      <c r="O2824" s="51">
        <v>2330248</v>
      </c>
      <c r="P2824" t="s">
        <v>9749</v>
      </c>
      <c r="Q2824" t="s">
        <v>625</v>
      </c>
      <c r="R2824" t="s">
        <v>1975</v>
      </c>
      <c r="S2824" s="49" t="str">
        <f>CONCATENATE(Tabla_Datos[[#This Row],[Nombre_Cliente]]," ",Tabla_Datos[[#This Row],[ApellidoPaterno_Cliente]]," ",Tabla_Datos[[#This Row],[ApellidoMaterno_Cliente]])</f>
        <v>SOCORRO CASTILLO FIESTAS</v>
      </c>
      <c r="T2824" s="53">
        <f>DATE(Tabla_Datos[[#This Row],[tAnio]],Tabla_Datos[[#This Row],[tMes]],Tabla_Datos[[#This Row],[tDia]])</f>
        <v>40776</v>
      </c>
      <c r="U2824" s="53" t="str">
        <f>IF(Tabla_Datos[[#This Row],[cProvincia]]="LIMA","LIMA","PROVINCIA")</f>
        <v>PROVINCIA</v>
      </c>
      <c r="V2824" s="53" t="str">
        <f>MID(Tabla_Datos[[#This Row],[pTelefono]],1,SEARCH("-",Tabla_Datos[[#This Row],[pTelefono]],1)-1)</f>
        <v>73</v>
      </c>
      <c r="W2824" s="53" t="str">
        <f>MID(Tabla_Datos[[#This Row],[pTelefono]],SEARCH("-",Tabla_Datos[[#This Row],[pTelefono]],1)+1,LEN(Tabla_Datos[[#This Row],[pTelefono]]))</f>
        <v>968035507</v>
      </c>
      <c r="X2824" s="53" t="str">
        <f>CONCATENATE(Tabla_Datos[[#This Row],[TipUrb]]," ",Tabla_Datos[[#This Row],[Calle]]," ",Tabla_Datos[[#This Row],[NumCalle]])</f>
        <v>PJ LA MERCED 248</v>
      </c>
      <c r="Y2824" t="s">
        <v>137</v>
      </c>
      <c r="Z2824" t="s">
        <v>152</v>
      </c>
      <c r="AA2824" t="s">
        <v>153</v>
      </c>
      <c r="AB2824" t="s">
        <v>95</v>
      </c>
      <c r="AC2824" t="s">
        <v>95</v>
      </c>
      <c r="AD2824" t="s">
        <v>429</v>
      </c>
      <c r="AE2824" t="s">
        <v>95</v>
      </c>
      <c r="AF2824" t="s">
        <v>95</v>
      </c>
      <c r="AG2824" s="51">
        <v>3505636</v>
      </c>
      <c r="AH2824" t="s">
        <v>95</v>
      </c>
      <c r="AI2824">
        <v>1</v>
      </c>
      <c r="AJ2824">
        <v>1</v>
      </c>
      <c r="AK2824" t="s">
        <v>372</v>
      </c>
      <c r="AL2824">
        <v>248</v>
      </c>
    </row>
    <row r="2825" spans="1:38">
      <c r="A2825">
        <v>3284243</v>
      </c>
      <c r="B2825" t="s">
        <v>9750</v>
      </c>
      <c r="C2825" t="s">
        <v>20</v>
      </c>
      <c r="D2825" t="s">
        <v>85</v>
      </c>
      <c r="E2825">
        <v>2011</v>
      </c>
      <c r="F2825">
        <v>8</v>
      </c>
      <c r="G2825">
        <v>21</v>
      </c>
      <c r="H2825" t="s">
        <v>86</v>
      </c>
      <c r="I2825" t="s">
        <v>16</v>
      </c>
      <c r="J2825" t="s">
        <v>16</v>
      </c>
      <c r="K2825" t="s">
        <v>277</v>
      </c>
      <c r="L2825" t="s">
        <v>86</v>
      </c>
      <c r="M2825" t="s">
        <v>88</v>
      </c>
      <c r="N2825" s="50">
        <v>43108284</v>
      </c>
      <c r="O2825" s="51">
        <v>2330748</v>
      </c>
      <c r="P2825" t="s">
        <v>9751</v>
      </c>
      <c r="Q2825" t="s">
        <v>980</v>
      </c>
      <c r="R2825" t="s">
        <v>1596</v>
      </c>
      <c r="S2825" s="49" t="str">
        <f>CONCATENATE(Tabla_Datos[[#This Row],[Nombre_Cliente]]," ",Tabla_Datos[[#This Row],[ApellidoPaterno_Cliente]]," ",Tabla_Datos[[#This Row],[ApellidoMaterno_Cliente]])</f>
        <v>JERRY SCOOT ALIAGA AQUINO</v>
      </c>
      <c r="T2825" s="53">
        <f>DATE(Tabla_Datos[[#This Row],[tAnio]],Tabla_Datos[[#This Row],[tMes]],Tabla_Datos[[#This Row],[tDia]])</f>
        <v>40776</v>
      </c>
      <c r="U2825" s="53" t="str">
        <f>IF(Tabla_Datos[[#This Row],[cProvincia]]="LIMA","LIMA","PROVINCIA")</f>
        <v>LIMA</v>
      </c>
      <c r="V2825" s="53" t="str">
        <f>MID(Tabla_Datos[[#This Row],[pTelefono]],1,SEARCH("-",Tabla_Datos[[#This Row],[pTelefono]],1)-1)</f>
        <v>1</v>
      </c>
      <c r="W2825" s="53" t="str">
        <f>MID(Tabla_Datos[[#This Row],[pTelefono]],SEARCH("-",Tabla_Datos[[#This Row],[pTelefono]],1)+1,LEN(Tabla_Datos[[#This Row],[pTelefono]]))</f>
        <v>990054068</v>
      </c>
      <c r="X2825" s="53" t="str">
        <f>CONCATENATE(Tabla_Datos[[#This Row],[TipUrb]]," ",Tabla_Datos[[#This Row],[Calle]]," ",Tabla_Datos[[#This Row],[NumCalle]])</f>
        <v>CO LAS GAVIOTAS 2110</v>
      </c>
      <c r="Y2825" t="s">
        <v>92</v>
      </c>
      <c r="Z2825" t="s">
        <v>122</v>
      </c>
      <c r="AA2825" t="s">
        <v>123</v>
      </c>
      <c r="AB2825">
        <v>2</v>
      </c>
      <c r="AC2825">
        <v>201</v>
      </c>
      <c r="AD2825" t="s">
        <v>198</v>
      </c>
      <c r="AE2825" t="s">
        <v>95</v>
      </c>
      <c r="AF2825" t="s">
        <v>95</v>
      </c>
      <c r="AG2825" s="51">
        <v>7477134</v>
      </c>
      <c r="AH2825" t="s">
        <v>95</v>
      </c>
      <c r="AI2825">
        <v>1</v>
      </c>
      <c r="AJ2825">
        <v>1</v>
      </c>
      <c r="AK2825" t="s">
        <v>3658</v>
      </c>
      <c r="AL2825">
        <v>2110</v>
      </c>
    </row>
    <row r="2826" spans="1:38">
      <c r="A2826">
        <v>3284597</v>
      </c>
      <c r="B2826" t="s">
        <v>9752</v>
      </c>
      <c r="C2826" t="s">
        <v>19</v>
      </c>
      <c r="D2826" t="s">
        <v>85</v>
      </c>
      <c r="E2826">
        <v>2011</v>
      </c>
      <c r="F2826">
        <v>8</v>
      </c>
      <c r="G2826">
        <v>21</v>
      </c>
      <c r="H2826" t="s">
        <v>86</v>
      </c>
      <c r="I2826" t="s">
        <v>16</v>
      </c>
      <c r="J2826" t="s">
        <v>16</v>
      </c>
      <c r="K2826" t="s">
        <v>646</v>
      </c>
      <c r="L2826" t="s">
        <v>86</v>
      </c>
      <c r="M2826" t="s">
        <v>88</v>
      </c>
      <c r="N2826" s="50">
        <v>10725261</v>
      </c>
      <c r="O2826" s="51">
        <v>2331080</v>
      </c>
      <c r="P2826" t="s">
        <v>7160</v>
      </c>
      <c r="Q2826" t="s">
        <v>9753</v>
      </c>
      <c r="R2826" t="s">
        <v>2944</v>
      </c>
      <c r="S2826" s="49" t="str">
        <f>CONCATENATE(Tabla_Datos[[#This Row],[Nombre_Cliente]]," ",Tabla_Datos[[#This Row],[ApellidoPaterno_Cliente]]," ",Tabla_Datos[[#This Row],[ApellidoMaterno_Cliente]])</f>
        <v>ESTEBAN NIETO ALCANTARA</v>
      </c>
      <c r="T2826" s="53">
        <f>DATE(Tabla_Datos[[#This Row],[tAnio]],Tabla_Datos[[#This Row],[tMes]],Tabla_Datos[[#This Row],[tDia]])</f>
        <v>40776</v>
      </c>
      <c r="U2826" s="53" t="str">
        <f>IF(Tabla_Datos[[#This Row],[cProvincia]]="LIMA","LIMA","PROVINCIA")</f>
        <v>LIMA</v>
      </c>
      <c r="V2826" s="53" t="str">
        <f>MID(Tabla_Datos[[#This Row],[pTelefono]],1,SEARCH("-",Tabla_Datos[[#This Row],[pTelefono]],1)-1)</f>
        <v>1</v>
      </c>
      <c r="W2826" s="53" t="str">
        <f>MID(Tabla_Datos[[#This Row],[pTelefono]],SEARCH("-",Tabla_Datos[[#This Row],[pTelefono]],1)+1,LEN(Tabla_Datos[[#This Row],[pTelefono]]))</f>
        <v>997330541</v>
      </c>
      <c r="X2826" s="53" t="str">
        <f>CONCATENATE(Tabla_Datos[[#This Row],[TipUrb]]," ",Tabla_Datos[[#This Row],[Calle]]," ",Tabla_Datos[[#This Row],[NumCalle]])</f>
        <v xml:space="preserve">  HUIRACOCHA 1430</v>
      </c>
      <c r="Y2826" t="s">
        <v>92</v>
      </c>
      <c r="Z2826" t="s">
        <v>122</v>
      </c>
      <c r="AA2826" t="s">
        <v>123</v>
      </c>
      <c r="AB2826" t="s">
        <v>95</v>
      </c>
      <c r="AC2826">
        <v>701</v>
      </c>
      <c r="AD2826" t="s">
        <v>95</v>
      </c>
      <c r="AE2826" t="s">
        <v>95</v>
      </c>
      <c r="AF2826" t="s">
        <v>95</v>
      </c>
      <c r="AG2826" s="51">
        <v>7425163</v>
      </c>
      <c r="AH2826" t="s">
        <v>95</v>
      </c>
      <c r="AI2826">
        <v>1</v>
      </c>
      <c r="AJ2826">
        <v>1</v>
      </c>
      <c r="AK2826" t="s">
        <v>9754</v>
      </c>
      <c r="AL2826">
        <v>1430</v>
      </c>
    </row>
    <row r="2827" spans="1:38">
      <c r="A2827">
        <v>3285320</v>
      </c>
      <c r="B2827" t="s">
        <v>9755</v>
      </c>
      <c r="C2827" t="s">
        <v>19</v>
      </c>
      <c r="D2827" t="s">
        <v>85</v>
      </c>
      <c r="E2827">
        <v>2011</v>
      </c>
      <c r="F2827">
        <v>8</v>
      </c>
      <c r="G2827">
        <v>21</v>
      </c>
      <c r="H2827" t="s">
        <v>144</v>
      </c>
      <c r="I2827" t="s">
        <v>16</v>
      </c>
      <c r="J2827" t="s">
        <v>16</v>
      </c>
      <c r="K2827" t="s">
        <v>562</v>
      </c>
      <c r="L2827" t="s">
        <v>86</v>
      </c>
      <c r="M2827" t="s">
        <v>88</v>
      </c>
      <c r="N2827" s="50">
        <v>46651204</v>
      </c>
      <c r="O2827" s="51">
        <v>2331822</v>
      </c>
      <c r="P2827" t="s">
        <v>9756</v>
      </c>
      <c r="Q2827" t="s">
        <v>159</v>
      </c>
      <c r="R2827" t="s">
        <v>421</v>
      </c>
      <c r="S2827" s="49" t="str">
        <f>CONCATENATE(Tabla_Datos[[#This Row],[Nombre_Cliente]]," ",Tabla_Datos[[#This Row],[ApellidoPaterno_Cliente]]," ",Tabla_Datos[[#This Row],[ApellidoMaterno_Cliente]])</f>
        <v>BENITA CHAVEZ LOPEZ</v>
      </c>
      <c r="T2827" s="53">
        <f>DATE(Tabla_Datos[[#This Row],[tAnio]],Tabla_Datos[[#This Row],[tMes]],Tabla_Datos[[#This Row],[tDia]])</f>
        <v>40776</v>
      </c>
      <c r="U2827" s="53" t="str">
        <f>IF(Tabla_Datos[[#This Row],[cProvincia]]="LIMA","LIMA","PROVINCIA")</f>
        <v>LIMA</v>
      </c>
      <c r="V2827" s="53" t="str">
        <f>MID(Tabla_Datos[[#This Row],[pTelefono]],1,SEARCH("-",Tabla_Datos[[#This Row],[pTelefono]],1)-1)</f>
        <v>1</v>
      </c>
      <c r="W2827" s="53" t="str">
        <f>MID(Tabla_Datos[[#This Row],[pTelefono]],SEARCH("-",Tabla_Datos[[#This Row],[pTelefono]],1)+1,LEN(Tabla_Datos[[#This Row],[pTelefono]]))</f>
        <v>990556747</v>
      </c>
      <c r="X2827" s="53" t="str">
        <f>CONCATENATE(Tabla_Datos[[#This Row],[TipUrb]]," ",Tabla_Datos[[#This Row],[Calle]]," ",Tabla_Datos[[#This Row],[NumCalle]])</f>
        <v xml:space="preserve">  ALTHAUS EMILIO 731</v>
      </c>
      <c r="Y2827" t="s">
        <v>92</v>
      </c>
      <c r="Z2827" t="s">
        <v>122</v>
      </c>
      <c r="AA2827" t="s">
        <v>123</v>
      </c>
      <c r="AB2827">
        <v>1</v>
      </c>
      <c r="AC2827" t="s">
        <v>95</v>
      </c>
      <c r="AD2827" t="s">
        <v>95</v>
      </c>
      <c r="AE2827" t="s">
        <v>95</v>
      </c>
      <c r="AF2827" t="s">
        <v>95</v>
      </c>
      <c r="AG2827" s="51">
        <v>7190745</v>
      </c>
      <c r="AH2827" t="s">
        <v>95</v>
      </c>
      <c r="AI2827">
        <v>1</v>
      </c>
      <c r="AJ2827">
        <v>1</v>
      </c>
      <c r="AK2827" t="s">
        <v>9757</v>
      </c>
      <c r="AL2827">
        <v>731</v>
      </c>
    </row>
    <row r="2828" spans="1:38">
      <c r="A2828">
        <v>3284192</v>
      </c>
      <c r="B2828" t="s">
        <v>9758</v>
      </c>
      <c r="C2828" t="s">
        <v>19</v>
      </c>
      <c r="D2828" t="s">
        <v>224</v>
      </c>
      <c r="E2828">
        <v>2011</v>
      </c>
      <c r="F2828">
        <v>8</v>
      </c>
      <c r="G2828">
        <v>21</v>
      </c>
      <c r="H2828" t="s">
        <v>86</v>
      </c>
      <c r="I2828" t="s">
        <v>16</v>
      </c>
      <c r="J2828" t="s">
        <v>16</v>
      </c>
      <c r="K2828" t="s">
        <v>165</v>
      </c>
      <c r="L2828" t="s">
        <v>86</v>
      </c>
      <c r="M2828" t="s">
        <v>88</v>
      </c>
      <c r="O2828" s="51">
        <v>2330729</v>
      </c>
      <c r="P2828" t="s">
        <v>9759</v>
      </c>
      <c r="Q2828" t="s">
        <v>9760</v>
      </c>
      <c r="R2828" t="s">
        <v>376</v>
      </c>
      <c r="S2828" s="49" t="str">
        <f>CONCATENATE(Tabla_Datos[[#This Row],[Nombre_Cliente]]," ",Tabla_Datos[[#This Row],[ApellidoPaterno_Cliente]]," ",Tabla_Datos[[#This Row],[ApellidoMaterno_Cliente]])</f>
        <v>GERSON DAVID CHIRRE MARCOS</v>
      </c>
      <c r="T2828" s="53">
        <f>DATE(Tabla_Datos[[#This Row],[tAnio]],Tabla_Datos[[#This Row],[tMes]],Tabla_Datos[[#This Row],[tDia]])</f>
        <v>40776</v>
      </c>
      <c r="U2828" s="53" t="str">
        <f>IF(Tabla_Datos[[#This Row],[cProvincia]]="LIMA","LIMA","PROVINCIA")</f>
        <v>LIMA</v>
      </c>
      <c r="V2828" s="53" t="str">
        <f>MID(Tabla_Datos[[#This Row],[pTelefono]],1,SEARCH("-",Tabla_Datos[[#This Row],[pTelefono]],1)-1)</f>
        <v>1</v>
      </c>
      <c r="W2828" s="53" t="str">
        <f>MID(Tabla_Datos[[#This Row],[pTelefono]],SEARCH("-",Tabla_Datos[[#This Row],[pTelefono]],1)+1,LEN(Tabla_Datos[[#This Row],[pTelefono]]))</f>
        <v>953713980</v>
      </c>
      <c r="X2828" s="53" t="str">
        <f>CONCATENATE(Tabla_Datos[[#This Row],[TipUrb]]," ",Tabla_Datos[[#This Row],[Calle]]," ",Tabla_Datos[[#This Row],[NumCalle]])</f>
        <v>UR CANADA 218</v>
      </c>
      <c r="Y2828" t="s">
        <v>92</v>
      </c>
      <c r="Z2828" t="s">
        <v>122</v>
      </c>
      <c r="AA2828" t="s">
        <v>123</v>
      </c>
      <c r="AB2828" t="s">
        <v>95</v>
      </c>
      <c r="AC2828" t="s">
        <v>95</v>
      </c>
      <c r="AD2828" t="s">
        <v>161</v>
      </c>
      <c r="AE2828" t="s">
        <v>95</v>
      </c>
      <c r="AF2828" t="s">
        <v>95</v>
      </c>
      <c r="AG2828" s="51">
        <v>44589962</v>
      </c>
      <c r="AH2828" t="s">
        <v>95</v>
      </c>
      <c r="AI2828">
        <v>1</v>
      </c>
      <c r="AJ2828">
        <v>1</v>
      </c>
      <c r="AK2828" t="s">
        <v>1556</v>
      </c>
      <c r="AL2828">
        <v>218</v>
      </c>
    </row>
    <row r="2829" spans="1:38">
      <c r="A2829">
        <v>3285686</v>
      </c>
      <c r="B2829" t="s">
        <v>9761</v>
      </c>
      <c r="C2829" t="s">
        <v>19</v>
      </c>
      <c r="D2829" t="s">
        <v>85</v>
      </c>
      <c r="E2829">
        <v>2011</v>
      </c>
      <c r="F2829">
        <v>8</v>
      </c>
      <c r="G2829">
        <v>21</v>
      </c>
      <c r="H2829" t="s">
        <v>86</v>
      </c>
      <c r="I2829" t="s">
        <v>16</v>
      </c>
      <c r="J2829" t="s">
        <v>16</v>
      </c>
      <c r="K2829" t="s">
        <v>444</v>
      </c>
      <c r="L2829" t="s">
        <v>86</v>
      </c>
      <c r="M2829" t="s">
        <v>88</v>
      </c>
      <c r="N2829" s="50">
        <v>20000021</v>
      </c>
      <c r="O2829" s="51">
        <v>2332138</v>
      </c>
      <c r="P2829" t="s">
        <v>9762</v>
      </c>
      <c r="Q2829" t="s">
        <v>376</v>
      </c>
      <c r="R2829" t="s">
        <v>365</v>
      </c>
      <c r="S2829" s="49" t="str">
        <f>CONCATENATE(Tabla_Datos[[#This Row],[Nombre_Cliente]]," ",Tabla_Datos[[#This Row],[ApellidoPaterno_Cliente]]," ",Tabla_Datos[[#This Row],[ApellidoMaterno_Cliente]])</f>
        <v>CONSUELO ESTHER MARCOS RODRIGUEZ</v>
      </c>
      <c r="T2829" s="53">
        <f>DATE(Tabla_Datos[[#This Row],[tAnio]],Tabla_Datos[[#This Row],[tMes]],Tabla_Datos[[#This Row],[tDia]])</f>
        <v>40776</v>
      </c>
      <c r="U2829" s="53" t="str">
        <f>IF(Tabla_Datos[[#This Row],[cProvincia]]="LIMA","LIMA","PROVINCIA")</f>
        <v>LIMA</v>
      </c>
      <c r="V2829" s="53" t="str">
        <f>MID(Tabla_Datos[[#This Row],[pTelefono]],1,SEARCH("-",Tabla_Datos[[#This Row],[pTelefono]],1)-1)</f>
        <v>1</v>
      </c>
      <c r="W2829" s="53" t="str">
        <f>MID(Tabla_Datos[[#This Row],[pTelefono]],SEARCH("-",Tabla_Datos[[#This Row],[pTelefono]],1)+1,LEN(Tabla_Datos[[#This Row],[pTelefono]]))</f>
        <v>999914720</v>
      </c>
      <c r="X2829" s="53" t="str">
        <f>CONCATENATE(Tabla_Datos[[#This Row],[TipUrb]]," ",Tabla_Datos[[#This Row],[Calle]]," ",Tabla_Datos[[#This Row],[NumCalle]])</f>
        <v>UR . 0</v>
      </c>
      <c r="Y2829" t="s">
        <v>92</v>
      </c>
      <c r="Z2829" t="s">
        <v>122</v>
      </c>
      <c r="AA2829" t="s">
        <v>123</v>
      </c>
      <c r="AB2829" t="s">
        <v>95</v>
      </c>
      <c r="AC2829" t="s">
        <v>95</v>
      </c>
      <c r="AD2829" t="s">
        <v>161</v>
      </c>
      <c r="AE2829" t="s">
        <v>7280</v>
      </c>
      <c r="AF2829">
        <v>26</v>
      </c>
      <c r="AG2829" s="51">
        <v>8046305</v>
      </c>
      <c r="AH2829" t="s">
        <v>95</v>
      </c>
      <c r="AI2829">
        <v>1</v>
      </c>
      <c r="AJ2829">
        <v>1</v>
      </c>
      <c r="AK2829" t="s">
        <v>221</v>
      </c>
      <c r="AL2829">
        <v>0</v>
      </c>
    </row>
    <row r="2830" spans="1:38">
      <c r="A2830">
        <v>3284422</v>
      </c>
      <c r="B2830" t="s">
        <v>9763</v>
      </c>
      <c r="C2830" t="s">
        <v>20</v>
      </c>
      <c r="D2830" t="s">
        <v>143</v>
      </c>
      <c r="E2830">
        <v>2011</v>
      </c>
      <c r="F2830">
        <v>8</v>
      </c>
      <c r="G2830">
        <v>21</v>
      </c>
      <c r="H2830" t="s">
        <v>86</v>
      </c>
      <c r="I2830" t="s">
        <v>478</v>
      </c>
      <c r="J2830" t="s">
        <v>1087</v>
      </c>
      <c r="K2830" t="s">
        <v>2532</v>
      </c>
      <c r="L2830" t="s">
        <v>86</v>
      </c>
      <c r="M2830" t="s">
        <v>148</v>
      </c>
      <c r="O2830" s="51">
        <v>2330921</v>
      </c>
      <c r="P2830" t="s">
        <v>9764</v>
      </c>
      <c r="Q2830" t="s">
        <v>9765</v>
      </c>
      <c r="R2830" t="s">
        <v>9766</v>
      </c>
      <c r="S2830" s="49" t="str">
        <f>CONCATENATE(Tabla_Datos[[#This Row],[Nombre_Cliente]]," ",Tabla_Datos[[#This Row],[ApellidoPaterno_Cliente]]," ",Tabla_Datos[[#This Row],[ApellidoMaterno_Cliente]])</f>
        <v>TEOFILA CAROLINA RIVA MARAVI</v>
      </c>
      <c r="T2830" s="53">
        <f>DATE(Tabla_Datos[[#This Row],[tAnio]],Tabla_Datos[[#This Row],[tMes]],Tabla_Datos[[#This Row],[tDia]])</f>
        <v>40776</v>
      </c>
      <c r="U2830" s="53" t="str">
        <f>IF(Tabla_Datos[[#This Row],[cProvincia]]="LIMA","LIMA","PROVINCIA")</f>
        <v>PROVINCIA</v>
      </c>
      <c r="V2830" s="53" t="str">
        <f>MID(Tabla_Datos[[#This Row],[pTelefono]],1,SEARCH("-",Tabla_Datos[[#This Row],[pTelefono]],1)-1)</f>
        <v>42</v>
      </c>
      <c r="W2830" s="53" t="str">
        <f>MID(Tabla_Datos[[#This Row],[pTelefono]],SEARCH("-",Tabla_Datos[[#This Row],[pTelefono]],1)+1,LEN(Tabla_Datos[[#This Row],[pTelefono]]))</f>
        <v>942661559</v>
      </c>
      <c r="X2830" s="53" t="str">
        <f>CONCATENATE(Tabla_Datos[[#This Row],[TipUrb]]," ",Tabla_Datos[[#This Row],[Calle]]," ",Tabla_Datos[[#This Row],[NumCalle]])</f>
        <v>- GRAU 810</v>
      </c>
      <c r="Y2830" t="s">
        <v>484</v>
      </c>
      <c r="Z2830" t="s">
        <v>152</v>
      </c>
      <c r="AA2830" t="s">
        <v>153</v>
      </c>
      <c r="AB2830" t="s">
        <v>95</v>
      </c>
      <c r="AC2830" t="s">
        <v>95</v>
      </c>
      <c r="AD2830" t="s">
        <v>109</v>
      </c>
      <c r="AE2830" t="s">
        <v>95</v>
      </c>
      <c r="AF2830" t="s">
        <v>95</v>
      </c>
      <c r="AG2830" s="51">
        <v>46606779</v>
      </c>
      <c r="AH2830" t="s">
        <v>95</v>
      </c>
      <c r="AI2830">
        <v>1</v>
      </c>
      <c r="AJ2830">
        <v>1</v>
      </c>
      <c r="AK2830" t="s">
        <v>826</v>
      </c>
      <c r="AL2830">
        <v>810</v>
      </c>
    </row>
    <row r="2831" spans="1:38">
      <c r="A2831">
        <v>3285332</v>
      </c>
      <c r="B2831" t="s">
        <v>9767</v>
      </c>
      <c r="C2831" t="s">
        <v>19</v>
      </c>
      <c r="D2831" t="s">
        <v>143</v>
      </c>
      <c r="E2831">
        <v>2011</v>
      </c>
      <c r="F2831">
        <v>8</v>
      </c>
      <c r="G2831">
        <v>21</v>
      </c>
      <c r="H2831" t="s">
        <v>86</v>
      </c>
      <c r="I2831" t="s">
        <v>241</v>
      </c>
      <c r="J2831" t="s">
        <v>242</v>
      </c>
      <c r="K2831" t="s">
        <v>1099</v>
      </c>
      <c r="L2831" t="s">
        <v>86</v>
      </c>
      <c r="M2831" t="s">
        <v>148</v>
      </c>
      <c r="N2831" s="50">
        <v>43626139</v>
      </c>
      <c r="O2831" s="51">
        <v>2331837</v>
      </c>
      <c r="P2831" t="s">
        <v>9768</v>
      </c>
      <c r="Q2831" t="s">
        <v>159</v>
      </c>
      <c r="R2831" t="s">
        <v>511</v>
      </c>
      <c r="S2831" s="49" t="str">
        <f>CONCATENATE(Tabla_Datos[[#This Row],[Nombre_Cliente]]," ",Tabla_Datos[[#This Row],[ApellidoPaterno_Cliente]]," ",Tabla_Datos[[#This Row],[ApellidoMaterno_Cliente]])</f>
        <v>HERBERTH WHITMAN CHAVEZ RUIZ</v>
      </c>
      <c r="T2831" s="53">
        <f>DATE(Tabla_Datos[[#This Row],[tAnio]],Tabla_Datos[[#This Row],[tMes]],Tabla_Datos[[#This Row],[tDia]])</f>
        <v>40776</v>
      </c>
      <c r="U2831" s="53" t="str">
        <f>IF(Tabla_Datos[[#This Row],[cProvincia]]="LIMA","LIMA","PROVINCIA")</f>
        <v>PROVINCIA</v>
      </c>
      <c r="V2831" s="53" t="str">
        <f>MID(Tabla_Datos[[#This Row],[pTelefono]],1,SEARCH("-",Tabla_Datos[[#This Row],[pTelefono]],1)-1)</f>
        <v>44</v>
      </c>
      <c r="W2831" s="53" t="str">
        <f>MID(Tabla_Datos[[#This Row],[pTelefono]],SEARCH("-",Tabla_Datos[[#This Row],[pTelefono]],1)+1,LEN(Tabla_Datos[[#This Row],[pTelefono]]))</f>
        <v>44274630</v>
      </c>
      <c r="X2831" s="53" t="str">
        <f>CONCATENATE(Tabla_Datos[[#This Row],[TipUrb]]," ",Tabla_Datos[[#This Row],[Calle]]," ",Tabla_Datos[[#This Row],[NumCalle]])</f>
        <v>- . 0</v>
      </c>
      <c r="Y2831" t="s">
        <v>246</v>
      </c>
      <c r="Z2831" t="s">
        <v>152</v>
      </c>
      <c r="AA2831" t="s">
        <v>153</v>
      </c>
      <c r="AB2831" t="s">
        <v>95</v>
      </c>
      <c r="AC2831" t="s">
        <v>95</v>
      </c>
      <c r="AD2831" t="s">
        <v>109</v>
      </c>
      <c r="AE2831" t="s">
        <v>500</v>
      </c>
      <c r="AF2831">
        <v>16</v>
      </c>
      <c r="AG2831" s="51">
        <v>19083358</v>
      </c>
      <c r="AH2831" t="s">
        <v>95</v>
      </c>
      <c r="AI2831">
        <v>1</v>
      </c>
      <c r="AJ2831">
        <v>1</v>
      </c>
      <c r="AK2831" t="s">
        <v>221</v>
      </c>
      <c r="AL2831">
        <v>0</v>
      </c>
    </row>
    <row r="2832" spans="1:38">
      <c r="A2832">
        <v>3285165</v>
      </c>
      <c r="B2832" t="s">
        <v>9769</v>
      </c>
      <c r="C2832" t="s">
        <v>19</v>
      </c>
      <c r="D2832" t="s">
        <v>85</v>
      </c>
      <c r="E2832">
        <v>2011</v>
      </c>
      <c r="F2832">
        <v>8</v>
      </c>
      <c r="G2832">
        <v>21</v>
      </c>
      <c r="H2832" t="s">
        <v>86</v>
      </c>
      <c r="I2832" t="s">
        <v>100</v>
      </c>
      <c r="J2832" t="s">
        <v>100</v>
      </c>
      <c r="K2832" t="s">
        <v>492</v>
      </c>
      <c r="L2832" t="s">
        <v>86</v>
      </c>
      <c r="M2832" t="s">
        <v>102</v>
      </c>
      <c r="N2832" s="50">
        <v>41087214</v>
      </c>
      <c r="O2832" s="51">
        <v>2331654</v>
      </c>
      <c r="P2832" t="s">
        <v>9770</v>
      </c>
      <c r="Q2832" t="s">
        <v>3738</v>
      </c>
      <c r="R2832" t="s">
        <v>9771</v>
      </c>
      <c r="S2832" s="49" t="str">
        <f>CONCATENATE(Tabla_Datos[[#This Row],[Nombre_Cliente]]," ",Tabla_Datos[[#This Row],[ApellidoPaterno_Cliente]]," ",Tabla_Datos[[#This Row],[ApellidoMaterno_Cliente]])</f>
        <v>MATEO SILVIO BORDA SUYCO</v>
      </c>
      <c r="T2832" s="53">
        <f>DATE(Tabla_Datos[[#This Row],[tAnio]],Tabla_Datos[[#This Row],[tMes]],Tabla_Datos[[#This Row],[tDia]])</f>
        <v>40776</v>
      </c>
      <c r="U2832" s="53" t="str">
        <f>IF(Tabla_Datos[[#This Row],[cProvincia]]="LIMA","LIMA","PROVINCIA")</f>
        <v>PROVINCIA</v>
      </c>
      <c r="V2832" s="53" t="str">
        <f>MID(Tabla_Datos[[#This Row],[pTelefono]],1,SEARCH("-",Tabla_Datos[[#This Row],[pTelefono]],1)-1)</f>
        <v>54</v>
      </c>
      <c r="W2832" s="53" t="str">
        <f>MID(Tabla_Datos[[#This Row],[pTelefono]],SEARCH("-",Tabla_Datos[[#This Row],[pTelefono]],1)+1,LEN(Tabla_Datos[[#This Row],[pTelefono]]))</f>
        <v>54284341</v>
      </c>
      <c r="X2832" s="53" t="str">
        <f>CONCATENATE(Tabla_Datos[[#This Row],[TipUrb]]," ",Tabla_Datos[[#This Row],[Calle]]," ",Tabla_Datos[[#This Row],[NumCalle]])</f>
        <v>- ESPINAR 803</v>
      </c>
      <c r="Y2832" t="s">
        <v>106</v>
      </c>
      <c r="Z2832" t="s">
        <v>349</v>
      </c>
      <c r="AA2832" t="s">
        <v>350</v>
      </c>
      <c r="AB2832" t="s">
        <v>95</v>
      </c>
      <c r="AC2832" t="s">
        <v>116</v>
      </c>
      <c r="AD2832" t="s">
        <v>109</v>
      </c>
      <c r="AE2832" t="s">
        <v>95</v>
      </c>
      <c r="AF2832" t="s">
        <v>95</v>
      </c>
      <c r="AG2832" s="51">
        <v>29405139</v>
      </c>
      <c r="AH2832" t="s">
        <v>95</v>
      </c>
      <c r="AI2832">
        <v>1</v>
      </c>
      <c r="AJ2832">
        <v>1</v>
      </c>
      <c r="AK2832" t="s">
        <v>7770</v>
      </c>
      <c r="AL2832">
        <v>803</v>
      </c>
    </row>
    <row r="2833" spans="1:38">
      <c r="A2833">
        <v>3287225</v>
      </c>
      <c r="B2833" t="s">
        <v>9772</v>
      </c>
      <c r="C2833" t="s">
        <v>19</v>
      </c>
      <c r="D2833" t="s">
        <v>85</v>
      </c>
      <c r="E2833">
        <v>2011</v>
      </c>
      <c r="F2833">
        <v>8</v>
      </c>
      <c r="G2833">
        <v>21</v>
      </c>
      <c r="H2833" t="s">
        <v>144</v>
      </c>
      <c r="I2833" t="s">
        <v>16</v>
      </c>
      <c r="J2833" t="s">
        <v>16</v>
      </c>
      <c r="K2833" t="s">
        <v>308</v>
      </c>
      <c r="L2833" t="s">
        <v>144</v>
      </c>
      <c r="M2833" t="s">
        <v>88</v>
      </c>
      <c r="N2833" s="50">
        <v>20000030</v>
      </c>
      <c r="O2833" s="51">
        <v>2333192</v>
      </c>
      <c r="P2833" t="s">
        <v>9773</v>
      </c>
      <c r="Q2833" t="s">
        <v>95</v>
      </c>
      <c r="R2833" t="s">
        <v>95</v>
      </c>
      <c r="S2833" s="49" t="str">
        <f>CONCATENATE(Tabla_Datos[[#This Row],[Nombre_Cliente]]," ",Tabla_Datos[[#This Row],[ApellidoPaterno_Cliente]]," ",Tabla_Datos[[#This Row],[ApellidoMaterno_Cliente]])</f>
        <v xml:space="preserve">CILINDRO GRILL S.A.C    </v>
      </c>
      <c r="T2833" s="53">
        <f>DATE(Tabla_Datos[[#This Row],[tAnio]],Tabla_Datos[[#This Row],[tMes]],Tabla_Datos[[#This Row],[tDia]])</f>
        <v>40776</v>
      </c>
      <c r="U2833" s="53" t="str">
        <f>IF(Tabla_Datos[[#This Row],[cProvincia]]="LIMA","LIMA","PROVINCIA")</f>
        <v>LIMA</v>
      </c>
      <c r="V2833" s="53" t="str">
        <f>MID(Tabla_Datos[[#This Row],[pTelefono]],1,SEARCH("-",Tabla_Datos[[#This Row],[pTelefono]],1)-1)</f>
        <v>1</v>
      </c>
      <c r="W2833" s="53" t="str">
        <f>MID(Tabla_Datos[[#This Row],[pTelefono]],SEARCH("-",Tabla_Datos[[#This Row],[pTelefono]],1)+1,LEN(Tabla_Datos[[#This Row],[pTelefono]]))</f>
        <v>992703743</v>
      </c>
      <c r="X2833" s="53" t="str">
        <f>CONCATENATE(Tabla_Datos[[#This Row],[TipUrb]]," ",Tabla_Datos[[#This Row],[Calle]]," ",Tabla_Datos[[#This Row],[NumCalle]])</f>
        <v>UR . 0</v>
      </c>
      <c r="Y2833" t="s">
        <v>92</v>
      </c>
      <c r="Z2833" t="s">
        <v>122</v>
      </c>
      <c r="AA2833" t="s">
        <v>123</v>
      </c>
      <c r="AB2833" t="s">
        <v>95</v>
      </c>
      <c r="AC2833" t="s">
        <v>95</v>
      </c>
      <c r="AD2833" t="s">
        <v>161</v>
      </c>
      <c r="AE2833" t="s">
        <v>8477</v>
      </c>
      <c r="AF2833">
        <v>24</v>
      </c>
      <c r="AG2833" s="51" t="s">
        <v>95</v>
      </c>
      <c r="AH2833">
        <v>2054358156</v>
      </c>
      <c r="AI2833">
        <v>1</v>
      </c>
      <c r="AJ2833">
        <v>1</v>
      </c>
      <c r="AK2833" t="s">
        <v>221</v>
      </c>
      <c r="AL2833">
        <v>0</v>
      </c>
    </row>
    <row r="2834" spans="1:38">
      <c r="A2834">
        <v>3287124</v>
      </c>
      <c r="B2834" t="s">
        <v>9774</v>
      </c>
      <c r="C2834" t="s">
        <v>19</v>
      </c>
      <c r="D2834" t="s">
        <v>85</v>
      </c>
      <c r="E2834">
        <v>2011</v>
      </c>
      <c r="F2834">
        <v>8</v>
      </c>
      <c r="G2834">
        <v>21</v>
      </c>
      <c r="H2834" t="s">
        <v>144</v>
      </c>
      <c r="I2834" t="s">
        <v>16</v>
      </c>
      <c r="J2834" t="s">
        <v>16</v>
      </c>
      <c r="K2834" t="s">
        <v>277</v>
      </c>
      <c r="L2834" t="s">
        <v>144</v>
      </c>
      <c r="M2834" t="s">
        <v>88</v>
      </c>
      <c r="O2834" s="51">
        <v>2333123</v>
      </c>
      <c r="P2834" t="s">
        <v>9775</v>
      </c>
      <c r="Q2834" t="s">
        <v>9776</v>
      </c>
      <c r="R2834" t="s">
        <v>9777</v>
      </c>
      <c r="S2834" s="49" t="str">
        <f>CONCATENATE(Tabla_Datos[[#This Row],[Nombre_Cliente]]," ",Tabla_Datos[[#This Row],[ApellidoPaterno_Cliente]]," ",Tabla_Datos[[#This Row],[ApellidoMaterno_Cliente]])</f>
        <v>DAVID HUMBERTO CAMPOBLANCO NUÑOVERA</v>
      </c>
      <c r="T2834" s="53">
        <f>DATE(Tabla_Datos[[#This Row],[tAnio]],Tabla_Datos[[#This Row],[tMes]],Tabla_Datos[[#This Row],[tDia]])</f>
        <v>40776</v>
      </c>
      <c r="U2834" s="53" t="str">
        <f>IF(Tabla_Datos[[#This Row],[cProvincia]]="LIMA","LIMA","PROVINCIA")</f>
        <v>LIMA</v>
      </c>
      <c r="V2834" s="53" t="str">
        <f>MID(Tabla_Datos[[#This Row],[pTelefono]],1,SEARCH("-",Tabla_Datos[[#This Row],[pTelefono]],1)-1)</f>
        <v>1</v>
      </c>
      <c r="W2834" s="53" t="str">
        <f>MID(Tabla_Datos[[#This Row],[pTelefono]],SEARCH("-",Tabla_Datos[[#This Row],[pTelefono]],1)+1,LEN(Tabla_Datos[[#This Row],[pTelefono]]))</f>
        <v>14367841</v>
      </c>
      <c r="X2834" s="53" t="str">
        <f>CONCATENATE(Tabla_Datos[[#This Row],[TipUrb]]," ",Tabla_Datos[[#This Row],[Calle]]," ",Tabla_Datos[[#This Row],[NumCalle]])</f>
        <v>RS ALDEBARAN 420</v>
      </c>
      <c r="Y2834" t="s">
        <v>92</v>
      </c>
      <c r="Z2834" t="s">
        <v>196</v>
      </c>
      <c r="AA2834" t="s">
        <v>197</v>
      </c>
      <c r="AB2834" t="s">
        <v>95</v>
      </c>
      <c r="AC2834">
        <v>202</v>
      </c>
      <c r="AD2834" t="s">
        <v>435</v>
      </c>
      <c r="AE2834" t="s">
        <v>95</v>
      </c>
      <c r="AF2834" t="s">
        <v>95</v>
      </c>
      <c r="AG2834" s="51">
        <v>70304868</v>
      </c>
      <c r="AH2834" t="s">
        <v>95</v>
      </c>
      <c r="AI2834">
        <v>1</v>
      </c>
      <c r="AJ2834">
        <v>1</v>
      </c>
      <c r="AK2834" t="s">
        <v>4457</v>
      </c>
      <c r="AL2834">
        <v>420</v>
      </c>
    </row>
    <row r="2835" spans="1:38">
      <c r="A2835">
        <v>3287198</v>
      </c>
      <c r="B2835" t="s">
        <v>9778</v>
      </c>
      <c r="C2835" t="s">
        <v>19</v>
      </c>
      <c r="D2835" t="s">
        <v>143</v>
      </c>
      <c r="E2835">
        <v>2011</v>
      </c>
      <c r="F2835">
        <v>8</v>
      </c>
      <c r="G2835">
        <v>21</v>
      </c>
      <c r="H2835" t="s">
        <v>86</v>
      </c>
      <c r="I2835" t="s">
        <v>600</v>
      </c>
      <c r="J2835" t="s">
        <v>600</v>
      </c>
      <c r="K2835" t="s">
        <v>600</v>
      </c>
      <c r="L2835" t="s">
        <v>86</v>
      </c>
      <c r="M2835" t="s">
        <v>594</v>
      </c>
      <c r="N2835" s="50">
        <v>42203617</v>
      </c>
      <c r="O2835" s="51">
        <v>2333179</v>
      </c>
      <c r="P2835" t="s">
        <v>9779</v>
      </c>
      <c r="Q2835" t="s">
        <v>2200</v>
      </c>
      <c r="R2835" t="s">
        <v>412</v>
      </c>
      <c r="S2835" s="49" t="str">
        <f>CONCATENATE(Tabla_Datos[[#This Row],[Nombre_Cliente]]," ",Tabla_Datos[[#This Row],[ApellidoPaterno_Cliente]]," ",Tabla_Datos[[#This Row],[ApellidoMaterno_Cliente]])</f>
        <v>ELOY EDGARDO SOTO GONZALES</v>
      </c>
      <c r="T2835" s="53">
        <f>DATE(Tabla_Datos[[#This Row],[tAnio]],Tabla_Datos[[#This Row],[tMes]],Tabla_Datos[[#This Row],[tDia]])</f>
        <v>40776</v>
      </c>
      <c r="U2835" s="53" t="str">
        <f>IF(Tabla_Datos[[#This Row],[cProvincia]]="LIMA","LIMA","PROVINCIA")</f>
        <v>PROVINCIA</v>
      </c>
      <c r="V2835" s="53" t="str">
        <f>MID(Tabla_Datos[[#This Row],[pTelefono]],1,SEARCH("-",Tabla_Datos[[#This Row],[pTelefono]],1)-1)</f>
        <v>51</v>
      </c>
      <c r="W2835" s="53" t="str">
        <f>MID(Tabla_Datos[[#This Row],[pTelefono]],SEARCH("-",Tabla_Datos[[#This Row],[pTelefono]],1)+1,LEN(Tabla_Datos[[#This Row],[pTelefono]]))</f>
        <v>951660054</v>
      </c>
      <c r="X2835" s="53" t="str">
        <f>CONCATENATE(Tabla_Datos[[#This Row],[TipUrb]]," ",Tabla_Datos[[#This Row],[Calle]]," ",Tabla_Datos[[#This Row],[NumCalle]])</f>
        <v xml:space="preserve">  HUANCAVELICA 142</v>
      </c>
      <c r="Y2835" t="s">
        <v>606</v>
      </c>
      <c r="Z2835" t="s">
        <v>152</v>
      </c>
      <c r="AA2835" t="s">
        <v>153</v>
      </c>
      <c r="AB2835" t="s">
        <v>95</v>
      </c>
      <c r="AC2835" t="s">
        <v>95</v>
      </c>
      <c r="AD2835" t="s">
        <v>95</v>
      </c>
      <c r="AE2835" t="s">
        <v>95</v>
      </c>
      <c r="AF2835" t="s">
        <v>95</v>
      </c>
      <c r="AG2835" s="51">
        <v>29536246</v>
      </c>
      <c r="AH2835" t="s">
        <v>95</v>
      </c>
      <c r="AI2835">
        <v>1</v>
      </c>
      <c r="AJ2835">
        <v>1</v>
      </c>
      <c r="AK2835" t="s">
        <v>890</v>
      </c>
      <c r="AL2835">
        <v>142</v>
      </c>
    </row>
    <row r="2836" spans="1:38">
      <c r="A2836">
        <v>3286450</v>
      </c>
      <c r="B2836" t="s">
        <v>9780</v>
      </c>
      <c r="C2836" t="s">
        <v>18</v>
      </c>
      <c r="D2836" t="s">
        <v>85</v>
      </c>
      <c r="E2836">
        <v>2011</v>
      </c>
      <c r="F2836">
        <v>8</v>
      </c>
      <c r="G2836">
        <v>21</v>
      </c>
      <c r="H2836" t="s">
        <v>86</v>
      </c>
      <c r="I2836" t="s">
        <v>16</v>
      </c>
      <c r="J2836" t="s">
        <v>16</v>
      </c>
      <c r="K2836" t="s">
        <v>177</v>
      </c>
      <c r="L2836" t="s">
        <v>86</v>
      </c>
      <c r="M2836" t="s">
        <v>88</v>
      </c>
      <c r="N2836" s="50">
        <v>43052617</v>
      </c>
      <c r="O2836" s="51">
        <v>2332556</v>
      </c>
      <c r="P2836" t="s">
        <v>9781</v>
      </c>
      <c r="Q2836" t="s">
        <v>3649</v>
      </c>
      <c r="R2836" t="s">
        <v>9782</v>
      </c>
      <c r="S2836" s="49" t="str">
        <f>CONCATENATE(Tabla_Datos[[#This Row],[Nombre_Cliente]]," ",Tabla_Datos[[#This Row],[ApellidoPaterno_Cliente]]," ",Tabla_Datos[[#This Row],[ApellidoMaterno_Cliente]])</f>
        <v xml:space="preserve">ERICK  SAAVEDRA  MONTESINOS </v>
      </c>
      <c r="T2836" s="53">
        <f>DATE(Tabla_Datos[[#This Row],[tAnio]],Tabla_Datos[[#This Row],[tMes]],Tabla_Datos[[#This Row],[tDia]])</f>
        <v>40776</v>
      </c>
      <c r="U2836" s="53" t="str">
        <f>IF(Tabla_Datos[[#This Row],[cProvincia]]="LIMA","LIMA","PROVINCIA")</f>
        <v>LIMA</v>
      </c>
      <c r="V2836" s="53" t="str">
        <f>MID(Tabla_Datos[[#This Row],[pTelefono]],1,SEARCH("-",Tabla_Datos[[#This Row],[pTelefono]],1)-1)</f>
        <v>1</v>
      </c>
      <c r="W2836" s="53" t="str">
        <f>MID(Tabla_Datos[[#This Row],[pTelefono]],SEARCH("-",Tabla_Datos[[#This Row],[pTelefono]],1)+1,LEN(Tabla_Datos[[#This Row],[pTelefono]]))</f>
        <v>3312081</v>
      </c>
      <c r="X2836" s="53" t="str">
        <f>CONCATENATE(Tabla_Datos[[#This Row],[TipUrb]]," ",Tabla_Datos[[#This Row],[Calle]]," ",Tabla_Datos[[#This Row],[NumCalle]])</f>
        <v xml:space="preserve">  28 DE JULIO 1791</v>
      </c>
      <c r="Y2836" t="s">
        <v>92</v>
      </c>
      <c r="Z2836" t="s">
        <v>93</v>
      </c>
      <c r="AA2836" t="s">
        <v>94</v>
      </c>
      <c r="AB2836">
        <v>3</v>
      </c>
      <c r="AC2836">
        <v>4</v>
      </c>
      <c r="AD2836" t="s">
        <v>95</v>
      </c>
      <c r="AE2836" t="s">
        <v>95</v>
      </c>
      <c r="AG2836" s="51">
        <v>42333226</v>
      </c>
      <c r="AI2836">
        <v>26</v>
      </c>
      <c r="AJ2836">
        <v>26</v>
      </c>
      <c r="AK2836" t="s">
        <v>4274</v>
      </c>
      <c r="AL2836">
        <v>1791</v>
      </c>
    </row>
    <row r="2837" spans="1:38">
      <c r="A2837">
        <v>3287567</v>
      </c>
      <c r="B2837" t="s">
        <v>9783</v>
      </c>
      <c r="C2837" t="s">
        <v>18</v>
      </c>
      <c r="D2837" t="s">
        <v>143</v>
      </c>
      <c r="E2837">
        <v>2011</v>
      </c>
      <c r="F2837">
        <v>8</v>
      </c>
      <c r="G2837">
        <v>21</v>
      </c>
      <c r="H2837" t="s">
        <v>86</v>
      </c>
      <c r="I2837" t="s">
        <v>759</v>
      </c>
      <c r="J2837" t="s">
        <v>1484</v>
      </c>
      <c r="K2837" t="s">
        <v>9259</v>
      </c>
      <c r="L2837" t="s">
        <v>86</v>
      </c>
      <c r="M2837" t="s">
        <v>294</v>
      </c>
      <c r="N2837" s="50">
        <v>21856591</v>
      </c>
      <c r="O2837" s="51">
        <v>2333449</v>
      </c>
      <c r="P2837" t="s">
        <v>9784</v>
      </c>
      <c r="Q2837" t="s">
        <v>6128</v>
      </c>
      <c r="R2837" t="s">
        <v>9785</v>
      </c>
      <c r="S2837" s="49" t="str">
        <f>CONCATENATE(Tabla_Datos[[#This Row],[Nombre_Cliente]]," ",Tabla_Datos[[#This Row],[ApellidoPaterno_Cliente]]," ",Tabla_Datos[[#This Row],[ApellidoMaterno_Cliente]])</f>
        <v xml:space="preserve">ANTONIO  OVIEDO  PACASE </v>
      </c>
      <c r="T2837" s="53">
        <f>DATE(Tabla_Datos[[#This Row],[tAnio]],Tabla_Datos[[#This Row],[tMes]],Tabla_Datos[[#This Row],[tDia]])</f>
        <v>40776</v>
      </c>
      <c r="U2837" s="53" t="str">
        <f>IF(Tabla_Datos[[#This Row],[cProvincia]]="LIMA","LIMA","PROVINCIA")</f>
        <v>PROVINCIA</v>
      </c>
      <c r="V2837" s="53" t="str">
        <f>MID(Tabla_Datos[[#This Row],[pTelefono]],1,SEARCH("-",Tabla_Datos[[#This Row],[pTelefono]],1)-1)</f>
        <v>1</v>
      </c>
      <c r="W2837" s="53" t="str">
        <f>MID(Tabla_Datos[[#This Row],[pTelefono]],SEARCH("-",Tabla_Datos[[#This Row],[pTelefono]],1)+1,LEN(Tabla_Datos[[#This Row],[pTelefono]]))</f>
        <v>973806393</v>
      </c>
      <c r="X2837" s="53" t="str">
        <f>CONCATENATE(Tabla_Datos[[#This Row],[TipUrb]]," ",Tabla_Datos[[#This Row],[Calle]]," ",Tabla_Datos[[#This Row],[NumCalle]])</f>
        <v xml:space="preserve">  MAYTA CAPAC 0</v>
      </c>
      <c r="Y2837" t="s">
        <v>759</v>
      </c>
      <c r="Z2837" t="s">
        <v>320</v>
      </c>
      <c r="AA2837" t="s">
        <v>321</v>
      </c>
      <c r="AB2837" t="s">
        <v>95</v>
      </c>
      <c r="AC2837" t="s">
        <v>95</v>
      </c>
      <c r="AD2837" t="s">
        <v>95</v>
      </c>
      <c r="AE2837">
        <v>37</v>
      </c>
      <c r="AF2837" t="s">
        <v>9786</v>
      </c>
      <c r="AG2837" s="51">
        <v>22294537</v>
      </c>
      <c r="AI2837" t="s">
        <v>598</v>
      </c>
      <c r="AJ2837" t="s">
        <v>598</v>
      </c>
      <c r="AK2837" t="s">
        <v>9787</v>
      </c>
      <c r="AL2837">
        <v>0</v>
      </c>
    </row>
    <row r="2838" spans="1:38">
      <c r="A2838">
        <v>3286499</v>
      </c>
      <c r="B2838" t="s">
        <v>9788</v>
      </c>
      <c r="C2838" t="s">
        <v>20</v>
      </c>
      <c r="D2838" t="s">
        <v>143</v>
      </c>
      <c r="E2838">
        <v>2011</v>
      </c>
      <c r="F2838">
        <v>8</v>
      </c>
      <c r="G2838">
        <v>21</v>
      </c>
      <c r="H2838" t="s">
        <v>86</v>
      </c>
      <c r="I2838" t="s">
        <v>202</v>
      </c>
      <c r="J2838" t="s">
        <v>203</v>
      </c>
      <c r="K2838" t="s">
        <v>203</v>
      </c>
      <c r="L2838" t="s">
        <v>86</v>
      </c>
      <c r="M2838" t="s">
        <v>133</v>
      </c>
      <c r="N2838" s="50">
        <v>45093451</v>
      </c>
      <c r="O2838" s="51">
        <v>2332617</v>
      </c>
      <c r="P2838" t="s">
        <v>9789</v>
      </c>
      <c r="Q2838" t="s">
        <v>781</v>
      </c>
      <c r="R2838" t="s">
        <v>625</v>
      </c>
      <c r="S2838" s="49" t="str">
        <f>CONCATENATE(Tabla_Datos[[#This Row],[Nombre_Cliente]]," ",Tabla_Datos[[#This Row],[ApellidoPaterno_Cliente]]," ",Tabla_Datos[[#This Row],[ApellidoMaterno_Cliente]])</f>
        <v>LEONIDAS ROJAS CASTILLO</v>
      </c>
      <c r="T2838" s="53">
        <f>DATE(Tabla_Datos[[#This Row],[tAnio]],Tabla_Datos[[#This Row],[tMes]],Tabla_Datos[[#This Row],[tDia]])</f>
        <v>40776</v>
      </c>
      <c r="U2838" s="53" t="str">
        <f>IF(Tabla_Datos[[#This Row],[cProvincia]]="LIMA","LIMA","PROVINCIA")</f>
        <v>PROVINCIA</v>
      </c>
      <c r="V2838" s="53" t="str">
        <f>MID(Tabla_Datos[[#This Row],[pTelefono]],1,SEARCH("-",Tabla_Datos[[#This Row],[pTelefono]],1)-1)</f>
        <v>74</v>
      </c>
      <c r="W2838" s="53" t="str">
        <f>MID(Tabla_Datos[[#This Row],[pTelefono]],SEARCH("-",Tabla_Datos[[#This Row],[pTelefono]],1)+1,LEN(Tabla_Datos[[#This Row],[pTelefono]]))</f>
        <v>74272074</v>
      </c>
      <c r="X2838" s="53" t="str">
        <f>CONCATENATE(Tabla_Datos[[#This Row],[TipUrb]]," ",Tabla_Datos[[#This Row],[Calle]]," ",Tabla_Datos[[#This Row],[NumCalle]])</f>
        <v>PJ LOS ESCRITORES 174</v>
      </c>
      <c r="Y2838" t="s">
        <v>208</v>
      </c>
      <c r="Z2838" t="s">
        <v>152</v>
      </c>
      <c r="AA2838" t="s">
        <v>153</v>
      </c>
      <c r="AB2838" t="s">
        <v>95</v>
      </c>
      <c r="AC2838" t="s">
        <v>95</v>
      </c>
      <c r="AD2838" t="s">
        <v>429</v>
      </c>
      <c r="AE2838" t="s">
        <v>95</v>
      </c>
      <c r="AF2838" t="s">
        <v>95</v>
      </c>
      <c r="AG2838" s="51">
        <v>16453068</v>
      </c>
      <c r="AH2838" t="s">
        <v>95</v>
      </c>
      <c r="AI2838">
        <v>1</v>
      </c>
      <c r="AJ2838">
        <v>1</v>
      </c>
      <c r="AK2838" t="s">
        <v>9790</v>
      </c>
      <c r="AL2838">
        <v>174</v>
      </c>
    </row>
    <row r="2839" spans="1:38">
      <c r="A2839">
        <v>3287905</v>
      </c>
      <c r="B2839" t="s">
        <v>9791</v>
      </c>
      <c r="C2839" t="s">
        <v>19</v>
      </c>
      <c r="D2839" t="s">
        <v>143</v>
      </c>
      <c r="E2839">
        <v>2011</v>
      </c>
      <c r="F2839">
        <v>8</v>
      </c>
      <c r="G2839">
        <v>21</v>
      </c>
      <c r="H2839" t="s">
        <v>86</v>
      </c>
      <c r="I2839" t="s">
        <v>100</v>
      </c>
      <c r="J2839" t="s">
        <v>100</v>
      </c>
      <c r="K2839" t="s">
        <v>101</v>
      </c>
      <c r="L2839" t="s">
        <v>86</v>
      </c>
      <c r="M2839" t="s">
        <v>102</v>
      </c>
      <c r="N2839" s="50">
        <v>24970455</v>
      </c>
      <c r="O2839" s="51">
        <v>2333747</v>
      </c>
      <c r="P2839" t="s">
        <v>9792</v>
      </c>
      <c r="Q2839" t="s">
        <v>104</v>
      </c>
      <c r="R2839" t="s">
        <v>2425</v>
      </c>
      <c r="S2839" s="49" t="str">
        <f>CONCATENATE(Tabla_Datos[[#This Row],[Nombre_Cliente]]," ",Tabla_Datos[[#This Row],[ApellidoPaterno_Cliente]]," ",Tabla_Datos[[#This Row],[ApellidoMaterno_Cliente]])</f>
        <v>JACOBA SOLEDAD VILCA HUAMANI</v>
      </c>
      <c r="T2839" s="53">
        <f>DATE(Tabla_Datos[[#This Row],[tAnio]],Tabla_Datos[[#This Row],[tMes]],Tabla_Datos[[#This Row],[tDia]])</f>
        <v>40776</v>
      </c>
      <c r="U2839" s="53" t="str">
        <f>IF(Tabla_Datos[[#This Row],[cProvincia]]="LIMA","LIMA","PROVINCIA")</f>
        <v>PROVINCIA</v>
      </c>
      <c r="V2839" s="53" t="str">
        <f>MID(Tabla_Datos[[#This Row],[pTelefono]],1,SEARCH("-",Tabla_Datos[[#This Row],[pTelefono]],1)-1)</f>
        <v>54</v>
      </c>
      <c r="W2839" s="53" t="str">
        <f>MID(Tabla_Datos[[#This Row],[pTelefono]],SEARCH("-",Tabla_Datos[[#This Row],[pTelefono]],1)+1,LEN(Tabla_Datos[[#This Row],[pTelefono]]))</f>
        <v>958123501</v>
      </c>
      <c r="X2839" s="53" t="str">
        <f>CONCATENATE(Tabla_Datos[[#This Row],[TipUrb]]," ",Tabla_Datos[[#This Row],[Calle]]," ",Tabla_Datos[[#This Row],[NumCalle]])</f>
        <v>UR SIMON BOLIVAR S/N  MZ. G23 3</v>
      </c>
      <c r="Y2839" t="s">
        <v>106</v>
      </c>
      <c r="Z2839" t="s">
        <v>152</v>
      </c>
      <c r="AA2839" t="s">
        <v>153</v>
      </c>
      <c r="AB2839" t="s">
        <v>95</v>
      </c>
      <c r="AC2839" t="s">
        <v>95</v>
      </c>
      <c r="AD2839" t="s">
        <v>161</v>
      </c>
      <c r="AE2839" t="s">
        <v>95</v>
      </c>
      <c r="AF2839" t="s">
        <v>95</v>
      </c>
      <c r="AG2839" s="51">
        <v>30561679</v>
      </c>
      <c r="AH2839" t="s">
        <v>95</v>
      </c>
      <c r="AI2839">
        <v>1</v>
      </c>
      <c r="AJ2839">
        <v>1</v>
      </c>
      <c r="AK2839" t="s">
        <v>9793</v>
      </c>
      <c r="AL2839">
        <v>3</v>
      </c>
    </row>
    <row r="2840" spans="1:38">
      <c r="A2840">
        <v>3287246</v>
      </c>
      <c r="B2840" t="s">
        <v>9794</v>
      </c>
      <c r="C2840" t="s">
        <v>19</v>
      </c>
      <c r="D2840" t="s">
        <v>85</v>
      </c>
      <c r="E2840">
        <v>2011</v>
      </c>
      <c r="F2840">
        <v>8</v>
      </c>
      <c r="G2840">
        <v>21</v>
      </c>
      <c r="H2840" t="s">
        <v>86</v>
      </c>
      <c r="I2840" t="s">
        <v>16</v>
      </c>
      <c r="J2840" t="s">
        <v>16</v>
      </c>
      <c r="K2840" t="s">
        <v>192</v>
      </c>
      <c r="L2840" t="s">
        <v>86</v>
      </c>
      <c r="M2840" t="s">
        <v>88</v>
      </c>
      <c r="N2840" s="50">
        <v>8569072</v>
      </c>
      <c r="O2840" s="51">
        <v>2333212</v>
      </c>
      <c r="P2840" t="s">
        <v>9795</v>
      </c>
      <c r="Q2840" t="s">
        <v>9796</v>
      </c>
      <c r="R2840" t="s">
        <v>5377</v>
      </c>
      <c r="S2840" s="49" t="str">
        <f>CONCATENATE(Tabla_Datos[[#This Row],[Nombre_Cliente]]," ",Tabla_Datos[[#This Row],[ApellidoPaterno_Cliente]]," ",Tabla_Datos[[#This Row],[ApellidoMaterno_Cliente]])</f>
        <v>JUAN RAUL MAQUE ROSAS</v>
      </c>
      <c r="T2840" s="53">
        <f>DATE(Tabla_Datos[[#This Row],[tAnio]],Tabla_Datos[[#This Row],[tMes]],Tabla_Datos[[#This Row],[tDia]])</f>
        <v>40776</v>
      </c>
      <c r="U2840" s="53" t="str">
        <f>IF(Tabla_Datos[[#This Row],[cProvincia]]="LIMA","LIMA","PROVINCIA")</f>
        <v>LIMA</v>
      </c>
      <c r="V2840" s="53" t="str">
        <f>MID(Tabla_Datos[[#This Row],[pTelefono]],1,SEARCH("-",Tabla_Datos[[#This Row],[pTelefono]],1)-1)</f>
        <v>1</v>
      </c>
      <c r="W2840" s="53" t="str">
        <f>MID(Tabla_Datos[[#This Row],[pTelefono]],SEARCH("-",Tabla_Datos[[#This Row],[pTelefono]],1)+1,LEN(Tabla_Datos[[#This Row],[pTelefono]]))</f>
        <v>990291500</v>
      </c>
      <c r="X2840" s="53" t="str">
        <f>CONCATENATE(Tabla_Datos[[#This Row],[TipUrb]]," ",Tabla_Datos[[#This Row],[Calle]]," ",Tabla_Datos[[#This Row],[NumCalle]])</f>
        <v>CO D 0</v>
      </c>
      <c r="Y2840" t="s">
        <v>92</v>
      </c>
      <c r="Z2840" t="s">
        <v>122</v>
      </c>
      <c r="AA2840" t="s">
        <v>123</v>
      </c>
      <c r="AB2840" t="s">
        <v>95</v>
      </c>
      <c r="AC2840">
        <v>504</v>
      </c>
      <c r="AD2840" t="s">
        <v>198</v>
      </c>
      <c r="AE2840" t="s">
        <v>95</v>
      </c>
      <c r="AF2840" t="s">
        <v>95</v>
      </c>
      <c r="AG2840" s="51">
        <v>516399</v>
      </c>
      <c r="AH2840" t="s">
        <v>95</v>
      </c>
      <c r="AI2840">
        <v>1</v>
      </c>
      <c r="AJ2840">
        <v>1</v>
      </c>
      <c r="AK2840" t="s">
        <v>474</v>
      </c>
      <c r="AL2840">
        <v>0</v>
      </c>
    </row>
    <row r="2841" spans="1:38">
      <c r="A2841">
        <v>3287160</v>
      </c>
      <c r="B2841" t="s">
        <v>9797</v>
      </c>
      <c r="C2841" t="s">
        <v>19</v>
      </c>
      <c r="D2841" t="s">
        <v>85</v>
      </c>
      <c r="E2841">
        <v>2011</v>
      </c>
      <c r="F2841">
        <v>8</v>
      </c>
      <c r="G2841">
        <v>21</v>
      </c>
      <c r="H2841" t="s">
        <v>144</v>
      </c>
      <c r="I2841" t="s">
        <v>16</v>
      </c>
      <c r="J2841" t="s">
        <v>16</v>
      </c>
      <c r="K2841" t="s">
        <v>492</v>
      </c>
      <c r="L2841" t="s">
        <v>86</v>
      </c>
      <c r="M2841" t="s">
        <v>88</v>
      </c>
      <c r="N2841" s="50">
        <v>42997557</v>
      </c>
      <c r="O2841" s="51">
        <v>2333145</v>
      </c>
      <c r="P2841" t="s">
        <v>9798</v>
      </c>
      <c r="Q2841" t="s">
        <v>822</v>
      </c>
      <c r="R2841" t="s">
        <v>421</v>
      </c>
      <c r="S2841" s="49" t="str">
        <f>CONCATENATE(Tabla_Datos[[#This Row],[Nombre_Cliente]]," ",Tabla_Datos[[#This Row],[ApellidoPaterno_Cliente]]," ",Tabla_Datos[[#This Row],[ApellidoMaterno_Cliente]])</f>
        <v>NANCY AMANDA PALOMINO LOPEZ</v>
      </c>
      <c r="T2841" s="53">
        <f>DATE(Tabla_Datos[[#This Row],[tAnio]],Tabla_Datos[[#This Row],[tMes]],Tabla_Datos[[#This Row],[tDia]])</f>
        <v>40776</v>
      </c>
      <c r="U2841" s="53" t="str">
        <f>IF(Tabla_Datos[[#This Row],[cProvincia]]="LIMA","LIMA","PROVINCIA")</f>
        <v>LIMA</v>
      </c>
      <c r="V2841" s="53" t="str">
        <f>MID(Tabla_Datos[[#This Row],[pTelefono]],1,SEARCH("-",Tabla_Datos[[#This Row],[pTelefono]],1)-1)</f>
        <v>1</v>
      </c>
      <c r="W2841" s="53" t="str">
        <f>MID(Tabla_Datos[[#This Row],[pTelefono]],SEARCH("-",Tabla_Datos[[#This Row],[pTelefono]],1)+1,LEN(Tabla_Datos[[#This Row],[pTelefono]]))</f>
        <v>988055177</v>
      </c>
      <c r="X2841" s="53" t="str">
        <f>CONCATENATE(Tabla_Datos[[#This Row],[TipUrb]]," ",Tabla_Datos[[#This Row],[Calle]]," ",Tabla_Datos[[#This Row],[NumCalle]])</f>
        <v>- PALACIOS ENRIQUE 1154</v>
      </c>
      <c r="Y2841" t="s">
        <v>92</v>
      </c>
      <c r="Z2841" t="s">
        <v>122</v>
      </c>
      <c r="AA2841" t="s">
        <v>123</v>
      </c>
      <c r="AB2841" t="s">
        <v>95</v>
      </c>
      <c r="AC2841">
        <v>201</v>
      </c>
      <c r="AD2841" t="s">
        <v>109</v>
      </c>
      <c r="AE2841" t="s">
        <v>95</v>
      </c>
      <c r="AF2841" t="s">
        <v>95</v>
      </c>
      <c r="AG2841" s="51">
        <v>22426636</v>
      </c>
      <c r="AH2841" t="s">
        <v>95</v>
      </c>
      <c r="AI2841">
        <v>1</v>
      </c>
      <c r="AJ2841">
        <v>1</v>
      </c>
      <c r="AK2841" t="s">
        <v>7563</v>
      </c>
      <c r="AL2841">
        <v>1154</v>
      </c>
    </row>
    <row r="2842" spans="1:38">
      <c r="A2842">
        <v>3288893</v>
      </c>
      <c r="B2842" t="s">
        <v>9799</v>
      </c>
      <c r="C2842" t="s">
        <v>19</v>
      </c>
      <c r="D2842" t="s">
        <v>85</v>
      </c>
      <c r="E2842">
        <v>2011</v>
      </c>
      <c r="F2842">
        <v>8</v>
      </c>
      <c r="G2842">
        <v>21</v>
      </c>
      <c r="H2842" t="s">
        <v>144</v>
      </c>
      <c r="I2842" t="s">
        <v>16</v>
      </c>
      <c r="J2842" t="s">
        <v>16</v>
      </c>
      <c r="K2842" t="s">
        <v>16</v>
      </c>
      <c r="L2842" t="s">
        <v>144</v>
      </c>
      <c r="M2842" t="s">
        <v>88</v>
      </c>
      <c r="N2842" s="50">
        <v>20000030</v>
      </c>
      <c r="O2842" s="51">
        <v>2334644</v>
      </c>
      <c r="P2842" t="s">
        <v>9800</v>
      </c>
      <c r="Q2842" t="s">
        <v>221</v>
      </c>
      <c r="R2842" t="s">
        <v>221</v>
      </c>
      <c r="S2842" s="49" t="str">
        <f>CONCATENATE(Tabla_Datos[[#This Row],[Nombre_Cliente]]," ",Tabla_Datos[[#This Row],[ApellidoPaterno_Cliente]]," ",Tabla_Datos[[#This Row],[ApellidoMaterno_Cliente]])</f>
        <v>CONSTRUCTORA PALACIO . .</v>
      </c>
      <c r="T2842" s="53">
        <f>DATE(Tabla_Datos[[#This Row],[tAnio]],Tabla_Datos[[#This Row],[tMes]],Tabla_Datos[[#This Row],[tDia]])</f>
        <v>40776</v>
      </c>
      <c r="U2842" s="53" t="str">
        <f>IF(Tabla_Datos[[#This Row],[cProvincia]]="LIMA","LIMA","PROVINCIA")</f>
        <v>LIMA</v>
      </c>
      <c r="V2842" s="53" t="str">
        <f>MID(Tabla_Datos[[#This Row],[pTelefono]],1,SEARCH("-",Tabla_Datos[[#This Row],[pTelefono]],1)-1)</f>
        <v>1</v>
      </c>
      <c r="W2842" s="53" t="str">
        <f>MID(Tabla_Datos[[#This Row],[pTelefono]],SEARCH("-",Tabla_Datos[[#This Row],[pTelefono]],1)+1,LEN(Tabla_Datos[[#This Row],[pTelefono]]))</f>
        <v>975706259</v>
      </c>
      <c r="X2842" s="53" t="str">
        <f>CONCATENATE(Tabla_Datos[[#This Row],[TipUrb]]," ",Tabla_Datos[[#This Row],[Calle]]," ",Tabla_Datos[[#This Row],[NumCalle]])</f>
        <v>UR PETIT THOUARS 927</v>
      </c>
      <c r="Y2842" t="s">
        <v>92</v>
      </c>
      <c r="Z2842" t="s">
        <v>196</v>
      </c>
      <c r="AA2842" t="s">
        <v>197</v>
      </c>
      <c r="AB2842" t="s">
        <v>95</v>
      </c>
      <c r="AC2842">
        <v>401</v>
      </c>
      <c r="AD2842" t="s">
        <v>161</v>
      </c>
      <c r="AE2842" t="s">
        <v>95</v>
      </c>
      <c r="AF2842" t="s">
        <v>95</v>
      </c>
      <c r="AG2842" s="51" t="s">
        <v>95</v>
      </c>
      <c r="AH2842">
        <v>2050491064</v>
      </c>
      <c r="AI2842">
        <v>1</v>
      </c>
      <c r="AJ2842">
        <v>1</v>
      </c>
      <c r="AK2842" t="s">
        <v>565</v>
      </c>
      <c r="AL2842">
        <v>927</v>
      </c>
    </row>
    <row r="2843" spans="1:38">
      <c r="A2843">
        <v>3288734</v>
      </c>
      <c r="B2843" t="s">
        <v>9801</v>
      </c>
      <c r="C2843" t="s">
        <v>20</v>
      </c>
      <c r="D2843" t="s">
        <v>85</v>
      </c>
      <c r="E2843">
        <v>2011</v>
      </c>
      <c r="F2843">
        <v>8</v>
      </c>
      <c r="G2843">
        <v>21</v>
      </c>
      <c r="H2843" t="s">
        <v>144</v>
      </c>
      <c r="I2843" t="s">
        <v>16</v>
      </c>
      <c r="J2843" t="s">
        <v>16</v>
      </c>
      <c r="K2843" t="s">
        <v>496</v>
      </c>
      <c r="L2843" t="s">
        <v>86</v>
      </c>
      <c r="M2843" t="s">
        <v>88</v>
      </c>
      <c r="N2843" s="50">
        <v>9854201</v>
      </c>
      <c r="O2843" s="51">
        <v>2334493</v>
      </c>
      <c r="P2843" t="s">
        <v>3154</v>
      </c>
      <c r="Q2843" t="s">
        <v>3383</v>
      </c>
      <c r="R2843" t="s">
        <v>9802</v>
      </c>
      <c r="S2843" s="49" t="str">
        <f>CONCATENATE(Tabla_Datos[[#This Row],[Nombre_Cliente]]," ",Tabla_Datos[[#This Row],[ApellidoPaterno_Cliente]]," ",Tabla_Datos[[#This Row],[ApellidoMaterno_Cliente]])</f>
        <v>MERCEDES CALLE CORDOVA DE BACA</v>
      </c>
      <c r="T2843" s="53">
        <f>DATE(Tabla_Datos[[#This Row],[tAnio]],Tabla_Datos[[#This Row],[tMes]],Tabla_Datos[[#This Row],[tDia]])</f>
        <v>40776</v>
      </c>
      <c r="U2843" s="53" t="str">
        <f>IF(Tabla_Datos[[#This Row],[cProvincia]]="LIMA","LIMA","PROVINCIA")</f>
        <v>LIMA</v>
      </c>
      <c r="V2843" s="53" t="str">
        <f>MID(Tabla_Datos[[#This Row],[pTelefono]],1,SEARCH("-",Tabla_Datos[[#This Row],[pTelefono]],1)-1)</f>
        <v>1</v>
      </c>
      <c r="W2843" s="53" t="str">
        <f>MID(Tabla_Datos[[#This Row],[pTelefono]],SEARCH("-",Tabla_Datos[[#This Row],[pTelefono]],1)+1,LEN(Tabla_Datos[[#This Row],[pTelefono]]))</f>
        <v>12882253</v>
      </c>
      <c r="X2843" s="53" t="str">
        <f>CONCATENATE(Tabla_Datos[[#This Row],[TipUrb]]," ",Tabla_Datos[[#This Row],[Calle]]," ",Tabla_Datos[[#This Row],[NumCalle]])</f>
        <v>GR . 0</v>
      </c>
      <c r="Y2843" t="s">
        <v>92</v>
      </c>
      <c r="Z2843" t="s">
        <v>122</v>
      </c>
      <c r="AA2843" t="s">
        <v>123</v>
      </c>
      <c r="AB2843" t="s">
        <v>95</v>
      </c>
      <c r="AC2843" t="s">
        <v>95</v>
      </c>
      <c r="AD2843" t="s">
        <v>811</v>
      </c>
      <c r="AE2843" t="s">
        <v>116</v>
      </c>
      <c r="AF2843">
        <v>18</v>
      </c>
      <c r="AG2843" s="51">
        <v>8910456</v>
      </c>
      <c r="AH2843" t="s">
        <v>95</v>
      </c>
      <c r="AI2843">
        <v>1</v>
      </c>
      <c r="AJ2843">
        <v>1</v>
      </c>
      <c r="AK2843" t="s">
        <v>221</v>
      </c>
      <c r="AL2843">
        <v>0</v>
      </c>
    </row>
    <row r="2844" spans="1:38">
      <c r="A2844">
        <v>3287690</v>
      </c>
      <c r="B2844" t="s">
        <v>9803</v>
      </c>
      <c r="C2844" t="s">
        <v>19</v>
      </c>
      <c r="D2844" t="s">
        <v>143</v>
      </c>
      <c r="E2844">
        <v>2011</v>
      </c>
      <c r="F2844">
        <v>8</v>
      </c>
      <c r="G2844">
        <v>21</v>
      </c>
      <c r="H2844" t="s">
        <v>86</v>
      </c>
      <c r="I2844" t="s">
        <v>16</v>
      </c>
      <c r="J2844" t="s">
        <v>16</v>
      </c>
      <c r="K2844" t="s">
        <v>3450</v>
      </c>
      <c r="L2844" t="s">
        <v>86</v>
      </c>
      <c r="M2844" t="s">
        <v>88</v>
      </c>
      <c r="N2844" s="50">
        <v>18136886</v>
      </c>
      <c r="O2844" s="51">
        <v>2333535</v>
      </c>
      <c r="P2844" t="s">
        <v>9804</v>
      </c>
      <c r="Q2844" t="s">
        <v>2102</v>
      </c>
      <c r="R2844" t="s">
        <v>9275</v>
      </c>
      <c r="S2844" s="49" t="str">
        <f>CONCATENATE(Tabla_Datos[[#This Row],[Nombre_Cliente]]," ",Tabla_Datos[[#This Row],[ApellidoPaterno_Cliente]]," ",Tabla_Datos[[#This Row],[ApellidoMaterno_Cliente]])</f>
        <v>LUCIA MAGALY TORREJON ESPICHAN</v>
      </c>
      <c r="T2844" s="53">
        <f>DATE(Tabla_Datos[[#This Row],[tAnio]],Tabla_Datos[[#This Row],[tMes]],Tabla_Datos[[#This Row],[tDia]])</f>
        <v>40776</v>
      </c>
      <c r="U2844" s="53" t="str">
        <f>IF(Tabla_Datos[[#This Row],[cProvincia]]="LIMA","LIMA","PROVINCIA")</f>
        <v>LIMA</v>
      </c>
      <c r="V2844" s="53" t="str">
        <f>MID(Tabla_Datos[[#This Row],[pTelefono]],1,SEARCH("-",Tabla_Datos[[#This Row],[pTelefono]],1)-1)</f>
        <v>1</v>
      </c>
      <c r="W2844" s="53" t="str">
        <f>MID(Tabla_Datos[[#This Row],[pTelefono]],SEARCH("-",Tabla_Datos[[#This Row],[pTelefono]],1)+1,LEN(Tabla_Datos[[#This Row],[pTelefono]]))</f>
        <v>993740253</v>
      </c>
      <c r="X2844" s="53" t="str">
        <f>CONCATENATE(Tabla_Datos[[#This Row],[TipUrb]]," ",Tabla_Datos[[#This Row],[Calle]]," ",Tabla_Datos[[#This Row],[NumCalle]])</f>
        <v>AH PORTUGAL 0</v>
      </c>
      <c r="Y2844" t="s">
        <v>92</v>
      </c>
      <c r="Z2844" t="s">
        <v>152</v>
      </c>
      <c r="AA2844" t="s">
        <v>153</v>
      </c>
      <c r="AB2844" t="s">
        <v>95</v>
      </c>
      <c r="AC2844" t="s">
        <v>95</v>
      </c>
      <c r="AD2844" t="s">
        <v>96</v>
      </c>
      <c r="AE2844">
        <v>7</v>
      </c>
      <c r="AF2844" t="s">
        <v>9805</v>
      </c>
      <c r="AG2844" s="51">
        <v>9523458</v>
      </c>
      <c r="AH2844" t="s">
        <v>95</v>
      </c>
      <c r="AI2844">
        <v>1</v>
      </c>
      <c r="AJ2844">
        <v>1</v>
      </c>
      <c r="AK2844" t="s">
        <v>9806</v>
      </c>
      <c r="AL2844">
        <v>0</v>
      </c>
    </row>
    <row r="2845" spans="1:38">
      <c r="A2845">
        <v>3287976</v>
      </c>
      <c r="B2845" t="s">
        <v>9807</v>
      </c>
      <c r="C2845" t="s">
        <v>18</v>
      </c>
      <c r="D2845" t="s">
        <v>85</v>
      </c>
      <c r="E2845">
        <v>2011</v>
      </c>
      <c r="F2845">
        <v>8</v>
      </c>
      <c r="G2845">
        <v>21</v>
      </c>
      <c r="H2845" t="s">
        <v>86</v>
      </c>
      <c r="I2845" t="s">
        <v>16</v>
      </c>
      <c r="J2845" t="s">
        <v>16</v>
      </c>
      <c r="K2845" t="s">
        <v>633</v>
      </c>
      <c r="L2845" t="s">
        <v>86</v>
      </c>
      <c r="M2845" t="s">
        <v>88</v>
      </c>
      <c r="N2845" s="50">
        <v>7064403</v>
      </c>
      <c r="O2845" s="51">
        <v>2333808</v>
      </c>
      <c r="P2845" t="s">
        <v>9808</v>
      </c>
      <c r="Q2845" t="s">
        <v>9809</v>
      </c>
      <c r="R2845" t="s">
        <v>6121</v>
      </c>
      <c r="S2845" s="49" t="str">
        <f>CONCATENATE(Tabla_Datos[[#This Row],[Nombre_Cliente]]," ",Tabla_Datos[[#This Row],[ApellidoPaterno_Cliente]]," ",Tabla_Datos[[#This Row],[ApellidoMaterno_Cliente]])</f>
        <v xml:space="preserve">EDUARDO HUMBERTO  TRIGOSO  QUEVEDO </v>
      </c>
      <c r="T2845" s="53">
        <f>DATE(Tabla_Datos[[#This Row],[tAnio]],Tabla_Datos[[#This Row],[tMes]],Tabla_Datos[[#This Row],[tDia]])</f>
        <v>40776</v>
      </c>
      <c r="U2845" s="53" t="str">
        <f>IF(Tabla_Datos[[#This Row],[cProvincia]]="LIMA","LIMA","PROVINCIA")</f>
        <v>LIMA</v>
      </c>
      <c r="V2845" s="53" t="str">
        <f>MID(Tabla_Datos[[#This Row],[pTelefono]],1,SEARCH("-",Tabla_Datos[[#This Row],[pTelefono]],1)-1)</f>
        <v>1</v>
      </c>
      <c r="W2845" s="53" t="str">
        <f>MID(Tabla_Datos[[#This Row],[pTelefono]],SEARCH("-",Tabla_Datos[[#This Row],[pTelefono]],1)+1,LEN(Tabla_Datos[[#This Row],[pTelefono]]))</f>
        <v>4221920</v>
      </c>
      <c r="X2845" s="53" t="str">
        <f>CONCATENATE(Tabla_Datos[[#This Row],[TipUrb]]," ",Tabla_Datos[[#This Row],[Calle]]," ",Tabla_Datos[[#This Row],[NumCalle]])</f>
        <v>CO MIRAFLORES 288</v>
      </c>
      <c r="Y2845" t="s">
        <v>92</v>
      </c>
      <c r="Z2845" t="s">
        <v>93</v>
      </c>
      <c r="AA2845" t="s">
        <v>94</v>
      </c>
      <c r="AB2845" t="s">
        <v>95</v>
      </c>
      <c r="AC2845" t="s">
        <v>95</v>
      </c>
      <c r="AD2845" t="s">
        <v>198</v>
      </c>
      <c r="AE2845" t="s">
        <v>95</v>
      </c>
      <c r="AG2845" s="51">
        <v>10332534</v>
      </c>
      <c r="AI2845">
        <v>36</v>
      </c>
      <c r="AJ2845">
        <v>36</v>
      </c>
      <c r="AK2845" t="s">
        <v>492</v>
      </c>
      <c r="AL2845">
        <v>288</v>
      </c>
    </row>
    <row r="2846" spans="1:38">
      <c r="A2846">
        <v>3289009</v>
      </c>
      <c r="B2846" t="s">
        <v>9810</v>
      </c>
      <c r="C2846" t="s">
        <v>19</v>
      </c>
      <c r="D2846" t="s">
        <v>143</v>
      </c>
      <c r="E2846">
        <v>2011</v>
      </c>
      <c r="F2846">
        <v>8</v>
      </c>
      <c r="G2846">
        <v>21</v>
      </c>
      <c r="H2846" t="s">
        <v>86</v>
      </c>
      <c r="I2846" t="s">
        <v>145</v>
      </c>
      <c r="J2846" t="s">
        <v>469</v>
      </c>
      <c r="K2846" t="s">
        <v>991</v>
      </c>
      <c r="L2846" t="s">
        <v>86</v>
      </c>
      <c r="M2846" t="s">
        <v>148</v>
      </c>
      <c r="N2846" s="50">
        <v>46474511</v>
      </c>
      <c r="O2846" s="51">
        <v>2334741</v>
      </c>
      <c r="P2846" t="s">
        <v>9811</v>
      </c>
      <c r="Q2846" t="s">
        <v>9812</v>
      </c>
      <c r="R2846" t="s">
        <v>3005</v>
      </c>
      <c r="S2846" s="49" t="str">
        <f>CONCATENATE(Tabla_Datos[[#This Row],[Nombre_Cliente]]," ",Tabla_Datos[[#This Row],[ApellidoPaterno_Cliente]]," ",Tabla_Datos[[#This Row],[ApellidoMaterno_Cliente]])</f>
        <v>SANDY NOEMY SANGAY AGUIRRE</v>
      </c>
      <c r="T2846" s="53">
        <f>DATE(Tabla_Datos[[#This Row],[tAnio]],Tabla_Datos[[#This Row],[tMes]],Tabla_Datos[[#This Row],[tDia]])</f>
        <v>40776</v>
      </c>
      <c r="U2846" s="53" t="str">
        <f>IF(Tabla_Datos[[#This Row],[cProvincia]]="LIMA","LIMA","PROVINCIA")</f>
        <v>PROVINCIA</v>
      </c>
      <c r="V2846" s="53" t="str">
        <f>MID(Tabla_Datos[[#This Row],[pTelefono]],1,SEARCH("-",Tabla_Datos[[#This Row],[pTelefono]],1)-1)</f>
        <v>43</v>
      </c>
      <c r="W2846" s="53" t="str">
        <f>MID(Tabla_Datos[[#This Row],[pTelefono]],SEARCH("-",Tabla_Datos[[#This Row],[pTelefono]],1)+1,LEN(Tabla_Datos[[#This Row],[pTelefono]]))</f>
        <v>990805916</v>
      </c>
      <c r="X2846" s="53" t="str">
        <f>CONCATENATE(Tabla_Datos[[#This Row],[TipUrb]]," ",Tabla_Datos[[#This Row],[Calle]]," ",Tabla_Datos[[#This Row],[NumCalle]])</f>
        <v>- . 0</v>
      </c>
      <c r="Y2846" t="s">
        <v>151</v>
      </c>
      <c r="Z2846" t="s">
        <v>152</v>
      </c>
      <c r="AA2846" t="s">
        <v>153</v>
      </c>
      <c r="AB2846" t="s">
        <v>95</v>
      </c>
      <c r="AC2846" t="s">
        <v>95</v>
      </c>
      <c r="AD2846" t="s">
        <v>109</v>
      </c>
      <c r="AE2846" t="s">
        <v>361</v>
      </c>
      <c r="AF2846">
        <v>3</v>
      </c>
      <c r="AG2846" s="51">
        <v>40177683</v>
      </c>
      <c r="AH2846" t="s">
        <v>95</v>
      </c>
      <c r="AI2846">
        <v>1</v>
      </c>
      <c r="AJ2846">
        <v>1</v>
      </c>
      <c r="AK2846" t="s">
        <v>221</v>
      </c>
      <c r="AL2846">
        <v>0</v>
      </c>
    </row>
    <row r="2847" spans="1:38">
      <c r="A2847">
        <v>3287240</v>
      </c>
      <c r="B2847" t="s">
        <v>9813</v>
      </c>
      <c r="C2847" t="s">
        <v>20</v>
      </c>
      <c r="D2847" t="s">
        <v>143</v>
      </c>
      <c r="E2847">
        <v>2011</v>
      </c>
      <c r="F2847">
        <v>8</v>
      </c>
      <c r="G2847">
        <v>21</v>
      </c>
      <c r="H2847" t="s">
        <v>86</v>
      </c>
      <c r="I2847" t="s">
        <v>132</v>
      </c>
      <c r="J2847" t="s">
        <v>425</v>
      </c>
      <c r="K2847" t="s">
        <v>425</v>
      </c>
      <c r="L2847" t="s">
        <v>86</v>
      </c>
      <c r="M2847" t="s">
        <v>133</v>
      </c>
      <c r="N2847" s="50">
        <v>44796288</v>
      </c>
      <c r="O2847" s="51">
        <v>2333206</v>
      </c>
      <c r="P2847" t="s">
        <v>3885</v>
      </c>
      <c r="Q2847" t="s">
        <v>9814</v>
      </c>
      <c r="R2847" t="s">
        <v>9815</v>
      </c>
      <c r="S2847" s="49" t="str">
        <f>CONCATENATE(Tabla_Datos[[#This Row],[Nombre_Cliente]]," ",Tabla_Datos[[#This Row],[ApellidoPaterno_Cliente]]," ",Tabla_Datos[[#This Row],[ApellidoMaterno_Cliente]])</f>
        <v>MARCO CARHUAPOMA UMBO</v>
      </c>
      <c r="T2847" s="53">
        <f>DATE(Tabla_Datos[[#This Row],[tAnio]],Tabla_Datos[[#This Row],[tMes]],Tabla_Datos[[#This Row],[tDia]])</f>
        <v>40776</v>
      </c>
      <c r="U2847" s="53" t="str">
        <f>IF(Tabla_Datos[[#This Row],[cProvincia]]="LIMA","LIMA","PROVINCIA")</f>
        <v>PROVINCIA</v>
      </c>
      <c r="V2847" s="53" t="str">
        <f>MID(Tabla_Datos[[#This Row],[pTelefono]],1,SEARCH("-",Tabla_Datos[[#This Row],[pTelefono]],1)-1)</f>
        <v>73</v>
      </c>
      <c r="W2847" s="53" t="str">
        <f>MID(Tabla_Datos[[#This Row],[pTelefono]],SEARCH("-",Tabla_Datos[[#This Row],[pTelefono]],1)+1,LEN(Tabla_Datos[[#This Row],[pTelefono]]))</f>
        <v>968240230</v>
      </c>
      <c r="X2847" s="53" t="str">
        <f>CONCATENATE(Tabla_Datos[[#This Row],[TipUrb]]," ",Tabla_Datos[[#This Row],[Calle]]," ",Tabla_Datos[[#This Row],[NumCalle]])</f>
        <v>PJ IGNACIO SANCHEZ 601</v>
      </c>
      <c r="Y2847" t="s">
        <v>137</v>
      </c>
      <c r="Z2847" t="s">
        <v>152</v>
      </c>
      <c r="AA2847" t="s">
        <v>153</v>
      </c>
      <c r="AB2847" t="s">
        <v>95</v>
      </c>
      <c r="AC2847">
        <v>1</v>
      </c>
      <c r="AD2847" t="s">
        <v>429</v>
      </c>
      <c r="AE2847" t="s">
        <v>95</v>
      </c>
      <c r="AF2847" t="s">
        <v>95</v>
      </c>
      <c r="AG2847" s="51">
        <v>3564473</v>
      </c>
      <c r="AH2847" t="s">
        <v>95</v>
      </c>
      <c r="AI2847">
        <v>1</v>
      </c>
      <c r="AJ2847">
        <v>1</v>
      </c>
      <c r="AK2847" t="s">
        <v>4237</v>
      </c>
      <c r="AL2847">
        <v>601</v>
      </c>
    </row>
    <row r="2848" spans="1:38">
      <c r="A2848">
        <v>3288108</v>
      </c>
      <c r="B2848" t="s">
        <v>9816</v>
      </c>
      <c r="C2848" t="s">
        <v>20</v>
      </c>
      <c r="D2848" t="s">
        <v>143</v>
      </c>
      <c r="E2848">
        <v>2011</v>
      </c>
      <c r="F2848">
        <v>8</v>
      </c>
      <c r="G2848">
        <v>21</v>
      </c>
      <c r="H2848" t="s">
        <v>86</v>
      </c>
      <c r="I2848" t="s">
        <v>241</v>
      </c>
      <c r="J2848" t="s">
        <v>242</v>
      </c>
      <c r="K2848" t="s">
        <v>1099</v>
      </c>
      <c r="L2848" t="s">
        <v>86</v>
      </c>
      <c r="M2848" t="s">
        <v>148</v>
      </c>
      <c r="N2848" s="50">
        <v>41157551</v>
      </c>
      <c r="O2848" s="51">
        <v>2333936</v>
      </c>
      <c r="P2848" t="s">
        <v>9817</v>
      </c>
      <c r="Q2848" t="s">
        <v>768</v>
      </c>
      <c r="R2848" t="s">
        <v>377</v>
      </c>
      <c r="S2848" s="49" t="str">
        <f>CONCATENATE(Tabla_Datos[[#This Row],[Nombre_Cliente]]," ",Tabla_Datos[[#This Row],[ApellidoPaterno_Cliente]]," ",Tabla_Datos[[#This Row],[ApellidoMaterno_Cliente]])</f>
        <v>SANTOS SOREY LINAREZ PEREZ</v>
      </c>
      <c r="T2848" s="53">
        <f>DATE(Tabla_Datos[[#This Row],[tAnio]],Tabla_Datos[[#This Row],[tMes]],Tabla_Datos[[#This Row],[tDia]])</f>
        <v>40776</v>
      </c>
      <c r="U2848" s="53" t="str">
        <f>IF(Tabla_Datos[[#This Row],[cProvincia]]="LIMA","LIMA","PROVINCIA")</f>
        <v>PROVINCIA</v>
      </c>
      <c r="V2848" s="53" t="str">
        <f>MID(Tabla_Datos[[#This Row],[pTelefono]],1,SEARCH("-",Tabla_Datos[[#This Row],[pTelefono]],1)-1)</f>
        <v>44</v>
      </c>
      <c r="W2848" s="53" t="str">
        <f>MID(Tabla_Datos[[#This Row],[pTelefono]],SEARCH("-",Tabla_Datos[[#This Row],[pTelefono]],1)+1,LEN(Tabla_Datos[[#This Row],[pTelefono]]))</f>
        <v>948569929</v>
      </c>
      <c r="X2848" s="53" t="str">
        <f>CONCATENATE(Tabla_Datos[[#This Row],[TipUrb]]," ",Tabla_Datos[[#This Row],[Calle]]," ",Tabla_Datos[[#This Row],[NumCalle]])</f>
        <v>- SAN PEDRO 184</v>
      </c>
      <c r="Y2848" t="s">
        <v>246</v>
      </c>
      <c r="Z2848" t="s">
        <v>152</v>
      </c>
      <c r="AA2848" t="s">
        <v>153</v>
      </c>
      <c r="AB2848" t="s">
        <v>95</v>
      </c>
      <c r="AC2848" t="s">
        <v>95</v>
      </c>
      <c r="AD2848" t="s">
        <v>109</v>
      </c>
      <c r="AE2848" t="s">
        <v>95</v>
      </c>
      <c r="AF2848" t="s">
        <v>95</v>
      </c>
      <c r="AG2848" s="51">
        <v>41343757</v>
      </c>
      <c r="AH2848" t="s">
        <v>95</v>
      </c>
      <c r="AI2848">
        <v>1</v>
      </c>
      <c r="AJ2848">
        <v>1</v>
      </c>
      <c r="AK2848" t="s">
        <v>9336</v>
      </c>
      <c r="AL2848">
        <v>184</v>
      </c>
    </row>
    <row r="2849" spans="1:38">
      <c r="A2849">
        <v>3288624</v>
      </c>
      <c r="B2849" t="s">
        <v>9818</v>
      </c>
      <c r="C2849" t="s">
        <v>20</v>
      </c>
      <c r="D2849" t="s">
        <v>224</v>
      </c>
      <c r="E2849">
        <v>2011</v>
      </c>
      <c r="F2849">
        <v>8</v>
      </c>
      <c r="G2849">
        <v>21</v>
      </c>
      <c r="H2849" t="s">
        <v>86</v>
      </c>
      <c r="I2849" t="s">
        <v>16</v>
      </c>
      <c r="J2849" t="s">
        <v>16</v>
      </c>
      <c r="K2849" t="s">
        <v>16</v>
      </c>
      <c r="L2849" t="s">
        <v>86</v>
      </c>
      <c r="M2849" t="s">
        <v>88</v>
      </c>
      <c r="N2849" s="50">
        <v>20000040</v>
      </c>
      <c r="O2849" s="51">
        <v>2334383</v>
      </c>
      <c r="P2849" t="s">
        <v>9819</v>
      </c>
      <c r="Q2849" t="s">
        <v>9820</v>
      </c>
      <c r="R2849" t="s">
        <v>1134</v>
      </c>
      <c r="S2849" s="49" t="str">
        <f>CONCATENATE(Tabla_Datos[[#This Row],[Nombre_Cliente]]," ",Tabla_Datos[[#This Row],[ApellidoPaterno_Cliente]]," ",Tabla_Datos[[#This Row],[ApellidoMaterno_Cliente]])</f>
        <v>MARIA GRACIELA LEO QUIROZ</v>
      </c>
      <c r="T2849" s="53">
        <f>DATE(Tabla_Datos[[#This Row],[tAnio]],Tabla_Datos[[#This Row],[tMes]],Tabla_Datos[[#This Row],[tDia]])</f>
        <v>40776</v>
      </c>
      <c r="U2849" s="53" t="str">
        <f>IF(Tabla_Datos[[#This Row],[cProvincia]]="LIMA","LIMA","PROVINCIA")</f>
        <v>LIMA</v>
      </c>
      <c r="V2849" s="53" t="str">
        <f>MID(Tabla_Datos[[#This Row],[pTelefono]],1,SEARCH("-",Tabla_Datos[[#This Row],[pTelefono]],1)-1)</f>
        <v>1</v>
      </c>
      <c r="W2849" s="53" t="str">
        <f>MID(Tabla_Datos[[#This Row],[pTelefono]],SEARCH("-",Tabla_Datos[[#This Row],[pTelefono]],1)+1,LEN(Tabla_Datos[[#This Row],[pTelefono]]))</f>
        <v>947106091</v>
      </c>
      <c r="X2849" s="53" t="str">
        <f>CONCATENATE(Tabla_Datos[[#This Row],[TipUrb]]," ",Tabla_Datos[[#This Row],[Calle]]," ",Tabla_Datos[[#This Row],[NumCalle]])</f>
        <v xml:space="preserve">  CANGALLO 410</v>
      </c>
      <c r="Y2849" t="s">
        <v>92</v>
      </c>
      <c r="Z2849" t="s">
        <v>122</v>
      </c>
      <c r="AA2849" t="s">
        <v>123</v>
      </c>
      <c r="AB2849" t="s">
        <v>95</v>
      </c>
      <c r="AC2849" t="s">
        <v>95</v>
      </c>
      <c r="AD2849" t="s">
        <v>95</v>
      </c>
      <c r="AE2849" t="s">
        <v>95</v>
      </c>
      <c r="AF2849" t="s">
        <v>95</v>
      </c>
      <c r="AG2849" s="51">
        <v>6174046</v>
      </c>
      <c r="AH2849" t="s">
        <v>95</v>
      </c>
      <c r="AI2849">
        <v>1</v>
      </c>
      <c r="AJ2849">
        <v>1</v>
      </c>
      <c r="AK2849" t="s">
        <v>6345</v>
      </c>
      <c r="AL2849">
        <v>410</v>
      </c>
    </row>
    <row r="2850" spans="1:38">
      <c r="A2850">
        <v>3288027</v>
      </c>
      <c r="B2850" t="s">
        <v>9821</v>
      </c>
      <c r="C2850" t="s">
        <v>19</v>
      </c>
      <c r="D2850" t="s">
        <v>85</v>
      </c>
      <c r="E2850">
        <v>2011</v>
      </c>
      <c r="F2850">
        <v>8</v>
      </c>
      <c r="G2850">
        <v>21</v>
      </c>
      <c r="H2850" t="s">
        <v>86</v>
      </c>
      <c r="I2850" t="s">
        <v>16</v>
      </c>
      <c r="J2850" t="s">
        <v>16</v>
      </c>
      <c r="K2850" t="s">
        <v>171</v>
      </c>
      <c r="L2850" t="s">
        <v>86</v>
      </c>
      <c r="M2850" t="s">
        <v>88</v>
      </c>
      <c r="N2850" s="50">
        <v>11111249</v>
      </c>
      <c r="O2850" s="51">
        <v>2333860</v>
      </c>
      <c r="P2850" t="s">
        <v>9822</v>
      </c>
      <c r="Q2850" t="s">
        <v>9823</v>
      </c>
      <c r="R2850" t="s">
        <v>365</v>
      </c>
      <c r="S2850" s="49" t="str">
        <f>CONCATENATE(Tabla_Datos[[#This Row],[Nombre_Cliente]]," ",Tabla_Datos[[#This Row],[ApellidoPaterno_Cliente]]," ",Tabla_Datos[[#This Row],[ApellidoMaterno_Cliente]])</f>
        <v>CARLA MARIA TAMARIZ RODRIGUEZ</v>
      </c>
      <c r="T2850" s="53">
        <f>DATE(Tabla_Datos[[#This Row],[tAnio]],Tabla_Datos[[#This Row],[tMes]],Tabla_Datos[[#This Row],[tDia]])</f>
        <v>40776</v>
      </c>
      <c r="U2850" s="53" t="str">
        <f>IF(Tabla_Datos[[#This Row],[cProvincia]]="LIMA","LIMA","PROVINCIA")</f>
        <v>LIMA</v>
      </c>
      <c r="V2850" s="53" t="str">
        <f>MID(Tabla_Datos[[#This Row],[pTelefono]],1,SEARCH("-",Tabla_Datos[[#This Row],[pTelefono]],1)-1)</f>
        <v>1</v>
      </c>
      <c r="W2850" s="53" t="str">
        <f>MID(Tabla_Datos[[#This Row],[pTelefono]],SEARCH("-",Tabla_Datos[[#This Row],[pTelefono]],1)+1,LEN(Tabla_Datos[[#This Row],[pTelefono]]))</f>
        <v>988587480</v>
      </c>
      <c r="X2850" s="53" t="str">
        <f>CONCATENATE(Tabla_Datos[[#This Row],[TipUrb]]," ",Tabla_Datos[[#This Row],[Calle]]," ",Tabla_Datos[[#This Row],[NumCalle]])</f>
        <v xml:space="preserve">  JR IRRIBARREN MANUEL 1280</v>
      </c>
      <c r="Y2850" t="s">
        <v>92</v>
      </c>
      <c r="Z2850" t="s">
        <v>122</v>
      </c>
      <c r="AA2850" t="s">
        <v>123</v>
      </c>
      <c r="AB2850" t="s">
        <v>95</v>
      </c>
      <c r="AC2850" t="s">
        <v>9824</v>
      </c>
      <c r="AD2850" t="s">
        <v>95</v>
      </c>
      <c r="AE2850" t="s">
        <v>95</v>
      </c>
      <c r="AF2850" t="s">
        <v>95</v>
      </c>
      <c r="AG2850" s="51">
        <v>41261140</v>
      </c>
      <c r="AH2850" t="s">
        <v>95</v>
      </c>
      <c r="AI2850">
        <v>1</v>
      </c>
      <c r="AJ2850">
        <v>1</v>
      </c>
      <c r="AK2850" t="s">
        <v>9825</v>
      </c>
      <c r="AL2850">
        <v>1280</v>
      </c>
    </row>
    <row r="2851" spans="1:38">
      <c r="A2851">
        <v>3288076</v>
      </c>
      <c r="B2851" t="s">
        <v>9826</v>
      </c>
      <c r="C2851" t="s">
        <v>19</v>
      </c>
      <c r="D2851" t="s">
        <v>85</v>
      </c>
      <c r="E2851">
        <v>2011</v>
      </c>
      <c r="F2851">
        <v>8</v>
      </c>
      <c r="G2851">
        <v>21</v>
      </c>
      <c r="H2851" t="s">
        <v>144</v>
      </c>
      <c r="I2851" t="s">
        <v>100</v>
      </c>
      <c r="J2851" t="s">
        <v>100</v>
      </c>
      <c r="K2851" t="s">
        <v>651</v>
      </c>
      <c r="L2851" t="s">
        <v>144</v>
      </c>
      <c r="M2851" t="s">
        <v>88</v>
      </c>
      <c r="O2851" s="51">
        <v>2333907</v>
      </c>
      <c r="P2851" t="s">
        <v>9827</v>
      </c>
      <c r="Q2851" t="s">
        <v>3362</v>
      </c>
      <c r="R2851" t="s">
        <v>2374</v>
      </c>
      <c r="S2851" s="49" t="str">
        <f>CONCATENATE(Tabla_Datos[[#This Row],[Nombre_Cliente]]," ",Tabla_Datos[[#This Row],[ApellidoPaterno_Cliente]]," ",Tabla_Datos[[#This Row],[ApellidoMaterno_Cliente]])</f>
        <v>JAVIER OCTAVIO OVIEDO CORNEJO</v>
      </c>
      <c r="T2851" s="53">
        <f>DATE(Tabla_Datos[[#This Row],[tAnio]],Tabla_Datos[[#This Row],[tMes]],Tabla_Datos[[#This Row],[tDia]])</f>
        <v>40776</v>
      </c>
      <c r="U2851" s="53" t="str">
        <f>IF(Tabla_Datos[[#This Row],[cProvincia]]="LIMA","LIMA","PROVINCIA")</f>
        <v>PROVINCIA</v>
      </c>
      <c r="V2851" s="53" t="str">
        <f>MID(Tabla_Datos[[#This Row],[pTelefono]],1,SEARCH("-",Tabla_Datos[[#This Row],[pTelefono]],1)-1)</f>
        <v>54</v>
      </c>
      <c r="W2851" s="53" t="str">
        <f>MID(Tabla_Datos[[#This Row],[pTelefono]],SEARCH("-",Tabla_Datos[[#This Row],[pTelefono]],1)+1,LEN(Tabla_Datos[[#This Row],[pTelefono]]))</f>
        <v>959498726</v>
      </c>
      <c r="X2851" s="53" t="str">
        <f>CONCATENATE(Tabla_Datos[[#This Row],[TipUrb]]," ",Tabla_Datos[[#This Row],[Calle]]," ",Tabla_Datos[[#This Row],[NumCalle]])</f>
        <v>- . 0</v>
      </c>
      <c r="Y2851" t="s">
        <v>106</v>
      </c>
      <c r="Z2851" t="s">
        <v>349</v>
      </c>
      <c r="AA2851" t="s">
        <v>350</v>
      </c>
      <c r="AB2851" t="s">
        <v>95</v>
      </c>
      <c r="AC2851" t="s">
        <v>95</v>
      </c>
      <c r="AD2851" t="s">
        <v>109</v>
      </c>
      <c r="AE2851" t="s">
        <v>474</v>
      </c>
      <c r="AF2851">
        <v>10</v>
      </c>
      <c r="AG2851" s="51" t="s">
        <v>95</v>
      </c>
      <c r="AH2851">
        <v>1029207479</v>
      </c>
      <c r="AI2851">
        <v>1</v>
      </c>
      <c r="AJ2851">
        <v>1</v>
      </c>
      <c r="AK2851" t="s">
        <v>221</v>
      </c>
      <c r="AL2851">
        <v>0</v>
      </c>
    </row>
    <row r="2852" spans="1:38">
      <c r="A2852">
        <v>3287926</v>
      </c>
      <c r="B2852" t="s">
        <v>9828</v>
      </c>
      <c r="C2852" t="s">
        <v>19</v>
      </c>
      <c r="D2852" t="s">
        <v>143</v>
      </c>
      <c r="E2852">
        <v>2011</v>
      </c>
      <c r="F2852">
        <v>8</v>
      </c>
      <c r="G2852">
        <v>21</v>
      </c>
      <c r="H2852" t="s">
        <v>86</v>
      </c>
      <c r="I2852" t="s">
        <v>759</v>
      </c>
      <c r="J2852" t="s">
        <v>760</v>
      </c>
      <c r="K2852" t="s">
        <v>761</v>
      </c>
      <c r="L2852" t="s">
        <v>86</v>
      </c>
      <c r="M2852" t="s">
        <v>294</v>
      </c>
      <c r="N2852" s="50">
        <v>45489011</v>
      </c>
      <c r="O2852" s="51">
        <v>2333770</v>
      </c>
      <c r="P2852" t="s">
        <v>9829</v>
      </c>
      <c r="Q2852" t="s">
        <v>9830</v>
      </c>
      <c r="R2852" t="s">
        <v>9831</v>
      </c>
      <c r="S2852" s="49" t="str">
        <f>CONCATENATE(Tabla_Datos[[#This Row],[Nombre_Cliente]]," ",Tabla_Datos[[#This Row],[ApellidoPaterno_Cliente]]," ",Tabla_Datos[[#This Row],[ApellidoMaterno_Cliente]])</f>
        <v>HECTOR YVAN CCOCHACHI HUARANCCA</v>
      </c>
      <c r="T2852" s="53">
        <f>DATE(Tabla_Datos[[#This Row],[tAnio]],Tabla_Datos[[#This Row],[tMes]],Tabla_Datos[[#This Row],[tDia]])</f>
        <v>40776</v>
      </c>
      <c r="U2852" s="53" t="str">
        <f>IF(Tabla_Datos[[#This Row],[cProvincia]]="LIMA","LIMA","PROVINCIA")</f>
        <v>PROVINCIA</v>
      </c>
      <c r="V2852" s="53" t="str">
        <f>MID(Tabla_Datos[[#This Row],[pTelefono]],1,SEARCH("-",Tabla_Datos[[#This Row],[pTelefono]],1)-1)</f>
        <v>56</v>
      </c>
      <c r="W2852" s="53" t="str">
        <f>MID(Tabla_Datos[[#This Row],[pTelefono]],SEARCH("-",Tabla_Datos[[#This Row],[pTelefono]],1)+1,LEN(Tabla_Datos[[#This Row],[pTelefono]]))</f>
        <v>975757651</v>
      </c>
      <c r="X2852" s="53" t="str">
        <f>CONCATENATE(Tabla_Datos[[#This Row],[TipUrb]]," ",Tabla_Datos[[#This Row],[Calle]]," ",Tabla_Datos[[#This Row],[NumCalle]])</f>
        <v>- MANCHE 104</v>
      </c>
      <c r="Y2852" t="s">
        <v>759</v>
      </c>
      <c r="Z2852" t="s">
        <v>152</v>
      </c>
      <c r="AA2852" t="s">
        <v>153</v>
      </c>
      <c r="AB2852" t="s">
        <v>95</v>
      </c>
      <c r="AC2852" t="s">
        <v>95</v>
      </c>
      <c r="AD2852" t="s">
        <v>109</v>
      </c>
      <c r="AE2852" t="s">
        <v>95</v>
      </c>
      <c r="AF2852" t="s">
        <v>95</v>
      </c>
      <c r="AG2852" s="51">
        <v>21863818</v>
      </c>
      <c r="AH2852" t="s">
        <v>95</v>
      </c>
      <c r="AI2852">
        <v>1</v>
      </c>
      <c r="AJ2852">
        <v>1</v>
      </c>
      <c r="AK2852" t="s">
        <v>9832</v>
      </c>
      <c r="AL2852">
        <v>104</v>
      </c>
    </row>
    <row r="2853" spans="1:38">
      <c r="A2853">
        <v>3289878</v>
      </c>
      <c r="B2853" t="s">
        <v>9833</v>
      </c>
      <c r="C2853" t="s">
        <v>20</v>
      </c>
      <c r="D2853" t="s">
        <v>85</v>
      </c>
      <c r="E2853">
        <v>2011</v>
      </c>
      <c r="F2853">
        <v>8</v>
      </c>
      <c r="G2853">
        <v>21</v>
      </c>
      <c r="H2853" t="s">
        <v>86</v>
      </c>
      <c r="I2853" t="s">
        <v>16</v>
      </c>
      <c r="J2853" t="s">
        <v>16</v>
      </c>
      <c r="K2853" t="s">
        <v>165</v>
      </c>
      <c r="L2853" t="s">
        <v>86</v>
      </c>
      <c r="M2853" t="s">
        <v>88</v>
      </c>
      <c r="N2853" s="50">
        <v>42308498</v>
      </c>
      <c r="O2853" s="51">
        <v>2335149</v>
      </c>
      <c r="P2853" t="s">
        <v>9834</v>
      </c>
      <c r="Q2853" t="s">
        <v>900</v>
      </c>
      <c r="R2853" t="s">
        <v>1309</v>
      </c>
      <c r="S2853" s="49" t="str">
        <f>CONCATENATE(Tabla_Datos[[#This Row],[Nombre_Cliente]]," ",Tabla_Datos[[#This Row],[ApellidoPaterno_Cliente]]," ",Tabla_Datos[[#This Row],[ApellidoMaterno_Cliente]])</f>
        <v>RINA MARIVEL RAMOS SANDOVAL</v>
      </c>
      <c r="T2853" s="53">
        <f>DATE(Tabla_Datos[[#This Row],[tAnio]],Tabla_Datos[[#This Row],[tMes]],Tabla_Datos[[#This Row],[tDia]])</f>
        <v>40776</v>
      </c>
      <c r="U2853" s="53" t="str">
        <f>IF(Tabla_Datos[[#This Row],[cProvincia]]="LIMA","LIMA","PROVINCIA")</f>
        <v>LIMA</v>
      </c>
      <c r="V2853" s="53" t="str">
        <f>MID(Tabla_Datos[[#This Row],[pTelefono]],1,SEARCH("-",Tabla_Datos[[#This Row],[pTelefono]],1)-1)</f>
        <v>1</v>
      </c>
      <c r="W2853" s="53" t="str">
        <f>MID(Tabla_Datos[[#This Row],[pTelefono]],SEARCH("-",Tabla_Datos[[#This Row],[pTelefono]],1)+1,LEN(Tabla_Datos[[#This Row],[pTelefono]]))</f>
        <v>15582412</v>
      </c>
      <c r="X2853" s="53" t="str">
        <f>CONCATENATE(Tabla_Datos[[#This Row],[TipUrb]]," ",Tabla_Datos[[#This Row],[Calle]]," ",Tabla_Datos[[#This Row],[NumCalle]])</f>
        <v>UV MARQUEZ ARNALDO 459</v>
      </c>
      <c r="Y2853" t="s">
        <v>92</v>
      </c>
      <c r="Z2853" t="s">
        <v>122</v>
      </c>
      <c r="AA2853" t="s">
        <v>123</v>
      </c>
      <c r="AB2853" t="s">
        <v>95</v>
      </c>
      <c r="AC2853" t="s">
        <v>95</v>
      </c>
      <c r="AD2853" t="s">
        <v>1734</v>
      </c>
      <c r="AE2853" t="s">
        <v>95</v>
      </c>
      <c r="AF2853" t="s">
        <v>95</v>
      </c>
      <c r="AG2853" s="51">
        <v>10749161</v>
      </c>
      <c r="AH2853" t="s">
        <v>95</v>
      </c>
      <c r="AI2853">
        <v>1</v>
      </c>
      <c r="AJ2853">
        <v>1</v>
      </c>
      <c r="AK2853" t="s">
        <v>9835</v>
      </c>
      <c r="AL2853">
        <v>459</v>
      </c>
    </row>
    <row r="2854" spans="1:38">
      <c r="A2854">
        <v>3288536</v>
      </c>
      <c r="B2854" t="s">
        <v>9836</v>
      </c>
      <c r="C2854" t="s">
        <v>20</v>
      </c>
      <c r="D2854" t="s">
        <v>85</v>
      </c>
      <c r="E2854">
        <v>2011</v>
      </c>
      <c r="F2854">
        <v>8</v>
      </c>
      <c r="G2854">
        <v>21</v>
      </c>
      <c r="H2854" t="s">
        <v>144</v>
      </c>
      <c r="I2854" t="s">
        <v>16</v>
      </c>
      <c r="J2854" t="s">
        <v>16</v>
      </c>
      <c r="K2854" t="s">
        <v>496</v>
      </c>
      <c r="L2854" t="s">
        <v>144</v>
      </c>
      <c r="M2854" t="s">
        <v>88</v>
      </c>
      <c r="N2854" s="50">
        <v>20000030</v>
      </c>
      <c r="O2854" s="51">
        <v>2334300</v>
      </c>
      <c r="P2854" t="s">
        <v>9837</v>
      </c>
      <c r="Q2854" t="s">
        <v>9838</v>
      </c>
      <c r="R2854" t="s">
        <v>9839</v>
      </c>
      <c r="S2854" s="49" t="str">
        <f>CONCATENATE(Tabla_Datos[[#This Row],[Nombre_Cliente]]," ",Tabla_Datos[[#This Row],[ApellidoPaterno_Cliente]]," ",Tabla_Datos[[#This Row],[ApellidoMaterno_Cliente]])</f>
        <v>HECTOR CARLOS APAICO MISARES</v>
      </c>
      <c r="T2854" s="53">
        <f>DATE(Tabla_Datos[[#This Row],[tAnio]],Tabla_Datos[[#This Row],[tMes]],Tabla_Datos[[#This Row],[tDia]])</f>
        <v>40776</v>
      </c>
      <c r="U2854" s="53" t="str">
        <f>IF(Tabla_Datos[[#This Row],[cProvincia]]="LIMA","LIMA","PROVINCIA")</f>
        <v>LIMA</v>
      </c>
      <c r="V2854" s="53" t="str">
        <f>MID(Tabla_Datos[[#This Row],[pTelefono]],1,SEARCH("-",Tabla_Datos[[#This Row],[pTelefono]],1)-1)</f>
        <v>1</v>
      </c>
      <c r="W2854" s="53" t="str">
        <f>MID(Tabla_Datos[[#This Row],[pTelefono]],SEARCH("-",Tabla_Datos[[#This Row],[pTelefono]],1)+1,LEN(Tabla_Datos[[#This Row],[pTelefono]]))</f>
        <v>991373938</v>
      </c>
      <c r="X2854" s="53" t="str">
        <f>CONCATENATE(Tabla_Datos[[#This Row],[TipUrb]]," ",Tabla_Datos[[#This Row],[Calle]]," ",Tabla_Datos[[#This Row],[NumCalle]])</f>
        <v>- . 0</v>
      </c>
      <c r="Y2854" t="s">
        <v>92</v>
      </c>
      <c r="Z2854" t="s">
        <v>122</v>
      </c>
      <c r="AA2854" t="s">
        <v>123</v>
      </c>
      <c r="AB2854" t="s">
        <v>95</v>
      </c>
      <c r="AC2854" t="s">
        <v>95</v>
      </c>
      <c r="AD2854" t="s">
        <v>109</v>
      </c>
      <c r="AE2854" t="s">
        <v>474</v>
      </c>
      <c r="AF2854">
        <v>7</v>
      </c>
      <c r="AG2854" s="51">
        <v>44942300</v>
      </c>
      <c r="AH2854" t="s">
        <v>95</v>
      </c>
      <c r="AI2854">
        <v>1</v>
      </c>
      <c r="AJ2854">
        <v>1</v>
      </c>
      <c r="AK2854" t="s">
        <v>221</v>
      </c>
      <c r="AL2854">
        <v>0</v>
      </c>
    </row>
    <row r="2855" spans="1:38">
      <c r="A2855">
        <v>3288199</v>
      </c>
      <c r="B2855" t="s">
        <v>9840</v>
      </c>
      <c r="C2855" t="s">
        <v>19</v>
      </c>
      <c r="D2855" t="s">
        <v>143</v>
      </c>
      <c r="E2855">
        <v>2011</v>
      </c>
      <c r="F2855">
        <v>8</v>
      </c>
      <c r="G2855">
        <v>21</v>
      </c>
      <c r="H2855" t="s">
        <v>86</v>
      </c>
      <c r="I2855" t="s">
        <v>241</v>
      </c>
      <c r="J2855" t="s">
        <v>242</v>
      </c>
      <c r="K2855" t="s">
        <v>937</v>
      </c>
      <c r="L2855" t="s">
        <v>86</v>
      </c>
      <c r="M2855" t="s">
        <v>148</v>
      </c>
      <c r="N2855" s="50">
        <v>18181496</v>
      </c>
      <c r="O2855" s="51">
        <v>2334022</v>
      </c>
      <c r="P2855" t="s">
        <v>9841</v>
      </c>
      <c r="Q2855" t="s">
        <v>1073</v>
      </c>
      <c r="R2855" t="s">
        <v>793</v>
      </c>
      <c r="S2855" s="49" t="str">
        <f>CONCATENATE(Tabla_Datos[[#This Row],[Nombre_Cliente]]," ",Tabla_Datos[[#This Row],[ApellidoPaterno_Cliente]]," ",Tabla_Datos[[#This Row],[ApellidoMaterno_Cliente]])</f>
        <v>AMADA JULIANA VARAS CRUZ</v>
      </c>
      <c r="T2855" s="53">
        <f>DATE(Tabla_Datos[[#This Row],[tAnio]],Tabla_Datos[[#This Row],[tMes]],Tabla_Datos[[#This Row],[tDia]])</f>
        <v>40776</v>
      </c>
      <c r="U2855" s="53" t="str">
        <f>IF(Tabla_Datos[[#This Row],[cProvincia]]="LIMA","LIMA","PROVINCIA")</f>
        <v>PROVINCIA</v>
      </c>
      <c r="V2855" s="53" t="str">
        <f>MID(Tabla_Datos[[#This Row],[pTelefono]],1,SEARCH("-",Tabla_Datos[[#This Row],[pTelefono]],1)-1)</f>
        <v>44</v>
      </c>
      <c r="W2855" s="53" t="str">
        <f>MID(Tabla_Datos[[#This Row],[pTelefono]],SEARCH("-",Tabla_Datos[[#This Row],[pTelefono]],1)+1,LEN(Tabla_Datos[[#This Row],[pTelefono]]))</f>
        <v>949646464</v>
      </c>
      <c r="X2855" s="53" t="str">
        <f>CONCATENATE(Tabla_Datos[[#This Row],[TipUrb]]," ",Tabla_Datos[[#This Row],[Calle]]," ",Tabla_Datos[[#This Row],[NumCalle]])</f>
        <v xml:space="preserve">  TITU CUSI YUPANQUI 542</v>
      </c>
      <c r="Y2855" t="s">
        <v>246</v>
      </c>
      <c r="Z2855" t="s">
        <v>152</v>
      </c>
      <c r="AA2855" t="s">
        <v>153</v>
      </c>
      <c r="AB2855" t="s">
        <v>95</v>
      </c>
      <c r="AC2855" t="s">
        <v>95</v>
      </c>
      <c r="AD2855" t="s">
        <v>95</v>
      </c>
      <c r="AE2855" t="s">
        <v>95</v>
      </c>
      <c r="AF2855" t="s">
        <v>95</v>
      </c>
      <c r="AG2855" s="51">
        <v>17818335</v>
      </c>
      <c r="AH2855" t="s">
        <v>95</v>
      </c>
      <c r="AI2855">
        <v>1</v>
      </c>
      <c r="AJ2855">
        <v>1</v>
      </c>
      <c r="AK2855" t="s">
        <v>9842</v>
      </c>
      <c r="AL2855">
        <v>542</v>
      </c>
    </row>
    <row r="2856" spans="1:38">
      <c r="A2856">
        <v>3290104</v>
      </c>
      <c r="B2856" t="s">
        <v>9843</v>
      </c>
      <c r="C2856" t="s">
        <v>20</v>
      </c>
      <c r="D2856" t="s">
        <v>85</v>
      </c>
      <c r="E2856">
        <v>2011</v>
      </c>
      <c r="F2856">
        <v>8</v>
      </c>
      <c r="G2856">
        <v>21</v>
      </c>
      <c r="H2856" t="s">
        <v>86</v>
      </c>
      <c r="I2856" t="s">
        <v>16</v>
      </c>
      <c r="J2856" t="s">
        <v>16</v>
      </c>
      <c r="K2856" t="s">
        <v>1877</v>
      </c>
      <c r="L2856" t="s">
        <v>86</v>
      </c>
      <c r="M2856" t="s">
        <v>88</v>
      </c>
      <c r="N2856" s="50">
        <v>45321516</v>
      </c>
      <c r="O2856" s="51">
        <v>2335288</v>
      </c>
      <c r="P2856" t="s">
        <v>9844</v>
      </c>
      <c r="Q2856" t="s">
        <v>4292</v>
      </c>
      <c r="R2856" t="s">
        <v>2302</v>
      </c>
      <c r="S2856" s="49" t="str">
        <f>CONCATENATE(Tabla_Datos[[#This Row],[Nombre_Cliente]]," ",Tabla_Datos[[#This Row],[ApellidoPaterno_Cliente]]," ",Tabla_Datos[[#This Row],[ApellidoMaterno_Cliente]])</f>
        <v>RAUL CESAR RIVERO ARCE</v>
      </c>
      <c r="T2856" s="53">
        <f>DATE(Tabla_Datos[[#This Row],[tAnio]],Tabla_Datos[[#This Row],[tMes]],Tabla_Datos[[#This Row],[tDia]])</f>
        <v>40776</v>
      </c>
      <c r="U2856" s="53" t="str">
        <f>IF(Tabla_Datos[[#This Row],[cProvincia]]="LIMA","LIMA","PROVINCIA")</f>
        <v>LIMA</v>
      </c>
      <c r="V2856" s="53" t="str">
        <f>MID(Tabla_Datos[[#This Row],[pTelefono]],1,SEARCH("-",Tabla_Datos[[#This Row],[pTelefono]],1)-1)</f>
        <v>1</v>
      </c>
      <c r="W2856" s="53" t="str">
        <f>MID(Tabla_Datos[[#This Row],[pTelefono]],SEARCH("-",Tabla_Datos[[#This Row],[pTelefono]],1)+1,LEN(Tabla_Datos[[#This Row],[pTelefono]]))</f>
        <v>989812074</v>
      </c>
      <c r="X2856" s="53" t="str">
        <f>CONCATENATE(Tabla_Datos[[#This Row],[TipUrb]]," ",Tabla_Datos[[#This Row],[Calle]]," ",Tabla_Datos[[#This Row],[NumCalle]])</f>
        <v xml:space="preserve">  PILCOMAYO 852</v>
      </c>
      <c r="Y2856" t="s">
        <v>92</v>
      </c>
      <c r="Z2856" t="s">
        <v>122</v>
      </c>
      <c r="AA2856" t="s">
        <v>123</v>
      </c>
      <c r="AB2856" t="s">
        <v>95</v>
      </c>
      <c r="AC2856" t="s">
        <v>95</v>
      </c>
      <c r="AD2856" t="s">
        <v>95</v>
      </c>
      <c r="AE2856" t="s">
        <v>95</v>
      </c>
      <c r="AF2856" t="s">
        <v>95</v>
      </c>
      <c r="AG2856" s="51">
        <v>41163160</v>
      </c>
      <c r="AH2856" t="s">
        <v>95</v>
      </c>
      <c r="AI2856">
        <v>1</v>
      </c>
      <c r="AJ2856">
        <v>1</v>
      </c>
      <c r="AK2856" t="s">
        <v>1881</v>
      </c>
      <c r="AL2856">
        <v>852</v>
      </c>
    </row>
    <row r="2857" spans="1:38">
      <c r="A2857">
        <v>3287933</v>
      </c>
      <c r="B2857" t="s">
        <v>9845</v>
      </c>
      <c r="C2857" t="s">
        <v>18</v>
      </c>
      <c r="D2857" t="s">
        <v>143</v>
      </c>
      <c r="E2857">
        <v>2011</v>
      </c>
      <c r="F2857">
        <v>8</v>
      </c>
      <c r="G2857">
        <v>21</v>
      </c>
      <c r="H2857" t="s">
        <v>86</v>
      </c>
      <c r="I2857" t="s">
        <v>16</v>
      </c>
      <c r="J2857" t="s">
        <v>4013</v>
      </c>
      <c r="K2857" t="s">
        <v>9846</v>
      </c>
      <c r="L2857" t="s">
        <v>86</v>
      </c>
      <c r="M2857" t="s">
        <v>294</v>
      </c>
      <c r="N2857" s="50">
        <v>99999999</v>
      </c>
      <c r="O2857" s="51">
        <v>2333740</v>
      </c>
      <c r="P2857" t="s">
        <v>9847</v>
      </c>
      <c r="Q2857" t="s">
        <v>9848</v>
      </c>
      <c r="R2857" t="s">
        <v>9849</v>
      </c>
      <c r="S2857" s="49" t="str">
        <f>CONCATENATE(Tabla_Datos[[#This Row],[Nombre_Cliente]]," ",Tabla_Datos[[#This Row],[ApellidoPaterno_Cliente]]," ",Tabla_Datos[[#This Row],[ApellidoMaterno_Cliente]])</f>
        <v xml:space="preserve">ELVIS LORENZO CORREA   CANDELA </v>
      </c>
      <c r="T2857" s="53">
        <f>DATE(Tabla_Datos[[#This Row],[tAnio]],Tabla_Datos[[#This Row],[tMes]],Tabla_Datos[[#This Row],[tDia]])</f>
        <v>40776</v>
      </c>
      <c r="U2857" s="53" t="str">
        <f>IF(Tabla_Datos[[#This Row],[cProvincia]]="LIMA","LIMA","PROVINCIA")</f>
        <v>PROVINCIA</v>
      </c>
      <c r="V2857" s="53" t="str">
        <f>MID(Tabla_Datos[[#This Row],[pTelefono]],1,SEARCH("-",Tabla_Datos[[#This Row],[pTelefono]],1)-1)</f>
        <v>1</v>
      </c>
      <c r="W2857" s="53" t="str">
        <f>MID(Tabla_Datos[[#This Row],[pTelefono]],SEARCH("-",Tabla_Datos[[#This Row],[pTelefono]],1)+1,LEN(Tabla_Datos[[#This Row],[pTelefono]]))</f>
        <v>3399450</v>
      </c>
      <c r="X2857" s="53" t="str">
        <f>CONCATENATE(Tabla_Datos[[#This Row],[TipUrb]]," ",Tabla_Datos[[#This Row],[Calle]]," ",Tabla_Datos[[#This Row],[NumCalle]])</f>
        <v xml:space="preserve">  BOLIVAR 200</v>
      </c>
      <c r="Y2857" t="s">
        <v>92</v>
      </c>
      <c r="Z2857" t="s">
        <v>320</v>
      </c>
      <c r="AA2857" t="s">
        <v>321</v>
      </c>
      <c r="AB2857" t="s">
        <v>95</v>
      </c>
      <c r="AC2857" t="s">
        <v>95</v>
      </c>
      <c r="AD2857" t="s">
        <v>95</v>
      </c>
      <c r="AE2857" t="s">
        <v>95</v>
      </c>
      <c r="AG2857" s="51">
        <v>80159384</v>
      </c>
      <c r="AI2857">
        <v>26</v>
      </c>
      <c r="AJ2857">
        <v>26</v>
      </c>
      <c r="AK2857" t="s">
        <v>1603</v>
      </c>
      <c r="AL2857">
        <v>200</v>
      </c>
    </row>
    <row r="2858" spans="1:38">
      <c r="A2858">
        <v>3288875</v>
      </c>
      <c r="B2858" t="s">
        <v>9850</v>
      </c>
      <c r="C2858" t="s">
        <v>18</v>
      </c>
      <c r="D2858" t="s">
        <v>85</v>
      </c>
      <c r="E2858">
        <v>2011</v>
      </c>
      <c r="F2858">
        <v>8</v>
      </c>
      <c r="G2858">
        <v>21</v>
      </c>
      <c r="H2858" t="s">
        <v>86</v>
      </c>
      <c r="I2858" t="s">
        <v>16</v>
      </c>
      <c r="J2858" t="s">
        <v>16</v>
      </c>
      <c r="K2858" t="s">
        <v>192</v>
      </c>
      <c r="L2858" t="s">
        <v>86</v>
      </c>
      <c r="M2858" t="s">
        <v>88</v>
      </c>
      <c r="N2858" s="50">
        <v>8569072</v>
      </c>
      <c r="O2858" s="51">
        <v>2334595</v>
      </c>
      <c r="P2858" t="s">
        <v>3390</v>
      </c>
      <c r="Q2858" t="s">
        <v>750</v>
      </c>
      <c r="R2858" t="s">
        <v>9851</v>
      </c>
      <c r="S2858" s="49" t="str">
        <f>CONCATENATE(Tabla_Datos[[#This Row],[Nombre_Cliente]]," ",Tabla_Datos[[#This Row],[ApellidoPaterno_Cliente]]," ",Tabla_Datos[[#This Row],[ApellidoMaterno_Cliente]])</f>
        <v xml:space="preserve">MARITZA ESPINOZA  OROZCO </v>
      </c>
      <c r="T2858" s="53">
        <f>DATE(Tabla_Datos[[#This Row],[tAnio]],Tabla_Datos[[#This Row],[tMes]],Tabla_Datos[[#This Row],[tDia]])</f>
        <v>40776</v>
      </c>
      <c r="U2858" s="53" t="str">
        <f>IF(Tabla_Datos[[#This Row],[cProvincia]]="LIMA","LIMA","PROVINCIA")</f>
        <v>LIMA</v>
      </c>
      <c r="V2858" s="53" t="str">
        <f>MID(Tabla_Datos[[#This Row],[pTelefono]],1,SEARCH("-",Tabla_Datos[[#This Row],[pTelefono]],1)-1)</f>
        <v>1</v>
      </c>
      <c r="W2858" s="53" t="str">
        <f>MID(Tabla_Datos[[#This Row],[pTelefono]],SEARCH("-",Tabla_Datos[[#This Row],[pTelefono]],1)+1,LEN(Tabla_Datos[[#This Row],[pTelefono]]))</f>
        <v>989184208</v>
      </c>
      <c r="X2858" s="53" t="str">
        <f>CONCATENATE(Tabla_Datos[[#This Row],[TipUrb]]," ",Tabla_Datos[[#This Row],[Calle]]," ",Tabla_Datos[[#This Row],[NumCalle]])</f>
        <v>CO PARQUE B 0</v>
      </c>
      <c r="Y2858" t="s">
        <v>92</v>
      </c>
      <c r="Z2858" t="s">
        <v>93</v>
      </c>
      <c r="AA2858" t="s">
        <v>94</v>
      </c>
      <c r="AB2858">
        <v>1</v>
      </c>
      <c r="AC2858">
        <v>101</v>
      </c>
      <c r="AD2858" t="s">
        <v>198</v>
      </c>
      <c r="AE2858" t="s">
        <v>9852</v>
      </c>
      <c r="AG2858" s="51">
        <v>43827099</v>
      </c>
      <c r="AI2858">
        <v>26</v>
      </c>
      <c r="AJ2858">
        <v>26</v>
      </c>
      <c r="AK2858" t="s">
        <v>9853</v>
      </c>
      <c r="AL2858">
        <v>0</v>
      </c>
    </row>
    <row r="2859" spans="1:38">
      <c r="A2859">
        <v>3288258</v>
      </c>
      <c r="B2859" t="s">
        <v>9854</v>
      </c>
      <c r="C2859" t="s">
        <v>19</v>
      </c>
      <c r="D2859" t="s">
        <v>143</v>
      </c>
      <c r="E2859">
        <v>2011</v>
      </c>
      <c r="F2859">
        <v>8</v>
      </c>
      <c r="G2859">
        <v>21</v>
      </c>
      <c r="H2859" t="s">
        <v>86</v>
      </c>
      <c r="I2859" t="s">
        <v>100</v>
      </c>
      <c r="J2859" t="s">
        <v>100</v>
      </c>
      <c r="K2859" t="s">
        <v>651</v>
      </c>
      <c r="L2859" t="s">
        <v>86</v>
      </c>
      <c r="M2859" t="s">
        <v>102</v>
      </c>
      <c r="N2859" s="50">
        <v>29403518</v>
      </c>
      <c r="O2859" s="51">
        <v>2334075</v>
      </c>
      <c r="P2859" t="s">
        <v>9855</v>
      </c>
      <c r="Q2859" t="s">
        <v>9856</v>
      </c>
      <c r="R2859" t="s">
        <v>6418</v>
      </c>
      <c r="S2859" s="49" t="str">
        <f>CONCATENATE(Tabla_Datos[[#This Row],[Nombre_Cliente]]," ",Tabla_Datos[[#This Row],[ApellidoPaterno_Cliente]]," ",Tabla_Datos[[#This Row],[ApellidoMaterno_Cliente]])</f>
        <v>ALAN CHRISTIAN TISNADO NAJAR</v>
      </c>
      <c r="T2859" s="53">
        <f>DATE(Tabla_Datos[[#This Row],[tAnio]],Tabla_Datos[[#This Row],[tMes]],Tabla_Datos[[#This Row],[tDia]])</f>
        <v>40776</v>
      </c>
      <c r="U2859" s="53" t="str">
        <f>IF(Tabla_Datos[[#This Row],[cProvincia]]="LIMA","LIMA","PROVINCIA")</f>
        <v>PROVINCIA</v>
      </c>
      <c r="V2859" s="53" t="str">
        <f>MID(Tabla_Datos[[#This Row],[pTelefono]],1,SEARCH("-",Tabla_Datos[[#This Row],[pTelefono]],1)-1)</f>
        <v>54</v>
      </c>
      <c r="W2859" s="53" t="str">
        <f>MID(Tabla_Datos[[#This Row],[pTelefono]],SEARCH("-",Tabla_Datos[[#This Row],[pTelefono]],1)+1,LEN(Tabla_Datos[[#This Row],[pTelefono]]))</f>
        <v>958651033</v>
      </c>
      <c r="X2859" s="53" t="str">
        <f>CONCATENATE(Tabla_Datos[[#This Row],[TipUrb]]," ",Tabla_Datos[[#This Row],[Calle]]," ",Tabla_Datos[[#This Row],[NumCalle]])</f>
        <v>CM . 0</v>
      </c>
      <c r="Y2859" t="s">
        <v>106</v>
      </c>
      <c r="Z2859" t="s">
        <v>152</v>
      </c>
      <c r="AA2859" t="s">
        <v>153</v>
      </c>
      <c r="AB2859" t="s">
        <v>95</v>
      </c>
      <c r="AC2859" t="s">
        <v>95</v>
      </c>
      <c r="AD2859" t="s">
        <v>7528</v>
      </c>
      <c r="AE2859" t="s">
        <v>3069</v>
      </c>
      <c r="AF2859">
        <v>2</v>
      </c>
      <c r="AG2859" s="51">
        <v>29629017</v>
      </c>
      <c r="AH2859" t="s">
        <v>95</v>
      </c>
      <c r="AI2859">
        <v>1</v>
      </c>
      <c r="AJ2859">
        <v>1</v>
      </c>
      <c r="AK2859" t="s">
        <v>221</v>
      </c>
      <c r="AL2859">
        <v>0</v>
      </c>
    </row>
    <row r="2860" spans="1:38">
      <c r="A2860">
        <v>3290389</v>
      </c>
      <c r="B2860" t="s">
        <v>9857</v>
      </c>
      <c r="C2860" t="s">
        <v>18</v>
      </c>
      <c r="D2860" t="s">
        <v>85</v>
      </c>
      <c r="E2860">
        <v>2011</v>
      </c>
      <c r="F2860">
        <v>8</v>
      </c>
      <c r="G2860">
        <v>21</v>
      </c>
      <c r="H2860" t="s">
        <v>86</v>
      </c>
      <c r="I2860" t="s">
        <v>16</v>
      </c>
      <c r="J2860" t="s">
        <v>16</v>
      </c>
      <c r="K2860" t="s">
        <v>487</v>
      </c>
      <c r="L2860" t="s">
        <v>86</v>
      </c>
      <c r="M2860" t="s">
        <v>88</v>
      </c>
      <c r="N2860" s="50">
        <v>44673415</v>
      </c>
      <c r="O2860" s="51">
        <v>2335512</v>
      </c>
      <c r="P2860" t="s">
        <v>9858</v>
      </c>
      <c r="Q2860" t="s">
        <v>9859</v>
      </c>
      <c r="R2860" t="s">
        <v>2090</v>
      </c>
      <c r="S2860" s="49" t="str">
        <f>CONCATENATE(Tabla_Datos[[#This Row],[Nombre_Cliente]]," ",Tabla_Datos[[#This Row],[ApellidoPaterno_Cliente]]," ",Tabla_Datos[[#This Row],[ApellidoMaterno_Cliente]])</f>
        <v xml:space="preserve">HERMENEGILDO  PANDURO  DIAZ </v>
      </c>
      <c r="T2860" s="53">
        <f>DATE(Tabla_Datos[[#This Row],[tAnio]],Tabla_Datos[[#This Row],[tMes]],Tabla_Datos[[#This Row],[tDia]])</f>
        <v>40776</v>
      </c>
      <c r="U2860" s="53" t="str">
        <f>IF(Tabla_Datos[[#This Row],[cProvincia]]="LIMA","LIMA","PROVINCIA")</f>
        <v>LIMA</v>
      </c>
      <c r="V2860" s="53" t="str">
        <f>MID(Tabla_Datos[[#This Row],[pTelefono]],1,SEARCH("-",Tabla_Datos[[#This Row],[pTelefono]],1)-1)</f>
        <v>1</v>
      </c>
      <c r="W2860" s="53" t="str">
        <f>MID(Tabla_Datos[[#This Row],[pTelefono]],SEARCH("-",Tabla_Datos[[#This Row],[pTelefono]],1)+1,LEN(Tabla_Datos[[#This Row],[pTelefono]]))</f>
        <v>3768950</v>
      </c>
      <c r="X2860" s="53" t="str">
        <f>CONCATENATE(Tabla_Datos[[#This Row],[TipUrb]]," ",Tabla_Datos[[#This Row],[Calle]]," ",Tabla_Datos[[#This Row],[NumCalle]])</f>
        <v>CV LAS VERDOLAGAS 969</v>
      </c>
      <c r="Y2860" t="s">
        <v>92</v>
      </c>
      <c r="Z2860" t="s">
        <v>93</v>
      </c>
      <c r="AA2860" t="s">
        <v>94</v>
      </c>
      <c r="AB2860">
        <v>1</v>
      </c>
      <c r="AC2860" t="s">
        <v>95</v>
      </c>
      <c r="AD2860" t="s">
        <v>352</v>
      </c>
      <c r="AE2860" t="s">
        <v>95</v>
      </c>
      <c r="AG2860" s="51">
        <v>17937583</v>
      </c>
      <c r="AI2860">
        <v>36</v>
      </c>
      <c r="AJ2860">
        <v>36</v>
      </c>
      <c r="AK2860" t="s">
        <v>9860</v>
      </c>
      <c r="AL2860">
        <v>969</v>
      </c>
    </row>
    <row r="2861" spans="1:38">
      <c r="A2861">
        <v>3289060</v>
      </c>
      <c r="B2861" t="s">
        <v>9861</v>
      </c>
      <c r="C2861" t="s">
        <v>19</v>
      </c>
      <c r="D2861" t="s">
        <v>85</v>
      </c>
      <c r="E2861">
        <v>2011</v>
      </c>
      <c r="F2861">
        <v>8</v>
      </c>
      <c r="G2861">
        <v>21</v>
      </c>
      <c r="H2861" t="s">
        <v>144</v>
      </c>
      <c r="I2861" t="s">
        <v>16</v>
      </c>
      <c r="J2861" t="s">
        <v>16</v>
      </c>
      <c r="K2861" t="s">
        <v>696</v>
      </c>
      <c r="L2861" t="s">
        <v>144</v>
      </c>
      <c r="M2861" t="s">
        <v>88</v>
      </c>
      <c r="O2861" s="51">
        <v>2334787</v>
      </c>
      <c r="P2861" t="s">
        <v>9862</v>
      </c>
      <c r="Q2861" t="s">
        <v>9863</v>
      </c>
      <c r="R2861" t="s">
        <v>451</v>
      </c>
      <c r="S2861" s="49" t="str">
        <f>CONCATENATE(Tabla_Datos[[#This Row],[Nombre_Cliente]]," ",Tabla_Datos[[#This Row],[ApellidoPaterno_Cliente]]," ",Tabla_Datos[[#This Row],[ApellidoMaterno_Cliente]])</f>
        <v>PATRICIA GUADALUPE ZUBIATE FLORES</v>
      </c>
      <c r="T2861" s="53">
        <f>DATE(Tabla_Datos[[#This Row],[tAnio]],Tabla_Datos[[#This Row],[tMes]],Tabla_Datos[[#This Row],[tDia]])</f>
        <v>40776</v>
      </c>
      <c r="U2861" s="53" t="str">
        <f>IF(Tabla_Datos[[#This Row],[cProvincia]]="LIMA","LIMA","PROVINCIA")</f>
        <v>LIMA</v>
      </c>
      <c r="V2861" s="53" t="str">
        <f>MID(Tabla_Datos[[#This Row],[pTelefono]],1,SEARCH("-",Tabla_Datos[[#This Row],[pTelefono]],1)-1)</f>
        <v>1</v>
      </c>
      <c r="W2861" s="53" t="str">
        <f>MID(Tabla_Datos[[#This Row],[pTelefono]],SEARCH("-",Tabla_Datos[[#This Row],[pTelefono]],1)+1,LEN(Tabla_Datos[[#This Row],[pTelefono]]))</f>
        <v>994068721</v>
      </c>
      <c r="X2861" s="53" t="str">
        <f>CONCATENATE(Tabla_Datos[[#This Row],[TipUrb]]," ",Tabla_Datos[[#This Row],[Calle]]," ",Tabla_Datos[[#This Row],[NumCalle]])</f>
        <v xml:space="preserve">  SAN BORJA SUR 1134</v>
      </c>
      <c r="Y2861" t="s">
        <v>92</v>
      </c>
      <c r="Z2861" t="s">
        <v>196</v>
      </c>
      <c r="AA2861" t="s">
        <v>197</v>
      </c>
      <c r="AB2861" t="s">
        <v>95</v>
      </c>
      <c r="AC2861" t="s">
        <v>9864</v>
      </c>
      <c r="AD2861" t="s">
        <v>95</v>
      </c>
      <c r="AE2861" t="s">
        <v>95</v>
      </c>
      <c r="AF2861" t="s">
        <v>95</v>
      </c>
      <c r="AG2861" s="51">
        <v>7871079</v>
      </c>
      <c r="AH2861" t="s">
        <v>95</v>
      </c>
      <c r="AI2861">
        <v>1</v>
      </c>
      <c r="AJ2861">
        <v>1</v>
      </c>
      <c r="AK2861" t="s">
        <v>7725</v>
      </c>
      <c r="AL2861">
        <v>1134</v>
      </c>
    </row>
    <row r="2862" spans="1:38">
      <c r="A2862">
        <v>3290425</v>
      </c>
      <c r="B2862" t="s">
        <v>9865</v>
      </c>
      <c r="C2862" t="s">
        <v>20</v>
      </c>
      <c r="D2862" t="s">
        <v>85</v>
      </c>
      <c r="E2862">
        <v>2011</v>
      </c>
      <c r="F2862">
        <v>8</v>
      </c>
      <c r="G2862">
        <v>21</v>
      </c>
      <c r="H2862" t="s">
        <v>86</v>
      </c>
      <c r="I2862" t="s">
        <v>16</v>
      </c>
      <c r="J2862" t="s">
        <v>16</v>
      </c>
      <c r="K2862" t="s">
        <v>487</v>
      </c>
      <c r="L2862" t="s">
        <v>86</v>
      </c>
      <c r="M2862" t="s">
        <v>88</v>
      </c>
      <c r="N2862" s="50">
        <v>21815914</v>
      </c>
      <c r="O2862" s="51">
        <v>2335542</v>
      </c>
      <c r="P2862" t="s">
        <v>9866</v>
      </c>
      <c r="Q2862" t="s">
        <v>114</v>
      </c>
      <c r="R2862" t="s">
        <v>9867</v>
      </c>
      <c r="S2862" s="49" t="str">
        <f>CONCATENATE(Tabla_Datos[[#This Row],[Nombre_Cliente]]," ",Tabla_Datos[[#This Row],[ApellidoPaterno_Cliente]]," ",Tabla_Datos[[#This Row],[ApellidoMaterno_Cliente]])</f>
        <v>HAZAEL RIVERA INGA</v>
      </c>
      <c r="T2862" s="53">
        <f>DATE(Tabla_Datos[[#This Row],[tAnio]],Tabla_Datos[[#This Row],[tMes]],Tabla_Datos[[#This Row],[tDia]])</f>
        <v>40776</v>
      </c>
      <c r="U2862" s="53" t="str">
        <f>IF(Tabla_Datos[[#This Row],[cProvincia]]="LIMA","LIMA","PROVINCIA")</f>
        <v>LIMA</v>
      </c>
      <c r="V2862" s="53" t="str">
        <f>MID(Tabla_Datos[[#This Row],[pTelefono]],1,SEARCH("-",Tabla_Datos[[#This Row],[pTelefono]],1)-1)</f>
        <v>1</v>
      </c>
      <c r="W2862" s="53" t="str">
        <f>MID(Tabla_Datos[[#This Row],[pTelefono]],SEARCH("-",Tabla_Datos[[#This Row],[pTelefono]],1)+1,LEN(Tabla_Datos[[#This Row],[pTelefono]]))</f>
        <v>13742461</v>
      </c>
      <c r="X2862" s="53" t="str">
        <f>CONCATENATE(Tabla_Datos[[#This Row],[TipUrb]]," ",Tabla_Datos[[#This Row],[Calle]]," ",Tabla_Datos[[#This Row],[NumCalle]])</f>
        <v>CV LAS VERDOLAGAS 828</v>
      </c>
      <c r="Y2862" t="s">
        <v>92</v>
      </c>
      <c r="Z2862" t="s">
        <v>122</v>
      </c>
      <c r="AA2862" t="s">
        <v>123</v>
      </c>
      <c r="AB2862" t="s">
        <v>95</v>
      </c>
      <c r="AC2862" t="s">
        <v>95</v>
      </c>
      <c r="AD2862" t="s">
        <v>352</v>
      </c>
      <c r="AE2862" t="s">
        <v>95</v>
      </c>
      <c r="AF2862" t="s">
        <v>95</v>
      </c>
      <c r="AG2862" s="51">
        <v>71252254</v>
      </c>
      <c r="AH2862" t="s">
        <v>95</v>
      </c>
      <c r="AI2862">
        <v>1</v>
      </c>
      <c r="AJ2862">
        <v>1</v>
      </c>
      <c r="AK2862" t="s">
        <v>9860</v>
      </c>
      <c r="AL2862">
        <v>828</v>
      </c>
    </row>
    <row r="2863" spans="1:38">
      <c r="A2863">
        <v>3289699</v>
      </c>
      <c r="B2863" t="s">
        <v>9868</v>
      </c>
      <c r="C2863" t="s">
        <v>18</v>
      </c>
      <c r="D2863" t="s">
        <v>143</v>
      </c>
      <c r="E2863">
        <v>2011</v>
      </c>
      <c r="F2863">
        <v>8</v>
      </c>
      <c r="G2863">
        <v>21</v>
      </c>
      <c r="H2863" t="s">
        <v>86</v>
      </c>
      <c r="I2863" t="s">
        <v>314</v>
      </c>
      <c r="J2863" t="s">
        <v>314</v>
      </c>
      <c r="L2863" t="s">
        <v>86</v>
      </c>
      <c r="M2863" t="s">
        <v>294</v>
      </c>
      <c r="N2863" s="50">
        <v>44569299</v>
      </c>
      <c r="O2863" s="51">
        <v>2334994</v>
      </c>
      <c r="P2863" t="s">
        <v>2938</v>
      </c>
      <c r="Q2863" t="s">
        <v>114</v>
      </c>
      <c r="R2863" t="s">
        <v>542</v>
      </c>
      <c r="S2863" s="49" t="str">
        <f>CONCATENATE(Tabla_Datos[[#This Row],[Nombre_Cliente]]," ",Tabla_Datos[[#This Row],[ApellidoPaterno_Cliente]]," ",Tabla_Datos[[#This Row],[ApellidoMaterno_Cliente]])</f>
        <v>MARIA PILAR RIVERA RAMIREZ</v>
      </c>
      <c r="T2863" s="53">
        <f>DATE(Tabla_Datos[[#This Row],[tAnio]],Tabla_Datos[[#This Row],[tMes]],Tabla_Datos[[#This Row],[tDia]])</f>
        <v>40776</v>
      </c>
      <c r="U2863" s="53" t="str">
        <f>IF(Tabla_Datos[[#This Row],[cProvincia]]="LIMA","LIMA","PROVINCIA")</f>
        <v>PROVINCIA</v>
      </c>
      <c r="V2863" s="53" t="str">
        <f>MID(Tabla_Datos[[#This Row],[pTelefono]],1,SEARCH("-",Tabla_Datos[[#This Row],[pTelefono]],1)-1)</f>
        <v>62</v>
      </c>
      <c r="W2863" s="53" t="str">
        <f>MID(Tabla_Datos[[#This Row],[pTelefono]],SEARCH("-",Tabla_Datos[[#This Row],[pTelefono]],1)+1,LEN(Tabla_Datos[[#This Row],[pTelefono]]))</f>
        <v>962709595</v>
      </c>
      <c r="X2863" s="53" t="str">
        <f>CONCATENATE(Tabla_Datos[[#This Row],[TipUrb]]," ",Tabla_Datos[[#This Row],[Calle]]," ",Tabla_Datos[[#This Row],[NumCalle]])</f>
        <v xml:space="preserve">  LOS VILCOS 5</v>
      </c>
      <c r="Y2863" t="s">
        <v>319</v>
      </c>
      <c r="Z2863" t="s">
        <v>320</v>
      </c>
      <c r="AA2863" t="s">
        <v>321</v>
      </c>
      <c r="AB2863" t="s">
        <v>95</v>
      </c>
      <c r="AC2863" t="s">
        <v>95</v>
      </c>
      <c r="AD2863" t="s">
        <v>95</v>
      </c>
      <c r="AE2863" t="s">
        <v>95</v>
      </c>
      <c r="AG2863" s="51">
        <v>44758324</v>
      </c>
      <c r="AI2863" t="s">
        <v>322</v>
      </c>
      <c r="AJ2863" t="s">
        <v>322</v>
      </c>
      <c r="AK2863" t="s">
        <v>9869</v>
      </c>
      <c r="AL2863">
        <v>5</v>
      </c>
    </row>
    <row r="2864" spans="1:38">
      <c r="A2864">
        <v>3290406</v>
      </c>
      <c r="B2864" t="s">
        <v>9870</v>
      </c>
      <c r="C2864" t="s">
        <v>20</v>
      </c>
      <c r="D2864" t="s">
        <v>85</v>
      </c>
      <c r="E2864">
        <v>2011</v>
      </c>
      <c r="F2864">
        <v>8</v>
      </c>
      <c r="G2864">
        <v>21</v>
      </c>
      <c r="H2864" t="s">
        <v>144</v>
      </c>
      <c r="I2864" t="s">
        <v>16</v>
      </c>
      <c r="J2864" t="s">
        <v>16</v>
      </c>
      <c r="K2864" t="s">
        <v>1332</v>
      </c>
      <c r="L2864" t="s">
        <v>144</v>
      </c>
      <c r="M2864" t="s">
        <v>88</v>
      </c>
      <c r="N2864" s="50">
        <v>20000030</v>
      </c>
      <c r="O2864" s="51">
        <v>2335526</v>
      </c>
      <c r="P2864" t="s">
        <v>9871</v>
      </c>
      <c r="Q2864" t="s">
        <v>365</v>
      </c>
      <c r="R2864" t="s">
        <v>8204</v>
      </c>
      <c r="S2864" s="49" t="str">
        <f>CONCATENATE(Tabla_Datos[[#This Row],[Nombre_Cliente]]," ",Tabla_Datos[[#This Row],[ApellidoPaterno_Cliente]]," ",Tabla_Datos[[#This Row],[ApellidoMaterno_Cliente]])</f>
        <v>RUBEN LUIS RODRIGUEZ PRADO</v>
      </c>
      <c r="T2864" s="53">
        <f>DATE(Tabla_Datos[[#This Row],[tAnio]],Tabla_Datos[[#This Row],[tMes]],Tabla_Datos[[#This Row],[tDia]])</f>
        <v>40776</v>
      </c>
      <c r="U2864" s="53" t="str">
        <f>IF(Tabla_Datos[[#This Row],[cProvincia]]="LIMA","LIMA","PROVINCIA")</f>
        <v>LIMA</v>
      </c>
      <c r="V2864" s="53" t="str">
        <f>MID(Tabla_Datos[[#This Row],[pTelefono]],1,SEARCH("-",Tabla_Datos[[#This Row],[pTelefono]],1)-1)</f>
        <v>1</v>
      </c>
      <c r="W2864" s="53" t="str">
        <f>MID(Tabla_Datos[[#This Row],[pTelefono]],SEARCH("-",Tabla_Datos[[#This Row],[pTelefono]],1)+1,LEN(Tabla_Datos[[#This Row],[pTelefono]]))</f>
        <v>989581214</v>
      </c>
      <c r="X2864" s="53" t="str">
        <f>CONCATENATE(Tabla_Datos[[#This Row],[TipUrb]]," ",Tabla_Datos[[#This Row],[Calle]]," ",Tabla_Datos[[#This Row],[NumCalle]])</f>
        <v>UR PERALTA PEDRO 269</v>
      </c>
      <c r="Y2864" t="s">
        <v>92</v>
      </c>
      <c r="Z2864" t="s">
        <v>122</v>
      </c>
      <c r="AA2864" t="s">
        <v>123</v>
      </c>
      <c r="AB2864" t="s">
        <v>95</v>
      </c>
      <c r="AC2864">
        <v>501</v>
      </c>
      <c r="AD2864" t="s">
        <v>161</v>
      </c>
      <c r="AE2864" t="s">
        <v>95</v>
      </c>
      <c r="AF2864" t="s">
        <v>95</v>
      </c>
      <c r="AG2864" s="51">
        <v>25580119</v>
      </c>
      <c r="AH2864" t="s">
        <v>95</v>
      </c>
      <c r="AI2864">
        <v>1</v>
      </c>
      <c r="AJ2864">
        <v>1</v>
      </c>
      <c r="AK2864" t="s">
        <v>9872</v>
      </c>
      <c r="AL2864">
        <v>269</v>
      </c>
    </row>
    <row r="2865" spans="1:38">
      <c r="A2865">
        <v>3289855</v>
      </c>
      <c r="B2865" t="s">
        <v>9873</v>
      </c>
      <c r="C2865" t="s">
        <v>20</v>
      </c>
      <c r="D2865" t="s">
        <v>143</v>
      </c>
      <c r="E2865">
        <v>2011</v>
      </c>
      <c r="F2865">
        <v>8</v>
      </c>
      <c r="G2865">
        <v>21</v>
      </c>
      <c r="H2865" t="s">
        <v>86</v>
      </c>
      <c r="I2865" t="s">
        <v>145</v>
      </c>
      <c r="J2865" t="s">
        <v>469</v>
      </c>
      <c r="K2865" t="s">
        <v>470</v>
      </c>
      <c r="L2865" t="s">
        <v>86</v>
      </c>
      <c r="M2865" t="s">
        <v>148</v>
      </c>
      <c r="O2865" s="51">
        <v>2335125</v>
      </c>
      <c r="P2865" t="s">
        <v>168</v>
      </c>
      <c r="Q2865" t="s">
        <v>543</v>
      </c>
      <c r="R2865" t="s">
        <v>1707</v>
      </c>
      <c r="S2865" s="49" t="str">
        <f>CONCATENATE(Tabla_Datos[[#This Row],[Nombre_Cliente]]," ",Tabla_Datos[[#This Row],[ApellidoPaterno_Cliente]]," ",Tabla_Datos[[#This Row],[ApellidoMaterno_Cliente]])</f>
        <v>CEFERINO RISCO ORBEGOSO</v>
      </c>
      <c r="T2865" s="53">
        <f>DATE(Tabla_Datos[[#This Row],[tAnio]],Tabla_Datos[[#This Row],[tMes]],Tabla_Datos[[#This Row],[tDia]])</f>
        <v>40776</v>
      </c>
      <c r="U2865" s="53" t="str">
        <f>IF(Tabla_Datos[[#This Row],[cProvincia]]="LIMA","LIMA","PROVINCIA")</f>
        <v>PROVINCIA</v>
      </c>
      <c r="V2865" s="53" t="str">
        <f>MID(Tabla_Datos[[#This Row],[pTelefono]],1,SEARCH("-",Tabla_Datos[[#This Row],[pTelefono]],1)-1)</f>
        <v>43</v>
      </c>
      <c r="W2865" s="53" t="str">
        <f>MID(Tabla_Datos[[#This Row],[pTelefono]],SEARCH("-",Tabla_Datos[[#This Row],[pTelefono]],1)+1,LEN(Tabla_Datos[[#This Row],[pTelefono]]))</f>
        <v>943906991</v>
      </c>
      <c r="X2865" s="53" t="str">
        <f>CONCATENATE(Tabla_Datos[[#This Row],[TipUrb]]," ",Tabla_Datos[[#This Row],[Calle]]," ",Tabla_Datos[[#This Row],[NumCalle]])</f>
        <v>- . 0</v>
      </c>
      <c r="Y2865" t="s">
        <v>151</v>
      </c>
      <c r="Z2865" t="s">
        <v>152</v>
      </c>
      <c r="AA2865" t="s">
        <v>153</v>
      </c>
      <c r="AB2865" t="s">
        <v>95</v>
      </c>
      <c r="AC2865" t="s">
        <v>95</v>
      </c>
      <c r="AD2865" t="s">
        <v>109</v>
      </c>
      <c r="AE2865" t="s">
        <v>404</v>
      </c>
      <c r="AF2865">
        <v>7</v>
      </c>
      <c r="AG2865" s="51">
        <v>32855638</v>
      </c>
      <c r="AH2865" t="s">
        <v>95</v>
      </c>
      <c r="AI2865">
        <v>1</v>
      </c>
      <c r="AJ2865">
        <v>1</v>
      </c>
      <c r="AK2865" t="s">
        <v>221</v>
      </c>
      <c r="AL2865">
        <v>0</v>
      </c>
    </row>
    <row r="2866" spans="1:38">
      <c r="A2866">
        <v>3289159</v>
      </c>
      <c r="B2866" t="s">
        <v>9874</v>
      </c>
      <c r="C2866" t="s">
        <v>18</v>
      </c>
      <c r="D2866" t="s">
        <v>85</v>
      </c>
      <c r="E2866">
        <v>2011</v>
      </c>
      <c r="F2866">
        <v>8</v>
      </c>
      <c r="G2866">
        <v>21</v>
      </c>
      <c r="H2866" t="s">
        <v>86</v>
      </c>
      <c r="I2866" t="s">
        <v>16</v>
      </c>
      <c r="J2866" t="s">
        <v>16</v>
      </c>
      <c r="K2866" t="s">
        <v>171</v>
      </c>
      <c r="L2866" t="s">
        <v>86</v>
      </c>
      <c r="M2866" t="s">
        <v>88</v>
      </c>
      <c r="N2866" s="50">
        <v>7899724</v>
      </c>
      <c r="O2866" s="51">
        <v>162097</v>
      </c>
      <c r="P2866" t="s">
        <v>9875</v>
      </c>
      <c r="Q2866" t="s">
        <v>9876</v>
      </c>
      <c r="R2866" t="s">
        <v>95</v>
      </c>
      <c r="S2866" s="49" t="str">
        <f>CONCATENATE(Tabla_Datos[[#This Row],[Nombre_Cliente]]," ",Tabla_Datos[[#This Row],[ApellidoPaterno_Cliente]]," ",Tabla_Datos[[#This Row],[ApellidoMaterno_Cliente]])</f>
        <v xml:space="preserve">WALTER AUGUSTO FERNANDES RAMIRES  </v>
      </c>
      <c r="T2866" s="53">
        <f>DATE(Tabla_Datos[[#This Row],[tAnio]],Tabla_Datos[[#This Row],[tMes]],Tabla_Datos[[#This Row],[tDia]])</f>
        <v>40776</v>
      </c>
      <c r="U2866" s="53" t="str">
        <f>IF(Tabla_Datos[[#This Row],[cProvincia]]="LIMA","LIMA","PROVINCIA")</f>
        <v>LIMA</v>
      </c>
      <c r="V2866" s="53" t="str">
        <f>MID(Tabla_Datos[[#This Row],[pTelefono]],1,SEARCH("-",Tabla_Datos[[#This Row],[pTelefono]],1)-1)</f>
        <v>1</v>
      </c>
      <c r="W2866" s="53" t="str">
        <f>MID(Tabla_Datos[[#This Row],[pTelefono]],SEARCH("-",Tabla_Datos[[#This Row],[pTelefono]],1)+1,LEN(Tabla_Datos[[#This Row],[pTelefono]]))</f>
        <v>4465413</v>
      </c>
      <c r="X2866" s="53" t="str">
        <f>CONCATENATE(Tabla_Datos[[#This Row],[TipUrb]]," ",Tabla_Datos[[#This Row],[Calle]]," ",Tabla_Datos[[#This Row],[NumCalle]])</f>
        <v xml:space="preserve">  DANTE 525</v>
      </c>
      <c r="Y2866" t="s">
        <v>92</v>
      </c>
      <c r="Z2866" t="s">
        <v>93</v>
      </c>
      <c r="AA2866" t="s">
        <v>94</v>
      </c>
      <c r="AB2866" t="s">
        <v>95</v>
      </c>
      <c r="AC2866" t="s">
        <v>95</v>
      </c>
      <c r="AD2866" t="s">
        <v>95</v>
      </c>
      <c r="AE2866" t="s">
        <v>95</v>
      </c>
      <c r="AG2866" s="51">
        <v>8864271</v>
      </c>
      <c r="AI2866">
        <v>36</v>
      </c>
      <c r="AJ2866">
        <v>36</v>
      </c>
      <c r="AK2866" t="s">
        <v>631</v>
      </c>
      <c r="AL2866">
        <v>525</v>
      </c>
    </row>
    <row r="2867" spans="1:38">
      <c r="A2867">
        <v>3282706</v>
      </c>
      <c r="B2867" t="s">
        <v>9877</v>
      </c>
      <c r="C2867" t="s">
        <v>18</v>
      </c>
      <c r="D2867" t="s">
        <v>85</v>
      </c>
      <c r="E2867">
        <v>2011</v>
      </c>
      <c r="F2867">
        <v>8</v>
      </c>
      <c r="G2867">
        <v>21</v>
      </c>
      <c r="H2867" t="s">
        <v>86</v>
      </c>
      <c r="I2867" t="s">
        <v>16</v>
      </c>
      <c r="J2867" t="s">
        <v>16</v>
      </c>
      <c r="K2867" t="s">
        <v>492</v>
      </c>
      <c r="L2867" t="s">
        <v>86</v>
      </c>
      <c r="M2867" t="s">
        <v>88</v>
      </c>
      <c r="N2867" s="50">
        <v>99999999</v>
      </c>
      <c r="O2867" s="51">
        <v>234460</v>
      </c>
      <c r="P2867" t="s">
        <v>9878</v>
      </c>
      <c r="Q2867" t="s">
        <v>9879</v>
      </c>
      <c r="R2867" t="s">
        <v>9880</v>
      </c>
      <c r="S2867" s="49" t="str">
        <f>CONCATENATE(Tabla_Datos[[#This Row],[Nombre_Cliente]]," ",Tabla_Datos[[#This Row],[ApellidoPaterno_Cliente]]," ",Tabla_Datos[[#This Row],[ApellidoMaterno_Cliente]])</f>
        <v>SANDRA CECILIA LUCAR CUCULIZA</v>
      </c>
      <c r="T2867" s="53">
        <f>DATE(Tabla_Datos[[#This Row],[tAnio]],Tabla_Datos[[#This Row],[tMes]],Tabla_Datos[[#This Row],[tDia]])</f>
        <v>40776</v>
      </c>
      <c r="U2867" s="53" t="str">
        <f>IF(Tabla_Datos[[#This Row],[cProvincia]]="LIMA","LIMA","PROVINCIA")</f>
        <v>LIMA</v>
      </c>
      <c r="V2867" s="53" t="str">
        <f>MID(Tabla_Datos[[#This Row],[pTelefono]],1,SEARCH("-",Tabla_Datos[[#This Row],[pTelefono]],1)-1)</f>
        <v>1</v>
      </c>
      <c r="W2867" s="53" t="str">
        <f>MID(Tabla_Datos[[#This Row],[pTelefono]],SEARCH("-",Tabla_Datos[[#This Row],[pTelefono]],1)+1,LEN(Tabla_Datos[[#This Row],[pTelefono]]))</f>
        <v>4638767</v>
      </c>
      <c r="X2867" s="53" t="str">
        <f>CONCATENATE(Tabla_Datos[[#This Row],[TipUrb]]," ",Tabla_Datos[[#This Row],[Calle]]," ",Tabla_Datos[[#This Row],[NumCalle]])</f>
        <v xml:space="preserve">  GRAU 544</v>
      </c>
      <c r="Y2867" t="s">
        <v>92</v>
      </c>
      <c r="Z2867" t="s">
        <v>93</v>
      </c>
      <c r="AA2867" t="s">
        <v>94</v>
      </c>
      <c r="AB2867" t="s">
        <v>95</v>
      </c>
      <c r="AC2867">
        <v>100</v>
      </c>
      <c r="AD2867" t="s">
        <v>95</v>
      </c>
      <c r="AE2867" t="s">
        <v>95</v>
      </c>
      <c r="AG2867" s="51">
        <v>9673223</v>
      </c>
      <c r="AI2867">
        <v>26</v>
      </c>
      <c r="AJ2867">
        <v>26</v>
      </c>
      <c r="AK2867" t="s">
        <v>826</v>
      </c>
      <c r="AL2867">
        <v>544</v>
      </c>
    </row>
    <row r="2868" spans="1:38">
      <c r="A2868">
        <v>3290379</v>
      </c>
      <c r="B2868" t="s">
        <v>9881</v>
      </c>
      <c r="C2868" t="s">
        <v>18</v>
      </c>
      <c r="D2868" t="s">
        <v>85</v>
      </c>
      <c r="E2868">
        <v>2011</v>
      </c>
      <c r="F2868">
        <v>8</v>
      </c>
      <c r="G2868">
        <v>21</v>
      </c>
      <c r="H2868" t="s">
        <v>86</v>
      </c>
      <c r="I2868" t="s">
        <v>16</v>
      </c>
      <c r="J2868" t="s">
        <v>16</v>
      </c>
      <c r="K2868" t="s">
        <v>147</v>
      </c>
      <c r="L2868" t="s">
        <v>86</v>
      </c>
      <c r="M2868" t="s">
        <v>88</v>
      </c>
      <c r="N2868" s="50">
        <v>18115605</v>
      </c>
      <c r="O2868" s="51">
        <v>910961</v>
      </c>
      <c r="P2868" t="s">
        <v>2140</v>
      </c>
      <c r="Q2868" t="s">
        <v>1495</v>
      </c>
      <c r="R2868" t="s">
        <v>781</v>
      </c>
      <c r="S2868" s="49" t="str">
        <f>CONCATENATE(Tabla_Datos[[#This Row],[Nombre_Cliente]]," ",Tabla_Datos[[#This Row],[ApellidoPaterno_Cliente]]," ",Tabla_Datos[[#This Row],[ApellidoMaterno_Cliente]])</f>
        <v>HUGO EGUIZABAL ROJAS</v>
      </c>
      <c r="T2868" s="53">
        <f>DATE(Tabla_Datos[[#This Row],[tAnio]],Tabla_Datos[[#This Row],[tMes]],Tabla_Datos[[#This Row],[tDia]])</f>
        <v>40776</v>
      </c>
      <c r="U2868" s="53" t="str">
        <f>IF(Tabla_Datos[[#This Row],[cProvincia]]="LIMA","LIMA","PROVINCIA")</f>
        <v>LIMA</v>
      </c>
      <c r="V2868" s="53" t="str">
        <f>MID(Tabla_Datos[[#This Row],[pTelefono]],1,SEARCH("-",Tabla_Datos[[#This Row],[pTelefono]],1)-1)</f>
        <v>1</v>
      </c>
      <c r="W2868" s="53" t="str">
        <f>MID(Tabla_Datos[[#This Row],[pTelefono]],SEARCH("-",Tabla_Datos[[#This Row],[pTelefono]],1)+1,LEN(Tabla_Datos[[#This Row],[pTelefono]]))</f>
        <v>5332192</v>
      </c>
      <c r="X2868" s="53" t="str">
        <f>CONCATENATE(Tabla_Datos[[#This Row],[TipUrb]]," ",Tabla_Datos[[#This Row],[Calle]]," ",Tabla_Datos[[#This Row],[NumCalle]])</f>
        <v>UR CHINCHA 127</v>
      </c>
      <c r="Y2868" t="s">
        <v>92</v>
      </c>
      <c r="Z2868" t="s">
        <v>93</v>
      </c>
      <c r="AA2868" t="s">
        <v>94</v>
      </c>
      <c r="AB2868" t="s">
        <v>95</v>
      </c>
      <c r="AC2868" t="s">
        <v>95</v>
      </c>
      <c r="AD2868" t="s">
        <v>161</v>
      </c>
      <c r="AE2868" t="s">
        <v>95</v>
      </c>
      <c r="AG2868" s="51">
        <v>8677964</v>
      </c>
      <c r="AI2868">
        <v>36</v>
      </c>
      <c r="AJ2868">
        <v>36</v>
      </c>
      <c r="AK2868" t="s">
        <v>760</v>
      </c>
      <c r="AL2868">
        <v>127</v>
      </c>
    </row>
    <row r="2869" spans="1:38">
      <c r="A2869">
        <v>3286600</v>
      </c>
      <c r="B2869" t="s">
        <v>9882</v>
      </c>
      <c r="C2869" t="s">
        <v>20</v>
      </c>
      <c r="D2869" t="s">
        <v>143</v>
      </c>
      <c r="E2869">
        <v>2011</v>
      </c>
      <c r="F2869">
        <v>8</v>
      </c>
      <c r="G2869">
        <v>21</v>
      </c>
      <c r="H2869" t="s">
        <v>86</v>
      </c>
      <c r="I2869" t="s">
        <v>141</v>
      </c>
      <c r="J2869" t="s">
        <v>521</v>
      </c>
      <c r="K2869" t="s">
        <v>869</v>
      </c>
      <c r="L2869" t="s">
        <v>86</v>
      </c>
      <c r="M2869" t="s">
        <v>294</v>
      </c>
      <c r="N2869" s="50">
        <v>42215989</v>
      </c>
      <c r="O2869" s="51">
        <v>930662</v>
      </c>
      <c r="P2869" t="s">
        <v>6063</v>
      </c>
      <c r="Q2869" t="s">
        <v>9883</v>
      </c>
      <c r="R2869" t="s">
        <v>9884</v>
      </c>
      <c r="S2869" s="49" t="str">
        <f>CONCATENATE(Tabla_Datos[[#This Row],[Nombre_Cliente]]," ",Tabla_Datos[[#This Row],[ApellidoPaterno_Cliente]]," ",Tabla_Datos[[#This Row],[ApellidoMaterno_Cliente]])</f>
        <v>RUFINO CASO COLLACHAGUA</v>
      </c>
      <c r="T2869" s="53">
        <f>DATE(Tabla_Datos[[#This Row],[tAnio]],Tabla_Datos[[#This Row],[tMes]],Tabla_Datos[[#This Row],[tDia]])</f>
        <v>40776</v>
      </c>
      <c r="U2869" s="53" t="str">
        <f>IF(Tabla_Datos[[#This Row],[cProvincia]]="LIMA","LIMA","PROVINCIA")</f>
        <v>PROVINCIA</v>
      </c>
      <c r="V2869" s="53" t="str">
        <f>MID(Tabla_Datos[[#This Row],[pTelefono]],1,SEARCH("-",Tabla_Datos[[#This Row],[pTelefono]],1)-1)</f>
        <v>64</v>
      </c>
      <c r="W2869" s="53" t="str">
        <f>MID(Tabla_Datos[[#This Row],[pTelefono]],SEARCH("-",Tabla_Datos[[#This Row],[pTelefono]],1)+1,LEN(Tabla_Datos[[#This Row],[pTelefono]]))</f>
        <v>251208</v>
      </c>
      <c r="X2869" s="53" t="str">
        <f>CONCATENATE(Tabla_Datos[[#This Row],[TipUrb]]," ",Tabla_Datos[[#This Row],[Calle]]," ",Tabla_Datos[[#This Row],[NumCalle]])</f>
        <v>UR GONZALES MELCHOR 467</v>
      </c>
      <c r="Y2869" t="s">
        <v>525</v>
      </c>
      <c r="Z2869" t="s">
        <v>152</v>
      </c>
      <c r="AA2869" t="s">
        <v>153</v>
      </c>
      <c r="AB2869" t="s">
        <v>95</v>
      </c>
      <c r="AC2869" t="s">
        <v>95</v>
      </c>
      <c r="AD2869" t="s">
        <v>161</v>
      </c>
      <c r="AE2869" t="s">
        <v>95</v>
      </c>
      <c r="AF2869" t="s">
        <v>95</v>
      </c>
      <c r="AG2869" s="51">
        <v>19910711</v>
      </c>
      <c r="AI2869">
        <v>1</v>
      </c>
      <c r="AJ2869">
        <v>1</v>
      </c>
      <c r="AK2869" t="s">
        <v>9885</v>
      </c>
      <c r="AL2869">
        <v>467</v>
      </c>
    </row>
    <row r="2870" spans="1:38">
      <c r="A2870">
        <v>3277087</v>
      </c>
      <c r="B2870" t="s">
        <v>9886</v>
      </c>
      <c r="C2870" t="s">
        <v>18</v>
      </c>
      <c r="D2870" t="s">
        <v>85</v>
      </c>
      <c r="E2870">
        <v>2011</v>
      </c>
      <c r="F2870">
        <v>8</v>
      </c>
      <c r="G2870">
        <v>21</v>
      </c>
      <c r="H2870" t="s">
        <v>86</v>
      </c>
      <c r="I2870" t="s">
        <v>16</v>
      </c>
      <c r="J2870" t="s">
        <v>16</v>
      </c>
      <c r="K2870" t="s">
        <v>192</v>
      </c>
      <c r="L2870" t="s">
        <v>86</v>
      </c>
      <c r="M2870" t="s">
        <v>88</v>
      </c>
      <c r="N2870" s="50">
        <v>9187171</v>
      </c>
      <c r="O2870" s="51">
        <v>1199150</v>
      </c>
      <c r="P2870" t="s">
        <v>9887</v>
      </c>
      <c r="Q2870" t="s">
        <v>625</v>
      </c>
      <c r="R2870" t="s">
        <v>342</v>
      </c>
      <c r="S2870" s="49" t="str">
        <f>CONCATENATE(Tabla_Datos[[#This Row],[Nombre_Cliente]]," ",Tabla_Datos[[#This Row],[ApellidoPaterno_Cliente]]," ",Tabla_Datos[[#This Row],[ApellidoMaterno_Cliente]])</f>
        <v>LUZ ALICIA CASTILLO ORTIZ</v>
      </c>
      <c r="T2870" s="53">
        <f>DATE(Tabla_Datos[[#This Row],[tAnio]],Tabla_Datos[[#This Row],[tMes]],Tabla_Datos[[#This Row],[tDia]])</f>
        <v>40776</v>
      </c>
      <c r="U2870" s="53" t="str">
        <f>IF(Tabla_Datos[[#This Row],[cProvincia]]="LIMA","LIMA","PROVINCIA")</f>
        <v>LIMA</v>
      </c>
      <c r="V2870" s="53" t="str">
        <f>MID(Tabla_Datos[[#This Row],[pTelefono]],1,SEARCH("-",Tabla_Datos[[#This Row],[pTelefono]],1)-1)</f>
        <v>1</v>
      </c>
      <c r="W2870" s="53" t="str">
        <f>MID(Tabla_Datos[[#This Row],[pTelefono]],SEARCH("-",Tabla_Datos[[#This Row],[pTelefono]],1)+1,LEN(Tabla_Datos[[#This Row],[pTelefono]]))</f>
        <v>3470557</v>
      </c>
      <c r="X2870" s="53" t="str">
        <f>CONCATENATE(Tabla_Datos[[#This Row],[TipUrb]]," ",Tabla_Datos[[#This Row],[Calle]]," ",Tabla_Datos[[#This Row],[NumCalle]])</f>
        <v>CO ANCASH 0</v>
      </c>
      <c r="Y2870" t="s">
        <v>92</v>
      </c>
      <c r="Z2870" t="s">
        <v>93</v>
      </c>
      <c r="AA2870" t="s">
        <v>94</v>
      </c>
      <c r="AB2870" t="s">
        <v>95</v>
      </c>
      <c r="AC2870">
        <v>502</v>
      </c>
      <c r="AD2870" t="s">
        <v>198</v>
      </c>
      <c r="AE2870" t="s">
        <v>9888</v>
      </c>
      <c r="AG2870" s="51">
        <v>17452556</v>
      </c>
      <c r="AI2870">
        <v>36</v>
      </c>
      <c r="AJ2870">
        <v>36</v>
      </c>
      <c r="AK2870" t="s">
        <v>145</v>
      </c>
      <c r="AL2870">
        <v>0</v>
      </c>
    </row>
    <row r="2871" spans="1:38">
      <c r="A2871">
        <v>3290132</v>
      </c>
      <c r="B2871" t="s">
        <v>9889</v>
      </c>
      <c r="C2871" t="s">
        <v>18</v>
      </c>
      <c r="D2871" t="s">
        <v>85</v>
      </c>
      <c r="E2871">
        <v>2011</v>
      </c>
      <c r="F2871">
        <v>8</v>
      </c>
      <c r="G2871">
        <v>21</v>
      </c>
      <c r="H2871" t="s">
        <v>86</v>
      </c>
      <c r="I2871" t="s">
        <v>16</v>
      </c>
      <c r="J2871" t="s">
        <v>16</v>
      </c>
      <c r="K2871" t="s">
        <v>386</v>
      </c>
      <c r="L2871" t="s">
        <v>86</v>
      </c>
      <c r="M2871" t="s">
        <v>88</v>
      </c>
      <c r="O2871" s="51">
        <v>1217527</v>
      </c>
      <c r="P2871" t="s">
        <v>624</v>
      </c>
      <c r="Q2871" t="s">
        <v>9890</v>
      </c>
      <c r="R2871" t="s">
        <v>666</v>
      </c>
      <c r="S2871" s="49" t="str">
        <f>CONCATENATE(Tabla_Datos[[#This Row],[Nombre_Cliente]]," ",Tabla_Datos[[#This Row],[ApellidoPaterno_Cliente]]," ",Tabla_Datos[[#This Row],[ApellidoMaterno_Cliente]])</f>
        <v>JOSE MANUEL REVILLA FIGUEROA</v>
      </c>
      <c r="T2871" s="53">
        <f>DATE(Tabla_Datos[[#This Row],[tAnio]],Tabla_Datos[[#This Row],[tMes]],Tabla_Datos[[#This Row],[tDia]])</f>
        <v>40776</v>
      </c>
      <c r="U2871" s="53" t="str">
        <f>IF(Tabla_Datos[[#This Row],[cProvincia]]="LIMA","LIMA","PROVINCIA")</f>
        <v>LIMA</v>
      </c>
      <c r="V2871" s="53" t="str">
        <f>MID(Tabla_Datos[[#This Row],[pTelefono]],1,SEARCH("-",Tabla_Datos[[#This Row],[pTelefono]],1)-1)</f>
        <v>1</v>
      </c>
      <c r="W2871" s="53" t="str">
        <f>MID(Tabla_Datos[[#This Row],[pTelefono]],SEARCH("-",Tabla_Datos[[#This Row],[pTelefono]],1)+1,LEN(Tabla_Datos[[#This Row],[pTelefono]]))</f>
        <v>4229622</v>
      </c>
      <c r="X2871" s="53" t="str">
        <f>CONCATENATE(Tabla_Datos[[#This Row],[TipUrb]]," ",Tabla_Datos[[#This Row],[Calle]]," ",Tabla_Datos[[#This Row],[NumCalle]])</f>
        <v>UR YEROVI, LEONIDAS 156</v>
      </c>
      <c r="Y2871" t="s">
        <v>92</v>
      </c>
      <c r="Z2871" t="s">
        <v>1454</v>
      </c>
      <c r="AA2871" t="s">
        <v>1455</v>
      </c>
      <c r="AB2871" t="s">
        <v>95</v>
      </c>
      <c r="AC2871" t="s">
        <v>95</v>
      </c>
      <c r="AD2871" t="s">
        <v>161</v>
      </c>
      <c r="AE2871" t="s">
        <v>95</v>
      </c>
      <c r="AG2871" s="51">
        <v>8258146</v>
      </c>
      <c r="AI2871">
        <v>1</v>
      </c>
      <c r="AJ2871">
        <v>1</v>
      </c>
      <c r="AK2871" t="s">
        <v>9891</v>
      </c>
      <c r="AL2871">
        <v>156</v>
      </c>
    </row>
    <row r="2872" spans="1:38">
      <c r="A2872">
        <v>3287788</v>
      </c>
      <c r="B2872" t="s">
        <v>9892</v>
      </c>
      <c r="C2872" t="s">
        <v>18</v>
      </c>
      <c r="D2872" t="s">
        <v>85</v>
      </c>
      <c r="E2872">
        <v>2011</v>
      </c>
      <c r="F2872">
        <v>8</v>
      </c>
      <c r="G2872">
        <v>21</v>
      </c>
      <c r="H2872" t="s">
        <v>86</v>
      </c>
      <c r="I2872" t="s">
        <v>16</v>
      </c>
      <c r="J2872" t="s">
        <v>16</v>
      </c>
      <c r="K2872" t="s">
        <v>308</v>
      </c>
      <c r="L2872" t="s">
        <v>86</v>
      </c>
      <c r="M2872" t="s">
        <v>88</v>
      </c>
      <c r="N2872" s="50">
        <v>70438423</v>
      </c>
      <c r="O2872" s="51">
        <v>1607010</v>
      </c>
      <c r="P2872" t="s">
        <v>9893</v>
      </c>
      <c r="Q2872" t="s">
        <v>9894</v>
      </c>
      <c r="R2872" t="s">
        <v>853</v>
      </c>
      <c r="S2872" s="49" t="str">
        <f>CONCATENATE(Tabla_Datos[[#This Row],[Nombre_Cliente]]," ",Tabla_Datos[[#This Row],[ApellidoPaterno_Cliente]]," ",Tabla_Datos[[#This Row],[ApellidoMaterno_Cliente]])</f>
        <v>CIRILA LEONIDAS VALERIANO CASTRO</v>
      </c>
      <c r="T2872" s="53">
        <f>DATE(Tabla_Datos[[#This Row],[tAnio]],Tabla_Datos[[#This Row],[tMes]],Tabla_Datos[[#This Row],[tDia]])</f>
        <v>40776</v>
      </c>
      <c r="U2872" s="53" t="str">
        <f>IF(Tabla_Datos[[#This Row],[cProvincia]]="LIMA","LIMA","PROVINCIA")</f>
        <v>LIMA</v>
      </c>
      <c r="V2872" s="53" t="str">
        <f>MID(Tabla_Datos[[#This Row],[pTelefono]],1,SEARCH("-",Tabla_Datos[[#This Row],[pTelefono]],1)-1)</f>
        <v>1</v>
      </c>
      <c r="W2872" s="53" t="str">
        <f>MID(Tabla_Datos[[#This Row],[pTelefono]],SEARCH("-",Tabla_Datos[[#This Row],[pTelefono]],1)+1,LEN(Tabla_Datos[[#This Row],[pTelefono]]))</f>
        <v>943569320</v>
      </c>
      <c r="X2872" s="53" t="str">
        <f>CONCATENATE(Tabla_Datos[[#This Row],[TipUrb]]," ",Tabla_Datos[[#This Row],[Calle]]," ",Tabla_Datos[[#This Row],[NumCalle]])</f>
        <v>AH VISTA ALEGRE 0</v>
      </c>
      <c r="Y2872" t="s">
        <v>92</v>
      </c>
      <c r="Z2872" t="s">
        <v>93</v>
      </c>
      <c r="AA2872" t="s">
        <v>94</v>
      </c>
      <c r="AB2872" t="s">
        <v>95</v>
      </c>
      <c r="AC2872" t="s">
        <v>95</v>
      </c>
      <c r="AD2872" t="s">
        <v>96</v>
      </c>
      <c r="AE2872" t="s">
        <v>897</v>
      </c>
      <c r="AF2872">
        <v>3</v>
      </c>
      <c r="AG2872" s="51">
        <v>7034257</v>
      </c>
      <c r="AI2872">
        <v>1</v>
      </c>
      <c r="AJ2872">
        <v>1</v>
      </c>
      <c r="AK2872" t="s">
        <v>2848</v>
      </c>
      <c r="AL2872">
        <v>0</v>
      </c>
    </row>
    <row r="2873" spans="1:38">
      <c r="A2873">
        <v>3287054</v>
      </c>
      <c r="B2873" t="s">
        <v>9895</v>
      </c>
      <c r="C2873" t="s">
        <v>19</v>
      </c>
      <c r="D2873" t="s">
        <v>85</v>
      </c>
      <c r="E2873">
        <v>2011</v>
      </c>
      <c r="F2873">
        <v>8</v>
      </c>
      <c r="G2873">
        <v>21</v>
      </c>
      <c r="H2873" t="s">
        <v>86</v>
      </c>
      <c r="I2873" t="s">
        <v>355</v>
      </c>
      <c r="J2873" t="s">
        <v>355</v>
      </c>
      <c r="K2873" t="s">
        <v>593</v>
      </c>
      <c r="L2873" t="s">
        <v>86</v>
      </c>
      <c r="M2873" t="s">
        <v>594</v>
      </c>
      <c r="N2873" s="50">
        <v>24360377</v>
      </c>
      <c r="O2873" s="51">
        <v>1697462</v>
      </c>
      <c r="P2873" t="s">
        <v>9896</v>
      </c>
      <c r="Q2873" t="s">
        <v>238</v>
      </c>
      <c r="R2873" t="s">
        <v>1549</v>
      </c>
      <c r="S2873" s="49" t="str">
        <f>CONCATENATE(Tabla_Datos[[#This Row],[Nombre_Cliente]]," ",Tabla_Datos[[#This Row],[ApellidoPaterno_Cliente]]," ",Tabla_Datos[[#This Row],[ApellidoMaterno_Cliente]])</f>
        <v>ERICK DENNIS HUAMAN QUISPE</v>
      </c>
      <c r="T2873" s="53">
        <f>DATE(Tabla_Datos[[#This Row],[tAnio]],Tabla_Datos[[#This Row],[tMes]],Tabla_Datos[[#This Row],[tDia]])</f>
        <v>40776</v>
      </c>
      <c r="U2873" s="53" t="str">
        <f>IF(Tabla_Datos[[#This Row],[cProvincia]]="LIMA","LIMA","PROVINCIA")</f>
        <v>PROVINCIA</v>
      </c>
      <c r="V2873" s="53" t="str">
        <f>MID(Tabla_Datos[[#This Row],[pTelefono]],1,SEARCH("-",Tabla_Datos[[#This Row],[pTelefono]],1)-1)</f>
        <v>84</v>
      </c>
      <c r="W2873" s="53" t="str">
        <f>MID(Tabla_Datos[[#This Row],[pTelefono]],SEARCH("-",Tabla_Datos[[#This Row],[pTelefono]],1)+1,LEN(Tabla_Datos[[#This Row],[pTelefono]]))</f>
        <v>235525</v>
      </c>
      <c r="X2873" s="53" t="str">
        <f>CONCATENATE(Tabla_Datos[[#This Row],[TipUrb]]," ",Tabla_Datos[[#This Row],[Calle]]," ",Tabla_Datos[[#This Row],[NumCalle]])</f>
        <v>- FRANCISCO BOLOGNESI  M 1</v>
      </c>
      <c r="Y2873" t="s">
        <v>360</v>
      </c>
      <c r="Z2873" t="s">
        <v>122</v>
      </c>
      <c r="AA2873" t="s">
        <v>123</v>
      </c>
      <c r="AB2873" t="s">
        <v>95</v>
      </c>
      <c r="AC2873" t="s">
        <v>95</v>
      </c>
      <c r="AD2873" t="s">
        <v>109</v>
      </c>
      <c r="AE2873" t="s">
        <v>95</v>
      </c>
      <c r="AF2873" t="s">
        <v>95</v>
      </c>
      <c r="AG2873" s="51">
        <v>45015306</v>
      </c>
      <c r="AI2873">
        <v>1</v>
      </c>
      <c r="AJ2873">
        <v>1</v>
      </c>
      <c r="AK2873" t="s">
        <v>9897</v>
      </c>
      <c r="AL2873">
        <v>1</v>
      </c>
    </row>
    <row r="2874" spans="1:38">
      <c r="A2874">
        <v>3290563</v>
      </c>
      <c r="B2874" t="s">
        <v>9898</v>
      </c>
      <c r="C2874" t="s">
        <v>18</v>
      </c>
      <c r="D2874" t="s">
        <v>143</v>
      </c>
      <c r="E2874">
        <v>2011</v>
      </c>
      <c r="F2874">
        <v>8</v>
      </c>
      <c r="G2874">
        <v>21</v>
      </c>
      <c r="H2874" t="s">
        <v>86</v>
      </c>
      <c r="I2874" t="s">
        <v>202</v>
      </c>
      <c r="J2874" t="s">
        <v>203</v>
      </c>
      <c r="K2874" t="s">
        <v>203</v>
      </c>
      <c r="L2874" t="s">
        <v>86</v>
      </c>
      <c r="M2874" t="s">
        <v>88</v>
      </c>
      <c r="O2874" s="51">
        <v>1822975</v>
      </c>
      <c r="P2874" t="s">
        <v>9899</v>
      </c>
      <c r="Q2874" t="s">
        <v>900</v>
      </c>
      <c r="R2874" t="s">
        <v>629</v>
      </c>
      <c r="S2874" s="49" t="str">
        <f>CONCATENATE(Tabla_Datos[[#This Row],[Nombre_Cliente]]," ",Tabla_Datos[[#This Row],[ApellidoPaterno_Cliente]]," ",Tabla_Datos[[#This Row],[ApellidoMaterno_Cliente]])</f>
        <v>CRISTIAN DANILO RAMOS HERRERA</v>
      </c>
      <c r="T2874" s="53">
        <f>DATE(Tabla_Datos[[#This Row],[tAnio]],Tabla_Datos[[#This Row],[tMes]],Tabla_Datos[[#This Row],[tDia]])</f>
        <v>40776</v>
      </c>
      <c r="U2874" s="53" t="str">
        <f>IF(Tabla_Datos[[#This Row],[cProvincia]]="LIMA","LIMA","PROVINCIA")</f>
        <v>PROVINCIA</v>
      </c>
      <c r="V2874" s="53" t="str">
        <f>MID(Tabla_Datos[[#This Row],[pTelefono]],1,SEARCH("-",Tabla_Datos[[#This Row],[pTelefono]],1)-1)</f>
        <v>74</v>
      </c>
      <c r="W2874" s="53" t="str">
        <f>MID(Tabla_Datos[[#This Row],[pTelefono]],SEARCH("-",Tabla_Datos[[#This Row],[pTelefono]],1)+1,LEN(Tabla_Datos[[#This Row],[pTelefono]]))</f>
        <v>206924</v>
      </c>
      <c r="X2874" s="53" t="str">
        <f>CONCATENATE(Tabla_Datos[[#This Row],[TipUrb]]," ",Tabla_Datos[[#This Row],[Calle]]," ",Tabla_Datos[[#This Row],[NumCalle]])</f>
        <v>PJ LA ESPERANZA 236</v>
      </c>
      <c r="Y2874" t="s">
        <v>208</v>
      </c>
      <c r="Z2874" t="s">
        <v>152</v>
      </c>
      <c r="AA2874" t="s">
        <v>153</v>
      </c>
      <c r="AB2874" t="s">
        <v>95</v>
      </c>
      <c r="AC2874" t="s">
        <v>95</v>
      </c>
      <c r="AD2874" t="s">
        <v>429</v>
      </c>
      <c r="AE2874" t="s">
        <v>95</v>
      </c>
      <c r="AG2874" s="51">
        <v>42469592</v>
      </c>
      <c r="AI2874">
        <v>1</v>
      </c>
      <c r="AJ2874">
        <v>1</v>
      </c>
      <c r="AK2874" t="s">
        <v>1099</v>
      </c>
      <c r="AL2874">
        <v>236</v>
      </c>
    </row>
    <row r="2875" spans="1:38">
      <c r="A2875">
        <v>3290564</v>
      </c>
      <c r="B2875" t="s">
        <v>9900</v>
      </c>
      <c r="C2875" t="s">
        <v>18</v>
      </c>
      <c r="D2875" t="s">
        <v>143</v>
      </c>
      <c r="E2875">
        <v>2011</v>
      </c>
      <c r="F2875">
        <v>8</v>
      </c>
      <c r="G2875">
        <v>21</v>
      </c>
      <c r="H2875" t="s">
        <v>86</v>
      </c>
      <c r="I2875" t="s">
        <v>600</v>
      </c>
      <c r="J2875" t="s">
        <v>601</v>
      </c>
      <c r="K2875" t="s">
        <v>602</v>
      </c>
      <c r="L2875" t="s">
        <v>86</v>
      </c>
      <c r="M2875" t="s">
        <v>88</v>
      </c>
      <c r="O2875" s="51">
        <v>2149326</v>
      </c>
      <c r="P2875" t="s">
        <v>9901</v>
      </c>
      <c r="Q2875" t="s">
        <v>9902</v>
      </c>
      <c r="R2875" t="s">
        <v>1549</v>
      </c>
      <c r="S2875" s="49" t="str">
        <f>CONCATENATE(Tabla_Datos[[#This Row],[Nombre_Cliente]]," ",Tabla_Datos[[#This Row],[ApellidoPaterno_Cliente]]," ",Tabla_Datos[[#This Row],[ApellidoMaterno_Cliente]])</f>
        <v>TANIA ZAYDA ZUNI QUISPE</v>
      </c>
      <c r="T2875" s="53">
        <f>DATE(Tabla_Datos[[#This Row],[tAnio]],Tabla_Datos[[#This Row],[tMes]],Tabla_Datos[[#This Row],[tDia]])</f>
        <v>40776</v>
      </c>
      <c r="U2875" s="53" t="str">
        <f>IF(Tabla_Datos[[#This Row],[cProvincia]]="LIMA","LIMA","PROVINCIA")</f>
        <v>PROVINCIA</v>
      </c>
      <c r="V2875" s="53" t="str">
        <f>MID(Tabla_Datos[[#This Row],[pTelefono]],1,SEARCH("-",Tabla_Datos[[#This Row],[pTelefono]],1)-1)</f>
        <v>51</v>
      </c>
      <c r="W2875" s="53" t="str">
        <f>MID(Tabla_Datos[[#This Row],[pTelefono]],SEARCH("-",Tabla_Datos[[#This Row],[pTelefono]],1)+1,LEN(Tabla_Datos[[#This Row],[pTelefono]]))</f>
        <v>951293000</v>
      </c>
      <c r="X2875" s="53" t="str">
        <f>CONCATENATE(Tabla_Datos[[#This Row],[TipUrb]]," ",Tabla_Datos[[#This Row],[Calle]]," ",Tabla_Datos[[#This Row],[NumCalle]])</f>
        <v>UR 20 DE ENERO 0</v>
      </c>
      <c r="Y2875" t="s">
        <v>606</v>
      </c>
      <c r="Z2875" t="s">
        <v>152</v>
      </c>
      <c r="AA2875" t="s">
        <v>153</v>
      </c>
      <c r="AB2875" t="s">
        <v>95</v>
      </c>
      <c r="AC2875" t="s">
        <v>95</v>
      </c>
      <c r="AD2875" t="s">
        <v>161</v>
      </c>
      <c r="AE2875" t="s">
        <v>9903</v>
      </c>
      <c r="AF2875">
        <v>9</v>
      </c>
      <c r="AG2875" s="51">
        <v>30430518</v>
      </c>
      <c r="AI2875">
        <v>1</v>
      </c>
      <c r="AJ2875">
        <v>1</v>
      </c>
      <c r="AK2875" t="s">
        <v>5530</v>
      </c>
      <c r="AL2875">
        <v>0</v>
      </c>
    </row>
    <row r="2876" spans="1:38">
      <c r="A2876">
        <v>3286880</v>
      </c>
      <c r="B2876" t="s">
        <v>9904</v>
      </c>
      <c r="C2876" t="s">
        <v>20</v>
      </c>
      <c r="D2876" t="s">
        <v>143</v>
      </c>
      <c r="E2876">
        <v>2011</v>
      </c>
      <c r="F2876">
        <v>8</v>
      </c>
      <c r="G2876">
        <v>21</v>
      </c>
      <c r="H2876" t="s">
        <v>86</v>
      </c>
      <c r="I2876" t="s">
        <v>16</v>
      </c>
      <c r="J2876" t="s">
        <v>16</v>
      </c>
      <c r="K2876" t="s">
        <v>496</v>
      </c>
      <c r="L2876" t="s">
        <v>86</v>
      </c>
      <c r="M2876" t="s">
        <v>88</v>
      </c>
      <c r="N2876" s="50">
        <v>18136886</v>
      </c>
      <c r="O2876" s="51">
        <v>2275722</v>
      </c>
      <c r="P2876" t="s">
        <v>2300</v>
      </c>
      <c r="Q2876" t="s">
        <v>2206</v>
      </c>
      <c r="R2876" t="s">
        <v>5724</v>
      </c>
      <c r="S2876" s="49" t="str">
        <f>CONCATENATE(Tabla_Datos[[#This Row],[Nombre_Cliente]]," ",Tabla_Datos[[#This Row],[ApellidoPaterno_Cliente]]," ",Tabla_Datos[[#This Row],[ApellidoMaterno_Cliente]])</f>
        <v>ANA MARIA MENDEZ TAFUR</v>
      </c>
      <c r="T2876" s="53">
        <f>DATE(Tabla_Datos[[#This Row],[tAnio]],Tabla_Datos[[#This Row],[tMes]],Tabla_Datos[[#This Row],[tDia]])</f>
        <v>40776</v>
      </c>
      <c r="U2876" s="53" t="str">
        <f>IF(Tabla_Datos[[#This Row],[cProvincia]]="LIMA","LIMA","PROVINCIA")</f>
        <v>LIMA</v>
      </c>
      <c r="V2876" s="53" t="str">
        <f>MID(Tabla_Datos[[#This Row],[pTelefono]],1,SEARCH("-",Tabla_Datos[[#This Row],[pTelefono]],1)-1)</f>
        <v>1</v>
      </c>
      <c r="W2876" s="53" t="str">
        <f>MID(Tabla_Datos[[#This Row],[pTelefono]],SEARCH("-",Tabla_Datos[[#This Row],[pTelefono]],1)+1,LEN(Tabla_Datos[[#This Row],[pTelefono]]))</f>
        <v>987408424</v>
      </c>
      <c r="X2876" s="53" t="str">
        <f>CONCATENATE(Tabla_Datos[[#This Row],[TipUrb]]," ",Tabla_Datos[[#This Row],[Calle]]," ",Tabla_Datos[[#This Row],[NumCalle]])</f>
        <v>CV . 0</v>
      </c>
      <c r="Y2876" t="s">
        <v>92</v>
      </c>
      <c r="Z2876" t="s">
        <v>152</v>
      </c>
      <c r="AA2876" t="s">
        <v>153</v>
      </c>
      <c r="AB2876" t="s">
        <v>95</v>
      </c>
      <c r="AC2876" t="s">
        <v>95</v>
      </c>
      <c r="AD2876" t="s">
        <v>352</v>
      </c>
      <c r="AE2876" t="s">
        <v>3286</v>
      </c>
      <c r="AF2876" t="s">
        <v>9905</v>
      </c>
      <c r="AG2876" s="51">
        <v>4963053</v>
      </c>
      <c r="AH2876" t="s">
        <v>95</v>
      </c>
      <c r="AI2876">
        <v>1</v>
      </c>
      <c r="AJ2876">
        <v>1</v>
      </c>
      <c r="AK2876" t="s">
        <v>221</v>
      </c>
      <c r="AL2876">
        <v>0</v>
      </c>
    </row>
    <row r="2877" spans="1:38">
      <c r="A2877">
        <v>3264394</v>
      </c>
      <c r="B2877" t="s">
        <v>9906</v>
      </c>
      <c r="C2877" t="s">
        <v>18</v>
      </c>
      <c r="D2877" t="s">
        <v>143</v>
      </c>
      <c r="E2877">
        <v>2011</v>
      </c>
      <c r="F2877">
        <v>8</v>
      </c>
      <c r="G2877">
        <v>21</v>
      </c>
      <c r="H2877" t="s">
        <v>86</v>
      </c>
      <c r="I2877" t="s">
        <v>292</v>
      </c>
      <c r="J2877" t="s">
        <v>5917</v>
      </c>
      <c r="K2877" t="s">
        <v>9907</v>
      </c>
      <c r="L2877" t="s">
        <v>86</v>
      </c>
      <c r="M2877" t="s">
        <v>294</v>
      </c>
      <c r="N2877" s="50">
        <v>22086726</v>
      </c>
      <c r="O2877" s="51">
        <v>2308489</v>
      </c>
      <c r="P2877" t="s">
        <v>9908</v>
      </c>
      <c r="Q2877" t="s">
        <v>9909</v>
      </c>
      <c r="R2877" t="s">
        <v>9910</v>
      </c>
      <c r="S2877" s="49" t="str">
        <f>CONCATENATE(Tabla_Datos[[#This Row],[Nombre_Cliente]]," ",Tabla_Datos[[#This Row],[ApellidoPaterno_Cliente]]," ",Tabla_Datos[[#This Row],[ApellidoMaterno_Cliente]])</f>
        <v xml:space="preserve">MARCELINA  TTITO  ARENAS </v>
      </c>
      <c r="T2877" s="53">
        <f>DATE(Tabla_Datos[[#This Row],[tAnio]],Tabla_Datos[[#This Row],[tMes]],Tabla_Datos[[#This Row],[tDia]])</f>
        <v>40776</v>
      </c>
      <c r="U2877" s="53" t="str">
        <f>IF(Tabla_Datos[[#This Row],[cProvincia]]="LIMA","LIMA","PROVINCIA")</f>
        <v>PROVINCIA</v>
      </c>
      <c r="V2877" s="53" t="str">
        <f>MID(Tabla_Datos[[#This Row],[pTelefono]],1,SEARCH("-",Tabla_Datos[[#This Row],[pTelefono]],1)-1)</f>
        <v>1</v>
      </c>
      <c r="W2877" s="53" t="str">
        <f>MID(Tabla_Datos[[#This Row],[pTelefono]],SEARCH("-",Tabla_Datos[[#This Row],[pTelefono]],1)+1,LEN(Tabla_Datos[[#This Row],[pTelefono]]))</f>
        <v>956402281</v>
      </c>
      <c r="X2877" s="53" t="str">
        <f>CONCATENATE(Tabla_Datos[[#This Row],[TipUrb]]," ",Tabla_Datos[[#This Row],[Calle]]," ",Tabla_Datos[[#This Row],[NumCalle]])</f>
        <v xml:space="preserve">  PUMAMUIRI 110</v>
      </c>
      <c r="Y2877" t="s">
        <v>298</v>
      </c>
      <c r="Z2877" t="s">
        <v>188</v>
      </c>
      <c r="AA2877" t="s">
        <v>189</v>
      </c>
      <c r="AB2877" t="s">
        <v>95</v>
      </c>
      <c r="AC2877" t="s">
        <v>95</v>
      </c>
      <c r="AD2877" t="s">
        <v>95</v>
      </c>
      <c r="AE2877" t="s">
        <v>95</v>
      </c>
      <c r="AG2877" s="51">
        <v>28961937</v>
      </c>
      <c r="AI2877">
        <v>26</v>
      </c>
      <c r="AJ2877">
        <v>26</v>
      </c>
      <c r="AK2877" t="s">
        <v>9911</v>
      </c>
      <c r="AL2877">
        <v>110</v>
      </c>
    </row>
    <row r="2878" spans="1:38">
      <c r="A2878">
        <v>3261854</v>
      </c>
      <c r="B2878" t="s">
        <v>9912</v>
      </c>
      <c r="C2878" t="s">
        <v>18</v>
      </c>
      <c r="D2878" t="s">
        <v>143</v>
      </c>
      <c r="E2878">
        <v>2011</v>
      </c>
      <c r="F2878">
        <v>8</v>
      </c>
      <c r="G2878">
        <v>21</v>
      </c>
      <c r="H2878" t="s">
        <v>86</v>
      </c>
      <c r="I2878" t="s">
        <v>16</v>
      </c>
      <c r="J2878" t="s">
        <v>4013</v>
      </c>
      <c r="K2878" t="s">
        <v>9846</v>
      </c>
      <c r="L2878" t="s">
        <v>86</v>
      </c>
      <c r="M2878" t="s">
        <v>88</v>
      </c>
      <c r="N2878" s="50">
        <v>40239866</v>
      </c>
      <c r="O2878" s="51">
        <v>2315180</v>
      </c>
      <c r="P2878" t="s">
        <v>9913</v>
      </c>
      <c r="Q2878" t="s">
        <v>2407</v>
      </c>
      <c r="R2878" t="s">
        <v>9914</v>
      </c>
      <c r="S2878" s="49" t="str">
        <f>CONCATENATE(Tabla_Datos[[#This Row],[Nombre_Cliente]]," ",Tabla_Datos[[#This Row],[ApellidoPaterno_Cliente]]," ",Tabla_Datos[[#This Row],[ApellidoMaterno_Cliente]])</f>
        <v xml:space="preserve">ADOLFO AQUILES RIVAS  PEÑA  </v>
      </c>
      <c r="T2878" s="53">
        <f>DATE(Tabla_Datos[[#This Row],[tAnio]],Tabla_Datos[[#This Row],[tMes]],Tabla_Datos[[#This Row],[tDia]])</f>
        <v>40776</v>
      </c>
      <c r="U2878" s="53" t="str">
        <f>IF(Tabla_Datos[[#This Row],[cProvincia]]="LIMA","LIMA","PROVINCIA")</f>
        <v>PROVINCIA</v>
      </c>
      <c r="V2878" s="53" t="str">
        <f>MID(Tabla_Datos[[#This Row],[pTelefono]],1,SEARCH("-",Tabla_Datos[[#This Row],[pTelefono]],1)-1)</f>
        <v>1</v>
      </c>
      <c r="W2878" s="53" t="str">
        <f>MID(Tabla_Datos[[#This Row],[pTelefono]],SEARCH("-",Tabla_Datos[[#This Row],[pTelefono]],1)+1,LEN(Tabla_Datos[[#This Row],[pTelefono]]))</f>
        <v>4890042</v>
      </c>
      <c r="X2878" s="53" t="str">
        <f>CONCATENATE(Tabla_Datos[[#This Row],[TipUrb]]," ",Tabla_Datos[[#This Row],[Calle]]," ",Tabla_Datos[[#This Row],[NumCalle]])</f>
        <v xml:space="preserve">  28  DE JULIO 202</v>
      </c>
      <c r="Y2878" t="s">
        <v>92</v>
      </c>
      <c r="Z2878" t="s">
        <v>181</v>
      </c>
      <c r="AA2878" t="s">
        <v>182</v>
      </c>
      <c r="AB2878" t="s">
        <v>95</v>
      </c>
      <c r="AC2878" t="s">
        <v>95</v>
      </c>
      <c r="AD2878" t="s">
        <v>95</v>
      </c>
      <c r="AE2878" t="s">
        <v>95</v>
      </c>
      <c r="AG2878" s="51">
        <v>43384323</v>
      </c>
      <c r="AI2878">
        <v>26</v>
      </c>
      <c r="AJ2878">
        <v>26</v>
      </c>
      <c r="AK2878" t="s">
        <v>9915</v>
      </c>
      <c r="AL2878">
        <v>202</v>
      </c>
    </row>
    <row r="2879" spans="1:38">
      <c r="A2879">
        <v>3264267</v>
      </c>
      <c r="B2879" t="s">
        <v>9916</v>
      </c>
      <c r="C2879" t="s">
        <v>19</v>
      </c>
      <c r="D2879" t="s">
        <v>85</v>
      </c>
      <c r="E2879">
        <v>2011</v>
      </c>
      <c r="F2879">
        <v>8</v>
      </c>
      <c r="G2879">
        <v>21</v>
      </c>
      <c r="H2879" t="s">
        <v>144</v>
      </c>
      <c r="I2879" t="s">
        <v>16</v>
      </c>
      <c r="J2879" t="s">
        <v>16</v>
      </c>
      <c r="K2879" t="s">
        <v>487</v>
      </c>
      <c r="L2879" t="s">
        <v>144</v>
      </c>
      <c r="M2879" t="s">
        <v>88</v>
      </c>
      <c r="O2879" s="51">
        <v>2316705</v>
      </c>
      <c r="P2879" t="s">
        <v>9917</v>
      </c>
      <c r="Q2879" t="s">
        <v>267</v>
      </c>
      <c r="R2879" t="s">
        <v>6353</v>
      </c>
      <c r="S2879" s="49" t="str">
        <f>CONCATENATE(Tabla_Datos[[#This Row],[Nombre_Cliente]]," ",Tabla_Datos[[#This Row],[ApellidoPaterno_Cliente]]," ",Tabla_Datos[[#This Row],[ApellidoMaterno_Cliente]])</f>
        <v>SILVIA NELLY MORENO DE TORRES</v>
      </c>
      <c r="T2879" s="53">
        <f>DATE(Tabla_Datos[[#This Row],[tAnio]],Tabla_Datos[[#This Row],[tMes]],Tabla_Datos[[#This Row],[tDia]])</f>
        <v>40776</v>
      </c>
      <c r="U2879" s="53" t="str">
        <f>IF(Tabla_Datos[[#This Row],[cProvincia]]="LIMA","LIMA","PROVINCIA")</f>
        <v>LIMA</v>
      </c>
      <c r="V2879" s="53" t="str">
        <f>MID(Tabla_Datos[[#This Row],[pTelefono]],1,SEARCH("-",Tabla_Datos[[#This Row],[pTelefono]],1)-1)</f>
        <v>1</v>
      </c>
      <c r="W2879" s="53" t="str">
        <f>MID(Tabla_Datos[[#This Row],[pTelefono]],SEARCH("-",Tabla_Datos[[#This Row],[pTelefono]],1)+1,LEN(Tabla_Datos[[#This Row],[pTelefono]]))</f>
        <v>997805376</v>
      </c>
      <c r="X2879" s="53" t="str">
        <f>CONCATENATE(Tabla_Datos[[#This Row],[TipUrb]]," ",Tabla_Datos[[#This Row],[Calle]]," ",Tabla_Datos[[#This Row],[NumCalle]])</f>
        <v>UR LOS JASPES 1650</v>
      </c>
      <c r="Y2879" t="s">
        <v>92</v>
      </c>
      <c r="Z2879" t="s">
        <v>196</v>
      </c>
      <c r="AA2879" t="s">
        <v>197</v>
      </c>
      <c r="AB2879">
        <v>2</v>
      </c>
      <c r="AC2879" t="s">
        <v>95</v>
      </c>
      <c r="AD2879" t="s">
        <v>161</v>
      </c>
      <c r="AE2879" t="s">
        <v>95</v>
      </c>
      <c r="AF2879" t="s">
        <v>95</v>
      </c>
      <c r="AG2879" s="51">
        <v>7553417</v>
      </c>
      <c r="AH2879" t="s">
        <v>95</v>
      </c>
      <c r="AI2879">
        <v>1</v>
      </c>
      <c r="AJ2879">
        <v>1</v>
      </c>
      <c r="AK2879" t="s">
        <v>4658</v>
      </c>
      <c r="AL2879">
        <v>1650</v>
      </c>
    </row>
    <row r="2880" spans="1:38">
      <c r="A2880">
        <v>3267918</v>
      </c>
      <c r="B2880" t="s">
        <v>9918</v>
      </c>
      <c r="C2880" t="s">
        <v>20</v>
      </c>
      <c r="D2880" t="s">
        <v>85</v>
      </c>
      <c r="E2880">
        <v>2011</v>
      </c>
      <c r="F2880">
        <v>8</v>
      </c>
      <c r="G2880">
        <v>21</v>
      </c>
      <c r="H2880" t="s">
        <v>144</v>
      </c>
      <c r="I2880" t="s">
        <v>16</v>
      </c>
      <c r="J2880" t="s">
        <v>16</v>
      </c>
      <c r="K2880" t="s">
        <v>487</v>
      </c>
      <c r="L2880" t="s">
        <v>144</v>
      </c>
      <c r="M2880" t="s">
        <v>88</v>
      </c>
      <c r="N2880" s="50">
        <v>20000030</v>
      </c>
      <c r="O2880" s="51">
        <v>2319136</v>
      </c>
      <c r="P2880" t="s">
        <v>1036</v>
      </c>
      <c r="Q2880" t="s">
        <v>9919</v>
      </c>
      <c r="R2880" t="s">
        <v>9920</v>
      </c>
      <c r="S2880" s="49" t="str">
        <f>CONCATENATE(Tabla_Datos[[#This Row],[Nombre_Cliente]]," ",Tabla_Datos[[#This Row],[ApellidoPaterno_Cliente]]," ",Tabla_Datos[[#This Row],[ApellidoMaterno_Cliente]])</f>
        <v>FLOR DE MARIA LOJA ZUMBA</v>
      </c>
      <c r="T2880" s="53">
        <f>DATE(Tabla_Datos[[#This Row],[tAnio]],Tabla_Datos[[#This Row],[tMes]],Tabla_Datos[[#This Row],[tDia]])</f>
        <v>40776</v>
      </c>
      <c r="U2880" s="53" t="str">
        <f>IF(Tabla_Datos[[#This Row],[cProvincia]]="LIMA","LIMA","PROVINCIA")</f>
        <v>LIMA</v>
      </c>
      <c r="V2880" s="53" t="str">
        <f>MID(Tabla_Datos[[#This Row],[pTelefono]],1,SEARCH("-",Tabla_Datos[[#This Row],[pTelefono]],1)-1)</f>
        <v>1</v>
      </c>
      <c r="W2880" s="53" t="str">
        <f>MID(Tabla_Datos[[#This Row],[pTelefono]],SEARCH("-",Tabla_Datos[[#This Row],[pTelefono]],1)+1,LEN(Tabla_Datos[[#This Row],[pTelefono]]))</f>
        <v>993515042</v>
      </c>
      <c r="X2880" s="53" t="str">
        <f>CONCATENATE(Tabla_Datos[[#This Row],[TipUrb]]," ",Tabla_Datos[[#This Row],[Calle]]," ",Tabla_Datos[[#This Row],[NumCalle]])</f>
        <v>UR CAJAMARACA 206</v>
      </c>
      <c r="Y2880" t="s">
        <v>92</v>
      </c>
      <c r="Z2880" t="s">
        <v>122</v>
      </c>
      <c r="AA2880" t="s">
        <v>123</v>
      </c>
      <c r="AB2880" t="s">
        <v>95</v>
      </c>
      <c r="AC2880" t="s">
        <v>95</v>
      </c>
      <c r="AD2880" t="s">
        <v>161</v>
      </c>
      <c r="AE2880" t="s">
        <v>95</v>
      </c>
      <c r="AF2880" t="s">
        <v>95</v>
      </c>
      <c r="AG2880" s="51">
        <v>42575037</v>
      </c>
      <c r="AH2880" t="s">
        <v>95</v>
      </c>
      <c r="AI2880">
        <v>1</v>
      </c>
      <c r="AJ2880">
        <v>1</v>
      </c>
      <c r="AK2880" t="s">
        <v>9921</v>
      </c>
      <c r="AL2880">
        <v>206</v>
      </c>
    </row>
    <row r="2881" spans="1:38">
      <c r="A2881">
        <v>3268733</v>
      </c>
      <c r="B2881" t="s">
        <v>9922</v>
      </c>
      <c r="C2881" t="s">
        <v>20</v>
      </c>
      <c r="D2881" t="s">
        <v>85</v>
      </c>
      <c r="E2881">
        <v>2011</v>
      </c>
      <c r="F2881">
        <v>8</v>
      </c>
      <c r="G2881">
        <v>21</v>
      </c>
      <c r="H2881" t="s">
        <v>86</v>
      </c>
      <c r="I2881" t="s">
        <v>16</v>
      </c>
      <c r="J2881" t="s">
        <v>16</v>
      </c>
      <c r="K2881" t="s">
        <v>1094</v>
      </c>
      <c r="L2881" t="s">
        <v>86</v>
      </c>
      <c r="M2881" t="s">
        <v>88</v>
      </c>
      <c r="N2881" s="50">
        <v>10762376</v>
      </c>
      <c r="O2881" s="51">
        <v>2319756</v>
      </c>
      <c r="P2881" t="s">
        <v>9923</v>
      </c>
      <c r="Q2881" t="s">
        <v>1820</v>
      </c>
      <c r="R2881" t="s">
        <v>2018</v>
      </c>
      <c r="S2881" s="49" t="str">
        <f>CONCATENATE(Tabla_Datos[[#This Row],[Nombre_Cliente]]," ",Tabla_Datos[[#This Row],[ApellidoPaterno_Cliente]]," ",Tabla_Datos[[#This Row],[ApellidoMaterno_Cliente]])</f>
        <v>RICARDO HUMBERTO NUÑEZ CARRILLO</v>
      </c>
      <c r="T2881" s="53">
        <f>DATE(Tabla_Datos[[#This Row],[tAnio]],Tabla_Datos[[#This Row],[tMes]],Tabla_Datos[[#This Row],[tDia]])</f>
        <v>40776</v>
      </c>
      <c r="U2881" s="53" t="str">
        <f>IF(Tabla_Datos[[#This Row],[cProvincia]]="LIMA","LIMA","PROVINCIA")</f>
        <v>LIMA</v>
      </c>
      <c r="V2881" s="53" t="str">
        <f>MID(Tabla_Datos[[#This Row],[pTelefono]],1,SEARCH("-",Tabla_Datos[[#This Row],[pTelefono]],1)-1)</f>
        <v>1</v>
      </c>
      <c r="W2881" s="53" t="str">
        <f>MID(Tabla_Datos[[#This Row],[pTelefono]],SEARCH("-",Tabla_Datos[[#This Row],[pTelefono]],1)+1,LEN(Tabla_Datos[[#This Row],[pTelefono]]))</f>
        <v>14610335</v>
      </c>
      <c r="X2881" s="53" t="str">
        <f>CONCATENATE(Tabla_Datos[[#This Row],[TipUrb]]," ",Tabla_Datos[[#This Row],[Calle]]," ",Tabla_Datos[[#This Row],[NumCalle]])</f>
        <v xml:space="preserve">  OWEN, ROBERT 165</v>
      </c>
      <c r="Y2881" t="s">
        <v>92</v>
      </c>
      <c r="Z2881" t="s">
        <v>122</v>
      </c>
      <c r="AA2881" t="s">
        <v>123</v>
      </c>
      <c r="AB2881" t="s">
        <v>95</v>
      </c>
      <c r="AC2881" t="s">
        <v>95</v>
      </c>
      <c r="AD2881" t="s">
        <v>95</v>
      </c>
      <c r="AE2881" t="s">
        <v>95</v>
      </c>
      <c r="AF2881" t="s">
        <v>95</v>
      </c>
      <c r="AG2881" s="51">
        <v>8227844</v>
      </c>
      <c r="AH2881" t="s">
        <v>95</v>
      </c>
      <c r="AI2881">
        <v>1</v>
      </c>
      <c r="AJ2881">
        <v>1</v>
      </c>
      <c r="AK2881" t="s">
        <v>9924</v>
      </c>
      <c r="AL2881">
        <v>165</v>
      </c>
    </row>
    <row r="2882" spans="1:38">
      <c r="A2882">
        <v>3273643</v>
      </c>
      <c r="B2882" t="s">
        <v>9925</v>
      </c>
      <c r="C2882" t="s">
        <v>18</v>
      </c>
      <c r="D2882" t="s">
        <v>143</v>
      </c>
      <c r="E2882">
        <v>2011</v>
      </c>
      <c r="F2882">
        <v>8</v>
      </c>
      <c r="G2882">
        <v>21</v>
      </c>
      <c r="H2882" t="s">
        <v>86</v>
      </c>
      <c r="I2882" t="s">
        <v>98</v>
      </c>
      <c r="J2882" t="s">
        <v>9926</v>
      </c>
      <c r="K2882" t="s">
        <v>9927</v>
      </c>
      <c r="L2882" t="s">
        <v>86</v>
      </c>
      <c r="M2882" t="s">
        <v>133</v>
      </c>
      <c r="N2882" s="50">
        <v>27673174</v>
      </c>
      <c r="O2882" s="51">
        <v>2322863</v>
      </c>
      <c r="P2882" t="s">
        <v>7015</v>
      </c>
      <c r="Q2882" t="s">
        <v>326</v>
      </c>
      <c r="R2882" t="s">
        <v>9928</v>
      </c>
      <c r="S2882" s="49" t="str">
        <f>CONCATENATE(Tabla_Datos[[#This Row],[Nombre_Cliente]]," ",Tabla_Datos[[#This Row],[ApellidoPaterno_Cliente]]," ",Tabla_Datos[[#This Row],[ApellidoMaterno_Cliente]])</f>
        <v>PEDRO HERNANDEZ CAITIMARI</v>
      </c>
      <c r="T2882" s="53">
        <f>DATE(Tabla_Datos[[#This Row],[tAnio]],Tabla_Datos[[#This Row],[tMes]],Tabla_Datos[[#This Row],[tDia]])</f>
        <v>40776</v>
      </c>
      <c r="U2882" s="53" t="str">
        <f>IF(Tabla_Datos[[#This Row],[cProvincia]]="LIMA","LIMA","PROVINCIA")</f>
        <v>PROVINCIA</v>
      </c>
      <c r="V2882" s="53" t="str">
        <f>MID(Tabla_Datos[[#This Row],[pTelefono]],1,SEARCH("-",Tabla_Datos[[#This Row],[pTelefono]],1)-1)</f>
        <v>41</v>
      </c>
      <c r="W2882" s="53" t="str">
        <f>MID(Tabla_Datos[[#This Row],[pTelefono]],SEARCH("-",Tabla_Datos[[#This Row],[pTelefono]],1)+1,LEN(Tabla_Datos[[#This Row],[pTelefono]]))</f>
        <v>811017</v>
      </c>
      <c r="X2882" s="53" t="str">
        <f>CONCATENATE(Tabla_Datos[[#This Row],[TipUrb]]," ",Tabla_Datos[[#This Row],[Calle]]," ",Tabla_Datos[[#This Row],[NumCalle]])</f>
        <v>- SN 0</v>
      </c>
      <c r="Y2882" t="s">
        <v>8152</v>
      </c>
      <c r="Z2882" t="s">
        <v>181</v>
      </c>
      <c r="AA2882" t="s">
        <v>182</v>
      </c>
      <c r="AB2882" t="s">
        <v>95</v>
      </c>
      <c r="AC2882" t="s">
        <v>95</v>
      </c>
      <c r="AD2882" t="s">
        <v>109</v>
      </c>
      <c r="AE2882" t="s">
        <v>95</v>
      </c>
      <c r="AG2882" s="51">
        <v>33764392</v>
      </c>
      <c r="AI2882">
        <v>10</v>
      </c>
      <c r="AJ2882">
        <v>10</v>
      </c>
      <c r="AK2882" t="s">
        <v>467</v>
      </c>
      <c r="AL2882">
        <v>0</v>
      </c>
    </row>
    <row r="2883" spans="1:38">
      <c r="A2883">
        <v>3272394</v>
      </c>
      <c r="B2883" t="s">
        <v>9929</v>
      </c>
      <c r="C2883" t="s">
        <v>18</v>
      </c>
      <c r="D2883" t="s">
        <v>85</v>
      </c>
      <c r="E2883">
        <v>2011</v>
      </c>
      <c r="F2883">
        <v>8</v>
      </c>
      <c r="G2883">
        <v>21</v>
      </c>
      <c r="H2883" t="s">
        <v>86</v>
      </c>
      <c r="I2883" t="s">
        <v>16</v>
      </c>
      <c r="J2883" t="s">
        <v>16</v>
      </c>
      <c r="K2883" t="s">
        <v>236</v>
      </c>
      <c r="L2883" t="s">
        <v>86</v>
      </c>
      <c r="M2883" t="s">
        <v>88</v>
      </c>
      <c r="N2883" s="50">
        <v>7899724</v>
      </c>
      <c r="O2883" s="51">
        <v>2321749</v>
      </c>
      <c r="P2883" t="s">
        <v>9930</v>
      </c>
      <c r="Q2883" t="s">
        <v>383</v>
      </c>
      <c r="R2883" t="s">
        <v>2027</v>
      </c>
      <c r="S2883" s="49" t="str">
        <f>CONCATENATE(Tabla_Datos[[#This Row],[Nombre_Cliente]]," ",Tabla_Datos[[#This Row],[ApellidoPaterno_Cliente]]," ",Tabla_Datos[[#This Row],[ApellidoMaterno_Cliente]])</f>
        <v xml:space="preserve">ALEXANDER ENRIQUE  GONZALES  FLORES </v>
      </c>
      <c r="T2883" s="53">
        <f>DATE(Tabla_Datos[[#This Row],[tAnio]],Tabla_Datos[[#This Row],[tMes]],Tabla_Datos[[#This Row],[tDia]])</f>
        <v>40776</v>
      </c>
      <c r="U2883" s="53" t="str">
        <f>IF(Tabla_Datos[[#This Row],[cProvincia]]="LIMA","LIMA","PROVINCIA")</f>
        <v>LIMA</v>
      </c>
      <c r="V2883" s="53" t="str">
        <f>MID(Tabla_Datos[[#This Row],[pTelefono]],1,SEARCH("-",Tabla_Datos[[#This Row],[pTelefono]],1)-1)</f>
        <v>1</v>
      </c>
      <c r="W2883" s="53" t="str">
        <f>MID(Tabla_Datos[[#This Row],[pTelefono]],SEARCH("-",Tabla_Datos[[#This Row],[pTelefono]],1)+1,LEN(Tabla_Datos[[#This Row],[pTelefono]]))</f>
        <v>4050004</v>
      </c>
      <c r="X2883" s="53" t="str">
        <f>CONCATENATE(Tabla_Datos[[#This Row],[TipUrb]]," ",Tabla_Datos[[#This Row],[Calle]]," ",Tabla_Datos[[#This Row],[NumCalle]])</f>
        <v>UR BUTTERS 284</v>
      </c>
      <c r="Y2883" t="s">
        <v>92</v>
      </c>
      <c r="Z2883" t="s">
        <v>138</v>
      </c>
      <c r="AA2883" t="s">
        <v>139</v>
      </c>
      <c r="AB2883" t="s">
        <v>95</v>
      </c>
      <c r="AC2883">
        <v>4</v>
      </c>
      <c r="AD2883" t="s">
        <v>161</v>
      </c>
      <c r="AE2883" t="s">
        <v>95</v>
      </c>
      <c r="AG2883" s="51">
        <v>9637946</v>
      </c>
      <c r="AI2883">
        <v>36</v>
      </c>
      <c r="AJ2883">
        <v>36</v>
      </c>
      <c r="AK2883" t="s">
        <v>9931</v>
      </c>
      <c r="AL2883">
        <v>284</v>
      </c>
    </row>
    <row r="2884" spans="1:38">
      <c r="A2884">
        <v>3274749</v>
      </c>
      <c r="B2884" t="s">
        <v>9932</v>
      </c>
      <c r="C2884" t="s">
        <v>20</v>
      </c>
      <c r="D2884" t="s">
        <v>85</v>
      </c>
      <c r="E2884">
        <v>2011</v>
      </c>
      <c r="F2884">
        <v>8</v>
      </c>
      <c r="G2884">
        <v>21</v>
      </c>
      <c r="H2884" t="s">
        <v>86</v>
      </c>
      <c r="I2884" t="s">
        <v>16</v>
      </c>
      <c r="J2884" t="s">
        <v>16</v>
      </c>
      <c r="K2884" t="s">
        <v>265</v>
      </c>
      <c r="L2884" t="s">
        <v>86</v>
      </c>
      <c r="M2884" t="s">
        <v>88</v>
      </c>
      <c r="N2884" s="50">
        <v>7712656</v>
      </c>
      <c r="O2884" s="51">
        <v>2323644</v>
      </c>
      <c r="P2884" t="s">
        <v>9933</v>
      </c>
      <c r="Q2884" t="s">
        <v>9934</v>
      </c>
      <c r="R2884" t="s">
        <v>711</v>
      </c>
      <c r="S2884" s="49" t="str">
        <f>CONCATENATE(Tabla_Datos[[#This Row],[Nombre_Cliente]]," ",Tabla_Datos[[#This Row],[ApellidoPaterno_Cliente]]," ",Tabla_Datos[[#This Row],[ApellidoMaterno_Cliente]])</f>
        <v>SONIA GRICELDA PAYANO GUZMAN</v>
      </c>
      <c r="T2884" s="53">
        <f>DATE(Tabla_Datos[[#This Row],[tAnio]],Tabla_Datos[[#This Row],[tMes]],Tabla_Datos[[#This Row],[tDia]])</f>
        <v>40776</v>
      </c>
      <c r="U2884" s="53" t="str">
        <f>IF(Tabla_Datos[[#This Row],[cProvincia]]="LIMA","LIMA","PROVINCIA")</f>
        <v>LIMA</v>
      </c>
      <c r="V2884" s="53" t="str">
        <f>MID(Tabla_Datos[[#This Row],[pTelefono]],1,SEARCH("-",Tabla_Datos[[#This Row],[pTelefono]],1)-1)</f>
        <v>1</v>
      </c>
      <c r="W2884" s="53" t="str">
        <f>MID(Tabla_Datos[[#This Row],[pTelefono]],SEARCH("-",Tabla_Datos[[#This Row],[pTelefono]],1)+1,LEN(Tabla_Datos[[#This Row],[pTelefono]]))</f>
        <v>999451434</v>
      </c>
      <c r="X2884" s="53" t="str">
        <f>CONCATENATE(Tabla_Datos[[#This Row],[TipUrb]]," ",Tabla_Datos[[#This Row],[Calle]]," ",Tabla_Datos[[#This Row],[NumCalle]])</f>
        <v xml:space="preserve">  BRASIL 3630</v>
      </c>
      <c r="Y2884" t="s">
        <v>92</v>
      </c>
      <c r="Z2884" t="s">
        <v>122</v>
      </c>
      <c r="AA2884" t="s">
        <v>123</v>
      </c>
      <c r="AB2884">
        <v>3</v>
      </c>
      <c r="AC2884">
        <v>303</v>
      </c>
      <c r="AD2884" t="s">
        <v>95</v>
      </c>
      <c r="AE2884" t="s">
        <v>95</v>
      </c>
      <c r="AF2884" t="s">
        <v>95</v>
      </c>
      <c r="AG2884" s="51">
        <v>7741051</v>
      </c>
      <c r="AH2884" t="s">
        <v>95</v>
      </c>
      <c r="AI2884">
        <v>1</v>
      </c>
      <c r="AJ2884">
        <v>1</v>
      </c>
      <c r="AK2884" t="s">
        <v>1360</v>
      </c>
      <c r="AL2884">
        <v>3630</v>
      </c>
    </row>
    <row r="2885" spans="1:38">
      <c r="A2885">
        <v>3279739</v>
      </c>
      <c r="B2885" t="s">
        <v>9935</v>
      </c>
      <c r="C2885" t="s">
        <v>20</v>
      </c>
      <c r="D2885" t="s">
        <v>85</v>
      </c>
      <c r="E2885">
        <v>2011</v>
      </c>
      <c r="F2885">
        <v>8</v>
      </c>
      <c r="G2885">
        <v>21</v>
      </c>
      <c r="H2885" t="s">
        <v>86</v>
      </c>
      <c r="I2885" t="s">
        <v>16</v>
      </c>
      <c r="J2885" t="s">
        <v>16</v>
      </c>
      <c r="K2885" t="s">
        <v>171</v>
      </c>
      <c r="L2885" t="s">
        <v>86</v>
      </c>
      <c r="M2885" t="s">
        <v>88</v>
      </c>
      <c r="N2885" s="50">
        <v>20000021</v>
      </c>
      <c r="O2885" s="51">
        <v>2327478</v>
      </c>
      <c r="P2885" t="s">
        <v>9936</v>
      </c>
      <c r="Q2885" t="s">
        <v>9919</v>
      </c>
      <c r="R2885" t="s">
        <v>421</v>
      </c>
      <c r="S2885" s="49" t="str">
        <f>CONCATENATE(Tabla_Datos[[#This Row],[Nombre_Cliente]]," ",Tabla_Datos[[#This Row],[ApellidoPaterno_Cliente]]," ",Tabla_Datos[[#This Row],[ApellidoMaterno_Cliente]])</f>
        <v>MARTINA ESPERANZA LOJA LOPEZ</v>
      </c>
      <c r="T2885" s="53">
        <f>DATE(Tabla_Datos[[#This Row],[tAnio]],Tabla_Datos[[#This Row],[tMes]],Tabla_Datos[[#This Row],[tDia]])</f>
        <v>40776</v>
      </c>
      <c r="U2885" s="53" t="str">
        <f>IF(Tabla_Datos[[#This Row],[cProvincia]]="LIMA","LIMA","PROVINCIA")</f>
        <v>LIMA</v>
      </c>
      <c r="V2885" s="53" t="str">
        <f>MID(Tabla_Datos[[#This Row],[pTelefono]],1,SEARCH("-",Tabla_Datos[[#This Row],[pTelefono]],1)-1)</f>
        <v>1</v>
      </c>
      <c r="W2885" s="53" t="str">
        <f>MID(Tabla_Datos[[#This Row],[pTelefono]],SEARCH("-",Tabla_Datos[[#This Row],[pTelefono]],1)+1,LEN(Tabla_Datos[[#This Row],[pTelefono]]))</f>
        <v>12418681</v>
      </c>
      <c r="X2885" s="53" t="str">
        <f>CONCATENATE(Tabla_Datos[[#This Row],[TipUrb]]," ",Tabla_Datos[[#This Row],[Calle]]," ",Tabla_Datos[[#This Row],[NumCalle]])</f>
        <v>CO LOS NEGOCIOS 280</v>
      </c>
      <c r="Y2885" t="s">
        <v>92</v>
      </c>
      <c r="Z2885" t="s">
        <v>122</v>
      </c>
      <c r="AA2885" t="s">
        <v>123</v>
      </c>
      <c r="AB2885" t="s">
        <v>95</v>
      </c>
      <c r="AC2885" t="s">
        <v>9937</v>
      </c>
      <c r="AD2885" t="s">
        <v>198</v>
      </c>
      <c r="AE2885" t="s">
        <v>95</v>
      </c>
      <c r="AF2885" t="s">
        <v>95</v>
      </c>
      <c r="AG2885" s="51">
        <v>30406155</v>
      </c>
      <c r="AH2885" t="s">
        <v>95</v>
      </c>
      <c r="AI2885">
        <v>1</v>
      </c>
      <c r="AJ2885">
        <v>1</v>
      </c>
      <c r="AK2885" t="s">
        <v>2809</v>
      </c>
      <c r="AL2885">
        <v>280</v>
      </c>
    </row>
    <row r="2886" spans="1:38">
      <c r="A2886">
        <v>3277725</v>
      </c>
      <c r="B2886" t="s">
        <v>9938</v>
      </c>
      <c r="C2886" t="s">
        <v>19</v>
      </c>
      <c r="D2886" t="s">
        <v>85</v>
      </c>
      <c r="E2886">
        <v>2011</v>
      </c>
      <c r="F2886">
        <v>8</v>
      </c>
      <c r="G2886">
        <v>21</v>
      </c>
      <c r="H2886" t="s">
        <v>144</v>
      </c>
      <c r="I2886" t="s">
        <v>16</v>
      </c>
      <c r="J2886" t="s">
        <v>16</v>
      </c>
      <c r="K2886" t="s">
        <v>386</v>
      </c>
      <c r="L2886" t="s">
        <v>144</v>
      </c>
      <c r="M2886" t="s">
        <v>88</v>
      </c>
      <c r="N2886" s="50">
        <v>20000030</v>
      </c>
      <c r="O2886" s="51">
        <v>2325903</v>
      </c>
      <c r="P2886" t="s">
        <v>9939</v>
      </c>
      <c r="Q2886" t="s">
        <v>4687</v>
      </c>
      <c r="R2886" t="s">
        <v>3109</v>
      </c>
      <c r="S2886" s="49" t="str">
        <f>CONCATENATE(Tabla_Datos[[#This Row],[Nombre_Cliente]]," ",Tabla_Datos[[#This Row],[ApellidoPaterno_Cliente]]," ",Tabla_Datos[[#This Row],[ApellidoMaterno_Cliente]])</f>
        <v>GISELLA GABRIELA JIMENEZ MALDONADO</v>
      </c>
      <c r="T2886" s="53">
        <f>DATE(Tabla_Datos[[#This Row],[tAnio]],Tabla_Datos[[#This Row],[tMes]],Tabla_Datos[[#This Row],[tDia]])</f>
        <v>40776</v>
      </c>
      <c r="U2886" s="53" t="str">
        <f>IF(Tabla_Datos[[#This Row],[cProvincia]]="LIMA","LIMA","PROVINCIA")</f>
        <v>LIMA</v>
      </c>
      <c r="V2886" s="53" t="str">
        <f>MID(Tabla_Datos[[#This Row],[pTelefono]],1,SEARCH("-",Tabla_Datos[[#This Row],[pTelefono]],1)-1)</f>
        <v>1</v>
      </c>
      <c r="W2886" s="53" t="str">
        <f>MID(Tabla_Datos[[#This Row],[pTelefono]],SEARCH("-",Tabla_Datos[[#This Row],[pTelefono]],1)+1,LEN(Tabla_Datos[[#This Row],[pTelefono]]))</f>
        <v>994042078</v>
      </c>
      <c r="X2886" s="53" t="str">
        <f>CONCATENATE(Tabla_Datos[[#This Row],[TipUrb]]," ",Tabla_Datos[[#This Row],[Calle]]," ",Tabla_Datos[[#This Row],[NumCalle]])</f>
        <v>UR DEL CARPIO JUAN 270</v>
      </c>
      <c r="Y2886" t="s">
        <v>92</v>
      </c>
      <c r="Z2886" t="s">
        <v>196</v>
      </c>
      <c r="AA2886" t="s">
        <v>197</v>
      </c>
      <c r="AB2886">
        <v>1</v>
      </c>
      <c r="AC2886">
        <v>11</v>
      </c>
      <c r="AD2886" t="s">
        <v>161</v>
      </c>
      <c r="AE2886" t="s">
        <v>95</v>
      </c>
      <c r="AF2886" t="s">
        <v>95</v>
      </c>
      <c r="AG2886" s="51">
        <v>41403432</v>
      </c>
      <c r="AH2886" t="s">
        <v>95</v>
      </c>
      <c r="AI2886">
        <v>1</v>
      </c>
      <c r="AJ2886">
        <v>1</v>
      </c>
      <c r="AK2886" t="s">
        <v>9940</v>
      </c>
      <c r="AL2886">
        <v>270</v>
      </c>
    </row>
    <row r="2887" spans="1:38">
      <c r="A2887">
        <v>3289215</v>
      </c>
      <c r="B2887" t="s">
        <v>9941</v>
      </c>
      <c r="C2887" t="s">
        <v>18</v>
      </c>
      <c r="D2887" t="s">
        <v>85</v>
      </c>
      <c r="E2887">
        <v>2011</v>
      </c>
      <c r="F2887">
        <v>8</v>
      </c>
      <c r="G2887">
        <v>21</v>
      </c>
      <c r="H2887" t="s">
        <v>86</v>
      </c>
      <c r="I2887" t="s">
        <v>355</v>
      </c>
      <c r="J2887" t="s">
        <v>355</v>
      </c>
      <c r="K2887" t="s">
        <v>356</v>
      </c>
      <c r="L2887" t="s">
        <v>86</v>
      </c>
      <c r="M2887" t="s">
        <v>594</v>
      </c>
      <c r="N2887" s="50">
        <v>44901779</v>
      </c>
      <c r="O2887" s="51">
        <v>2327272</v>
      </c>
      <c r="P2887" t="s">
        <v>9942</v>
      </c>
      <c r="Q2887" t="s">
        <v>996</v>
      </c>
      <c r="R2887" t="s">
        <v>9943</v>
      </c>
      <c r="S2887" s="49" t="str">
        <f>CONCATENATE(Tabla_Datos[[#This Row],[Nombre_Cliente]]," ",Tabla_Datos[[#This Row],[ApellidoPaterno_Cliente]]," ",Tabla_Datos[[#This Row],[ApellidoMaterno_Cliente]])</f>
        <v xml:space="preserve">DINA  SANCHEZ  VDA DE TOVAR </v>
      </c>
      <c r="T2887" s="53">
        <f>DATE(Tabla_Datos[[#This Row],[tAnio]],Tabla_Datos[[#This Row],[tMes]],Tabla_Datos[[#This Row],[tDia]])</f>
        <v>40776</v>
      </c>
      <c r="U2887" s="53" t="str">
        <f>IF(Tabla_Datos[[#This Row],[cProvincia]]="LIMA","LIMA","PROVINCIA")</f>
        <v>PROVINCIA</v>
      </c>
      <c r="V2887" s="53" t="str">
        <f>MID(Tabla_Datos[[#This Row],[pTelefono]],1,SEARCH("-",Tabla_Datos[[#This Row],[pTelefono]],1)-1)</f>
        <v>1</v>
      </c>
      <c r="W2887" s="53" t="str">
        <f>MID(Tabla_Datos[[#This Row],[pTelefono]],SEARCH("-",Tabla_Datos[[#This Row],[pTelefono]],1)+1,LEN(Tabla_Datos[[#This Row],[pTelefono]]))</f>
        <v>984693640</v>
      </c>
      <c r="X2887" s="53" t="str">
        <f>CONCATENATE(Tabla_Datos[[#This Row],[TipUrb]]," ",Tabla_Datos[[#This Row],[Calle]]," ",Tabla_Datos[[#This Row],[NumCalle]])</f>
        <v>UP ALEMANIA FEDERAL 0</v>
      </c>
      <c r="Y2887" t="s">
        <v>360</v>
      </c>
      <c r="Z2887" t="s">
        <v>93</v>
      </c>
      <c r="AA2887" t="s">
        <v>94</v>
      </c>
      <c r="AB2887" t="s">
        <v>95</v>
      </c>
      <c r="AC2887" t="s">
        <v>95</v>
      </c>
      <c r="AD2887" t="s">
        <v>286</v>
      </c>
      <c r="AE2887" t="s">
        <v>361</v>
      </c>
      <c r="AF2887">
        <v>3</v>
      </c>
      <c r="AG2887" s="51">
        <v>23835728</v>
      </c>
      <c r="AI2887">
        <v>26</v>
      </c>
      <c r="AJ2887">
        <v>26</v>
      </c>
      <c r="AK2887" t="s">
        <v>9944</v>
      </c>
      <c r="AL2887">
        <v>0</v>
      </c>
    </row>
    <row r="2888" spans="1:38">
      <c r="A2888">
        <v>3279292</v>
      </c>
      <c r="B2888" t="s">
        <v>9945</v>
      </c>
      <c r="C2888" t="s">
        <v>20</v>
      </c>
      <c r="D2888" t="s">
        <v>85</v>
      </c>
      <c r="E2888">
        <v>2011</v>
      </c>
      <c r="F2888">
        <v>8</v>
      </c>
      <c r="G2888">
        <v>21</v>
      </c>
      <c r="H2888" t="s">
        <v>86</v>
      </c>
      <c r="I2888" t="s">
        <v>16</v>
      </c>
      <c r="J2888" t="s">
        <v>16</v>
      </c>
      <c r="K2888" t="s">
        <v>696</v>
      </c>
      <c r="L2888" t="s">
        <v>86</v>
      </c>
      <c r="M2888" t="s">
        <v>88</v>
      </c>
      <c r="N2888" s="50">
        <v>43837842</v>
      </c>
      <c r="O2888" s="51">
        <v>2327095</v>
      </c>
      <c r="P2888" t="s">
        <v>1567</v>
      </c>
      <c r="Q2888" t="s">
        <v>542</v>
      </c>
      <c r="R2888" t="s">
        <v>5920</v>
      </c>
      <c r="S2888" s="49" t="str">
        <f>CONCATENATE(Tabla_Datos[[#This Row],[Nombre_Cliente]]," ",Tabla_Datos[[#This Row],[ApellidoPaterno_Cliente]]," ",Tabla_Datos[[#This Row],[ApellidoMaterno_Cliente]])</f>
        <v>JESSICA RAMIREZ MORI</v>
      </c>
      <c r="T2888" s="53">
        <f>DATE(Tabla_Datos[[#This Row],[tAnio]],Tabla_Datos[[#This Row],[tMes]],Tabla_Datos[[#This Row],[tDia]])</f>
        <v>40776</v>
      </c>
      <c r="U2888" s="53" t="str">
        <f>IF(Tabla_Datos[[#This Row],[cProvincia]]="LIMA","LIMA","PROVINCIA")</f>
        <v>LIMA</v>
      </c>
      <c r="V2888" s="53" t="str">
        <f>MID(Tabla_Datos[[#This Row],[pTelefono]],1,SEARCH("-",Tabla_Datos[[#This Row],[pTelefono]],1)-1)</f>
        <v>1</v>
      </c>
      <c r="W2888" s="53" t="str">
        <f>MID(Tabla_Datos[[#This Row],[pTelefono]],SEARCH("-",Tabla_Datos[[#This Row],[pTelefono]],1)+1,LEN(Tabla_Datos[[#This Row],[pTelefono]]))</f>
        <v>989646427</v>
      </c>
      <c r="X2888" s="53" t="str">
        <f>CONCATENATE(Tabla_Datos[[#This Row],[TipUrb]]," ",Tabla_Datos[[#This Row],[Calle]]," ",Tabla_Datos[[#This Row],[NumCalle]])</f>
        <v>RS TRISTAN FLORA 199</v>
      </c>
      <c r="Y2888" t="s">
        <v>92</v>
      </c>
      <c r="Z2888" t="s">
        <v>122</v>
      </c>
      <c r="AA2888" t="s">
        <v>123</v>
      </c>
      <c r="AB2888" t="s">
        <v>95</v>
      </c>
      <c r="AC2888">
        <v>1303</v>
      </c>
      <c r="AD2888" t="s">
        <v>435</v>
      </c>
      <c r="AE2888" t="s">
        <v>95</v>
      </c>
      <c r="AF2888" t="s">
        <v>95</v>
      </c>
      <c r="AG2888" s="51">
        <v>10004768</v>
      </c>
      <c r="AH2888" t="s">
        <v>95</v>
      </c>
      <c r="AI2888">
        <v>1</v>
      </c>
      <c r="AJ2888">
        <v>1</v>
      </c>
      <c r="AK2888" t="s">
        <v>9946</v>
      </c>
      <c r="AL2888">
        <v>199</v>
      </c>
    </row>
    <row r="2889" spans="1:38">
      <c r="A2889">
        <v>3280367</v>
      </c>
      <c r="B2889" t="s">
        <v>9947</v>
      </c>
      <c r="C2889" t="s">
        <v>19</v>
      </c>
      <c r="D2889" t="s">
        <v>85</v>
      </c>
      <c r="E2889">
        <v>2011</v>
      </c>
      <c r="F2889">
        <v>8</v>
      </c>
      <c r="G2889">
        <v>21</v>
      </c>
      <c r="H2889" t="s">
        <v>86</v>
      </c>
      <c r="I2889" t="s">
        <v>16</v>
      </c>
      <c r="J2889" t="s">
        <v>16</v>
      </c>
      <c r="K2889" t="s">
        <v>1094</v>
      </c>
      <c r="L2889" t="s">
        <v>86</v>
      </c>
      <c r="M2889" t="s">
        <v>88</v>
      </c>
      <c r="N2889" s="50">
        <v>20000021</v>
      </c>
      <c r="O2889" s="51">
        <v>2327802</v>
      </c>
      <c r="P2889" t="s">
        <v>9948</v>
      </c>
      <c r="Q2889" t="s">
        <v>9185</v>
      </c>
      <c r="R2889" t="s">
        <v>4099</v>
      </c>
      <c r="S2889" s="49" t="str">
        <f>CONCATENATE(Tabla_Datos[[#This Row],[Nombre_Cliente]]," ",Tabla_Datos[[#This Row],[ApellidoPaterno_Cliente]]," ",Tabla_Datos[[#This Row],[ApellidoMaterno_Cliente]])</f>
        <v>JOHANNA CAROLINA OROZCO SANTA ANA</v>
      </c>
      <c r="T2889" s="53">
        <f>DATE(Tabla_Datos[[#This Row],[tAnio]],Tabla_Datos[[#This Row],[tMes]],Tabla_Datos[[#This Row],[tDia]])</f>
        <v>40776</v>
      </c>
      <c r="U2889" s="53" t="str">
        <f>IF(Tabla_Datos[[#This Row],[cProvincia]]="LIMA","LIMA","PROVINCIA")</f>
        <v>LIMA</v>
      </c>
      <c r="V2889" s="53" t="str">
        <f>MID(Tabla_Datos[[#This Row],[pTelefono]],1,SEARCH("-",Tabla_Datos[[#This Row],[pTelefono]],1)-1)</f>
        <v>1</v>
      </c>
      <c r="W2889" s="53" t="str">
        <f>MID(Tabla_Datos[[#This Row],[pTelefono]],SEARCH("-",Tabla_Datos[[#This Row],[pTelefono]],1)+1,LEN(Tabla_Datos[[#This Row],[pTelefono]]))</f>
        <v>998937872</v>
      </c>
      <c r="X2889" s="53" t="str">
        <f>CONCATENATE(Tabla_Datos[[#This Row],[TipUrb]]," ",Tabla_Datos[[#This Row],[Calle]]," ",Tabla_Datos[[#This Row],[NumCalle]])</f>
        <v xml:space="preserve">  CL AMORETTI ZOILA 524</v>
      </c>
      <c r="Y2889" t="s">
        <v>92</v>
      </c>
      <c r="Z2889" t="s">
        <v>196</v>
      </c>
      <c r="AA2889" t="s">
        <v>197</v>
      </c>
      <c r="AB2889">
        <v>3</v>
      </c>
      <c r="AC2889" t="s">
        <v>474</v>
      </c>
      <c r="AD2889" t="s">
        <v>95</v>
      </c>
      <c r="AE2889" t="s">
        <v>95</v>
      </c>
      <c r="AF2889" t="s">
        <v>95</v>
      </c>
      <c r="AG2889" s="51">
        <v>40553508</v>
      </c>
      <c r="AH2889" t="s">
        <v>95</v>
      </c>
      <c r="AI2889">
        <v>1</v>
      </c>
      <c r="AJ2889">
        <v>1</v>
      </c>
      <c r="AK2889" t="s">
        <v>9949</v>
      </c>
      <c r="AL2889">
        <v>524</v>
      </c>
    </row>
    <row r="2890" spans="1:38">
      <c r="A2890">
        <v>3280114</v>
      </c>
      <c r="B2890" t="s">
        <v>9950</v>
      </c>
      <c r="C2890" t="s">
        <v>20</v>
      </c>
      <c r="D2890" t="s">
        <v>224</v>
      </c>
      <c r="E2890">
        <v>2011</v>
      </c>
      <c r="F2890">
        <v>8</v>
      </c>
      <c r="G2890">
        <v>21</v>
      </c>
      <c r="H2890" t="s">
        <v>144</v>
      </c>
      <c r="I2890" t="s">
        <v>16</v>
      </c>
      <c r="J2890" t="s">
        <v>16</v>
      </c>
      <c r="K2890" t="s">
        <v>438</v>
      </c>
      <c r="L2890" t="s">
        <v>144</v>
      </c>
      <c r="M2890" t="s">
        <v>88</v>
      </c>
      <c r="N2890" s="50">
        <v>20000130</v>
      </c>
      <c r="O2890" s="51">
        <v>2327632</v>
      </c>
      <c r="P2890" t="s">
        <v>9951</v>
      </c>
      <c r="Q2890" t="s">
        <v>221</v>
      </c>
      <c r="R2890" t="s">
        <v>221</v>
      </c>
      <c r="S2890" s="49" t="str">
        <f>CONCATENATE(Tabla_Datos[[#This Row],[Nombre_Cliente]]," ",Tabla_Datos[[#This Row],[ApellidoPaterno_Cliente]]," ",Tabla_Datos[[#This Row],[ApellidoMaterno_Cliente]])</f>
        <v>MOLTENI TELLO . .</v>
      </c>
      <c r="T2890" s="53">
        <f>DATE(Tabla_Datos[[#This Row],[tAnio]],Tabla_Datos[[#This Row],[tMes]],Tabla_Datos[[#This Row],[tDia]])</f>
        <v>40776</v>
      </c>
      <c r="U2890" s="53" t="str">
        <f>IF(Tabla_Datos[[#This Row],[cProvincia]]="LIMA","LIMA","PROVINCIA")</f>
        <v>LIMA</v>
      </c>
      <c r="V2890" s="53" t="str">
        <f>MID(Tabla_Datos[[#This Row],[pTelefono]],1,SEARCH("-",Tabla_Datos[[#This Row],[pTelefono]],1)-1)</f>
        <v>1</v>
      </c>
      <c r="W2890" s="53" t="str">
        <f>MID(Tabla_Datos[[#This Row],[pTelefono]],SEARCH("-",Tabla_Datos[[#This Row],[pTelefono]],1)+1,LEN(Tabla_Datos[[#This Row],[pTelefono]]))</f>
        <v>14651108</v>
      </c>
      <c r="X2890" s="53" t="str">
        <f>CONCATENATE(Tabla_Datos[[#This Row],[TipUrb]]," ",Tabla_Datos[[#This Row],[Calle]]," ",Tabla_Datos[[#This Row],[NumCalle]])</f>
        <v xml:space="preserve">  MARCO POLO 178</v>
      </c>
      <c r="Y2890" t="s">
        <v>92</v>
      </c>
      <c r="Z2890" t="s">
        <v>122</v>
      </c>
      <c r="AA2890" t="s">
        <v>123</v>
      </c>
      <c r="AB2890" t="s">
        <v>95</v>
      </c>
      <c r="AC2890" t="s">
        <v>95</v>
      </c>
      <c r="AD2890" t="s">
        <v>95</v>
      </c>
      <c r="AE2890" t="s">
        <v>95</v>
      </c>
      <c r="AF2890" t="s">
        <v>95</v>
      </c>
      <c r="AG2890" s="51">
        <v>8219537</v>
      </c>
      <c r="AH2890" t="s">
        <v>95</v>
      </c>
      <c r="AI2890">
        <v>1</v>
      </c>
      <c r="AJ2890">
        <v>1</v>
      </c>
      <c r="AK2890" t="s">
        <v>9952</v>
      </c>
      <c r="AL2890">
        <v>178</v>
      </c>
    </row>
    <row r="2891" spans="1:38">
      <c r="A2891">
        <v>3279707</v>
      </c>
      <c r="B2891" t="s">
        <v>3412</v>
      </c>
      <c r="C2891" t="s">
        <v>20</v>
      </c>
      <c r="D2891" t="s">
        <v>85</v>
      </c>
      <c r="E2891">
        <v>2011</v>
      </c>
      <c r="F2891">
        <v>8</v>
      </c>
      <c r="G2891">
        <v>21</v>
      </c>
      <c r="H2891" t="s">
        <v>86</v>
      </c>
      <c r="I2891" t="s">
        <v>16</v>
      </c>
      <c r="J2891" t="s">
        <v>16</v>
      </c>
      <c r="K2891" t="s">
        <v>680</v>
      </c>
      <c r="L2891" t="s">
        <v>86</v>
      </c>
      <c r="M2891" t="s">
        <v>88</v>
      </c>
      <c r="N2891" s="50">
        <v>7702858</v>
      </c>
      <c r="O2891" s="51">
        <v>2327449</v>
      </c>
      <c r="P2891" t="s">
        <v>9953</v>
      </c>
      <c r="Q2891" t="s">
        <v>1389</v>
      </c>
      <c r="R2891" t="s">
        <v>9954</v>
      </c>
      <c r="S2891" s="49" t="str">
        <f>CONCATENATE(Tabla_Datos[[#This Row],[Nombre_Cliente]]," ",Tabla_Datos[[#This Row],[ApellidoPaterno_Cliente]]," ",Tabla_Datos[[#This Row],[ApellidoMaterno_Cliente]])</f>
        <v>JENNY ENRIQUETA FERNANDEZ PASSANO</v>
      </c>
      <c r="T2891" s="53">
        <f>DATE(Tabla_Datos[[#This Row],[tAnio]],Tabla_Datos[[#This Row],[tMes]],Tabla_Datos[[#This Row],[tDia]])</f>
        <v>40776</v>
      </c>
      <c r="U2891" s="53" t="str">
        <f>IF(Tabla_Datos[[#This Row],[cProvincia]]="LIMA","LIMA","PROVINCIA")</f>
        <v>LIMA</v>
      </c>
      <c r="V2891" s="53" t="str">
        <f>MID(Tabla_Datos[[#This Row],[pTelefono]],1,SEARCH("-",Tabla_Datos[[#This Row],[pTelefono]],1)-1)</f>
        <v>1</v>
      </c>
      <c r="W2891" s="53" t="str">
        <f>MID(Tabla_Datos[[#This Row],[pTelefono]],SEARCH("-",Tabla_Datos[[#This Row],[pTelefono]],1)+1,LEN(Tabla_Datos[[#This Row],[pTelefono]]))</f>
        <v>00000000</v>
      </c>
      <c r="X2891" s="53" t="str">
        <f>CONCATENATE(Tabla_Datos[[#This Row],[TipUrb]]," ",Tabla_Datos[[#This Row],[Calle]]," ",Tabla_Datos[[#This Row],[NumCalle]])</f>
        <v xml:space="preserve">  EL TRIUNFO 131</v>
      </c>
      <c r="Y2891" t="s">
        <v>92</v>
      </c>
      <c r="Z2891" t="s">
        <v>122</v>
      </c>
      <c r="AA2891" t="s">
        <v>123</v>
      </c>
      <c r="AB2891" t="s">
        <v>95</v>
      </c>
      <c r="AC2891" t="s">
        <v>95</v>
      </c>
      <c r="AD2891" t="s">
        <v>95</v>
      </c>
      <c r="AE2891" t="s">
        <v>95</v>
      </c>
      <c r="AF2891" t="s">
        <v>95</v>
      </c>
      <c r="AG2891" s="51">
        <v>10180474</v>
      </c>
      <c r="AH2891" t="s">
        <v>95</v>
      </c>
      <c r="AI2891">
        <v>1</v>
      </c>
      <c r="AJ2891">
        <v>1</v>
      </c>
      <c r="AK2891" t="s">
        <v>8850</v>
      </c>
      <c r="AL2891">
        <v>131</v>
      </c>
    </row>
    <row r="2892" spans="1:38">
      <c r="A2892">
        <v>3281884</v>
      </c>
      <c r="B2892" t="s">
        <v>9955</v>
      </c>
      <c r="C2892" t="s">
        <v>19</v>
      </c>
      <c r="D2892" t="s">
        <v>143</v>
      </c>
      <c r="E2892">
        <v>2011</v>
      </c>
      <c r="F2892">
        <v>8</v>
      </c>
      <c r="G2892">
        <v>21</v>
      </c>
      <c r="H2892" t="s">
        <v>86</v>
      </c>
      <c r="I2892" t="s">
        <v>16</v>
      </c>
      <c r="J2892" t="s">
        <v>16</v>
      </c>
      <c r="K2892" t="s">
        <v>1213</v>
      </c>
      <c r="L2892" t="s">
        <v>86</v>
      </c>
      <c r="M2892" t="s">
        <v>88</v>
      </c>
      <c r="N2892" s="50">
        <v>9038460</v>
      </c>
      <c r="O2892" s="51">
        <v>2328934</v>
      </c>
      <c r="P2892" t="s">
        <v>9956</v>
      </c>
      <c r="Q2892" t="s">
        <v>296</v>
      </c>
      <c r="R2892" t="s">
        <v>451</v>
      </c>
      <c r="S2892" s="49" t="str">
        <f>CONCATENATE(Tabla_Datos[[#This Row],[Nombre_Cliente]]," ",Tabla_Datos[[#This Row],[ApellidoPaterno_Cliente]]," ",Tabla_Datos[[#This Row],[ApellidoMaterno_Cliente]])</f>
        <v>ELEUTERIA APOLONIA MEDINA FLORES</v>
      </c>
      <c r="T2892" s="53">
        <f>DATE(Tabla_Datos[[#This Row],[tAnio]],Tabla_Datos[[#This Row],[tMes]],Tabla_Datos[[#This Row],[tDia]])</f>
        <v>40776</v>
      </c>
      <c r="U2892" s="53" t="str">
        <f>IF(Tabla_Datos[[#This Row],[cProvincia]]="LIMA","LIMA","PROVINCIA")</f>
        <v>LIMA</v>
      </c>
      <c r="V2892" s="53" t="str">
        <f>MID(Tabla_Datos[[#This Row],[pTelefono]],1,SEARCH("-",Tabla_Datos[[#This Row],[pTelefono]],1)-1)</f>
        <v>1</v>
      </c>
      <c r="W2892" s="53" t="str">
        <f>MID(Tabla_Datos[[#This Row],[pTelefono]],SEARCH("-",Tabla_Datos[[#This Row],[pTelefono]],1)+1,LEN(Tabla_Datos[[#This Row],[pTelefono]]))</f>
        <v>985629428</v>
      </c>
      <c r="X2892" s="53" t="str">
        <f>CONCATENATE(Tabla_Datos[[#This Row],[TipUrb]]," ",Tabla_Datos[[#This Row],[Calle]]," ",Tabla_Datos[[#This Row],[NumCalle]])</f>
        <v>UR LUIS SANCHEZ CERRO 200</v>
      </c>
      <c r="Y2892" t="s">
        <v>92</v>
      </c>
      <c r="Z2892" t="s">
        <v>152</v>
      </c>
      <c r="AA2892" t="s">
        <v>153</v>
      </c>
      <c r="AB2892" t="s">
        <v>95</v>
      </c>
      <c r="AC2892" t="s">
        <v>95</v>
      </c>
      <c r="AD2892" t="s">
        <v>161</v>
      </c>
      <c r="AE2892" t="s">
        <v>95</v>
      </c>
      <c r="AF2892" t="s">
        <v>95</v>
      </c>
      <c r="AG2892" s="51">
        <v>32289025</v>
      </c>
      <c r="AH2892" t="s">
        <v>95</v>
      </c>
      <c r="AI2892">
        <v>1</v>
      </c>
      <c r="AJ2892">
        <v>1</v>
      </c>
      <c r="AK2892" t="s">
        <v>9957</v>
      </c>
      <c r="AL2892">
        <v>200</v>
      </c>
    </row>
    <row r="2893" spans="1:38">
      <c r="A2893">
        <v>3283828</v>
      </c>
      <c r="B2893" t="s">
        <v>9958</v>
      </c>
      <c r="C2893" t="s">
        <v>18</v>
      </c>
      <c r="D2893" t="s">
        <v>143</v>
      </c>
      <c r="E2893">
        <v>2011</v>
      </c>
      <c r="F2893">
        <v>8</v>
      </c>
      <c r="G2893">
        <v>21</v>
      </c>
      <c r="H2893" t="s">
        <v>86</v>
      </c>
      <c r="I2893" t="s">
        <v>145</v>
      </c>
      <c r="J2893" t="s">
        <v>6202</v>
      </c>
      <c r="K2893" t="s">
        <v>9959</v>
      </c>
      <c r="L2893" t="s">
        <v>86</v>
      </c>
      <c r="M2893" t="s">
        <v>148</v>
      </c>
      <c r="N2893" s="50">
        <v>32115097</v>
      </c>
      <c r="O2893" s="51">
        <v>2327559</v>
      </c>
      <c r="P2893" t="s">
        <v>9960</v>
      </c>
      <c r="Q2893" t="s">
        <v>9961</v>
      </c>
      <c r="R2893" t="s">
        <v>961</v>
      </c>
      <c r="S2893" s="49" t="str">
        <f>CONCATENATE(Tabla_Datos[[#This Row],[Nombre_Cliente]]," ",Tabla_Datos[[#This Row],[ApellidoPaterno_Cliente]]," ",Tabla_Datos[[#This Row],[ApellidoMaterno_Cliente]])</f>
        <v xml:space="preserve">LUIS ALBERTO   YACSAHUANGA   GARCIA </v>
      </c>
      <c r="T2893" s="53">
        <f>DATE(Tabla_Datos[[#This Row],[tAnio]],Tabla_Datos[[#This Row],[tMes]],Tabla_Datos[[#This Row],[tDia]])</f>
        <v>40776</v>
      </c>
      <c r="U2893" s="53" t="str">
        <f>IF(Tabla_Datos[[#This Row],[cProvincia]]="LIMA","LIMA","PROVINCIA")</f>
        <v>PROVINCIA</v>
      </c>
      <c r="V2893" s="53" t="str">
        <f>MID(Tabla_Datos[[#This Row],[pTelefono]],1,SEARCH("-",Tabla_Datos[[#This Row],[pTelefono]],1)-1)</f>
        <v>43</v>
      </c>
      <c r="W2893" s="53" t="str">
        <f>MID(Tabla_Datos[[#This Row],[pTelefono]],SEARCH("-",Tabla_Datos[[#This Row],[pTelefono]],1)+1,LEN(Tabla_Datos[[#This Row],[pTelefono]]))</f>
        <v>943956420</v>
      </c>
      <c r="X2893" s="53" t="str">
        <f>CONCATENATE(Tabla_Datos[[#This Row],[TipUrb]]," ",Tabla_Datos[[#This Row],[Calle]]," ",Tabla_Datos[[#This Row],[NumCalle]])</f>
        <v>CA . 0</v>
      </c>
      <c r="Y2893" t="s">
        <v>151</v>
      </c>
      <c r="Z2893" t="s">
        <v>181</v>
      </c>
      <c r="AA2893" t="s">
        <v>182</v>
      </c>
      <c r="AB2893" t="s">
        <v>95</v>
      </c>
      <c r="AC2893" t="s">
        <v>95</v>
      </c>
      <c r="AD2893" t="s">
        <v>1353</v>
      </c>
      <c r="AE2893" t="s">
        <v>116</v>
      </c>
      <c r="AF2893">
        <v>1</v>
      </c>
      <c r="AG2893" s="51">
        <v>80280762</v>
      </c>
      <c r="AI2893">
        <v>26</v>
      </c>
      <c r="AJ2893">
        <v>26</v>
      </c>
      <c r="AK2893" t="s">
        <v>221</v>
      </c>
      <c r="AL2893">
        <v>0</v>
      </c>
    </row>
    <row r="2894" spans="1:38">
      <c r="A2894">
        <v>3280297</v>
      </c>
      <c r="B2894" t="s">
        <v>9962</v>
      </c>
      <c r="C2894" t="s">
        <v>20</v>
      </c>
      <c r="D2894" t="s">
        <v>85</v>
      </c>
      <c r="E2894">
        <v>2011</v>
      </c>
      <c r="F2894">
        <v>8</v>
      </c>
      <c r="G2894">
        <v>21</v>
      </c>
      <c r="H2894" t="s">
        <v>86</v>
      </c>
      <c r="I2894" t="s">
        <v>16</v>
      </c>
      <c r="J2894" t="s">
        <v>16</v>
      </c>
      <c r="K2894" t="s">
        <v>277</v>
      </c>
      <c r="L2894" t="s">
        <v>86</v>
      </c>
      <c r="M2894" t="s">
        <v>88</v>
      </c>
      <c r="N2894" s="50">
        <v>40164799</v>
      </c>
      <c r="O2894" s="51">
        <v>2327759</v>
      </c>
      <c r="P2894" t="s">
        <v>9963</v>
      </c>
      <c r="Q2894" t="s">
        <v>564</v>
      </c>
      <c r="R2894" t="s">
        <v>9964</v>
      </c>
      <c r="S2894" s="49" t="str">
        <f>CONCATENATE(Tabla_Datos[[#This Row],[Nombre_Cliente]]," ",Tabla_Datos[[#This Row],[ApellidoPaterno_Cliente]]," ",Tabla_Datos[[#This Row],[ApellidoMaterno_Cliente]])</f>
        <v>AUSTRAGILDA BENITA GARCIA PARIAMACHI</v>
      </c>
      <c r="T2894" s="53">
        <f>DATE(Tabla_Datos[[#This Row],[tAnio]],Tabla_Datos[[#This Row],[tMes]],Tabla_Datos[[#This Row],[tDia]])</f>
        <v>40776</v>
      </c>
      <c r="U2894" s="53" t="str">
        <f>IF(Tabla_Datos[[#This Row],[cProvincia]]="LIMA","LIMA","PROVINCIA")</f>
        <v>LIMA</v>
      </c>
      <c r="V2894" s="53" t="str">
        <f>MID(Tabla_Datos[[#This Row],[pTelefono]],1,SEARCH("-",Tabla_Datos[[#This Row],[pTelefono]],1)-1)</f>
        <v>1</v>
      </c>
      <c r="W2894" s="53" t="str">
        <f>MID(Tabla_Datos[[#This Row],[pTelefono]],SEARCH("-",Tabla_Datos[[#This Row],[pTelefono]],1)+1,LEN(Tabla_Datos[[#This Row],[pTelefono]]))</f>
        <v>996380850</v>
      </c>
      <c r="X2894" s="53" t="str">
        <f>CONCATENATE(Tabla_Datos[[#This Row],[TipUrb]]," ",Tabla_Datos[[#This Row],[Calle]]," ",Tabla_Datos[[#This Row],[NumCalle]])</f>
        <v>UR LAS GAVIOTAS BK E1 0</v>
      </c>
      <c r="Y2894" t="s">
        <v>92</v>
      </c>
      <c r="Z2894" t="s">
        <v>122</v>
      </c>
      <c r="AA2894" t="s">
        <v>123</v>
      </c>
      <c r="AB2894" t="s">
        <v>95</v>
      </c>
      <c r="AC2894">
        <v>202</v>
      </c>
      <c r="AD2894" t="s">
        <v>161</v>
      </c>
      <c r="AE2894" t="s">
        <v>95</v>
      </c>
      <c r="AF2894" t="s">
        <v>95</v>
      </c>
      <c r="AG2894" s="51">
        <v>7226591</v>
      </c>
      <c r="AH2894" t="s">
        <v>95</v>
      </c>
      <c r="AI2894">
        <v>1</v>
      </c>
      <c r="AJ2894">
        <v>1</v>
      </c>
      <c r="AK2894" t="s">
        <v>9965</v>
      </c>
      <c r="AL2894">
        <v>0</v>
      </c>
    </row>
    <row r="2895" spans="1:38">
      <c r="A2895">
        <v>3281304</v>
      </c>
      <c r="B2895" t="s">
        <v>9966</v>
      </c>
      <c r="C2895" t="s">
        <v>19</v>
      </c>
      <c r="D2895" t="s">
        <v>85</v>
      </c>
      <c r="E2895">
        <v>2011</v>
      </c>
      <c r="F2895">
        <v>8</v>
      </c>
      <c r="G2895">
        <v>21</v>
      </c>
      <c r="H2895" t="s">
        <v>86</v>
      </c>
      <c r="I2895" t="s">
        <v>16</v>
      </c>
      <c r="J2895" t="s">
        <v>16</v>
      </c>
      <c r="K2895" t="s">
        <v>265</v>
      </c>
      <c r="L2895" t="s">
        <v>86</v>
      </c>
      <c r="M2895" t="s">
        <v>88</v>
      </c>
      <c r="N2895" s="50">
        <v>22102284</v>
      </c>
      <c r="O2895" s="51">
        <v>2328452</v>
      </c>
      <c r="P2895" t="s">
        <v>9967</v>
      </c>
      <c r="Q2895" t="s">
        <v>9968</v>
      </c>
      <c r="R2895" t="s">
        <v>9969</v>
      </c>
      <c r="S2895" s="49" t="str">
        <f>CONCATENATE(Tabla_Datos[[#This Row],[Nombre_Cliente]]," ",Tabla_Datos[[#This Row],[ApellidoPaterno_Cliente]]," ",Tabla_Datos[[#This Row],[ApellidoMaterno_Cliente]])</f>
        <v>ROSA LUZ FERNANDEZ PRADA BARRON</v>
      </c>
      <c r="T2895" s="53">
        <f>DATE(Tabla_Datos[[#This Row],[tAnio]],Tabla_Datos[[#This Row],[tMes]],Tabla_Datos[[#This Row],[tDia]])</f>
        <v>40776</v>
      </c>
      <c r="U2895" s="53" t="str">
        <f>IF(Tabla_Datos[[#This Row],[cProvincia]]="LIMA","LIMA","PROVINCIA")</f>
        <v>LIMA</v>
      </c>
      <c r="V2895" s="53" t="str">
        <f>MID(Tabla_Datos[[#This Row],[pTelefono]],1,SEARCH("-",Tabla_Datos[[#This Row],[pTelefono]],1)-1)</f>
        <v>1</v>
      </c>
      <c r="W2895" s="53" t="str">
        <f>MID(Tabla_Datos[[#This Row],[pTelefono]],SEARCH("-",Tabla_Datos[[#This Row],[pTelefono]],1)+1,LEN(Tabla_Datos[[#This Row],[pTelefono]]))</f>
        <v>997585784</v>
      </c>
      <c r="X2895" s="53" t="str">
        <f>CONCATENATE(Tabla_Datos[[#This Row],[TipUrb]]," ",Tabla_Datos[[#This Row],[Calle]]," ",Tabla_Datos[[#This Row],[NumCalle]])</f>
        <v xml:space="preserve">  BRASIL 3825</v>
      </c>
      <c r="Y2895" t="s">
        <v>92</v>
      </c>
      <c r="Z2895" t="s">
        <v>122</v>
      </c>
      <c r="AA2895" t="s">
        <v>123</v>
      </c>
      <c r="AB2895">
        <v>8</v>
      </c>
      <c r="AC2895">
        <v>801</v>
      </c>
      <c r="AD2895" t="s">
        <v>95</v>
      </c>
      <c r="AE2895" t="s">
        <v>95</v>
      </c>
      <c r="AF2895" t="s">
        <v>95</v>
      </c>
      <c r="AG2895" s="51">
        <v>43550249</v>
      </c>
      <c r="AH2895" t="s">
        <v>95</v>
      </c>
      <c r="AI2895">
        <v>1</v>
      </c>
      <c r="AJ2895">
        <v>1</v>
      </c>
      <c r="AK2895" t="s">
        <v>1360</v>
      </c>
      <c r="AL2895">
        <v>3825</v>
      </c>
    </row>
    <row r="2896" spans="1:38">
      <c r="A2896">
        <v>3283302</v>
      </c>
      <c r="B2896" t="s">
        <v>9970</v>
      </c>
      <c r="C2896" t="s">
        <v>20</v>
      </c>
      <c r="D2896" t="s">
        <v>85</v>
      </c>
      <c r="E2896">
        <v>2011</v>
      </c>
      <c r="F2896">
        <v>8</v>
      </c>
      <c r="G2896">
        <v>21</v>
      </c>
      <c r="H2896" t="s">
        <v>86</v>
      </c>
      <c r="I2896" t="s">
        <v>16</v>
      </c>
      <c r="J2896" t="s">
        <v>16</v>
      </c>
      <c r="K2896" t="s">
        <v>562</v>
      </c>
      <c r="L2896" t="s">
        <v>86</v>
      </c>
      <c r="M2896" t="s">
        <v>88</v>
      </c>
      <c r="N2896" s="50">
        <v>46651204</v>
      </c>
      <c r="O2896" s="51">
        <v>2329961</v>
      </c>
      <c r="P2896" t="s">
        <v>9971</v>
      </c>
      <c r="Q2896" t="s">
        <v>574</v>
      </c>
      <c r="R2896" t="s">
        <v>9972</v>
      </c>
      <c r="S2896" s="49" t="str">
        <f>CONCATENATE(Tabla_Datos[[#This Row],[Nombre_Cliente]]," ",Tabla_Datos[[#This Row],[ApellidoPaterno_Cliente]]," ",Tabla_Datos[[#This Row],[ApellidoMaterno_Cliente]])</f>
        <v>MANUEL JUAN CARLOS LEON HELFERS</v>
      </c>
      <c r="T2896" s="53">
        <f>DATE(Tabla_Datos[[#This Row],[tAnio]],Tabla_Datos[[#This Row],[tMes]],Tabla_Datos[[#This Row],[tDia]])</f>
        <v>40776</v>
      </c>
      <c r="U2896" s="53" t="str">
        <f>IF(Tabla_Datos[[#This Row],[cProvincia]]="LIMA","LIMA","PROVINCIA")</f>
        <v>LIMA</v>
      </c>
      <c r="V2896" s="53" t="str">
        <f>MID(Tabla_Datos[[#This Row],[pTelefono]],1,SEARCH("-",Tabla_Datos[[#This Row],[pTelefono]],1)-1)</f>
        <v>1</v>
      </c>
      <c r="W2896" s="53" t="str">
        <f>MID(Tabla_Datos[[#This Row],[pTelefono]],SEARCH("-",Tabla_Datos[[#This Row],[pTelefono]],1)+1,LEN(Tabla_Datos[[#This Row],[pTelefono]]))</f>
        <v>999516846</v>
      </c>
      <c r="X2896" s="53" t="str">
        <f>CONCATENATE(Tabla_Datos[[#This Row],[TipUrb]]," ",Tabla_Datos[[#This Row],[Calle]]," ",Tabla_Datos[[#This Row],[NumCalle]])</f>
        <v xml:space="preserve">  PETIT THOUARS 1909</v>
      </c>
      <c r="Y2896" t="s">
        <v>92</v>
      </c>
      <c r="Z2896" t="s">
        <v>196</v>
      </c>
      <c r="AA2896" t="s">
        <v>197</v>
      </c>
      <c r="AB2896" t="s">
        <v>95</v>
      </c>
      <c r="AC2896" t="s">
        <v>95</v>
      </c>
      <c r="AD2896" t="s">
        <v>95</v>
      </c>
      <c r="AE2896" t="s">
        <v>95</v>
      </c>
      <c r="AF2896" t="s">
        <v>95</v>
      </c>
      <c r="AG2896" s="51">
        <v>8743538</v>
      </c>
      <c r="AH2896" t="s">
        <v>95</v>
      </c>
      <c r="AI2896">
        <v>1</v>
      </c>
      <c r="AJ2896">
        <v>1</v>
      </c>
      <c r="AK2896" t="s">
        <v>565</v>
      </c>
      <c r="AL2896">
        <v>1909</v>
      </c>
    </row>
    <row r="2897" spans="1:38">
      <c r="A2897">
        <v>3281255</v>
      </c>
      <c r="B2897" t="s">
        <v>9973</v>
      </c>
      <c r="C2897" t="s">
        <v>19</v>
      </c>
      <c r="D2897" t="s">
        <v>85</v>
      </c>
      <c r="E2897">
        <v>2011</v>
      </c>
      <c r="F2897">
        <v>8</v>
      </c>
      <c r="G2897">
        <v>21</v>
      </c>
      <c r="H2897" t="s">
        <v>86</v>
      </c>
      <c r="I2897" t="s">
        <v>16</v>
      </c>
      <c r="J2897" t="s">
        <v>16</v>
      </c>
      <c r="K2897" t="s">
        <v>192</v>
      </c>
      <c r="L2897" t="s">
        <v>86</v>
      </c>
      <c r="M2897" t="s">
        <v>88</v>
      </c>
      <c r="N2897" s="50">
        <v>20000021</v>
      </c>
      <c r="O2897" s="51">
        <v>2328412</v>
      </c>
      <c r="P2897" t="s">
        <v>9974</v>
      </c>
      <c r="Q2897" t="s">
        <v>8584</v>
      </c>
      <c r="R2897" t="s">
        <v>421</v>
      </c>
      <c r="S2897" s="49" t="str">
        <f>CONCATENATE(Tabla_Datos[[#This Row],[Nombre_Cliente]]," ",Tabla_Datos[[#This Row],[ApellidoPaterno_Cliente]]," ",Tabla_Datos[[#This Row],[ApellidoMaterno_Cliente]])</f>
        <v>SELHENA ELVA CASANOVA LOPEZ</v>
      </c>
      <c r="T2897" s="53">
        <f>DATE(Tabla_Datos[[#This Row],[tAnio]],Tabla_Datos[[#This Row],[tMes]],Tabla_Datos[[#This Row],[tDia]])</f>
        <v>40776</v>
      </c>
      <c r="U2897" s="53" t="str">
        <f>IF(Tabla_Datos[[#This Row],[cProvincia]]="LIMA","LIMA","PROVINCIA")</f>
        <v>LIMA</v>
      </c>
      <c r="V2897" s="53" t="str">
        <f>MID(Tabla_Datos[[#This Row],[pTelefono]],1,SEARCH("-",Tabla_Datos[[#This Row],[pTelefono]],1)-1)</f>
        <v>1</v>
      </c>
      <c r="W2897" s="53" t="str">
        <f>MID(Tabla_Datos[[#This Row],[pTelefono]],SEARCH("-",Tabla_Datos[[#This Row],[pTelefono]],1)+1,LEN(Tabla_Datos[[#This Row],[pTelefono]]))</f>
        <v>985537564</v>
      </c>
      <c r="X2897" s="53" t="str">
        <f>CONCATENATE(Tabla_Datos[[#This Row],[TipUrb]]," ",Tabla_Datos[[#This Row],[Calle]]," ",Tabla_Datos[[#This Row],[NumCalle]])</f>
        <v>AH . 0</v>
      </c>
      <c r="Y2897" t="s">
        <v>92</v>
      </c>
      <c r="Z2897" t="s">
        <v>122</v>
      </c>
      <c r="AA2897" t="s">
        <v>123</v>
      </c>
      <c r="AB2897" t="s">
        <v>95</v>
      </c>
      <c r="AC2897" t="s">
        <v>95</v>
      </c>
      <c r="AD2897" t="s">
        <v>96</v>
      </c>
      <c r="AE2897" t="s">
        <v>1074</v>
      </c>
      <c r="AF2897">
        <v>1</v>
      </c>
      <c r="AG2897" s="51">
        <v>45548991</v>
      </c>
      <c r="AH2897" t="s">
        <v>95</v>
      </c>
      <c r="AI2897">
        <v>1</v>
      </c>
      <c r="AJ2897">
        <v>1</v>
      </c>
      <c r="AK2897" t="s">
        <v>221</v>
      </c>
      <c r="AL2897">
        <v>0</v>
      </c>
    </row>
    <row r="2898" spans="1:38">
      <c r="A2898">
        <v>3283628</v>
      </c>
      <c r="B2898" t="s">
        <v>9975</v>
      </c>
      <c r="C2898" t="s">
        <v>19</v>
      </c>
      <c r="D2898" t="s">
        <v>143</v>
      </c>
      <c r="E2898">
        <v>2011</v>
      </c>
      <c r="F2898">
        <v>8</v>
      </c>
      <c r="G2898">
        <v>21</v>
      </c>
      <c r="H2898" t="s">
        <v>144</v>
      </c>
      <c r="I2898" t="s">
        <v>587</v>
      </c>
      <c r="J2898" t="s">
        <v>587</v>
      </c>
      <c r="K2898" t="s">
        <v>587</v>
      </c>
      <c r="L2898" t="s">
        <v>144</v>
      </c>
      <c r="M2898" t="s">
        <v>102</v>
      </c>
      <c r="O2898" s="51">
        <v>2330262</v>
      </c>
      <c r="P2898" t="s">
        <v>2542</v>
      </c>
      <c r="Q2898" t="s">
        <v>160</v>
      </c>
      <c r="R2898" t="s">
        <v>9753</v>
      </c>
      <c r="S2898" s="49" t="str">
        <f>CONCATENATE(Tabla_Datos[[#This Row],[Nombre_Cliente]]," ",Tabla_Datos[[#This Row],[ApellidoPaterno_Cliente]]," ",Tabla_Datos[[#This Row],[ApellidoMaterno_Cliente]])</f>
        <v>ALBERTO VEGA NIETO</v>
      </c>
      <c r="T2898" s="53">
        <f>DATE(Tabla_Datos[[#This Row],[tAnio]],Tabla_Datos[[#This Row],[tMes]],Tabla_Datos[[#This Row],[tDia]])</f>
        <v>40776</v>
      </c>
      <c r="U2898" s="53" t="str">
        <f>IF(Tabla_Datos[[#This Row],[cProvincia]]="LIMA","LIMA","PROVINCIA")</f>
        <v>PROVINCIA</v>
      </c>
      <c r="V2898" s="53" t="str">
        <f>MID(Tabla_Datos[[#This Row],[pTelefono]],1,SEARCH("-",Tabla_Datos[[#This Row],[pTelefono]],1)-1)</f>
        <v>52</v>
      </c>
      <c r="W2898" s="53" t="str">
        <f>MID(Tabla_Datos[[#This Row],[pTelefono]],SEARCH("-",Tabla_Datos[[#This Row],[pTelefono]],1)+1,LEN(Tabla_Datos[[#This Row],[pTelefono]]))</f>
        <v>952514112</v>
      </c>
      <c r="X2898" s="53" t="str">
        <f>CONCATENATE(Tabla_Datos[[#This Row],[TipUrb]]," ",Tabla_Datos[[#This Row],[Calle]]," ",Tabla_Datos[[#This Row],[NumCalle]])</f>
        <v>CO 25   DPTO 302 0</v>
      </c>
      <c r="Y2898" t="s">
        <v>590</v>
      </c>
      <c r="Z2898" t="s">
        <v>152</v>
      </c>
      <c r="AA2898" t="s">
        <v>153</v>
      </c>
      <c r="AB2898" t="s">
        <v>95</v>
      </c>
      <c r="AC2898" t="s">
        <v>95</v>
      </c>
      <c r="AD2898" t="s">
        <v>198</v>
      </c>
      <c r="AE2898" t="s">
        <v>95</v>
      </c>
      <c r="AF2898" t="s">
        <v>95</v>
      </c>
      <c r="AG2898" s="51">
        <v>41136916</v>
      </c>
      <c r="AH2898" t="s">
        <v>95</v>
      </c>
      <c r="AI2898">
        <v>1</v>
      </c>
      <c r="AJ2898">
        <v>1</v>
      </c>
      <c r="AK2898" t="s">
        <v>9976</v>
      </c>
      <c r="AL2898">
        <v>0</v>
      </c>
    </row>
    <row r="2899" spans="1:38">
      <c r="A2899">
        <v>3283491</v>
      </c>
      <c r="B2899" t="s">
        <v>9977</v>
      </c>
      <c r="C2899" t="s">
        <v>18</v>
      </c>
      <c r="D2899" t="s">
        <v>85</v>
      </c>
      <c r="E2899">
        <v>2011</v>
      </c>
      <c r="F2899">
        <v>8</v>
      </c>
      <c r="G2899">
        <v>21</v>
      </c>
      <c r="H2899" t="s">
        <v>86</v>
      </c>
      <c r="I2899" t="s">
        <v>16</v>
      </c>
      <c r="J2899" t="s">
        <v>16</v>
      </c>
      <c r="K2899" t="s">
        <v>496</v>
      </c>
      <c r="L2899" t="s">
        <v>86</v>
      </c>
      <c r="M2899" t="s">
        <v>88</v>
      </c>
      <c r="N2899" s="50">
        <v>42643236</v>
      </c>
      <c r="O2899" s="51">
        <v>2330120</v>
      </c>
      <c r="P2899" t="s">
        <v>9978</v>
      </c>
      <c r="Q2899" t="s">
        <v>7330</v>
      </c>
      <c r="R2899" t="s">
        <v>9979</v>
      </c>
      <c r="S2899" s="49" t="str">
        <f>CONCATENATE(Tabla_Datos[[#This Row],[Nombre_Cliente]]," ",Tabla_Datos[[#This Row],[ApellidoPaterno_Cliente]]," ",Tabla_Datos[[#This Row],[ApellidoMaterno_Cliente]])</f>
        <v xml:space="preserve">EDITH  MEJIA  MATEO </v>
      </c>
      <c r="T2899" s="53">
        <f>DATE(Tabla_Datos[[#This Row],[tAnio]],Tabla_Datos[[#This Row],[tMes]],Tabla_Datos[[#This Row],[tDia]])</f>
        <v>40776</v>
      </c>
      <c r="U2899" s="53" t="str">
        <f>IF(Tabla_Datos[[#This Row],[cProvincia]]="LIMA","LIMA","PROVINCIA")</f>
        <v>LIMA</v>
      </c>
      <c r="V2899" s="53" t="str">
        <f>MID(Tabla_Datos[[#This Row],[pTelefono]],1,SEARCH("-",Tabla_Datos[[#This Row],[pTelefono]],1)-1)</f>
        <v>1</v>
      </c>
      <c r="W2899" s="53" t="str">
        <f>MID(Tabla_Datos[[#This Row],[pTelefono]],SEARCH("-",Tabla_Datos[[#This Row],[pTelefono]],1)+1,LEN(Tabla_Datos[[#This Row],[pTelefono]]))</f>
        <v>954933213</v>
      </c>
      <c r="X2899" s="53" t="str">
        <f>CONCATENATE(Tabla_Datos[[#This Row],[TipUrb]]," ",Tabla_Datos[[#This Row],[Calle]]," ",Tabla_Datos[[#This Row],[NumCalle]])</f>
        <v>UR   0</v>
      </c>
      <c r="Y2899" t="s">
        <v>92</v>
      </c>
      <c r="Z2899" t="s">
        <v>93</v>
      </c>
      <c r="AA2899" t="s">
        <v>94</v>
      </c>
      <c r="AB2899" t="s">
        <v>95</v>
      </c>
      <c r="AC2899" t="s">
        <v>95</v>
      </c>
      <c r="AD2899" t="s">
        <v>161</v>
      </c>
      <c r="AE2899" t="s">
        <v>413</v>
      </c>
      <c r="AF2899">
        <v>10</v>
      </c>
      <c r="AG2899" s="51">
        <v>42901045</v>
      </c>
      <c r="AI2899">
        <v>36</v>
      </c>
      <c r="AJ2899">
        <v>36</v>
      </c>
      <c r="AK2899" t="s">
        <v>95</v>
      </c>
      <c r="AL2899">
        <v>0</v>
      </c>
    </row>
    <row r="2900" spans="1:38">
      <c r="A2900">
        <v>3283287</v>
      </c>
      <c r="B2900" t="s">
        <v>9980</v>
      </c>
      <c r="C2900" t="s">
        <v>18</v>
      </c>
      <c r="D2900" t="s">
        <v>85</v>
      </c>
      <c r="E2900">
        <v>2011</v>
      </c>
      <c r="F2900">
        <v>8</v>
      </c>
      <c r="G2900">
        <v>21</v>
      </c>
      <c r="H2900" t="s">
        <v>86</v>
      </c>
      <c r="I2900" t="s">
        <v>16</v>
      </c>
      <c r="J2900" t="s">
        <v>16</v>
      </c>
      <c r="K2900" t="s">
        <v>374</v>
      </c>
      <c r="L2900" t="s">
        <v>86</v>
      </c>
      <c r="M2900" t="s">
        <v>88</v>
      </c>
      <c r="N2900" s="50">
        <v>99999999</v>
      </c>
      <c r="O2900" s="51">
        <v>2329915</v>
      </c>
      <c r="P2900" t="s">
        <v>9981</v>
      </c>
      <c r="Q2900" t="s">
        <v>9982</v>
      </c>
      <c r="R2900" t="s">
        <v>9983</v>
      </c>
      <c r="S2900" s="49" t="str">
        <f>CONCATENATE(Tabla_Datos[[#This Row],[Nombre_Cliente]]," ",Tabla_Datos[[#This Row],[ApellidoPaterno_Cliente]]," ",Tabla_Datos[[#This Row],[ApellidoMaterno_Cliente]])</f>
        <v xml:space="preserve">HENRY EGUAVIL  MENDIVIL </v>
      </c>
      <c r="T2900" s="53">
        <f>DATE(Tabla_Datos[[#This Row],[tAnio]],Tabla_Datos[[#This Row],[tMes]],Tabla_Datos[[#This Row],[tDia]])</f>
        <v>40776</v>
      </c>
      <c r="U2900" s="53" t="str">
        <f>IF(Tabla_Datos[[#This Row],[cProvincia]]="LIMA","LIMA","PROVINCIA")</f>
        <v>LIMA</v>
      </c>
      <c r="V2900" s="53" t="str">
        <f>MID(Tabla_Datos[[#This Row],[pTelefono]],1,SEARCH("-",Tabla_Datos[[#This Row],[pTelefono]],1)-1)</f>
        <v>1</v>
      </c>
      <c r="W2900" s="53" t="str">
        <f>MID(Tabla_Datos[[#This Row],[pTelefono]],SEARCH("-",Tabla_Datos[[#This Row],[pTelefono]],1)+1,LEN(Tabla_Datos[[#This Row],[pTelefono]]))</f>
        <v>959355018</v>
      </c>
      <c r="X2900" s="53" t="str">
        <f>CONCATENATE(Tabla_Datos[[#This Row],[TipUrb]]," ",Tabla_Datos[[#This Row],[Calle]]," ",Tabla_Datos[[#This Row],[NumCalle]])</f>
        <v>AH MORROPON 0</v>
      </c>
      <c r="Y2900" t="s">
        <v>92</v>
      </c>
      <c r="Z2900" t="s">
        <v>93</v>
      </c>
      <c r="AA2900" t="s">
        <v>94</v>
      </c>
      <c r="AB2900" t="s">
        <v>95</v>
      </c>
      <c r="AC2900" t="s">
        <v>95</v>
      </c>
      <c r="AD2900" t="s">
        <v>96</v>
      </c>
      <c r="AE2900">
        <v>16</v>
      </c>
      <c r="AF2900">
        <v>11</v>
      </c>
      <c r="AG2900" s="51">
        <v>45875307</v>
      </c>
      <c r="AI2900">
        <v>26</v>
      </c>
      <c r="AJ2900">
        <v>26</v>
      </c>
      <c r="AK2900" t="s">
        <v>281</v>
      </c>
      <c r="AL2900">
        <v>0</v>
      </c>
    </row>
    <row r="2901" spans="1:38">
      <c r="A2901">
        <v>3284652</v>
      </c>
      <c r="B2901" t="s">
        <v>9984</v>
      </c>
      <c r="C2901" t="s">
        <v>19</v>
      </c>
      <c r="D2901" t="s">
        <v>143</v>
      </c>
      <c r="E2901">
        <v>2011</v>
      </c>
      <c r="F2901">
        <v>8</v>
      </c>
      <c r="G2901">
        <v>21</v>
      </c>
      <c r="H2901" t="s">
        <v>86</v>
      </c>
      <c r="I2901" t="s">
        <v>759</v>
      </c>
      <c r="J2901" t="s">
        <v>1484</v>
      </c>
      <c r="K2901" t="s">
        <v>1484</v>
      </c>
      <c r="L2901" t="s">
        <v>86</v>
      </c>
      <c r="M2901" t="s">
        <v>294</v>
      </c>
      <c r="N2901" s="50">
        <v>41886208</v>
      </c>
      <c r="O2901" s="51">
        <v>2331131</v>
      </c>
      <c r="P2901" t="s">
        <v>9985</v>
      </c>
      <c r="Q2901" t="s">
        <v>1921</v>
      </c>
      <c r="R2901" t="s">
        <v>1086</v>
      </c>
      <c r="S2901" s="49" t="str">
        <f>CONCATENATE(Tabla_Datos[[#This Row],[Nombre_Cliente]]," ",Tabla_Datos[[#This Row],[ApellidoPaterno_Cliente]]," ",Tabla_Datos[[#This Row],[ApellidoMaterno_Cliente]])</f>
        <v>BERTHA ANGELICA ELORREAGA AGUILAR</v>
      </c>
      <c r="T2901" s="53">
        <f>DATE(Tabla_Datos[[#This Row],[tAnio]],Tabla_Datos[[#This Row],[tMes]],Tabla_Datos[[#This Row],[tDia]])</f>
        <v>40776</v>
      </c>
      <c r="U2901" s="53" t="str">
        <f>IF(Tabla_Datos[[#This Row],[cProvincia]]="LIMA","LIMA","PROVINCIA")</f>
        <v>PROVINCIA</v>
      </c>
      <c r="V2901" s="53" t="str">
        <f>MID(Tabla_Datos[[#This Row],[pTelefono]],1,SEARCH("-",Tabla_Datos[[#This Row],[pTelefono]],1)-1)</f>
        <v>56</v>
      </c>
      <c r="W2901" s="53" t="str">
        <f>MID(Tabla_Datos[[#This Row],[pTelefono]],SEARCH("-",Tabla_Datos[[#This Row],[pTelefono]],1)+1,LEN(Tabla_Datos[[#This Row],[pTelefono]]))</f>
        <v>956686502</v>
      </c>
      <c r="X2901" s="53" t="str">
        <f>CONCATENATE(Tabla_Datos[[#This Row],[TipUrb]]," ",Tabla_Datos[[#This Row],[Calle]]," ",Tabla_Datos[[#This Row],[NumCalle]])</f>
        <v>UR . 0</v>
      </c>
      <c r="Y2901" t="s">
        <v>759</v>
      </c>
      <c r="Z2901" t="s">
        <v>152</v>
      </c>
      <c r="AA2901" t="s">
        <v>153</v>
      </c>
      <c r="AB2901" t="s">
        <v>95</v>
      </c>
      <c r="AC2901" t="s">
        <v>95</v>
      </c>
      <c r="AD2901" t="s">
        <v>161</v>
      </c>
      <c r="AE2901" t="s">
        <v>9986</v>
      </c>
      <c r="AF2901">
        <v>5</v>
      </c>
      <c r="AG2901" s="51">
        <v>40956572</v>
      </c>
      <c r="AH2901" t="s">
        <v>95</v>
      </c>
      <c r="AI2901">
        <v>1</v>
      </c>
      <c r="AJ2901">
        <v>1</v>
      </c>
      <c r="AK2901" t="s">
        <v>221</v>
      </c>
      <c r="AL2901">
        <v>0</v>
      </c>
    </row>
    <row r="2902" spans="1:38">
      <c r="A2902">
        <v>3283591</v>
      </c>
      <c r="B2902" t="s">
        <v>9987</v>
      </c>
      <c r="C2902" t="s">
        <v>19</v>
      </c>
      <c r="D2902" t="s">
        <v>143</v>
      </c>
      <c r="E2902">
        <v>2011</v>
      </c>
      <c r="F2902">
        <v>8</v>
      </c>
      <c r="G2902">
        <v>21</v>
      </c>
      <c r="H2902" t="s">
        <v>86</v>
      </c>
      <c r="I2902" t="s">
        <v>759</v>
      </c>
      <c r="J2902" t="s">
        <v>1484</v>
      </c>
      <c r="K2902" t="s">
        <v>1484</v>
      </c>
      <c r="L2902" t="s">
        <v>86</v>
      </c>
      <c r="M2902" t="s">
        <v>294</v>
      </c>
      <c r="N2902" s="50">
        <v>42042812</v>
      </c>
      <c r="O2902" s="51">
        <v>2330222</v>
      </c>
      <c r="P2902" t="s">
        <v>7831</v>
      </c>
      <c r="Q2902" t="s">
        <v>785</v>
      </c>
      <c r="R2902" t="s">
        <v>9988</v>
      </c>
      <c r="S2902" s="49" t="str">
        <f>CONCATENATE(Tabla_Datos[[#This Row],[Nombre_Cliente]]," ",Tabla_Datos[[#This Row],[ApellidoPaterno_Cliente]]," ",Tabla_Datos[[#This Row],[ApellidoMaterno_Cliente]])</f>
        <v>CARLOS ALEXANDER SALAZAR LURITA</v>
      </c>
      <c r="T2902" s="53">
        <f>DATE(Tabla_Datos[[#This Row],[tAnio]],Tabla_Datos[[#This Row],[tMes]],Tabla_Datos[[#This Row],[tDia]])</f>
        <v>40776</v>
      </c>
      <c r="U2902" s="53" t="str">
        <f>IF(Tabla_Datos[[#This Row],[cProvincia]]="LIMA","LIMA","PROVINCIA")</f>
        <v>PROVINCIA</v>
      </c>
      <c r="V2902" s="53" t="str">
        <f>MID(Tabla_Datos[[#This Row],[pTelefono]],1,SEARCH("-",Tabla_Datos[[#This Row],[pTelefono]],1)-1)</f>
        <v>56</v>
      </c>
      <c r="W2902" s="53" t="str">
        <f>MID(Tabla_Datos[[#This Row],[pTelefono]],SEARCH("-",Tabla_Datos[[#This Row],[pTelefono]],1)+1,LEN(Tabla_Datos[[#This Row],[pTelefono]]))</f>
        <v>956132164</v>
      </c>
      <c r="X2902" s="53" t="str">
        <f>CONCATENATE(Tabla_Datos[[#This Row],[TipUrb]]," ",Tabla_Datos[[#This Row],[Calle]]," ",Tabla_Datos[[#This Row],[NumCalle]])</f>
        <v>- JHON F. KENEDY 104</v>
      </c>
      <c r="Y2902" t="s">
        <v>759</v>
      </c>
      <c r="Z2902" t="s">
        <v>152</v>
      </c>
      <c r="AA2902" t="s">
        <v>153</v>
      </c>
      <c r="AB2902" t="s">
        <v>95</v>
      </c>
      <c r="AC2902" t="s">
        <v>95</v>
      </c>
      <c r="AD2902" t="s">
        <v>109</v>
      </c>
      <c r="AE2902" t="s">
        <v>95</v>
      </c>
      <c r="AF2902" t="s">
        <v>95</v>
      </c>
      <c r="AG2902" s="51">
        <v>46526194</v>
      </c>
      <c r="AH2902" t="s">
        <v>95</v>
      </c>
      <c r="AI2902">
        <v>1</v>
      </c>
      <c r="AJ2902">
        <v>1</v>
      </c>
      <c r="AK2902" t="s">
        <v>9989</v>
      </c>
      <c r="AL2902">
        <v>104</v>
      </c>
    </row>
    <row r="2903" spans="1:38">
      <c r="A2903">
        <v>3286105</v>
      </c>
      <c r="B2903" t="s">
        <v>9990</v>
      </c>
      <c r="C2903" t="s">
        <v>19</v>
      </c>
      <c r="D2903" t="s">
        <v>85</v>
      </c>
      <c r="E2903">
        <v>2011</v>
      </c>
      <c r="F2903">
        <v>8</v>
      </c>
      <c r="G2903">
        <v>21</v>
      </c>
      <c r="H2903" t="s">
        <v>86</v>
      </c>
      <c r="I2903" t="s">
        <v>202</v>
      </c>
      <c r="J2903" t="s">
        <v>203</v>
      </c>
      <c r="K2903" t="s">
        <v>203</v>
      </c>
      <c r="L2903" t="s">
        <v>86</v>
      </c>
      <c r="M2903" t="s">
        <v>133</v>
      </c>
      <c r="O2903" s="51">
        <v>2332297</v>
      </c>
      <c r="P2903" t="s">
        <v>9991</v>
      </c>
      <c r="Q2903" t="s">
        <v>1819</v>
      </c>
      <c r="R2903" t="s">
        <v>1215</v>
      </c>
      <c r="S2903" s="49" t="str">
        <f>CONCATENATE(Tabla_Datos[[#This Row],[Nombre_Cliente]]," ",Tabla_Datos[[#This Row],[ApellidoPaterno_Cliente]]," ",Tabla_Datos[[#This Row],[ApellidoMaterno_Cliente]])</f>
        <v>ELIZABETH YOLANDA BRAVO GAMARRA</v>
      </c>
      <c r="T2903" s="53">
        <f>DATE(Tabla_Datos[[#This Row],[tAnio]],Tabla_Datos[[#This Row],[tMes]],Tabla_Datos[[#This Row],[tDia]])</f>
        <v>40776</v>
      </c>
      <c r="U2903" s="53" t="str">
        <f>IF(Tabla_Datos[[#This Row],[cProvincia]]="LIMA","LIMA","PROVINCIA")</f>
        <v>PROVINCIA</v>
      </c>
      <c r="V2903" s="53" t="str">
        <f>MID(Tabla_Datos[[#This Row],[pTelefono]],1,SEARCH("-",Tabla_Datos[[#This Row],[pTelefono]],1)-1)</f>
        <v>74</v>
      </c>
      <c r="W2903" s="53" t="str">
        <f>MID(Tabla_Datos[[#This Row],[pTelefono]],SEARCH("-",Tabla_Datos[[#This Row],[pTelefono]],1)+1,LEN(Tabla_Datos[[#This Row],[pTelefono]]))</f>
        <v>979470057</v>
      </c>
      <c r="X2903" s="53" t="str">
        <f>CONCATENATE(Tabla_Datos[[#This Row],[TipUrb]]," ",Tabla_Datos[[#This Row],[Calle]]," ",Tabla_Datos[[#This Row],[NumCalle]])</f>
        <v>PJ SANTA MERCEDES 156</v>
      </c>
      <c r="Y2903" t="s">
        <v>208</v>
      </c>
      <c r="Z2903" t="s">
        <v>122</v>
      </c>
      <c r="AA2903" t="s">
        <v>123</v>
      </c>
      <c r="AB2903" t="s">
        <v>95</v>
      </c>
      <c r="AC2903" t="s">
        <v>95</v>
      </c>
      <c r="AD2903" t="s">
        <v>429</v>
      </c>
      <c r="AE2903" t="s">
        <v>95</v>
      </c>
      <c r="AF2903" t="s">
        <v>95</v>
      </c>
      <c r="AG2903" s="51">
        <v>16727387</v>
      </c>
      <c r="AH2903" t="s">
        <v>95</v>
      </c>
      <c r="AI2903">
        <v>1</v>
      </c>
      <c r="AJ2903">
        <v>1</v>
      </c>
      <c r="AK2903" t="s">
        <v>9992</v>
      </c>
      <c r="AL2903">
        <v>156</v>
      </c>
    </row>
    <row r="2904" spans="1:38">
      <c r="A2904">
        <v>3284088</v>
      </c>
      <c r="B2904" t="s">
        <v>9993</v>
      </c>
      <c r="C2904" t="s">
        <v>20</v>
      </c>
      <c r="D2904" t="s">
        <v>224</v>
      </c>
      <c r="E2904">
        <v>2011</v>
      </c>
      <c r="F2904">
        <v>8</v>
      </c>
      <c r="G2904">
        <v>21</v>
      </c>
      <c r="H2904" t="s">
        <v>86</v>
      </c>
      <c r="I2904" t="s">
        <v>16</v>
      </c>
      <c r="J2904" t="s">
        <v>16</v>
      </c>
      <c r="K2904" t="s">
        <v>87</v>
      </c>
      <c r="L2904" t="s">
        <v>86</v>
      </c>
      <c r="M2904" t="s">
        <v>88</v>
      </c>
      <c r="N2904" s="50">
        <v>20000040</v>
      </c>
      <c r="O2904" s="51">
        <v>2330605</v>
      </c>
      <c r="P2904" t="s">
        <v>3012</v>
      </c>
      <c r="Q2904" t="s">
        <v>9994</v>
      </c>
      <c r="R2904" t="s">
        <v>4113</v>
      </c>
      <c r="S2904" s="49" t="str">
        <f>CONCATENATE(Tabla_Datos[[#This Row],[Nombre_Cliente]]," ",Tabla_Datos[[#This Row],[ApellidoPaterno_Cliente]]," ",Tabla_Datos[[#This Row],[ApellidoMaterno_Cliente]])</f>
        <v>JESSICA JANETH CIPRIAN CACERES</v>
      </c>
      <c r="T2904" s="53">
        <f>DATE(Tabla_Datos[[#This Row],[tAnio]],Tabla_Datos[[#This Row],[tMes]],Tabla_Datos[[#This Row],[tDia]])</f>
        <v>40776</v>
      </c>
      <c r="U2904" s="53" t="str">
        <f>IF(Tabla_Datos[[#This Row],[cProvincia]]="LIMA","LIMA","PROVINCIA")</f>
        <v>LIMA</v>
      </c>
      <c r="V2904" s="53" t="str">
        <f>MID(Tabla_Datos[[#This Row],[pTelefono]],1,SEARCH("-",Tabla_Datos[[#This Row],[pTelefono]],1)-1)</f>
        <v>1</v>
      </c>
      <c r="W2904" s="53" t="str">
        <f>MID(Tabla_Datos[[#This Row],[pTelefono]],SEARCH("-",Tabla_Datos[[#This Row],[pTelefono]],1)+1,LEN(Tabla_Datos[[#This Row],[pTelefono]]))</f>
        <v>994348086</v>
      </c>
      <c r="X2904" s="53" t="str">
        <f>CONCATENATE(Tabla_Datos[[#This Row],[TipUrb]]," ",Tabla_Datos[[#This Row],[Calle]]," ",Tabla_Datos[[#This Row],[NumCalle]])</f>
        <v>- 14 0</v>
      </c>
      <c r="Y2904" t="s">
        <v>92</v>
      </c>
      <c r="Z2904" t="s">
        <v>122</v>
      </c>
      <c r="AA2904" t="s">
        <v>123</v>
      </c>
      <c r="AB2904" t="s">
        <v>95</v>
      </c>
      <c r="AC2904" t="s">
        <v>95</v>
      </c>
      <c r="AD2904" t="s">
        <v>109</v>
      </c>
      <c r="AE2904" t="s">
        <v>474</v>
      </c>
      <c r="AF2904">
        <v>23</v>
      </c>
      <c r="AG2904" s="51">
        <v>41694777</v>
      </c>
      <c r="AH2904" t="s">
        <v>95</v>
      </c>
      <c r="AI2904">
        <v>1</v>
      </c>
      <c r="AJ2904">
        <v>1</v>
      </c>
      <c r="AK2904">
        <v>14</v>
      </c>
      <c r="AL2904">
        <v>0</v>
      </c>
    </row>
    <row r="2905" spans="1:38">
      <c r="A2905">
        <v>3284183</v>
      </c>
      <c r="B2905" t="s">
        <v>9995</v>
      </c>
      <c r="C2905" t="s">
        <v>18</v>
      </c>
      <c r="D2905" t="s">
        <v>85</v>
      </c>
      <c r="E2905">
        <v>2011</v>
      </c>
      <c r="F2905">
        <v>8</v>
      </c>
      <c r="G2905">
        <v>21</v>
      </c>
      <c r="H2905" t="s">
        <v>86</v>
      </c>
      <c r="I2905" t="s">
        <v>16</v>
      </c>
      <c r="J2905" t="s">
        <v>16</v>
      </c>
      <c r="K2905" t="s">
        <v>1332</v>
      </c>
      <c r="L2905" t="s">
        <v>86</v>
      </c>
      <c r="M2905" t="s">
        <v>88</v>
      </c>
      <c r="N2905" s="50">
        <v>99999999</v>
      </c>
      <c r="O2905" s="51">
        <v>2330696</v>
      </c>
      <c r="P2905" t="s">
        <v>9996</v>
      </c>
      <c r="Q2905" t="s">
        <v>9997</v>
      </c>
      <c r="R2905" t="s">
        <v>1364</v>
      </c>
      <c r="S2905" s="49" t="str">
        <f>CONCATENATE(Tabla_Datos[[#This Row],[Nombre_Cliente]]," ",Tabla_Datos[[#This Row],[ApellidoPaterno_Cliente]]," ",Tabla_Datos[[#This Row],[ApellidoMaterno_Cliente]])</f>
        <v xml:space="preserve">CYNTHIA VANESSA  CHAVEZ  PECHO </v>
      </c>
      <c r="T2905" s="53">
        <f>DATE(Tabla_Datos[[#This Row],[tAnio]],Tabla_Datos[[#This Row],[tMes]],Tabla_Datos[[#This Row],[tDia]])</f>
        <v>40776</v>
      </c>
      <c r="U2905" s="53" t="str">
        <f>IF(Tabla_Datos[[#This Row],[cProvincia]]="LIMA","LIMA","PROVINCIA")</f>
        <v>LIMA</v>
      </c>
      <c r="V2905" s="53" t="str">
        <f>MID(Tabla_Datos[[#This Row],[pTelefono]],1,SEARCH("-",Tabla_Datos[[#This Row],[pTelefono]],1)-1)</f>
        <v>1</v>
      </c>
      <c r="W2905" s="53" t="str">
        <f>MID(Tabla_Datos[[#This Row],[pTelefono]],SEARCH("-",Tabla_Datos[[#This Row],[pTelefono]],1)+1,LEN(Tabla_Datos[[#This Row],[pTelefono]]))</f>
        <v>987401980</v>
      </c>
      <c r="X2905" s="53" t="str">
        <f>CONCATENATE(Tabla_Datos[[#This Row],[TipUrb]]," ",Tabla_Datos[[#This Row],[Calle]]," ",Tabla_Datos[[#This Row],[NumCalle]])</f>
        <v>UR ARTIGAS 157</v>
      </c>
      <c r="Y2905" t="s">
        <v>92</v>
      </c>
      <c r="Z2905" t="s">
        <v>93</v>
      </c>
      <c r="AA2905" t="s">
        <v>94</v>
      </c>
      <c r="AB2905" t="s">
        <v>95</v>
      </c>
      <c r="AC2905" t="s">
        <v>95</v>
      </c>
      <c r="AD2905" t="s">
        <v>161</v>
      </c>
      <c r="AE2905" t="s">
        <v>95</v>
      </c>
      <c r="AG2905" s="51">
        <v>46380061</v>
      </c>
      <c r="AI2905">
        <v>26</v>
      </c>
      <c r="AJ2905">
        <v>26</v>
      </c>
      <c r="AK2905" t="s">
        <v>9998</v>
      </c>
      <c r="AL2905">
        <v>157</v>
      </c>
    </row>
    <row r="2906" spans="1:38">
      <c r="A2906">
        <v>3285062</v>
      </c>
      <c r="B2906" t="s">
        <v>9999</v>
      </c>
      <c r="C2906" t="s">
        <v>19</v>
      </c>
      <c r="D2906" t="s">
        <v>85</v>
      </c>
      <c r="E2906">
        <v>2011</v>
      </c>
      <c r="F2906">
        <v>8</v>
      </c>
      <c r="G2906">
        <v>21</v>
      </c>
      <c r="H2906" t="s">
        <v>144</v>
      </c>
      <c r="I2906" t="s">
        <v>202</v>
      </c>
      <c r="J2906" t="s">
        <v>203</v>
      </c>
      <c r="K2906" t="s">
        <v>203</v>
      </c>
      <c r="L2906" t="s">
        <v>144</v>
      </c>
      <c r="M2906" t="s">
        <v>88</v>
      </c>
      <c r="O2906" s="51">
        <v>2331535</v>
      </c>
      <c r="P2906" t="s">
        <v>464</v>
      </c>
      <c r="Q2906" t="s">
        <v>10000</v>
      </c>
      <c r="R2906" t="s">
        <v>3075</v>
      </c>
      <c r="S2906" s="49" t="str">
        <f>CONCATENATE(Tabla_Datos[[#This Row],[Nombre_Cliente]]," ",Tabla_Datos[[#This Row],[ApellidoPaterno_Cliente]]," ",Tabla_Datos[[#This Row],[ApellidoMaterno_Cliente]])</f>
        <v>CARLOS AUGUSTO MESTA ROMERO</v>
      </c>
      <c r="T2906" s="53">
        <f>DATE(Tabla_Datos[[#This Row],[tAnio]],Tabla_Datos[[#This Row],[tMes]],Tabla_Datos[[#This Row],[tDia]])</f>
        <v>40776</v>
      </c>
      <c r="U2906" s="53" t="str">
        <f>IF(Tabla_Datos[[#This Row],[cProvincia]]="LIMA","LIMA","PROVINCIA")</f>
        <v>PROVINCIA</v>
      </c>
      <c r="V2906" s="53" t="str">
        <f>MID(Tabla_Datos[[#This Row],[pTelefono]],1,SEARCH("-",Tabla_Datos[[#This Row],[pTelefono]],1)-1)</f>
        <v>74</v>
      </c>
      <c r="W2906" s="53" t="str">
        <f>MID(Tabla_Datos[[#This Row],[pTelefono]],SEARCH("-",Tabla_Datos[[#This Row],[pTelefono]],1)+1,LEN(Tabla_Datos[[#This Row],[pTelefono]]))</f>
        <v>74270542</v>
      </c>
      <c r="X2906" s="53" t="str">
        <f>CONCATENATE(Tabla_Datos[[#This Row],[TipUrb]]," ",Tabla_Datos[[#This Row],[Calle]]," ",Tabla_Datos[[#This Row],[NumCalle]])</f>
        <v>UR MARIATEGUI JOSE C. 120</v>
      </c>
      <c r="Y2906" t="s">
        <v>208</v>
      </c>
      <c r="Z2906" t="s">
        <v>349</v>
      </c>
      <c r="AA2906" t="s">
        <v>350</v>
      </c>
      <c r="AB2906">
        <v>2</v>
      </c>
      <c r="AC2906" t="s">
        <v>95</v>
      </c>
      <c r="AD2906" t="s">
        <v>161</v>
      </c>
      <c r="AE2906" t="s">
        <v>95</v>
      </c>
      <c r="AF2906" t="s">
        <v>95</v>
      </c>
      <c r="AG2906" s="51">
        <v>17411150</v>
      </c>
      <c r="AH2906" t="s">
        <v>95</v>
      </c>
      <c r="AI2906">
        <v>1</v>
      </c>
      <c r="AJ2906">
        <v>1</v>
      </c>
      <c r="AK2906" t="s">
        <v>6087</v>
      </c>
      <c r="AL2906">
        <v>120</v>
      </c>
    </row>
    <row r="2907" spans="1:38">
      <c r="A2907">
        <v>3285602</v>
      </c>
      <c r="B2907" t="s">
        <v>10001</v>
      </c>
      <c r="C2907" t="s">
        <v>18</v>
      </c>
      <c r="D2907" t="s">
        <v>85</v>
      </c>
      <c r="E2907">
        <v>2011</v>
      </c>
      <c r="F2907">
        <v>8</v>
      </c>
      <c r="G2907">
        <v>21</v>
      </c>
      <c r="H2907" t="s">
        <v>86</v>
      </c>
      <c r="I2907" t="s">
        <v>16</v>
      </c>
      <c r="J2907" t="s">
        <v>16</v>
      </c>
      <c r="K2907" t="s">
        <v>236</v>
      </c>
      <c r="L2907" t="s">
        <v>86</v>
      </c>
      <c r="M2907" t="s">
        <v>88</v>
      </c>
      <c r="N2907" s="50">
        <v>99999999</v>
      </c>
      <c r="O2907" s="51">
        <v>2332071</v>
      </c>
      <c r="P2907" t="s">
        <v>10002</v>
      </c>
      <c r="Q2907" t="s">
        <v>2267</v>
      </c>
      <c r="R2907" t="s">
        <v>10003</v>
      </c>
      <c r="S2907" s="49" t="str">
        <f>CONCATENATE(Tabla_Datos[[#This Row],[Nombre_Cliente]]," ",Tabla_Datos[[#This Row],[ApellidoPaterno_Cliente]]," ",Tabla_Datos[[#This Row],[ApellidoMaterno_Cliente]])</f>
        <v xml:space="preserve">DRANY SMITH  CARRANZA  VALLADARES </v>
      </c>
      <c r="T2907" s="53">
        <f>DATE(Tabla_Datos[[#This Row],[tAnio]],Tabla_Datos[[#This Row],[tMes]],Tabla_Datos[[#This Row],[tDia]])</f>
        <v>40776</v>
      </c>
      <c r="U2907" s="53" t="str">
        <f>IF(Tabla_Datos[[#This Row],[cProvincia]]="LIMA","LIMA","PROVINCIA")</f>
        <v>LIMA</v>
      </c>
      <c r="V2907" s="53" t="str">
        <f>MID(Tabla_Datos[[#This Row],[pTelefono]],1,SEARCH("-",Tabla_Datos[[#This Row],[pTelefono]],1)-1)</f>
        <v>1</v>
      </c>
      <c r="W2907" s="53" t="str">
        <f>MID(Tabla_Datos[[#This Row],[pTelefono]],SEARCH("-",Tabla_Datos[[#This Row],[pTelefono]],1)+1,LEN(Tabla_Datos[[#This Row],[pTelefono]]))</f>
        <v>992206602</v>
      </c>
      <c r="X2907" s="53" t="str">
        <f>CONCATENATE(Tabla_Datos[[#This Row],[TipUrb]]," ",Tabla_Datos[[#This Row],[Calle]]," ",Tabla_Datos[[#This Row],[NumCalle]])</f>
        <v xml:space="preserve">  CARAZ 112</v>
      </c>
      <c r="Y2907" t="s">
        <v>92</v>
      </c>
      <c r="Z2907" t="s">
        <v>93</v>
      </c>
      <c r="AA2907" t="s">
        <v>94</v>
      </c>
      <c r="AB2907">
        <v>3</v>
      </c>
      <c r="AC2907" t="s">
        <v>95</v>
      </c>
      <c r="AD2907" t="s">
        <v>95</v>
      </c>
      <c r="AE2907" t="s">
        <v>95</v>
      </c>
      <c r="AG2907" s="51">
        <v>44846107</v>
      </c>
      <c r="AI2907">
        <v>36</v>
      </c>
      <c r="AJ2907">
        <v>36</v>
      </c>
      <c r="AK2907" t="s">
        <v>2437</v>
      </c>
      <c r="AL2907">
        <v>112</v>
      </c>
    </row>
    <row r="2908" spans="1:38">
      <c r="A2908">
        <v>3288015</v>
      </c>
      <c r="B2908" t="s">
        <v>10004</v>
      </c>
      <c r="C2908" t="s">
        <v>18</v>
      </c>
      <c r="D2908" t="s">
        <v>85</v>
      </c>
      <c r="E2908">
        <v>2011</v>
      </c>
      <c r="F2908">
        <v>8</v>
      </c>
      <c r="G2908">
        <v>21</v>
      </c>
      <c r="H2908" t="s">
        <v>86</v>
      </c>
      <c r="I2908" t="s">
        <v>16</v>
      </c>
      <c r="J2908" t="s">
        <v>16</v>
      </c>
      <c r="K2908" t="s">
        <v>308</v>
      </c>
      <c r="L2908" t="s">
        <v>86</v>
      </c>
      <c r="M2908" t="s">
        <v>88</v>
      </c>
      <c r="N2908" s="50">
        <v>40919803</v>
      </c>
      <c r="O2908" s="51">
        <v>2332461</v>
      </c>
      <c r="P2908" t="s">
        <v>10005</v>
      </c>
      <c r="Q2908" t="s">
        <v>10006</v>
      </c>
      <c r="R2908" t="s">
        <v>10007</v>
      </c>
      <c r="S2908" s="49" t="str">
        <f>CONCATENATE(Tabla_Datos[[#This Row],[Nombre_Cliente]]," ",Tabla_Datos[[#This Row],[ApellidoPaterno_Cliente]]," ",Tabla_Datos[[#This Row],[ApellidoMaterno_Cliente]])</f>
        <v>MARK  CACCHA  ARANGO</v>
      </c>
      <c r="T2908" s="53">
        <f>DATE(Tabla_Datos[[#This Row],[tAnio]],Tabla_Datos[[#This Row],[tMes]],Tabla_Datos[[#This Row],[tDia]])</f>
        <v>40776</v>
      </c>
      <c r="U2908" s="53" t="str">
        <f>IF(Tabla_Datos[[#This Row],[cProvincia]]="LIMA","LIMA","PROVINCIA")</f>
        <v>LIMA</v>
      </c>
      <c r="V2908" s="53" t="str">
        <f>MID(Tabla_Datos[[#This Row],[pTelefono]],1,SEARCH("-",Tabla_Datos[[#This Row],[pTelefono]],1)-1)</f>
        <v>1</v>
      </c>
      <c r="W2908" s="53" t="str">
        <f>MID(Tabla_Datos[[#This Row],[pTelefono]],SEARCH("-",Tabla_Datos[[#This Row],[pTelefono]],1)+1,LEN(Tabla_Datos[[#This Row],[pTelefono]]))</f>
        <v>980351011</v>
      </c>
      <c r="X2908" s="53" t="str">
        <f>CONCATENATE(Tabla_Datos[[#This Row],[TipUrb]]," ",Tabla_Datos[[#This Row],[Calle]]," ",Tabla_Datos[[#This Row],[NumCalle]])</f>
        <v>AS   0</v>
      </c>
      <c r="Y2908" t="s">
        <v>92</v>
      </c>
      <c r="Z2908" t="s">
        <v>93</v>
      </c>
      <c r="AA2908" t="s">
        <v>94</v>
      </c>
      <c r="AB2908" t="s">
        <v>95</v>
      </c>
      <c r="AC2908" t="s">
        <v>95</v>
      </c>
      <c r="AD2908" t="s">
        <v>215</v>
      </c>
      <c r="AE2908" t="s">
        <v>378</v>
      </c>
      <c r="AF2908">
        <v>7</v>
      </c>
      <c r="AG2908" s="51">
        <v>10326276</v>
      </c>
      <c r="AI2908">
        <v>36</v>
      </c>
      <c r="AJ2908">
        <v>36</v>
      </c>
      <c r="AK2908" t="s">
        <v>95</v>
      </c>
      <c r="AL2908">
        <v>0</v>
      </c>
    </row>
    <row r="2909" spans="1:38">
      <c r="A2909">
        <v>3287252</v>
      </c>
      <c r="B2909" t="s">
        <v>10008</v>
      </c>
      <c r="C2909" t="s">
        <v>19</v>
      </c>
      <c r="D2909" t="s">
        <v>143</v>
      </c>
      <c r="E2909">
        <v>2011</v>
      </c>
      <c r="F2909">
        <v>8</v>
      </c>
      <c r="G2909">
        <v>21</v>
      </c>
      <c r="H2909" t="s">
        <v>86</v>
      </c>
      <c r="I2909" t="s">
        <v>16</v>
      </c>
      <c r="J2909" t="s">
        <v>1362</v>
      </c>
      <c r="K2909" t="s">
        <v>3589</v>
      </c>
      <c r="L2909" t="s">
        <v>86</v>
      </c>
      <c r="M2909" t="s">
        <v>148</v>
      </c>
      <c r="N2909" s="50">
        <v>15615103</v>
      </c>
      <c r="O2909" s="51">
        <v>2333216</v>
      </c>
      <c r="P2909" t="s">
        <v>10009</v>
      </c>
      <c r="Q2909" t="s">
        <v>10010</v>
      </c>
      <c r="R2909" t="s">
        <v>91</v>
      </c>
      <c r="S2909" s="49" t="str">
        <f>CONCATENATE(Tabla_Datos[[#This Row],[Nombre_Cliente]]," ",Tabla_Datos[[#This Row],[ApellidoPaterno_Cliente]]," ",Tabla_Datos[[#This Row],[ApellidoMaterno_Cliente]])</f>
        <v>MARTIN MIGUEL ALBAN TOLEDO</v>
      </c>
      <c r="T2909" s="53">
        <f>DATE(Tabla_Datos[[#This Row],[tAnio]],Tabla_Datos[[#This Row],[tMes]],Tabla_Datos[[#This Row],[tDia]])</f>
        <v>40776</v>
      </c>
      <c r="U2909" s="53" t="str">
        <f>IF(Tabla_Datos[[#This Row],[cProvincia]]="LIMA","LIMA","PROVINCIA")</f>
        <v>PROVINCIA</v>
      </c>
      <c r="V2909" s="53" t="str">
        <f>MID(Tabla_Datos[[#This Row],[pTelefono]],1,SEARCH("-",Tabla_Datos[[#This Row],[pTelefono]],1)-1)</f>
        <v>1</v>
      </c>
      <c r="W2909" s="53" t="str">
        <f>MID(Tabla_Datos[[#This Row],[pTelefono]],SEARCH("-",Tabla_Datos[[#This Row],[pTelefono]],1)+1,LEN(Tabla_Datos[[#This Row],[pTelefono]]))</f>
        <v>989701080</v>
      </c>
      <c r="X2909" s="53" t="str">
        <f>CONCATENATE(Tabla_Datos[[#This Row],[TipUrb]]," ",Tabla_Datos[[#This Row],[Calle]]," ",Tabla_Datos[[#This Row],[NumCalle]])</f>
        <v>- HUALMAY CDRA 10 LT 6 0</v>
      </c>
      <c r="Y2909" t="s">
        <v>92</v>
      </c>
      <c r="Z2909" t="s">
        <v>152</v>
      </c>
      <c r="AA2909" t="s">
        <v>153</v>
      </c>
      <c r="AB2909" t="s">
        <v>95</v>
      </c>
      <c r="AC2909" t="s">
        <v>95</v>
      </c>
      <c r="AD2909" t="s">
        <v>109</v>
      </c>
      <c r="AE2909" t="s">
        <v>95</v>
      </c>
      <c r="AF2909" t="s">
        <v>95</v>
      </c>
      <c r="AG2909" s="51">
        <v>15648788</v>
      </c>
      <c r="AH2909" t="s">
        <v>95</v>
      </c>
      <c r="AI2909">
        <v>1</v>
      </c>
      <c r="AJ2909">
        <v>1</v>
      </c>
      <c r="AK2909" t="s">
        <v>10011</v>
      </c>
      <c r="AL2909">
        <v>0</v>
      </c>
    </row>
    <row r="2910" spans="1:38">
      <c r="A2910">
        <v>3286316</v>
      </c>
      <c r="B2910" t="s">
        <v>10012</v>
      </c>
      <c r="C2910" t="s">
        <v>19</v>
      </c>
      <c r="D2910" t="s">
        <v>143</v>
      </c>
      <c r="E2910">
        <v>2011</v>
      </c>
      <c r="F2910">
        <v>8</v>
      </c>
      <c r="G2910">
        <v>21</v>
      </c>
      <c r="H2910" t="s">
        <v>86</v>
      </c>
      <c r="I2910" t="s">
        <v>16</v>
      </c>
      <c r="J2910" t="s">
        <v>16</v>
      </c>
      <c r="K2910" t="s">
        <v>633</v>
      </c>
      <c r="L2910" t="s">
        <v>86</v>
      </c>
      <c r="M2910" t="s">
        <v>88</v>
      </c>
      <c r="N2910" s="50">
        <v>10420480</v>
      </c>
      <c r="O2910" s="51">
        <v>2332456</v>
      </c>
      <c r="P2910" t="s">
        <v>10013</v>
      </c>
      <c r="Q2910" t="s">
        <v>167</v>
      </c>
      <c r="R2910" t="s">
        <v>4251</v>
      </c>
      <c r="S2910" s="49" t="str">
        <f>CONCATENATE(Tabla_Datos[[#This Row],[Nombre_Cliente]]," ",Tabla_Datos[[#This Row],[ApellidoPaterno_Cliente]]," ",Tabla_Datos[[#This Row],[ApellidoMaterno_Cliente]])</f>
        <v>LOLA HUMBERTHA SOLIS VELASQUEZ</v>
      </c>
      <c r="T2910" s="53">
        <f>DATE(Tabla_Datos[[#This Row],[tAnio]],Tabla_Datos[[#This Row],[tMes]],Tabla_Datos[[#This Row],[tDia]])</f>
        <v>40776</v>
      </c>
      <c r="U2910" s="53" t="str">
        <f>IF(Tabla_Datos[[#This Row],[cProvincia]]="LIMA","LIMA","PROVINCIA")</f>
        <v>LIMA</v>
      </c>
      <c r="V2910" s="53" t="str">
        <f>MID(Tabla_Datos[[#This Row],[pTelefono]],1,SEARCH("-",Tabla_Datos[[#This Row],[pTelefono]],1)-1)</f>
        <v>1</v>
      </c>
      <c r="W2910" s="53" t="str">
        <f>MID(Tabla_Datos[[#This Row],[pTelefono]],SEARCH("-",Tabla_Datos[[#This Row],[pTelefono]],1)+1,LEN(Tabla_Datos[[#This Row],[pTelefono]]))</f>
        <v>963914466</v>
      </c>
      <c r="X2910" s="53" t="str">
        <f>CONCATENATE(Tabla_Datos[[#This Row],[TipUrb]]," ",Tabla_Datos[[#This Row],[Calle]]," ",Tabla_Datos[[#This Row],[NumCalle]])</f>
        <v>AG . 0</v>
      </c>
      <c r="Y2910" t="s">
        <v>92</v>
      </c>
      <c r="Z2910" t="s">
        <v>152</v>
      </c>
      <c r="AA2910" t="s">
        <v>153</v>
      </c>
      <c r="AB2910" t="s">
        <v>95</v>
      </c>
      <c r="AC2910" t="s">
        <v>95</v>
      </c>
      <c r="AD2910" t="s">
        <v>332</v>
      </c>
      <c r="AE2910" t="s">
        <v>474</v>
      </c>
      <c r="AF2910">
        <v>29</v>
      </c>
      <c r="AG2910" s="51">
        <v>4060650</v>
      </c>
      <c r="AH2910" t="s">
        <v>95</v>
      </c>
      <c r="AI2910">
        <v>1</v>
      </c>
      <c r="AJ2910">
        <v>1</v>
      </c>
      <c r="AK2910" t="s">
        <v>221</v>
      </c>
      <c r="AL2910">
        <v>0</v>
      </c>
    </row>
    <row r="2911" spans="1:38">
      <c r="A2911">
        <v>3286466</v>
      </c>
      <c r="B2911" t="s">
        <v>10014</v>
      </c>
      <c r="C2911" t="s">
        <v>19</v>
      </c>
      <c r="D2911" t="s">
        <v>143</v>
      </c>
      <c r="E2911">
        <v>2011</v>
      </c>
      <c r="F2911">
        <v>8</v>
      </c>
      <c r="G2911">
        <v>21</v>
      </c>
      <c r="H2911" t="s">
        <v>86</v>
      </c>
      <c r="I2911" t="s">
        <v>587</v>
      </c>
      <c r="J2911" t="s">
        <v>587</v>
      </c>
      <c r="K2911" t="s">
        <v>10015</v>
      </c>
      <c r="L2911" t="s">
        <v>86</v>
      </c>
      <c r="M2911" t="s">
        <v>102</v>
      </c>
      <c r="N2911" s="50">
        <v>46364815</v>
      </c>
      <c r="O2911" s="51">
        <v>2332587</v>
      </c>
      <c r="P2911" t="s">
        <v>10016</v>
      </c>
      <c r="Q2911" t="s">
        <v>10017</v>
      </c>
      <c r="R2911" t="s">
        <v>285</v>
      </c>
      <c r="S2911" s="49" t="str">
        <f>CONCATENATE(Tabla_Datos[[#This Row],[Nombre_Cliente]]," ",Tabla_Datos[[#This Row],[ApellidoPaterno_Cliente]]," ",Tabla_Datos[[#This Row],[ApellidoMaterno_Cliente]])</f>
        <v>JESICA LUZ HUICHE CALDERON</v>
      </c>
      <c r="T2911" s="53">
        <f>DATE(Tabla_Datos[[#This Row],[tAnio]],Tabla_Datos[[#This Row],[tMes]],Tabla_Datos[[#This Row],[tDia]])</f>
        <v>40776</v>
      </c>
      <c r="U2911" s="53" t="str">
        <f>IF(Tabla_Datos[[#This Row],[cProvincia]]="LIMA","LIMA","PROVINCIA")</f>
        <v>PROVINCIA</v>
      </c>
      <c r="V2911" s="53" t="str">
        <f>MID(Tabla_Datos[[#This Row],[pTelefono]],1,SEARCH("-",Tabla_Datos[[#This Row],[pTelefono]],1)-1)</f>
        <v>52</v>
      </c>
      <c r="W2911" s="53" t="str">
        <f>MID(Tabla_Datos[[#This Row],[pTelefono]],SEARCH("-",Tabla_Datos[[#This Row],[pTelefono]],1)+1,LEN(Tabla_Datos[[#This Row],[pTelefono]]))</f>
        <v>952351991</v>
      </c>
      <c r="X2911" s="53" t="str">
        <f>CONCATENATE(Tabla_Datos[[#This Row],[TipUrb]]," ",Tabla_Datos[[#This Row],[Calle]]," ",Tabla_Datos[[#This Row],[NumCalle]])</f>
        <v>CV G PINTO 1649</v>
      </c>
      <c r="Y2911" t="s">
        <v>590</v>
      </c>
      <c r="Z2911" t="s">
        <v>152</v>
      </c>
      <c r="AA2911" t="s">
        <v>153</v>
      </c>
      <c r="AB2911" t="s">
        <v>95</v>
      </c>
      <c r="AC2911" t="s">
        <v>95</v>
      </c>
      <c r="AD2911" t="s">
        <v>352</v>
      </c>
      <c r="AE2911" t="s">
        <v>95</v>
      </c>
      <c r="AF2911" t="s">
        <v>95</v>
      </c>
      <c r="AG2911" s="51">
        <v>42257132</v>
      </c>
      <c r="AH2911" t="s">
        <v>95</v>
      </c>
      <c r="AI2911">
        <v>1</v>
      </c>
      <c r="AJ2911">
        <v>1</v>
      </c>
      <c r="AK2911" t="s">
        <v>10018</v>
      </c>
      <c r="AL2911">
        <v>1649</v>
      </c>
    </row>
    <row r="2912" spans="1:38">
      <c r="A2912">
        <v>3286143</v>
      </c>
      <c r="B2912" t="s">
        <v>10019</v>
      </c>
      <c r="C2912" t="s">
        <v>19</v>
      </c>
      <c r="D2912" t="s">
        <v>85</v>
      </c>
      <c r="E2912">
        <v>2011</v>
      </c>
      <c r="F2912">
        <v>8</v>
      </c>
      <c r="G2912">
        <v>21</v>
      </c>
      <c r="H2912" t="s">
        <v>86</v>
      </c>
      <c r="I2912" t="s">
        <v>355</v>
      </c>
      <c r="J2912" t="s">
        <v>355</v>
      </c>
      <c r="K2912" t="s">
        <v>355</v>
      </c>
      <c r="L2912" t="s">
        <v>86</v>
      </c>
      <c r="M2912" t="s">
        <v>594</v>
      </c>
      <c r="N2912" s="50">
        <v>41139400</v>
      </c>
      <c r="O2912" s="51">
        <v>2332332</v>
      </c>
      <c r="P2912" t="s">
        <v>10020</v>
      </c>
      <c r="Q2912" t="s">
        <v>10021</v>
      </c>
      <c r="R2912" t="s">
        <v>10022</v>
      </c>
      <c r="S2912" s="49" t="str">
        <f>CONCATENATE(Tabla_Datos[[#This Row],[Nombre_Cliente]]," ",Tabla_Datos[[#This Row],[ApellidoPaterno_Cliente]]," ",Tabla_Datos[[#This Row],[ApellidoMaterno_Cliente]])</f>
        <v>FELIPE SANTIAGO AMPUERO CCORIMANYA</v>
      </c>
      <c r="T2912" s="53">
        <f>DATE(Tabla_Datos[[#This Row],[tAnio]],Tabla_Datos[[#This Row],[tMes]],Tabla_Datos[[#This Row],[tDia]])</f>
        <v>40776</v>
      </c>
      <c r="U2912" s="53" t="str">
        <f>IF(Tabla_Datos[[#This Row],[cProvincia]]="LIMA","LIMA","PROVINCIA")</f>
        <v>PROVINCIA</v>
      </c>
      <c r="V2912" s="53" t="str">
        <f>MID(Tabla_Datos[[#This Row],[pTelefono]],1,SEARCH("-",Tabla_Datos[[#This Row],[pTelefono]],1)-1)</f>
        <v>84</v>
      </c>
      <c r="W2912" s="53" t="str">
        <f>MID(Tabla_Datos[[#This Row],[pTelefono]],SEARCH("-",Tabla_Datos[[#This Row],[pTelefono]],1)+1,LEN(Tabla_Datos[[#This Row],[pTelefono]]))</f>
        <v>984547589</v>
      </c>
      <c r="X2912" s="53" t="str">
        <f>CONCATENATE(Tabla_Datos[[#This Row],[TipUrb]]," ",Tabla_Datos[[#This Row],[Calle]]," ",Tabla_Datos[[#This Row],[NumCalle]])</f>
        <v>- CAHUIDE 157</v>
      </c>
      <c r="Y2912" t="s">
        <v>360</v>
      </c>
      <c r="Z2912" t="s">
        <v>122</v>
      </c>
      <c r="AA2912" t="s">
        <v>123</v>
      </c>
      <c r="AB2912" t="s">
        <v>95</v>
      </c>
      <c r="AC2912" t="s">
        <v>413</v>
      </c>
      <c r="AD2912" t="s">
        <v>109</v>
      </c>
      <c r="AE2912" t="s">
        <v>95</v>
      </c>
      <c r="AF2912" t="s">
        <v>95</v>
      </c>
      <c r="AG2912" s="51">
        <v>25207797</v>
      </c>
      <c r="AH2912" t="s">
        <v>95</v>
      </c>
      <c r="AI2912">
        <v>1</v>
      </c>
      <c r="AJ2912">
        <v>1</v>
      </c>
      <c r="AK2912" t="s">
        <v>1083</v>
      </c>
      <c r="AL2912">
        <v>157</v>
      </c>
    </row>
    <row r="2913" spans="1:38">
      <c r="A2913">
        <v>3287709</v>
      </c>
      <c r="B2913" t="s">
        <v>10023</v>
      </c>
      <c r="C2913" t="s">
        <v>19</v>
      </c>
      <c r="D2913" t="s">
        <v>143</v>
      </c>
      <c r="E2913">
        <v>2011</v>
      </c>
      <c r="F2913">
        <v>8</v>
      </c>
      <c r="G2913">
        <v>21</v>
      </c>
      <c r="H2913" t="s">
        <v>86</v>
      </c>
      <c r="I2913" t="s">
        <v>587</v>
      </c>
      <c r="J2913" t="s">
        <v>587</v>
      </c>
      <c r="K2913" t="s">
        <v>587</v>
      </c>
      <c r="L2913" t="s">
        <v>86</v>
      </c>
      <c r="M2913" t="s">
        <v>88</v>
      </c>
      <c r="N2913" s="50">
        <v>41314931</v>
      </c>
      <c r="O2913" s="51">
        <v>2333553</v>
      </c>
      <c r="P2913" t="s">
        <v>1978</v>
      </c>
      <c r="Q2913" t="s">
        <v>10024</v>
      </c>
      <c r="R2913" t="s">
        <v>900</v>
      </c>
      <c r="S2913" s="49" t="str">
        <f>CONCATENATE(Tabla_Datos[[#This Row],[Nombre_Cliente]]," ",Tabla_Datos[[#This Row],[ApellidoPaterno_Cliente]]," ",Tabla_Datos[[#This Row],[ApellidoMaterno_Cliente]])</f>
        <v>MARCO ANTONIO CAPAQUERA RAMOS</v>
      </c>
      <c r="T2913" s="53">
        <f>DATE(Tabla_Datos[[#This Row],[tAnio]],Tabla_Datos[[#This Row],[tMes]],Tabla_Datos[[#This Row],[tDia]])</f>
        <v>40776</v>
      </c>
      <c r="U2913" s="53" t="str">
        <f>IF(Tabla_Datos[[#This Row],[cProvincia]]="LIMA","LIMA","PROVINCIA")</f>
        <v>PROVINCIA</v>
      </c>
      <c r="V2913" s="53" t="str">
        <f>MID(Tabla_Datos[[#This Row],[pTelefono]],1,SEARCH("-",Tabla_Datos[[#This Row],[pTelefono]],1)-1)</f>
        <v>52</v>
      </c>
      <c r="W2913" s="53" t="str">
        <f>MID(Tabla_Datos[[#This Row],[pTelefono]],SEARCH("-",Tabla_Datos[[#This Row],[pTelefono]],1)+1,LEN(Tabla_Datos[[#This Row],[pTelefono]]))</f>
        <v>952999849</v>
      </c>
      <c r="X2913" s="53" t="str">
        <f>CONCATENATE(Tabla_Datos[[#This Row],[TipUrb]]," ",Tabla_Datos[[#This Row],[Calle]]," ",Tabla_Datos[[#This Row],[NumCalle]])</f>
        <v>CV . 0</v>
      </c>
      <c r="Y2913" t="s">
        <v>590</v>
      </c>
      <c r="Z2913" t="s">
        <v>152</v>
      </c>
      <c r="AA2913" t="s">
        <v>153</v>
      </c>
      <c r="AB2913" t="s">
        <v>95</v>
      </c>
      <c r="AC2913" t="s">
        <v>95</v>
      </c>
      <c r="AD2913" t="s">
        <v>352</v>
      </c>
      <c r="AE2913" t="s">
        <v>6574</v>
      </c>
      <c r="AF2913">
        <v>22</v>
      </c>
      <c r="AG2913" s="51">
        <v>40562995</v>
      </c>
      <c r="AH2913" t="s">
        <v>95</v>
      </c>
      <c r="AI2913">
        <v>1</v>
      </c>
      <c r="AJ2913">
        <v>1</v>
      </c>
      <c r="AK2913" t="s">
        <v>221</v>
      </c>
      <c r="AL2913">
        <v>0</v>
      </c>
    </row>
    <row r="2914" spans="1:38">
      <c r="A2914">
        <v>3287472</v>
      </c>
      <c r="B2914" t="s">
        <v>10025</v>
      </c>
      <c r="C2914" t="s">
        <v>19</v>
      </c>
      <c r="D2914" t="s">
        <v>143</v>
      </c>
      <c r="E2914">
        <v>2011</v>
      </c>
      <c r="F2914">
        <v>8</v>
      </c>
      <c r="G2914">
        <v>21</v>
      </c>
      <c r="H2914" t="s">
        <v>144</v>
      </c>
      <c r="I2914" t="s">
        <v>141</v>
      </c>
      <c r="J2914" t="s">
        <v>521</v>
      </c>
      <c r="K2914" t="s">
        <v>521</v>
      </c>
      <c r="L2914" t="s">
        <v>86</v>
      </c>
      <c r="M2914" t="s">
        <v>294</v>
      </c>
      <c r="N2914" s="50">
        <v>41241948</v>
      </c>
      <c r="O2914" s="51">
        <v>2333356</v>
      </c>
      <c r="P2914" t="s">
        <v>10026</v>
      </c>
      <c r="Q2914" t="s">
        <v>511</v>
      </c>
      <c r="R2914" t="s">
        <v>900</v>
      </c>
      <c r="S2914" s="49" t="str">
        <f>CONCATENATE(Tabla_Datos[[#This Row],[Nombre_Cliente]]," ",Tabla_Datos[[#This Row],[ApellidoPaterno_Cliente]]," ",Tabla_Datos[[#This Row],[ApellidoMaterno_Cliente]])</f>
        <v>JHON CIRO RUIZ RAMOS</v>
      </c>
      <c r="T2914" s="53">
        <f>DATE(Tabla_Datos[[#This Row],[tAnio]],Tabla_Datos[[#This Row],[tMes]],Tabla_Datos[[#This Row],[tDia]])</f>
        <v>40776</v>
      </c>
      <c r="U2914" s="53" t="str">
        <f>IF(Tabla_Datos[[#This Row],[cProvincia]]="LIMA","LIMA","PROVINCIA")</f>
        <v>PROVINCIA</v>
      </c>
      <c r="V2914" s="53" t="str">
        <f>MID(Tabla_Datos[[#This Row],[pTelefono]],1,SEARCH("-",Tabla_Datos[[#This Row],[pTelefono]],1)-1)</f>
        <v>64</v>
      </c>
      <c r="W2914" s="53" t="str">
        <f>MID(Tabla_Datos[[#This Row],[pTelefono]],SEARCH("-",Tabla_Datos[[#This Row],[pTelefono]],1)+1,LEN(Tabla_Datos[[#This Row],[pTelefono]]))</f>
        <v>954903737</v>
      </c>
      <c r="X2914" s="53" t="str">
        <f>CONCATENATE(Tabla_Datos[[#This Row],[TipUrb]]," ",Tabla_Datos[[#This Row],[Calle]]," ",Tabla_Datos[[#This Row],[NumCalle]])</f>
        <v>- SAN FERNANDO 374</v>
      </c>
      <c r="Y2914" t="s">
        <v>525</v>
      </c>
      <c r="Z2914" t="s">
        <v>152</v>
      </c>
      <c r="AA2914" t="s">
        <v>153</v>
      </c>
      <c r="AB2914" t="s">
        <v>95</v>
      </c>
      <c r="AC2914" t="s">
        <v>95</v>
      </c>
      <c r="AD2914" t="s">
        <v>109</v>
      </c>
      <c r="AE2914" t="s">
        <v>95</v>
      </c>
      <c r="AF2914" t="s">
        <v>95</v>
      </c>
      <c r="AG2914" s="51">
        <v>20037045</v>
      </c>
      <c r="AH2914" t="s">
        <v>95</v>
      </c>
      <c r="AI2914">
        <v>1</v>
      </c>
      <c r="AJ2914">
        <v>1</v>
      </c>
      <c r="AK2914" t="s">
        <v>8937</v>
      </c>
      <c r="AL2914">
        <v>374</v>
      </c>
    </row>
    <row r="2915" spans="1:38">
      <c r="A2915">
        <v>3287195</v>
      </c>
      <c r="B2915" t="s">
        <v>10027</v>
      </c>
      <c r="C2915" t="s">
        <v>19</v>
      </c>
      <c r="D2915" t="s">
        <v>85</v>
      </c>
      <c r="E2915">
        <v>2011</v>
      </c>
      <c r="F2915">
        <v>8</v>
      </c>
      <c r="G2915">
        <v>21</v>
      </c>
      <c r="H2915" t="s">
        <v>86</v>
      </c>
      <c r="I2915" t="s">
        <v>16</v>
      </c>
      <c r="J2915" t="s">
        <v>16</v>
      </c>
      <c r="K2915" t="s">
        <v>277</v>
      </c>
      <c r="L2915" t="s">
        <v>86</v>
      </c>
      <c r="M2915" t="s">
        <v>88</v>
      </c>
      <c r="N2915" s="50">
        <v>20000021</v>
      </c>
      <c r="O2915" s="51">
        <v>2333176</v>
      </c>
      <c r="P2915" t="s">
        <v>10028</v>
      </c>
      <c r="Q2915" t="s">
        <v>187</v>
      </c>
      <c r="R2915" t="s">
        <v>10029</v>
      </c>
      <c r="S2915" s="49" t="str">
        <f>CONCATENATE(Tabla_Datos[[#This Row],[Nombre_Cliente]]," ",Tabla_Datos[[#This Row],[ApellidoPaterno_Cliente]]," ",Tabla_Datos[[#This Row],[ApellidoMaterno_Cliente]])</f>
        <v>IDALVINA PALACIOS BORJAS VDA GALLEGOS</v>
      </c>
      <c r="T2915" s="53">
        <f>DATE(Tabla_Datos[[#This Row],[tAnio]],Tabla_Datos[[#This Row],[tMes]],Tabla_Datos[[#This Row],[tDia]])</f>
        <v>40776</v>
      </c>
      <c r="U2915" s="53" t="str">
        <f>IF(Tabla_Datos[[#This Row],[cProvincia]]="LIMA","LIMA","PROVINCIA")</f>
        <v>LIMA</v>
      </c>
      <c r="V2915" s="53" t="str">
        <f>MID(Tabla_Datos[[#This Row],[pTelefono]],1,SEARCH("-",Tabla_Datos[[#This Row],[pTelefono]],1)-1)</f>
        <v>1</v>
      </c>
      <c r="W2915" s="53" t="str">
        <f>MID(Tabla_Datos[[#This Row],[pTelefono]],SEARCH("-",Tabla_Datos[[#This Row],[pTelefono]],1)+1,LEN(Tabla_Datos[[#This Row],[pTelefono]]))</f>
        <v>985493676</v>
      </c>
      <c r="X2915" s="53" t="str">
        <f>CONCATENATE(Tabla_Datos[[#This Row],[TipUrb]]," ",Tabla_Datos[[#This Row],[Calle]]," ",Tabla_Datos[[#This Row],[NumCalle]])</f>
        <v>UR GALEANO 833</v>
      </c>
      <c r="Y2915" t="s">
        <v>92</v>
      </c>
      <c r="Z2915" t="s">
        <v>122</v>
      </c>
      <c r="AA2915" t="s">
        <v>123</v>
      </c>
      <c r="AB2915" t="s">
        <v>95</v>
      </c>
      <c r="AC2915" t="s">
        <v>95</v>
      </c>
      <c r="AD2915" t="s">
        <v>161</v>
      </c>
      <c r="AE2915" t="s">
        <v>95</v>
      </c>
      <c r="AF2915" t="s">
        <v>95</v>
      </c>
      <c r="AG2915" s="51">
        <v>8465823</v>
      </c>
      <c r="AH2915" t="s">
        <v>95</v>
      </c>
      <c r="AI2915">
        <v>1</v>
      </c>
      <c r="AJ2915">
        <v>1</v>
      </c>
      <c r="AK2915" t="s">
        <v>10030</v>
      </c>
      <c r="AL2915">
        <v>833</v>
      </c>
    </row>
    <row r="2916" spans="1:38">
      <c r="A2916">
        <v>3287372</v>
      </c>
      <c r="B2916" t="s">
        <v>10031</v>
      </c>
      <c r="C2916" t="s">
        <v>19</v>
      </c>
      <c r="D2916" t="s">
        <v>85</v>
      </c>
      <c r="E2916">
        <v>2011</v>
      </c>
      <c r="F2916">
        <v>8</v>
      </c>
      <c r="G2916">
        <v>21</v>
      </c>
      <c r="H2916" t="s">
        <v>86</v>
      </c>
      <c r="I2916" t="s">
        <v>241</v>
      </c>
      <c r="J2916" t="s">
        <v>242</v>
      </c>
      <c r="K2916" t="s">
        <v>242</v>
      </c>
      <c r="L2916" t="s">
        <v>86</v>
      </c>
      <c r="M2916" t="s">
        <v>148</v>
      </c>
      <c r="N2916" s="50">
        <v>42808496</v>
      </c>
      <c r="O2916" s="51">
        <v>2333297</v>
      </c>
      <c r="P2916" t="s">
        <v>10032</v>
      </c>
      <c r="Q2916" t="s">
        <v>318</v>
      </c>
      <c r="R2916" t="s">
        <v>3044</v>
      </c>
      <c r="S2916" s="49" t="str">
        <f>CONCATENATE(Tabla_Datos[[#This Row],[Nombre_Cliente]]," ",Tabla_Datos[[#This Row],[ApellidoPaterno_Cliente]]," ",Tabla_Datos[[#This Row],[ApellidoMaterno_Cliente]])</f>
        <v>LUIS DEMETRIO DE LA CRUZ QUEZADA</v>
      </c>
      <c r="T2916" s="53">
        <f>DATE(Tabla_Datos[[#This Row],[tAnio]],Tabla_Datos[[#This Row],[tMes]],Tabla_Datos[[#This Row],[tDia]])</f>
        <v>40776</v>
      </c>
      <c r="U2916" s="53" t="str">
        <f>IF(Tabla_Datos[[#This Row],[cProvincia]]="LIMA","LIMA","PROVINCIA")</f>
        <v>PROVINCIA</v>
      </c>
      <c r="V2916" s="53" t="str">
        <f>MID(Tabla_Datos[[#This Row],[pTelefono]],1,SEARCH("-",Tabla_Datos[[#This Row],[pTelefono]],1)-1)</f>
        <v>44</v>
      </c>
      <c r="W2916" s="53" t="str">
        <f>MID(Tabla_Datos[[#This Row],[pTelefono]],SEARCH("-",Tabla_Datos[[#This Row],[pTelefono]],1)+1,LEN(Tabla_Datos[[#This Row],[pTelefono]]))</f>
        <v>949870197</v>
      </c>
      <c r="X2916" s="53" t="str">
        <f>CONCATENATE(Tabla_Datos[[#This Row],[TipUrb]]," ",Tabla_Datos[[#This Row],[Calle]]," ",Tabla_Datos[[#This Row],[NumCalle]])</f>
        <v>UR . 0</v>
      </c>
      <c r="Y2916" t="s">
        <v>246</v>
      </c>
      <c r="Z2916" t="s">
        <v>122</v>
      </c>
      <c r="AA2916" t="s">
        <v>123</v>
      </c>
      <c r="AB2916" t="s">
        <v>95</v>
      </c>
      <c r="AC2916" t="s">
        <v>95</v>
      </c>
      <c r="AD2916" t="s">
        <v>161</v>
      </c>
      <c r="AE2916" t="s">
        <v>1043</v>
      </c>
      <c r="AF2916">
        <v>13</v>
      </c>
      <c r="AG2916" s="51">
        <v>17861233</v>
      </c>
      <c r="AH2916" t="s">
        <v>95</v>
      </c>
      <c r="AI2916">
        <v>1</v>
      </c>
      <c r="AJ2916">
        <v>1</v>
      </c>
      <c r="AK2916" t="s">
        <v>221</v>
      </c>
      <c r="AL2916">
        <v>0</v>
      </c>
    </row>
    <row r="2917" spans="1:38">
      <c r="A2917">
        <v>3287498</v>
      </c>
      <c r="B2917" t="s">
        <v>10033</v>
      </c>
      <c r="C2917" t="s">
        <v>20</v>
      </c>
      <c r="D2917" t="s">
        <v>85</v>
      </c>
      <c r="E2917">
        <v>2011</v>
      </c>
      <c r="F2917">
        <v>8</v>
      </c>
      <c r="G2917">
        <v>21</v>
      </c>
      <c r="H2917" t="s">
        <v>144</v>
      </c>
      <c r="I2917" t="s">
        <v>16</v>
      </c>
      <c r="J2917" t="s">
        <v>16</v>
      </c>
      <c r="K2917" t="s">
        <v>177</v>
      </c>
      <c r="L2917" t="s">
        <v>86</v>
      </c>
      <c r="M2917" t="s">
        <v>88</v>
      </c>
      <c r="N2917" s="50">
        <v>9854201</v>
      </c>
      <c r="O2917" s="51">
        <v>2333381</v>
      </c>
      <c r="P2917" t="s">
        <v>10034</v>
      </c>
      <c r="Q2917" t="s">
        <v>10035</v>
      </c>
      <c r="R2917" t="s">
        <v>2054</v>
      </c>
      <c r="S2917" s="49" t="str">
        <f>CONCATENATE(Tabla_Datos[[#This Row],[Nombre_Cliente]]," ",Tabla_Datos[[#This Row],[ApellidoPaterno_Cliente]]," ",Tabla_Datos[[#This Row],[ApellidoMaterno_Cliente]])</f>
        <v>LIDIA NELLY PAUCCAR MEZA</v>
      </c>
      <c r="T2917" s="53">
        <f>DATE(Tabla_Datos[[#This Row],[tAnio]],Tabla_Datos[[#This Row],[tMes]],Tabla_Datos[[#This Row],[tDia]])</f>
        <v>40776</v>
      </c>
      <c r="U2917" s="53" t="str">
        <f>IF(Tabla_Datos[[#This Row],[cProvincia]]="LIMA","LIMA","PROVINCIA")</f>
        <v>LIMA</v>
      </c>
      <c r="V2917" s="53" t="str">
        <f>MID(Tabla_Datos[[#This Row],[pTelefono]],1,SEARCH("-",Tabla_Datos[[#This Row],[pTelefono]],1)-1)</f>
        <v>1</v>
      </c>
      <c r="W2917" s="53" t="str">
        <f>MID(Tabla_Datos[[#This Row],[pTelefono]],SEARCH("-",Tabla_Datos[[#This Row],[pTelefono]],1)+1,LEN(Tabla_Datos[[#This Row],[pTelefono]]))</f>
        <v>991539454</v>
      </c>
      <c r="X2917" s="53" t="str">
        <f>CONCATENATE(Tabla_Datos[[#This Row],[TipUrb]]," ",Tabla_Datos[[#This Row],[Calle]]," ",Tabla_Datos[[#This Row],[NumCalle]])</f>
        <v xml:space="preserve">  GRAU 236</v>
      </c>
      <c r="Y2917" t="s">
        <v>92</v>
      </c>
      <c r="Z2917" t="s">
        <v>122</v>
      </c>
      <c r="AA2917" t="s">
        <v>123</v>
      </c>
      <c r="AB2917" t="s">
        <v>95</v>
      </c>
      <c r="AC2917">
        <v>302</v>
      </c>
      <c r="AD2917" t="s">
        <v>95</v>
      </c>
      <c r="AE2917" t="s">
        <v>95</v>
      </c>
      <c r="AF2917" t="s">
        <v>95</v>
      </c>
      <c r="AG2917" s="51">
        <v>23904117</v>
      </c>
      <c r="AH2917" t="s">
        <v>95</v>
      </c>
      <c r="AI2917">
        <v>1</v>
      </c>
      <c r="AJ2917">
        <v>1</v>
      </c>
      <c r="AK2917" t="s">
        <v>826</v>
      </c>
      <c r="AL2917">
        <v>236</v>
      </c>
    </row>
    <row r="2918" spans="1:38">
      <c r="A2918">
        <v>3287458</v>
      </c>
      <c r="B2918" t="s">
        <v>10036</v>
      </c>
      <c r="C2918" t="s">
        <v>18</v>
      </c>
      <c r="D2918" t="s">
        <v>85</v>
      </c>
      <c r="E2918">
        <v>2011</v>
      </c>
      <c r="F2918">
        <v>8</v>
      </c>
      <c r="G2918">
        <v>21</v>
      </c>
      <c r="H2918" t="s">
        <v>86</v>
      </c>
      <c r="I2918" t="s">
        <v>16</v>
      </c>
      <c r="J2918" t="s">
        <v>16</v>
      </c>
      <c r="K2918" t="s">
        <v>374</v>
      </c>
      <c r="L2918" t="s">
        <v>86</v>
      </c>
      <c r="M2918" t="s">
        <v>88</v>
      </c>
      <c r="N2918" s="50">
        <v>21815914</v>
      </c>
      <c r="O2918" s="51">
        <v>2333339</v>
      </c>
      <c r="P2918" t="s">
        <v>10037</v>
      </c>
      <c r="Q2918" t="s">
        <v>10038</v>
      </c>
      <c r="R2918" t="s">
        <v>10039</v>
      </c>
      <c r="S2918" s="49" t="str">
        <f>CONCATENATE(Tabla_Datos[[#This Row],[Nombre_Cliente]]," ",Tabla_Datos[[#This Row],[ApellidoPaterno_Cliente]]," ",Tabla_Datos[[#This Row],[ApellidoMaterno_Cliente]])</f>
        <v>CIRA  MAYEQUE  CHIMPAY</v>
      </c>
      <c r="T2918" s="53">
        <f>DATE(Tabla_Datos[[#This Row],[tAnio]],Tabla_Datos[[#This Row],[tMes]],Tabla_Datos[[#This Row],[tDia]])</f>
        <v>40776</v>
      </c>
      <c r="U2918" s="53" t="str">
        <f>IF(Tabla_Datos[[#This Row],[cProvincia]]="LIMA","LIMA","PROVINCIA")</f>
        <v>LIMA</v>
      </c>
      <c r="V2918" s="53" t="str">
        <f>MID(Tabla_Datos[[#This Row],[pTelefono]],1,SEARCH("-",Tabla_Datos[[#This Row],[pTelefono]],1)-1)</f>
        <v>1</v>
      </c>
      <c r="W2918" s="53" t="str">
        <f>MID(Tabla_Datos[[#This Row],[pTelefono]],SEARCH("-",Tabla_Datos[[#This Row],[pTelefono]],1)+1,LEN(Tabla_Datos[[#This Row],[pTelefono]]))</f>
        <v>992839219</v>
      </c>
      <c r="X2918" s="53" t="str">
        <f>CONCATENATE(Tabla_Datos[[#This Row],[TipUrb]]," ",Tabla_Datos[[#This Row],[Calle]]," ",Tabla_Datos[[#This Row],[NumCalle]])</f>
        <v>UR LAS AMERICAS 175</v>
      </c>
      <c r="Y2918" t="s">
        <v>92</v>
      </c>
      <c r="Z2918" t="s">
        <v>93</v>
      </c>
      <c r="AA2918" t="s">
        <v>94</v>
      </c>
      <c r="AB2918" t="s">
        <v>95</v>
      </c>
      <c r="AC2918" t="s">
        <v>116</v>
      </c>
      <c r="AD2918" t="s">
        <v>161</v>
      </c>
      <c r="AE2918" t="s">
        <v>10040</v>
      </c>
      <c r="AF2918">
        <v>1</v>
      </c>
      <c r="AG2918" s="51">
        <v>9003075</v>
      </c>
      <c r="AI2918">
        <v>36</v>
      </c>
      <c r="AJ2918">
        <v>36</v>
      </c>
      <c r="AK2918" t="s">
        <v>190</v>
      </c>
      <c r="AL2918">
        <v>175</v>
      </c>
    </row>
    <row r="2919" spans="1:38">
      <c r="A2919">
        <v>3287796</v>
      </c>
      <c r="B2919" t="s">
        <v>10041</v>
      </c>
      <c r="C2919" t="s">
        <v>20</v>
      </c>
      <c r="D2919" t="s">
        <v>85</v>
      </c>
      <c r="E2919">
        <v>2011</v>
      </c>
      <c r="F2919">
        <v>8</v>
      </c>
      <c r="G2919">
        <v>21</v>
      </c>
      <c r="H2919" t="s">
        <v>86</v>
      </c>
      <c r="I2919" t="s">
        <v>241</v>
      </c>
      <c r="J2919" t="s">
        <v>242</v>
      </c>
      <c r="K2919" t="s">
        <v>243</v>
      </c>
      <c r="L2919" t="s">
        <v>86</v>
      </c>
      <c r="M2919" t="s">
        <v>148</v>
      </c>
      <c r="O2919" s="51">
        <v>2333640</v>
      </c>
      <c r="P2919" t="s">
        <v>10042</v>
      </c>
      <c r="Q2919" t="s">
        <v>4385</v>
      </c>
      <c r="R2919" t="s">
        <v>1972</v>
      </c>
      <c r="S2919" s="49" t="str">
        <f>CONCATENATE(Tabla_Datos[[#This Row],[Nombre_Cliente]]," ",Tabla_Datos[[#This Row],[ApellidoPaterno_Cliente]]," ",Tabla_Datos[[#This Row],[ApellidoMaterno_Cliente]])</f>
        <v>GIULIANA ROSA ZAVALETA PAREDES</v>
      </c>
      <c r="T2919" s="53">
        <f>DATE(Tabla_Datos[[#This Row],[tAnio]],Tabla_Datos[[#This Row],[tMes]],Tabla_Datos[[#This Row],[tDia]])</f>
        <v>40776</v>
      </c>
      <c r="U2919" s="53" t="str">
        <f>IF(Tabla_Datos[[#This Row],[cProvincia]]="LIMA","LIMA","PROVINCIA")</f>
        <v>PROVINCIA</v>
      </c>
      <c r="V2919" s="53" t="str">
        <f>MID(Tabla_Datos[[#This Row],[pTelefono]],1,SEARCH("-",Tabla_Datos[[#This Row],[pTelefono]],1)-1)</f>
        <v>44</v>
      </c>
      <c r="W2919" s="53" t="str">
        <f>MID(Tabla_Datos[[#This Row],[pTelefono]],SEARCH("-",Tabla_Datos[[#This Row],[pTelefono]],1)+1,LEN(Tabla_Datos[[#This Row],[pTelefono]]))</f>
        <v>949833292</v>
      </c>
      <c r="X2919" s="53" t="str">
        <f>CONCATENATE(Tabla_Datos[[#This Row],[TipUrb]]," ",Tabla_Datos[[#This Row],[Calle]]," ",Tabla_Datos[[#This Row],[NumCalle]])</f>
        <v>- LOS ROBLES 443</v>
      </c>
      <c r="Y2919" t="s">
        <v>246</v>
      </c>
      <c r="Z2919" t="s">
        <v>122</v>
      </c>
      <c r="AA2919" t="s">
        <v>123</v>
      </c>
      <c r="AB2919" t="s">
        <v>95</v>
      </c>
      <c r="AC2919" t="s">
        <v>95</v>
      </c>
      <c r="AD2919" t="s">
        <v>109</v>
      </c>
      <c r="AE2919" t="s">
        <v>95</v>
      </c>
      <c r="AF2919" t="s">
        <v>95</v>
      </c>
      <c r="AG2919" s="51">
        <v>18010895</v>
      </c>
      <c r="AH2919" t="s">
        <v>95</v>
      </c>
      <c r="AI2919">
        <v>1</v>
      </c>
      <c r="AJ2919">
        <v>1</v>
      </c>
      <c r="AK2919" t="s">
        <v>4974</v>
      </c>
      <c r="AL2919">
        <v>443</v>
      </c>
    </row>
    <row r="2920" spans="1:38">
      <c r="A2920">
        <v>3289958</v>
      </c>
      <c r="B2920" t="s">
        <v>2989</v>
      </c>
      <c r="C2920" t="s">
        <v>18</v>
      </c>
      <c r="D2920" t="s">
        <v>85</v>
      </c>
      <c r="E2920">
        <v>2011</v>
      </c>
      <c r="F2920">
        <v>8</v>
      </c>
      <c r="G2920">
        <v>21</v>
      </c>
      <c r="H2920" t="s">
        <v>86</v>
      </c>
      <c r="I2920" t="s">
        <v>16</v>
      </c>
      <c r="J2920" t="s">
        <v>16</v>
      </c>
      <c r="K2920" t="s">
        <v>633</v>
      </c>
      <c r="L2920" t="s">
        <v>86</v>
      </c>
      <c r="M2920" t="s">
        <v>88</v>
      </c>
      <c r="N2920" s="50">
        <v>99999999</v>
      </c>
      <c r="O2920" s="51">
        <v>2334162</v>
      </c>
      <c r="P2920" t="s">
        <v>10043</v>
      </c>
      <c r="Q2920" t="s">
        <v>6676</v>
      </c>
      <c r="R2920" t="s">
        <v>10044</v>
      </c>
      <c r="S2920" s="49" t="str">
        <f>CONCATENATE(Tabla_Datos[[#This Row],[Nombre_Cliente]]," ",Tabla_Datos[[#This Row],[ApellidoPaterno_Cliente]]," ",Tabla_Datos[[#This Row],[ApellidoMaterno_Cliente]])</f>
        <v xml:space="preserve">ELVIS RAUL   OJEDA  JOPUY </v>
      </c>
      <c r="T2920" s="53">
        <f>DATE(Tabla_Datos[[#This Row],[tAnio]],Tabla_Datos[[#This Row],[tMes]],Tabla_Datos[[#This Row],[tDia]])</f>
        <v>40776</v>
      </c>
      <c r="U2920" s="53" t="str">
        <f>IF(Tabla_Datos[[#This Row],[cProvincia]]="LIMA","LIMA","PROVINCIA")</f>
        <v>LIMA</v>
      </c>
      <c r="V2920" s="53" t="str">
        <f>MID(Tabla_Datos[[#This Row],[pTelefono]],1,SEARCH("-",Tabla_Datos[[#This Row],[pTelefono]],1)-1)</f>
        <v>1</v>
      </c>
      <c r="W2920" s="53" t="str">
        <f>MID(Tabla_Datos[[#This Row],[pTelefono]],SEARCH("-",Tabla_Datos[[#This Row],[pTelefono]],1)+1,LEN(Tabla_Datos[[#This Row],[pTelefono]]))</f>
        <v>985765340</v>
      </c>
      <c r="X2920" s="53" t="str">
        <f>CONCATENATE(Tabla_Datos[[#This Row],[TipUrb]]," ",Tabla_Datos[[#This Row],[Calle]]," ",Tabla_Datos[[#This Row],[NumCalle]])</f>
        <v>AG   0</v>
      </c>
      <c r="Y2920" t="s">
        <v>92</v>
      </c>
      <c r="Z2920" t="s">
        <v>138</v>
      </c>
      <c r="AA2920" t="s">
        <v>139</v>
      </c>
      <c r="AB2920" t="s">
        <v>95</v>
      </c>
      <c r="AC2920" t="s">
        <v>95</v>
      </c>
      <c r="AD2920" t="s">
        <v>332</v>
      </c>
      <c r="AE2920" t="s">
        <v>1034</v>
      </c>
      <c r="AF2920">
        <v>24</v>
      </c>
      <c r="AG2920" s="51">
        <v>7407931</v>
      </c>
      <c r="AI2920">
        <v>26</v>
      </c>
      <c r="AJ2920">
        <v>26</v>
      </c>
      <c r="AK2920" t="s">
        <v>95</v>
      </c>
      <c r="AL2920">
        <v>0</v>
      </c>
    </row>
    <row r="2921" spans="1:38">
      <c r="A2921">
        <v>3287687</v>
      </c>
      <c r="B2921" t="s">
        <v>10045</v>
      </c>
      <c r="C2921" t="s">
        <v>20</v>
      </c>
      <c r="D2921" t="s">
        <v>85</v>
      </c>
      <c r="E2921">
        <v>2011</v>
      </c>
      <c r="F2921">
        <v>8</v>
      </c>
      <c r="G2921">
        <v>21</v>
      </c>
      <c r="H2921" t="s">
        <v>86</v>
      </c>
      <c r="I2921" t="s">
        <v>16</v>
      </c>
      <c r="J2921" t="s">
        <v>16</v>
      </c>
      <c r="K2921" t="s">
        <v>492</v>
      </c>
      <c r="L2921" t="s">
        <v>86</v>
      </c>
      <c r="M2921" t="s">
        <v>88</v>
      </c>
      <c r="N2921" s="50">
        <v>10762376</v>
      </c>
      <c r="O2921" s="51">
        <v>2333532</v>
      </c>
      <c r="P2921" t="s">
        <v>4290</v>
      </c>
      <c r="Q2921" t="s">
        <v>160</v>
      </c>
      <c r="R2921" t="s">
        <v>10046</v>
      </c>
      <c r="S2921" s="49" t="str">
        <f>CONCATENATE(Tabla_Datos[[#This Row],[Nombre_Cliente]]," ",Tabla_Datos[[#This Row],[ApellidoPaterno_Cliente]]," ",Tabla_Datos[[#This Row],[ApellidoMaterno_Cliente]])</f>
        <v>HERNAN VEGA CASTILLEJO</v>
      </c>
      <c r="T2921" s="53">
        <f>DATE(Tabla_Datos[[#This Row],[tAnio]],Tabla_Datos[[#This Row],[tMes]],Tabla_Datos[[#This Row],[tDia]])</f>
        <v>40776</v>
      </c>
      <c r="U2921" s="53" t="str">
        <f>IF(Tabla_Datos[[#This Row],[cProvincia]]="LIMA","LIMA","PROVINCIA")</f>
        <v>LIMA</v>
      </c>
      <c r="V2921" s="53" t="str">
        <f>MID(Tabla_Datos[[#This Row],[pTelefono]],1,SEARCH("-",Tabla_Datos[[#This Row],[pTelefono]],1)-1)</f>
        <v>1</v>
      </c>
      <c r="W2921" s="53" t="str">
        <f>MID(Tabla_Datos[[#This Row],[pTelefono]],SEARCH("-",Tabla_Datos[[#This Row],[pTelefono]],1)+1,LEN(Tabla_Datos[[#This Row],[pTelefono]]))</f>
        <v>992126333</v>
      </c>
      <c r="X2921" s="53" t="str">
        <f>CONCATENATE(Tabla_Datos[[#This Row],[TipUrb]]," ",Tabla_Datos[[#This Row],[Calle]]," ",Tabla_Datos[[#This Row],[NumCalle]])</f>
        <v xml:space="preserve">  GONZALES PRADA MANUEL 355</v>
      </c>
      <c r="Y2921" t="s">
        <v>92</v>
      </c>
      <c r="Z2921" t="s">
        <v>122</v>
      </c>
      <c r="AA2921" t="s">
        <v>123</v>
      </c>
      <c r="AB2921" t="s">
        <v>95</v>
      </c>
      <c r="AC2921">
        <v>419</v>
      </c>
      <c r="AD2921" t="s">
        <v>95</v>
      </c>
      <c r="AE2921" t="s">
        <v>95</v>
      </c>
      <c r="AF2921" t="s">
        <v>95</v>
      </c>
      <c r="AG2921" s="51">
        <v>843098</v>
      </c>
      <c r="AH2921" t="s">
        <v>95</v>
      </c>
      <c r="AI2921">
        <v>1</v>
      </c>
      <c r="AJ2921">
        <v>1</v>
      </c>
      <c r="AK2921" t="s">
        <v>6157</v>
      </c>
      <c r="AL2921">
        <v>355</v>
      </c>
    </row>
    <row r="2922" spans="1:38">
      <c r="A2922">
        <v>3290197</v>
      </c>
      <c r="B2922" t="s">
        <v>10047</v>
      </c>
      <c r="C2922" t="s">
        <v>18</v>
      </c>
      <c r="D2922" t="s">
        <v>85</v>
      </c>
      <c r="E2922">
        <v>2011</v>
      </c>
      <c r="F2922">
        <v>8</v>
      </c>
      <c r="G2922">
        <v>21</v>
      </c>
      <c r="H2922" t="s">
        <v>86</v>
      </c>
      <c r="I2922" t="s">
        <v>145</v>
      </c>
      <c r="J2922" t="s">
        <v>469</v>
      </c>
      <c r="K2922" t="s">
        <v>470</v>
      </c>
      <c r="L2922" t="s">
        <v>86</v>
      </c>
      <c r="M2922" t="s">
        <v>148</v>
      </c>
      <c r="N2922" s="50">
        <v>25727199</v>
      </c>
      <c r="O2922" s="51">
        <v>2335345</v>
      </c>
      <c r="P2922" t="s">
        <v>10048</v>
      </c>
      <c r="Q2922" t="s">
        <v>9480</v>
      </c>
      <c r="R2922" t="s">
        <v>3436</v>
      </c>
      <c r="S2922" s="49" t="str">
        <f>CONCATENATE(Tabla_Datos[[#This Row],[Nombre_Cliente]]," ",Tabla_Datos[[#This Row],[ApellidoPaterno_Cliente]]," ",Tabla_Datos[[#This Row],[ApellidoMaterno_Cliente]])</f>
        <v xml:space="preserve">IDER EMERSON  ROSALES  CASTILLO </v>
      </c>
      <c r="T2922" s="53">
        <f>DATE(Tabla_Datos[[#This Row],[tAnio]],Tabla_Datos[[#This Row],[tMes]],Tabla_Datos[[#This Row],[tDia]])</f>
        <v>40776</v>
      </c>
      <c r="U2922" s="53" t="str">
        <f>IF(Tabla_Datos[[#This Row],[cProvincia]]="LIMA","LIMA","PROVINCIA")</f>
        <v>PROVINCIA</v>
      </c>
      <c r="V2922" s="53" t="str">
        <f>MID(Tabla_Datos[[#This Row],[pTelefono]],1,SEARCH("-",Tabla_Datos[[#This Row],[pTelefono]],1)-1)</f>
        <v>1</v>
      </c>
      <c r="W2922" s="53" t="str">
        <f>MID(Tabla_Datos[[#This Row],[pTelefono]],SEARCH("-",Tabla_Datos[[#This Row],[pTelefono]],1)+1,LEN(Tabla_Datos[[#This Row],[pTelefono]]))</f>
        <v>943965228</v>
      </c>
      <c r="X2922" s="53" t="str">
        <f>CONCATENATE(Tabla_Datos[[#This Row],[TipUrb]]," ",Tabla_Datos[[#This Row],[Calle]]," ",Tabla_Datos[[#This Row],[NumCalle]])</f>
        <v>UP . 0</v>
      </c>
      <c r="Y2922" t="s">
        <v>151</v>
      </c>
      <c r="Z2922" t="s">
        <v>93</v>
      </c>
      <c r="AA2922" t="s">
        <v>94</v>
      </c>
      <c r="AB2922" t="s">
        <v>95</v>
      </c>
      <c r="AC2922" t="s">
        <v>95</v>
      </c>
      <c r="AD2922" t="s">
        <v>286</v>
      </c>
      <c r="AE2922" t="s">
        <v>338</v>
      </c>
      <c r="AF2922">
        <v>1</v>
      </c>
      <c r="AG2922" s="51">
        <v>46427513</v>
      </c>
      <c r="AI2922">
        <v>36</v>
      </c>
      <c r="AJ2922">
        <v>36</v>
      </c>
      <c r="AK2922" t="s">
        <v>221</v>
      </c>
      <c r="AL2922">
        <v>0</v>
      </c>
    </row>
    <row r="2923" spans="1:38">
      <c r="A2923">
        <v>3289948</v>
      </c>
      <c r="B2923" t="s">
        <v>10049</v>
      </c>
      <c r="C2923" t="s">
        <v>20</v>
      </c>
      <c r="D2923" t="s">
        <v>143</v>
      </c>
      <c r="E2923">
        <v>2011</v>
      </c>
      <c r="F2923">
        <v>8</v>
      </c>
      <c r="G2923">
        <v>21</v>
      </c>
      <c r="H2923" t="s">
        <v>86</v>
      </c>
      <c r="I2923" t="s">
        <v>145</v>
      </c>
      <c r="J2923" t="s">
        <v>469</v>
      </c>
      <c r="K2923" t="s">
        <v>470</v>
      </c>
      <c r="L2923" t="s">
        <v>86</v>
      </c>
      <c r="M2923" t="s">
        <v>88</v>
      </c>
      <c r="N2923" s="50">
        <v>20000021</v>
      </c>
      <c r="O2923" s="51">
        <v>2335206</v>
      </c>
      <c r="P2923" t="s">
        <v>10050</v>
      </c>
      <c r="Q2923" t="s">
        <v>2226</v>
      </c>
      <c r="R2923" t="s">
        <v>4559</v>
      </c>
      <c r="S2923" s="49" t="str">
        <f>CONCATENATE(Tabla_Datos[[#This Row],[Nombre_Cliente]]," ",Tabla_Datos[[#This Row],[ApellidoPaterno_Cliente]]," ",Tabla_Datos[[#This Row],[ApellidoMaterno_Cliente]])</f>
        <v>GIOCONDA INGRID ZAMORA CARRANZA</v>
      </c>
      <c r="T2923" s="53">
        <f>DATE(Tabla_Datos[[#This Row],[tAnio]],Tabla_Datos[[#This Row],[tMes]],Tabla_Datos[[#This Row],[tDia]])</f>
        <v>40776</v>
      </c>
      <c r="U2923" s="53" t="str">
        <f>IF(Tabla_Datos[[#This Row],[cProvincia]]="LIMA","LIMA","PROVINCIA")</f>
        <v>PROVINCIA</v>
      </c>
      <c r="V2923" s="53" t="str">
        <f>MID(Tabla_Datos[[#This Row],[pTelefono]],1,SEARCH("-",Tabla_Datos[[#This Row],[pTelefono]],1)-1)</f>
        <v>43</v>
      </c>
      <c r="W2923" s="53" t="str">
        <f>MID(Tabla_Datos[[#This Row],[pTelefono]],SEARCH("-",Tabla_Datos[[#This Row],[pTelefono]],1)+1,LEN(Tabla_Datos[[#This Row],[pTelefono]]))</f>
        <v>947474669</v>
      </c>
      <c r="X2923" s="53" t="str">
        <f>CONCATENATE(Tabla_Datos[[#This Row],[TipUrb]]," ",Tabla_Datos[[#This Row],[Calle]]," ",Tabla_Datos[[#This Row],[NumCalle]])</f>
        <v>UR SN MZ Q LT 13 0</v>
      </c>
      <c r="Y2923" t="s">
        <v>151</v>
      </c>
      <c r="Z2923" t="s">
        <v>152</v>
      </c>
      <c r="AA2923" t="s">
        <v>153</v>
      </c>
      <c r="AB2923" t="s">
        <v>95</v>
      </c>
      <c r="AC2923" t="s">
        <v>95</v>
      </c>
      <c r="AD2923" t="s">
        <v>161</v>
      </c>
      <c r="AE2923" t="s">
        <v>95</v>
      </c>
      <c r="AF2923" t="s">
        <v>95</v>
      </c>
      <c r="AG2923" s="51">
        <v>32986762</v>
      </c>
      <c r="AH2923" t="s">
        <v>95</v>
      </c>
      <c r="AI2923">
        <v>1</v>
      </c>
      <c r="AJ2923">
        <v>1</v>
      </c>
      <c r="AK2923" t="s">
        <v>10051</v>
      </c>
      <c r="AL2923">
        <v>0</v>
      </c>
    </row>
    <row r="2924" spans="1:38">
      <c r="A2924">
        <v>3288578</v>
      </c>
      <c r="B2924" t="s">
        <v>10052</v>
      </c>
      <c r="C2924" t="s">
        <v>20</v>
      </c>
      <c r="D2924" t="s">
        <v>143</v>
      </c>
      <c r="E2924">
        <v>2011</v>
      </c>
      <c r="F2924">
        <v>8</v>
      </c>
      <c r="G2924">
        <v>21</v>
      </c>
      <c r="H2924" t="s">
        <v>86</v>
      </c>
      <c r="I2924" t="s">
        <v>132</v>
      </c>
      <c r="J2924" t="s">
        <v>132</v>
      </c>
      <c r="K2924" t="s">
        <v>1299</v>
      </c>
      <c r="L2924" t="s">
        <v>86</v>
      </c>
      <c r="M2924" t="s">
        <v>133</v>
      </c>
      <c r="N2924" s="50">
        <v>16643775</v>
      </c>
      <c r="O2924" s="51">
        <v>2334341</v>
      </c>
      <c r="P2924" t="s">
        <v>10053</v>
      </c>
      <c r="Q2924" t="s">
        <v>10054</v>
      </c>
      <c r="R2924" t="s">
        <v>296</v>
      </c>
      <c r="S2924" s="49" t="str">
        <f>CONCATENATE(Tabla_Datos[[#This Row],[Nombre_Cliente]]," ",Tabla_Datos[[#This Row],[ApellidoPaterno_Cliente]]," ",Tabla_Datos[[#This Row],[ApellidoMaterno_Cliente]])</f>
        <v>RICHARD DANY COVEÑAS MEDINA</v>
      </c>
      <c r="T2924" s="53">
        <f>DATE(Tabla_Datos[[#This Row],[tAnio]],Tabla_Datos[[#This Row],[tMes]],Tabla_Datos[[#This Row],[tDia]])</f>
        <v>40776</v>
      </c>
      <c r="U2924" s="53" t="str">
        <f>IF(Tabla_Datos[[#This Row],[cProvincia]]="LIMA","LIMA","PROVINCIA")</f>
        <v>PROVINCIA</v>
      </c>
      <c r="V2924" s="53" t="str">
        <f>MID(Tabla_Datos[[#This Row],[pTelefono]],1,SEARCH("-",Tabla_Datos[[#This Row],[pTelefono]],1)-1)</f>
        <v>73</v>
      </c>
      <c r="W2924" s="53" t="str">
        <f>MID(Tabla_Datos[[#This Row],[pTelefono]],SEARCH("-",Tabla_Datos[[#This Row],[pTelefono]],1)+1,LEN(Tabla_Datos[[#This Row],[pTelefono]]))</f>
        <v>975239048</v>
      </c>
      <c r="X2924" s="53" t="str">
        <f>CONCATENATE(Tabla_Datos[[#This Row],[TipUrb]]," ",Tabla_Datos[[#This Row],[Calle]]," ",Tabla_Datos[[#This Row],[NumCalle]])</f>
        <v>- TACNA 833</v>
      </c>
      <c r="Y2924" t="s">
        <v>137</v>
      </c>
      <c r="Z2924" t="s">
        <v>152</v>
      </c>
      <c r="AA2924" t="s">
        <v>153</v>
      </c>
      <c r="AB2924" t="s">
        <v>95</v>
      </c>
      <c r="AC2924" t="s">
        <v>95</v>
      </c>
      <c r="AD2924" t="s">
        <v>109</v>
      </c>
      <c r="AE2924" t="s">
        <v>95</v>
      </c>
      <c r="AF2924" t="s">
        <v>95</v>
      </c>
      <c r="AG2924" s="51">
        <v>2869629</v>
      </c>
      <c r="AH2924" t="s">
        <v>95</v>
      </c>
      <c r="AI2924">
        <v>1</v>
      </c>
      <c r="AJ2924">
        <v>1</v>
      </c>
      <c r="AK2924" t="s">
        <v>587</v>
      </c>
      <c r="AL2924">
        <v>833</v>
      </c>
    </row>
    <row r="2925" spans="1:38">
      <c r="A2925">
        <v>3289777</v>
      </c>
      <c r="B2925" t="s">
        <v>10055</v>
      </c>
      <c r="C2925" t="s">
        <v>19</v>
      </c>
      <c r="D2925" t="s">
        <v>143</v>
      </c>
      <c r="E2925">
        <v>2011</v>
      </c>
      <c r="F2925">
        <v>8</v>
      </c>
      <c r="G2925">
        <v>21</v>
      </c>
      <c r="H2925" t="s">
        <v>86</v>
      </c>
      <c r="I2925" t="s">
        <v>241</v>
      </c>
      <c r="J2925" t="s">
        <v>242</v>
      </c>
      <c r="K2925" t="s">
        <v>1099</v>
      </c>
      <c r="L2925" t="s">
        <v>86</v>
      </c>
      <c r="M2925" t="s">
        <v>148</v>
      </c>
      <c r="N2925" s="50">
        <v>42203455</v>
      </c>
      <c r="O2925" s="51">
        <v>2335057</v>
      </c>
      <c r="P2925" t="s">
        <v>10056</v>
      </c>
      <c r="Q2925" t="s">
        <v>625</v>
      </c>
      <c r="R2925" t="s">
        <v>10057</v>
      </c>
      <c r="S2925" s="49" t="str">
        <f>CONCATENATE(Tabla_Datos[[#This Row],[Nombre_Cliente]]," ",Tabla_Datos[[#This Row],[ApellidoPaterno_Cliente]]," ",Tabla_Datos[[#This Row],[ApellidoMaterno_Cliente]])</f>
        <v>FRANCO JOSUE CASTILLO CULQUICHICON</v>
      </c>
      <c r="T2925" s="53">
        <f>DATE(Tabla_Datos[[#This Row],[tAnio]],Tabla_Datos[[#This Row],[tMes]],Tabla_Datos[[#This Row],[tDia]])</f>
        <v>40776</v>
      </c>
      <c r="U2925" s="53" t="str">
        <f>IF(Tabla_Datos[[#This Row],[cProvincia]]="LIMA","LIMA","PROVINCIA")</f>
        <v>PROVINCIA</v>
      </c>
      <c r="V2925" s="53" t="str">
        <f>MID(Tabla_Datos[[#This Row],[pTelefono]],1,SEARCH("-",Tabla_Datos[[#This Row],[pTelefono]],1)-1)</f>
        <v>44</v>
      </c>
      <c r="W2925" s="53" t="str">
        <f>MID(Tabla_Datos[[#This Row],[pTelefono]],SEARCH("-",Tabla_Datos[[#This Row],[pTelefono]],1)+1,LEN(Tabla_Datos[[#This Row],[pTelefono]]))</f>
        <v>948312854</v>
      </c>
      <c r="X2925" s="53" t="str">
        <f>CONCATENATE(Tabla_Datos[[#This Row],[TipUrb]]," ",Tabla_Datos[[#This Row],[Calle]]," ",Tabla_Datos[[#This Row],[NumCalle]])</f>
        <v xml:space="preserve">  SAN LUCAS 125</v>
      </c>
      <c r="Y2925" t="s">
        <v>246</v>
      </c>
      <c r="Z2925" t="s">
        <v>152</v>
      </c>
      <c r="AA2925" t="s">
        <v>153</v>
      </c>
      <c r="AB2925" t="s">
        <v>95</v>
      </c>
      <c r="AC2925" t="s">
        <v>95</v>
      </c>
      <c r="AD2925" t="s">
        <v>95</v>
      </c>
      <c r="AE2925" t="s">
        <v>95</v>
      </c>
      <c r="AF2925" t="s">
        <v>95</v>
      </c>
      <c r="AG2925" s="51">
        <v>41904748</v>
      </c>
      <c r="AH2925" t="s">
        <v>95</v>
      </c>
      <c r="AI2925">
        <v>1</v>
      </c>
      <c r="AJ2925">
        <v>1</v>
      </c>
      <c r="AK2925" t="s">
        <v>8215</v>
      </c>
      <c r="AL2925">
        <v>125</v>
      </c>
    </row>
    <row r="2926" spans="1:38">
      <c r="A2926">
        <v>3289028</v>
      </c>
      <c r="B2926" t="s">
        <v>10058</v>
      </c>
      <c r="C2926" t="s">
        <v>20</v>
      </c>
      <c r="D2926" t="s">
        <v>85</v>
      </c>
      <c r="E2926">
        <v>2011</v>
      </c>
      <c r="F2926">
        <v>8</v>
      </c>
      <c r="G2926">
        <v>21</v>
      </c>
      <c r="H2926" t="s">
        <v>86</v>
      </c>
      <c r="I2926" t="s">
        <v>16</v>
      </c>
      <c r="J2926" t="s">
        <v>16</v>
      </c>
      <c r="K2926" t="s">
        <v>1039</v>
      </c>
      <c r="L2926" t="s">
        <v>86</v>
      </c>
      <c r="M2926" t="s">
        <v>88</v>
      </c>
      <c r="N2926" s="50">
        <v>11111158</v>
      </c>
      <c r="O2926" s="51">
        <v>2334756</v>
      </c>
      <c r="P2926" t="s">
        <v>10059</v>
      </c>
      <c r="Q2926" t="s">
        <v>10060</v>
      </c>
      <c r="R2926" t="s">
        <v>10061</v>
      </c>
      <c r="S2926" s="49" t="str">
        <f>CONCATENATE(Tabla_Datos[[#This Row],[Nombre_Cliente]]," ",Tabla_Datos[[#This Row],[ApellidoPaterno_Cliente]]," ",Tabla_Datos[[#This Row],[ApellidoMaterno_Cliente]])</f>
        <v>BERTA ELVIRA ALCEDO TORDOYA</v>
      </c>
      <c r="T2926" s="53">
        <f>DATE(Tabla_Datos[[#This Row],[tAnio]],Tabla_Datos[[#This Row],[tMes]],Tabla_Datos[[#This Row],[tDia]])</f>
        <v>40776</v>
      </c>
      <c r="U2926" s="53" t="str">
        <f>IF(Tabla_Datos[[#This Row],[cProvincia]]="LIMA","LIMA","PROVINCIA")</f>
        <v>LIMA</v>
      </c>
      <c r="V2926" s="53" t="str">
        <f>MID(Tabla_Datos[[#This Row],[pTelefono]],1,SEARCH("-",Tabla_Datos[[#This Row],[pTelefono]],1)-1)</f>
        <v>1</v>
      </c>
      <c r="W2926" s="53" t="str">
        <f>MID(Tabla_Datos[[#This Row],[pTelefono]],SEARCH("-",Tabla_Datos[[#This Row],[pTelefono]],1)+1,LEN(Tabla_Datos[[#This Row],[pTelefono]]))</f>
        <v>15791932</v>
      </c>
      <c r="X2926" s="53" t="str">
        <f>CONCATENATE(Tabla_Datos[[#This Row],[TipUrb]]," ",Tabla_Datos[[#This Row],[Calle]]," ",Tabla_Datos[[#This Row],[NumCalle]])</f>
        <v>UR BARREDA AGUILAR 495</v>
      </c>
      <c r="Y2926" t="s">
        <v>92</v>
      </c>
      <c r="Z2926" t="s">
        <v>122</v>
      </c>
      <c r="AA2926" t="s">
        <v>123</v>
      </c>
      <c r="AB2926" t="s">
        <v>95</v>
      </c>
      <c r="AC2926" t="s">
        <v>95</v>
      </c>
      <c r="AD2926" t="s">
        <v>161</v>
      </c>
      <c r="AE2926" t="s">
        <v>95</v>
      </c>
      <c r="AF2926" t="s">
        <v>95</v>
      </c>
      <c r="AG2926" s="51">
        <v>8065413</v>
      </c>
      <c r="AH2926" t="s">
        <v>95</v>
      </c>
      <c r="AI2926">
        <v>1</v>
      </c>
      <c r="AJ2926">
        <v>1</v>
      </c>
      <c r="AK2926" t="s">
        <v>10062</v>
      </c>
      <c r="AL2926">
        <v>495</v>
      </c>
    </row>
    <row r="2927" spans="1:38">
      <c r="A2927">
        <v>3288585</v>
      </c>
      <c r="B2927" t="s">
        <v>10063</v>
      </c>
      <c r="C2927" t="s">
        <v>19</v>
      </c>
      <c r="D2927" t="s">
        <v>143</v>
      </c>
      <c r="E2927">
        <v>2011</v>
      </c>
      <c r="F2927">
        <v>8</v>
      </c>
      <c r="G2927">
        <v>21</v>
      </c>
      <c r="H2927" t="s">
        <v>86</v>
      </c>
      <c r="I2927" t="s">
        <v>16</v>
      </c>
      <c r="J2927" t="s">
        <v>16</v>
      </c>
      <c r="K2927" t="s">
        <v>438</v>
      </c>
      <c r="L2927" t="s">
        <v>86</v>
      </c>
      <c r="M2927" t="s">
        <v>88</v>
      </c>
      <c r="N2927" s="50">
        <v>10623291</v>
      </c>
      <c r="O2927" s="51">
        <v>2334350</v>
      </c>
      <c r="P2927" t="s">
        <v>10064</v>
      </c>
      <c r="Q2927" t="s">
        <v>498</v>
      </c>
      <c r="R2927" t="s">
        <v>4159</v>
      </c>
      <c r="S2927" s="49" t="str">
        <f>CONCATENATE(Tabla_Datos[[#This Row],[Nombre_Cliente]]," ",Tabla_Datos[[#This Row],[ApellidoPaterno_Cliente]]," ",Tabla_Datos[[#This Row],[ApellidoMaterno_Cliente]])</f>
        <v>JOSSELINE DEL PILAR VILLANUEVA CIEZA</v>
      </c>
      <c r="T2927" s="53">
        <f>DATE(Tabla_Datos[[#This Row],[tAnio]],Tabla_Datos[[#This Row],[tMes]],Tabla_Datos[[#This Row],[tDia]])</f>
        <v>40776</v>
      </c>
      <c r="U2927" s="53" t="str">
        <f>IF(Tabla_Datos[[#This Row],[cProvincia]]="LIMA","LIMA","PROVINCIA")</f>
        <v>LIMA</v>
      </c>
      <c r="V2927" s="53" t="str">
        <f>MID(Tabla_Datos[[#This Row],[pTelefono]],1,SEARCH("-",Tabla_Datos[[#This Row],[pTelefono]],1)-1)</f>
        <v>1</v>
      </c>
      <c r="W2927" s="53" t="str">
        <f>MID(Tabla_Datos[[#This Row],[pTelefono]],SEARCH("-",Tabla_Datos[[#This Row],[pTelefono]],1)+1,LEN(Tabla_Datos[[#This Row],[pTelefono]]))</f>
        <v>992297002</v>
      </c>
      <c r="X2927" s="53" t="str">
        <f>CONCATENATE(Tabla_Datos[[#This Row],[TipUrb]]," ",Tabla_Datos[[#This Row],[Calle]]," ",Tabla_Datos[[#This Row],[NumCalle]])</f>
        <v>AH . 0</v>
      </c>
      <c r="Y2927" t="s">
        <v>92</v>
      </c>
      <c r="Z2927" t="s">
        <v>152</v>
      </c>
      <c r="AA2927" t="s">
        <v>153</v>
      </c>
      <c r="AB2927" t="s">
        <v>95</v>
      </c>
      <c r="AC2927" t="s">
        <v>95</v>
      </c>
      <c r="AD2927" t="s">
        <v>96</v>
      </c>
      <c r="AE2927" t="s">
        <v>10065</v>
      </c>
      <c r="AF2927">
        <v>4</v>
      </c>
      <c r="AG2927" s="51">
        <v>47061539</v>
      </c>
      <c r="AH2927" t="s">
        <v>95</v>
      </c>
      <c r="AI2927">
        <v>1</v>
      </c>
      <c r="AJ2927">
        <v>1</v>
      </c>
      <c r="AK2927" t="s">
        <v>221</v>
      </c>
      <c r="AL2927">
        <v>0</v>
      </c>
    </row>
    <row r="2928" spans="1:38">
      <c r="A2928">
        <v>3288679</v>
      </c>
      <c r="B2928" t="s">
        <v>10066</v>
      </c>
      <c r="C2928" t="s">
        <v>19</v>
      </c>
      <c r="D2928" t="s">
        <v>85</v>
      </c>
      <c r="E2928">
        <v>2011</v>
      </c>
      <c r="F2928">
        <v>8</v>
      </c>
      <c r="G2928">
        <v>21</v>
      </c>
      <c r="H2928" t="s">
        <v>86</v>
      </c>
      <c r="I2928" t="s">
        <v>16</v>
      </c>
      <c r="J2928" t="s">
        <v>16</v>
      </c>
      <c r="K2928" t="s">
        <v>492</v>
      </c>
      <c r="L2928" t="s">
        <v>86</v>
      </c>
      <c r="M2928" t="s">
        <v>88</v>
      </c>
      <c r="N2928" s="50">
        <v>42982440</v>
      </c>
      <c r="O2928" s="51">
        <v>2334437</v>
      </c>
      <c r="P2928" t="s">
        <v>10067</v>
      </c>
      <c r="Q2928" t="s">
        <v>326</v>
      </c>
      <c r="R2928" t="s">
        <v>250</v>
      </c>
      <c r="S2928" s="49" t="str">
        <f>CONCATENATE(Tabla_Datos[[#This Row],[Nombre_Cliente]]," ",Tabla_Datos[[#This Row],[ApellidoPaterno_Cliente]]," ",Tabla_Datos[[#This Row],[ApellidoMaterno_Cliente]])</f>
        <v>CARMEN DEL ROSARIO HERNANDEZ ESPINOZA</v>
      </c>
      <c r="T2928" s="53">
        <f>DATE(Tabla_Datos[[#This Row],[tAnio]],Tabla_Datos[[#This Row],[tMes]],Tabla_Datos[[#This Row],[tDia]])</f>
        <v>40776</v>
      </c>
      <c r="U2928" s="53" t="str">
        <f>IF(Tabla_Datos[[#This Row],[cProvincia]]="LIMA","LIMA","PROVINCIA")</f>
        <v>LIMA</v>
      </c>
      <c r="V2928" s="53" t="str">
        <f>MID(Tabla_Datos[[#This Row],[pTelefono]],1,SEARCH("-",Tabla_Datos[[#This Row],[pTelefono]],1)-1)</f>
        <v>1</v>
      </c>
      <c r="W2928" s="53" t="str">
        <f>MID(Tabla_Datos[[#This Row],[pTelefono]],SEARCH("-",Tabla_Datos[[#This Row],[pTelefono]],1)+1,LEN(Tabla_Datos[[#This Row],[pTelefono]]))</f>
        <v>956382983</v>
      </c>
      <c r="X2928" s="53" t="str">
        <f>CONCATENATE(Tabla_Datos[[#This Row],[TipUrb]]," ",Tabla_Datos[[#This Row],[Calle]]," ",Tabla_Datos[[#This Row],[NumCalle]])</f>
        <v>UR SAN IGNACIO DE LOYOLA 349</v>
      </c>
      <c r="Y2928" t="s">
        <v>92</v>
      </c>
      <c r="Z2928" t="s">
        <v>196</v>
      </c>
      <c r="AA2928" t="s">
        <v>197</v>
      </c>
      <c r="AB2928">
        <v>3</v>
      </c>
      <c r="AC2928">
        <v>301</v>
      </c>
      <c r="AD2928" t="s">
        <v>161</v>
      </c>
      <c r="AE2928" t="s">
        <v>95</v>
      </c>
      <c r="AF2928" t="s">
        <v>95</v>
      </c>
      <c r="AG2928" s="51">
        <v>21545150</v>
      </c>
      <c r="AH2928" t="s">
        <v>95</v>
      </c>
      <c r="AI2928">
        <v>1</v>
      </c>
      <c r="AJ2928">
        <v>1</v>
      </c>
      <c r="AK2928" t="s">
        <v>10068</v>
      </c>
      <c r="AL2928">
        <v>349</v>
      </c>
    </row>
    <row r="2929" spans="1:38">
      <c r="A2929">
        <v>3289042</v>
      </c>
      <c r="B2929" t="s">
        <v>10069</v>
      </c>
      <c r="C2929" t="s">
        <v>20</v>
      </c>
      <c r="D2929" t="s">
        <v>143</v>
      </c>
      <c r="E2929">
        <v>2011</v>
      </c>
      <c r="F2929">
        <v>8</v>
      </c>
      <c r="G2929">
        <v>21</v>
      </c>
      <c r="H2929" t="s">
        <v>86</v>
      </c>
      <c r="I2929" t="s">
        <v>132</v>
      </c>
      <c r="J2929" t="s">
        <v>281</v>
      </c>
      <c r="K2929" t="s">
        <v>1988</v>
      </c>
      <c r="L2929" t="s">
        <v>86</v>
      </c>
      <c r="M2929" t="s">
        <v>133</v>
      </c>
      <c r="N2929" s="50">
        <v>47810914</v>
      </c>
      <c r="O2929" s="51">
        <v>2334771</v>
      </c>
      <c r="P2929" t="s">
        <v>921</v>
      </c>
      <c r="Q2929" t="s">
        <v>564</v>
      </c>
      <c r="R2929" t="s">
        <v>5424</v>
      </c>
      <c r="S2929" s="49" t="str">
        <f>CONCATENATE(Tabla_Datos[[#This Row],[Nombre_Cliente]]," ",Tabla_Datos[[#This Row],[ApellidoPaterno_Cliente]]," ",Tabla_Datos[[#This Row],[ApellidoMaterno_Cliente]])</f>
        <v>JOSE SANTOS GARCIA VALLADOLID</v>
      </c>
      <c r="T2929" s="53">
        <f>DATE(Tabla_Datos[[#This Row],[tAnio]],Tabla_Datos[[#This Row],[tMes]],Tabla_Datos[[#This Row],[tDia]])</f>
        <v>40776</v>
      </c>
      <c r="U2929" s="53" t="str">
        <f>IF(Tabla_Datos[[#This Row],[cProvincia]]="LIMA","LIMA","PROVINCIA")</f>
        <v>PROVINCIA</v>
      </c>
      <c r="V2929" s="53" t="str">
        <f>MID(Tabla_Datos[[#This Row],[pTelefono]],1,SEARCH("-",Tabla_Datos[[#This Row],[pTelefono]],1)-1)</f>
        <v>73</v>
      </c>
      <c r="W2929" s="53" t="str">
        <f>MID(Tabla_Datos[[#This Row],[pTelefono]],SEARCH("-",Tabla_Datos[[#This Row],[pTelefono]],1)+1,LEN(Tabla_Datos[[#This Row],[pTelefono]]))</f>
        <v>975439127</v>
      </c>
      <c r="X2929" s="53" t="str">
        <f>CONCATENATE(Tabla_Datos[[#This Row],[TipUrb]]," ",Tabla_Datos[[#This Row],[Calle]]," ",Tabla_Datos[[#This Row],[NumCalle]])</f>
        <v>PJ . 0</v>
      </c>
      <c r="Y2929" t="s">
        <v>137</v>
      </c>
      <c r="Z2929" t="s">
        <v>152</v>
      </c>
      <c r="AA2929" t="s">
        <v>153</v>
      </c>
      <c r="AB2929" t="s">
        <v>95</v>
      </c>
      <c r="AC2929" t="s">
        <v>95</v>
      </c>
      <c r="AD2929" t="s">
        <v>429</v>
      </c>
      <c r="AE2929" t="s">
        <v>1034</v>
      </c>
      <c r="AF2929">
        <v>30</v>
      </c>
      <c r="AG2929" s="51">
        <v>3305531</v>
      </c>
      <c r="AH2929" t="s">
        <v>95</v>
      </c>
      <c r="AI2929">
        <v>1</v>
      </c>
      <c r="AJ2929">
        <v>1</v>
      </c>
      <c r="AK2929" t="s">
        <v>221</v>
      </c>
      <c r="AL2929">
        <v>0</v>
      </c>
    </row>
    <row r="2930" spans="1:38">
      <c r="A2930">
        <v>3290334</v>
      </c>
      <c r="B2930" t="s">
        <v>10070</v>
      </c>
      <c r="C2930" t="s">
        <v>19</v>
      </c>
      <c r="D2930" t="s">
        <v>143</v>
      </c>
      <c r="E2930">
        <v>2011</v>
      </c>
      <c r="F2930">
        <v>8</v>
      </c>
      <c r="G2930">
        <v>21</v>
      </c>
      <c r="H2930" t="s">
        <v>86</v>
      </c>
      <c r="I2930" t="s">
        <v>759</v>
      </c>
      <c r="J2930" t="s">
        <v>760</v>
      </c>
      <c r="K2930" t="s">
        <v>1754</v>
      </c>
      <c r="L2930" t="s">
        <v>86</v>
      </c>
      <c r="M2930" t="s">
        <v>294</v>
      </c>
      <c r="N2930" s="50">
        <v>47303254</v>
      </c>
      <c r="O2930" s="51">
        <v>2335469</v>
      </c>
      <c r="P2930" t="s">
        <v>10071</v>
      </c>
      <c r="Q2930" t="s">
        <v>822</v>
      </c>
      <c r="R2930" t="s">
        <v>10072</v>
      </c>
      <c r="S2930" s="49" t="str">
        <f>CONCATENATE(Tabla_Datos[[#This Row],[Nombre_Cliente]]," ",Tabla_Datos[[#This Row],[ApellidoPaterno_Cliente]]," ",Tabla_Datos[[#This Row],[ApellidoMaterno_Cliente]])</f>
        <v>ANIBAL PALOMINO ASTORAYME</v>
      </c>
      <c r="T2930" s="53">
        <f>DATE(Tabla_Datos[[#This Row],[tAnio]],Tabla_Datos[[#This Row],[tMes]],Tabla_Datos[[#This Row],[tDia]])</f>
        <v>40776</v>
      </c>
      <c r="U2930" s="53" t="str">
        <f>IF(Tabla_Datos[[#This Row],[cProvincia]]="LIMA","LIMA","PROVINCIA")</f>
        <v>PROVINCIA</v>
      </c>
      <c r="V2930" s="53" t="str">
        <f>MID(Tabla_Datos[[#This Row],[pTelefono]],1,SEARCH("-",Tabla_Datos[[#This Row],[pTelefono]],1)-1)</f>
        <v>56</v>
      </c>
      <c r="W2930" s="53" t="str">
        <f>MID(Tabla_Datos[[#This Row],[pTelefono]],SEARCH("-",Tabla_Datos[[#This Row],[pTelefono]],1)+1,LEN(Tabla_Datos[[#This Row],[pTelefono]]))</f>
        <v>994032838</v>
      </c>
      <c r="X2930" s="53" t="str">
        <f>CONCATENATE(Tabla_Datos[[#This Row],[TipUrb]]," ",Tabla_Datos[[#This Row],[Calle]]," ",Tabla_Datos[[#This Row],[NumCalle]])</f>
        <v>AH HERMANOS ANGULO 212</v>
      </c>
      <c r="Y2930" t="s">
        <v>759</v>
      </c>
      <c r="Z2930" t="s">
        <v>152</v>
      </c>
      <c r="AA2930" t="s">
        <v>153</v>
      </c>
      <c r="AB2930" t="s">
        <v>95</v>
      </c>
      <c r="AC2930" t="s">
        <v>116</v>
      </c>
      <c r="AD2930" t="s">
        <v>96</v>
      </c>
      <c r="AE2930" t="s">
        <v>95</v>
      </c>
      <c r="AF2930" t="s">
        <v>95</v>
      </c>
      <c r="AG2930" s="51">
        <v>21840525</v>
      </c>
      <c r="AH2930" t="s">
        <v>95</v>
      </c>
      <c r="AI2930">
        <v>1</v>
      </c>
      <c r="AJ2930">
        <v>1</v>
      </c>
      <c r="AK2930" t="s">
        <v>10073</v>
      </c>
      <c r="AL2930">
        <v>212</v>
      </c>
    </row>
    <row r="2931" spans="1:38">
      <c r="A2931">
        <v>3290393</v>
      </c>
      <c r="B2931" t="s">
        <v>10074</v>
      </c>
      <c r="C2931" t="s">
        <v>19</v>
      </c>
      <c r="D2931" t="s">
        <v>143</v>
      </c>
      <c r="E2931">
        <v>2011</v>
      </c>
      <c r="F2931">
        <v>8</v>
      </c>
      <c r="G2931">
        <v>21</v>
      </c>
      <c r="H2931" t="s">
        <v>86</v>
      </c>
      <c r="I2931" t="s">
        <v>132</v>
      </c>
      <c r="J2931" t="s">
        <v>132</v>
      </c>
      <c r="K2931" t="s">
        <v>1299</v>
      </c>
      <c r="L2931" t="s">
        <v>86</v>
      </c>
      <c r="M2931" t="s">
        <v>133</v>
      </c>
      <c r="N2931" s="50">
        <v>2832928</v>
      </c>
      <c r="O2931" s="51">
        <v>2335516</v>
      </c>
      <c r="P2931" t="s">
        <v>10075</v>
      </c>
      <c r="Q2931" t="s">
        <v>1389</v>
      </c>
      <c r="R2931" t="s">
        <v>10076</v>
      </c>
      <c r="S2931" s="49" t="str">
        <f>CONCATENATE(Tabla_Datos[[#This Row],[Nombre_Cliente]]," ",Tabla_Datos[[#This Row],[ApellidoPaterno_Cliente]]," ",Tabla_Datos[[#This Row],[ApellidoMaterno_Cliente]])</f>
        <v>WILSON GERMAN FERNANDEZ MACO</v>
      </c>
      <c r="T2931" s="53">
        <f>DATE(Tabla_Datos[[#This Row],[tAnio]],Tabla_Datos[[#This Row],[tMes]],Tabla_Datos[[#This Row],[tDia]])</f>
        <v>40776</v>
      </c>
      <c r="U2931" s="53" t="str">
        <f>IF(Tabla_Datos[[#This Row],[cProvincia]]="LIMA","LIMA","PROVINCIA")</f>
        <v>PROVINCIA</v>
      </c>
      <c r="V2931" s="53" t="str">
        <f>MID(Tabla_Datos[[#This Row],[pTelefono]],1,SEARCH("-",Tabla_Datos[[#This Row],[pTelefono]],1)-1)</f>
        <v>73</v>
      </c>
      <c r="W2931" s="53" t="str">
        <f>MID(Tabla_Datos[[#This Row],[pTelefono]],SEARCH("-",Tabla_Datos[[#This Row],[pTelefono]],1)+1,LEN(Tabla_Datos[[#This Row],[pTelefono]]))</f>
        <v>969272426</v>
      </c>
      <c r="X2931" s="53" t="str">
        <f>CONCATENATE(Tabla_Datos[[#This Row],[TipUrb]]," ",Tabla_Datos[[#This Row],[Calle]]," ",Tabla_Datos[[#This Row],[NumCalle]])</f>
        <v>AH . 0</v>
      </c>
      <c r="Y2931" t="s">
        <v>137</v>
      </c>
      <c r="Z2931" t="s">
        <v>152</v>
      </c>
      <c r="AA2931" t="s">
        <v>153</v>
      </c>
      <c r="AB2931" t="s">
        <v>95</v>
      </c>
      <c r="AC2931" t="s">
        <v>95</v>
      </c>
      <c r="AD2931" t="s">
        <v>96</v>
      </c>
      <c r="AE2931" t="s">
        <v>950</v>
      </c>
      <c r="AF2931">
        <v>15</v>
      </c>
      <c r="AG2931" s="51">
        <v>43095564</v>
      </c>
      <c r="AH2931" t="s">
        <v>95</v>
      </c>
      <c r="AI2931">
        <v>1</v>
      </c>
      <c r="AJ2931">
        <v>1</v>
      </c>
      <c r="AK2931" t="s">
        <v>221</v>
      </c>
      <c r="AL2931">
        <v>0</v>
      </c>
    </row>
    <row r="2932" spans="1:38">
      <c r="A2932">
        <v>3288786</v>
      </c>
      <c r="B2932" t="s">
        <v>10077</v>
      </c>
      <c r="C2932" t="s">
        <v>19</v>
      </c>
      <c r="D2932" t="s">
        <v>85</v>
      </c>
      <c r="E2932">
        <v>2011</v>
      </c>
      <c r="F2932">
        <v>8</v>
      </c>
      <c r="G2932">
        <v>21</v>
      </c>
      <c r="H2932" t="s">
        <v>86</v>
      </c>
      <c r="I2932" t="s">
        <v>16</v>
      </c>
      <c r="J2932" t="s">
        <v>16</v>
      </c>
      <c r="K2932" t="s">
        <v>265</v>
      </c>
      <c r="L2932" t="s">
        <v>86</v>
      </c>
      <c r="M2932" t="s">
        <v>88</v>
      </c>
      <c r="N2932" s="50">
        <v>6947852</v>
      </c>
      <c r="O2932" s="51">
        <v>2334536</v>
      </c>
      <c r="P2932" t="s">
        <v>10078</v>
      </c>
      <c r="Q2932" t="s">
        <v>10079</v>
      </c>
      <c r="R2932" t="s">
        <v>780</v>
      </c>
      <c r="S2932" s="49" t="str">
        <f>CONCATENATE(Tabla_Datos[[#This Row],[Nombre_Cliente]]," ",Tabla_Datos[[#This Row],[ApellidoPaterno_Cliente]]," ",Tabla_Datos[[#This Row],[ApellidoMaterno_Cliente]])</f>
        <v>NORA BERTHA DAVALOS SANCHEZ</v>
      </c>
      <c r="T2932" s="53">
        <f>DATE(Tabla_Datos[[#This Row],[tAnio]],Tabla_Datos[[#This Row],[tMes]],Tabla_Datos[[#This Row],[tDia]])</f>
        <v>40776</v>
      </c>
      <c r="U2932" s="53" t="str">
        <f>IF(Tabla_Datos[[#This Row],[cProvincia]]="LIMA","LIMA","PROVINCIA")</f>
        <v>LIMA</v>
      </c>
      <c r="V2932" s="53" t="str">
        <f>MID(Tabla_Datos[[#This Row],[pTelefono]],1,SEARCH("-",Tabla_Datos[[#This Row],[pTelefono]],1)-1)</f>
        <v>1</v>
      </c>
      <c r="W2932" s="53" t="str">
        <f>MID(Tabla_Datos[[#This Row],[pTelefono]],SEARCH("-",Tabla_Datos[[#This Row],[pTelefono]],1)+1,LEN(Tabla_Datos[[#This Row],[pTelefono]]))</f>
        <v>949618897</v>
      </c>
      <c r="X2932" s="53" t="str">
        <f>CONCATENATE(Tabla_Datos[[#This Row],[TipUrb]]," ",Tabla_Datos[[#This Row],[Calle]]," ",Tabla_Datos[[#This Row],[NumCalle]])</f>
        <v xml:space="preserve">  DE ALIAGA JUAN 449</v>
      </c>
      <c r="Y2932" t="s">
        <v>92</v>
      </c>
      <c r="Z2932" t="s">
        <v>122</v>
      </c>
      <c r="AA2932" t="s">
        <v>123</v>
      </c>
      <c r="AB2932" t="s">
        <v>95</v>
      </c>
      <c r="AC2932">
        <v>904</v>
      </c>
      <c r="AD2932" t="s">
        <v>95</v>
      </c>
      <c r="AE2932" t="s">
        <v>95</v>
      </c>
      <c r="AF2932" t="s">
        <v>95</v>
      </c>
      <c r="AG2932" s="51">
        <v>26610721</v>
      </c>
      <c r="AH2932" t="s">
        <v>95</v>
      </c>
      <c r="AI2932">
        <v>1</v>
      </c>
      <c r="AJ2932">
        <v>1</v>
      </c>
      <c r="AK2932" t="s">
        <v>10080</v>
      </c>
      <c r="AL2932">
        <v>449</v>
      </c>
    </row>
    <row r="2933" spans="1:38">
      <c r="A2933">
        <v>3290343</v>
      </c>
      <c r="B2933" t="s">
        <v>10081</v>
      </c>
      <c r="C2933" t="s">
        <v>20</v>
      </c>
      <c r="D2933" t="s">
        <v>85</v>
      </c>
      <c r="E2933">
        <v>2011</v>
      </c>
      <c r="F2933">
        <v>8</v>
      </c>
      <c r="G2933">
        <v>21</v>
      </c>
      <c r="H2933" t="s">
        <v>86</v>
      </c>
      <c r="I2933" t="s">
        <v>16</v>
      </c>
      <c r="J2933" t="s">
        <v>16</v>
      </c>
      <c r="K2933" t="s">
        <v>157</v>
      </c>
      <c r="L2933" t="s">
        <v>86</v>
      </c>
      <c r="M2933" t="s">
        <v>88</v>
      </c>
      <c r="N2933" s="50">
        <v>8613706</v>
      </c>
      <c r="O2933" s="51">
        <v>2335476</v>
      </c>
      <c r="P2933" t="s">
        <v>10082</v>
      </c>
      <c r="Q2933" t="s">
        <v>3755</v>
      </c>
      <c r="R2933" t="s">
        <v>10083</v>
      </c>
      <c r="S2933" s="49" t="str">
        <f>CONCATENATE(Tabla_Datos[[#This Row],[Nombre_Cliente]]," ",Tabla_Datos[[#This Row],[ApellidoPaterno_Cliente]]," ",Tabla_Datos[[#This Row],[ApellidoMaterno_Cliente]])</f>
        <v>LUCIA CRISTOBAL GUERREROS DE MATIAS</v>
      </c>
      <c r="T2933" s="53">
        <f>DATE(Tabla_Datos[[#This Row],[tAnio]],Tabla_Datos[[#This Row],[tMes]],Tabla_Datos[[#This Row],[tDia]])</f>
        <v>40776</v>
      </c>
      <c r="U2933" s="53" t="str">
        <f>IF(Tabla_Datos[[#This Row],[cProvincia]]="LIMA","LIMA","PROVINCIA")</f>
        <v>LIMA</v>
      </c>
      <c r="V2933" s="53" t="str">
        <f>MID(Tabla_Datos[[#This Row],[pTelefono]],1,SEARCH("-",Tabla_Datos[[#This Row],[pTelefono]],1)-1)</f>
        <v>1</v>
      </c>
      <c r="W2933" s="53" t="str">
        <f>MID(Tabla_Datos[[#This Row],[pTelefono]],SEARCH("-",Tabla_Datos[[#This Row],[pTelefono]],1)+1,LEN(Tabla_Datos[[#This Row],[pTelefono]]))</f>
        <v>995501431</v>
      </c>
      <c r="X2933" s="53" t="str">
        <f>CONCATENATE(Tabla_Datos[[#This Row],[TipUrb]]," ",Tabla_Datos[[#This Row],[Calle]]," ",Tabla_Datos[[#This Row],[NumCalle]])</f>
        <v>UR JERUSALEN 0</v>
      </c>
      <c r="Y2933" t="s">
        <v>92</v>
      </c>
      <c r="Z2933" t="s">
        <v>122</v>
      </c>
      <c r="AA2933" t="s">
        <v>123</v>
      </c>
      <c r="AB2933" t="s">
        <v>95</v>
      </c>
      <c r="AC2933" t="s">
        <v>95</v>
      </c>
      <c r="AD2933" t="s">
        <v>161</v>
      </c>
      <c r="AE2933" t="s">
        <v>95</v>
      </c>
      <c r="AF2933" t="s">
        <v>95</v>
      </c>
      <c r="AG2933" s="51">
        <v>8620496</v>
      </c>
      <c r="AH2933" t="s">
        <v>95</v>
      </c>
      <c r="AI2933">
        <v>1</v>
      </c>
      <c r="AJ2933">
        <v>1</v>
      </c>
      <c r="AK2933" t="s">
        <v>7629</v>
      </c>
      <c r="AL2933">
        <v>0</v>
      </c>
    </row>
    <row r="2934" spans="1:38">
      <c r="A2934">
        <v>3290326</v>
      </c>
      <c r="B2934" t="s">
        <v>10084</v>
      </c>
      <c r="C2934" t="s">
        <v>19</v>
      </c>
      <c r="D2934" t="s">
        <v>85</v>
      </c>
      <c r="E2934">
        <v>2011</v>
      </c>
      <c r="F2934">
        <v>8</v>
      </c>
      <c r="G2934">
        <v>21</v>
      </c>
      <c r="H2934" t="s">
        <v>144</v>
      </c>
      <c r="I2934" t="s">
        <v>16</v>
      </c>
      <c r="J2934" t="s">
        <v>16</v>
      </c>
      <c r="K2934" t="s">
        <v>16</v>
      </c>
      <c r="L2934" t="s">
        <v>86</v>
      </c>
      <c r="M2934" t="s">
        <v>88</v>
      </c>
      <c r="N2934" s="50">
        <v>40180411</v>
      </c>
      <c r="O2934" s="51">
        <v>2335459</v>
      </c>
      <c r="P2934" t="s">
        <v>1089</v>
      </c>
      <c r="Q2934" t="s">
        <v>543</v>
      </c>
      <c r="R2934" t="s">
        <v>10085</v>
      </c>
      <c r="S2934" s="49" t="str">
        <f>CONCATENATE(Tabla_Datos[[#This Row],[Nombre_Cliente]]," ",Tabla_Datos[[#This Row],[ApellidoPaterno_Cliente]]," ",Tabla_Datos[[#This Row],[ApellidoMaterno_Cliente]])</f>
        <v>ROBERTO CARLOS RISCO LOBATON</v>
      </c>
      <c r="T2934" s="53">
        <f>DATE(Tabla_Datos[[#This Row],[tAnio]],Tabla_Datos[[#This Row],[tMes]],Tabla_Datos[[#This Row],[tDia]])</f>
        <v>40776</v>
      </c>
      <c r="U2934" s="53" t="str">
        <f>IF(Tabla_Datos[[#This Row],[cProvincia]]="LIMA","LIMA","PROVINCIA")</f>
        <v>LIMA</v>
      </c>
      <c r="V2934" s="53" t="str">
        <f>MID(Tabla_Datos[[#This Row],[pTelefono]],1,SEARCH("-",Tabla_Datos[[#This Row],[pTelefono]],1)-1)</f>
        <v>1</v>
      </c>
      <c r="W2934" s="53" t="str">
        <f>MID(Tabla_Datos[[#This Row],[pTelefono]],SEARCH("-",Tabla_Datos[[#This Row],[pTelefono]],1)+1,LEN(Tabla_Datos[[#This Row],[pTelefono]]))</f>
        <v>945111602</v>
      </c>
      <c r="X2934" s="53" t="str">
        <f>CONCATENATE(Tabla_Datos[[#This Row],[TipUrb]]," ",Tabla_Datos[[#This Row],[Calle]]," ",Tabla_Datos[[#This Row],[NumCalle]])</f>
        <v>UR SOSA PELAEZ 1111</v>
      </c>
      <c r="Y2934" t="s">
        <v>92</v>
      </c>
      <c r="Z2934" t="s">
        <v>196</v>
      </c>
      <c r="AA2934" t="s">
        <v>197</v>
      </c>
      <c r="AB2934" t="s">
        <v>95</v>
      </c>
      <c r="AC2934">
        <v>202</v>
      </c>
      <c r="AD2934" t="s">
        <v>161</v>
      </c>
      <c r="AE2934" t="s">
        <v>95</v>
      </c>
      <c r="AF2934" t="s">
        <v>95</v>
      </c>
      <c r="AG2934" s="51" t="s">
        <v>95</v>
      </c>
      <c r="AH2934">
        <v>1009800993</v>
      </c>
      <c r="AI2934">
        <v>1</v>
      </c>
      <c r="AJ2934">
        <v>1</v>
      </c>
      <c r="AK2934" t="s">
        <v>10086</v>
      </c>
      <c r="AL2934">
        <v>1111</v>
      </c>
    </row>
    <row r="2935" spans="1:38">
      <c r="A2935">
        <v>3290413</v>
      </c>
      <c r="B2935" t="s">
        <v>10087</v>
      </c>
      <c r="C2935" t="s">
        <v>20</v>
      </c>
      <c r="D2935" t="s">
        <v>85</v>
      </c>
      <c r="E2935">
        <v>2011</v>
      </c>
      <c r="F2935">
        <v>8</v>
      </c>
      <c r="G2935">
        <v>21</v>
      </c>
      <c r="H2935" t="s">
        <v>86</v>
      </c>
      <c r="I2935" t="s">
        <v>16</v>
      </c>
      <c r="J2935" t="s">
        <v>16</v>
      </c>
      <c r="K2935" t="s">
        <v>165</v>
      </c>
      <c r="L2935" t="s">
        <v>86</v>
      </c>
      <c r="M2935" t="s">
        <v>88</v>
      </c>
      <c r="N2935" s="50">
        <v>20000021</v>
      </c>
      <c r="O2935" s="51">
        <v>2335533</v>
      </c>
      <c r="P2935" t="s">
        <v>10088</v>
      </c>
      <c r="Q2935" t="s">
        <v>421</v>
      </c>
      <c r="R2935" t="s">
        <v>10089</v>
      </c>
      <c r="S2935" s="49" t="str">
        <f>CONCATENATE(Tabla_Datos[[#This Row],[Nombre_Cliente]]," ",Tabla_Datos[[#This Row],[ApellidoPaterno_Cliente]]," ",Tabla_Datos[[#This Row],[ApellidoMaterno_Cliente]])</f>
        <v>ELIZABETH LILIANA LOPEZ GAVIDIA</v>
      </c>
      <c r="T2935" s="53">
        <f>DATE(Tabla_Datos[[#This Row],[tAnio]],Tabla_Datos[[#This Row],[tMes]],Tabla_Datos[[#This Row],[tDia]])</f>
        <v>40776</v>
      </c>
      <c r="U2935" s="53" t="str">
        <f>IF(Tabla_Datos[[#This Row],[cProvincia]]="LIMA","LIMA","PROVINCIA")</f>
        <v>LIMA</v>
      </c>
      <c r="V2935" s="53" t="str">
        <f>MID(Tabla_Datos[[#This Row],[pTelefono]],1,SEARCH("-",Tabla_Datos[[#This Row],[pTelefono]],1)-1)</f>
        <v>1</v>
      </c>
      <c r="W2935" s="53" t="str">
        <f>MID(Tabla_Datos[[#This Row],[pTelefono]],SEARCH("-",Tabla_Datos[[#This Row],[pTelefono]],1)+1,LEN(Tabla_Datos[[#This Row],[pTelefono]]))</f>
        <v>998055189</v>
      </c>
      <c r="X2935" s="53" t="str">
        <f>CONCATENATE(Tabla_Datos[[#This Row],[TipUrb]]," ",Tabla_Datos[[#This Row],[Calle]]," ",Tabla_Datos[[#This Row],[NumCalle]])</f>
        <v>UR VALDERRAMA LORENZO 184</v>
      </c>
      <c r="Y2935" t="s">
        <v>92</v>
      </c>
      <c r="Z2935" t="s">
        <v>122</v>
      </c>
      <c r="AA2935" t="s">
        <v>123</v>
      </c>
      <c r="AB2935" t="s">
        <v>95</v>
      </c>
      <c r="AC2935" t="s">
        <v>95</v>
      </c>
      <c r="AD2935" t="s">
        <v>161</v>
      </c>
      <c r="AE2935" t="s">
        <v>95</v>
      </c>
      <c r="AF2935" t="s">
        <v>95</v>
      </c>
      <c r="AG2935" s="51">
        <v>9485663</v>
      </c>
      <c r="AH2935" t="s">
        <v>95</v>
      </c>
      <c r="AI2935">
        <v>1</v>
      </c>
      <c r="AJ2935">
        <v>1</v>
      </c>
      <c r="AK2935" t="s">
        <v>10090</v>
      </c>
      <c r="AL2935">
        <v>184</v>
      </c>
    </row>
    <row r="2936" spans="1:38">
      <c r="A2936">
        <v>3279816</v>
      </c>
      <c r="B2936" t="s">
        <v>10091</v>
      </c>
      <c r="C2936" t="s">
        <v>19</v>
      </c>
      <c r="D2936" t="s">
        <v>85</v>
      </c>
      <c r="E2936">
        <v>2011</v>
      </c>
      <c r="F2936">
        <v>8</v>
      </c>
      <c r="G2936">
        <v>21</v>
      </c>
      <c r="H2936" t="s">
        <v>144</v>
      </c>
      <c r="I2936" t="s">
        <v>16</v>
      </c>
      <c r="J2936" t="s">
        <v>16</v>
      </c>
      <c r="K2936" t="s">
        <v>386</v>
      </c>
      <c r="L2936" t="s">
        <v>144</v>
      </c>
      <c r="M2936" t="s">
        <v>88</v>
      </c>
      <c r="O2936" s="51">
        <v>34643</v>
      </c>
      <c r="P2936" t="s">
        <v>10092</v>
      </c>
      <c r="Q2936" t="s">
        <v>10093</v>
      </c>
      <c r="R2936" t="s">
        <v>10094</v>
      </c>
      <c r="S2936" s="49" t="str">
        <f>CONCATENATE(Tabla_Datos[[#This Row],[Nombre_Cliente]]," ",Tabla_Datos[[#This Row],[ApellidoPaterno_Cliente]]," ",Tabla_Datos[[#This Row],[ApellidoMaterno_Cliente]])</f>
        <v>RUTH KRISTAL MITASTEIN DE BURSTEI</v>
      </c>
      <c r="T2936" s="53">
        <f>DATE(Tabla_Datos[[#This Row],[tAnio]],Tabla_Datos[[#This Row],[tMes]],Tabla_Datos[[#This Row],[tDia]])</f>
        <v>40776</v>
      </c>
      <c r="U2936" s="53" t="str">
        <f>IF(Tabla_Datos[[#This Row],[cProvincia]]="LIMA","LIMA","PROVINCIA")</f>
        <v>LIMA</v>
      </c>
      <c r="V2936" s="53" t="str">
        <f>MID(Tabla_Datos[[#This Row],[pTelefono]],1,SEARCH("-",Tabla_Datos[[#This Row],[pTelefono]],1)-1)</f>
        <v>1</v>
      </c>
      <c r="W2936" s="53" t="str">
        <f>MID(Tabla_Datos[[#This Row],[pTelefono]],SEARCH("-",Tabla_Datos[[#This Row],[pTelefono]],1)+1,LEN(Tabla_Datos[[#This Row],[pTelefono]]))</f>
        <v>2640844</v>
      </c>
      <c r="X2936" s="53" t="str">
        <f>CONCATENATE(Tabla_Datos[[#This Row],[TipUrb]]," ",Tabla_Datos[[#This Row],[Calle]]," ",Tabla_Datos[[#This Row],[NumCalle]])</f>
        <v>UR LA TORRE BALTAZAR 1024</v>
      </c>
      <c r="Y2936" t="s">
        <v>92</v>
      </c>
      <c r="Z2936" t="s">
        <v>196</v>
      </c>
      <c r="AA2936" t="s">
        <v>197</v>
      </c>
      <c r="AB2936">
        <v>1</v>
      </c>
      <c r="AC2936">
        <v>101</v>
      </c>
      <c r="AD2936" t="s">
        <v>161</v>
      </c>
      <c r="AE2936" t="s">
        <v>95</v>
      </c>
      <c r="AF2936" t="s">
        <v>95</v>
      </c>
      <c r="AG2936" s="51">
        <v>8224740</v>
      </c>
      <c r="AI2936">
        <v>1</v>
      </c>
      <c r="AJ2936">
        <v>1</v>
      </c>
      <c r="AK2936" t="s">
        <v>10095</v>
      </c>
      <c r="AL2936">
        <v>1024</v>
      </c>
    </row>
    <row r="2937" spans="1:38">
      <c r="A2937">
        <v>3287328</v>
      </c>
      <c r="B2937" t="s">
        <v>10096</v>
      </c>
      <c r="C2937" t="s">
        <v>18</v>
      </c>
      <c r="D2937" t="s">
        <v>85</v>
      </c>
      <c r="E2937">
        <v>2011</v>
      </c>
      <c r="F2937">
        <v>8</v>
      </c>
      <c r="G2937">
        <v>21</v>
      </c>
      <c r="H2937" t="s">
        <v>86</v>
      </c>
      <c r="I2937" t="s">
        <v>141</v>
      </c>
      <c r="J2937" t="s">
        <v>521</v>
      </c>
      <c r="K2937" t="s">
        <v>869</v>
      </c>
      <c r="L2937" t="s">
        <v>86</v>
      </c>
      <c r="M2937" t="s">
        <v>294</v>
      </c>
      <c r="N2937" s="50">
        <v>40751305</v>
      </c>
      <c r="O2937" s="51">
        <v>1042739</v>
      </c>
      <c r="P2937" t="s">
        <v>4168</v>
      </c>
      <c r="Q2937" t="s">
        <v>10097</v>
      </c>
      <c r="R2937" t="s">
        <v>3432</v>
      </c>
      <c r="S2937" s="49" t="str">
        <f>CONCATENATE(Tabla_Datos[[#This Row],[Nombre_Cliente]]," ",Tabla_Datos[[#This Row],[ApellidoPaterno_Cliente]]," ",Tabla_Datos[[#This Row],[ApellidoMaterno_Cliente]])</f>
        <v>ROSA ISABEL CUYOTUPA MAURICIO</v>
      </c>
      <c r="T2937" s="53">
        <f>DATE(Tabla_Datos[[#This Row],[tAnio]],Tabla_Datos[[#This Row],[tMes]],Tabla_Datos[[#This Row],[tDia]])</f>
        <v>40776</v>
      </c>
      <c r="U2937" s="53" t="str">
        <f>IF(Tabla_Datos[[#This Row],[cProvincia]]="LIMA","LIMA","PROVINCIA")</f>
        <v>PROVINCIA</v>
      </c>
      <c r="V2937" s="53" t="str">
        <f>MID(Tabla_Datos[[#This Row],[pTelefono]],1,SEARCH("-",Tabla_Datos[[#This Row],[pTelefono]],1)-1)</f>
        <v>64</v>
      </c>
      <c r="W2937" s="53" t="str">
        <f>MID(Tabla_Datos[[#This Row],[pTelefono]],SEARCH("-",Tabla_Datos[[#This Row],[pTelefono]],1)+1,LEN(Tabla_Datos[[#This Row],[pTelefono]]))</f>
        <v>9660007</v>
      </c>
      <c r="X2937" s="53" t="str">
        <f>CONCATENATE(Tabla_Datos[[#This Row],[TipUrb]]," ",Tabla_Datos[[#This Row],[Calle]]," ",Tabla_Datos[[#This Row],[NumCalle]])</f>
        <v xml:space="preserve">  AREQUIPA 1346</v>
      </c>
      <c r="Y2937" t="s">
        <v>525</v>
      </c>
      <c r="Z2937" t="s">
        <v>93</v>
      </c>
      <c r="AA2937" t="s">
        <v>94</v>
      </c>
      <c r="AB2937" t="s">
        <v>95</v>
      </c>
      <c r="AC2937" t="s">
        <v>95</v>
      </c>
      <c r="AD2937" t="s">
        <v>95</v>
      </c>
      <c r="AE2937" t="s">
        <v>95</v>
      </c>
      <c r="AG2937" s="51">
        <v>20055823</v>
      </c>
      <c r="AI2937">
        <v>17</v>
      </c>
      <c r="AJ2937">
        <v>17</v>
      </c>
      <c r="AK2937" t="s">
        <v>100</v>
      </c>
      <c r="AL2937">
        <v>1346</v>
      </c>
    </row>
    <row r="2938" spans="1:38">
      <c r="A2938">
        <v>3223391</v>
      </c>
      <c r="B2938" t="s">
        <v>10098</v>
      </c>
      <c r="C2938" t="s">
        <v>18</v>
      </c>
      <c r="D2938" t="s">
        <v>143</v>
      </c>
      <c r="E2938">
        <v>2011</v>
      </c>
      <c r="F2938">
        <v>8</v>
      </c>
      <c r="G2938">
        <v>21</v>
      </c>
      <c r="H2938" t="s">
        <v>86</v>
      </c>
      <c r="I2938" t="s">
        <v>98</v>
      </c>
      <c r="J2938" t="s">
        <v>9926</v>
      </c>
      <c r="K2938" t="s">
        <v>10099</v>
      </c>
      <c r="L2938" t="s">
        <v>86</v>
      </c>
      <c r="M2938" t="s">
        <v>133</v>
      </c>
      <c r="N2938" s="50">
        <v>27673174</v>
      </c>
      <c r="O2938" s="51">
        <v>2286826</v>
      </c>
      <c r="P2938" t="s">
        <v>10100</v>
      </c>
      <c r="Q2938" t="s">
        <v>2054</v>
      </c>
      <c r="R2938" t="s">
        <v>10101</v>
      </c>
      <c r="S2938" s="49" t="str">
        <f>CONCATENATE(Tabla_Datos[[#This Row],[Nombre_Cliente]]," ",Tabla_Datos[[#This Row],[ApellidoPaterno_Cliente]]," ",Tabla_Datos[[#This Row],[ApellidoMaterno_Cliente]])</f>
        <v>SEGUNDO LEONARDO MEZA LOYAGA</v>
      </c>
      <c r="T2938" s="53">
        <f>DATE(Tabla_Datos[[#This Row],[tAnio]],Tabla_Datos[[#This Row],[tMes]],Tabla_Datos[[#This Row],[tDia]])</f>
        <v>40776</v>
      </c>
      <c r="U2938" s="53" t="str">
        <f>IF(Tabla_Datos[[#This Row],[cProvincia]]="LIMA","LIMA","PROVINCIA")</f>
        <v>PROVINCIA</v>
      </c>
      <c r="V2938" s="53" t="str">
        <f>MID(Tabla_Datos[[#This Row],[pTelefono]],1,SEARCH("-",Tabla_Datos[[#This Row],[pTelefono]],1)-1)</f>
        <v>41</v>
      </c>
      <c r="W2938" s="53" t="str">
        <f>MID(Tabla_Datos[[#This Row],[pTelefono]],SEARCH("-",Tabla_Datos[[#This Row],[pTelefono]],1)+1,LEN(Tabla_Datos[[#This Row],[pTelefono]]))</f>
        <v>815967</v>
      </c>
      <c r="X2938" s="53" t="str">
        <f>CONCATENATE(Tabla_Datos[[#This Row],[TipUrb]]," ",Tabla_Datos[[#This Row],[Calle]]," ",Tabla_Datos[[#This Row],[NumCalle]])</f>
        <v>- S/N 0</v>
      </c>
      <c r="Y2938" t="s">
        <v>8152</v>
      </c>
      <c r="Z2938" t="s">
        <v>181</v>
      </c>
      <c r="AA2938" t="s">
        <v>182</v>
      </c>
      <c r="AB2938" t="s">
        <v>95</v>
      </c>
      <c r="AC2938" t="s">
        <v>95</v>
      </c>
      <c r="AD2938" t="s">
        <v>109</v>
      </c>
      <c r="AE2938" t="s">
        <v>95</v>
      </c>
      <c r="AG2938" s="51">
        <v>33591637</v>
      </c>
      <c r="AI2938">
        <v>26</v>
      </c>
      <c r="AJ2938">
        <v>26</v>
      </c>
      <c r="AK2938" t="s">
        <v>1146</v>
      </c>
      <c r="AL2938">
        <v>0</v>
      </c>
    </row>
    <row r="2939" spans="1:38">
      <c r="A2939">
        <v>3268941</v>
      </c>
      <c r="B2939" t="s">
        <v>9906</v>
      </c>
      <c r="C2939" t="s">
        <v>18</v>
      </c>
      <c r="D2939" t="s">
        <v>143</v>
      </c>
      <c r="E2939">
        <v>2011</v>
      </c>
      <c r="F2939">
        <v>8</v>
      </c>
      <c r="G2939">
        <v>21</v>
      </c>
      <c r="H2939" t="s">
        <v>86</v>
      </c>
      <c r="I2939" t="s">
        <v>292</v>
      </c>
      <c r="J2939" t="s">
        <v>5917</v>
      </c>
      <c r="K2939" t="s">
        <v>9907</v>
      </c>
      <c r="L2939" t="s">
        <v>86</v>
      </c>
      <c r="M2939" t="s">
        <v>294</v>
      </c>
      <c r="N2939" s="50">
        <v>22086726</v>
      </c>
      <c r="O2939" s="51">
        <v>2308489</v>
      </c>
      <c r="P2939" t="s">
        <v>9908</v>
      </c>
      <c r="Q2939" t="s">
        <v>9909</v>
      </c>
      <c r="R2939" t="s">
        <v>9910</v>
      </c>
      <c r="S2939" s="49" t="str">
        <f>CONCATENATE(Tabla_Datos[[#This Row],[Nombre_Cliente]]," ",Tabla_Datos[[#This Row],[ApellidoPaterno_Cliente]]," ",Tabla_Datos[[#This Row],[ApellidoMaterno_Cliente]])</f>
        <v xml:space="preserve">MARCELINA  TTITO  ARENAS </v>
      </c>
      <c r="T2939" s="53">
        <f>DATE(Tabla_Datos[[#This Row],[tAnio]],Tabla_Datos[[#This Row],[tMes]],Tabla_Datos[[#This Row],[tDia]])</f>
        <v>40776</v>
      </c>
      <c r="U2939" s="53" t="str">
        <f>IF(Tabla_Datos[[#This Row],[cProvincia]]="LIMA","LIMA","PROVINCIA")</f>
        <v>PROVINCIA</v>
      </c>
      <c r="V2939" s="53" t="str">
        <f>MID(Tabla_Datos[[#This Row],[pTelefono]],1,SEARCH("-",Tabla_Datos[[#This Row],[pTelefono]],1)-1)</f>
        <v>1</v>
      </c>
      <c r="W2939" s="53" t="str">
        <f>MID(Tabla_Datos[[#This Row],[pTelefono]],SEARCH("-",Tabla_Datos[[#This Row],[pTelefono]],1)+1,LEN(Tabla_Datos[[#This Row],[pTelefono]]))</f>
        <v>956402281</v>
      </c>
      <c r="X2939" s="53" t="str">
        <f>CONCATENATE(Tabla_Datos[[#This Row],[TipUrb]]," ",Tabla_Datos[[#This Row],[Calle]]," ",Tabla_Datos[[#This Row],[NumCalle]])</f>
        <v xml:space="preserve">  PUMAMUIRI 142</v>
      </c>
      <c r="Y2939" t="s">
        <v>298</v>
      </c>
      <c r="Z2939" t="s">
        <v>188</v>
      </c>
      <c r="AA2939" t="s">
        <v>189</v>
      </c>
      <c r="AB2939" t="s">
        <v>95</v>
      </c>
      <c r="AC2939" t="s">
        <v>95</v>
      </c>
      <c r="AD2939" t="s">
        <v>95</v>
      </c>
      <c r="AE2939" t="s">
        <v>95</v>
      </c>
      <c r="AG2939" s="51">
        <v>28961937</v>
      </c>
      <c r="AI2939">
        <v>26</v>
      </c>
      <c r="AJ2939">
        <v>26</v>
      </c>
      <c r="AK2939" t="s">
        <v>9911</v>
      </c>
      <c r="AL2939">
        <v>142</v>
      </c>
    </row>
    <row r="2940" spans="1:38">
      <c r="A2940">
        <v>3255277</v>
      </c>
      <c r="B2940" t="s">
        <v>10102</v>
      </c>
      <c r="C2940" t="s">
        <v>19</v>
      </c>
      <c r="D2940" t="s">
        <v>85</v>
      </c>
      <c r="E2940">
        <v>2011</v>
      </c>
      <c r="F2940">
        <v>8</v>
      </c>
      <c r="G2940">
        <v>21</v>
      </c>
      <c r="H2940" t="s">
        <v>86</v>
      </c>
      <c r="I2940" t="s">
        <v>16</v>
      </c>
      <c r="J2940" t="s">
        <v>16</v>
      </c>
      <c r="K2940" t="s">
        <v>374</v>
      </c>
      <c r="L2940" t="s">
        <v>86</v>
      </c>
      <c r="M2940" t="s">
        <v>88</v>
      </c>
      <c r="N2940" s="50">
        <v>40164799</v>
      </c>
      <c r="O2940" s="51">
        <v>2311174</v>
      </c>
      <c r="P2940" t="s">
        <v>10103</v>
      </c>
      <c r="Q2940" t="s">
        <v>1680</v>
      </c>
      <c r="R2940" t="s">
        <v>1086</v>
      </c>
      <c r="S2940" s="49" t="str">
        <f>CONCATENATE(Tabla_Datos[[#This Row],[Nombre_Cliente]]," ",Tabla_Datos[[#This Row],[ApellidoPaterno_Cliente]]," ",Tabla_Datos[[#This Row],[ApellidoMaterno_Cliente]])</f>
        <v>RUDY VILLAVICENCIO AGUILAR</v>
      </c>
      <c r="T2940" s="53">
        <f>DATE(Tabla_Datos[[#This Row],[tAnio]],Tabla_Datos[[#This Row],[tMes]],Tabla_Datos[[#This Row],[tDia]])</f>
        <v>40776</v>
      </c>
      <c r="U2940" s="53" t="str">
        <f>IF(Tabla_Datos[[#This Row],[cProvincia]]="LIMA","LIMA","PROVINCIA")</f>
        <v>LIMA</v>
      </c>
      <c r="V2940" s="53" t="str">
        <f>MID(Tabla_Datos[[#This Row],[pTelefono]],1,SEARCH("-",Tabla_Datos[[#This Row],[pTelefono]],1)-1)</f>
        <v>1</v>
      </c>
      <c r="W2940" s="53" t="str">
        <f>MID(Tabla_Datos[[#This Row],[pTelefono]],SEARCH("-",Tabla_Datos[[#This Row],[pTelefono]],1)+1,LEN(Tabla_Datos[[#This Row],[pTelefono]]))</f>
        <v>993340623</v>
      </c>
      <c r="X2940" s="53" t="str">
        <f>CONCATENATE(Tabla_Datos[[#This Row],[TipUrb]]," ",Tabla_Datos[[#This Row],[Calle]]," ",Tabla_Datos[[#This Row],[NumCalle]])</f>
        <v>AG SAN MARTIN DE PORRES 323</v>
      </c>
      <c r="Y2940" t="s">
        <v>92</v>
      </c>
      <c r="Z2940" t="s">
        <v>122</v>
      </c>
      <c r="AA2940" t="s">
        <v>123</v>
      </c>
      <c r="AB2940" t="s">
        <v>95</v>
      </c>
      <c r="AC2940" t="s">
        <v>361</v>
      </c>
      <c r="AD2940" t="s">
        <v>332</v>
      </c>
      <c r="AE2940" t="s">
        <v>95</v>
      </c>
      <c r="AF2940" t="s">
        <v>95</v>
      </c>
      <c r="AG2940" s="51">
        <v>2918101</v>
      </c>
      <c r="AH2940" t="s">
        <v>95</v>
      </c>
      <c r="AI2940">
        <v>1</v>
      </c>
      <c r="AJ2940">
        <v>1</v>
      </c>
      <c r="AK2940" t="s">
        <v>157</v>
      </c>
      <c r="AL2940">
        <v>323</v>
      </c>
    </row>
    <row r="2941" spans="1:38">
      <c r="A2941">
        <v>3261865</v>
      </c>
      <c r="B2941" t="s">
        <v>10104</v>
      </c>
      <c r="C2941" t="s">
        <v>19</v>
      </c>
      <c r="D2941" t="s">
        <v>143</v>
      </c>
      <c r="E2941">
        <v>2011</v>
      </c>
      <c r="F2941">
        <v>8</v>
      </c>
      <c r="G2941">
        <v>21</v>
      </c>
      <c r="H2941" t="s">
        <v>86</v>
      </c>
      <c r="I2941" t="s">
        <v>16</v>
      </c>
      <c r="J2941" t="s">
        <v>16</v>
      </c>
      <c r="K2941" t="s">
        <v>374</v>
      </c>
      <c r="L2941" t="s">
        <v>86</v>
      </c>
      <c r="M2941" t="s">
        <v>88</v>
      </c>
      <c r="N2941" s="50">
        <v>20000021</v>
      </c>
      <c r="O2941" s="51">
        <v>2315197</v>
      </c>
      <c r="P2941" t="s">
        <v>10105</v>
      </c>
      <c r="Q2941" t="s">
        <v>10079</v>
      </c>
      <c r="R2941" t="s">
        <v>10106</v>
      </c>
      <c r="S2941" s="49" t="str">
        <f>CONCATENATE(Tabla_Datos[[#This Row],[Nombre_Cliente]]," ",Tabla_Datos[[#This Row],[ApellidoPaterno_Cliente]]," ",Tabla_Datos[[#This Row],[ApellidoMaterno_Cliente]])</f>
        <v>RAFAELA DAVALOS ALARCON DE QUISPE</v>
      </c>
      <c r="T2941" s="53">
        <f>DATE(Tabla_Datos[[#This Row],[tAnio]],Tabla_Datos[[#This Row],[tMes]],Tabla_Datos[[#This Row],[tDia]])</f>
        <v>40776</v>
      </c>
      <c r="U2941" s="53" t="str">
        <f>IF(Tabla_Datos[[#This Row],[cProvincia]]="LIMA","LIMA","PROVINCIA")</f>
        <v>LIMA</v>
      </c>
      <c r="V2941" s="53" t="str">
        <f>MID(Tabla_Datos[[#This Row],[pTelefono]],1,SEARCH("-",Tabla_Datos[[#This Row],[pTelefono]],1)-1)</f>
        <v>1</v>
      </c>
      <c r="W2941" s="53" t="str">
        <f>MID(Tabla_Datos[[#This Row],[pTelefono]],SEARCH("-",Tabla_Datos[[#This Row],[pTelefono]],1)+1,LEN(Tabla_Datos[[#This Row],[pTelefono]]))</f>
        <v>12833963</v>
      </c>
      <c r="X2941" s="53" t="str">
        <f>CONCATENATE(Tabla_Datos[[#This Row],[TipUrb]]," ",Tabla_Datos[[#This Row],[Calle]]," ",Tabla_Datos[[#This Row],[NumCalle]])</f>
        <v>UR 3 101</v>
      </c>
      <c r="Y2941" t="s">
        <v>92</v>
      </c>
      <c r="Z2941" t="s">
        <v>152</v>
      </c>
      <c r="AA2941" t="s">
        <v>153</v>
      </c>
      <c r="AB2941" t="s">
        <v>95</v>
      </c>
      <c r="AC2941" t="s">
        <v>95</v>
      </c>
      <c r="AD2941" t="s">
        <v>161</v>
      </c>
      <c r="AE2941" t="s">
        <v>95</v>
      </c>
      <c r="AF2941" t="s">
        <v>95</v>
      </c>
      <c r="AG2941" s="51">
        <v>9701839</v>
      </c>
      <c r="AH2941" t="s">
        <v>95</v>
      </c>
      <c r="AI2941">
        <v>1</v>
      </c>
      <c r="AJ2941">
        <v>1</v>
      </c>
      <c r="AK2941">
        <v>3</v>
      </c>
      <c r="AL2941">
        <v>101</v>
      </c>
    </row>
    <row r="2942" spans="1:38">
      <c r="A2942">
        <v>3262057</v>
      </c>
      <c r="B2942" t="s">
        <v>10107</v>
      </c>
      <c r="C2942" t="s">
        <v>19</v>
      </c>
      <c r="D2942" t="s">
        <v>85</v>
      </c>
      <c r="E2942">
        <v>2011</v>
      </c>
      <c r="F2942">
        <v>8</v>
      </c>
      <c r="G2942">
        <v>21</v>
      </c>
      <c r="H2942" t="s">
        <v>86</v>
      </c>
      <c r="I2942" t="s">
        <v>16</v>
      </c>
      <c r="J2942" t="s">
        <v>16</v>
      </c>
      <c r="K2942" t="s">
        <v>492</v>
      </c>
      <c r="L2942" t="s">
        <v>86</v>
      </c>
      <c r="M2942" t="s">
        <v>88</v>
      </c>
      <c r="N2942" s="50">
        <v>6726674</v>
      </c>
      <c r="O2942" s="51">
        <v>2315276</v>
      </c>
      <c r="P2942" t="s">
        <v>10108</v>
      </c>
      <c r="Q2942" t="s">
        <v>1272</v>
      </c>
      <c r="R2942" t="s">
        <v>10109</v>
      </c>
      <c r="S2942" s="49" t="str">
        <f>CONCATENATE(Tabla_Datos[[#This Row],[Nombre_Cliente]]," ",Tabla_Datos[[#This Row],[ApellidoPaterno_Cliente]]," ",Tabla_Datos[[#This Row],[ApellidoMaterno_Cliente]])</f>
        <v>REY GONZALO VALEGA</v>
      </c>
      <c r="T2942" s="53">
        <f>DATE(Tabla_Datos[[#This Row],[tAnio]],Tabla_Datos[[#This Row],[tMes]],Tabla_Datos[[#This Row],[tDia]])</f>
        <v>40776</v>
      </c>
      <c r="U2942" s="53" t="str">
        <f>IF(Tabla_Datos[[#This Row],[cProvincia]]="LIMA","LIMA","PROVINCIA")</f>
        <v>LIMA</v>
      </c>
      <c r="V2942" s="53" t="str">
        <f>MID(Tabla_Datos[[#This Row],[pTelefono]],1,SEARCH("-",Tabla_Datos[[#This Row],[pTelefono]],1)-1)</f>
        <v>1</v>
      </c>
      <c r="W2942" s="53" t="str">
        <f>MID(Tabla_Datos[[#This Row],[pTelefono]],SEARCH("-",Tabla_Datos[[#This Row],[pTelefono]],1)+1,LEN(Tabla_Datos[[#This Row],[pTelefono]]))</f>
        <v>998199440</v>
      </c>
      <c r="X2942" s="53" t="str">
        <f>CONCATENATE(Tabla_Datos[[#This Row],[TipUrb]]," ",Tabla_Datos[[#This Row],[Calle]]," ",Tabla_Datos[[#This Row],[NumCalle]])</f>
        <v xml:space="preserve">  SANTA ISABEL 285</v>
      </c>
      <c r="Y2942" t="s">
        <v>92</v>
      </c>
      <c r="Z2942" t="s">
        <v>196</v>
      </c>
      <c r="AA2942" t="s">
        <v>197</v>
      </c>
      <c r="AB2942" t="s">
        <v>95</v>
      </c>
      <c r="AC2942">
        <v>34</v>
      </c>
      <c r="AD2942" t="s">
        <v>95</v>
      </c>
      <c r="AE2942" t="s">
        <v>95</v>
      </c>
      <c r="AF2942" t="s">
        <v>95</v>
      </c>
      <c r="AG2942" s="51">
        <v>10611449</v>
      </c>
      <c r="AH2942" t="s">
        <v>95</v>
      </c>
      <c r="AI2942">
        <v>1</v>
      </c>
      <c r="AJ2942">
        <v>1</v>
      </c>
      <c r="AK2942" t="s">
        <v>4259</v>
      </c>
      <c r="AL2942">
        <v>285</v>
      </c>
    </row>
    <row r="2943" spans="1:38">
      <c r="A2943">
        <v>3261288</v>
      </c>
      <c r="B2943" t="s">
        <v>10110</v>
      </c>
      <c r="C2943" t="s">
        <v>19</v>
      </c>
      <c r="D2943" t="s">
        <v>85</v>
      </c>
      <c r="E2943">
        <v>2011</v>
      </c>
      <c r="F2943">
        <v>8</v>
      </c>
      <c r="G2943">
        <v>21</v>
      </c>
      <c r="H2943" t="s">
        <v>144</v>
      </c>
      <c r="I2943" t="s">
        <v>16</v>
      </c>
      <c r="J2943" t="s">
        <v>16</v>
      </c>
      <c r="K2943" t="s">
        <v>633</v>
      </c>
      <c r="L2943" t="s">
        <v>144</v>
      </c>
      <c r="M2943" t="s">
        <v>88</v>
      </c>
      <c r="O2943" s="51">
        <v>2314729</v>
      </c>
      <c r="P2943" t="s">
        <v>10111</v>
      </c>
      <c r="Q2943" t="s">
        <v>6205</v>
      </c>
      <c r="R2943" t="s">
        <v>10112</v>
      </c>
      <c r="S2943" s="49" t="str">
        <f>CONCATENATE(Tabla_Datos[[#This Row],[Nombre_Cliente]]," ",Tabla_Datos[[#This Row],[ApellidoPaterno_Cliente]]," ",Tabla_Datos[[#This Row],[ApellidoMaterno_Cliente]])</f>
        <v>EMPERATRIZ SOLEDAD BRONCANO APOLINARIO</v>
      </c>
      <c r="T2943" s="53">
        <f>DATE(Tabla_Datos[[#This Row],[tAnio]],Tabla_Datos[[#This Row],[tMes]],Tabla_Datos[[#This Row],[tDia]])</f>
        <v>40776</v>
      </c>
      <c r="U2943" s="53" t="str">
        <f>IF(Tabla_Datos[[#This Row],[cProvincia]]="LIMA","LIMA","PROVINCIA")</f>
        <v>LIMA</v>
      </c>
      <c r="V2943" s="53" t="str">
        <f>MID(Tabla_Datos[[#This Row],[pTelefono]],1,SEARCH("-",Tabla_Datos[[#This Row],[pTelefono]],1)-1)</f>
        <v>1</v>
      </c>
      <c r="W2943" s="53" t="str">
        <f>MID(Tabla_Datos[[#This Row],[pTelefono]],SEARCH("-",Tabla_Datos[[#This Row],[pTelefono]],1)+1,LEN(Tabla_Datos[[#This Row],[pTelefono]]))</f>
        <v>13515547</v>
      </c>
      <c r="X2943" s="53" t="str">
        <f>CONCATENATE(Tabla_Datos[[#This Row],[TipUrb]]," ",Tabla_Datos[[#This Row],[Calle]]," ",Tabla_Datos[[#This Row],[NumCalle]])</f>
        <v>AG LOS ALCANFORES 334</v>
      </c>
      <c r="Y2943" t="s">
        <v>92</v>
      </c>
      <c r="Z2943" t="s">
        <v>196</v>
      </c>
      <c r="AA2943" t="s">
        <v>197</v>
      </c>
      <c r="AB2943" t="s">
        <v>95</v>
      </c>
      <c r="AC2943" t="s">
        <v>413</v>
      </c>
      <c r="AD2943" t="s">
        <v>332</v>
      </c>
      <c r="AE2943" t="s">
        <v>95</v>
      </c>
      <c r="AF2943" t="s">
        <v>95</v>
      </c>
      <c r="AG2943" s="51">
        <v>6573572</v>
      </c>
      <c r="AH2943" t="s">
        <v>95</v>
      </c>
      <c r="AI2943">
        <v>1</v>
      </c>
      <c r="AJ2943">
        <v>1</v>
      </c>
      <c r="AK2943" t="s">
        <v>7290</v>
      </c>
      <c r="AL2943">
        <v>334</v>
      </c>
    </row>
    <row r="2944" spans="1:38">
      <c r="A2944">
        <v>3288691</v>
      </c>
      <c r="B2944" t="s">
        <v>10113</v>
      </c>
      <c r="C2944" t="s">
        <v>18</v>
      </c>
      <c r="D2944" t="s">
        <v>85</v>
      </c>
      <c r="E2944">
        <v>2011</v>
      </c>
      <c r="F2944">
        <v>8</v>
      </c>
      <c r="G2944">
        <v>21</v>
      </c>
      <c r="H2944" t="s">
        <v>86</v>
      </c>
      <c r="I2944" t="s">
        <v>132</v>
      </c>
      <c r="J2944" t="s">
        <v>132</v>
      </c>
      <c r="K2944" t="s">
        <v>132</v>
      </c>
      <c r="L2944" t="s">
        <v>86</v>
      </c>
      <c r="M2944" t="s">
        <v>133</v>
      </c>
      <c r="N2944" s="50">
        <v>41900653</v>
      </c>
      <c r="O2944" s="51">
        <v>2318183</v>
      </c>
      <c r="P2944" t="s">
        <v>10114</v>
      </c>
      <c r="Q2944" t="s">
        <v>214</v>
      </c>
      <c r="R2944" t="s">
        <v>10115</v>
      </c>
      <c r="S2944" s="49" t="str">
        <f>CONCATENATE(Tabla_Datos[[#This Row],[Nombre_Cliente]]," ",Tabla_Datos[[#This Row],[ApellidoPaterno_Cliente]]," ",Tabla_Datos[[#This Row],[ApellidoMaterno_Cliente]])</f>
        <v>RICARDO ADOLFO  AVILA  WESTON</v>
      </c>
      <c r="T2944" s="53">
        <f>DATE(Tabla_Datos[[#This Row],[tAnio]],Tabla_Datos[[#This Row],[tMes]],Tabla_Datos[[#This Row],[tDia]])</f>
        <v>40776</v>
      </c>
      <c r="U2944" s="53" t="str">
        <f>IF(Tabla_Datos[[#This Row],[cProvincia]]="LIMA","LIMA","PROVINCIA")</f>
        <v>PROVINCIA</v>
      </c>
      <c r="V2944" s="53" t="str">
        <f>MID(Tabla_Datos[[#This Row],[pTelefono]],1,SEARCH("-",Tabla_Datos[[#This Row],[pTelefono]],1)-1)</f>
        <v>1</v>
      </c>
      <c r="W2944" s="53" t="str">
        <f>MID(Tabla_Datos[[#This Row],[pTelefono]],SEARCH("-",Tabla_Datos[[#This Row],[pTelefono]],1)+1,LEN(Tabla_Datos[[#This Row],[pTelefono]]))</f>
        <v>969241703</v>
      </c>
      <c r="X2944" s="53" t="str">
        <f>CONCATENATE(Tabla_Datos[[#This Row],[TipUrb]]," ",Tabla_Datos[[#This Row],[Calle]]," ",Tabla_Datos[[#This Row],[NumCalle]])</f>
        <v>UR   0</v>
      </c>
      <c r="Y2944" t="s">
        <v>137</v>
      </c>
      <c r="Z2944" t="s">
        <v>138</v>
      </c>
      <c r="AA2944" t="s">
        <v>139</v>
      </c>
      <c r="AB2944">
        <v>2</v>
      </c>
      <c r="AC2944" t="s">
        <v>95</v>
      </c>
      <c r="AD2944" t="s">
        <v>161</v>
      </c>
      <c r="AE2944" t="s">
        <v>10116</v>
      </c>
      <c r="AF2944">
        <v>20</v>
      </c>
      <c r="AG2944" s="51">
        <v>3590200</v>
      </c>
      <c r="AI2944" t="s">
        <v>140</v>
      </c>
      <c r="AJ2944" t="s">
        <v>140</v>
      </c>
      <c r="AK2944" t="s">
        <v>95</v>
      </c>
      <c r="AL2944">
        <v>0</v>
      </c>
    </row>
    <row r="2945" spans="1:38">
      <c r="A2945">
        <v>3268886</v>
      </c>
      <c r="B2945" t="s">
        <v>10117</v>
      </c>
      <c r="C2945" t="s">
        <v>19</v>
      </c>
      <c r="D2945" t="s">
        <v>85</v>
      </c>
      <c r="E2945">
        <v>2011</v>
      </c>
      <c r="F2945">
        <v>8</v>
      </c>
      <c r="G2945">
        <v>21</v>
      </c>
      <c r="H2945" t="s">
        <v>86</v>
      </c>
      <c r="I2945" t="s">
        <v>16</v>
      </c>
      <c r="J2945" t="s">
        <v>16</v>
      </c>
      <c r="K2945" t="s">
        <v>374</v>
      </c>
      <c r="L2945" t="s">
        <v>86</v>
      </c>
      <c r="M2945" t="s">
        <v>88</v>
      </c>
      <c r="N2945" s="50">
        <v>25570097</v>
      </c>
      <c r="O2945" s="51">
        <v>2319861</v>
      </c>
      <c r="P2945" t="s">
        <v>10118</v>
      </c>
      <c r="Q2945" t="s">
        <v>4559</v>
      </c>
      <c r="R2945" t="s">
        <v>370</v>
      </c>
      <c r="S2945" s="49" t="str">
        <f>CONCATENATE(Tabla_Datos[[#This Row],[Nombre_Cliente]]," ",Tabla_Datos[[#This Row],[ApellidoPaterno_Cliente]]," ",Tabla_Datos[[#This Row],[ApellidoMaterno_Cliente]])</f>
        <v>GLADIS MARIBEL CARRANZA TORRES</v>
      </c>
      <c r="T2945" s="53">
        <f>DATE(Tabla_Datos[[#This Row],[tAnio]],Tabla_Datos[[#This Row],[tMes]],Tabla_Datos[[#This Row],[tDia]])</f>
        <v>40776</v>
      </c>
      <c r="U2945" s="53" t="str">
        <f>IF(Tabla_Datos[[#This Row],[cProvincia]]="LIMA","LIMA","PROVINCIA")</f>
        <v>LIMA</v>
      </c>
      <c r="V2945" s="53" t="str">
        <f>MID(Tabla_Datos[[#This Row],[pTelefono]],1,SEARCH("-",Tabla_Datos[[#This Row],[pTelefono]],1)-1)</f>
        <v>1</v>
      </c>
      <c r="W2945" s="53" t="str">
        <f>MID(Tabla_Datos[[#This Row],[pTelefono]],SEARCH("-",Tabla_Datos[[#This Row],[pTelefono]],1)+1,LEN(Tabla_Datos[[#This Row],[pTelefono]]))</f>
        <v>945588366</v>
      </c>
      <c r="X2945" s="53" t="str">
        <f>CONCATENATE(Tabla_Datos[[#This Row],[TipUrb]]," ",Tabla_Datos[[#This Row],[Calle]]," ",Tabla_Datos[[#This Row],[NumCalle]])</f>
        <v>RS ATAHUALPA 159</v>
      </c>
      <c r="Y2945" t="s">
        <v>92</v>
      </c>
      <c r="Z2945" t="s">
        <v>122</v>
      </c>
      <c r="AA2945" t="s">
        <v>123</v>
      </c>
      <c r="AB2945">
        <v>3</v>
      </c>
      <c r="AC2945" t="s">
        <v>95</v>
      </c>
      <c r="AD2945" t="s">
        <v>435</v>
      </c>
      <c r="AE2945" t="s">
        <v>95</v>
      </c>
      <c r="AF2945" t="s">
        <v>95</v>
      </c>
      <c r="AG2945" s="51">
        <v>6803607</v>
      </c>
      <c r="AH2945" t="s">
        <v>95</v>
      </c>
      <c r="AI2945">
        <v>1</v>
      </c>
      <c r="AJ2945">
        <v>1</v>
      </c>
      <c r="AK2945" t="s">
        <v>7900</v>
      </c>
      <c r="AL2945">
        <v>159</v>
      </c>
    </row>
    <row r="2946" spans="1:38">
      <c r="A2946">
        <v>3272011</v>
      </c>
      <c r="B2946" t="s">
        <v>10119</v>
      </c>
      <c r="C2946" t="s">
        <v>18</v>
      </c>
      <c r="D2946" t="s">
        <v>143</v>
      </c>
      <c r="E2946">
        <v>2011</v>
      </c>
      <c r="F2946">
        <v>8</v>
      </c>
      <c r="G2946">
        <v>21</v>
      </c>
      <c r="H2946" t="s">
        <v>86</v>
      </c>
      <c r="I2946" t="s">
        <v>514</v>
      </c>
      <c r="J2946" t="s">
        <v>514</v>
      </c>
      <c r="K2946" t="s">
        <v>514</v>
      </c>
      <c r="L2946" t="s">
        <v>86</v>
      </c>
      <c r="M2946" t="s">
        <v>133</v>
      </c>
      <c r="N2946" s="50">
        <v>27716009</v>
      </c>
      <c r="O2946" s="51">
        <v>2321158</v>
      </c>
      <c r="P2946" t="s">
        <v>6485</v>
      </c>
      <c r="Q2946" t="s">
        <v>10120</v>
      </c>
      <c r="R2946" t="s">
        <v>1549</v>
      </c>
      <c r="S2946" s="49" t="str">
        <f>CONCATENATE(Tabla_Datos[[#This Row],[Nombre_Cliente]]," ",Tabla_Datos[[#This Row],[ApellidoPaterno_Cliente]]," ",Tabla_Datos[[#This Row],[ApellidoMaterno_Cliente]])</f>
        <v>EDILBERTO ISPILCO QUISPE</v>
      </c>
      <c r="T2946" s="53">
        <f>DATE(Tabla_Datos[[#This Row],[tAnio]],Tabla_Datos[[#This Row],[tMes]],Tabla_Datos[[#This Row],[tDia]])</f>
        <v>40776</v>
      </c>
      <c r="U2946" s="53" t="str">
        <f>IF(Tabla_Datos[[#This Row],[cProvincia]]="LIMA","LIMA","PROVINCIA")</f>
        <v>PROVINCIA</v>
      </c>
      <c r="V2946" s="53" t="str">
        <f>MID(Tabla_Datos[[#This Row],[pTelefono]],1,SEARCH("-",Tabla_Datos[[#This Row],[pTelefono]],1)-1)</f>
        <v>76</v>
      </c>
      <c r="W2946" s="53" t="str">
        <f>MID(Tabla_Datos[[#This Row],[pTelefono]],SEARCH("-",Tabla_Datos[[#This Row],[pTelefono]],1)+1,LEN(Tabla_Datos[[#This Row],[pTelefono]]))</f>
        <v>976358235</v>
      </c>
      <c r="X2946" s="53" t="str">
        <f>CONCATENATE(Tabla_Datos[[#This Row],[TipUrb]]," ",Tabla_Datos[[#This Row],[Calle]]," ",Tabla_Datos[[#This Row],[NumCalle]])</f>
        <v>- GRANJA PORCON 0</v>
      </c>
      <c r="Y2946" t="s">
        <v>517</v>
      </c>
      <c r="Z2946" t="s">
        <v>181</v>
      </c>
      <c r="AA2946" t="s">
        <v>182</v>
      </c>
      <c r="AB2946" t="s">
        <v>95</v>
      </c>
      <c r="AC2946" t="s">
        <v>95</v>
      </c>
      <c r="AD2946" t="s">
        <v>109</v>
      </c>
      <c r="AE2946" t="s">
        <v>897</v>
      </c>
      <c r="AF2946">
        <v>1</v>
      </c>
      <c r="AG2946" s="51">
        <v>26730596</v>
      </c>
      <c r="AI2946" t="s">
        <v>518</v>
      </c>
      <c r="AJ2946" t="s">
        <v>518</v>
      </c>
      <c r="AK2946" t="s">
        <v>10121</v>
      </c>
      <c r="AL2946">
        <v>0</v>
      </c>
    </row>
    <row r="2947" spans="1:38">
      <c r="A2947">
        <v>3269283</v>
      </c>
      <c r="B2947" t="s">
        <v>10122</v>
      </c>
      <c r="C2947" t="s">
        <v>20</v>
      </c>
      <c r="D2947" t="s">
        <v>224</v>
      </c>
      <c r="E2947">
        <v>2011</v>
      </c>
      <c r="F2947">
        <v>8</v>
      </c>
      <c r="G2947">
        <v>21</v>
      </c>
      <c r="H2947" t="s">
        <v>144</v>
      </c>
      <c r="I2947" t="s">
        <v>16</v>
      </c>
      <c r="J2947" t="s">
        <v>16</v>
      </c>
      <c r="K2947" t="s">
        <v>567</v>
      </c>
      <c r="L2947" t="s">
        <v>144</v>
      </c>
      <c r="M2947" t="s">
        <v>88</v>
      </c>
      <c r="N2947" s="50">
        <v>20000130</v>
      </c>
      <c r="O2947" s="51">
        <v>2320019</v>
      </c>
      <c r="P2947" t="s">
        <v>10123</v>
      </c>
      <c r="Q2947" t="s">
        <v>1114</v>
      </c>
      <c r="R2947" t="s">
        <v>10124</v>
      </c>
      <c r="S2947" s="49" t="str">
        <f>CONCATENATE(Tabla_Datos[[#This Row],[Nombre_Cliente]]," ",Tabla_Datos[[#This Row],[ApellidoPaterno_Cliente]]," ",Tabla_Datos[[#This Row],[ApellidoMaterno_Cliente]])</f>
        <v>JORGE LUIS ANTONIO BERNAL MARQUINA</v>
      </c>
      <c r="T2947" s="53">
        <f>DATE(Tabla_Datos[[#This Row],[tAnio]],Tabla_Datos[[#This Row],[tMes]],Tabla_Datos[[#This Row],[tDia]])</f>
        <v>40776</v>
      </c>
      <c r="U2947" s="53" t="str">
        <f>IF(Tabla_Datos[[#This Row],[cProvincia]]="LIMA","LIMA","PROVINCIA")</f>
        <v>LIMA</v>
      </c>
      <c r="V2947" s="53" t="str">
        <f>MID(Tabla_Datos[[#This Row],[pTelefono]],1,SEARCH("-",Tabla_Datos[[#This Row],[pTelefono]],1)-1)</f>
        <v>1</v>
      </c>
      <c r="W2947" s="53" t="str">
        <f>MID(Tabla_Datos[[#This Row],[pTelefono]],SEARCH("-",Tabla_Datos[[#This Row],[pTelefono]],1)+1,LEN(Tabla_Datos[[#This Row],[pTelefono]]))</f>
        <v>975444044</v>
      </c>
      <c r="X2947" s="53" t="str">
        <f>CONCATENATE(Tabla_Datos[[#This Row],[TipUrb]]," ",Tabla_Datos[[#This Row],[Calle]]," ",Tabla_Datos[[#This Row],[NumCalle]])</f>
        <v xml:space="preserve">  PEREZ LIENDO, ROSA 199</v>
      </c>
      <c r="Y2947" t="s">
        <v>92</v>
      </c>
      <c r="Z2947" t="s">
        <v>122</v>
      </c>
      <c r="AA2947" t="s">
        <v>123</v>
      </c>
      <c r="AB2947" t="s">
        <v>95</v>
      </c>
      <c r="AC2947">
        <v>201</v>
      </c>
      <c r="AD2947" t="s">
        <v>95</v>
      </c>
      <c r="AE2947" t="s">
        <v>95</v>
      </c>
      <c r="AF2947" t="s">
        <v>95</v>
      </c>
      <c r="AG2947" s="51">
        <v>7556779</v>
      </c>
      <c r="AH2947" t="s">
        <v>95</v>
      </c>
      <c r="AI2947">
        <v>1</v>
      </c>
      <c r="AJ2947">
        <v>1</v>
      </c>
      <c r="AK2947" t="s">
        <v>10125</v>
      </c>
      <c r="AL2947">
        <v>199</v>
      </c>
    </row>
    <row r="2948" spans="1:38">
      <c r="A2948">
        <v>3272574</v>
      </c>
      <c r="B2948" t="s">
        <v>10126</v>
      </c>
      <c r="C2948" t="s">
        <v>20</v>
      </c>
      <c r="D2948" t="s">
        <v>143</v>
      </c>
      <c r="E2948">
        <v>2011</v>
      </c>
      <c r="F2948">
        <v>8</v>
      </c>
      <c r="G2948">
        <v>21</v>
      </c>
      <c r="H2948" t="s">
        <v>86</v>
      </c>
      <c r="I2948" t="s">
        <v>16</v>
      </c>
      <c r="J2948" t="s">
        <v>16</v>
      </c>
      <c r="K2948" t="s">
        <v>374</v>
      </c>
      <c r="L2948" t="s">
        <v>86</v>
      </c>
      <c r="M2948" t="s">
        <v>88</v>
      </c>
      <c r="N2948" s="50">
        <v>8884398</v>
      </c>
      <c r="O2948" s="51">
        <v>2322004</v>
      </c>
      <c r="P2948" t="s">
        <v>10127</v>
      </c>
      <c r="Q2948" t="s">
        <v>7700</v>
      </c>
      <c r="R2948" t="s">
        <v>980</v>
      </c>
      <c r="S2948" s="49" t="str">
        <f>CONCATENATE(Tabla_Datos[[#This Row],[Nombre_Cliente]]," ",Tabla_Datos[[#This Row],[ApellidoPaterno_Cliente]]," ",Tabla_Datos[[#This Row],[ApellidoMaterno_Cliente]])</f>
        <v>KELLY SABRINA RAMON ALIAGA</v>
      </c>
      <c r="T2948" s="53">
        <f>DATE(Tabla_Datos[[#This Row],[tAnio]],Tabla_Datos[[#This Row],[tMes]],Tabla_Datos[[#This Row],[tDia]])</f>
        <v>40776</v>
      </c>
      <c r="U2948" s="53" t="str">
        <f>IF(Tabla_Datos[[#This Row],[cProvincia]]="LIMA","LIMA","PROVINCIA")</f>
        <v>LIMA</v>
      </c>
      <c r="V2948" s="53" t="str">
        <f>MID(Tabla_Datos[[#This Row],[pTelefono]],1,SEARCH("-",Tabla_Datos[[#This Row],[pTelefono]],1)-1)</f>
        <v>1</v>
      </c>
      <c r="W2948" s="53" t="str">
        <f>MID(Tabla_Datos[[#This Row],[pTelefono]],SEARCH("-",Tabla_Datos[[#This Row],[pTelefono]],1)+1,LEN(Tabla_Datos[[#This Row],[pTelefono]]))</f>
        <v>992215936</v>
      </c>
      <c r="X2948" s="53" t="str">
        <f>CONCATENATE(Tabla_Datos[[#This Row],[TipUrb]]," ",Tabla_Datos[[#This Row],[Calle]]," ",Tabla_Datos[[#This Row],[NumCalle]])</f>
        <v>AH INCA PACHACUTEC 0</v>
      </c>
      <c r="Y2948" t="s">
        <v>92</v>
      </c>
      <c r="Z2948" t="s">
        <v>152</v>
      </c>
      <c r="AA2948" t="s">
        <v>153</v>
      </c>
      <c r="AB2948" t="s">
        <v>95</v>
      </c>
      <c r="AC2948" t="s">
        <v>95</v>
      </c>
      <c r="AD2948" t="s">
        <v>96</v>
      </c>
      <c r="AE2948" t="s">
        <v>10128</v>
      </c>
      <c r="AF2948">
        <v>17</v>
      </c>
      <c r="AG2948" s="51">
        <v>44967362</v>
      </c>
      <c r="AH2948" t="s">
        <v>95</v>
      </c>
      <c r="AI2948">
        <v>1</v>
      </c>
      <c r="AJ2948">
        <v>1</v>
      </c>
      <c r="AK2948" t="s">
        <v>10129</v>
      </c>
      <c r="AL2948">
        <v>0</v>
      </c>
    </row>
    <row r="2949" spans="1:38">
      <c r="A2949">
        <v>3272875</v>
      </c>
      <c r="B2949" t="s">
        <v>10130</v>
      </c>
      <c r="C2949" t="s">
        <v>20</v>
      </c>
      <c r="D2949" t="s">
        <v>143</v>
      </c>
      <c r="E2949">
        <v>2011</v>
      </c>
      <c r="F2949">
        <v>8</v>
      </c>
      <c r="G2949">
        <v>21</v>
      </c>
      <c r="H2949" t="s">
        <v>86</v>
      </c>
      <c r="I2949" t="s">
        <v>16</v>
      </c>
      <c r="J2949" t="s">
        <v>1362</v>
      </c>
      <c r="K2949" t="s">
        <v>3589</v>
      </c>
      <c r="L2949" t="s">
        <v>86</v>
      </c>
      <c r="M2949" t="s">
        <v>88</v>
      </c>
      <c r="N2949" s="50">
        <v>20000021</v>
      </c>
      <c r="O2949" s="51">
        <v>2322240</v>
      </c>
      <c r="P2949" t="s">
        <v>10131</v>
      </c>
      <c r="Q2949" t="s">
        <v>10132</v>
      </c>
      <c r="R2949" t="s">
        <v>285</v>
      </c>
      <c r="S2949" s="49" t="str">
        <f>CONCATENATE(Tabla_Datos[[#This Row],[Nombre_Cliente]]," ",Tabla_Datos[[#This Row],[ApellidoPaterno_Cliente]]," ",Tabla_Datos[[#This Row],[ApellidoMaterno_Cliente]])</f>
        <v>HEYDER  ALFRED JUAN DE DIOS CALDERON</v>
      </c>
      <c r="T2949" s="53">
        <f>DATE(Tabla_Datos[[#This Row],[tAnio]],Tabla_Datos[[#This Row],[tMes]],Tabla_Datos[[#This Row],[tDia]])</f>
        <v>40776</v>
      </c>
      <c r="U2949" s="53" t="str">
        <f>IF(Tabla_Datos[[#This Row],[cProvincia]]="LIMA","LIMA","PROVINCIA")</f>
        <v>PROVINCIA</v>
      </c>
      <c r="V2949" s="53" t="str">
        <f>MID(Tabla_Datos[[#This Row],[pTelefono]],1,SEARCH("-",Tabla_Datos[[#This Row],[pTelefono]],1)-1)</f>
        <v>1</v>
      </c>
      <c r="W2949" s="53" t="str">
        <f>MID(Tabla_Datos[[#This Row],[pTelefono]],SEARCH("-",Tabla_Datos[[#This Row],[pTelefono]],1)+1,LEN(Tabla_Datos[[#This Row],[pTelefono]]))</f>
        <v>992051405</v>
      </c>
      <c r="X2949" s="53" t="str">
        <f>CONCATENATE(Tabla_Datos[[#This Row],[TipUrb]]," ",Tabla_Datos[[#This Row],[Calle]]," ",Tabla_Datos[[#This Row],[NumCalle]])</f>
        <v>AH MZ - A  LOTE 8</v>
      </c>
      <c r="Y2949" t="s">
        <v>92</v>
      </c>
      <c r="Z2949" t="s">
        <v>152</v>
      </c>
      <c r="AA2949" t="s">
        <v>153</v>
      </c>
      <c r="AB2949" t="s">
        <v>95</v>
      </c>
      <c r="AC2949" t="s">
        <v>95</v>
      </c>
      <c r="AD2949" t="s">
        <v>96</v>
      </c>
      <c r="AE2949" t="s">
        <v>95</v>
      </c>
      <c r="AF2949" t="s">
        <v>95</v>
      </c>
      <c r="AG2949" s="51">
        <v>46936890</v>
      </c>
      <c r="AH2949" t="s">
        <v>95</v>
      </c>
      <c r="AI2949">
        <v>1</v>
      </c>
      <c r="AJ2949">
        <v>1</v>
      </c>
      <c r="AK2949" t="s">
        <v>10133</v>
      </c>
      <c r="AL2949">
        <v>8</v>
      </c>
    </row>
    <row r="2950" spans="1:38">
      <c r="A2950">
        <v>3286037</v>
      </c>
      <c r="B2950" t="s">
        <v>10134</v>
      </c>
      <c r="C2950" t="s">
        <v>18</v>
      </c>
      <c r="D2950" t="s">
        <v>143</v>
      </c>
      <c r="E2950">
        <v>2011</v>
      </c>
      <c r="F2950">
        <v>8</v>
      </c>
      <c r="G2950">
        <v>21</v>
      </c>
      <c r="H2950" t="s">
        <v>86</v>
      </c>
      <c r="I2950" t="s">
        <v>514</v>
      </c>
      <c r="J2950" t="s">
        <v>1526</v>
      </c>
      <c r="K2950" t="s">
        <v>1526</v>
      </c>
      <c r="L2950" t="s">
        <v>86</v>
      </c>
      <c r="M2950" t="s">
        <v>133</v>
      </c>
      <c r="N2950" s="50">
        <v>44287000</v>
      </c>
      <c r="O2950" s="51">
        <v>2322902</v>
      </c>
      <c r="P2950" t="s">
        <v>3944</v>
      </c>
      <c r="Q2950" t="s">
        <v>441</v>
      </c>
      <c r="R2950" t="s">
        <v>2283</v>
      </c>
      <c r="S2950" s="49" t="str">
        <f>CONCATENATE(Tabla_Datos[[#This Row],[Nombre_Cliente]]," ",Tabla_Datos[[#This Row],[ApellidoPaterno_Cliente]]," ",Tabla_Datos[[#This Row],[ApellidoMaterno_Cliente]])</f>
        <v>DAVID CAMPOS ALARCON</v>
      </c>
      <c r="T2950" s="53">
        <f>DATE(Tabla_Datos[[#This Row],[tAnio]],Tabla_Datos[[#This Row],[tMes]],Tabla_Datos[[#This Row],[tDia]])</f>
        <v>40776</v>
      </c>
      <c r="U2950" s="53" t="str">
        <f>IF(Tabla_Datos[[#This Row],[cProvincia]]="LIMA","LIMA","PROVINCIA")</f>
        <v>PROVINCIA</v>
      </c>
      <c r="V2950" s="53" t="str">
        <f>MID(Tabla_Datos[[#This Row],[pTelefono]],1,SEARCH("-",Tabla_Datos[[#This Row],[pTelefono]],1)-1)</f>
        <v>76</v>
      </c>
      <c r="W2950" s="53" t="str">
        <f>MID(Tabla_Datos[[#This Row],[pTelefono]],SEARCH("-",Tabla_Datos[[#This Row],[pTelefono]],1)+1,LEN(Tabla_Datos[[#This Row],[pTelefono]]))</f>
        <v>976794110</v>
      </c>
      <c r="X2950" s="53" t="str">
        <f>CONCATENATE(Tabla_Datos[[#This Row],[TipUrb]]," ",Tabla_Datos[[#This Row],[Calle]]," ",Tabla_Datos[[#This Row],[NumCalle]])</f>
        <v>CA SN 0</v>
      </c>
      <c r="Y2950" t="s">
        <v>517</v>
      </c>
      <c r="Z2950" t="s">
        <v>320</v>
      </c>
      <c r="AA2950" t="s">
        <v>321</v>
      </c>
      <c r="AB2950" t="s">
        <v>95</v>
      </c>
      <c r="AC2950" t="s">
        <v>95</v>
      </c>
      <c r="AD2950" t="s">
        <v>1353</v>
      </c>
      <c r="AE2950">
        <v>1</v>
      </c>
      <c r="AG2950" s="51">
        <v>27749780</v>
      </c>
      <c r="AI2950">
        <v>26</v>
      </c>
      <c r="AJ2950">
        <v>26</v>
      </c>
      <c r="AK2950" t="s">
        <v>467</v>
      </c>
      <c r="AL2950">
        <v>0</v>
      </c>
    </row>
    <row r="2951" spans="1:38">
      <c r="A2951">
        <v>3274484</v>
      </c>
      <c r="B2951" t="s">
        <v>10135</v>
      </c>
      <c r="C2951" t="s">
        <v>19</v>
      </c>
      <c r="D2951" t="s">
        <v>85</v>
      </c>
      <c r="E2951">
        <v>2011</v>
      </c>
      <c r="F2951">
        <v>8</v>
      </c>
      <c r="G2951">
        <v>21</v>
      </c>
      <c r="H2951" t="s">
        <v>86</v>
      </c>
      <c r="I2951" t="s">
        <v>16</v>
      </c>
      <c r="J2951" t="s">
        <v>16</v>
      </c>
      <c r="K2951" t="s">
        <v>646</v>
      </c>
      <c r="L2951" t="s">
        <v>86</v>
      </c>
      <c r="M2951" t="s">
        <v>88</v>
      </c>
      <c r="N2951" s="50">
        <v>46651204</v>
      </c>
      <c r="O2951" s="51">
        <v>2323433</v>
      </c>
      <c r="P2951" t="s">
        <v>10136</v>
      </c>
      <c r="Q2951" t="s">
        <v>4687</v>
      </c>
      <c r="R2951" t="s">
        <v>10137</v>
      </c>
      <c r="S2951" s="49" t="str">
        <f>CONCATENATE(Tabla_Datos[[#This Row],[Nombre_Cliente]]," ",Tabla_Datos[[#This Row],[ApellidoPaterno_Cliente]]," ",Tabla_Datos[[#This Row],[ApellidoMaterno_Cliente]])</f>
        <v>SILVIA LUZ JIMENEZ DESIGLIOLI</v>
      </c>
      <c r="T2951" s="53">
        <f>DATE(Tabla_Datos[[#This Row],[tAnio]],Tabla_Datos[[#This Row],[tMes]],Tabla_Datos[[#This Row],[tDia]])</f>
        <v>40776</v>
      </c>
      <c r="U2951" s="53" t="str">
        <f>IF(Tabla_Datos[[#This Row],[cProvincia]]="LIMA","LIMA","PROVINCIA")</f>
        <v>LIMA</v>
      </c>
      <c r="V2951" s="53" t="str">
        <f>MID(Tabla_Datos[[#This Row],[pTelefono]],1,SEARCH("-",Tabla_Datos[[#This Row],[pTelefono]],1)-1)</f>
        <v>1</v>
      </c>
      <c r="W2951" s="53" t="str">
        <f>MID(Tabla_Datos[[#This Row],[pTelefono]],SEARCH("-",Tabla_Datos[[#This Row],[pTelefono]],1)+1,LEN(Tabla_Datos[[#This Row],[pTelefono]]))</f>
        <v>993280991</v>
      </c>
      <c r="X2951" s="53" t="str">
        <f>CONCATENATE(Tabla_Datos[[#This Row],[TipUrb]]," ",Tabla_Datos[[#This Row],[Calle]]," ",Tabla_Datos[[#This Row],[NumCalle]])</f>
        <v>RS LOS PINOS 0</v>
      </c>
      <c r="Y2951" t="s">
        <v>92</v>
      </c>
      <c r="Z2951" t="s">
        <v>122</v>
      </c>
      <c r="AA2951" t="s">
        <v>123</v>
      </c>
      <c r="AB2951">
        <v>12</v>
      </c>
      <c r="AC2951">
        <v>1201</v>
      </c>
      <c r="AD2951" t="s">
        <v>435</v>
      </c>
      <c r="AE2951" t="s">
        <v>95</v>
      </c>
      <c r="AF2951" t="s">
        <v>95</v>
      </c>
      <c r="AG2951" s="51">
        <v>25734367</v>
      </c>
      <c r="AH2951" t="s">
        <v>95</v>
      </c>
      <c r="AI2951">
        <v>1</v>
      </c>
      <c r="AJ2951">
        <v>1</v>
      </c>
      <c r="AK2951" t="s">
        <v>841</v>
      </c>
      <c r="AL2951">
        <v>0</v>
      </c>
    </row>
    <row r="2952" spans="1:38">
      <c r="A2952">
        <v>3279067</v>
      </c>
      <c r="B2952" t="s">
        <v>10138</v>
      </c>
      <c r="C2952" t="s">
        <v>18</v>
      </c>
      <c r="D2952" t="s">
        <v>143</v>
      </c>
      <c r="E2952">
        <v>2011</v>
      </c>
      <c r="F2952">
        <v>8</v>
      </c>
      <c r="G2952">
        <v>21</v>
      </c>
      <c r="H2952" t="s">
        <v>86</v>
      </c>
      <c r="I2952" t="s">
        <v>314</v>
      </c>
      <c r="J2952" t="s">
        <v>222</v>
      </c>
      <c r="K2952" t="s">
        <v>8911</v>
      </c>
      <c r="L2952" t="s">
        <v>86</v>
      </c>
      <c r="M2952" t="s">
        <v>294</v>
      </c>
      <c r="O2952" s="51">
        <v>2324075</v>
      </c>
      <c r="P2952" t="s">
        <v>10139</v>
      </c>
      <c r="Q2952" t="s">
        <v>10140</v>
      </c>
      <c r="R2952" t="s">
        <v>3716</v>
      </c>
      <c r="S2952" s="49" t="str">
        <f>CONCATENATE(Tabla_Datos[[#This Row],[Nombre_Cliente]]," ",Tabla_Datos[[#This Row],[ApellidoPaterno_Cliente]]," ",Tabla_Datos[[#This Row],[ApellidoMaterno_Cliente]])</f>
        <v xml:space="preserve">CRUTELO  CLAUDIO  PEREZ </v>
      </c>
      <c r="T2952" s="53">
        <f>DATE(Tabla_Datos[[#This Row],[tAnio]],Tabla_Datos[[#This Row],[tMes]],Tabla_Datos[[#This Row],[tDia]])</f>
        <v>40776</v>
      </c>
      <c r="U2952" s="53" t="str">
        <f>IF(Tabla_Datos[[#This Row],[cProvincia]]="LIMA","LIMA","PROVINCIA")</f>
        <v>PROVINCIA</v>
      </c>
      <c r="V2952" s="53" t="str">
        <f>MID(Tabla_Datos[[#This Row],[pTelefono]],1,SEARCH("-",Tabla_Datos[[#This Row],[pTelefono]],1)-1)</f>
        <v>1</v>
      </c>
      <c r="W2952" s="53" t="str">
        <f>MID(Tabla_Datos[[#This Row],[pTelefono]],SEARCH("-",Tabla_Datos[[#This Row],[pTelefono]],1)+1,LEN(Tabla_Datos[[#This Row],[pTelefono]]))</f>
        <v>964420350</v>
      </c>
      <c r="X2952" s="53" t="str">
        <f>CONCATENATE(Tabla_Datos[[#This Row],[TipUrb]]," ",Tabla_Datos[[#This Row],[Calle]]," ",Tabla_Datos[[#This Row],[NumCalle]])</f>
        <v>AH MIGUEL GRAU 1</v>
      </c>
      <c r="Y2952" t="s">
        <v>319</v>
      </c>
      <c r="Z2952" t="s">
        <v>320</v>
      </c>
      <c r="AA2952" t="s">
        <v>321</v>
      </c>
      <c r="AB2952" t="s">
        <v>95</v>
      </c>
      <c r="AC2952" t="s">
        <v>95</v>
      </c>
      <c r="AD2952" t="s">
        <v>96</v>
      </c>
      <c r="AE2952" t="s">
        <v>413</v>
      </c>
      <c r="AF2952">
        <v>1</v>
      </c>
      <c r="AG2952" s="51">
        <v>22746261</v>
      </c>
      <c r="AI2952" t="s">
        <v>1507</v>
      </c>
      <c r="AJ2952" t="s">
        <v>1507</v>
      </c>
      <c r="AK2952" t="s">
        <v>2083</v>
      </c>
      <c r="AL2952">
        <v>1</v>
      </c>
    </row>
    <row r="2953" spans="1:38">
      <c r="A2953">
        <v>3276963</v>
      </c>
      <c r="B2953" t="s">
        <v>10141</v>
      </c>
      <c r="C2953" t="s">
        <v>19</v>
      </c>
      <c r="D2953" t="s">
        <v>143</v>
      </c>
      <c r="E2953">
        <v>2011</v>
      </c>
      <c r="F2953">
        <v>8</v>
      </c>
      <c r="G2953">
        <v>21</v>
      </c>
      <c r="H2953" t="s">
        <v>86</v>
      </c>
      <c r="I2953" t="s">
        <v>292</v>
      </c>
      <c r="J2953" t="s">
        <v>293</v>
      </c>
      <c r="K2953" t="s">
        <v>292</v>
      </c>
      <c r="L2953" t="s">
        <v>86</v>
      </c>
      <c r="M2953" t="s">
        <v>294</v>
      </c>
      <c r="N2953" s="50">
        <v>44702185</v>
      </c>
      <c r="O2953" s="51">
        <v>2325395</v>
      </c>
      <c r="P2953" t="s">
        <v>3390</v>
      </c>
      <c r="Q2953" t="s">
        <v>10142</v>
      </c>
      <c r="R2953" t="s">
        <v>1801</v>
      </c>
      <c r="S2953" s="49" t="str">
        <f>CONCATENATE(Tabla_Datos[[#This Row],[Nombre_Cliente]]," ",Tabla_Datos[[#This Row],[ApellidoPaterno_Cliente]]," ",Tabla_Datos[[#This Row],[ApellidoMaterno_Cliente]])</f>
        <v>MARITZA ACHAHUANCO CURI</v>
      </c>
      <c r="T2953" s="53">
        <f>DATE(Tabla_Datos[[#This Row],[tAnio]],Tabla_Datos[[#This Row],[tMes]],Tabla_Datos[[#This Row],[tDia]])</f>
        <v>40776</v>
      </c>
      <c r="U2953" s="53" t="str">
        <f>IF(Tabla_Datos[[#This Row],[cProvincia]]="LIMA","LIMA","PROVINCIA")</f>
        <v>PROVINCIA</v>
      </c>
      <c r="V2953" s="53" t="str">
        <f>MID(Tabla_Datos[[#This Row],[pTelefono]],1,SEARCH("-",Tabla_Datos[[#This Row],[pTelefono]],1)-1)</f>
        <v>66</v>
      </c>
      <c r="W2953" s="53" t="str">
        <f>MID(Tabla_Datos[[#This Row],[pTelefono]],SEARCH("-",Tabla_Datos[[#This Row],[pTelefono]],1)+1,LEN(Tabla_Datos[[#This Row],[pTelefono]]))</f>
        <v>966695630</v>
      </c>
      <c r="X2953" s="53" t="str">
        <f>CONCATENATE(Tabla_Datos[[#This Row],[TipUrb]]," ",Tabla_Datos[[#This Row],[Calle]]," ",Tabla_Datos[[#This Row],[NumCalle]])</f>
        <v xml:space="preserve">  INCLAN 210</v>
      </c>
      <c r="Y2953" t="s">
        <v>298</v>
      </c>
      <c r="Z2953" t="s">
        <v>152</v>
      </c>
      <c r="AA2953" t="s">
        <v>153</v>
      </c>
      <c r="AB2953" t="s">
        <v>95</v>
      </c>
      <c r="AC2953" t="s">
        <v>95</v>
      </c>
      <c r="AD2953" t="s">
        <v>95</v>
      </c>
      <c r="AE2953" t="s">
        <v>95</v>
      </c>
      <c r="AF2953" t="s">
        <v>95</v>
      </c>
      <c r="AG2953" s="51">
        <v>28312903</v>
      </c>
      <c r="AH2953" t="s">
        <v>95</v>
      </c>
      <c r="AI2953">
        <v>1</v>
      </c>
      <c r="AJ2953">
        <v>1</v>
      </c>
      <c r="AK2953" t="s">
        <v>10143</v>
      </c>
      <c r="AL2953">
        <v>210</v>
      </c>
    </row>
    <row r="2954" spans="1:38">
      <c r="A2954">
        <v>3276110</v>
      </c>
      <c r="B2954" t="s">
        <v>10144</v>
      </c>
      <c r="C2954" t="s">
        <v>19</v>
      </c>
      <c r="D2954" t="s">
        <v>85</v>
      </c>
      <c r="E2954">
        <v>2011</v>
      </c>
      <c r="F2954">
        <v>8</v>
      </c>
      <c r="G2954">
        <v>21</v>
      </c>
      <c r="H2954" t="s">
        <v>144</v>
      </c>
      <c r="I2954" t="s">
        <v>16</v>
      </c>
      <c r="J2954" t="s">
        <v>16</v>
      </c>
      <c r="K2954" t="s">
        <v>277</v>
      </c>
      <c r="L2954" t="s">
        <v>144</v>
      </c>
      <c r="M2954" t="s">
        <v>88</v>
      </c>
      <c r="N2954" s="50">
        <v>20000030</v>
      </c>
      <c r="O2954" s="51">
        <v>2324651</v>
      </c>
      <c r="P2954" t="s">
        <v>4314</v>
      </c>
      <c r="Q2954" t="s">
        <v>5923</v>
      </c>
      <c r="R2954" t="s">
        <v>10145</v>
      </c>
      <c r="S2954" s="49" t="str">
        <f>CONCATENATE(Tabla_Datos[[#This Row],[Nombre_Cliente]]," ",Tabla_Datos[[#This Row],[ApellidoPaterno_Cliente]]," ",Tabla_Datos[[#This Row],[ApellidoMaterno_Cliente]])</f>
        <v>HERMELINDA NOA COQUINCHE</v>
      </c>
      <c r="T2954" s="53">
        <f>DATE(Tabla_Datos[[#This Row],[tAnio]],Tabla_Datos[[#This Row],[tMes]],Tabla_Datos[[#This Row],[tDia]])</f>
        <v>40776</v>
      </c>
      <c r="U2954" s="53" t="str">
        <f>IF(Tabla_Datos[[#This Row],[cProvincia]]="LIMA","LIMA","PROVINCIA")</f>
        <v>LIMA</v>
      </c>
      <c r="V2954" s="53" t="str">
        <f>MID(Tabla_Datos[[#This Row],[pTelefono]],1,SEARCH("-",Tabla_Datos[[#This Row],[pTelefono]],1)-1)</f>
        <v>1</v>
      </c>
      <c r="W2954" s="53" t="str">
        <f>MID(Tabla_Datos[[#This Row],[pTelefono]],SEARCH("-",Tabla_Datos[[#This Row],[pTelefono]],1)+1,LEN(Tabla_Datos[[#This Row],[pTelefono]]))</f>
        <v>990188918</v>
      </c>
      <c r="X2954" s="53" t="str">
        <f>CONCATENATE(Tabla_Datos[[#This Row],[TipUrb]]," ",Tabla_Datos[[#This Row],[Calle]]," ",Tabla_Datos[[#This Row],[NumCalle]])</f>
        <v>UR LOS ANTARES 379</v>
      </c>
      <c r="Y2954" t="s">
        <v>92</v>
      </c>
      <c r="Z2954" t="s">
        <v>196</v>
      </c>
      <c r="AA2954" t="s">
        <v>197</v>
      </c>
      <c r="AB2954" t="s">
        <v>95</v>
      </c>
      <c r="AC2954">
        <v>1</v>
      </c>
      <c r="AD2954" t="s">
        <v>161</v>
      </c>
      <c r="AE2954" t="s">
        <v>95</v>
      </c>
      <c r="AF2954" t="s">
        <v>95</v>
      </c>
      <c r="AG2954" s="51">
        <v>8784039</v>
      </c>
      <c r="AH2954" t="s">
        <v>95</v>
      </c>
      <c r="AI2954">
        <v>1</v>
      </c>
      <c r="AJ2954">
        <v>1</v>
      </c>
      <c r="AK2954" t="s">
        <v>10146</v>
      </c>
      <c r="AL2954">
        <v>379</v>
      </c>
    </row>
    <row r="2955" spans="1:38">
      <c r="A2955">
        <v>3277385</v>
      </c>
      <c r="B2955" t="s">
        <v>4758</v>
      </c>
      <c r="C2955" t="s">
        <v>18</v>
      </c>
      <c r="D2955" t="s">
        <v>143</v>
      </c>
      <c r="E2955">
        <v>2011</v>
      </c>
      <c r="F2955">
        <v>8</v>
      </c>
      <c r="G2955">
        <v>21</v>
      </c>
      <c r="H2955" t="s">
        <v>86</v>
      </c>
      <c r="I2955" t="s">
        <v>2263</v>
      </c>
      <c r="J2955" t="s">
        <v>2263</v>
      </c>
      <c r="K2955" t="s">
        <v>4759</v>
      </c>
      <c r="L2955" t="s">
        <v>86</v>
      </c>
      <c r="M2955" t="s">
        <v>294</v>
      </c>
      <c r="N2955" s="50">
        <v>44470922</v>
      </c>
      <c r="O2955" s="51">
        <v>2325089</v>
      </c>
      <c r="P2955" t="s">
        <v>4760</v>
      </c>
      <c r="Q2955" t="s">
        <v>1018</v>
      </c>
      <c r="R2955" t="s">
        <v>1171</v>
      </c>
      <c r="S2955" s="49" t="str">
        <f>CONCATENATE(Tabla_Datos[[#This Row],[Nombre_Cliente]]," ",Tabla_Datos[[#This Row],[ApellidoPaterno_Cliente]]," ",Tabla_Datos[[#This Row],[ApellidoMaterno_Cliente]])</f>
        <v>LIZ LIANA LOPEZ  VILLENA</v>
      </c>
      <c r="T2955" s="53">
        <f>DATE(Tabla_Datos[[#This Row],[tAnio]],Tabla_Datos[[#This Row],[tMes]],Tabla_Datos[[#This Row],[tDia]])</f>
        <v>40776</v>
      </c>
      <c r="U2955" s="53" t="str">
        <f>IF(Tabla_Datos[[#This Row],[cProvincia]]="LIMA","LIMA","PROVINCIA")</f>
        <v>PROVINCIA</v>
      </c>
      <c r="V2955" s="53" t="str">
        <f>MID(Tabla_Datos[[#This Row],[pTelefono]],1,SEARCH("-",Tabla_Datos[[#This Row],[pTelefono]],1)-1)</f>
        <v>63</v>
      </c>
      <c r="W2955" s="53" t="str">
        <f>MID(Tabla_Datos[[#This Row],[pTelefono]],SEARCH("-",Tabla_Datos[[#This Row],[pTelefono]],1)+1,LEN(Tabla_Datos[[#This Row],[pTelefono]]))</f>
        <v>975480484</v>
      </c>
      <c r="X2955" s="53" t="str">
        <f>CONCATENATE(Tabla_Datos[[#This Row],[TipUrb]]," ",Tabla_Datos[[#This Row],[Calle]]," ",Tabla_Datos[[#This Row],[NumCalle]])</f>
        <v>- PIRITA 0</v>
      </c>
      <c r="Y2955" t="s">
        <v>2269</v>
      </c>
      <c r="Z2955" t="s">
        <v>181</v>
      </c>
      <c r="AA2955" t="s">
        <v>182</v>
      </c>
      <c r="AB2955">
        <v>2</v>
      </c>
      <c r="AC2955" t="s">
        <v>95</v>
      </c>
      <c r="AD2955" t="s">
        <v>109</v>
      </c>
      <c r="AE2955" t="s">
        <v>474</v>
      </c>
      <c r="AF2955">
        <v>11</v>
      </c>
      <c r="AG2955" s="51">
        <v>45829507</v>
      </c>
      <c r="AI2955">
        <v>61</v>
      </c>
      <c r="AJ2955">
        <v>61</v>
      </c>
      <c r="AK2955" t="s">
        <v>4761</v>
      </c>
      <c r="AL2955">
        <v>0</v>
      </c>
    </row>
    <row r="2956" spans="1:38">
      <c r="A2956">
        <v>3287677</v>
      </c>
      <c r="B2956" t="s">
        <v>10147</v>
      </c>
      <c r="C2956" t="s">
        <v>20</v>
      </c>
      <c r="D2956" t="s">
        <v>143</v>
      </c>
      <c r="E2956">
        <v>2011</v>
      </c>
      <c r="F2956">
        <v>8</v>
      </c>
      <c r="G2956">
        <v>21</v>
      </c>
      <c r="H2956" t="s">
        <v>86</v>
      </c>
      <c r="I2956" t="s">
        <v>202</v>
      </c>
      <c r="J2956" t="s">
        <v>202</v>
      </c>
      <c r="K2956" t="s">
        <v>202</v>
      </c>
      <c r="L2956" t="s">
        <v>86</v>
      </c>
      <c r="M2956" t="s">
        <v>88</v>
      </c>
      <c r="N2956" s="50">
        <v>40164799</v>
      </c>
      <c r="O2956" s="51">
        <v>2325659</v>
      </c>
      <c r="P2956" t="s">
        <v>1580</v>
      </c>
      <c r="Q2956" t="s">
        <v>5764</v>
      </c>
      <c r="R2956" t="s">
        <v>5765</v>
      </c>
      <c r="S2956" s="49" t="str">
        <f>CONCATENATE(Tabla_Datos[[#This Row],[Nombre_Cliente]]," ",Tabla_Datos[[#This Row],[ApellidoPaterno_Cliente]]," ",Tabla_Datos[[#This Row],[ApellidoMaterno_Cliente]])</f>
        <v>CARLOS ALBERTO ODAR SERRATO</v>
      </c>
      <c r="T2956" s="53">
        <f>DATE(Tabla_Datos[[#This Row],[tAnio]],Tabla_Datos[[#This Row],[tMes]],Tabla_Datos[[#This Row],[tDia]])</f>
        <v>40776</v>
      </c>
      <c r="U2956" s="53" t="str">
        <f>IF(Tabla_Datos[[#This Row],[cProvincia]]="LIMA","LIMA","PROVINCIA")</f>
        <v>PROVINCIA</v>
      </c>
      <c r="V2956" s="53" t="str">
        <f>MID(Tabla_Datos[[#This Row],[pTelefono]],1,SEARCH("-",Tabla_Datos[[#This Row],[pTelefono]],1)-1)</f>
        <v>74</v>
      </c>
      <c r="W2956" s="53" t="str">
        <f>MID(Tabla_Datos[[#This Row],[pTelefono]],SEARCH("-",Tabla_Datos[[#This Row],[pTelefono]],1)+1,LEN(Tabla_Datos[[#This Row],[pTelefono]]))</f>
        <v>979431664</v>
      </c>
      <c r="X2956" s="53" t="str">
        <f>CONCATENATE(Tabla_Datos[[#This Row],[TipUrb]]," ",Tabla_Datos[[#This Row],[Calle]]," ",Tabla_Datos[[#This Row],[NumCalle]])</f>
        <v>PJ ACOSTA DEMETRIO 996</v>
      </c>
      <c r="Y2956" t="s">
        <v>208</v>
      </c>
      <c r="Z2956" t="s">
        <v>152</v>
      </c>
      <c r="AA2956" t="s">
        <v>153</v>
      </c>
      <c r="AB2956" t="s">
        <v>95</v>
      </c>
      <c r="AC2956" t="s">
        <v>95</v>
      </c>
      <c r="AD2956" t="s">
        <v>429</v>
      </c>
      <c r="AE2956" t="s">
        <v>95</v>
      </c>
      <c r="AF2956" t="s">
        <v>95</v>
      </c>
      <c r="AG2956" s="51">
        <v>17523660</v>
      </c>
      <c r="AH2956" t="s">
        <v>95</v>
      </c>
      <c r="AI2956">
        <v>1</v>
      </c>
      <c r="AJ2956">
        <v>1</v>
      </c>
      <c r="AK2956" t="s">
        <v>10148</v>
      </c>
      <c r="AL2956">
        <v>996</v>
      </c>
    </row>
    <row r="2957" spans="1:38">
      <c r="A2957">
        <v>3276781</v>
      </c>
      <c r="B2957" t="s">
        <v>10149</v>
      </c>
      <c r="C2957" t="s">
        <v>19</v>
      </c>
      <c r="D2957" t="s">
        <v>85</v>
      </c>
      <c r="E2957">
        <v>2011</v>
      </c>
      <c r="F2957">
        <v>8</v>
      </c>
      <c r="G2957">
        <v>21</v>
      </c>
      <c r="H2957" t="s">
        <v>144</v>
      </c>
      <c r="I2957" t="s">
        <v>16</v>
      </c>
      <c r="J2957" t="s">
        <v>16</v>
      </c>
      <c r="K2957" t="s">
        <v>562</v>
      </c>
      <c r="L2957" t="s">
        <v>86</v>
      </c>
      <c r="M2957" t="s">
        <v>88</v>
      </c>
      <c r="N2957" s="50">
        <v>46319303</v>
      </c>
      <c r="O2957" s="51">
        <v>2325224</v>
      </c>
      <c r="P2957" t="s">
        <v>10150</v>
      </c>
      <c r="Q2957" t="s">
        <v>10151</v>
      </c>
      <c r="R2957" t="s">
        <v>542</v>
      </c>
      <c r="S2957" s="49" t="str">
        <f>CONCATENATE(Tabla_Datos[[#This Row],[Nombre_Cliente]]," ",Tabla_Datos[[#This Row],[ApellidoPaterno_Cliente]]," ",Tabla_Datos[[#This Row],[ApellidoMaterno_Cliente]])</f>
        <v>JAVIER HUMBERTO PANEZ RAMIREZ</v>
      </c>
      <c r="T2957" s="53">
        <f>DATE(Tabla_Datos[[#This Row],[tAnio]],Tabla_Datos[[#This Row],[tMes]],Tabla_Datos[[#This Row],[tDia]])</f>
        <v>40776</v>
      </c>
      <c r="U2957" s="53" t="str">
        <f>IF(Tabla_Datos[[#This Row],[cProvincia]]="LIMA","LIMA","PROVINCIA")</f>
        <v>LIMA</v>
      </c>
      <c r="V2957" s="53" t="str">
        <f>MID(Tabla_Datos[[#This Row],[pTelefono]],1,SEARCH("-",Tabla_Datos[[#This Row],[pTelefono]],1)-1)</f>
        <v>1</v>
      </c>
      <c r="W2957" s="53" t="str">
        <f>MID(Tabla_Datos[[#This Row],[pTelefono]],SEARCH("-",Tabla_Datos[[#This Row],[pTelefono]],1)+1,LEN(Tabla_Datos[[#This Row],[pTelefono]]))</f>
        <v>12225765</v>
      </c>
      <c r="X2957" s="53" t="str">
        <f>CONCATENATE(Tabla_Datos[[#This Row],[TipUrb]]," ",Tabla_Datos[[#This Row],[Calle]]," ",Tabla_Datos[[#This Row],[NumCalle]])</f>
        <v xml:space="preserve">  LOS GERANIOS 124</v>
      </c>
      <c r="Y2957" t="s">
        <v>92</v>
      </c>
      <c r="Z2957" t="s">
        <v>196</v>
      </c>
      <c r="AA2957" t="s">
        <v>197</v>
      </c>
      <c r="AB2957" t="s">
        <v>95</v>
      </c>
      <c r="AC2957" t="s">
        <v>95</v>
      </c>
      <c r="AD2957" t="s">
        <v>95</v>
      </c>
      <c r="AE2957" t="s">
        <v>95</v>
      </c>
      <c r="AF2957" t="s">
        <v>95</v>
      </c>
      <c r="AG2957" s="51">
        <v>7632187</v>
      </c>
      <c r="AH2957" t="s">
        <v>95</v>
      </c>
      <c r="AI2957">
        <v>1</v>
      </c>
      <c r="AJ2957">
        <v>1</v>
      </c>
      <c r="AK2957" t="s">
        <v>10152</v>
      </c>
      <c r="AL2957">
        <v>124</v>
      </c>
    </row>
    <row r="2958" spans="1:38">
      <c r="A2958">
        <v>3277656</v>
      </c>
      <c r="B2958" t="s">
        <v>10153</v>
      </c>
      <c r="C2958" t="s">
        <v>20</v>
      </c>
      <c r="D2958" t="s">
        <v>143</v>
      </c>
      <c r="E2958">
        <v>2011</v>
      </c>
      <c r="F2958">
        <v>8</v>
      </c>
      <c r="G2958">
        <v>21</v>
      </c>
      <c r="H2958" t="s">
        <v>86</v>
      </c>
      <c r="I2958" t="s">
        <v>145</v>
      </c>
      <c r="J2958" t="s">
        <v>146</v>
      </c>
      <c r="K2958" t="s">
        <v>147</v>
      </c>
      <c r="L2958" t="s">
        <v>86</v>
      </c>
      <c r="M2958" t="s">
        <v>148</v>
      </c>
      <c r="N2958" s="50">
        <v>34753283</v>
      </c>
      <c r="O2958" s="51">
        <v>2325841</v>
      </c>
      <c r="P2958" t="s">
        <v>10154</v>
      </c>
      <c r="Q2958" t="s">
        <v>10155</v>
      </c>
      <c r="R2958" t="s">
        <v>250</v>
      </c>
      <c r="S2958" s="49" t="str">
        <f>CONCATENATE(Tabla_Datos[[#This Row],[Nombre_Cliente]]," ",Tabla_Datos[[#This Row],[ApellidoPaterno_Cliente]]," ",Tabla_Datos[[#This Row],[ApellidoMaterno_Cliente]])</f>
        <v>JESUS SANTIAGO MORY ESPINOZA</v>
      </c>
      <c r="T2958" s="53">
        <f>DATE(Tabla_Datos[[#This Row],[tAnio]],Tabla_Datos[[#This Row],[tMes]],Tabla_Datos[[#This Row],[tDia]])</f>
        <v>40776</v>
      </c>
      <c r="U2958" s="53" t="str">
        <f>IF(Tabla_Datos[[#This Row],[cProvincia]]="LIMA","LIMA","PROVINCIA")</f>
        <v>PROVINCIA</v>
      </c>
      <c r="V2958" s="53" t="str">
        <f>MID(Tabla_Datos[[#This Row],[pTelefono]],1,SEARCH("-",Tabla_Datos[[#This Row],[pTelefono]],1)-1)</f>
        <v>43</v>
      </c>
      <c r="W2958" s="53" t="str">
        <f>MID(Tabla_Datos[[#This Row],[pTelefono]],SEARCH("-",Tabla_Datos[[#This Row],[pTelefono]],1)+1,LEN(Tabla_Datos[[#This Row],[pTelefono]]))</f>
        <v>943430851</v>
      </c>
      <c r="X2958" s="53" t="str">
        <f>CONCATENATE(Tabla_Datos[[#This Row],[TipUrb]]," ",Tabla_Datos[[#This Row],[Calle]]," ",Tabla_Datos[[#This Row],[NumCalle]])</f>
        <v>- PALO COLORADO 159</v>
      </c>
      <c r="Y2958" t="s">
        <v>151</v>
      </c>
      <c r="Z2958" t="s">
        <v>152</v>
      </c>
      <c r="AA2958" t="s">
        <v>153</v>
      </c>
      <c r="AB2958" t="s">
        <v>95</v>
      </c>
      <c r="AC2958" t="s">
        <v>95</v>
      </c>
      <c r="AD2958" t="s">
        <v>109</v>
      </c>
      <c r="AE2958" t="s">
        <v>95</v>
      </c>
      <c r="AF2958" t="s">
        <v>95</v>
      </c>
      <c r="AG2958" s="51">
        <v>44190969</v>
      </c>
      <c r="AH2958" t="s">
        <v>95</v>
      </c>
      <c r="AI2958">
        <v>1</v>
      </c>
      <c r="AJ2958">
        <v>1</v>
      </c>
      <c r="AK2958" t="s">
        <v>10156</v>
      </c>
      <c r="AL2958">
        <v>159</v>
      </c>
    </row>
    <row r="2959" spans="1:38">
      <c r="A2959">
        <v>3288234</v>
      </c>
      <c r="B2959" t="s">
        <v>10157</v>
      </c>
      <c r="C2959" t="s">
        <v>20</v>
      </c>
      <c r="D2959" t="s">
        <v>143</v>
      </c>
      <c r="E2959">
        <v>2011</v>
      </c>
      <c r="F2959">
        <v>8</v>
      </c>
      <c r="G2959">
        <v>21</v>
      </c>
      <c r="H2959" t="s">
        <v>86</v>
      </c>
      <c r="I2959" t="s">
        <v>132</v>
      </c>
      <c r="J2959" t="s">
        <v>132</v>
      </c>
      <c r="K2959" t="s">
        <v>132</v>
      </c>
      <c r="L2959" t="s">
        <v>86</v>
      </c>
      <c r="M2959" t="s">
        <v>133</v>
      </c>
      <c r="N2959" s="50">
        <v>2776043</v>
      </c>
      <c r="O2959" s="51">
        <v>2326565</v>
      </c>
      <c r="P2959" t="s">
        <v>4264</v>
      </c>
      <c r="Q2959" t="s">
        <v>2407</v>
      </c>
      <c r="R2959" t="s">
        <v>805</v>
      </c>
      <c r="S2959" s="49" t="str">
        <f>CONCATENATE(Tabla_Datos[[#This Row],[Nombre_Cliente]]," ",Tabla_Datos[[#This Row],[ApellidoPaterno_Cliente]]," ",Tabla_Datos[[#This Row],[ApellidoMaterno_Cliente]])</f>
        <v>SANTOS  RIVAS  GUEVARA</v>
      </c>
      <c r="T2959" s="53">
        <f>DATE(Tabla_Datos[[#This Row],[tAnio]],Tabla_Datos[[#This Row],[tMes]],Tabla_Datos[[#This Row],[tDia]])</f>
        <v>40776</v>
      </c>
      <c r="U2959" s="53" t="str">
        <f>IF(Tabla_Datos[[#This Row],[cProvincia]]="LIMA","LIMA","PROVINCIA")</f>
        <v>PROVINCIA</v>
      </c>
      <c r="V2959" s="53" t="str">
        <f>MID(Tabla_Datos[[#This Row],[pTelefono]],1,SEARCH("-",Tabla_Datos[[#This Row],[pTelefono]],1)-1)</f>
        <v>73</v>
      </c>
      <c r="W2959" s="53" t="str">
        <f>MID(Tabla_Datos[[#This Row],[pTelefono]],SEARCH("-",Tabla_Datos[[#This Row],[pTelefono]],1)+1,LEN(Tabla_Datos[[#This Row],[pTelefono]]))</f>
        <v>968198969</v>
      </c>
      <c r="X2959" s="53" t="str">
        <f>CONCATENATE(Tabla_Datos[[#This Row],[TipUrb]]," ",Tabla_Datos[[#This Row],[Calle]]," ",Tabla_Datos[[#This Row],[NumCalle]])</f>
        <v>UP . 0</v>
      </c>
      <c r="Y2959" t="s">
        <v>137</v>
      </c>
      <c r="Z2959" t="s">
        <v>152</v>
      </c>
      <c r="AA2959" t="s">
        <v>153</v>
      </c>
      <c r="AB2959" t="s">
        <v>95</v>
      </c>
      <c r="AC2959" t="s">
        <v>95</v>
      </c>
      <c r="AD2959" t="s">
        <v>286</v>
      </c>
      <c r="AE2959" t="s">
        <v>95</v>
      </c>
      <c r="AF2959">
        <v>2</v>
      </c>
      <c r="AG2959" s="51">
        <v>3474961</v>
      </c>
      <c r="AI2959">
        <v>1</v>
      </c>
      <c r="AJ2959">
        <v>1</v>
      </c>
      <c r="AK2959" t="s">
        <v>221</v>
      </c>
      <c r="AL2959">
        <v>0</v>
      </c>
    </row>
    <row r="2960" spans="1:38">
      <c r="A2960">
        <v>3280774</v>
      </c>
      <c r="B2960" t="s">
        <v>10158</v>
      </c>
      <c r="C2960" t="s">
        <v>19</v>
      </c>
      <c r="D2960" t="s">
        <v>85</v>
      </c>
      <c r="E2960">
        <v>2011</v>
      </c>
      <c r="F2960">
        <v>8</v>
      </c>
      <c r="G2960">
        <v>21</v>
      </c>
      <c r="H2960" t="s">
        <v>144</v>
      </c>
      <c r="I2960" t="s">
        <v>16</v>
      </c>
      <c r="J2960" t="s">
        <v>16</v>
      </c>
      <c r="K2960" t="s">
        <v>386</v>
      </c>
      <c r="L2960" t="s">
        <v>144</v>
      </c>
      <c r="M2960" t="s">
        <v>88</v>
      </c>
      <c r="N2960" s="50">
        <v>20000030</v>
      </c>
      <c r="O2960" s="51">
        <v>2327993</v>
      </c>
      <c r="P2960" t="s">
        <v>10159</v>
      </c>
      <c r="Q2960" t="s">
        <v>10160</v>
      </c>
      <c r="R2960" t="s">
        <v>10161</v>
      </c>
      <c r="S2960" s="49" t="str">
        <f>CONCATENATE(Tabla_Datos[[#This Row],[Nombre_Cliente]]," ",Tabla_Datos[[#This Row],[ApellidoPaterno_Cliente]]," ",Tabla_Datos[[#This Row],[ApellidoMaterno_Cliente]])</f>
        <v>ANA MONICA ANAVITARTE RUIZ DE SOMOCURCIO</v>
      </c>
      <c r="T2960" s="53">
        <f>DATE(Tabla_Datos[[#This Row],[tAnio]],Tabla_Datos[[#This Row],[tMes]],Tabla_Datos[[#This Row],[tDia]])</f>
        <v>40776</v>
      </c>
      <c r="U2960" s="53" t="str">
        <f>IF(Tabla_Datos[[#This Row],[cProvincia]]="LIMA","LIMA","PROVINCIA")</f>
        <v>LIMA</v>
      </c>
      <c r="V2960" s="53" t="str">
        <f>MID(Tabla_Datos[[#This Row],[pTelefono]],1,SEARCH("-",Tabla_Datos[[#This Row],[pTelefono]],1)-1)</f>
        <v>1</v>
      </c>
      <c r="W2960" s="53" t="str">
        <f>MID(Tabla_Datos[[#This Row],[pTelefono]],SEARCH("-",Tabla_Datos[[#This Row],[pTelefono]],1)+1,LEN(Tabla_Datos[[#This Row],[pTelefono]]))</f>
        <v>995007154</v>
      </c>
      <c r="X2960" s="53" t="str">
        <f>CONCATENATE(Tabla_Datos[[#This Row],[TipUrb]]," ",Tabla_Datos[[#This Row],[Calle]]," ",Tabla_Datos[[#This Row],[NumCalle]])</f>
        <v>UR PORTILLO CORONEL PEDRO 696</v>
      </c>
      <c r="Y2960" t="s">
        <v>92</v>
      </c>
      <c r="Z2960" t="s">
        <v>122</v>
      </c>
      <c r="AA2960" t="s">
        <v>123</v>
      </c>
      <c r="AB2960">
        <v>4</v>
      </c>
      <c r="AC2960" t="s">
        <v>1141</v>
      </c>
      <c r="AD2960" t="s">
        <v>161</v>
      </c>
      <c r="AE2960" t="s">
        <v>95</v>
      </c>
      <c r="AF2960" t="s">
        <v>95</v>
      </c>
      <c r="AG2960" s="51">
        <v>8771512</v>
      </c>
      <c r="AH2960" t="s">
        <v>95</v>
      </c>
      <c r="AI2960">
        <v>1</v>
      </c>
      <c r="AJ2960">
        <v>1</v>
      </c>
      <c r="AK2960" t="s">
        <v>3312</v>
      </c>
      <c r="AL2960">
        <v>696</v>
      </c>
    </row>
    <row r="2961" spans="1:38">
      <c r="A2961">
        <v>3279584</v>
      </c>
      <c r="B2961" t="s">
        <v>10162</v>
      </c>
      <c r="C2961" t="s">
        <v>19</v>
      </c>
      <c r="D2961" t="s">
        <v>85</v>
      </c>
      <c r="E2961">
        <v>2011</v>
      </c>
      <c r="F2961">
        <v>8</v>
      </c>
      <c r="G2961">
        <v>21</v>
      </c>
      <c r="H2961" t="s">
        <v>86</v>
      </c>
      <c r="I2961" t="s">
        <v>16</v>
      </c>
      <c r="J2961" t="s">
        <v>16</v>
      </c>
      <c r="K2961" t="s">
        <v>492</v>
      </c>
      <c r="L2961" t="s">
        <v>86</v>
      </c>
      <c r="M2961" t="s">
        <v>88</v>
      </c>
      <c r="N2961" s="50">
        <v>10762376</v>
      </c>
      <c r="O2961" s="51">
        <v>2327340</v>
      </c>
      <c r="P2961" t="s">
        <v>10163</v>
      </c>
      <c r="Q2961" t="s">
        <v>10164</v>
      </c>
      <c r="R2961" t="s">
        <v>10165</v>
      </c>
      <c r="S2961" s="49" t="str">
        <f>CONCATENATE(Tabla_Datos[[#This Row],[Nombre_Cliente]]," ",Tabla_Datos[[#This Row],[ApellidoPaterno_Cliente]]," ",Tabla_Datos[[#This Row],[ApellidoMaterno_Cliente]])</f>
        <v>GLADYS ANGELICA GARCIA ARRESE VDA. DE DEL CORRAL</v>
      </c>
      <c r="T2961" s="53">
        <f>DATE(Tabla_Datos[[#This Row],[tAnio]],Tabla_Datos[[#This Row],[tMes]],Tabla_Datos[[#This Row],[tDia]])</f>
        <v>40776</v>
      </c>
      <c r="U2961" s="53" t="str">
        <f>IF(Tabla_Datos[[#This Row],[cProvincia]]="LIMA","LIMA","PROVINCIA")</f>
        <v>LIMA</v>
      </c>
      <c r="V2961" s="53" t="str">
        <f>MID(Tabla_Datos[[#This Row],[pTelefono]],1,SEARCH("-",Tabla_Datos[[#This Row],[pTelefono]],1)-1)</f>
        <v>1</v>
      </c>
      <c r="W2961" s="53" t="str">
        <f>MID(Tabla_Datos[[#This Row],[pTelefono]],SEARCH("-",Tabla_Datos[[#This Row],[pTelefono]],1)+1,LEN(Tabla_Datos[[#This Row],[pTelefono]]))</f>
        <v>14466031</v>
      </c>
      <c r="X2961" s="53" t="str">
        <f>CONCATENATE(Tabla_Datos[[#This Row],[TipUrb]]," ",Tabla_Datos[[#This Row],[Calle]]," ",Tabla_Datos[[#This Row],[NumCalle]])</f>
        <v xml:space="preserve">  BERLIN 1360</v>
      </c>
      <c r="Y2961" t="s">
        <v>92</v>
      </c>
      <c r="Z2961" t="s">
        <v>122</v>
      </c>
      <c r="AA2961" t="s">
        <v>123</v>
      </c>
      <c r="AB2961" t="s">
        <v>95</v>
      </c>
      <c r="AC2961" t="s">
        <v>95</v>
      </c>
      <c r="AD2961" t="s">
        <v>95</v>
      </c>
      <c r="AE2961" t="s">
        <v>95</v>
      </c>
      <c r="AF2961" t="s">
        <v>95</v>
      </c>
      <c r="AG2961" s="51">
        <v>7028305</v>
      </c>
      <c r="AH2961" t="s">
        <v>95</v>
      </c>
      <c r="AI2961">
        <v>1</v>
      </c>
      <c r="AJ2961">
        <v>1</v>
      </c>
      <c r="AK2961" t="s">
        <v>5685</v>
      </c>
      <c r="AL2961">
        <v>1360</v>
      </c>
    </row>
    <row r="2962" spans="1:38">
      <c r="A2962">
        <v>3279685</v>
      </c>
      <c r="B2962" t="s">
        <v>10166</v>
      </c>
      <c r="C2962" t="s">
        <v>18</v>
      </c>
      <c r="D2962" t="s">
        <v>85</v>
      </c>
      <c r="E2962">
        <v>2011</v>
      </c>
      <c r="F2962">
        <v>8</v>
      </c>
      <c r="G2962">
        <v>21</v>
      </c>
      <c r="H2962" t="s">
        <v>86</v>
      </c>
      <c r="I2962" t="s">
        <v>355</v>
      </c>
      <c r="J2962" t="s">
        <v>355</v>
      </c>
      <c r="K2962" t="s">
        <v>593</v>
      </c>
      <c r="L2962" t="s">
        <v>86</v>
      </c>
      <c r="M2962" t="s">
        <v>594</v>
      </c>
      <c r="N2962" s="50">
        <v>46925129</v>
      </c>
      <c r="O2962" s="51">
        <v>2327431</v>
      </c>
      <c r="P2962" t="s">
        <v>10167</v>
      </c>
      <c r="Q2962" t="s">
        <v>10168</v>
      </c>
      <c r="R2962" t="s">
        <v>2086</v>
      </c>
      <c r="S2962" s="49" t="str">
        <f>CONCATENATE(Tabla_Datos[[#This Row],[Nombre_Cliente]]," ",Tabla_Datos[[#This Row],[ApellidoPaterno_Cliente]]," ",Tabla_Datos[[#This Row],[ApellidoMaterno_Cliente]])</f>
        <v>CILA VIOLETA MANCILLA CONCHA</v>
      </c>
      <c r="T2962" s="53">
        <f>DATE(Tabla_Datos[[#This Row],[tAnio]],Tabla_Datos[[#This Row],[tMes]],Tabla_Datos[[#This Row],[tDia]])</f>
        <v>40776</v>
      </c>
      <c r="U2962" s="53" t="str">
        <f>IF(Tabla_Datos[[#This Row],[cProvincia]]="LIMA","LIMA","PROVINCIA")</f>
        <v>PROVINCIA</v>
      </c>
      <c r="V2962" s="53" t="str">
        <f>MID(Tabla_Datos[[#This Row],[pTelefono]],1,SEARCH("-",Tabla_Datos[[#This Row],[pTelefono]],1)-1)</f>
        <v>84</v>
      </c>
      <c r="W2962" s="53" t="str">
        <f>MID(Tabla_Datos[[#This Row],[pTelefono]],SEARCH("-",Tabla_Datos[[#This Row],[pTelefono]],1)+1,LEN(Tabla_Datos[[#This Row],[pTelefono]]))</f>
        <v>962398982</v>
      </c>
      <c r="X2962" s="53" t="str">
        <f>CONCATENATE(Tabla_Datos[[#This Row],[TipUrb]]," ",Tabla_Datos[[#This Row],[Calle]]," ",Tabla_Datos[[#This Row],[NumCalle]])</f>
        <v>PJ SN 0</v>
      </c>
      <c r="Y2962" t="s">
        <v>360</v>
      </c>
      <c r="Z2962" t="s">
        <v>93</v>
      </c>
      <c r="AA2962" t="s">
        <v>94</v>
      </c>
      <c r="AB2962" t="s">
        <v>95</v>
      </c>
      <c r="AC2962" t="s">
        <v>95</v>
      </c>
      <c r="AD2962" t="s">
        <v>429</v>
      </c>
      <c r="AE2962" t="s">
        <v>1034</v>
      </c>
      <c r="AF2962">
        <v>3</v>
      </c>
      <c r="AG2962" s="51">
        <v>23909708</v>
      </c>
      <c r="AI2962">
        <v>10</v>
      </c>
      <c r="AJ2962">
        <v>10</v>
      </c>
      <c r="AK2962" t="s">
        <v>467</v>
      </c>
      <c r="AL2962">
        <v>0</v>
      </c>
    </row>
    <row r="2963" spans="1:38">
      <c r="A2963">
        <v>3285560</v>
      </c>
      <c r="B2963" t="s">
        <v>10169</v>
      </c>
      <c r="C2963" t="s">
        <v>18</v>
      </c>
      <c r="D2963" t="s">
        <v>85</v>
      </c>
      <c r="E2963">
        <v>2011</v>
      </c>
      <c r="F2963">
        <v>8</v>
      </c>
      <c r="G2963">
        <v>21</v>
      </c>
      <c r="H2963" t="s">
        <v>86</v>
      </c>
      <c r="I2963" t="s">
        <v>16</v>
      </c>
      <c r="J2963" t="s">
        <v>16</v>
      </c>
      <c r="K2963" t="s">
        <v>1094</v>
      </c>
      <c r="L2963" t="s">
        <v>86</v>
      </c>
      <c r="M2963" t="s">
        <v>88</v>
      </c>
      <c r="N2963" s="50">
        <v>99999999</v>
      </c>
      <c r="O2963" s="51">
        <v>2328839</v>
      </c>
      <c r="P2963" t="s">
        <v>10170</v>
      </c>
      <c r="Q2963" t="s">
        <v>7400</v>
      </c>
      <c r="R2963" t="s">
        <v>3716</v>
      </c>
      <c r="S2963" s="49" t="str">
        <f>CONCATENATE(Tabla_Datos[[#This Row],[Nombre_Cliente]]," ",Tabla_Datos[[#This Row],[ApellidoPaterno_Cliente]]," ",Tabla_Datos[[#This Row],[ApellidoMaterno_Cliente]])</f>
        <v xml:space="preserve">EVER  HUAMAN  PEREZ </v>
      </c>
      <c r="T2963" s="53">
        <f>DATE(Tabla_Datos[[#This Row],[tAnio]],Tabla_Datos[[#This Row],[tMes]],Tabla_Datos[[#This Row],[tDia]])</f>
        <v>40776</v>
      </c>
      <c r="U2963" s="53" t="str">
        <f>IF(Tabla_Datos[[#This Row],[cProvincia]]="LIMA","LIMA","PROVINCIA")</f>
        <v>LIMA</v>
      </c>
      <c r="V2963" s="53" t="str">
        <f>MID(Tabla_Datos[[#This Row],[pTelefono]],1,SEARCH("-",Tabla_Datos[[#This Row],[pTelefono]],1)-1)</f>
        <v>1</v>
      </c>
      <c r="W2963" s="53" t="str">
        <f>MID(Tabla_Datos[[#This Row],[pTelefono]],SEARCH("-",Tabla_Datos[[#This Row],[pTelefono]],1)+1,LEN(Tabla_Datos[[#This Row],[pTelefono]]))</f>
        <v>989478035</v>
      </c>
      <c r="X2963" s="53" t="str">
        <f>CONCATENATE(Tabla_Datos[[#This Row],[TipUrb]]," ",Tabla_Datos[[#This Row],[Calle]]," ",Tabla_Datos[[#This Row],[NumCalle]])</f>
        <v xml:space="preserve">  ACEVEDO, JUAN ROBERTO 429</v>
      </c>
      <c r="Y2963" t="s">
        <v>92</v>
      </c>
      <c r="Z2963" t="s">
        <v>138</v>
      </c>
      <c r="AA2963" t="s">
        <v>139</v>
      </c>
      <c r="AB2963">
        <v>2</v>
      </c>
      <c r="AC2963" t="s">
        <v>95</v>
      </c>
      <c r="AD2963" t="s">
        <v>95</v>
      </c>
      <c r="AE2963" t="s">
        <v>95</v>
      </c>
      <c r="AG2963" s="51">
        <v>47494757</v>
      </c>
      <c r="AI2963">
        <v>26</v>
      </c>
      <c r="AJ2963">
        <v>26</v>
      </c>
      <c r="AK2963" t="s">
        <v>10171</v>
      </c>
      <c r="AL2963">
        <v>429</v>
      </c>
    </row>
    <row r="2964" spans="1:38">
      <c r="A2964">
        <v>3282501</v>
      </c>
      <c r="B2964" t="s">
        <v>5584</v>
      </c>
      <c r="C2964" t="s">
        <v>19</v>
      </c>
      <c r="D2964" t="s">
        <v>143</v>
      </c>
      <c r="E2964">
        <v>2011</v>
      </c>
      <c r="F2964">
        <v>8</v>
      </c>
      <c r="G2964">
        <v>21</v>
      </c>
      <c r="H2964" t="s">
        <v>86</v>
      </c>
      <c r="I2964" t="s">
        <v>16</v>
      </c>
      <c r="J2964" t="s">
        <v>16</v>
      </c>
      <c r="K2964" t="s">
        <v>126</v>
      </c>
      <c r="L2964" t="s">
        <v>86</v>
      </c>
      <c r="M2964" t="s">
        <v>88</v>
      </c>
      <c r="N2964" s="50">
        <v>44473396</v>
      </c>
      <c r="O2964" s="51">
        <v>2329293</v>
      </c>
      <c r="P2964" t="s">
        <v>10172</v>
      </c>
      <c r="Q2964" t="s">
        <v>780</v>
      </c>
      <c r="R2964" t="s">
        <v>326</v>
      </c>
      <c r="S2964" s="49" t="str">
        <f>CONCATENATE(Tabla_Datos[[#This Row],[Nombre_Cliente]]," ",Tabla_Datos[[#This Row],[ApellidoPaterno_Cliente]]," ",Tabla_Datos[[#This Row],[ApellidoMaterno_Cliente]])</f>
        <v>ELADIA SANCHEZ HERNANDEZ</v>
      </c>
      <c r="T2964" s="53">
        <f>DATE(Tabla_Datos[[#This Row],[tAnio]],Tabla_Datos[[#This Row],[tMes]],Tabla_Datos[[#This Row],[tDia]])</f>
        <v>40776</v>
      </c>
      <c r="U2964" s="53" t="str">
        <f>IF(Tabla_Datos[[#This Row],[cProvincia]]="LIMA","LIMA","PROVINCIA")</f>
        <v>LIMA</v>
      </c>
      <c r="V2964" s="53" t="str">
        <f>MID(Tabla_Datos[[#This Row],[pTelefono]],1,SEARCH("-",Tabla_Datos[[#This Row],[pTelefono]],1)-1)</f>
        <v>1</v>
      </c>
      <c r="W2964" s="53" t="str">
        <f>MID(Tabla_Datos[[#This Row],[pTelefono]],SEARCH("-",Tabla_Datos[[#This Row],[pTelefono]],1)+1,LEN(Tabla_Datos[[#This Row],[pTelefono]]))</f>
        <v>972880253</v>
      </c>
      <c r="X2964" s="53" t="str">
        <f>CONCATENATE(Tabla_Datos[[#This Row],[TipUrb]]," ",Tabla_Datos[[#This Row],[Calle]]," ",Tabla_Datos[[#This Row],[NumCalle]])</f>
        <v>AH . 0</v>
      </c>
      <c r="Y2964" t="s">
        <v>92</v>
      </c>
      <c r="Z2964" t="s">
        <v>152</v>
      </c>
      <c r="AA2964" t="s">
        <v>153</v>
      </c>
      <c r="AB2964" t="s">
        <v>95</v>
      </c>
      <c r="AC2964" t="s">
        <v>95</v>
      </c>
      <c r="AD2964" t="s">
        <v>96</v>
      </c>
      <c r="AE2964">
        <v>71</v>
      </c>
      <c r="AF2964">
        <v>17</v>
      </c>
      <c r="AG2964" s="51">
        <v>33649868</v>
      </c>
      <c r="AH2964" t="s">
        <v>95</v>
      </c>
      <c r="AI2964">
        <v>1</v>
      </c>
      <c r="AJ2964">
        <v>1</v>
      </c>
      <c r="AK2964" t="s">
        <v>221</v>
      </c>
      <c r="AL2964">
        <v>0</v>
      </c>
    </row>
    <row r="2965" spans="1:38">
      <c r="A2965">
        <v>3282160</v>
      </c>
      <c r="B2965" t="s">
        <v>10173</v>
      </c>
      <c r="C2965" t="s">
        <v>18</v>
      </c>
      <c r="D2965" t="s">
        <v>85</v>
      </c>
      <c r="E2965">
        <v>2011</v>
      </c>
      <c r="F2965">
        <v>8</v>
      </c>
      <c r="G2965">
        <v>21</v>
      </c>
      <c r="H2965" t="s">
        <v>86</v>
      </c>
      <c r="I2965" t="s">
        <v>16</v>
      </c>
      <c r="J2965" t="s">
        <v>16</v>
      </c>
      <c r="K2965" t="s">
        <v>1332</v>
      </c>
      <c r="L2965" t="s">
        <v>86</v>
      </c>
      <c r="M2965" t="s">
        <v>88</v>
      </c>
      <c r="N2965" s="50">
        <v>99999999</v>
      </c>
      <c r="O2965" s="51">
        <v>2327649</v>
      </c>
      <c r="P2965" t="s">
        <v>10174</v>
      </c>
      <c r="Q2965" t="s">
        <v>10175</v>
      </c>
      <c r="R2965" t="s">
        <v>8131</v>
      </c>
      <c r="S2965" s="49" t="str">
        <f>CONCATENATE(Tabla_Datos[[#This Row],[Nombre_Cliente]]," ",Tabla_Datos[[#This Row],[ApellidoPaterno_Cliente]]," ",Tabla_Datos[[#This Row],[ApellidoMaterno_Cliente]])</f>
        <v>JONATHAN MANUEL  JUAREZ  ANTON</v>
      </c>
      <c r="T2965" s="53">
        <f>DATE(Tabla_Datos[[#This Row],[tAnio]],Tabla_Datos[[#This Row],[tMes]],Tabla_Datos[[#This Row],[tDia]])</f>
        <v>40776</v>
      </c>
      <c r="U2965" s="53" t="str">
        <f>IF(Tabla_Datos[[#This Row],[cProvincia]]="LIMA","LIMA","PROVINCIA")</f>
        <v>LIMA</v>
      </c>
      <c r="V2965" s="53" t="str">
        <f>MID(Tabla_Datos[[#This Row],[pTelefono]],1,SEARCH("-",Tabla_Datos[[#This Row],[pTelefono]],1)-1)</f>
        <v>1</v>
      </c>
      <c r="W2965" s="53" t="str">
        <f>MID(Tabla_Datos[[#This Row],[pTelefono]],SEARCH("-",Tabla_Datos[[#This Row],[pTelefono]],1)+1,LEN(Tabla_Datos[[#This Row],[pTelefono]]))</f>
        <v>4985610</v>
      </c>
      <c r="X2965" s="53" t="str">
        <f>CONCATENATE(Tabla_Datos[[#This Row],[TipUrb]]," ",Tabla_Datos[[#This Row],[Calle]]," ",Tabla_Datos[[#This Row],[NumCalle]])</f>
        <v>UR   0</v>
      </c>
      <c r="Y2965" t="s">
        <v>92</v>
      </c>
      <c r="Z2965" t="s">
        <v>93</v>
      </c>
      <c r="AA2965" t="s">
        <v>94</v>
      </c>
      <c r="AB2965" t="s">
        <v>95</v>
      </c>
      <c r="AC2965" t="s">
        <v>95</v>
      </c>
      <c r="AD2965" t="s">
        <v>161</v>
      </c>
      <c r="AE2965" t="s">
        <v>1644</v>
      </c>
      <c r="AF2965">
        <v>18</v>
      </c>
      <c r="AG2965" s="51">
        <v>45198711</v>
      </c>
      <c r="AI2965">
        <v>26</v>
      </c>
      <c r="AJ2965">
        <v>26</v>
      </c>
      <c r="AK2965" t="s">
        <v>95</v>
      </c>
      <c r="AL2965">
        <v>0</v>
      </c>
    </row>
    <row r="2966" spans="1:38">
      <c r="A2966">
        <v>3280319</v>
      </c>
      <c r="B2966" t="s">
        <v>10176</v>
      </c>
      <c r="C2966" t="s">
        <v>19</v>
      </c>
      <c r="D2966" t="s">
        <v>85</v>
      </c>
      <c r="E2966">
        <v>2011</v>
      </c>
      <c r="F2966">
        <v>8</v>
      </c>
      <c r="G2966">
        <v>21</v>
      </c>
      <c r="H2966" t="s">
        <v>86</v>
      </c>
      <c r="I2966" t="s">
        <v>16</v>
      </c>
      <c r="J2966" t="s">
        <v>16</v>
      </c>
      <c r="K2966" t="s">
        <v>1877</v>
      </c>
      <c r="L2966" t="s">
        <v>86</v>
      </c>
      <c r="M2966" t="s">
        <v>88</v>
      </c>
      <c r="N2966" s="50">
        <v>6947852</v>
      </c>
      <c r="O2966" s="51">
        <v>2327773</v>
      </c>
      <c r="P2966" t="s">
        <v>10177</v>
      </c>
      <c r="Q2966" t="s">
        <v>1211</v>
      </c>
      <c r="R2966" t="s">
        <v>10178</v>
      </c>
      <c r="S2966" s="49" t="str">
        <f>CONCATENATE(Tabla_Datos[[#This Row],[Nombre_Cliente]]," ",Tabla_Datos[[#This Row],[ApellidoPaterno_Cliente]]," ",Tabla_Datos[[#This Row],[ApellidoMaterno_Cliente]])</f>
        <v>VIOLETA NAVARRO BUSTIOS</v>
      </c>
      <c r="T2966" s="53">
        <f>DATE(Tabla_Datos[[#This Row],[tAnio]],Tabla_Datos[[#This Row],[tMes]],Tabla_Datos[[#This Row],[tDia]])</f>
        <v>40776</v>
      </c>
      <c r="U2966" s="53" t="str">
        <f>IF(Tabla_Datos[[#This Row],[cProvincia]]="LIMA","LIMA","PROVINCIA")</f>
        <v>LIMA</v>
      </c>
      <c r="V2966" s="53" t="str">
        <f>MID(Tabla_Datos[[#This Row],[pTelefono]],1,SEARCH("-",Tabla_Datos[[#This Row],[pTelefono]],1)-1)</f>
        <v>1</v>
      </c>
      <c r="W2966" s="53" t="str">
        <f>MID(Tabla_Datos[[#This Row],[pTelefono]],SEARCH("-",Tabla_Datos[[#This Row],[pTelefono]],1)+1,LEN(Tabla_Datos[[#This Row],[pTelefono]]))</f>
        <v>992860331</v>
      </c>
      <c r="X2966" s="53" t="str">
        <f>CONCATENATE(Tabla_Datos[[#This Row],[TipUrb]]," ",Tabla_Datos[[#This Row],[Calle]]," ",Tabla_Datos[[#This Row],[NumCalle]])</f>
        <v xml:space="preserve">  RECUAY 923</v>
      </c>
      <c r="Y2966" t="s">
        <v>92</v>
      </c>
      <c r="Z2966" t="s">
        <v>122</v>
      </c>
      <c r="AA2966" t="s">
        <v>123</v>
      </c>
      <c r="AB2966" t="s">
        <v>95</v>
      </c>
      <c r="AC2966">
        <v>601</v>
      </c>
      <c r="AD2966" t="s">
        <v>95</v>
      </c>
      <c r="AE2966" t="s">
        <v>95</v>
      </c>
      <c r="AF2966" t="s">
        <v>95</v>
      </c>
      <c r="AG2966" s="51">
        <v>6699925</v>
      </c>
      <c r="AH2966" t="s">
        <v>95</v>
      </c>
      <c r="AI2966">
        <v>1</v>
      </c>
      <c r="AJ2966">
        <v>1</v>
      </c>
      <c r="AK2966" t="s">
        <v>1458</v>
      </c>
      <c r="AL2966">
        <v>923</v>
      </c>
    </row>
    <row r="2967" spans="1:38">
      <c r="A2967">
        <v>3282187</v>
      </c>
      <c r="B2967" t="s">
        <v>10179</v>
      </c>
      <c r="C2967" t="s">
        <v>20</v>
      </c>
      <c r="D2967" t="s">
        <v>85</v>
      </c>
      <c r="E2967">
        <v>2011</v>
      </c>
      <c r="F2967">
        <v>8</v>
      </c>
      <c r="G2967">
        <v>21</v>
      </c>
      <c r="H2967" t="s">
        <v>144</v>
      </c>
      <c r="I2967" t="s">
        <v>16</v>
      </c>
      <c r="J2967" t="s">
        <v>16</v>
      </c>
      <c r="K2967" t="s">
        <v>1039</v>
      </c>
      <c r="L2967" t="s">
        <v>144</v>
      </c>
      <c r="M2967" t="s">
        <v>88</v>
      </c>
      <c r="N2967" s="50">
        <v>43645456</v>
      </c>
      <c r="O2967" s="51">
        <v>2329163</v>
      </c>
      <c r="P2967" t="s">
        <v>10180</v>
      </c>
      <c r="Q2967" t="s">
        <v>10181</v>
      </c>
      <c r="R2967" t="s">
        <v>136</v>
      </c>
      <c r="S2967" s="49" t="str">
        <f>CONCATENATE(Tabla_Datos[[#This Row],[Nombre_Cliente]]," ",Tabla_Datos[[#This Row],[ApellidoPaterno_Cliente]]," ",Tabla_Datos[[#This Row],[ApellidoMaterno_Cliente]])</f>
        <v>KAROLINE ADHELIN RIBECK SORIA</v>
      </c>
      <c r="T2967" s="53">
        <f>DATE(Tabla_Datos[[#This Row],[tAnio]],Tabla_Datos[[#This Row],[tMes]],Tabla_Datos[[#This Row],[tDia]])</f>
        <v>40776</v>
      </c>
      <c r="U2967" s="53" t="str">
        <f>IF(Tabla_Datos[[#This Row],[cProvincia]]="LIMA","LIMA","PROVINCIA")</f>
        <v>LIMA</v>
      </c>
      <c r="V2967" s="53" t="str">
        <f>MID(Tabla_Datos[[#This Row],[pTelefono]],1,SEARCH("-",Tabla_Datos[[#This Row],[pTelefono]],1)-1)</f>
        <v>1</v>
      </c>
      <c r="W2967" s="53" t="str">
        <f>MID(Tabla_Datos[[#This Row],[pTelefono]],SEARCH("-",Tabla_Datos[[#This Row],[pTelefono]],1)+1,LEN(Tabla_Datos[[#This Row],[pTelefono]]))</f>
        <v>996820281</v>
      </c>
      <c r="X2967" s="53" t="str">
        <f>CONCATENATE(Tabla_Datos[[#This Row],[TipUrb]]," ",Tabla_Datos[[#This Row],[Calle]]," ",Tabla_Datos[[#This Row],[NumCalle]])</f>
        <v xml:space="preserve">  SALMON ESTEBAN 355</v>
      </c>
      <c r="Y2967" t="s">
        <v>92</v>
      </c>
      <c r="Z2967" t="s">
        <v>196</v>
      </c>
      <c r="AA2967" t="s">
        <v>197</v>
      </c>
      <c r="AB2967" t="s">
        <v>95</v>
      </c>
      <c r="AC2967" t="s">
        <v>95</v>
      </c>
      <c r="AD2967" t="s">
        <v>95</v>
      </c>
      <c r="AE2967" t="s">
        <v>95</v>
      </c>
      <c r="AF2967" t="s">
        <v>95</v>
      </c>
      <c r="AG2967" s="51">
        <v>45290097</v>
      </c>
      <c r="AH2967" t="s">
        <v>95</v>
      </c>
      <c r="AI2967">
        <v>1</v>
      </c>
      <c r="AJ2967">
        <v>1</v>
      </c>
      <c r="AK2967" t="s">
        <v>10182</v>
      </c>
      <c r="AL2967">
        <v>355</v>
      </c>
    </row>
    <row r="2968" spans="1:38">
      <c r="A2968">
        <v>3284595</v>
      </c>
      <c r="B2968" t="s">
        <v>10183</v>
      </c>
      <c r="C2968" t="s">
        <v>19</v>
      </c>
      <c r="D2968" t="s">
        <v>85</v>
      </c>
      <c r="E2968">
        <v>2011</v>
      </c>
      <c r="F2968">
        <v>8</v>
      </c>
      <c r="G2968">
        <v>21</v>
      </c>
      <c r="H2968" t="s">
        <v>86</v>
      </c>
      <c r="I2968" t="s">
        <v>16</v>
      </c>
      <c r="J2968" t="s">
        <v>16</v>
      </c>
      <c r="K2968" t="s">
        <v>567</v>
      </c>
      <c r="L2968" t="s">
        <v>86</v>
      </c>
      <c r="M2968" t="s">
        <v>88</v>
      </c>
      <c r="N2968" s="50">
        <v>9642742</v>
      </c>
      <c r="O2968" s="51">
        <v>2331078</v>
      </c>
      <c r="P2968" t="s">
        <v>10184</v>
      </c>
      <c r="Q2968" t="s">
        <v>310</v>
      </c>
      <c r="R2968" t="s">
        <v>2417</v>
      </c>
      <c r="S2968" s="49" t="str">
        <f>CONCATENATE(Tabla_Datos[[#This Row],[Nombre_Cliente]]," ",Tabla_Datos[[#This Row],[ApellidoPaterno_Cliente]]," ",Tabla_Datos[[#This Row],[ApellidoMaterno_Cliente]])</f>
        <v>SAMIR MORALES VALDIVIA</v>
      </c>
      <c r="T2968" s="53">
        <f>DATE(Tabla_Datos[[#This Row],[tAnio]],Tabla_Datos[[#This Row],[tMes]],Tabla_Datos[[#This Row],[tDia]])</f>
        <v>40776</v>
      </c>
      <c r="U2968" s="53" t="str">
        <f>IF(Tabla_Datos[[#This Row],[cProvincia]]="LIMA","LIMA","PROVINCIA")</f>
        <v>LIMA</v>
      </c>
      <c r="V2968" s="53" t="str">
        <f>MID(Tabla_Datos[[#This Row],[pTelefono]],1,SEARCH("-",Tabla_Datos[[#This Row],[pTelefono]],1)-1)</f>
        <v>1</v>
      </c>
      <c r="W2968" s="53" t="str">
        <f>MID(Tabla_Datos[[#This Row],[pTelefono]],SEARCH("-",Tabla_Datos[[#This Row],[pTelefono]],1)+1,LEN(Tabla_Datos[[#This Row],[pTelefono]]))</f>
        <v>992732948</v>
      </c>
      <c r="X2968" s="53" t="str">
        <f>CONCATENATE(Tabla_Datos[[#This Row],[TipUrb]]," ",Tabla_Datos[[#This Row],[Calle]]," ",Tabla_Datos[[#This Row],[NumCalle]])</f>
        <v>RS SILVA DE OCHOA BRIGADA 199</v>
      </c>
      <c r="Y2968" t="s">
        <v>92</v>
      </c>
      <c r="Z2968" t="s">
        <v>122</v>
      </c>
      <c r="AA2968" t="s">
        <v>123</v>
      </c>
      <c r="AB2968" t="s">
        <v>95</v>
      </c>
      <c r="AC2968">
        <v>1101</v>
      </c>
      <c r="AD2968" t="s">
        <v>435</v>
      </c>
      <c r="AE2968" t="s">
        <v>95</v>
      </c>
      <c r="AF2968" t="s">
        <v>95</v>
      </c>
      <c r="AG2968" s="51">
        <v>46222992</v>
      </c>
      <c r="AH2968" t="s">
        <v>95</v>
      </c>
      <c r="AI2968">
        <v>1</v>
      </c>
      <c r="AJ2968">
        <v>1</v>
      </c>
      <c r="AK2968" t="s">
        <v>2657</v>
      </c>
      <c r="AL2968">
        <v>199</v>
      </c>
    </row>
    <row r="2969" spans="1:38">
      <c r="A2969">
        <v>3284646</v>
      </c>
      <c r="B2969" t="s">
        <v>10185</v>
      </c>
      <c r="C2969" t="s">
        <v>20</v>
      </c>
      <c r="D2969" t="s">
        <v>85</v>
      </c>
      <c r="E2969">
        <v>2011</v>
      </c>
      <c r="F2969">
        <v>8</v>
      </c>
      <c r="G2969">
        <v>21</v>
      </c>
      <c r="H2969" t="s">
        <v>86</v>
      </c>
      <c r="I2969" t="s">
        <v>16</v>
      </c>
      <c r="J2969" t="s">
        <v>16</v>
      </c>
      <c r="K2969" t="s">
        <v>165</v>
      </c>
      <c r="L2969" t="s">
        <v>86</v>
      </c>
      <c r="M2969" t="s">
        <v>88</v>
      </c>
      <c r="N2969" s="50">
        <v>9328380</v>
      </c>
      <c r="O2969" s="51">
        <v>2331125</v>
      </c>
      <c r="P2969" t="s">
        <v>10186</v>
      </c>
      <c r="Q2969" t="s">
        <v>1277</v>
      </c>
      <c r="R2969" t="s">
        <v>10187</v>
      </c>
      <c r="S2969" s="49" t="str">
        <f>CONCATENATE(Tabla_Datos[[#This Row],[Nombre_Cliente]]," ",Tabla_Datos[[#This Row],[ApellidoPaterno_Cliente]]," ",Tabla_Datos[[#This Row],[ApellidoMaterno_Cliente]])</f>
        <v>ELVIS JONATHAN MIRANDA CASBONA</v>
      </c>
      <c r="T2969" s="53">
        <f>DATE(Tabla_Datos[[#This Row],[tAnio]],Tabla_Datos[[#This Row],[tMes]],Tabla_Datos[[#This Row],[tDia]])</f>
        <v>40776</v>
      </c>
      <c r="U2969" s="53" t="str">
        <f>IF(Tabla_Datos[[#This Row],[cProvincia]]="LIMA","LIMA","PROVINCIA")</f>
        <v>LIMA</v>
      </c>
      <c r="V2969" s="53" t="str">
        <f>MID(Tabla_Datos[[#This Row],[pTelefono]],1,SEARCH("-",Tabla_Datos[[#This Row],[pTelefono]],1)-1)</f>
        <v>1</v>
      </c>
      <c r="W2969" s="53" t="str">
        <f>MID(Tabla_Datos[[#This Row],[pTelefono]],SEARCH("-",Tabla_Datos[[#This Row],[pTelefono]],1)+1,LEN(Tabla_Datos[[#This Row],[pTelefono]]))</f>
        <v>991804220</v>
      </c>
      <c r="X2969" s="53" t="str">
        <f>CONCATENATE(Tabla_Datos[[#This Row],[TipUrb]]," ",Tabla_Datos[[#This Row],[Calle]]," ",Tabla_Datos[[#This Row],[NumCalle]])</f>
        <v>UR CRESPO Y CASTILLO 201</v>
      </c>
      <c r="Y2969" t="s">
        <v>92</v>
      </c>
      <c r="Z2969" t="s">
        <v>122</v>
      </c>
      <c r="AA2969" t="s">
        <v>123</v>
      </c>
      <c r="AB2969" t="s">
        <v>95</v>
      </c>
      <c r="AC2969" t="s">
        <v>95</v>
      </c>
      <c r="AD2969" t="s">
        <v>161</v>
      </c>
      <c r="AE2969" t="s">
        <v>95</v>
      </c>
      <c r="AF2969" t="s">
        <v>95</v>
      </c>
      <c r="AG2969" s="51">
        <v>46338674</v>
      </c>
      <c r="AH2969" t="s">
        <v>95</v>
      </c>
      <c r="AI2969">
        <v>1</v>
      </c>
      <c r="AJ2969">
        <v>1</v>
      </c>
      <c r="AK2969" t="s">
        <v>10188</v>
      </c>
      <c r="AL2969">
        <v>201</v>
      </c>
    </row>
    <row r="2970" spans="1:38">
      <c r="A2970">
        <v>3285456</v>
      </c>
      <c r="B2970" t="s">
        <v>10189</v>
      </c>
      <c r="C2970" t="s">
        <v>19</v>
      </c>
      <c r="D2970" t="s">
        <v>85</v>
      </c>
      <c r="E2970">
        <v>2011</v>
      </c>
      <c r="F2970">
        <v>8</v>
      </c>
      <c r="G2970">
        <v>21</v>
      </c>
      <c r="H2970" t="s">
        <v>86</v>
      </c>
      <c r="I2970" t="s">
        <v>16</v>
      </c>
      <c r="J2970" t="s">
        <v>16</v>
      </c>
      <c r="K2970" t="s">
        <v>157</v>
      </c>
      <c r="L2970" t="s">
        <v>86</v>
      </c>
      <c r="M2970" t="s">
        <v>88</v>
      </c>
      <c r="N2970" s="50">
        <v>41431844</v>
      </c>
      <c r="O2970" s="51">
        <v>2331949</v>
      </c>
      <c r="P2970" t="s">
        <v>10190</v>
      </c>
      <c r="Q2970" t="s">
        <v>1819</v>
      </c>
      <c r="R2970" t="s">
        <v>511</v>
      </c>
      <c r="S2970" s="49" t="str">
        <f>CONCATENATE(Tabla_Datos[[#This Row],[Nombre_Cliente]]," ",Tabla_Datos[[#This Row],[ApellidoPaterno_Cliente]]," ",Tabla_Datos[[#This Row],[ApellidoMaterno_Cliente]])</f>
        <v>RODOLFO FRANCISCO BRAVO RUIZ</v>
      </c>
      <c r="T2970" s="53">
        <f>DATE(Tabla_Datos[[#This Row],[tAnio]],Tabla_Datos[[#This Row],[tMes]],Tabla_Datos[[#This Row],[tDia]])</f>
        <v>40776</v>
      </c>
      <c r="U2970" s="53" t="str">
        <f>IF(Tabla_Datos[[#This Row],[cProvincia]]="LIMA","LIMA","PROVINCIA")</f>
        <v>LIMA</v>
      </c>
      <c r="V2970" s="53" t="str">
        <f>MID(Tabla_Datos[[#This Row],[pTelefono]],1,SEARCH("-",Tabla_Datos[[#This Row],[pTelefono]],1)-1)</f>
        <v>1</v>
      </c>
      <c r="W2970" s="53" t="str">
        <f>MID(Tabla_Datos[[#This Row],[pTelefono]],SEARCH("-",Tabla_Datos[[#This Row],[pTelefono]],1)+1,LEN(Tabla_Datos[[#This Row],[pTelefono]]))</f>
        <v>993396101</v>
      </c>
      <c r="X2970" s="53" t="str">
        <f>CONCATENATE(Tabla_Datos[[#This Row],[TipUrb]]," ",Tabla_Datos[[#This Row],[Calle]]," ",Tabla_Datos[[#This Row],[NumCalle]])</f>
        <v>AH . 0</v>
      </c>
      <c r="Y2970" t="s">
        <v>92</v>
      </c>
      <c r="Z2970" t="s">
        <v>122</v>
      </c>
      <c r="AA2970" t="s">
        <v>123</v>
      </c>
      <c r="AB2970" t="s">
        <v>95</v>
      </c>
      <c r="AC2970" t="s">
        <v>10191</v>
      </c>
      <c r="AD2970" t="s">
        <v>96</v>
      </c>
      <c r="AE2970" t="s">
        <v>361</v>
      </c>
      <c r="AF2970">
        <v>6</v>
      </c>
      <c r="AG2970" s="51">
        <v>9612704</v>
      </c>
      <c r="AH2970" t="s">
        <v>95</v>
      </c>
      <c r="AI2970">
        <v>1</v>
      </c>
      <c r="AJ2970">
        <v>1</v>
      </c>
      <c r="AK2970" t="s">
        <v>221</v>
      </c>
      <c r="AL2970">
        <v>0</v>
      </c>
    </row>
    <row r="2971" spans="1:38">
      <c r="A2971">
        <v>3284657</v>
      </c>
      <c r="B2971" t="s">
        <v>10192</v>
      </c>
      <c r="C2971" t="s">
        <v>19</v>
      </c>
      <c r="D2971" t="s">
        <v>85</v>
      </c>
      <c r="E2971">
        <v>2011</v>
      </c>
      <c r="F2971">
        <v>8</v>
      </c>
      <c r="G2971">
        <v>21</v>
      </c>
      <c r="H2971" t="s">
        <v>86</v>
      </c>
      <c r="I2971" t="s">
        <v>16</v>
      </c>
      <c r="J2971" t="s">
        <v>16</v>
      </c>
      <c r="K2971" t="s">
        <v>1213</v>
      </c>
      <c r="L2971" t="s">
        <v>86</v>
      </c>
      <c r="M2971" t="s">
        <v>88</v>
      </c>
      <c r="N2971" s="50">
        <v>20000021</v>
      </c>
      <c r="O2971" s="51">
        <v>2331135</v>
      </c>
      <c r="P2971" t="s">
        <v>10193</v>
      </c>
      <c r="Q2971" t="s">
        <v>482</v>
      </c>
      <c r="R2971" t="s">
        <v>10194</v>
      </c>
      <c r="S2971" s="49" t="str">
        <f>CONCATENATE(Tabla_Datos[[#This Row],[Nombre_Cliente]]," ",Tabla_Datos[[#This Row],[ApellidoPaterno_Cliente]]," ",Tabla_Datos[[#This Row],[ApellidoMaterno_Cliente]])</f>
        <v>LILA ENEDINA VASQUEZ PALACIOS DE RAMIREZ</v>
      </c>
      <c r="T2971" s="53">
        <f>DATE(Tabla_Datos[[#This Row],[tAnio]],Tabla_Datos[[#This Row],[tMes]],Tabla_Datos[[#This Row],[tDia]])</f>
        <v>40776</v>
      </c>
      <c r="U2971" s="53" t="str">
        <f>IF(Tabla_Datos[[#This Row],[cProvincia]]="LIMA","LIMA","PROVINCIA")</f>
        <v>LIMA</v>
      </c>
      <c r="V2971" s="53" t="str">
        <f>MID(Tabla_Datos[[#This Row],[pTelefono]],1,SEARCH("-",Tabla_Datos[[#This Row],[pTelefono]],1)-1)</f>
        <v>1</v>
      </c>
      <c r="W2971" s="53" t="str">
        <f>MID(Tabla_Datos[[#This Row],[pTelefono]],SEARCH("-",Tabla_Datos[[#This Row],[pTelefono]],1)+1,LEN(Tabla_Datos[[#This Row],[pTelefono]]))</f>
        <v>971478150</v>
      </c>
      <c r="X2971" s="53" t="str">
        <f>CONCATENATE(Tabla_Datos[[#This Row],[TipUrb]]," ",Tabla_Datos[[#This Row],[Calle]]," ",Tabla_Datos[[#This Row],[NumCalle]])</f>
        <v>UR CONDORCANQUI M. 863</v>
      </c>
      <c r="Y2971" t="s">
        <v>92</v>
      </c>
      <c r="Z2971" t="s">
        <v>122</v>
      </c>
      <c r="AA2971" t="s">
        <v>123</v>
      </c>
      <c r="AB2971" t="s">
        <v>95</v>
      </c>
      <c r="AC2971" t="s">
        <v>95</v>
      </c>
      <c r="AD2971" t="s">
        <v>161</v>
      </c>
      <c r="AE2971" t="s">
        <v>95</v>
      </c>
      <c r="AF2971" t="s">
        <v>95</v>
      </c>
      <c r="AG2971" s="51">
        <v>27977213</v>
      </c>
      <c r="AH2971" t="s">
        <v>95</v>
      </c>
      <c r="AI2971">
        <v>1</v>
      </c>
      <c r="AJ2971">
        <v>1</v>
      </c>
      <c r="AK2971" t="s">
        <v>10195</v>
      </c>
      <c r="AL2971">
        <v>863</v>
      </c>
    </row>
    <row r="2972" spans="1:38">
      <c r="A2972">
        <v>3283941</v>
      </c>
      <c r="B2972" t="s">
        <v>10196</v>
      </c>
      <c r="C2972" t="s">
        <v>20</v>
      </c>
      <c r="D2972" t="s">
        <v>85</v>
      </c>
      <c r="E2972">
        <v>2011</v>
      </c>
      <c r="F2972">
        <v>8</v>
      </c>
      <c r="G2972">
        <v>21</v>
      </c>
      <c r="H2972" t="s">
        <v>86</v>
      </c>
      <c r="I2972" t="s">
        <v>16</v>
      </c>
      <c r="J2972" t="s">
        <v>16</v>
      </c>
      <c r="K2972" t="s">
        <v>1213</v>
      </c>
      <c r="L2972" t="s">
        <v>86</v>
      </c>
      <c r="M2972" t="s">
        <v>88</v>
      </c>
      <c r="N2972" s="50">
        <v>40164799</v>
      </c>
      <c r="O2972" s="51">
        <v>2330478</v>
      </c>
      <c r="P2972" t="s">
        <v>10197</v>
      </c>
      <c r="Q2972" t="s">
        <v>10198</v>
      </c>
      <c r="R2972" t="s">
        <v>780</v>
      </c>
      <c r="S2972" s="49" t="str">
        <f>CONCATENATE(Tabla_Datos[[#This Row],[Nombre_Cliente]]," ",Tabla_Datos[[#This Row],[ApellidoPaterno_Cliente]]," ",Tabla_Datos[[#This Row],[ApellidoMaterno_Cliente]])</f>
        <v>GIANNINA MENDIETA SANCHEZ</v>
      </c>
      <c r="T2972" s="53">
        <f>DATE(Tabla_Datos[[#This Row],[tAnio]],Tabla_Datos[[#This Row],[tMes]],Tabla_Datos[[#This Row],[tDia]])</f>
        <v>40776</v>
      </c>
      <c r="U2972" s="53" t="str">
        <f>IF(Tabla_Datos[[#This Row],[cProvincia]]="LIMA","LIMA","PROVINCIA")</f>
        <v>LIMA</v>
      </c>
      <c r="V2972" s="53" t="str">
        <f>MID(Tabla_Datos[[#This Row],[pTelefono]],1,SEARCH("-",Tabla_Datos[[#This Row],[pTelefono]],1)-1)</f>
        <v>1</v>
      </c>
      <c r="W2972" s="53" t="str">
        <f>MID(Tabla_Datos[[#This Row],[pTelefono]],SEARCH("-",Tabla_Datos[[#This Row],[pTelefono]],1)+1,LEN(Tabla_Datos[[#This Row],[pTelefono]]))</f>
        <v>968533305</v>
      </c>
      <c r="X2972" s="53" t="str">
        <f>CONCATENATE(Tabla_Datos[[#This Row],[TipUrb]]," ",Tabla_Datos[[#This Row],[Calle]]," ",Tabla_Datos[[#This Row],[NumCalle]])</f>
        <v>UR ANCON 192</v>
      </c>
      <c r="Y2972" t="s">
        <v>92</v>
      </c>
      <c r="Z2972" t="s">
        <v>122</v>
      </c>
      <c r="AA2972" t="s">
        <v>123</v>
      </c>
      <c r="AB2972" t="s">
        <v>95</v>
      </c>
      <c r="AC2972" t="s">
        <v>95</v>
      </c>
      <c r="AD2972" t="s">
        <v>161</v>
      </c>
      <c r="AE2972" t="s">
        <v>95</v>
      </c>
      <c r="AF2972" t="s">
        <v>95</v>
      </c>
      <c r="AG2972" s="51">
        <v>40354760</v>
      </c>
      <c r="AH2972" t="s">
        <v>95</v>
      </c>
      <c r="AI2972">
        <v>1</v>
      </c>
      <c r="AJ2972">
        <v>1</v>
      </c>
      <c r="AK2972" t="s">
        <v>3252</v>
      </c>
      <c r="AL2972">
        <v>192</v>
      </c>
    </row>
    <row r="2973" spans="1:38">
      <c r="A2973">
        <v>3284455</v>
      </c>
      <c r="B2973" t="s">
        <v>10199</v>
      </c>
      <c r="C2973" t="s">
        <v>19</v>
      </c>
      <c r="D2973" t="s">
        <v>85</v>
      </c>
      <c r="E2973">
        <v>2011</v>
      </c>
      <c r="F2973">
        <v>8</v>
      </c>
      <c r="G2973">
        <v>21</v>
      </c>
      <c r="H2973" t="s">
        <v>86</v>
      </c>
      <c r="I2973" t="s">
        <v>16</v>
      </c>
      <c r="J2973" t="s">
        <v>16</v>
      </c>
      <c r="K2973" t="s">
        <v>1094</v>
      </c>
      <c r="L2973" t="s">
        <v>86</v>
      </c>
      <c r="M2973" t="s">
        <v>88</v>
      </c>
      <c r="N2973" s="50">
        <v>44793649</v>
      </c>
      <c r="O2973" s="51">
        <v>2330956</v>
      </c>
      <c r="P2973" t="s">
        <v>10200</v>
      </c>
      <c r="Q2973" t="s">
        <v>4644</v>
      </c>
      <c r="R2973" t="s">
        <v>9969</v>
      </c>
      <c r="S2973" s="49" t="str">
        <f>CONCATENATE(Tabla_Datos[[#This Row],[Nombre_Cliente]]," ",Tabla_Datos[[#This Row],[ApellidoPaterno_Cliente]]," ",Tabla_Datos[[#This Row],[ApellidoMaterno_Cliente]])</f>
        <v>NICOLAY ROMEL CARBAJAL BARRON</v>
      </c>
      <c r="T2973" s="53">
        <f>DATE(Tabla_Datos[[#This Row],[tAnio]],Tabla_Datos[[#This Row],[tMes]],Tabla_Datos[[#This Row],[tDia]])</f>
        <v>40776</v>
      </c>
      <c r="U2973" s="53" t="str">
        <f>IF(Tabla_Datos[[#This Row],[cProvincia]]="LIMA","LIMA","PROVINCIA")</f>
        <v>LIMA</v>
      </c>
      <c r="V2973" s="53" t="str">
        <f>MID(Tabla_Datos[[#This Row],[pTelefono]],1,SEARCH("-",Tabla_Datos[[#This Row],[pTelefono]],1)-1)</f>
        <v>1</v>
      </c>
      <c r="W2973" s="53" t="str">
        <f>MID(Tabla_Datos[[#This Row],[pTelefono]],SEARCH("-",Tabla_Datos[[#This Row],[pTelefono]],1)+1,LEN(Tabla_Datos[[#This Row],[pTelefono]]))</f>
        <v>993588083</v>
      </c>
      <c r="X2973" s="53" t="str">
        <f>CONCATENATE(Tabla_Datos[[#This Row],[TipUrb]]," ",Tabla_Datos[[#This Row],[Calle]]," ",Tabla_Datos[[#This Row],[NumCalle]])</f>
        <v xml:space="preserve">  BRASIL 2100</v>
      </c>
      <c r="Y2973" t="s">
        <v>92</v>
      </c>
      <c r="Z2973" t="s">
        <v>122</v>
      </c>
      <c r="AA2973" t="s">
        <v>123</v>
      </c>
      <c r="AB2973" t="s">
        <v>95</v>
      </c>
      <c r="AC2973">
        <v>101</v>
      </c>
      <c r="AD2973" t="s">
        <v>95</v>
      </c>
      <c r="AE2973" t="s">
        <v>95</v>
      </c>
      <c r="AF2973" t="s">
        <v>95</v>
      </c>
      <c r="AG2973" s="51" t="s">
        <v>95</v>
      </c>
      <c r="AH2973">
        <v>1520290927</v>
      </c>
      <c r="AI2973">
        <v>1</v>
      </c>
      <c r="AJ2973">
        <v>1</v>
      </c>
      <c r="AK2973" t="s">
        <v>1360</v>
      </c>
      <c r="AL2973">
        <v>2100</v>
      </c>
    </row>
    <row r="2974" spans="1:38">
      <c r="A2974">
        <v>3285512</v>
      </c>
      <c r="B2974" t="s">
        <v>10201</v>
      </c>
      <c r="C2974" t="s">
        <v>20</v>
      </c>
      <c r="D2974" t="s">
        <v>85</v>
      </c>
      <c r="E2974">
        <v>2011</v>
      </c>
      <c r="F2974">
        <v>8</v>
      </c>
      <c r="G2974">
        <v>21</v>
      </c>
      <c r="H2974" t="s">
        <v>86</v>
      </c>
      <c r="I2974" t="s">
        <v>16</v>
      </c>
      <c r="J2974" t="s">
        <v>16</v>
      </c>
      <c r="K2974" t="s">
        <v>496</v>
      </c>
      <c r="L2974" t="s">
        <v>86</v>
      </c>
      <c r="M2974" t="s">
        <v>88</v>
      </c>
      <c r="N2974" s="50">
        <v>20000021</v>
      </c>
      <c r="O2974" s="51">
        <v>2332000</v>
      </c>
      <c r="P2974" t="s">
        <v>917</v>
      </c>
      <c r="Q2974" t="s">
        <v>341</v>
      </c>
      <c r="R2974" t="s">
        <v>10202</v>
      </c>
      <c r="S2974" s="49" t="str">
        <f>CONCATENATE(Tabla_Datos[[#This Row],[Nombre_Cliente]]," ",Tabla_Datos[[#This Row],[ApellidoPaterno_Cliente]]," ",Tabla_Datos[[#This Row],[ApellidoMaterno_Cliente]])</f>
        <v>ELITA ALVARADO LAM</v>
      </c>
      <c r="T2974" s="53">
        <f>DATE(Tabla_Datos[[#This Row],[tAnio]],Tabla_Datos[[#This Row],[tMes]],Tabla_Datos[[#This Row],[tDia]])</f>
        <v>40776</v>
      </c>
      <c r="U2974" s="53" t="str">
        <f>IF(Tabla_Datos[[#This Row],[cProvincia]]="LIMA","LIMA","PROVINCIA")</f>
        <v>LIMA</v>
      </c>
      <c r="V2974" s="53" t="str">
        <f>MID(Tabla_Datos[[#This Row],[pTelefono]],1,SEARCH("-",Tabla_Datos[[#This Row],[pTelefono]],1)-1)</f>
        <v>1</v>
      </c>
      <c r="W2974" s="53" t="str">
        <f>MID(Tabla_Datos[[#This Row],[pTelefono]],SEARCH("-",Tabla_Datos[[#This Row],[pTelefono]],1)+1,LEN(Tabla_Datos[[#This Row],[pTelefono]]))</f>
        <v>995019368</v>
      </c>
      <c r="X2974" s="53" t="str">
        <f>CONCATENATE(Tabla_Datos[[#This Row],[TipUrb]]," ",Tabla_Datos[[#This Row],[Calle]]," ",Tabla_Datos[[#This Row],[NumCalle]])</f>
        <v>- . 0</v>
      </c>
      <c r="Y2974" t="s">
        <v>92</v>
      </c>
      <c r="Z2974" t="s">
        <v>122</v>
      </c>
      <c r="AA2974" t="s">
        <v>123</v>
      </c>
      <c r="AB2974" t="s">
        <v>95</v>
      </c>
      <c r="AC2974" t="s">
        <v>95</v>
      </c>
      <c r="AD2974" t="s">
        <v>109</v>
      </c>
      <c r="AE2974" t="s">
        <v>1074</v>
      </c>
      <c r="AF2974">
        <v>8</v>
      </c>
      <c r="AG2974" s="51">
        <v>10229474</v>
      </c>
      <c r="AH2974" t="s">
        <v>95</v>
      </c>
      <c r="AI2974">
        <v>1</v>
      </c>
      <c r="AJ2974">
        <v>1</v>
      </c>
      <c r="AK2974" t="s">
        <v>221</v>
      </c>
      <c r="AL2974">
        <v>0</v>
      </c>
    </row>
    <row r="2975" spans="1:38">
      <c r="A2975">
        <v>3285259</v>
      </c>
      <c r="B2975" t="s">
        <v>10203</v>
      </c>
      <c r="C2975" t="s">
        <v>19</v>
      </c>
      <c r="D2975" t="s">
        <v>143</v>
      </c>
      <c r="E2975">
        <v>2011</v>
      </c>
      <c r="F2975">
        <v>8</v>
      </c>
      <c r="G2975">
        <v>21</v>
      </c>
      <c r="H2975" t="s">
        <v>86</v>
      </c>
      <c r="I2975" t="s">
        <v>292</v>
      </c>
      <c r="J2975" t="s">
        <v>293</v>
      </c>
      <c r="K2975" t="s">
        <v>292</v>
      </c>
      <c r="L2975" t="s">
        <v>86</v>
      </c>
      <c r="M2975" t="s">
        <v>294</v>
      </c>
      <c r="N2975" s="50">
        <v>47975369</v>
      </c>
      <c r="O2975" s="51">
        <v>2331755</v>
      </c>
      <c r="P2975" t="s">
        <v>10204</v>
      </c>
      <c r="Q2975" t="s">
        <v>10205</v>
      </c>
      <c r="R2975" t="s">
        <v>10206</v>
      </c>
      <c r="S2975" s="49" t="str">
        <f>CONCATENATE(Tabla_Datos[[#This Row],[Nombre_Cliente]]," ",Tabla_Datos[[#This Row],[ApellidoPaterno_Cliente]]," ",Tabla_Datos[[#This Row],[ApellidoMaterno_Cliente]])</f>
        <v>BRYAN HERMINIO ANCHI BARBARAN</v>
      </c>
      <c r="T2975" s="53">
        <f>DATE(Tabla_Datos[[#This Row],[tAnio]],Tabla_Datos[[#This Row],[tMes]],Tabla_Datos[[#This Row],[tDia]])</f>
        <v>40776</v>
      </c>
      <c r="U2975" s="53" t="str">
        <f>IF(Tabla_Datos[[#This Row],[cProvincia]]="LIMA","LIMA","PROVINCIA")</f>
        <v>PROVINCIA</v>
      </c>
      <c r="V2975" s="53" t="str">
        <f>MID(Tabla_Datos[[#This Row],[pTelefono]],1,SEARCH("-",Tabla_Datos[[#This Row],[pTelefono]],1)-1)</f>
        <v>66</v>
      </c>
      <c r="W2975" s="53" t="str">
        <f>MID(Tabla_Datos[[#This Row],[pTelefono]],SEARCH("-",Tabla_Datos[[#This Row],[pTelefono]],1)+1,LEN(Tabla_Datos[[#This Row],[pTelefono]]))</f>
        <v>986627944</v>
      </c>
      <c r="X2975" s="53" t="str">
        <f>CONCATENATE(Tabla_Datos[[#This Row],[TipUrb]]," ",Tabla_Datos[[#This Row],[Calle]]," ",Tabla_Datos[[#This Row],[NumCalle]])</f>
        <v>- MANCO CAPAC 472</v>
      </c>
      <c r="Y2975" t="s">
        <v>298</v>
      </c>
      <c r="Z2975" t="s">
        <v>152</v>
      </c>
      <c r="AA2975" t="s">
        <v>153</v>
      </c>
      <c r="AB2975" t="s">
        <v>95</v>
      </c>
      <c r="AC2975" t="s">
        <v>95</v>
      </c>
      <c r="AD2975" t="s">
        <v>109</v>
      </c>
      <c r="AE2975" t="s">
        <v>95</v>
      </c>
      <c r="AF2975" t="s">
        <v>95</v>
      </c>
      <c r="AG2975" s="51">
        <v>70769400</v>
      </c>
      <c r="AH2975" t="s">
        <v>95</v>
      </c>
      <c r="AI2975">
        <v>1</v>
      </c>
      <c r="AJ2975">
        <v>1</v>
      </c>
      <c r="AK2975" t="s">
        <v>275</v>
      </c>
      <c r="AL2975">
        <v>472</v>
      </c>
    </row>
    <row r="2976" spans="1:38">
      <c r="A2976">
        <v>3284820</v>
      </c>
      <c r="B2976" t="s">
        <v>10207</v>
      </c>
      <c r="C2976" t="s">
        <v>19</v>
      </c>
      <c r="D2976" t="s">
        <v>85</v>
      </c>
      <c r="E2976">
        <v>2011</v>
      </c>
      <c r="F2976">
        <v>8</v>
      </c>
      <c r="G2976">
        <v>21</v>
      </c>
      <c r="H2976" t="s">
        <v>86</v>
      </c>
      <c r="I2976" t="s">
        <v>16</v>
      </c>
      <c r="J2976" t="s">
        <v>16</v>
      </c>
      <c r="K2976" t="s">
        <v>492</v>
      </c>
      <c r="L2976" t="s">
        <v>86</v>
      </c>
      <c r="M2976" t="s">
        <v>88</v>
      </c>
      <c r="N2976" s="50">
        <v>42982440</v>
      </c>
      <c r="O2976" s="51">
        <v>2331287</v>
      </c>
      <c r="P2976" t="s">
        <v>10208</v>
      </c>
      <c r="Q2976" t="s">
        <v>10209</v>
      </c>
      <c r="R2976" t="s">
        <v>5344</v>
      </c>
      <c r="S2976" s="49" t="str">
        <f>CONCATENATE(Tabla_Datos[[#This Row],[Nombre_Cliente]]," ",Tabla_Datos[[#This Row],[ApellidoPaterno_Cliente]]," ",Tabla_Datos[[#This Row],[ApellidoMaterno_Cliente]])</f>
        <v>MARIA GABRIELA ABSI VELA</v>
      </c>
      <c r="T2976" s="53">
        <f>DATE(Tabla_Datos[[#This Row],[tAnio]],Tabla_Datos[[#This Row],[tMes]],Tabla_Datos[[#This Row],[tDia]])</f>
        <v>40776</v>
      </c>
      <c r="U2976" s="53" t="str">
        <f>IF(Tabla_Datos[[#This Row],[cProvincia]]="LIMA","LIMA","PROVINCIA")</f>
        <v>LIMA</v>
      </c>
      <c r="V2976" s="53" t="str">
        <f>MID(Tabla_Datos[[#This Row],[pTelefono]],1,SEARCH("-",Tabla_Datos[[#This Row],[pTelefono]],1)-1)</f>
        <v>1</v>
      </c>
      <c r="W2976" s="53" t="str">
        <f>MID(Tabla_Datos[[#This Row],[pTelefono]],SEARCH("-",Tabla_Datos[[#This Row],[pTelefono]],1)+1,LEN(Tabla_Datos[[#This Row],[pTelefono]]))</f>
        <v>987412523</v>
      </c>
      <c r="X2976" s="53" t="str">
        <f>CONCATENATE(Tabla_Datos[[#This Row],[TipUrb]]," ",Tabla_Datos[[#This Row],[Calle]]," ",Tabla_Datos[[#This Row],[NumCalle]])</f>
        <v>UR SUCRE MARISCAL 382</v>
      </c>
      <c r="Y2976" t="s">
        <v>92</v>
      </c>
      <c r="Z2976" t="s">
        <v>122</v>
      </c>
      <c r="AA2976" t="s">
        <v>123</v>
      </c>
      <c r="AB2976">
        <v>2</v>
      </c>
      <c r="AC2976" t="s">
        <v>413</v>
      </c>
      <c r="AD2976" t="s">
        <v>161</v>
      </c>
      <c r="AE2976" t="s">
        <v>95</v>
      </c>
      <c r="AF2976" t="s">
        <v>95</v>
      </c>
      <c r="AG2976" s="51">
        <v>43844596</v>
      </c>
      <c r="AH2976" t="s">
        <v>95</v>
      </c>
      <c r="AI2976">
        <v>1</v>
      </c>
      <c r="AJ2976">
        <v>1</v>
      </c>
      <c r="AK2976" t="s">
        <v>10210</v>
      </c>
      <c r="AL2976">
        <v>382</v>
      </c>
    </row>
    <row r="2977" spans="1:38">
      <c r="A2977">
        <v>3285598</v>
      </c>
      <c r="B2977" t="s">
        <v>10211</v>
      </c>
      <c r="C2977" t="s">
        <v>20</v>
      </c>
      <c r="D2977" t="s">
        <v>85</v>
      </c>
      <c r="E2977">
        <v>2011</v>
      </c>
      <c r="F2977">
        <v>8</v>
      </c>
      <c r="G2977">
        <v>21</v>
      </c>
      <c r="H2977" t="s">
        <v>86</v>
      </c>
      <c r="I2977" t="s">
        <v>16</v>
      </c>
      <c r="J2977" t="s">
        <v>16</v>
      </c>
      <c r="K2977" t="s">
        <v>277</v>
      </c>
      <c r="L2977" t="s">
        <v>86</v>
      </c>
      <c r="M2977" t="s">
        <v>88</v>
      </c>
      <c r="N2977" s="50">
        <v>42800969</v>
      </c>
      <c r="O2977" s="51">
        <v>2332069</v>
      </c>
      <c r="P2977" t="s">
        <v>1580</v>
      </c>
      <c r="Q2977" t="s">
        <v>10212</v>
      </c>
      <c r="R2977" t="s">
        <v>1747</v>
      </c>
      <c r="S2977" s="49" t="str">
        <f>CONCATENATE(Tabla_Datos[[#This Row],[Nombre_Cliente]]," ",Tabla_Datos[[#This Row],[ApellidoPaterno_Cliente]]," ",Tabla_Datos[[#This Row],[ApellidoMaterno_Cliente]])</f>
        <v>CARLOS ALBERTO MAYURI BENITES</v>
      </c>
      <c r="T2977" s="53">
        <f>DATE(Tabla_Datos[[#This Row],[tAnio]],Tabla_Datos[[#This Row],[tMes]],Tabla_Datos[[#This Row],[tDia]])</f>
        <v>40776</v>
      </c>
      <c r="U2977" s="53" t="str">
        <f>IF(Tabla_Datos[[#This Row],[cProvincia]]="LIMA","LIMA","PROVINCIA")</f>
        <v>LIMA</v>
      </c>
      <c r="V2977" s="53" t="str">
        <f>MID(Tabla_Datos[[#This Row],[pTelefono]],1,SEARCH("-",Tabla_Datos[[#This Row],[pTelefono]],1)-1)</f>
        <v>1</v>
      </c>
      <c r="W2977" s="53" t="str">
        <f>MID(Tabla_Datos[[#This Row],[pTelefono]],SEARCH("-",Tabla_Datos[[#This Row],[pTelefono]],1)+1,LEN(Tabla_Datos[[#This Row],[pTelefono]]))</f>
        <v>988882517</v>
      </c>
      <c r="X2977" s="53" t="str">
        <f>CONCATENATE(Tabla_Datos[[#This Row],[TipUrb]]," ",Tabla_Datos[[#This Row],[Calle]]," ",Tabla_Datos[[#This Row],[NumCalle]])</f>
        <v>UR . 0</v>
      </c>
      <c r="Y2977" t="s">
        <v>92</v>
      </c>
      <c r="Z2977" t="s">
        <v>122</v>
      </c>
      <c r="AA2977" t="s">
        <v>123</v>
      </c>
      <c r="AB2977" t="s">
        <v>95</v>
      </c>
      <c r="AC2977" t="s">
        <v>95</v>
      </c>
      <c r="AD2977" t="s">
        <v>161</v>
      </c>
      <c r="AE2977" t="s">
        <v>3713</v>
      </c>
      <c r="AF2977">
        <v>54</v>
      </c>
      <c r="AG2977" s="51">
        <v>22289312</v>
      </c>
      <c r="AH2977" t="s">
        <v>95</v>
      </c>
      <c r="AI2977">
        <v>1</v>
      </c>
      <c r="AJ2977">
        <v>1</v>
      </c>
      <c r="AK2977" t="s">
        <v>221</v>
      </c>
      <c r="AL2977">
        <v>0</v>
      </c>
    </row>
    <row r="2978" spans="1:38">
      <c r="A2978">
        <v>3285722</v>
      </c>
      <c r="B2978" t="s">
        <v>10213</v>
      </c>
      <c r="C2978" t="s">
        <v>20</v>
      </c>
      <c r="D2978" t="s">
        <v>85</v>
      </c>
      <c r="E2978">
        <v>2011</v>
      </c>
      <c r="F2978">
        <v>8</v>
      </c>
      <c r="G2978">
        <v>21</v>
      </c>
      <c r="H2978" t="s">
        <v>86</v>
      </c>
      <c r="I2978" t="s">
        <v>16</v>
      </c>
      <c r="J2978" t="s">
        <v>16</v>
      </c>
      <c r="K2978" t="s">
        <v>696</v>
      </c>
      <c r="L2978" t="s">
        <v>86</v>
      </c>
      <c r="M2978" t="s">
        <v>88</v>
      </c>
      <c r="O2978" s="51">
        <v>2332172</v>
      </c>
      <c r="P2978" t="s">
        <v>10214</v>
      </c>
      <c r="Q2978" t="s">
        <v>10215</v>
      </c>
      <c r="R2978" t="s">
        <v>250</v>
      </c>
      <c r="S2978" s="49" t="str">
        <f>CONCATENATE(Tabla_Datos[[#This Row],[Nombre_Cliente]]," ",Tabla_Datos[[#This Row],[ApellidoPaterno_Cliente]]," ",Tabla_Datos[[#This Row],[ApellidoMaterno_Cliente]])</f>
        <v>CARMEN LYLIAM CAMPBELL ESPINOZA</v>
      </c>
      <c r="T2978" s="53">
        <f>DATE(Tabla_Datos[[#This Row],[tAnio]],Tabla_Datos[[#This Row],[tMes]],Tabla_Datos[[#This Row],[tDia]])</f>
        <v>40776</v>
      </c>
      <c r="U2978" s="53" t="str">
        <f>IF(Tabla_Datos[[#This Row],[cProvincia]]="LIMA","LIMA","PROVINCIA")</f>
        <v>LIMA</v>
      </c>
      <c r="V2978" s="53" t="str">
        <f>MID(Tabla_Datos[[#This Row],[pTelefono]],1,SEARCH("-",Tabla_Datos[[#This Row],[pTelefono]],1)-1)</f>
        <v>1</v>
      </c>
      <c r="W2978" s="53" t="str">
        <f>MID(Tabla_Datos[[#This Row],[pTelefono]],SEARCH("-",Tabla_Datos[[#This Row],[pTelefono]],1)+1,LEN(Tabla_Datos[[#This Row],[pTelefono]]))</f>
        <v>953102999</v>
      </c>
      <c r="X2978" s="53" t="str">
        <f>CONCATENATE(Tabla_Datos[[#This Row],[TipUrb]]," ",Tabla_Datos[[#This Row],[Calle]]," ",Tabla_Datos[[#This Row],[NumCalle]])</f>
        <v xml:space="preserve">  ALBENIZ ISAAC 553</v>
      </c>
      <c r="Y2978" t="s">
        <v>92</v>
      </c>
      <c r="Z2978" t="s">
        <v>122</v>
      </c>
      <c r="AA2978" t="s">
        <v>123</v>
      </c>
      <c r="AB2978" t="s">
        <v>95</v>
      </c>
      <c r="AC2978">
        <v>101</v>
      </c>
      <c r="AD2978" t="s">
        <v>95</v>
      </c>
      <c r="AE2978" t="s">
        <v>95</v>
      </c>
      <c r="AF2978" t="s">
        <v>95</v>
      </c>
      <c r="AG2978" s="51">
        <v>40251295</v>
      </c>
      <c r="AH2978" t="s">
        <v>95</v>
      </c>
      <c r="AI2978">
        <v>1</v>
      </c>
      <c r="AJ2978">
        <v>1</v>
      </c>
      <c r="AK2978" t="s">
        <v>10216</v>
      </c>
      <c r="AL2978">
        <v>553</v>
      </c>
    </row>
    <row r="2979" spans="1:38">
      <c r="A2979">
        <v>3285525</v>
      </c>
      <c r="B2979" t="s">
        <v>10217</v>
      </c>
      <c r="C2979" t="s">
        <v>19</v>
      </c>
      <c r="D2979" t="s">
        <v>85</v>
      </c>
      <c r="E2979">
        <v>2011</v>
      </c>
      <c r="F2979">
        <v>8</v>
      </c>
      <c r="G2979">
        <v>21</v>
      </c>
      <c r="H2979" t="s">
        <v>86</v>
      </c>
      <c r="I2979" t="s">
        <v>16</v>
      </c>
      <c r="J2979" t="s">
        <v>16</v>
      </c>
      <c r="K2979" t="s">
        <v>646</v>
      </c>
      <c r="L2979" t="s">
        <v>86</v>
      </c>
      <c r="M2979" t="s">
        <v>88</v>
      </c>
      <c r="N2979" s="50">
        <v>7737218</v>
      </c>
      <c r="O2979" s="51">
        <v>2332014</v>
      </c>
      <c r="P2979" t="s">
        <v>10218</v>
      </c>
      <c r="Q2979" t="s">
        <v>10219</v>
      </c>
      <c r="R2979" t="s">
        <v>2751</v>
      </c>
      <c r="S2979" s="49" t="str">
        <f>CONCATENATE(Tabla_Datos[[#This Row],[Nombre_Cliente]]," ",Tabla_Datos[[#This Row],[ApellidoPaterno_Cliente]]," ",Tabla_Datos[[#This Row],[ApellidoMaterno_Cliente]])</f>
        <v>CRISTHIAN LUIS CANARI CHUMPITAZ</v>
      </c>
      <c r="T2979" s="53">
        <f>DATE(Tabla_Datos[[#This Row],[tAnio]],Tabla_Datos[[#This Row],[tMes]],Tabla_Datos[[#This Row],[tDia]])</f>
        <v>40776</v>
      </c>
      <c r="U2979" s="53" t="str">
        <f>IF(Tabla_Datos[[#This Row],[cProvincia]]="LIMA","LIMA","PROVINCIA")</f>
        <v>LIMA</v>
      </c>
      <c r="V2979" s="53" t="str">
        <f>MID(Tabla_Datos[[#This Row],[pTelefono]],1,SEARCH("-",Tabla_Datos[[#This Row],[pTelefono]],1)-1)</f>
        <v>1</v>
      </c>
      <c r="W2979" s="53" t="str">
        <f>MID(Tabla_Datos[[#This Row],[pTelefono]],SEARCH("-",Tabla_Datos[[#This Row],[pTelefono]],1)+1,LEN(Tabla_Datos[[#This Row],[pTelefono]]))</f>
        <v>952715422</v>
      </c>
      <c r="X2979" s="53" t="str">
        <f>CONCATENATE(Tabla_Datos[[#This Row],[TipUrb]]," ",Tabla_Datos[[#This Row],[Calle]]," ",Tabla_Datos[[#This Row],[NumCalle]])</f>
        <v xml:space="preserve">  MOGABUROS 124</v>
      </c>
      <c r="Y2979" t="s">
        <v>92</v>
      </c>
      <c r="Z2979" t="s">
        <v>122</v>
      </c>
      <c r="AA2979" t="s">
        <v>123</v>
      </c>
      <c r="AB2979" t="s">
        <v>95</v>
      </c>
      <c r="AC2979">
        <v>302</v>
      </c>
      <c r="AD2979" t="s">
        <v>95</v>
      </c>
      <c r="AE2979" t="s">
        <v>95</v>
      </c>
      <c r="AF2979" t="s">
        <v>95</v>
      </c>
      <c r="AG2979" s="51">
        <v>70425946</v>
      </c>
      <c r="AH2979" t="s">
        <v>95</v>
      </c>
      <c r="AI2979">
        <v>1</v>
      </c>
      <c r="AJ2979">
        <v>1</v>
      </c>
      <c r="AK2979" t="s">
        <v>4527</v>
      </c>
      <c r="AL2979">
        <v>124</v>
      </c>
    </row>
    <row r="2980" spans="1:38">
      <c r="A2980">
        <v>3285738</v>
      </c>
      <c r="B2980" t="s">
        <v>10220</v>
      </c>
      <c r="C2980" t="s">
        <v>20</v>
      </c>
      <c r="D2980" t="s">
        <v>85</v>
      </c>
      <c r="E2980">
        <v>2011</v>
      </c>
      <c r="F2980">
        <v>8</v>
      </c>
      <c r="G2980">
        <v>21</v>
      </c>
      <c r="H2980" t="s">
        <v>86</v>
      </c>
      <c r="I2980" t="s">
        <v>16</v>
      </c>
      <c r="J2980" t="s">
        <v>16</v>
      </c>
      <c r="K2980" t="s">
        <v>157</v>
      </c>
      <c r="L2980" t="s">
        <v>86</v>
      </c>
      <c r="M2980" t="s">
        <v>88</v>
      </c>
      <c r="O2980" s="51">
        <v>2332183</v>
      </c>
      <c r="P2980" t="s">
        <v>10221</v>
      </c>
      <c r="Q2980" t="s">
        <v>781</v>
      </c>
      <c r="R2980" t="s">
        <v>4075</v>
      </c>
      <c r="S2980" s="49" t="str">
        <f>CONCATENATE(Tabla_Datos[[#This Row],[Nombre_Cliente]]," ",Tabla_Datos[[#This Row],[ApellidoPaterno_Cliente]]," ",Tabla_Datos[[#This Row],[ApellidoMaterno_Cliente]])</f>
        <v>ALEXANDER JAVIER ROJAS CHAMBI</v>
      </c>
      <c r="T2980" s="53">
        <f>DATE(Tabla_Datos[[#This Row],[tAnio]],Tabla_Datos[[#This Row],[tMes]],Tabla_Datos[[#This Row],[tDia]])</f>
        <v>40776</v>
      </c>
      <c r="U2980" s="53" t="str">
        <f>IF(Tabla_Datos[[#This Row],[cProvincia]]="LIMA","LIMA","PROVINCIA")</f>
        <v>LIMA</v>
      </c>
      <c r="V2980" s="53" t="str">
        <f>MID(Tabla_Datos[[#This Row],[pTelefono]],1,SEARCH("-",Tabla_Datos[[#This Row],[pTelefono]],1)-1)</f>
        <v>1</v>
      </c>
      <c r="W2980" s="53" t="str">
        <f>MID(Tabla_Datos[[#This Row],[pTelefono]],SEARCH("-",Tabla_Datos[[#This Row],[pTelefono]],1)+1,LEN(Tabla_Datos[[#This Row],[pTelefono]]))</f>
        <v>945450520</v>
      </c>
      <c r="X2980" s="53" t="str">
        <f>CONCATENATE(Tabla_Datos[[#This Row],[TipUrb]]," ",Tabla_Datos[[#This Row],[Calle]]," ",Tabla_Datos[[#This Row],[NumCalle]])</f>
        <v xml:space="preserve">  PASTOR BRAVO 498</v>
      </c>
      <c r="Y2980" t="s">
        <v>92</v>
      </c>
      <c r="Z2980" t="s">
        <v>122</v>
      </c>
      <c r="AA2980" t="s">
        <v>123</v>
      </c>
      <c r="AB2980">
        <v>1</v>
      </c>
      <c r="AC2980" t="s">
        <v>413</v>
      </c>
      <c r="AD2980" t="s">
        <v>95</v>
      </c>
      <c r="AE2980" t="s">
        <v>95</v>
      </c>
      <c r="AF2980" t="s">
        <v>95</v>
      </c>
      <c r="AG2980" s="51">
        <v>47062072</v>
      </c>
      <c r="AH2980" t="s">
        <v>95</v>
      </c>
      <c r="AI2980">
        <v>1</v>
      </c>
      <c r="AJ2980">
        <v>1</v>
      </c>
      <c r="AK2980" t="s">
        <v>10222</v>
      </c>
      <c r="AL2980">
        <v>498</v>
      </c>
    </row>
    <row r="2981" spans="1:38">
      <c r="A2981">
        <v>3285216</v>
      </c>
      <c r="B2981" t="s">
        <v>10223</v>
      </c>
      <c r="C2981" t="s">
        <v>20</v>
      </c>
      <c r="D2981" t="s">
        <v>85</v>
      </c>
      <c r="E2981">
        <v>2011</v>
      </c>
      <c r="F2981">
        <v>8</v>
      </c>
      <c r="G2981">
        <v>21</v>
      </c>
      <c r="H2981" t="s">
        <v>86</v>
      </c>
      <c r="I2981" t="s">
        <v>202</v>
      </c>
      <c r="J2981" t="s">
        <v>203</v>
      </c>
      <c r="K2981" t="s">
        <v>203</v>
      </c>
      <c r="L2981" t="s">
        <v>86</v>
      </c>
      <c r="M2981" t="s">
        <v>133</v>
      </c>
      <c r="N2981" s="50">
        <v>41183408</v>
      </c>
      <c r="O2981" s="51">
        <v>2331714</v>
      </c>
      <c r="P2981" t="s">
        <v>1567</v>
      </c>
      <c r="Q2981" t="s">
        <v>542</v>
      </c>
      <c r="R2981" t="s">
        <v>6369</v>
      </c>
      <c r="S2981" s="49" t="str">
        <f>CONCATENATE(Tabla_Datos[[#This Row],[Nombre_Cliente]]," ",Tabla_Datos[[#This Row],[ApellidoPaterno_Cliente]]," ",Tabla_Datos[[#This Row],[ApellidoMaterno_Cliente]])</f>
        <v>JESSICA RAMIREZ GUADALUPE</v>
      </c>
      <c r="T2981" s="53">
        <f>DATE(Tabla_Datos[[#This Row],[tAnio]],Tabla_Datos[[#This Row],[tMes]],Tabla_Datos[[#This Row],[tDia]])</f>
        <v>40776</v>
      </c>
      <c r="U2981" s="53" t="str">
        <f>IF(Tabla_Datos[[#This Row],[cProvincia]]="LIMA","LIMA","PROVINCIA")</f>
        <v>PROVINCIA</v>
      </c>
      <c r="V2981" s="53" t="str">
        <f>MID(Tabla_Datos[[#This Row],[pTelefono]],1,SEARCH("-",Tabla_Datos[[#This Row],[pTelefono]],1)-1)</f>
        <v>74</v>
      </c>
      <c r="W2981" s="53" t="str">
        <f>MID(Tabla_Datos[[#This Row],[pTelefono]],SEARCH("-",Tabla_Datos[[#This Row],[pTelefono]],1)+1,LEN(Tabla_Datos[[#This Row],[pTelefono]]))</f>
        <v>980298684</v>
      </c>
      <c r="X2981" s="53" t="str">
        <f>CONCATENATE(Tabla_Datos[[#This Row],[TipUrb]]," ",Tabla_Datos[[#This Row],[Calle]]," ",Tabla_Datos[[#This Row],[NumCalle]])</f>
        <v>UR . 0</v>
      </c>
      <c r="Y2981" t="s">
        <v>208</v>
      </c>
      <c r="Z2981" t="s">
        <v>349</v>
      </c>
      <c r="AA2981" t="s">
        <v>350</v>
      </c>
      <c r="AB2981" t="s">
        <v>95</v>
      </c>
      <c r="AC2981" t="s">
        <v>95</v>
      </c>
      <c r="AD2981" t="s">
        <v>161</v>
      </c>
      <c r="AE2981" t="s">
        <v>1034</v>
      </c>
      <c r="AF2981">
        <v>15</v>
      </c>
      <c r="AG2981" s="51">
        <v>16781494</v>
      </c>
      <c r="AH2981" t="s">
        <v>95</v>
      </c>
      <c r="AI2981">
        <v>1</v>
      </c>
      <c r="AJ2981">
        <v>1</v>
      </c>
      <c r="AK2981" t="s">
        <v>221</v>
      </c>
      <c r="AL2981">
        <v>0</v>
      </c>
    </row>
    <row r="2982" spans="1:38">
      <c r="A2982">
        <v>3286382</v>
      </c>
      <c r="B2982" t="s">
        <v>10224</v>
      </c>
      <c r="C2982" t="s">
        <v>18</v>
      </c>
      <c r="D2982" t="s">
        <v>143</v>
      </c>
      <c r="E2982">
        <v>2011</v>
      </c>
      <c r="F2982">
        <v>8</v>
      </c>
      <c r="G2982">
        <v>21</v>
      </c>
      <c r="H2982" t="s">
        <v>86</v>
      </c>
      <c r="I2982" t="s">
        <v>16</v>
      </c>
      <c r="J2982" t="s">
        <v>4013</v>
      </c>
      <c r="K2982" t="s">
        <v>9846</v>
      </c>
      <c r="L2982" t="s">
        <v>86</v>
      </c>
      <c r="M2982" t="s">
        <v>294</v>
      </c>
      <c r="N2982" s="50">
        <v>15436502</v>
      </c>
      <c r="O2982" s="51">
        <v>2332503</v>
      </c>
      <c r="P2982" t="s">
        <v>10225</v>
      </c>
      <c r="Q2982" t="s">
        <v>195</v>
      </c>
      <c r="R2982" t="s">
        <v>10226</v>
      </c>
      <c r="S2982" s="49" t="str">
        <f>CONCATENATE(Tabla_Datos[[#This Row],[Nombre_Cliente]]," ",Tabla_Datos[[#This Row],[ApellidoPaterno_Cliente]]," ",Tabla_Datos[[#This Row],[ApellidoMaterno_Cliente]])</f>
        <v xml:space="preserve">HIDELISA  CHAVEZ  DE SANCHEZ </v>
      </c>
      <c r="T2982" s="53">
        <f>DATE(Tabla_Datos[[#This Row],[tAnio]],Tabla_Datos[[#This Row],[tMes]],Tabla_Datos[[#This Row],[tDia]])</f>
        <v>40776</v>
      </c>
      <c r="U2982" s="53" t="str">
        <f>IF(Tabla_Datos[[#This Row],[cProvincia]]="LIMA","LIMA","PROVINCIA")</f>
        <v>PROVINCIA</v>
      </c>
      <c r="V2982" s="53" t="str">
        <f>MID(Tabla_Datos[[#This Row],[pTelefono]],1,SEARCH("-",Tabla_Datos[[#This Row],[pTelefono]],1)-1)</f>
        <v>1</v>
      </c>
      <c r="W2982" s="53" t="str">
        <f>MID(Tabla_Datos[[#This Row],[pTelefono]],SEARCH("-",Tabla_Datos[[#This Row],[pTelefono]],1)+1,LEN(Tabla_Datos[[#This Row],[pTelefono]]))</f>
        <v>989740351</v>
      </c>
      <c r="X2982" s="53" t="str">
        <f>CONCATENATE(Tabla_Datos[[#This Row],[TipUrb]]," ",Tabla_Datos[[#This Row],[Calle]]," ",Tabla_Datos[[#This Row],[NumCalle]])</f>
        <v xml:space="preserve">  GRAU 171</v>
      </c>
      <c r="Y2982" t="s">
        <v>92</v>
      </c>
      <c r="Z2982" t="s">
        <v>181</v>
      </c>
      <c r="AA2982" t="s">
        <v>182</v>
      </c>
      <c r="AB2982" t="s">
        <v>95</v>
      </c>
      <c r="AC2982" t="s">
        <v>95</v>
      </c>
      <c r="AD2982" t="s">
        <v>95</v>
      </c>
      <c r="AE2982" t="s">
        <v>95</v>
      </c>
      <c r="AG2982" s="51">
        <v>15383606</v>
      </c>
      <c r="AI2982">
        <v>26</v>
      </c>
      <c r="AJ2982">
        <v>26</v>
      </c>
      <c r="AK2982" t="s">
        <v>826</v>
      </c>
      <c r="AL2982">
        <v>171</v>
      </c>
    </row>
    <row r="2983" spans="1:38">
      <c r="A2983">
        <v>3285462</v>
      </c>
      <c r="B2983" t="s">
        <v>10227</v>
      </c>
      <c r="C2983" t="s">
        <v>19</v>
      </c>
      <c r="D2983" t="s">
        <v>85</v>
      </c>
      <c r="E2983">
        <v>2011</v>
      </c>
      <c r="F2983">
        <v>8</v>
      </c>
      <c r="G2983">
        <v>21</v>
      </c>
      <c r="H2983" t="s">
        <v>86</v>
      </c>
      <c r="I2983" t="s">
        <v>16</v>
      </c>
      <c r="J2983" t="s">
        <v>16</v>
      </c>
      <c r="K2983" t="s">
        <v>646</v>
      </c>
      <c r="L2983" t="s">
        <v>86</v>
      </c>
      <c r="M2983" t="s">
        <v>88</v>
      </c>
      <c r="N2983" s="50">
        <v>41303200</v>
      </c>
      <c r="O2983" s="51">
        <v>2331955</v>
      </c>
      <c r="P2983" t="s">
        <v>10228</v>
      </c>
      <c r="Q2983" t="s">
        <v>6882</v>
      </c>
      <c r="R2983" t="s">
        <v>564</v>
      </c>
      <c r="S2983" s="49" t="str">
        <f>CONCATENATE(Tabla_Datos[[#This Row],[Nombre_Cliente]]," ",Tabla_Datos[[#This Row],[ApellidoPaterno_Cliente]]," ",Tabla_Datos[[#This Row],[ApellidoMaterno_Cliente]])</f>
        <v>MARIA ADELMA BENAVENTE GARCIA</v>
      </c>
      <c r="T2983" s="53">
        <f>DATE(Tabla_Datos[[#This Row],[tAnio]],Tabla_Datos[[#This Row],[tMes]],Tabla_Datos[[#This Row],[tDia]])</f>
        <v>40776</v>
      </c>
      <c r="U2983" s="53" t="str">
        <f>IF(Tabla_Datos[[#This Row],[cProvincia]]="LIMA","LIMA","PROVINCIA")</f>
        <v>LIMA</v>
      </c>
      <c r="V2983" s="53" t="str">
        <f>MID(Tabla_Datos[[#This Row],[pTelefono]],1,SEARCH("-",Tabla_Datos[[#This Row],[pTelefono]],1)-1)</f>
        <v>1</v>
      </c>
      <c r="W2983" s="53" t="str">
        <f>MID(Tabla_Datos[[#This Row],[pTelefono]],SEARCH("-",Tabla_Datos[[#This Row],[pTelefono]],1)+1,LEN(Tabla_Datos[[#This Row],[pTelefono]]))</f>
        <v>959455892</v>
      </c>
      <c r="X2983" s="53" t="str">
        <f>CONCATENATE(Tabla_Datos[[#This Row],[TipUrb]]," ",Tabla_Datos[[#This Row],[Calle]]," ",Tabla_Datos[[#This Row],[NumCalle]])</f>
        <v xml:space="preserve">  SAN FELIPE 620</v>
      </c>
      <c r="Y2983" t="s">
        <v>92</v>
      </c>
      <c r="Z2983" t="s">
        <v>122</v>
      </c>
      <c r="AA2983" t="s">
        <v>123</v>
      </c>
      <c r="AB2983" t="s">
        <v>95</v>
      </c>
      <c r="AC2983">
        <v>1602</v>
      </c>
      <c r="AD2983" t="s">
        <v>95</v>
      </c>
      <c r="AE2983" t="s">
        <v>95</v>
      </c>
      <c r="AF2983" t="s">
        <v>95</v>
      </c>
      <c r="AG2983" s="51">
        <v>23819318</v>
      </c>
      <c r="AH2983" t="s">
        <v>95</v>
      </c>
      <c r="AI2983">
        <v>1</v>
      </c>
      <c r="AJ2983">
        <v>1</v>
      </c>
      <c r="AK2983" t="s">
        <v>5650</v>
      </c>
      <c r="AL2983">
        <v>620</v>
      </c>
    </row>
    <row r="2984" spans="1:38">
      <c r="A2984">
        <v>3285004</v>
      </c>
      <c r="B2984" t="s">
        <v>10229</v>
      </c>
      <c r="C2984" t="s">
        <v>19</v>
      </c>
      <c r="D2984" t="s">
        <v>85</v>
      </c>
      <c r="E2984">
        <v>2011</v>
      </c>
      <c r="F2984">
        <v>8</v>
      </c>
      <c r="G2984">
        <v>21</v>
      </c>
      <c r="H2984" t="s">
        <v>144</v>
      </c>
      <c r="I2984" t="s">
        <v>355</v>
      </c>
      <c r="J2984" t="s">
        <v>355</v>
      </c>
      <c r="K2984" t="s">
        <v>593</v>
      </c>
      <c r="L2984" t="s">
        <v>144</v>
      </c>
      <c r="M2984" t="s">
        <v>594</v>
      </c>
      <c r="O2984" s="51">
        <v>2331458</v>
      </c>
      <c r="P2984" t="s">
        <v>3944</v>
      </c>
      <c r="Q2984" t="s">
        <v>10230</v>
      </c>
      <c r="R2984" t="s">
        <v>1188</v>
      </c>
      <c r="S2984" s="49" t="str">
        <f>CONCATENATE(Tabla_Datos[[#This Row],[Nombre_Cliente]]," ",Tabla_Datos[[#This Row],[ApellidoPaterno_Cliente]]," ",Tabla_Datos[[#This Row],[ApellidoMaterno_Cliente]])</f>
        <v>DAVID BERRIO PACHECO</v>
      </c>
      <c r="T2984" s="53">
        <f>DATE(Tabla_Datos[[#This Row],[tAnio]],Tabla_Datos[[#This Row],[tMes]],Tabla_Datos[[#This Row],[tDia]])</f>
        <v>40776</v>
      </c>
      <c r="U2984" s="53" t="str">
        <f>IF(Tabla_Datos[[#This Row],[cProvincia]]="LIMA","LIMA","PROVINCIA")</f>
        <v>PROVINCIA</v>
      </c>
      <c r="V2984" s="53" t="str">
        <f>MID(Tabla_Datos[[#This Row],[pTelefono]],1,SEARCH("-",Tabla_Datos[[#This Row],[pTelefono]],1)-1)</f>
        <v>84</v>
      </c>
      <c r="W2984" s="53" t="str">
        <f>MID(Tabla_Datos[[#This Row],[pTelefono]],SEARCH("-",Tabla_Datos[[#This Row],[pTelefono]],1)+1,LEN(Tabla_Datos[[#This Row],[pTelefono]]))</f>
        <v>984495959</v>
      </c>
      <c r="X2984" s="53" t="str">
        <f>CONCATENATE(Tabla_Datos[[#This Row],[TipUrb]]," ",Tabla_Datos[[#This Row],[Calle]]," ",Tabla_Datos[[#This Row],[NumCalle]])</f>
        <v>- SANTISIMO 362</v>
      </c>
      <c r="Y2984" t="s">
        <v>360</v>
      </c>
      <c r="Z2984" t="s">
        <v>122</v>
      </c>
      <c r="AA2984" t="s">
        <v>123</v>
      </c>
      <c r="AB2984" t="s">
        <v>95</v>
      </c>
      <c r="AC2984" t="s">
        <v>413</v>
      </c>
      <c r="AD2984" t="s">
        <v>109</v>
      </c>
      <c r="AE2984" t="s">
        <v>95</v>
      </c>
      <c r="AF2984" t="s">
        <v>95</v>
      </c>
      <c r="AG2984" s="51">
        <v>45688437</v>
      </c>
      <c r="AH2984" t="s">
        <v>95</v>
      </c>
      <c r="AI2984">
        <v>1</v>
      </c>
      <c r="AJ2984">
        <v>1</v>
      </c>
      <c r="AK2984" t="s">
        <v>10231</v>
      </c>
      <c r="AL2984">
        <v>362</v>
      </c>
    </row>
    <row r="2985" spans="1:38">
      <c r="A2985">
        <v>3286794</v>
      </c>
      <c r="B2985" t="s">
        <v>10232</v>
      </c>
      <c r="C2985" t="s">
        <v>18</v>
      </c>
      <c r="D2985" t="s">
        <v>143</v>
      </c>
      <c r="E2985">
        <v>2011</v>
      </c>
      <c r="F2985">
        <v>8</v>
      </c>
      <c r="G2985">
        <v>21</v>
      </c>
      <c r="H2985" t="s">
        <v>86</v>
      </c>
      <c r="I2985" t="s">
        <v>132</v>
      </c>
      <c r="J2985" t="s">
        <v>132</v>
      </c>
      <c r="K2985" t="s">
        <v>1299</v>
      </c>
      <c r="L2985" t="s">
        <v>86</v>
      </c>
      <c r="M2985" t="s">
        <v>133</v>
      </c>
      <c r="N2985" s="50">
        <v>2848059</v>
      </c>
      <c r="O2985" s="51">
        <v>2332826</v>
      </c>
      <c r="P2985" t="s">
        <v>10233</v>
      </c>
      <c r="Q2985" t="s">
        <v>10234</v>
      </c>
      <c r="R2985" t="s">
        <v>2027</v>
      </c>
      <c r="S2985" s="49" t="str">
        <f>CONCATENATE(Tabla_Datos[[#This Row],[Nombre_Cliente]]," ",Tabla_Datos[[#This Row],[ApellidoPaterno_Cliente]]," ",Tabla_Datos[[#This Row],[ApellidoMaterno_Cliente]])</f>
        <v xml:space="preserve">CESAR AUGUSTO  SEMINARIO  FLORES </v>
      </c>
      <c r="T2985" s="53">
        <f>DATE(Tabla_Datos[[#This Row],[tAnio]],Tabla_Datos[[#This Row],[tMes]],Tabla_Datos[[#This Row],[tDia]])</f>
        <v>40776</v>
      </c>
      <c r="U2985" s="53" t="str">
        <f>IF(Tabla_Datos[[#This Row],[cProvincia]]="LIMA","LIMA","PROVINCIA")</f>
        <v>PROVINCIA</v>
      </c>
      <c r="V2985" s="53" t="str">
        <f>MID(Tabla_Datos[[#This Row],[pTelefono]],1,SEARCH("-",Tabla_Datos[[#This Row],[pTelefono]],1)-1)</f>
        <v>73</v>
      </c>
      <c r="W2985" s="53" t="str">
        <f>MID(Tabla_Datos[[#This Row],[pTelefono]],SEARCH("-",Tabla_Datos[[#This Row],[pTelefono]],1)+1,LEN(Tabla_Datos[[#This Row],[pTelefono]]))</f>
        <v>969628504</v>
      </c>
      <c r="X2985" s="53" t="str">
        <f>CONCATENATE(Tabla_Datos[[#This Row],[TipUrb]]," ",Tabla_Datos[[#This Row],[Calle]]," ",Tabla_Datos[[#This Row],[NumCalle]])</f>
        <v xml:space="preserve">  LIBERTAD 601</v>
      </c>
      <c r="Y2985" t="s">
        <v>137</v>
      </c>
      <c r="Z2985" t="s">
        <v>181</v>
      </c>
      <c r="AA2985" t="s">
        <v>182</v>
      </c>
      <c r="AB2985">
        <v>1</v>
      </c>
      <c r="AC2985" t="s">
        <v>95</v>
      </c>
      <c r="AD2985" t="s">
        <v>95</v>
      </c>
      <c r="AE2985" t="s">
        <v>95</v>
      </c>
      <c r="AG2985" s="51">
        <v>41607606</v>
      </c>
      <c r="AI2985">
        <v>26</v>
      </c>
      <c r="AJ2985">
        <v>26</v>
      </c>
      <c r="AK2985" t="s">
        <v>1428</v>
      </c>
      <c r="AL2985">
        <v>601</v>
      </c>
    </row>
    <row r="2986" spans="1:38">
      <c r="A2986">
        <v>3286738</v>
      </c>
      <c r="B2986" t="s">
        <v>10235</v>
      </c>
      <c r="C2986" t="s">
        <v>20</v>
      </c>
      <c r="D2986" t="s">
        <v>224</v>
      </c>
      <c r="E2986">
        <v>2011</v>
      </c>
      <c r="F2986">
        <v>8</v>
      </c>
      <c r="G2986">
        <v>21</v>
      </c>
      <c r="H2986" t="s">
        <v>86</v>
      </c>
      <c r="I2986" t="s">
        <v>16</v>
      </c>
      <c r="J2986" t="s">
        <v>16</v>
      </c>
      <c r="K2986" t="s">
        <v>415</v>
      </c>
      <c r="L2986" t="s">
        <v>86</v>
      </c>
      <c r="M2986" t="s">
        <v>88</v>
      </c>
      <c r="N2986" s="50">
        <v>11111250</v>
      </c>
      <c r="O2986" s="51">
        <v>2332807</v>
      </c>
      <c r="P2986" t="s">
        <v>10236</v>
      </c>
      <c r="Q2986" t="s">
        <v>370</v>
      </c>
      <c r="R2986" t="s">
        <v>4113</v>
      </c>
      <c r="S2986" s="49" t="str">
        <f>CONCATENATE(Tabla_Datos[[#This Row],[Nombre_Cliente]]," ",Tabla_Datos[[#This Row],[ApellidoPaterno_Cliente]]," ",Tabla_Datos[[#This Row],[ApellidoMaterno_Cliente]])</f>
        <v>NAHID TORRES CACERES</v>
      </c>
      <c r="T2986" s="53">
        <f>DATE(Tabla_Datos[[#This Row],[tAnio]],Tabla_Datos[[#This Row],[tMes]],Tabla_Datos[[#This Row],[tDia]])</f>
        <v>40776</v>
      </c>
      <c r="U2986" s="53" t="str">
        <f>IF(Tabla_Datos[[#This Row],[cProvincia]]="LIMA","LIMA","PROVINCIA")</f>
        <v>LIMA</v>
      </c>
      <c r="V2986" s="53" t="str">
        <f>MID(Tabla_Datos[[#This Row],[pTelefono]],1,SEARCH("-",Tabla_Datos[[#This Row],[pTelefono]],1)-1)</f>
        <v>1</v>
      </c>
      <c r="W2986" s="53" t="str">
        <f>MID(Tabla_Datos[[#This Row],[pTelefono]],SEARCH("-",Tabla_Datos[[#This Row],[pTelefono]],1)+1,LEN(Tabla_Datos[[#This Row],[pTelefono]]))</f>
        <v>14658051</v>
      </c>
      <c r="X2986" s="53" t="str">
        <f>CONCATENATE(Tabla_Datos[[#This Row],[TipUrb]]," ",Tabla_Datos[[#This Row],[Calle]]," ",Tabla_Datos[[#This Row],[NumCalle]])</f>
        <v xml:space="preserve">  ARICA 459</v>
      </c>
      <c r="Y2986" t="s">
        <v>92</v>
      </c>
      <c r="Z2986" t="s">
        <v>122</v>
      </c>
      <c r="AA2986" t="s">
        <v>123</v>
      </c>
      <c r="AB2986" t="s">
        <v>95</v>
      </c>
      <c r="AC2986">
        <v>101</v>
      </c>
      <c r="AD2986" t="s">
        <v>95</v>
      </c>
      <c r="AE2986" t="s">
        <v>95</v>
      </c>
      <c r="AF2986" t="s">
        <v>95</v>
      </c>
      <c r="AG2986" s="51">
        <v>25541766</v>
      </c>
      <c r="AH2986" t="s">
        <v>95</v>
      </c>
      <c r="AI2986">
        <v>1</v>
      </c>
      <c r="AJ2986">
        <v>1</v>
      </c>
      <c r="AK2986" t="s">
        <v>954</v>
      </c>
      <c r="AL2986">
        <v>459</v>
      </c>
    </row>
    <row r="2987" spans="1:38">
      <c r="A2987">
        <v>3286489</v>
      </c>
      <c r="B2987" t="s">
        <v>10237</v>
      </c>
      <c r="C2987" t="s">
        <v>20</v>
      </c>
      <c r="D2987" t="s">
        <v>85</v>
      </c>
      <c r="E2987">
        <v>2011</v>
      </c>
      <c r="F2987">
        <v>8</v>
      </c>
      <c r="G2987">
        <v>21</v>
      </c>
      <c r="H2987" t="s">
        <v>86</v>
      </c>
      <c r="I2987" t="s">
        <v>16</v>
      </c>
      <c r="J2987" t="s">
        <v>16</v>
      </c>
      <c r="K2987" t="s">
        <v>492</v>
      </c>
      <c r="L2987" t="s">
        <v>86</v>
      </c>
      <c r="M2987" t="s">
        <v>88</v>
      </c>
      <c r="N2987" s="50">
        <v>42350431</v>
      </c>
      <c r="O2987" s="51">
        <v>2332609</v>
      </c>
      <c r="P2987" t="s">
        <v>10238</v>
      </c>
      <c r="Q2987" t="s">
        <v>10239</v>
      </c>
      <c r="R2987" t="s">
        <v>10240</v>
      </c>
      <c r="S2987" s="49" t="str">
        <f>CONCATENATE(Tabla_Datos[[#This Row],[Nombre_Cliente]]," ",Tabla_Datos[[#This Row],[ApellidoPaterno_Cliente]]," ",Tabla_Datos[[#This Row],[ApellidoMaterno_Cliente]])</f>
        <v>MARIA SILVIA MARCIAL PHILIPON DE GONZALES</v>
      </c>
      <c r="T2987" s="53">
        <f>DATE(Tabla_Datos[[#This Row],[tAnio]],Tabla_Datos[[#This Row],[tMes]],Tabla_Datos[[#This Row],[tDia]])</f>
        <v>40776</v>
      </c>
      <c r="U2987" s="53" t="str">
        <f>IF(Tabla_Datos[[#This Row],[cProvincia]]="LIMA","LIMA","PROVINCIA")</f>
        <v>LIMA</v>
      </c>
      <c r="V2987" s="53" t="str">
        <f>MID(Tabla_Datos[[#This Row],[pTelefono]],1,SEARCH("-",Tabla_Datos[[#This Row],[pTelefono]],1)-1)</f>
        <v>1</v>
      </c>
      <c r="W2987" s="53" t="str">
        <f>MID(Tabla_Datos[[#This Row],[pTelefono]],SEARCH("-",Tabla_Datos[[#This Row],[pTelefono]],1)+1,LEN(Tabla_Datos[[#This Row],[pTelefono]]))</f>
        <v>12426886</v>
      </c>
      <c r="X2987" s="53" t="str">
        <f>CONCATENATE(Tabla_Datos[[#This Row],[TipUrb]]," ",Tabla_Datos[[#This Row],[Calle]]," ",Tabla_Datos[[#This Row],[NumCalle]])</f>
        <v xml:space="preserve">  BENAVIDES 560</v>
      </c>
      <c r="Y2987" t="s">
        <v>92</v>
      </c>
      <c r="Z2987" t="s">
        <v>122</v>
      </c>
      <c r="AA2987" t="s">
        <v>123</v>
      </c>
      <c r="AB2987" t="s">
        <v>95</v>
      </c>
      <c r="AC2987">
        <v>103</v>
      </c>
      <c r="AD2987" t="s">
        <v>95</v>
      </c>
      <c r="AE2987" t="s">
        <v>95</v>
      </c>
      <c r="AF2987" t="s">
        <v>95</v>
      </c>
      <c r="AG2987" s="51">
        <v>7818430</v>
      </c>
      <c r="AH2987" t="s">
        <v>95</v>
      </c>
      <c r="AI2987">
        <v>1</v>
      </c>
      <c r="AJ2987">
        <v>1</v>
      </c>
      <c r="AK2987" t="s">
        <v>1049</v>
      </c>
      <c r="AL2987">
        <v>560</v>
      </c>
    </row>
    <row r="2988" spans="1:38">
      <c r="A2988">
        <v>3288011</v>
      </c>
      <c r="B2988" t="s">
        <v>10241</v>
      </c>
      <c r="C2988" t="s">
        <v>20</v>
      </c>
      <c r="D2988" t="s">
        <v>85</v>
      </c>
      <c r="E2988">
        <v>2011</v>
      </c>
      <c r="F2988">
        <v>8</v>
      </c>
      <c r="G2988">
        <v>21</v>
      </c>
      <c r="H2988" t="s">
        <v>86</v>
      </c>
      <c r="I2988" t="s">
        <v>16</v>
      </c>
      <c r="J2988" t="s">
        <v>16</v>
      </c>
      <c r="K2988" t="s">
        <v>171</v>
      </c>
      <c r="L2988" t="s">
        <v>86</v>
      </c>
      <c r="M2988" t="s">
        <v>88</v>
      </c>
      <c r="N2988" s="50">
        <v>20000021</v>
      </c>
      <c r="O2988" s="51">
        <v>2333841</v>
      </c>
      <c r="P2988" t="s">
        <v>5915</v>
      </c>
      <c r="Q2988" t="s">
        <v>1972</v>
      </c>
      <c r="R2988" t="s">
        <v>421</v>
      </c>
      <c r="S2988" s="49" t="str">
        <f>CONCATENATE(Tabla_Datos[[#This Row],[Nombre_Cliente]]," ",Tabla_Datos[[#This Row],[ApellidoPaterno_Cliente]]," ",Tabla_Datos[[#This Row],[ApellidoMaterno_Cliente]])</f>
        <v>SONIA ELENA PAREDES LOPEZ</v>
      </c>
      <c r="T2988" s="53">
        <f>DATE(Tabla_Datos[[#This Row],[tAnio]],Tabla_Datos[[#This Row],[tMes]],Tabla_Datos[[#This Row],[tDia]])</f>
        <v>40776</v>
      </c>
      <c r="U2988" s="53" t="str">
        <f>IF(Tabla_Datos[[#This Row],[cProvincia]]="LIMA","LIMA","PROVINCIA")</f>
        <v>LIMA</v>
      </c>
      <c r="V2988" s="53" t="str">
        <f>MID(Tabla_Datos[[#This Row],[pTelefono]],1,SEARCH("-",Tabla_Datos[[#This Row],[pTelefono]],1)-1)</f>
        <v>1</v>
      </c>
      <c r="W2988" s="53" t="str">
        <f>MID(Tabla_Datos[[#This Row],[pTelefono]],SEARCH("-",Tabla_Datos[[#This Row],[pTelefono]],1)+1,LEN(Tabla_Datos[[#This Row],[pTelefono]]))</f>
        <v>997959864</v>
      </c>
      <c r="X2988" s="53" t="str">
        <f>CONCATENATE(Tabla_Datos[[#This Row],[TipUrb]]," ",Tabla_Datos[[#This Row],[Calle]]," ",Tabla_Datos[[#This Row],[NumCalle]])</f>
        <v>UR ALFA CENTAURO 0</v>
      </c>
      <c r="Y2988" t="s">
        <v>92</v>
      </c>
      <c r="Z2988" t="s">
        <v>122</v>
      </c>
      <c r="AA2988" t="s">
        <v>123</v>
      </c>
      <c r="AB2988" t="s">
        <v>95</v>
      </c>
      <c r="AC2988" t="s">
        <v>95</v>
      </c>
      <c r="AD2988" t="s">
        <v>161</v>
      </c>
      <c r="AE2988" t="s">
        <v>1043</v>
      </c>
      <c r="AF2988">
        <v>12</v>
      </c>
      <c r="AG2988" s="51">
        <v>8840413</v>
      </c>
      <c r="AH2988" t="s">
        <v>95</v>
      </c>
      <c r="AI2988">
        <v>1</v>
      </c>
      <c r="AJ2988">
        <v>1</v>
      </c>
      <c r="AK2988" t="s">
        <v>10242</v>
      </c>
      <c r="AL2988">
        <v>0</v>
      </c>
    </row>
    <row r="2989" spans="1:38">
      <c r="A2989">
        <v>3289879</v>
      </c>
      <c r="B2989" t="s">
        <v>10243</v>
      </c>
      <c r="C2989" t="s">
        <v>18</v>
      </c>
      <c r="D2989" t="s">
        <v>85</v>
      </c>
      <c r="E2989">
        <v>2011</v>
      </c>
      <c r="F2989">
        <v>8</v>
      </c>
      <c r="G2989">
        <v>21</v>
      </c>
      <c r="H2989" t="s">
        <v>86</v>
      </c>
      <c r="I2989" t="s">
        <v>16</v>
      </c>
      <c r="J2989" t="s">
        <v>16</v>
      </c>
      <c r="K2989" t="s">
        <v>177</v>
      </c>
      <c r="L2989" t="s">
        <v>86</v>
      </c>
      <c r="M2989" t="s">
        <v>88</v>
      </c>
      <c r="N2989" s="50">
        <v>99999999</v>
      </c>
      <c r="O2989" s="51">
        <v>2334279</v>
      </c>
      <c r="P2989" t="s">
        <v>10244</v>
      </c>
      <c r="Q2989" t="s">
        <v>7270</v>
      </c>
      <c r="R2989" t="s">
        <v>10245</v>
      </c>
      <c r="S2989" s="49" t="str">
        <f>CONCATENATE(Tabla_Datos[[#This Row],[Nombre_Cliente]]," ",Tabla_Datos[[#This Row],[ApellidoPaterno_Cliente]]," ",Tabla_Datos[[#This Row],[ApellidoMaterno_Cliente]])</f>
        <v>FELICIA ELEDINA  VELASQUEZ   URCUHUARANGA</v>
      </c>
      <c r="T2989" s="53">
        <f>DATE(Tabla_Datos[[#This Row],[tAnio]],Tabla_Datos[[#This Row],[tMes]],Tabla_Datos[[#This Row],[tDia]])</f>
        <v>40776</v>
      </c>
      <c r="U2989" s="53" t="str">
        <f>IF(Tabla_Datos[[#This Row],[cProvincia]]="LIMA","LIMA","PROVINCIA")</f>
        <v>LIMA</v>
      </c>
      <c r="V2989" s="53" t="str">
        <f>MID(Tabla_Datos[[#This Row],[pTelefono]],1,SEARCH("-",Tabla_Datos[[#This Row],[pTelefono]],1)-1)</f>
        <v>1</v>
      </c>
      <c r="W2989" s="53" t="str">
        <f>MID(Tabla_Datos[[#This Row],[pTelefono]],SEARCH("-",Tabla_Datos[[#This Row],[pTelefono]],1)+1,LEN(Tabla_Datos[[#This Row],[pTelefono]]))</f>
        <v>4741693</v>
      </c>
      <c r="X2989" s="53" t="str">
        <f>CONCATENATE(Tabla_Datos[[#This Row],[TipUrb]]," ",Tabla_Datos[[#This Row],[Calle]]," ",Tabla_Datos[[#This Row],[NumCalle]])</f>
        <v>UP NAUTA 2134</v>
      </c>
      <c r="Y2989" t="s">
        <v>92</v>
      </c>
      <c r="Z2989" t="s">
        <v>93</v>
      </c>
      <c r="AA2989" t="s">
        <v>94</v>
      </c>
      <c r="AB2989" t="s">
        <v>95</v>
      </c>
      <c r="AC2989" t="s">
        <v>95</v>
      </c>
      <c r="AD2989" t="s">
        <v>286</v>
      </c>
      <c r="AE2989" t="s">
        <v>95</v>
      </c>
      <c r="AG2989" s="51">
        <v>21080403</v>
      </c>
      <c r="AI2989">
        <v>26</v>
      </c>
      <c r="AJ2989">
        <v>26</v>
      </c>
      <c r="AK2989" t="s">
        <v>4938</v>
      </c>
      <c r="AL2989">
        <v>2134</v>
      </c>
    </row>
    <row r="2990" spans="1:38">
      <c r="A2990">
        <v>3287984</v>
      </c>
      <c r="B2990" t="s">
        <v>10246</v>
      </c>
      <c r="C2990" t="s">
        <v>19</v>
      </c>
      <c r="D2990" t="s">
        <v>85</v>
      </c>
      <c r="E2990">
        <v>2011</v>
      </c>
      <c r="F2990">
        <v>8</v>
      </c>
      <c r="G2990">
        <v>21</v>
      </c>
      <c r="H2990" t="s">
        <v>86</v>
      </c>
      <c r="I2990" t="s">
        <v>16</v>
      </c>
      <c r="J2990" t="s">
        <v>16</v>
      </c>
      <c r="K2990" t="s">
        <v>696</v>
      </c>
      <c r="L2990" t="s">
        <v>86</v>
      </c>
      <c r="M2990" t="s">
        <v>88</v>
      </c>
      <c r="N2990" s="50">
        <v>20000021</v>
      </c>
      <c r="O2990" s="51">
        <v>2333821</v>
      </c>
      <c r="P2990" t="s">
        <v>3087</v>
      </c>
      <c r="Q2990" t="s">
        <v>10247</v>
      </c>
      <c r="R2990" t="s">
        <v>10248</v>
      </c>
      <c r="S2990" s="49" t="str">
        <f>CONCATENATE(Tabla_Datos[[#This Row],[Nombre_Cliente]]," ",Tabla_Datos[[#This Row],[ApellidoPaterno_Cliente]]," ",Tabla_Datos[[#This Row],[ApellidoMaterno_Cliente]])</f>
        <v>CARLOS ENRIQUE GAMERO EGUILUZ</v>
      </c>
      <c r="T2990" s="53">
        <f>DATE(Tabla_Datos[[#This Row],[tAnio]],Tabla_Datos[[#This Row],[tMes]],Tabla_Datos[[#This Row],[tDia]])</f>
        <v>40776</v>
      </c>
      <c r="U2990" s="53" t="str">
        <f>IF(Tabla_Datos[[#This Row],[cProvincia]]="LIMA","LIMA","PROVINCIA")</f>
        <v>LIMA</v>
      </c>
      <c r="V2990" s="53" t="str">
        <f>MID(Tabla_Datos[[#This Row],[pTelefono]],1,SEARCH("-",Tabla_Datos[[#This Row],[pTelefono]],1)-1)</f>
        <v>1</v>
      </c>
      <c r="W2990" s="53" t="str">
        <f>MID(Tabla_Datos[[#This Row],[pTelefono]],SEARCH("-",Tabla_Datos[[#This Row],[pTelefono]],1)+1,LEN(Tabla_Datos[[#This Row],[pTelefono]]))</f>
        <v>994008059</v>
      </c>
      <c r="X2990" s="53" t="str">
        <f>CONCATENATE(Tabla_Datos[[#This Row],[TipUrb]]," ",Tabla_Datos[[#This Row],[Calle]]," ",Tabla_Datos[[#This Row],[NumCalle]])</f>
        <v>UR DEL PARQUE SUR 738</v>
      </c>
      <c r="Y2990" t="s">
        <v>92</v>
      </c>
      <c r="Z2990" t="s">
        <v>196</v>
      </c>
      <c r="AA2990" t="s">
        <v>197</v>
      </c>
      <c r="AB2990">
        <v>8</v>
      </c>
      <c r="AC2990">
        <v>802</v>
      </c>
      <c r="AD2990" t="s">
        <v>161</v>
      </c>
      <c r="AE2990" t="s">
        <v>95</v>
      </c>
      <c r="AF2990" t="s">
        <v>95</v>
      </c>
      <c r="AG2990" s="51">
        <v>40621656</v>
      </c>
      <c r="AH2990" t="s">
        <v>95</v>
      </c>
      <c r="AI2990">
        <v>1</v>
      </c>
      <c r="AJ2990">
        <v>1</v>
      </c>
      <c r="AK2990" t="s">
        <v>2857</v>
      </c>
      <c r="AL2990">
        <v>738</v>
      </c>
    </row>
    <row r="2991" spans="1:38">
      <c r="A2991">
        <v>3287461</v>
      </c>
      <c r="B2991" t="s">
        <v>10249</v>
      </c>
      <c r="C2991" t="s">
        <v>20</v>
      </c>
      <c r="D2991" t="s">
        <v>143</v>
      </c>
      <c r="E2991">
        <v>2011</v>
      </c>
      <c r="F2991">
        <v>8</v>
      </c>
      <c r="G2991">
        <v>21</v>
      </c>
      <c r="H2991" t="s">
        <v>86</v>
      </c>
      <c r="I2991" t="s">
        <v>16</v>
      </c>
      <c r="J2991" t="s">
        <v>16</v>
      </c>
      <c r="K2991" t="s">
        <v>308</v>
      </c>
      <c r="L2991" t="s">
        <v>86</v>
      </c>
      <c r="M2991" t="s">
        <v>88</v>
      </c>
      <c r="O2991" s="51">
        <v>2333348</v>
      </c>
      <c r="P2991" t="s">
        <v>10250</v>
      </c>
      <c r="Q2991" t="s">
        <v>542</v>
      </c>
      <c r="R2991" t="s">
        <v>542</v>
      </c>
      <c r="S2991" s="49" t="str">
        <f>CONCATENATE(Tabla_Datos[[#This Row],[Nombre_Cliente]]," ",Tabla_Datos[[#This Row],[ApellidoPaterno_Cliente]]," ",Tabla_Datos[[#This Row],[ApellidoMaterno_Cliente]])</f>
        <v>DECIDERIA RAMIREZ RAMIREZ</v>
      </c>
      <c r="T2991" s="53">
        <f>DATE(Tabla_Datos[[#This Row],[tAnio]],Tabla_Datos[[#This Row],[tMes]],Tabla_Datos[[#This Row],[tDia]])</f>
        <v>40776</v>
      </c>
      <c r="U2991" s="53" t="str">
        <f>IF(Tabla_Datos[[#This Row],[cProvincia]]="LIMA","LIMA","PROVINCIA")</f>
        <v>LIMA</v>
      </c>
      <c r="V2991" s="53" t="str">
        <f>MID(Tabla_Datos[[#This Row],[pTelefono]],1,SEARCH("-",Tabla_Datos[[#This Row],[pTelefono]],1)-1)</f>
        <v>1</v>
      </c>
      <c r="W2991" s="53" t="str">
        <f>MID(Tabla_Datos[[#This Row],[pTelefono]],SEARCH("-",Tabla_Datos[[#This Row],[pTelefono]],1)+1,LEN(Tabla_Datos[[#This Row],[pTelefono]]))</f>
        <v>997048550</v>
      </c>
      <c r="X2991" s="53" t="str">
        <f>CONCATENATE(Tabla_Datos[[#This Row],[TipUrb]]," ",Tabla_Datos[[#This Row],[Calle]]," ",Tabla_Datos[[#This Row],[NumCalle]])</f>
        <v>AS . 0</v>
      </c>
      <c r="Y2991" t="s">
        <v>92</v>
      </c>
      <c r="Z2991" t="s">
        <v>152</v>
      </c>
      <c r="AA2991" t="s">
        <v>153</v>
      </c>
      <c r="AB2991" t="s">
        <v>95</v>
      </c>
      <c r="AC2991" t="s">
        <v>95</v>
      </c>
      <c r="AD2991" t="s">
        <v>215</v>
      </c>
      <c r="AE2991" t="s">
        <v>2163</v>
      </c>
      <c r="AF2991">
        <v>3</v>
      </c>
      <c r="AG2991" s="51">
        <v>44772978</v>
      </c>
      <c r="AH2991" t="s">
        <v>95</v>
      </c>
      <c r="AI2991">
        <v>1</v>
      </c>
      <c r="AJ2991">
        <v>1</v>
      </c>
      <c r="AK2991" t="s">
        <v>221</v>
      </c>
      <c r="AL2991">
        <v>0</v>
      </c>
    </row>
    <row r="2992" spans="1:38">
      <c r="A2992">
        <v>3287719</v>
      </c>
      <c r="B2992" t="s">
        <v>10251</v>
      </c>
      <c r="C2992" t="s">
        <v>20</v>
      </c>
      <c r="D2992" t="s">
        <v>143</v>
      </c>
      <c r="E2992">
        <v>2011</v>
      </c>
      <c r="F2992">
        <v>8</v>
      </c>
      <c r="G2992">
        <v>21</v>
      </c>
      <c r="H2992" t="s">
        <v>86</v>
      </c>
      <c r="I2992" t="s">
        <v>202</v>
      </c>
      <c r="J2992" t="s">
        <v>772</v>
      </c>
      <c r="K2992" t="s">
        <v>772</v>
      </c>
      <c r="L2992" t="s">
        <v>86</v>
      </c>
      <c r="M2992" t="s">
        <v>133</v>
      </c>
      <c r="N2992" s="50">
        <v>44550718</v>
      </c>
      <c r="O2992" s="51">
        <v>2333564</v>
      </c>
      <c r="P2992" t="s">
        <v>10252</v>
      </c>
      <c r="Q2992" t="s">
        <v>780</v>
      </c>
      <c r="R2992" t="s">
        <v>8017</v>
      </c>
      <c r="S2992" s="49" t="str">
        <f>CONCATENATE(Tabla_Datos[[#This Row],[Nombre_Cliente]]," ",Tabla_Datos[[#This Row],[ApellidoPaterno_Cliente]]," ",Tabla_Datos[[#This Row],[ApellidoMaterno_Cliente]])</f>
        <v>FRANK EDUARDO SANCHEZ LLAGUENTO</v>
      </c>
      <c r="T2992" s="53">
        <f>DATE(Tabla_Datos[[#This Row],[tAnio]],Tabla_Datos[[#This Row],[tMes]],Tabla_Datos[[#This Row],[tDia]])</f>
        <v>40776</v>
      </c>
      <c r="U2992" s="53" t="str">
        <f>IF(Tabla_Datos[[#This Row],[cProvincia]]="LIMA","LIMA","PROVINCIA")</f>
        <v>PROVINCIA</v>
      </c>
      <c r="V2992" s="53" t="str">
        <f>MID(Tabla_Datos[[#This Row],[pTelefono]],1,SEARCH("-",Tabla_Datos[[#This Row],[pTelefono]],1)-1)</f>
        <v>74</v>
      </c>
      <c r="W2992" s="53" t="str">
        <f>MID(Tabla_Datos[[#This Row],[pTelefono]],SEARCH("-",Tabla_Datos[[#This Row],[pTelefono]],1)+1,LEN(Tabla_Datos[[#This Row],[pTelefono]]))</f>
        <v>74454653</v>
      </c>
      <c r="X2992" s="53" t="str">
        <f>CONCATENATE(Tabla_Datos[[#This Row],[TipUrb]]," ",Tabla_Datos[[#This Row],[Calle]]," ",Tabla_Datos[[#This Row],[NumCalle]])</f>
        <v>- TRES MARIAS 837</v>
      </c>
      <c r="Y2992" t="s">
        <v>208</v>
      </c>
      <c r="Z2992" t="s">
        <v>152</v>
      </c>
      <c r="AA2992" t="s">
        <v>153</v>
      </c>
      <c r="AB2992" t="s">
        <v>95</v>
      </c>
      <c r="AC2992" t="s">
        <v>95</v>
      </c>
      <c r="AD2992" t="s">
        <v>109</v>
      </c>
      <c r="AE2992" t="s">
        <v>95</v>
      </c>
      <c r="AF2992" t="s">
        <v>95</v>
      </c>
      <c r="AG2992" s="51">
        <v>73881875</v>
      </c>
      <c r="AH2992" t="s">
        <v>95</v>
      </c>
      <c r="AI2992">
        <v>1</v>
      </c>
      <c r="AJ2992">
        <v>1</v>
      </c>
      <c r="AK2992" t="s">
        <v>10253</v>
      </c>
      <c r="AL2992">
        <v>837</v>
      </c>
    </row>
    <row r="2993" spans="1:38">
      <c r="A2993">
        <v>3288521</v>
      </c>
      <c r="B2993" t="s">
        <v>10254</v>
      </c>
      <c r="C2993" t="s">
        <v>19</v>
      </c>
      <c r="D2993" t="s">
        <v>143</v>
      </c>
      <c r="E2993">
        <v>2011</v>
      </c>
      <c r="F2993">
        <v>8</v>
      </c>
      <c r="G2993">
        <v>21</v>
      </c>
      <c r="H2993" t="s">
        <v>86</v>
      </c>
      <c r="I2993" t="s">
        <v>587</v>
      </c>
      <c r="J2993" t="s">
        <v>587</v>
      </c>
      <c r="K2993" t="s">
        <v>587</v>
      </c>
      <c r="L2993" t="s">
        <v>86</v>
      </c>
      <c r="M2993" t="s">
        <v>102</v>
      </c>
      <c r="N2993" s="50">
        <v>45982661</v>
      </c>
      <c r="O2993" s="51">
        <v>2334288</v>
      </c>
      <c r="P2993" t="s">
        <v>10255</v>
      </c>
      <c r="Q2993" t="s">
        <v>2292</v>
      </c>
      <c r="R2993" t="s">
        <v>327</v>
      </c>
      <c r="S2993" s="49" t="str">
        <f>CONCATENATE(Tabla_Datos[[#This Row],[Nombre_Cliente]]," ",Tabla_Datos[[#This Row],[ApellidoPaterno_Cliente]]," ",Tabla_Datos[[#This Row],[ApellidoMaterno_Cliente]])</f>
        <v>ETELDRY ISBA JUANA VICENTE MEDRANO</v>
      </c>
      <c r="T2993" s="53">
        <f>DATE(Tabla_Datos[[#This Row],[tAnio]],Tabla_Datos[[#This Row],[tMes]],Tabla_Datos[[#This Row],[tDia]])</f>
        <v>40776</v>
      </c>
      <c r="U2993" s="53" t="str">
        <f>IF(Tabla_Datos[[#This Row],[cProvincia]]="LIMA","LIMA","PROVINCIA")</f>
        <v>PROVINCIA</v>
      </c>
      <c r="V2993" s="53" t="str">
        <f>MID(Tabla_Datos[[#This Row],[pTelefono]],1,SEARCH("-",Tabla_Datos[[#This Row],[pTelefono]],1)-1)</f>
        <v>52</v>
      </c>
      <c r="W2993" s="53" t="str">
        <f>MID(Tabla_Datos[[#This Row],[pTelefono]],SEARCH("-",Tabla_Datos[[#This Row],[pTelefono]],1)+1,LEN(Tabla_Datos[[#This Row],[pTelefono]]))</f>
        <v>952519691</v>
      </c>
      <c r="X2993" s="53" t="str">
        <f>CONCATENATE(Tabla_Datos[[#This Row],[TipUrb]]," ",Tabla_Datos[[#This Row],[Calle]]," ",Tabla_Datos[[#This Row],[NumCalle]])</f>
        <v>PJ PROGRESO 1142</v>
      </c>
      <c r="Y2993" t="s">
        <v>590</v>
      </c>
      <c r="Z2993" t="s">
        <v>152</v>
      </c>
      <c r="AA2993" t="s">
        <v>153</v>
      </c>
      <c r="AB2993" t="s">
        <v>95</v>
      </c>
      <c r="AC2993" t="s">
        <v>413</v>
      </c>
      <c r="AD2993" t="s">
        <v>429</v>
      </c>
      <c r="AE2993" t="s">
        <v>95</v>
      </c>
      <c r="AF2993" t="s">
        <v>95</v>
      </c>
      <c r="AG2993" s="51">
        <v>483915</v>
      </c>
      <c r="AH2993" t="s">
        <v>95</v>
      </c>
      <c r="AI2993">
        <v>1</v>
      </c>
      <c r="AJ2993">
        <v>1</v>
      </c>
      <c r="AK2993" t="s">
        <v>323</v>
      </c>
      <c r="AL2993">
        <v>1142</v>
      </c>
    </row>
    <row r="2994" spans="1:38">
      <c r="A2994">
        <v>3287187</v>
      </c>
      <c r="B2994" t="s">
        <v>10256</v>
      </c>
      <c r="C2994" t="s">
        <v>20</v>
      </c>
      <c r="D2994" t="s">
        <v>85</v>
      </c>
      <c r="E2994">
        <v>2011</v>
      </c>
      <c r="F2994">
        <v>8</v>
      </c>
      <c r="G2994">
        <v>21</v>
      </c>
      <c r="H2994" t="s">
        <v>86</v>
      </c>
      <c r="I2994" t="s">
        <v>16</v>
      </c>
      <c r="J2994" t="s">
        <v>16</v>
      </c>
      <c r="K2994" t="s">
        <v>308</v>
      </c>
      <c r="L2994" t="s">
        <v>86</v>
      </c>
      <c r="M2994" t="s">
        <v>88</v>
      </c>
      <c r="N2994" s="50">
        <v>40097904</v>
      </c>
      <c r="O2994" s="51">
        <v>2333169</v>
      </c>
      <c r="P2994" t="s">
        <v>10257</v>
      </c>
      <c r="Q2994" t="s">
        <v>10258</v>
      </c>
      <c r="R2994" t="s">
        <v>10259</v>
      </c>
      <c r="S2994" s="49" t="str">
        <f>CONCATENATE(Tabla_Datos[[#This Row],[Nombre_Cliente]]," ",Tabla_Datos[[#This Row],[ApellidoPaterno_Cliente]]," ",Tabla_Datos[[#This Row],[ApellidoMaterno_Cliente]])</f>
        <v>ANGELICA MARIA PANIAGUA PORCEL</v>
      </c>
      <c r="T2994" s="53">
        <f>DATE(Tabla_Datos[[#This Row],[tAnio]],Tabla_Datos[[#This Row],[tMes]],Tabla_Datos[[#This Row],[tDia]])</f>
        <v>40776</v>
      </c>
      <c r="U2994" s="53" t="str">
        <f>IF(Tabla_Datos[[#This Row],[cProvincia]]="LIMA","LIMA","PROVINCIA")</f>
        <v>LIMA</v>
      </c>
      <c r="V2994" s="53" t="str">
        <f>MID(Tabla_Datos[[#This Row],[pTelefono]],1,SEARCH("-",Tabla_Datos[[#This Row],[pTelefono]],1)-1)</f>
        <v>1</v>
      </c>
      <c r="W2994" s="53" t="str">
        <f>MID(Tabla_Datos[[#This Row],[pTelefono]],SEARCH("-",Tabla_Datos[[#This Row],[pTelefono]],1)+1,LEN(Tabla_Datos[[#This Row],[pTelefono]]))</f>
        <v>993130129</v>
      </c>
      <c r="X2994" s="53" t="str">
        <f>CONCATENATE(Tabla_Datos[[#This Row],[TipUrb]]," ",Tabla_Datos[[#This Row],[Calle]]," ",Tabla_Datos[[#This Row],[NumCalle]])</f>
        <v>AS 9 0</v>
      </c>
      <c r="Y2994" t="s">
        <v>92</v>
      </c>
      <c r="Z2994" t="s">
        <v>122</v>
      </c>
      <c r="AA2994" t="s">
        <v>123</v>
      </c>
      <c r="AB2994" t="s">
        <v>95</v>
      </c>
      <c r="AC2994" t="s">
        <v>95</v>
      </c>
      <c r="AD2994" t="s">
        <v>215</v>
      </c>
      <c r="AE2994" t="s">
        <v>116</v>
      </c>
      <c r="AF2994">
        <v>13</v>
      </c>
      <c r="AG2994" s="51">
        <v>96480</v>
      </c>
      <c r="AH2994" t="s">
        <v>95</v>
      </c>
      <c r="AI2994">
        <v>1</v>
      </c>
      <c r="AJ2994">
        <v>1</v>
      </c>
      <c r="AK2994">
        <v>9</v>
      </c>
      <c r="AL2994">
        <v>0</v>
      </c>
    </row>
    <row r="2995" spans="1:38">
      <c r="A2995">
        <v>3288763</v>
      </c>
      <c r="B2995" t="s">
        <v>10260</v>
      </c>
      <c r="C2995" t="s">
        <v>19</v>
      </c>
      <c r="D2995" t="s">
        <v>85</v>
      </c>
      <c r="E2995">
        <v>2011</v>
      </c>
      <c r="F2995">
        <v>8</v>
      </c>
      <c r="G2995">
        <v>21</v>
      </c>
      <c r="H2995" t="s">
        <v>86</v>
      </c>
      <c r="I2995" t="s">
        <v>100</v>
      </c>
      <c r="J2995" t="s">
        <v>100</v>
      </c>
      <c r="K2995" t="s">
        <v>100</v>
      </c>
      <c r="L2995" t="s">
        <v>86</v>
      </c>
      <c r="M2995" t="s">
        <v>102</v>
      </c>
      <c r="N2995" s="50">
        <v>44915729</v>
      </c>
      <c r="O2995" s="51">
        <v>2334516</v>
      </c>
      <c r="P2995" t="s">
        <v>6585</v>
      </c>
      <c r="Q2995" t="s">
        <v>2054</v>
      </c>
      <c r="R2995" t="s">
        <v>10261</v>
      </c>
      <c r="S2995" s="49" t="str">
        <f>CONCATENATE(Tabla_Datos[[#This Row],[Nombre_Cliente]]," ",Tabla_Datos[[#This Row],[ApellidoPaterno_Cliente]]," ",Tabla_Datos[[#This Row],[ApellidoMaterno_Cliente]])</f>
        <v>NELLY MEZA DE SALINAS</v>
      </c>
      <c r="T2995" s="53">
        <f>DATE(Tabla_Datos[[#This Row],[tAnio]],Tabla_Datos[[#This Row],[tMes]],Tabla_Datos[[#This Row],[tDia]])</f>
        <v>40776</v>
      </c>
      <c r="U2995" s="53" t="str">
        <f>IF(Tabla_Datos[[#This Row],[cProvincia]]="LIMA","LIMA","PROVINCIA")</f>
        <v>PROVINCIA</v>
      </c>
      <c r="V2995" s="53" t="str">
        <f>MID(Tabla_Datos[[#This Row],[pTelefono]],1,SEARCH("-",Tabla_Datos[[#This Row],[pTelefono]],1)-1)</f>
        <v>54</v>
      </c>
      <c r="W2995" s="53" t="str">
        <f>MID(Tabla_Datos[[#This Row],[pTelefono]],SEARCH("-",Tabla_Datos[[#This Row],[pTelefono]],1)+1,LEN(Tabla_Datos[[#This Row],[pTelefono]]))</f>
        <v>957977640</v>
      </c>
      <c r="X2995" s="53" t="str">
        <f>CONCATENATE(Tabla_Datos[[#This Row],[TipUrb]]," ",Tabla_Datos[[#This Row],[Calle]]," ",Tabla_Datos[[#This Row],[NumCalle]])</f>
        <v>- OTOYA 303</v>
      </c>
      <c r="Y2995" t="s">
        <v>106</v>
      </c>
      <c r="Z2995" t="s">
        <v>122</v>
      </c>
      <c r="AA2995" t="s">
        <v>123</v>
      </c>
      <c r="AB2995" t="s">
        <v>95</v>
      </c>
      <c r="AC2995" t="s">
        <v>95</v>
      </c>
      <c r="AD2995" t="s">
        <v>109</v>
      </c>
      <c r="AE2995" t="s">
        <v>95</v>
      </c>
      <c r="AF2995" t="s">
        <v>95</v>
      </c>
      <c r="AG2995" s="51">
        <v>29292890</v>
      </c>
      <c r="AH2995" t="s">
        <v>95</v>
      </c>
      <c r="AI2995">
        <v>1</v>
      </c>
      <c r="AJ2995">
        <v>1</v>
      </c>
      <c r="AK2995" t="s">
        <v>7137</v>
      </c>
      <c r="AL2995">
        <v>303</v>
      </c>
    </row>
    <row r="2996" spans="1:38">
      <c r="A2996">
        <v>3287930</v>
      </c>
      <c r="B2996" t="s">
        <v>10262</v>
      </c>
      <c r="C2996" t="s">
        <v>20</v>
      </c>
      <c r="D2996" t="s">
        <v>143</v>
      </c>
      <c r="E2996">
        <v>2011</v>
      </c>
      <c r="F2996">
        <v>8</v>
      </c>
      <c r="G2996">
        <v>21</v>
      </c>
      <c r="H2996" t="s">
        <v>86</v>
      </c>
      <c r="I2996" t="s">
        <v>16</v>
      </c>
      <c r="J2996" t="s">
        <v>1362</v>
      </c>
      <c r="K2996" t="s">
        <v>4222</v>
      </c>
      <c r="L2996" t="s">
        <v>86</v>
      </c>
      <c r="M2996" t="s">
        <v>148</v>
      </c>
      <c r="N2996" s="50">
        <v>15615103</v>
      </c>
      <c r="O2996" s="51">
        <v>2333772</v>
      </c>
      <c r="P2996" t="s">
        <v>7864</v>
      </c>
      <c r="Q2996" t="s">
        <v>1238</v>
      </c>
      <c r="R2996" t="s">
        <v>2206</v>
      </c>
      <c r="S2996" s="49" t="str">
        <f>CONCATENATE(Tabla_Datos[[#This Row],[Nombre_Cliente]]," ",Tabla_Datos[[#This Row],[ApellidoPaterno_Cliente]]," ",Tabla_Datos[[#This Row],[ApellidoMaterno_Cliente]])</f>
        <v>ESTHER TELLO MENDEZ</v>
      </c>
      <c r="T2996" s="53">
        <f>DATE(Tabla_Datos[[#This Row],[tAnio]],Tabla_Datos[[#This Row],[tMes]],Tabla_Datos[[#This Row],[tDia]])</f>
        <v>40776</v>
      </c>
      <c r="U2996" s="53" t="str">
        <f>IF(Tabla_Datos[[#This Row],[cProvincia]]="LIMA","LIMA","PROVINCIA")</f>
        <v>PROVINCIA</v>
      </c>
      <c r="V2996" s="53" t="str">
        <f>MID(Tabla_Datos[[#This Row],[pTelefono]],1,SEARCH("-",Tabla_Datos[[#This Row],[pTelefono]],1)-1)</f>
        <v>1</v>
      </c>
      <c r="W2996" s="53" t="str">
        <f>MID(Tabla_Datos[[#This Row],[pTelefono]],SEARCH("-",Tabla_Datos[[#This Row],[pTelefono]],1)+1,LEN(Tabla_Datos[[#This Row],[pTelefono]]))</f>
        <v>992950634</v>
      </c>
      <c r="X2996" s="53" t="str">
        <f>CONCATENATE(Tabla_Datos[[#This Row],[TipUrb]]," ",Tabla_Datos[[#This Row],[Calle]]," ",Tabla_Datos[[#This Row],[NumCalle]])</f>
        <v>CV . 0</v>
      </c>
      <c r="Y2996" t="s">
        <v>92</v>
      </c>
      <c r="Z2996" t="s">
        <v>152</v>
      </c>
      <c r="AA2996" t="s">
        <v>153</v>
      </c>
      <c r="AB2996" t="s">
        <v>95</v>
      </c>
      <c r="AC2996" t="s">
        <v>95</v>
      </c>
      <c r="AD2996" t="s">
        <v>352</v>
      </c>
      <c r="AE2996" t="s">
        <v>950</v>
      </c>
      <c r="AF2996">
        <v>1</v>
      </c>
      <c r="AG2996" s="51">
        <v>15655538</v>
      </c>
      <c r="AH2996" t="s">
        <v>95</v>
      </c>
      <c r="AI2996">
        <v>1</v>
      </c>
      <c r="AJ2996">
        <v>1</v>
      </c>
      <c r="AK2996" t="s">
        <v>221</v>
      </c>
      <c r="AL2996">
        <v>0</v>
      </c>
    </row>
    <row r="2997" spans="1:38">
      <c r="A2997">
        <v>3289115</v>
      </c>
      <c r="B2997" t="s">
        <v>10263</v>
      </c>
      <c r="C2997" t="s">
        <v>19</v>
      </c>
      <c r="D2997" t="s">
        <v>143</v>
      </c>
      <c r="E2997">
        <v>2011</v>
      </c>
      <c r="F2997">
        <v>8</v>
      </c>
      <c r="G2997">
        <v>21</v>
      </c>
      <c r="H2997" t="s">
        <v>86</v>
      </c>
      <c r="I2997" t="s">
        <v>145</v>
      </c>
      <c r="J2997" t="s">
        <v>146</v>
      </c>
      <c r="K2997" t="s">
        <v>146</v>
      </c>
      <c r="L2997" t="s">
        <v>86</v>
      </c>
      <c r="M2997" t="s">
        <v>88</v>
      </c>
      <c r="N2997" s="50">
        <v>11111335</v>
      </c>
      <c r="O2997" s="51">
        <v>2334837</v>
      </c>
      <c r="P2997" t="s">
        <v>10264</v>
      </c>
      <c r="Q2997" t="s">
        <v>780</v>
      </c>
      <c r="R2997" t="s">
        <v>10265</v>
      </c>
      <c r="S2997" s="49" t="str">
        <f>CONCATENATE(Tabla_Datos[[#This Row],[Nombre_Cliente]]," ",Tabla_Datos[[#This Row],[ApellidoPaterno_Cliente]]," ",Tabla_Datos[[#This Row],[ApellidoMaterno_Cliente]])</f>
        <v>LUCIA AUREA SANCHEZ TORRE</v>
      </c>
      <c r="T2997" s="53">
        <f>DATE(Tabla_Datos[[#This Row],[tAnio]],Tabla_Datos[[#This Row],[tMes]],Tabla_Datos[[#This Row],[tDia]])</f>
        <v>40776</v>
      </c>
      <c r="U2997" s="53" t="str">
        <f>IF(Tabla_Datos[[#This Row],[cProvincia]]="LIMA","LIMA","PROVINCIA")</f>
        <v>PROVINCIA</v>
      </c>
      <c r="V2997" s="53" t="str">
        <f>MID(Tabla_Datos[[#This Row],[pTelefono]],1,SEARCH("-",Tabla_Datos[[#This Row],[pTelefono]],1)-1)</f>
        <v>43</v>
      </c>
      <c r="W2997" s="53" t="str">
        <f>MID(Tabla_Datos[[#This Row],[pTelefono]],SEARCH("-",Tabla_Datos[[#This Row],[pTelefono]],1)+1,LEN(Tabla_Datos[[#This Row],[pTelefono]]))</f>
        <v>943864570</v>
      </c>
      <c r="X2997" s="53" t="str">
        <f>CONCATENATE(Tabla_Datos[[#This Row],[TipUrb]]," ",Tabla_Datos[[#This Row],[Calle]]," ",Tabla_Datos[[#This Row],[NumCalle]])</f>
        <v xml:space="preserve">  MZP LOTE 1</v>
      </c>
      <c r="Y2997" t="s">
        <v>151</v>
      </c>
      <c r="Z2997" t="s">
        <v>152</v>
      </c>
      <c r="AA2997" t="s">
        <v>153</v>
      </c>
      <c r="AB2997" t="s">
        <v>95</v>
      </c>
      <c r="AC2997" t="s">
        <v>95</v>
      </c>
      <c r="AD2997" t="s">
        <v>95</v>
      </c>
      <c r="AE2997" t="s">
        <v>95</v>
      </c>
      <c r="AF2997" t="s">
        <v>95</v>
      </c>
      <c r="AG2997" s="51">
        <v>41034317</v>
      </c>
      <c r="AH2997" t="s">
        <v>95</v>
      </c>
      <c r="AI2997">
        <v>1</v>
      </c>
      <c r="AJ2997">
        <v>1</v>
      </c>
      <c r="AK2997" t="s">
        <v>10266</v>
      </c>
      <c r="AL2997">
        <v>1</v>
      </c>
    </row>
    <row r="2998" spans="1:38">
      <c r="A2998">
        <v>3288529</v>
      </c>
      <c r="B2998" t="s">
        <v>10267</v>
      </c>
      <c r="C2998" t="s">
        <v>19</v>
      </c>
      <c r="D2998" t="s">
        <v>85</v>
      </c>
      <c r="E2998">
        <v>2011</v>
      </c>
      <c r="F2998">
        <v>8</v>
      </c>
      <c r="G2998">
        <v>21</v>
      </c>
      <c r="H2998" t="s">
        <v>86</v>
      </c>
      <c r="I2998" t="s">
        <v>16</v>
      </c>
      <c r="J2998" t="s">
        <v>16</v>
      </c>
      <c r="K2998" t="s">
        <v>633</v>
      </c>
      <c r="L2998" t="s">
        <v>86</v>
      </c>
      <c r="M2998" t="s">
        <v>88</v>
      </c>
      <c r="N2998" s="50">
        <v>20000021</v>
      </c>
      <c r="O2998" s="51">
        <v>2334295</v>
      </c>
      <c r="P2998" t="s">
        <v>4290</v>
      </c>
      <c r="Q2998" t="s">
        <v>503</v>
      </c>
      <c r="R2998" t="s">
        <v>1012</v>
      </c>
      <c r="S2998" s="49" t="str">
        <f>CONCATENATE(Tabla_Datos[[#This Row],[Nombre_Cliente]]," ",Tabla_Datos[[#This Row],[ApellidoPaterno_Cliente]]," ",Tabla_Datos[[#This Row],[ApellidoMaterno_Cliente]])</f>
        <v>HERNAN CORTEZ FALCON</v>
      </c>
      <c r="T2998" s="53">
        <f>DATE(Tabla_Datos[[#This Row],[tAnio]],Tabla_Datos[[#This Row],[tMes]],Tabla_Datos[[#This Row],[tDia]])</f>
        <v>40776</v>
      </c>
      <c r="U2998" s="53" t="str">
        <f>IF(Tabla_Datos[[#This Row],[cProvincia]]="LIMA","LIMA","PROVINCIA")</f>
        <v>LIMA</v>
      </c>
      <c r="V2998" s="53" t="str">
        <f>MID(Tabla_Datos[[#This Row],[pTelefono]],1,SEARCH("-",Tabla_Datos[[#This Row],[pTelefono]],1)-1)</f>
        <v>1</v>
      </c>
      <c r="W2998" s="53" t="str">
        <f>MID(Tabla_Datos[[#This Row],[pTelefono]],SEARCH("-",Tabla_Datos[[#This Row],[pTelefono]],1)+1,LEN(Tabla_Datos[[#This Row],[pTelefono]]))</f>
        <v>994622103</v>
      </c>
      <c r="X2998" s="53" t="str">
        <f>CONCATENATE(Tabla_Datos[[#This Row],[TipUrb]]," ",Tabla_Datos[[#This Row],[Calle]]," ",Tabla_Datos[[#This Row],[NumCalle]])</f>
        <v>UR 1 0</v>
      </c>
      <c r="Y2998" t="s">
        <v>92</v>
      </c>
      <c r="Z2998" t="s">
        <v>122</v>
      </c>
      <c r="AA2998" t="s">
        <v>123</v>
      </c>
      <c r="AB2998" t="s">
        <v>95</v>
      </c>
      <c r="AC2998" t="s">
        <v>95</v>
      </c>
      <c r="AD2998" t="s">
        <v>161</v>
      </c>
      <c r="AE2998" t="s">
        <v>116</v>
      </c>
      <c r="AF2998">
        <v>11</v>
      </c>
      <c r="AG2998" s="51">
        <v>7222705</v>
      </c>
      <c r="AH2998" t="s">
        <v>95</v>
      </c>
      <c r="AI2998">
        <v>1</v>
      </c>
      <c r="AJ2998">
        <v>1</v>
      </c>
      <c r="AK2998">
        <v>1</v>
      </c>
      <c r="AL2998">
        <v>0</v>
      </c>
    </row>
    <row r="2999" spans="1:38">
      <c r="A2999">
        <v>3289027</v>
      </c>
      <c r="B2999" t="s">
        <v>10268</v>
      </c>
      <c r="C2999" t="s">
        <v>19</v>
      </c>
      <c r="D2999" t="s">
        <v>85</v>
      </c>
      <c r="E2999">
        <v>2011</v>
      </c>
      <c r="F2999">
        <v>8</v>
      </c>
      <c r="G2999">
        <v>21</v>
      </c>
      <c r="H2999" t="s">
        <v>144</v>
      </c>
      <c r="I2999" t="s">
        <v>132</v>
      </c>
      <c r="J2999" t="s">
        <v>132</v>
      </c>
      <c r="K2999" t="s">
        <v>132</v>
      </c>
      <c r="L2999" t="s">
        <v>86</v>
      </c>
      <c r="M2999" t="s">
        <v>133</v>
      </c>
      <c r="N2999" s="50">
        <v>6656965</v>
      </c>
      <c r="O2999" s="51">
        <v>2334755</v>
      </c>
      <c r="P2999" t="s">
        <v>10269</v>
      </c>
      <c r="Q2999" t="s">
        <v>1828</v>
      </c>
      <c r="R2999" t="s">
        <v>3075</v>
      </c>
      <c r="S2999" s="49" t="str">
        <f>CONCATENATE(Tabla_Datos[[#This Row],[Nombre_Cliente]]," ",Tabla_Datos[[#This Row],[ApellidoPaterno_Cliente]]," ",Tabla_Datos[[#This Row],[ApellidoMaterno_Cliente]])</f>
        <v>JAIMEN ENRIQUE VILELA ROMERO</v>
      </c>
      <c r="T2999" s="53">
        <f>DATE(Tabla_Datos[[#This Row],[tAnio]],Tabla_Datos[[#This Row],[tMes]],Tabla_Datos[[#This Row],[tDia]])</f>
        <v>40776</v>
      </c>
      <c r="U2999" s="53" t="str">
        <f>IF(Tabla_Datos[[#This Row],[cProvincia]]="LIMA","LIMA","PROVINCIA")</f>
        <v>PROVINCIA</v>
      </c>
      <c r="V2999" s="53" t="str">
        <f>MID(Tabla_Datos[[#This Row],[pTelefono]],1,SEARCH("-",Tabla_Datos[[#This Row],[pTelefono]],1)-1)</f>
        <v>73</v>
      </c>
      <c r="W2999" s="53" t="str">
        <f>MID(Tabla_Datos[[#This Row],[pTelefono]],SEARCH("-",Tabla_Datos[[#This Row],[pTelefono]],1)+1,LEN(Tabla_Datos[[#This Row],[pTelefono]]))</f>
        <v>997490271</v>
      </c>
      <c r="X2999" s="53" t="str">
        <f>CONCATENATE(Tabla_Datos[[#This Row],[TipUrb]]," ",Tabla_Datos[[#This Row],[Calle]]," ",Tabla_Datos[[#This Row],[NumCalle]])</f>
        <v>UR RICARDO PALMA 213</v>
      </c>
      <c r="Y2999" t="s">
        <v>137</v>
      </c>
      <c r="Z2999" t="s">
        <v>122</v>
      </c>
      <c r="AA2999" t="s">
        <v>123</v>
      </c>
      <c r="AB2999" t="s">
        <v>95</v>
      </c>
      <c r="AC2999" t="s">
        <v>95</v>
      </c>
      <c r="AD2999" t="s">
        <v>161</v>
      </c>
      <c r="AE2999" t="s">
        <v>95</v>
      </c>
      <c r="AF2999" t="s">
        <v>95</v>
      </c>
      <c r="AG2999" s="51">
        <v>42116149</v>
      </c>
      <c r="AH2999" t="s">
        <v>95</v>
      </c>
      <c r="AI2999">
        <v>1</v>
      </c>
      <c r="AJ2999">
        <v>1</v>
      </c>
      <c r="AK2999" t="s">
        <v>2839</v>
      </c>
      <c r="AL2999">
        <v>213</v>
      </c>
    </row>
    <row r="3000" spans="1:38">
      <c r="A3000">
        <v>3289063</v>
      </c>
      <c r="B3000" t="s">
        <v>10270</v>
      </c>
      <c r="C3000" t="s">
        <v>19</v>
      </c>
      <c r="D3000" t="s">
        <v>85</v>
      </c>
      <c r="E3000">
        <v>2011</v>
      </c>
      <c r="F3000">
        <v>8</v>
      </c>
      <c r="G3000">
        <v>21</v>
      </c>
      <c r="H3000" t="s">
        <v>86</v>
      </c>
      <c r="I3000" t="s">
        <v>16</v>
      </c>
      <c r="J3000" t="s">
        <v>16</v>
      </c>
      <c r="K3000" t="s">
        <v>277</v>
      </c>
      <c r="L3000" t="s">
        <v>86</v>
      </c>
      <c r="M3000" t="s">
        <v>88</v>
      </c>
      <c r="N3000" s="50">
        <v>20000021</v>
      </c>
      <c r="O3000" s="51">
        <v>2334790</v>
      </c>
      <c r="P3000" t="s">
        <v>10271</v>
      </c>
      <c r="Q3000" t="s">
        <v>1549</v>
      </c>
      <c r="R3000" t="s">
        <v>2599</v>
      </c>
      <c r="S3000" s="49" t="str">
        <f>CONCATENATE(Tabla_Datos[[#This Row],[Nombre_Cliente]]," ",Tabla_Datos[[#This Row],[ApellidoPaterno_Cliente]]," ",Tabla_Datos[[#This Row],[ApellidoMaterno_Cliente]])</f>
        <v>JULIA ELIZABETH QUISPE OLIVA</v>
      </c>
      <c r="T3000" s="53">
        <f>DATE(Tabla_Datos[[#This Row],[tAnio]],Tabla_Datos[[#This Row],[tMes]],Tabla_Datos[[#This Row],[tDia]])</f>
        <v>40776</v>
      </c>
      <c r="U3000" s="53" t="str">
        <f>IF(Tabla_Datos[[#This Row],[cProvincia]]="LIMA","LIMA","PROVINCIA")</f>
        <v>LIMA</v>
      </c>
      <c r="V3000" s="53" t="str">
        <f>MID(Tabla_Datos[[#This Row],[pTelefono]],1,SEARCH("-",Tabla_Datos[[#This Row],[pTelefono]],1)-1)</f>
        <v>1</v>
      </c>
      <c r="W3000" s="53" t="str">
        <f>MID(Tabla_Datos[[#This Row],[pTelefono]],SEARCH("-",Tabla_Datos[[#This Row],[pTelefono]],1)+1,LEN(Tabla_Datos[[#This Row],[pTelefono]]))</f>
        <v>976358248</v>
      </c>
      <c r="X3000" s="53" t="str">
        <f>CONCATENATE(Tabla_Datos[[#This Row],[TipUrb]]," ",Tabla_Datos[[#This Row],[Calle]]," ",Tabla_Datos[[#This Row],[NumCalle]])</f>
        <v xml:space="preserve">  VIZCARDO Y GUZMAN JUAN PABLO 332</v>
      </c>
      <c r="Y3000" t="s">
        <v>92</v>
      </c>
      <c r="Z3000" t="s">
        <v>122</v>
      </c>
      <c r="AA3000" t="s">
        <v>123</v>
      </c>
      <c r="AB3000" t="s">
        <v>95</v>
      </c>
      <c r="AC3000" t="s">
        <v>95</v>
      </c>
      <c r="AD3000" t="s">
        <v>95</v>
      </c>
      <c r="AE3000" t="s">
        <v>95</v>
      </c>
      <c r="AF3000" t="s">
        <v>95</v>
      </c>
      <c r="AG3000" s="51">
        <v>26600389</v>
      </c>
      <c r="AH3000" t="s">
        <v>95</v>
      </c>
      <c r="AI3000">
        <v>1</v>
      </c>
      <c r="AJ3000">
        <v>1</v>
      </c>
      <c r="AK3000" t="s">
        <v>10272</v>
      </c>
      <c r="AL3000">
        <v>332</v>
      </c>
    </row>
    <row r="3001" spans="1:38">
      <c r="A3001">
        <v>3288339</v>
      </c>
      <c r="B3001" t="s">
        <v>10273</v>
      </c>
      <c r="C3001" t="s">
        <v>20</v>
      </c>
      <c r="D3001" t="s">
        <v>224</v>
      </c>
      <c r="E3001">
        <v>2011</v>
      </c>
      <c r="F3001">
        <v>8</v>
      </c>
      <c r="G3001">
        <v>21</v>
      </c>
      <c r="H3001" t="s">
        <v>144</v>
      </c>
      <c r="I3001" t="s">
        <v>16</v>
      </c>
      <c r="J3001" t="s">
        <v>16</v>
      </c>
      <c r="K3001" t="s">
        <v>487</v>
      </c>
      <c r="L3001" t="s">
        <v>144</v>
      </c>
      <c r="M3001" t="s">
        <v>88</v>
      </c>
      <c r="N3001" s="50">
        <v>20000130</v>
      </c>
      <c r="O3001" s="51">
        <v>2334130</v>
      </c>
      <c r="P3001" t="s">
        <v>10274</v>
      </c>
      <c r="Q3001" t="s">
        <v>4547</v>
      </c>
      <c r="R3001" t="s">
        <v>284</v>
      </c>
      <c r="S3001" s="49" t="str">
        <f>CONCATENATE(Tabla_Datos[[#This Row],[Nombre_Cliente]]," ",Tabla_Datos[[#This Row],[ApellidoPaterno_Cliente]]," ",Tabla_Datos[[#This Row],[ApellidoMaterno_Cliente]])</f>
        <v>WILFREDO DAVID ESCOBEDO RIOS</v>
      </c>
      <c r="T3001" s="53">
        <f>DATE(Tabla_Datos[[#This Row],[tAnio]],Tabla_Datos[[#This Row],[tMes]],Tabla_Datos[[#This Row],[tDia]])</f>
        <v>40776</v>
      </c>
      <c r="U3001" s="53" t="str">
        <f>IF(Tabla_Datos[[#This Row],[cProvincia]]="LIMA","LIMA","PROVINCIA")</f>
        <v>LIMA</v>
      </c>
      <c r="V3001" s="53" t="str">
        <f>MID(Tabla_Datos[[#This Row],[pTelefono]],1,SEARCH("-",Tabla_Datos[[#This Row],[pTelefono]],1)-1)</f>
        <v>1</v>
      </c>
      <c r="W3001" s="53" t="str">
        <f>MID(Tabla_Datos[[#This Row],[pTelefono]],SEARCH("-",Tabla_Datos[[#This Row],[pTelefono]],1)+1,LEN(Tabla_Datos[[#This Row],[pTelefono]]))</f>
        <v>13749181</v>
      </c>
      <c r="X3001" s="53" t="str">
        <f>CONCATENATE(Tabla_Datos[[#This Row],[TipUrb]]," ",Tabla_Datos[[#This Row],[Calle]]," ",Tabla_Datos[[#This Row],[NumCalle]])</f>
        <v>UR CHAVIN DE HUANTAR 1090</v>
      </c>
      <c r="Y3001" t="s">
        <v>92</v>
      </c>
      <c r="Z3001" t="s">
        <v>122</v>
      </c>
      <c r="AA3001" t="s">
        <v>123</v>
      </c>
      <c r="AB3001">
        <v>2</v>
      </c>
      <c r="AC3001" t="s">
        <v>95</v>
      </c>
      <c r="AD3001" t="s">
        <v>161</v>
      </c>
      <c r="AE3001" t="s">
        <v>10275</v>
      </c>
      <c r="AF3001" t="s">
        <v>95</v>
      </c>
      <c r="AG3001" s="51">
        <v>7526516</v>
      </c>
      <c r="AH3001" t="s">
        <v>95</v>
      </c>
      <c r="AI3001">
        <v>1</v>
      </c>
      <c r="AJ3001">
        <v>1</v>
      </c>
      <c r="AK3001" t="s">
        <v>6241</v>
      </c>
      <c r="AL3001">
        <v>1090</v>
      </c>
    </row>
    <row r="3002" spans="1:38">
      <c r="A3002">
        <v>3288229</v>
      </c>
      <c r="B3002" t="s">
        <v>10276</v>
      </c>
      <c r="C3002" t="s">
        <v>18</v>
      </c>
      <c r="D3002" t="s">
        <v>143</v>
      </c>
      <c r="E3002">
        <v>2011</v>
      </c>
      <c r="F3002">
        <v>8</v>
      </c>
      <c r="G3002">
        <v>21</v>
      </c>
      <c r="H3002" t="s">
        <v>86</v>
      </c>
      <c r="I3002" t="s">
        <v>546</v>
      </c>
      <c r="J3002" t="s">
        <v>926</v>
      </c>
      <c r="K3002" t="s">
        <v>2415</v>
      </c>
      <c r="L3002" t="s">
        <v>86</v>
      </c>
      <c r="M3002" t="s">
        <v>294</v>
      </c>
      <c r="N3002" s="50">
        <v>47061348</v>
      </c>
      <c r="O3002" s="51">
        <v>2334044</v>
      </c>
      <c r="P3002" t="s">
        <v>1571</v>
      </c>
      <c r="Q3002" t="s">
        <v>250</v>
      </c>
      <c r="R3002" t="s">
        <v>2501</v>
      </c>
      <c r="S3002" s="49" t="str">
        <f>CONCATENATE(Tabla_Datos[[#This Row],[Nombre_Cliente]]," ",Tabla_Datos[[#This Row],[ApellidoPaterno_Cliente]]," ",Tabla_Datos[[#This Row],[ApellidoMaterno_Cliente]])</f>
        <v>CESAR AUGUSTO ESPINOZA JARA</v>
      </c>
      <c r="T3002" s="53">
        <f>DATE(Tabla_Datos[[#This Row],[tAnio]],Tabla_Datos[[#This Row],[tMes]],Tabla_Datos[[#This Row],[tDia]])</f>
        <v>40776</v>
      </c>
      <c r="U3002" s="53" t="str">
        <f>IF(Tabla_Datos[[#This Row],[cProvincia]]="LIMA","LIMA","PROVINCIA")</f>
        <v>PROVINCIA</v>
      </c>
      <c r="V3002" s="53" t="str">
        <f>MID(Tabla_Datos[[#This Row],[pTelefono]],1,SEARCH("-",Tabla_Datos[[#This Row],[pTelefono]],1)-1)</f>
        <v>61</v>
      </c>
      <c r="W3002" s="53" t="str">
        <f>MID(Tabla_Datos[[#This Row],[pTelefono]],SEARCH("-",Tabla_Datos[[#This Row],[pTelefono]],1)+1,LEN(Tabla_Datos[[#This Row],[pTelefono]]))</f>
        <v>945239998</v>
      </c>
      <c r="X3002" s="53" t="str">
        <f>CONCATENATE(Tabla_Datos[[#This Row],[TipUrb]]," ",Tabla_Datos[[#This Row],[Calle]]," ",Tabla_Datos[[#This Row],[NumCalle]])</f>
        <v>AH LAS GARDENIAS 1</v>
      </c>
      <c r="Y3002" t="s">
        <v>930</v>
      </c>
      <c r="Z3002" t="s">
        <v>320</v>
      </c>
      <c r="AA3002" t="s">
        <v>321</v>
      </c>
      <c r="AB3002" t="s">
        <v>95</v>
      </c>
      <c r="AC3002" t="s">
        <v>95</v>
      </c>
      <c r="AD3002" t="s">
        <v>96</v>
      </c>
      <c r="AE3002" t="s">
        <v>116</v>
      </c>
      <c r="AF3002">
        <v>4</v>
      </c>
      <c r="AG3002" s="51">
        <v>40279625</v>
      </c>
      <c r="AI3002" t="s">
        <v>4790</v>
      </c>
      <c r="AJ3002" t="s">
        <v>4790</v>
      </c>
      <c r="AK3002" t="s">
        <v>7855</v>
      </c>
      <c r="AL3002">
        <v>1</v>
      </c>
    </row>
    <row r="3003" spans="1:38">
      <c r="A3003">
        <v>3288924</v>
      </c>
      <c r="B3003" t="s">
        <v>10277</v>
      </c>
      <c r="C3003" t="s">
        <v>20</v>
      </c>
      <c r="D3003" t="s">
        <v>85</v>
      </c>
      <c r="E3003">
        <v>2011</v>
      </c>
      <c r="F3003">
        <v>8</v>
      </c>
      <c r="G3003">
        <v>21</v>
      </c>
      <c r="H3003" t="s">
        <v>86</v>
      </c>
      <c r="I3003" t="s">
        <v>16</v>
      </c>
      <c r="J3003" t="s">
        <v>16</v>
      </c>
      <c r="K3003" t="s">
        <v>374</v>
      </c>
      <c r="L3003" t="s">
        <v>86</v>
      </c>
      <c r="M3003" t="s">
        <v>88</v>
      </c>
      <c r="N3003" s="50">
        <v>11111249</v>
      </c>
      <c r="O3003" s="51">
        <v>2334671</v>
      </c>
      <c r="P3003" t="s">
        <v>10278</v>
      </c>
      <c r="Q3003" t="s">
        <v>625</v>
      </c>
      <c r="R3003" t="s">
        <v>10265</v>
      </c>
      <c r="S3003" s="49" t="str">
        <f>CONCATENATE(Tabla_Datos[[#This Row],[Nombre_Cliente]]," ",Tabla_Datos[[#This Row],[ApellidoPaterno_Cliente]]," ",Tabla_Datos[[#This Row],[ApellidoMaterno_Cliente]])</f>
        <v>FRITS ALEXANDER CASTILLO TORRE</v>
      </c>
      <c r="T3003" s="53">
        <f>DATE(Tabla_Datos[[#This Row],[tAnio]],Tabla_Datos[[#This Row],[tMes]],Tabla_Datos[[#This Row],[tDia]])</f>
        <v>40776</v>
      </c>
      <c r="U3003" s="53" t="str">
        <f>IF(Tabla_Datos[[#This Row],[cProvincia]]="LIMA","LIMA","PROVINCIA")</f>
        <v>LIMA</v>
      </c>
      <c r="V3003" s="53" t="str">
        <f>MID(Tabla_Datos[[#This Row],[pTelefono]],1,SEARCH("-",Tabla_Datos[[#This Row],[pTelefono]],1)-1)</f>
        <v>1</v>
      </c>
      <c r="W3003" s="53" t="str">
        <f>MID(Tabla_Datos[[#This Row],[pTelefono]],SEARCH("-",Tabla_Datos[[#This Row],[pTelefono]],1)+1,LEN(Tabla_Datos[[#This Row],[pTelefono]]))</f>
        <v>980853756</v>
      </c>
      <c r="X3003" s="53" t="str">
        <f>CONCATENATE(Tabla_Datos[[#This Row],[TipUrb]]," ",Tabla_Datos[[#This Row],[Calle]]," ",Tabla_Datos[[#This Row],[NumCalle]])</f>
        <v xml:space="preserve">  BOLOGNESI FRANCISCO 2190</v>
      </c>
      <c r="Y3003" t="s">
        <v>92</v>
      </c>
      <c r="Z3003" t="s">
        <v>196</v>
      </c>
      <c r="AA3003" t="s">
        <v>197</v>
      </c>
      <c r="AB3003" t="s">
        <v>95</v>
      </c>
      <c r="AC3003" t="s">
        <v>95</v>
      </c>
      <c r="AD3003" t="s">
        <v>95</v>
      </c>
      <c r="AE3003" t="s">
        <v>95</v>
      </c>
      <c r="AF3003" t="s">
        <v>95</v>
      </c>
      <c r="AG3003" s="51">
        <v>42003125</v>
      </c>
      <c r="AH3003" t="s">
        <v>95</v>
      </c>
      <c r="AI3003">
        <v>1</v>
      </c>
      <c r="AJ3003">
        <v>1</v>
      </c>
      <c r="AK3003" t="s">
        <v>7242</v>
      </c>
      <c r="AL3003">
        <v>2190</v>
      </c>
    </row>
    <row r="3004" spans="1:38">
      <c r="A3004">
        <v>3288588</v>
      </c>
      <c r="B3004" t="s">
        <v>10279</v>
      </c>
      <c r="C3004" t="s">
        <v>18</v>
      </c>
      <c r="D3004" t="s">
        <v>85</v>
      </c>
      <c r="E3004">
        <v>2011</v>
      </c>
      <c r="F3004">
        <v>8</v>
      </c>
      <c r="G3004">
        <v>21</v>
      </c>
      <c r="H3004" t="s">
        <v>86</v>
      </c>
      <c r="I3004" t="s">
        <v>16</v>
      </c>
      <c r="J3004" t="s">
        <v>16</v>
      </c>
      <c r="K3004" t="s">
        <v>487</v>
      </c>
      <c r="L3004" t="s">
        <v>86</v>
      </c>
      <c r="M3004" t="s">
        <v>88</v>
      </c>
      <c r="N3004" s="50">
        <v>99999999</v>
      </c>
      <c r="O3004" s="51">
        <v>2334334</v>
      </c>
      <c r="P3004" t="s">
        <v>10280</v>
      </c>
      <c r="Q3004" t="s">
        <v>10281</v>
      </c>
      <c r="R3004" t="s">
        <v>4884</v>
      </c>
      <c r="S3004" s="49" t="str">
        <f>CONCATENATE(Tabla_Datos[[#This Row],[Nombre_Cliente]]," ",Tabla_Datos[[#This Row],[ApellidoPaterno_Cliente]]," ",Tabla_Datos[[#This Row],[ApellidoMaterno_Cliente]])</f>
        <v>ELSA ENNE   MARTINEZ  PARRA</v>
      </c>
      <c r="T3004" s="53">
        <f>DATE(Tabla_Datos[[#This Row],[tAnio]],Tabla_Datos[[#This Row],[tMes]],Tabla_Datos[[#This Row],[tDia]])</f>
        <v>40776</v>
      </c>
      <c r="U3004" s="53" t="str">
        <f>IF(Tabla_Datos[[#This Row],[cProvincia]]="LIMA","LIMA","PROVINCIA")</f>
        <v>LIMA</v>
      </c>
      <c r="V3004" s="53" t="str">
        <f>MID(Tabla_Datos[[#This Row],[pTelefono]],1,SEARCH("-",Tabla_Datos[[#This Row],[pTelefono]],1)-1)</f>
        <v>1</v>
      </c>
      <c r="W3004" s="53" t="str">
        <f>MID(Tabla_Datos[[#This Row],[pTelefono]],SEARCH("-",Tabla_Datos[[#This Row],[pTelefono]],1)+1,LEN(Tabla_Datos[[#This Row],[pTelefono]]))</f>
        <v>3751979</v>
      </c>
      <c r="X3004" s="53" t="str">
        <f>CONCATENATE(Tabla_Datos[[#This Row],[TipUrb]]," ",Tabla_Datos[[#This Row],[Calle]]," ",Tabla_Datos[[#This Row],[NumCalle]])</f>
        <v>UR RUIBARDOS 122</v>
      </c>
      <c r="Y3004" t="s">
        <v>92</v>
      </c>
      <c r="Z3004" t="s">
        <v>93</v>
      </c>
      <c r="AA3004" t="s">
        <v>94</v>
      </c>
      <c r="AB3004" t="s">
        <v>95</v>
      </c>
      <c r="AC3004" t="s">
        <v>95</v>
      </c>
      <c r="AD3004" t="s">
        <v>161</v>
      </c>
      <c r="AE3004" t="s">
        <v>3250</v>
      </c>
      <c r="AG3004" s="51">
        <v>20679502</v>
      </c>
      <c r="AI3004">
        <v>26</v>
      </c>
      <c r="AJ3004">
        <v>26</v>
      </c>
      <c r="AK3004" t="s">
        <v>10282</v>
      </c>
      <c r="AL3004">
        <v>122</v>
      </c>
    </row>
    <row r="3005" spans="1:38">
      <c r="A3005">
        <v>3289923</v>
      </c>
      <c r="B3005" t="s">
        <v>10283</v>
      </c>
      <c r="C3005" t="s">
        <v>18</v>
      </c>
      <c r="D3005" t="s">
        <v>85</v>
      </c>
      <c r="E3005">
        <v>2011</v>
      </c>
      <c r="F3005">
        <v>8</v>
      </c>
      <c r="G3005">
        <v>21</v>
      </c>
      <c r="H3005" t="s">
        <v>86</v>
      </c>
      <c r="I3005" t="s">
        <v>16</v>
      </c>
      <c r="J3005" t="s">
        <v>16</v>
      </c>
      <c r="K3005" t="s">
        <v>438</v>
      </c>
      <c r="L3005" t="s">
        <v>86</v>
      </c>
      <c r="M3005" t="s">
        <v>88</v>
      </c>
      <c r="N3005" s="50">
        <v>99999999</v>
      </c>
      <c r="O3005" s="51">
        <v>2335164</v>
      </c>
      <c r="P3005" t="s">
        <v>10284</v>
      </c>
      <c r="Q3005" t="s">
        <v>1105</v>
      </c>
      <c r="R3005" t="s">
        <v>2337</v>
      </c>
      <c r="S3005" s="49" t="str">
        <f>CONCATENATE(Tabla_Datos[[#This Row],[Nombre_Cliente]]," ",Tabla_Datos[[#This Row],[ApellidoPaterno_Cliente]]," ",Tabla_Datos[[#This Row],[ApellidoMaterno_Cliente]])</f>
        <v>CYNTIA ANGELA  ROJAS  CABALLERO</v>
      </c>
      <c r="T3005" s="53">
        <f>DATE(Tabla_Datos[[#This Row],[tAnio]],Tabla_Datos[[#This Row],[tMes]],Tabla_Datos[[#This Row],[tDia]])</f>
        <v>40776</v>
      </c>
      <c r="U3005" s="53" t="str">
        <f>IF(Tabla_Datos[[#This Row],[cProvincia]]="LIMA","LIMA","PROVINCIA")</f>
        <v>LIMA</v>
      </c>
      <c r="V3005" s="53" t="str">
        <f>MID(Tabla_Datos[[#This Row],[pTelefono]],1,SEARCH("-",Tabla_Datos[[#This Row],[pTelefono]],1)-1)</f>
        <v>1</v>
      </c>
      <c r="W3005" s="53" t="str">
        <f>MID(Tabla_Datos[[#This Row],[pTelefono]],SEARCH("-",Tabla_Datos[[#This Row],[pTelefono]],1)+1,LEN(Tabla_Datos[[#This Row],[pTelefono]]))</f>
        <v>951789826</v>
      </c>
      <c r="X3005" s="53" t="str">
        <f>CONCATENATE(Tabla_Datos[[#This Row],[TipUrb]]," ",Tabla_Datos[[#This Row],[Calle]]," ",Tabla_Datos[[#This Row],[NumCalle]])</f>
        <v>UR TUMBES 0</v>
      </c>
      <c r="Y3005" t="s">
        <v>92</v>
      </c>
      <c r="Z3005" t="s">
        <v>93</v>
      </c>
      <c r="AA3005" t="s">
        <v>94</v>
      </c>
      <c r="AB3005" t="s">
        <v>95</v>
      </c>
      <c r="AC3005" t="s">
        <v>95</v>
      </c>
      <c r="AD3005" t="s">
        <v>161</v>
      </c>
      <c r="AE3005" t="s">
        <v>1478</v>
      </c>
      <c r="AF3005">
        <v>60</v>
      </c>
      <c r="AG3005" s="51">
        <v>41841037</v>
      </c>
      <c r="AI3005">
        <v>26</v>
      </c>
      <c r="AJ3005">
        <v>26</v>
      </c>
      <c r="AK3005" t="s">
        <v>1280</v>
      </c>
      <c r="AL3005">
        <v>0</v>
      </c>
    </row>
    <row r="3006" spans="1:38">
      <c r="A3006">
        <v>3289810</v>
      </c>
      <c r="B3006" t="s">
        <v>10285</v>
      </c>
      <c r="C3006" t="s">
        <v>20</v>
      </c>
      <c r="D3006" t="s">
        <v>85</v>
      </c>
      <c r="E3006">
        <v>2011</v>
      </c>
      <c r="F3006">
        <v>8</v>
      </c>
      <c r="G3006">
        <v>21</v>
      </c>
      <c r="H3006" t="s">
        <v>86</v>
      </c>
      <c r="I3006" t="s">
        <v>16</v>
      </c>
      <c r="J3006" t="s">
        <v>16</v>
      </c>
      <c r="K3006" t="s">
        <v>157</v>
      </c>
      <c r="L3006" t="s">
        <v>86</v>
      </c>
      <c r="M3006" t="s">
        <v>88</v>
      </c>
      <c r="N3006" s="50">
        <v>20000021</v>
      </c>
      <c r="O3006" s="51">
        <v>2335082</v>
      </c>
      <c r="P3006" t="s">
        <v>10286</v>
      </c>
      <c r="Q3006" t="s">
        <v>1492</v>
      </c>
      <c r="R3006" t="s">
        <v>10287</v>
      </c>
      <c r="S3006" s="49" t="str">
        <f>CONCATENATE(Tabla_Datos[[#This Row],[Nombre_Cliente]]," ",Tabla_Datos[[#This Row],[ApellidoPaterno_Cliente]]," ",Tabla_Datos[[#This Row],[ApellidoMaterno_Cliente]])</f>
        <v>MARIA ROSARIO SUAREZ TUTUSIMA</v>
      </c>
      <c r="T3006" s="53">
        <f>DATE(Tabla_Datos[[#This Row],[tAnio]],Tabla_Datos[[#This Row],[tMes]],Tabla_Datos[[#This Row],[tDia]])</f>
        <v>40776</v>
      </c>
      <c r="U3006" s="53" t="str">
        <f>IF(Tabla_Datos[[#This Row],[cProvincia]]="LIMA","LIMA","PROVINCIA")</f>
        <v>LIMA</v>
      </c>
      <c r="V3006" s="53" t="str">
        <f>MID(Tabla_Datos[[#This Row],[pTelefono]],1,SEARCH("-",Tabla_Datos[[#This Row],[pTelefono]],1)-1)</f>
        <v>1</v>
      </c>
      <c r="W3006" s="53" t="str">
        <f>MID(Tabla_Datos[[#This Row],[pTelefono]],SEARCH("-",Tabla_Datos[[#This Row],[pTelefono]],1)+1,LEN(Tabla_Datos[[#This Row],[pTelefono]]))</f>
        <v>15318945</v>
      </c>
      <c r="X3006" s="53" t="str">
        <f>CONCATENATE(Tabla_Datos[[#This Row],[TipUrb]]," ",Tabla_Datos[[#This Row],[Calle]]," ",Tabla_Datos[[#This Row],[NumCalle]])</f>
        <v>AS S/N 0</v>
      </c>
      <c r="Y3006" t="s">
        <v>92</v>
      </c>
      <c r="Z3006" t="s">
        <v>122</v>
      </c>
      <c r="AA3006" t="s">
        <v>123</v>
      </c>
      <c r="AB3006" t="s">
        <v>95</v>
      </c>
      <c r="AC3006" t="s">
        <v>95</v>
      </c>
      <c r="AD3006" t="s">
        <v>215</v>
      </c>
      <c r="AE3006" t="s">
        <v>5874</v>
      </c>
      <c r="AF3006">
        <v>8</v>
      </c>
      <c r="AG3006" s="51">
        <v>10205274</v>
      </c>
      <c r="AH3006" t="s">
        <v>95</v>
      </c>
      <c r="AI3006">
        <v>1</v>
      </c>
      <c r="AJ3006">
        <v>1</v>
      </c>
      <c r="AK3006" t="s">
        <v>1146</v>
      </c>
      <c r="AL3006">
        <v>0</v>
      </c>
    </row>
    <row r="3007" spans="1:38">
      <c r="A3007">
        <v>3288909</v>
      </c>
      <c r="B3007" t="s">
        <v>10288</v>
      </c>
      <c r="C3007" t="s">
        <v>19</v>
      </c>
      <c r="D3007" t="s">
        <v>143</v>
      </c>
      <c r="E3007">
        <v>2011</v>
      </c>
      <c r="F3007">
        <v>8</v>
      </c>
      <c r="G3007">
        <v>21</v>
      </c>
      <c r="H3007" t="s">
        <v>144</v>
      </c>
      <c r="I3007" t="s">
        <v>759</v>
      </c>
      <c r="J3007" t="s">
        <v>760</v>
      </c>
      <c r="K3007" t="s">
        <v>10289</v>
      </c>
      <c r="L3007" t="s">
        <v>86</v>
      </c>
      <c r="M3007" t="s">
        <v>294</v>
      </c>
      <c r="N3007" s="50">
        <v>21867171</v>
      </c>
      <c r="O3007" s="51">
        <v>2334659</v>
      </c>
      <c r="P3007" t="s">
        <v>10290</v>
      </c>
      <c r="Q3007" t="s">
        <v>2187</v>
      </c>
      <c r="R3007" t="s">
        <v>10291</v>
      </c>
      <c r="S3007" s="49" t="str">
        <f>CONCATENATE(Tabla_Datos[[#This Row],[Nombre_Cliente]]," ",Tabla_Datos[[#This Row],[ApellidoPaterno_Cliente]]," ",Tabla_Datos[[#This Row],[ApellidoMaterno_Cliente]])</f>
        <v>ARMANDO WLADIMIR ZAMBRANO MOSAYHUATE</v>
      </c>
      <c r="T3007" s="53">
        <f>DATE(Tabla_Datos[[#This Row],[tAnio]],Tabla_Datos[[#This Row],[tMes]],Tabla_Datos[[#This Row],[tDia]])</f>
        <v>40776</v>
      </c>
      <c r="U3007" s="53" t="str">
        <f>IF(Tabla_Datos[[#This Row],[cProvincia]]="LIMA","LIMA","PROVINCIA")</f>
        <v>PROVINCIA</v>
      </c>
      <c r="V3007" s="53" t="str">
        <f>MID(Tabla_Datos[[#This Row],[pTelefono]],1,SEARCH("-",Tabla_Datos[[#This Row],[pTelefono]],1)-1)</f>
        <v>56</v>
      </c>
      <c r="W3007" s="53" t="str">
        <f>MID(Tabla_Datos[[#This Row],[pTelefono]],SEARCH("-",Tabla_Datos[[#This Row],[pTelefono]],1)+1,LEN(Tabla_Datos[[#This Row],[pTelefono]]))</f>
        <v>955904015</v>
      </c>
      <c r="X3007" s="53" t="str">
        <f>CONCATENATE(Tabla_Datos[[#This Row],[TipUrb]]," ",Tabla_Datos[[#This Row],[Calle]]," ",Tabla_Datos[[#This Row],[NumCalle]])</f>
        <v>UR URB LUAJ XXIII 132</v>
      </c>
      <c r="Y3007" t="s">
        <v>759</v>
      </c>
      <c r="Z3007" t="s">
        <v>152</v>
      </c>
      <c r="AA3007" t="s">
        <v>153</v>
      </c>
      <c r="AB3007" t="s">
        <v>95</v>
      </c>
      <c r="AC3007" t="s">
        <v>95</v>
      </c>
      <c r="AD3007" t="s">
        <v>161</v>
      </c>
      <c r="AE3007" t="s">
        <v>95</v>
      </c>
      <c r="AF3007" t="s">
        <v>95</v>
      </c>
      <c r="AG3007" s="51">
        <v>72816453</v>
      </c>
      <c r="AH3007" t="s">
        <v>95</v>
      </c>
      <c r="AI3007">
        <v>1</v>
      </c>
      <c r="AJ3007">
        <v>1</v>
      </c>
      <c r="AK3007" t="s">
        <v>10292</v>
      </c>
      <c r="AL3007">
        <v>132</v>
      </c>
    </row>
    <row r="3008" spans="1:38">
      <c r="A3008">
        <v>3289619</v>
      </c>
      <c r="B3008" t="s">
        <v>10293</v>
      </c>
      <c r="C3008" t="s">
        <v>18</v>
      </c>
      <c r="D3008" t="s">
        <v>143</v>
      </c>
      <c r="E3008">
        <v>2011</v>
      </c>
      <c r="F3008">
        <v>8</v>
      </c>
      <c r="G3008">
        <v>21</v>
      </c>
      <c r="H3008" t="s">
        <v>86</v>
      </c>
      <c r="I3008" t="s">
        <v>141</v>
      </c>
      <c r="J3008" t="s">
        <v>5823</v>
      </c>
      <c r="K3008" t="s">
        <v>5824</v>
      </c>
      <c r="L3008" t="s">
        <v>86</v>
      </c>
      <c r="M3008" t="s">
        <v>294</v>
      </c>
      <c r="N3008" s="50">
        <v>21077839</v>
      </c>
      <c r="O3008" s="51">
        <v>2334936</v>
      </c>
      <c r="P3008" t="s">
        <v>10294</v>
      </c>
      <c r="Q3008" t="s">
        <v>255</v>
      </c>
      <c r="R3008" t="s">
        <v>187</v>
      </c>
      <c r="S3008" s="49" t="str">
        <f>CONCATENATE(Tabla_Datos[[#This Row],[Nombre_Cliente]]," ",Tabla_Datos[[#This Row],[ApellidoPaterno_Cliente]]," ",Tabla_Datos[[#This Row],[ApellidoMaterno_Cliente]])</f>
        <v>HILMER RAUL CONDORI PALACIOS</v>
      </c>
      <c r="T3008" s="53">
        <f>DATE(Tabla_Datos[[#This Row],[tAnio]],Tabla_Datos[[#This Row],[tMes]],Tabla_Datos[[#This Row],[tDia]])</f>
        <v>40776</v>
      </c>
      <c r="U3008" s="53" t="str">
        <f>IF(Tabla_Datos[[#This Row],[cProvincia]]="LIMA","LIMA","PROVINCIA")</f>
        <v>PROVINCIA</v>
      </c>
      <c r="V3008" s="53" t="str">
        <f>MID(Tabla_Datos[[#This Row],[pTelefono]],1,SEARCH("-",Tabla_Datos[[#This Row],[pTelefono]],1)-1)</f>
        <v>64</v>
      </c>
      <c r="W3008" s="53" t="str">
        <f>MID(Tabla_Datos[[#This Row],[pTelefono]],SEARCH("-",Tabla_Datos[[#This Row],[pTelefono]],1)+1,LEN(Tabla_Datos[[#This Row],[pTelefono]]))</f>
        <v>964028852</v>
      </c>
      <c r="X3008" s="53" t="str">
        <f>CONCATENATE(Tabla_Datos[[#This Row],[TipUrb]]," ",Tabla_Datos[[#This Row],[Calle]]," ",Tabla_Datos[[#This Row],[NumCalle]])</f>
        <v>AS S/ 0</v>
      </c>
      <c r="Y3008" t="s">
        <v>525</v>
      </c>
      <c r="Z3008" t="s">
        <v>181</v>
      </c>
      <c r="AA3008" t="s">
        <v>182</v>
      </c>
      <c r="AB3008" t="s">
        <v>95</v>
      </c>
      <c r="AC3008" t="s">
        <v>95</v>
      </c>
      <c r="AD3008" t="s">
        <v>215</v>
      </c>
      <c r="AE3008" t="s">
        <v>413</v>
      </c>
      <c r="AF3008">
        <v>10</v>
      </c>
      <c r="AG3008" s="51">
        <v>41852568</v>
      </c>
      <c r="AI3008">
        <v>26</v>
      </c>
      <c r="AJ3008">
        <v>26</v>
      </c>
      <c r="AK3008" t="s">
        <v>10295</v>
      </c>
      <c r="AL3008">
        <v>0</v>
      </c>
    </row>
    <row r="3009" spans="1:38">
      <c r="A3009">
        <v>3289663</v>
      </c>
      <c r="B3009" t="s">
        <v>10296</v>
      </c>
      <c r="C3009" t="s">
        <v>18</v>
      </c>
      <c r="D3009" t="s">
        <v>85</v>
      </c>
      <c r="E3009">
        <v>2011</v>
      </c>
      <c r="F3009">
        <v>8</v>
      </c>
      <c r="G3009">
        <v>21</v>
      </c>
      <c r="H3009" t="s">
        <v>86</v>
      </c>
      <c r="I3009" t="s">
        <v>16</v>
      </c>
      <c r="J3009" t="s">
        <v>16</v>
      </c>
      <c r="K3009" t="s">
        <v>492</v>
      </c>
      <c r="L3009" t="s">
        <v>86</v>
      </c>
      <c r="M3009" t="s">
        <v>88</v>
      </c>
      <c r="N3009" s="50">
        <v>99999999</v>
      </c>
      <c r="O3009" s="51">
        <v>2334957</v>
      </c>
      <c r="P3009" t="s">
        <v>5455</v>
      </c>
      <c r="Q3009" t="s">
        <v>10297</v>
      </c>
      <c r="R3009" t="s">
        <v>1994</v>
      </c>
      <c r="S3009" s="49" t="str">
        <f>CONCATENATE(Tabla_Datos[[#This Row],[Nombre_Cliente]]," ",Tabla_Datos[[#This Row],[ApellidoPaterno_Cliente]]," ",Tabla_Datos[[#This Row],[ApellidoMaterno_Cliente]])</f>
        <v xml:space="preserve">EPIFANIA  PIZAN RAMIREZ </v>
      </c>
      <c r="T3009" s="53">
        <f>DATE(Tabla_Datos[[#This Row],[tAnio]],Tabla_Datos[[#This Row],[tMes]],Tabla_Datos[[#This Row],[tDia]])</f>
        <v>40776</v>
      </c>
      <c r="U3009" s="53" t="str">
        <f>IF(Tabla_Datos[[#This Row],[cProvincia]]="LIMA","LIMA","PROVINCIA")</f>
        <v>LIMA</v>
      </c>
      <c r="V3009" s="53" t="str">
        <f>MID(Tabla_Datos[[#This Row],[pTelefono]],1,SEARCH("-",Tabla_Datos[[#This Row],[pTelefono]],1)-1)</f>
        <v>1</v>
      </c>
      <c r="W3009" s="53" t="str">
        <f>MID(Tabla_Datos[[#This Row],[pTelefono]],SEARCH("-",Tabla_Datos[[#This Row],[pTelefono]],1)+1,LEN(Tabla_Datos[[#This Row],[pTelefono]]))</f>
        <v>997915339</v>
      </c>
      <c r="X3009" s="53" t="str">
        <f>CONCATENATE(Tabla_Datos[[#This Row],[TipUrb]]," ",Tabla_Datos[[#This Row],[Calle]]," ",Tabla_Datos[[#This Row],[NumCalle]])</f>
        <v>UR DE LA FUENTE, JUAN 668</v>
      </c>
      <c r="Y3009" t="s">
        <v>92</v>
      </c>
      <c r="Z3009" t="s">
        <v>93</v>
      </c>
      <c r="AA3009" t="s">
        <v>94</v>
      </c>
      <c r="AB3009" t="s">
        <v>95</v>
      </c>
      <c r="AC3009" t="s">
        <v>95</v>
      </c>
      <c r="AD3009" t="s">
        <v>161</v>
      </c>
      <c r="AE3009" t="s">
        <v>95</v>
      </c>
      <c r="AG3009" s="51">
        <v>7826634</v>
      </c>
      <c r="AI3009">
        <v>26</v>
      </c>
      <c r="AJ3009">
        <v>26</v>
      </c>
      <c r="AK3009" t="s">
        <v>10298</v>
      </c>
      <c r="AL3009">
        <v>668</v>
      </c>
    </row>
    <row r="3010" spans="1:38">
      <c r="A3010">
        <v>3289645</v>
      </c>
      <c r="B3010" t="s">
        <v>10299</v>
      </c>
      <c r="C3010" t="s">
        <v>18</v>
      </c>
      <c r="D3010" t="s">
        <v>85</v>
      </c>
      <c r="E3010">
        <v>2011</v>
      </c>
      <c r="F3010">
        <v>8</v>
      </c>
      <c r="G3010">
        <v>21</v>
      </c>
      <c r="H3010" t="s">
        <v>86</v>
      </c>
      <c r="I3010" t="s">
        <v>16</v>
      </c>
      <c r="J3010" t="s">
        <v>16</v>
      </c>
      <c r="K3010" t="s">
        <v>1877</v>
      </c>
      <c r="L3010" t="s">
        <v>86</v>
      </c>
      <c r="M3010" t="s">
        <v>88</v>
      </c>
      <c r="N3010" s="50">
        <v>99999999</v>
      </c>
      <c r="O3010" s="51">
        <v>2334949</v>
      </c>
      <c r="P3010" t="s">
        <v>10300</v>
      </c>
      <c r="Q3010" t="s">
        <v>4789</v>
      </c>
      <c r="R3010" t="s">
        <v>10301</v>
      </c>
      <c r="S3010" s="49" t="str">
        <f>CONCATENATE(Tabla_Datos[[#This Row],[Nombre_Cliente]]," ",Tabla_Datos[[#This Row],[ApellidoPaterno_Cliente]]," ",Tabla_Datos[[#This Row],[ApellidoMaterno_Cliente]])</f>
        <v>RUTH LORENA  PAREDES  QUILLICHE</v>
      </c>
      <c r="T3010" s="53">
        <f>DATE(Tabla_Datos[[#This Row],[tAnio]],Tabla_Datos[[#This Row],[tMes]],Tabla_Datos[[#This Row],[tDia]])</f>
        <v>40776</v>
      </c>
      <c r="U3010" s="53" t="str">
        <f>IF(Tabla_Datos[[#This Row],[cProvincia]]="LIMA","LIMA","PROVINCIA")</f>
        <v>LIMA</v>
      </c>
      <c r="V3010" s="53" t="str">
        <f>MID(Tabla_Datos[[#This Row],[pTelefono]],1,SEARCH("-",Tabla_Datos[[#This Row],[pTelefono]],1)-1)</f>
        <v>1</v>
      </c>
      <c r="W3010" s="53" t="str">
        <f>MID(Tabla_Datos[[#This Row],[pTelefono]],SEARCH("-",Tabla_Datos[[#This Row],[pTelefono]],1)+1,LEN(Tabla_Datos[[#This Row],[pTelefono]]))</f>
        <v>998966320</v>
      </c>
      <c r="X3010" s="53" t="str">
        <f>CONCATENATE(Tabla_Datos[[#This Row],[TipUrb]]," ",Tabla_Datos[[#This Row],[Calle]]," ",Tabla_Datos[[#This Row],[NumCalle]])</f>
        <v xml:space="preserve">  HUARAZ 1551</v>
      </c>
      <c r="Y3010" t="s">
        <v>92</v>
      </c>
      <c r="Z3010" t="s">
        <v>93</v>
      </c>
      <c r="AA3010" t="s">
        <v>94</v>
      </c>
      <c r="AB3010">
        <v>5</v>
      </c>
      <c r="AC3010">
        <v>503</v>
      </c>
      <c r="AD3010" t="s">
        <v>95</v>
      </c>
      <c r="AE3010" t="s">
        <v>95</v>
      </c>
      <c r="AG3010" s="51">
        <v>7968392</v>
      </c>
      <c r="AI3010">
        <v>26</v>
      </c>
      <c r="AJ3010">
        <v>26</v>
      </c>
      <c r="AK3010" t="s">
        <v>146</v>
      </c>
      <c r="AL3010">
        <v>1551</v>
      </c>
    </row>
    <row r="3011" spans="1:38">
      <c r="A3011">
        <v>3290349</v>
      </c>
      <c r="B3011" t="s">
        <v>10302</v>
      </c>
      <c r="C3011" t="s">
        <v>18</v>
      </c>
      <c r="D3011" t="s">
        <v>85</v>
      </c>
      <c r="E3011">
        <v>2011</v>
      </c>
      <c r="F3011">
        <v>8</v>
      </c>
      <c r="G3011">
        <v>21</v>
      </c>
      <c r="H3011" t="s">
        <v>86</v>
      </c>
      <c r="I3011" t="s">
        <v>16</v>
      </c>
      <c r="J3011" t="s">
        <v>16</v>
      </c>
      <c r="K3011" t="s">
        <v>165</v>
      </c>
      <c r="L3011" t="s">
        <v>86</v>
      </c>
      <c r="M3011" t="s">
        <v>88</v>
      </c>
      <c r="N3011" s="50">
        <v>21815914</v>
      </c>
      <c r="O3011" s="51">
        <v>2335480</v>
      </c>
      <c r="P3011" t="s">
        <v>10303</v>
      </c>
      <c r="Q3011" t="s">
        <v>969</v>
      </c>
      <c r="R3011" t="s">
        <v>2828</v>
      </c>
      <c r="S3011" s="49" t="str">
        <f>CONCATENATE(Tabla_Datos[[#This Row],[Nombre_Cliente]]," ",Tabla_Datos[[#This Row],[ApellidoPaterno_Cliente]]," ",Tabla_Datos[[#This Row],[ApellidoMaterno_Cliente]])</f>
        <v xml:space="preserve">JAVIER JOSE  GUTIERREZ  QUISPE </v>
      </c>
      <c r="T3011" s="53">
        <f>DATE(Tabla_Datos[[#This Row],[tAnio]],Tabla_Datos[[#This Row],[tMes]],Tabla_Datos[[#This Row],[tDia]])</f>
        <v>40776</v>
      </c>
      <c r="U3011" s="53" t="str">
        <f>IF(Tabla_Datos[[#This Row],[cProvincia]]="LIMA","LIMA","PROVINCIA")</f>
        <v>LIMA</v>
      </c>
      <c r="V3011" s="53" t="str">
        <f>MID(Tabla_Datos[[#This Row],[pTelefono]],1,SEARCH("-",Tabla_Datos[[#This Row],[pTelefono]],1)-1)</f>
        <v>1</v>
      </c>
      <c r="W3011" s="53" t="str">
        <f>MID(Tabla_Datos[[#This Row],[pTelefono]],SEARCH("-",Tabla_Datos[[#This Row],[pTelefono]],1)+1,LEN(Tabla_Datos[[#This Row],[pTelefono]]))</f>
        <v>971606170</v>
      </c>
      <c r="X3011" s="53" t="str">
        <f>CONCATENATE(Tabla_Datos[[#This Row],[TipUrb]]," ",Tabla_Datos[[#This Row],[Calle]]," ",Tabla_Datos[[#This Row],[NumCalle]])</f>
        <v>UR NAZCA 156</v>
      </c>
      <c r="Y3011" t="s">
        <v>92</v>
      </c>
      <c r="Z3011" t="s">
        <v>93</v>
      </c>
      <c r="AA3011" t="s">
        <v>94</v>
      </c>
      <c r="AB3011" t="s">
        <v>95</v>
      </c>
      <c r="AC3011" t="s">
        <v>95</v>
      </c>
      <c r="AD3011" t="s">
        <v>161</v>
      </c>
      <c r="AE3011" t="s">
        <v>95</v>
      </c>
      <c r="AG3011" s="51">
        <v>9977616</v>
      </c>
      <c r="AI3011">
        <v>36</v>
      </c>
      <c r="AJ3011">
        <v>36</v>
      </c>
      <c r="AK3011" t="s">
        <v>2032</v>
      </c>
      <c r="AL3011">
        <v>156</v>
      </c>
    </row>
    <row r="3012" spans="1:38">
      <c r="A3012">
        <v>3290259</v>
      </c>
      <c r="B3012" t="s">
        <v>10304</v>
      </c>
      <c r="C3012" t="s">
        <v>19</v>
      </c>
      <c r="D3012" t="s">
        <v>143</v>
      </c>
      <c r="E3012">
        <v>2011</v>
      </c>
      <c r="F3012">
        <v>8</v>
      </c>
      <c r="G3012">
        <v>21</v>
      </c>
      <c r="H3012" t="s">
        <v>86</v>
      </c>
      <c r="I3012" t="s">
        <v>132</v>
      </c>
      <c r="J3012" t="s">
        <v>132</v>
      </c>
      <c r="K3012" t="s">
        <v>1299</v>
      </c>
      <c r="L3012" t="s">
        <v>86</v>
      </c>
      <c r="M3012" t="s">
        <v>133</v>
      </c>
      <c r="N3012" s="50">
        <v>2623012</v>
      </c>
      <c r="O3012" s="51">
        <v>2335397</v>
      </c>
      <c r="P3012" t="s">
        <v>2445</v>
      </c>
      <c r="Q3012" t="s">
        <v>10305</v>
      </c>
      <c r="R3012" t="s">
        <v>365</v>
      </c>
      <c r="S3012" s="49" t="str">
        <f>CONCATENATE(Tabla_Datos[[#This Row],[Nombre_Cliente]]," ",Tabla_Datos[[#This Row],[ApellidoPaterno_Cliente]]," ",Tabla_Datos[[#This Row],[ApellidoMaterno_Cliente]])</f>
        <v>LUCIANO BELLASMIL RODRIGUEZ</v>
      </c>
      <c r="T3012" s="53">
        <f>DATE(Tabla_Datos[[#This Row],[tAnio]],Tabla_Datos[[#This Row],[tMes]],Tabla_Datos[[#This Row],[tDia]])</f>
        <v>40776</v>
      </c>
      <c r="U3012" s="53" t="str">
        <f>IF(Tabla_Datos[[#This Row],[cProvincia]]="LIMA","LIMA","PROVINCIA")</f>
        <v>PROVINCIA</v>
      </c>
      <c r="V3012" s="53" t="str">
        <f>MID(Tabla_Datos[[#This Row],[pTelefono]],1,SEARCH("-",Tabla_Datos[[#This Row],[pTelefono]],1)-1)</f>
        <v>73</v>
      </c>
      <c r="W3012" s="53" t="str">
        <f>MID(Tabla_Datos[[#This Row],[pTelefono]],SEARCH("-",Tabla_Datos[[#This Row],[pTelefono]],1)+1,LEN(Tabla_Datos[[#This Row],[pTelefono]]))</f>
        <v>73397705</v>
      </c>
      <c r="X3012" s="53" t="str">
        <f>CONCATENATE(Tabla_Datos[[#This Row],[TipUrb]]," ",Tabla_Datos[[#This Row],[Calle]]," ",Tabla_Datos[[#This Row],[NumCalle]])</f>
        <v>AH JULIO PONCE 303</v>
      </c>
      <c r="Y3012" t="s">
        <v>137</v>
      </c>
      <c r="Z3012" t="s">
        <v>152</v>
      </c>
      <c r="AA3012" t="s">
        <v>153</v>
      </c>
      <c r="AB3012" t="s">
        <v>95</v>
      </c>
      <c r="AC3012">
        <v>1</v>
      </c>
      <c r="AD3012" t="s">
        <v>96</v>
      </c>
      <c r="AE3012" t="s">
        <v>95</v>
      </c>
      <c r="AF3012" t="s">
        <v>95</v>
      </c>
      <c r="AG3012" s="51">
        <v>45095223</v>
      </c>
      <c r="AH3012" t="s">
        <v>95</v>
      </c>
      <c r="AI3012">
        <v>1</v>
      </c>
      <c r="AJ3012">
        <v>1</v>
      </c>
      <c r="AK3012" t="s">
        <v>10306</v>
      </c>
      <c r="AL3012">
        <v>303</v>
      </c>
    </row>
    <row r="3013" spans="1:38">
      <c r="A3013">
        <v>3290293</v>
      </c>
      <c r="B3013" t="s">
        <v>10307</v>
      </c>
      <c r="C3013" t="s">
        <v>20</v>
      </c>
      <c r="D3013" t="s">
        <v>85</v>
      </c>
      <c r="E3013">
        <v>2011</v>
      </c>
      <c r="F3013">
        <v>8</v>
      </c>
      <c r="G3013">
        <v>21</v>
      </c>
      <c r="H3013" t="s">
        <v>144</v>
      </c>
      <c r="I3013" t="s">
        <v>16</v>
      </c>
      <c r="J3013" t="s">
        <v>16</v>
      </c>
      <c r="K3013" t="s">
        <v>487</v>
      </c>
      <c r="L3013" t="s">
        <v>86</v>
      </c>
      <c r="M3013" t="s">
        <v>88</v>
      </c>
      <c r="N3013" s="50">
        <v>10862153</v>
      </c>
      <c r="O3013" s="51">
        <v>2335425</v>
      </c>
      <c r="P3013" t="s">
        <v>10308</v>
      </c>
      <c r="Q3013" t="s">
        <v>242</v>
      </c>
      <c r="R3013" t="s">
        <v>428</v>
      </c>
      <c r="S3013" s="49" t="str">
        <f>CONCATENATE(Tabla_Datos[[#This Row],[Nombre_Cliente]]," ",Tabla_Datos[[#This Row],[ApellidoPaterno_Cliente]]," ",Tabla_Datos[[#This Row],[ApellidoMaterno_Cliente]])</f>
        <v>CARLOS GUSTAVO TRUJILLO MARQUEZ</v>
      </c>
      <c r="T3013" s="53">
        <f>DATE(Tabla_Datos[[#This Row],[tAnio]],Tabla_Datos[[#This Row],[tMes]],Tabla_Datos[[#This Row],[tDia]])</f>
        <v>40776</v>
      </c>
      <c r="U3013" s="53" t="str">
        <f>IF(Tabla_Datos[[#This Row],[cProvincia]]="LIMA","LIMA","PROVINCIA")</f>
        <v>LIMA</v>
      </c>
      <c r="V3013" s="53" t="str">
        <f>MID(Tabla_Datos[[#This Row],[pTelefono]],1,SEARCH("-",Tabla_Datos[[#This Row],[pTelefono]],1)-1)</f>
        <v>1</v>
      </c>
      <c r="W3013" s="53" t="str">
        <f>MID(Tabla_Datos[[#This Row],[pTelefono]],SEARCH("-",Tabla_Datos[[#This Row],[pTelefono]],1)+1,LEN(Tabla_Datos[[#This Row],[pTelefono]]))</f>
        <v>986278701</v>
      </c>
      <c r="X3013" s="53" t="str">
        <f>CONCATENATE(Tabla_Datos[[#This Row],[TipUrb]]," ",Tabla_Datos[[#This Row],[Calle]]," ",Tabla_Datos[[#This Row],[NumCalle]])</f>
        <v>UR LOS PROCERES DE LA INDEPENDENC 1797</v>
      </c>
      <c r="Y3013" t="s">
        <v>92</v>
      </c>
      <c r="Z3013" t="s">
        <v>122</v>
      </c>
      <c r="AA3013" t="s">
        <v>123</v>
      </c>
      <c r="AB3013" t="s">
        <v>95</v>
      </c>
      <c r="AC3013" t="s">
        <v>95</v>
      </c>
      <c r="AD3013" t="s">
        <v>161</v>
      </c>
      <c r="AE3013" t="s">
        <v>95</v>
      </c>
      <c r="AF3013" t="s">
        <v>95</v>
      </c>
      <c r="AG3013" s="51">
        <v>42423492</v>
      </c>
      <c r="AH3013" t="s">
        <v>95</v>
      </c>
      <c r="AI3013">
        <v>1</v>
      </c>
      <c r="AJ3013">
        <v>1</v>
      </c>
      <c r="AK3013" t="s">
        <v>10309</v>
      </c>
      <c r="AL3013">
        <v>1797</v>
      </c>
    </row>
    <row r="3014" spans="1:38">
      <c r="A3014">
        <v>3289952</v>
      </c>
      <c r="B3014" t="s">
        <v>10310</v>
      </c>
      <c r="C3014" t="s">
        <v>20</v>
      </c>
      <c r="D3014" t="s">
        <v>143</v>
      </c>
      <c r="E3014">
        <v>2011</v>
      </c>
      <c r="F3014">
        <v>8</v>
      </c>
      <c r="G3014">
        <v>21</v>
      </c>
      <c r="H3014" t="s">
        <v>86</v>
      </c>
      <c r="I3014" t="s">
        <v>759</v>
      </c>
      <c r="J3014" t="s">
        <v>760</v>
      </c>
      <c r="K3014" t="s">
        <v>1754</v>
      </c>
      <c r="L3014" t="s">
        <v>86</v>
      </c>
      <c r="M3014" t="s">
        <v>294</v>
      </c>
      <c r="N3014" s="50">
        <v>44601074</v>
      </c>
      <c r="O3014" s="51">
        <v>2335210</v>
      </c>
      <c r="P3014" t="s">
        <v>2428</v>
      </c>
      <c r="Q3014" t="s">
        <v>179</v>
      </c>
      <c r="R3014" t="s">
        <v>342</v>
      </c>
      <c r="S3014" s="49" t="str">
        <f>CONCATENATE(Tabla_Datos[[#This Row],[Nombre_Cliente]]," ",Tabla_Datos[[#This Row],[ApellidoPaterno_Cliente]]," ",Tabla_Datos[[#This Row],[ApellidoMaterno_Cliente]])</f>
        <v>JORGE LUIS VARGAS ORTIZ</v>
      </c>
      <c r="T3014" s="53">
        <f>DATE(Tabla_Datos[[#This Row],[tAnio]],Tabla_Datos[[#This Row],[tMes]],Tabla_Datos[[#This Row],[tDia]])</f>
        <v>40776</v>
      </c>
      <c r="U3014" s="53" t="str">
        <f>IF(Tabla_Datos[[#This Row],[cProvincia]]="LIMA","LIMA","PROVINCIA")</f>
        <v>PROVINCIA</v>
      </c>
      <c r="V3014" s="53" t="str">
        <f>MID(Tabla_Datos[[#This Row],[pTelefono]],1,SEARCH("-",Tabla_Datos[[#This Row],[pTelefono]],1)-1)</f>
        <v>56</v>
      </c>
      <c r="W3014" s="53" t="str">
        <f>MID(Tabla_Datos[[#This Row],[pTelefono]],SEARCH("-",Tabla_Datos[[#This Row],[pTelefono]],1)+1,LEN(Tabla_Datos[[#This Row],[pTelefono]]))</f>
        <v>971269940</v>
      </c>
      <c r="X3014" s="53" t="str">
        <f>CONCATENATE(Tabla_Datos[[#This Row],[TipUrb]]," ",Tabla_Datos[[#This Row],[Calle]]," ",Tabla_Datos[[#This Row],[NumCalle]])</f>
        <v>- FRANCISCO DE ZELA 504</v>
      </c>
      <c r="Y3014" t="s">
        <v>759</v>
      </c>
      <c r="Z3014" t="s">
        <v>152</v>
      </c>
      <c r="AA3014" t="s">
        <v>153</v>
      </c>
      <c r="AB3014" t="s">
        <v>95</v>
      </c>
      <c r="AC3014" t="s">
        <v>95</v>
      </c>
      <c r="AD3014" t="s">
        <v>109</v>
      </c>
      <c r="AE3014" t="s">
        <v>95</v>
      </c>
      <c r="AF3014" t="s">
        <v>95</v>
      </c>
      <c r="AG3014" s="51">
        <v>41290877</v>
      </c>
      <c r="AH3014" t="s">
        <v>95</v>
      </c>
      <c r="AI3014">
        <v>1</v>
      </c>
      <c r="AJ3014">
        <v>1</v>
      </c>
      <c r="AK3014" t="s">
        <v>6411</v>
      </c>
      <c r="AL3014">
        <v>504</v>
      </c>
    </row>
    <row r="3015" spans="1:38">
      <c r="A3015">
        <v>3287278</v>
      </c>
      <c r="B3015" t="s">
        <v>10311</v>
      </c>
      <c r="C3015" t="s">
        <v>18</v>
      </c>
      <c r="D3015" t="s">
        <v>156</v>
      </c>
      <c r="E3015">
        <v>2011</v>
      </c>
      <c r="F3015">
        <v>8</v>
      </c>
      <c r="G3015">
        <v>20</v>
      </c>
      <c r="H3015" t="s">
        <v>86</v>
      </c>
      <c r="I3015" t="s">
        <v>16</v>
      </c>
      <c r="J3015" t="s">
        <v>16</v>
      </c>
      <c r="K3015" t="s">
        <v>633</v>
      </c>
      <c r="L3015" t="s">
        <v>86</v>
      </c>
      <c r="M3015" t="s">
        <v>88</v>
      </c>
      <c r="N3015" s="50">
        <v>99999999</v>
      </c>
      <c r="O3015" s="51">
        <v>130086</v>
      </c>
      <c r="P3015" t="s">
        <v>8446</v>
      </c>
      <c r="Q3015" t="s">
        <v>10312</v>
      </c>
      <c r="R3015" t="s">
        <v>95</v>
      </c>
      <c r="S3015" s="49" t="str">
        <f>CONCATENATE(Tabla_Datos[[#This Row],[Nombre_Cliente]]," ",Tabla_Datos[[#This Row],[ApellidoPaterno_Cliente]]," ",Tabla_Datos[[#This Row],[ApellidoMaterno_Cliente]])</f>
        <v xml:space="preserve">ALICIA FIGUEROA PUENTE  </v>
      </c>
      <c r="T3015" s="53">
        <f>DATE(Tabla_Datos[[#This Row],[tAnio]],Tabla_Datos[[#This Row],[tMes]],Tabla_Datos[[#This Row],[tDia]])</f>
        <v>40775</v>
      </c>
      <c r="U3015" s="53" t="str">
        <f>IF(Tabla_Datos[[#This Row],[cProvincia]]="LIMA","LIMA","PROVINCIA")</f>
        <v>LIMA</v>
      </c>
      <c r="V3015" s="53" t="str">
        <f>MID(Tabla_Datos[[#This Row],[pTelefono]],1,SEARCH("-",Tabla_Datos[[#This Row],[pTelefono]],1)-1)</f>
        <v>1</v>
      </c>
      <c r="W3015" s="53" t="str">
        <f>MID(Tabla_Datos[[#This Row],[pTelefono]],SEARCH("-",Tabla_Datos[[#This Row],[pTelefono]],1)+1,LEN(Tabla_Datos[[#This Row],[pTelefono]]))</f>
        <v>91619013</v>
      </c>
      <c r="X3015" s="53" t="str">
        <f>CONCATENATE(Tabla_Datos[[#This Row],[TipUrb]]," ",Tabla_Datos[[#This Row],[Calle]]," ",Tabla_Datos[[#This Row],[NumCalle]])</f>
        <v>UR PRIMAVERA 290</v>
      </c>
      <c r="Y3015" t="s">
        <v>92</v>
      </c>
      <c r="Z3015" t="s">
        <v>93</v>
      </c>
      <c r="AA3015" t="s">
        <v>94</v>
      </c>
      <c r="AB3015" t="s">
        <v>95</v>
      </c>
      <c r="AC3015" t="s">
        <v>413</v>
      </c>
      <c r="AD3015" t="s">
        <v>161</v>
      </c>
      <c r="AE3015" t="s">
        <v>95</v>
      </c>
      <c r="AG3015" s="51">
        <v>6089996</v>
      </c>
      <c r="AI3015">
        <v>26</v>
      </c>
      <c r="AJ3015">
        <v>26</v>
      </c>
      <c r="AK3015" t="s">
        <v>10313</v>
      </c>
      <c r="AL3015">
        <v>290</v>
      </c>
    </row>
    <row r="3016" spans="1:38">
      <c r="A3016">
        <v>3282022</v>
      </c>
      <c r="B3016" t="s">
        <v>10314</v>
      </c>
      <c r="C3016" t="s">
        <v>20</v>
      </c>
      <c r="D3016" t="s">
        <v>85</v>
      </c>
      <c r="E3016">
        <v>2011</v>
      </c>
      <c r="F3016">
        <v>8</v>
      </c>
      <c r="G3016">
        <v>20</v>
      </c>
      <c r="H3016" t="s">
        <v>86</v>
      </c>
      <c r="I3016" t="s">
        <v>16</v>
      </c>
      <c r="J3016" t="s">
        <v>16</v>
      </c>
      <c r="K3016" t="s">
        <v>567</v>
      </c>
      <c r="L3016" t="s">
        <v>86</v>
      </c>
      <c r="M3016" t="s">
        <v>88</v>
      </c>
      <c r="N3016" s="50">
        <v>20000021</v>
      </c>
      <c r="O3016" s="51">
        <v>222927</v>
      </c>
      <c r="P3016" t="s">
        <v>10315</v>
      </c>
      <c r="Q3016" t="s">
        <v>10316</v>
      </c>
      <c r="R3016" t="s">
        <v>95</v>
      </c>
      <c r="S3016" s="49" t="str">
        <f>CONCATENATE(Tabla_Datos[[#This Row],[Nombre_Cliente]]," ",Tabla_Datos[[#This Row],[ApellidoPaterno_Cliente]]," ",Tabla_Datos[[#This Row],[ApellidoMaterno_Cliente]])</f>
        <v xml:space="preserve">ISABEL SONIA JIMENEZ BRAVO  </v>
      </c>
      <c r="T3016" s="53">
        <f>DATE(Tabla_Datos[[#This Row],[tAnio]],Tabla_Datos[[#This Row],[tMes]],Tabla_Datos[[#This Row],[tDia]])</f>
        <v>40775</v>
      </c>
      <c r="U3016" s="53" t="str">
        <f>IF(Tabla_Datos[[#This Row],[cProvincia]]="LIMA","LIMA","PROVINCIA")</f>
        <v>LIMA</v>
      </c>
      <c r="V3016" s="53" t="str">
        <f>MID(Tabla_Datos[[#This Row],[pTelefono]],1,SEARCH("-",Tabla_Datos[[#This Row],[pTelefono]],1)-1)</f>
        <v>1</v>
      </c>
      <c r="W3016" s="53" t="str">
        <f>MID(Tabla_Datos[[#This Row],[pTelefono]],SEARCH("-",Tabla_Datos[[#This Row],[pTelefono]],1)+1,LEN(Tabla_Datos[[#This Row],[pTelefono]]))</f>
        <v>4299228</v>
      </c>
      <c r="X3016" s="53" t="str">
        <f>CONCATENATE(Tabla_Datos[[#This Row],[TipUrb]]," ",Tabla_Datos[[#This Row],[Calle]]," ",Tabla_Datos[[#This Row],[NumCalle]])</f>
        <v>UR HERMANOS CATARI 357</v>
      </c>
      <c r="Y3016" t="s">
        <v>92</v>
      </c>
      <c r="Z3016" t="s">
        <v>122</v>
      </c>
      <c r="AA3016" t="s">
        <v>123</v>
      </c>
      <c r="AB3016" t="s">
        <v>95</v>
      </c>
      <c r="AC3016">
        <v>203</v>
      </c>
      <c r="AD3016" t="s">
        <v>161</v>
      </c>
      <c r="AE3016" t="s">
        <v>95</v>
      </c>
      <c r="AF3016" t="s">
        <v>95</v>
      </c>
      <c r="AG3016" s="51">
        <v>25713602</v>
      </c>
      <c r="AI3016">
        <v>1</v>
      </c>
      <c r="AJ3016">
        <v>1</v>
      </c>
      <c r="AK3016" t="s">
        <v>10317</v>
      </c>
      <c r="AL3016">
        <v>357</v>
      </c>
    </row>
    <row r="3017" spans="1:38">
      <c r="A3017">
        <v>3288221</v>
      </c>
      <c r="B3017" t="s">
        <v>10318</v>
      </c>
      <c r="C3017" t="s">
        <v>18</v>
      </c>
      <c r="D3017" t="s">
        <v>85</v>
      </c>
      <c r="E3017">
        <v>2011</v>
      </c>
      <c r="F3017">
        <v>8</v>
      </c>
      <c r="G3017">
        <v>20</v>
      </c>
      <c r="H3017" t="s">
        <v>86</v>
      </c>
      <c r="I3017" t="s">
        <v>16</v>
      </c>
      <c r="J3017" t="s">
        <v>16</v>
      </c>
      <c r="K3017" t="s">
        <v>157</v>
      </c>
      <c r="L3017" t="s">
        <v>86</v>
      </c>
      <c r="M3017" t="s">
        <v>88</v>
      </c>
      <c r="N3017" s="50">
        <v>99999999</v>
      </c>
      <c r="O3017" s="51">
        <v>536561</v>
      </c>
      <c r="P3017" t="s">
        <v>283</v>
      </c>
      <c r="Q3017" t="s">
        <v>1549</v>
      </c>
      <c r="R3017" t="s">
        <v>10319</v>
      </c>
      <c r="S3017" s="49" t="str">
        <f>CONCATENATE(Tabla_Datos[[#This Row],[Nombre_Cliente]]," ",Tabla_Datos[[#This Row],[ApellidoPaterno_Cliente]]," ",Tabla_Datos[[#This Row],[ApellidoMaterno_Cliente]])</f>
        <v>JUAN CARLOS QUISPE ATENCIO</v>
      </c>
      <c r="T3017" s="53">
        <f>DATE(Tabla_Datos[[#This Row],[tAnio]],Tabla_Datos[[#This Row],[tMes]],Tabla_Datos[[#This Row],[tDia]])</f>
        <v>40775</v>
      </c>
      <c r="U3017" s="53" t="str">
        <f>IF(Tabla_Datos[[#This Row],[cProvincia]]="LIMA","LIMA","PROVINCIA")</f>
        <v>LIMA</v>
      </c>
      <c r="V3017" s="53" t="str">
        <f>MID(Tabla_Datos[[#This Row],[pTelefono]],1,SEARCH("-",Tabla_Datos[[#This Row],[pTelefono]],1)-1)</f>
        <v>1</v>
      </c>
      <c r="W3017" s="53" t="str">
        <f>MID(Tabla_Datos[[#This Row],[pTelefono]],SEARCH("-",Tabla_Datos[[#This Row],[pTelefono]],1)+1,LEN(Tabla_Datos[[#This Row],[pTelefono]]))</f>
        <v>991494272</v>
      </c>
      <c r="X3017" s="53" t="str">
        <f>CONCATENATE(Tabla_Datos[[#This Row],[TipUrb]]," ",Tabla_Datos[[#This Row],[Calle]]," ",Tabla_Datos[[#This Row],[NumCalle]])</f>
        <v>UR FILADELFIA 2535</v>
      </c>
      <c r="Y3017" t="s">
        <v>92</v>
      </c>
      <c r="Z3017" t="s">
        <v>93</v>
      </c>
      <c r="AA3017" t="s">
        <v>94</v>
      </c>
      <c r="AB3017" t="s">
        <v>95</v>
      </c>
      <c r="AC3017" t="s">
        <v>95</v>
      </c>
      <c r="AD3017" t="s">
        <v>161</v>
      </c>
      <c r="AE3017" t="s">
        <v>95</v>
      </c>
      <c r="AG3017" s="51">
        <v>15354279</v>
      </c>
      <c r="AI3017">
        <v>24</v>
      </c>
      <c r="AJ3017">
        <v>24</v>
      </c>
      <c r="AK3017" t="s">
        <v>10320</v>
      </c>
      <c r="AL3017">
        <v>2535</v>
      </c>
    </row>
    <row r="3018" spans="1:38">
      <c r="A3018">
        <v>3286169</v>
      </c>
      <c r="B3018" t="s">
        <v>10321</v>
      </c>
      <c r="C3018" t="s">
        <v>18</v>
      </c>
      <c r="D3018" t="s">
        <v>85</v>
      </c>
      <c r="E3018">
        <v>2011</v>
      </c>
      <c r="F3018">
        <v>8</v>
      </c>
      <c r="G3018">
        <v>20</v>
      </c>
      <c r="H3018" t="s">
        <v>86</v>
      </c>
      <c r="I3018" t="s">
        <v>16</v>
      </c>
      <c r="J3018" t="s">
        <v>16</v>
      </c>
      <c r="K3018" t="s">
        <v>308</v>
      </c>
      <c r="L3018" t="s">
        <v>86</v>
      </c>
      <c r="M3018" t="s">
        <v>88</v>
      </c>
      <c r="N3018" s="50">
        <v>99999999</v>
      </c>
      <c r="O3018" s="51">
        <v>577083</v>
      </c>
      <c r="P3018" t="s">
        <v>10322</v>
      </c>
      <c r="Q3018" t="s">
        <v>5377</v>
      </c>
      <c r="R3018" t="s">
        <v>10323</v>
      </c>
      <c r="S3018" s="49" t="str">
        <f>CONCATENATE(Tabla_Datos[[#This Row],[Nombre_Cliente]]," ",Tabla_Datos[[#This Row],[ApellidoPaterno_Cliente]]," ",Tabla_Datos[[#This Row],[ApellidoMaterno_Cliente]])</f>
        <v>MIRIAN ROSAS MUÑANTE</v>
      </c>
      <c r="T3018" s="53">
        <f>DATE(Tabla_Datos[[#This Row],[tAnio]],Tabla_Datos[[#This Row],[tMes]],Tabla_Datos[[#This Row],[tDia]])</f>
        <v>40775</v>
      </c>
      <c r="U3018" s="53" t="str">
        <f>IF(Tabla_Datos[[#This Row],[cProvincia]]="LIMA","LIMA","PROVINCIA")</f>
        <v>LIMA</v>
      </c>
      <c r="V3018" s="53" t="str">
        <f>MID(Tabla_Datos[[#This Row],[pTelefono]],1,SEARCH("-",Tabla_Datos[[#This Row],[pTelefono]],1)-1)</f>
        <v>1</v>
      </c>
      <c r="W3018" s="53" t="str">
        <f>MID(Tabla_Datos[[#This Row],[pTelefono]],SEARCH("-",Tabla_Datos[[#This Row],[pTelefono]],1)+1,LEN(Tabla_Datos[[#This Row],[pTelefono]]))</f>
        <v>4289354</v>
      </c>
      <c r="X3018" s="53" t="str">
        <f>CONCATENATE(Tabla_Datos[[#This Row],[TipUrb]]," ",Tabla_Datos[[#This Row],[Calle]]," ",Tabla_Datos[[#This Row],[NumCalle]])</f>
        <v>UR PIEDRA REDONDA 0</v>
      </c>
      <c r="Y3018" t="s">
        <v>92</v>
      </c>
      <c r="Z3018" t="s">
        <v>93</v>
      </c>
      <c r="AA3018" t="s">
        <v>94</v>
      </c>
      <c r="AB3018" t="s">
        <v>95</v>
      </c>
      <c r="AC3018">
        <v>202</v>
      </c>
      <c r="AD3018" t="s">
        <v>161</v>
      </c>
      <c r="AE3018" t="s">
        <v>3188</v>
      </c>
      <c r="AF3018">
        <v>32</v>
      </c>
      <c r="AG3018" s="51">
        <v>10339210</v>
      </c>
      <c r="AI3018">
        <v>26</v>
      </c>
      <c r="AJ3018">
        <v>26</v>
      </c>
      <c r="AK3018" t="s">
        <v>10324</v>
      </c>
      <c r="AL3018">
        <v>0</v>
      </c>
    </row>
    <row r="3019" spans="1:38">
      <c r="A3019">
        <v>3288466</v>
      </c>
      <c r="B3019" t="s">
        <v>10325</v>
      </c>
      <c r="C3019" t="s">
        <v>18</v>
      </c>
      <c r="D3019" t="s">
        <v>85</v>
      </c>
      <c r="E3019">
        <v>2011</v>
      </c>
      <c r="F3019">
        <v>8</v>
      </c>
      <c r="G3019">
        <v>20</v>
      </c>
      <c r="H3019" t="s">
        <v>86</v>
      </c>
      <c r="I3019" t="s">
        <v>16</v>
      </c>
      <c r="J3019" t="s">
        <v>16</v>
      </c>
      <c r="K3019" t="s">
        <v>157</v>
      </c>
      <c r="L3019" t="s">
        <v>86</v>
      </c>
      <c r="M3019" t="s">
        <v>88</v>
      </c>
      <c r="N3019" s="50">
        <v>7702858</v>
      </c>
      <c r="O3019" s="51">
        <v>698297</v>
      </c>
      <c r="P3019" t="s">
        <v>2648</v>
      </c>
      <c r="Q3019" t="s">
        <v>10326</v>
      </c>
      <c r="R3019" t="s">
        <v>584</v>
      </c>
      <c r="S3019" s="49" t="str">
        <f>CONCATENATE(Tabla_Datos[[#This Row],[Nombre_Cliente]]," ",Tabla_Datos[[#This Row],[ApellidoPaterno_Cliente]]," ",Tabla_Datos[[#This Row],[ApellidoMaterno_Cliente]])</f>
        <v>LUIS ALBERTO ASTETE MONTEAGUDO</v>
      </c>
      <c r="T3019" s="53">
        <f>DATE(Tabla_Datos[[#This Row],[tAnio]],Tabla_Datos[[#This Row],[tMes]],Tabla_Datos[[#This Row],[tDia]])</f>
        <v>40775</v>
      </c>
      <c r="U3019" s="53" t="str">
        <f>IF(Tabla_Datos[[#This Row],[cProvincia]]="LIMA","LIMA","PROVINCIA")</f>
        <v>LIMA</v>
      </c>
      <c r="V3019" s="53" t="str">
        <f>MID(Tabla_Datos[[#This Row],[pTelefono]],1,SEARCH("-",Tabla_Datos[[#This Row],[pTelefono]],1)-1)</f>
        <v>1</v>
      </c>
      <c r="W3019" s="53" t="str">
        <f>MID(Tabla_Datos[[#This Row],[pTelefono]],SEARCH("-",Tabla_Datos[[#This Row],[pTelefono]],1)+1,LEN(Tabla_Datos[[#This Row],[pTelefono]]))</f>
        <v>5692867</v>
      </c>
      <c r="X3019" s="53" t="str">
        <f>CONCATENATE(Tabla_Datos[[#This Row],[TipUrb]]," ",Tabla_Datos[[#This Row],[Calle]]," ",Tabla_Datos[[#This Row],[NumCalle]])</f>
        <v>UR 12 DE OCTUBRE 415</v>
      </c>
      <c r="Y3019" t="s">
        <v>92</v>
      </c>
      <c r="Z3019" t="s">
        <v>93</v>
      </c>
      <c r="AA3019" t="s">
        <v>94</v>
      </c>
      <c r="AB3019" t="s">
        <v>95</v>
      </c>
      <c r="AC3019" t="s">
        <v>95</v>
      </c>
      <c r="AD3019" t="s">
        <v>161</v>
      </c>
      <c r="AE3019" t="s">
        <v>95</v>
      </c>
      <c r="AG3019" s="51">
        <v>8485084</v>
      </c>
      <c r="AI3019">
        <v>36</v>
      </c>
      <c r="AJ3019">
        <v>36</v>
      </c>
      <c r="AK3019" t="s">
        <v>5525</v>
      </c>
      <c r="AL3019">
        <v>415</v>
      </c>
    </row>
    <row r="3020" spans="1:38">
      <c r="A3020">
        <v>3276158</v>
      </c>
      <c r="B3020" t="s">
        <v>10327</v>
      </c>
      <c r="C3020" t="s">
        <v>20</v>
      </c>
      <c r="D3020" t="s">
        <v>85</v>
      </c>
      <c r="E3020">
        <v>2011</v>
      </c>
      <c r="F3020">
        <v>8</v>
      </c>
      <c r="G3020">
        <v>20</v>
      </c>
      <c r="H3020" t="s">
        <v>86</v>
      </c>
      <c r="I3020" t="s">
        <v>145</v>
      </c>
      <c r="J3020" t="s">
        <v>469</v>
      </c>
      <c r="K3020" t="s">
        <v>991</v>
      </c>
      <c r="L3020" t="s">
        <v>86</v>
      </c>
      <c r="M3020" t="s">
        <v>148</v>
      </c>
      <c r="N3020" s="50">
        <v>44641617</v>
      </c>
      <c r="O3020" s="51">
        <v>906050</v>
      </c>
      <c r="P3020" t="s">
        <v>10328</v>
      </c>
      <c r="Q3020" t="s">
        <v>10329</v>
      </c>
      <c r="R3020" t="s">
        <v>5471</v>
      </c>
      <c r="S3020" s="49" t="str">
        <f>CONCATENATE(Tabla_Datos[[#This Row],[Nombre_Cliente]]," ",Tabla_Datos[[#This Row],[ApellidoPaterno_Cliente]]," ",Tabla_Datos[[#This Row],[ApellidoMaterno_Cliente]])</f>
        <v>MIRTA MARCELA JOHNSON ESCALANTE</v>
      </c>
      <c r="T3020" s="53">
        <f>DATE(Tabla_Datos[[#This Row],[tAnio]],Tabla_Datos[[#This Row],[tMes]],Tabla_Datos[[#This Row],[tDia]])</f>
        <v>40775</v>
      </c>
      <c r="U3020" s="53" t="str">
        <f>IF(Tabla_Datos[[#This Row],[cProvincia]]="LIMA","LIMA","PROVINCIA")</f>
        <v>PROVINCIA</v>
      </c>
      <c r="V3020" s="53" t="str">
        <f>MID(Tabla_Datos[[#This Row],[pTelefono]],1,SEARCH("-",Tabla_Datos[[#This Row],[pTelefono]],1)-1)</f>
        <v>43</v>
      </c>
      <c r="W3020" s="53" t="str">
        <f>MID(Tabla_Datos[[#This Row],[pTelefono]],SEARCH("-",Tabla_Datos[[#This Row],[pTelefono]],1)+1,LEN(Tabla_Datos[[#This Row],[pTelefono]]))</f>
        <v>317510</v>
      </c>
      <c r="X3020" s="53" t="str">
        <f>CONCATENATE(Tabla_Datos[[#This Row],[TipUrb]]," ",Tabla_Datos[[#This Row],[Calle]]," ",Tabla_Datos[[#This Row],[NumCalle]])</f>
        <v>- . 0</v>
      </c>
      <c r="Y3020" t="s">
        <v>151</v>
      </c>
      <c r="Z3020" t="s">
        <v>122</v>
      </c>
      <c r="AA3020" t="s">
        <v>123</v>
      </c>
      <c r="AB3020" t="s">
        <v>95</v>
      </c>
      <c r="AC3020" t="s">
        <v>95</v>
      </c>
      <c r="AD3020" t="s">
        <v>109</v>
      </c>
      <c r="AE3020" t="s">
        <v>10330</v>
      </c>
      <c r="AF3020">
        <v>15</v>
      </c>
      <c r="AG3020" s="51">
        <v>32828205</v>
      </c>
      <c r="AI3020">
        <v>1</v>
      </c>
      <c r="AJ3020">
        <v>1</v>
      </c>
      <c r="AK3020" t="s">
        <v>221</v>
      </c>
      <c r="AL3020">
        <v>0</v>
      </c>
    </row>
    <row r="3021" spans="1:38">
      <c r="A3021">
        <v>3287737</v>
      </c>
      <c r="B3021" t="s">
        <v>10331</v>
      </c>
      <c r="C3021" t="s">
        <v>19</v>
      </c>
      <c r="D3021" t="s">
        <v>143</v>
      </c>
      <c r="E3021">
        <v>2011</v>
      </c>
      <c r="F3021">
        <v>8</v>
      </c>
      <c r="G3021">
        <v>20</v>
      </c>
      <c r="H3021" t="s">
        <v>86</v>
      </c>
      <c r="I3021" t="s">
        <v>100</v>
      </c>
      <c r="J3021" t="s">
        <v>100</v>
      </c>
      <c r="K3021" t="s">
        <v>582</v>
      </c>
      <c r="L3021" t="s">
        <v>86</v>
      </c>
      <c r="M3021" t="s">
        <v>102</v>
      </c>
      <c r="N3021" s="50">
        <v>41566846</v>
      </c>
      <c r="O3021" s="51">
        <v>1186632</v>
      </c>
      <c r="P3021" t="s">
        <v>10332</v>
      </c>
      <c r="Q3021" t="s">
        <v>10333</v>
      </c>
      <c r="R3021" t="s">
        <v>10334</v>
      </c>
      <c r="S3021" s="49" t="str">
        <f>CONCATENATE(Tabla_Datos[[#This Row],[Nombre_Cliente]]," ",Tabla_Datos[[#This Row],[ApellidoPaterno_Cliente]]," ",Tabla_Datos[[#This Row],[ApellidoMaterno_Cliente]])</f>
        <v>MARIO JORGE CALLPA AYAQUE</v>
      </c>
      <c r="T3021" s="53">
        <f>DATE(Tabla_Datos[[#This Row],[tAnio]],Tabla_Datos[[#This Row],[tMes]],Tabla_Datos[[#This Row],[tDia]])</f>
        <v>40775</v>
      </c>
      <c r="U3021" s="53" t="str">
        <f>IF(Tabla_Datos[[#This Row],[cProvincia]]="LIMA","LIMA","PROVINCIA")</f>
        <v>PROVINCIA</v>
      </c>
      <c r="V3021" s="53" t="str">
        <f>MID(Tabla_Datos[[#This Row],[pTelefono]],1,SEARCH("-",Tabla_Datos[[#This Row],[pTelefono]],1)-1)</f>
        <v>54</v>
      </c>
      <c r="W3021" s="53" t="str">
        <f>MID(Tabla_Datos[[#This Row],[pTelefono]],SEARCH("-",Tabla_Datos[[#This Row],[pTelefono]],1)+1,LEN(Tabla_Datos[[#This Row],[pTelefono]]))</f>
        <v>264993</v>
      </c>
      <c r="X3021" s="53" t="str">
        <f>CONCATENATE(Tabla_Datos[[#This Row],[TipUrb]]," ",Tabla_Datos[[#This Row],[Calle]]," ",Tabla_Datos[[#This Row],[NumCalle]])</f>
        <v>PJ BRASIL 647</v>
      </c>
      <c r="Y3021" t="s">
        <v>106</v>
      </c>
      <c r="Z3021" t="s">
        <v>152</v>
      </c>
      <c r="AA3021" t="s">
        <v>153</v>
      </c>
      <c r="AB3021" t="s">
        <v>95</v>
      </c>
      <c r="AC3021" t="s">
        <v>95</v>
      </c>
      <c r="AD3021" t="s">
        <v>429</v>
      </c>
      <c r="AE3021" t="s">
        <v>95</v>
      </c>
      <c r="AF3021" t="s">
        <v>95</v>
      </c>
      <c r="AG3021" s="51">
        <v>29691029</v>
      </c>
      <c r="AI3021">
        <v>1</v>
      </c>
      <c r="AJ3021">
        <v>1</v>
      </c>
      <c r="AK3021" t="s">
        <v>1360</v>
      </c>
      <c r="AL3021">
        <v>647</v>
      </c>
    </row>
    <row r="3022" spans="1:38">
      <c r="A3022">
        <v>3288203</v>
      </c>
      <c r="B3022" t="s">
        <v>10335</v>
      </c>
      <c r="C3022" t="s">
        <v>18</v>
      </c>
      <c r="D3022" t="s">
        <v>892</v>
      </c>
      <c r="E3022">
        <v>2011</v>
      </c>
      <c r="F3022">
        <v>8</v>
      </c>
      <c r="G3022">
        <v>20</v>
      </c>
      <c r="H3022" t="s">
        <v>86</v>
      </c>
      <c r="I3022" t="s">
        <v>141</v>
      </c>
      <c r="J3022" t="s">
        <v>521</v>
      </c>
      <c r="K3022" t="s">
        <v>521</v>
      </c>
      <c r="L3022" t="s">
        <v>86</v>
      </c>
      <c r="M3022" t="s">
        <v>294</v>
      </c>
      <c r="N3022" s="50">
        <v>20078413</v>
      </c>
      <c r="O3022" s="51">
        <v>1223319</v>
      </c>
      <c r="P3022" t="s">
        <v>10336</v>
      </c>
      <c r="Q3022" t="s">
        <v>5145</v>
      </c>
      <c r="R3022" t="s">
        <v>10337</v>
      </c>
      <c r="S3022" s="49" t="str">
        <f>CONCATENATE(Tabla_Datos[[#This Row],[Nombre_Cliente]]," ",Tabla_Datos[[#This Row],[ApellidoPaterno_Cliente]]," ",Tabla_Datos[[#This Row],[ApellidoMaterno_Cliente]])</f>
        <v>AMELIA EDITH TOVAR MACUTELA</v>
      </c>
      <c r="T3022" s="53">
        <f>DATE(Tabla_Datos[[#This Row],[tAnio]],Tabla_Datos[[#This Row],[tMes]],Tabla_Datos[[#This Row],[tDia]])</f>
        <v>40775</v>
      </c>
      <c r="U3022" s="53" t="str">
        <f>IF(Tabla_Datos[[#This Row],[cProvincia]]="LIMA","LIMA","PROVINCIA")</f>
        <v>PROVINCIA</v>
      </c>
      <c r="V3022" s="53" t="str">
        <f>MID(Tabla_Datos[[#This Row],[pTelefono]],1,SEARCH("-",Tabla_Datos[[#This Row],[pTelefono]],1)-1)</f>
        <v>64</v>
      </c>
      <c r="W3022" s="53" t="str">
        <f>MID(Tabla_Datos[[#This Row],[pTelefono]],SEARCH("-",Tabla_Datos[[#This Row],[pTelefono]],1)+1,LEN(Tabla_Datos[[#This Row],[pTelefono]]))</f>
        <v>364302</v>
      </c>
      <c r="X3022" s="53" t="str">
        <f>CONCATENATE(Tabla_Datos[[#This Row],[TipUrb]]," ",Tabla_Datos[[#This Row],[Calle]]," ",Tabla_Datos[[#This Row],[NumCalle]])</f>
        <v>- BELEN 214</v>
      </c>
      <c r="Y3022" t="s">
        <v>525</v>
      </c>
      <c r="Z3022" t="s">
        <v>93</v>
      </c>
      <c r="AA3022" t="s">
        <v>94</v>
      </c>
      <c r="AB3022" t="s">
        <v>95</v>
      </c>
      <c r="AC3022" t="s">
        <v>95</v>
      </c>
      <c r="AD3022" t="s">
        <v>109</v>
      </c>
      <c r="AE3022" t="s">
        <v>95</v>
      </c>
      <c r="AG3022" s="51">
        <v>19844006</v>
      </c>
      <c r="AI3022">
        <v>26</v>
      </c>
      <c r="AJ3022">
        <v>26</v>
      </c>
      <c r="AK3022" t="s">
        <v>7601</v>
      </c>
      <c r="AL3022">
        <v>214</v>
      </c>
    </row>
    <row r="3023" spans="1:38">
      <c r="A3023">
        <v>3288281</v>
      </c>
      <c r="B3023" t="s">
        <v>10338</v>
      </c>
      <c r="C3023" t="s">
        <v>18</v>
      </c>
      <c r="D3023" t="s">
        <v>156</v>
      </c>
      <c r="E3023">
        <v>2011</v>
      </c>
      <c r="F3023">
        <v>8</v>
      </c>
      <c r="G3023">
        <v>20</v>
      </c>
      <c r="H3023" t="s">
        <v>86</v>
      </c>
      <c r="I3023" t="s">
        <v>16</v>
      </c>
      <c r="J3023" t="s">
        <v>16</v>
      </c>
      <c r="K3023" t="s">
        <v>147</v>
      </c>
      <c r="L3023" t="s">
        <v>86</v>
      </c>
      <c r="M3023" t="s">
        <v>88</v>
      </c>
      <c r="N3023" s="50">
        <v>99999999</v>
      </c>
      <c r="O3023" s="51">
        <v>1228542</v>
      </c>
      <c r="P3023" t="s">
        <v>10339</v>
      </c>
      <c r="Q3023" t="s">
        <v>660</v>
      </c>
      <c r="R3023" t="s">
        <v>10340</v>
      </c>
      <c r="S3023" s="49" t="str">
        <f>CONCATENATE(Tabla_Datos[[#This Row],[Nombre_Cliente]]," ",Tabla_Datos[[#This Row],[ApellidoPaterno_Cliente]]," ",Tabla_Datos[[#This Row],[ApellidoMaterno_Cliente]])</f>
        <v>YNGRID VANESSA GUTIERREZ PALA</v>
      </c>
      <c r="T3023" s="53">
        <f>DATE(Tabla_Datos[[#This Row],[tAnio]],Tabla_Datos[[#This Row],[tMes]],Tabla_Datos[[#This Row],[tDia]])</f>
        <v>40775</v>
      </c>
      <c r="U3023" s="53" t="str">
        <f>IF(Tabla_Datos[[#This Row],[cProvincia]]="LIMA","LIMA","PROVINCIA")</f>
        <v>LIMA</v>
      </c>
      <c r="V3023" s="53" t="str">
        <f>MID(Tabla_Datos[[#This Row],[pTelefono]],1,SEARCH("-",Tabla_Datos[[#This Row],[pTelefono]],1)-1)</f>
        <v>1</v>
      </c>
      <c r="W3023" s="53" t="str">
        <f>MID(Tabla_Datos[[#This Row],[pTelefono]],SEARCH("-",Tabla_Datos[[#This Row],[pTelefono]],1)+1,LEN(Tabla_Datos[[#This Row],[pTelefono]]))</f>
        <v>5739634</v>
      </c>
      <c r="X3023" s="53" t="str">
        <f>CONCATENATE(Tabla_Datos[[#This Row],[TipUrb]]," ",Tabla_Datos[[#This Row],[Calle]]," ",Tabla_Datos[[#This Row],[NumCalle]])</f>
        <v>- GRAU 0</v>
      </c>
      <c r="Y3023" t="s">
        <v>92</v>
      </c>
      <c r="Z3023" t="s">
        <v>93</v>
      </c>
      <c r="AA3023" t="s">
        <v>94</v>
      </c>
      <c r="AB3023" t="s">
        <v>95</v>
      </c>
      <c r="AC3023" t="s">
        <v>95</v>
      </c>
      <c r="AD3023" t="s">
        <v>109</v>
      </c>
      <c r="AE3023" t="s">
        <v>555</v>
      </c>
      <c r="AF3023">
        <v>2</v>
      </c>
      <c r="AG3023" s="51">
        <v>41360456</v>
      </c>
      <c r="AI3023">
        <v>26</v>
      </c>
      <c r="AJ3023">
        <v>26</v>
      </c>
      <c r="AK3023" t="s">
        <v>826</v>
      </c>
      <c r="AL3023">
        <v>0</v>
      </c>
    </row>
    <row r="3024" spans="1:38">
      <c r="A3024">
        <v>3284773</v>
      </c>
      <c r="B3024" t="s">
        <v>10341</v>
      </c>
      <c r="C3024" t="s">
        <v>20</v>
      </c>
      <c r="D3024" t="s">
        <v>85</v>
      </c>
      <c r="E3024">
        <v>2011</v>
      </c>
      <c r="F3024">
        <v>8</v>
      </c>
      <c r="G3024">
        <v>20</v>
      </c>
      <c r="H3024" t="s">
        <v>86</v>
      </c>
      <c r="I3024" t="s">
        <v>16</v>
      </c>
      <c r="J3024" t="s">
        <v>16</v>
      </c>
      <c r="K3024" t="s">
        <v>308</v>
      </c>
      <c r="L3024" t="s">
        <v>86</v>
      </c>
      <c r="M3024" t="s">
        <v>88</v>
      </c>
      <c r="N3024" s="50">
        <v>40886310</v>
      </c>
      <c r="O3024" s="51">
        <v>1324042</v>
      </c>
      <c r="P3024" t="s">
        <v>10342</v>
      </c>
      <c r="Q3024" t="s">
        <v>3946</v>
      </c>
      <c r="R3024" t="s">
        <v>412</v>
      </c>
      <c r="S3024" s="49" t="str">
        <f>CONCATENATE(Tabla_Datos[[#This Row],[Nombre_Cliente]]," ",Tabla_Datos[[#This Row],[ApellidoPaterno_Cliente]]," ",Tabla_Datos[[#This Row],[ApellidoMaterno_Cliente]])</f>
        <v>DANY OFELIA ZUMAETA GONZALES</v>
      </c>
      <c r="T3024" s="53">
        <f>DATE(Tabla_Datos[[#This Row],[tAnio]],Tabla_Datos[[#This Row],[tMes]],Tabla_Datos[[#This Row],[tDia]])</f>
        <v>40775</v>
      </c>
      <c r="U3024" s="53" t="str">
        <f>IF(Tabla_Datos[[#This Row],[cProvincia]]="LIMA","LIMA","PROVINCIA")</f>
        <v>LIMA</v>
      </c>
      <c r="V3024" s="53" t="str">
        <f>MID(Tabla_Datos[[#This Row],[pTelefono]],1,SEARCH("-",Tabla_Datos[[#This Row],[pTelefono]],1)-1)</f>
        <v>1</v>
      </c>
      <c r="W3024" s="53" t="str">
        <f>MID(Tabla_Datos[[#This Row],[pTelefono]],SEARCH("-",Tabla_Datos[[#This Row],[pTelefono]],1)+1,LEN(Tabla_Datos[[#This Row],[pTelefono]]))</f>
        <v>2551637</v>
      </c>
      <c r="X3024" s="53" t="str">
        <f>CONCATENATE(Tabla_Datos[[#This Row],[TipUrb]]," ",Tabla_Datos[[#This Row],[Calle]]," ",Tabla_Datos[[#This Row],[NumCalle]])</f>
        <v>AH PRINCIPAL 0</v>
      </c>
      <c r="Y3024" t="s">
        <v>92</v>
      </c>
      <c r="Z3024" t="s">
        <v>122</v>
      </c>
      <c r="AA3024" t="s">
        <v>123</v>
      </c>
      <c r="AB3024" t="s">
        <v>95</v>
      </c>
      <c r="AC3024" t="s">
        <v>95</v>
      </c>
      <c r="AD3024" t="s">
        <v>96</v>
      </c>
      <c r="AE3024" t="s">
        <v>6933</v>
      </c>
      <c r="AF3024">
        <v>2</v>
      </c>
      <c r="AG3024" s="51">
        <v>10265535</v>
      </c>
      <c r="AI3024">
        <v>1</v>
      </c>
      <c r="AJ3024">
        <v>1</v>
      </c>
      <c r="AK3024" t="s">
        <v>1355</v>
      </c>
      <c r="AL3024">
        <v>0</v>
      </c>
    </row>
    <row r="3025" spans="1:38">
      <c r="A3025">
        <v>3288408</v>
      </c>
      <c r="B3025" t="s">
        <v>10343</v>
      </c>
      <c r="C3025" t="s">
        <v>18</v>
      </c>
      <c r="D3025" t="s">
        <v>892</v>
      </c>
      <c r="E3025">
        <v>2011</v>
      </c>
      <c r="F3025">
        <v>8</v>
      </c>
      <c r="G3025">
        <v>20</v>
      </c>
      <c r="H3025" t="s">
        <v>86</v>
      </c>
      <c r="I3025" t="s">
        <v>16</v>
      </c>
      <c r="J3025" t="s">
        <v>16</v>
      </c>
      <c r="K3025" t="s">
        <v>171</v>
      </c>
      <c r="L3025" t="s">
        <v>86</v>
      </c>
      <c r="M3025" t="s">
        <v>88</v>
      </c>
      <c r="N3025" s="50">
        <v>6114179</v>
      </c>
      <c r="O3025" s="51">
        <v>1350592</v>
      </c>
      <c r="P3025" t="s">
        <v>10344</v>
      </c>
      <c r="Q3025" t="s">
        <v>2036</v>
      </c>
      <c r="R3025" t="s">
        <v>10345</v>
      </c>
      <c r="S3025" s="49" t="str">
        <f>CONCATENATE(Tabla_Datos[[#This Row],[Nombre_Cliente]]," ",Tabla_Datos[[#This Row],[ApellidoPaterno_Cliente]]," ",Tabla_Datos[[#This Row],[ApellidoMaterno_Cliente]])</f>
        <v>JIMMY ARTURO SILVA TEJEDA</v>
      </c>
      <c r="T3025" s="53">
        <f>DATE(Tabla_Datos[[#This Row],[tAnio]],Tabla_Datos[[#This Row],[tMes]],Tabla_Datos[[#This Row],[tDia]])</f>
        <v>40775</v>
      </c>
      <c r="U3025" s="53" t="str">
        <f>IF(Tabla_Datos[[#This Row],[cProvincia]]="LIMA","LIMA","PROVINCIA")</f>
        <v>LIMA</v>
      </c>
      <c r="V3025" s="53" t="str">
        <f>MID(Tabla_Datos[[#This Row],[pTelefono]],1,SEARCH("-",Tabla_Datos[[#This Row],[pTelefono]],1)-1)</f>
        <v>1</v>
      </c>
      <c r="W3025" s="53" t="str">
        <f>MID(Tabla_Datos[[#This Row],[pTelefono]],SEARCH("-",Tabla_Datos[[#This Row],[pTelefono]],1)+1,LEN(Tabla_Datos[[#This Row],[pTelefono]]))</f>
        <v>98808573</v>
      </c>
      <c r="X3025" s="53" t="str">
        <f>CONCATENATE(Tabla_Datos[[#This Row],[TipUrb]]," ",Tabla_Datos[[#This Row],[Calle]]," ",Tabla_Datos[[#This Row],[NumCalle]])</f>
        <v>UR LOS NEGOCIOS BK 7 280</v>
      </c>
      <c r="Y3025" t="s">
        <v>92</v>
      </c>
      <c r="Z3025" t="s">
        <v>93</v>
      </c>
      <c r="AA3025" t="s">
        <v>94</v>
      </c>
      <c r="AB3025" t="s">
        <v>95</v>
      </c>
      <c r="AC3025">
        <v>101</v>
      </c>
      <c r="AD3025" t="s">
        <v>161</v>
      </c>
      <c r="AE3025" t="s">
        <v>221</v>
      </c>
      <c r="AG3025" s="51">
        <v>40379171</v>
      </c>
      <c r="AI3025">
        <v>26</v>
      </c>
      <c r="AJ3025">
        <v>26</v>
      </c>
      <c r="AK3025" t="s">
        <v>10346</v>
      </c>
      <c r="AL3025">
        <v>280</v>
      </c>
    </row>
    <row r="3026" spans="1:38">
      <c r="A3026">
        <v>3288903</v>
      </c>
      <c r="B3026" t="s">
        <v>10347</v>
      </c>
      <c r="C3026" t="s">
        <v>18</v>
      </c>
      <c r="D3026" t="s">
        <v>156</v>
      </c>
      <c r="E3026">
        <v>2011</v>
      </c>
      <c r="F3026">
        <v>8</v>
      </c>
      <c r="G3026">
        <v>20</v>
      </c>
      <c r="H3026" t="s">
        <v>86</v>
      </c>
      <c r="I3026" t="s">
        <v>16</v>
      </c>
      <c r="J3026" t="s">
        <v>16</v>
      </c>
      <c r="K3026" t="s">
        <v>633</v>
      </c>
      <c r="L3026" t="s">
        <v>86</v>
      </c>
      <c r="M3026" t="s">
        <v>88</v>
      </c>
      <c r="N3026" s="50">
        <v>99999999</v>
      </c>
      <c r="O3026" s="51">
        <v>1495666</v>
      </c>
      <c r="P3026" t="s">
        <v>10348</v>
      </c>
      <c r="Q3026" t="s">
        <v>10349</v>
      </c>
      <c r="R3026" t="s">
        <v>2065</v>
      </c>
      <c r="S3026" s="49" t="str">
        <f>CONCATENATE(Tabla_Datos[[#This Row],[Nombre_Cliente]]," ",Tabla_Datos[[#This Row],[ApellidoPaterno_Cliente]]," ",Tabla_Datos[[#This Row],[ApellidoMaterno_Cliente]])</f>
        <v>MIRIAN RUTH CCASAHUILLCA MORAN</v>
      </c>
      <c r="T3026" s="53">
        <f>DATE(Tabla_Datos[[#This Row],[tAnio]],Tabla_Datos[[#This Row],[tMes]],Tabla_Datos[[#This Row],[tDia]])</f>
        <v>40775</v>
      </c>
      <c r="U3026" s="53" t="str">
        <f>IF(Tabla_Datos[[#This Row],[cProvincia]]="LIMA","LIMA","PROVINCIA")</f>
        <v>LIMA</v>
      </c>
      <c r="V3026" s="53" t="str">
        <f>MID(Tabla_Datos[[#This Row],[pTelefono]],1,SEARCH("-",Tabla_Datos[[#This Row],[pTelefono]],1)-1)</f>
        <v>1</v>
      </c>
      <c r="W3026" s="53" t="str">
        <f>MID(Tabla_Datos[[#This Row],[pTelefono]],SEARCH("-",Tabla_Datos[[#This Row],[pTelefono]],1)+1,LEN(Tabla_Datos[[#This Row],[pTelefono]]))</f>
        <v>991747611</v>
      </c>
      <c r="X3026" s="53" t="str">
        <f>CONCATENATE(Tabla_Datos[[#This Row],[TipUrb]]," ",Tabla_Datos[[#This Row],[Calle]]," ",Tabla_Datos[[#This Row],[NumCalle]])</f>
        <v>UR   0</v>
      </c>
      <c r="Y3026" t="s">
        <v>92</v>
      </c>
      <c r="Z3026" t="s">
        <v>93</v>
      </c>
      <c r="AA3026" t="s">
        <v>94</v>
      </c>
      <c r="AB3026" t="s">
        <v>95</v>
      </c>
      <c r="AC3026" t="s">
        <v>95</v>
      </c>
      <c r="AD3026" t="s">
        <v>161</v>
      </c>
      <c r="AE3026" t="s">
        <v>413</v>
      </c>
      <c r="AF3026">
        <v>4</v>
      </c>
      <c r="AG3026" s="51">
        <v>10596613</v>
      </c>
      <c r="AI3026">
        <v>26</v>
      </c>
      <c r="AJ3026">
        <v>26</v>
      </c>
      <c r="AK3026" t="s">
        <v>95</v>
      </c>
      <c r="AL3026">
        <v>0</v>
      </c>
    </row>
    <row r="3027" spans="1:38">
      <c r="A3027">
        <v>3276517</v>
      </c>
      <c r="B3027" t="s">
        <v>10350</v>
      </c>
      <c r="C3027" t="s">
        <v>18</v>
      </c>
      <c r="D3027" t="s">
        <v>143</v>
      </c>
      <c r="E3027">
        <v>2011</v>
      </c>
      <c r="F3027">
        <v>8</v>
      </c>
      <c r="G3027">
        <v>20</v>
      </c>
      <c r="H3027" t="s">
        <v>86</v>
      </c>
      <c r="I3027" t="s">
        <v>514</v>
      </c>
      <c r="J3027" t="s">
        <v>514</v>
      </c>
      <c r="K3027" t="s">
        <v>10351</v>
      </c>
      <c r="L3027" t="s">
        <v>86</v>
      </c>
      <c r="M3027" t="s">
        <v>133</v>
      </c>
      <c r="N3027" s="50">
        <v>40601601</v>
      </c>
      <c r="O3027" s="51">
        <v>1505046</v>
      </c>
      <c r="P3027" t="s">
        <v>10352</v>
      </c>
      <c r="Q3027" t="s">
        <v>1506</v>
      </c>
      <c r="R3027" t="s">
        <v>785</v>
      </c>
      <c r="S3027" s="49" t="str">
        <f>CONCATENATE(Tabla_Datos[[#This Row],[Nombre_Cliente]]," ",Tabla_Datos[[#This Row],[ApellidoPaterno_Cliente]]," ",Tabla_Datos[[#This Row],[ApellidoMaterno_Cliente]])</f>
        <v>AUSBERTO ALEJANDRO ORDOÑEZ SALAZAR</v>
      </c>
      <c r="T3027" s="53">
        <f>DATE(Tabla_Datos[[#This Row],[tAnio]],Tabla_Datos[[#This Row],[tMes]],Tabla_Datos[[#This Row],[tDia]])</f>
        <v>40775</v>
      </c>
      <c r="U3027" s="53" t="str">
        <f>IF(Tabla_Datos[[#This Row],[cProvincia]]="LIMA","LIMA","PROVINCIA")</f>
        <v>PROVINCIA</v>
      </c>
      <c r="V3027" s="53" t="str">
        <f>MID(Tabla_Datos[[#This Row],[pTelefono]],1,SEARCH("-",Tabla_Datos[[#This Row],[pTelefono]],1)-1)</f>
        <v>76</v>
      </c>
      <c r="W3027" s="53" t="str">
        <f>MID(Tabla_Datos[[#This Row],[pTelefono]],SEARCH("-",Tabla_Datos[[#This Row],[pTelefono]],1)+1,LEN(Tabla_Datos[[#This Row],[pTelefono]]))</f>
        <v>365124</v>
      </c>
      <c r="X3027" s="53" t="str">
        <f>CONCATENATE(Tabla_Datos[[#This Row],[TipUrb]]," ",Tabla_Datos[[#This Row],[Calle]]," ",Tabla_Datos[[#This Row],[NumCalle]])</f>
        <v>CA LA LIBERTAD 0</v>
      </c>
      <c r="Y3027" t="s">
        <v>517</v>
      </c>
      <c r="Z3027" t="s">
        <v>181</v>
      </c>
      <c r="AA3027" t="s">
        <v>182</v>
      </c>
      <c r="AB3027" t="s">
        <v>95</v>
      </c>
      <c r="AC3027" t="s">
        <v>95</v>
      </c>
      <c r="AD3027" t="s">
        <v>1353</v>
      </c>
      <c r="AE3027" t="s">
        <v>95</v>
      </c>
      <c r="AG3027" s="51">
        <v>26702613</v>
      </c>
      <c r="AI3027" t="s">
        <v>518</v>
      </c>
      <c r="AJ3027" t="s">
        <v>518</v>
      </c>
      <c r="AK3027" t="s">
        <v>241</v>
      </c>
      <c r="AL3027">
        <v>0</v>
      </c>
    </row>
    <row r="3028" spans="1:38">
      <c r="A3028">
        <v>3284927</v>
      </c>
      <c r="B3028" t="s">
        <v>10353</v>
      </c>
      <c r="C3028" t="s">
        <v>18</v>
      </c>
      <c r="D3028" t="s">
        <v>85</v>
      </c>
      <c r="E3028">
        <v>2011</v>
      </c>
      <c r="F3028">
        <v>8</v>
      </c>
      <c r="G3028">
        <v>20</v>
      </c>
      <c r="H3028" t="s">
        <v>86</v>
      </c>
      <c r="I3028" t="s">
        <v>16</v>
      </c>
      <c r="J3028" t="s">
        <v>16</v>
      </c>
      <c r="K3028" t="s">
        <v>157</v>
      </c>
      <c r="L3028" t="s">
        <v>86</v>
      </c>
      <c r="M3028" t="s">
        <v>88</v>
      </c>
      <c r="N3028" s="50">
        <v>42037298</v>
      </c>
      <c r="O3028" s="51">
        <v>1525579</v>
      </c>
      <c r="P3028" t="s">
        <v>10354</v>
      </c>
      <c r="Q3028" t="s">
        <v>10355</v>
      </c>
      <c r="R3028" t="s">
        <v>549</v>
      </c>
      <c r="S3028" s="49" t="str">
        <f>CONCATENATE(Tabla_Datos[[#This Row],[Nombre_Cliente]]," ",Tabla_Datos[[#This Row],[ApellidoPaterno_Cliente]]," ",Tabla_Datos[[#This Row],[ApellidoMaterno_Cliente]])</f>
        <v>ZULOAGA  ROSA  HIDALGO</v>
      </c>
      <c r="T3028" s="53">
        <f>DATE(Tabla_Datos[[#This Row],[tAnio]],Tabla_Datos[[#This Row],[tMes]],Tabla_Datos[[#This Row],[tDia]])</f>
        <v>40775</v>
      </c>
      <c r="U3028" s="53" t="str">
        <f>IF(Tabla_Datos[[#This Row],[cProvincia]]="LIMA","LIMA","PROVINCIA")</f>
        <v>LIMA</v>
      </c>
      <c r="V3028" s="53" t="str">
        <f>MID(Tabla_Datos[[#This Row],[pTelefono]],1,SEARCH("-",Tabla_Datos[[#This Row],[pTelefono]],1)-1)</f>
        <v>1</v>
      </c>
      <c r="W3028" s="53" t="str">
        <f>MID(Tabla_Datos[[#This Row],[pTelefono]],SEARCH("-",Tabla_Datos[[#This Row],[pTelefono]],1)+1,LEN(Tabla_Datos[[#This Row],[pTelefono]]))</f>
        <v>5346477</v>
      </c>
      <c r="X3028" s="53" t="str">
        <f>CONCATENATE(Tabla_Datos[[#This Row],[TipUrb]]," ",Tabla_Datos[[#This Row],[Calle]]," ",Tabla_Datos[[#This Row],[NumCalle]])</f>
        <v xml:space="preserve">  UNGER, GERARDO 1099</v>
      </c>
      <c r="Y3028" t="s">
        <v>92</v>
      </c>
      <c r="Z3028" t="s">
        <v>93</v>
      </c>
      <c r="AA3028" t="s">
        <v>94</v>
      </c>
      <c r="AB3028">
        <v>1</v>
      </c>
      <c r="AC3028" t="s">
        <v>95</v>
      </c>
      <c r="AD3028" t="s">
        <v>95</v>
      </c>
      <c r="AE3028" t="s">
        <v>95</v>
      </c>
      <c r="AG3028" s="51">
        <v>8545552</v>
      </c>
      <c r="AI3028">
        <v>30</v>
      </c>
      <c r="AJ3028">
        <v>30</v>
      </c>
      <c r="AK3028" t="s">
        <v>10356</v>
      </c>
      <c r="AL3028">
        <v>1099</v>
      </c>
    </row>
    <row r="3029" spans="1:38">
      <c r="A3029">
        <v>3288085</v>
      </c>
      <c r="B3029" t="s">
        <v>10357</v>
      </c>
      <c r="C3029" t="s">
        <v>18</v>
      </c>
      <c r="D3029" t="s">
        <v>156</v>
      </c>
      <c r="E3029">
        <v>2011</v>
      </c>
      <c r="F3029">
        <v>8</v>
      </c>
      <c r="G3029">
        <v>20</v>
      </c>
      <c r="H3029" t="s">
        <v>86</v>
      </c>
      <c r="I3029" t="s">
        <v>145</v>
      </c>
      <c r="J3029" t="s">
        <v>469</v>
      </c>
      <c r="K3029" t="s">
        <v>991</v>
      </c>
      <c r="L3029" t="s">
        <v>86</v>
      </c>
      <c r="M3029" t="s">
        <v>148</v>
      </c>
      <c r="N3029" s="50">
        <v>99999999</v>
      </c>
      <c r="O3029" s="51">
        <v>1591712</v>
      </c>
      <c r="P3029" t="s">
        <v>10358</v>
      </c>
      <c r="Q3029" t="s">
        <v>359</v>
      </c>
      <c r="R3029" t="s">
        <v>279</v>
      </c>
      <c r="S3029" s="49" t="str">
        <f>CONCATENATE(Tabla_Datos[[#This Row],[Nombre_Cliente]]," ",Tabla_Datos[[#This Row],[ApellidoPaterno_Cliente]]," ",Tabla_Datos[[#This Row],[ApellidoMaterno_Cliente]])</f>
        <v>MIGUEL LUIS ARENAS DIAZ</v>
      </c>
      <c r="T3029" s="53">
        <f>DATE(Tabla_Datos[[#This Row],[tAnio]],Tabla_Datos[[#This Row],[tMes]],Tabla_Datos[[#This Row],[tDia]])</f>
        <v>40775</v>
      </c>
      <c r="U3029" s="53" t="str">
        <f>IF(Tabla_Datos[[#This Row],[cProvincia]]="LIMA","LIMA","PROVINCIA")</f>
        <v>PROVINCIA</v>
      </c>
      <c r="V3029" s="53" t="str">
        <f>MID(Tabla_Datos[[#This Row],[pTelefono]],1,SEARCH("-",Tabla_Datos[[#This Row],[pTelefono]],1)-1)</f>
        <v>43</v>
      </c>
      <c r="W3029" s="53" t="str">
        <f>MID(Tabla_Datos[[#This Row],[pTelefono]],SEARCH("-",Tabla_Datos[[#This Row],[pTelefono]],1)+1,LEN(Tabla_Datos[[#This Row],[pTelefono]]))</f>
        <v>9052200</v>
      </c>
      <c r="X3029" s="53" t="str">
        <f>CONCATENATE(Tabla_Datos[[#This Row],[TipUrb]]," ",Tabla_Datos[[#This Row],[Calle]]," ",Tabla_Datos[[#This Row],[NumCalle]])</f>
        <v>UR . 0</v>
      </c>
      <c r="Y3029" t="s">
        <v>151</v>
      </c>
      <c r="Z3029" t="s">
        <v>93</v>
      </c>
      <c r="AA3029" t="s">
        <v>94</v>
      </c>
      <c r="AB3029" t="s">
        <v>95</v>
      </c>
      <c r="AC3029" t="s">
        <v>95</v>
      </c>
      <c r="AD3029" t="s">
        <v>161</v>
      </c>
      <c r="AE3029" t="s">
        <v>3250</v>
      </c>
      <c r="AF3029">
        <v>1</v>
      </c>
      <c r="AG3029" s="51">
        <v>18142644</v>
      </c>
      <c r="AI3029">
        <v>26</v>
      </c>
      <c r="AJ3029">
        <v>26</v>
      </c>
      <c r="AK3029" t="s">
        <v>221</v>
      </c>
      <c r="AL3029">
        <v>0</v>
      </c>
    </row>
    <row r="3030" spans="1:38">
      <c r="A3030">
        <v>3263817</v>
      </c>
      <c r="B3030" t="s">
        <v>10359</v>
      </c>
      <c r="C3030" t="s">
        <v>19</v>
      </c>
      <c r="D3030" t="s">
        <v>85</v>
      </c>
      <c r="E3030">
        <v>2011</v>
      </c>
      <c r="F3030">
        <v>8</v>
      </c>
      <c r="G3030">
        <v>20</v>
      </c>
      <c r="H3030" t="s">
        <v>86</v>
      </c>
      <c r="I3030" t="s">
        <v>16</v>
      </c>
      <c r="J3030" t="s">
        <v>16</v>
      </c>
      <c r="K3030" t="s">
        <v>438</v>
      </c>
      <c r="L3030" t="s">
        <v>86</v>
      </c>
      <c r="M3030" t="s">
        <v>88</v>
      </c>
      <c r="N3030" s="50">
        <v>11111249</v>
      </c>
      <c r="O3030" s="51">
        <v>1617748</v>
      </c>
      <c r="P3030" t="s">
        <v>10360</v>
      </c>
      <c r="Q3030" t="s">
        <v>195</v>
      </c>
      <c r="R3030" t="s">
        <v>451</v>
      </c>
      <c r="S3030" s="49" t="str">
        <f>CONCATENATE(Tabla_Datos[[#This Row],[Nombre_Cliente]]," ",Tabla_Datos[[#This Row],[ApellidoPaterno_Cliente]]," ",Tabla_Datos[[#This Row],[ApellidoMaterno_Cliente]])</f>
        <v>JHON COLVIT  CHAVEZ  FLORES</v>
      </c>
      <c r="T3030" s="53">
        <f>DATE(Tabla_Datos[[#This Row],[tAnio]],Tabla_Datos[[#This Row],[tMes]],Tabla_Datos[[#This Row],[tDia]])</f>
        <v>40775</v>
      </c>
      <c r="U3030" s="53" t="str">
        <f>IF(Tabla_Datos[[#This Row],[cProvincia]]="LIMA","LIMA","PROVINCIA")</f>
        <v>LIMA</v>
      </c>
      <c r="V3030" s="53" t="str">
        <f>MID(Tabla_Datos[[#This Row],[pTelefono]],1,SEARCH("-",Tabla_Datos[[#This Row],[pTelefono]],1)-1)</f>
        <v>1</v>
      </c>
      <c r="W3030" s="53" t="str">
        <f>MID(Tabla_Datos[[#This Row],[pTelefono]],SEARCH("-",Tabla_Datos[[#This Row],[pTelefono]],1)+1,LEN(Tabla_Datos[[#This Row],[pTelefono]]))</f>
        <v>5770414</v>
      </c>
      <c r="X3030" s="53" t="str">
        <f>CONCATENATE(Tabla_Datos[[#This Row],[TipUrb]]," ",Tabla_Datos[[#This Row],[Calle]]," ",Tabla_Datos[[#This Row],[NumCalle]])</f>
        <v>RS S/N 0</v>
      </c>
      <c r="Y3030" t="s">
        <v>92</v>
      </c>
      <c r="Z3030" t="s">
        <v>196</v>
      </c>
      <c r="AA3030" t="s">
        <v>197</v>
      </c>
      <c r="AB3030" t="s">
        <v>95</v>
      </c>
      <c r="AC3030">
        <v>104</v>
      </c>
      <c r="AD3030" t="s">
        <v>435</v>
      </c>
      <c r="AE3030" t="s">
        <v>10361</v>
      </c>
      <c r="AF3030" t="s">
        <v>95</v>
      </c>
      <c r="AG3030" s="51">
        <v>43959918</v>
      </c>
      <c r="AI3030">
        <v>1</v>
      </c>
      <c r="AJ3030">
        <v>1</v>
      </c>
      <c r="AK3030" t="s">
        <v>1146</v>
      </c>
      <c r="AL3030">
        <v>0</v>
      </c>
    </row>
    <row r="3031" spans="1:38">
      <c r="A3031">
        <v>3284750</v>
      </c>
      <c r="B3031" t="s">
        <v>10362</v>
      </c>
      <c r="C3031" t="s">
        <v>18</v>
      </c>
      <c r="D3031" t="s">
        <v>143</v>
      </c>
      <c r="E3031">
        <v>2011</v>
      </c>
      <c r="F3031">
        <v>8</v>
      </c>
      <c r="G3031">
        <v>20</v>
      </c>
      <c r="H3031" t="s">
        <v>86</v>
      </c>
      <c r="I3031" t="s">
        <v>241</v>
      </c>
      <c r="J3031" t="s">
        <v>242</v>
      </c>
      <c r="K3031" t="s">
        <v>242</v>
      </c>
      <c r="L3031" t="s">
        <v>86</v>
      </c>
      <c r="M3031" t="s">
        <v>148</v>
      </c>
      <c r="N3031" s="50">
        <v>40018655</v>
      </c>
      <c r="O3031" s="51">
        <v>1678104</v>
      </c>
      <c r="P3031" t="s">
        <v>10363</v>
      </c>
      <c r="Q3031" t="s">
        <v>2036</v>
      </c>
      <c r="R3031" t="s">
        <v>10364</v>
      </c>
      <c r="S3031" s="49" t="str">
        <f>CONCATENATE(Tabla_Datos[[#This Row],[Nombre_Cliente]]," ",Tabla_Datos[[#This Row],[ApellidoPaterno_Cliente]]," ",Tabla_Datos[[#This Row],[ApellidoMaterno_Cliente]])</f>
        <v>JUANA ALICIA SILVA DE ARIAS</v>
      </c>
      <c r="T3031" s="53">
        <f>DATE(Tabla_Datos[[#This Row],[tAnio]],Tabla_Datos[[#This Row],[tMes]],Tabla_Datos[[#This Row],[tDia]])</f>
        <v>40775</v>
      </c>
      <c r="U3031" s="53" t="str">
        <f>IF(Tabla_Datos[[#This Row],[cProvincia]]="LIMA","LIMA","PROVINCIA")</f>
        <v>PROVINCIA</v>
      </c>
      <c r="V3031" s="53" t="str">
        <f>MID(Tabla_Datos[[#This Row],[pTelefono]],1,SEARCH("-",Tabla_Datos[[#This Row],[pTelefono]],1)-1)</f>
        <v>44</v>
      </c>
      <c r="W3031" s="53" t="str">
        <f>MID(Tabla_Datos[[#This Row],[pTelefono]],SEARCH("-",Tabla_Datos[[#This Row],[pTelefono]],1)+1,LEN(Tabla_Datos[[#This Row],[pTelefono]]))</f>
        <v>282646</v>
      </c>
      <c r="X3031" s="53" t="str">
        <f>CONCATENATE(Tabla_Datos[[#This Row],[TipUrb]]," ",Tabla_Datos[[#This Row],[Calle]]," ",Tabla_Datos[[#This Row],[NumCalle]])</f>
        <v>UR . 0</v>
      </c>
      <c r="Y3031" t="s">
        <v>246</v>
      </c>
      <c r="Z3031" t="s">
        <v>188</v>
      </c>
      <c r="AA3031" t="s">
        <v>189</v>
      </c>
      <c r="AB3031" t="s">
        <v>95</v>
      </c>
      <c r="AC3031">
        <v>201</v>
      </c>
      <c r="AD3031" t="s">
        <v>161</v>
      </c>
      <c r="AE3031" t="s">
        <v>361</v>
      </c>
      <c r="AF3031">
        <v>3</v>
      </c>
      <c r="AG3031" s="51">
        <v>17854088</v>
      </c>
      <c r="AI3031" t="s">
        <v>1264</v>
      </c>
      <c r="AJ3031" t="s">
        <v>1264</v>
      </c>
      <c r="AK3031" t="s">
        <v>221</v>
      </c>
      <c r="AL3031">
        <v>0</v>
      </c>
    </row>
    <row r="3032" spans="1:38">
      <c r="A3032">
        <v>3278684</v>
      </c>
      <c r="B3032" t="s">
        <v>10365</v>
      </c>
      <c r="C3032" t="s">
        <v>20</v>
      </c>
      <c r="D3032" t="s">
        <v>85</v>
      </c>
      <c r="E3032">
        <v>2011</v>
      </c>
      <c r="F3032">
        <v>8</v>
      </c>
      <c r="G3032">
        <v>20</v>
      </c>
      <c r="H3032" t="s">
        <v>86</v>
      </c>
      <c r="I3032" t="s">
        <v>16</v>
      </c>
      <c r="J3032" t="s">
        <v>16</v>
      </c>
      <c r="K3032" t="s">
        <v>633</v>
      </c>
      <c r="L3032" t="s">
        <v>86</v>
      </c>
      <c r="M3032" t="s">
        <v>88</v>
      </c>
      <c r="N3032" s="50">
        <v>20000021</v>
      </c>
      <c r="O3032" s="51">
        <v>1837894</v>
      </c>
      <c r="P3032" t="s">
        <v>10366</v>
      </c>
      <c r="Q3032" t="s">
        <v>1277</v>
      </c>
      <c r="R3032" t="s">
        <v>10367</v>
      </c>
      <c r="S3032" s="49" t="str">
        <f>CONCATENATE(Tabla_Datos[[#This Row],[Nombre_Cliente]]," ",Tabla_Datos[[#This Row],[ApellidoPaterno_Cliente]]," ",Tabla_Datos[[#This Row],[ApellidoMaterno_Cliente]])</f>
        <v>ELIA RUTH MIRANDA FALCONI</v>
      </c>
      <c r="T3032" s="53">
        <f>DATE(Tabla_Datos[[#This Row],[tAnio]],Tabla_Datos[[#This Row],[tMes]],Tabla_Datos[[#This Row],[tDia]])</f>
        <v>40775</v>
      </c>
      <c r="U3032" s="53" t="str">
        <f>IF(Tabla_Datos[[#This Row],[cProvincia]]="LIMA","LIMA","PROVINCIA")</f>
        <v>LIMA</v>
      </c>
      <c r="V3032" s="53" t="str">
        <f>MID(Tabla_Datos[[#This Row],[pTelefono]],1,SEARCH("-",Tabla_Datos[[#This Row],[pTelefono]],1)-1)</f>
        <v>1</v>
      </c>
      <c r="W3032" s="53" t="str">
        <f>MID(Tabla_Datos[[#This Row],[pTelefono]],SEARCH("-",Tabla_Datos[[#This Row],[pTelefono]],1)+1,LEN(Tabla_Datos[[#This Row],[pTelefono]]))</f>
        <v>988868695</v>
      </c>
      <c r="X3032" s="53" t="str">
        <f>CONCATENATE(Tabla_Datos[[#This Row],[TipUrb]]," ",Tabla_Datos[[#This Row],[Calle]]," ",Tabla_Datos[[#This Row],[NumCalle]])</f>
        <v xml:space="preserve">  HERMES 106</v>
      </c>
      <c r="Y3032" t="s">
        <v>92</v>
      </c>
      <c r="Z3032" t="s">
        <v>122</v>
      </c>
      <c r="AA3032" t="s">
        <v>123</v>
      </c>
      <c r="AB3032">
        <v>3</v>
      </c>
      <c r="AC3032" t="s">
        <v>95</v>
      </c>
      <c r="AD3032" t="s">
        <v>95</v>
      </c>
      <c r="AE3032" t="s">
        <v>95</v>
      </c>
      <c r="AF3032" t="s">
        <v>95</v>
      </c>
      <c r="AG3032" s="51">
        <v>8139071</v>
      </c>
      <c r="AH3032" t="s">
        <v>95</v>
      </c>
      <c r="AI3032">
        <v>1</v>
      </c>
      <c r="AJ3032">
        <v>1</v>
      </c>
      <c r="AK3032" t="s">
        <v>10368</v>
      </c>
      <c r="AL3032">
        <v>106</v>
      </c>
    </row>
    <row r="3033" spans="1:38">
      <c r="A3033">
        <v>3275772</v>
      </c>
      <c r="B3033" t="s">
        <v>10369</v>
      </c>
      <c r="C3033" t="s">
        <v>18</v>
      </c>
      <c r="D3033" t="s">
        <v>143</v>
      </c>
      <c r="E3033">
        <v>2011</v>
      </c>
      <c r="F3033">
        <v>8</v>
      </c>
      <c r="G3033">
        <v>20</v>
      </c>
      <c r="H3033" t="s">
        <v>86</v>
      </c>
      <c r="I3033" t="s">
        <v>16</v>
      </c>
      <c r="J3033" t="s">
        <v>16</v>
      </c>
      <c r="K3033" t="s">
        <v>16</v>
      </c>
      <c r="L3033" t="s">
        <v>86</v>
      </c>
      <c r="M3033" t="s">
        <v>88</v>
      </c>
      <c r="N3033" s="50">
        <v>8928395</v>
      </c>
      <c r="O3033" s="51">
        <v>1941674</v>
      </c>
      <c r="P3033" t="s">
        <v>10370</v>
      </c>
      <c r="Q3033" t="s">
        <v>10371</v>
      </c>
      <c r="R3033" t="s">
        <v>10372</v>
      </c>
      <c r="S3033" s="49" t="str">
        <f>CONCATENATE(Tabla_Datos[[#This Row],[Nombre_Cliente]]," ",Tabla_Datos[[#This Row],[ApellidoPaterno_Cliente]]," ",Tabla_Datos[[#This Row],[ApellidoMaterno_Cliente]])</f>
        <v xml:space="preserve">TITO DAVID ARAPA  TICONA  </v>
      </c>
      <c r="T3033" s="53">
        <f>DATE(Tabla_Datos[[#This Row],[tAnio]],Tabla_Datos[[#This Row],[tMes]],Tabla_Datos[[#This Row],[tDia]])</f>
        <v>40775</v>
      </c>
      <c r="U3033" s="53" t="str">
        <f>IF(Tabla_Datos[[#This Row],[cProvincia]]="LIMA","LIMA","PROVINCIA")</f>
        <v>LIMA</v>
      </c>
      <c r="V3033" s="53" t="str">
        <f>MID(Tabla_Datos[[#This Row],[pTelefono]],1,SEARCH("-",Tabla_Datos[[#This Row],[pTelefono]],1)-1)</f>
        <v>1</v>
      </c>
      <c r="W3033" s="53" t="str">
        <f>MID(Tabla_Datos[[#This Row],[pTelefono]],SEARCH("-",Tabla_Datos[[#This Row],[pTelefono]],1)+1,LEN(Tabla_Datos[[#This Row],[pTelefono]]))</f>
        <v>975151877</v>
      </c>
      <c r="X3033" s="53" t="str">
        <f>CONCATENATE(Tabla_Datos[[#This Row],[TipUrb]]," ",Tabla_Datos[[#This Row],[Calle]]," ",Tabla_Datos[[#This Row],[NumCalle]])</f>
        <v xml:space="preserve">  PLACIDO JIMENEZ 999</v>
      </c>
      <c r="Y3033" t="s">
        <v>92</v>
      </c>
      <c r="Z3033" t="s">
        <v>181</v>
      </c>
      <c r="AA3033" t="s">
        <v>182</v>
      </c>
      <c r="AB3033" t="s">
        <v>95</v>
      </c>
      <c r="AC3033" t="s">
        <v>95</v>
      </c>
      <c r="AD3033" t="s">
        <v>95</v>
      </c>
      <c r="AE3033" t="s">
        <v>95</v>
      </c>
      <c r="AG3033" s="51">
        <v>40802441</v>
      </c>
      <c r="AI3033">
        <v>26</v>
      </c>
      <c r="AJ3033">
        <v>26</v>
      </c>
      <c r="AK3033" t="s">
        <v>10373</v>
      </c>
      <c r="AL3033">
        <v>999</v>
      </c>
    </row>
    <row r="3034" spans="1:38">
      <c r="A3034">
        <v>3282923</v>
      </c>
      <c r="B3034" t="s">
        <v>10374</v>
      </c>
      <c r="C3034" t="s">
        <v>19</v>
      </c>
      <c r="D3034" t="s">
        <v>85</v>
      </c>
      <c r="E3034">
        <v>2011</v>
      </c>
      <c r="F3034">
        <v>8</v>
      </c>
      <c r="G3034">
        <v>20</v>
      </c>
      <c r="H3034" t="s">
        <v>86</v>
      </c>
      <c r="I3034" t="s">
        <v>16</v>
      </c>
      <c r="J3034" t="s">
        <v>16</v>
      </c>
      <c r="K3034" t="s">
        <v>696</v>
      </c>
      <c r="L3034" t="s">
        <v>86</v>
      </c>
      <c r="M3034" t="s">
        <v>88</v>
      </c>
      <c r="N3034" s="50">
        <v>41501916</v>
      </c>
      <c r="O3034" s="51">
        <v>2094111</v>
      </c>
      <c r="P3034" t="s">
        <v>10375</v>
      </c>
      <c r="Q3034" t="s">
        <v>780</v>
      </c>
      <c r="R3034" t="s">
        <v>1086</v>
      </c>
      <c r="S3034" s="49" t="str">
        <f>CONCATENATE(Tabla_Datos[[#This Row],[Nombre_Cliente]]," ",Tabla_Datos[[#This Row],[ApellidoPaterno_Cliente]]," ",Tabla_Datos[[#This Row],[ApellidoMaterno_Cliente]])</f>
        <v>BLADIMIRO SANCHEZ AGUILAR</v>
      </c>
      <c r="T3034" s="53">
        <f>DATE(Tabla_Datos[[#This Row],[tAnio]],Tabla_Datos[[#This Row],[tMes]],Tabla_Datos[[#This Row],[tDia]])</f>
        <v>40775</v>
      </c>
      <c r="U3034" s="53" t="str">
        <f>IF(Tabla_Datos[[#This Row],[cProvincia]]="LIMA","LIMA","PROVINCIA")</f>
        <v>LIMA</v>
      </c>
      <c r="V3034" s="53" t="str">
        <f>MID(Tabla_Datos[[#This Row],[pTelefono]],1,SEARCH("-",Tabla_Datos[[#This Row],[pTelefono]],1)-1)</f>
        <v>1</v>
      </c>
      <c r="W3034" s="53" t="str">
        <f>MID(Tabla_Datos[[#This Row],[pTelefono]],SEARCH("-",Tabla_Datos[[#This Row],[pTelefono]],1)+1,LEN(Tabla_Datos[[#This Row],[pTelefono]]))</f>
        <v>991966393</v>
      </c>
      <c r="X3034" s="53" t="str">
        <f>CONCATENATE(Tabla_Datos[[#This Row],[TipUrb]]," ",Tabla_Datos[[#This Row],[Calle]]," ",Tabla_Datos[[#This Row],[NumCalle]])</f>
        <v>UR VON LEONARD PHILIPP 216</v>
      </c>
      <c r="Y3034" t="s">
        <v>92</v>
      </c>
      <c r="Z3034" t="s">
        <v>122</v>
      </c>
      <c r="AA3034" t="s">
        <v>123</v>
      </c>
      <c r="AB3034" t="s">
        <v>95</v>
      </c>
      <c r="AC3034" t="s">
        <v>95</v>
      </c>
      <c r="AD3034" t="s">
        <v>161</v>
      </c>
      <c r="AE3034" t="s">
        <v>95</v>
      </c>
      <c r="AF3034" t="s">
        <v>95</v>
      </c>
      <c r="AG3034" s="51">
        <v>10491300</v>
      </c>
      <c r="AH3034" t="s">
        <v>95</v>
      </c>
      <c r="AI3034">
        <v>1</v>
      </c>
      <c r="AJ3034">
        <v>1</v>
      </c>
      <c r="AK3034" t="s">
        <v>10376</v>
      </c>
      <c r="AL3034">
        <v>216</v>
      </c>
    </row>
    <row r="3035" spans="1:38">
      <c r="A3035">
        <v>3288277</v>
      </c>
      <c r="B3035" t="s">
        <v>10377</v>
      </c>
      <c r="C3035" t="s">
        <v>18</v>
      </c>
      <c r="D3035" t="s">
        <v>156</v>
      </c>
      <c r="E3035">
        <v>2011</v>
      </c>
      <c r="F3035">
        <v>8</v>
      </c>
      <c r="G3035">
        <v>20</v>
      </c>
      <c r="H3035" t="s">
        <v>86</v>
      </c>
      <c r="I3035" t="s">
        <v>16</v>
      </c>
      <c r="J3035" t="s">
        <v>16</v>
      </c>
      <c r="K3035" t="s">
        <v>147</v>
      </c>
      <c r="L3035" t="s">
        <v>86</v>
      </c>
      <c r="M3035" t="s">
        <v>88</v>
      </c>
      <c r="N3035" s="50">
        <v>99999999</v>
      </c>
      <c r="O3035" s="51">
        <v>2098531</v>
      </c>
      <c r="P3035" t="s">
        <v>10378</v>
      </c>
      <c r="Q3035" t="s">
        <v>311</v>
      </c>
      <c r="R3035" t="s">
        <v>2374</v>
      </c>
      <c r="S3035" s="49" t="str">
        <f>CONCATENATE(Tabla_Datos[[#This Row],[Nombre_Cliente]]," ",Tabla_Datos[[#This Row],[ApellidoPaterno_Cliente]]," ",Tabla_Datos[[#This Row],[ApellidoMaterno_Cliente]])</f>
        <v>EDUARDO OMR ALTAMIRANO CORNEJO</v>
      </c>
      <c r="T3035" s="53">
        <f>DATE(Tabla_Datos[[#This Row],[tAnio]],Tabla_Datos[[#This Row],[tMes]],Tabla_Datos[[#This Row],[tDia]])</f>
        <v>40775</v>
      </c>
      <c r="U3035" s="53" t="str">
        <f>IF(Tabla_Datos[[#This Row],[cProvincia]]="LIMA","LIMA","PROVINCIA")</f>
        <v>LIMA</v>
      </c>
      <c r="V3035" s="53" t="str">
        <f>MID(Tabla_Datos[[#This Row],[pTelefono]],1,SEARCH("-",Tabla_Datos[[#This Row],[pTelefono]],1)-1)</f>
        <v>1</v>
      </c>
      <c r="W3035" s="53" t="str">
        <f>MID(Tabla_Datos[[#This Row],[pTelefono]],SEARCH("-",Tabla_Datos[[#This Row],[pTelefono]],1)+1,LEN(Tabla_Datos[[#This Row],[pTelefono]]))</f>
        <v>15507766</v>
      </c>
      <c r="X3035" s="53" t="str">
        <f>CONCATENATE(Tabla_Datos[[#This Row],[TipUrb]]," ",Tabla_Datos[[#This Row],[Calle]]," ",Tabla_Datos[[#This Row],[NumCalle]])</f>
        <v>UR MUQUIYAUYOS 170</v>
      </c>
      <c r="Y3035" t="s">
        <v>92</v>
      </c>
      <c r="Z3035" t="s">
        <v>93</v>
      </c>
      <c r="AA3035" t="s">
        <v>94</v>
      </c>
      <c r="AB3035" t="s">
        <v>95</v>
      </c>
      <c r="AC3035" t="s">
        <v>95</v>
      </c>
      <c r="AD3035" t="s">
        <v>161</v>
      </c>
      <c r="AE3035" t="s">
        <v>95</v>
      </c>
      <c r="AG3035" s="51">
        <v>41904763</v>
      </c>
      <c r="AI3035">
        <v>26</v>
      </c>
      <c r="AJ3035">
        <v>26</v>
      </c>
      <c r="AK3035" t="s">
        <v>10379</v>
      </c>
      <c r="AL3035">
        <v>170</v>
      </c>
    </row>
    <row r="3036" spans="1:38">
      <c r="A3036">
        <v>3288184</v>
      </c>
      <c r="B3036" t="s">
        <v>10380</v>
      </c>
      <c r="C3036" t="s">
        <v>19</v>
      </c>
      <c r="D3036" t="s">
        <v>143</v>
      </c>
      <c r="E3036">
        <v>2011</v>
      </c>
      <c r="F3036">
        <v>8</v>
      </c>
      <c r="G3036">
        <v>20</v>
      </c>
      <c r="H3036" t="s">
        <v>86</v>
      </c>
      <c r="I3036" t="s">
        <v>241</v>
      </c>
      <c r="J3036" t="s">
        <v>242</v>
      </c>
      <c r="K3036" t="s">
        <v>937</v>
      </c>
      <c r="L3036" t="s">
        <v>86</v>
      </c>
      <c r="M3036" t="s">
        <v>148</v>
      </c>
      <c r="N3036" s="50">
        <v>41311063</v>
      </c>
      <c r="O3036" s="51">
        <v>2118923</v>
      </c>
      <c r="P3036" t="s">
        <v>10381</v>
      </c>
      <c r="Q3036" t="s">
        <v>5373</v>
      </c>
      <c r="R3036" t="s">
        <v>660</v>
      </c>
      <c r="S3036" s="49" t="str">
        <f>CONCATENATE(Tabla_Datos[[#This Row],[Nombre_Cliente]]," ",Tabla_Datos[[#This Row],[ApellidoPaterno_Cliente]]," ",Tabla_Datos[[#This Row],[ApellidoMaterno_Cliente]])</f>
        <v>CARLOS WILFREDO GUZMAN  GUTIERREZ</v>
      </c>
      <c r="T3036" s="53">
        <f>DATE(Tabla_Datos[[#This Row],[tAnio]],Tabla_Datos[[#This Row],[tMes]],Tabla_Datos[[#This Row],[tDia]])</f>
        <v>40775</v>
      </c>
      <c r="U3036" s="53" t="str">
        <f>IF(Tabla_Datos[[#This Row],[cProvincia]]="LIMA","LIMA","PROVINCIA")</f>
        <v>PROVINCIA</v>
      </c>
      <c r="V3036" s="53" t="str">
        <f>MID(Tabla_Datos[[#This Row],[pTelefono]],1,SEARCH("-",Tabla_Datos[[#This Row],[pTelefono]],1)-1)</f>
        <v>44</v>
      </c>
      <c r="W3036" s="53" t="str">
        <f>MID(Tabla_Datos[[#This Row],[pTelefono]],SEARCH("-",Tabla_Datos[[#This Row],[pTelefono]],1)+1,LEN(Tabla_Datos[[#This Row],[pTelefono]]))</f>
        <v>949060000</v>
      </c>
      <c r="X3036" s="53" t="str">
        <f>CONCATENATE(Tabla_Datos[[#This Row],[TipUrb]]," ",Tabla_Datos[[#This Row],[Calle]]," ",Tabla_Datos[[#This Row],[NumCalle]])</f>
        <v xml:space="preserve">  CAPIRONA 1995</v>
      </c>
      <c r="Y3036" t="s">
        <v>246</v>
      </c>
      <c r="Z3036" t="s">
        <v>152</v>
      </c>
      <c r="AA3036" t="s">
        <v>153</v>
      </c>
      <c r="AB3036" t="s">
        <v>95</v>
      </c>
      <c r="AC3036" t="s">
        <v>95</v>
      </c>
      <c r="AD3036" t="s">
        <v>95</v>
      </c>
      <c r="AE3036" t="s">
        <v>95</v>
      </c>
      <c r="AF3036" t="s">
        <v>95</v>
      </c>
      <c r="AG3036" s="51">
        <v>80487971</v>
      </c>
      <c r="AI3036">
        <v>1</v>
      </c>
      <c r="AJ3036">
        <v>1</v>
      </c>
      <c r="AK3036" t="s">
        <v>10382</v>
      </c>
      <c r="AL3036">
        <v>1995</v>
      </c>
    </row>
    <row r="3037" spans="1:38">
      <c r="A3037">
        <v>3286978</v>
      </c>
      <c r="B3037" t="s">
        <v>10383</v>
      </c>
      <c r="C3037" t="s">
        <v>18</v>
      </c>
      <c r="D3037" t="s">
        <v>85</v>
      </c>
      <c r="E3037">
        <v>2011</v>
      </c>
      <c r="F3037">
        <v>8</v>
      </c>
      <c r="G3037">
        <v>20</v>
      </c>
      <c r="H3037" t="s">
        <v>86</v>
      </c>
      <c r="I3037" t="s">
        <v>202</v>
      </c>
      <c r="J3037" t="s">
        <v>203</v>
      </c>
      <c r="K3037" t="s">
        <v>3637</v>
      </c>
      <c r="L3037" t="s">
        <v>86</v>
      </c>
      <c r="M3037" t="s">
        <v>133</v>
      </c>
      <c r="N3037" s="50">
        <v>16541595</v>
      </c>
      <c r="O3037" s="51">
        <v>2285711</v>
      </c>
      <c r="P3037" t="s">
        <v>10384</v>
      </c>
      <c r="Q3037" t="s">
        <v>2442</v>
      </c>
      <c r="R3037" t="s">
        <v>10385</v>
      </c>
      <c r="S3037" s="49" t="str">
        <f>CONCATENATE(Tabla_Datos[[#This Row],[Nombre_Cliente]]," ",Tabla_Datos[[#This Row],[ApellidoPaterno_Cliente]]," ",Tabla_Datos[[#This Row],[ApellidoMaterno_Cliente]])</f>
        <v>CINTHYA DE LOS MILAG PAZ CLAVO</v>
      </c>
      <c r="T3037" s="53">
        <f>DATE(Tabla_Datos[[#This Row],[tAnio]],Tabla_Datos[[#This Row],[tMes]],Tabla_Datos[[#This Row],[tDia]])</f>
        <v>40775</v>
      </c>
      <c r="U3037" s="53" t="str">
        <f>IF(Tabla_Datos[[#This Row],[cProvincia]]="LIMA","LIMA","PROVINCIA")</f>
        <v>PROVINCIA</v>
      </c>
      <c r="V3037" s="53" t="str">
        <f>MID(Tabla_Datos[[#This Row],[pTelefono]],1,SEARCH("-",Tabla_Datos[[#This Row],[pTelefono]],1)-1)</f>
        <v>74</v>
      </c>
      <c r="W3037" s="53" t="str">
        <f>MID(Tabla_Datos[[#This Row],[pTelefono]],SEARCH("-",Tabla_Datos[[#This Row],[pTelefono]],1)+1,LEN(Tabla_Datos[[#This Row],[pTelefono]]))</f>
        <v>996412667</v>
      </c>
      <c r="X3037" s="53" t="str">
        <f>CONCATENATE(Tabla_Datos[[#This Row],[TipUrb]]," ",Tabla_Datos[[#This Row],[Calle]]," ",Tabla_Datos[[#This Row],[NumCalle]])</f>
        <v>- 28 DE JULIO 228</v>
      </c>
      <c r="Y3037" t="s">
        <v>208</v>
      </c>
      <c r="Z3037" t="s">
        <v>93</v>
      </c>
      <c r="AA3037" t="s">
        <v>94</v>
      </c>
      <c r="AB3037" t="s">
        <v>95</v>
      </c>
      <c r="AC3037" t="s">
        <v>95</v>
      </c>
      <c r="AD3037" t="s">
        <v>109</v>
      </c>
      <c r="AE3037" t="s">
        <v>95</v>
      </c>
      <c r="AG3037" s="51">
        <v>45758180</v>
      </c>
      <c r="AH3037" t="s">
        <v>95</v>
      </c>
      <c r="AI3037" t="s">
        <v>598</v>
      </c>
      <c r="AJ3037" t="s">
        <v>598</v>
      </c>
      <c r="AK3037" t="s">
        <v>4274</v>
      </c>
      <c r="AL3037">
        <v>228</v>
      </c>
    </row>
    <row r="3038" spans="1:38">
      <c r="A3038">
        <v>3237286</v>
      </c>
      <c r="B3038" t="s">
        <v>10386</v>
      </c>
      <c r="C3038" t="s">
        <v>20</v>
      </c>
      <c r="D3038" t="s">
        <v>85</v>
      </c>
      <c r="E3038">
        <v>2011</v>
      </c>
      <c r="F3038">
        <v>8</v>
      </c>
      <c r="G3038">
        <v>20</v>
      </c>
      <c r="H3038" t="s">
        <v>86</v>
      </c>
      <c r="I3038" t="s">
        <v>16</v>
      </c>
      <c r="J3038" t="s">
        <v>16</v>
      </c>
      <c r="K3038" t="s">
        <v>277</v>
      </c>
      <c r="L3038" t="s">
        <v>86</v>
      </c>
      <c r="M3038" t="s">
        <v>88</v>
      </c>
      <c r="N3038" s="50">
        <v>20000021</v>
      </c>
      <c r="O3038" s="51">
        <v>2298989</v>
      </c>
      <c r="P3038" t="s">
        <v>10387</v>
      </c>
      <c r="Q3038" t="s">
        <v>4251</v>
      </c>
      <c r="R3038" t="s">
        <v>3691</v>
      </c>
      <c r="S3038" s="49" t="str">
        <f>CONCATENATE(Tabla_Datos[[#This Row],[Nombre_Cliente]]," ",Tabla_Datos[[#This Row],[ApellidoPaterno_Cliente]]," ",Tabla_Datos[[#This Row],[ApellidoMaterno_Cliente]])</f>
        <v>JESUS CRISTOBAL VELASQUEZ BLAS</v>
      </c>
      <c r="T3038" s="53">
        <f>DATE(Tabla_Datos[[#This Row],[tAnio]],Tabla_Datos[[#This Row],[tMes]],Tabla_Datos[[#This Row],[tDia]])</f>
        <v>40775</v>
      </c>
      <c r="U3038" s="53" t="str">
        <f>IF(Tabla_Datos[[#This Row],[cProvincia]]="LIMA","LIMA","PROVINCIA")</f>
        <v>LIMA</v>
      </c>
      <c r="V3038" s="53" t="str">
        <f>MID(Tabla_Datos[[#This Row],[pTelefono]],1,SEARCH("-",Tabla_Datos[[#This Row],[pTelefono]],1)-1)</f>
        <v>1</v>
      </c>
      <c r="W3038" s="53" t="str">
        <f>MID(Tabla_Datos[[#This Row],[pTelefono]],SEARCH("-",Tabla_Datos[[#This Row],[pTelefono]],1)+1,LEN(Tabla_Datos[[#This Row],[pTelefono]]))</f>
        <v>995736072</v>
      </c>
      <c r="X3038" s="53" t="str">
        <f>CONCATENATE(Tabla_Datos[[#This Row],[TipUrb]]," ",Tabla_Datos[[#This Row],[Calle]]," ",Tabla_Datos[[#This Row],[NumCalle]])</f>
        <v>CO S/N 0</v>
      </c>
      <c r="Y3038" t="s">
        <v>92</v>
      </c>
      <c r="Z3038" t="s">
        <v>122</v>
      </c>
      <c r="AA3038" t="s">
        <v>123</v>
      </c>
      <c r="AB3038">
        <v>2</v>
      </c>
      <c r="AC3038" t="s">
        <v>95</v>
      </c>
      <c r="AD3038" t="s">
        <v>198</v>
      </c>
      <c r="AE3038" t="s">
        <v>95</v>
      </c>
      <c r="AF3038" t="s">
        <v>95</v>
      </c>
      <c r="AG3038" s="51">
        <v>10410683</v>
      </c>
      <c r="AH3038" t="s">
        <v>95</v>
      </c>
      <c r="AI3038">
        <v>1</v>
      </c>
      <c r="AJ3038">
        <v>1</v>
      </c>
      <c r="AK3038" t="s">
        <v>1146</v>
      </c>
      <c r="AL3038">
        <v>0</v>
      </c>
    </row>
    <row r="3039" spans="1:38">
      <c r="A3039">
        <v>3242268</v>
      </c>
      <c r="B3039" t="s">
        <v>10388</v>
      </c>
      <c r="C3039" t="s">
        <v>20</v>
      </c>
      <c r="D3039" t="s">
        <v>85</v>
      </c>
      <c r="E3039">
        <v>2011</v>
      </c>
      <c r="F3039">
        <v>8</v>
      </c>
      <c r="G3039">
        <v>20</v>
      </c>
      <c r="H3039" t="s">
        <v>86</v>
      </c>
      <c r="I3039" t="s">
        <v>16</v>
      </c>
      <c r="J3039" t="s">
        <v>16</v>
      </c>
      <c r="K3039" t="s">
        <v>277</v>
      </c>
      <c r="L3039" t="s">
        <v>86</v>
      </c>
      <c r="M3039" t="s">
        <v>88</v>
      </c>
      <c r="N3039" s="50">
        <v>40164799</v>
      </c>
      <c r="O3039" s="51">
        <v>2302714</v>
      </c>
      <c r="P3039" t="s">
        <v>10389</v>
      </c>
      <c r="Q3039" t="s">
        <v>10390</v>
      </c>
      <c r="R3039" t="s">
        <v>250</v>
      </c>
      <c r="S3039" s="49" t="str">
        <f>CONCATENATE(Tabla_Datos[[#This Row],[Nombre_Cliente]]," ",Tabla_Datos[[#This Row],[ApellidoPaterno_Cliente]]," ",Tabla_Datos[[#This Row],[ApellidoMaterno_Cliente]])</f>
        <v>ELIZABETH AMERICA CAMPOMANES ESPINOZA</v>
      </c>
      <c r="T3039" s="53">
        <f>DATE(Tabla_Datos[[#This Row],[tAnio]],Tabla_Datos[[#This Row],[tMes]],Tabla_Datos[[#This Row],[tDia]])</f>
        <v>40775</v>
      </c>
      <c r="U3039" s="53" t="str">
        <f>IF(Tabla_Datos[[#This Row],[cProvincia]]="LIMA","LIMA","PROVINCIA")</f>
        <v>LIMA</v>
      </c>
      <c r="V3039" s="53" t="str">
        <f>MID(Tabla_Datos[[#This Row],[pTelefono]],1,SEARCH("-",Tabla_Datos[[#This Row],[pTelefono]],1)-1)</f>
        <v>1</v>
      </c>
      <c r="W3039" s="53" t="str">
        <f>MID(Tabla_Datos[[#This Row],[pTelefono]],SEARCH("-",Tabla_Datos[[#This Row],[pTelefono]],1)+1,LEN(Tabla_Datos[[#This Row],[pTelefono]]))</f>
        <v>975727584</v>
      </c>
      <c r="X3039" s="53" t="str">
        <f>CONCATENATE(Tabla_Datos[[#This Row],[TipUrb]]," ",Tabla_Datos[[#This Row],[Calle]]," ",Tabla_Datos[[#This Row],[NumCalle]])</f>
        <v>UR DOÑA ELVIRA 189</v>
      </c>
      <c r="Y3039" t="s">
        <v>92</v>
      </c>
      <c r="Z3039" t="s">
        <v>122</v>
      </c>
      <c r="AA3039" t="s">
        <v>123</v>
      </c>
      <c r="AB3039" t="s">
        <v>95</v>
      </c>
      <c r="AC3039">
        <v>302</v>
      </c>
      <c r="AD3039" t="s">
        <v>161</v>
      </c>
      <c r="AE3039" t="s">
        <v>95</v>
      </c>
      <c r="AF3039" t="s">
        <v>95</v>
      </c>
      <c r="AG3039" s="51">
        <v>10433391</v>
      </c>
      <c r="AH3039" t="s">
        <v>95</v>
      </c>
      <c r="AI3039">
        <v>1</v>
      </c>
      <c r="AJ3039">
        <v>1</v>
      </c>
      <c r="AK3039" t="s">
        <v>10391</v>
      </c>
      <c r="AL3039">
        <v>189</v>
      </c>
    </row>
    <row r="3040" spans="1:38">
      <c r="A3040">
        <v>3275791</v>
      </c>
      <c r="B3040" t="s">
        <v>10392</v>
      </c>
      <c r="C3040" t="s">
        <v>18</v>
      </c>
      <c r="D3040" t="s">
        <v>143</v>
      </c>
      <c r="E3040">
        <v>2011</v>
      </c>
      <c r="F3040">
        <v>8</v>
      </c>
      <c r="G3040">
        <v>20</v>
      </c>
      <c r="H3040" t="s">
        <v>86</v>
      </c>
      <c r="I3040" t="s">
        <v>241</v>
      </c>
      <c r="J3040" t="s">
        <v>242</v>
      </c>
      <c r="K3040" t="s">
        <v>242</v>
      </c>
      <c r="L3040" t="s">
        <v>86</v>
      </c>
      <c r="M3040" t="s">
        <v>148</v>
      </c>
      <c r="N3040" s="50">
        <v>99999999</v>
      </c>
      <c r="O3040" s="51">
        <v>2311147</v>
      </c>
      <c r="P3040" t="s">
        <v>1813</v>
      </c>
      <c r="Q3040" t="s">
        <v>10393</v>
      </c>
      <c r="R3040" t="s">
        <v>10394</v>
      </c>
      <c r="S3040" s="49" t="str">
        <f>CONCATENATE(Tabla_Datos[[#This Row],[Nombre_Cliente]]," ",Tabla_Datos[[#This Row],[ApellidoPaterno_Cliente]]," ",Tabla_Datos[[#This Row],[ApellidoMaterno_Cliente]])</f>
        <v xml:space="preserve">PEDRO ARMANDO ALVA  URQUIZO </v>
      </c>
      <c r="T3040" s="53">
        <f>DATE(Tabla_Datos[[#This Row],[tAnio]],Tabla_Datos[[#This Row],[tMes]],Tabla_Datos[[#This Row],[tDia]])</f>
        <v>40775</v>
      </c>
      <c r="U3040" s="53" t="str">
        <f>IF(Tabla_Datos[[#This Row],[cProvincia]]="LIMA","LIMA","PROVINCIA")</f>
        <v>PROVINCIA</v>
      </c>
      <c r="V3040" s="53" t="str">
        <f>MID(Tabla_Datos[[#This Row],[pTelefono]],1,SEARCH("-",Tabla_Datos[[#This Row],[pTelefono]],1)-1)</f>
        <v>1</v>
      </c>
      <c r="W3040" s="53" t="str">
        <f>MID(Tabla_Datos[[#This Row],[pTelefono]],SEARCH("-",Tabla_Datos[[#This Row],[pTelefono]],1)+1,LEN(Tabla_Datos[[#This Row],[pTelefono]]))</f>
        <v>948020438</v>
      </c>
      <c r="X3040" s="53" t="str">
        <f>CONCATENATE(Tabla_Datos[[#This Row],[TipUrb]]," ",Tabla_Datos[[#This Row],[Calle]]," ",Tabla_Datos[[#This Row],[NumCalle]])</f>
        <v>BA A 0</v>
      </c>
      <c r="Y3040" t="s">
        <v>246</v>
      </c>
      <c r="Z3040" t="s">
        <v>181</v>
      </c>
      <c r="AA3040" t="s">
        <v>182</v>
      </c>
      <c r="AB3040" t="s">
        <v>95</v>
      </c>
      <c r="AC3040" t="s">
        <v>95</v>
      </c>
      <c r="AD3040" t="s">
        <v>274</v>
      </c>
      <c r="AE3040" t="s">
        <v>95</v>
      </c>
      <c r="AG3040" s="51">
        <v>41655923</v>
      </c>
      <c r="AI3040">
        <v>26</v>
      </c>
      <c r="AJ3040">
        <v>26</v>
      </c>
      <c r="AK3040" t="s">
        <v>116</v>
      </c>
      <c r="AL3040">
        <v>0</v>
      </c>
    </row>
    <row r="3041" spans="1:38">
      <c r="A3041">
        <v>3259604</v>
      </c>
      <c r="B3041" t="s">
        <v>10395</v>
      </c>
      <c r="C3041" t="s">
        <v>20</v>
      </c>
      <c r="D3041" t="s">
        <v>85</v>
      </c>
      <c r="E3041">
        <v>2011</v>
      </c>
      <c r="F3041">
        <v>8</v>
      </c>
      <c r="G3041">
        <v>20</v>
      </c>
      <c r="H3041" t="s">
        <v>86</v>
      </c>
      <c r="I3041" t="s">
        <v>16</v>
      </c>
      <c r="J3041" t="s">
        <v>16</v>
      </c>
      <c r="K3041" t="s">
        <v>646</v>
      </c>
      <c r="L3041" t="s">
        <v>86</v>
      </c>
      <c r="M3041" t="s">
        <v>88</v>
      </c>
      <c r="N3041" s="50">
        <v>20000021</v>
      </c>
      <c r="O3041" s="51">
        <v>2313492</v>
      </c>
      <c r="P3041" t="s">
        <v>10396</v>
      </c>
      <c r="Q3041" t="s">
        <v>7444</v>
      </c>
      <c r="R3041" t="s">
        <v>648</v>
      </c>
      <c r="S3041" s="49" t="str">
        <f>CONCATENATE(Tabla_Datos[[#This Row],[Nombre_Cliente]]," ",Tabla_Datos[[#This Row],[ApellidoPaterno_Cliente]]," ",Tabla_Datos[[#This Row],[ApellidoMaterno_Cliente]])</f>
        <v>ANTONIO JAVIER ROBLES LUNA</v>
      </c>
      <c r="T3041" s="53">
        <f>DATE(Tabla_Datos[[#This Row],[tAnio]],Tabla_Datos[[#This Row],[tMes]],Tabla_Datos[[#This Row],[tDia]])</f>
        <v>40775</v>
      </c>
      <c r="U3041" s="53" t="str">
        <f>IF(Tabla_Datos[[#This Row],[cProvincia]]="LIMA","LIMA","PROVINCIA")</f>
        <v>LIMA</v>
      </c>
      <c r="V3041" s="53" t="str">
        <f>MID(Tabla_Datos[[#This Row],[pTelefono]],1,SEARCH("-",Tabla_Datos[[#This Row],[pTelefono]],1)-1)</f>
        <v>1</v>
      </c>
      <c r="W3041" s="53" t="str">
        <f>MID(Tabla_Datos[[#This Row],[pTelefono]],SEARCH("-",Tabla_Datos[[#This Row],[pTelefono]],1)+1,LEN(Tabla_Datos[[#This Row],[pTelefono]]))</f>
        <v>998308759</v>
      </c>
      <c r="X3041" s="53" t="str">
        <f>CONCATENATE(Tabla_Datos[[#This Row],[TipUrb]]," ",Tabla_Datos[[#This Row],[Calle]]," ",Tabla_Datos[[#This Row],[NumCalle]])</f>
        <v xml:space="preserve">  URTEAGA, HORACIO 512</v>
      </c>
      <c r="Y3041" t="s">
        <v>92</v>
      </c>
      <c r="Z3041" t="s">
        <v>122</v>
      </c>
      <c r="AA3041" t="s">
        <v>123</v>
      </c>
      <c r="AB3041" t="s">
        <v>95</v>
      </c>
      <c r="AC3041">
        <v>1705</v>
      </c>
      <c r="AD3041" t="s">
        <v>95</v>
      </c>
      <c r="AE3041" t="s">
        <v>95</v>
      </c>
      <c r="AF3041" t="s">
        <v>95</v>
      </c>
      <c r="AG3041" s="51">
        <v>40101977</v>
      </c>
      <c r="AH3041" t="s">
        <v>95</v>
      </c>
      <c r="AI3041">
        <v>1</v>
      </c>
      <c r="AJ3041">
        <v>1</v>
      </c>
      <c r="AK3041" t="s">
        <v>10397</v>
      </c>
      <c r="AL3041">
        <v>512</v>
      </c>
    </row>
    <row r="3042" spans="1:38">
      <c r="A3042">
        <v>3263799</v>
      </c>
      <c r="B3042" t="s">
        <v>10398</v>
      </c>
      <c r="C3042" t="s">
        <v>19</v>
      </c>
      <c r="D3042" t="s">
        <v>85</v>
      </c>
      <c r="E3042">
        <v>2011</v>
      </c>
      <c r="F3042">
        <v>8</v>
      </c>
      <c r="G3042">
        <v>20</v>
      </c>
      <c r="H3042" t="s">
        <v>86</v>
      </c>
      <c r="I3042" t="s">
        <v>16</v>
      </c>
      <c r="J3042" t="s">
        <v>16</v>
      </c>
      <c r="K3042" t="s">
        <v>1332</v>
      </c>
      <c r="L3042" t="s">
        <v>86</v>
      </c>
      <c r="M3042" t="s">
        <v>88</v>
      </c>
      <c r="O3042" s="51">
        <v>2316499</v>
      </c>
      <c r="P3042" t="s">
        <v>6585</v>
      </c>
      <c r="Q3042" t="s">
        <v>284</v>
      </c>
      <c r="R3042" t="s">
        <v>2553</v>
      </c>
      <c r="S3042" s="49" t="str">
        <f>CONCATENATE(Tabla_Datos[[#This Row],[Nombre_Cliente]]," ",Tabla_Datos[[#This Row],[ApellidoPaterno_Cliente]]," ",Tabla_Datos[[#This Row],[ApellidoMaterno_Cliente]])</f>
        <v>NELLY RIOS DIOSES</v>
      </c>
      <c r="T3042" s="53">
        <f>DATE(Tabla_Datos[[#This Row],[tAnio]],Tabla_Datos[[#This Row],[tMes]],Tabla_Datos[[#This Row],[tDia]])</f>
        <v>40775</v>
      </c>
      <c r="U3042" s="53" t="str">
        <f>IF(Tabla_Datos[[#This Row],[cProvincia]]="LIMA","LIMA","PROVINCIA")</f>
        <v>LIMA</v>
      </c>
      <c r="V3042" s="53" t="str">
        <f>MID(Tabla_Datos[[#This Row],[pTelefono]],1,SEARCH("-",Tabla_Datos[[#This Row],[pTelefono]],1)-1)</f>
        <v>1</v>
      </c>
      <c r="W3042" s="53" t="str">
        <f>MID(Tabla_Datos[[#This Row],[pTelefono]],SEARCH("-",Tabla_Datos[[#This Row],[pTelefono]],1)+1,LEN(Tabla_Datos[[#This Row],[pTelefono]]))</f>
        <v>988437604</v>
      </c>
      <c r="X3042" s="53" t="str">
        <f>CONCATENATE(Tabla_Datos[[#This Row],[TipUrb]]," ",Tabla_Datos[[#This Row],[Calle]]," ",Tabla_Datos[[#This Row],[NumCalle]])</f>
        <v>UR . 0</v>
      </c>
      <c r="Y3042" t="s">
        <v>92</v>
      </c>
      <c r="Z3042" t="s">
        <v>122</v>
      </c>
      <c r="AA3042" t="s">
        <v>123</v>
      </c>
      <c r="AB3042">
        <v>2</v>
      </c>
      <c r="AC3042" t="s">
        <v>95</v>
      </c>
      <c r="AD3042" t="s">
        <v>161</v>
      </c>
      <c r="AE3042" t="s">
        <v>5477</v>
      </c>
      <c r="AF3042">
        <v>19</v>
      </c>
      <c r="AG3042" s="51">
        <v>7909196</v>
      </c>
      <c r="AH3042" t="s">
        <v>95</v>
      </c>
      <c r="AI3042">
        <v>1</v>
      </c>
      <c r="AJ3042">
        <v>1</v>
      </c>
      <c r="AK3042" t="s">
        <v>221</v>
      </c>
      <c r="AL3042">
        <v>0</v>
      </c>
    </row>
    <row r="3043" spans="1:38">
      <c r="A3043">
        <v>3278726</v>
      </c>
      <c r="B3043" t="s">
        <v>10399</v>
      </c>
      <c r="C3043" t="s">
        <v>18</v>
      </c>
      <c r="D3043" t="s">
        <v>85</v>
      </c>
      <c r="E3043">
        <v>2011</v>
      </c>
      <c r="F3043">
        <v>8</v>
      </c>
      <c r="G3043">
        <v>20</v>
      </c>
      <c r="H3043" t="s">
        <v>86</v>
      </c>
      <c r="I3043" t="s">
        <v>16</v>
      </c>
      <c r="J3043" t="s">
        <v>16</v>
      </c>
      <c r="K3043" t="s">
        <v>496</v>
      </c>
      <c r="L3043" t="s">
        <v>86</v>
      </c>
      <c r="M3043" t="s">
        <v>88</v>
      </c>
      <c r="N3043" s="50">
        <v>99999999</v>
      </c>
      <c r="O3043" s="51">
        <v>2316283</v>
      </c>
      <c r="P3043" t="s">
        <v>10400</v>
      </c>
      <c r="Q3043" t="s">
        <v>4644</v>
      </c>
      <c r="R3043" t="s">
        <v>10401</v>
      </c>
      <c r="S3043" s="49" t="str">
        <f>CONCATENATE(Tabla_Datos[[#This Row],[Nombre_Cliente]]," ",Tabla_Datos[[#This Row],[ApellidoPaterno_Cliente]]," ",Tabla_Datos[[#This Row],[ApellidoMaterno_Cliente]])</f>
        <v>YENNY MARIA CARBAJAL NAVARRETE</v>
      </c>
      <c r="T3043" s="53">
        <f>DATE(Tabla_Datos[[#This Row],[tAnio]],Tabla_Datos[[#This Row],[tMes]],Tabla_Datos[[#This Row],[tDia]])</f>
        <v>40775</v>
      </c>
      <c r="U3043" s="53" t="str">
        <f>IF(Tabla_Datos[[#This Row],[cProvincia]]="LIMA","LIMA","PROVINCIA")</f>
        <v>LIMA</v>
      </c>
      <c r="V3043" s="53" t="str">
        <f>MID(Tabla_Datos[[#This Row],[pTelefono]],1,SEARCH("-",Tabla_Datos[[#This Row],[pTelefono]],1)-1)</f>
        <v>1</v>
      </c>
      <c r="W3043" s="53" t="str">
        <f>MID(Tabla_Datos[[#This Row],[pTelefono]],SEARCH("-",Tabla_Datos[[#This Row],[pTelefono]],1)+1,LEN(Tabla_Datos[[#This Row],[pTelefono]]))</f>
        <v>2591334</v>
      </c>
      <c r="X3043" s="53" t="str">
        <f>CONCATENATE(Tabla_Datos[[#This Row],[TipUrb]]," ",Tabla_Datos[[#This Row],[Calle]]," ",Tabla_Datos[[#This Row],[NumCalle]])</f>
        <v>UR   0</v>
      </c>
      <c r="Y3043" t="s">
        <v>92</v>
      </c>
      <c r="Z3043" t="s">
        <v>138</v>
      </c>
      <c r="AA3043" t="s">
        <v>139</v>
      </c>
      <c r="AB3043" t="s">
        <v>95</v>
      </c>
      <c r="AC3043" t="s">
        <v>95</v>
      </c>
      <c r="AD3043" t="s">
        <v>161</v>
      </c>
      <c r="AE3043" t="s">
        <v>10402</v>
      </c>
      <c r="AF3043">
        <v>18</v>
      </c>
      <c r="AG3043" s="51">
        <v>9694551</v>
      </c>
      <c r="AH3043" t="s">
        <v>95</v>
      </c>
      <c r="AI3043">
        <v>26</v>
      </c>
      <c r="AJ3043">
        <v>26</v>
      </c>
      <c r="AK3043" t="s">
        <v>95</v>
      </c>
      <c r="AL3043">
        <v>0</v>
      </c>
    </row>
    <row r="3044" spans="1:38">
      <c r="A3044">
        <v>3264639</v>
      </c>
      <c r="B3044" t="s">
        <v>10403</v>
      </c>
      <c r="C3044" t="s">
        <v>20</v>
      </c>
      <c r="D3044" t="s">
        <v>85</v>
      </c>
      <c r="E3044">
        <v>2011</v>
      </c>
      <c r="F3044">
        <v>8</v>
      </c>
      <c r="G3044">
        <v>20</v>
      </c>
      <c r="H3044" t="s">
        <v>86</v>
      </c>
      <c r="I3044" t="s">
        <v>16</v>
      </c>
      <c r="J3044" t="s">
        <v>16</v>
      </c>
      <c r="K3044" t="s">
        <v>157</v>
      </c>
      <c r="L3044" t="s">
        <v>86</v>
      </c>
      <c r="M3044" t="s">
        <v>88</v>
      </c>
      <c r="N3044" s="50">
        <v>10762376</v>
      </c>
      <c r="O3044" s="51">
        <v>2316985</v>
      </c>
      <c r="P3044" t="s">
        <v>10404</v>
      </c>
      <c r="Q3044" t="s">
        <v>441</v>
      </c>
      <c r="R3044" t="s">
        <v>1834</v>
      </c>
      <c r="S3044" s="49" t="str">
        <f>CONCATENATE(Tabla_Datos[[#This Row],[Nombre_Cliente]]," ",Tabla_Datos[[#This Row],[ApellidoPaterno_Cliente]]," ",Tabla_Datos[[#This Row],[ApellidoMaterno_Cliente]])</f>
        <v>LUIS ALEJANDRO CAMPOS RIVAS</v>
      </c>
      <c r="T3044" s="53">
        <f>DATE(Tabla_Datos[[#This Row],[tAnio]],Tabla_Datos[[#This Row],[tMes]],Tabla_Datos[[#This Row],[tDia]])</f>
        <v>40775</v>
      </c>
      <c r="U3044" s="53" t="str">
        <f>IF(Tabla_Datos[[#This Row],[cProvincia]]="LIMA","LIMA","PROVINCIA")</f>
        <v>LIMA</v>
      </c>
      <c r="V3044" s="53" t="str">
        <f>MID(Tabla_Datos[[#This Row],[pTelefono]],1,SEARCH("-",Tabla_Datos[[#This Row],[pTelefono]],1)-1)</f>
        <v>1</v>
      </c>
      <c r="W3044" s="53" t="str">
        <f>MID(Tabla_Datos[[#This Row],[pTelefono]],SEARCH("-",Tabla_Datos[[#This Row],[pTelefono]],1)+1,LEN(Tabla_Datos[[#This Row],[pTelefono]]))</f>
        <v>987004066</v>
      </c>
      <c r="X3044" s="53" t="str">
        <f>CONCATENATE(Tabla_Datos[[#This Row],[TipUrb]]," ",Tabla_Datos[[#This Row],[Calle]]," ",Tabla_Datos[[#This Row],[NumCalle]])</f>
        <v>UR MENDIOLA ALFREDO 130</v>
      </c>
      <c r="Y3044" t="s">
        <v>92</v>
      </c>
      <c r="Z3044" t="s">
        <v>122</v>
      </c>
      <c r="AA3044" t="s">
        <v>123</v>
      </c>
      <c r="AB3044" t="s">
        <v>95</v>
      </c>
      <c r="AC3044" t="s">
        <v>95</v>
      </c>
      <c r="AD3044" t="s">
        <v>161</v>
      </c>
      <c r="AE3044" t="s">
        <v>95</v>
      </c>
      <c r="AF3044" t="s">
        <v>95</v>
      </c>
      <c r="AG3044" s="51">
        <v>6391583</v>
      </c>
      <c r="AH3044" t="s">
        <v>95</v>
      </c>
      <c r="AI3044">
        <v>1</v>
      </c>
      <c r="AJ3044">
        <v>1</v>
      </c>
      <c r="AK3044" t="s">
        <v>448</v>
      </c>
      <c r="AL3044">
        <v>130</v>
      </c>
    </row>
    <row r="3045" spans="1:38">
      <c r="A3045">
        <v>3265375</v>
      </c>
      <c r="B3045" t="s">
        <v>10405</v>
      </c>
      <c r="C3045" t="s">
        <v>20</v>
      </c>
      <c r="D3045" t="s">
        <v>85</v>
      </c>
      <c r="E3045">
        <v>2011</v>
      </c>
      <c r="F3045">
        <v>8</v>
      </c>
      <c r="G3045">
        <v>20</v>
      </c>
      <c r="H3045" t="s">
        <v>86</v>
      </c>
      <c r="I3045" t="s">
        <v>16</v>
      </c>
      <c r="J3045" t="s">
        <v>16</v>
      </c>
      <c r="K3045" t="s">
        <v>147</v>
      </c>
      <c r="L3045" t="s">
        <v>86</v>
      </c>
      <c r="M3045" t="s">
        <v>88</v>
      </c>
      <c r="N3045" s="50">
        <v>8127999</v>
      </c>
      <c r="O3045" s="51">
        <v>2317578</v>
      </c>
      <c r="P3045" t="s">
        <v>10406</v>
      </c>
      <c r="Q3045" t="s">
        <v>2429</v>
      </c>
      <c r="R3045" t="s">
        <v>179</v>
      </c>
      <c r="S3045" s="49" t="str">
        <f>CONCATENATE(Tabla_Datos[[#This Row],[Nombre_Cliente]]," ",Tabla_Datos[[#This Row],[ApellidoPaterno_Cliente]]," ",Tabla_Datos[[#This Row],[ApellidoMaterno_Cliente]])</f>
        <v>GENESIS DEL PILAR ARTEAGA VARGAS</v>
      </c>
      <c r="T3045" s="53">
        <f>DATE(Tabla_Datos[[#This Row],[tAnio]],Tabla_Datos[[#This Row],[tMes]],Tabla_Datos[[#This Row],[tDia]])</f>
        <v>40775</v>
      </c>
      <c r="U3045" s="53" t="str">
        <f>IF(Tabla_Datos[[#This Row],[cProvincia]]="LIMA","LIMA","PROVINCIA")</f>
        <v>LIMA</v>
      </c>
      <c r="V3045" s="53" t="str">
        <f>MID(Tabla_Datos[[#This Row],[pTelefono]],1,SEARCH("-",Tabla_Datos[[#This Row],[pTelefono]],1)-1)</f>
        <v>1</v>
      </c>
      <c r="W3045" s="53" t="str">
        <f>MID(Tabla_Datos[[#This Row],[pTelefono]],SEARCH("-",Tabla_Datos[[#This Row],[pTelefono]],1)+1,LEN(Tabla_Datos[[#This Row],[pTelefono]]))</f>
        <v>984781242</v>
      </c>
      <c r="X3045" s="53" t="str">
        <f>CONCATENATE(Tabla_Datos[[#This Row],[TipUrb]]," ",Tabla_Datos[[#This Row],[Calle]]," ",Tabla_Datos[[#This Row],[NumCalle]])</f>
        <v>UR QUIPAN 114</v>
      </c>
      <c r="Y3045" t="s">
        <v>92</v>
      </c>
      <c r="Z3045" t="s">
        <v>122</v>
      </c>
      <c r="AA3045" t="s">
        <v>123</v>
      </c>
      <c r="AB3045">
        <v>1</v>
      </c>
      <c r="AC3045" t="s">
        <v>413</v>
      </c>
      <c r="AD3045" t="s">
        <v>161</v>
      </c>
      <c r="AE3045" t="s">
        <v>95</v>
      </c>
      <c r="AF3045" t="s">
        <v>95</v>
      </c>
      <c r="AG3045" s="51">
        <v>71304536</v>
      </c>
      <c r="AH3045" t="s">
        <v>95</v>
      </c>
      <c r="AI3045">
        <v>1</v>
      </c>
      <c r="AJ3045">
        <v>1</v>
      </c>
      <c r="AK3045" t="s">
        <v>3559</v>
      </c>
      <c r="AL3045">
        <v>114</v>
      </c>
    </row>
    <row r="3046" spans="1:38">
      <c r="A3046">
        <v>3265092</v>
      </c>
      <c r="B3046" t="s">
        <v>10407</v>
      </c>
      <c r="C3046" t="s">
        <v>19</v>
      </c>
      <c r="D3046" t="s">
        <v>85</v>
      </c>
      <c r="E3046">
        <v>2011</v>
      </c>
      <c r="F3046">
        <v>8</v>
      </c>
      <c r="G3046">
        <v>20</v>
      </c>
      <c r="H3046" t="s">
        <v>144</v>
      </c>
      <c r="I3046" t="s">
        <v>16</v>
      </c>
      <c r="J3046" t="s">
        <v>16</v>
      </c>
      <c r="K3046" t="s">
        <v>562</v>
      </c>
      <c r="L3046" t="s">
        <v>144</v>
      </c>
      <c r="M3046" t="s">
        <v>88</v>
      </c>
      <c r="N3046" s="50">
        <v>20000030</v>
      </c>
      <c r="O3046" s="51">
        <v>2317367</v>
      </c>
      <c r="P3046" t="s">
        <v>10408</v>
      </c>
      <c r="Q3046" t="s">
        <v>10409</v>
      </c>
      <c r="R3046" t="s">
        <v>801</v>
      </c>
      <c r="S3046" s="49" t="str">
        <f>CONCATENATE(Tabla_Datos[[#This Row],[Nombre_Cliente]]," ",Tabla_Datos[[#This Row],[ApellidoPaterno_Cliente]]," ",Tabla_Datos[[#This Row],[ApellidoMaterno_Cliente]])</f>
        <v>RICARDO JOSE FRANCIS LIZARZABURU GOMEZ</v>
      </c>
      <c r="T3046" s="53">
        <f>DATE(Tabla_Datos[[#This Row],[tAnio]],Tabla_Datos[[#This Row],[tMes]],Tabla_Datos[[#This Row],[tDia]])</f>
        <v>40775</v>
      </c>
      <c r="U3046" s="53" t="str">
        <f>IF(Tabla_Datos[[#This Row],[cProvincia]]="LIMA","LIMA","PROVINCIA")</f>
        <v>LIMA</v>
      </c>
      <c r="V3046" s="53" t="str">
        <f>MID(Tabla_Datos[[#This Row],[pTelefono]],1,SEARCH("-",Tabla_Datos[[#This Row],[pTelefono]],1)-1)</f>
        <v>1</v>
      </c>
      <c r="W3046" s="53" t="str">
        <f>MID(Tabla_Datos[[#This Row],[pTelefono]],SEARCH("-",Tabla_Datos[[#This Row],[pTelefono]],1)+1,LEN(Tabla_Datos[[#This Row],[pTelefono]]))</f>
        <v>945007058</v>
      </c>
      <c r="X3046" s="53" t="str">
        <f>CONCATENATE(Tabla_Datos[[#This Row],[TipUrb]]," ",Tabla_Datos[[#This Row],[Calle]]," ",Tabla_Datos[[#This Row],[NumCalle]])</f>
        <v xml:space="preserve">  CANDAMO, MANUEL 332</v>
      </c>
      <c r="Y3046" t="s">
        <v>92</v>
      </c>
      <c r="Z3046" t="s">
        <v>196</v>
      </c>
      <c r="AA3046" t="s">
        <v>197</v>
      </c>
      <c r="AB3046">
        <v>3</v>
      </c>
      <c r="AC3046" t="s">
        <v>95</v>
      </c>
      <c r="AD3046" t="s">
        <v>95</v>
      </c>
      <c r="AE3046" t="s">
        <v>95</v>
      </c>
      <c r="AF3046" t="s">
        <v>95</v>
      </c>
      <c r="AG3046" s="51">
        <v>25676320</v>
      </c>
      <c r="AH3046" t="s">
        <v>95</v>
      </c>
      <c r="AI3046">
        <v>1</v>
      </c>
      <c r="AJ3046">
        <v>1</v>
      </c>
      <c r="AK3046" t="s">
        <v>10410</v>
      </c>
      <c r="AL3046">
        <v>332</v>
      </c>
    </row>
    <row r="3047" spans="1:38">
      <c r="A3047">
        <v>3266389</v>
      </c>
      <c r="B3047" t="s">
        <v>10411</v>
      </c>
      <c r="C3047" t="s">
        <v>19</v>
      </c>
      <c r="D3047" t="s">
        <v>85</v>
      </c>
      <c r="E3047">
        <v>2011</v>
      </c>
      <c r="F3047">
        <v>8</v>
      </c>
      <c r="G3047">
        <v>20</v>
      </c>
      <c r="H3047" t="s">
        <v>86</v>
      </c>
      <c r="I3047" t="s">
        <v>16</v>
      </c>
      <c r="J3047" t="s">
        <v>16</v>
      </c>
      <c r="K3047" t="s">
        <v>1094</v>
      </c>
      <c r="L3047" t="s">
        <v>86</v>
      </c>
      <c r="M3047" t="s">
        <v>88</v>
      </c>
      <c r="N3047" s="50">
        <v>11111968</v>
      </c>
      <c r="O3047" s="51">
        <v>2318196</v>
      </c>
      <c r="P3047" t="s">
        <v>10412</v>
      </c>
      <c r="Q3047" t="s">
        <v>10413</v>
      </c>
      <c r="R3047" t="s">
        <v>5839</v>
      </c>
      <c r="S3047" s="49" t="str">
        <f>CONCATENATE(Tabla_Datos[[#This Row],[Nombre_Cliente]]," ",Tabla_Datos[[#This Row],[ApellidoPaterno_Cliente]]," ",Tabla_Datos[[#This Row],[ApellidoMaterno_Cliente]])</f>
        <v>MARIELA DE LOS MILAG ALATRISTA COCA</v>
      </c>
      <c r="T3047" s="53">
        <f>DATE(Tabla_Datos[[#This Row],[tAnio]],Tabla_Datos[[#This Row],[tMes]],Tabla_Datos[[#This Row],[tDia]])</f>
        <v>40775</v>
      </c>
      <c r="U3047" s="53" t="str">
        <f>IF(Tabla_Datos[[#This Row],[cProvincia]]="LIMA","LIMA","PROVINCIA")</f>
        <v>LIMA</v>
      </c>
      <c r="V3047" s="53" t="str">
        <f>MID(Tabla_Datos[[#This Row],[pTelefono]],1,SEARCH("-",Tabla_Datos[[#This Row],[pTelefono]],1)-1)</f>
        <v>1</v>
      </c>
      <c r="W3047" s="53" t="str">
        <f>MID(Tabla_Datos[[#This Row],[pTelefono]],SEARCH("-",Tabla_Datos[[#This Row],[pTelefono]],1)+1,LEN(Tabla_Datos[[#This Row],[pTelefono]]))</f>
        <v>994565161</v>
      </c>
      <c r="X3047" s="53" t="str">
        <f>CONCATENATE(Tabla_Datos[[#This Row],[TipUrb]]," ",Tabla_Datos[[#This Row],[Calle]]," ",Tabla_Datos[[#This Row],[NumCalle]])</f>
        <v>UR DULANTO, MANUEL C. 2045</v>
      </c>
      <c r="Y3047" t="s">
        <v>92</v>
      </c>
      <c r="Z3047" t="s">
        <v>196</v>
      </c>
      <c r="AA3047" t="s">
        <v>197</v>
      </c>
      <c r="AB3047" t="s">
        <v>95</v>
      </c>
      <c r="AC3047">
        <v>401</v>
      </c>
      <c r="AD3047" t="s">
        <v>161</v>
      </c>
      <c r="AE3047" t="s">
        <v>95</v>
      </c>
      <c r="AF3047" t="s">
        <v>95</v>
      </c>
      <c r="AG3047" s="51">
        <v>6769160</v>
      </c>
      <c r="AH3047" t="s">
        <v>95</v>
      </c>
      <c r="AI3047">
        <v>1</v>
      </c>
      <c r="AJ3047">
        <v>1</v>
      </c>
      <c r="AK3047" t="s">
        <v>10414</v>
      </c>
      <c r="AL3047">
        <v>2045</v>
      </c>
    </row>
    <row r="3048" spans="1:38">
      <c r="A3048">
        <v>3272568</v>
      </c>
      <c r="B3048" t="s">
        <v>10415</v>
      </c>
      <c r="C3048" t="s">
        <v>18</v>
      </c>
      <c r="D3048" t="s">
        <v>85</v>
      </c>
      <c r="E3048">
        <v>2011</v>
      </c>
      <c r="F3048">
        <v>8</v>
      </c>
      <c r="G3048">
        <v>20</v>
      </c>
      <c r="H3048" t="s">
        <v>86</v>
      </c>
      <c r="I3048" t="s">
        <v>16</v>
      </c>
      <c r="J3048" t="s">
        <v>16</v>
      </c>
      <c r="K3048" t="s">
        <v>277</v>
      </c>
      <c r="L3048" t="s">
        <v>86</v>
      </c>
      <c r="M3048" t="s">
        <v>88</v>
      </c>
      <c r="N3048" s="50">
        <v>99999999</v>
      </c>
      <c r="O3048" s="51">
        <v>2320079</v>
      </c>
      <c r="P3048" t="s">
        <v>10416</v>
      </c>
      <c r="Q3048" t="s">
        <v>10417</v>
      </c>
      <c r="R3048" t="s">
        <v>3582</v>
      </c>
      <c r="S3048" s="49" t="str">
        <f>CONCATENATE(Tabla_Datos[[#This Row],[Nombre_Cliente]]," ",Tabla_Datos[[#This Row],[ApellidoPaterno_Cliente]]," ",Tabla_Datos[[#This Row],[ApellidoMaterno_Cliente]])</f>
        <v xml:space="preserve">AMERICO ALFREDO  RUEDA  VARGAS </v>
      </c>
      <c r="T3048" s="53">
        <f>DATE(Tabla_Datos[[#This Row],[tAnio]],Tabla_Datos[[#This Row],[tMes]],Tabla_Datos[[#This Row],[tDia]])</f>
        <v>40775</v>
      </c>
      <c r="U3048" s="53" t="str">
        <f>IF(Tabla_Datos[[#This Row],[cProvincia]]="LIMA","LIMA","PROVINCIA")</f>
        <v>LIMA</v>
      </c>
      <c r="V3048" s="53" t="str">
        <f>MID(Tabla_Datos[[#This Row],[pTelefono]],1,SEARCH("-",Tabla_Datos[[#This Row],[pTelefono]],1)-1)</f>
        <v>1</v>
      </c>
      <c r="W3048" s="53" t="str">
        <f>MID(Tabla_Datos[[#This Row],[pTelefono]],SEARCH("-",Tabla_Datos[[#This Row],[pTelefono]],1)+1,LEN(Tabla_Datos[[#This Row],[pTelefono]]))</f>
        <v>986073894</v>
      </c>
      <c r="X3048" s="53" t="str">
        <f>CONCATENATE(Tabla_Datos[[#This Row],[TipUrb]]," ",Tabla_Datos[[#This Row],[Calle]]," ",Tabla_Datos[[#This Row],[NumCalle]])</f>
        <v>RS DOÑA NELLY 120</v>
      </c>
      <c r="Y3048" t="s">
        <v>92</v>
      </c>
      <c r="Z3048" t="s">
        <v>93</v>
      </c>
      <c r="AA3048" t="s">
        <v>94</v>
      </c>
      <c r="AB3048" t="s">
        <v>95</v>
      </c>
      <c r="AC3048">
        <v>201</v>
      </c>
      <c r="AD3048" t="s">
        <v>435</v>
      </c>
      <c r="AE3048" t="s">
        <v>10418</v>
      </c>
      <c r="AG3048" s="51">
        <v>7542025</v>
      </c>
      <c r="AI3048">
        <v>26</v>
      </c>
      <c r="AJ3048">
        <v>26</v>
      </c>
      <c r="AK3048" t="s">
        <v>10419</v>
      </c>
      <c r="AL3048">
        <v>120</v>
      </c>
    </row>
    <row r="3049" spans="1:38">
      <c r="A3049">
        <v>3274025</v>
      </c>
      <c r="B3049" t="s">
        <v>10420</v>
      </c>
      <c r="C3049" t="s">
        <v>18</v>
      </c>
      <c r="D3049" t="s">
        <v>143</v>
      </c>
      <c r="E3049">
        <v>2011</v>
      </c>
      <c r="F3049">
        <v>8</v>
      </c>
      <c r="G3049">
        <v>20</v>
      </c>
      <c r="H3049" t="s">
        <v>86</v>
      </c>
      <c r="I3049" t="s">
        <v>16</v>
      </c>
      <c r="J3049" t="s">
        <v>16</v>
      </c>
      <c r="K3049" t="s">
        <v>230</v>
      </c>
      <c r="L3049" t="s">
        <v>86</v>
      </c>
      <c r="M3049" t="s">
        <v>88</v>
      </c>
      <c r="N3049" s="50">
        <v>99999999</v>
      </c>
      <c r="O3049" s="51">
        <v>2320330</v>
      </c>
      <c r="P3049" t="s">
        <v>4205</v>
      </c>
      <c r="Q3049" t="s">
        <v>6970</v>
      </c>
      <c r="R3049" t="s">
        <v>4078</v>
      </c>
      <c r="S3049" s="49" t="str">
        <f>CONCATENATE(Tabla_Datos[[#This Row],[Nombre_Cliente]]," ",Tabla_Datos[[#This Row],[ApellidoPaterno_Cliente]]," ",Tabla_Datos[[#This Row],[ApellidoMaterno_Cliente]])</f>
        <v>JOSE LUIS  FERREL LOZANO</v>
      </c>
      <c r="T3049" s="53">
        <f>DATE(Tabla_Datos[[#This Row],[tAnio]],Tabla_Datos[[#This Row],[tMes]],Tabla_Datos[[#This Row],[tDia]])</f>
        <v>40775</v>
      </c>
      <c r="U3049" s="53" t="str">
        <f>IF(Tabla_Datos[[#This Row],[cProvincia]]="LIMA","LIMA","PROVINCIA")</f>
        <v>LIMA</v>
      </c>
      <c r="V3049" s="53" t="str">
        <f>MID(Tabla_Datos[[#This Row],[pTelefono]],1,SEARCH("-",Tabla_Datos[[#This Row],[pTelefono]],1)-1)</f>
        <v>1</v>
      </c>
      <c r="W3049" s="53" t="str">
        <f>MID(Tabla_Datos[[#This Row],[pTelefono]],SEARCH("-",Tabla_Datos[[#This Row],[pTelefono]],1)+1,LEN(Tabla_Datos[[#This Row],[pTelefono]]))</f>
        <v>975543355</v>
      </c>
      <c r="X3049" s="53" t="str">
        <f>CONCATENATE(Tabla_Datos[[#This Row],[TipUrb]]," ",Tabla_Datos[[#This Row],[Calle]]," ",Tabla_Datos[[#This Row],[NumCalle]])</f>
        <v>AH   0</v>
      </c>
      <c r="Y3049" t="s">
        <v>92</v>
      </c>
      <c r="Z3049" t="s">
        <v>320</v>
      </c>
      <c r="AA3049" t="s">
        <v>321</v>
      </c>
      <c r="AB3049" t="s">
        <v>95</v>
      </c>
      <c r="AC3049" t="s">
        <v>95</v>
      </c>
      <c r="AD3049" t="s">
        <v>96</v>
      </c>
      <c r="AE3049" t="s">
        <v>897</v>
      </c>
      <c r="AF3049">
        <v>1</v>
      </c>
      <c r="AG3049" s="51">
        <v>41917084</v>
      </c>
      <c r="AI3049">
        <v>26</v>
      </c>
      <c r="AJ3049">
        <v>26</v>
      </c>
      <c r="AK3049" t="s">
        <v>95</v>
      </c>
      <c r="AL3049">
        <v>0</v>
      </c>
    </row>
    <row r="3050" spans="1:38">
      <c r="A3050">
        <v>3269707</v>
      </c>
      <c r="B3050" t="s">
        <v>10421</v>
      </c>
      <c r="C3050" t="s">
        <v>19</v>
      </c>
      <c r="D3050" t="s">
        <v>85</v>
      </c>
      <c r="E3050">
        <v>2011</v>
      </c>
      <c r="F3050">
        <v>8</v>
      </c>
      <c r="G3050">
        <v>20</v>
      </c>
      <c r="H3050" t="s">
        <v>86</v>
      </c>
      <c r="I3050" t="s">
        <v>16</v>
      </c>
      <c r="J3050" t="s">
        <v>16</v>
      </c>
      <c r="K3050" t="s">
        <v>177</v>
      </c>
      <c r="L3050" t="s">
        <v>86</v>
      </c>
      <c r="M3050" t="s">
        <v>88</v>
      </c>
      <c r="N3050" s="50">
        <v>20000021</v>
      </c>
      <c r="O3050" s="51">
        <v>2320263</v>
      </c>
      <c r="P3050" t="s">
        <v>1571</v>
      </c>
      <c r="Q3050" t="s">
        <v>1049</v>
      </c>
      <c r="R3050" t="s">
        <v>2599</v>
      </c>
      <c r="S3050" s="49" t="str">
        <f>CONCATENATE(Tabla_Datos[[#This Row],[Nombre_Cliente]]," ",Tabla_Datos[[#This Row],[ApellidoPaterno_Cliente]]," ",Tabla_Datos[[#This Row],[ApellidoMaterno_Cliente]])</f>
        <v>CESAR AUGUSTO BENAVIDES OLIVA</v>
      </c>
      <c r="T3050" s="53">
        <f>DATE(Tabla_Datos[[#This Row],[tAnio]],Tabla_Datos[[#This Row],[tMes]],Tabla_Datos[[#This Row],[tDia]])</f>
        <v>40775</v>
      </c>
      <c r="U3050" s="53" t="str">
        <f>IF(Tabla_Datos[[#This Row],[cProvincia]]="LIMA","LIMA","PROVINCIA")</f>
        <v>LIMA</v>
      </c>
      <c r="V3050" s="53" t="str">
        <f>MID(Tabla_Datos[[#This Row],[pTelefono]],1,SEARCH("-",Tabla_Datos[[#This Row],[pTelefono]],1)-1)</f>
        <v>1</v>
      </c>
      <c r="W3050" s="53" t="str">
        <f>MID(Tabla_Datos[[#This Row],[pTelefono]],SEARCH("-",Tabla_Datos[[#This Row],[pTelefono]],1)+1,LEN(Tabla_Datos[[#This Row],[pTelefono]]))</f>
        <v>14236872</v>
      </c>
      <c r="X3050" s="53" t="str">
        <f>CONCATENATE(Tabla_Datos[[#This Row],[TipUrb]]," ",Tabla_Datos[[#This Row],[Calle]]," ",Tabla_Datos[[#This Row],[NumCalle]])</f>
        <v xml:space="preserve">  SAN CRISTOBAL 107</v>
      </c>
      <c r="Y3050" t="s">
        <v>92</v>
      </c>
      <c r="Z3050" t="s">
        <v>122</v>
      </c>
      <c r="AA3050" t="s">
        <v>123</v>
      </c>
      <c r="AB3050" t="s">
        <v>95</v>
      </c>
      <c r="AC3050" t="s">
        <v>95</v>
      </c>
      <c r="AD3050" t="s">
        <v>95</v>
      </c>
      <c r="AE3050" t="s">
        <v>95</v>
      </c>
      <c r="AF3050" t="s">
        <v>95</v>
      </c>
      <c r="AG3050" s="51">
        <v>7531252</v>
      </c>
      <c r="AH3050" t="s">
        <v>95</v>
      </c>
      <c r="AI3050">
        <v>1</v>
      </c>
      <c r="AJ3050">
        <v>1</v>
      </c>
      <c r="AK3050" t="s">
        <v>3513</v>
      </c>
      <c r="AL3050">
        <v>107</v>
      </c>
    </row>
    <row r="3051" spans="1:38">
      <c r="A3051">
        <v>3270490</v>
      </c>
      <c r="B3051" t="s">
        <v>10422</v>
      </c>
      <c r="C3051" t="s">
        <v>19</v>
      </c>
      <c r="D3051" t="s">
        <v>85</v>
      </c>
      <c r="E3051">
        <v>2011</v>
      </c>
      <c r="F3051">
        <v>8</v>
      </c>
      <c r="G3051">
        <v>20</v>
      </c>
      <c r="H3051" t="s">
        <v>144</v>
      </c>
      <c r="I3051" t="s">
        <v>16</v>
      </c>
      <c r="J3051" t="s">
        <v>16</v>
      </c>
      <c r="K3051" t="s">
        <v>277</v>
      </c>
      <c r="L3051" t="s">
        <v>144</v>
      </c>
      <c r="M3051" t="s">
        <v>88</v>
      </c>
      <c r="O3051" s="51">
        <v>2320687</v>
      </c>
      <c r="P3051" t="s">
        <v>10423</v>
      </c>
      <c r="Q3051" t="s">
        <v>10424</v>
      </c>
      <c r="R3051" t="s">
        <v>7137</v>
      </c>
      <c r="S3051" s="49" t="str">
        <f>CONCATENATE(Tabla_Datos[[#This Row],[Nombre_Cliente]]," ",Tabla_Datos[[#This Row],[ApellidoPaterno_Cliente]]," ",Tabla_Datos[[#This Row],[ApellidoMaterno_Cliente]])</f>
        <v>RICARDO MIGUEL HENNINGS OTOYA</v>
      </c>
      <c r="T3051" s="53">
        <f>DATE(Tabla_Datos[[#This Row],[tAnio]],Tabla_Datos[[#This Row],[tMes]],Tabla_Datos[[#This Row],[tDia]])</f>
        <v>40775</v>
      </c>
      <c r="U3051" s="53" t="str">
        <f>IF(Tabla_Datos[[#This Row],[cProvincia]]="LIMA","LIMA","PROVINCIA")</f>
        <v>LIMA</v>
      </c>
      <c r="V3051" s="53" t="str">
        <f>MID(Tabla_Datos[[#This Row],[pTelefono]],1,SEARCH("-",Tabla_Datos[[#This Row],[pTelefono]],1)-1)</f>
        <v>1</v>
      </c>
      <c r="W3051" s="53" t="str">
        <f>MID(Tabla_Datos[[#This Row],[pTelefono]],SEARCH("-",Tabla_Datos[[#This Row],[pTelefono]],1)+1,LEN(Tabla_Datos[[#This Row],[pTelefono]]))</f>
        <v>945717976</v>
      </c>
      <c r="X3051" s="53" t="str">
        <f>CONCATENATE(Tabla_Datos[[#This Row],[TipUrb]]," ",Tabla_Datos[[#This Row],[Calle]]," ",Tabla_Datos[[#This Row],[NumCalle]])</f>
        <v>UR TRISTAN Y MOSCOSO, DOMINGO 551</v>
      </c>
      <c r="Y3051" t="s">
        <v>92</v>
      </c>
      <c r="Z3051" t="s">
        <v>196</v>
      </c>
      <c r="AA3051" t="s">
        <v>197</v>
      </c>
      <c r="AB3051" t="s">
        <v>95</v>
      </c>
      <c r="AC3051" t="s">
        <v>95</v>
      </c>
      <c r="AD3051" t="s">
        <v>161</v>
      </c>
      <c r="AE3051" t="s">
        <v>95</v>
      </c>
      <c r="AF3051" t="s">
        <v>95</v>
      </c>
      <c r="AG3051" s="51">
        <v>8759286</v>
      </c>
      <c r="AH3051" t="s">
        <v>95</v>
      </c>
      <c r="AI3051">
        <v>1</v>
      </c>
      <c r="AJ3051">
        <v>1</v>
      </c>
      <c r="AK3051" t="s">
        <v>10425</v>
      </c>
      <c r="AL3051">
        <v>551</v>
      </c>
    </row>
    <row r="3052" spans="1:38">
      <c r="A3052">
        <v>3270937</v>
      </c>
      <c r="B3052" t="s">
        <v>10426</v>
      </c>
      <c r="C3052" t="s">
        <v>19</v>
      </c>
      <c r="D3052" t="s">
        <v>85</v>
      </c>
      <c r="E3052">
        <v>2011</v>
      </c>
      <c r="F3052">
        <v>8</v>
      </c>
      <c r="G3052">
        <v>20</v>
      </c>
      <c r="H3052" t="s">
        <v>86</v>
      </c>
      <c r="I3052" t="s">
        <v>16</v>
      </c>
      <c r="J3052" t="s">
        <v>16</v>
      </c>
      <c r="K3052" t="s">
        <v>16</v>
      </c>
      <c r="L3052" t="s">
        <v>86</v>
      </c>
      <c r="M3052" t="s">
        <v>88</v>
      </c>
      <c r="N3052" s="50">
        <v>41943500</v>
      </c>
      <c r="O3052" s="51">
        <v>2321048</v>
      </c>
      <c r="P3052" t="s">
        <v>10427</v>
      </c>
      <c r="Q3052" t="s">
        <v>10428</v>
      </c>
      <c r="R3052" t="s">
        <v>629</v>
      </c>
      <c r="S3052" s="49" t="str">
        <f>CONCATENATE(Tabla_Datos[[#This Row],[Nombre_Cliente]]," ",Tabla_Datos[[#This Row],[ApellidoPaterno_Cliente]]," ",Tabla_Datos[[#This Row],[ApellidoMaterno_Cliente]])</f>
        <v>FREDDY PAULINO CAHUNA HERRERA</v>
      </c>
      <c r="T3052" s="53">
        <f>DATE(Tabla_Datos[[#This Row],[tAnio]],Tabla_Datos[[#This Row],[tMes]],Tabla_Datos[[#This Row],[tDia]])</f>
        <v>40775</v>
      </c>
      <c r="U3052" s="53" t="str">
        <f>IF(Tabla_Datos[[#This Row],[cProvincia]]="LIMA","LIMA","PROVINCIA")</f>
        <v>LIMA</v>
      </c>
      <c r="V3052" s="53" t="str">
        <f>MID(Tabla_Datos[[#This Row],[pTelefono]],1,SEARCH("-",Tabla_Datos[[#This Row],[pTelefono]],1)-1)</f>
        <v>1</v>
      </c>
      <c r="W3052" s="53" t="str">
        <f>MID(Tabla_Datos[[#This Row],[pTelefono]],SEARCH("-",Tabla_Datos[[#This Row],[pTelefono]],1)+1,LEN(Tabla_Datos[[#This Row],[pTelefono]]))</f>
        <v>971354025</v>
      </c>
      <c r="X3052" s="53" t="str">
        <f>CONCATENATE(Tabla_Datos[[#This Row],[TipUrb]]," ",Tabla_Datos[[#This Row],[Calle]]," ",Tabla_Datos[[#This Row],[NumCalle]])</f>
        <v xml:space="preserve">  SILVA MATEO 2519</v>
      </c>
      <c r="Y3052" t="s">
        <v>92</v>
      </c>
      <c r="Z3052" t="s">
        <v>122</v>
      </c>
      <c r="AA3052" t="s">
        <v>123</v>
      </c>
      <c r="AB3052">
        <v>2</v>
      </c>
      <c r="AC3052" t="s">
        <v>95</v>
      </c>
      <c r="AD3052" t="s">
        <v>95</v>
      </c>
      <c r="AE3052" t="s">
        <v>95</v>
      </c>
      <c r="AF3052" t="s">
        <v>95</v>
      </c>
      <c r="AG3052" s="51">
        <v>6270210</v>
      </c>
      <c r="AH3052" t="s">
        <v>95</v>
      </c>
      <c r="AI3052">
        <v>1</v>
      </c>
      <c r="AJ3052">
        <v>1</v>
      </c>
      <c r="AK3052" t="s">
        <v>10429</v>
      </c>
      <c r="AL3052">
        <v>2519</v>
      </c>
    </row>
    <row r="3053" spans="1:38">
      <c r="A3053">
        <v>3269981</v>
      </c>
      <c r="B3053" t="s">
        <v>10430</v>
      </c>
      <c r="C3053" t="s">
        <v>19</v>
      </c>
      <c r="D3053" t="s">
        <v>85</v>
      </c>
      <c r="E3053">
        <v>2011</v>
      </c>
      <c r="F3053">
        <v>8</v>
      </c>
      <c r="G3053">
        <v>20</v>
      </c>
      <c r="H3053" t="s">
        <v>86</v>
      </c>
      <c r="I3053" t="s">
        <v>16</v>
      </c>
      <c r="J3053" t="s">
        <v>16</v>
      </c>
      <c r="K3053" t="s">
        <v>633</v>
      </c>
      <c r="L3053" t="s">
        <v>86</v>
      </c>
      <c r="M3053" t="s">
        <v>88</v>
      </c>
      <c r="N3053" s="50">
        <v>44311184</v>
      </c>
      <c r="O3053" s="51">
        <v>2320302</v>
      </c>
      <c r="P3053" t="s">
        <v>7987</v>
      </c>
      <c r="Q3053" t="s">
        <v>296</v>
      </c>
      <c r="R3053" t="s">
        <v>1931</v>
      </c>
      <c r="S3053" s="49" t="str">
        <f>CONCATENATE(Tabla_Datos[[#This Row],[Nombre_Cliente]]," ",Tabla_Datos[[#This Row],[ApellidoPaterno_Cliente]]," ",Tabla_Datos[[#This Row],[ApellidoMaterno_Cliente]])</f>
        <v>INOCENTE MEDINA VALDEZ</v>
      </c>
      <c r="T3053" s="53">
        <f>DATE(Tabla_Datos[[#This Row],[tAnio]],Tabla_Datos[[#This Row],[tMes]],Tabla_Datos[[#This Row],[tDia]])</f>
        <v>40775</v>
      </c>
      <c r="U3053" s="53" t="str">
        <f>IF(Tabla_Datos[[#This Row],[cProvincia]]="LIMA","LIMA","PROVINCIA")</f>
        <v>LIMA</v>
      </c>
      <c r="V3053" s="53" t="str">
        <f>MID(Tabla_Datos[[#This Row],[pTelefono]],1,SEARCH("-",Tabla_Datos[[#This Row],[pTelefono]],1)-1)</f>
        <v>1</v>
      </c>
      <c r="W3053" s="53" t="str">
        <f>MID(Tabla_Datos[[#This Row],[pTelefono]],SEARCH("-",Tabla_Datos[[#This Row],[pTelefono]],1)+1,LEN(Tabla_Datos[[#This Row],[pTelefono]]))</f>
        <v>15833495</v>
      </c>
      <c r="X3053" s="53" t="str">
        <f>CONCATENATE(Tabla_Datos[[#This Row],[TipUrb]]," ",Tabla_Datos[[#This Row],[Calle]]," ",Tabla_Datos[[#This Row],[NumCalle]])</f>
        <v>UR . 0</v>
      </c>
      <c r="Y3053" t="s">
        <v>92</v>
      </c>
      <c r="Z3053" t="s">
        <v>122</v>
      </c>
      <c r="AA3053" t="s">
        <v>123</v>
      </c>
      <c r="AB3053" t="s">
        <v>95</v>
      </c>
      <c r="AC3053" t="s">
        <v>116</v>
      </c>
      <c r="AD3053" t="s">
        <v>161</v>
      </c>
      <c r="AE3053" t="s">
        <v>555</v>
      </c>
      <c r="AF3053">
        <v>7</v>
      </c>
      <c r="AG3053" s="51">
        <v>6547998</v>
      </c>
      <c r="AH3053" t="s">
        <v>95</v>
      </c>
      <c r="AI3053">
        <v>1</v>
      </c>
      <c r="AJ3053">
        <v>1</v>
      </c>
      <c r="AK3053" t="s">
        <v>221</v>
      </c>
      <c r="AL3053">
        <v>0</v>
      </c>
    </row>
    <row r="3054" spans="1:38">
      <c r="A3054">
        <v>3271420</v>
      </c>
      <c r="B3054" t="s">
        <v>10431</v>
      </c>
      <c r="C3054" t="s">
        <v>20</v>
      </c>
      <c r="D3054" t="s">
        <v>85</v>
      </c>
      <c r="E3054">
        <v>2011</v>
      </c>
      <c r="F3054">
        <v>8</v>
      </c>
      <c r="G3054">
        <v>20</v>
      </c>
      <c r="H3054" t="s">
        <v>86</v>
      </c>
      <c r="I3054" t="s">
        <v>16</v>
      </c>
      <c r="J3054" t="s">
        <v>16</v>
      </c>
      <c r="K3054" t="s">
        <v>1877</v>
      </c>
      <c r="L3054" t="s">
        <v>86</v>
      </c>
      <c r="M3054" t="s">
        <v>88</v>
      </c>
      <c r="N3054" s="50">
        <v>20000021</v>
      </c>
      <c r="O3054" s="51">
        <v>2321402</v>
      </c>
      <c r="P3054" t="s">
        <v>10432</v>
      </c>
      <c r="Q3054" t="s">
        <v>10433</v>
      </c>
      <c r="R3054" t="s">
        <v>279</v>
      </c>
      <c r="S3054" s="49" t="str">
        <f>CONCATENATE(Tabla_Datos[[#This Row],[Nombre_Cliente]]," ",Tabla_Datos[[#This Row],[ApellidoPaterno_Cliente]]," ",Tabla_Datos[[#This Row],[ApellidoMaterno_Cliente]])</f>
        <v>GIOVANNA JESSICA ELE QUIÑE DIAZ</v>
      </c>
      <c r="T3054" s="53">
        <f>DATE(Tabla_Datos[[#This Row],[tAnio]],Tabla_Datos[[#This Row],[tMes]],Tabla_Datos[[#This Row],[tDia]])</f>
        <v>40775</v>
      </c>
      <c r="U3054" s="53" t="str">
        <f>IF(Tabla_Datos[[#This Row],[cProvincia]]="LIMA","LIMA","PROVINCIA")</f>
        <v>LIMA</v>
      </c>
      <c r="V3054" s="53" t="str">
        <f>MID(Tabla_Datos[[#This Row],[pTelefono]],1,SEARCH("-",Tabla_Datos[[#This Row],[pTelefono]],1)-1)</f>
        <v>1</v>
      </c>
      <c r="W3054" s="53" t="str">
        <f>MID(Tabla_Datos[[#This Row],[pTelefono]],SEARCH("-",Tabla_Datos[[#This Row],[pTelefono]],1)+1,LEN(Tabla_Datos[[#This Row],[pTelefono]]))</f>
        <v>998048614</v>
      </c>
      <c r="X3054" s="53" t="str">
        <f>CONCATENATE(Tabla_Datos[[#This Row],[TipUrb]]," ",Tabla_Datos[[#This Row],[Calle]]," ",Tabla_Datos[[#This Row],[NumCalle]])</f>
        <v xml:space="preserve">  NAPO 1641</v>
      </c>
      <c r="Y3054" t="s">
        <v>92</v>
      </c>
      <c r="Z3054" t="s">
        <v>122</v>
      </c>
      <c r="AA3054" t="s">
        <v>123</v>
      </c>
      <c r="AB3054">
        <v>3</v>
      </c>
      <c r="AC3054" t="s">
        <v>9679</v>
      </c>
      <c r="AD3054" t="s">
        <v>95</v>
      </c>
      <c r="AE3054" t="s">
        <v>95</v>
      </c>
      <c r="AF3054" t="s">
        <v>95</v>
      </c>
      <c r="AG3054" s="51">
        <v>6768929</v>
      </c>
      <c r="AH3054" t="s">
        <v>95</v>
      </c>
      <c r="AI3054">
        <v>1</v>
      </c>
      <c r="AJ3054">
        <v>1</v>
      </c>
      <c r="AK3054" t="s">
        <v>5595</v>
      </c>
      <c r="AL3054">
        <v>1641</v>
      </c>
    </row>
    <row r="3055" spans="1:38">
      <c r="A3055">
        <v>3288204</v>
      </c>
      <c r="B3055" t="s">
        <v>10434</v>
      </c>
      <c r="C3055" t="s">
        <v>18</v>
      </c>
      <c r="D3055" t="s">
        <v>85</v>
      </c>
      <c r="E3055">
        <v>2011</v>
      </c>
      <c r="F3055">
        <v>8</v>
      </c>
      <c r="G3055">
        <v>20</v>
      </c>
      <c r="H3055" t="s">
        <v>86</v>
      </c>
      <c r="I3055" t="s">
        <v>100</v>
      </c>
      <c r="J3055" t="s">
        <v>100</v>
      </c>
      <c r="K3055" t="s">
        <v>100</v>
      </c>
      <c r="L3055" t="s">
        <v>86</v>
      </c>
      <c r="M3055" t="s">
        <v>102</v>
      </c>
      <c r="O3055" s="51">
        <v>2321002</v>
      </c>
      <c r="P3055" t="s">
        <v>10435</v>
      </c>
      <c r="Q3055" t="s">
        <v>95</v>
      </c>
      <c r="R3055" t="s">
        <v>95</v>
      </c>
      <c r="S3055" s="49" t="str">
        <f>CONCATENATE(Tabla_Datos[[#This Row],[Nombre_Cliente]]," ",Tabla_Datos[[#This Row],[ApellidoPaterno_Cliente]]," ",Tabla_Datos[[#This Row],[ApellidoMaterno_Cliente]])</f>
        <v xml:space="preserve">EMPRESA DE TRANSPORT    </v>
      </c>
      <c r="T3055" s="53">
        <f>DATE(Tabla_Datos[[#This Row],[tAnio]],Tabla_Datos[[#This Row],[tMes]],Tabla_Datos[[#This Row],[tDia]])</f>
        <v>40775</v>
      </c>
      <c r="U3055" s="53" t="str">
        <f>IF(Tabla_Datos[[#This Row],[cProvincia]]="LIMA","LIMA","PROVINCIA")</f>
        <v>PROVINCIA</v>
      </c>
      <c r="V3055" s="53" t="str">
        <f>MID(Tabla_Datos[[#This Row],[pTelefono]],1,SEARCH("-",Tabla_Datos[[#This Row],[pTelefono]],1)-1)</f>
        <v>1</v>
      </c>
      <c r="W3055" s="53" t="str">
        <f>MID(Tabla_Datos[[#This Row],[pTelefono]],SEARCH("-",Tabla_Datos[[#This Row],[pTelefono]],1)+1,LEN(Tabla_Datos[[#This Row],[pTelefono]]))</f>
        <v>973901280</v>
      </c>
      <c r="X3055" s="53" t="str">
        <f>CONCATENATE(Tabla_Datos[[#This Row],[TipUrb]]," ",Tabla_Datos[[#This Row],[Calle]]," ",Tabla_Datos[[#This Row],[NumCalle]])</f>
        <v>UR SAN GERONIMO 546</v>
      </c>
      <c r="Y3055" t="s">
        <v>106</v>
      </c>
      <c r="Z3055" t="s">
        <v>107</v>
      </c>
      <c r="AA3055" t="s">
        <v>108</v>
      </c>
      <c r="AB3055" t="s">
        <v>95</v>
      </c>
      <c r="AC3055">
        <v>103</v>
      </c>
      <c r="AD3055" t="s">
        <v>161</v>
      </c>
      <c r="AE3055" t="s">
        <v>95</v>
      </c>
      <c r="AG3055" s="51" t="s">
        <v>95</v>
      </c>
      <c r="AH3055">
        <v>20454644311</v>
      </c>
      <c r="AI3055">
        <v>26</v>
      </c>
      <c r="AJ3055">
        <v>26</v>
      </c>
      <c r="AK3055" t="s">
        <v>10436</v>
      </c>
      <c r="AL3055">
        <v>546</v>
      </c>
    </row>
    <row r="3056" spans="1:38">
      <c r="A3056">
        <v>3271118</v>
      </c>
      <c r="B3056" t="s">
        <v>10437</v>
      </c>
      <c r="C3056" t="s">
        <v>19</v>
      </c>
      <c r="D3056" t="s">
        <v>85</v>
      </c>
      <c r="E3056">
        <v>2011</v>
      </c>
      <c r="F3056">
        <v>8</v>
      </c>
      <c r="G3056">
        <v>20</v>
      </c>
      <c r="H3056" t="s">
        <v>86</v>
      </c>
      <c r="I3056" t="s">
        <v>16</v>
      </c>
      <c r="J3056" t="s">
        <v>16</v>
      </c>
      <c r="K3056" t="s">
        <v>567</v>
      </c>
      <c r="L3056" t="s">
        <v>86</v>
      </c>
      <c r="M3056" t="s">
        <v>88</v>
      </c>
      <c r="N3056" s="50">
        <v>9642742</v>
      </c>
      <c r="O3056" s="51">
        <v>2321181</v>
      </c>
      <c r="P3056" t="s">
        <v>10438</v>
      </c>
      <c r="Q3056" t="s">
        <v>3362</v>
      </c>
      <c r="R3056" t="s">
        <v>503</v>
      </c>
      <c r="S3056" s="49" t="str">
        <f>CONCATENATE(Tabla_Datos[[#This Row],[Nombre_Cliente]]," ",Tabla_Datos[[#This Row],[ApellidoPaterno_Cliente]]," ",Tabla_Datos[[#This Row],[ApellidoMaterno_Cliente]])</f>
        <v>FABRIZIO ENRIQUE OVIEDO CORTEZ</v>
      </c>
      <c r="T3056" s="53">
        <f>DATE(Tabla_Datos[[#This Row],[tAnio]],Tabla_Datos[[#This Row],[tMes]],Tabla_Datos[[#This Row],[tDia]])</f>
        <v>40775</v>
      </c>
      <c r="U3056" s="53" t="str">
        <f>IF(Tabla_Datos[[#This Row],[cProvincia]]="LIMA","LIMA","PROVINCIA")</f>
        <v>LIMA</v>
      </c>
      <c r="V3056" s="53" t="str">
        <f>MID(Tabla_Datos[[#This Row],[pTelefono]],1,SEARCH("-",Tabla_Datos[[#This Row],[pTelefono]],1)-1)</f>
        <v>1</v>
      </c>
      <c r="W3056" s="53" t="str">
        <f>MID(Tabla_Datos[[#This Row],[pTelefono]],SEARCH("-",Tabla_Datos[[#This Row],[pTelefono]],1)+1,LEN(Tabla_Datos[[#This Row],[pTelefono]]))</f>
        <v>994412022</v>
      </c>
      <c r="X3056" s="53" t="str">
        <f>CONCATENATE(Tabla_Datos[[#This Row],[TipUrb]]," ",Tabla_Datos[[#This Row],[Calle]]," ",Tabla_Datos[[#This Row],[NumCalle]])</f>
        <v>RS SILVA DE OCHOA, BRIGADA 199</v>
      </c>
      <c r="Y3056" t="s">
        <v>92</v>
      </c>
      <c r="Z3056" t="s">
        <v>122</v>
      </c>
      <c r="AA3056" t="s">
        <v>123</v>
      </c>
      <c r="AB3056" t="s">
        <v>95</v>
      </c>
      <c r="AC3056">
        <v>1001</v>
      </c>
      <c r="AD3056" t="s">
        <v>435</v>
      </c>
      <c r="AE3056" t="s">
        <v>95</v>
      </c>
      <c r="AF3056" t="s">
        <v>95</v>
      </c>
      <c r="AG3056" s="51">
        <v>41280450</v>
      </c>
      <c r="AH3056" t="s">
        <v>95</v>
      </c>
      <c r="AI3056">
        <v>1</v>
      </c>
      <c r="AJ3056">
        <v>1</v>
      </c>
      <c r="AK3056" t="s">
        <v>2787</v>
      </c>
      <c r="AL3056">
        <v>199</v>
      </c>
    </row>
    <row r="3057" spans="1:38">
      <c r="A3057">
        <v>3288919</v>
      </c>
      <c r="B3057" t="s">
        <v>10439</v>
      </c>
      <c r="C3057" t="s">
        <v>18</v>
      </c>
      <c r="D3057" t="s">
        <v>143</v>
      </c>
      <c r="E3057">
        <v>2011</v>
      </c>
      <c r="F3057">
        <v>8</v>
      </c>
      <c r="G3057">
        <v>20</v>
      </c>
      <c r="H3057" t="s">
        <v>86</v>
      </c>
      <c r="I3057" t="s">
        <v>300</v>
      </c>
      <c r="J3057" t="s">
        <v>535</v>
      </c>
      <c r="K3057" t="s">
        <v>916</v>
      </c>
      <c r="L3057" t="s">
        <v>86</v>
      </c>
      <c r="M3057" t="s">
        <v>148</v>
      </c>
      <c r="N3057" s="50">
        <v>5343482</v>
      </c>
      <c r="O3057" s="51">
        <v>2321420</v>
      </c>
      <c r="P3057" t="s">
        <v>10440</v>
      </c>
      <c r="Q3057" t="s">
        <v>3716</v>
      </c>
      <c r="R3057" t="s">
        <v>2027</v>
      </c>
      <c r="S3057" s="49" t="str">
        <f>CONCATENATE(Tabla_Datos[[#This Row],[Nombre_Cliente]]," ",Tabla_Datos[[#This Row],[ApellidoPaterno_Cliente]]," ",Tabla_Datos[[#This Row],[ApellidoMaterno_Cliente]])</f>
        <v xml:space="preserve">LADY GABRIELA PEREZ  FLORES </v>
      </c>
      <c r="T3057" s="53">
        <f>DATE(Tabla_Datos[[#This Row],[tAnio]],Tabla_Datos[[#This Row],[tMes]],Tabla_Datos[[#This Row],[tDia]])</f>
        <v>40775</v>
      </c>
      <c r="U3057" s="53" t="str">
        <f>IF(Tabla_Datos[[#This Row],[cProvincia]]="LIMA","LIMA","PROVINCIA")</f>
        <v>PROVINCIA</v>
      </c>
      <c r="V3057" s="53" t="str">
        <f>MID(Tabla_Datos[[#This Row],[pTelefono]],1,SEARCH("-",Tabla_Datos[[#This Row],[pTelefono]],1)-1)</f>
        <v>1</v>
      </c>
      <c r="W3057" s="53" t="str">
        <f>MID(Tabla_Datos[[#This Row],[pTelefono]],SEARCH("-",Tabla_Datos[[#This Row],[pTelefono]],1)+1,LEN(Tabla_Datos[[#This Row],[pTelefono]]))</f>
        <v>965638469</v>
      </c>
      <c r="X3057" s="53" t="str">
        <f>CONCATENATE(Tabla_Datos[[#This Row],[TipUrb]]," ",Tabla_Datos[[#This Row],[Calle]]," ",Tabla_Datos[[#This Row],[NumCalle]])</f>
        <v>AH LOS CEDROS 7</v>
      </c>
      <c r="Y3057" t="s">
        <v>305</v>
      </c>
      <c r="Z3057" t="s">
        <v>320</v>
      </c>
      <c r="AA3057" t="s">
        <v>321</v>
      </c>
      <c r="AB3057" t="s">
        <v>95</v>
      </c>
      <c r="AC3057" t="s">
        <v>95</v>
      </c>
      <c r="AD3057" t="s">
        <v>96</v>
      </c>
      <c r="AE3057" t="s">
        <v>95</v>
      </c>
      <c r="AG3057" s="51">
        <v>42277539</v>
      </c>
      <c r="AI3057" t="s">
        <v>4790</v>
      </c>
      <c r="AJ3057" t="s">
        <v>4790</v>
      </c>
      <c r="AK3057" t="s">
        <v>914</v>
      </c>
      <c r="AL3057">
        <v>7</v>
      </c>
    </row>
    <row r="3058" spans="1:38">
      <c r="A3058">
        <v>3271285</v>
      </c>
      <c r="B3058" t="s">
        <v>10441</v>
      </c>
      <c r="C3058" t="s">
        <v>20</v>
      </c>
      <c r="D3058" t="s">
        <v>85</v>
      </c>
      <c r="E3058">
        <v>2011</v>
      </c>
      <c r="F3058">
        <v>8</v>
      </c>
      <c r="G3058">
        <v>20</v>
      </c>
      <c r="H3058" t="s">
        <v>86</v>
      </c>
      <c r="I3058" t="s">
        <v>16</v>
      </c>
      <c r="J3058" t="s">
        <v>16</v>
      </c>
      <c r="K3058" t="s">
        <v>567</v>
      </c>
      <c r="L3058" t="s">
        <v>86</v>
      </c>
      <c r="M3058" t="s">
        <v>88</v>
      </c>
      <c r="N3058" s="50">
        <v>20000021</v>
      </c>
      <c r="O3058" s="51">
        <v>2321302</v>
      </c>
      <c r="P3058" t="s">
        <v>10442</v>
      </c>
      <c r="Q3058" t="s">
        <v>3075</v>
      </c>
      <c r="R3058" t="s">
        <v>2954</v>
      </c>
      <c r="S3058" s="49" t="str">
        <f>CONCATENATE(Tabla_Datos[[#This Row],[Nombre_Cliente]]," ",Tabla_Datos[[#This Row],[ApellidoPaterno_Cliente]]," ",Tabla_Datos[[#This Row],[ApellidoMaterno_Cliente]])</f>
        <v>YHADIRA DEL ROSARIO ROMERO VILCARROMERO</v>
      </c>
      <c r="T3058" s="53">
        <f>DATE(Tabla_Datos[[#This Row],[tAnio]],Tabla_Datos[[#This Row],[tMes]],Tabla_Datos[[#This Row],[tDia]])</f>
        <v>40775</v>
      </c>
      <c r="U3058" s="53" t="str">
        <f>IF(Tabla_Datos[[#This Row],[cProvincia]]="LIMA","LIMA","PROVINCIA")</f>
        <v>LIMA</v>
      </c>
      <c r="V3058" s="53" t="str">
        <f>MID(Tabla_Datos[[#This Row],[pTelefono]],1,SEARCH("-",Tabla_Datos[[#This Row],[pTelefono]],1)-1)</f>
        <v>1</v>
      </c>
      <c r="W3058" s="53" t="str">
        <f>MID(Tabla_Datos[[#This Row],[pTelefono]],SEARCH("-",Tabla_Datos[[#This Row],[pTelefono]],1)+1,LEN(Tabla_Datos[[#This Row],[pTelefono]]))</f>
        <v>989125065</v>
      </c>
      <c r="X3058" s="53" t="str">
        <f>CONCATENATE(Tabla_Datos[[#This Row],[TipUrb]]," ",Tabla_Datos[[#This Row],[Calle]]," ",Tabla_Datos[[#This Row],[NumCalle]])</f>
        <v>UR LOS PATRIOTAS 228</v>
      </c>
      <c r="Y3058" t="s">
        <v>92</v>
      </c>
      <c r="Z3058" t="s">
        <v>122</v>
      </c>
      <c r="AA3058" t="s">
        <v>123</v>
      </c>
      <c r="AB3058" t="s">
        <v>95</v>
      </c>
      <c r="AC3058">
        <v>302</v>
      </c>
      <c r="AD3058" t="s">
        <v>161</v>
      </c>
      <c r="AE3058" t="s">
        <v>95</v>
      </c>
      <c r="AF3058" t="s">
        <v>95</v>
      </c>
      <c r="AG3058" s="51">
        <v>10730699</v>
      </c>
      <c r="AH3058" t="s">
        <v>95</v>
      </c>
      <c r="AI3058">
        <v>1</v>
      </c>
      <c r="AJ3058">
        <v>1</v>
      </c>
      <c r="AK3058" t="s">
        <v>10443</v>
      </c>
      <c r="AL3058">
        <v>228</v>
      </c>
    </row>
    <row r="3059" spans="1:38">
      <c r="A3059">
        <v>3270673</v>
      </c>
      <c r="B3059" t="s">
        <v>10444</v>
      </c>
      <c r="C3059" t="s">
        <v>20</v>
      </c>
      <c r="D3059" t="s">
        <v>85</v>
      </c>
      <c r="E3059">
        <v>2011</v>
      </c>
      <c r="F3059">
        <v>8</v>
      </c>
      <c r="G3059">
        <v>20</v>
      </c>
      <c r="H3059" t="s">
        <v>86</v>
      </c>
      <c r="I3059" t="s">
        <v>16</v>
      </c>
      <c r="J3059" t="s">
        <v>16</v>
      </c>
      <c r="K3059" t="s">
        <v>157</v>
      </c>
      <c r="L3059" t="s">
        <v>86</v>
      </c>
      <c r="M3059" t="s">
        <v>88</v>
      </c>
      <c r="N3059" s="50">
        <v>20000021</v>
      </c>
      <c r="O3059" s="51">
        <v>2320828</v>
      </c>
      <c r="P3059" t="s">
        <v>10445</v>
      </c>
      <c r="Q3059" t="s">
        <v>822</v>
      </c>
      <c r="R3059" t="s">
        <v>10446</v>
      </c>
      <c r="S3059" s="49" t="str">
        <f>CONCATENATE(Tabla_Datos[[#This Row],[Nombre_Cliente]]," ",Tabla_Datos[[#This Row],[ApellidoPaterno_Cliente]]," ",Tabla_Datos[[#This Row],[ApellidoMaterno_Cliente]])</f>
        <v>URSULITA MARGARITA PALOMINO GUIMARAY</v>
      </c>
      <c r="T3059" s="53">
        <f>DATE(Tabla_Datos[[#This Row],[tAnio]],Tabla_Datos[[#This Row],[tMes]],Tabla_Datos[[#This Row],[tDia]])</f>
        <v>40775</v>
      </c>
      <c r="U3059" s="53" t="str">
        <f>IF(Tabla_Datos[[#This Row],[cProvincia]]="LIMA","LIMA","PROVINCIA")</f>
        <v>LIMA</v>
      </c>
      <c r="V3059" s="53" t="str">
        <f>MID(Tabla_Datos[[#This Row],[pTelefono]],1,SEARCH("-",Tabla_Datos[[#This Row],[pTelefono]],1)-1)</f>
        <v>1</v>
      </c>
      <c r="W3059" s="53" t="str">
        <f>MID(Tabla_Datos[[#This Row],[pTelefono]],SEARCH("-",Tabla_Datos[[#This Row],[pTelefono]],1)+1,LEN(Tabla_Datos[[#This Row],[pTelefono]]))</f>
        <v>950675436</v>
      </c>
      <c r="X3059" s="53" t="str">
        <f>CONCATENATE(Tabla_Datos[[#This Row],[TipUrb]]," ",Tabla_Datos[[#This Row],[Calle]]," ",Tabla_Datos[[#This Row],[NumCalle]])</f>
        <v>AS MZ B LT 1 0</v>
      </c>
      <c r="Y3059" t="s">
        <v>92</v>
      </c>
      <c r="Z3059" t="s">
        <v>122</v>
      </c>
      <c r="AA3059" t="s">
        <v>123</v>
      </c>
      <c r="AB3059" t="s">
        <v>95</v>
      </c>
      <c r="AC3059" t="s">
        <v>95</v>
      </c>
      <c r="AD3059" t="s">
        <v>215</v>
      </c>
      <c r="AE3059" t="s">
        <v>95</v>
      </c>
      <c r="AF3059" t="s">
        <v>95</v>
      </c>
      <c r="AG3059" s="51">
        <v>6866475</v>
      </c>
      <c r="AH3059" t="s">
        <v>95</v>
      </c>
      <c r="AI3059">
        <v>1</v>
      </c>
      <c r="AJ3059">
        <v>1</v>
      </c>
      <c r="AK3059" t="s">
        <v>10447</v>
      </c>
      <c r="AL3059">
        <v>0</v>
      </c>
    </row>
    <row r="3060" spans="1:38">
      <c r="A3060">
        <v>3271246</v>
      </c>
      <c r="B3060" t="s">
        <v>10448</v>
      </c>
      <c r="C3060" t="s">
        <v>20</v>
      </c>
      <c r="D3060" t="s">
        <v>85</v>
      </c>
      <c r="E3060">
        <v>2011</v>
      </c>
      <c r="F3060">
        <v>8</v>
      </c>
      <c r="G3060">
        <v>20</v>
      </c>
      <c r="H3060" t="s">
        <v>86</v>
      </c>
      <c r="I3060" t="s">
        <v>16</v>
      </c>
      <c r="J3060" t="s">
        <v>16</v>
      </c>
      <c r="K3060" t="s">
        <v>265</v>
      </c>
      <c r="L3060" t="s">
        <v>86</v>
      </c>
      <c r="M3060" t="s">
        <v>88</v>
      </c>
      <c r="N3060" s="50">
        <v>42772945</v>
      </c>
      <c r="O3060" s="51">
        <v>2321274</v>
      </c>
      <c r="P3060" t="s">
        <v>10449</v>
      </c>
      <c r="Q3060" t="s">
        <v>441</v>
      </c>
      <c r="R3060" t="s">
        <v>1493</v>
      </c>
      <c r="S3060" s="49" t="str">
        <f>CONCATENATE(Tabla_Datos[[#This Row],[Nombre_Cliente]]," ",Tabla_Datos[[#This Row],[ApellidoPaterno_Cliente]]," ",Tabla_Datos[[#This Row],[ApellidoMaterno_Cliente]])</f>
        <v>JOSE ROSENDO CAMPOS BARRIENTOS</v>
      </c>
      <c r="T3060" s="53">
        <f>DATE(Tabla_Datos[[#This Row],[tAnio]],Tabla_Datos[[#This Row],[tMes]],Tabla_Datos[[#This Row],[tDia]])</f>
        <v>40775</v>
      </c>
      <c r="U3060" s="53" t="str">
        <f>IF(Tabla_Datos[[#This Row],[cProvincia]]="LIMA","LIMA","PROVINCIA")</f>
        <v>LIMA</v>
      </c>
      <c r="V3060" s="53" t="str">
        <f>MID(Tabla_Datos[[#This Row],[pTelefono]],1,SEARCH("-",Tabla_Datos[[#This Row],[pTelefono]],1)-1)</f>
        <v>1</v>
      </c>
      <c r="W3060" s="53" t="str">
        <f>MID(Tabla_Datos[[#This Row],[pTelefono]],SEARCH("-",Tabla_Datos[[#This Row],[pTelefono]],1)+1,LEN(Tabla_Datos[[#This Row],[pTelefono]]))</f>
        <v>988992818</v>
      </c>
      <c r="X3060" s="53" t="str">
        <f>CONCATENATE(Tabla_Datos[[#This Row],[TipUrb]]," ",Tabla_Datos[[#This Row],[Calle]]," ",Tabla_Datos[[#This Row],[NumCalle]])</f>
        <v xml:space="preserve">  CASTILLA 975</v>
      </c>
      <c r="Y3060" t="s">
        <v>92</v>
      </c>
      <c r="Z3060" t="s">
        <v>122</v>
      </c>
      <c r="AA3060" t="s">
        <v>123</v>
      </c>
      <c r="AB3060" t="s">
        <v>95</v>
      </c>
      <c r="AC3060">
        <v>101</v>
      </c>
      <c r="AD3060" t="s">
        <v>95</v>
      </c>
      <c r="AE3060" t="s">
        <v>95</v>
      </c>
      <c r="AF3060" t="s">
        <v>95</v>
      </c>
      <c r="AG3060" s="51">
        <v>22257826</v>
      </c>
      <c r="AH3060" t="s">
        <v>95</v>
      </c>
      <c r="AI3060">
        <v>1</v>
      </c>
      <c r="AJ3060">
        <v>1</v>
      </c>
      <c r="AK3060" t="s">
        <v>1299</v>
      </c>
      <c r="AL3060">
        <v>975</v>
      </c>
    </row>
    <row r="3061" spans="1:38">
      <c r="A3061">
        <v>3272741</v>
      </c>
      <c r="B3061" t="s">
        <v>10450</v>
      </c>
      <c r="C3061" t="s">
        <v>19</v>
      </c>
      <c r="D3061" t="s">
        <v>85</v>
      </c>
      <c r="E3061">
        <v>2011</v>
      </c>
      <c r="F3061">
        <v>8</v>
      </c>
      <c r="G3061">
        <v>20</v>
      </c>
      <c r="H3061" t="s">
        <v>86</v>
      </c>
      <c r="I3061" t="s">
        <v>16</v>
      </c>
      <c r="J3061" t="s">
        <v>16</v>
      </c>
      <c r="K3061" t="s">
        <v>386</v>
      </c>
      <c r="L3061" t="s">
        <v>86</v>
      </c>
      <c r="M3061" t="s">
        <v>88</v>
      </c>
      <c r="N3061" s="50">
        <v>40609941</v>
      </c>
      <c r="O3061" s="51">
        <v>2322134</v>
      </c>
      <c r="P3061" t="s">
        <v>10451</v>
      </c>
      <c r="Q3061" t="s">
        <v>451</v>
      </c>
      <c r="R3061" t="s">
        <v>10452</v>
      </c>
      <c r="S3061" s="49" t="str">
        <f>CONCATENATE(Tabla_Datos[[#This Row],[Nombre_Cliente]]," ",Tabla_Datos[[#This Row],[ApellidoPaterno_Cliente]]," ",Tabla_Datos[[#This Row],[ApellidoMaterno_Cliente]])</f>
        <v>ANA PATRICIA FLORES DEL ALCAZAR</v>
      </c>
      <c r="T3061" s="53">
        <f>DATE(Tabla_Datos[[#This Row],[tAnio]],Tabla_Datos[[#This Row],[tMes]],Tabla_Datos[[#This Row],[tDia]])</f>
        <v>40775</v>
      </c>
      <c r="U3061" s="53" t="str">
        <f>IF(Tabla_Datos[[#This Row],[cProvincia]]="LIMA","LIMA","PROVINCIA")</f>
        <v>LIMA</v>
      </c>
      <c r="V3061" s="53" t="str">
        <f>MID(Tabla_Datos[[#This Row],[pTelefono]],1,SEARCH("-",Tabla_Datos[[#This Row],[pTelefono]],1)-1)</f>
        <v>1</v>
      </c>
      <c r="W3061" s="53" t="str">
        <f>MID(Tabla_Datos[[#This Row],[pTelefono]],SEARCH("-",Tabla_Datos[[#This Row],[pTelefono]],1)+1,LEN(Tabla_Datos[[#This Row],[pTelefono]]))</f>
        <v>990359804</v>
      </c>
      <c r="X3061" s="53" t="str">
        <f>CONCATENATE(Tabla_Datos[[#This Row],[TipUrb]]," ",Tabla_Datos[[#This Row],[Calle]]," ",Tabla_Datos[[#This Row],[NumCalle]])</f>
        <v xml:space="preserve">  DE VARGAS, CAROLINA 221</v>
      </c>
      <c r="Y3061" t="s">
        <v>92</v>
      </c>
      <c r="Z3061" t="s">
        <v>122</v>
      </c>
      <c r="AA3061" t="s">
        <v>123</v>
      </c>
      <c r="AB3061" t="s">
        <v>95</v>
      </c>
      <c r="AC3061" t="s">
        <v>95</v>
      </c>
      <c r="AD3061" t="s">
        <v>95</v>
      </c>
      <c r="AE3061" t="s">
        <v>95</v>
      </c>
      <c r="AF3061" t="s">
        <v>95</v>
      </c>
      <c r="AG3061" s="51">
        <v>6763389</v>
      </c>
      <c r="AH3061" t="s">
        <v>95</v>
      </c>
      <c r="AI3061">
        <v>1</v>
      </c>
      <c r="AJ3061">
        <v>1</v>
      </c>
      <c r="AK3061" t="s">
        <v>10453</v>
      </c>
      <c r="AL3061">
        <v>221</v>
      </c>
    </row>
    <row r="3062" spans="1:38">
      <c r="A3062">
        <v>3272840</v>
      </c>
      <c r="B3062" t="s">
        <v>10454</v>
      </c>
      <c r="C3062" t="s">
        <v>19</v>
      </c>
      <c r="D3062" t="s">
        <v>85</v>
      </c>
      <c r="E3062">
        <v>2011</v>
      </c>
      <c r="F3062">
        <v>8</v>
      </c>
      <c r="G3062">
        <v>20</v>
      </c>
      <c r="H3062" t="s">
        <v>86</v>
      </c>
      <c r="I3062" t="s">
        <v>16</v>
      </c>
      <c r="J3062" t="s">
        <v>16</v>
      </c>
      <c r="K3062" t="s">
        <v>696</v>
      </c>
      <c r="L3062" t="s">
        <v>86</v>
      </c>
      <c r="M3062" t="s">
        <v>88</v>
      </c>
      <c r="N3062" s="50">
        <v>43589735</v>
      </c>
      <c r="O3062" s="51">
        <v>2322205</v>
      </c>
      <c r="P3062" t="s">
        <v>10455</v>
      </c>
      <c r="Q3062" t="s">
        <v>7096</v>
      </c>
      <c r="R3062" t="s">
        <v>421</v>
      </c>
      <c r="S3062" s="49" t="str">
        <f>CONCATENATE(Tabla_Datos[[#This Row],[Nombre_Cliente]]," ",Tabla_Datos[[#This Row],[ApellidoPaterno_Cliente]]," ",Tabla_Datos[[#This Row],[ApellidoMaterno_Cliente]])</f>
        <v>NATY MARTHA MALPARTIDA LOPEZ</v>
      </c>
      <c r="T3062" s="53">
        <f>DATE(Tabla_Datos[[#This Row],[tAnio]],Tabla_Datos[[#This Row],[tMes]],Tabla_Datos[[#This Row],[tDia]])</f>
        <v>40775</v>
      </c>
      <c r="U3062" s="53" t="str">
        <f>IF(Tabla_Datos[[#This Row],[cProvincia]]="LIMA","LIMA","PROVINCIA")</f>
        <v>LIMA</v>
      </c>
      <c r="V3062" s="53" t="str">
        <f>MID(Tabla_Datos[[#This Row],[pTelefono]],1,SEARCH("-",Tabla_Datos[[#This Row],[pTelefono]],1)-1)</f>
        <v>1</v>
      </c>
      <c r="W3062" s="53" t="str">
        <f>MID(Tabla_Datos[[#This Row],[pTelefono]],SEARCH("-",Tabla_Datos[[#This Row],[pTelefono]],1)+1,LEN(Tabla_Datos[[#This Row],[pTelefono]]))</f>
        <v>988501401</v>
      </c>
      <c r="X3062" s="53" t="str">
        <f>CONCATENATE(Tabla_Datos[[#This Row],[TipUrb]]," ",Tabla_Datos[[#This Row],[Calle]]," ",Tabla_Datos[[#This Row],[NumCalle]])</f>
        <v>UR LOPEZ DE AYALA 1253</v>
      </c>
      <c r="Y3062" t="s">
        <v>92</v>
      </c>
      <c r="Z3062" t="s">
        <v>122</v>
      </c>
      <c r="AA3062" t="s">
        <v>123</v>
      </c>
      <c r="AB3062">
        <v>1</v>
      </c>
      <c r="AC3062">
        <v>102</v>
      </c>
      <c r="AD3062" t="s">
        <v>161</v>
      </c>
      <c r="AE3062" t="s">
        <v>95</v>
      </c>
      <c r="AF3062" t="s">
        <v>95</v>
      </c>
      <c r="AG3062" s="51">
        <v>8743574</v>
      </c>
      <c r="AH3062" t="s">
        <v>95</v>
      </c>
      <c r="AI3062">
        <v>1</v>
      </c>
      <c r="AJ3062">
        <v>1</v>
      </c>
      <c r="AK3062" t="s">
        <v>10456</v>
      </c>
      <c r="AL3062">
        <v>1253</v>
      </c>
    </row>
    <row r="3063" spans="1:38">
      <c r="A3063">
        <v>3272727</v>
      </c>
      <c r="B3063" t="s">
        <v>10457</v>
      </c>
      <c r="C3063" t="s">
        <v>19</v>
      </c>
      <c r="D3063" t="s">
        <v>85</v>
      </c>
      <c r="E3063">
        <v>2011</v>
      </c>
      <c r="F3063">
        <v>8</v>
      </c>
      <c r="G3063">
        <v>20</v>
      </c>
      <c r="H3063" t="s">
        <v>86</v>
      </c>
      <c r="I3063" t="s">
        <v>16</v>
      </c>
      <c r="J3063" t="s">
        <v>16</v>
      </c>
      <c r="K3063" t="s">
        <v>562</v>
      </c>
      <c r="L3063" t="s">
        <v>86</v>
      </c>
      <c r="M3063" t="s">
        <v>88</v>
      </c>
      <c r="N3063" s="50">
        <v>9903187</v>
      </c>
      <c r="O3063" s="51">
        <v>2322124</v>
      </c>
      <c r="P3063" t="s">
        <v>10458</v>
      </c>
      <c r="Q3063" t="s">
        <v>10459</v>
      </c>
      <c r="R3063" t="s">
        <v>780</v>
      </c>
      <c r="S3063" s="49" t="str">
        <f>CONCATENATE(Tabla_Datos[[#This Row],[Nombre_Cliente]]," ",Tabla_Datos[[#This Row],[ApellidoPaterno_Cliente]]," ",Tabla_Datos[[#This Row],[ApellidoMaterno_Cliente]])</f>
        <v>WESTER HUAYCHO SANCHEZ</v>
      </c>
      <c r="T3063" s="53">
        <f>DATE(Tabla_Datos[[#This Row],[tAnio]],Tabla_Datos[[#This Row],[tMes]],Tabla_Datos[[#This Row],[tDia]])</f>
        <v>40775</v>
      </c>
      <c r="U3063" s="53" t="str">
        <f>IF(Tabla_Datos[[#This Row],[cProvincia]]="LIMA","LIMA","PROVINCIA")</f>
        <v>LIMA</v>
      </c>
      <c r="V3063" s="53" t="str">
        <f>MID(Tabla_Datos[[#This Row],[pTelefono]],1,SEARCH("-",Tabla_Datos[[#This Row],[pTelefono]],1)-1)</f>
        <v>1</v>
      </c>
      <c r="W3063" s="53" t="str">
        <f>MID(Tabla_Datos[[#This Row],[pTelefono]],SEARCH("-",Tabla_Datos[[#This Row],[pTelefono]],1)+1,LEN(Tabla_Datos[[#This Row],[pTelefono]]))</f>
        <v>999037760</v>
      </c>
      <c r="X3063" s="53" t="str">
        <f>CONCATENATE(Tabla_Datos[[#This Row],[TipUrb]]," ",Tabla_Datos[[#This Row],[Calle]]," ",Tabla_Datos[[#This Row],[NumCalle]])</f>
        <v xml:space="preserve">  ARENALES 1833</v>
      </c>
      <c r="Y3063" t="s">
        <v>92</v>
      </c>
      <c r="Z3063" t="s">
        <v>122</v>
      </c>
      <c r="AA3063" t="s">
        <v>123</v>
      </c>
      <c r="AB3063">
        <v>4</v>
      </c>
      <c r="AC3063">
        <v>405</v>
      </c>
      <c r="AD3063" t="s">
        <v>95</v>
      </c>
      <c r="AE3063" t="s">
        <v>95</v>
      </c>
      <c r="AF3063" t="s">
        <v>95</v>
      </c>
      <c r="AG3063" s="51">
        <v>7637805</v>
      </c>
      <c r="AH3063" t="s">
        <v>95</v>
      </c>
      <c r="AI3063">
        <v>1</v>
      </c>
      <c r="AJ3063">
        <v>1</v>
      </c>
      <c r="AK3063" t="s">
        <v>6971</v>
      </c>
      <c r="AL3063">
        <v>1833</v>
      </c>
    </row>
    <row r="3064" spans="1:38">
      <c r="A3064">
        <v>3273893</v>
      </c>
      <c r="B3064" t="s">
        <v>10460</v>
      </c>
      <c r="C3064" t="s">
        <v>20</v>
      </c>
      <c r="D3064" t="s">
        <v>143</v>
      </c>
      <c r="E3064">
        <v>2011</v>
      </c>
      <c r="F3064">
        <v>8</v>
      </c>
      <c r="G3064">
        <v>20</v>
      </c>
      <c r="H3064" t="s">
        <v>86</v>
      </c>
      <c r="I3064" t="s">
        <v>16</v>
      </c>
      <c r="J3064" t="s">
        <v>16</v>
      </c>
      <c r="K3064" t="s">
        <v>438</v>
      </c>
      <c r="L3064" t="s">
        <v>86</v>
      </c>
      <c r="M3064" t="s">
        <v>88</v>
      </c>
      <c r="N3064" s="50">
        <v>8604516</v>
      </c>
      <c r="O3064" s="51">
        <v>2322932</v>
      </c>
      <c r="P3064" t="s">
        <v>10461</v>
      </c>
      <c r="Q3064" t="s">
        <v>326</v>
      </c>
      <c r="R3064" t="s">
        <v>1389</v>
      </c>
      <c r="S3064" s="49" t="str">
        <f>CONCATENATE(Tabla_Datos[[#This Row],[Nombre_Cliente]]," ",Tabla_Datos[[#This Row],[ApellidoPaterno_Cliente]]," ",Tabla_Datos[[#This Row],[ApellidoMaterno_Cliente]])</f>
        <v>RAUL ANTONIO HERNANDEZ FERNANDEZ</v>
      </c>
      <c r="T3064" s="53">
        <f>DATE(Tabla_Datos[[#This Row],[tAnio]],Tabla_Datos[[#This Row],[tMes]],Tabla_Datos[[#This Row],[tDia]])</f>
        <v>40775</v>
      </c>
      <c r="U3064" s="53" t="str">
        <f>IF(Tabla_Datos[[#This Row],[cProvincia]]="LIMA","LIMA","PROVINCIA")</f>
        <v>LIMA</v>
      </c>
      <c r="V3064" s="53" t="str">
        <f>MID(Tabla_Datos[[#This Row],[pTelefono]],1,SEARCH("-",Tabla_Datos[[#This Row],[pTelefono]],1)-1)</f>
        <v>1</v>
      </c>
      <c r="W3064" s="53" t="str">
        <f>MID(Tabla_Datos[[#This Row],[pTelefono]],SEARCH("-",Tabla_Datos[[#This Row],[pTelefono]],1)+1,LEN(Tabla_Datos[[#This Row],[pTelefono]]))</f>
        <v>985337186</v>
      </c>
      <c r="X3064" s="53" t="str">
        <f>CONCATENATE(Tabla_Datos[[#This Row],[TipUrb]]," ",Tabla_Datos[[#This Row],[Calle]]," ",Tabla_Datos[[#This Row],[NumCalle]])</f>
        <v>AH . 0</v>
      </c>
      <c r="Y3064" t="s">
        <v>92</v>
      </c>
      <c r="Z3064" t="s">
        <v>152</v>
      </c>
      <c r="AA3064" t="s">
        <v>153</v>
      </c>
      <c r="AB3064" t="s">
        <v>95</v>
      </c>
      <c r="AC3064" t="s">
        <v>95</v>
      </c>
      <c r="AD3064" t="s">
        <v>96</v>
      </c>
      <c r="AE3064" t="s">
        <v>2505</v>
      </c>
      <c r="AF3064">
        <v>8</v>
      </c>
      <c r="AG3064" s="51">
        <v>10467345</v>
      </c>
      <c r="AH3064" t="s">
        <v>95</v>
      </c>
      <c r="AI3064">
        <v>1</v>
      </c>
      <c r="AJ3064">
        <v>1</v>
      </c>
      <c r="AK3064" t="s">
        <v>221</v>
      </c>
      <c r="AL3064">
        <v>0</v>
      </c>
    </row>
    <row r="3065" spans="1:38">
      <c r="A3065">
        <v>3274455</v>
      </c>
      <c r="B3065" t="s">
        <v>10462</v>
      </c>
      <c r="C3065" t="s">
        <v>20</v>
      </c>
      <c r="D3065" t="s">
        <v>85</v>
      </c>
      <c r="E3065">
        <v>2011</v>
      </c>
      <c r="F3065">
        <v>8</v>
      </c>
      <c r="G3065">
        <v>20</v>
      </c>
      <c r="H3065" t="s">
        <v>86</v>
      </c>
      <c r="I3065" t="s">
        <v>16</v>
      </c>
      <c r="J3065" t="s">
        <v>16</v>
      </c>
      <c r="K3065" t="s">
        <v>567</v>
      </c>
      <c r="L3065" t="s">
        <v>86</v>
      </c>
      <c r="M3065" t="s">
        <v>88</v>
      </c>
      <c r="N3065" s="50">
        <v>45475370</v>
      </c>
      <c r="O3065" s="51">
        <v>2323416</v>
      </c>
      <c r="P3065" t="s">
        <v>10463</v>
      </c>
      <c r="Q3065" t="s">
        <v>10464</v>
      </c>
      <c r="R3065" t="s">
        <v>2852</v>
      </c>
      <c r="S3065" s="49" t="str">
        <f>CONCATENATE(Tabla_Datos[[#This Row],[Nombre_Cliente]]," ",Tabla_Datos[[#This Row],[ApellidoPaterno_Cliente]]," ",Tabla_Datos[[#This Row],[ApellidoMaterno_Cliente]])</f>
        <v>SANDRA LIZ GABINO GUERRA</v>
      </c>
      <c r="T3065" s="53">
        <f>DATE(Tabla_Datos[[#This Row],[tAnio]],Tabla_Datos[[#This Row],[tMes]],Tabla_Datos[[#This Row],[tDia]])</f>
        <v>40775</v>
      </c>
      <c r="U3065" s="53" t="str">
        <f>IF(Tabla_Datos[[#This Row],[cProvincia]]="LIMA","LIMA","PROVINCIA")</f>
        <v>LIMA</v>
      </c>
      <c r="V3065" s="53" t="str">
        <f>MID(Tabla_Datos[[#This Row],[pTelefono]],1,SEARCH("-",Tabla_Datos[[#This Row],[pTelefono]],1)-1)</f>
        <v>1</v>
      </c>
      <c r="W3065" s="53" t="str">
        <f>MID(Tabla_Datos[[#This Row],[pTelefono]],SEARCH("-",Tabla_Datos[[#This Row],[pTelefono]],1)+1,LEN(Tabla_Datos[[#This Row],[pTelefono]]))</f>
        <v>946096524</v>
      </c>
      <c r="X3065" s="53" t="str">
        <f>CONCATENATE(Tabla_Datos[[#This Row],[TipUrb]]," ",Tabla_Datos[[#This Row],[Calle]]," ",Tabla_Datos[[#This Row],[NumCalle]])</f>
        <v>UR GALLESE FEDERICO 738</v>
      </c>
      <c r="Y3065" t="s">
        <v>92</v>
      </c>
      <c r="Z3065" t="s">
        <v>122</v>
      </c>
      <c r="AA3065" t="s">
        <v>123</v>
      </c>
      <c r="AB3065" t="s">
        <v>95</v>
      </c>
      <c r="AC3065">
        <v>301</v>
      </c>
      <c r="AD3065" t="s">
        <v>161</v>
      </c>
      <c r="AE3065" t="s">
        <v>95</v>
      </c>
      <c r="AF3065" t="s">
        <v>95</v>
      </c>
      <c r="AG3065" s="51">
        <v>40246158</v>
      </c>
      <c r="AH3065" t="s">
        <v>95</v>
      </c>
      <c r="AI3065">
        <v>1</v>
      </c>
      <c r="AJ3065">
        <v>1</v>
      </c>
      <c r="AK3065" t="s">
        <v>10465</v>
      </c>
      <c r="AL3065">
        <v>738</v>
      </c>
    </row>
    <row r="3066" spans="1:38">
      <c r="A3066">
        <v>3275220</v>
      </c>
      <c r="B3066" t="s">
        <v>10466</v>
      </c>
      <c r="C3066" t="s">
        <v>19</v>
      </c>
      <c r="D3066" t="s">
        <v>85</v>
      </c>
      <c r="E3066">
        <v>2011</v>
      </c>
      <c r="F3066">
        <v>8</v>
      </c>
      <c r="G3066">
        <v>20</v>
      </c>
      <c r="H3066" t="s">
        <v>86</v>
      </c>
      <c r="I3066" t="s">
        <v>16</v>
      </c>
      <c r="J3066" t="s">
        <v>16</v>
      </c>
      <c r="K3066" t="s">
        <v>308</v>
      </c>
      <c r="L3066" t="s">
        <v>86</v>
      </c>
      <c r="M3066" t="s">
        <v>88</v>
      </c>
      <c r="N3066" s="50">
        <v>40164799</v>
      </c>
      <c r="O3066" s="51">
        <v>2324006</v>
      </c>
      <c r="P3066" t="s">
        <v>10467</v>
      </c>
      <c r="Q3066" t="s">
        <v>10468</v>
      </c>
      <c r="R3066" t="s">
        <v>503</v>
      </c>
      <c r="S3066" s="49" t="str">
        <f>CONCATENATE(Tabla_Datos[[#This Row],[Nombre_Cliente]]," ",Tabla_Datos[[#This Row],[ApellidoPaterno_Cliente]]," ",Tabla_Datos[[#This Row],[ApellidoMaterno_Cliente]])</f>
        <v>ETELVINA IRIS MANTURANO CORTEZ</v>
      </c>
      <c r="T3066" s="53">
        <f>DATE(Tabla_Datos[[#This Row],[tAnio]],Tabla_Datos[[#This Row],[tMes]],Tabla_Datos[[#This Row],[tDia]])</f>
        <v>40775</v>
      </c>
      <c r="U3066" s="53" t="str">
        <f>IF(Tabla_Datos[[#This Row],[cProvincia]]="LIMA","LIMA","PROVINCIA")</f>
        <v>LIMA</v>
      </c>
      <c r="V3066" s="53" t="str">
        <f>MID(Tabla_Datos[[#This Row],[pTelefono]],1,SEARCH("-",Tabla_Datos[[#This Row],[pTelefono]],1)-1)</f>
        <v>1</v>
      </c>
      <c r="W3066" s="53" t="str">
        <f>MID(Tabla_Datos[[#This Row],[pTelefono]],SEARCH("-",Tabla_Datos[[#This Row],[pTelefono]],1)+1,LEN(Tabla_Datos[[#This Row],[pTelefono]]))</f>
        <v>999187000</v>
      </c>
      <c r="X3066" s="53" t="str">
        <f>CONCATENATE(Tabla_Datos[[#This Row],[TipUrb]]," ",Tabla_Datos[[#This Row],[Calle]]," ",Tabla_Datos[[#This Row],[NumCalle]])</f>
        <v>- DEFENSORES DEL MORRO 1701</v>
      </c>
      <c r="Y3066" t="s">
        <v>92</v>
      </c>
      <c r="Z3066" t="s">
        <v>122</v>
      </c>
      <c r="AA3066" t="s">
        <v>123</v>
      </c>
      <c r="AB3066" t="s">
        <v>95</v>
      </c>
      <c r="AC3066" t="s">
        <v>10469</v>
      </c>
      <c r="AD3066" t="s">
        <v>109</v>
      </c>
      <c r="AE3066" t="s">
        <v>95</v>
      </c>
      <c r="AF3066" t="s">
        <v>95</v>
      </c>
      <c r="AG3066" s="51">
        <v>9369791</v>
      </c>
      <c r="AH3066" t="s">
        <v>95</v>
      </c>
      <c r="AI3066">
        <v>1</v>
      </c>
      <c r="AJ3066">
        <v>1</v>
      </c>
      <c r="AK3066" t="s">
        <v>10470</v>
      </c>
      <c r="AL3066">
        <v>1701</v>
      </c>
    </row>
    <row r="3067" spans="1:38">
      <c r="A3067">
        <v>3274397</v>
      </c>
      <c r="B3067" t="s">
        <v>10471</v>
      </c>
      <c r="C3067" t="s">
        <v>20</v>
      </c>
      <c r="D3067" t="s">
        <v>85</v>
      </c>
      <c r="E3067">
        <v>2011</v>
      </c>
      <c r="F3067">
        <v>8</v>
      </c>
      <c r="G3067">
        <v>20</v>
      </c>
      <c r="H3067" t="s">
        <v>86</v>
      </c>
      <c r="I3067" t="s">
        <v>16</v>
      </c>
      <c r="J3067" t="s">
        <v>16</v>
      </c>
      <c r="K3067" t="s">
        <v>487</v>
      </c>
      <c r="L3067" t="s">
        <v>86</v>
      </c>
      <c r="M3067" t="s">
        <v>88</v>
      </c>
      <c r="N3067" s="50">
        <v>20000021</v>
      </c>
      <c r="O3067" s="51">
        <v>2323363</v>
      </c>
      <c r="P3067" t="s">
        <v>10472</v>
      </c>
      <c r="Q3067" t="s">
        <v>421</v>
      </c>
      <c r="R3067" t="s">
        <v>284</v>
      </c>
      <c r="S3067" s="49" t="str">
        <f>CONCATENATE(Tabla_Datos[[#This Row],[Nombre_Cliente]]," ",Tabla_Datos[[#This Row],[ApellidoPaterno_Cliente]]," ",Tabla_Datos[[#This Row],[ApellidoMaterno_Cliente]])</f>
        <v>DEYVI ANTHONY LOPEZ RIOS</v>
      </c>
      <c r="T3067" s="53">
        <f>DATE(Tabla_Datos[[#This Row],[tAnio]],Tabla_Datos[[#This Row],[tMes]],Tabla_Datos[[#This Row],[tDia]])</f>
        <v>40775</v>
      </c>
      <c r="U3067" s="53" t="str">
        <f>IF(Tabla_Datos[[#This Row],[cProvincia]]="LIMA","LIMA","PROVINCIA")</f>
        <v>LIMA</v>
      </c>
      <c r="V3067" s="53" t="str">
        <f>MID(Tabla_Datos[[#This Row],[pTelefono]],1,SEARCH("-",Tabla_Datos[[#This Row],[pTelefono]],1)-1)</f>
        <v>1</v>
      </c>
      <c r="W3067" s="53" t="str">
        <f>MID(Tabla_Datos[[#This Row],[pTelefono]],SEARCH("-",Tabla_Datos[[#This Row],[pTelefono]],1)+1,LEN(Tabla_Datos[[#This Row],[pTelefono]]))</f>
        <v>997240776</v>
      </c>
      <c r="X3067" s="53" t="str">
        <f>CONCATENATE(Tabla_Datos[[#This Row],[TipUrb]]," ",Tabla_Datos[[#This Row],[Calle]]," ",Tabla_Datos[[#This Row],[NumCalle]])</f>
        <v xml:space="preserve">  AV 13 DE ENERO 2318</v>
      </c>
      <c r="Y3067" t="s">
        <v>92</v>
      </c>
      <c r="Z3067" t="s">
        <v>122</v>
      </c>
      <c r="AA3067" t="s">
        <v>123</v>
      </c>
      <c r="AB3067" t="s">
        <v>95</v>
      </c>
      <c r="AC3067" t="s">
        <v>95</v>
      </c>
      <c r="AD3067" t="s">
        <v>95</v>
      </c>
      <c r="AE3067" t="s">
        <v>95</v>
      </c>
      <c r="AF3067" t="s">
        <v>95</v>
      </c>
      <c r="AG3067" s="51">
        <v>45348493</v>
      </c>
      <c r="AH3067" t="s">
        <v>95</v>
      </c>
      <c r="AI3067">
        <v>1</v>
      </c>
      <c r="AJ3067">
        <v>1</v>
      </c>
      <c r="AK3067" t="s">
        <v>3522</v>
      </c>
      <c r="AL3067">
        <v>2318</v>
      </c>
    </row>
    <row r="3068" spans="1:38">
      <c r="A3068">
        <v>3276718</v>
      </c>
      <c r="B3068" t="s">
        <v>10473</v>
      </c>
      <c r="C3068" t="s">
        <v>20</v>
      </c>
      <c r="D3068" t="s">
        <v>224</v>
      </c>
      <c r="E3068">
        <v>2011</v>
      </c>
      <c r="F3068">
        <v>8</v>
      </c>
      <c r="G3068">
        <v>20</v>
      </c>
      <c r="H3068" t="s">
        <v>86</v>
      </c>
      <c r="I3068" t="s">
        <v>16</v>
      </c>
      <c r="J3068" t="s">
        <v>16</v>
      </c>
      <c r="K3068" t="s">
        <v>177</v>
      </c>
      <c r="L3068" t="s">
        <v>86</v>
      </c>
      <c r="M3068" t="s">
        <v>88</v>
      </c>
      <c r="N3068" s="50">
        <v>20000040</v>
      </c>
      <c r="O3068" s="51">
        <v>2325174</v>
      </c>
      <c r="P3068" t="s">
        <v>10474</v>
      </c>
      <c r="Q3068" t="s">
        <v>2546</v>
      </c>
      <c r="R3068" t="s">
        <v>279</v>
      </c>
      <c r="S3068" s="49" t="str">
        <f>CONCATENATE(Tabla_Datos[[#This Row],[Nombre_Cliente]]," ",Tabla_Datos[[#This Row],[ApellidoPaterno_Cliente]]," ",Tabla_Datos[[#This Row],[ApellidoMaterno_Cliente]])</f>
        <v>MEBEL CATHERINE MEJIA DIAZ</v>
      </c>
      <c r="T3068" s="53">
        <f>DATE(Tabla_Datos[[#This Row],[tAnio]],Tabla_Datos[[#This Row],[tMes]],Tabla_Datos[[#This Row],[tDia]])</f>
        <v>40775</v>
      </c>
      <c r="U3068" s="53" t="str">
        <f>IF(Tabla_Datos[[#This Row],[cProvincia]]="LIMA","LIMA","PROVINCIA")</f>
        <v>LIMA</v>
      </c>
      <c r="V3068" s="53" t="str">
        <f>MID(Tabla_Datos[[#This Row],[pTelefono]],1,SEARCH("-",Tabla_Datos[[#This Row],[pTelefono]],1)-1)</f>
        <v>1</v>
      </c>
      <c r="W3068" s="53" t="str">
        <f>MID(Tabla_Datos[[#This Row],[pTelefono]],SEARCH("-",Tabla_Datos[[#This Row],[pTelefono]],1)+1,LEN(Tabla_Datos[[#This Row],[pTelefono]]))</f>
        <v>199097069</v>
      </c>
      <c r="X3068" s="53" t="str">
        <f>CONCATENATE(Tabla_Datos[[#This Row],[TipUrb]]," ",Tabla_Datos[[#This Row],[Calle]]," ",Tabla_Datos[[#This Row],[NumCalle]])</f>
        <v>UR DE LAS AMERICAS 609</v>
      </c>
      <c r="Y3068" t="s">
        <v>92</v>
      </c>
      <c r="Z3068" t="s">
        <v>122</v>
      </c>
      <c r="AA3068" t="s">
        <v>123</v>
      </c>
      <c r="AB3068">
        <v>3</v>
      </c>
      <c r="AC3068">
        <v>6</v>
      </c>
      <c r="AD3068" t="s">
        <v>161</v>
      </c>
      <c r="AE3068" t="s">
        <v>95</v>
      </c>
      <c r="AF3068" t="s">
        <v>95</v>
      </c>
      <c r="AG3068" s="51">
        <v>10784541</v>
      </c>
      <c r="AH3068" t="s">
        <v>95</v>
      </c>
      <c r="AI3068">
        <v>1</v>
      </c>
      <c r="AJ3068">
        <v>1</v>
      </c>
      <c r="AK3068" t="s">
        <v>7437</v>
      </c>
      <c r="AL3068">
        <v>609</v>
      </c>
    </row>
    <row r="3069" spans="1:38">
      <c r="A3069">
        <v>3276115</v>
      </c>
      <c r="B3069" t="s">
        <v>10475</v>
      </c>
      <c r="C3069" t="s">
        <v>19</v>
      </c>
      <c r="D3069" t="s">
        <v>85</v>
      </c>
      <c r="E3069">
        <v>2011</v>
      </c>
      <c r="F3069">
        <v>8</v>
      </c>
      <c r="G3069">
        <v>20</v>
      </c>
      <c r="H3069" t="s">
        <v>86</v>
      </c>
      <c r="I3069" t="s">
        <v>16</v>
      </c>
      <c r="J3069" t="s">
        <v>16</v>
      </c>
      <c r="K3069" t="s">
        <v>386</v>
      </c>
      <c r="L3069" t="s">
        <v>86</v>
      </c>
      <c r="M3069" t="s">
        <v>88</v>
      </c>
      <c r="N3069" s="50">
        <v>40609941</v>
      </c>
      <c r="O3069" s="51">
        <v>2324655</v>
      </c>
      <c r="P3069" t="s">
        <v>10476</v>
      </c>
      <c r="Q3069" t="s">
        <v>805</v>
      </c>
      <c r="R3069" t="s">
        <v>10477</v>
      </c>
      <c r="S3069" s="49" t="str">
        <f>CONCATENATE(Tabla_Datos[[#This Row],[Nombre_Cliente]]," ",Tabla_Datos[[#This Row],[ApellidoPaterno_Cliente]]," ",Tabla_Datos[[#This Row],[ApellidoMaterno_Cliente]])</f>
        <v>ADELA VICTORIA GUEVARA VARGAS DE RAMOS</v>
      </c>
      <c r="T3069" s="53">
        <f>DATE(Tabla_Datos[[#This Row],[tAnio]],Tabla_Datos[[#This Row],[tMes]],Tabla_Datos[[#This Row],[tDia]])</f>
        <v>40775</v>
      </c>
      <c r="U3069" s="53" t="str">
        <f>IF(Tabla_Datos[[#This Row],[cProvincia]]="LIMA","LIMA","PROVINCIA")</f>
        <v>LIMA</v>
      </c>
      <c r="V3069" s="53" t="str">
        <f>MID(Tabla_Datos[[#This Row],[pTelefono]],1,SEARCH("-",Tabla_Datos[[#This Row],[pTelefono]],1)-1)</f>
        <v>1</v>
      </c>
      <c r="W3069" s="53" t="str">
        <f>MID(Tabla_Datos[[#This Row],[pTelefono]],SEARCH("-",Tabla_Datos[[#This Row],[pTelefono]],1)+1,LEN(Tabla_Datos[[#This Row],[pTelefono]]))</f>
        <v>980694168</v>
      </c>
      <c r="X3069" s="53" t="str">
        <f>CONCATENATE(Tabla_Datos[[#This Row],[TipUrb]]," ",Tabla_Datos[[#This Row],[Calle]]," ",Tabla_Datos[[#This Row],[NumCalle]])</f>
        <v xml:space="preserve">  PETIT THOUARS 4068</v>
      </c>
      <c r="Y3069" t="s">
        <v>92</v>
      </c>
      <c r="Z3069" t="s">
        <v>122</v>
      </c>
      <c r="AA3069" t="s">
        <v>123</v>
      </c>
      <c r="AB3069">
        <v>2</v>
      </c>
      <c r="AC3069">
        <v>22</v>
      </c>
      <c r="AD3069" t="s">
        <v>95</v>
      </c>
      <c r="AE3069" t="s">
        <v>95</v>
      </c>
      <c r="AF3069" t="s">
        <v>95</v>
      </c>
      <c r="AG3069" s="51">
        <v>10544305</v>
      </c>
      <c r="AH3069" t="s">
        <v>95</v>
      </c>
      <c r="AI3069">
        <v>1</v>
      </c>
      <c r="AJ3069">
        <v>1</v>
      </c>
      <c r="AK3069" t="s">
        <v>565</v>
      </c>
      <c r="AL3069">
        <v>4068</v>
      </c>
    </row>
    <row r="3070" spans="1:38">
      <c r="A3070">
        <v>3275269</v>
      </c>
      <c r="B3070" t="s">
        <v>10478</v>
      </c>
      <c r="C3070" t="s">
        <v>19</v>
      </c>
      <c r="D3070" t="s">
        <v>85</v>
      </c>
      <c r="E3070">
        <v>2011</v>
      </c>
      <c r="F3070">
        <v>8</v>
      </c>
      <c r="G3070">
        <v>20</v>
      </c>
      <c r="H3070" t="s">
        <v>86</v>
      </c>
      <c r="I3070" t="s">
        <v>16</v>
      </c>
      <c r="J3070" t="s">
        <v>16</v>
      </c>
      <c r="K3070" t="s">
        <v>277</v>
      </c>
      <c r="L3070" t="s">
        <v>86</v>
      </c>
      <c r="M3070" t="s">
        <v>88</v>
      </c>
      <c r="N3070" s="50">
        <v>11111968</v>
      </c>
      <c r="O3070" s="51">
        <v>2324049</v>
      </c>
      <c r="P3070" t="s">
        <v>10479</v>
      </c>
      <c r="Q3070" t="s">
        <v>512</v>
      </c>
      <c r="R3070" t="s">
        <v>648</v>
      </c>
      <c r="S3070" s="49" t="str">
        <f>CONCATENATE(Tabla_Datos[[#This Row],[Nombre_Cliente]]," ",Tabla_Datos[[#This Row],[ApellidoPaterno_Cliente]]," ",Tabla_Datos[[#This Row],[ApellidoMaterno_Cliente]])</f>
        <v>ROBERTO CARLO BARRETO LUNA</v>
      </c>
      <c r="T3070" s="53">
        <f>DATE(Tabla_Datos[[#This Row],[tAnio]],Tabla_Datos[[#This Row],[tMes]],Tabla_Datos[[#This Row],[tDia]])</f>
        <v>40775</v>
      </c>
      <c r="U3070" s="53" t="str">
        <f>IF(Tabla_Datos[[#This Row],[cProvincia]]="LIMA","LIMA","PROVINCIA")</f>
        <v>LIMA</v>
      </c>
      <c r="V3070" s="53" t="str">
        <f>MID(Tabla_Datos[[#This Row],[pTelefono]],1,SEARCH("-",Tabla_Datos[[#This Row],[pTelefono]],1)-1)</f>
        <v>1</v>
      </c>
      <c r="W3070" s="53" t="str">
        <f>MID(Tabla_Datos[[#This Row],[pTelefono]],SEARCH("-",Tabla_Datos[[#This Row],[pTelefono]],1)+1,LEN(Tabla_Datos[[#This Row],[pTelefono]]))</f>
        <v>989301418</v>
      </c>
      <c r="X3070" s="53" t="str">
        <f>CONCATENATE(Tabla_Datos[[#This Row],[TipUrb]]," ",Tabla_Datos[[#This Row],[Calle]]," ",Tabla_Datos[[#This Row],[NumCalle]])</f>
        <v>UR AVILA 171</v>
      </c>
      <c r="Y3070" t="s">
        <v>92</v>
      </c>
      <c r="Z3070" t="s">
        <v>196</v>
      </c>
      <c r="AA3070" t="s">
        <v>197</v>
      </c>
      <c r="AB3070">
        <v>3</v>
      </c>
      <c r="AC3070">
        <v>301</v>
      </c>
      <c r="AD3070" t="s">
        <v>161</v>
      </c>
      <c r="AE3070" t="s">
        <v>95</v>
      </c>
      <c r="AF3070" t="s">
        <v>95</v>
      </c>
      <c r="AG3070" s="51">
        <v>9869862</v>
      </c>
      <c r="AH3070" t="s">
        <v>95</v>
      </c>
      <c r="AI3070">
        <v>1</v>
      </c>
      <c r="AJ3070">
        <v>1</v>
      </c>
      <c r="AK3070" t="s">
        <v>934</v>
      </c>
      <c r="AL3070">
        <v>171</v>
      </c>
    </row>
    <row r="3071" spans="1:38">
      <c r="A3071">
        <v>3276520</v>
      </c>
      <c r="B3071" t="s">
        <v>10480</v>
      </c>
      <c r="C3071" t="s">
        <v>18</v>
      </c>
      <c r="D3071" t="s">
        <v>143</v>
      </c>
      <c r="E3071">
        <v>2011</v>
      </c>
      <c r="F3071">
        <v>8</v>
      </c>
      <c r="G3071">
        <v>20</v>
      </c>
      <c r="H3071" t="s">
        <v>86</v>
      </c>
      <c r="I3071" t="s">
        <v>141</v>
      </c>
      <c r="J3071" t="s">
        <v>521</v>
      </c>
      <c r="K3071" t="s">
        <v>3651</v>
      </c>
      <c r="L3071" t="s">
        <v>86</v>
      </c>
      <c r="M3071" t="s">
        <v>294</v>
      </c>
      <c r="N3071" s="50">
        <v>41147504</v>
      </c>
      <c r="O3071" s="51">
        <v>2324993</v>
      </c>
      <c r="P3071" t="s">
        <v>10481</v>
      </c>
      <c r="Q3071" t="s">
        <v>9318</v>
      </c>
      <c r="R3071" t="s">
        <v>10482</v>
      </c>
      <c r="S3071" s="49" t="str">
        <f>CONCATENATE(Tabla_Datos[[#This Row],[Nombre_Cliente]]," ",Tabla_Datos[[#This Row],[ApellidoPaterno_Cliente]]," ",Tabla_Datos[[#This Row],[ApellidoMaterno_Cliente]])</f>
        <v>GONZALO JAVIER GONZALEZ CORONACION</v>
      </c>
      <c r="T3071" s="53">
        <f>DATE(Tabla_Datos[[#This Row],[tAnio]],Tabla_Datos[[#This Row],[tMes]],Tabla_Datos[[#This Row],[tDia]])</f>
        <v>40775</v>
      </c>
      <c r="U3071" s="53" t="str">
        <f>IF(Tabla_Datos[[#This Row],[cProvincia]]="LIMA","LIMA","PROVINCIA")</f>
        <v>PROVINCIA</v>
      </c>
      <c r="V3071" s="53" t="str">
        <f>MID(Tabla_Datos[[#This Row],[pTelefono]],1,SEARCH("-",Tabla_Datos[[#This Row],[pTelefono]],1)-1)</f>
        <v>64</v>
      </c>
      <c r="W3071" s="53" t="str">
        <f>MID(Tabla_Datos[[#This Row],[pTelefono]],SEARCH("-",Tabla_Datos[[#This Row],[pTelefono]],1)+1,LEN(Tabla_Datos[[#This Row],[pTelefono]]))</f>
        <v>954884650</v>
      </c>
      <c r="X3071" s="53" t="str">
        <f>CONCATENATE(Tabla_Datos[[#This Row],[TipUrb]]," ",Tabla_Datos[[#This Row],[Calle]]," ",Tabla_Datos[[#This Row],[NumCalle]])</f>
        <v xml:space="preserve">  28 DE JULIO 586</v>
      </c>
      <c r="Y3071" t="s">
        <v>525</v>
      </c>
      <c r="Z3071" t="s">
        <v>181</v>
      </c>
      <c r="AA3071" t="s">
        <v>182</v>
      </c>
      <c r="AB3071" t="s">
        <v>95</v>
      </c>
      <c r="AC3071" t="s">
        <v>95</v>
      </c>
      <c r="AD3071" t="s">
        <v>95</v>
      </c>
      <c r="AE3071" t="s">
        <v>95</v>
      </c>
      <c r="AG3071" s="51">
        <v>47423928</v>
      </c>
      <c r="AI3071">
        <v>17</v>
      </c>
      <c r="AJ3071">
        <v>17</v>
      </c>
      <c r="AK3071" t="s">
        <v>4274</v>
      </c>
      <c r="AL3071">
        <v>586</v>
      </c>
    </row>
    <row r="3072" spans="1:38">
      <c r="A3072">
        <v>3275273</v>
      </c>
      <c r="B3072" t="s">
        <v>10483</v>
      </c>
      <c r="C3072" t="s">
        <v>20</v>
      </c>
      <c r="D3072" t="s">
        <v>85</v>
      </c>
      <c r="E3072">
        <v>2011</v>
      </c>
      <c r="F3072">
        <v>8</v>
      </c>
      <c r="G3072">
        <v>20</v>
      </c>
      <c r="H3072" t="s">
        <v>144</v>
      </c>
      <c r="I3072" t="s">
        <v>16</v>
      </c>
      <c r="J3072" t="s">
        <v>16</v>
      </c>
      <c r="K3072" t="s">
        <v>265</v>
      </c>
      <c r="L3072" t="s">
        <v>86</v>
      </c>
      <c r="M3072" t="s">
        <v>88</v>
      </c>
      <c r="N3072" s="50">
        <v>9854201</v>
      </c>
      <c r="O3072" s="51">
        <v>2324054</v>
      </c>
      <c r="P3072" t="s">
        <v>10484</v>
      </c>
      <c r="Q3072" t="s">
        <v>95</v>
      </c>
      <c r="R3072" t="s">
        <v>95</v>
      </c>
      <c r="S3072" s="49" t="str">
        <f>CONCATENATE(Tabla_Datos[[#This Row],[Nombre_Cliente]]," ",Tabla_Datos[[#This Row],[ApellidoPaterno_Cliente]]," ",Tabla_Datos[[#This Row],[ApellidoMaterno_Cliente]])</f>
        <v xml:space="preserve">RED STAR INVESTMENT     </v>
      </c>
      <c r="T3072" s="53">
        <f>DATE(Tabla_Datos[[#This Row],[tAnio]],Tabla_Datos[[#This Row],[tMes]],Tabla_Datos[[#This Row],[tDia]])</f>
        <v>40775</v>
      </c>
      <c r="U3072" s="53" t="str">
        <f>IF(Tabla_Datos[[#This Row],[cProvincia]]="LIMA","LIMA","PROVINCIA")</f>
        <v>LIMA</v>
      </c>
      <c r="V3072" s="53" t="str">
        <f>MID(Tabla_Datos[[#This Row],[pTelefono]],1,SEARCH("-",Tabla_Datos[[#This Row],[pTelefono]],1)-1)</f>
        <v>1</v>
      </c>
      <c r="W3072" s="53" t="str">
        <f>MID(Tabla_Datos[[#This Row],[pTelefono]],SEARCH("-",Tabla_Datos[[#This Row],[pTelefono]],1)+1,LEN(Tabla_Datos[[#This Row],[pTelefono]]))</f>
        <v>985077009</v>
      </c>
      <c r="X3072" s="53" t="str">
        <f>CONCATENATE(Tabla_Datos[[#This Row],[TipUrb]]," ",Tabla_Datos[[#This Row],[Calle]]," ",Tabla_Datos[[#This Row],[NumCalle]])</f>
        <v>- PRADO OESTE JAVIER 200</v>
      </c>
      <c r="Y3072" t="s">
        <v>92</v>
      </c>
      <c r="Z3072" t="s">
        <v>122</v>
      </c>
      <c r="AA3072" t="s">
        <v>123</v>
      </c>
      <c r="AB3072" t="s">
        <v>95</v>
      </c>
      <c r="AC3072">
        <v>1405</v>
      </c>
      <c r="AD3072" t="s">
        <v>109</v>
      </c>
      <c r="AE3072" t="s">
        <v>95</v>
      </c>
      <c r="AF3072" t="s">
        <v>95</v>
      </c>
      <c r="AG3072" s="51" t="s">
        <v>95</v>
      </c>
      <c r="AH3072">
        <v>2045407551</v>
      </c>
      <c r="AI3072">
        <v>1</v>
      </c>
      <c r="AJ3072">
        <v>1</v>
      </c>
      <c r="AK3072" t="s">
        <v>390</v>
      </c>
      <c r="AL3072">
        <v>200</v>
      </c>
    </row>
    <row r="3073" spans="1:38">
      <c r="A3073">
        <v>3276362</v>
      </c>
      <c r="B3073" t="s">
        <v>10485</v>
      </c>
      <c r="C3073" t="s">
        <v>20</v>
      </c>
      <c r="D3073" t="s">
        <v>85</v>
      </c>
      <c r="E3073">
        <v>2011</v>
      </c>
      <c r="F3073">
        <v>8</v>
      </c>
      <c r="G3073">
        <v>20</v>
      </c>
      <c r="H3073" t="s">
        <v>86</v>
      </c>
      <c r="I3073" t="s">
        <v>16</v>
      </c>
      <c r="J3073" t="s">
        <v>16</v>
      </c>
      <c r="K3073" t="s">
        <v>3178</v>
      </c>
      <c r="L3073" t="s">
        <v>86</v>
      </c>
      <c r="M3073" t="s">
        <v>88</v>
      </c>
      <c r="N3073" s="50">
        <v>18136886</v>
      </c>
      <c r="O3073" s="51">
        <v>2324854</v>
      </c>
      <c r="P3073" t="s">
        <v>10486</v>
      </c>
      <c r="Q3073" t="s">
        <v>9883</v>
      </c>
      <c r="R3073" t="s">
        <v>10487</v>
      </c>
      <c r="S3073" s="49" t="str">
        <f>CONCATENATE(Tabla_Datos[[#This Row],[Nombre_Cliente]]," ",Tabla_Datos[[#This Row],[ApellidoPaterno_Cliente]]," ",Tabla_Datos[[#This Row],[ApellidoMaterno_Cliente]])</f>
        <v>ZORAIDA CASO ORDOÑES</v>
      </c>
      <c r="T3073" s="53">
        <f>DATE(Tabla_Datos[[#This Row],[tAnio]],Tabla_Datos[[#This Row],[tMes]],Tabla_Datos[[#This Row],[tDia]])</f>
        <v>40775</v>
      </c>
      <c r="U3073" s="53" t="str">
        <f>IF(Tabla_Datos[[#This Row],[cProvincia]]="LIMA","LIMA","PROVINCIA")</f>
        <v>LIMA</v>
      </c>
      <c r="V3073" s="53" t="str">
        <f>MID(Tabla_Datos[[#This Row],[pTelefono]],1,SEARCH("-",Tabla_Datos[[#This Row],[pTelefono]],1)-1)</f>
        <v>1</v>
      </c>
      <c r="W3073" s="53" t="str">
        <f>MID(Tabla_Datos[[#This Row],[pTelefono]],SEARCH("-",Tabla_Datos[[#This Row],[pTelefono]],1)+1,LEN(Tabla_Datos[[#This Row],[pTelefono]]))</f>
        <v>978555760</v>
      </c>
      <c r="X3073" s="53" t="str">
        <f>CONCATENATE(Tabla_Datos[[#This Row],[TipUrb]]," ",Tabla_Datos[[#This Row],[Calle]]," ",Tabla_Datos[[#This Row],[NumCalle]])</f>
        <v>UR SAN JOSE 525</v>
      </c>
      <c r="Y3073" t="s">
        <v>92</v>
      </c>
      <c r="Z3073" t="s">
        <v>122</v>
      </c>
      <c r="AA3073" t="s">
        <v>123</v>
      </c>
      <c r="AB3073" t="s">
        <v>95</v>
      </c>
      <c r="AC3073" t="s">
        <v>95</v>
      </c>
      <c r="AD3073" t="s">
        <v>161</v>
      </c>
      <c r="AE3073" t="s">
        <v>1034</v>
      </c>
      <c r="AF3073">
        <v>11</v>
      </c>
      <c r="AG3073" s="51">
        <v>8181869</v>
      </c>
      <c r="AH3073" t="s">
        <v>95</v>
      </c>
      <c r="AI3073">
        <v>1</v>
      </c>
      <c r="AJ3073">
        <v>1</v>
      </c>
      <c r="AK3073" t="s">
        <v>1342</v>
      </c>
      <c r="AL3073">
        <v>525</v>
      </c>
    </row>
    <row r="3074" spans="1:38">
      <c r="A3074">
        <v>3276060</v>
      </c>
      <c r="B3074" t="s">
        <v>10488</v>
      </c>
      <c r="C3074" t="s">
        <v>20</v>
      </c>
      <c r="D3074" t="s">
        <v>85</v>
      </c>
      <c r="E3074">
        <v>2011</v>
      </c>
      <c r="F3074">
        <v>8</v>
      </c>
      <c r="G3074">
        <v>20</v>
      </c>
      <c r="H3074" t="s">
        <v>86</v>
      </c>
      <c r="I3074" t="s">
        <v>16</v>
      </c>
      <c r="J3074" t="s">
        <v>16</v>
      </c>
      <c r="K3074" t="s">
        <v>438</v>
      </c>
      <c r="L3074" t="s">
        <v>86</v>
      </c>
      <c r="M3074" t="s">
        <v>88</v>
      </c>
      <c r="N3074" s="50">
        <v>25528411</v>
      </c>
      <c r="O3074" s="51">
        <v>2324600</v>
      </c>
      <c r="P3074" t="s">
        <v>10489</v>
      </c>
      <c r="Q3074" t="s">
        <v>10490</v>
      </c>
      <c r="R3074" t="s">
        <v>7157</v>
      </c>
      <c r="S3074" s="49" t="str">
        <f>CONCATENATE(Tabla_Datos[[#This Row],[Nombre_Cliente]]," ",Tabla_Datos[[#This Row],[ApellidoPaterno_Cliente]]," ",Tabla_Datos[[#This Row],[ApellidoMaterno_Cliente]])</f>
        <v>VICTOR ABEL ARZOLA TORO</v>
      </c>
      <c r="T3074" s="53">
        <f>DATE(Tabla_Datos[[#This Row],[tAnio]],Tabla_Datos[[#This Row],[tMes]],Tabla_Datos[[#This Row],[tDia]])</f>
        <v>40775</v>
      </c>
      <c r="U3074" s="53" t="str">
        <f>IF(Tabla_Datos[[#This Row],[cProvincia]]="LIMA","LIMA","PROVINCIA")</f>
        <v>LIMA</v>
      </c>
      <c r="V3074" s="53" t="str">
        <f>MID(Tabla_Datos[[#This Row],[pTelefono]],1,SEARCH("-",Tabla_Datos[[#This Row],[pTelefono]],1)-1)</f>
        <v>1</v>
      </c>
      <c r="W3074" s="53" t="str">
        <f>MID(Tabla_Datos[[#This Row],[pTelefono]],SEARCH("-",Tabla_Datos[[#This Row],[pTelefono]],1)+1,LEN(Tabla_Datos[[#This Row],[pTelefono]]))</f>
        <v>995021711</v>
      </c>
      <c r="X3074" s="53" t="str">
        <f>CONCATENATE(Tabla_Datos[[#This Row],[TipUrb]]," ",Tabla_Datos[[#This Row],[Calle]]," ",Tabla_Datos[[#This Row],[NumCalle]])</f>
        <v>UR . 0</v>
      </c>
      <c r="Y3074" t="s">
        <v>92</v>
      </c>
      <c r="Z3074" t="s">
        <v>122</v>
      </c>
      <c r="AA3074" t="s">
        <v>123</v>
      </c>
      <c r="AB3074" t="s">
        <v>95</v>
      </c>
      <c r="AC3074" t="s">
        <v>95</v>
      </c>
      <c r="AD3074" t="s">
        <v>161</v>
      </c>
      <c r="AE3074" t="s">
        <v>1847</v>
      </c>
      <c r="AF3074">
        <v>45</v>
      </c>
      <c r="AG3074" s="51">
        <v>8641758</v>
      </c>
      <c r="AH3074" t="s">
        <v>95</v>
      </c>
      <c r="AI3074">
        <v>1</v>
      </c>
      <c r="AJ3074">
        <v>1</v>
      </c>
      <c r="AK3074" t="s">
        <v>221</v>
      </c>
      <c r="AL3074">
        <v>0</v>
      </c>
    </row>
    <row r="3075" spans="1:38">
      <c r="A3075">
        <v>3276624</v>
      </c>
      <c r="B3075" t="s">
        <v>10491</v>
      </c>
      <c r="C3075" t="s">
        <v>19</v>
      </c>
      <c r="D3075" t="s">
        <v>85</v>
      </c>
      <c r="E3075">
        <v>2011</v>
      </c>
      <c r="F3075">
        <v>8</v>
      </c>
      <c r="G3075">
        <v>20</v>
      </c>
      <c r="H3075" t="s">
        <v>86</v>
      </c>
      <c r="I3075" t="s">
        <v>16</v>
      </c>
      <c r="J3075" t="s">
        <v>16</v>
      </c>
      <c r="K3075" t="s">
        <v>415</v>
      </c>
      <c r="L3075" t="s">
        <v>86</v>
      </c>
      <c r="M3075" t="s">
        <v>88</v>
      </c>
      <c r="O3075" s="51">
        <v>2325101</v>
      </c>
      <c r="P3075" t="s">
        <v>10492</v>
      </c>
      <c r="Q3075" t="s">
        <v>780</v>
      </c>
      <c r="R3075" t="s">
        <v>10493</v>
      </c>
      <c r="S3075" s="49" t="str">
        <f>CONCATENATE(Tabla_Datos[[#This Row],[Nombre_Cliente]]," ",Tabla_Datos[[#This Row],[ApellidoPaterno_Cliente]]," ",Tabla_Datos[[#This Row],[ApellidoMaterno_Cliente]])</f>
        <v>MERCEDES ENRIQUETA SANCHEZ DE INGUNZA</v>
      </c>
      <c r="T3075" s="53">
        <f>DATE(Tabla_Datos[[#This Row],[tAnio]],Tabla_Datos[[#This Row],[tMes]],Tabla_Datos[[#This Row],[tDia]])</f>
        <v>40775</v>
      </c>
      <c r="U3075" s="53" t="str">
        <f>IF(Tabla_Datos[[#This Row],[cProvincia]]="LIMA","LIMA","PROVINCIA")</f>
        <v>LIMA</v>
      </c>
      <c r="V3075" s="53" t="str">
        <f>MID(Tabla_Datos[[#This Row],[pTelefono]],1,SEARCH("-",Tabla_Datos[[#This Row],[pTelefono]],1)-1)</f>
        <v>1</v>
      </c>
      <c r="W3075" s="53" t="str">
        <f>MID(Tabla_Datos[[#This Row],[pTelefono]],SEARCH("-",Tabla_Datos[[#This Row],[pTelefono]],1)+1,LEN(Tabla_Datos[[#This Row],[pTelefono]]))</f>
        <v>991660237</v>
      </c>
      <c r="X3075" s="53" t="str">
        <f>CONCATENATE(Tabla_Datos[[#This Row],[TipUrb]]," ",Tabla_Datos[[#This Row],[Calle]]," ",Tabla_Datos[[#This Row],[NumCalle]])</f>
        <v>UR JUNIN 852</v>
      </c>
      <c r="Y3075" t="s">
        <v>92</v>
      </c>
      <c r="Z3075" t="s">
        <v>122</v>
      </c>
      <c r="AA3075" t="s">
        <v>123</v>
      </c>
      <c r="AB3075">
        <v>2</v>
      </c>
      <c r="AC3075" t="s">
        <v>95</v>
      </c>
      <c r="AD3075" t="s">
        <v>161</v>
      </c>
      <c r="AE3075" t="s">
        <v>95</v>
      </c>
      <c r="AF3075" t="s">
        <v>95</v>
      </c>
      <c r="AG3075" s="51">
        <v>25726469</v>
      </c>
      <c r="AH3075" t="s">
        <v>95</v>
      </c>
      <c r="AI3075">
        <v>1</v>
      </c>
      <c r="AJ3075">
        <v>1</v>
      </c>
      <c r="AK3075" t="s">
        <v>141</v>
      </c>
      <c r="AL3075">
        <v>852</v>
      </c>
    </row>
    <row r="3076" spans="1:38">
      <c r="A3076">
        <v>3282162</v>
      </c>
      <c r="B3076" t="s">
        <v>10494</v>
      </c>
      <c r="C3076" t="s">
        <v>18</v>
      </c>
      <c r="D3076" t="s">
        <v>85</v>
      </c>
      <c r="E3076">
        <v>2011</v>
      </c>
      <c r="F3076">
        <v>8</v>
      </c>
      <c r="G3076">
        <v>20</v>
      </c>
      <c r="H3076" t="s">
        <v>86</v>
      </c>
      <c r="I3076" t="s">
        <v>16</v>
      </c>
      <c r="J3076" t="s">
        <v>16</v>
      </c>
      <c r="K3076" t="s">
        <v>374</v>
      </c>
      <c r="L3076" t="s">
        <v>86</v>
      </c>
      <c r="M3076" t="s">
        <v>88</v>
      </c>
      <c r="N3076" s="50">
        <v>99999999</v>
      </c>
      <c r="O3076" s="51">
        <v>2326231</v>
      </c>
      <c r="P3076" t="s">
        <v>10495</v>
      </c>
      <c r="Q3076" t="s">
        <v>2729</v>
      </c>
      <c r="R3076" t="s">
        <v>712</v>
      </c>
      <c r="S3076" s="49" t="str">
        <f>CONCATENATE(Tabla_Datos[[#This Row],[Nombre_Cliente]]," ",Tabla_Datos[[#This Row],[ApellidoPaterno_Cliente]]," ",Tabla_Datos[[#This Row],[ApellidoMaterno_Cliente]])</f>
        <v>FELIPE  PEÑA  BUSTAMANTE</v>
      </c>
      <c r="T3076" s="53">
        <f>DATE(Tabla_Datos[[#This Row],[tAnio]],Tabla_Datos[[#This Row],[tMes]],Tabla_Datos[[#This Row],[tDia]])</f>
        <v>40775</v>
      </c>
      <c r="U3076" s="53" t="str">
        <f>IF(Tabla_Datos[[#This Row],[cProvincia]]="LIMA","LIMA","PROVINCIA")</f>
        <v>LIMA</v>
      </c>
      <c r="V3076" s="53" t="str">
        <f>MID(Tabla_Datos[[#This Row],[pTelefono]],1,SEARCH("-",Tabla_Datos[[#This Row],[pTelefono]],1)-1)</f>
        <v>1</v>
      </c>
      <c r="W3076" s="53" t="str">
        <f>MID(Tabla_Datos[[#This Row],[pTelefono]],SEARCH("-",Tabla_Datos[[#This Row],[pTelefono]],1)+1,LEN(Tabla_Datos[[#This Row],[pTelefono]]))</f>
        <v>6148137</v>
      </c>
      <c r="X3076" s="53" t="str">
        <f>CONCATENATE(Tabla_Datos[[#This Row],[TipUrb]]," ",Tabla_Datos[[#This Row],[Calle]]," ",Tabla_Datos[[#This Row],[NumCalle]])</f>
        <v>UR ARGUEDAS, JOSE MARIA 113</v>
      </c>
      <c r="Y3076" t="s">
        <v>92</v>
      </c>
      <c r="Z3076" t="s">
        <v>93</v>
      </c>
      <c r="AA3076" t="s">
        <v>94</v>
      </c>
      <c r="AB3076" t="s">
        <v>95</v>
      </c>
      <c r="AC3076" t="s">
        <v>95</v>
      </c>
      <c r="AD3076" t="s">
        <v>161</v>
      </c>
      <c r="AE3076" t="s">
        <v>95</v>
      </c>
      <c r="AG3076" s="51">
        <v>8850393</v>
      </c>
      <c r="AI3076">
        <v>26</v>
      </c>
      <c r="AJ3076">
        <v>26</v>
      </c>
      <c r="AK3076" t="s">
        <v>10496</v>
      </c>
      <c r="AL3076">
        <v>113</v>
      </c>
    </row>
    <row r="3077" spans="1:38">
      <c r="A3077">
        <v>3276603</v>
      </c>
      <c r="B3077" t="s">
        <v>586</v>
      </c>
      <c r="C3077" t="s">
        <v>19</v>
      </c>
      <c r="D3077" t="s">
        <v>143</v>
      </c>
      <c r="E3077">
        <v>2011</v>
      </c>
      <c r="F3077">
        <v>8</v>
      </c>
      <c r="G3077">
        <v>20</v>
      </c>
      <c r="H3077" t="s">
        <v>144</v>
      </c>
      <c r="I3077" t="s">
        <v>587</v>
      </c>
      <c r="J3077" t="s">
        <v>587</v>
      </c>
      <c r="K3077" t="s">
        <v>587</v>
      </c>
      <c r="L3077" t="s">
        <v>86</v>
      </c>
      <c r="M3077" t="s">
        <v>102</v>
      </c>
      <c r="N3077" s="50">
        <v>487993</v>
      </c>
      <c r="O3077" s="51">
        <v>2325077</v>
      </c>
      <c r="P3077" t="s">
        <v>6404</v>
      </c>
      <c r="Q3077" t="s">
        <v>1549</v>
      </c>
      <c r="R3077" t="s">
        <v>3368</v>
      </c>
      <c r="S3077" s="49" t="str">
        <f>CONCATENATE(Tabla_Datos[[#This Row],[Nombre_Cliente]]," ",Tabla_Datos[[#This Row],[ApellidoPaterno_Cliente]]," ",Tabla_Datos[[#This Row],[ApellidoMaterno_Cliente]])</f>
        <v>JULIO QUISPE TICONA</v>
      </c>
      <c r="T3077" s="53">
        <f>DATE(Tabla_Datos[[#This Row],[tAnio]],Tabla_Datos[[#This Row],[tMes]],Tabla_Datos[[#This Row],[tDia]])</f>
        <v>40775</v>
      </c>
      <c r="U3077" s="53" t="str">
        <f>IF(Tabla_Datos[[#This Row],[cProvincia]]="LIMA","LIMA","PROVINCIA")</f>
        <v>PROVINCIA</v>
      </c>
      <c r="V3077" s="53" t="str">
        <f>MID(Tabla_Datos[[#This Row],[pTelefono]],1,SEARCH("-",Tabla_Datos[[#This Row],[pTelefono]],1)-1)</f>
        <v>52</v>
      </c>
      <c r="W3077" s="53" t="str">
        <f>MID(Tabla_Datos[[#This Row],[pTelefono]],SEARCH("-",Tabla_Datos[[#This Row],[pTelefono]],1)+1,LEN(Tabla_Datos[[#This Row],[pTelefono]]))</f>
        <v>952401476</v>
      </c>
      <c r="X3077" s="53" t="str">
        <f>CONCATENATE(Tabla_Datos[[#This Row],[TipUrb]]," ",Tabla_Datos[[#This Row],[Calle]]," ",Tabla_Datos[[#This Row],[NumCalle]])</f>
        <v>AS . 0</v>
      </c>
      <c r="Y3077" t="s">
        <v>590</v>
      </c>
      <c r="Z3077" t="s">
        <v>152</v>
      </c>
      <c r="AA3077" t="s">
        <v>153</v>
      </c>
      <c r="AB3077" t="s">
        <v>95</v>
      </c>
      <c r="AC3077" t="s">
        <v>95</v>
      </c>
      <c r="AD3077" t="s">
        <v>215</v>
      </c>
      <c r="AE3077">
        <v>3</v>
      </c>
      <c r="AF3077">
        <v>13</v>
      </c>
      <c r="AG3077" s="51">
        <v>438481</v>
      </c>
      <c r="AH3077" t="s">
        <v>95</v>
      </c>
      <c r="AI3077">
        <v>1</v>
      </c>
      <c r="AJ3077">
        <v>1</v>
      </c>
      <c r="AK3077" t="s">
        <v>221</v>
      </c>
      <c r="AL3077">
        <v>0</v>
      </c>
    </row>
    <row r="3078" spans="1:38">
      <c r="A3078">
        <v>3278962</v>
      </c>
      <c r="B3078" t="s">
        <v>10497</v>
      </c>
      <c r="C3078" t="s">
        <v>18</v>
      </c>
      <c r="D3078" t="s">
        <v>143</v>
      </c>
      <c r="E3078">
        <v>2011</v>
      </c>
      <c r="F3078">
        <v>8</v>
      </c>
      <c r="G3078">
        <v>20</v>
      </c>
      <c r="H3078" t="s">
        <v>86</v>
      </c>
      <c r="I3078" t="s">
        <v>662</v>
      </c>
      <c r="J3078" t="s">
        <v>10498</v>
      </c>
      <c r="K3078" t="s">
        <v>10499</v>
      </c>
      <c r="L3078" t="s">
        <v>86</v>
      </c>
      <c r="M3078" t="s">
        <v>594</v>
      </c>
      <c r="N3078" s="50">
        <v>46546731</v>
      </c>
      <c r="O3078" s="51">
        <v>2326799</v>
      </c>
      <c r="P3078" t="s">
        <v>10500</v>
      </c>
      <c r="Q3078" t="s">
        <v>6676</v>
      </c>
      <c r="R3078" t="s">
        <v>1972</v>
      </c>
      <c r="S3078" s="49" t="str">
        <f>CONCATENATE(Tabla_Datos[[#This Row],[Nombre_Cliente]]," ",Tabla_Datos[[#This Row],[ApellidoPaterno_Cliente]]," ",Tabla_Datos[[#This Row],[ApellidoMaterno_Cliente]])</f>
        <v>NICK OJEDA  PAREDES</v>
      </c>
      <c r="T3078" s="53">
        <f>DATE(Tabla_Datos[[#This Row],[tAnio]],Tabla_Datos[[#This Row],[tMes]],Tabla_Datos[[#This Row],[tDia]])</f>
        <v>40775</v>
      </c>
      <c r="U3078" s="53" t="str">
        <f>IF(Tabla_Datos[[#This Row],[cProvincia]]="LIMA","LIMA","PROVINCIA")</f>
        <v>PROVINCIA</v>
      </c>
      <c r="V3078" s="53" t="str">
        <f>MID(Tabla_Datos[[#This Row],[pTelefono]],1,SEARCH("-",Tabla_Datos[[#This Row],[pTelefono]],1)-1)</f>
        <v>82</v>
      </c>
      <c r="W3078" s="53" t="str">
        <f>MID(Tabla_Datos[[#This Row],[pTelefono]],SEARCH("-",Tabla_Datos[[#This Row],[pTelefono]],1)+1,LEN(Tabla_Datos[[#This Row],[pTelefono]]))</f>
        <v>987310767</v>
      </c>
      <c r="X3078" s="53" t="str">
        <f>CONCATENATE(Tabla_Datos[[#This Row],[TipUrb]]," ",Tabla_Datos[[#This Row],[Calle]]," ",Tabla_Datos[[#This Row],[NumCalle]])</f>
        <v>- A MAZUCO KM,117 0</v>
      </c>
      <c r="Y3078" t="s">
        <v>10501</v>
      </c>
      <c r="Z3078" t="s">
        <v>320</v>
      </c>
      <c r="AA3078" t="s">
        <v>321</v>
      </c>
      <c r="AB3078" t="s">
        <v>95</v>
      </c>
      <c r="AC3078" t="s">
        <v>95</v>
      </c>
      <c r="AD3078" t="s">
        <v>109</v>
      </c>
      <c r="AE3078" t="s">
        <v>95</v>
      </c>
      <c r="AG3078" s="51">
        <v>44994028</v>
      </c>
      <c r="AI3078">
        <v>26</v>
      </c>
      <c r="AJ3078">
        <v>26</v>
      </c>
      <c r="AK3078" t="s">
        <v>10502</v>
      </c>
      <c r="AL3078">
        <v>0</v>
      </c>
    </row>
    <row r="3079" spans="1:38">
      <c r="A3079">
        <v>3276935</v>
      </c>
      <c r="B3079" t="s">
        <v>10503</v>
      </c>
      <c r="C3079" t="s">
        <v>18</v>
      </c>
      <c r="D3079" t="s">
        <v>85</v>
      </c>
      <c r="E3079">
        <v>2011</v>
      </c>
      <c r="F3079">
        <v>8</v>
      </c>
      <c r="G3079">
        <v>20</v>
      </c>
      <c r="H3079" t="s">
        <v>86</v>
      </c>
      <c r="I3079" t="s">
        <v>16</v>
      </c>
      <c r="J3079" t="s">
        <v>16</v>
      </c>
      <c r="K3079" t="s">
        <v>496</v>
      </c>
      <c r="L3079" t="s">
        <v>86</v>
      </c>
      <c r="M3079" t="s">
        <v>88</v>
      </c>
      <c r="N3079" s="50">
        <v>42775530</v>
      </c>
      <c r="O3079" s="51">
        <v>2325362</v>
      </c>
      <c r="P3079" t="s">
        <v>10504</v>
      </c>
      <c r="Q3079" t="s">
        <v>3996</v>
      </c>
      <c r="R3079" t="s">
        <v>364</v>
      </c>
      <c r="S3079" s="49" t="str">
        <f>CONCATENATE(Tabla_Datos[[#This Row],[Nombre_Cliente]]," ",Tabla_Datos[[#This Row],[ApellidoPaterno_Cliente]]," ",Tabla_Datos[[#This Row],[ApellidoMaterno_Cliente]])</f>
        <v>ANIBAL DONATO  VILLEGAS  PATIÑO</v>
      </c>
      <c r="T3079" s="53">
        <f>DATE(Tabla_Datos[[#This Row],[tAnio]],Tabla_Datos[[#This Row],[tMes]],Tabla_Datos[[#This Row],[tDia]])</f>
        <v>40775</v>
      </c>
      <c r="U3079" s="53" t="str">
        <f>IF(Tabla_Datos[[#This Row],[cProvincia]]="LIMA","LIMA","PROVINCIA")</f>
        <v>LIMA</v>
      </c>
      <c r="V3079" s="53" t="str">
        <f>MID(Tabla_Datos[[#This Row],[pTelefono]],1,SEARCH("-",Tabla_Datos[[#This Row],[pTelefono]],1)-1)</f>
        <v>1</v>
      </c>
      <c r="W3079" s="53" t="str">
        <f>MID(Tabla_Datos[[#This Row],[pTelefono]],SEARCH("-",Tabla_Datos[[#This Row],[pTelefono]],1)+1,LEN(Tabla_Datos[[#This Row],[pTelefono]]))</f>
        <v>947517923</v>
      </c>
      <c r="X3079" s="53" t="str">
        <f>CONCATENATE(Tabla_Datos[[#This Row],[TipUrb]]," ",Tabla_Datos[[#This Row],[Calle]]," ",Tabla_Datos[[#This Row],[NumCalle]])</f>
        <v>-   0</v>
      </c>
      <c r="Y3079" t="s">
        <v>92</v>
      </c>
      <c r="Z3079" t="s">
        <v>93</v>
      </c>
      <c r="AA3079" t="s">
        <v>94</v>
      </c>
      <c r="AB3079" t="s">
        <v>95</v>
      </c>
      <c r="AC3079" t="s">
        <v>95</v>
      </c>
      <c r="AD3079" t="s">
        <v>109</v>
      </c>
      <c r="AE3079" t="s">
        <v>116</v>
      </c>
      <c r="AF3079">
        <v>20</v>
      </c>
      <c r="AG3079" s="51">
        <v>8249483</v>
      </c>
      <c r="AI3079">
        <v>36</v>
      </c>
      <c r="AJ3079">
        <v>36</v>
      </c>
      <c r="AK3079" t="s">
        <v>95</v>
      </c>
      <c r="AL3079">
        <v>0</v>
      </c>
    </row>
    <row r="3080" spans="1:38">
      <c r="A3080">
        <v>3277695</v>
      </c>
      <c r="B3080" t="s">
        <v>10505</v>
      </c>
      <c r="C3080" t="s">
        <v>18</v>
      </c>
      <c r="D3080" t="s">
        <v>143</v>
      </c>
      <c r="E3080">
        <v>2011</v>
      </c>
      <c r="F3080">
        <v>8</v>
      </c>
      <c r="G3080">
        <v>20</v>
      </c>
      <c r="H3080" t="s">
        <v>86</v>
      </c>
      <c r="I3080" t="s">
        <v>16</v>
      </c>
      <c r="J3080" t="s">
        <v>16</v>
      </c>
      <c r="K3080" t="s">
        <v>374</v>
      </c>
      <c r="L3080" t="s">
        <v>86</v>
      </c>
      <c r="M3080" t="s">
        <v>88</v>
      </c>
      <c r="N3080" s="50">
        <v>10634558</v>
      </c>
      <c r="O3080" s="51">
        <v>2325755</v>
      </c>
      <c r="P3080" t="s">
        <v>1103</v>
      </c>
      <c r="Q3080" t="s">
        <v>10506</v>
      </c>
      <c r="R3080" t="s">
        <v>564</v>
      </c>
      <c r="S3080" s="49" t="str">
        <f>CONCATENATE(Tabla_Datos[[#This Row],[Nombre_Cliente]]," ",Tabla_Datos[[#This Row],[ApellidoPaterno_Cliente]]," ",Tabla_Datos[[#This Row],[ApellidoMaterno_Cliente]])</f>
        <v>LUIS ANTONIO ATANACIO GARCIA</v>
      </c>
      <c r="T3080" s="53">
        <f>DATE(Tabla_Datos[[#This Row],[tAnio]],Tabla_Datos[[#This Row],[tMes]],Tabla_Datos[[#This Row],[tDia]])</f>
        <v>40775</v>
      </c>
      <c r="U3080" s="53" t="str">
        <f>IF(Tabla_Datos[[#This Row],[cProvincia]]="LIMA","LIMA","PROVINCIA")</f>
        <v>LIMA</v>
      </c>
      <c r="V3080" s="53" t="str">
        <f>MID(Tabla_Datos[[#This Row],[pTelefono]],1,SEARCH("-",Tabla_Datos[[#This Row],[pTelefono]],1)-1)</f>
        <v>1</v>
      </c>
      <c r="W3080" s="53" t="str">
        <f>MID(Tabla_Datos[[#This Row],[pTelefono]],SEARCH("-",Tabla_Datos[[#This Row],[pTelefono]],1)+1,LEN(Tabla_Datos[[#This Row],[pTelefono]]))</f>
        <v>998420891</v>
      </c>
      <c r="X3080" s="53" t="str">
        <f>CONCATENATE(Tabla_Datos[[#This Row],[TipUrb]]," ",Tabla_Datos[[#This Row],[Calle]]," ",Tabla_Datos[[#This Row],[NumCalle]])</f>
        <v>AH 1 0</v>
      </c>
      <c r="Y3080" t="s">
        <v>92</v>
      </c>
      <c r="Z3080" t="s">
        <v>181</v>
      </c>
      <c r="AA3080" t="s">
        <v>182</v>
      </c>
      <c r="AB3080" t="s">
        <v>95</v>
      </c>
      <c r="AC3080" t="s">
        <v>95</v>
      </c>
      <c r="AD3080" t="s">
        <v>96</v>
      </c>
      <c r="AE3080" t="s">
        <v>361</v>
      </c>
      <c r="AF3080">
        <v>23</v>
      </c>
      <c r="AG3080" s="51">
        <v>47600440</v>
      </c>
      <c r="AI3080" t="s">
        <v>7518</v>
      </c>
      <c r="AJ3080" t="s">
        <v>7518</v>
      </c>
      <c r="AK3080">
        <v>1</v>
      </c>
      <c r="AL3080">
        <v>0</v>
      </c>
    </row>
    <row r="3081" spans="1:38">
      <c r="A3081">
        <v>3277425</v>
      </c>
      <c r="B3081" t="s">
        <v>10507</v>
      </c>
      <c r="C3081" t="s">
        <v>20</v>
      </c>
      <c r="D3081" t="s">
        <v>143</v>
      </c>
      <c r="E3081">
        <v>2011</v>
      </c>
      <c r="F3081">
        <v>8</v>
      </c>
      <c r="G3081">
        <v>20</v>
      </c>
      <c r="H3081" t="s">
        <v>86</v>
      </c>
      <c r="I3081" t="s">
        <v>514</v>
      </c>
      <c r="J3081" t="s">
        <v>514</v>
      </c>
      <c r="K3081" t="s">
        <v>514</v>
      </c>
      <c r="L3081" t="s">
        <v>86</v>
      </c>
      <c r="M3081" t="s">
        <v>133</v>
      </c>
      <c r="N3081" s="50">
        <v>44736508</v>
      </c>
      <c r="O3081" s="51">
        <v>2325642</v>
      </c>
      <c r="P3081" t="s">
        <v>2403</v>
      </c>
      <c r="Q3081" t="s">
        <v>10508</v>
      </c>
      <c r="R3081" t="s">
        <v>1912</v>
      </c>
      <c r="S3081" s="49" t="str">
        <f>CONCATENATE(Tabla_Datos[[#This Row],[Nombre_Cliente]]," ",Tabla_Datos[[#This Row],[ApellidoPaterno_Cliente]]," ",Tabla_Datos[[#This Row],[ApellidoMaterno_Cliente]])</f>
        <v>JULIO CESAR MONDRAGON VILLAR</v>
      </c>
      <c r="T3081" s="53">
        <f>DATE(Tabla_Datos[[#This Row],[tAnio]],Tabla_Datos[[#This Row],[tMes]],Tabla_Datos[[#This Row],[tDia]])</f>
        <v>40775</v>
      </c>
      <c r="U3081" s="53" t="str">
        <f>IF(Tabla_Datos[[#This Row],[cProvincia]]="LIMA","LIMA","PROVINCIA")</f>
        <v>PROVINCIA</v>
      </c>
      <c r="V3081" s="53" t="str">
        <f>MID(Tabla_Datos[[#This Row],[pTelefono]],1,SEARCH("-",Tabla_Datos[[#This Row],[pTelefono]],1)-1)</f>
        <v>76</v>
      </c>
      <c r="W3081" s="53" t="str">
        <f>MID(Tabla_Datos[[#This Row],[pTelefono]],SEARCH("-",Tabla_Datos[[#This Row],[pTelefono]],1)+1,LEN(Tabla_Datos[[#This Row],[pTelefono]]))</f>
        <v>976065717</v>
      </c>
      <c r="X3081" s="53" t="str">
        <f>CONCATENATE(Tabla_Datos[[#This Row],[TipUrb]]," ",Tabla_Datos[[#This Row],[Calle]]," ",Tabla_Datos[[#This Row],[NumCalle]])</f>
        <v>- REVILLA PEREZ 500</v>
      </c>
      <c r="Y3081" t="s">
        <v>517</v>
      </c>
      <c r="Z3081" t="s">
        <v>152</v>
      </c>
      <c r="AA3081" t="s">
        <v>153</v>
      </c>
      <c r="AB3081" t="s">
        <v>95</v>
      </c>
      <c r="AC3081" t="s">
        <v>116</v>
      </c>
      <c r="AD3081" t="s">
        <v>109</v>
      </c>
      <c r="AE3081" t="s">
        <v>95</v>
      </c>
      <c r="AF3081" t="s">
        <v>95</v>
      </c>
      <c r="AG3081" s="51">
        <v>17451804</v>
      </c>
      <c r="AH3081" t="s">
        <v>95</v>
      </c>
      <c r="AI3081">
        <v>1</v>
      </c>
      <c r="AJ3081">
        <v>1</v>
      </c>
      <c r="AK3081" t="s">
        <v>10509</v>
      </c>
      <c r="AL3081">
        <v>500</v>
      </c>
    </row>
    <row r="3082" spans="1:38">
      <c r="A3082">
        <v>3278397</v>
      </c>
      <c r="B3082" t="s">
        <v>10510</v>
      </c>
      <c r="C3082" t="s">
        <v>19</v>
      </c>
      <c r="D3082" t="s">
        <v>85</v>
      </c>
      <c r="E3082">
        <v>2011</v>
      </c>
      <c r="F3082">
        <v>8</v>
      </c>
      <c r="G3082">
        <v>20</v>
      </c>
      <c r="H3082" t="s">
        <v>86</v>
      </c>
      <c r="I3082" t="s">
        <v>16</v>
      </c>
      <c r="J3082" t="s">
        <v>16</v>
      </c>
      <c r="K3082" t="s">
        <v>438</v>
      </c>
      <c r="L3082" t="s">
        <v>86</v>
      </c>
      <c r="M3082" t="s">
        <v>88</v>
      </c>
      <c r="O3082" s="51">
        <v>2326441</v>
      </c>
      <c r="P3082" t="s">
        <v>10511</v>
      </c>
      <c r="Q3082" t="s">
        <v>666</v>
      </c>
      <c r="R3082" t="s">
        <v>10512</v>
      </c>
      <c r="S3082" s="49" t="str">
        <f>CONCATENATE(Tabla_Datos[[#This Row],[Nombre_Cliente]]," ",Tabla_Datos[[#This Row],[ApellidoPaterno_Cliente]]," ",Tabla_Datos[[#This Row],[ApellidoMaterno_Cliente]])</f>
        <v>DANTE ERIK FIGUEROA VITERVO</v>
      </c>
      <c r="T3082" s="53">
        <f>DATE(Tabla_Datos[[#This Row],[tAnio]],Tabla_Datos[[#This Row],[tMes]],Tabla_Datos[[#This Row],[tDia]])</f>
        <v>40775</v>
      </c>
      <c r="U3082" s="53" t="str">
        <f>IF(Tabla_Datos[[#This Row],[cProvincia]]="LIMA","LIMA","PROVINCIA")</f>
        <v>LIMA</v>
      </c>
      <c r="V3082" s="53" t="str">
        <f>MID(Tabla_Datos[[#This Row],[pTelefono]],1,SEARCH("-",Tabla_Datos[[#This Row],[pTelefono]],1)-1)</f>
        <v>1</v>
      </c>
      <c r="W3082" s="53" t="str">
        <f>MID(Tabla_Datos[[#This Row],[pTelefono]],SEARCH("-",Tabla_Datos[[#This Row],[pTelefono]],1)+1,LEN(Tabla_Datos[[#This Row],[pTelefono]]))</f>
        <v>943295037</v>
      </c>
      <c r="X3082" s="53" t="str">
        <f>CONCATENATE(Tabla_Datos[[#This Row],[TipUrb]]," ",Tabla_Datos[[#This Row],[Calle]]," ",Tabla_Datos[[#This Row],[NumCalle]])</f>
        <v>UR . 0</v>
      </c>
      <c r="Y3082" t="s">
        <v>92</v>
      </c>
      <c r="Z3082" t="s">
        <v>122</v>
      </c>
      <c r="AA3082" t="s">
        <v>123</v>
      </c>
      <c r="AB3082" t="s">
        <v>95</v>
      </c>
      <c r="AC3082" t="s">
        <v>95</v>
      </c>
      <c r="AD3082" t="s">
        <v>161</v>
      </c>
      <c r="AE3082" t="s">
        <v>413</v>
      </c>
      <c r="AF3082">
        <v>6</v>
      </c>
      <c r="AG3082" s="51">
        <v>47610796</v>
      </c>
      <c r="AH3082" t="s">
        <v>95</v>
      </c>
      <c r="AI3082">
        <v>1</v>
      </c>
      <c r="AJ3082">
        <v>1</v>
      </c>
      <c r="AK3082" t="s">
        <v>221</v>
      </c>
      <c r="AL3082">
        <v>0</v>
      </c>
    </row>
    <row r="3083" spans="1:38">
      <c r="A3083">
        <v>3288053</v>
      </c>
      <c r="B3083" t="s">
        <v>10513</v>
      </c>
      <c r="C3083" t="s">
        <v>18</v>
      </c>
      <c r="D3083" t="s">
        <v>143</v>
      </c>
      <c r="E3083">
        <v>2011</v>
      </c>
      <c r="F3083">
        <v>8</v>
      </c>
      <c r="G3083">
        <v>20</v>
      </c>
      <c r="H3083" t="s">
        <v>86</v>
      </c>
      <c r="I3083" t="s">
        <v>355</v>
      </c>
      <c r="J3083" t="s">
        <v>355</v>
      </c>
      <c r="K3083" t="s">
        <v>10514</v>
      </c>
      <c r="L3083" t="s">
        <v>86</v>
      </c>
      <c r="M3083" t="s">
        <v>594</v>
      </c>
      <c r="N3083" s="50">
        <v>23955051</v>
      </c>
      <c r="O3083" s="51">
        <v>2326080</v>
      </c>
      <c r="P3083" t="s">
        <v>1978</v>
      </c>
      <c r="Q3083" t="s">
        <v>10515</v>
      </c>
      <c r="R3083" t="s">
        <v>10035</v>
      </c>
      <c r="S3083" s="49" t="str">
        <f>CONCATENATE(Tabla_Datos[[#This Row],[Nombre_Cliente]]," ",Tabla_Datos[[#This Row],[ApellidoPaterno_Cliente]]," ",Tabla_Datos[[#This Row],[ApellidoMaterno_Cliente]])</f>
        <v>MARCO ANTONIO BEJAR PAUCCAR</v>
      </c>
      <c r="T3083" s="53">
        <f>DATE(Tabla_Datos[[#This Row],[tAnio]],Tabla_Datos[[#This Row],[tMes]],Tabla_Datos[[#This Row],[tDia]])</f>
        <v>40775</v>
      </c>
      <c r="U3083" s="53" t="str">
        <f>IF(Tabla_Datos[[#This Row],[cProvincia]]="LIMA","LIMA","PROVINCIA")</f>
        <v>PROVINCIA</v>
      </c>
      <c r="V3083" s="53" t="str">
        <f>MID(Tabla_Datos[[#This Row],[pTelefono]],1,SEARCH("-",Tabla_Datos[[#This Row],[pTelefono]],1)-1)</f>
        <v>84</v>
      </c>
      <c r="W3083" s="53" t="str">
        <f>MID(Tabla_Datos[[#This Row],[pTelefono]],SEARCH("-",Tabla_Datos[[#This Row],[pTelefono]],1)+1,LEN(Tabla_Datos[[#This Row],[pTelefono]]))</f>
        <v>974426389</v>
      </c>
      <c r="X3083" s="53" t="str">
        <f>CONCATENATE(Tabla_Datos[[#This Row],[TipUrb]]," ",Tabla_Datos[[#This Row],[Calle]]," ",Tabla_Datos[[#This Row],[NumCalle]])</f>
        <v>AS   0</v>
      </c>
      <c r="Y3083" t="s">
        <v>360</v>
      </c>
      <c r="Z3083" t="s">
        <v>181</v>
      </c>
      <c r="AA3083" t="s">
        <v>182</v>
      </c>
      <c r="AB3083" t="s">
        <v>95</v>
      </c>
      <c r="AC3083" t="s">
        <v>95</v>
      </c>
      <c r="AD3083" t="s">
        <v>215</v>
      </c>
      <c r="AE3083" t="s">
        <v>95</v>
      </c>
      <c r="AG3083" s="51">
        <v>42918450</v>
      </c>
      <c r="AH3083" t="s">
        <v>95</v>
      </c>
      <c r="AI3083" t="s">
        <v>867</v>
      </c>
      <c r="AJ3083" t="s">
        <v>867</v>
      </c>
      <c r="AK3083" t="s">
        <v>95</v>
      </c>
      <c r="AL3083">
        <v>0</v>
      </c>
    </row>
    <row r="3084" spans="1:38">
      <c r="A3084">
        <v>3278161</v>
      </c>
      <c r="B3084" t="s">
        <v>10516</v>
      </c>
      <c r="C3084" t="s">
        <v>19</v>
      </c>
      <c r="D3084" t="s">
        <v>85</v>
      </c>
      <c r="E3084">
        <v>2011</v>
      </c>
      <c r="F3084">
        <v>8</v>
      </c>
      <c r="G3084">
        <v>20</v>
      </c>
      <c r="H3084" t="s">
        <v>144</v>
      </c>
      <c r="I3084" t="s">
        <v>16</v>
      </c>
      <c r="J3084" t="s">
        <v>16</v>
      </c>
      <c r="K3084" t="s">
        <v>487</v>
      </c>
      <c r="L3084" t="s">
        <v>144</v>
      </c>
      <c r="M3084" t="s">
        <v>88</v>
      </c>
      <c r="O3084" s="51">
        <v>2326257</v>
      </c>
      <c r="P3084" t="s">
        <v>10517</v>
      </c>
      <c r="Q3084" t="s">
        <v>5403</v>
      </c>
      <c r="R3084" t="s">
        <v>10518</v>
      </c>
      <c r="S3084" s="49" t="str">
        <f>CONCATENATE(Tabla_Datos[[#This Row],[Nombre_Cliente]]," ",Tabla_Datos[[#This Row],[ApellidoPaterno_Cliente]]," ",Tabla_Datos[[#This Row],[ApellidoMaterno_Cliente]])</f>
        <v>SABINA SIMON MATOS DE CORDOVA</v>
      </c>
      <c r="T3084" s="53">
        <f>DATE(Tabla_Datos[[#This Row],[tAnio]],Tabla_Datos[[#This Row],[tMes]],Tabla_Datos[[#This Row],[tDia]])</f>
        <v>40775</v>
      </c>
      <c r="U3084" s="53" t="str">
        <f>IF(Tabla_Datos[[#This Row],[cProvincia]]="LIMA","LIMA","PROVINCIA")</f>
        <v>LIMA</v>
      </c>
      <c r="V3084" s="53" t="str">
        <f>MID(Tabla_Datos[[#This Row],[pTelefono]],1,SEARCH("-",Tabla_Datos[[#This Row],[pTelefono]],1)-1)</f>
        <v>1</v>
      </c>
      <c r="W3084" s="53" t="str">
        <f>MID(Tabla_Datos[[#This Row],[pTelefono]],SEARCH("-",Tabla_Datos[[#This Row],[pTelefono]],1)+1,LEN(Tabla_Datos[[#This Row],[pTelefono]]))</f>
        <v>942189006</v>
      </c>
      <c r="X3084" s="53" t="str">
        <f>CONCATENATE(Tabla_Datos[[#This Row],[TipUrb]]," ",Tabla_Datos[[#This Row],[Calle]]," ",Tabla_Datos[[#This Row],[NumCalle]])</f>
        <v>UR CAOLIN 381</v>
      </c>
      <c r="Y3084" t="s">
        <v>92</v>
      </c>
      <c r="Z3084" t="s">
        <v>196</v>
      </c>
      <c r="AA3084" t="s">
        <v>197</v>
      </c>
      <c r="AB3084">
        <v>2</v>
      </c>
      <c r="AC3084" t="s">
        <v>95</v>
      </c>
      <c r="AD3084" t="s">
        <v>161</v>
      </c>
      <c r="AE3084" t="s">
        <v>950</v>
      </c>
      <c r="AF3084" t="s">
        <v>95</v>
      </c>
      <c r="AG3084" s="51" t="s">
        <v>95</v>
      </c>
      <c r="AH3084">
        <v>1009213038</v>
      </c>
      <c r="AI3084">
        <v>1</v>
      </c>
      <c r="AJ3084">
        <v>1</v>
      </c>
      <c r="AK3084" t="s">
        <v>10519</v>
      </c>
      <c r="AL3084">
        <v>381</v>
      </c>
    </row>
    <row r="3085" spans="1:38">
      <c r="A3085">
        <v>3278878</v>
      </c>
      <c r="B3085" t="s">
        <v>10520</v>
      </c>
      <c r="C3085" t="s">
        <v>18</v>
      </c>
      <c r="D3085" t="s">
        <v>143</v>
      </c>
      <c r="E3085">
        <v>2011</v>
      </c>
      <c r="F3085">
        <v>8</v>
      </c>
      <c r="G3085">
        <v>20</v>
      </c>
      <c r="H3085" t="s">
        <v>86</v>
      </c>
      <c r="I3085" t="s">
        <v>662</v>
      </c>
      <c r="J3085" t="s">
        <v>10498</v>
      </c>
      <c r="K3085" t="s">
        <v>10499</v>
      </c>
      <c r="L3085" t="s">
        <v>86</v>
      </c>
      <c r="M3085" t="s">
        <v>594</v>
      </c>
      <c r="N3085" s="50">
        <v>46546731</v>
      </c>
      <c r="O3085" s="51">
        <v>2326780</v>
      </c>
      <c r="P3085" t="s">
        <v>10521</v>
      </c>
      <c r="Q3085" t="s">
        <v>10522</v>
      </c>
      <c r="R3085" t="s">
        <v>10523</v>
      </c>
      <c r="S3085" s="49" t="str">
        <f>CONCATENATE(Tabla_Datos[[#This Row],[Nombre_Cliente]]," ",Tabla_Datos[[#This Row],[ApellidoPaterno_Cliente]]," ",Tabla_Datos[[#This Row],[ApellidoMaterno_Cliente]])</f>
        <v>DONATO  CRUZ MAYHUA</v>
      </c>
      <c r="T3085" s="53">
        <f>DATE(Tabla_Datos[[#This Row],[tAnio]],Tabla_Datos[[#This Row],[tMes]],Tabla_Datos[[#This Row],[tDia]])</f>
        <v>40775</v>
      </c>
      <c r="U3085" s="53" t="str">
        <f>IF(Tabla_Datos[[#This Row],[cProvincia]]="LIMA","LIMA","PROVINCIA")</f>
        <v>PROVINCIA</v>
      </c>
      <c r="V3085" s="53" t="str">
        <f>MID(Tabla_Datos[[#This Row],[pTelefono]],1,SEARCH("-",Tabla_Datos[[#This Row],[pTelefono]],1)-1)</f>
        <v>82</v>
      </c>
      <c r="W3085" s="53" t="str">
        <f>MID(Tabla_Datos[[#This Row],[pTelefono]],SEARCH("-",Tabla_Datos[[#This Row],[pTelefono]],1)+1,LEN(Tabla_Datos[[#This Row],[pTelefono]]))</f>
        <v>984968175</v>
      </c>
      <c r="X3085" s="53" t="str">
        <f>CONCATENATE(Tabla_Datos[[#This Row],[TipUrb]]," ",Tabla_Datos[[#This Row],[Calle]]," ",Tabla_Datos[[#This Row],[NumCalle]])</f>
        <v>- S/N 0</v>
      </c>
      <c r="Y3085" t="s">
        <v>10501</v>
      </c>
      <c r="Z3085" t="s">
        <v>181</v>
      </c>
      <c r="AA3085" t="s">
        <v>182</v>
      </c>
      <c r="AB3085" t="s">
        <v>95</v>
      </c>
      <c r="AC3085" t="s">
        <v>95</v>
      </c>
      <c r="AD3085" t="s">
        <v>109</v>
      </c>
      <c r="AE3085" t="s">
        <v>500</v>
      </c>
      <c r="AF3085">
        <v>20</v>
      </c>
      <c r="AG3085" s="51">
        <v>42592520</v>
      </c>
      <c r="AI3085">
        <v>61</v>
      </c>
      <c r="AJ3085">
        <v>61</v>
      </c>
      <c r="AK3085" t="s">
        <v>1146</v>
      </c>
      <c r="AL3085">
        <v>0</v>
      </c>
    </row>
    <row r="3086" spans="1:38">
      <c r="A3086">
        <v>3279061</v>
      </c>
      <c r="B3086" t="s">
        <v>10524</v>
      </c>
      <c r="C3086" t="s">
        <v>18</v>
      </c>
      <c r="D3086" t="s">
        <v>143</v>
      </c>
      <c r="E3086">
        <v>2011</v>
      </c>
      <c r="F3086">
        <v>8</v>
      </c>
      <c r="G3086">
        <v>20</v>
      </c>
      <c r="H3086" t="s">
        <v>86</v>
      </c>
      <c r="I3086" t="s">
        <v>16</v>
      </c>
      <c r="J3086" t="s">
        <v>16</v>
      </c>
      <c r="K3086" t="s">
        <v>438</v>
      </c>
      <c r="L3086" t="s">
        <v>86</v>
      </c>
      <c r="M3086" t="s">
        <v>88</v>
      </c>
      <c r="N3086" s="50">
        <v>3671234</v>
      </c>
      <c r="O3086" s="51">
        <v>2326858</v>
      </c>
      <c r="P3086" t="s">
        <v>10525</v>
      </c>
      <c r="Q3086" t="s">
        <v>10526</v>
      </c>
      <c r="R3086" t="s">
        <v>1188</v>
      </c>
      <c r="S3086" s="49" t="str">
        <f>CONCATENATE(Tabla_Datos[[#This Row],[Nombre_Cliente]]," ",Tabla_Datos[[#This Row],[ApellidoPaterno_Cliente]]," ",Tabla_Datos[[#This Row],[ApellidoMaterno_Cliente]])</f>
        <v xml:space="preserve"> JESUS JULIO ESCOBAR  PACHECO</v>
      </c>
      <c r="T3086" s="53">
        <f>DATE(Tabla_Datos[[#This Row],[tAnio]],Tabla_Datos[[#This Row],[tMes]],Tabla_Datos[[#This Row],[tDia]])</f>
        <v>40775</v>
      </c>
      <c r="U3086" s="53" t="str">
        <f>IF(Tabla_Datos[[#This Row],[cProvincia]]="LIMA","LIMA","PROVINCIA")</f>
        <v>LIMA</v>
      </c>
      <c r="V3086" s="53" t="str">
        <f>MID(Tabla_Datos[[#This Row],[pTelefono]],1,SEARCH("-",Tabla_Datos[[#This Row],[pTelefono]],1)-1)</f>
        <v>1</v>
      </c>
      <c r="W3086" s="53" t="str">
        <f>MID(Tabla_Datos[[#This Row],[pTelefono]],SEARCH("-",Tabla_Datos[[#This Row],[pTelefono]],1)+1,LEN(Tabla_Datos[[#This Row],[pTelefono]]))</f>
        <v>4530770</v>
      </c>
      <c r="X3086" s="53" t="str">
        <f>CONCATENATE(Tabla_Datos[[#This Row],[TipUrb]]," ",Tabla_Datos[[#This Row],[Calle]]," ",Tabla_Datos[[#This Row],[NumCalle]])</f>
        <v xml:space="preserve">  MARCO POLO 528</v>
      </c>
      <c r="Y3086" t="s">
        <v>92</v>
      </c>
      <c r="Z3086" t="s">
        <v>181</v>
      </c>
      <c r="AA3086" t="s">
        <v>182</v>
      </c>
      <c r="AB3086" t="s">
        <v>95</v>
      </c>
      <c r="AC3086" t="s">
        <v>95</v>
      </c>
      <c r="AD3086" t="s">
        <v>95</v>
      </c>
      <c r="AE3086" t="s">
        <v>95</v>
      </c>
      <c r="AG3086" s="51">
        <v>25429821</v>
      </c>
      <c r="AI3086">
        <v>26</v>
      </c>
      <c r="AJ3086">
        <v>26</v>
      </c>
      <c r="AK3086" t="s">
        <v>9952</v>
      </c>
      <c r="AL3086">
        <v>528</v>
      </c>
    </row>
    <row r="3087" spans="1:38">
      <c r="A3087">
        <v>3279593</v>
      </c>
      <c r="B3087" t="s">
        <v>10527</v>
      </c>
      <c r="C3087" t="s">
        <v>20</v>
      </c>
      <c r="D3087" t="s">
        <v>143</v>
      </c>
      <c r="E3087">
        <v>2011</v>
      </c>
      <c r="F3087">
        <v>8</v>
      </c>
      <c r="G3087">
        <v>20</v>
      </c>
      <c r="H3087" t="s">
        <v>86</v>
      </c>
      <c r="I3087" t="s">
        <v>132</v>
      </c>
      <c r="J3087" t="s">
        <v>132</v>
      </c>
      <c r="K3087" t="s">
        <v>132</v>
      </c>
      <c r="L3087" t="s">
        <v>86</v>
      </c>
      <c r="M3087" t="s">
        <v>133</v>
      </c>
      <c r="N3087" s="50">
        <v>2812086</v>
      </c>
      <c r="O3087" s="51">
        <v>2327348</v>
      </c>
      <c r="P3087" t="s">
        <v>10528</v>
      </c>
      <c r="Q3087" t="s">
        <v>365</v>
      </c>
      <c r="R3087" t="s">
        <v>3897</v>
      </c>
      <c r="S3087" s="49" t="str">
        <f>CONCATENATE(Tabla_Datos[[#This Row],[Nombre_Cliente]]," ",Tabla_Datos[[#This Row],[ApellidoPaterno_Cliente]]," ",Tabla_Datos[[#This Row],[ApellidoMaterno_Cliente]])</f>
        <v>CARLOS LUIS RODRIGUEZ PINTO</v>
      </c>
      <c r="T3087" s="53">
        <f>DATE(Tabla_Datos[[#This Row],[tAnio]],Tabla_Datos[[#This Row],[tMes]],Tabla_Datos[[#This Row],[tDia]])</f>
        <v>40775</v>
      </c>
      <c r="U3087" s="53" t="str">
        <f>IF(Tabla_Datos[[#This Row],[cProvincia]]="LIMA","LIMA","PROVINCIA")</f>
        <v>PROVINCIA</v>
      </c>
      <c r="V3087" s="53" t="str">
        <f>MID(Tabla_Datos[[#This Row],[pTelefono]],1,SEARCH("-",Tabla_Datos[[#This Row],[pTelefono]],1)-1)</f>
        <v>73</v>
      </c>
      <c r="W3087" s="53" t="str">
        <f>MID(Tabla_Datos[[#This Row],[pTelefono]],SEARCH("-",Tabla_Datos[[#This Row],[pTelefono]],1)+1,LEN(Tabla_Datos[[#This Row],[pTelefono]]))</f>
        <v>945370585</v>
      </c>
      <c r="X3087" s="53" t="str">
        <f>CONCATENATE(Tabla_Datos[[#This Row],[TipUrb]]," ",Tabla_Datos[[#This Row],[Calle]]," ",Tabla_Datos[[#This Row],[NumCalle]])</f>
        <v>AH . 0</v>
      </c>
      <c r="Y3087" t="s">
        <v>137</v>
      </c>
      <c r="Z3087" t="s">
        <v>152</v>
      </c>
      <c r="AA3087" t="s">
        <v>153</v>
      </c>
      <c r="AB3087" t="s">
        <v>95</v>
      </c>
      <c r="AC3087" t="s">
        <v>95</v>
      </c>
      <c r="AD3087" t="s">
        <v>96</v>
      </c>
      <c r="AE3087" t="s">
        <v>474</v>
      </c>
      <c r="AF3087">
        <v>23</v>
      </c>
      <c r="AG3087" s="51">
        <v>41165699</v>
      </c>
      <c r="AH3087" t="s">
        <v>95</v>
      </c>
      <c r="AI3087">
        <v>1</v>
      </c>
      <c r="AJ3087">
        <v>1</v>
      </c>
      <c r="AK3087" t="s">
        <v>221</v>
      </c>
      <c r="AL3087">
        <v>0</v>
      </c>
    </row>
    <row r="3088" spans="1:38">
      <c r="A3088">
        <v>3286111</v>
      </c>
      <c r="B3088" t="s">
        <v>10529</v>
      </c>
      <c r="C3088" t="s">
        <v>18</v>
      </c>
      <c r="D3088" t="s">
        <v>85</v>
      </c>
      <c r="E3088">
        <v>2011</v>
      </c>
      <c r="F3088">
        <v>8</v>
      </c>
      <c r="G3088">
        <v>20</v>
      </c>
      <c r="H3088" t="s">
        <v>86</v>
      </c>
      <c r="I3088" t="s">
        <v>16</v>
      </c>
      <c r="J3088" t="s">
        <v>16</v>
      </c>
      <c r="K3088" t="s">
        <v>2099</v>
      </c>
      <c r="L3088" t="s">
        <v>86</v>
      </c>
      <c r="M3088" t="s">
        <v>88</v>
      </c>
      <c r="N3088" s="50">
        <v>99999999</v>
      </c>
      <c r="O3088" s="51">
        <v>2327634</v>
      </c>
      <c r="P3088" t="s">
        <v>10530</v>
      </c>
      <c r="Q3088" t="s">
        <v>10531</v>
      </c>
      <c r="R3088" t="s">
        <v>377</v>
      </c>
      <c r="S3088" s="49" t="str">
        <f>CONCATENATE(Tabla_Datos[[#This Row],[Nombre_Cliente]]," ",Tabla_Datos[[#This Row],[ApellidoPaterno_Cliente]]," ",Tabla_Datos[[#This Row],[ApellidoMaterno_Cliente]])</f>
        <v>ROBERTO EFRAIN  VILLANUEVA  PEREZ</v>
      </c>
      <c r="T3088" s="53">
        <f>DATE(Tabla_Datos[[#This Row],[tAnio]],Tabla_Datos[[#This Row],[tMes]],Tabla_Datos[[#This Row],[tDia]])</f>
        <v>40775</v>
      </c>
      <c r="U3088" s="53" t="str">
        <f>IF(Tabla_Datos[[#This Row],[cProvincia]]="LIMA","LIMA","PROVINCIA")</f>
        <v>LIMA</v>
      </c>
      <c r="V3088" s="53" t="str">
        <f>MID(Tabla_Datos[[#This Row],[pTelefono]],1,SEARCH("-",Tabla_Datos[[#This Row],[pTelefono]],1)-1)</f>
        <v>1</v>
      </c>
      <c r="W3088" s="53" t="str">
        <f>MID(Tabla_Datos[[#This Row],[pTelefono]],SEARCH("-",Tabla_Datos[[#This Row],[pTelefono]],1)+1,LEN(Tabla_Datos[[#This Row],[pTelefono]]))</f>
        <v>996593889</v>
      </c>
      <c r="X3088" s="53" t="str">
        <f>CONCATENATE(Tabla_Datos[[#This Row],[TipUrb]]," ",Tabla_Datos[[#This Row],[Calle]]," ",Tabla_Datos[[#This Row],[NumCalle]])</f>
        <v xml:space="preserve">  MANCO CAPAC 541</v>
      </c>
      <c r="Y3088" t="s">
        <v>92</v>
      </c>
      <c r="Z3088" t="s">
        <v>93</v>
      </c>
      <c r="AA3088" t="s">
        <v>94</v>
      </c>
      <c r="AB3088" t="s">
        <v>95</v>
      </c>
      <c r="AC3088" t="s">
        <v>95</v>
      </c>
      <c r="AD3088" t="s">
        <v>95</v>
      </c>
      <c r="AE3088" t="s">
        <v>95</v>
      </c>
      <c r="AG3088" s="51">
        <v>43391266</v>
      </c>
      <c r="AI3088">
        <v>26</v>
      </c>
      <c r="AJ3088">
        <v>26</v>
      </c>
      <c r="AK3088" t="s">
        <v>275</v>
      </c>
      <c r="AL3088">
        <v>541</v>
      </c>
    </row>
    <row r="3089" spans="1:38">
      <c r="A3089">
        <v>3280723</v>
      </c>
      <c r="B3089" t="s">
        <v>10532</v>
      </c>
      <c r="C3089" t="s">
        <v>20</v>
      </c>
      <c r="D3089" t="s">
        <v>85</v>
      </c>
      <c r="E3089">
        <v>2011</v>
      </c>
      <c r="F3089">
        <v>8</v>
      </c>
      <c r="G3089">
        <v>20</v>
      </c>
      <c r="H3089" t="s">
        <v>86</v>
      </c>
      <c r="I3089" t="s">
        <v>355</v>
      </c>
      <c r="J3089" t="s">
        <v>355</v>
      </c>
      <c r="K3089" t="s">
        <v>355</v>
      </c>
      <c r="L3089" t="s">
        <v>86</v>
      </c>
      <c r="M3089" t="s">
        <v>594</v>
      </c>
      <c r="N3089" s="50">
        <v>31043641</v>
      </c>
      <c r="O3089" s="51">
        <v>2327940</v>
      </c>
      <c r="P3089" t="s">
        <v>7773</v>
      </c>
      <c r="Q3089" t="s">
        <v>6657</v>
      </c>
      <c r="R3089" t="s">
        <v>5471</v>
      </c>
      <c r="S3089" s="49" t="str">
        <f>CONCATENATE(Tabla_Datos[[#This Row],[Nombre_Cliente]]," ",Tabla_Datos[[#This Row],[ApellidoPaterno_Cliente]]," ",Tabla_Datos[[#This Row],[ApellidoMaterno_Cliente]])</f>
        <v>LUCAS SALCEDO ESCALANTE</v>
      </c>
      <c r="T3089" s="53">
        <f>DATE(Tabla_Datos[[#This Row],[tAnio]],Tabla_Datos[[#This Row],[tMes]],Tabla_Datos[[#This Row],[tDia]])</f>
        <v>40775</v>
      </c>
      <c r="U3089" s="53" t="str">
        <f>IF(Tabla_Datos[[#This Row],[cProvincia]]="LIMA","LIMA","PROVINCIA")</f>
        <v>PROVINCIA</v>
      </c>
      <c r="V3089" s="53" t="str">
        <f>MID(Tabla_Datos[[#This Row],[pTelefono]],1,SEARCH("-",Tabla_Datos[[#This Row],[pTelefono]],1)-1)</f>
        <v>84</v>
      </c>
      <c r="W3089" s="53" t="str">
        <f>MID(Tabla_Datos[[#This Row],[pTelefono]],SEARCH("-",Tabla_Datos[[#This Row],[pTelefono]],1)+1,LEN(Tabla_Datos[[#This Row],[pTelefono]]))</f>
        <v>84224677</v>
      </c>
      <c r="X3089" s="53" t="str">
        <f>CONCATENATE(Tabla_Datos[[#This Row],[TipUrb]]," ",Tabla_Datos[[#This Row],[Calle]]," ",Tabla_Datos[[#This Row],[NumCalle]])</f>
        <v xml:space="preserve">  . 0</v>
      </c>
      <c r="Y3089" t="s">
        <v>360</v>
      </c>
      <c r="Z3089" t="s">
        <v>122</v>
      </c>
      <c r="AA3089" t="s">
        <v>123</v>
      </c>
      <c r="AB3089" t="s">
        <v>95</v>
      </c>
      <c r="AC3089" t="s">
        <v>95</v>
      </c>
      <c r="AD3089" t="s">
        <v>95</v>
      </c>
      <c r="AE3089" t="s">
        <v>555</v>
      </c>
      <c r="AF3089">
        <v>6</v>
      </c>
      <c r="AG3089" s="51">
        <v>23901350</v>
      </c>
      <c r="AH3089" t="s">
        <v>95</v>
      </c>
      <c r="AI3089">
        <v>1</v>
      </c>
      <c r="AJ3089">
        <v>1</v>
      </c>
      <c r="AK3089" t="s">
        <v>221</v>
      </c>
      <c r="AL3089">
        <v>0</v>
      </c>
    </row>
    <row r="3090" spans="1:38">
      <c r="A3090">
        <v>3281950</v>
      </c>
      <c r="B3090" t="s">
        <v>10533</v>
      </c>
      <c r="C3090" t="s">
        <v>20</v>
      </c>
      <c r="D3090" t="s">
        <v>143</v>
      </c>
      <c r="E3090">
        <v>2011</v>
      </c>
      <c r="F3090">
        <v>8</v>
      </c>
      <c r="G3090">
        <v>20</v>
      </c>
      <c r="H3090" t="s">
        <v>144</v>
      </c>
      <c r="I3090" t="s">
        <v>759</v>
      </c>
      <c r="J3090" t="s">
        <v>759</v>
      </c>
      <c r="K3090" t="s">
        <v>759</v>
      </c>
      <c r="L3090" t="s">
        <v>144</v>
      </c>
      <c r="M3090" t="s">
        <v>294</v>
      </c>
      <c r="O3090" s="51">
        <v>2328975</v>
      </c>
      <c r="P3090" t="s">
        <v>7194</v>
      </c>
      <c r="Q3090" t="s">
        <v>2501</v>
      </c>
      <c r="R3090" t="s">
        <v>2542</v>
      </c>
      <c r="S3090" s="49" t="str">
        <f>CONCATENATE(Tabla_Datos[[#This Row],[Nombre_Cliente]]," ",Tabla_Datos[[#This Row],[ApellidoPaterno_Cliente]]," ",Tabla_Datos[[#This Row],[ApellidoMaterno_Cliente]])</f>
        <v>CLAUDIO JARA ALBERTO</v>
      </c>
      <c r="T3090" s="53">
        <f>DATE(Tabla_Datos[[#This Row],[tAnio]],Tabla_Datos[[#This Row],[tMes]],Tabla_Datos[[#This Row],[tDia]])</f>
        <v>40775</v>
      </c>
      <c r="U3090" s="53" t="str">
        <f>IF(Tabla_Datos[[#This Row],[cProvincia]]="LIMA","LIMA","PROVINCIA")</f>
        <v>PROVINCIA</v>
      </c>
      <c r="V3090" s="53" t="str">
        <f>MID(Tabla_Datos[[#This Row],[pTelefono]],1,SEARCH("-",Tabla_Datos[[#This Row],[pTelefono]],1)-1)</f>
        <v>56</v>
      </c>
      <c r="W3090" s="53" t="str">
        <f>MID(Tabla_Datos[[#This Row],[pTelefono]],SEARCH("-",Tabla_Datos[[#This Row],[pTelefono]],1)+1,LEN(Tabla_Datos[[#This Row],[pTelefono]]))</f>
        <v>956634643</v>
      </c>
      <c r="X3090" s="53" t="str">
        <f>CONCATENATE(Tabla_Datos[[#This Row],[TipUrb]]," ",Tabla_Datos[[#This Row],[Calle]]," ",Tabla_Datos[[#This Row],[NumCalle]])</f>
        <v>- CAJAMARCA 156</v>
      </c>
      <c r="Y3090" t="s">
        <v>759</v>
      </c>
      <c r="Z3090" t="s">
        <v>152</v>
      </c>
      <c r="AA3090" t="s">
        <v>153</v>
      </c>
      <c r="AB3090" t="s">
        <v>95</v>
      </c>
      <c r="AC3090" t="s">
        <v>95</v>
      </c>
      <c r="AD3090" t="s">
        <v>109</v>
      </c>
      <c r="AE3090" t="s">
        <v>95</v>
      </c>
      <c r="AF3090" t="s">
        <v>95</v>
      </c>
      <c r="AG3090" s="51">
        <v>6107465</v>
      </c>
      <c r="AH3090" t="s">
        <v>95</v>
      </c>
      <c r="AI3090">
        <v>1</v>
      </c>
      <c r="AJ3090">
        <v>1</v>
      </c>
      <c r="AK3090" t="s">
        <v>514</v>
      </c>
      <c r="AL3090">
        <v>156</v>
      </c>
    </row>
    <row r="3091" spans="1:38">
      <c r="A3091">
        <v>3279552</v>
      </c>
      <c r="B3091" t="s">
        <v>10534</v>
      </c>
      <c r="C3091" t="s">
        <v>20</v>
      </c>
      <c r="D3091" t="s">
        <v>85</v>
      </c>
      <c r="E3091">
        <v>2011</v>
      </c>
      <c r="F3091">
        <v>8</v>
      </c>
      <c r="G3091">
        <v>20</v>
      </c>
      <c r="H3091" t="s">
        <v>144</v>
      </c>
      <c r="I3091" t="s">
        <v>16</v>
      </c>
      <c r="J3091" t="s">
        <v>16</v>
      </c>
      <c r="K3091" t="s">
        <v>567</v>
      </c>
      <c r="L3091" t="s">
        <v>86</v>
      </c>
      <c r="M3091" t="s">
        <v>88</v>
      </c>
      <c r="N3091" s="50">
        <v>9854201</v>
      </c>
      <c r="O3091" s="51">
        <v>2327312</v>
      </c>
      <c r="P3091" t="s">
        <v>10535</v>
      </c>
      <c r="Q3091" t="s">
        <v>7541</v>
      </c>
      <c r="R3091" t="s">
        <v>853</v>
      </c>
      <c r="S3091" s="49" t="str">
        <f>CONCATENATE(Tabla_Datos[[#This Row],[Nombre_Cliente]]," ",Tabla_Datos[[#This Row],[ApellidoPaterno_Cliente]]," ",Tabla_Datos[[#This Row],[ApellidoMaterno_Cliente]])</f>
        <v>LUZCINDA ELVIRA MERA CASTRO</v>
      </c>
      <c r="T3091" s="53">
        <f>DATE(Tabla_Datos[[#This Row],[tAnio]],Tabla_Datos[[#This Row],[tMes]],Tabla_Datos[[#This Row],[tDia]])</f>
        <v>40775</v>
      </c>
      <c r="U3091" s="53" t="str">
        <f>IF(Tabla_Datos[[#This Row],[cProvincia]]="LIMA","LIMA","PROVINCIA")</f>
        <v>LIMA</v>
      </c>
      <c r="V3091" s="53" t="str">
        <f>MID(Tabla_Datos[[#This Row],[pTelefono]],1,SEARCH("-",Tabla_Datos[[#This Row],[pTelefono]],1)-1)</f>
        <v>1</v>
      </c>
      <c r="W3091" s="53" t="str">
        <f>MID(Tabla_Datos[[#This Row],[pTelefono]],SEARCH("-",Tabla_Datos[[#This Row],[pTelefono]],1)+1,LEN(Tabla_Datos[[#This Row],[pTelefono]]))</f>
        <v>999970813</v>
      </c>
      <c r="X3091" s="53" t="str">
        <f>CONCATENATE(Tabla_Datos[[#This Row],[TipUrb]]," ",Tabla_Datos[[#This Row],[Calle]]," ",Tabla_Datos[[#This Row],[NumCalle]])</f>
        <v>RS SILVA DE OCHOA BRIGADA 239</v>
      </c>
      <c r="Y3091" t="s">
        <v>92</v>
      </c>
      <c r="Z3091" t="s">
        <v>122</v>
      </c>
      <c r="AA3091" t="s">
        <v>123</v>
      </c>
      <c r="AB3091" t="s">
        <v>95</v>
      </c>
      <c r="AC3091">
        <v>203</v>
      </c>
      <c r="AD3091" t="s">
        <v>435</v>
      </c>
      <c r="AE3091" t="s">
        <v>95</v>
      </c>
      <c r="AF3091" t="s">
        <v>95</v>
      </c>
      <c r="AG3091" s="51">
        <v>8520802</v>
      </c>
      <c r="AH3091" t="s">
        <v>95</v>
      </c>
      <c r="AI3091">
        <v>1</v>
      </c>
      <c r="AJ3091">
        <v>1</v>
      </c>
      <c r="AK3091" t="s">
        <v>2657</v>
      </c>
      <c r="AL3091">
        <v>239</v>
      </c>
    </row>
    <row r="3092" spans="1:38">
      <c r="A3092">
        <v>3281184</v>
      </c>
      <c r="B3092" t="s">
        <v>10536</v>
      </c>
      <c r="C3092" t="s">
        <v>19</v>
      </c>
      <c r="D3092" t="s">
        <v>143</v>
      </c>
      <c r="E3092">
        <v>2011</v>
      </c>
      <c r="F3092">
        <v>8</v>
      </c>
      <c r="G3092">
        <v>20</v>
      </c>
      <c r="H3092" t="s">
        <v>144</v>
      </c>
      <c r="I3092" t="s">
        <v>16</v>
      </c>
      <c r="J3092" t="s">
        <v>16</v>
      </c>
      <c r="K3092" t="s">
        <v>487</v>
      </c>
      <c r="L3092" t="s">
        <v>86</v>
      </c>
      <c r="M3092" t="s">
        <v>88</v>
      </c>
      <c r="N3092" s="50">
        <v>80229455</v>
      </c>
      <c r="O3092" s="51">
        <v>2328350</v>
      </c>
      <c r="P3092" t="s">
        <v>10537</v>
      </c>
      <c r="Q3092" t="s">
        <v>2374</v>
      </c>
      <c r="R3092" t="s">
        <v>10538</v>
      </c>
      <c r="S3092" s="49" t="str">
        <f>CONCATENATE(Tabla_Datos[[#This Row],[Nombre_Cliente]]," ",Tabla_Datos[[#This Row],[ApellidoPaterno_Cliente]]," ",Tabla_Datos[[#This Row],[ApellidoMaterno_Cliente]])</f>
        <v>CALIXTO FORTUNATO CORNEJO POMPILLA</v>
      </c>
      <c r="T3092" s="53">
        <f>DATE(Tabla_Datos[[#This Row],[tAnio]],Tabla_Datos[[#This Row],[tMes]],Tabla_Datos[[#This Row],[tDia]])</f>
        <v>40775</v>
      </c>
      <c r="U3092" s="53" t="str">
        <f>IF(Tabla_Datos[[#This Row],[cProvincia]]="LIMA","LIMA","PROVINCIA")</f>
        <v>LIMA</v>
      </c>
      <c r="V3092" s="53" t="str">
        <f>MID(Tabla_Datos[[#This Row],[pTelefono]],1,SEARCH("-",Tabla_Datos[[#This Row],[pTelefono]],1)-1)</f>
        <v>1</v>
      </c>
      <c r="W3092" s="53" t="str">
        <f>MID(Tabla_Datos[[#This Row],[pTelefono]],SEARCH("-",Tabla_Datos[[#This Row],[pTelefono]],1)+1,LEN(Tabla_Datos[[#This Row],[pTelefono]]))</f>
        <v>975078128</v>
      </c>
      <c r="X3092" s="53" t="str">
        <f>CONCATENATE(Tabla_Datos[[#This Row],[TipUrb]]," ",Tabla_Datos[[#This Row],[Calle]]," ",Tabla_Datos[[#This Row],[NumCalle]])</f>
        <v>AH . 0</v>
      </c>
      <c r="Y3092" t="s">
        <v>92</v>
      </c>
      <c r="Z3092" t="s">
        <v>152</v>
      </c>
      <c r="AA3092" t="s">
        <v>153</v>
      </c>
      <c r="AB3092" t="s">
        <v>95</v>
      </c>
      <c r="AC3092" t="s">
        <v>95</v>
      </c>
      <c r="AD3092" t="s">
        <v>96</v>
      </c>
      <c r="AE3092" t="s">
        <v>6021</v>
      </c>
      <c r="AF3092">
        <v>14</v>
      </c>
      <c r="AG3092" s="51">
        <v>7405892</v>
      </c>
      <c r="AH3092" t="s">
        <v>95</v>
      </c>
      <c r="AI3092">
        <v>1</v>
      </c>
      <c r="AJ3092">
        <v>1</v>
      </c>
      <c r="AK3092" t="s">
        <v>221</v>
      </c>
      <c r="AL3092">
        <v>0</v>
      </c>
    </row>
    <row r="3093" spans="1:38">
      <c r="A3093">
        <v>3280224</v>
      </c>
      <c r="B3093" t="s">
        <v>10539</v>
      </c>
      <c r="C3093" t="s">
        <v>20</v>
      </c>
      <c r="D3093" t="s">
        <v>85</v>
      </c>
      <c r="E3093">
        <v>2011</v>
      </c>
      <c r="F3093">
        <v>8</v>
      </c>
      <c r="G3093">
        <v>20</v>
      </c>
      <c r="H3093" t="s">
        <v>86</v>
      </c>
      <c r="I3093" t="s">
        <v>16</v>
      </c>
      <c r="J3093" t="s">
        <v>16</v>
      </c>
      <c r="K3093" t="s">
        <v>171</v>
      </c>
      <c r="L3093" t="s">
        <v>86</v>
      </c>
      <c r="M3093" t="s">
        <v>88</v>
      </c>
      <c r="N3093" s="50">
        <v>20000021</v>
      </c>
      <c r="O3093" s="51">
        <v>2327714</v>
      </c>
      <c r="P3093" t="s">
        <v>10540</v>
      </c>
      <c r="Q3093" t="s">
        <v>10541</v>
      </c>
      <c r="R3093" t="s">
        <v>10542</v>
      </c>
      <c r="S3093" s="49" t="str">
        <f>CONCATENATE(Tabla_Datos[[#This Row],[Nombre_Cliente]]," ",Tabla_Datos[[#This Row],[ApellidoPaterno_Cliente]]," ",Tabla_Datos[[#This Row],[ApellidoMaterno_Cliente]])</f>
        <v>KATTY GRACIELA TASAYCO GUEROVICH</v>
      </c>
      <c r="T3093" s="53">
        <f>DATE(Tabla_Datos[[#This Row],[tAnio]],Tabla_Datos[[#This Row],[tMes]],Tabla_Datos[[#This Row],[tDia]])</f>
        <v>40775</v>
      </c>
      <c r="U3093" s="53" t="str">
        <f>IF(Tabla_Datos[[#This Row],[cProvincia]]="LIMA","LIMA","PROVINCIA")</f>
        <v>LIMA</v>
      </c>
      <c r="V3093" s="53" t="str">
        <f>MID(Tabla_Datos[[#This Row],[pTelefono]],1,SEARCH("-",Tabla_Datos[[#This Row],[pTelefono]],1)-1)</f>
        <v>1</v>
      </c>
      <c r="W3093" s="53" t="str">
        <f>MID(Tabla_Datos[[#This Row],[pTelefono]],SEARCH("-",Tabla_Datos[[#This Row],[pTelefono]],1)+1,LEN(Tabla_Datos[[#This Row],[pTelefono]]))</f>
        <v>998103128</v>
      </c>
      <c r="X3093" s="53" t="str">
        <f>CONCATENATE(Tabla_Datos[[#This Row],[TipUrb]]," ",Tabla_Datos[[#This Row],[Calle]]," ",Tabla_Datos[[#This Row],[NumCalle]])</f>
        <v xml:space="preserve">  LOS NEGOCIOS 280</v>
      </c>
      <c r="Y3093" t="s">
        <v>92</v>
      </c>
      <c r="Z3093" t="s">
        <v>122</v>
      </c>
      <c r="AA3093" t="s">
        <v>123</v>
      </c>
      <c r="AB3093" t="s">
        <v>95</v>
      </c>
      <c r="AC3093" t="s">
        <v>10543</v>
      </c>
      <c r="AD3093" t="s">
        <v>95</v>
      </c>
      <c r="AE3093" t="s">
        <v>95</v>
      </c>
      <c r="AF3093" t="s">
        <v>95</v>
      </c>
      <c r="AG3093" s="51" t="s">
        <v>95</v>
      </c>
      <c r="AH3093" t="s">
        <v>221</v>
      </c>
      <c r="AI3093">
        <v>1</v>
      </c>
      <c r="AJ3093">
        <v>1</v>
      </c>
      <c r="AK3093" t="s">
        <v>2809</v>
      </c>
      <c r="AL3093">
        <v>280</v>
      </c>
    </row>
    <row r="3094" spans="1:38">
      <c r="A3094">
        <v>3281615</v>
      </c>
      <c r="B3094" t="s">
        <v>10544</v>
      </c>
      <c r="C3094" t="s">
        <v>19</v>
      </c>
      <c r="D3094" t="s">
        <v>85</v>
      </c>
      <c r="E3094">
        <v>2011</v>
      </c>
      <c r="F3094">
        <v>8</v>
      </c>
      <c r="G3094">
        <v>20</v>
      </c>
      <c r="H3094" t="s">
        <v>86</v>
      </c>
      <c r="I3094" t="s">
        <v>355</v>
      </c>
      <c r="J3094" t="s">
        <v>355</v>
      </c>
      <c r="K3094" t="s">
        <v>982</v>
      </c>
      <c r="L3094" t="s">
        <v>86</v>
      </c>
      <c r="M3094" t="s">
        <v>594</v>
      </c>
      <c r="N3094" s="50">
        <v>46017744</v>
      </c>
      <c r="O3094" s="51">
        <v>2328694</v>
      </c>
      <c r="P3094" t="s">
        <v>1591</v>
      </c>
      <c r="Q3094" t="s">
        <v>256</v>
      </c>
      <c r="R3094" t="s">
        <v>1588</v>
      </c>
      <c r="S3094" s="49" t="str">
        <f>CONCATENATE(Tabla_Datos[[#This Row],[Nombre_Cliente]]," ",Tabla_Datos[[#This Row],[ApellidoPaterno_Cliente]]," ",Tabla_Datos[[#This Row],[ApellidoMaterno_Cliente]])</f>
        <v>JOSE LUIS MAMANI MORA</v>
      </c>
      <c r="T3094" s="53">
        <f>DATE(Tabla_Datos[[#This Row],[tAnio]],Tabla_Datos[[#This Row],[tMes]],Tabla_Datos[[#This Row],[tDia]])</f>
        <v>40775</v>
      </c>
      <c r="U3094" s="53" t="str">
        <f>IF(Tabla_Datos[[#This Row],[cProvincia]]="LIMA","LIMA","PROVINCIA")</f>
        <v>PROVINCIA</v>
      </c>
      <c r="V3094" s="53" t="str">
        <f>MID(Tabla_Datos[[#This Row],[pTelefono]],1,SEARCH("-",Tabla_Datos[[#This Row],[pTelefono]],1)-1)</f>
        <v>84</v>
      </c>
      <c r="W3094" s="53" t="str">
        <f>MID(Tabla_Datos[[#This Row],[pTelefono]],SEARCH("-",Tabla_Datos[[#This Row],[pTelefono]],1)+1,LEN(Tabla_Datos[[#This Row],[pTelefono]]))</f>
        <v>950386994</v>
      </c>
      <c r="X3094" s="53" t="str">
        <f>CONCATENATE(Tabla_Datos[[#This Row],[TipUrb]]," ",Tabla_Datos[[#This Row],[Calle]]," ",Tabla_Datos[[#This Row],[NumCalle]])</f>
        <v>UR JORGE CHAVEZ  MZ Y 1</v>
      </c>
      <c r="Y3094" t="s">
        <v>360</v>
      </c>
      <c r="Z3094" t="s">
        <v>122</v>
      </c>
      <c r="AA3094" t="s">
        <v>123</v>
      </c>
      <c r="AB3094" t="s">
        <v>95</v>
      </c>
      <c r="AC3094">
        <v>3</v>
      </c>
      <c r="AD3094" t="s">
        <v>161</v>
      </c>
      <c r="AE3094" t="s">
        <v>95</v>
      </c>
      <c r="AF3094" t="s">
        <v>95</v>
      </c>
      <c r="AG3094" s="51">
        <v>41119828</v>
      </c>
      <c r="AH3094" t="s">
        <v>95</v>
      </c>
      <c r="AI3094">
        <v>1</v>
      </c>
      <c r="AJ3094">
        <v>1</v>
      </c>
      <c r="AK3094" t="s">
        <v>10545</v>
      </c>
      <c r="AL3094">
        <v>1</v>
      </c>
    </row>
    <row r="3095" spans="1:38">
      <c r="A3095">
        <v>3279904</v>
      </c>
      <c r="B3095" t="s">
        <v>10546</v>
      </c>
      <c r="C3095" t="s">
        <v>19</v>
      </c>
      <c r="D3095" t="s">
        <v>85</v>
      </c>
      <c r="E3095">
        <v>2011</v>
      </c>
      <c r="F3095">
        <v>8</v>
      </c>
      <c r="G3095">
        <v>20</v>
      </c>
      <c r="H3095" t="s">
        <v>86</v>
      </c>
      <c r="I3095" t="s">
        <v>16</v>
      </c>
      <c r="J3095" t="s">
        <v>16</v>
      </c>
      <c r="K3095" t="s">
        <v>277</v>
      </c>
      <c r="L3095" t="s">
        <v>86</v>
      </c>
      <c r="M3095" t="s">
        <v>88</v>
      </c>
      <c r="N3095" s="50">
        <v>11111134</v>
      </c>
      <c r="O3095" s="51">
        <v>2327611</v>
      </c>
      <c r="P3095" t="s">
        <v>10547</v>
      </c>
      <c r="Q3095" t="s">
        <v>2036</v>
      </c>
      <c r="R3095" t="s">
        <v>1549</v>
      </c>
      <c r="S3095" s="49" t="str">
        <f>CONCATENATE(Tabla_Datos[[#This Row],[Nombre_Cliente]]," ",Tabla_Datos[[#This Row],[ApellidoPaterno_Cliente]]," ",Tabla_Datos[[#This Row],[ApellidoMaterno_Cliente]])</f>
        <v>VICTOR ALEJANDRO SILVA QUISPE</v>
      </c>
      <c r="T3095" s="53">
        <f>DATE(Tabla_Datos[[#This Row],[tAnio]],Tabla_Datos[[#This Row],[tMes]],Tabla_Datos[[#This Row],[tDia]])</f>
        <v>40775</v>
      </c>
      <c r="U3095" s="53" t="str">
        <f>IF(Tabla_Datos[[#This Row],[cProvincia]]="LIMA","LIMA","PROVINCIA")</f>
        <v>LIMA</v>
      </c>
      <c r="V3095" s="53" t="str">
        <f>MID(Tabla_Datos[[#This Row],[pTelefono]],1,SEARCH("-",Tabla_Datos[[#This Row],[pTelefono]],1)-1)</f>
        <v>1</v>
      </c>
      <c r="W3095" s="53" t="str">
        <f>MID(Tabla_Datos[[#This Row],[pTelefono]],SEARCH("-",Tabla_Datos[[#This Row],[pTelefono]],1)+1,LEN(Tabla_Datos[[#This Row],[pTelefono]]))</f>
        <v>992945787</v>
      </c>
      <c r="X3095" s="53" t="str">
        <f>CONCATENATE(Tabla_Datos[[#This Row],[TipUrb]]," ",Tabla_Datos[[#This Row],[Calle]]," ",Tabla_Datos[[#This Row],[NumCalle]])</f>
        <v>CV MORRO SOLAR 1768</v>
      </c>
      <c r="Y3095" t="s">
        <v>92</v>
      </c>
      <c r="Z3095" t="s">
        <v>196</v>
      </c>
      <c r="AA3095" t="s">
        <v>197</v>
      </c>
      <c r="AB3095" t="s">
        <v>95</v>
      </c>
      <c r="AC3095" t="s">
        <v>95</v>
      </c>
      <c r="AD3095" t="s">
        <v>352</v>
      </c>
      <c r="AE3095" t="s">
        <v>95</v>
      </c>
      <c r="AF3095" t="s">
        <v>95</v>
      </c>
      <c r="AG3095" s="51">
        <v>43993392</v>
      </c>
      <c r="AH3095" t="s">
        <v>95</v>
      </c>
      <c r="AI3095">
        <v>1</v>
      </c>
      <c r="AJ3095">
        <v>1</v>
      </c>
      <c r="AK3095" t="s">
        <v>1019</v>
      </c>
      <c r="AL3095">
        <v>1768</v>
      </c>
    </row>
    <row r="3096" spans="1:38">
      <c r="A3096">
        <v>3281543</v>
      </c>
      <c r="B3096" t="s">
        <v>10548</v>
      </c>
      <c r="C3096" t="s">
        <v>19</v>
      </c>
      <c r="D3096" t="s">
        <v>85</v>
      </c>
      <c r="E3096">
        <v>2011</v>
      </c>
      <c r="F3096">
        <v>8</v>
      </c>
      <c r="G3096">
        <v>20</v>
      </c>
      <c r="H3096" t="s">
        <v>86</v>
      </c>
      <c r="I3096" t="s">
        <v>16</v>
      </c>
      <c r="J3096" t="s">
        <v>16</v>
      </c>
      <c r="K3096" t="s">
        <v>3252</v>
      </c>
      <c r="L3096" t="s">
        <v>86</v>
      </c>
      <c r="M3096" t="s">
        <v>88</v>
      </c>
      <c r="N3096" s="50">
        <v>9755489</v>
      </c>
      <c r="O3096" s="51">
        <v>2328643</v>
      </c>
      <c r="P3096" t="s">
        <v>10549</v>
      </c>
      <c r="Q3096" t="s">
        <v>441</v>
      </c>
      <c r="R3096" t="s">
        <v>5328</v>
      </c>
      <c r="S3096" s="49" t="str">
        <f>CONCATENATE(Tabla_Datos[[#This Row],[Nombre_Cliente]]," ",Tabla_Datos[[#This Row],[ApellidoPaterno_Cliente]]," ",Tabla_Datos[[#This Row],[ApellidoMaterno_Cliente]])</f>
        <v>MITZI KARLITA CAMPOS LOZADA</v>
      </c>
      <c r="T3096" s="53">
        <f>DATE(Tabla_Datos[[#This Row],[tAnio]],Tabla_Datos[[#This Row],[tMes]],Tabla_Datos[[#This Row],[tDia]])</f>
        <v>40775</v>
      </c>
      <c r="U3096" s="53" t="str">
        <f>IF(Tabla_Datos[[#This Row],[cProvincia]]="LIMA","LIMA","PROVINCIA")</f>
        <v>LIMA</v>
      </c>
      <c r="V3096" s="53" t="str">
        <f>MID(Tabla_Datos[[#This Row],[pTelefono]],1,SEARCH("-",Tabla_Datos[[#This Row],[pTelefono]],1)-1)</f>
        <v>1</v>
      </c>
      <c r="W3096" s="53" t="str">
        <f>MID(Tabla_Datos[[#This Row],[pTelefono]],SEARCH("-",Tabla_Datos[[#This Row],[pTelefono]],1)+1,LEN(Tabla_Datos[[#This Row],[pTelefono]]))</f>
        <v>987820731</v>
      </c>
      <c r="X3096" s="53" t="str">
        <f>CONCATENATE(Tabla_Datos[[#This Row],[TipUrb]]," ",Tabla_Datos[[#This Row],[Calle]]," ",Tabla_Datos[[#This Row],[NumCalle]])</f>
        <v>AS . 0</v>
      </c>
      <c r="Y3096" t="s">
        <v>92</v>
      </c>
      <c r="Z3096" t="s">
        <v>122</v>
      </c>
      <c r="AA3096" t="s">
        <v>123</v>
      </c>
      <c r="AB3096" t="s">
        <v>95</v>
      </c>
      <c r="AC3096" t="s">
        <v>95</v>
      </c>
      <c r="AD3096" t="s">
        <v>215</v>
      </c>
      <c r="AE3096" t="s">
        <v>361</v>
      </c>
      <c r="AF3096">
        <v>10</v>
      </c>
      <c r="AG3096" s="51">
        <v>41811866</v>
      </c>
      <c r="AH3096" t="s">
        <v>95</v>
      </c>
      <c r="AI3096">
        <v>1</v>
      </c>
      <c r="AJ3096">
        <v>1</v>
      </c>
      <c r="AK3096" t="s">
        <v>221</v>
      </c>
      <c r="AL3096">
        <v>0</v>
      </c>
    </row>
    <row r="3097" spans="1:38">
      <c r="A3097">
        <v>3281047</v>
      </c>
      <c r="B3097" t="s">
        <v>10550</v>
      </c>
      <c r="C3097" t="s">
        <v>20</v>
      </c>
      <c r="D3097" t="s">
        <v>85</v>
      </c>
      <c r="E3097">
        <v>2011</v>
      </c>
      <c r="F3097">
        <v>8</v>
      </c>
      <c r="G3097">
        <v>20</v>
      </c>
      <c r="H3097" t="s">
        <v>144</v>
      </c>
      <c r="I3097" t="s">
        <v>16</v>
      </c>
      <c r="J3097" t="s">
        <v>16</v>
      </c>
      <c r="K3097" t="s">
        <v>386</v>
      </c>
      <c r="L3097" t="s">
        <v>86</v>
      </c>
      <c r="M3097" t="s">
        <v>88</v>
      </c>
      <c r="N3097" s="50">
        <v>9854201</v>
      </c>
      <c r="O3097" s="51">
        <v>2328227</v>
      </c>
      <c r="P3097" t="s">
        <v>10551</v>
      </c>
      <c r="Q3097" t="s">
        <v>95</v>
      </c>
      <c r="R3097" t="s">
        <v>95</v>
      </c>
      <c r="S3097" s="49" t="str">
        <f>CONCATENATE(Tabla_Datos[[#This Row],[Nombre_Cliente]]," ",Tabla_Datos[[#This Row],[ApellidoPaterno_Cliente]]," ",Tabla_Datos[[#This Row],[ApellidoMaterno_Cliente]])</f>
        <v xml:space="preserve">SANTA SOFIA PERU SAC    </v>
      </c>
      <c r="T3097" s="53">
        <f>DATE(Tabla_Datos[[#This Row],[tAnio]],Tabla_Datos[[#This Row],[tMes]],Tabla_Datos[[#This Row],[tDia]])</f>
        <v>40775</v>
      </c>
      <c r="U3097" s="53" t="str">
        <f>IF(Tabla_Datos[[#This Row],[cProvincia]]="LIMA","LIMA","PROVINCIA")</f>
        <v>LIMA</v>
      </c>
      <c r="V3097" s="53" t="str">
        <f>MID(Tabla_Datos[[#This Row],[pTelefono]],1,SEARCH("-",Tabla_Datos[[#This Row],[pTelefono]],1)-1)</f>
        <v>1</v>
      </c>
      <c r="W3097" s="53" t="str">
        <f>MID(Tabla_Datos[[#This Row],[pTelefono]],SEARCH("-",Tabla_Datos[[#This Row],[pTelefono]],1)+1,LEN(Tabla_Datos[[#This Row],[pTelefono]]))</f>
        <v>981149251</v>
      </c>
      <c r="X3097" s="53" t="str">
        <f>CONCATENATE(Tabla_Datos[[#This Row],[TipUrb]]," ",Tabla_Datos[[#This Row],[Calle]]," ",Tabla_Datos[[#This Row],[NumCalle]])</f>
        <v>UR ANCHORENA JOSE DIONISIO 433</v>
      </c>
      <c r="Y3097" t="s">
        <v>92</v>
      </c>
      <c r="Z3097" t="s">
        <v>122</v>
      </c>
      <c r="AA3097" t="s">
        <v>123</v>
      </c>
      <c r="AB3097" t="s">
        <v>95</v>
      </c>
      <c r="AC3097" t="s">
        <v>95</v>
      </c>
      <c r="AD3097" t="s">
        <v>161</v>
      </c>
      <c r="AE3097" t="s">
        <v>95</v>
      </c>
      <c r="AF3097" t="s">
        <v>95</v>
      </c>
      <c r="AG3097" s="51" t="s">
        <v>95</v>
      </c>
      <c r="AH3097">
        <v>2051669754</v>
      </c>
      <c r="AI3097">
        <v>1</v>
      </c>
      <c r="AJ3097">
        <v>1</v>
      </c>
      <c r="AK3097" t="s">
        <v>10552</v>
      </c>
      <c r="AL3097">
        <v>433</v>
      </c>
    </row>
    <row r="3098" spans="1:38">
      <c r="A3098">
        <v>3282402</v>
      </c>
      <c r="B3098" t="s">
        <v>10553</v>
      </c>
      <c r="C3098" t="s">
        <v>18</v>
      </c>
      <c r="D3098" t="s">
        <v>143</v>
      </c>
      <c r="E3098">
        <v>2011</v>
      </c>
      <c r="F3098">
        <v>8</v>
      </c>
      <c r="G3098">
        <v>20</v>
      </c>
      <c r="H3098" t="s">
        <v>86</v>
      </c>
      <c r="I3098" t="s">
        <v>355</v>
      </c>
      <c r="J3098" t="s">
        <v>2051</v>
      </c>
      <c r="K3098" t="s">
        <v>2052</v>
      </c>
      <c r="L3098" t="s">
        <v>86</v>
      </c>
      <c r="M3098" t="s">
        <v>594</v>
      </c>
      <c r="N3098" s="50">
        <v>42974516</v>
      </c>
      <c r="O3098" s="51">
        <v>2329216</v>
      </c>
      <c r="P3098" t="s">
        <v>10554</v>
      </c>
      <c r="Q3098" t="s">
        <v>1215</v>
      </c>
      <c r="R3098" t="s">
        <v>10555</v>
      </c>
      <c r="S3098" s="49" t="str">
        <f>CONCATENATE(Tabla_Datos[[#This Row],[Nombre_Cliente]]," ",Tabla_Datos[[#This Row],[ApellidoPaterno_Cliente]]," ",Tabla_Datos[[#This Row],[ApellidoMaterno_Cliente]])</f>
        <v>HEBERT GAMARRA CLAISER</v>
      </c>
      <c r="T3098" s="53">
        <f>DATE(Tabla_Datos[[#This Row],[tAnio]],Tabla_Datos[[#This Row],[tMes]],Tabla_Datos[[#This Row],[tDia]])</f>
        <v>40775</v>
      </c>
      <c r="U3098" s="53" t="str">
        <f>IF(Tabla_Datos[[#This Row],[cProvincia]]="LIMA","LIMA","PROVINCIA")</f>
        <v>PROVINCIA</v>
      </c>
      <c r="V3098" s="53" t="str">
        <f>MID(Tabla_Datos[[#This Row],[pTelefono]],1,SEARCH("-",Tabla_Datos[[#This Row],[pTelefono]],1)-1)</f>
        <v>84</v>
      </c>
      <c r="W3098" s="53" t="str">
        <f>MID(Tabla_Datos[[#This Row],[pTelefono]],SEARCH("-",Tabla_Datos[[#This Row],[pTelefono]],1)+1,LEN(Tabla_Datos[[#This Row],[pTelefono]]))</f>
        <v>984193498</v>
      </c>
      <c r="X3098" s="53" t="str">
        <f>CONCATENATE(Tabla_Datos[[#This Row],[TipUrb]]," ",Tabla_Datos[[#This Row],[Calle]]," ",Tabla_Datos[[#This Row],[NumCalle]])</f>
        <v>- PRINCIPAL QUILLABAMBA 0</v>
      </c>
      <c r="Y3098" t="s">
        <v>360</v>
      </c>
      <c r="Z3098" t="s">
        <v>320</v>
      </c>
      <c r="AA3098" t="s">
        <v>321</v>
      </c>
      <c r="AB3098" t="s">
        <v>95</v>
      </c>
      <c r="AC3098" t="s">
        <v>95</v>
      </c>
      <c r="AD3098" t="s">
        <v>109</v>
      </c>
      <c r="AE3098" t="s">
        <v>95</v>
      </c>
      <c r="AG3098" s="51">
        <v>24990867</v>
      </c>
      <c r="AI3098">
        <v>26</v>
      </c>
      <c r="AJ3098">
        <v>26</v>
      </c>
      <c r="AK3098" t="s">
        <v>10556</v>
      </c>
      <c r="AL3098">
        <v>0</v>
      </c>
    </row>
    <row r="3099" spans="1:38">
      <c r="A3099">
        <v>3280649</v>
      </c>
      <c r="B3099" t="s">
        <v>10557</v>
      </c>
      <c r="C3099" t="s">
        <v>20</v>
      </c>
      <c r="D3099" t="s">
        <v>85</v>
      </c>
      <c r="E3099">
        <v>2011</v>
      </c>
      <c r="F3099">
        <v>8</v>
      </c>
      <c r="G3099">
        <v>20</v>
      </c>
      <c r="H3099" t="s">
        <v>86</v>
      </c>
      <c r="I3099" t="s">
        <v>16</v>
      </c>
      <c r="J3099" t="s">
        <v>16</v>
      </c>
      <c r="K3099" t="s">
        <v>567</v>
      </c>
      <c r="L3099" t="s">
        <v>86</v>
      </c>
      <c r="M3099" t="s">
        <v>88</v>
      </c>
      <c r="N3099" s="50">
        <v>43589735</v>
      </c>
      <c r="O3099" s="51">
        <v>2327883</v>
      </c>
      <c r="P3099" t="s">
        <v>10558</v>
      </c>
      <c r="Q3099" t="s">
        <v>7776</v>
      </c>
      <c r="R3099" t="s">
        <v>1489</v>
      </c>
      <c r="S3099" s="49" t="str">
        <f>CONCATENATE(Tabla_Datos[[#This Row],[Nombre_Cliente]]," ",Tabla_Datos[[#This Row],[ApellidoPaterno_Cliente]]," ",Tabla_Datos[[#This Row],[ApellidoMaterno_Cliente]])</f>
        <v>MARIO DANIEL IBAÑEZ CARDENAS</v>
      </c>
      <c r="T3099" s="53">
        <f>DATE(Tabla_Datos[[#This Row],[tAnio]],Tabla_Datos[[#This Row],[tMes]],Tabla_Datos[[#This Row],[tDia]])</f>
        <v>40775</v>
      </c>
      <c r="U3099" s="53" t="str">
        <f>IF(Tabla_Datos[[#This Row],[cProvincia]]="LIMA","LIMA","PROVINCIA")</f>
        <v>LIMA</v>
      </c>
      <c r="V3099" s="53" t="str">
        <f>MID(Tabla_Datos[[#This Row],[pTelefono]],1,SEARCH("-",Tabla_Datos[[#This Row],[pTelefono]],1)-1)</f>
        <v>1</v>
      </c>
      <c r="W3099" s="53" t="str">
        <f>MID(Tabla_Datos[[#This Row],[pTelefono]],SEARCH("-",Tabla_Datos[[#This Row],[pTelefono]],1)+1,LEN(Tabla_Datos[[#This Row],[pTelefono]]))</f>
        <v>999668122</v>
      </c>
      <c r="X3099" s="53" t="str">
        <f>CONCATENATE(Tabla_Datos[[#This Row],[TipUrb]]," ",Tabla_Datos[[#This Row],[Calle]]," ",Tabla_Datos[[#This Row],[NumCalle]])</f>
        <v>UR NAYLAMP 0</v>
      </c>
      <c r="Y3099" t="s">
        <v>92</v>
      </c>
      <c r="Z3099" t="s">
        <v>122</v>
      </c>
      <c r="AA3099" t="s">
        <v>123</v>
      </c>
      <c r="AB3099" t="s">
        <v>95</v>
      </c>
      <c r="AC3099">
        <v>1</v>
      </c>
      <c r="AD3099" t="s">
        <v>161</v>
      </c>
      <c r="AE3099" t="s">
        <v>95</v>
      </c>
      <c r="AF3099" t="s">
        <v>95</v>
      </c>
      <c r="AG3099" s="51">
        <v>7250969</v>
      </c>
      <c r="AH3099" t="s">
        <v>95</v>
      </c>
      <c r="AI3099">
        <v>1</v>
      </c>
      <c r="AJ3099">
        <v>1</v>
      </c>
      <c r="AK3099" t="s">
        <v>6179</v>
      </c>
      <c r="AL3099">
        <v>0</v>
      </c>
    </row>
    <row r="3100" spans="1:38">
      <c r="A3100">
        <v>3281395</v>
      </c>
      <c r="B3100" t="s">
        <v>10559</v>
      </c>
      <c r="C3100" t="s">
        <v>19</v>
      </c>
      <c r="D3100" t="s">
        <v>85</v>
      </c>
      <c r="E3100">
        <v>2011</v>
      </c>
      <c r="F3100">
        <v>8</v>
      </c>
      <c r="G3100">
        <v>20</v>
      </c>
      <c r="H3100" t="s">
        <v>86</v>
      </c>
      <c r="I3100" t="s">
        <v>16</v>
      </c>
      <c r="J3100" t="s">
        <v>16</v>
      </c>
      <c r="K3100" t="s">
        <v>277</v>
      </c>
      <c r="L3100" t="s">
        <v>86</v>
      </c>
      <c r="M3100" t="s">
        <v>88</v>
      </c>
      <c r="N3100" s="50">
        <v>10647208</v>
      </c>
      <c r="O3100" s="51">
        <v>2328522</v>
      </c>
      <c r="P3100" t="s">
        <v>10560</v>
      </c>
      <c r="Q3100" t="s">
        <v>929</v>
      </c>
      <c r="R3100" t="s">
        <v>179</v>
      </c>
      <c r="S3100" s="49" t="str">
        <f>CONCATENATE(Tabla_Datos[[#This Row],[Nombre_Cliente]]," ",Tabla_Datos[[#This Row],[ApellidoPaterno_Cliente]]," ",Tabla_Datos[[#This Row],[ApellidoMaterno_Cliente]])</f>
        <v>ROXANA FRANCIS IBARRA VARGAS</v>
      </c>
      <c r="T3100" s="53">
        <f>DATE(Tabla_Datos[[#This Row],[tAnio]],Tabla_Datos[[#This Row],[tMes]],Tabla_Datos[[#This Row],[tDia]])</f>
        <v>40775</v>
      </c>
      <c r="U3100" s="53" t="str">
        <f>IF(Tabla_Datos[[#This Row],[cProvincia]]="LIMA","LIMA","PROVINCIA")</f>
        <v>LIMA</v>
      </c>
      <c r="V3100" s="53" t="str">
        <f>MID(Tabla_Datos[[#This Row],[pTelefono]],1,SEARCH("-",Tabla_Datos[[#This Row],[pTelefono]],1)-1)</f>
        <v>1</v>
      </c>
      <c r="W3100" s="53" t="str">
        <f>MID(Tabla_Datos[[#This Row],[pTelefono]],SEARCH("-",Tabla_Datos[[#This Row],[pTelefono]],1)+1,LEN(Tabla_Datos[[#This Row],[pTelefono]]))</f>
        <v>995457271</v>
      </c>
      <c r="X3100" s="53" t="str">
        <f>CONCATENATE(Tabla_Datos[[#This Row],[TipUrb]]," ",Tabla_Datos[[#This Row],[Calle]]," ",Tabla_Datos[[#This Row],[NumCalle]])</f>
        <v>- COMBATE DE ANGAMOS 637</v>
      </c>
      <c r="Y3100" t="s">
        <v>92</v>
      </c>
      <c r="Z3100" t="s">
        <v>122</v>
      </c>
      <c r="AA3100" t="s">
        <v>123</v>
      </c>
      <c r="AB3100" t="s">
        <v>95</v>
      </c>
      <c r="AC3100" t="s">
        <v>10561</v>
      </c>
      <c r="AD3100" t="s">
        <v>109</v>
      </c>
      <c r="AE3100" t="s">
        <v>95</v>
      </c>
      <c r="AF3100" t="s">
        <v>95</v>
      </c>
      <c r="AG3100" s="51">
        <v>41324332</v>
      </c>
      <c r="AH3100" t="s">
        <v>95</v>
      </c>
      <c r="AI3100">
        <v>1</v>
      </c>
      <c r="AJ3100">
        <v>1</v>
      </c>
      <c r="AK3100" t="s">
        <v>3462</v>
      </c>
      <c r="AL3100">
        <v>637</v>
      </c>
    </row>
    <row r="3101" spans="1:38">
      <c r="A3101">
        <v>3282175</v>
      </c>
      <c r="B3101" t="s">
        <v>10562</v>
      </c>
      <c r="C3101" t="s">
        <v>20</v>
      </c>
      <c r="D3101" t="s">
        <v>143</v>
      </c>
      <c r="E3101">
        <v>2011</v>
      </c>
      <c r="F3101">
        <v>8</v>
      </c>
      <c r="G3101">
        <v>20</v>
      </c>
      <c r="H3101" t="s">
        <v>86</v>
      </c>
      <c r="I3101" t="s">
        <v>16</v>
      </c>
      <c r="J3101" t="s">
        <v>16</v>
      </c>
      <c r="K3101" t="s">
        <v>438</v>
      </c>
      <c r="L3101" t="s">
        <v>86</v>
      </c>
      <c r="M3101" t="s">
        <v>88</v>
      </c>
      <c r="N3101" s="50">
        <v>20000021</v>
      </c>
      <c r="O3101" s="51">
        <v>2329154</v>
      </c>
      <c r="P3101" t="s">
        <v>10563</v>
      </c>
      <c r="Q3101" t="s">
        <v>660</v>
      </c>
      <c r="R3101" t="s">
        <v>781</v>
      </c>
      <c r="S3101" s="49" t="str">
        <f>CONCATENATE(Tabla_Datos[[#This Row],[Nombre_Cliente]]," ",Tabla_Datos[[#This Row],[ApellidoPaterno_Cliente]]," ",Tabla_Datos[[#This Row],[ApellidoMaterno_Cliente]])</f>
        <v>JULIO ALFONSO GUTIERREZ ROJAS</v>
      </c>
      <c r="T3101" s="53">
        <f>DATE(Tabla_Datos[[#This Row],[tAnio]],Tabla_Datos[[#This Row],[tMes]],Tabla_Datos[[#This Row],[tDia]])</f>
        <v>40775</v>
      </c>
      <c r="U3101" s="53" t="str">
        <f>IF(Tabla_Datos[[#This Row],[cProvincia]]="LIMA","LIMA","PROVINCIA")</f>
        <v>LIMA</v>
      </c>
      <c r="V3101" s="53" t="str">
        <f>MID(Tabla_Datos[[#This Row],[pTelefono]],1,SEARCH("-",Tabla_Datos[[#This Row],[pTelefono]],1)-1)</f>
        <v>1</v>
      </c>
      <c r="W3101" s="53" t="str">
        <f>MID(Tabla_Datos[[#This Row],[pTelefono]],SEARCH("-",Tabla_Datos[[#This Row],[pTelefono]],1)+1,LEN(Tabla_Datos[[#This Row],[pTelefono]]))</f>
        <v>995791318</v>
      </c>
      <c r="X3101" s="53" t="str">
        <f>CONCATENATE(Tabla_Datos[[#This Row],[TipUrb]]," ",Tabla_Datos[[#This Row],[Calle]]," ",Tabla_Datos[[#This Row],[NumCalle]])</f>
        <v>UR . 0</v>
      </c>
      <c r="Y3101" t="s">
        <v>92</v>
      </c>
      <c r="Z3101" t="s">
        <v>152</v>
      </c>
      <c r="AA3101" t="s">
        <v>153</v>
      </c>
      <c r="AB3101" t="s">
        <v>95</v>
      </c>
      <c r="AC3101" t="s">
        <v>95</v>
      </c>
      <c r="AD3101" t="s">
        <v>161</v>
      </c>
      <c r="AE3101" t="s">
        <v>1496</v>
      </c>
      <c r="AF3101">
        <v>37</v>
      </c>
      <c r="AG3101" s="51">
        <v>25656859</v>
      </c>
      <c r="AH3101" t="s">
        <v>95</v>
      </c>
      <c r="AI3101">
        <v>1</v>
      </c>
      <c r="AJ3101">
        <v>1</v>
      </c>
      <c r="AK3101" t="s">
        <v>221</v>
      </c>
      <c r="AL3101">
        <v>0</v>
      </c>
    </row>
    <row r="3102" spans="1:38">
      <c r="A3102">
        <v>3282164</v>
      </c>
      <c r="B3102" t="s">
        <v>10564</v>
      </c>
      <c r="C3102" t="s">
        <v>19</v>
      </c>
      <c r="D3102" t="s">
        <v>85</v>
      </c>
      <c r="E3102">
        <v>2011</v>
      </c>
      <c r="F3102">
        <v>8</v>
      </c>
      <c r="G3102">
        <v>20</v>
      </c>
      <c r="H3102" t="s">
        <v>86</v>
      </c>
      <c r="I3102" t="s">
        <v>16</v>
      </c>
      <c r="J3102" t="s">
        <v>16</v>
      </c>
      <c r="K3102" t="s">
        <v>646</v>
      </c>
      <c r="L3102" t="s">
        <v>86</v>
      </c>
      <c r="M3102" t="s">
        <v>88</v>
      </c>
      <c r="N3102" s="50">
        <v>20000021</v>
      </c>
      <c r="O3102" s="51">
        <v>2329147</v>
      </c>
      <c r="P3102" t="s">
        <v>10565</v>
      </c>
      <c r="Q3102" t="s">
        <v>533</v>
      </c>
      <c r="R3102" t="s">
        <v>1389</v>
      </c>
      <c r="S3102" s="49" t="str">
        <f>CONCATENATE(Tabla_Datos[[#This Row],[Nombre_Cliente]]," ",Tabla_Datos[[#This Row],[ApellidoPaterno_Cliente]]," ",Tabla_Datos[[#This Row],[ApellidoMaterno_Cliente]])</f>
        <v>MIGUEL ABRAHAM VERA FERNANDEZ</v>
      </c>
      <c r="T3102" s="53">
        <f>DATE(Tabla_Datos[[#This Row],[tAnio]],Tabla_Datos[[#This Row],[tMes]],Tabla_Datos[[#This Row],[tDia]])</f>
        <v>40775</v>
      </c>
      <c r="U3102" s="53" t="str">
        <f>IF(Tabla_Datos[[#This Row],[cProvincia]]="LIMA","LIMA","PROVINCIA")</f>
        <v>LIMA</v>
      </c>
      <c r="V3102" s="53" t="str">
        <f>MID(Tabla_Datos[[#This Row],[pTelefono]],1,SEARCH("-",Tabla_Datos[[#This Row],[pTelefono]],1)-1)</f>
        <v>1</v>
      </c>
      <c r="W3102" s="53" t="str">
        <f>MID(Tabla_Datos[[#This Row],[pTelefono]],SEARCH("-",Tabla_Datos[[#This Row],[pTelefono]],1)+1,LEN(Tabla_Datos[[#This Row],[pTelefono]]))</f>
        <v>997721044</v>
      </c>
      <c r="X3102" s="53" t="str">
        <f>CONCATENATE(Tabla_Datos[[#This Row],[TipUrb]]," ",Tabla_Datos[[#This Row],[Calle]]," ",Tabla_Datos[[#This Row],[NumCalle]])</f>
        <v>RS LOS CAOBOS 301</v>
      </c>
      <c r="Y3102" t="s">
        <v>92</v>
      </c>
      <c r="Z3102" t="s">
        <v>196</v>
      </c>
      <c r="AA3102" t="s">
        <v>197</v>
      </c>
      <c r="AB3102" t="s">
        <v>95</v>
      </c>
      <c r="AC3102" t="s">
        <v>95</v>
      </c>
      <c r="AD3102" t="s">
        <v>435</v>
      </c>
      <c r="AE3102" t="s">
        <v>95</v>
      </c>
      <c r="AF3102" t="s">
        <v>95</v>
      </c>
      <c r="AG3102" s="51">
        <v>7261953</v>
      </c>
      <c r="AH3102" t="s">
        <v>95</v>
      </c>
      <c r="AI3102">
        <v>1</v>
      </c>
      <c r="AJ3102">
        <v>1</v>
      </c>
      <c r="AK3102" t="s">
        <v>10566</v>
      </c>
      <c r="AL3102">
        <v>301</v>
      </c>
    </row>
    <row r="3103" spans="1:38">
      <c r="A3103">
        <v>3281297</v>
      </c>
      <c r="B3103" t="s">
        <v>10567</v>
      </c>
      <c r="C3103" t="s">
        <v>20</v>
      </c>
      <c r="D3103" t="s">
        <v>224</v>
      </c>
      <c r="E3103">
        <v>2011</v>
      </c>
      <c r="F3103">
        <v>8</v>
      </c>
      <c r="G3103">
        <v>20</v>
      </c>
      <c r="H3103" t="s">
        <v>86</v>
      </c>
      <c r="I3103" t="s">
        <v>16</v>
      </c>
      <c r="J3103" t="s">
        <v>16</v>
      </c>
      <c r="K3103" t="s">
        <v>277</v>
      </c>
      <c r="L3103" t="s">
        <v>86</v>
      </c>
      <c r="M3103" t="s">
        <v>88</v>
      </c>
      <c r="N3103" s="50">
        <v>11111250</v>
      </c>
      <c r="O3103" s="51">
        <v>2328447</v>
      </c>
      <c r="P3103" t="s">
        <v>9152</v>
      </c>
      <c r="Q3103" t="s">
        <v>9073</v>
      </c>
      <c r="R3103" t="s">
        <v>10568</v>
      </c>
      <c r="S3103" s="49" t="str">
        <f>CONCATENATE(Tabla_Datos[[#This Row],[Nombre_Cliente]]," ",Tabla_Datos[[#This Row],[ApellidoPaterno_Cliente]]," ",Tabla_Datos[[#This Row],[ApellidoMaterno_Cliente]])</f>
        <v>LUIS GUILLERMO FALEN OCHOA</v>
      </c>
      <c r="T3103" s="53">
        <f>DATE(Tabla_Datos[[#This Row],[tAnio]],Tabla_Datos[[#This Row],[tMes]],Tabla_Datos[[#This Row],[tDia]])</f>
        <v>40775</v>
      </c>
      <c r="U3103" s="53" t="str">
        <f>IF(Tabla_Datos[[#This Row],[cProvincia]]="LIMA","LIMA","PROVINCIA")</f>
        <v>LIMA</v>
      </c>
      <c r="V3103" s="53" t="str">
        <f>MID(Tabla_Datos[[#This Row],[pTelefono]],1,SEARCH("-",Tabla_Datos[[#This Row],[pTelefono]],1)-1)</f>
        <v>1</v>
      </c>
      <c r="W3103" s="53" t="str">
        <f>MID(Tabla_Datos[[#This Row],[pTelefono]],SEARCH("-",Tabla_Datos[[#This Row],[pTelefono]],1)+1,LEN(Tabla_Datos[[#This Row],[pTelefono]]))</f>
        <v>981139133</v>
      </c>
      <c r="X3103" s="53" t="str">
        <f>CONCATENATE(Tabla_Datos[[#This Row],[TipUrb]]," ",Tabla_Datos[[#This Row],[Calle]]," ",Tabla_Datos[[#This Row],[NumCalle]])</f>
        <v xml:space="preserve">  . 0</v>
      </c>
      <c r="Y3103" t="s">
        <v>92</v>
      </c>
      <c r="Z3103" t="s">
        <v>122</v>
      </c>
      <c r="AA3103" t="s">
        <v>123</v>
      </c>
      <c r="AB3103">
        <v>4</v>
      </c>
      <c r="AC3103">
        <v>404</v>
      </c>
      <c r="AD3103" t="s">
        <v>95</v>
      </c>
      <c r="AE3103" t="s">
        <v>10569</v>
      </c>
      <c r="AF3103">
        <v>67</v>
      </c>
      <c r="AG3103" s="51">
        <v>47341882</v>
      </c>
      <c r="AH3103" t="s">
        <v>95</v>
      </c>
      <c r="AI3103">
        <v>1</v>
      </c>
      <c r="AJ3103">
        <v>1</v>
      </c>
      <c r="AK3103" t="s">
        <v>221</v>
      </c>
      <c r="AL3103">
        <v>0</v>
      </c>
    </row>
    <row r="3104" spans="1:38">
      <c r="A3104">
        <v>3281042</v>
      </c>
      <c r="B3104" t="s">
        <v>10570</v>
      </c>
      <c r="C3104" t="s">
        <v>19</v>
      </c>
      <c r="D3104" t="s">
        <v>85</v>
      </c>
      <c r="E3104">
        <v>2011</v>
      </c>
      <c r="F3104">
        <v>8</v>
      </c>
      <c r="G3104">
        <v>20</v>
      </c>
      <c r="H3104" t="s">
        <v>86</v>
      </c>
      <c r="I3104" t="s">
        <v>16</v>
      </c>
      <c r="J3104" t="s">
        <v>16</v>
      </c>
      <c r="K3104" t="s">
        <v>177</v>
      </c>
      <c r="L3104" t="s">
        <v>86</v>
      </c>
      <c r="M3104" t="s">
        <v>88</v>
      </c>
      <c r="N3104" s="50">
        <v>40312403</v>
      </c>
      <c r="O3104" s="51">
        <v>2328223</v>
      </c>
      <c r="P3104" t="s">
        <v>2399</v>
      </c>
      <c r="Q3104" t="s">
        <v>3002</v>
      </c>
      <c r="R3104" t="s">
        <v>900</v>
      </c>
      <c r="S3104" s="49" t="str">
        <f>CONCATENATE(Tabla_Datos[[#This Row],[Nombre_Cliente]]," ",Tabla_Datos[[#This Row],[ApellidoPaterno_Cliente]]," ",Tabla_Datos[[#This Row],[ApellidoMaterno_Cliente]])</f>
        <v>CARLOS ANTONIO CHUNGA RAMOS</v>
      </c>
      <c r="T3104" s="53">
        <f>DATE(Tabla_Datos[[#This Row],[tAnio]],Tabla_Datos[[#This Row],[tMes]],Tabla_Datos[[#This Row],[tDia]])</f>
        <v>40775</v>
      </c>
      <c r="U3104" s="53" t="str">
        <f>IF(Tabla_Datos[[#This Row],[cProvincia]]="LIMA","LIMA","PROVINCIA")</f>
        <v>LIMA</v>
      </c>
      <c r="V3104" s="53" t="str">
        <f>MID(Tabla_Datos[[#This Row],[pTelefono]],1,SEARCH("-",Tabla_Datos[[#This Row],[pTelefono]],1)-1)</f>
        <v>1</v>
      </c>
      <c r="W3104" s="53" t="str">
        <f>MID(Tabla_Datos[[#This Row],[pTelefono]],SEARCH("-",Tabla_Datos[[#This Row],[pTelefono]],1)+1,LEN(Tabla_Datos[[#This Row],[pTelefono]]))</f>
        <v>975394139</v>
      </c>
      <c r="X3104" s="53" t="str">
        <f>CONCATENATE(Tabla_Datos[[#This Row],[TipUrb]]," ",Tabla_Datos[[#This Row],[Calle]]," ",Tabla_Datos[[#This Row],[NumCalle]])</f>
        <v xml:space="preserve">  BARRANCA SEBASTIAN 247</v>
      </c>
      <c r="Y3104" t="s">
        <v>92</v>
      </c>
      <c r="Z3104" t="s">
        <v>122</v>
      </c>
      <c r="AA3104" t="s">
        <v>123</v>
      </c>
      <c r="AB3104">
        <v>1</v>
      </c>
      <c r="AC3104">
        <v>101</v>
      </c>
      <c r="AD3104" t="s">
        <v>95</v>
      </c>
      <c r="AE3104" t="s">
        <v>95</v>
      </c>
      <c r="AF3104" t="s">
        <v>95</v>
      </c>
      <c r="AG3104" s="51">
        <v>41150971</v>
      </c>
      <c r="AH3104" t="s">
        <v>95</v>
      </c>
      <c r="AI3104">
        <v>1</v>
      </c>
      <c r="AJ3104">
        <v>1</v>
      </c>
      <c r="AK3104" t="s">
        <v>10571</v>
      </c>
      <c r="AL3104">
        <v>247</v>
      </c>
    </row>
    <row r="3105" spans="1:38">
      <c r="A3105">
        <v>3281811</v>
      </c>
      <c r="B3105" t="s">
        <v>10572</v>
      </c>
      <c r="C3105" t="s">
        <v>20</v>
      </c>
      <c r="D3105" t="s">
        <v>143</v>
      </c>
      <c r="E3105">
        <v>2011</v>
      </c>
      <c r="F3105">
        <v>8</v>
      </c>
      <c r="G3105">
        <v>20</v>
      </c>
      <c r="H3105" t="s">
        <v>86</v>
      </c>
      <c r="I3105" t="s">
        <v>300</v>
      </c>
      <c r="J3105" t="s">
        <v>535</v>
      </c>
      <c r="K3105" t="s">
        <v>1010</v>
      </c>
      <c r="L3105" t="s">
        <v>86</v>
      </c>
      <c r="M3105" t="s">
        <v>148</v>
      </c>
      <c r="N3105" s="50">
        <v>42557129</v>
      </c>
      <c r="O3105" s="51">
        <v>2328871</v>
      </c>
      <c r="P3105" t="s">
        <v>10573</v>
      </c>
      <c r="Q3105" t="s">
        <v>801</v>
      </c>
      <c r="R3105" t="s">
        <v>3764</v>
      </c>
      <c r="S3105" s="49" t="str">
        <f>CONCATENATE(Tabla_Datos[[#This Row],[Nombre_Cliente]]," ",Tabla_Datos[[#This Row],[ApellidoPaterno_Cliente]]," ",Tabla_Datos[[#This Row],[ApellidoMaterno_Cliente]])</f>
        <v>ALTAIR GOMEZ LECCA</v>
      </c>
      <c r="T3105" s="53">
        <f>DATE(Tabla_Datos[[#This Row],[tAnio]],Tabla_Datos[[#This Row],[tMes]],Tabla_Datos[[#This Row],[tDia]])</f>
        <v>40775</v>
      </c>
      <c r="U3105" s="53" t="str">
        <f>IF(Tabla_Datos[[#This Row],[cProvincia]]="LIMA","LIMA","PROVINCIA")</f>
        <v>PROVINCIA</v>
      </c>
      <c r="V3105" s="53" t="str">
        <f>MID(Tabla_Datos[[#This Row],[pTelefono]],1,SEARCH("-",Tabla_Datos[[#This Row],[pTelefono]],1)-1)</f>
        <v>65</v>
      </c>
      <c r="W3105" s="53" t="str">
        <f>MID(Tabla_Datos[[#This Row],[pTelefono]],SEARCH("-",Tabla_Datos[[#This Row],[pTelefono]],1)+1,LEN(Tabla_Datos[[#This Row],[pTelefono]]))</f>
        <v>965600926</v>
      </c>
      <c r="X3105" s="53" t="str">
        <f>CONCATENATE(Tabla_Datos[[#This Row],[TipUrb]]," ",Tabla_Datos[[#This Row],[Calle]]," ",Tabla_Datos[[#This Row],[NumCalle]])</f>
        <v>PJ TRUJILLO 534</v>
      </c>
      <c r="Y3105" t="s">
        <v>305</v>
      </c>
      <c r="Z3105" t="s">
        <v>152</v>
      </c>
      <c r="AA3105" t="s">
        <v>153</v>
      </c>
      <c r="AB3105" t="s">
        <v>95</v>
      </c>
      <c r="AC3105" t="s">
        <v>95</v>
      </c>
      <c r="AD3105" t="s">
        <v>429</v>
      </c>
      <c r="AE3105" t="s">
        <v>95</v>
      </c>
      <c r="AF3105" t="s">
        <v>95</v>
      </c>
      <c r="AG3105" s="51">
        <v>42162608</v>
      </c>
      <c r="AH3105" t="s">
        <v>95</v>
      </c>
      <c r="AI3105">
        <v>1</v>
      </c>
      <c r="AJ3105">
        <v>1</v>
      </c>
      <c r="AK3105" t="s">
        <v>242</v>
      </c>
      <c r="AL3105">
        <v>534</v>
      </c>
    </row>
    <row r="3106" spans="1:38">
      <c r="A3106">
        <v>3282787</v>
      </c>
      <c r="B3106" t="s">
        <v>10574</v>
      </c>
      <c r="C3106" t="s">
        <v>20</v>
      </c>
      <c r="D3106" t="s">
        <v>85</v>
      </c>
      <c r="E3106">
        <v>2011</v>
      </c>
      <c r="F3106">
        <v>8</v>
      </c>
      <c r="G3106">
        <v>20</v>
      </c>
      <c r="H3106" t="s">
        <v>86</v>
      </c>
      <c r="I3106" t="s">
        <v>100</v>
      </c>
      <c r="J3106" t="s">
        <v>100</v>
      </c>
      <c r="K3106" t="s">
        <v>669</v>
      </c>
      <c r="L3106" t="s">
        <v>86</v>
      </c>
      <c r="M3106" t="s">
        <v>102</v>
      </c>
      <c r="N3106" s="50">
        <v>40685551</v>
      </c>
      <c r="O3106" s="51">
        <v>2329517</v>
      </c>
      <c r="P3106" t="s">
        <v>10575</v>
      </c>
      <c r="Q3106" t="s">
        <v>4323</v>
      </c>
      <c r="R3106" t="s">
        <v>428</v>
      </c>
      <c r="S3106" s="49" t="str">
        <f>CONCATENATE(Tabla_Datos[[#This Row],[Nombre_Cliente]]," ",Tabla_Datos[[#This Row],[ApellidoPaterno_Cliente]]," ",Tabla_Datos[[#This Row],[ApellidoMaterno_Cliente]])</f>
        <v>CARLOS ADOLFO GALDOS MARQUEZ</v>
      </c>
      <c r="T3106" s="53">
        <f>DATE(Tabla_Datos[[#This Row],[tAnio]],Tabla_Datos[[#This Row],[tMes]],Tabla_Datos[[#This Row],[tDia]])</f>
        <v>40775</v>
      </c>
      <c r="U3106" s="53" t="str">
        <f>IF(Tabla_Datos[[#This Row],[cProvincia]]="LIMA","LIMA","PROVINCIA")</f>
        <v>PROVINCIA</v>
      </c>
      <c r="V3106" s="53" t="str">
        <f>MID(Tabla_Datos[[#This Row],[pTelefono]],1,SEARCH("-",Tabla_Datos[[#This Row],[pTelefono]],1)-1)</f>
        <v>54</v>
      </c>
      <c r="W3106" s="53" t="str">
        <f>MID(Tabla_Datos[[#This Row],[pTelefono]],SEARCH("-",Tabla_Datos[[#This Row],[pTelefono]],1)+1,LEN(Tabla_Datos[[#This Row],[pTelefono]]))</f>
        <v>54428797</v>
      </c>
      <c r="X3106" s="53" t="str">
        <f>CONCATENATE(Tabla_Datos[[#This Row],[TipUrb]]," ",Tabla_Datos[[#This Row],[Calle]]," ",Tabla_Datos[[#This Row],[NumCalle]])</f>
        <v xml:space="preserve">  . 0</v>
      </c>
      <c r="Y3106" t="s">
        <v>106</v>
      </c>
      <c r="Z3106" t="s">
        <v>122</v>
      </c>
      <c r="AA3106" t="s">
        <v>123</v>
      </c>
      <c r="AB3106" t="s">
        <v>95</v>
      </c>
      <c r="AC3106" t="s">
        <v>95</v>
      </c>
      <c r="AD3106" t="s">
        <v>95</v>
      </c>
      <c r="AE3106" t="s">
        <v>555</v>
      </c>
      <c r="AF3106">
        <v>10</v>
      </c>
      <c r="AG3106" s="51">
        <v>29549954</v>
      </c>
      <c r="AH3106" t="s">
        <v>95</v>
      </c>
      <c r="AI3106">
        <v>1</v>
      </c>
      <c r="AJ3106">
        <v>1</v>
      </c>
      <c r="AK3106" t="s">
        <v>221</v>
      </c>
      <c r="AL3106">
        <v>0</v>
      </c>
    </row>
    <row r="3107" spans="1:38">
      <c r="A3107">
        <v>3283273</v>
      </c>
      <c r="B3107" t="s">
        <v>10576</v>
      </c>
      <c r="C3107" t="s">
        <v>20</v>
      </c>
      <c r="D3107" t="s">
        <v>143</v>
      </c>
      <c r="E3107">
        <v>2011</v>
      </c>
      <c r="F3107">
        <v>8</v>
      </c>
      <c r="G3107">
        <v>20</v>
      </c>
      <c r="H3107" t="s">
        <v>86</v>
      </c>
      <c r="I3107" t="s">
        <v>300</v>
      </c>
      <c r="J3107" t="s">
        <v>546</v>
      </c>
      <c r="K3107" t="s">
        <v>547</v>
      </c>
      <c r="L3107" t="s">
        <v>86</v>
      </c>
      <c r="M3107" t="s">
        <v>148</v>
      </c>
      <c r="O3107" s="51">
        <v>2329932</v>
      </c>
      <c r="P3107" t="s">
        <v>10577</v>
      </c>
      <c r="Q3107" t="s">
        <v>821</v>
      </c>
      <c r="R3107" t="s">
        <v>3524</v>
      </c>
      <c r="S3107" s="49" t="str">
        <f>CONCATENATE(Tabla_Datos[[#This Row],[Nombre_Cliente]]," ",Tabla_Datos[[#This Row],[ApellidoPaterno_Cliente]]," ",Tabla_Datos[[#This Row],[ApellidoMaterno_Cliente]])</f>
        <v>GERMAN SIFUENTES CAVERO</v>
      </c>
      <c r="T3107" s="53">
        <f>DATE(Tabla_Datos[[#This Row],[tAnio]],Tabla_Datos[[#This Row],[tMes]],Tabla_Datos[[#This Row],[tDia]])</f>
        <v>40775</v>
      </c>
      <c r="U3107" s="53" t="str">
        <f>IF(Tabla_Datos[[#This Row],[cProvincia]]="LIMA","LIMA","PROVINCIA")</f>
        <v>PROVINCIA</v>
      </c>
      <c r="V3107" s="53" t="str">
        <f>MID(Tabla_Datos[[#This Row],[pTelefono]],1,SEARCH("-",Tabla_Datos[[#This Row],[pTelefono]],1)-1)</f>
        <v>65</v>
      </c>
      <c r="W3107" s="53" t="str">
        <f>MID(Tabla_Datos[[#This Row],[pTelefono]],SEARCH("-",Tabla_Datos[[#This Row],[pTelefono]],1)+1,LEN(Tabla_Datos[[#This Row],[pTelefono]]))</f>
        <v>961628136</v>
      </c>
      <c r="X3107" s="53" t="str">
        <f>CONCATENATE(Tabla_Datos[[#This Row],[TipUrb]]," ",Tabla_Datos[[#This Row],[Calle]]," ",Tabla_Datos[[#This Row],[NumCalle]])</f>
        <v>- MALECON VARAGAS GUERRA 302</v>
      </c>
      <c r="Y3107" t="s">
        <v>305</v>
      </c>
      <c r="Z3107" t="s">
        <v>152</v>
      </c>
      <c r="AA3107" t="s">
        <v>153</v>
      </c>
      <c r="AB3107" t="s">
        <v>95</v>
      </c>
      <c r="AC3107" t="s">
        <v>95</v>
      </c>
      <c r="AD3107" t="s">
        <v>109</v>
      </c>
      <c r="AE3107" t="s">
        <v>95</v>
      </c>
      <c r="AF3107" t="s">
        <v>95</v>
      </c>
      <c r="AG3107" s="51">
        <v>41333012</v>
      </c>
      <c r="AH3107" t="s">
        <v>95</v>
      </c>
      <c r="AI3107">
        <v>1</v>
      </c>
      <c r="AJ3107">
        <v>1</v>
      </c>
      <c r="AK3107" t="s">
        <v>10578</v>
      </c>
      <c r="AL3107">
        <v>302</v>
      </c>
    </row>
    <row r="3108" spans="1:38">
      <c r="A3108">
        <v>3283266</v>
      </c>
      <c r="B3108" t="s">
        <v>10579</v>
      </c>
      <c r="C3108" t="s">
        <v>19</v>
      </c>
      <c r="D3108" t="s">
        <v>143</v>
      </c>
      <c r="E3108">
        <v>2011</v>
      </c>
      <c r="F3108">
        <v>8</v>
      </c>
      <c r="G3108">
        <v>20</v>
      </c>
      <c r="H3108" t="s">
        <v>86</v>
      </c>
      <c r="I3108" t="s">
        <v>241</v>
      </c>
      <c r="J3108" t="s">
        <v>10580</v>
      </c>
      <c r="K3108" t="s">
        <v>10580</v>
      </c>
      <c r="L3108" t="s">
        <v>86</v>
      </c>
      <c r="M3108" t="s">
        <v>148</v>
      </c>
      <c r="N3108" s="50">
        <v>44477475</v>
      </c>
      <c r="O3108" s="51">
        <v>2329925</v>
      </c>
      <c r="P3108" t="s">
        <v>10581</v>
      </c>
      <c r="Q3108" t="s">
        <v>2501</v>
      </c>
      <c r="R3108" t="s">
        <v>4559</v>
      </c>
      <c r="S3108" s="49" t="str">
        <f>CONCATENATE(Tabla_Datos[[#This Row],[Nombre_Cliente]]," ",Tabla_Datos[[#This Row],[ApellidoPaterno_Cliente]]," ",Tabla_Datos[[#This Row],[ApellidoMaterno_Cliente]])</f>
        <v>MARIA BEATRIZ JARA CARRANZA</v>
      </c>
      <c r="T3108" s="53">
        <f>DATE(Tabla_Datos[[#This Row],[tAnio]],Tabla_Datos[[#This Row],[tMes]],Tabla_Datos[[#This Row],[tDia]])</f>
        <v>40775</v>
      </c>
      <c r="U3108" s="53" t="str">
        <f>IF(Tabla_Datos[[#This Row],[cProvincia]]="LIMA","LIMA","PROVINCIA")</f>
        <v>PROVINCIA</v>
      </c>
      <c r="V3108" s="53" t="str">
        <f>MID(Tabla_Datos[[#This Row],[pTelefono]],1,SEARCH("-",Tabla_Datos[[#This Row],[pTelefono]],1)-1)</f>
        <v>44</v>
      </c>
      <c r="W3108" s="53" t="str">
        <f>MID(Tabla_Datos[[#This Row],[pTelefono]],SEARCH("-",Tabla_Datos[[#This Row],[pTelefono]],1)+1,LEN(Tabla_Datos[[#This Row],[pTelefono]]))</f>
        <v>44312759</v>
      </c>
      <c r="X3108" s="53" t="str">
        <f>CONCATENATE(Tabla_Datos[[#This Row],[TipUrb]]," ",Tabla_Datos[[#This Row],[Calle]]," ",Tabla_Datos[[#This Row],[NumCalle]])</f>
        <v>- CASTILLA RAMON 354</v>
      </c>
      <c r="Y3108" t="s">
        <v>246</v>
      </c>
      <c r="Z3108" t="s">
        <v>152</v>
      </c>
      <c r="AA3108" t="s">
        <v>153</v>
      </c>
      <c r="AB3108" t="s">
        <v>95</v>
      </c>
      <c r="AC3108" t="s">
        <v>95</v>
      </c>
      <c r="AD3108" t="s">
        <v>109</v>
      </c>
      <c r="AE3108" t="s">
        <v>95</v>
      </c>
      <c r="AF3108" t="s">
        <v>95</v>
      </c>
      <c r="AG3108" s="51">
        <v>18044592</v>
      </c>
      <c r="AH3108" t="s">
        <v>95</v>
      </c>
      <c r="AI3108">
        <v>1</v>
      </c>
      <c r="AJ3108">
        <v>1</v>
      </c>
      <c r="AK3108" t="s">
        <v>1482</v>
      </c>
      <c r="AL3108">
        <v>354</v>
      </c>
    </row>
    <row r="3109" spans="1:38">
      <c r="A3109">
        <v>3283246</v>
      </c>
      <c r="B3109" t="s">
        <v>10582</v>
      </c>
      <c r="C3109" t="s">
        <v>20</v>
      </c>
      <c r="D3109" t="s">
        <v>143</v>
      </c>
      <c r="E3109">
        <v>2011</v>
      </c>
      <c r="F3109">
        <v>8</v>
      </c>
      <c r="G3109">
        <v>20</v>
      </c>
      <c r="H3109" t="s">
        <v>86</v>
      </c>
      <c r="I3109" t="s">
        <v>546</v>
      </c>
      <c r="J3109" t="s">
        <v>926</v>
      </c>
      <c r="K3109" t="s">
        <v>2415</v>
      </c>
      <c r="L3109" t="s">
        <v>86</v>
      </c>
      <c r="M3109" t="s">
        <v>294</v>
      </c>
      <c r="N3109" s="50">
        <v>5412737</v>
      </c>
      <c r="O3109" s="51">
        <v>2329905</v>
      </c>
      <c r="P3109" t="s">
        <v>10583</v>
      </c>
      <c r="Q3109" t="s">
        <v>10584</v>
      </c>
      <c r="R3109" t="s">
        <v>2324</v>
      </c>
      <c r="S3109" s="49" t="str">
        <f>CONCATENATE(Tabla_Datos[[#This Row],[Nombre_Cliente]]," ",Tabla_Datos[[#This Row],[ApellidoPaterno_Cliente]]," ",Tabla_Datos[[#This Row],[ApellidoMaterno_Cliente]])</f>
        <v>GEINER PANDO PIZANGO</v>
      </c>
      <c r="T3109" s="53">
        <f>DATE(Tabla_Datos[[#This Row],[tAnio]],Tabla_Datos[[#This Row],[tMes]],Tabla_Datos[[#This Row],[tDia]])</f>
        <v>40775</v>
      </c>
      <c r="U3109" s="53" t="str">
        <f>IF(Tabla_Datos[[#This Row],[cProvincia]]="LIMA","LIMA","PROVINCIA")</f>
        <v>PROVINCIA</v>
      </c>
      <c r="V3109" s="53" t="str">
        <f>MID(Tabla_Datos[[#This Row],[pTelefono]],1,SEARCH("-",Tabla_Datos[[#This Row],[pTelefono]],1)-1)</f>
        <v>61</v>
      </c>
      <c r="W3109" s="53" t="str">
        <f>MID(Tabla_Datos[[#This Row],[pTelefono]],SEARCH("-",Tabla_Datos[[#This Row],[pTelefono]],1)+1,LEN(Tabla_Datos[[#This Row],[pTelefono]]))</f>
        <v>961954493</v>
      </c>
      <c r="X3109" s="53" t="str">
        <f>CONCATENATE(Tabla_Datos[[#This Row],[TipUrb]]," ",Tabla_Datos[[#This Row],[Calle]]," ",Tabla_Datos[[#This Row],[NumCalle]])</f>
        <v>AH 23 DE FEBRERO 579</v>
      </c>
      <c r="Y3109" t="s">
        <v>930</v>
      </c>
      <c r="Z3109" t="s">
        <v>152</v>
      </c>
      <c r="AA3109" t="s">
        <v>153</v>
      </c>
      <c r="AB3109" t="s">
        <v>95</v>
      </c>
      <c r="AC3109" t="s">
        <v>95</v>
      </c>
      <c r="AD3109" t="s">
        <v>96</v>
      </c>
      <c r="AE3109" t="s">
        <v>95</v>
      </c>
      <c r="AF3109" t="s">
        <v>95</v>
      </c>
      <c r="AG3109" s="51">
        <v>46334422</v>
      </c>
      <c r="AH3109" t="s">
        <v>95</v>
      </c>
      <c r="AI3109">
        <v>1</v>
      </c>
      <c r="AJ3109">
        <v>1</v>
      </c>
      <c r="AK3109" t="s">
        <v>10585</v>
      </c>
      <c r="AL3109">
        <v>579</v>
      </c>
    </row>
    <row r="3110" spans="1:38">
      <c r="A3110">
        <v>3281996</v>
      </c>
      <c r="B3110" t="s">
        <v>10586</v>
      </c>
      <c r="C3110" t="s">
        <v>18</v>
      </c>
      <c r="D3110" t="s">
        <v>85</v>
      </c>
      <c r="E3110">
        <v>2011</v>
      </c>
      <c r="F3110">
        <v>8</v>
      </c>
      <c r="G3110">
        <v>20</v>
      </c>
      <c r="H3110" t="s">
        <v>86</v>
      </c>
      <c r="I3110" t="s">
        <v>16</v>
      </c>
      <c r="J3110" t="s">
        <v>16</v>
      </c>
      <c r="K3110" t="s">
        <v>562</v>
      </c>
      <c r="L3110" t="s">
        <v>86</v>
      </c>
      <c r="M3110" t="s">
        <v>88</v>
      </c>
      <c r="N3110" s="50">
        <v>3671234</v>
      </c>
      <c r="O3110" s="51">
        <v>2329007</v>
      </c>
      <c r="P3110" t="s">
        <v>10587</v>
      </c>
      <c r="Q3110" t="s">
        <v>10588</v>
      </c>
      <c r="R3110" t="s">
        <v>10589</v>
      </c>
      <c r="S3110" s="49" t="str">
        <f>CONCATENATE(Tabla_Datos[[#This Row],[Nombre_Cliente]]," ",Tabla_Datos[[#This Row],[ApellidoPaterno_Cliente]]," ",Tabla_Datos[[#This Row],[ApellidoMaterno_Cliente]])</f>
        <v xml:space="preserve">CARLOS ENRIQUE HILAR BALMACEDA  DUARTE </v>
      </c>
      <c r="T3110" s="53">
        <f>DATE(Tabla_Datos[[#This Row],[tAnio]],Tabla_Datos[[#This Row],[tMes]],Tabla_Datos[[#This Row],[tDia]])</f>
        <v>40775</v>
      </c>
      <c r="U3110" s="53" t="str">
        <f>IF(Tabla_Datos[[#This Row],[cProvincia]]="LIMA","LIMA","PROVINCIA")</f>
        <v>LIMA</v>
      </c>
      <c r="V3110" s="53" t="str">
        <f>MID(Tabla_Datos[[#This Row],[pTelefono]],1,SEARCH("-",Tabla_Datos[[#This Row],[pTelefono]],1)-1)</f>
        <v>1</v>
      </c>
      <c r="W3110" s="53" t="str">
        <f>MID(Tabla_Datos[[#This Row],[pTelefono]],SEARCH("-",Tabla_Datos[[#This Row],[pTelefono]],1)+1,LEN(Tabla_Datos[[#This Row],[pTelefono]]))</f>
        <v>945160000</v>
      </c>
      <c r="X3110" s="53" t="str">
        <f>CONCATENATE(Tabla_Datos[[#This Row],[TipUrb]]," ",Tabla_Datos[[#This Row],[Calle]]," ",Tabla_Datos[[#This Row],[NumCalle]])</f>
        <v>UR LOS JAZMINES 177</v>
      </c>
      <c r="Y3110" t="s">
        <v>92</v>
      </c>
      <c r="Z3110" t="s">
        <v>93</v>
      </c>
      <c r="AA3110" t="s">
        <v>94</v>
      </c>
      <c r="AB3110">
        <v>2</v>
      </c>
      <c r="AC3110" t="s">
        <v>95</v>
      </c>
      <c r="AD3110" t="s">
        <v>161</v>
      </c>
      <c r="AE3110" t="s">
        <v>95</v>
      </c>
      <c r="AG3110" s="51">
        <v>45281779</v>
      </c>
      <c r="AI3110">
        <v>26</v>
      </c>
      <c r="AJ3110">
        <v>26</v>
      </c>
      <c r="AK3110" t="s">
        <v>6948</v>
      </c>
      <c r="AL3110">
        <v>177</v>
      </c>
    </row>
    <row r="3111" spans="1:38">
      <c r="A3111">
        <v>3281858</v>
      </c>
      <c r="B3111" t="s">
        <v>10590</v>
      </c>
      <c r="C3111" t="s">
        <v>19</v>
      </c>
      <c r="D3111" t="s">
        <v>85</v>
      </c>
      <c r="E3111">
        <v>2011</v>
      </c>
      <c r="F3111">
        <v>8</v>
      </c>
      <c r="G3111">
        <v>20</v>
      </c>
      <c r="H3111" t="s">
        <v>86</v>
      </c>
      <c r="I3111" t="s">
        <v>16</v>
      </c>
      <c r="J3111" t="s">
        <v>16</v>
      </c>
      <c r="K3111" t="s">
        <v>277</v>
      </c>
      <c r="L3111" t="s">
        <v>86</v>
      </c>
      <c r="M3111" t="s">
        <v>88</v>
      </c>
      <c r="N3111" s="50">
        <v>20000021</v>
      </c>
      <c r="O3111" s="51">
        <v>2328910</v>
      </c>
      <c r="P3111" t="s">
        <v>10591</v>
      </c>
      <c r="Q3111" t="s">
        <v>10592</v>
      </c>
      <c r="R3111" t="s">
        <v>10593</v>
      </c>
      <c r="S3111" s="49" t="str">
        <f>CONCATENATE(Tabla_Datos[[#This Row],[Nombre_Cliente]]," ",Tabla_Datos[[#This Row],[ApellidoPaterno_Cliente]]," ",Tabla_Datos[[#This Row],[ApellidoMaterno_Cliente]])</f>
        <v>LILYAM YESENIA QUIJANO RIVER</v>
      </c>
      <c r="T3111" s="53">
        <f>DATE(Tabla_Datos[[#This Row],[tAnio]],Tabla_Datos[[#This Row],[tMes]],Tabla_Datos[[#This Row],[tDia]])</f>
        <v>40775</v>
      </c>
      <c r="U3111" s="53" t="str">
        <f>IF(Tabla_Datos[[#This Row],[cProvincia]]="LIMA","LIMA","PROVINCIA")</f>
        <v>LIMA</v>
      </c>
      <c r="V3111" s="53" t="str">
        <f>MID(Tabla_Datos[[#This Row],[pTelefono]],1,SEARCH("-",Tabla_Datos[[#This Row],[pTelefono]],1)-1)</f>
        <v>1</v>
      </c>
      <c r="W3111" s="53" t="str">
        <f>MID(Tabla_Datos[[#This Row],[pTelefono]],SEARCH("-",Tabla_Datos[[#This Row],[pTelefono]],1)+1,LEN(Tabla_Datos[[#This Row],[pTelefono]]))</f>
        <v>996175192</v>
      </c>
      <c r="X3111" s="53" t="str">
        <f>CONCATENATE(Tabla_Datos[[#This Row],[TipUrb]]," ",Tabla_Datos[[#This Row],[Calle]]," ",Tabla_Datos[[#This Row],[NumCalle]])</f>
        <v>UR ALAMEDA DEL SERENO 279</v>
      </c>
      <c r="Y3111" t="s">
        <v>92</v>
      </c>
      <c r="Z3111" t="s">
        <v>122</v>
      </c>
      <c r="AA3111" t="s">
        <v>123</v>
      </c>
      <c r="AB3111">
        <v>2</v>
      </c>
      <c r="AC3111" t="s">
        <v>95</v>
      </c>
      <c r="AD3111" t="s">
        <v>161</v>
      </c>
      <c r="AE3111" t="s">
        <v>95</v>
      </c>
      <c r="AF3111" t="s">
        <v>95</v>
      </c>
      <c r="AG3111" s="51">
        <v>42547040</v>
      </c>
      <c r="AH3111" t="s">
        <v>95</v>
      </c>
      <c r="AI3111">
        <v>1</v>
      </c>
      <c r="AJ3111">
        <v>1</v>
      </c>
      <c r="AK3111" t="s">
        <v>10594</v>
      </c>
      <c r="AL3111">
        <v>279</v>
      </c>
    </row>
    <row r="3112" spans="1:38">
      <c r="A3112">
        <v>3282002</v>
      </c>
      <c r="B3112" t="s">
        <v>10595</v>
      </c>
      <c r="C3112" t="s">
        <v>19</v>
      </c>
      <c r="D3112" t="s">
        <v>85</v>
      </c>
      <c r="E3112">
        <v>2011</v>
      </c>
      <c r="F3112">
        <v>8</v>
      </c>
      <c r="G3112">
        <v>20</v>
      </c>
      <c r="H3112" t="s">
        <v>86</v>
      </c>
      <c r="I3112" t="s">
        <v>355</v>
      </c>
      <c r="J3112" t="s">
        <v>355</v>
      </c>
      <c r="K3112" t="s">
        <v>593</v>
      </c>
      <c r="L3112" t="s">
        <v>86</v>
      </c>
      <c r="M3112" t="s">
        <v>594</v>
      </c>
      <c r="N3112" s="50">
        <v>42247541</v>
      </c>
      <c r="O3112" s="51">
        <v>2329021</v>
      </c>
      <c r="P3112" t="s">
        <v>10596</v>
      </c>
      <c r="Q3112" t="s">
        <v>4152</v>
      </c>
      <c r="R3112" t="s">
        <v>7922</v>
      </c>
      <c r="S3112" s="49" t="str">
        <f>CONCATENATE(Tabla_Datos[[#This Row],[Nombre_Cliente]]," ",Tabla_Datos[[#This Row],[ApellidoPaterno_Cliente]]," ",Tabla_Datos[[#This Row],[ApellidoMaterno_Cliente]])</f>
        <v>LUZMILA ANTONIA PRIETO DE MENDOZA</v>
      </c>
      <c r="T3112" s="53">
        <f>DATE(Tabla_Datos[[#This Row],[tAnio]],Tabla_Datos[[#This Row],[tMes]],Tabla_Datos[[#This Row],[tDia]])</f>
        <v>40775</v>
      </c>
      <c r="U3112" s="53" t="str">
        <f>IF(Tabla_Datos[[#This Row],[cProvincia]]="LIMA","LIMA","PROVINCIA")</f>
        <v>PROVINCIA</v>
      </c>
      <c r="V3112" s="53" t="str">
        <f>MID(Tabla_Datos[[#This Row],[pTelefono]],1,SEARCH("-",Tabla_Datos[[#This Row],[pTelefono]],1)-1)</f>
        <v>84</v>
      </c>
      <c r="W3112" s="53" t="str">
        <f>MID(Tabla_Datos[[#This Row],[pTelefono]],SEARCH("-",Tabla_Datos[[#This Row],[pTelefono]],1)+1,LEN(Tabla_Datos[[#This Row],[pTelefono]]))</f>
        <v>984382921</v>
      </c>
      <c r="X3112" s="53" t="str">
        <f>CONCATENATE(Tabla_Datos[[#This Row],[TipUrb]]," ",Tabla_Datos[[#This Row],[Calle]]," ",Tabla_Datos[[#This Row],[NumCalle]])</f>
        <v>UR . 0</v>
      </c>
      <c r="Y3112" t="s">
        <v>360</v>
      </c>
      <c r="Z3112" t="s">
        <v>122</v>
      </c>
      <c r="AA3112" t="s">
        <v>123</v>
      </c>
      <c r="AB3112" t="s">
        <v>95</v>
      </c>
      <c r="AC3112" t="s">
        <v>95</v>
      </c>
      <c r="AD3112" t="s">
        <v>161</v>
      </c>
      <c r="AE3112" t="s">
        <v>1074</v>
      </c>
      <c r="AF3112">
        <v>9</v>
      </c>
      <c r="AG3112" s="51">
        <v>23880748</v>
      </c>
      <c r="AH3112" t="s">
        <v>95</v>
      </c>
      <c r="AI3112">
        <v>1</v>
      </c>
      <c r="AJ3112">
        <v>1</v>
      </c>
      <c r="AK3112" t="s">
        <v>221</v>
      </c>
      <c r="AL3112">
        <v>0</v>
      </c>
    </row>
    <row r="3113" spans="1:38">
      <c r="A3113">
        <v>3282855</v>
      </c>
      <c r="B3113" t="s">
        <v>10597</v>
      </c>
      <c r="C3113" t="s">
        <v>20</v>
      </c>
      <c r="D3113" t="s">
        <v>143</v>
      </c>
      <c r="E3113">
        <v>2011</v>
      </c>
      <c r="F3113">
        <v>8</v>
      </c>
      <c r="G3113">
        <v>20</v>
      </c>
      <c r="H3113" t="s">
        <v>86</v>
      </c>
      <c r="I3113" t="s">
        <v>300</v>
      </c>
      <c r="J3113" t="s">
        <v>535</v>
      </c>
      <c r="K3113" t="s">
        <v>916</v>
      </c>
      <c r="L3113" t="s">
        <v>86</v>
      </c>
      <c r="M3113" t="s">
        <v>148</v>
      </c>
      <c r="N3113" s="50">
        <v>44405081</v>
      </c>
      <c r="O3113" s="51">
        <v>2329568</v>
      </c>
      <c r="P3113" t="s">
        <v>613</v>
      </c>
      <c r="Q3113" t="s">
        <v>10598</v>
      </c>
      <c r="R3113" t="s">
        <v>9867</v>
      </c>
      <c r="S3113" s="49" t="str">
        <f>CONCATENATE(Tabla_Datos[[#This Row],[Nombre_Cliente]]," ",Tabla_Datos[[#This Row],[ApellidoPaterno_Cliente]]," ",Tabla_Datos[[#This Row],[ApellidoMaterno_Cliente]])</f>
        <v>VICTOR RAUL SAJAMI INGA</v>
      </c>
      <c r="T3113" s="53">
        <f>DATE(Tabla_Datos[[#This Row],[tAnio]],Tabla_Datos[[#This Row],[tMes]],Tabla_Datos[[#This Row],[tDia]])</f>
        <v>40775</v>
      </c>
      <c r="U3113" s="53" t="str">
        <f>IF(Tabla_Datos[[#This Row],[cProvincia]]="LIMA","LIMA","PROVINCIA")</f>
        <v>PROVINCIA</v>
      </c>
      <c r="V3113" s="53" t="str">
        <f>MID(Tabla_Datos[[#This Row],[pTelefono]],1,SEARCH("-",Tabla_Datos[[#This Row],[pTelefono]],1)-1)</f>
        <v>65</v>
      </c>
      <c r="W3113" s="53" t="str">
        <f>MID(Tabla_Datos[[#This Row],[pTelefono]],SEARCH("-",Tabla_Datos[[#This Row],[pTelefono]],1)+1,LEN(Tabla_Datos[[#This Row],[pTelefono]]))</f>
        <v>65635121</v>
      </c>
      <c r="X3113" s="53" t="str">
        <f>CONCATENATE(Tabla_Datos[[#This Row],[TipUrb]]," ",Tabla_Datos[[#This Row],[Calle]]," ",Tabla_Datos[[#This Row],[NumCalle]])</f>
        <v>- AREQUIPA 729</v>
      </c>
      <c r="Y3113" t="s">
        <v>305</v>
      </c>
      <c r="Z3113" t="s">
        <v>152</v>
      </c>
      <c r="AA3113" t="s">
        <v>153</v>
      </c>
      <c r="AB3113" t="s">
        <v>95</v>
      </c>
      <c r="AC3113" t="s">
        <v>95</v>
      </c>
      <c r="AD3113" t="s">
        <v>109</v>
      </c>
      <c r="AE3113" t="s">
        <v>95</v>
      </c>
      <c r="AF3113" t="s">
        <v>95</v>
      </c>
      <c r="AG3113" s="51">
        <v>43734668</v>
      </c>
      <c r="AH3113" t="s">
        <v>95</v>
      </c>
      <c r="AI3113">
        <v>1</v>
      </c>
      <c r="AJ3113">
        <v>1</v>
      </c>
      <c r="AK3113" t="s">
        <v>100</v>
      </c>
      <c r="AL3113">
        <v>729</v>
      </c>
    </row>
    <row r="3114" spans="1:38">
      <c r="A3114">
        <v>3287663</v>
      </c>
      <c r="B3114" t="s">
        <v>10599</v>
      </c>
      <c r="C3114" t="s">
        <v>18</v>
      </c>
      <c r="D3114" t="s">
        <v>85</v>
      </c>
      <c r="E3114">
        <v>2011</v>
      </c>
      <c r="F3114">
        <v>8</v>
      </c>
      <c r="G3114">
        <v>20</v>
      </c>
      <c r="H3114" t="s">
        <v>86</v>
      </c>
      <c r="I3114" t="s">
        <v>16</v>
      </c>
      <c r="J3114" t="s">
        <v>16</v>
      </c>
      <c r="K3114" t="s">
        <v>1039</v>
      </c>
      <c r="L3114" t="s">
        <v>86</v>
      </c>
      <c r="M3114" t="s">
        <v>88</v>
      </c>
      <c r="N3114" s="50">
        <v>99999999</v>
      </c>
      <c r="O3114" s="51">
        <v>2331099</v>
      </c>
      <c r="P3114" t="s">
        <v>10600</v>
      </c>
      <c r="Q3114" t="s">
        <v>10601</v>
      </c>
      <c r="R3114" t="s">
        <v>1393</v>
      </c>
      <c r="S3114" s="49" t="str">
        <f>CONCATENATE(Tabla_Datos[[#This Row],[Nombre_Cliente]]," ",Tabla_Datos[[#This Row],[ApellidoPaterno_Cliente]]," ",Tabla_Datos[[#This Row],[ApellidoMaterno_Cliente]])</f>
        <v xml:space="preserve">ZENOBIO  JULCA  FERNANDEZ </v>
      </c>
      <c r="T3114" s="53">
        <f>DATE(Tabla_Datos[[#This Row],[tAnio]],Tabla_Datos[[#This Row],[tMes]],Tabla_Datos[[#This Row],[tDia]])</f>
        <v>40775</v>
      </c>
      <c r="U3114" s="53" t="str">
        <f>IF(Tabla_Datos[[#This Row],[cProvincia]]="LIMA","LIMA","PROVINCIA")</f>
        <v>LIMA</v>
      </c>
      <c r="V3114" s="53" t="str">
        <f>MID(Tabla_Datos[[#This Row],[pTelefono]],1,SEARCH("-",Tabla_Datos[[#This Row],[pTelefono]],1)-1)</f>
        <v>1</v>
      </c>
      <c r="W3114" s="53" t="str">
        <f>MID(Tabla_Datos[[#This Row],[pTelefono]],SEARCH("-",Tabla_Datos[[#This Row],[pTelefono]],1)+1,LEN(Tabla_Datos[[#This Row],[pTelefono]]))</f>
        <v>989627813</v>
      </c>
      <c r="X3114" s="53" t="str">
        <f>CONCATENATE(Tabla_Datos[[#This Row],[TipUrb]]," ",Tabla_Datos[[#This Row],[Calle]]," ",Tabla_Datos[[#This Row],[NumCalle]])</f>
        <v>UR EL SOL 901</v>
      </c>
      <c r="Y3114" t="s">
        <v>92</v>
      </c>
      <c r="Z3114" t="s">
        <v>93</v>
      </c>
      <c r="AA3114" t="s">
        <v>94</v>
      </c>
      <c r="AB3114" t="s">
        <v>95</v>
      </c>
      <c r="AC3114" t="s">
        <v>95</v>
      </c>
      <c r="AD3114" t="s">
        <v>161</v>
      </c>
      <c r="AE3114" t="s">
        <v>95</v>
      </c>
      <c r="AG3114" s="51">
        <v>42475225</v>
      </c>
      <c r="AI3114">
        <v>26</v>
      </c>
      <c r="AJ3114">
        <v>26</v>
      </c>
      <c r="AK3114" t="s">
        <v>611</v>
      </c>
      <c r="AL3114">
        <v>901</v>
      </c>
    </row>
    <row r="3115" spans="1:38">
      <c r="A3115">
        <v>3282981</v>
      </c>
      <c r="B3115" t="s">
        <v>10602</v>
      </c>
      <c r="C3115" t="s">
        <v>20</v>
      </c>
      <c r="D3115" t="s">
        <v>143</v>
      </c>
      <c r="E3115">
        <v>2011</v>
      </c>
      <c r="F3115">
        <v>8</v>
      </c>
      <c r="G3115">
        <v>20</v>
      </c>
      <c r="H3115" t="s">
        <v>86</v>
      </c>
      <c r="I3115" t="s">
        <v>202</v>
      </c>
      <c r="J3115" t="s">
        <v>203</v>
      </c>
      <c r="K3115" t="s">
        <v>2534</v>
      </c>
      <c r="L3115" t="s">
        <v>86</v>
      </c>
      <c r="M3115" t="s">
        <v>133</v>
      </c>
      <c r="N3115" s="50">
        <v>41628777</v>
      </c>
      <c r="O3115" s="51">
        <v>2329682</v>
      </c>
      <c r="P3115" t="s">
        <v>10603</v>
      </c>
      <c r="Q3115" t="s">
        <v>6727</v>
      </c>
      <c r="R3115" t="s">
        <v>10604</v>
      </c>
      <c r="S3115" s="49" t="str">
        <f>CONCATENATE(Tabla_Datos[[#This Row],[Nombre_Cliente]]," ",Tabla_Datos[[#This Row],[ApellidoPaterno_Cliente]]," ",Tabla_Datos[[#This Row],[ApellidoMaterno_Cliente]])</f>
        <v>ROSA ANGELA GALLARDO CERQUIN</v>
      </c>
      <c r="T3115" s="53">
        <f>DATE(Tabla_Datos[[#This Row],[tAnio]],Tabla_Datos[[#This Row],[tMes]],Tabla_Datos[[#This Row],[tDia]])</f>
        <v>40775</v>
      </c>
      <c r="U3115" s="53" t="str">
        <f>IF(Tabla_Datos[[#This Row],[cProvincia]]="LIMA","LIMA","PROVINCIA")</f>
        <v>PROVINCIA</v>
      </c>
      <c r="V3115" s="53" t="str">
        <f>MID(Tabla_Datos[[#This Row],[pTelefono]],1,SEARCH("-",Tabla_Datos[[#This Row],[pTelefono]],1)-1)</f>
        <v>74</v>
      </c>
      <c r="W3115" s="53" t="str">
        <f>MID(Tabla_Datos[[#This Row],[pTelefono]],SEARCH("-",Tabla_Datos[[#This Row],[pTelefono]],1)+1,LEN(Tabla_Datos[[#This Row],[pTelefono]]))</f>
        <v>979121811</v>
      </c>
      <c r="X3115" s="53" t="str">
        <f>CONCATENATE(Tabla_Datos[[#This Row],[TipUrb]]," ",Tabla_Datos[[#This Row],[Calle]]," ",Tabla_Datos[[#This Row],[NumCalle]])</f>
        <v>- COMERCIO 265</v>
      </c>
      <c r="Y3115" t="s">
        <v>208</v>
      </c>
      <c r="Z3115" t="s">
        <v>152</v>
      </c>
      <c r="AA3115" t="s">
        <v>153</v>
      </c>
      <c r="AB3115" t="s">
        <v>95</v>
      </c>
      <c r="AC3115" t="s">
        <v>95</v>
      </c>
      <c r="AD3115" t="s">
        <v>109</v>
      </c>
      <c r="AE3115" t="s">
        <v>95</v>
      </c>
      <c r="AF3115" t="s">
        <v>95</v>
      </c>
      <c r="AG3115" s="51">
        <v>41510033</v>
      </c>
      <c r="AH3115" t="s">
        <v>95</v>
      </c>
      <c r="AI3115">
        <v>1</v>
      </c>
      <c r="AJ3115">
        <v>1</v>
      </c>
      <c r="AK3115" t="s">
        <v>10605</v>
      </c>
      <c r="AL3115">
        <v>265</v>
      </c>
    </row>
    <row r="3116" spans="1:38">
      <c r="A3116">
        <v>3284856</v>
      </c>
      <c r="B3116" t="s">
        <v>10606</v>
      </c>
      <c r="C3116" t="s">
        <v>20</v>
      </c>
      <c r="D3116" t="s">
        <v>143</v>
      </c>
      <c r="E3116">
        <v>2011</v>
      </c>
      <c r="F3116">
        <v>8</v>
      </c>
      <c r="G3116">
        <v>20</v>
      </c>
      <c r="H3116" t="s">
        <v>86</v>
      </c>
      <c r="I3116" t="s">
        <v>241</v>
      </c>
      <c r="J3116" t="s">
        <v>242</v>
      </c>
      <c r="K3116" t="s">
        <v>2610</v>
      </c>
      <c r="L3116" t="s">
        <v>86</v>
      </c>
      <c r="M3116" t="s">
        <v>148</v>
      </c>
      <c r="N3116" s="50">
        <v>44275092</v>
      </c>
      <c r="O3116" s="51">
        <v>2331323</v>
      </c>
      <c r="P3116" t="s">
        <v>10607</v>
      </c>
      <c r="Q3116" t="s">
        <v>687</v>
      </c>
      <c r="R3116" t="s">
        <v>284</v>
      </c>
      <c r="S3116" s="49" t="str">
        <f>CONCATENATE(Tabla_Datos[[#This Row],[Nombre_Cliente]]," ",Tabla_Datos[[#This Row],[ApellidoPaterno_Cliente]]," ",Tabla_Datos[[#This Row],[ApellidoMaterno_Cliente]])</f>
        <v>KAREN ESTEFANY IZQUIERDO RIOS</v>
      </c>
      <c r="T3116" s="53">
        <f>DATE(Tabla_Datos[[#This Row],[tAnio]],Tabla_Datos[[#This Row],[tMes]],Tabla_Datos[[#This Row],[tDia]])</f>
        <v>40775</v>
      </c>
      <c r="U3116" s="53" t="str">
        <f>IF(Tabla_Datos[[#This Row],[cProvincia]]="LIMA","LIMA","PROVINCIA")</f>
        <v>PROVINCIA</v>
      </c>
      <c r="V3116" s="53" t="str">
        <f>MID(Tabla_Datos[[#This Row],[pTelefono]],1,SEARCH("-",Tabla_Datos[[#This Row],[pTelefono]],1)-1)</f>
        <v>44</v>
      </c>
      <c r="W3116" s="53" t="str">
        <f>MID(Tabla_Datos[[#This Row],[pTelefono]],SEARCH("-",Tabla_Datos[[#This Row],[pTelefono]],1)+1,LEN(Tabla_Datos[[#This Row],[pTelefono]]))</f>
        <v>948090906</v>
      </c>
      <c r="X3116" s="53" t="str">
        <f>CONCATENATE(Tabla_Datos[[#This Row],[TipUrb]]," ",Tabla_Datos[[#This Row],[Calle]]," ",Tabla_Datos[[#This Row],[NumCalle]])</f>
        <v>- MATHEY ANTONIO 262</v>
      </c>
      <c r="Y3116" t="s">
        <v>246</v>
      </c>
      <c r="Z3116" t="s">
        <v>152</v>
      </c>
      <c r="AA3116" t="s">
        <v>153</v>
      </c>
      <c r="AB3116" t="s">
        <v>95</v>
      </c>
      <c r="AC3116" t="s">
        <v>116</v>
      </c>
      <c r="AD3116" t="s">
        <v>109</v>
      </c>
      <c r="AE3116" t="s">
        <v>95</v>
      </c>
      <c r="AF3116" t="s">
        <v>95</v>
      </c>
      <c r="AG3116" s="51">
        <v>70013983</v>
      </c>
      <c r="AH3116" t="s">
        <v>95</v>
      </c>
      <c r="AI3116">
        <v>1</v>
      </c>
      <c r="AJ3116">
        <v>1</v>
      </c>
      <c r="AK3116" t="s">
        <v>10608</v>
      </c>
      <c r="AL3116">
        <v>262</v>
      </c>
    </row>
    <row r="3117" spans="1:38">
      <c r="A3117">
        <v>3284234</v>
      </c>
      <c r="B3117" t="s">
        <v>3412</v>
      </c>
      <c r="C3117" t="s">
        <v>19</v>
      </c>
      <c r="D3117" t="s">
        <v>85</v>
      </c>
      <c r="E3117">
        <v>2011</v>
      </c>
      <c r="F3117">
        <v>8</v>
      </c>
      <c r="G3117">
        <v>20</v>
      </c>
      <c r="H3117" t="s">
        <v>86</v>
      </c>
      <c r="I3117" t="s">
        <v>16</v>
      </c>
      <c r="J3117" t="s">
        <v>16</v>
      </c>
      <c r="K3117" t="s">
        <v>308</v>
      </c>
      <c r="L3117" t="s">
        <v>86</v>
      </c>
      <c r="M3117" t="s">
        <v>88</v>
      </c>
      <c r="N3117" s="50">
        <v>43501827</v>
      </c>
      <c r="O3117" s="51">
        <v>2330741</v>
      </c>
      <c r="P3117" t="s">
        <v>10609</v>
      </c>
      <c r="Q3117" t="s">
        <v>2417</v>
      </c>
      <c r="R3117" t="s">
        <v>564</v>
      </c>
      <c r="S3117" s="49" t="str">
        <f>CONCATENATE(Tabla_Datos[[#This Row],[Nombre_Cliente]]," ",Tabla_Datos[[#This Row],[ApellidoPaterno_Cliente]]," ",Tabla_Datos[[#This Row],[ApellidoMaterno_Cliente]])</f>
        <v>VICTOR H VALDIVIA GARCIA</v>
      </c>
      <c r="T3117" s="53">
        <f>DATE(Tabla_Datos[[#This Row],[tAnio]],Tabla_Datos[[#This Row],[tMes]],Tabla_Datos[[#This Row],[tDia]])</f>
        <v>40775</v>
      </c>
      <c r="U3117" s="53" t="str">
        <f>IF(Tabla_Datos[[#This Row],[cProvincia]]="LIMA","LIMA","PROVINCIA")</f>
        <v>LIMA</v>
      </c>
      <c r="V3117" s="53" t="str">
        <f>MID(Tabla_Datos[[#This Row],[pTelefono]],1,SEARCH("-",Tabla_Datos[[#This Row],[pTelefono]],1)-1)</f>
        <v>1</v>
      </c>
      <c r="W3117" s="53" t="str">
        <f>MID(Tabla_Datos[[#This Row],[pTelefono]],SEARCH("-",Tabla_Datos[[#This Row],[pTelefono]],1)+1,LEN(Tabla_Datos[[#This Row],[pTelefono]]))</f>
        <v>00000000</v>
      </c>
      <c r="X3117" s="53" t="str">
        <f>CONCATENATE(Tabla_Datos[[#This Row],[TipUrb]]," ",Tabla_Datos[[#This Row],[Calle]]," ",Tabla_Datos[[#This Row],[NumCalle]])</f>
        <v>VM . 0</v>
      </c>
      <c r="Y3117" t="s">
        <v>92</v>
      </c>
      <c r="Z3117" t="s">
        <v>122</v>
      </c>
      <c r="AA3117" t="s">
        <v>123</v>
      </c>
      <c r="AB3117" t="s">
        <v>95</v>
      </c>
      <c r="AC3117" t="s">
        <v>1976</v>
      </c>
      <c r="AD3117" t="s">
        <v>8774</v>
      </c>
      <c r="AE3117" t="s">
        <v>95</v>
      </c>
      <c r="AF3117" t="s">
        <v>95</v>
      </c>
      <c r="AG3117" s="51">
        <v>316535300</v>
      </c>
      <c r="AH3117" t="s">
        <v>95</v>
      </c>
      <c r="AI3117">
        <v>1</v>
      </c>
      <c r="AJ3117">
        <v>1</v>
      </c>
      <c r="AK3117" t="s">
        <v>221</v>
      </c>
      <c r="AL3117">
        <v>0</v>
      </c>
    </row>
    <row r="3118" spans="1:38">
      <c r="A3118">
        <v>3284297</v>
      </c>
      <c r="B3118" t="s">
        <v>10610</v>
      </c>
      <c r="C3118" t="s">
        <v>18</v>
      </c>
      <c r="D3118" t="s">
        <v>143</v>
      </c>
      <c r="E3118">
        <v>2011</v>
      </c>
      <c r="F3118">
        <v>8</v>
      </c>
      <c r="G3118">
        <v>20</v>
      </c>
      <c r="H3118" t="s">
        <v>86</v>
      </c>
      <c r="I3118" t="s">
        <v>759</v>
      </c>
      <c r="J3118" t="s">
        <v>1484</v>
      </c>
      <c r="K3118" t="s">
        <v>147</v>
      </c>
      <c r="L3118" t="s">
        <v>86</v>
      </c>
      <c r="M3118" t="s">
        <v>88</v>
      </c>
      <c r="N3118" s="50">
        <v>22291658</v>
      </c>
      <c r="O3118" s="51">
        <v>2330789</v>
      </c>
      <c r="P3118" t="s">
        <v>10611</v>
      </c>
      <c r="Q3118" t="s">
        <v>195</v>
      </c>
      <c r="R3118" t="s">
        <v>7219</v>
      </c>
      <c r="S3118" s="49" t="str">
        <f>CONCATENATE(Tabla_Datos[[#This Row],[Nombre_Cliente]]," ",Tabla_Datos[[#This Row],[ApellidoPaterno_Cliente]]," ",Tabla_Datos[[#This Row],[ApellidoMaterno_Cliente]])</f>
        <v>LUIS HUMBERTO  CHAVEZ  VALENTIN</v>
      </c>
      <c r="T3118" s="53">
        <f>DATE(Tabla_Datos[[#This Row],[tAnio]],Tabla_Datos[[#This Row],[tMes]],Tabla_Datos[[#This Row],[tDia]])</f>
        <v>40775</v>
      </c>
      <c r="U3118" s="53" t="str">
        <f>IF(Tabla_Datos[[#This Row],[cProvincia]]="LIMA","LIMA","PROVINCIA")</f>
        <v>PROVINCIA</v>
      </c>
      <c r="V3118" s="53" t="str">
        <f>MID(Tabla_Datos[[#This Row],[pTelefono]],1,SEARCH("-",Tabla_Datos[[#This Row],[pTelefono]],1)-1)</f>
        <v>56</v>
      </c>
      <c r="W3118" s="53" t="str">
        <f>MID(Tabla_Datos[[#This Row],[pTelefono]],SEARCH("-",Tabla_Datos[[#This Row],[pTelefono]],1)+1,LEN(Tabla_Datos[[#This Row],[pTelefono]]))</f>
        <v>956054235</v>
      </c>
      <c r="X3118" s="53" t="str">
        <f>CONCATENATE(Tabla_Datos[[#This Row],[TipUrb]]," ",Tabla_Datos[[#This Row],[Calle]]," ",Tabla_Datos[[#This Row],[NumCalle]])</f>
        <v>CA LOS LIBERTADORES S/N 16</v>
      </c>
      <c r="Y3118" t="s">
        <v>759</v>
      </c>
      <c r="Z3118" t="s">
        <v>181</v>
      </c>
      <c r="AA3118" t="s">
        <v>182</v>
      </c>
      <c r="AB3118" t="s">
        <v>95</v>
      </c>
      <c r="AC3118" t="s">
        <v>95</v>
      </c>
      <c r="AD3118" t="s">
        <v>1353</v>
      </c>
      <c r="AE3118">
        <v>16</v>
      </c>
      <c r="AF3118">
        <v>30</v>
      </c>
      <c r="AG3118" s="51">
        <v>22301585</v>
      </c>
      <c r="AI3118" t="s">
        <v>5055</v>
      </c>
      <c r="AJ3118" t="s">
        <v>5055</v>
      </c>
      <c r="AK3118" t="s">
        <v>10612</v>
      </c>
      <c r="AL3118">
        <v>16</v>
      </c>
    </row>
    <row r="3119" spans="1:38">
      <c r="A3119">
        <v>3284994</v>
      </c>
      <c r="B3119" t="s">
        <v>10613</v>
      </c>
      <c r="C3119" t="s">
        <v>19</v>
      </c>
      <c r="D3119" t="s">
        <v>143</v>
      </c>
      <c r="E3119">
        <v>2011</v>
      </c>
      <c r="F3119">
        <v>8</v>
      </c>
      <c r="G3119">
        <v>20</v>
      </c>
      <c r="H3119" t="s">
        <v>86</v>
      </c>
      <c r="I3119" t="s">
        <v>16</v>
      </c>
      <c r="J3119" t="s">
        <v>16</v>
      </c>
      <c r="K3119" t="s">
        <v>126</v>
      </c>
      <c r="L3119" t="s">
        <v>86</v>
      </c>
      <c r="M3119" t="s">
        <v>88</v>
      </c>
      <c r="N3119" s="50">
        <v>7477657</v>
      </c>
      <c r="O3119" s="51">
        <v>2331452</v>
      </c>
      <c r="P3119" t="s">
        <v>10614</v>
      </c>
      <c r="Q3119" t="s">
        <v>10615</v>
      </c>
      <c r="R3119" t="s">
        <v>2789</v>
      </c>
      <c r="S3119" s="49" t="str">
        <f>CONCATENATE(Tabla_Datos[[#This Row],[Nombre_Cliente]]," ",Tabla_Datos[[#This Row],[ApellidoPaterno_Cliente]]," ",Tabla_Datos[[#This Row],[ApellidoMaterno_Cliente]])</f>
        <v>MIGUEL ALFONZO CHOME JUAREZ</v>
      </c>
      <c r="T3119" s="53">
        <f>DATE(Tabla_Datos[[#This Row],[tAnio]],Tabla_Datos[[#This Row],[tMes]],Tabla_Datos[[#This Row],[tDia]])</f>
        <v>40775</v>
      </c>
      <c r="U3119" s="53" t="str">
        <f>IF(Tabla_Datos[[#This Row],[cProvincia]]="LIMA","LIMA","PROVINCIA")</f>
        <v>LIMA</v>
      </c>
      <c r="V3119" s="53" t="str">
        <f>MID(Tabla_Datos[[#This Row],[pTelefono]],1,SEARCH("-",Tabla_Datos[[#This Row],[pTelefono]],1)-1)</f>
        <v>1</v>
      </c>
      <c r="W3119" s="53" t="str">
        <f>MID(Tabla_Datos[[#This Row],[pTelefono]],SEARCH("-",Tabla_Datos[[#This Row],[pTelefono]],1)+1,LEN(Tabla_Datos[[#This Row],[pTelefono]]))</f>
        <v>993357165</v>
      </c>
      <c r="X3119" s="53" t="str">
        <f>CONCATENATE(Tabla_Datos[[#This Row],[TipUrb]]," ",Tabla_Datos[[#This Row],[Calle]]," ",Tabla_Datos[[#This Row],[NumCalle]])</f>
        <v>AH . 0</v>
      </c>
      <c r="Y3119" t="s">
        <v>92</v>
      </c>
      <c r="Z3119" t="s">
        <v>152</v>
      </c>
      <c r="AA3119" t="s">
        <v>153</v>
      </c>
      <c r="AB3119" t="s">
        <v>95</v>
      </c>
      <c r="AC3119" t="s">
        <v>95</v>
      </c>
      <c r="AD3119" t="s">
        <v>96</v>
      </c>
      <c r="AE3119" t="s">
        <v>361</v>
      </c>
      <c r="AF3119">
        <v>3</v>
      </c>
      <c r="AG3119" s="51">
        <v>21543584</v>
      </c>
      <c r="AH3119" t="s">
        <v>95</v>
      </c>
      <c r="AI3119">
        <v>1</v>
      </c>
      <c r="AJ3119">
        <v>1</v>
      </c>
      <c r="AK3119" t="s">
        <v>221</v>
      </c>
      <c r="AL3119">
        <v>0</v>
      </c>
    </row>
    <row r="3120" spans="1:38">
      <c r="A3120">
        <v>3285438</v>
      </c>
      <c r="B3120" t="s">
        <v>10616</v>
      </c>
      <c r="C3120" t="s">
        <v>19</v>
      </c>
      <c r="D3120" t="s">
        <v>85</v>
      </c>
      <c r="E3120">
        <v>2011</v>
      </c>
      <c r="F3120">
        <v>8</v>
      </c>
      <c r="G3120">
        <v>20</v>
      </c>
      <c r="H3120" t="s">
        <v>86</v>
      </c>
      <c r="I3120" t="s">
        <v>16</v>
      </c>
      <c r="J3120" t="s">
        <v>16</v>
      </c>
      <c r="K3120" t="s">
        <v>492</v>
      </c>
      <c r="L3120" t="s">
        <v>86</v>
      </c>
      <c r="M3120" t="s">
        <v>88</v>
      </c>
      <c r="O3120" s="51">
        <v>2331932</v>
      </c>
      <c r="P3120" t="s">
        <v>363</v>
      </c>
      <c r="Q3120" t="s">
        <v>326</v>
      </c>
      <c r="R3120" t="s">
        <v>610</v>
      </c>
      <c r="S3120" s="49" t="str">
        <f>CONCATENATE(Tabla_Datos[[#This Row],[Nombre_Cliente]]," ",Tabla_Datos[[#This Row],[ApellidoPaterno_Cliente]]," ",Tabla_Datos[[#This Row],[ApellidoMaterno_Cliente]])</f>
        <v>LUIS ANGEL HERNANDEZ MARTINEZ</v>
      </c>
      <c r="T3120" s="53">
        <f>DATE(Tabla_Datos[[#This Row],[tAnio]],Tabla_Datos[[#This Row],[tMes]],Tabla_Datos[[#This Row],[tDia]])</f>
        <v>40775</v>
      </c>
      <c r="U3120" s="53" t="str">
        <f>IF(Tabla_Datos[[#This Row],[cProvincia]]="LIMA","LIMA","PROVINCIA")</f>
        <v>LIMA</v>
      </c>
      <c r="V3120" s="53" t="str">
        <f>MID(Tabla_Datos[[#This Row],[pTelefono]],1,SEARCH("-",Tabla_Datos[[#This Row],[pTelefono]],1)-1)</f>
        <v>1</v>
      </c>
      <c r="W3120" s="53" t="str">
        <f>MID(Tabla_Datos[[#This Row],[pTelefono]],SEARCH("-",Tabla_Datos[[#This Row],[pTelefono]],1)+1,LEN(Tabla_Datos[[#This Row],[pTelefono]]))</f>
        <v>971435759</v>
      </c>
      <c r="X3120" s="53" t="str">
        <f>CONCATENATE(Tabla_Datos[[#This Row],[TipUrb]]," ",Tabla_Datos[[#This Row],[Calle]]," ",Tabla_Datos[[#This Row],[NumCalle]])</f>
        <v>UR NAPANGA MARTIN 130</v>
      </c>
      <c r="Y3120" t="s">
        <v>92</v>
      </c>
      <c r="Z3120" t="s">
        <v>122</v>
      </c>
      <c r="AA3120" t="s">
        <v>123</v>
      </c>
      <c r="AB3120" t="s">
        <v>95</v>
      </c>
      <c r="AC3120" t="s">
        <v>95</v>
      </c>
      <c r="AD3120" t="s">
        <v>161</v>
      </c>
      <c r="AE3120" t="s">
        <v>95</v>
      </c>
      <c r="AF3120" t="s">
        <v>95</v>
      </c>
      <c r="AG3120" s="51">
        <v>45136128</v>
      </c>
      <c r="AH3120" t="s">
        <v>95</v>
      </c>
      <c r="AI3120">
        <v>1</v>
      </c>
      <c r="AJ3120">
        <v>1</v>
      </c>
      <c r="AK3120" t="s">
        <v>10617</v>
      </c>
      <c r="AL3120">
        <v>130</v>
      </c>
    </row>
    <row r="3121" spans="1:38">
      <c r="A3121">
        <v>3283887</v>
      </c>
      <c r="B3121" t="s">
        <v>10618</v>
      </c>
      <c r="C3121" t="s">
        <v>20</v>
      </c>
      <c r="D3121" t="s">
        <v>224</v>
      </c>
      <c r="E3121">
        <v>2011</v>
      </c>
      <c r="F3121">
        <v>8</v>
      </c>
      <c r="G3121">
        <v>20</v>
      </c>
      <c r="H3121" t="s">
        <v>144</v>
      </c>
      <c r="I3121" t="s">
        <v>16</v>
      </c>
      <c r="J3121" t="s">
        <v>16</v>
      </c>
      <c r="K3121" t="s">
        <v>438</v>
      </c>
      <c r="L3121" t="s">
        <v>144</v>
      </c>
      <c r="M3121" t="s">
        <v>88</v>
      </c>
      <c r="N3121" s="50">
        <v>20000130</v>
      </c>
      <c r="O3121" s="51">
        <v>2330445</v>
      </c>
      <c r="P3121" t="s">
        <v>10619</v>
      </c>
      <c r="Q3121" t="s">
        <v>550</v>
      </c>
      <c r="R3121" t="s">
        <v>10620</v>
      </c>
      <c r="S3121" s="49" t="str">
        <f>CONCATENATE(Tabla_Datos[[#This Row],[Nombre_Cliente]]," ",Tabla_Datos[[#This Row],[ApellidoPaterno_Cliente]]," ",Tabla_Datos[[#This Row],[ApellidoMaterno_Cliente]])</f>
        <v>ROBERTO ALONSO MENDOZA SANTIBAÑEZ</v>
      </c>
      <c r="T3121" s="53">
        <f>DATE(Tabla_Datos[[#This Row],[tAnio]],Tabla_Datos[[#This Row],[tMes]],Tabla_Datos[[#This Row],[tDia]])</f>
        <v>40775</v>
      </c>
      <c r="U3121" s="53" t="str">
        <f>IF(Tabla_Datos[[#This Row],[cProvincia]]="LIMA","LIMA","PROVINCIA")</f>
        <v>LIMA</v>
      </c>
      <c r="V3121" s="53" t="str">
        <f>MID(Tabla_Datos[[#This Row],[pTelefono]],1,SEARCH("-",Tabla_Datos[[#This Row],[pTelefono]],1)-1)</f>
        <v>1</v>
      </c>
      <c r="W3121" s="53" t="str">
        <f>MID(Tabla_Datos[[#This Row],[pTelefono]],SEARCH("-",Tabla_Datos[[#This Row],[pTelefono]],1)+1,LEN(Tabla_Datos[[#This Row],[pTelefono]]))</f>
        <v>996269650</v>
      </c>
      <c r="X3121" s="53" t="str">
        <f>CONCATENATE(Tabla_Datos[[#This Row],[TipUrb]]," ",Tabla_Datos[[#This Row],[Calle]]," ",Tabla_Datos[[#This Row],[NumCalle]])</f>
        <v>UR TAMARUGAL 133</v>
      </c>
      <c r="Y3121" t="s">
        <v>92</v>
      </c>
      <c r="Z3121" t="s">
        <v>122</v>
      </c>
      <c r="AA3121" t="s">
        <v>123</v>
      </c>
      <c r="AB3121" t="s">
        <v>95</v>
      </c>
      <c r="AC3121" t="s">
        <v>95</v>
      </c>
      <c r="AD3121" t="s">
        <v>161</v>
      </c>
      <c r="AE3121" t="s">
        <v>95</v>
      </c>
      <c r="AF3121" t="s">
        <v>95</v>
      </c>
      <c r="AG3121" s="51">
        <v>72399795</v>
      </c>
      <c r="AH3121" t="s">
        <v>95</v>
      </c>
      <c r="AI3121">
        <v>1</v>
      </c>
      <c r="AJ3121">
        <v>1</v>
      </c>
      <c r="AK3121" t="s">
        <v>10621</v>
      </c>
      <c r="AL3121">
        <v>133</v>
      </c>
    </row>
    <row r="3122" spans="1:38">
      <c r="A3122">
        <v>3284424</v>
      </c>
      <c r="B3122" t="s">
        <v>10622</v>
      </c>
      <c r="C3122" t="s">
        <v>20</v>
      </c>
      <c r="D3122" t="s">
        <v>85</v>
      </c>
      <c r="E3122">
        <v>2011</v>
      </c>
      <c r="F3122">
        <v>8</v>
      </c>
      <c r="G3122">
        <v>20</v>
      </c>
      <c r="H3122" t="s">
        <v>86</v>
      </c>
      <c r="I3122" t="s">
        <v>16</v>
      </c>
      <c r="J3122" t="s">
        <v>16</v>
      </c>
      <c r="K3122" t="s">
        <v>165</v>
      </c>
      <c r="L3122" t="s">
        <v>86</v>
      </c>
      <c r="M3122" t="s">
        <v>88</v>
      </c>
      <c r="N3122" s="50">
        <v>10762376</v>
      </c>
      <c r="O3122" s="51">
        <v>2330924</v>
      </c>
      <c r="P3122" t="s">
        <v>10623</v>
      </c>
      <c r="Q3122" t="s">
        <v>3672</v>
      </c>
      <c r="R3122" t="s">
        <v>625</v>
      </c>
      <c r="S3122" s="49" t="str">
        <f>CONCATENATE(Tabla_Datos[[#This Row],[Nombre_Cliente]]," ",Tabla_Datos[[#This Row],[ApellidoPaterno_Cliente]]," ",Tabla_Datos[[#This Row],[ApellidoMaterno_Cliente]])</f>
        <v>ELENA CASIMIRA ALBINO CASTILLO</v>
      </c>
      <c r="T3122" s="53">
        <f>DATE(Tabla_Datos[[#This Row],[tAnio]],Tabla_Datos[[#This Row],[tMes]],Tabla_Datos[[#This Row],[tDia]])</f>
        <v>40775</v>
      </c>
      <c r="U3122" s="53" t="str">
        <f>IF(Tabla_Datos[[#This Row],[cProvincia]]="LIMA","LIMA","PROVINCIA")</f>
        <v>LIMA</v>
      </c>
      <c r="V3122" s="53" t="str">
        <f>MID(Tabla_Datos[[#This Row],[pTelefono]],1,SEARCH("-",Tabla_Datos[[#This Row],[pTelefono]],1)-1)</f>
        <v>1</v>
      </c>
      <c r="W3122" s="53" t="str">
        <f>MID(Tabla_Datos[[#This Row],[pTelefono]],SEARCH("-",Tabla_Datos[[#This Row],[pTelefono]],1)+1,LEN(Tabla_Datos[[#This Row],[pTelefono]]))</f>
        <v>15369372</v>
      </c>
      <c r="X3122" s="53" t="str">
        <f>CONCATENATE(Tabla_Datos[[#This Row],[TipUrb]]," ",Tabla_Datos[[#This Row],[Calle]]," ",Tabla_Datos[[#This Row],[NumCalle]])</f>
        <v>UR GONZALES PRADA MANUEL 177</v>
      </c>
      <c r="Y3122" t="s">
        <v>92</v>
      </c>
      <c r="Z3122" t="s">
        <v>122</v>
      </c>
      <c r="AA3122" t="s">
        <v>123</v>
      </c>
      <c r="AB3122" t="s">
        <v>95</v>
      </c>
      <c r="AC3122" t="s">
        <v>95</v>
      </c>
      <c r="AD3122" t="s">
        <v>161</v>
      </c>
      <c r="AE3122" t="s">
        <v>95</v>
      </c>
      <c r="AF3122" t="s">
        <v>95</v>
      </c>
      <c r="AG3122" s="51">
        <v>6911675</v>
      </c>
      <c r="AH3122" t="s">
        <v>95</v>
      </c>
      <c r="AI3122">
        <v>1</v>
      </c>
      <c r="AJ3122">
        <v>1</v>
      </c>
      <c r="AK3122" t="s">
        <v>6157</v>
      </c>
      <c r="AL3122">
        <v>177</v>
      </c>
    </row>
    <row r="3123" spans="1:38">
      <c r="A3123">
        <v>3283430</v>
      </c>
      <c r="B3123" t="s">
        <v>10624</v>
      </c>
      <c r="C3123" t="s">
        <v>18</v>
      </c>
      <c r="D3123" t="s">
        <v>85</v>
      </c>
      <c r="E3123">
        <v>2011</v>
      </c>
      <c r="F3123">
        <v>8</v>
      </c>
      <c r="G3123">
        <v>20</v>
      </c>
      <c r="H3123" t="s">
        <v>86</v>
      </c>
      <c r="I3123" t="s">
        <v>16</v>
      </c>
      <c r="J3123" t="s">
        <v>16</v>
      </c>
      <c r="K3123" t="s">
        <v>112</v>
      </c>
      <c r="L3123" t="s">
        <v>86</v>
      </c>
      <c r="M3123" t="s">
        <v>88</v>
      </c>
      <c r="N3123" s="50">
        <v>99999999</v>
      </c>
      <c r="O3123" s="51">
        <v>2330055</v>
      </c>
      <c r="P3123" t="s">
        <v>4077</v>
      </c>
      <c r="Q3123" t="s">
        <v>10625</v>
      </c>
      <c r="R3123" t="s">
        <v>95</v>
      </c>
      <c r="S3123" s="49" t="str">
        <f>CONCATENATE(Tabla_Datos[[#This Row],[Nombre_Cliente]]," ",Tabla_Datos[[#This Row],[ApellidoPaterno_Cliente]]," ",Tabla_Datos[[#This Row],[ApellidoMaterno_Cliente]])</f>
        <v xml:space="preserve">JAVIER SEQUEIROS  </v>
      </c>
      <c r="T3123" s="53">
        <f>DATE(Tabla_Datos[[#This Row],[tAnio]],Tabla_Datos[[#This Row],[tMes]],Tabla_Datos[[#This Row],[tDia]])</f>
        <v>40775</v>
      </c>
      <c r="U3123" s="53" t="str">
        <f>IF(Tabla_Datos[[#This Row],[cProvincia]]="LIMA","LIMA","PROVINCIA")</f>
        <v>LIMA</v>
      </c>
      <c r="V3123" s="53" t="str">
        <f>MID(Tabla_Datos[[#This Row],[pTelefono]],1,SEARCH("-",Tabla_Datos[[#This Row],[pTelefono]],1)-1)</f>
        <v>1</v>
      </c>
      <c r="W3123" s="53" t="str">
        <f>MID(Tabla_Datos[[#This Row],[pTelefono]],SEARCH("-",Tabla_Datos[[#This Row],[pTelefono]],1)+1,LEN(Tabla_Datos[[#This Row],[pTelefono]]))</f>
        <v>979350911</v>
      </c>
      <c r="X3123" s="53" t="str">
        <f>CONCATENATE(Tabla_Datos[[#This Row],[TipUrb]]," ",Tabla_Datos[[#This Row],[Calle]]," ",Tabla_Datos[[#This Row],[NumCalle]])</f>
        <v>UR ALAMEDA DE LOS CONQUISTADORES 190</v>
      </c>
      <c r="Y3123" t="s">
        <v>92</v>
      </c>
      <c r="Z3123" t="s">
        <v>93</v>
      </c>
      <c r="AA3123" t="s">
        <v>94</v>
      </c>
      <c r="AB3123" t="s">
        <v>95</v>
      </c>
      <c r="AC3123">
        <v>302</v>
      </c>
      <c r="AD3123" t="s">
        <v>161</v>
      </c>
      <c r="AE3123" t="s">
        <v>95</v>
      </c>
      <c r="AG3123" s="51">
        <v>30675284</v>
      </c>
      <c r="AI3123">
        <v>26</v>
      </c>
      <c r="AJ3123">
        <v>26</v>
      </c>
      <c r="AK3123" t="s">
        <v>10626</v>
      </c>
      <c r="AL3123">
        <v>190</v>
      </c>
    </row>
    <row r="3124" spans="1:38">
      <c r="A3124">
        <v>3288465</v>
      </c>
      <c r="B3124" t="s">
        <v>10627</v>
      </c>
      <c r="C3124" t="s">
        <v>18</v>
      </c>
      <c r="D3124" t="s">
        <v>85</v>
      </c>
      <c r="E3124">
        <v>2011</v>
      </c>
      <c r="F3124">
        <v>8</v>
      </c>
      <c r="G3124">
        <v>20</v>
      </c>
      <c r="H3124" t="s">
        <v>86</v>
      </c>
      <c r="I3124" t="s">
        <v>16</v>
      </c>
      <c r="J3124" t="s">
        <v>16</v>
      </c>
      <c r="K3124" t="s">
        <v>147</v>
      </c>
      <c r="L3124" t="s">
        <v>86</v>
      </c>
      <c r="M3124" t="s">
        <v>88</v>
      </c>
      <c r="N3124" s="50">
        <v>99999999</v>
      </c>
      <c r="O3124" s="51">
        <v>2330567</v>
      </c>
      <c r="P3124" t="s">
        <v>1978</v>
      </c>
      <c r="Q3124" t="s">
        <v>10628</v>
      </c>
      <c r="R3124" t="s">
        <v>6445</v>
      </c>
      <c r="S3124" s="49" t="str">
        <f>CONCATENATE(Tabla_Datos[[#This Row],[Nombre_Cliente]]," ",Tabla_Datos[[#This Row],[ApellidoPaterno_Cliente]]," ",Tabla_Datos[[#This Row],[ApellidoMaterno_Cliente]])</f>
        <v>MARCO ANTONIO PINILLOS  AVALOS</v>
      </c>
      <c r="T3124" s="53">
        <f>DATE(Tabla_Datos[[#This Row],[tAnio]],Tabla_Datos[[#This Row],[tMes]],Tabla_Datos[[#This Row],[tDia]])</f>
        <v>40775</v>
      </c>
      <c r="U3124" s="53" t="str">
        <f>IF(Tabla_Datos[[#This Row],[cProvincia]]="LIMA","LIMA","PROVINCIA")</f>
        <v>LIMA</v>
      </c>
      <c r="V3124" s="53" t="str">
        <f>MID(Tabla_Datos[[#This Row],[pTelefono]],1,SEARCH("-",Tabla_Datos[[#This Row],[pTelefono]],1)-1)</f>
        <v>1</v>
      </c>
      <c r="W3124" s="53" t="str">
        <f>MID(Tabla_Datos[[#This Row],[pTelefono]],SEARCH("-",Tabla_Datos[[#This Row],[pTelefono]],1)+1,LEN(Tabla_Datos[[#This Row],[pTelefono]]))</f>
        <v>989129935</v>
      </c>
      <c r="X3124" s="53" t="str">
        <f>CONCATENATE(Tabla_Datos[[#This Row],[TipUrb]]," ",Tabla_Datos[[#This Row],[Calle]]," ",Tabla_Datos[[#This Row],[NumCalle]])</f>
        <v xml:space="preserve">  CONDORCANQUI, JOSE GABRIEL 1172</v>
      </c>
      <c r="Y3124" t="s">
        <v>92</v>
      </c>
      <c r="Z3124" t="s">
        <v>93</v>
      </c>
      <c r="AA3124" t="s">
        <v>94</v>
      </c>
      <c r="AB3124" t="s">
        <v>95</v>
      </c>
      <c r="AC3124" t="s">
        <v>95</v>
      </c>
      <c r="AD3124" t="s">
        <v>95</v>
      </c>
      <c r="AE3124" t="s">
        <v>95</v>
      </c>
      <c r="AG3124" s="51">
        <v>44098305</v>
      </c>
      <c r="AI3124">
        <v>26</v>
      </c>
      <c r="AJ3124">
        <v>26</v>
      </c>
      <c r="AK3124" t="s">
        <v>2246</v>
      </c>
      <c r="AL3124">
        <v>1172</v>
      </c>
    </row>
    <row r="3125" spans="1:38">
      <c r="A3125">
        <v>3284692</v>
      </c>
      <c r="B3125" t="s">
        <v>10629</v>
      </c>
      <c r="C3125" t="s">
        <v>20</v>
      </c>
      <c r="D3125" t="s">
        <v>85</v>
      </c>
      <c r="E3125">
        <v>2011</v>
      </c>
      <c r="F3125">
        <v>8</v>
      </c>
      <c r="G3125">
        <v>20</v>
      </c>
      <c r="H3125" t="s">
        <v>86</v>
      </c>
      <c r="I3125" t="s">
        <v>16</v>
      </c>
      <c r="J3125" t="s">
        <v>16</v>
      </c>
      <c r="K3125" t="s">
        <v>277</v>
      </c>
      <c r="L3125" t="s">
        <v>86</v>
      </c>
      <c r="M3125" t="s">
        <v>88</v>
      </c>
      <c r="N3125" s="50">
        <v>20000021</v>
      </c>
      <c r="O3125" s="51">
        <v>2331164</v>
      </c>
      <c r="P3125" t="s">
        <v>10630</v>
      </c>
      <c r="Q3125" t="s">
        <v>2206</v>
      </c>
      <c r="R3125" t="s">
        <v>10631</v>
      </c>
      <c r="S3125" s="49" t="str">
        <f>CONCATENATE(Tabla_Datos[[#This Row],[Nombre_Cliente]]," ",Tabla_Datos[[#This Row],[ApellidoPaterno_Cliente]]," ",Tabla_Datos[[#This Row],[ApellidoMaterno_Cliente]])</f>
        <v>LAURA ELENA MENDEZ TORRES LLOSA</v>
      </c>
      <c r="T3125" s="53">
        <f>DATE(Tabla_Datos[[#This Row],[tAnio]],Tabla_Datos[[#This Row],[tMes]],Tabla_Datos[[#This Row],[tDia]])</f>
        <v>40775</v>
      </c>
      <c r="U3125" s="53" t="str">
        <f>IF(Tabla_Datos[[#This Row],[cProvincia]]="LIMA","LIMA","PROVINCIA")</f>
        <v>LIMA</v>
      </c>
      <c r="V3125" s="53" t="str">
        <f>MID(Tabla_Datos[[#This Row],[pTelefono]],1,SEARCH("-",Tabla_Datos[[#This Row],[pTelefono]],1)-1)</f>
        <v>1</v>
      </c>
      <c r="W3125" s="53" t="str">
        <f>MID(Tabla_Datos[[#This Row],[pTelefono]],SEARCH("-",Tabla_Datos[[#This Row],[pTelefono]],1)+1,LEN(Tabla_Datos[[#This Row],[pTelefono]]))</f>
        <v>998030814</v>
      </c>
      <c r="X3125" s="53" t="str">
        <f>CONCATENATE(Tabla_Datos[[#This Row],[TipUrb]]," ",Tabla_Datos[[#This Row],[Calle]]," ",Tabla_Datos[[#This Row],[NumCalle]])</f>
        <v>UR DE CANDIA PEDRO 0</v>
      </c>
      <c r="Y3125" t="s">
        <v>92</v>
      </c>
      <c r="Z3125" t="s">
        <v>122</v>
      </c>
      <c r="AA3125" t="s">
        <v>123</v>
      </c>
      <c r="AB3125" t="s">
        <v>95</v>
      </c>
      <c r="AC3125">
        <v>402</v>
      </c>
      <c r="AD3125" t="s">
        <v>161</v>
      </c>
      <c r="AE3125" t="s">
        <v>1034</v>
      </c>
      <c r="AF3125">
        <v>3</v>
      </c>
      <c r="AG3125" s="51">
        <v>9816161</v>
      </c>
      <c r="AH3125" t="s">
        <v>95</v>
      </c>
      <c r="AI3125">
        <v>1</v>
      </c>
      <c r="AJ3125">
        <v>1</v>
      </c>
      <c r="AK3125" t="s">
        <v>10632</v>
      </c>
      <c r="AL3125">
        <v>0</v>
      </c>
    </row>
    <row r="3126" spans="1:38">
      <c r="A3126">
        <v>3284733</v>
      </c>
      <c r="B3126" t="s">
        <v>10633</v>
      </c>
      <c r="C3126" t="s">
        <v>18</v>
      </c>
      <c r="D3126" t="s">
        <v>85</v>
      </c>
      <c r="E3126">
        <v>2011</v>
      </c>
      <c r="F3126">
        <v>8</v>
      </c>
      <c r="G3126">
        <v>20</v>
      </c>
      <c r="H3126" t="s">
        <v>86</v>
      </c>
      <c r="I3126" t="s">
        <v>16</v>
      </c>
      <c r="J3126" t="s">
        <v>16</v>
      </c>
      <c r="K3126" t="s">
        <v>1380</v>
      </c>
      <c r="L3126" t="s">
        <v>86</v>
      </c>
      <c r="M3126" t="s">
        <v>88</v>
      </c>
      <c r="N3126" s="50">
        <v>40997796</v>
      </c>
      <c r="O3126" s="51">
        <v>2331208</v>
      </c>
      <c r="P3126" t="s">
        <v>10634</v>
      </c>
      <c r="Q3126" t="s">
        <v>3253</v>
      </c>
      <c r="R3126" t="s">
        <v>10635</v>
      </c>
      <c r="S3126" s="49" t="str">
        <f>CONCATENATE(Tabla_Datos[[#This Row],[Nombre_Cliente]]," ",Tabla_Datos[[#This Row],[ApellidoPaterno_Cliente]]," ",Tabla_Datos[[#This Row],[ApellidoMaterno_Cliente]])</f>
        <v xml:space="preserve">ANTONIO MARIO  BENDEZU  CRISOSTOMO </v>
      </c>
      <c r="T3126" s="53">
        <f>DATE(Tabla_Datos[[#This Row],[tAnio]],Tabla_Datos[[#This Row],[tMes]],Tabla_Datos[[#This Row],[tDia]])</f>
        <v>40775</v>
      </c>
      <c r="U3126" s="53" t="str">
        <f>IF(Tabla_Datos[[#This Row],[cProvincia]]="LIMA","LIMA","PROVINCIA")</f>
        <v>LIMA</v>
      </c>
      <c r="V3126" s="53" t="str">
        <f>MID(Tabla_Datos[[#This Row],[pTelefono]],1,SEARCH("-",Tabla_Datos[[#This Row],[pTelefono]],1)-1)</f>
        <v>1</v>
      </c>
      <c r="W3126" s="53" t="str">
        <f>MID(Tabla_Datos[[#This Row],[pTelefono]],SEARCH("-",Tabla_Datos[[#This Row],[pTelefono]],1)+1,LEN(Tabla_Datos[[#This Row],[pTelefono]]))</f>
        <v>969709987</v>
      </c>
      <c r="X3126" s="53" t="str">
        <f>CONCATENATE(Tabla_Datos[[#This Row],[TipUrb]]," ",Tabla_Datos[[#This Row],[Calle]]," ",Tabla_Datos[[#This Row],[NumCalle]])</f>
        <v>UR 20 DE MAYO 402</v>
      </c>
      <c r="Y3126" t="s">
        <v>92</v>
      </c>
      <c r="Z3126" t="s">
        <v>93</v>
      </c>
      <c r="AA3126" t="s">
        <v>94</v>
      </c>
      <c r="AB3126">
        <v>1</v>
      </c>
      <c r="AC3126" t="s">
        <v>95</v>
      </c>
      <c r="AD3126" t="s">
        <v>161</v>
      </c>
      <c r="AE3126" t="s">
        <v>95</v>
      </c>
      <c r="AG3126" s="51">
        <v>20425602</v>
      </c>
      <c r="AI3126">
        <v>36</v>
      </c>
      <c r="AJ3126">
        <v>36</v>
      </c>
      <c r="AK3126" t="s">
        <v>10636</v>
      </c>
      <c r="AL3126">
        <v>402</v>
      </c>
    </row>
    <row r="3127" spans="1:38">
      <c r="A3127">
        <v>3284267</v>
      </c>
      <c r="B3127" t="s">
        <v>10637</v>
      </c>
      <c r="C3127" t="s">
        <v>18</v>
      </c>
      <c r="D3127" t="s">
        <v>85</v>
      </c>
      <c r="E3127">
        <v>2011</v>
      </c>
      <c r="F3127">
        <v>8</v>
      </c>
      <c r="G3127">
        <v>20</v>
      </c>
      <c r="H3127" t="s">
        <v>86</v>
      </c>
      <c r="I3127" t="s">
        <v>16</v>
      </c>
      <c r="J3127" t="s">
        <v>16</v>
      </c>
      <c r="K3127" t="s">
        <v>492</v>
      </c>
      <c r="L3127" t="s">
        <v>86</v>
      </c>
      <c r="M3127" t="s">
        <v>88</v>
      </c>
      <c r="N3127" s="50">
        <v>99999999</v>
      </c>
      <c r="O3127" s="51">
        <v>2330757</v>
      </c>
      <c r="P3127" t="s">
        <v>10638</v>
      </c>
      <c r="Q3127" t="s">
        <v>10639</v>
      </c>
      <c r="R3127" t="s">
        <v>10640</v>
      </c>
      <c r="S3127" s="49" t="str">
        <f>CONCATENATE(Tabla_Datos[[#This Row],[Nombre_Cliente]]," ",Tabla_Datos[[#This Row],[ApellidoPaterno_Cliente]]," ",Tabla_Datos[[#This Row],[ApellidoMaterno_Cliente]])</f>
        <v xml:space="preserve">SANDRA DARNEY NEYRA   MEZA </v>
      </c>
      <c r="T3127" s="53">
        <f>DATE(Tabla_Datos[[#This Row],[tAnio]],Tabla_Datos[[#This Row],[tMes]],Tabla_Datos[[#This Row],[tDia]])</f>
        <v>40775</v>
      </c>
      <c r="U3127" s="53" t="str">
        <f>IF(Tabla_Datos[[#This Row],[cProvincia]]="LIMA","LIMA","PROVINCIA")</f>
        <v>LIMA</v>
      </c>
      <c r="V3127" s="53" t="str">
        <f>MID(Tabla_Datos[[#This Row],[pTelefono]],1,SEARCH("-",Tabla_Datos[[#This Row],[pTelefono]],1)-1)</f>
        <v>1</v>
      </c>
      <c r="W3127" s="53" t="str">
        <f>MID(Tabla_Datos[[#This Row],[pTelefono]],SEARCH("-",Tabla_Datos[[#This Row],[pTelefono]],1)+1,LEN(Tabla_Datos[[#This Row],[pTelefono]]))</f>
        <v>4474832</v>
      </c>
      <c r="X3127" s="53" t="str">
        <f>CONCATENATE(Tabla_Datos[[#This Row],[TipUrb]]," ",Tabla_Datos[[#This Row],[Calle]]," ",Tabla_Datos[[#This Row],[NumCalle]])</f>
        <v xml:space="preserve">  MANCO CAPAC 480</v>
      </c>
      <c r="Y3127" t="s">
        <v>92</v>
      </c>
      <c r="Z3127" t="s">
        <v>93</v>
      </c>
      <c r="AA3127" t="s">
        <v>94</v>
      </c>
      <c r="AB3127" t="s">
        <v>95</v>
      </c>
      <c r="AC3127" t="s">
        <v>3149</v>
      </c>
      <c r="AD3127" t="s">
        <v>95</v>
      </c>
      <c r="AE3127" t="s">
        <v>95</v>
      </c>
      <c r="AG3127" s="51">
        <v>44094400</v>
      </c>
      <c r="AI3127">
        <v>26</v>
      </c>
      <c r="AJ3127">
        <v>26</v>
      </c>
      <c r="AK3127" t="s">
        <v>275</v>
      </c>
      <c r="AL3127">
        <v>480</v>
      </c>
    </row>
    <row r="3128" spans="1:38">
      <c r="A3128">
        <v>3284440</v>
      </c>
      <c r="B3128" t="s">
        <v>10641</v>
      </c>
      <c r="C3128" t="s">
        <v>20</v>
      </c>
      <c r="D3128" t="s">
        <v>85</v>
      </c>
      <c r="E3128">
        <v>2011</v>
      </c>
      <c r="F3128">
        <v>8</v>
      </c>
      <c r="G3128">
        <v>20</v>
      </c>
      <c r="H3128" t="s">
        <v>144</v>
      </c>
      <c r="I3128" t="s">
        <v>16</v>
      </c>
      <c r="J3128" t="s">
        <v>16</v>
      </c>
      <c r="K3128" t="s">
        <v>438</v>
      </c>
      <c r="L3128" t="s">
        <v>86</v>
      </c>
      <c r="M3128" t="s">
        <v>88</v>
      </c>
      <c r="N3128" s="50">
        <v>9854201</v>
      </c>
      <c r="O3128" s="51">
        <v>2330938</v>
      </c>
      <c r="P3128" t="s">
        <v>10642</v>
      </c>
      <c r="Q3128" t="s">
        <v>421</v>
      </c>
      <c r="R3128" t="s">
        <v>805</v>
      </c>
      <c r="S3128" s="49" t="str">
        <f>CONCATENATE(Tabla_Datos[[#This Row],[Nombre_Cliente]]," ",Tabla_Datos[[#This Row],[ApellidoPaterno_Cliente]]," ",Tabla_Datos[[#This Row],[ApellidoMaterno_Cliente]])</f>
        <v>HILDA LOPEZ GUEVARA</v>
      </c>
      <c r="T3128" s="53">
        <f>DATE(Tabla_Datos[[#This Row],[tAnio]],Tabla_Datos[[#This Row],[tMes]],Tabla_Datos[[#This Row],[tDia]])</f>
        <v>40775</v>
      </c>
      <c r="U3128" s="53" t="str">
        <f>IF(Tabla_Datos[[#This Row],[cProvincia]]="LIMA","LIMA","PROVINCIA")</f>
        <v>LIMA</v>
      </c>
      <c r="V3128" s="53" t="str">
        <f>MID(Tabla_Datos[[#This Row],[pTelefono]],1,SEARCH("-",Tabla_Datos[[#This Row],[pTelefono]],1)-1)</f>
        <v>1</v>
      </c>
      <c r="W3128" s="53" t="str">
        <f>MID(Tabla_Datos[[#This Row],[pTelefono]],SEARCH("-",Tabla_Datos[[#This Row],[pTelefono]],1)+1,LEN(Tabla_Datos[[#This Row],[pTelefono]]))</f>
        <v>998229693</v>
      </c>
      <c r="X3128" s="53" t="str">
        <f>CONCATENATE(Tabla_Datos[[#This Row],[TipUrb]]," ",Tabla_Datos[[#This Row],[Calle]]," ",Tabla_Datos[[#This Row],[NumCalle]])</f>
        <v>CO FRANCISCANOS 137</v>
      </c>
      <c r="Y3128" t="s">
        <v>92</v>
      </c>
      <c r="Z3128" t="s">
        <v>122</v>
      </c>
      <c r="AA3128" t="s">
        <v>123</v>
      </c>
      <c r="AB3128" t="s">
        <v>95</v>
      </c>
      <c r="AC3128">
        <v>104</v>
      </c>
      <c r="AD3128" t="s">
        <v>198</v>
      </c>
      <c r="AE3128" t="s">
        <v>95</v>
      </c>
      <c r="AF3128" t="s">
        <v>95</v>
      </c>
      <c r="AG3128" s="51" t="s">
        <v>95</v>
      </c>
      <c r="AH3128">
        <v>1006814772</v>
      </c>
      <c r="AI3128">
        <v>1</v>
      </c>
      <c r="AJ3128">
        <v>1</v>
      </c>
      <c r="AK3128" t="s">
        <v>10643</v>
      </c>
      <c r="AL3128">
        <v>137</v>
      </c>
    </row>
    <row r="3129" spans="1:38">
      <c r="A3129">
        <v>3284861</v>
      </c>
      <c r="B3129" t="s">
        <v>10644</v>
      </c>
      <c r="C3129" t="s">
        <v>20</v>
      </c>
      <c r="D3129" t="s">
        <v>143</v>
      </c>
      <c r="E3129">
        <v>2011</v>
      </c>
      <c r="F3129">
        <v>8</v>
      </c>
      <c r="G3129">
        <v>20</v>
      </c>
      <c r="H3129" t="s">
        <v>86</v>
      </c>
      <c r="I3129" t="s">
        <v>241</v>
      </c>
      <c r="J3129" t="s">
        <v>242</v>
      </c>
      <c r="K3129" t="s">
        <v>2610</v>
      </c>
      <c r="L3129" t="s">
        <v>86</v>
      </c>
      <c r="M3129" t="s">
        <v>148</v>
      </c>
      <c r="N3129" s="50">
        <v>80329639</v>
      </c>
      <c r="O3129" s="51">
        <v>2331327</v>
      </c>
      <c r="P3129" t="s">
        <v>10645</v>
      </c>
      <c r="Q3129" t="s">
        <v>3856</v>
      </c>
      <c r="R3129" t="s">
        <v>1676</v>
      </c>
      <c r="S3129" s="49" t="str">
        <f>CONCATENATE(Tabla_Datos[[#This Row],[Nombre_Cliente]]," ",Tabla_Datos[[#This Row],[ApellidoPaterno_Cliente]]," ",Tabla_Datos[[#This Row],[ApellidoMaterno_Cliente]])</f>
        <v>MERCEDES LUZ LUJAN GUARNIZ</v>
      </c>
      <c r="T3129" s="53">
        <f>DATE(Tabla_Datos[[#This Row],[tAnio]],Tabla_Datos[[#This Row],[tMes]],Tabla_Datos[[#This Row],[tDia]])</f>
        <v>40775</v>
      </c>
      <c r="U3129" s="53" t="str">
        <f>IF(Tabla_Datos[[#This Row],[cProvincia]]="LIMA","LIMA","PROVINCIA")</f>
        <v>PROVINCIA</v>
      </c>
      <c r="V3129" s="53" t="str">
        <f>MID(Tabla_Datos[[#This Row],[pTelefono]],1,SEARCH("-",Tabla_Datos[[#This Row],[pTelefono]],1)-1)</f>
        <v>44</v>
      </c>
      <c r="W3129" s="53" t="str">
        <f>MID(Tabla_Datos[[#This Row],[pTelefono]],SEARCH("-",Tabla_Datos[[#This Row],[pTelefono]],1)+1,LEN(Tabla_Datos[[#This Row],[pTelefono]]))</f>
        <v>949300987</v>
      </c>
      <c r="X3129" s="53" t="str">
        <f>CONCATENATE(Tabla_Datos[[#This Row],[TipUrb]]," ",Tabla_Datos[[#This Row],[Calle]]," ",Tabla_Datos[[#This Row],[NumCalle]])</f>
        <v>- PATROCINIO 126</v>
      </c>
      <c r="Y3129" t="s">
        <v>246</v>
      </c>
      <c r="Z3129" t="s">
        <v>152</v>
      </c>
      <c r="AA3129" t="s">
        <v>153</v>
      </c>
      <c r="AB3129" t="s">
        <v>95</v>
      </c>
      <c r="AC3129" t="s">
        <v>95</v>
      </c>
      <c r="AD3129" t="s">
        <v>109</v>
      </c>
      <c r="AE3129" t="s">
        <v>95</v>
      </c>
      <c r="AF3129" t="s">
        <v>95</v>
      </c>
      <c r="AG3129" s="51">
        <v>42113550</v>
      </c>
      <c r="AH3129" t="s">
        <v>95</v>
      </c>
      <c r="AI3129">
        <v>1</v>
      </c>
      <c r="AJ3129">
        <v>1</v>
      </c>
      <c r="AK3129" t="s">
        <v>10646</v>
      </c>
      <c r="AL3129">
        <v>126</v>
      </c>
    </row>
    <row r="3130" spans="1:38">
      <c r="A3130">
        <v>3286083</v>
      </c>
      <c r="B3130" t="s">
        <v>10647</v>
      </c>
      <c r="C3130" t="s">
        <v>18</v>
      </c>
      <c r="D3130" t="s">
        <v>143</v>
      </c>
      <c r="E3130">
        <v>2011</v>
      </c>
      <c r="F3130">
        <v>8</v>
      </c>
      <c r="G3130">
        <v>20</v>
      </c>
      <c r="H3130" t="s">
        <v>86</v>
      </c>
      <c r="I3130" t="s">
        <v>314</v>
      </c>
      <c r="J3130" t="s">
        <v>314</v>
      </c>
      <c r="K3130" t="s">
        <v>1503</v>
      </c>
      <c r="L3130" t="s">
        <v>86</v>
      </c>
      <c r="M3130" t="s">
        <v>294</v>
      </c>
      <c r="N3130" s="50">
        <v>16798540</v>
      </c>
      <c r="O3130" s="51">
        <v>2332273</v>
      </c>
      <c r="P3130" t="s">
        <v>10648</v>
      </c>
      <c r="Q3130" t="s">
        <v>593</v>
      </c>
      <c r="R3130" t="s">
        <v>7444</v>
      </c>
      <c r="S3130" s="49" t="str">
        <f>CONCATENATE(Tabla_Datos[[#This Row],[Nombre_Cliente]]," ",Tabla_Datos[[#This Row],[ApellidoPaterno_Cliente]]," ",Tabla_Datos[[#This Row],[ApellidoMaterno_Cliente]])</f>
        <v>IAN CARLOS SANTIAGO ROBLES</v>
      </c>
      <c r="T3130" s="53">
        <f>DATE(Tabla_Datos[[#This Row],[tAnio]],Tabla_Datos[[#This Row],[tMes]],Tabla_Datos[[#This Row],[tDia]])</f>
        <v>40775</v>
      </c>
      <c r="U3130" s="53" t="str">
        <f>IF(Tabla_Datos[[#This Row],[cProvincia]]="LIMA","LIMA","PROVINCIA")</f>
        <v>PROVINCIA</v>
      </c>
      <c r="V3130" s="53" t="str">
        <f>MID(Tabla_Datos[[#This Row],[pTelefono]],1,SEARCH("-",Tabla_Datos[[#This Row],[pTelefono]],1)-1)</f>
        <v>62</v>
      </c>
      <c r="W3130" s="53" t="str">
        <f>MID(Tabla_Datos[[#This Row],[pTelefono]],SEARCH("-",Tabla_Datos[[#This Row],[pTelefono]],1)+1,LEN(Tabla_Datos[[#This Row],[pTelefono]]))</f>
        <v>514807</v>
      </c>
      <c r="X3130" s="53" t="str">
        <f>CONCATENATE(Tabla_Datos[[#This Row],[TipUrb]]," ",Tabla_Datos[[#This Row],[Calle]]," ",Tabla_Datos[[#This Row],[NumCalle]])</f>
        <v>PJ JANCAO - AMARILIS 0</v>
      </c>
      <c r="Y3130" t="s">
        <v>319</v>
      </c>
      <c r="Z3130" t="s">
        <v>320</v>
      </c>
      <c r="AA3130" t="s">
        <v>321</v>
      </c>
      <c r="AB3130" t="s">
        <v>95</v>
      </c>
      <c r="AC3130" t="s">
        <v>95</v>
      </c>
      <c r="AD3130" t="s">
        <v>429</v>
      </c>
      <c r="AE3130" t="s">
        <v>116</v>
      </c>
      <c r="AF3130">
        <v>3</v>
      </c>
      <c r="AG3130" s="51">
        <v>43865170</v>
      </c>
      <c r="AI3130" t="s">
        <v>322</v>
      </c>
      <c r="AJ3130" t="s">
        <v>322</v>
      </c>
      <c r="AK3130" t="s">
        <v>10649</v>
      </c>
      <c r="AL3130">
        <v>0</v>
      </c>
    </row>
    <row r="3131" spans="1:38">
      <c r="A3131">
        <v>3283874</v>
      </c>
      <c r="B3131" t="s">
        <v>10650</v>
      </c>
      <c r="C3131" t="s">
        <v>20</v>
      </c>
      <c r="D3131" t="s">
        <v>224</v>
      </c>
      <c r="E3131">
        <v>2011</v>
      </c>
      <c r="F3131">
        <v>8</v>
      </c>
      <c r="G3131">
        <v>20</v>
      </c>
      <c r="H3131" t="s">
        <v>144</v>
      </c>
      <c r="I3131" t="s">
        <v>16</v>
      </c>
      <c r="J3131" t="s">
        <v>16</v>
      </c>
      <c r="K3131" t="s">
        <v>112</v>
      </c>
      <c r="L3131" t="s">
        <v>144</v>
      </c>
      <c r="M3131" t="s">
        <v>88</v>
      </c>
      <c r="N3131" s="50">
        <v>20000130</v>
      </c>
      <c r="O3131" s="51">
        <v>2330438</v>
      </c>
      <c r="P3131" t="s">
        <v>10651</v>
      </c>
      <c r="Q3131" t="s">
        <v>569</v>
      </c>
      <c r="R3131" t="s">
        <v>10652</v>
      </c>
      <c r="S3131" s="49" t="str">
        <f>CONCATENATE(Tabla_Datos[[#This Row],[Nombre_Cliente]]," ",Tabla_Datos[[#This Row],[ApellidoPaterno_Cliente]]," ",Tabla_Datos[[#This Row],[ApellidoMaterno_Cliente]])</f>
        <v>GUILLERMO ALEJANDRO QUIÑONES BOLO</v>
      </c>
      <c r="T3131" s="53">
        <f>DATE(Tabla_Datos[[#This Row],[tAnio]],Tabla_Datos[[#This Row],[tMes]],Tabla_Datos[[#This Row],[tDia]])</f>
        <v>40775</v>
      </c>
      <c r="U3131" s="53" t="str">
        <f>IF(Tabla_Datos[[#This Row],[cProvincia]]="LIMA","LIMA","PROVINCIA")</f>
        <v>LIMA</v>
      </c>
      <c r="V3131" s="53" t="str">
        <f>MID(Tabla_Datos[[#This Row],[pTelefono]],1,SEARCH("-",Tabla_Datos[[#This Row],[pTelefono]],1)-1)</f>
        <v>1</v>
      </c>
      <c r="W3131" s="53" t="str">
        <f>MID(Tabla_Datos[[#This Row],[pTelefono]],SEARCH("-",Tabla_Datos[[#This Row],[pTelefono]],1)+1,LEN(Tabla_Datos[[#This Row],[pTelefono]]))</f>
        <v>998251885</v>
      </c>
      <c r="X3131" s="53" t="str">
        <f>CONCATENATE(Tabla_Datos[[#This Row],[TipUrb]]," ",Tabla_Datos[[#This Row],[Calle]]," ",Tabla_Datos[[#This Row],[NumCalle]])</f>
        <v>UR MOLINOS DE SAN MIGUEL 0</v>
      </c>
      <c r="Y3131" t="s">
        <v>92</v>
      </c>
      <c r="Z3131" t="s">
        <v>122</v>
      </c>
      <c r="AA3131" t="s">
        <v>123</v>
      </c>
      <c r="AB3131" t="s">
        <v>95</v>
      </c>
      <c r="AC3131">
        <v>306</v>
      </c>
      <c r="AD3131" t="s">
        <v>161</v>
      </c>
      <c r="AE3131" t="s">
        <v>366</v>
      </c>
      <c r="AF3131" t="s">
        <v>7148</v>
      </c>
      <c r="AG3131" s="51">
        <v>9342227</v>
      </c>
      <c r="AH3131" t="s">
        <v>95</v>
      </c>
      <c r="AI3131">
        <v>1</v>
      </c>
      <c r="AJ3131">
        <v>1</v>
      </c>
      <c r="AK3131" t="s">
        <v>10653</v>
      </c>
      <c r="AL3131">
        <v>0</v>
      </c>
    </row>
    <row r="3132" spans="1:38">
      <c r="A3132">
        <v>3284454</v>
      </c>
      <c r="B3132" t="s">
        <v>10654</v>
      </c>
      <c r="C3132" t="s">
        <v>20</v>
      </c>
      <c r="D3132" t="s">
        <v>143</v>
      </c>
      <c r="E3132">
        <v>2011</v>
      </c>
      <c r="F3132">
        <v>8</v>
      </c>
      <c r="G3132">
        <v>20</v>
      </c>
      <c r="H3132" t="s">
        <v>86</v>
      </c>
      <c r="I3132" t="s">
        <v>546</v>
      </c>
      <c r="J3132" t="s">
        <v>926</v>
      </c>
      <c r="K3132" t="s">
        <v>2415</v>
      </c>
      <c r="L3132" t="s">
        <v>86</v>
      </c>
      <c r="M3132" t="s">
        <v>294</v>
      </c>
      <c r="N3132" s="50">
        <v>46122665</v>
      </c>
      <c r="O3132" s="51">
        <v>2330954</v>
      </c>
      <c r="P3132" t="s">
        <v>10655</v>
      </c>
      <c r="Q3132" t="s">
        <v>284</v>
      </c>
      <c r="R3132" t="s">
        <v>4078</v>
      </c>
      <c r="S3132" s="49" t="str">
        <f>CONCATENATE(Tabla_Datos[[#This Row],[Nombre_Cliente]]," ",Tabla_Datos[[#This Row],[ApellidoPaterno_Cliente]]," ",Tabla_Datos[[#This Row],[ApellidoMaterno_Cliente]])</f>
        <v>ROBER RIOS LOZANO</v>
      </c>
      <c r="T3132" s="53">
        <f>DATE(Tabla_Datos[[#This Row],[tAnio]],Tabla_Datos[[#This Row],[tMes]],Tabla_Datos[[#This Row],[tDia]])</f>
        <v>40775</v>
      </c>
      <c r="U3132" s="53" t="str">
        <f>IF(Tabla_Datos[[#This Row],[cProvincia]]="LIMA","LIMA","PROVINCIA")</f>
        <v>PROVINCIA</v>
      </c>
      <c r="V3132" s="53" t="str">
        <f>MID(Tabla_Datos[[#This Row],[pTelefono]],1,SEARCH("-",Tabla_Datos[[#This Row],[pTelefono]],1)-1)</f>
        <v>61</v>
      </c>
      <c r="W3132" s="53" t="str">
        <f>MID(Tabla_Datos[[#This Row],[pTelefono]],SEARCH("-",Tabla_Datos[[#This Row],[pTelefono]],1)+1,LEN(Tabla_Datos[[#This Row],[pTelefono]]))</f>
        <v>961615341</v>
      </c>
      <c r="X3132" s="53" t="str">
        <f>CONCATENATE(Tabla_Datos[[#This Row],[TipUrb]]," ",Tabla_Datos[[#This Row],[Calle]]," ",Tabla_Datos[[#This Row],[NumCalle]])</f>
        <v>- CAHUIDE 262</v>
      </c>
      <c r="Y3132" t="s">
        <v>930</v>
      </c>
      <c r="Z3132" t="s">
        <v>152</v>
      </c>
      <c r="AA3132" t="s">
        <v>153</v>
      </c>
      <c r="AB3132" t="s">
        <v>95</v>
      </c>
      <c r="AC3132" t="s">
        <v>95</v>
      </c>
      <c r="AD3132" t="s">
        <v>109</v>
      </c>
      <c r="AE3132" t="s">
        <v>95</v>
      </c>
      <c r="AF3132" t="s">
        <v>95</v>
      </c>
      <c r="AG3132" s="51">
        <v>87010</v>
      </c>
      <c r="AH3132" t="s">
        <v>95</v>
      </c>
      <c r="AI3132">
        <v>1</v>
      </c>
      <c r="AJ3132">
        <v>1</v>
      </c>
      <c r="AK3132" t="s">
        <v>1083</v>
      </c>
      <c r="AL3132">
        <v>262</v>
      </c>
    </row>
    <row r="3133" spans="1:38">
      <c r="A3133">
        <v>3284898</v>
      </c>
      <c r="B3133" t="s">
        <v>10656</v>
      </c>
      <c r="C3133" t="s">
        <v>20</v>
      </c>
      <c r="D3133" t="s">
        <v>143</v>
      </c>
      <c r="E3133">
        <v>2011</v>
      </c>
      <c r="F3133">
        <v>8</v>
      </c>
      <c r="G3133">
        <v>20</v>
      </c>
      <c r="H3133" t="s">
        <v>86</v>
      </c>
      <c r="I3133" t="s">
        <v>202</v>
      </c>
      <c r="J3133" t="s">
        <v>772</v>
      </c>
      <c r="K3133" t="s">
        <v>772</v>
      </c>
      <c r="L3133" t="s">
        <v>86</v>
      </c>
      <c r="M3133" t="s">
        <v>133</v>
      </c>
      <c r="N3133" s="50">
        <v>16661289</v>
      </c>
      <c r="O3133" s="51">
        <v>2331361</v>
      </c>
      <c r="P3133" t="s">
        <v>10657</v>
      </c>
      <c r="Q3133" t="s">
        <v>5212</v>
      </c>
      <c r="R3133" t="s">
        <v>4197</v>
      </c>
      <c r="S3133" s="49" t="str">
        <f>CONCATENATE(Tabla_Datos[[#This Row],[Nombre_Cliente]]," ",Tabla_Datos[[#This Row],[ApellidoPaterno_Cliente]]," ",Tabla_Datos[[#This Row],[ApellidoMaterno_Cliente]])</f>
        <v>ROSA EUGENIA GASPAR OLAYA</v>
      </c>
      <c r="T3133" s="53">
        <f>DATE(Tabla_Datos[[#This Row],[tAnio]],Tabla_Datos[[#This Row],[tMes]],Tabla_Datos[[#This Row],[tDia]])</f>
        <v>40775</v>
      </c>
      <c r="U3133" s="53" t="str">
        <f>IF(Tabla_Datos[[#This Row],[cProvincia]]="LIMA","LIMA","PROVINCIA")</f>
        <v>PROVINCIA</v>
      </c>
      <c r="V3133" s="53" t="str">
        <f>MID(Tabla_Datos[[#This Row],[pTelefono]],1,SEARCH("-",Tabla_Datos[[#This Row],[pTelefono]],1)-1)</f>
        <v>74</v>
      </c>
      <c r="W3133" s="53" t="str">
        <f>MID(Tabla_Datos[[#This Row],[pTelefono]],SEARCH("-",Tabla_Datos[[#This Row],[pTelefono]],1)+1,LEN(Tabla_Datos[[#This Row],[pTelefono]]))</f>
        <v>979760169</v>
      </c>
      <c r="X3133" s="53" t="str">
        <f>CONCATENATE(Tabla_Datos[[#This Row],[TipUrb]]," ",Tabla_Datos[[#This Row],[Calle]]," ",Tabla_Datos[[#This Row],[NumCalle]])</f>
        <v>- FRANCISCO GONZALES BURGA 901</v>
      </c>
      <c r="Y3133" t="s">
        <v>208</v>
      </c>
      <c r="Z3133" t="s">
        <v>152</v>
      </c>
      <c r="AA3133" t="s">
        <v>153</v>
      </c>
      <c r="AB3133" t="s">
        <v>95</v>
      </c>
      <c r="AC3133" t="s">
        <v>95</v>
      </c>
      <c r="AD3133" t="s">
        <v>109</v>
      </c>
      <c r="AE3133" t="s">
        <v>95</v>
      </c>
      <c r="AF3133" t="s">
        <v>95</v>
      </c>
      <c r="AG3133" s="51">
        <v>70282440</v>
      </c>
      <c r="AH3133" t="s">
        <v>95</v>
      </c>
      <c r="AI3133">
        <v>1</v>
      </c>
      <c r="AJ3133">
        <v>1</v>
      </c>
      <c r="AK3133" t="s">
        <v>776</v>
      </c>
      <c r="AL3133">
        <v>901</v>
      </c>
    </row>
    <row r="3134" spans="1:38">
      <c r="A3134">
        <v>3284794</v>
      </c>
      <c r="B3134" t="s">
        <v>10658</v>
      </c>
      <c r="C3134" t="s">
        <v>20</v>
      </c>
      <c r="D3134" t="s">
        <v>85</v>
      </c>
      <c r="E3134">
        <v>2011</v>
      </c>
      <c r="F3134">
        <v>8</v>
      </c>
      <c r="G3134">
        <v>20</v>
      </c>
      <c r="H3134" t="s">
        <v>86</v>
      </c>
      <c r="I3134" t="s">
        <v>16</v>
      </c>
      <c r="J3134" t="s">
        <v>16</v>
      </c>
      <c r="K3134" t="s">
        <v>1039</v>
      </c>
      <c r="L3134" t="s">
        <v>86</v>
      </c>
      <c r="M3134" t="s">
        <v>88</v>
      </c>
      <c r="N3134" s="50">
        <v>9593165</v>
      </c>
      <c r="O3134" s="51">
        <v>2331256</v>
      </c>
      <c r="P3134" t="s">
        <v>10659</v>
      </c>
      <c r="Q3134" t="s">
        <v>10660</v>
      </c>
      <c r="R3134" t="s">
        <v>2176</v>
      </c>
      <c r="S3134" s="49" t="str">
        <f>CONCATENATE(Tabla_Datos[[#This Row],[Nombre_Cliente]]," ",Tabla_Datos[[#This Row],[ApellidoPaterno_Cliente]]," ",Tabla_Datos[[#This Row],[ApellidoMaterno_Cliente]])</f>
        <v>DINA ALBERTA CHUQUISPUMA MANRIQUE</v>
      </c>
      <c r="T3134" s="53">
        <f>DATE(Tabla_Datos[[#This Row],[tAnio]],Tabla_Datos[[#This Row],[tMes]],Tabla_Datos[[#This Row],[tDia]])</f>
        <v>40775</v>
      </c>
      <c r="U3134" s="53" t="str">
        <f>IF(Tabla_Datos[[#This Row],[cProvincia]]="LIMA","LIMA","PROVINCIA")</f>
        <v>LIMA</v>
      </c>
      <c r="V3134" s="53" t="str">
        <f>MID(Tabla_Datos[[#This Row],[pTelefono]],1,SEARCH("-",Tabla_Datos[[#This Row],[pTelefono]],1)-1)</f>
        <v>1</v>
      </c>
      <c r="W3134" s="53" t="str">
        <f>MID(Tabla_Datos[[#This Row],[pTelefono]],SEARCH("-",Tabla_Datos[[#This Row],[pTelefono]],1)+1,LEN(Tabla_Datos[[#This Row],[pTelefono]]))</f>
        <v>998517064</v>
      </c>
      <c r="X3134" s="53" t="str">
        <f>CONCATENATE(Tabla_Datos[[#This Row],[TipUrb]]," ",Tabla_Datos[[#This Row],[Calle]]," ",Tabla_Datos[[#This Row],[NumCalle]])</f>
        <v>UR PIZARRO FRANCISCO 628</v>
      </c>
      <c r="Y3134" t="s">
        <v>92</v>
      </c>
      <c r="Z3134" t="s">
        <v>122</v>
      </c>
      <c r="AA3134" t="s">
        <v>123</v>
      </c>
      <c r="AB3134" t="s">
        <v>95</v>
      </c>
      <c r="AC3134">
        <v>15</v>
      </c>
      <c r="AD3134" t="s">
        <v>161</v>
      </c>
      <c r="AE3134" t="s">
        <v>95</v>
      </c>
      <c r="AF3134" t="s">
        <v>95</v>
      </c>
      <c r="AG3134" s="51">
        <v>15437220</v>
      </c>
      <c r="AH3134" t="s">
        <v>95</v>
      </c>
      <c r="AI3134">
        <v>1</v>
      </c>
      <c r="AJ3134">
        <v>1</v>
      </c>
      <c r="AK3134" t="s">
        <v>4417</v>
      </c>
      <c r="AL3134">
        <v>628</v>
      </c>
    </row>
    <row r="3135" spans="1:38">
      <c r="A3135">
        <v>3285490</v>
      </c>
      <c r="B3135" t="s">
        <v>10661</v>
      </c>
      <c r="C3135" t="s">
        <v>19</v>
      </c>
      <c r="D3135" t="s">
        <v>85</v>
      </c>
      <c r="E3135">
        <v>2011</v>
      </c>
      <c r="F3135">
        <v>8</v>
      </c>
      <c r="G3135">
        <v>20</v>
      </c>
      <c r="H3135" t="s">
        <v>144</v>
      </c>
      <c r="I3135" t="s">
        <v>355</v>
      </c>
      <c r="J3135" t="s">
        <v>355</v>
      </c>
      <c r="K3135" t="s">
        <v>982</v>
      </c>
      <c r="L3135" t="s">
        <v>86</v>
      </c>
      <c r="M3135" t="s">
        <v>594</v>
      </c>
      <c r="N3135" s="50">
        <v>23982339</v>
      </c>
      <c r="O3135" s="51">
        <v>2331980</v>
      </c>
      <c r="P3135" t="s">
        <v>10662</v>
      </c>
      <c r="Q3135" t="s">
        <v>10663</v>
      </c>
      <c r="R3135" t="s">
        <v>482</v>
      </c>
      <c r="S3135" s="49" t="str">
        <f>CONCATENATE(Tabla_Datos[[#This Row],[Nombre_Cliente]]," ",Tabla_Datos[[#This Row],[ApellidoPaterno_Cliente]]," ",Tabla_Datos[[#This Row],[ApellidoMaterno_Cliente]])</f>
        <v>CELIA ZERECEDA VASQUEZ</v>
      </c>
      <c r="T3135" s="53">
        <f>DATE(Tabla_Datos[[#This Row],[tAnio]],Tabla_Datos[[#This Row],[tMes]],Tabla_Datos[[#This Row],[tDia]])</f>
        <v>40775</v>
      </c>
      <c r="U3135" s="53" t="str">
        <f>IF(Tabla_Datos[[#This Row],[cProvincia]]="LIMA","LIMA","PROVINCIA")</f>
        <v>PROVINCIA</v>
      </c>
      <c r="V3135" s="53" t="str">
        <f>MID(Tabla_Datos[[#This Row],[pTelefono]],1,SEARCH("-",Tabla_Datos[[#This Row],[pTelefono]],1)-1)</f>
        <v>84</v>
      </c>
      <c r="W3135" s="53" t="str">
        <f>MID(Tabla_Datos[[#This Row],[pTelefono]],SEARCH("-",Tabla_Datos[[#This Row],[pTelefono]],1)+1,LEN(Tabla_Datos[[#This Row],[pTelefono]]))</f>
        <v>984797362</v>
      </c>
      <c r="X3135" s="53" t="str">
        <f>CONCATENATE(Tabla_Datos[[#This Row],[TipUrb]]," ",Tabla_Datos[[#This Row],[Calle]]," ",Tabla_Datos[[#This Row],[NumCalle]])</f>
        <v>UR . 0</v>
      </c>
      <c r="Y3135" t="s">
        <v>360</v>
      </c>
      <c r="Z3135" t="s">
        <v>349</v>
      </c>
      <c r="AA3135" t="s">
        <v>350</v>
      </c>
      <c r="AB3135" t="s">
        <v>95</v>
      </c>
      <c r="AC3135" t="s">
        <v>95</v>
      </c>
      <c r="AD3135" t="s">
        <v>161</v>
      </c>
      <c r="AE3135" t="s">
        <v>1496</v>
      </c>
      <c r="AF3135">
        <v>6</v>
      </c>
      <c r="AG3135" s="51">
        <v>1333495</v>
      </c>
      <c r="AH3135" t="s">
        <v>95</v>
      </c>
      <c r="AI3135">
        <v>1</v>
      </c>
      <c r="AJ3135">
        <v>1</v>
      </c>
      <c r="AK3135" t="s">
        <v>221</v>
      </c>
      <c r="AL3135">
        <v>0</v>
      </c>
    </row>
    <row r="3136" spans="1:38">
      <c r="A3136">
        <v>3286408</v>
      </c>
      <c r="B3136" t="s">
        <v>10664</v>
      </c>
      <c r="C3136" t="s">
        <v>19</v>
      </c>
      <c r="D3136" t="s">
        <v>85</v>
      </c>
      <c r="E3136">
        <v>2011</v>
      </c>
      <c r="F3136">
        <v>8</v>
      </c>
      <c r="G3136">
        <v>20</v>
      </c>
      <c r="H3136" t="s">
        <v>86</v>
      </c>
      <c r="I3136" t="s">
        <v>16</v>
      </c>
      <c r="J3136" t="s">
        <v>16</v>
      </c>
      <c r="K3136" t="s">
        <v>567</v>
      </c>
      <c r="L3136" t="s">
        <v>86</v>
      </c>
      <c r="M3136" t="s">
        <v>88</v>
      </c>
      <c r="N3136" s="50">
        <v>9771379</v>
      </c>
      <c r="O3136" s="51">
        <v>2332535</v>
      </c>
      <c r="P3136" t="s">
        <v>10665</v>
      </c>
      <c r="Q3136" t="s">
        <v>1188</v>
      </c>
      <c r="R3136" t="s">
        <v>10666</v>
      </c>
      <c r="S3136" s="49" t="str">
        <f>CONCATENATE(Tabla_Datos[[#This Row],[Nombre_Cliente]]," ",Tabla_Datos[[#This Row],[ApellidoPaterno_Cliente]]," ",Tabla_Datos[[#This Row],[ApellidoMaterno_Cliente]])</f>
        <v>ROSA YANETH PACHECO CERPA</v>
      </c>
      <c r="T3136" s="53">
        <f>DATE(Tabla_Datos[[#This Row],[tAnio]],Tabla_Datos[[#This Row],[tMes]],Tabla_Datos[[#This Row],[tDia]])</f>
        <v>40775</v>
      </c>
      <c r="U3136" s="53" t="str">
        <f>IF(Tabla_Datos[[#This Row],[cProvincia]]="LIMA","LIMA","PROVINCIA")</f>
        <v>LIMA</v>
      </c>
      <c r="V3136" s="53" t="str">
        <f>MID(Tabla_Datos[[#This Row],[pTelefono]],1,SEARCH("-",Tabla_Datos[[#This Row],[pTelefono]],1)-1)</f>
        <v>1</v>
      </c>
      <c r="W3136" s="53" t="str">
        <f>MID(Tabla_Datos[[#This Row],[pTelefono]],SEARCH("-",Tabla_Datos[[#This Row],[pTelefono]],1)+1,LEN(Tabla_Datos[[#This Row],[pTelefono]]))</f>
        <v>972510034</v>
      </c>
      <c r="X3136" s="53" t="str">
        <f>CONCATENATE(Tabla_Datos[[#This Row],[TipUrb]]," ",Tabla_Datos[[#This Row],[Calle]]," ",Tabla_Datos[[#This Row],[NumCalle]])</f>
        <v>CO SILVA DE OCHOA BRIGADA 199</v>
      </c>
      <c r="Y3136" t="s">
        <v>92</v>
      </c>
      <c r="Z3136" t="s">
        <v>122</v>
      </c>
      <c r="AA3136" t="s">
        <v>123</v>
      </c>
      <c r="AB3136">
        <v>9</v>
      </c>
      <c r="AC3136">
        <v>909</v>
      </c>
      <c r="AD3136" t="s">
        <v>198</v>
      </c>
      <c r="AE3136" t="s">
        <v>95</v>
      </c>
      <c r="AF3136" t="s">
        <v>95</v>
      </c>
      <c r="AG3136" s="51">
        <v>29695462</v>
      </c>
      <c r="AH3136" t="s">
        <v>95</v>
      </c>
      <c r="AI3136">
        <v>1</v>
      </c>
      <c r="AJ3136">
        <v>1</v>
      </c>
      <c r="AK3136" t="s">
        <v>2657</v>
      </c>
      <c r="AL3136">
        <v>199</v>
      </c>
    </row>
    <row r="3137" spans="1:38">
      <c r="A3137">
        <v>3284831</v>
      </c>
      <c r="B3137" t="s">
        <v>10667</v>
      </c>
      <c r="C3137" t="s">
        <v>19</v>
      </c>
      <c r="D3137" t="s">
        <v>85</v>
      </c>
      <c r="E3137">
        <v>2011</v>
      </c>
      <c r="F3137">
        <v>8</v>
      </c>
      <c r="G3137">
        <v>20</v>
      </c>
      <c r="H3137" t="s">
        <v>144</v>
      </c>
      <c r="I3137" t="s">
        <v>16</v>
      </c>
      <c r="J3137" t="s">
        <v>16</v>
      </c>
      <c r="K3137" t="s">
        <v>126</v>
      </c>
      <c r="L3137" t="s">
        <v>86</v>
      </c>
      <c r="M3137" t="s">
        <v>88</v>
      </c>
      <c r="N3137" s="50">
        <v>43498552</v>
      </c>
      <c r="O3137" s="51">
        <v>2331299</v>
      </c>
      <c r="P3137" t="s">
        <v>3087</v>
      </c>
      <c r="Q3137" t="s">
        <v>781</v>
      </c>
      <c r="R3137" t="s">
        <v>2065</v>
      </c>
      <c r="S3137" s="49" t="str">
        <f>CONCATENATE(Tabla_Datos[[#This Row],[Nombre_Cliente]]," ",Tabla_Datos[[#This Row],[ApellidoPaterno_Cliente]]," ",Tabla_Datos[[#This Row],[ApellidoMaterno_Cliente]])</f>
        <v>CARLOS ENRIQUE ROJAS MORAN</v>
      </c>
      <c r="T3137" s="53">
        <f>DATE(Tabla_Datos[[#This Row],[tAnio]],Tabla_Datos[[#This Row],[tMes]],Tabla_Datos[[#This Row],[tDia]])</f>
        <v>40775</v>
      </c>
      <c r="U3137" s="53" t="str">
        <f>IF(Tabla_Datos[[#This Row],[cProvincia]]="LIMA","LIMA","PROVINCIA")</f>
        <v>LIMA</v>
      </c>
      <c r="V3137" s="53" t="str">
        <f>MID(Tabla_Datos[[#This Row],[pTelefono]],1,SEARCH("-",Tabla_Datos[[#This Row],[pTelefono]],1)-1)</f>
        <v>1</v>
      </c>
      <c r="W3137" s="53" t="str">
        <f>MID(Tabla_Datos[[#This Row],[pTelefono]],SEARCH("-",Tabla_Datos[[#This Row],[pTelefono]],1)+1,LEN(Tabla_Datos[[#This Row],[pTelefono]]))</f>
        <v>945648681</v>
      </c>
      <c r="X3137" s="53" t="str">
        <f>CONCATENATE(Tabla_Datos[[#This Row],[TipUrb]]," ",Tabla_Datos[[#This Row],[Calle]]," ",Tabla_Datos[[#This Row],[NumCalle]])</f>
        <v>UR UGARRIZA F. PAULA 909</v>
      </c>
      <c r="Y3137" t="s">
        <v>92</v>
      </c>
      <c r="Z3137" t="s">
        <v>122</v>
      </c>
      <c r="AA3137" t="s">
        <v>123</v>
      </c>
      <c r="AB3137" t="s">
        <v>95</v>
      </c>
      <c r="AC3137" t="s">
        <v>95</v>
      </c>
      <c r="AD3137" t="s">
        <v>161</v>
      </c>
      <c r="AE3137" t="s">
        <v>95</v>
      </c>
      <c r="AF3137" t="s">
        <v>95</v>
      </c>
      <c r="AG3137" s="51">
        <v>9259095</v>
      </c>
      <c r="AH3137" t="s">
        <v>95</v>
      </c>
      <c r="AI3137">
        <v>1</v>
      </c>
      <c r="AJ3137">
        <v>1</v>
      </c>
      <c r="AK3137" t="s">
        <v>10668</v>
      </c>
      <c r="AL3137">
        <v>909</v>
      </c>
    </row>
    <row r="3138" spans="1:38">
      <c r="A3138">
        <v>3284717</v>
      </c>
      <c r="B3138" t="s">
        <v>10669</v>
      </c>
      <c r="C3138" t="s">
        <v>20</v>
      </c>
      <c r="D3138" t="s">
        <v>85</v>
      </c>
      <c r="E3138">
        <v>2011</v>
      </c>
      <c r="F3138">
        <v>8</v>
      </c>
      <c r="G3138">
        <v>20</v>
      </c>
      <c r="H3138" t="s">
        <v>86</v>
      </c>
      <c r="I3138" t="s">
        <v>16</v>
      </c>
      <c r="J3138" t="s">
        <v>16</v>
      </c>
      <c r="K3138" t="s">
        <v>487</v>
      </c>
      <c r="L3138" t="s">
        <v>86</v>
      </c>
      <c r="M3138" t="s">
        <v>88</v>
      </c>
      <c r="O3138" s="51">
        <v>2331191</v>
      </c>
      <c r="P3138" t="s">
        <v>10670</v>
      </c>
      <c r="Q3138" t="s">
        <v>451</v>
      </c>
      <c r="R3138" t="s">
        <v>451</v>
      </c>
      <c r="S3138" s="49" t="str">
        <f>CONCATENATE(Tabla_Datos[[#This Row],[Nombre_Cliente]]," ",Tabla_Datos[[#This Row],[ApellidoPaterno_Cliente]]," ",Tabla_Datos[[#This Row],[ApellidoMaterno_Cliente]])</f>
        <v>MILTON FLORES FLORES</v>
      </c>
      <c r="T3138" s="53">
        <f>DATE(Tabla_Datos[[#This Row],[tAnio]],Tabla_Datos[[#This Row],[tMes]],Tabla_Datos[[#This Row],[tDia]])</f>
        <v>40775</v>
      </c>
      <c r="U3138" s="53" t="str">
        <f>IF(Tabla_Datos[[#This Row],[cProvincia]]="LIMA","LIMA","PROVINCIA")</f>
        <v>LIMA</v>
      </c>
      <c r="V3138" s="53" t="str">
        <f>MID(Tabla_Datos[[#This Row],[pTelefono]],1,SEARCH("-",Tabla_Datos[[#This Row],[pTelefono]],1)-1)</f>
        <v>1</v>
      </c>
      <c r="W3138" s="53" t="str">
        <f>MID(Tabla_Datos[[#This Row],[pTelefono]],SEARCH("-",Tabla_Datos[[#This Row],[pTelefono]],1)+1,LEN(Tabla_Datos[[#This Row],[pTelefono]]))</f>
        <v>970051898</v>
      </c>
      <c r="X3138" s="53" t="str">
        <f>CONCATENATE(Tabla_Datos[[#This Row],[TipUrb]]," ",Tabla_Datos[[#This Row],[Calle]]," ",Tabla_Datos[[#This Row],[NumCalle]])</f>
        <v>UR HARAVICU 401</v>
      </c>
      <c r="Y3138" t="s">
        <v>92</v>
      </c>
      <c r="Z3138" t="s">
        <v>122</v>
      </c>
      <c r="AA3138" t="s">
        <v>123</v>
      </c>
      <c r="AB3138">
        <v>2</v>
      </c>
      <c r="AC3138">
        <v>205</v>
      </c>
      <c r="AD3138" t="s">
        <v>161</v>
      </c>
      <c r="AE3138" t="s">
        <v>95</v>
      </c>
      <c r="AF3138" t="s">
        <v>95</v>
      </c>
      <c r="AG3138" s="51">
        <v>45747339</v>
      </c>
      <c r="AH3138" t="s">
        <v>95</v>
      </c>
      <c r="AI3138">
        <v>1</v>
      </c>
      <c r="AJ3138">
        <v>1</v>
      </c>
      <c r="AK3138" t="s">
        <v>10671</v>
      </c>
      <c r="AL3138">
        <v>401</v>
      </c>
    </row>
    <row r="3139" spans="1:38">
      <c r="A3139">
        <v>3285747</v>
      </c>
      <c r="B3139" t="s">
        <v>10672</v>
      </c>
      <c r="C3139" t="s">
        <v>20</v>
      </c>
      <c r="D3139" t="s">
        <v>143</v>
      </c>
      <c r="E3139">
        <v>2011</v>
      </c>
      <c r="F3139">
        <v>8</v>
      </c>
      <c r="G3139">
        <v>20</v>
      </c>
      <c r="H3139" t="s">
        <v>144</v>
      </c>
      <c r="I3139" t="s">
        <v>241</v>
      </c>
      <c r="J3139" t="s">
        <v>242</v>
      </c>
      <c r="K3139" t="s">
        <v>1099</v>
      </c>
      <c r="L3139" t="s">
        <v>144</v>
      </c>
      <c r="M3139" t="s">
        <v>148</v>
      </c>
      <c r="O3139" s="51">
        <v>2332189</v>
      </c>
      <c r="P3139" t="s">
        <v>10673</v>
      </c>
      <c r="Q3139" t="s">
        <v>10674</v>
      </c>
      <c r="R3139" t="s">
        <v>564</v>
      </c>
      <c r="S3139" s="49" t="str">
        <f>CONCATENATE(Tabla_Datos[[#This Row],[Nombre_Cliente]]," ",Tabla_Datos[[#This Row],[ApellidoPaterno_Cliente]]," ",Tabla_Datos[[#This Row],[ApellidoMaterno_Cliente]])</f>
        <v>BETSY MELISSA PLASCENCIA GARCIA</v>
      </c>
      <c r="T3139" s="53">
        <f>DATE(Tabla_Datos[[#This Row],[tAnio]],Tabla_Datos[[#This Row],[tMes]],Tabla_Datos[[#This Row],[tDia]])</f>
        <v>40775</v>
      </c>
      <c r="U3139" s="53" t="str">
        <f>IF(Tabla_Datos[[#This Row],[cProvincia]]="LIMA","LIMA","PROVINCIA")</f>
        <v>PROVINCIA</v>
      </c>
      <c r="V3139" s="53" t="str">
        <f>MID(Tabla_Datos[[#This Row],[pTelefono]],1,SEARCH("-",Tabla_Datos[[#This Row],[pTelefono]],1)-1)</f>
        <v>44</v>
      </c>
      <c r="W3139" s="53" t="str">
        <f>MID(Tabla_Datos[[#This Row],[pTelefono]],SEARCH("-",Tabla_Datos[[#This Row],[pTelefono]],1)+1,LEN(Tabla_Datos[[#This Row],[pTelefono]]))</f>
        <v>973024150</v>
      </c>
      <c r="X3139" s="53" t="str">
        <f>CONCATENATE(Tabla_Datos[[#This Row],[TipUrb]]," ",Tabla_Datos[[#This Row],[Calle]]," ",Tabla_Datos[[#This Row],[NumCalle]])</f>
        <v xml:space="preserve">  JOSE GABRIEL CONDORCANQUI 1523</v>
      </c>
      <c r="Y3139" t="s">
        <v>246</v>
      </c>
      <c r="Z3139" t="s">
        <v>152</v>
      </c>
      <c r="AA3139" t="s">
        <v>153</v>
      </c>
      <c r="AB3139" t="s">
        <v>95</v>
      </c>
      <c r="AC3139" t="s">
        <v>95</v>
      </c>
      <c r="AD3139" t="s">
        <v>95</v>
      </c>
      <c r="AE3139" t="s">
        <v>95</v>
      </c>
      <c r="AF3139" t="s">
        <v>95</v>
      </c>
      <c r="AG3139" s="51">
        <v>45856912</v>
      </c>
      <c r="AH3139" t="s">
        <v>95</v>
      </c>
      <c r="AI3139">
        <v>1</v>
      </c>
      <c r="AJ3139">
        <v>1</v>
      </c>
      <c r="AK3139" t="s">
        <v>10675</v>
      </c>
      <c r="AL3139">
        <v>1523</v>
      </c>
    </row>
    <row r="3140" spans="1:38">
      <c r="A3140">
        <v>3285577</v>
      </c>
      <c r="B3140" t="s">
        <v>10676</v>
      </c>
      <c r="C3140" t="s">
        <v>20</v>
      </c>
      <c r="D3140" t="s">
        <v>85</v>
      </c>
      <c r="E3140">
        <v>2011</v>
      </c>
      <c r="F3140">
        <v>8</v>
      </c>
      <c r="G3140">
        <v>20</v>
      </c>
      <c r="H3140" t="s">
        <v>86</v>
      </c>
      <c r="I3140" t="s">
        <v>16</v>
      </c>
      <c r="J3140" t="s">
        <v>16</v>
      </c>
      <c r="K3140" t="s">
        <v>680</v>
      </c>
      <c r="L3140" t="s">
        <v>86</v>
      </c>
      <c r="M3140" t="s">
        <v>88</v>
      </c>
      <c r="N3140" s="50">
        <v>25484312</v>
      </c>
      <c r="O3140" s="51">
        <v>2332052</v>
      </c>
      <c r="P3140" t="s">
        <v>10677</v>
      </c>
      <c r="Q3140" t="s">
        <v>1188</v>
      </c>
      <c r="R3140" t="s">
        <v>934</v>
      </c>
      <c r="S3140" s="49" t="str">
        <f>CONCATENATE(Tabla_Datos[[#This Row],[Nombre_Cliente]]," ",Tabla_Datos[[#This Row],[ApellidoPaterno_Cliente]]," ",Tabla_Datos[[#This Row],[ApellidoMaterno_Cliente]])</f>
        <v>ALEXANDER HENRY PACHECO AVILA</v>
      </c>
      <c r="T3140" s="53">
        <f>DATE(Tabla_Datos[[#This Row],[tAnio]],Tabla_Datos[[#This Row],[tMes]],Tabla_Datos[[#This Row],[tDia]])</f>
        <v>40775</v>
      </c>
      <c r="U3140" s="53" t="str">
        <f>IF(Tabla_Datos[[#This Row],[cProvincia]]="LIMA","LIMA","PROVINCIA")</f>
        <v>LIMA</v>
      </c>
      <c r="V3140" s="53" t="str">
        <f>MID(Tabla_Datos[[#This Row],[pTelefono]],1,SEARCH("-",Tabla_Datos[[#This Row],[pTelefono]],1)-1)</f>
        <v>1</v>
      </c>
      <c r="W3140" s="53" t="str">
        <f>MID(Tabla_Datos[[#This Row],[pTelefono]],SEARCH("-",Tabla_Datos[[#This Row],[pTelefono]],1)+1,LEN(Tabla_Datos[[#This Row],[pTelefono]]))</f>
        <v>996192245</v>
      </c>
      <c r="X3140" s="53" t="str">
        <f>CONCATENATE(Tabla_Datos[[#This Row],[TipUrb]]," ",Tabla_Datos[[#This Row],[Calle]]," ",Tabla_Datos[[#This Row],[NumCalle]])</f>
        <v xml:space="preserve">  BEINGOLEA M. 219</v>
      </c>
      <c r="Y3140" t="s">
        <v>92</v>
      </c>
      <c r="Z3140" t="s">
        <v>122</v>
      </c>
      <c r="AA3140" t="s">
        <v>123</v>
      </c>
      <c r="AB3140" t="s">
        <v>95</v>
      </c>
      <c r="AC3140" t="s">
        <v>95</v>
      </c>
      <c r="AD3140" t="s">
        <v>95</v>
      </c>
      <c r="AE3140" t="s">
        <v>95</v>
      </c>
      <c r="AF3140" t="s">
        <v>95</v>
      </c>
      <c r="AG3140" s="51">
        <v>10179376</v>
      </c>
      <c r="AH3140" t="s">
        <v>95</v>
      </c>
      <c r="AI3140">
        <v>1</v>
      </c>
      <c r="AJ3140">
        <v>1</v>
      </c>
      <c r="AK3140" t="s">
        <v>10678</v>
      </c>
      <c r="AL3140">
        <v>219</v>
      </c>
    </row>
    <row r="3141" spans="1:38">
      <c r="A3141">
        <v>3286841</v>
      </c>
      <c r="B3141" t="s">
        <v>10679</v>
      </c>
      <c r="C3141" t="s">
        <v>20</v>
      </c>
      <c r="D3141" t="s">
        <v>85</v>
      </c>
      <c r="E3141">
        <v>2011</v>
      </c>
      <c r="F3141">
        <v>8</v>
      </c>
      <c r="G3141">
        <v>20</v>
      </c>
      <c r="H3141" t="s">
        <v>144</v>
      </c>
      <c r="I3141" t="s">
        <v>16</v>
      </c>
      <c r="J3141" t="s">
        <v>16</v>
      </c>
      <c r="K3141" t="s">
        <v>696</v>
      </c>
      <c r="L3141" t="s">
        <v>86</v>
      </c>
      <c r="M3141" t="s">
        <v>88</v>
      </c>
      <c r="N3141" s="50">
        <v>42855142</v>
      </c>
      <c r="O3141" s="51">
        <v>2332895</v>
      </c>
      <c r="P3141" t="s">
        <v>10680</v>
      </c>
      <c r="Q3141" t="s">
        <v>853</v>
      </c>
      <c r="R3141" t="s">
        <v>10681</v>
      </c>
      <c r="S3141" s="49" t="str">
        <f>CONCATENATE(Tabla_Datos[[#This Row],[Nombre_Cliente]]," ",Tabla_Datos[[#This Row],[ApellidoPaterno_Cliente]]," ",Tabla_Datos[[#This Row],[ApellidoMaterno_Cliente]])</f>
        <v>RICHARD ALBERTO CASTRO MARCELO</v>
      </c>
      <c r="T3141" s="53">
        <f>DATE(Tabla_Datos[[#This Row],[tAnio]],Tabla_Datos[[#This Row],[tMes]],Tabla_Datos[[#This Row],[tDia]])</f>
        <v>40775</v>
      </c>
      <c r="U3141" s="53" t="str">
        <f>IF(Tabla_Datos[[#This Row],[cProvincia]]="LIMA","LIMA","PROVINCIA")</f>
        <v>LIMA</v>
      </c>
      <c r="V3141" s="53" t="str">
        <f>MID(Tabla_Datos[[#This Row],[pTelefono]],1,SEARCH("-",Tabla_Datos[[#This Row],[pTelefono]],1)-1)</f>
        <v>1</v>
      </c>
      <c r="W3141" s="53" t="str">
        <f>MID(Tabla_Datos[[#This Row],[pTelefono]],SEARCH("-",Tabla_Datos[[#This Row],[pTelefono]],1)+1,LEN(Tabla_Datos[[#This Row],[pTelefono]]))</f>
        <v>994224095</v>
      </c>
      <c r="X3141" s="53" t="str">
        <f>CONCATENATE(Tabla_Datos[[#This Row],[TipUrb]]," ",Tabla_Datos[[#This Row],[Calle]]," ",Tabla_Datos[[#This Row],[NumCalle]])</f>
        <v xml:space="preserve">  SAN BORJA SUR 324</v>
      </c>
      <c r="Y3141" t="s">
        <v>92</v>
      </c>
      <c r="Z3141" t="s">
        <v>122</v>
      </c>
      <c r="AA3141" t="s">
        <v>123</v>
      </c>
      <c r="AB3141" t="s">
        <v>95</v>
      </c>
      <c r="AC3141">
        <v>101</v>
      </c>
      <c r="AD3141" t="s">
        <v>95</v>
      </c>
      <c r="AE3141" t="s">
        <v>95</v>
      </c>
      <c r="AF3141" t="s">
        <v>95</v>
      </c>
      <c r="AG3141" s="51">
        <v>8200674</v>
      </c>
      <c r="AH3141" t="s">
        <v>95</v>
      </c>
      <c r="AI3141">
        <v>1</v>
      </c>
      <c r="AJ3141">
        <v>1</v>
      </c>
      <c r="AK3141" t="s">
        <v>7725</v>
      </c>
      <c r="AL3141">
        <v>324</v>
      </c>
    </row>
    <row r="3142" spans="1:38">
      <c r="A3142">
        <v>3284810</v>
      </c>
      <c r="B3142" t="s">
        <v>10682</v>
      </c>
      <c r="C3142" t="s">
        <v>19</v>
      </c>
      <c r="D3142" t="s">
        <v>85</v>
      </c>
      <c r="E3142">
        <v>2011</v>
      </c>
      <c r="F3142">
        <v>8</v>
      </c>
      <c r="G3142">
        <v>20</v>
      </c>
      <c r="H3142" t="s">
        <v>144</v>
      </c>
      <c r="I3142" t="s">
        <v>16</v>
      </c>
      <c r="J3142" t="s">
        <v>16</v>
      </c>
      <c r="K3142" t="s">
        <v>438</v>
      </c>
      <c r="L3142" t="s">
        <v>86</v>
      </c>
      <c r="M3142" t="s">
        <v>88</v>
      </c>
      <c r="N3142" s="50">
        <v>9854201</v>
      </c>
      <c r="O3142" s="51">
        <v>2331272</v>
      </c>
      <c r="P3142" t="s">
        <v>10683</v>
      </c>
      <c r="Q3142" t="s">
        <v>10684</v>
      </c>
      <c r="R3142" t="s">
        <v>8590</v>
      </c>
      <c r="S3142" s="49" t="str">
        <f>CONCATENATE(Tabla_Datos[[#This Row],[Nombre_Cliente]]," ",Tabla_Datos[[#This Row],[ApellidoPaterno_Cliente]]," ",Tabla_Datos[[#This Row],[ApellidoMaterno_Cliente]])</f>
        <v>CLOTILDE SALOME JO LUZA</v>
      </c>
      <c r="T3142" s="53">
        <f>DATE(Tabla_Datos[[#This Row],[tAnio]],Tabla_Datos[[#This Row],[tMes]],Tabla_Datos[[#This Row],[tDia]])</f>
        <v>40775</v>
      </c>
      <c r="U3142" s="53" t="str">
        <f>IF(Tabla_Datos[[#This Row],[cProvincia]]="LIMA","LIMA","PROVINCIA")</f>
        <v>LIMA</v>
      </c>
      <c r="V3142" s="53" t="str">
        <f>MID(Tabla_Datos[[#This Row],[pTelefono]],1,SEARCH("-",Tabla_Datos[[#This Row],[pTelefono]],1)-1)</f>
        <v>1</v>
      </c>
      <c r="W3142" s="53" t="str">
        <f>MID(Tabla_Datos[[#This Row],[pTelefono]],SEARCH("-",Tabla_Datos[[#This Row],[pTelefono]],1)+1,LEN(Tabla_Datos[[#This Row],[pTelefono]]))</f>
        <v>957542403</v>
      </c>
      <c r="X3142" s="53" t="str">
        <f>CONCATENATE(Tabla_Datos[[#This Row],[TipUrb]]," ",Tabla_Datos[[#This Row],[Calle]]," ",Tabla_Datos[[#This Row],[NumCalle]])</f>
        <v>UR EL OLIVAR 0</v>
      </c>
      <c r="Y3142" t="s">
        <v>92</v>
      </c>
      <c r="Z3142" t="s">
        <v>196</v>
      </c>
      <c r="AA3142" t="s">
        <v>197</v>
      </c>
      <c r="AB3142" t="s">
        <v>95</v>
      </c>
      <c r="AC3142" t="s">
        <v>95</v>
      </c>
      <c r="AD3142" t="s">
        <v>161</v>
      </c>
      <c r="AE3142" t="s">
        <v>2505</v>
      </c>
      <c r="AF3142">
        <v>12</v>
      </c>
      <c r="AG3142" s="51">
        <v>7961843</v>
      </c>
      <c r="AH3142" t="s">
        <v>95</v>
      </c>
      <c r="AI3142">
        <v>1</v>
      </c>
      <c r="AJ3142">
        <v>1</v>
      </c>
      <c r="AK3142" t="s">
        <v>1366</v>
      </c>
      <c r="AL3142">
        <v>0</v>
      </c>
    </row>
    <row r="3143" spans="1:38">
      <c r="A3143">
        <v>3285684</v>
      </c>
      <c r="B3143" t="s">
        <v>10685</v>
      </c>
      <c r="C3143" t="s">
        <v>19</v>
      </c>
      <c r="D3143" t="s">
        <v>85</v>
      </c>
      <c r="E3143">
        <v>2011</v>
      </c>
      <c r="F3143">
        <v>8</v>
      </c>
      <c r="G3143">
        <v>20</v>
      </c>
      <c r="H3143" t="s">
        <v>86</v>
      </c>
      <c r="I3143" t="s">
        <v>16</v>
      </c>
      <c r="J3143" t="s">
        <v>16</v>
      </c>
      <c r="K3143" t="s">
        <v>1039</v>
      </c>
      <c r="L3143" t="s">
        <v>86</v>
      </c>
      <c r="M3143" t="s">
        <v>88</v>
      </c>
      <c r="N3143" s="50">
        <v>20000021</v>
      </c>
      <c r="O3143" s="51">
        <v>2332136</v>
      </c>
      <c r="P3143" t="s">
        <v>10686</v>
      </c>
      <c r="Q3143" t="s">
        <v>10687</v>
      </c>
      <c r="R3143" t="s">
        <v>279</v>
      </c>
      <c r="S3143" s="49" t="str">
        <f>CONCATENATE(Tabla_Datos[[#This Row],[Nombre_Cliente]]," ",Tabla_Datos[[#This Row],[ApellidoPaterno_Cliente]]," ",Tabla_Datos[[#This Row],[ApellidoMaterno_Cliente]])</f>
        <v>GERAMIAS JORGE BAJONERO DIAZ</v>
      </c>
      <c r="T3143" s="53">
        <f>DATE(Tabla_Datos[[#This Row],[tAnio]],Tabla_Datos[[#This Row],[tMes]],Tabla_Datos[[#This Row],[tDia]])</f>
        <v>40775</v>
      </c>
      <c r="U3143" s="53" t="str">
        <f>IF(Tabla_Datos[[#This Row],[cProvincia]]="LIMA","LIMA","PROVINCIA")</f>
        <v>LIMA</v>
      </c>
      <c r="V3143" s="53" t="str">
        <f>MID(Tabla_Datos[[#This Row],[pTelefono]],1,SEARCH("-",Tabla_Datos[[#This Row],[pTelefono]],1)-1)</f>
        <v>1</v>
      </c>
      <c r="W3143" s="53" t="str">
        <f>MID(Tabla_Datos[[#This Row],[pTelefono]],SEARCH("-",Tabla_Datos[[#This Row],[pTelefono]],1)+1,LEN(Tabla_Datos[[#This Row],[pTelefono]]))</f>
        <v>980561021</v>
      </c>
      <c r="X3143" s="53" t="str">
        <f>CONCATENATE(Tabla_Datos[[#This Row],[TipUrb]]," ",Tabla_Datos[[#This Row],[Calle]]," ",Tabla_Datos[[#This Row],[NumCalle]])</f>
        <v xml:space="preserve">  AV LOS PROCERES 615</v>
      </c>
      <c r="Y3143" t="s">
        <v>92</v>
      </c>
      <c r="Z3143" t="s">
        <v>196</v>
      </c>
      <c r="AA3143" t="s">
        <v>197</v>
      </c>
      <c r="AB3143" t="s">
        <v>95</v>
      </c>
      <c r="AC3143" t="s">
        <v>95</v>
      </c>
      <c r="AD3143" t="s">
        <v>95</v>
      </c>
      <c r="AE3143" t="s">
        <v>95</v>
      </c>
      <c r="AF3143" t="s">
        <v>95</v>
      </c>
      <c r="AG3143" s="51">
        <v>45243922</v>
      </c>
      <c r="AH3143" t="s">
        <v>95</v>
      </c>
      <c r="AI3143">
        <v>1</v>
      </c>
      <c r="AJ3143">
        <v>1</v>
      </c>
      <c r="AK3143" t="s">
        <v>10688</v>
      </c>
      <c r="AL3143">
        <v>615</v>
      </c>
    </row>
    <row r="3144" spans="1:38">
      <c r="A3144">
        <v>3285088</v>
      </c>
      <c r="B3144" t="s">
        <v>10689</v>
      </c>
      <c r="C3144" t="s">
        <v>20</v>
      </c>
      <c r="D3144" t="s">
        <v>85</v>
      </c>
      <c r="E3144">
        <v>2011</v>
      </c>
      <c r="F3144">
        <v>8</v>
      </c>
      <c r="G3144">
        <v>20</v>
      </c>
      <c r="H3144" t="s">
        <v>144</v>
      </c>
      <c r="I3144" t="s">
        <v>241</v>
      </c>
      <c r="J3144" t="s">
        <v>242</v>
      </c>
      <c r="K3144" t="s">
        <v>242</v>
      </c>
      <c r="L3144" t="s">
        <v>86</v>
      </c>
      <c r="M3144" t="s">
        <v>148</v>
      </c>
      <c r="N3144" s="50">
        <v>18217572</v>
      </c>
      <c r="O3144" s="51">
        <v>2331567</v>
      </c>
      <c r="P3144" t="s">
        <v>2648</v>
      </c>
      <c r="Q3144" t="s">
        <v>3457</v>
      </c>
      <c r="R3144" t="s">
        <v>4386</v>
      </c>
      <c r="S3144" s="49" t="str">
        <f>CONCATENATE(Tabla_Datos[[#This Row],[Nombre_Cliente]]," ",Tabla_Datos[[#This Row],[ApellidoPaterno_Cliente]]," ",Tabla_Datos[[#This Row],[ApellidoMaterno_Cliente]])</f>
        <v>LUIS ALBERTO LEIVA ANGULO</v>
      </c>
      <c r="T3144" s="53">
        <f>DATE(Tabla_Datos[[#This Row],[tAnio]],Tabla_Datos[[#This Row],[tMes]],Tabla_Datos[[#This Row],[tDia]])</f>
        <v>40775</v>
      </c>
      <c r="U3144" s="53" t="str">
        <f>IF(Tabla_Datos[[#This Row],[cProvincia]]="LIMA","LIMA","PROVINCIA")</f>
        <v>PROVINCIA</v>
      </c>
      <c r="V3144" s="53" t="str">
        <f>MID(Tabla_Datos[[#This Row],[pTelefono]],1,SEARCH("-",Tabla_Datos[[#This Row],[pTelefono]],1)-1)</f>
        <v>44</v>
      </c>
      <c r="W3144" s="53" t="str">
        <f>MID(Tabla_Datos[[#This Row],[pTelefono]],SEARCH("-",Tabla_Datos[[#This Row],[pTelefono]],1)+1,LEN(Tabla_Datos[[#This Row],[pTelefono]]))</f>
        <v>949243929</v>
      </c>
      <c r="X3144" s="53" t="str">
        <f>CONCATENATE(Tabla_Datos[[#This Row],[TipUrb]]," ",Tabla_Datos[[#This Row],[Calle]]," ",Tabla_Datos[[#This Row],[NumCalle]])</f>
        <v>UR PABLO CASALS 380</v>
      </c>
      <c r="Y3144" t="s">
        <v>246</v>
      </c>
      <c r="Z3144" t="s">
        <v>349</v>
      </c>
      <c r="AA3144" t="s">
        <v>350</v>
      </c>
      <c r="AB3144">
        <v>3</v>
      </c>
      <c r="AC3144" t="s">
        <v>95</v>
      </c>
      <c r="AD3144" t="s">
        <v>161</v>
      </c>
      <c r="AE3144" t="s">
        <v>95</v>
      </c>
      <c r="AF3144" t="s">
        <v>95</v>
      </c>
      <c r="AG3144" s="51">
        <v>17871280</v>
      </c>
      <c r="AH3144" t="s">
        <v>95</v>
      </c>
      <c r="AI3144">
        <v>1</v>
      </c>
      <c r="AJ3144">
        <v>1</v>
      </c>
      <c r="AK3144" t="s">
        <v>10690</v>
      </c>
      <c r="AL3144">
        <v>380</v>
      </c>
    </row>
    <row r="3145" spans="1:38">
      <c r="A3145">
        <v>3285429</v>
      </c>
      <c r="B3145" t="s">
        <v>10691</v>
      </c>
      <c r="C3145" t="s">
        <v>19</v>
      </c>
      <c r="D3145" t="s">
        <v>143</v>
      </c>
      <c r="E3145">
        <v>2011</v>
      </c>
      <c r="F3145">
        <v>8</v>
      </c>
      <c r="G3145">
        <v>20</v>
      </c>
      <c r="H3145" t="s">
        <v>86</v>
      </c>
      <c r="I3145" t="s">
        <v>16</v>
      </c>
      <c r="J3145" t="s">
        <v>16</v>
      </c>
      <c r="K3145" t="s">
        <v>16</v>
      </c>
      <c r="L3145" t="s">
        <v>86</v>
      </c>
      <c r="M3145" t="s">
        <v>88</v>
      </c>
      <c r="N3145" s="50">
        <v>11111158</v>
      </c>
      <c r="O3145" s="51">
        <v>2331923</v>
      </c>
      <c r="P3145" t="s">
        <v>10692</v>
      </c>
      <c r="Q3145" t="s">
        <v>610</v>
      </c>
      <c r="R3145" t="s">
        <v>2577</v>
      </c>
      <c r="S3145" s="49" t="str">
        <f>CONCATENATE(Tabla_Datos[[#This Row],[Nombre_Cliente]]," ",Tabla_Datos[[#This Row],[ApellidoPaterno_Cliente]]," ",Tabla_Datos[[#This Row],[ApellidoMaterno_Cliente]])</f>
        <v>MARIA MILAGROS MARTINEZ CHANTA</v>
      </c>
      <c r="T3145" s="53">
        <f>DATE(Tabla_Datos[[#This Row],[tAnio]],Tabla_Datos[[#This Row],[tMes]],Tabla_Datos[[#This Row],[tDia]])</f>
        <v>40775</v>
      </c>
      <c r="U3145" s="53" t="str">
        <f>IF(Tabla_Datos[[#This Row],[cProvincia]]="LIMA","LIMA","PROVINCIA")</f>
        <v>LIMA</v>
      </c>
      <c r="V3145" s="53" t="str">
        <f>MID(Tabla_Datos[[#This Row],[pTelefono]],1,SEARCH("-",Tabla_Datos[[#This Row],[pTelefono]],1)-1)</f>
        <v>1</v>
      </c>
      <c r="W3145" s="53" t="str">
        <f>MID(Tabla_Datos[[#This Row],[pTelefono]],SEARCH("-",Tabla_Datos[[#This Row],[pTelefono]],1)+1,LEN(Tabla_Datos[[#This Row],[pTelefono]]))</f>
        <v>14393578</v>
      </c>
      <c r="X3145" s="53" t="str">
        <f>CONCATENATE(Tabla_Datos[[#This Row],[TipUrb]]," ",Tabla_Datos[[#This Row],[Calle]]," ",Tabla_Datos[[#This Row],[NumCalle]])</f>
        <v xml:space="preserve">  CONCHUCOS 539</v>
      </c>
      <c r="Y3145" t="s">
        <v>92</v>
      </c>
      <c r="Z3145" t="s">
        <v>152</v>
      </c>
      <c r="AA3145" t="s">
        <v>153</v>
      </c>
      <c r="AB3145" t="s">
        <v>95</v>
      </c>
      <c r="AC3145" t="s">
        <v>95</v>
      </c>
      <c r="AD3145" t="s">
        <v>95</v>
      </c>
      <c r="AE3145" t="s">
        <v>95</v>
      </c>
      <c r="AF3145" t="s">
        <v>95</v>
      </c>
      <c r="AG3145" s="51">
        <v>41545862</v>
      </c>
      <c r="AH3145" t="s">
        <v>95</v>
      </c>
      <c r="AI3145">
        <v>1</v>
      </c>
      <c r="AJ3145">
        <v>1</v>
      </c>
      <c r="AK3145" t="s">
        <v>10693</v>
      </c>
      <c r="AL3145">
        <v>539</v>
      </c>
    </row>
    <row r="3146" spans="1:38">
      <c r="A3146">
        <v>3287659</v>
      </c>
      <c r="B3146" t="s">
        <v>10694</v>
      </c>
      <c r="C3146" t="s">
        <v>18</v>
      </c>
      <c r="D3146" t="s">
        <v>85</v>
      </c>
      <c r="E3146">
        <v>2011</v>
      </c>
      <c r="F3146">
        <v>8</v>
      </c>
      <c r="G3146">
        <v>20</v>
      </c>
      <c r="H3146" t="s">
        <v>86</v>
      </c>
      <c r="I3146" t="s">
        <v>100</v>
      </c>
      <c r="J3146" t="s">
        <v>100</v>
      </c>
      <c r="K3146" t="s">
        <v>2198</v>
      </c>
      <c r="L3146" t="s">
        <v>86</v>
      </c>
      <c r="M3146" t="s">
        <v>102</v>
      </c>
      <c r="O3146" s="51">
        <v>2332263</v>
      </c>
      <c r="P3146" t="s">
        <v>10695</v>
      </c>
      <c r="Q3146" t="s">
        <v>10696</v>
      </c>
      <c r="R3146" t="s">
        <v>5117</v>
      </c>
      <c r="S3146" s="49" t="str">
        <f>CONCATENATE(Tabla_Datos[[#This Row],[Nombre_Cliente]]," ",Tabla_Datos[[#This Row],[ApellidoPaterno_Cliente]]," ",Tabla_Datos[[#This Row],[ApellidoMaterno_Cliente]])</f>
        <v>URIEL H EBERT JARA  VALENZUELA</v>
      </c>
      <c r="T3146" s="53">
        <f>DATE(Tabla_Datos[[#This Row],[tAnio]],Tabla_Datos[[#This Row],[tMes]],Tabla_Datos[[#This Row],[tDia]])</f>
        <v>40775</v>
      </c>
      <c r="U3146" s="53" t="str">
        <f>IF(Tabla_Datos[[#This Row],[cProvincia]]="LIMA","LIMA","PROVINCIA")</f>
        <v>PROVINCIA</v>
      </c>
      <c r="V3146" s="53" t="str">
        <f>MID(Tabla_Datos[[#This Row],[pTelefono]],1,SEARCH("-",Tabla_Datos[[#This Row],[pTelefono]],1)-1)</f>
        <v>54</v>
      </c>
      <c r="W3146" s="53" t="str">
        <f>MID(Tabla_Datos[[#This Row],[pTelefono]],SEARCH("-",Tabla_Datos[[#This Row],[pTelefono]],1)+1,LEN(Tabla_Datos[[#This Row],[pTelefono]]))</f>
        <v>957460247</v>
      </c>
      <c r="X3146" s="53" t="str">
        <f>CONCATENATE(Tabla_Datos[[#This Row],[TipUrb]]," ",Tabla_Datos[[#This Row],[Calle]]," ",Tabla_Datos[[#This Row],[NumCalle]])</f>
        <v>- PARIS 400</v>
      </c>
      <c r="Y3146" t="s">
        <v>106</v>
      </c>
      <c r="Z3146" t="s">
        <v>93</v>
      </c>
      <c r="AA3146" t="s">
        <v>94</v>
      </c>
      <c r="AB3146" t="s">
        <v>95</v>
      </c>
      <c r="AC3146" t="s">
        <v>95</v>
      </c>
      <c r="AD3146" t="s">
        <v>109</v>
      </c>
      <c r="AE3146" t="s">
        <v>95</v>
      </c>
      <c r="AG3146" s="51">
        <v>46230611</v>
      </c>
      <c r="AI3146">
        <v>10</v>
      </c>
      <c r="AJ3146">
        <v>10</v>
      </c>
      <c r="AK3146" t="s">
        <v>10697</v>
      </c>
      <c r="AL3146">
        <v>400</v>
      </c>
    </row>
    <row r="3147" spans="1:38">
      <c r="A3147">
        <v>3286197</v>
      </c>
      <c r="B3147" t="s">
        <v>10698</v>
      </c>
      <c r="C3147" t="s">
        <v>20</v>
      </c>
      <c r="D3147" t="s">
        <v>143</v>
      </c>
      <c r="E3147">
        <v>2011</v>
      </c>
      <c r="F3147">
        <v>8</v>
      </c>
      <c r="G3147">
        <v>20</v>
      </c>
      <c r="H3147" t="s">
        <v>86</v>
      </c>
      <c r="I3147" t="s">
        <v>300</v>
      </c>
      <c r="J3147" t="s">
        <v>535</v>
      </c>
      <c r="K3147" t="s">
        <v>916</v>
      </c>
      <c r="L3147" t="s">
        <v>86</v>
      </c>
      <c r="M3147" t="s">
        <v>148</v>
      </c>
      <c r="N3147" s="50">
        <v>41128364</v>
      </c>
      <c r="O3147" s="51">
        <v>2332371</v>
      </c>
      <c r="P3147" t="s">
        <v>10699</v>
      </c>
      <c r="Q3147" t="s">
        <v>10700</v>
      </c>
      <c r="R3147" t="s">
        <v>542</v>
      </c>
      <c r="S3147" s="49" t="str">
        <f>CONCATENATE(Tabla_Datos[[#This Row],[Nombre_Cliente]]," ",Tabla_Datos[[#This Row],[ApellidoPaterno_Cliente]]," ",Tabla_Datos[[#This Row],[ApellidoMaterno_Cliente]])</f>
        <v>CHERYL MICHELLE AHUANARI RAMIREZ</v>
      </c>
      <c r="T3147" s="53">
        <f>DATE(Tabla_Datos[[#This Row],[tAnio]],Tabla_Datos[[#This Row],[tMes]],Tabla_Datos[[#This Row],[tDia]])</f>
        <v>40775</v>
      </c>
      <c r="U3147" s="53" t="str">
        <f>IF(Tabla_Datos[[#This Row],[cProvincia]]="LIMA","LIMA","PROVINCIA")</f>
        <v>PROVINCIA</v>
      </c>
      <c r="V3147" s="53" t="str">
        <f>MID(Tabla_Datos[[#This Row],[pTelefono]],1,SEARCH("-",Tabla_Datos[[#This Row],[pTelefono]],1)-1)</f>
        <v>65</v>
      </c>
      <c r="W3147" s="53" t="str">
        <f>MID(Tabla_Datos[[#This Row],[pTelefono]],SEARCH("-",Tabla_Datos[[#This Row],[pTelefono]],1)+1,LEN(Tabla_Datos[[#This Row],[pTelefono]]))</f>
        <v>975811537</v>
      </c>
      <c r="X3147" s="53" t="str">
        <f>CONCATENATE(Tabla_Datos[[#This Row],[TipUrb]]," ",Tabla_Datos[[#This Row],[Calle]]," ",Tabla_Datos[[#This Row],[NumCalle]])</f>
        <v>AH LOS JAZMINES 371</v>
      </c>
      <c r="Y3147" t="s">
        <v>305</v>
      </c>
      <c r="Z3147" t="s">
        <v>152</v>
      </c>
      <c r="AA3147" t="s">
        <v>153</v>
      </c>
      <c r="AB3147" t="s">
        <v>95</v>
      </c>
      <c r="AC3147" t="s">
        <v>95</v>
      </c>
      <c r="AD3147" t="s">
        <v>96</v>
      </c>
      <c r="AE3147" t="s">
        <v>95</v>
      </c>
      <c r="AF3147" t="s">
        <v>95</v>
      </c>
      <c r="AG3147" s="51">
        <v>44917770</v>
      </c>
      <c r="AH3147" t="s">
        <v>95</v>
      </c>
      <c r="AI3147">
        <v>1</v>
      </c>
      <c r="AJ3147">
        <v>1</v>
      </c>
      <c r="AK3147" t="s">
        <v>6948</v>
      </c>
      <c r="AL3147">
        <v>371</v>
      </c>
    </row>
    <row r="3148" spans="1:38">
      <c r="A3148">
        <v>3286559</v>
      </c>
      <c r="B3148" t="s">
        <v>10701</v>
      </c>
      <c r="C3148" t="s">
        <v>18</v>
      </c>
      <c r="D3148" t="s">
        <v>892</v>
      </c>
      <c r="E3148">
        <v>2011</v>
      </c>
      <c r="F3148">
        <v>8</v>
      </c>
      <c r="G3148">
        <v>20</v>
      </c>
      <c r="H3148" t="s">
        <v>86</v>
      </c>
      <c r="I3148" t="s">
        <v>16</v>
      </c>
      <c r="J3148" t="s">
        <v>16</v>
      </c>
      <c r="K3148" t="s">
        <v>438</v>
      </c>
      <c r="L3148" t="s">
        <v>86</v>
      </c>
      <c r="M3148" t="s">
        <v>88</v>
      </c>
      <c r="N3148" s="50">
        <v>25617068</v>
      </c>
      <c r="O3148" s="51">
        <v>2332640</v>
      </c>
      <c r="P3148" t="s">
        <v>10702</v>
      </c>
      <c r="Q3148" t="s">
        <v>10703</v>
      </c>
      <c r="R3148" t="s">
        <v>10704</v>
      </c>
      <c r="S3148" s="49" t="str">
        <f>CONCATENATE(Tabla_Datos[[#This Row],[Nombre_Cliente]]," ",Tabla_Datos[[#This Row],[ApellidoPaterno_Cliente]]," ",Tabla_Datos[[#This Row],[ApellidoMaterno_Cliente]])</f>
        <v xml:space="preserve">NELLY DELIA MONTAÑEZ   VDA DE VELASQUEZ  </v>
      </c>
      <c r="T3148" s="53">
        <f>DATE(Tabla_Datos[[#This Row],[tAnio]],Tabla_Datos[[#This Row],[tMes]],Tabla_Datos[[#This Row],[tDia]])</f>
        <v>40775</v>
      </c>
      <c r="U3148" s="53" t="str">
        <f>IF(Tabla_Datos[[#This Row],[cProvincia]]="LIMA","LIMA","PROVINCIA")</f>
        <v>LIMA</v>
      </c>
      <c r="V3148" s="53" t="str">
        <f>MID(Tabla_Datos[[#This Row],[pTelefono]],1,SEARCH("-",Tabla_Datos[[#This Row],[pTelefono]],1)-1)</f>
        <v>1</v>
      </c>
      <c r="W3148" s="53" t="str">
        <f>MID(Tabla_Datos[[#This Row],[pTelefono]],SEARCH("-",Tabla_Datos[[#This Row],[pTelefono]],1)+1,LEN(Tabla_Datos[[#This Row],[pTelefono]]))</f>
        <v>4844972</v>
      </c>
      <c r="X3148" s="53" t="str">
        <f>CONCATENATE(Tabla_Datos[[#This Row],[TipUrb]]," ",Tabla_Datos[[#This Row],[Calle]]," ",Tabla_Datos[[#This Row],[NumCalle]])</f>
        <v>CO MISIONERO MANZANI 221</v>
      </c>
      <c r="Y3148" t="s">
        <v>92</v>
      </c>
      <c r="Z3148" t="s">
        <v>93</v>
      </c>
      <c r="AA3148" t="s">
        <v>94</v>
      </c>
      <c r="AB3148" t="s">
        <v>95</v>
      </c>
      <c r="AC3148">
        <v>103</v>
      </c>
      <c r="AD3148" t="s">
        <v>198</v>
      </c>
      <c r="AE3148" t="s">
        <v>95</v>
      </c>
      <c r="AG3148" s="51">
        <v>6494439</v>
      </c>
      <c r="AI3148">
        <v>26</v>
      </c>
      <c r="AJ3148">
        <v>26</v>
      </c>
      <c r="AK3148" t="s">
        <v>10705</v>
      </c>
      <c r="AL3148">
        <v>221</v>
      </c>
    </row>
    <row r="3149" spans="1:38">
      <c r="A3149">
        <v>3286505</v>
      </c>
      <c r="B3149" t="s">
        <v>10706</v>
      </c>
      <c r="C3149" t="s">
        <v>19</v>
      </c>
      <c r="D3149" t="s">
        <v>85</v>
      </c>
      <c r="E3149">
        <v>2011</v>
      </c>
      <c r="F3149">
        <v>8</v>
      </c>
      <c r="G3149">
        <v>20</v>
      </c>
      <c r="H3149" t="s">
        <v>144</v>
      </c>
      <c r="I3149" t="s">
        <v>16</v>
      </c>
      <c r="J3149" t="s">
        <v>16</v>
      </c>
      <c r="K3149" t="s">
        <v>492</v>
      </c>
      <c r="L3149" t="s">
        <v>144</v>
      </c>
      <c r="M3149" t="s">
        <v>88</v>
      </c>
      <c r="O3149" s="51">
        <v>2332621</v>
      </c>
      <c r="P3149" t="s">
        <v>10707</v>
      </c>
      <c r="Q3149" t="s">
        <v>2161</v>
      </c>
      <c r="R3149" t="s">
        <v>10708</v>
      </c>
      <c r="S3149" s="49" t="str">
        <f>CONCATENATE(Tabla_Datos[[#This Row],[Nombre_Cliente]]," ",Tabla_Datos[[#This Row],[ApellidoPaterno_Cliente]]," ",Tabla_Datos[[#This Row],[ApellidoMaterno_Cliente]])</f>
        <v>LILY FRANCO DE ABUSADA</v>
      </c>
      <c r="T3149" s="53">
        <f>DATE(Tabla_Datos[[#This Row],[tAnio]],Tabla_Datos[[#This Row],[tMes]],Tabla_Datos[[#This Row],[tDia]])</f>
        <v>40775</v>
      </c>
      <c r="U3149" s="53" t="str">
        <f>IF(Tabla_Datos[[#This Row],[cProvincia]]="LIMA","LIMA","PROVINCIA")</f>
        <v>LIMA</v>
      </c>
      <c r="V3149" s="53" t="str">
        <f>MID(Tabla_Datos[[#This Row],[pTelefono]],1,SEARCH("-",Tabla_Datos[[#This Row],[pTelefono]],1)-1)</f>
        <v>1</v>
      </c>
      <c r="W3149" s="53" t="str">
        <f>MID(Tabla_Datos[[#This Row],[pTelefono]],SEARCH("-",Tabla_Datos[[#This Row],[pTelefono]],1)+1,LEN(Tabla_Datos[[#This Row],[pTelefono]]))</f>
        <v>998885155</v>
      </c>
      <c r="X3149" s="53" t="str">
        <f>CONCATENATE(Tabla_Datos[[#This Row],[TipUrb]]," ",Tabla_Datos[[#This Row],[Calle]]," ",Tabla_Datos[[#This Row],[NumCalle]])</f>
        <v>UR BERLIN 753</v>
      </c>
      <c r="Y3149" t="s">
        <v>92</v>
      </c>
      <c r="Z3149" t="s">
        <v>196</v>
      </c>
      <c r="AA3149" t="s">
        <v>197</v>
      </c>
      <c r="AB3149" t="s">
        <v>95</v>
      </c>
      <c r="AC3149" t="s">
        <v>116</v>
      </c>
      <c r="AD3149" t="s">
        <v>161</v>
      </c>
      <c r="AE3149" t="s">
        <v>95</v>
      </c>
      <c r="AF3149" t="s">
        <v>95</v>
      </c>
      <c r="AG3149" s="51">
        <v>10275942</v>
      </c>
      <c r="AH3149" t="s">
        <v>95</v>
      </c>
      <c r="AI3149">
        <v>1</v>
      </c>
      <c r="AJ3149">
        <v>1</v>
      </c>
      <c r="AK3149" t="s">
        <v>5685</v>
      </c>
      <c r="AL3149">
        <v>753</v>
      </c>
    </row>
    <row r="3150" spans="1:38">
      <c r="A3150">
        <v>3285647</v>
      </c>
      <c r="B3150" t="s">
        <v>10709</v>
      </c>
      <c r="C3150" t="s">
        <v>18</v>
      </c>
      <c r="D3150" t="s">
        <v>85</v>
      </c>
      <c r="E3150">
        <v>2011</v>
      </c>
      <c r="F3150">
        <v>8</v>
      </c>
      <c r="G3150">
        <v>20</v>
      </c>
      <c r="H3150" t="s">
        <v>86</v>
      </c>
      <c r="I3150" t="s">
        <v>16</v>
      </c>
      <c r="J3150" t="s">
        <v>16</v>
      </c>
      <c r="K3150" t="s">
        <v>157</v>
      </c>
      <c r="L3150" t="s">
        <v>86</v>
      </c>
      <c r="M3150" t="s">
        <v>88</v>
      </c>
      <c r="N3150" s="50">
        <v>9320723</v>
      </c>
      <c r="O3150" s="51">
        <v>2332102</v>
      </c>
      <c r="P3150" t="s">
        <v>10710</v>
      </c>
      <c r="Q3150" t="s">
        <v>910</v>
      </c>
      <c r="R3150" t="s">
        <v>8036</v>
      </c>
      <c r="S3150" s="49" t="str">
        <f>CONCATENATE(Tabla_Datos[[#This Row],[Nombre_Cliente]]," ",Tabla_Datos[[#This Row],[ApellidoPaterno_Cliente]]," ",Tabla_Datos[[#This Row],[ApellidoMaterno_Cliente]])</f>
        <v xml:space="preserve">HERNAN OSCAR RODRIGUEZ  VILCA </v>
      </c>
      <c r="T3150" s="53">
        <f>DATE(Tabla_Datos[[#This Row],[tAnio]],Tabla_Datos[[#This Row],[tMes]],Tabla_Datos[[#This Row],[tDia]])</f>
        <v>40775</v>
      </c>
      <c r="U3150" s="53" t="str">
        <f>IF(Tabla_Datos[[#This Row],[cProvincia]]="LIMA","LIMA","PROVINCIA")</f>
        <v>LIMA</v>
      </c>
      <c r="V3150" s="53" t="str">
        <f>MID(Tabla_Datos[[#This Row],[pTelefono]],1,SEARCH("-",Tabla_Datos[[#This Row],[pTelefono]],1)-1)</f>
        <v>1</v>
      </c>
      <c r="W3150" s="53" t="str">
        <f>MID(Tabla_Datos[[#This Row],[pTelefono]],SEARCH("-",Tabla_Datos[[#This Row],[pTelefono]],1)+1,LEN(Tabla_Datos[[#This Row],[pTelefono]]))</f>
        <v>997445354</v>
      </c>
      <c r="X3150" s="53" t="str">
        <f>CONCATENATE(Tabla_Datos[[#This Row],[TipUrb]]," ",Tabla_Datos[[#This Row],[Calle]]," ",Tabla_Datos[[#This Row],[NumCalle]])</f>
        <v xml:space="preserve">  ICA 3149</v>
      </c>
      <c r="Y3150" t="s">
        <v>92</v>
      </c>
      <c r="Z3150" t="s">
        <v>93</v>
      </c>
      <c r="AA3150" t="s">
        <v>94</v>
      </c>
      <c r="AB3150">
        <v>1</v>
      </c>
      <c r="AC3150" t="s">
        <v>95</v>
      </c>
      <c r="AD3150" t="s">
        <v>95</v>
      </c>
      <c r="AE3150" t="s">
        <v>95</v>
      </c>
      <c r="AG3150" s="51">
        <v>40044263</v>
      </c>
      <c r="AI3150">
        <v>36</v>
      </c>
      <c r="AJ3150">
        <v>36</v>
      </c>
      <c r="AK3150" t="s">
        <v>759</v>
      </c>
      <c r="AL3150">
        <v>3149</v>
      </c>
    </row>
    <row r="3151" spans="1:38">
      <c r="A3151">
        <v>3286872</v>
      </c>
      <c r="B3151" t="s">
        <v>10711</v>
      </c>
      <c r="C3151" t="s">
        <v>19</v>
      </c>
      <c r="D3151" t="s">
        <v>143</v>
      </c>
      <c r="E3151">
        <v>2011</v>
      </c>
      <c r="F3151">
        <v>8</v>
      </c>
      <c r="G3151">
        <v>20</v>
      </c>
      <c r="H3151" t="s">
        <v>86</v>
      </c>
      <c r="I3151" t="s">
        <v>141</v>
      </c>
      <c r="J3151" t="s">
        <v>521</v>
      </c>
      <c r="K3151" t="s">
        <v>869</v>
      </c>
      <c r="L3151" t="s">
        <v>86</v>
      </c>
      <c r="M3151" t="s">
        <v>294</v>
      </c>
      <c r="N3151" s="50">
        <v>19879518</v>
      </c>
      <c r="O3151" s="51">
        <v>2332917</v>
      </c>
      <c r="P3151" t="s">
        <v>10712</v>
      </c>
      <c r="Q3151" t="s">
        <v>10713</v>
      </c>
      <c r="R3151" t="s">
        <v>8899</v>
      </c>
      <c r="S3151" s="49" t="str">
        <f>CONCATENATE(Tabla_Datos[[#This Row],[Nombre_Cliente]]," ",Tabla_Datos[[#This Row],[ApellidoPaterno_Cliente]]," ",Tabla_Datos[[#This Row],[ApellidoMaterno_Cliente]])</f>
        <v>MARIELA SONIA HUACHOHUILLCA CHINCHAY</v>
      </c>
      <c r="T3151" s="53">
        <f>DATE(Tabla_Datos[[#This Row],[tAnio]],Tabla_Datos[[#This Row],[tMes]],Tabla_Datos[[#This Row],[tDia]])</f>
        <v>40775</v>
      </c>
      <c r="U3151" s="53" t="str">
        <f>IF(Tabla_Datos[[#This Row],[cProvincia]]="LIMA","LIMA","PROVINCIA")</f>
        <v>PROVINCIA</v>
      </c>
      <c r="V3151" s="53" t="str">
        <f>MID(Tabla_Datos[[#This Row],[pTelefono]],1,SEARCH("-",Tabla_Datos[[#This Row],[pTelefono]],1)-1)</f>
        <v>64</v>
      </c>
      <c r="W3151" s="53" t="str">
        <f>MID(Tabla_Datos[[#This Row],[pTelefono]],SEARCH("-",Tabla_Datos[[#This Row],[pTelefono]],1)+1,LEN(Tabla_Datos[[#This Row],[pTelefono]]))</f>
        <v>967758947</v>
      </c>
      <c r="X3151" s="53" t="str">
        <f>CONCATENATE(Tabla_Datos[[#This Row],[TipUrb]]," ",Tabla_Datos[[#This Row],[Calle]]," ",Tabla_Datos[[#This Row],[NumCalle]])</f>
        <v>UP LOS DIAMANTES 253</v>
      </c>
      <c r="Y3151" t="s">
        <v>525</v>
      </c>
      <c r="Z3151" t="s">
        <v>152</v>
      </c>
      <c r="AA3151" t="s">
        <v>153</v>
      </c>
      <c r="AB3151" t="s">
        <v>95</v>
      </c>
      <c r="AC3151" t="s">
        <v>95</v>
      </c>
      <c r="AD3151" t="s">
        <v>286</v>
      </c>
      <c r="AE3151" t="s">
        <v>95</v>
      </c>
      <c r="AF3151" t="s">
        <v>95</v>
      </c>
      <c r="AG3151" s="51">
        <v>44850493</v>
      </c>
      <c r="AH3151" t="s">
        <v>95</v>
      </c>
      <c r="AI3151">
        <v>1</v>
      </c>
      <c r="AJ3151">
        <v>1</v>
      </c>
      <c r="AK3151" t="s">
        <v>1843</v>
      </c>
      <c r="AL3151">
        <v>253</v>
      </c>
    </row>
    <row r="3152" spans="1:38">
      <c r="A3152">
        <v>3286513</v>
      </c>
      <c r="B3152" t="s">
        <v>10714</v>
      </c>
      <c r="C3152" t="s">
        <v>19</v>
      </c>
      <c r="D3152" t="s">
        <v>85</v>
      </c>
      <c r="E3152">
        <v>2011</v>
      </c>
      <c r="F3152">
        <v>8</v>
      </c>
      <c r="G3152">
        <v>20</v>
      </c>
      <c r="H3152" t="s">
        <v>86</v>
      </c>
      <c r="I3152" t="s">
        <v>141</v>
      </c>
      <c r="J3152" t="s">
        <v>521</v>
      </c>
      <c r="K3152" t="s">
        <v>869</v>
      </c>
      <c r="L3152" t="s">
        <v>86</v>
      </c>
      <c r="M3152" t="s">
        <v>88</v>
      </c>
      <c r="N3152" s="50">
        <v>40164799</v>
      </c>
      <c r="O3152" s="51">
        <v>2332630</v>
      </c>
      <c r="P3152" t="s">
        <v>10715</v>
      </c>
      <c r="Q3152" t="s">
        <v>285</v>
      </c>
      <c r="R3152" t="s">
        <v>3143</v>
      </c>
      <c r="S3152" s="49" t="str">
        <f>CONCATENATE(Tabla_Datos[[#This Row],[Nombre_Cliente]]," ",Tabla_Datos[[#This Row],[ApellidoPaterno_Cliente]]," ",Tabla_Datos[[#This Row],[ApellidoMaterno_Cliente]])</f>
        <v>GABRIEL ENRIQUE CALDERON PONCE</v>
      </c>
      <c r="T3152" s="53">
        <f>DATE(Tabla_Datos[[#This Row],[tAnio]],Tabla_Datos[[#This Row],[tMes]],Tabla_Datos[[#This Row],[tDia]])</f>
        <v>40775</v>
      </c>
      <c r="U3152" s="53" t="str">
        <f>IF(Tabla_Datos[[#This Row],[cProvincia]]="LIMA","LIMA","PROVINCIA")</f>
        <v>PROVINCIA</v>
      </c>
      <c r="V3152" s="53" t="str">
        <f>MID(Tabla_Datos[[#This Row],[pTelefono]],1,SEARCH("-",Tabla_Datos[[#This Row],[pTelefono]],1)-1)</f>
        <v>64</v>
      </c>
      <c r="W3152" s="53" t="str">
        <f>MID(Tabla_Datos[[#This Row],[pTelefono]],SEARCH("-",Tabla_Datos[[#This Row],[pTelefono]],1)+1,LEN(Tabla_Datos[[#This Row],[pTelefono]]))</f>
        <v>954827809</v>
      </c>
      <c r="X3152" s="53" t="str">
        <f>CONCATENATE(Tabla_Datos[[#This Row],[TipUrb]]," ",Tabla_Datos[[#This Row],[Calle]]," ",Tabla_Datos[[#This Row],[NumCalle]])</f>
        <v>- BUENOS AIRES 253</v>
      </c>
      <c r="Y3152" t="s">
        <v>525</v>
      </c>
      <c r="Z3152" t="s">
        <v>349</v>
      </c>
      <c r="AA3152" t="s">
        <v>350</v>
      </c>
      <c r="AB3152" t="s">
        <v>95</v>
      </c>
      <c r="AC3152" t="s">
        <v>95</v>
      </c>
      <c r="AD3152" t="s">
        <v>109</v>
      </c>
      <c r="AE3152" t="s">
        <v>95</v>
      </c>
      <c r="AF3152" t="s">
        <v>95</v>
      </c>
      <c r="AG3152" s="51">
        <v>20040909</v>
      </c>
      <c r="AH3152" t="s">
        <v>95</v>
      </c>
      <c r="AI3152">
        <v>1</v>
      </c>
      <c r="AJ3152">
        <v>1</v>
      </c>
      <c r="AK3152" t="s">
        <v>3035</v>
      </c>
      <c r="AL3152">
        <v>253</v>
      </c>
    </row>
    <row r="3153" spans="1:38">
      <c r="A3153">
        <v>3285682</v>
      </c>
      <c r="B3153" t="s">
        <v>10716</v>
      </c>
      <c r="C3153" t="s">
        <v>19</v>
      </c>
      <c r="D3153" t="s">
        <v>85</v>
      </c>
      <c r="E3153">
        <v>2011</v>
      </c>
      <c r="F3153">
        <v>8</v>
      </c>
      <c r="G3153">
        <v>20</v>
      </c>
      <c r="H3153" t="s">
        <v>86</v>
      </c>
      <c r="I3153" t="s">
        <v>16</v>
      </c>
      <c r="J3153" t="s">
        <v>16</v>
      </c>
      <c r="K3153" t="s">
        <v>386</v>
      </c>
      <c r="L3153" t="s">
        <v>86</v>
      </c>
      <c r="M3153" t="s">
        <v>88</v>
      </c>
      <c r="N3153" s="50">
        <v>10762376</v>
      </c>
      <c r="O3153" s="51">
        <v>2332058</v>
      </c>
      <c r="P3153" t="s">
        <v>10717</v>
      </c>
      <c r="Q3153" t="s">
        <v>1549</v>
      </c>
      <c r="R3153" t="s">
        <v>10718</v>
      </c>
      <c r="S3153" s="49" t="str">
        <f>CONCATENATE(Tabla_Datos[[#This Row],[Nombre_Cliente]]," ",Tabla_Datos[[#This Row],[ApellidoPaterno_Cliente]]," ",Tabla_Datos[[#This Row],[ApellidoMaterno_Cliente]])</f>
        <v>MAGDA QUISPE VERA DE GARCIA</v>
      </c>
      <c r="T3153" s="53">
        <f>DATE(Tabla_Datos[[#This Row],[tAnio]],Tabla_Datos[[#This Row],[tMes]],Tabla_Datos[[#This Row],[tDia]])</f>
        <v>40775</v>
      </c>
      <c r="U3153" s="53" t="str">
        <f>IF(Tabla_Datos[[#This Row],[cProvincia]]="LIMA","LIMA","PROVINCIA")</f>
        <v>LIMA</v>
      </c>
      <c r="V3153" s="53" t="str">
        <f>MID(Tabla_Datos[[#This Row],[pTelefono]],1,SEARCH("-",Tabla_Datos[[#This Row],[pTelefono]],1)-1)</f>
        <v>1</v>
      </c>
      <c r="W3153" s="53" t="str">
        <f>MID(Tabla_Datos[[#This Row],[pTelefono]],SEARCH("-",Tabla_Datos[[#This Row],[pTelefono]],1)+1,LEN(Tabla_Datos[[#This Row],[pTelefono]]))</f>
        <v>2226229</v>
      </c>
      <c r="X3153" s="53" t="str">
        <f>CONCATENATE(Tabla_Datos[[#This Row],[TipUrb]]," ",Tabla_Datos[[#This Row],[Calle]]," ",Tabla_Datos[[#This Row],[NumCalle]])</f>
        <v>UR LOS CISNES 321</v>
      </c>
      <c r="Y3153" t="s">
        <v>92</v>
      </c>
      <c r="Z3153" t="s">
        <v>122</v>
      </c>
      <c r="AA3153" t="s">
        <v>123</v>
      </c>
      <c r="AB3153" t="s">
        <v>95</v>
      </c>
      <c r="AC3153" t="s">
        <v>95</v>
      </c>
      <c r="AD3153" t="s">
        <v>161</v>
      </c>
      <c r="AE3153" t="s">
        <v>95</v>
      </c>
      <c r="AF3153" t="s">
        <v>95</v>
      </c>
      <c r="AG3153" s="51">
        <v>8251487</v>
      </c>
      <c r="AI3153">
        <v>1</v>
      </c>
      <c r="AJ3153">
        <v>1</v>
      </c>
      <c r="AK3153" t="s">
        <v>4917</v>
      </c>
      <c r="AL3153">
        <v>321</v>
      </c>
    </row>
    <row r="3154" spans="1:38">
      <c r="A3154">
        <v>3285629</v>
      </c>
      <c r="B3154" t="s">
        <v>10719</v>
      </c>
      <c r="C3154" t="s">
        <v>18</v>
      </c>
      <c r="D3154" t="s">
        <v>85</v>
      </c>
      <c r="E3154">
        <v>2011</v>
      </c>
      <c r="F3154">
        <v>8</v>
      </c>
      <c r="G3154">
        <v>20</v>
      </c>
      <c r="H3154" t="s">
        <v>86</v>
      </c>
      <c r="I3154" t="s">
        <v>16</v>
      </c>
      <c r="J3154" t="s">
        <v>16</v>
      </c>
      <c r="K3154" t="s">
        <v>147</v>
      </c>
      <c r="L3154" t="s">
        <v>86</v>
      </c>
      <c r="M3154" t="s">
        <v>88</v>
      </c>
      <c r="N3154" s="50">
        <v>41824796</v>
      </c>
      <c r="O3154" s="51">
        <v>2332091</v>
      </c>
      <c r="P3154" t="s">
        <v>7018</v>
      </c>
      <c r="Q3154" t="s">
        <v>10720</v>
      </c>
      <c r="R3154" t="s">
        <v>10721</v>
      </c>
      <c r="S3154" s="49" t="str">
        <f>CONCATENATE(Tabla_Datos[[#This Row],[Nombre_Cliente]]," ",Tabla_Datos[[#This Row],[ApellidoPaterno_Cliente]]," ",Tabla_Datos[[#This Row],[ApellidoMaterno_Cliente]])</f>
        <v>MARINA  ESPERILLA  HUAMANCHOQUE</v>
      </c>
      <c r="T3154" s="53">
        <f>DATE(Tabla_Datos[[#This Row],[tAnio]],Tabla_Datos[[#This Row],[tMes]],Tabla_Datos[[#This Row],[tDia]])</f>
        <v>40775</v>
      </c>
      <c r="U3154" s="53" t="str">
        <f>IF(Tabla_Datos[[#This Row],[cProvincia]]="LIMA","LIMA","PROVINCIA")</f>
        <v>LIMA</v>
      </c>
      <c r="V3154" s="53" t="str">
        <f>MID(Tabla_Datos[[#This Row],[pTelefono]],1,SEARCH("-",Tabla_Datos[[#This Row],[pTelefono]],1)-1)</f>
        <v>1</v>
      </c>
      <c r="W3154" s="53" t="str">
        <f>MID(Tabla_Datos[[#This Row],[pTelefono]],SEARCH("-",Tabla_Datos[[#This Row],[pTelefono]],1)+1,LEN(Tabla_Datos[[#This Row],[pTelefono]]))</f>
        <v>985656868</v>
      </c>
      <c r="X3154" s="53" t="str">
        <f>CONCATENATE(Tabla_Datos[[#This Row],[TipUrb]]," ",Tabla_Datos[[#This Row],[Calle]]," ",Tabla_Datos[[#This Row],[NumCalle]])</f>
        <v>AH KILOMETRO 4 149</v>
      </c>
      <c r="Y3154" t="s">
        <v>92</v>
      </c>
      <c r="Z3154" t="s">
        <v>93</v>
      </c>
      <c r="AA3154" t="s">
        <v>94</v>
      </c>
      <c r="AB3154" t="s">
        <v>95</v>
      </c>
      <c r="AC3154" t="s">
        <v>95</v>
      </c>
      <c r="AD3154" t="s">
        <v>96</v>
      </c>
      <c r="AE3154" t="s">
        <v>95</v>
      </c>
      <c r="AG3154" s="51">
        <v>24890213</v>
      </c>
      <c r="AI3154">
        <v>36</v>
      </c>
      <c r="AJ3154">
        <v>36</v>
      </c>
      <c r="AK3154" t="s">
        <v>10722</v>
      </c>
      <c r="AL3154">
        <v>149</v>
      </c>
    </row>
    <row r="3155" spans="1:38">
      <c r="A3155">
        <v>3285824</v>
      </c>
      <c r="B3155" t="s">
        <v>10723</v>
      </c>
      <c r="C3155" t="s">
        <v>18</v>
      </c>
      <c r="D3155" t="s">
        <v>143</v>
      </c>
      <c r="E3155">
        <v>2011</v>
      </c>
      <c r="F3155">
        <v>8</v>
      </c>
      <c r="G3155">
        <v>20</v>
      </c>
      <c r="H3155" t="s">
        <v>86</v>
      </c>
      <c r="I3155" t="s">
        <v>300</v>
      </c>
      <c r="J3155" t="s">
        <v>535</v>
      </c>
      <c r="K3155" t="s">
        <v>916</v>
      </c>
      <c r="L3155" t="s">
        <v>86</v>
      </c>
      <c r="M3155" t="s">
        <v>148</v>
      </c>
      <c r="N3155" s="50">
        <v>65</v>
      </c>
      <c r="O3155" s="51">
        <v>2332241</v>
      </c>
      <c r="P3155" t="s">
        <v>808</v>
      </c>
      <c r="Q3155" t="s">
        <v>377</v>
      </c>
      <c r="R3155" t="s">
        <v>1860</v>
      </c>
      <c r="S3155" s="49" t="str">
        <f>CONCATENATE(Tabla_Datos[[#This Row],[Nombre_Cliente]]," ",Tabla_Datos[[#This Row],[ApellidoPaterno_Cliente]]," ",Tabla_Datos[[#This Row],[ApellidoMaterno_Cliente]])</f>
        <v>JUAN PEREZ ZEVALLOS</v>
      </c>
      <c r="T3155" s="53">
        <f>DATE(Tabla_Datos[[#This Row],[tAnio]],Tabla_Datos[[#This Row],[tMes]],Tabla_Datos[[#This Row],[tDia]])</f>
        <v>40775</v>
      </c>
      <c r="U3155" s="53" t="str">
        <f>IF(Tabla_Datos[[#This Row],[cProvincia]]="LIMA","LIMA","PROVINCIA")</f>
        <v>PROVINCIA</v>
      </c>
      <c r="V3155" s="53" t="str">
        <f>MID(Tabla_Datos[[#This Row],[pTelefono]],1,SEARCH("-",Tabla_Datos[[#This Row],[pTelefono]],1)-1)</f>
        <v>65</v>
      </c>
      <c r="W3155" s="53" t="str">
        <f>MID(Tabla_Datos[[#This Row],[pTelefono]],SEARCH("-",Tabla_Datos[[#This Row],[pTelefono]],1)+1,LEN(Tabla_Datos[[#This Row],[pTelefono]]))</f>
        <v>965710857</v>
      </c>
      <c r="X3155" s="53" t="str">
        <f>CONCATENATE(Tabla_Datos[[#This Row],[TipUrb]]," ",Tabla_Datos[[#This Row],[Calle]]," ",Tabla_Datos[[#This Row],[NumCalle]])</f>
        <v>- MAYNAS 460</v>
      </c>
      <c r="Y3155" t="s">
        <v>305</v>
      </c>
      <c r="Z3155" t="s">
        <v>181</v>
      </c>
      <c r="AA3155" t="s">
        <v>182</v>
      </c>
      <c r="AB3155" t="s">
        <v>95</v>
      </c>
      <c r="AC3155" t="s">
        <v>95</v>
      </c>
      <c r="AD3155" t="s">
        <v>109</v>
      </c>
      <c r="AE3155" t="s">
        <v>95</v>
      </c>
      <c r="AG3155" s="51">
        <v>80184269</v>
      </c>
      <c r="AI3155">
        <v>26</v>
      </c>
      <c r="AJ3155">
        <v>26</v>
      </c>
      <c r="AK3155" t="s">
        <v>535</v>
      </c>
      <c r="AL3155">
        <v>460</v>
      </c>
    </row>
    <row r="3156" spans="1:38">
      <c r="A3156">
        <v>3287835</v>
      </c>
      <c r="B3156" t="s">
        <v>10724</v>
      </c>
      <c r="C3156" t="s">
        <v>20</v>
      </c>
      <c r="D3156" t="s">
        <v>143</v>
      </c>
      <c r="E3156">
        <v>2011</v>
      </c>
      <c r="F3156">
        <v>8</v>
      </c>
      <c r="G3156">
        <v>20</v>
      </c>
      <c r="H3156" t="s">
        <v>86</v>
      </c>
      <c r="I3156" t="s">
        <v>241</v>
      </c>
      <c r="J3156" t="s">
        <v>242</v>
      </c>
      <c r="K3156" t="s">
        <v>1099</v>
      </c>
      <c r="L3156" t="s">
        <v>86</v>
      </c>
      <c r="M3156" t="s">
        <v>148</v>
      </c>
      <c r="O3156" s="51">
        <v>2333678</v>
      </c>
      <c r="P3156" t="s">
        <v>10725</v>
      </c>
      <c r="Q3156" t="s">
        <v>451</v>
      </c>
      <c r="R3156" t="s">
        <v>1972</v>
      </c>
      <c r="S3156" s="49" t="str">
        <f>CONCATENATE(Tabla_Datos[[#This Row],[Nombre_Cliente]]," ",Tabla_Datos[[#This Row],[ApellidoPaterno_Cliente]]," ",Tabla_Datos[[#This Row],[ApellidoMaterno_Cliente]])</f>
        <v>JOSE ELIAS FLORES PAREDES</v>
      </c>
      <c r="T3156" s="53">
        <f>DATE(Tabla_Datos[[#This Row],[tAnio]],Tabla_Datos[[#This Row],[tMes]],Tabla_Datos[[#This Row],[tDia]])</f>
        <v>40775</v>
      </c>
      <c r="U3156" s="53" t="str">
        <f>IF(Tabla_Datos[[#This Row],[cProvincia]]="LIMA","LIMA","PROVINCIA")</f>
        <v>PROVINCIA</v>
      </c>
      <c r="V3156" s="53" t="str">
        <f>MID(Tabla_Datos[[#This Row],[pTelefono]],1,SEARCH("-",Tabla_Datos[[#This Row],[pTelefono]],1)-1)</f>
        <v>44</v>
      </c>
      <c r="W3156" s="53" t="str">
        <f>MID(Tabla_Datos[[#This Row],[pTelefono]],SEARCH("-",Tabla_Datos[[#This Row],[pTelefono]],1)+1,LEN(Tabla_Datos[[#This Row],[pTelefono]]))</f>
        <v>978815596</v>
      </c>
      <c r="X3156" s="53" t="str">
        <f>CONCATENATE(Tabla_Datos[[#This Row],[TipUrb]]," ",Tabla_Datos[[#This Row],[Calle]]," ",Tabla_Datos[[#This Row],[NumCalle]])</f>
        <v>- CAUPOLICAN 1004</v>
      </c>
      <c r="Y3156" t="s">
        <v>246</v>
      </c>
      <c r="Z3156" t="s">
        <v>152</v>
      </c>
      <c r="AA3156" t="s">
        <v>153</v>
      </c>
      <c r="AB3156">
        <v>3</v>
      </c>
      <c r="AC3156" t="s">
        <v>95</v>
      </c>
      <c r="AD3156" t="s">
        <v>109</v>
      </c>
      <c r="AE3156" t="s">
        <v>95</v>
      </c>
      <c r="AF3156" t="s">
        <v>95</v>
      </c>
      <c r="AG3156" s="51">
        <v>46084322</v>
      </c>
      <c r="AH3156" t="s">
        <v>95</v>
      </c>
      <c r="AI3156">
        <v>1</v>
      </c>
      <c r="AJ3156">
        <v>1</v>
      </c>
      <c r="AK3156" t="s">
        <v>10726</v>
      </c>
      <c r="AL3156">
        <v>1004</v>
      </c>
    </row>
    <row r="3157" spans="1:38">
      <c r="A3157">
        <v>3288579</v>
      </c>
      <c r="B3157" t="s">
        <v>10727</v>
      </c>
      <c r="C3157" t="s">
        <v>19</v>
      </c>
      <c r="D3157" t="s">
        <v>85</v>
      </c>
      <c r="E3157">
        <v>2011</v>
      </c>
      <c r="F3157">
        <v>8</v>
      </c>
      <c r="G3157">
        <v>20</v>
      </c>
      <c r="H3157" t="s">
        <v>86</v>
      </c>
      <c r="I3157" t="s">
        <v>132</v>
      </c>
      <c r="J3157" t="s">
        <v>132</v>
      </c>
      <c r="K3157" t="s">
        <v>1299</v>
      </c>
      <c r="L3157" t="s">
        <v>86</v>
      </c>
      <c r="M3157" t="s">
        <v>133</v>
      </c>
      <c r="N3157" s="50">
        <v>6656965</v>
      </c>
      <c r="O3157" s="51">
        <v>2334342</v>
      </c>
      <c r="P3157" t="s">
        <v>10728</v>
      </c>
      <c r="Q3157" t="s">
        <v>10729</v>
      </c>
      <c r="R3157" t="s">
        <v>4749</v>
      </c>
      <c r="S3157" s="49" t="str">
        <f>CONCATENATE(Tabla_Datos[[#This Row],[Nombre_Cliente]]," ",Tabla_Datos[[#This Row],[ApellidoPaterno_Cliente]]," ",Tabla_Datos[[#This Row],[ApellidoMaterno_Cliente]])</f>
        <v>ZEINTH LENKA QUIÑONEZ QUIROGA</v>
      </c>
      <c r="T3157" s="53">
        <f>DATE(Tabla_Datos[[#This Row],[tAnio]],Tabla_Datos[[#This Row],[tMes]],Tabla_Datos[[#This Row],[tDia]])</f>
        <v>40775</v>
      </c>
      <c r="U3157" s="53" t="str">
        <f>IF(Tabla_Datos[[#This Row],[cProvincia]]="LIMA","LIMA","PROVINCIA")</f>
        <v>PROVINCIA</v>
      </c>
      <c r="V3157" s="53" t="str">
        <f>MID(Tabla_Datos[[#This Row],[pTelefono]],1,SEARCH("-",Tabla_Datos[[#This Row],[pTelefono]],1)-1)</f>
        <v>73</v>
      </c>
      <c r="W3157" s="53" t="str">
        <f>MID(Tabla_Datos[[#This Row],[pTelefono]],SEARCH("-",Tabla_Datos[[#This Row],[pTelefono]],1)+1,LEN(Tabla_Datos[[#This Row],[pTelefono]]))</f>
        <v>969346898</v>
      </c>
      <c r="X3157" s="53" t="str">
        <f>CONCATENATE(Tabla_Datos[[#This Row],[TipUrb]]," ",Tabla_Datos[[#This Row],[Calle]]," ",Tabla_Datos[[#This Row],[NumCalle]])</f>
        <v>UR . 0</v>
      </c>
      <c r="Y3157" t="s">
        <v>137</v>
      </c>
      <c r="Z3157" t="s">
        <v>122</v>
      </c>
      <c r="AA3157" t="s">
        <v>123</v>
      </c>
      <c r="AB3157" t="s">
        <v>95</v>
      </c>
      <c r="AC3157" t="s">
        <v>95</v>
      </c>
      <c r="AD3157" t="s">
        <v>161</v>
      </c>
      <c r="AE3157" t="s">
        <v>897</v>
      </c>
      <c r="AF3157">
        <v>11</v>
      </c>
      <c r="AG3157" s="51">
        <v>21551694</v>
      </c>
      <c r="AH3157" t="s">
        <v>95</v>
      </c>
      <c r="AI3157">
        <v>1</v>
      </c>
      <c r="AJ3157">
        <v>1</v>
      </c>
      <c r="AK3157" t="s">
        <v>221</v>
      </c>
      <c r="AL3157">
        <v>0</v>
      </c>
    </row>
    <row r="3158" spans="1:38">
      <c r="A3158">
        <v>3285003</v>
      </c>
      <c r="B3158" t="s">
        <v>10730</v>
      </c>
      <c r="C3158" t="s">
        <v>19</v>
      </c>
      <c r="D3158" t="s">
        <v>85</v>
      </c>
      <c r="E3158">
        <v>2011</v>
      </c>
      <c r="F3158">
        <v>8</v>
      </c>
      <c r="G3158">
        <v>20</v>
      </c>
      <c r="H3158" t="s">
        <v>144</v>
      </c>
      <c r="I3158" t="s">
        <v>355</v>
      </c>
      <c r="J3158" t="s">
        <v>355</v>
      </c>
      <c r="K3158" t="s">
        <v>355</v>
      </c>
      <c r="L3158" t="s">
        <v>144</v>
      </c>
      <c r="M3158" t="s">
        <v>594</v>
      </c>
      <c r="O3158" s="51">
        <v>2331457</v>
      </c>
      <c r="P3158" t="s">
        <v>10731</v>
      </c>
      <c r="Q3158" t="s">
        <v>95</v>
      </c>
      <c r="R3158" t="s">
        <v>95</v>
      </c>
      <c r="S3158" s="49" t="str">
        <f>CONCATENATE(Tabla_Datos[[#This Row],[Nombre_Cliente]]," ",Tabla_Datos[[#This Row],[ApellidoPaterno_Cliente]]," ",Tabla_Datos[[#This Row],[ApellidoMaterno_Cliente]])</f>
        <v xml:space="preserve">TREBOL EXPEDITIONS E    </v>
      </c>
      <c r="T3158" s="53">
        <f>DATE(Tabla_Datos[[#This Row],[tAnio]],Tabla_Datos[[#This Row],[tMes]],Tabla_Datos[[#This Row],[tDia]])</f>
        <v>40775</v>
      </c>
      <c r="U3158" s="53" t="str">
        <f>IF(Tabla_Datos[[#This Row],[cProvincia]]="LIMA","LIMA","PROVINCIA")</f>
        <v>PROVINCIA</v>
      </c>
      <c r="V3158" s="53" t="str">
        <f>MID(Tabla_Datos[[#This Row],[pTelefono]],1,SEARCH("-",Tabla_Datos[[#This Row],[pTelefono]],1)-1)</f>
        <v>84</v>
      </c>
      <c r="W3158" s="53" t="str">
        <f>MID(Tabla_Datos[[#This Row],[pTelefono]],SEARCH("-",Tabla_Datos[[#This Row],[pTelefono]],1)+1,LEN(Tabla_Datos[[#This Row],[pTelefono]]))</f>
        <v>849650077</v>
      </c>
      <c r="X3158" s="53" t="str">
        <f>CONCATENATE(Tabla_Datos[[#This Row],[TipUrb]]," ",Tabla_Datos[[#This Row],[Calle]]," ",Tabla_Datos[[#This Row],[NumCalle]])</f>
        <v>- RUINAS 419</v>
      </c>
      <c r="Y3158" t="s">
        <v>360</v>
      </c>
      <c r="Z3158" t="s">
        <v>122</v>
      </c>
      <c r="AA3158" t="s">
        <v>123</v>
      </c>
      <c r="AB3158" t="s">
        <v>95</v>
      </c>
      <c r="AC3158" t="s">
        <v>95</v>
      </c>
      <c r="AD3158" t="s">
        <v>109</v>
      </c>
      <c r="AE3158" t="s">
        <v>95</v>
      </c>
      <c r="AF3158" t="s">
        <v>95</v>
      </c>
      <c r="AG3158" s="51" t="s">
        <v>95</v>
      </c>
      <c r="AH3158">
        <v>2052796695</v>
      </c>
      <c r="AI3158">
        <v>1</v>
      </c>
      <c r="AJ3158">
        <v>1</v>
      </c>
      <c r="AK3158" t="s">
        <v>10732</v>
      </c>
      <c r="AL3158">
        <v>419</v>
      </c>
    </row>
    <row r="3159" spans="1:38">
      <c r="A3159">
        <v>3286988</v>
      </c>
      <c r="B3159" t="s">
        <v>10733</v>
      </c>
      <c r="C3159" t="s">
        <v>19</v>
      </c>
      <c r="D3159" t="s">
        <v>85</v>
      </c>
      <c r="E3159">
        <v>2011</v>
      </c>
      <c r="F3159">
        <v>8</v>
      </c>
      <c r="G3159">
        <v>20</v>
      </c>
      <c r="H3159" t="s">
        <v>86</v>
      </c>
      <c r="I3159" t="s">
        <v>16</v>
      </c>
      <c r="J3159" t="s">
        <v>16</v>
      </c>
      <c r="K3159" t="s">
        <v>265</v>
      </c>
      <c r="L3159" t="s">
        <v>86</v>
      </c>
      <c r="M3159" t="s">
        <v>88</v>
      </c>
      <c r="N3159" s="50">
        <v>6947852</v>
      </c>
      <c r="O3159" s="51">
        <v>2333015</v>
      </c>
      <c r="P3159" t="s">
        <v>10734</v>
      </c>
      <c r="Q3159" t="s">
        <v>8454</v>
      </c>
      <c r="R3159" t="s">
        <v>451</v>
      </c>
      <c r="S3159" s="49" t="str">
        <f>CONCATENATE(Tabla_Datos[[#This Row],[Nombre_Cliente]]," ",Tabla_Datos[[#This Row],[ApellidoPaterno_Cliente]]," ",Tabla_Datos[[#This Row],[ApellidoMaterno_Cliente]])</f>
        <v>MYRIAM NILDA ESPEJO FLORES</v>
      </c>
      <c r="T3159" s="53">
        <f>DATE(Tabla_Datos[[#This Row],[tAnio]],Tabla_Datos[[#This Row],[tMes]],Tabla_Datos[[#This Row],[tDia]])</f>
        <v>40775</v>
      </c>
      <c r="U3159" s="53" t="str">
        <f>IF(Tabla_Datos[[#This Row],[cProvincia]]="LIMA","LIMA","PROVINCIA")</f>
        <v>LIMA</v>
      </c>
      <c r="V3159" s="53" t="str">
        <f>MID(Tabla_Datos[[#This Row],[pTelefono]],1,SEARCH("-",Tabla_Datos[[#This Row],[pTelefono]],1)-1)</f>
        <v>1</v>
      </c>
      <c r="W3159" s="53" t="str">
        <f>MID(Tabla_Datos[[#This Row],[pTelefono]],SEARCH("-",Tabla_Datos[[#This Row],[pTelefono]],1)+1,LEN(Tabla_Datos[[#This Row],[pTelefono]]))</f>
        <v>974985448</v>
      </c>
      <c r="X3159" s="53" t="str">
        <f>CONCATENATE(Tabla_Datos[[#This Row],[TipUrb]]," ",Tabla_Datos[[#This Row],[Calle]]," ",Tabla_Datos[[#This Row],[NumCalle]])</f>
        <v>UR DE ALIAGA JUAN 620</v>
      </c>
      <c r="Y3159" t="s">
        <v>92</v>
      </c>
      <c r="Z3159" t="s">
        <v>196</v>
      </c>
      <c r="AA3159" t="s">
        <v>197</v>
      </c>
      <c r="AB3159" t="s">
        <v>95</v>
      </c>
      <c r="AC3159">
        <v>204</v>
      </c>
      <c r="AD3159" t="s">
        <v>161</v>
      </c>
      <c r="AE3159" t="s">
        <v>95</v>
      </c>
      <c r="AF3159" t="s">
        <v>95</v>
      </c>
      <c r="AG3159" s="51">
        <v>23904003</v>
      </c>
      <c r="AH3159" t="s">
        <v>95</v>
      </c>
      <c r="AI3159">
        <v>1</v>
      </c>
      <c r="AJ3159">
        <v>1</v>
      </c>
      <c r="AK3159" t="s">
        <v>10080</v>
      </c>
      <c r="AL3159">
        <v>620</v>
      </c>
    </row>
    <row r="3160" spans="1:38">
      <c r="A3160">
        <v>3286136</v>
      </c>
      <c r="B3160" t="s">
        <v>10735</v>
      </c>
      <c r="C3160" t="s">
        <v>19</v>
      </c>
      <c r="D3160" t="s">
        <v>85</v>
      </c>
      <c r="E3160">
        <v>2011</v>
      </c>
      <c r="F3160">
        <v>8</v>
      </c>
      <c r="G3160">
        <v>20</v>
      </c>
      <c r="H3160" t="s">
        <v>86</v>
      </c>
      <c r="I3160" t="s">
        <v>355</v>
      </c>
      <c r="J3160" t="s">
        <v>355</v>
      </c>
      <c r="K3160" t="s">
        <v>355</v>
      </c>
      <c r="L3160" t="s">
        <v>86</v>
      </c>
      <c r="M3160" t="s">
        <v>594</v>
      </c>
      <c r="N3160" s="50">
        <v>44596270</v>
      </c>
      <c r="O3160" s="51">
        <v>2332328</v>
      </c>
      <c r="P3160" t="s">
        <v>10736</v>
      </c>
      <c r="Q3160" t="s">
        <v>10737</v>
      </c>
      <c r="R3160" t="s">
        <v>10738</v>
      </c>
      <c r="S3160" s="49" t="str">
        <f>CONCATENATE(Tabla_Datos[[#This Row],[Nombre_Cliente]]," ",Tabla_Datos[[#This Row],[ApellidoPaterno_Cliente]]," ",Tabla_Datos[[#This Row],[ApellidoMaterno_Cliente]])</f>
        <v>OTTO EDGARDO BOZA TRONCOSO</v>
      </c>
      <c r="T3160" s="53">
        <f>DATE(Tabla_Datos[[#This Row],[tAnio]],Tabla_Datos[[#This Row],[tMes]],Tabla_Datos[[#This Row],[tDia]])</f>
        <v>40775</v>
      </c>
      <c r="U3160" s="53" t="str">
        <f>IF(Tabla_Datos[[#This Row],[cProvincia]]="LIMA","LIMA","PROVINCIA")</f>
        <v>PROVINCIA</v>
      </c>
      <c r="V3160" s="53" t="str">
        <f>MID(Tabla_Datos[[#This Row],[pTelefono]],1,SEARCH("-",Tabla_Datos[[#This Row],[pTelefono]],1)-1)</f>
        <v>84</v>
      </c>
      <c r="W3160" s="53" t="str">
        <f>MID(Tabla_Datos[[#This Row],[pTelefono]],SEARCH("-",Tabla_Datos[[#This Row],[pTelefono]],1)+1,LEN(Tabla_Datos[[#This Row],[pTelefono]]))</f>
        <v>98469860</v>
      </c>
      <c r="X3160" s="53" t="str">
        <f>CONCATENATE(Tabla_Datos[[#This Row],[TipUrb]]," ",Tabla_Datos[[#This Row],[Calle]]," ",Tabla_Datos[[#This Row],[NumCalle]])</f>
        <v>UP AMERICAS L 10</v>
      </c>
      <c r="Y3160" t="s">
        <v>360</v>
      </c>
      <c r="Z3160" t="s">
        <v>122</v>
      </c>
      <c r="AA3160" t="s">
        <v>123</v>
      </c>
      <c r="AB3160" t="s">
        <v>95</v>
      </c>
      <c r="AC3160" t="s">
        <v>95</v>
      </c>
      <c r="AD3160" t="s">
        <v>286</v>
      </c>
      <c r="AE3160" t="s">
        <v>95</v>
      </c>
      <c r="AF3160" t="s">
        <v>95</v>
      </c>
      <c r="AG3160" s="51" t="s">
        <v>95</v>
      </c>
      <c r="AH3160">
        <v>1023811389</v>
      </c>
      <c r="AI3160">
        <v>1</v>
      </c>
      <c r="AJ3160">
        <v>1</v>
      </c>
      <c r="AK3160" t="s">
        <v>10739</v>
      </c>
      <c r="AL3160">
        <v>10</v>
      </c>
    </row>
    <row r="3161" spans="1:38">
      <c r="A3161">
        <v>3286946</v>
      </c>
      <c r="B3161" t="s">
        <v>10740</v>
      </c>
      <c r="C3161" t="s">
        <v>20</v>
      </c>
      <c r="D3161" t="s">
        <v>85</v>
      </c>
      <c r="E3161">
        <v>2011</v>
      </c>
      <c r="F3161">
        <v>8</v>
      </c>
      <c r="G3161">
        <v>20</v>
      </c>
      <c r="H3161" t="s">
        <v>86</v>
      </c>
      <c r="I3161" t="s">
        <v>16</v>
      </c>
      <c r="J3161" t="s">
        <v>16</v>
      </c>
      <c r="K3161" t="s">
        <v>171</v>
      </c>
      <c r="L3161" t="s">
        <v>86</v>
      </c>
      <c r="M3161" t="s">
        <v>88</v>
      </c>
      <c r="N3161" s="50">
        <v>6114179</v>
      </c>
      <c r="O3161" s="51">
        <v>2332978</v>
      </c>
      <c r="P3161" t="s">
        <v>6639</v>
      </c>
      <c r="Q3161" t="s">
        <v>10741</v>
      </c>
      <c r="R3161" t="s">
        <v>7868</v>
      </c>
      <c r="S3161" s="49" t="str">
        <f>CONCATENATE(Tabla_Datos[[#This Row],[Nombre_Cliente]]," ",Tabla_Datos[[#This Row],[ApellidoPaterno_Cliente]]," ",Tabla_Datos[[#This Row],[ApellidoMaterno_Cliente]])</f>
        <v>ANA LUISA CATTER MURO</v>
      </c>
      <c r="T3161" s="53">
        <f>DATE(Tabla_Datos[[#This Row],[tAnio]],Tabla_Datos[[#This Row],[tMes]],Tabla_Datos[[#This Row],[tDia]])</f>
        <v>40775</v>
      </c>
      <c r="U3161" s="53" t="str">
        <f>IF(Tabla_Datos[[#This Row],[cProvincia]]="LIMA","LIMA","PROVINCIA")</f>
        <v>LIMA</v>
      </c>
      <c r="V3161" s="53" t="str">
        <f>MID(Tabla_Datos[[#This Row],[pTelefono]],1,SEARCH("-",Tabla_Datos[[#This Row],[pTelefono]],1)-1)</f>
        <v>1</v>
      </c>
      <c r="W3161" s="53" t="str">
        <f>MID(Tabla_Datos[[#This Row],[pTelefono]],SEARCH("-",Tabla_Datos[[#This Row],[pTelefono]],1)+1,LEN(Tabla_Datos[[#This Row],[pTelefono]]))</f>
        <v>999881358</v>
      </c>
      <c r="X3161" s="53" t="str">
        <f>CONCATENATE(Tabla_Datos[[#This Row],[TipUrb]]," ",Tabla_Datos[[#This Row],[Calle]]," ",Tabla_Datos[[#This Row],[NumCalle]])</f>
        <v>CO LOS NEGOCIOS 280</v>
      </c>
      <c r="Y3161" t="s">
        <v>92</v>
      </c>
      <c r="Z3161" t="s">
        <v>122</v>
      </c>
      <c r="AA3161" t="s">
        <v>123</v>
      </c>
      <c r="AB3161" t="s">
        <v>95</v>
      </c>
      <c r="AC3161">
        <v>104</v>
      </c>
      <c r="AD3161" t="s">
        <v>198</v>
      </c>
      <c r="AE3161" t="s">
        <v>95</v>
      </c>
      <c r="AF3161" t="s">
        <v>95</v>
      </c>
      <c r="AG3161" s="51">
        <v>43579951</v>
      </c>
      <c r="AH3161" t="s">
        <v>95</v>
      </c>
      <c r="AI3161">
        <v>1</v>
      </c>
      <c r="AJ3161">
        <v>1</v>
      </c>
      <c r="AK3161" t="s">
        <v>2809</v>
      </c>
      <c r="AL3161">
        <v>280</v>
      </c>
    </row>
    <row r="3162" spans="1:38">
      <c r="A3162">
        <v>3286096</v>
      </c>
      <c r="B3162" t="s">
        <v>10742</v>
      </c>
      <c r="C3162" t="s">
        <v>20</v>
      </c>
      <c r="D3162" t="s">
        <v>143</v>
      </c>
      <c r="E3162">
        <v>2011</v>
      </c>
      <c r="F3162">
        <v>8</v>
      </c>
      <c r="G3162">
        <v>20</v>
      </c>
      <c r="H3162" t="s">
        <v>86</v>
      </c>
      <c r="I3162" t="s">
        <v>16</v>
      </c>
      <c r="J3162" t="s">
        <v>16</v>
      </c>
      <c r="K3162" t="s">
        <v>308</v>
      </c>
      <c r="L3162" t="s">
        <v>86</v>
      </c>
      <c r="M3162" t="s">
        <v>88</v>
      </c>
      <c r="N3162" s="50">
        <v>20000021</v>
      </c>
      <c r="O3162" s="51">
        <v>2332289</v>
      </c>
      <c r="P3162" t="s">
        <v>10743</v>
      </c>
      <c r="Q3162" t="s">
        <v>2646</v>
      </c>
      <c r="R3162" t="s">
        <v>780</v>
      </c>
      <c r="S3162" s="49" t="str">
        <f>CONCATENATE(Tabla_Datos[[#This Row],[Nombre_Cliente]]," ",Tabla_Datos[[#This Row],[ApellidoPaterno_Cliente]]," ",Tabla_Datos[[#This Row],[ApellidoMaterno_Cliente]])</f>
        <v>CLAUDIA JENNIFER ORMEÑO SANCHEZ</v>
      </c>
      <c r="T3162" s="53">
        <f>DATE(Tabla_Datos[[#This Row],[tAnio]],Tabla_Datos[[#This Row],[tMes]],Tabla_Datos[[#This Row],[tDia]])</f>
        <v>40775</v>
      </c>
      <c r="U3162" s="53" t="str">
        <f>IF(Tabla_Datos[[#This Row],[cProvincia]]="LIMA","LIMA","PROVINCIA")</f>
        <v>LIMA</v>
      </c>
      <c r="V3162" s="53" t="str">
        <f>MID(Tabla_Datos[[#This Row],[pTelefono]],1,SEARCH("-",Tabla_Datos[[#This Row],[pTelefono]],1)-1)</f>
        <v>1</v>
      </c>
      <c r="W3162" s="53" t="str">
        <f>MID(Tabla_Datos[[#This Row],[pTelefono]],SEARCH("-",Tabla_Datos[[#This Row],[pTelefono]],1)+1,LEN(Tabla_Datos[[#This Row],[pTelefono]]))</f>
        <v>988317800</v>
      </c>
      <c r="X3162" s="53" t="str">
        <f>CONCATENATE(Tabla_Datos[[#This Row],[TipUrb]]," ",Tabla_Datos[[#This Row],[Calle]]," ",Tabla_Datos[[#This Row],[NumCalle]])</f>
        <v>- LOS PROCERES 0</v>
      </c>
      <c r="Y3162" t="s">
        <v>92</v>
      </c>
      <c r="Z3162" t="s">
        <v>152</v>
      </c>
      <c r="AA3162" t="s">
        <v>153</v>
      </c>
      <c r="AB3162" t="s">
        <v>95</v>
      </c>
      <c r="AC3162" t="s">
        <v>95</v>
      </c>
      <c r="AD3162" t="s">
        <v>109</v>
      </c>
      <c r="AE3162">
        <v>29</v>
      </c>
      <c r="AF3162">
        <v>3</v>
      </c>
      <c r="AG3162" s="51">
        <v>43342679</v>
      </c>
      <c r="AH3162" t="s">
        <v>95</v>
      </c>
      <c r="AI3162">
        <v>1</v>
      </c>
      <c r="AJ3162">
        <v>1</v>
      </c>
      <c r="AK3162" t="s">
        <v>2703</v>
      </c>
      <c r="AL3162">
        <v>0</v>
      </c>
    </row>
    <row r="3163" spans="1:38">
      <c r="A3163">
        <v>3286737</v>
      </c>
      <c r="B3163" t="s">
        <v>10744</v>
      </c>
      <c r="C3163" t="s">
        <v>20</v>
      </c>
      <c r="D3163" t="s">
        <v>224</v>
      </c>
      <c r="E3163">
        <v>2011</v>
      </c>
      <c r="F3163">
        <v>8</v>
      </c>
      <c r="G3163">
        <v>20</v>
      </c>
      <c r="H3163" t="s">
        <v>86</v>
      </c>
      <c r="I3163" t="s">
        <v>16</v>
      </c>
      <c r="J3163" t="s">
        <v>16</v>
      </c>
      <c r="K3163" t="s">
        <v>487</v>
      </c>
      <c r="L3163" t="s">
        <v>86</v>
      </c>
      <c r="M3163" t="s">
        <v>88</v>
      </c>
      <c r="N3163" s="50">
        <v>11111250</v>
      </c>
      <c r="O3163" s="51">
        <v>2332806</v>
      </c>
      <c r="P3163" t="s">
        <v>10745</v>
      </c>
      <c r="Q3163" t="s">
        <v>550</v>
      </c>
      <c r="R3163" t="s">
        <v>10746</v>
      </c>
      <c r="S3163" s="49" t="str">
        <f>CONCATENATE(Tabla_Datos[[#This Row],[Nombre_Cliente]]," ",Tabla_Datos[[#This Row],[ApellidoPaterno_Cliente]]," ",Tabla_Datos[[#This Row],[ApellidoMaterno_Cliente]])</f>
        <v>CARMEN ADELA MENDOZA BONET</v>
      </c>
      <c r="T3163" s="53">
        <f>DATE(Tabla_Datos[[#This Row],[tAnio]],Tabla_Datos[[#This Row],[tMes]],Tabla_Datos[[#This Row],[tDia]])</f>
        <v>40775</v>
      </c>
      <c r="U3163" s="53" t="str">
        <f>IF(Tabla_Datos[[#This Row],[cProvincia]]="LIMA","LIMA","PROVINCIA")</f>
        <v>LIMA</v>
      </c>
      <c r="V3163" s="53" t="str">
        <f>MID(Tabla_Datos[[#This Row],[pTelefono]],1,SEARCH("-",Tabla_Datos[[#This Row],[pTelefono]],1)-1)</f>
        <v>1</v>
      </c>
      <c r="W3163" s="53" t="str">
        <f>MID(Tabla_Datos[[#This Row],[pTelefono]],SEARCH("-",Tabla_Datos[[#This Row],[pTelefono]],1)+1,LEN(Tabla_Datos[[#This Row],[pTelefono]]))</f>
        <v>13769635</v>
      </c>
      <c r="X3163" s="53" t="str">
        <f>CONCATENATE(Tabla_Datos[[#This Row],[TipUrb]]," ",Tabla_Datos[[#This Row],[Calle]]," ",Tabla_Datos[[#This Row],[NumCalle]])</f>
        <v>UR PERU 220</v>
      </c>
      <c r="Y3163" t="s">
        <v>92</v>
      </c>
      <c r="Z3163" t="s">
        <v>122</v>
      </c>
      <c r="AA3163" t="s">
        <v>123</v>
      </c>
      <c r="AB3163" t="s">
        <v>95</v>
      </c>
      <c r="AC3163" t="s">
        <v>413</v>
      </c>
      <c r="AD3163" t="s">
        <v>161</v>
      </c>
      <c r="AE3163" t="s">
        <v>95</v>
      </c>
      <c r="AF3163" t="s">
        <v>95</v>
      </c>
      <c r="AG3163" s="51">
        <v>9240585</v>
      </c>
      <c r="AH3163" t="s">
        <v>95</v>
      </c>
      <c r="AI3163">
        <v>1</v>
      </c>
      <c r="AJ3163">
        <v>1</v>
      </c>
      <c r="AK3163" t="s">
        <v>2454</v>
      </c>
      <c r="AL3163">
        <v>220</v>
      </c>
    </row>
    <row r="3164" spans="1:38">
      <c r="A3164">
        <v>3285322</v>
      </c>
      <c r="B3164" t="s">
        <v>10747</v>
      </c>
      <c r="C3164" t="s">
        <v>19</v>
      </c>
      <c r="D3164" t="s">
        <v>143</v>
      </c>
      <c r="E3164">
        <v>2011</v>
      </c>
      <c r="F3164">
        <v>8</v>
      </c>
      <c r="G3164">
        <v>20</v>
      </c>
      <c r="H3164" t="s">
        <v>86</v>
      </c>
      <c r="I3164" t="s">
        <v>100</v>
      </c>
      <c r="J3164" t="s">
        <v>100</v>
      </c>
      <c r="K3164" t="s">
        <v>582</v>
      </c>
      <c r="L3164" t="s">
        <v>86</v>
      </c>
      <c r="M3164" t="s">
        <v>102</v>
      </c>
      <c r="N3164" s="50">
        <v>42044308</v>
      </c>
      <c r="O3164" s="51">
        <v>2331824</v>
      </c>
      <c r="P3164" t="s">
        <v>10748</v>
      </c>
      <c r="Q3164" t="s">
        <v>10749</v>
      </c>
      <c r="R3164" t="s">
        <v>4222</v>
      </c>
      <c r="S3164" s="49" t="str">
        <f>CONCATENATE(Tabla_Datos[[#This Row],[Nombre_Cliente]]," ",Tabla_Datos[[#This Row],[ApellidoPaterno_Cliente]]," ",Tabla_Datos[[#This Row],[ApellidoMaterno_Cliente]])</f>
        <v>ANTONIA ALVIS HUACHO</v>
      </c>
      <c r="T3164" s="53">
        <f>DATE(Tabla_Datos[[#This Row],[tAnio]],Tabla_Datos[[#This Row],[tMes]],Tabla_Datos[[#This Row],[tDia]])</f>
        <v>40775</v>
      </c>
      <c r="U3164" s="53" t="str">
        <f>IF(Tabla_Datos[[#This Row],[cProvincia]]="LIMA","LIMA","PROVINCIA")</f>
        <v>PROVINCIA</v>
      </c>
      <c r="V3164" s="53" t="str">
        <f>MID(Tabla_Datos[[#This Row],[pTelefono]],1,SEARCH("-",Tabla_Datos[[#This Row],[pTelefono]],1)-1)</f>
        <v>54</v>
      </c>
      <c r="W3164" s="53" t="str">
        <f>MID(Tabla_Datos[[#This Row],[pTelefono]],SEARCH("-",Tabla_Datos[[#This Row],[pTelefono]],1)+1,LEN(Tabla_Datos[[#This Row],[pTelefono]]))</f>
        <v>958940157</v>
      </c>
      <c r="X3164" s="53" t="str">
        <f>CONCATENATE(Tabla_Datos[[#This Row],[TipUrb]]," ",Tabla_Datos[[#This Row],[Calle]]," ",Tabla_Datos[[#This Row],[NumCalle]])</f>
        <v>PJ FRANCISCO MOSTAJO 602</v>
      </c>
      <c r="Y3164" t="s">
        <v>106</v>
      </c>
      <c r="Z3164" t="s">
        <v>152</v>
      </c>
      <c r="AA3164" t="s">
        <v>153</v>
      </c>
      <c r="AB3164" t="s">
        <v>95</v>
      </c>
      <c r="AC3164" t="s">
        <v>95</v>
      </c>
      <c r="AD3164" t="s">
        <v>429</v>
      </c>
      <c r="AE3164" t="s">
        <v>95</v>
      </c>
      <c r="AF3164" t="s">
        <v>95</v>
      </c>
      <c r="AG3164" s="51">
        <v>29659254</v>
      </c>
      <c r="AH3164" t="s">
        <v>95</v>
      </c>
      <c r="AI3164">
        <v>1</v>
      </c>
      <c r="AJ3164">
        <v>1</v>
      </c>
      <c r="AK3164" t="s">
        <v>1728</v>
      </c>
      <c r="AL3164">
        <v>602</v>
      </c>
    </row>
    <row r="3165" spans="1:38">
      <c r="A3165">
        <v>3285378</v>
      </c>
      <c r="B3165" t="s">
        <v>10750</v>
      </c>
      <c r="C3165" t="s">
        <v>18</v>
      </c>
      <c r="D3165" t="s">
        <v>85</v>
      </c>
      <c r="E3165">
        <v>2011</v>
      </c>
      <c r="F3165">
        <v>8</v>
      </c>
      <c r="G3165">
        <v>20</v>
      </c>
      <c r="H3165" t="s">
        <v>86</v>
      </c>
      <c r="I3165" t="s">
        <v>16</v>
      </c>
      <c r="J3165" t="s">
        <v>16</v>
      </c>
      <c r="K3165" t="s">
        <v>444</v>
      </c>
      <c r="L3165" t="s">
        <v>86</v>
      </c>
      <c r="M3165" t="s">
        <v>88</v>
      </c>
      <c r="N3165" s="50">
        <v>10862231</v>
      </c>
      <c r="O3165" s="51">
        <v>2331861</v>
      </c>
      <c r="P3165" t="s">
        <v>10751</v>
      </c>
      <c r="Q3165" t="s">
        <v>365</v>
      </c>
      <c r="R3165" t="s">
        <v>2546</v>
      </c>
      <c r="S3165" s="49" t="str">
        <f>CONCATENATE(Tabla_Datos[[#This Row],[Nombre_Cliente]]," ",Tabla_Datos[[#This Row],[ApellidoPaterno_Cliente]]," ",Tabla_Datos[[#This Row],[ApellidoMaterno_Cliente]])</f>
        <v>CARMEN SANDRA RODRIGUEZ MEJIA</v>
      </c>
      <c r="T3165" s="53">
        <f>DATE(Tabla_Datos[[#This Row],[tAnio]],Tabla_Datos[[#This Row],[tMes]],Tabla_Datos[[#This Row],[tDia]])</f>
        <v>40775</v>
      </c>
      <c r="U3165" s="53" t="str">
        <f>IF(Tabla_Datos[[#This Row],[cProvincia]]="LIMA","LIMA","PROVINCIA")</f>
        <v>LIMA</v>
      </c>
      <c r="V3165" s="53" t="str">
        <f>MID(Tabla_Datos[[#This Row],[pTelefono]],1,SEARCH("-",Tabla_Datos[[#This Row],[pTelefono]],1)-1)</f>
        <v>1</v>
      </c>
      <c r="W3165" s="53" t="str">
        <f>MID(Tabla_Datos[[#This Row],[pTelefono]],SEARCH("-",Tabla_Datos[[#This Row],[pTelefono]],1)+1,LEN(Tabla_Datos[[#This Row],[pTelefono]]))</f>
        <v>959713208</v>
      </c>
      <c r="X3165" s="53" t="str">
        <f>CONCATENATE(Tabla_Datos[[#This Row],[TipUrb]]," ",Tabla_Datos[[#This Row],[Calle]]," ",Tabla_Datos[[#This Row],[NumCalle]])</f>
        <v>UR VERACIDAD 0</v>
      </c>
      <c r="Y3165" t="s">
        <v>92</v>
      </c>
      <c r="Z3165" t="s">
        <v>93</v>
      </c>
      <c r="AA3165" t="s">
        <v>94</v>
      </c>
      <c r="AB3165" t="s">
        <v>95</v>
      </c>
      <c r="AC3165" t="s">
        <v>95</v>
      </c>
      <c r="AD3165" t="s">
        <v>161</v>
      </c>
      <c r="AE3165" t="s">
        <v>10752</v>
      </c>
      <c r="AF3165">
        <v>14</v>
      </c>
      <c r="AG3165" s="51">
        <v>6802158</v>
      </c>
      <c r="AI3165" t="s">
        <v>598</v>
      </c>
      <c r="AJ3165" t="s">
        <v>598</v>
      </c>
      <c r="AK3165" t="s">
        <v>10753</v>
      </c>
      <c r="AL3165">
        <v>0</v>
      </c>
    </row>
    <row r="3166" spans="1:38">
      <c r="A3166">
        <v>3286323</v>
      </c>
      <c r="B3166" t="s">
        <v>10754</v>
      </c>
      <c r="C3166" t="s">
        <v>20</v>
      </c>
      <c r="D3166" t="s">
        <v>85</v>
      </c>
      <c r="E3166">
        <v>2011</v>
      </c>
      <c r="F3166">
        <v>8</v>
      </c>
      <c r="G3166">
        <v>20</v>
      </c>
      <c r="H3166" t="s">
        <v>86</v>
      </c>
      <c r="I3166" t="s">
        <v>16</v>
      </c>
      <c r="J3166" t="s">
        <v>16</v>
      </c>
      <c r="K3166" t="s">
        <v>10755</v>
      </c>
      <c r="L3166" t="s">
        <v>86</v>
      </c>
      <c r="M3166" t="s">
        <v>88</v>
      </c>
      <c r="N3166" s="50">
        <v>40197634</v>
      </c>
      <c r="O3166" s="51">
        <v>2332463</v>
      </c>
      <c r="P3166" t="s">
        <v>10756</v>
      </c>
      <c r="Q3166" t="s">
        <v>1605</v>
      </c>
      <c r="R3166" t="s">
        <v>341</v>
      </c>
      <c r="S3166" s="49" t="str">
        <f>CONCATENATE(Tabla_Datos[[#This Row],[Nombre_Cliente]]," ",Tabla_Datos[[#This Row],[ApellidoPaterno_Cliente]]," ",Tabla_Datos[[#This Row],[ApellidoMaterno_Cliente]])</f>
        <v>NELLY ELIZABETH GIL ALVARADO</v>
      </c>
      <c r="T3166" s="53">
        <f>DATE(Tabla_Datos[[#This Row],[tAnio]],Tabla_Datos[[#This Row],[tMes]],Tabla_Datos[[#This Row],[tDia]])</f>
        <v>40775</v>
      </c>
      <c r="U3166" s="53" t="str">
        <f>IF(Tabla_Datos[[#This Row],[cProvincia]]="LIMA","LIMA","PROVINCIA")</f>
        <v>LIMA</v>
      </c>
      <c r="V3166" s="53" t="str">
        <f>MID(Tabla_Datos[[#This Row],[pTelefono]],1,SEARCH("-",Tabla_Datos[[#This Row],[pTelefono]],1)-1)</f>
        <v>1</v>
      </c>
      <c r="W3166" s="53" t="str">
        <f>MID(Tabla_Datos[[#This Row],[pTelefono]],SEARCH("-",Tabla_Datos[[#This Row],[pTelefono]],1)+1,LEN(Tabla_Datos[[#This Row],[pTelefono]]))</f>
        <v>14650579</v>
      </c>
      <c r="X3166" s="53" t="str">
        <f>CONCATENATE(Tabla_Datos[[#This Row],[TipUrb]]," ",Tabla_Datos[[#This Row],[Calle]]," ",Tabla_Datos[[#This Row],[NumCalle]])</f>
        <v xml:space="preserve">  SAENZ PEÑA 420</v>
      </c>
      <c r="Y3166" t="s">
        <v>92</v>
      </c>
      <c r="Z3166" t="s">
        <v>196</v>
      </c>
      <c r="AA3166" t="s">
        <v>197</v>
      </c>
      <c r="AB3166">
        <v>2</v>
      </c>
      <c r="AC3166" t="s">
        <v>361</v>
      </c>
      <c r="AD3166" t="s">
        <v>95</v>
      </c>
      <c r="AE3166" t="s">
        <v>95</v>
      </c>
      <c r="AF3166" t="s">
        <v>95</v>
      </c>
      <c r="AG3166" s="51">
        <v>7634341</v>
      </c>
      <c r="AH3166" t="s">
        <v>95</v>
      </c>
      <c r="AI3166">
        <v>1</v>
      </c>
      <c r="AJ3166">
        <v>1</v>
      </c>
      <c r="AK3166" t="s">
        <v>384</v>
      </c>
      <c r="AL3166">
        <v>420</v>
      </c>
    </row>
    <row r="3167" spans="1:38">
      <c r="A3167">
        <v>3287006</v>
      </c>
      <c r="B3167" t="s">
        <v>10757</v>
      </c>
      <c r="C3167" t="s">
        <v>19</v>
      </c>
      <c r="D3167" t="s">
        <v>143</v>
      </c>
      <c r="E3167">
        <v>2011</v>
      </c>
      <c r="F3167">
        <v>8</v>
      </c>
      <c r="G3167">
        <v>20</v>
      </c>
      <c r="H3167" t="s">
        <v>86</v>
      </c>
      <c r="I3167" t="s">
        <v>16</v>
      </c>
      <c r="J3167" t="s">
        <v>1362</v>
      </c>
      <c r="K3167" t="s">
        <v>2037</v>
      </c>
      <c r="L3167" t="s">
        <v>86</v>
      </c>
      <c r="M3167" t="s">
        <v>148</v>
      </c>
      <c r="N3167" s="50">
        <v>47552417</v>
      </c>
      <c r="O3167" s="51">
        <v>2333029</v>
      </c>
      <c r="P3167" t="s">
        <v>10758</v>
      </c>
      <c r="Q3167" t="s">
        <v>250</v>
      </c>
      <c r="R3167" t="s">
        <v>564</v>
      </c>
      <c r="S3167" s="49" t="str">
        <f>CONCATENATE(Tabla_Datos[[#This Row],[Nombre_Cliente]]," ",Tabla_Datos[[#This Row],[ApellidoPaterno_Cliente]]," ",Tabla_Datos[[#This Row],[ApellidoMaterno_Cliente]])</f>
        <v>JERSON MELANIO ESPINOZA GARCIA</v>
      </c>
      <c r="T3167" s="53">
        <f>DATE(Tabla_Datos[[#This Row],[tAnio]],Tabla_Datos[[#This Row],[tMes]],Tabla_Datos[[#This Row],[tDia]])</f>
        <v>40775</v>
      </c>
      <c r="U3167" s="53" t="str">
        <f>IF(Tabla_Datos[[#This Row],[cProvincia]]="LIMA","LIMA","PROVINCIA")</f>
        <v>PROVINCIA</v>
      </c>
      <c r="V3167" s="53" t="str">
        <f>MID(Tabla_Datos[[#This Row],[pTelefono]],1,SEARCH("-",Tabla_Datos[[#This Row],[pTelefono]],1)-1)</f>
        <v>1</v>
      </c>
      <c r="W3167" s="53" t="str">
        <f>MID(Tabla_Datos[[#This Row],[pTelefono]],SEARCH("-",Tabla_Datos[[#This Row],[pTelefono]],1)+1,LEN(Tabla_Datos[[#This Row],[pTelefono]]))</f>
        <v>992189666</v>
      </c>
      <c r="X3167" s="53" t="str">
        <f>CONCATENATE(Tabla_Datos[[#This Row],[TipUrb]]," ",Tabla_Datos[[#This Row],[Calle]]," ",Tabla_Datos[[#This Row],[NumCalle]])</f>
        <v>AS LOS CIPRESES MZ D LOTE 14</v>
      </c>
      <c r="Y3167" t="s">
        <v>92</v>
      </c>
      <c r="Z3167" t="s">
        <v>152</v>
      </c>
      <c r="AA3167" t="s">
        <v>153</v>
      </c>
      <c r="AB3167" t="s">
        <v>95</v>
      </c>
      <c r="AC3167" t="s">
        <v>95</v>
      </c>
      <c r="AD3167" t="s">
        <v>215</v>
      </c>
      <c r="AE3167" t="s">
        <v>95</v>
      </c>
      <c r="AF3167" t="s">
        <v>95</v>
      </c>
      <c r="AG3167" s="51">
        <v>47967060</v>
      </c>
      <c r="AH3167" t="s">
        <v>95</v>
      </c>
      <c r="AI3167">
        <v>1</v>
      </c>
      <c r="AJ3167">
        <v>1</v>
      </c>
      <c r="AK3167" t="s">
        <v>10759</v>
      </c>
      <c r="AL3167">
        <v>14</v>
      </c>
    </row>
    <row r="3168" spans="1:38">
      <c r="A3168">
        <v>3287309</v>
      </c>
      <c r="B3168" t="s">
        <v>10760</v>
      </c>
      <c r="C3168" t="s">
        <v>20</v>
      </c>
      <c r="D3168" t="s">
        <v>85</v>
      </c>
      <c r="E3168">
        <v>2011</v>
      </c>
      <c r="F3168">
        <v>8</v>
      </c>
      <c r="G3168">
        <v>20</v>
      </c>
      <c r="H3168" t="s">
        <v>86</v>
      </c>
      <c r="I3168" t="s">
        <v>16</v>
      </c>
      <c r="J3168" t="s">
        <v>16</v>
      </c>
      <c r="K3168" t="s">
        <v>680</v>
      </c>
      <c r="L3168" t="s">
        <v>86</v>
      </c>
      <c r="M3168" t="s">
        <v>88</v>
      </c>
      <c r="N3168" s="50">
        <v>7702858</v>
      </c>
      <c r="O3168" s="51">
        <v>2333268</v>
      </c>
      <c r="P3168" t="s">
        <v>10761</v>
      </c>
      <c r="Q3168" t="s">
        <v>1211</v>
      </c>
      <c r="R3168" t="s">
        <v>1596</v>
      </c>
      <c r="S3168" s="49" t="str">
        <f>CONCATENATE(Tabla_Datos[[#This Row],[Nombre_Cliente]]," ",Tabla_Datos[[#This Row],[ApellidoPaterno_Cliente]]," ",Tabla_Datos[[#This Row],[ApellidoMaterno_Cliente]])</f>
        <v>MARIA DOLORES NAVARRO AQUINO</v>
      </c>
      <c r="T3168" s="53">
        <f>DATE(Tabla_Datos[[#This Row],[tAnio]],Tabla_Datos[[#This Row],[tMes]],Tabla_Datos[[#This Row],[tDia]])</f>
        <v>40775</v>
      </c>
      <c r="U3168" s="53" t="str">
        <f>IF(Tabla_Datos[[#This Row],[cProvincia]]="LIMA","LIMA","PROVINCIA")</f>
        <v>LIMA</v>
      </c>
      <c r="V3168" s="53" t="str">
        <f>MID(Tabla_Datos[[#This Row],[pTelefono]],1,SEARCH("-",Tabla_Datos[[#This Row],[pTelefono]],1)-1)</f>
        <v>1</v>
      </c>
      <c r="W3168" s="53" t="str">
        <f>MID(Tabla_Datos[[#This Row],[pTelefono]],SEARCH("-",Tabla_Datos[[#This Row],[pTelefono]],1)+1,LEN(Tabla_Datos[[#This Row],[pTelefono]]))</f>
        <v>980584127</v>
      </c>
      <c r="X3168" s="53" t="str">
        <f>CONCATENATE(Tabla_Datos[[#This Row],[TipUrb]]," ",Tabla_Datos[[#This Row],[Calle]]," ",Tabla_Datos[[#This Row],[NumCalle]])</f>
        <v>UR MARTINEZ 165</v>
      </c>
      <c r="Y3168" t="s">
        <v>92</v>
      </c>
      <c r="Z3168" t="s">
        <v>122</v>
      </c>
      <c r="AA3168" t="s">
        <v>123</v>
      </c>
      <c r="AB3168" t="s">
        <v>95</v>
      </c>
      <c r="AC3168" t="s">
        <v>95</v>
      </c>
      <c r="AD3168" t="s">
        <v>161</v>
      </c>
      <c r="AE3168" t="s">
        <v>95</v>
      </c>
      <c r="AF3168" t="s">
        <v>95</v>
      </c>
      <c r="AG3168" s="51">
        <v>9595900</v>
      </c>
      <c r="AH3168" t="s">
        <v>95</v>
      </c>
      <c r="AI3168">
        <v>1</v>
      </c>
      <c r="AJ3168">
        <v>1</v>
      </c>
      <c r="AK3168" t="s">
        <v>610</v>
      </c>
      <c r="AL3168">
        <v>165</v>
      </c>
    </row>
    <row r="3169" spans="1:38">
      <c r="A3169">
        <v>3286594</v>
      </c>
      <c r="B3169" t="s">
        <v>10762</v>
      </c>
      <c r="C3169" t="s">
        <v>18</v>
      </c>
      <c r="D3169" t="s">
        <v>85</v>
      </c>
      <c r="E3169">
        <v>2011</v>
      </c>
      <c r="F3169">
        <v>8</v>
      </c>
      <c r="G3169">
        <v>20</v>
      </c>
      <c r="H3169" t="s">
        <v>86</v>
      </c>
      <c r="I3169" t="s">
        <v>16</v>
      </c>
      <c r="J3169" t="s">
        <v>16</v>
      </c>
      <c r="K3169" t="s">
        <v>487</v>
      </c>
      <c r="L3169" t="s">
        <v>86</v>
      </c>
      <c r="M3169" t="s">
        <v>88</v>
      </c>
      <c r="N3169" s="50">
        <v>99999999</v>
      </c>
      <c r="O3169" s="51">
        <v>2332691</v>
      </c>
      <c r="P3169" t="s">
        <v>10763</v>
      </c>
      <c r="Q3169" t="s">
        <v>10764</v>
      </c>
      <c r="R3169" t="s">
        <v>2789</v>
      </c>
      <c r="S3169" s="49" t="str">
        <f>CONCATENATE(Tabla_Datos[[#This Row],[Nombre_Cliente]]," ",Tabla_Datos[[#This Row],[ApellidoPaterno_Cliente]]," ",Tabla_Datos[[#This Row],[ApellidoMaterno_Cliente]])</f>
        <v>DANNY JOSE BENITO AVALO  JUAREZ</v>
      </c>
      <c r="T3169" s="53">
        <f>DATE(Tabla_Datos[[#This Row],[tAnio]],Tabla_Datos[[#This Row],[tMes]],Tabla_Datos[[#This Row],[tDia]])</f>
        <v>40775</v>
      </c>
      <c r="U3169" s="53" t="str">
        <f>IF(Tabla_Datos[[#This Row],[cProvincia]]="LIMA","LIMA","PROVINCIA")</f>
        <v>LIMA</v>
      </c>
      <c r="V3169" s="53" t="str">
        <f>MID(Tabla_Datos[[#This Row],[pTelefono]],1,SEARCH("-",Tabla_Datos[[#This Row],[pTelefono]],1)-1)</f>
        <v>1</v>
      </c>
      <c r="W3169" s="53" t="str">
        <f>MID(Tabla_Datos[[#This Row],[pTelefono]],SEARCH("-",Tabla_Datos[[#This Row],[pTelefono]],1)+1,LEN(Tabla_Datos[[#This Row],[pTelefono]]))</f>
        <v>989464910</v>
      </c>
      <c r="X3169" s="53" t="str">
        <f>CONCATENATE(Tabla_Datos[[#This Row],[TipUrb]]," ",Tabla_Datos[[#This Row],[Calle]]," ",Tabla_Datos[[#This Row],[NumCalle]])</f>
        <v>UR LOS HUERTOS 220</v>
      </c>
      <c r="Y3169" t="s">
        <v>92</v>
      </c>
      <c r="Z3169" t="s">
        <v>93</v>
      </c>
      <c r="AA3169" t="s">
        <v>94</v>
      </c>
      <c r="AB3169" t="s">
        <v>95</v>
      </c>
      <c r="AC3169" t="s">
        <v>95</v>
      </c>
      <c r="AD3169" t="s">
        <v>161</v>
      </c>
      <c r="AE3169" t="s">
        <v>95</v>
      </c>
      <c r="AG3169" s="51">
        <v>46450954</v>
      </c>
      <c r="AI3169">
        <v>26</v>
      </c>
      <c r="AJ3169">
        <v>26</v>
      </c>
      <c r="AK3169" t="s">
        <v>3812</v>
      </c>
      <c r="AL3169">
        <v>220</v>
      </c>
    </row>
    <row r="3170" spans="1:38">
      <c r="A3170">
        <v>3286627</v>
      </c>
      <c r="B3170" t="s">
        <v>10765</v>
      </c>
      <c r="C3170" t="s">
        <v>19</v>
      </c>
      <c r="D3170" t="s">
        <v>143</v>
      </c>
      <c r="E3170">
        <v>2011</v>
      </c>
      <c r="F3170">
        <v>8</v>
      </c>
      <c r="G3170">
        <v>20</v>
      </c>
      <c r="H3170" t="s">
        <v>86</v>
      </c>
      <c r="I3170" t="s">
        <v>145</v>
      </c>
      <c r="J3170" t="s">
        <v>469</v>
      </c>
      <c r="K3170" t="s">
        <v>991</v>
      </c>
      <c r="L3170" t="s">
        <v>86</v>
      </c>
      <c r="M3170" t="s">
        <v>148</v>
      </c>
      <c r="N3170" s="50">
        <v>41131893</v>
      </c>
      <c r="O3170" s="51">
        <v>2332707</v>
      </c>
      <c r="P3170" t="s">
        <v>10766</v>
      </c>
      <c r="Q3170" t="s">
        <v>441</v>
      </c>
      <c r="R3170" t="s">
        <v>365</v>
      </c>
      <c r="S3170" s="49" t="str">
        <f>CONCATENATE(Tabla_Datos[[#This Row],[Nombre_Cliente]]," ",Tabla_Datos[[#This Row],[ApellidoPaterno_Cliente]]," ",Tabla_Datos[[#This Row],[ApellidoMaterno_Cliente]])</f>
        <v>RAQUEL MARIA CAMPOS RODRIGUEZ</v>
      </c>
      <c r="T3170" s="53">
        <f>DATE(Tabla_Datos[[#This Row],[tAnio]],Tabla_Datos[[#This Row],[tMes]],Tabla_Datos[[#This Row],[tDia]])</f>
        <v>40775</v>
      </c>
      <c r="U3170" s="53" t="str">
        <f>IF(Tabla_Datos[[#This Row],[cProvincia]]="LIMA","LIMA","PROVINCIA")</f>
        <v>PROVINCIA</v>
      </c>
      <c r="V3170" s="53" t="str">
        <f>MID(Tabla_Datos[[#This Row],[pTelefono]],1,SEARCH("-",Tabla_Datos[[#This Row],[pTelefono]],1)-1)</f>
        <v>43</v>
      </c>
      <c r="W3170" s="53" t="str">
        <f>MID(Tabla_Datos[[#This Row],[pTelefono]],SEARCH("-",Tabla_Datos[[#This Row],[pTelefono]],1)+1,LEN(Tabla_Datos[[#This Row],[pTelefono]]))</f>
        <v>962887007</v>
      </c>
      <c r="X3170" s="53" t="str">
        <f>CONCATENATE(Tabla_Datos[[#This Row],[TipUrb]]," ",Tabla_Datos[[#This Row],[Calle]]," ",Tabla_Datos[[#This Row],[NumCalle]])</f>
        <v>AH ALFONSO UGARTE 1387</v>
      </c>
      <c r="Y3170" t="s">
        <v>151</v>
      </c>
      <c r="Z3170" t="s">
        <v>152</v>
      </c>
      <c r="AA3170" t="s">
        <v>153</v>
      </c>
      <c r="AB3170" t="s">
        <v>95</v>
      </c>
      <c r="AC3170" t="s">
        <v>95</v>
      </c>
      <c r="AD3170" t="s">
        <v>96</v>
      </c>
      <c r="AE3170" t="s">
        <v>95</v>
      </c>
      <c r="AF3170" t="s">
        <v>95</v>
      </c>
      <c r="AG3170" s="51">
        <v>40936642</v>
      </c>
      <c r="AI3170">
        <v>1</v>
      </c>
      <c r="AJ3170">
        <v>1</v>
      </c>
      <c r="AK3170" t="s">
        <v>2339</v>
      </c>
      <c r="AL3170">
        <v>1387</v>
      </c>
    </row>
    <row r="3171" spans="1:38">
      <c r="A3171">
        <v>3287412</v>
      </c>
      <c r="B3171" t="s">
        <v>10767</v>
      </c>
      <c r="C3171" t="s">
        <v>19</v>
      </c>
      <c r="D3171" t="s">
        <v>85</v>
      </c>
      <c r="E3171">
        <v>2011</v>
      </c>
      <c r="F3171">
        <v>8</v>
      </c>
      <c r="G3171">
        <v>20</v>
      </c>
      <c r="H3171" t="s">
        <v>86</v>
      </c>
      <c r="I3171" t="s">
        <v>16</v>
      </c>
      <c r="J3171" t="s">
        <v>16</v>
      </c>
      <c r="K3171" t="s">
        <v>277</v>
      </c>
      <c r="L3171" t="s">
        <v>86</v>
      </c>
      <c r="M3171" t="s">
        <v>88</v>
      </c>
      <c r="N3171" s="50">
        <v>42982440</v>
      </c>
      <c r="O3171" s="51">
        <v>2333312</v>
      </c>
      <c r="P3171" t="s">
        <v>5088</v>
      </c>
      <c r="Q3171" t="s">
        <v>3104</v>
      </c>
      <c r="R3171" t="s">
        <v>10768</v>
      </c>
      <c r="S3171" s="49" t="str">
        <f>CONCATENATE(Tabla_Datos[[#This Row],[Nombre_Cliente]]," ",Tabla_Datos[[#This Row],[ApellidoPaterno_Cliente]]," ",Tabla_Datos[[#This Row],[ApellidoMaterno_Cliente]])</f>
        <v>EDUARDO BUENO PUYEN</v>
      </c>
      <c r="T3171" s="53">
        <f>DATE(Tabla_Datos[[#This Row],[tAnio]],Tabla_Datos[[#This Row],[tMes]],Tabla_Datos[[#This Row],[tDia]])</f>
        <v>40775</v>
      </c>
      <c r="U3171" s="53" t="str">
        <f>IF(Tabla_Datos[[#This Row],[cProvincia]]="LIMA","LIMA","PROVINCIA")</f>
        <v>LIMA</v>
      </c>
      <c r="V3171" s="53" t="str">
        <f>MID(Tabla_Datos[[#This Row],[pTelefono]],1,SEARCH("-",Tabla_Datos[[#This Row],[pTelefono]],1)-1)</f>
        <v>1</v>
      </c>
      <c r="W3171" s="53" t="str">
        <f>MID(Tabla_Datos[[#This Row],[pTelefono]],SEARCH("-",Tabla_Datos[[#This Row],[pTelefono]],1)+1,LEN(Tabla_Datos[[#This Row],[pTelefono]]))</f>
        <v>987207936</v>
      </c>
      <c r="X3171" s="53" t="str">
        <f>CONCATENATE(Tabla_Datos[[#This Row],[TipUrb]]," ",Tabla_Datos[[#This Row],[Calle]]," ",Tabla_Datos[[#This Row],[NumCalle]])</f>
        <v>UR LOMA AIROSA 142</v>
      </c>
      <c r="Y3171" t="s">
        <v>92</v>
      </c>
      <c r="Z3171" t="s">
        <v>196</v>
      </c>
      <c r="AA3171" t="s">
        <v>197</v>
      </c>
      <c r="AB3171" t="s">
        <v>95</v>
      </c>
      <c r="AC3171" t="s">
        <v>95</v>
      </c>
      <c r="AD3171" t="s">
        <v>161</v>
      </c>
      <c r="AE3171" t="s">
        <v>95</v>
      </c>
      <c r="AF3171" t="s">
        <v>95</v>
      </c>
      <c r="AG3171" s="51">
        <v>9900413</v>
      </c>
      <c r="AH3171" t="s">
        <v>95</v>
      </c>
      <c r="AI3171">
        <v>1</v>
      </c>
      <c r="AJ3171">
        <v>1</v>
      </c>
      <c r="AK3171" t="s">
        <v>10769</v>
      </c>
      <c r="AL3171">
        <v>142</v>
      </c>
    </row>
    <row r="3172" spans="1:38">
      <c r="A3172">
        <v>3286646</v>
      </c>
      <c r="B3172" t="s">
        <v>10770</v>
      </c>
      <c r="C3172" t="s">
        <v>19</v>
      </c>
      <c r="D3172" t="s">
        <v>85</v>
      </c>
      <c r="E3172">
        <v>2011</v>
      </c>
      <c r="F3172">
        <v>8</v>
      </c>
      <c r="G3172">
        <v>20</v>
      </c>
      <c r="H3172" t="s">
        <v>86</v>
      </c>
      <c r="I3172" t="s">
        <v>241</v>
      </c>
      <c r="J3172" t="s">
        <v>242</v>
      </c>
      <c r="K3172" t="s">
        <v>242</v>
      </c>
      <c r="L3172" t="s">
        <v>86</v>
      </c>
      <c r="M3172" t="s">
        <v>148</v>
      </c>
      <c r="N3172" s="50">
        <v>42203455</v>
      </c>
      <c r="O3172" s="51">
        <v>2332735</v>
      </c>
      <c r="P3172" t="s">
        <v>10771</v>
      </c>
      <c r="Q3172" t="s">
        <v>780</v>
      </c>
      <c r="R3172" t="s">
        <v>6445</v>
      </c>
      <c r="S3172" s="49" t="str">
        <f>CONCATENATE(Tabla_Datos[[#This Row],[Nombre_Cliente]]," ",Tabla_Datos[[#This Row],[ApellidoPaterno_Cliente]]," ",Tabla_Datos[[#This Row],[ApellidoMaterno_Cliente]])</f>
        <v>KRISTY PATRICIA SANCHEZ AVALOS</v>
      </c>
      <c r="T3172" s="53">
        <f>DATE(Tabla_Datos[[#This Row],[tAnio]],Tabla_Datos[[#This Row],[tMes]],Tabla_Datos[[#This Row],[tDia]])</f>
        <v>40775</v>
      </c>
      <c r="U3172" s="53" t="str">
        <f>IF(Tabla_Datos[[#This Row],[cProvincia]]="LIMA","LIMA","PROVINCIA")</f>
        <v>PROVINCIA</v>
      </c>
      <c r="V3172" s="53" t="str">
        <f>MID(Tabla_Datos[[#This Row],[pTelefono]],1,SEARCH("-",Tabla_Datos[[#This Row],[pTelefono]],1)-1)</f>
        <v>44</v>
      </c>
      <c r="W3172" s="53" t="str">
        <f>MID(Tabla_Datos[[#This Row],[pTelefono]],SEARCH("-",Tabla_Datos[[#This Row],[pTelefono]],1)+1,LEN(Tabla_Datos[[#This Row],[pTelefono]]))</f>
        <v>949486457</v>
      </c>
      <c r="X3172" s="53" t="str">
        <f>CONCATENATE(Tabla_Datos[[#This Row],[TipUrb]]," ",Tabla_Datos[[#This Row],[Calle]]," ",Tabla_Datos[[#This Row],[NumCalle]])</f>
        <v>UR MARTIN DE MURUA 651</v>
      </c>
      <c r="Y3172" t="s">
        <v>246</v>
      </c>
      <c r="Z3172" t="s">
        <v>122</v>
      </c>
      <c r="AA3172" t="s">
        <v>123</v>
      </c>
      <c r="AB3172" t="s">
        <v>95</v>
      </c>
      <c r="AC3172" t="s">
        <v>95</v>
      </c>
      <c r="AD3172" t="s">
        <v>161</v>
      </c>
      <c r="AE3172" t="s">
        <v>95</v>
      </c>
      <c r="AF3172" t="s">
        <v>95</v>
      </c>
      <c r="AG3172" s="51">
        <v>45589367</v>
      </c>
      <c r="AH3172" t="s">
        <v>95</v>
      </c>
      <c r="AI3172">
        <v>1</v>
      </c>
      <c r="AJ3172">
        <v>1</v>
      </c>
      <c r="AK3172" t="s">
        <v>10772</v>
      </c>
      <c r="AL3172">
        <v>651</v>
      </c>
    </row>
    <row r="3173" spans="1:38">
      <c r="A3173">
        <v>3287332</v>
      </c>
      <c r="B3173" t="s">
        <v>10773</v>
      </c>
      <c r="C3173" t="s">
        <v>20</v>
      </c>
      <c r="D3173" t="s">
        <v>143</v>
      </c>
      <c r="E3173">
        <v>2011</v>
      </c>
      <c r="F3173">
        <v>8</v>
      </c>
      <c r="G3173">
        <v>20</v>
      </c>
      <c r="H3173" t="s">
        <v>86</v>
      </c>
      <c r="I3173" t="s">
        <v>241</v>
      </c>
      <c r="J3173" t="s">
        <v>242</v>
      </c>
      <c r="K3173" t="s">
        <v>242</v>
      </c>
      <c r="L3173" t="s">
        <v>86</v>
      </c>
      <c r="M3173" t="s">
        <v>148</v>
      </c>
      <c r="N3173" s="50">
        <v>18102374</v>
      </c>
      <c r="O3173" s="51">
        <v>2333272</v>
      </c>
      <c r="P3173" t="s">
        <v>10774</v>
      </c>
      <c r="Q3173" t="s">
        <v>10775</v>
      </c>
      <c r="R3173" t="s">
        <v>2429</v>
      </c>
      <c r="S3173" s="49" t="str">
        <f>CONCATENATE(Tabla_Datos[[#This Row],[Nombre_Cliente]]," ",Tabla_Datos[[#This Row],[ApellidoPaterno_Cliente]]," ",Tabla_Datos[[#This Row],[ApellidoMaterno_Cliente]])</f>
        <v>EDGAR ELVIS HERMENEGILDO ARTEAGA</v>
      </c>
      <c r="T3173" s="53">
        <f>DATE(Tabla_Datos[[#This Row],[tAnio]],Tabla_Datos[[#This Row],[tMes]],Tabla_Datos[[#This Row],[tDia]])</f>
        <v>40775</v>
      </c>
      <c r="U3173" s="53" t="str">
        <f>IF(Tabla_Datos[[#This Row],[cProvincia]]="LIMA","LIMA","PROVINCIA")</f>
        <v>PROVINCIA</v>
      </c>
      <c r="V3173" s="53" t="str">
        <f>MID(Tabla_Datos[[#This Row],[pTelefono]],1,SEARCH("-",Tabla_Datos[[#This Row],[pTelefono]],1)-1)</f>
        <v>44</v>
      </c>
      <c r="W3173" s="53" t="str">
        <f>MID(Tabla_Datos[[#This Row],[pTelefono]],SEARCH("-",Tabla_Datos[[#This Row],[pTelefono]],1)+1,LEN(Tabla_Datos[[#This Row],[pTelefono]]))</f>
        <v>949818078</v>
      </c>
      <c r="X3173" s="53" t="str">
        <f>CONCATENATE(Tabla_Datos[[#This Row],[TipUrb]]," ",Tabla_Datos[[#This Row],[Calle]]," ",Tabla_Datos[[#This Row],[NumCalle]])</f>
        <v>- PUCARA MZ I 5</v>
      </c>
      <c r="Y3173" t="s">
        <v>246</v>
      </c>
      <c r="Z3173" t="s">
        <v>152</v>
      </c>
      <c r="AA3173" t="s">
        <v>153</v>
      </c>
      <c r="AB3173">
        <v>2</v>
      </c>
      <c r="AC3173">
        <v>15</v>
      </c>
      <c r="AD3173" t="s">
        <v>109</v>
      </c>
      <c r="AE3173" t="s">
        <v>95</v>
      </c>
      <c r="AF3173" t="s">
        <v>95</v>
      </c>
      <c r="AG3173" s="51">
        <v>43609291</v>
      </c>
      <c r="AH3173" t="s">
        <v>95</v>
      </c>
      <c r="AI3173">
        <v>1</v>
      </c>
      <c r="AJ3173">
        <v>1</v>
      </c>
      <c r="AK3173" t="s">
        <v>10776</v>
      </c>
      <c r="AL3173">
        <v>5</v>
      </c>
    </row>
    <row r="3174" spans="1:38">
      <c r="A3174">
        <v>3286109</v>
      </c>
      <c r="B3174" t="s">
        <v>10777</v>
      </c>
      <c r="C3174" t="s">
        <v>20</v>
      </c>
      <c r="D3174" t="s">
        <v>143</v>
      </c>
      <c r="E3174">
        <v>2011</v>
      </c>
      <c r="F3174">
        <v>8</v>
      </c>
      <c r="G3174">
        <v>20</v>
      </c>
      <c r="H3174" t="s">
        <v>86</v>
      </c>
      <c r="I3174" t="s">
        <v>132</v>
      </c>
      <c r="J3174" t="s">
        <v>132</v>
      </c>
      <c r="K3174" t="s">
        <v>1299</v>
      </c>
      <c r="L3174" t="s">
        <v>86</v>
      </c>
      <c r="M3174" t="s">
        <v>88</v>
      </c>
      <c r="N3174" s="50">
        <v>20000021</v>
      </c>
      <c r="O3174" s="51">
        <v>2332301</v>
      </c>
      <c r="P3174" t="s">
        <v>10778</v>
      </c>
      <c r="Q3174" t="s">
        <v>91</v>
      </c>
      <c r="R3174" t="s">
        <v>5328</v>
      </c>
      <c r="S3174" s="49" t="str">
        <f>CONCATENATE(Tabla_Datos[[#This Row],[Nombre_Cliente]]," ",Tabla_Datos[[#This Row],[ApellidoPaterno_Cliente]]," ",Tabla_Datos[[#This Row],[ApellidoMaterno_Cliente]])</f>
        <v>MANUEL ALFREDO TOLEDO LOZADA</v>
      </c>
      <c r="T3174" s="53">
        <f>DATE(Tabla_Datos[[#This Row],[tAnio]],Tabla_Datos[[#This Row],[tMes]],Tabla_Datos[[#This Row],[tDia]])</f>
        <v>40775</v>
      </c>
      <c r="U3174" s="53" t="str">
        <f>IF(Tabla_Datos[[#This Row],[cProvincia]]="LIMA","LIMA","PROVINCIA")</f>
        <v>PROVINCIA</v>
      </c>
      <c r="V3174" s="53" t="str">
        <f>MID(Tabla_Datos[[#This Row],[pTelefono]],1,SEARCH("-",Tabla_Datos[[#This Row],[pTelefono]],1)-1)</f>
        <v>73</v>
      </c>
      <c r="W3174" s="53" t="str">
        <f>MID(Tabla_Datos[[#This Row],[pTelefono]],SEARCH("-",Tabla_Datos[[#This Row],[pTelefono]],1)+1,LEN(Tabla_Datos[[#This Row],[pTelefono]]))</f>
        <v>969054012</v>
      </c>
      <c r="X3174" s="53" t="str">
        <f>CONCATENATE(Tabla_Datos[[#This Row],[TipUrb]]," ",Tabla_Datos[[#This Row],[Calle]]," ",Tabla_Datos[[#This Row],[NumCalle]])</f>
        <v>AH CUZCO 176</v>
      </c>
      <c r="Y3174" t="s">
        <v>137</v>
      </c>
      <c r="Z3174" t="s">
        <v>152</v>
      </c>
      <c r="AA3174" t="s">
        <v>153</v>
      </c>
      <c r="AB3174" t="s">
        <v>95</v>
      </c>
      <c r="AC3174" t="s">
        <v>95</v>
      </c>
      <c r="AD3174" t="s">
        <v>96</v>
      </c>
      <c r="AE3174" t="s">
        <v>95</v>
      </c>
      <c r="AF3174" t="s">
        <v>95</v>
      </c>
      <c r="AG3174" s="51">
        <v>40971393</v>
      </c>
      <c r="AH3174" t="s">
        <v>95</v>
      </c>
      <c r="AI3174">
        <v>1</v>
      </c>
      <c r="AJ3174">
        <v>1</v>
      </c>
      <c r="AK3174" t="s">
        <v>462</v>
      </c>
      <c r="AL3174">
        <v>176</v>
      </c>
    </row>
    <row r="3175" spans="1:38">
      <c r="A3175">
        <v>3287143</v>
      </c>
      <c r="B3175" t="s">
        <v>10779</v>
      </c>
      <c r="C3175" t="s">
        <v>19</v>
      </c>
      <c r="D3175" t="s">
        <v>143</v>
      </c>
      <c r="E3175">
        <v>2011</v>
      </c>
      <c r="F3175">
        <v>8</v>
      </c>
      <c r="G3175">
        <v>20</v>
      </c>
      <c r="H3175" t="s">
        <v>86</v>
      </c>
      <c r="I3175" t="s">
        <v>141</v>
      </c>
      <c r="J3175" t="s">
        <v>521</v>
      </c>
      <c r="K3175" t="s">
        <v>869</v>
      </c>
      <c r="L3175" t="s">
        <v>86</v>
      </c>
      <c r="M3175" t="s">
        <v>294</v>
      </c>
      <c r="N3175" s="50">
        <v>40615941</v>
      </c>
      <c r="O3175" s="51">
        <v>2333135</v>
      </c>
      <c r="P3175" t="s">
        <v>10780</v>
      </c>
      <c r="Q3175" t="s">
        <v>1188</v>
      </c>
      <c r="R3175" t="s">
        <v>2205</v>
      </c>
      <c r="S3175" s="49" t="str">
        <f>CONCATENATE(Tabla_Datos[[#This Row],[Nombre_Cliente]]," ",Tabla_Datos[[#This Row],[ApellidoPaterno_Cliente]]," ",Tabla_Datos[[#This Row],[ApellidoMaterno_Cliente]])</f>
        <v>JACKELINE ISABEL PACHECO CANO</v>
      </c>
      <c r="T3175" s="53">
        <f>DATE(Tabla_Datos[[#This Row],[tAnio]],Tabla_Datos[[#This Row],[tMes]],Tabla_Datos[[#This Row],[tDia]])</f>
        <v>40775</v>
      </c>
      <c r="U3175" s="53" t="str">
        <f>IF(Tabla_Datos[[#This Row],[cProvincia]]="LIMA","LIMA","PROVINCIA")</f>
        <v>PROVINCIA</v>
      </c>
      <c r="V3175" s="53" t="str">
        <f>MID(Tabla_Datos[[#This Row],[pTelefono]],1,SEARCH("-",Tabla_Datos[[#This Row],[pTelefono]],1)-1)</f>
        <v>64</v>
      </c>
      <c r="W3175" s="53" t="str">
        <f>MID(Tabla_Datos[[#This Row],[pTelefono]],SEARCH("-",Tabla_Datos[[#This Row],[pTelefono]],1)+1,LEN(Tabla_Datos[[#This Row],[pTelefono]]))</f>
        <v>964997651</v>
      </c>
      <c r="X3175" s="53" t="str">
        <f>CONCATENATE(Tabla_Datos[[#This Row],[TipUrb]]," ",Tabla_Datos[[#This Row],[Calle]]," ",Tabla_Datos[[#This Row],[NumCalle]])</f>
        <v>- MARISCAL CACERES 395</v>
      </c>
      <c r="Y3175" t="s">
        <v>525</v>
      </c>
      <c r="Z3175" t="s">
        <v>152</v>
      </c>
      <c r="AA3175" t="s">
        <v>153</v>
      </c>
      <c r="AB3175" t="s">
        <v>95</v>
      </c>
      <c r="AC3175" t="s">
        <v>95</v>
      </c>
      <c r="AD3175" t="s">
        <v>109</v>
      </c>
      <c r="AE3175" t="s">
        <v>95</v>
      </c>
      <c r="AF3175" t="s">
        <v>95</v>
      </c>
      <c r="AG3175" s="51">
        <v>46112483</v>
      </c>
      <c r="AH3175" t="s">
        <v>95</v>
      </c>
      <c r="AI3175">
        <v>1</v>
      </c>
      <c r="AJ3175">
        <v>1</v>
      </c>
      <c r="AK3175" t="s">
        <v>1087</v>
      </c>
      <c r="AL3175">
        <v>395</v>
      </c>
    </row>
    <row r="3176" spans="1:38">
      <c r="A3176">
        <v>3286364</v>
      </c>
      <c r="B3176" t="s">
        <v>10781</v>
      </c>
      <c r="C3176" t="s">
        <v>19</v>
      </c>
      <c r="D3176" t="s">
        <v>85</v>
      </c>
      <c r="E3176">
        <v>2011</v>
      </c>
      <c r="F3176">
        <v>8</v>
      </c>
      <c r="G3176">
        <v>20</v>
      </c>
      <c r="H3176" t="s">
        <v>86</v>
      </c>
      <c r="I3176" t="s">
        <v>16</v>
      </c>
      <c r="J3176" t="s">
        <v>16</v>
      </c>
      <c r="K3176" t="s">
        <v>1213</v>
      </c>
      <c r="L3176" t="s">
        <v>86</v>
      </c>
      <c r="M3176" t="s">
        <v>88</v>
      </c>
      <c r="O3176" s="51">
        <v>2332501</v>
      </c>
      <c r="P3176" t="s">
        <v>10782</v>
      </c>
      <c r="Q3176" t="s">
        <v>6370</v>
      </c>
      <c r="R3176" t="s">
        <v>1819</v>
      </c>
      <c r="S3176" s="49" t="str">
        <f>CONCATENATE(Tabla_Datos[[#This Row],[Nombre_Cliente]]," ",Tabla_Datos[[#This Row],[ApellidoPaterno_Cliente]]," ",Tabla_Datos[[#This Row],[ApellidoMaterno_Cliente]])</f>
        <v>RUTH ESTHER HORNA BRAVO</v>
      </c>
      <c r="T3176" s="53">
        <f>DATE(Tabla_Datos[[#This Row],[tAnio]],Tabla_Datos[[#This Row],[tMes]],Tabla_Datos[[#This Row],[tDia]])</f>
        <v>40775</v>
      </c>
      <c r="U3176" s="53" t="str">
        <f>IF(Tabla_Datos[[#This Row],[cProvincia]]="LIMA","LIMA","PROVINCIA")</f>
        <v>LIMA</v>
      </c>
      <c r="V3176" s="53" t="str">
        <f>MID(Tabla_Datos[[#This Row],[pTelefono]],1,SEARCH("-",Tabla_Datos[[#This Row],[pTelefono]],1)-1)</f>
        <v>1</v>
      </c>
      <c r="W3176" s="53" t="str">
        <f>MID(Tabla_Datos[[#This Row],[pTelefono]],SEARCH("-",Tabla_Datos[[#This Row],[pTelefono]],1)+1,LEN(Tabla_Datos[[#This Row],[pTelefono]]))</f>
        <v>952088166</v>
      </c>
      <c r="X3176" s="53" t="str">
        <f>CONCATENATE(Tabla_Datos[[#This Row],[TipUrb]]," ",Tabla_Datos[[#This Row],[Calle]]," ",Tabla_Datos[[#This Row],[NumCalle]])</f>
        <v>UR LA VERONICA 417</v>
      </c>
      <c r="Y3176" t="s">
        <v>92</v>
      </c>
      <c r="Z3176" t="s">
        <v>122</v>
      </c>
      <c r="AA3176" t="s">
        <v>123</v>
      </c>
      <c r="AB3176" t="s">
        <v>95</v>
      </c>
      <c r="AC3176" t="s">
        <v>95</v>
      </c>
      <c r="AD3176" t="s">
        <v>161</v>
      </c>
      <c r="AE3176" t="s">
        <v>95</v>
      </c>
      <c r="AF3176" t="s">
        <v>95</v>
      </c>
      <c r="AG3176" s="51">
        <v>6234256</v>
      </c>
      <c r="AH3176" t="s">
        <v>95</v>
      </c>
      <c r="AI3176">
        <v>1</v>
      </c>
      <c r="AJ3176">
        <v>1</v>
      </c>
      <c r="AK3176" t="s">
        <v>10783</v>
      </c>
      <c r="AL3176">
        <v>417</v>
      </c>
    </row>
    <row r="3177" spans="1:38">
      <c r="A3177">
        <v>3287134</v>
      </c>
      <c r="B3177" t="s">
        <v>10784</v>
      </c>
      <c r="C3177" t="s">
        <v>19</v>
      </c>
      <c r="D3177" t="s">
        <v>85</v>
      </c>
      <c r="E3177">
        <v>2011</v>
      </c>
      <c r="F3177">
        <v>8</v>
      </c>
      <c r="G3177">
        <v>20</v>
      </c>
      <c r="H3177" t="s">
        <v>86</v>
      </c>
      <c r="I3177" t="s">
        <v>16</v>
      </c>
      <c r="J3177" t="s">
        <v>16</v>
      </c>
      <c r="K3177" t="s">
        <v>696</v>
      </c>
      <c r="L3177" t="s">
        <v>86</v>
      </c>
      <c r="M3177" t="s">
        <v>88</v>
      </c>
      <c r="N3177" s="50">
        <v>6947852</v>
      </c>
      <c r="O3177" s="51">
        <v>2333130</v>
      </c>
      <c r="P3177" t="s">
        <v>10785</v>
      </c>
      <c r="Q3177" t="s">
        <v>1238</v>
      </c>
      <c r="R3177" t="s">
        <v>1912</v>
      </c>
      <c r="S3177" s="49" t="str">
        <f>CONCATENATE(Tabla_Datos[[#This Row],[Nombre_Cliente]]," ",Tabla_Datos[[#This Row],[ApellidoPaterno_Cliente]]," ",Tabla_Datos[[#This Row],[ApellidoMaterno_Cliente]])</f>
        <v>LILIA MERCEDES TELLO VILLAR</v>
      </c>
      <c r="T3177" s="53">
        <f>DATE(Tabla_Datos[[#This Row],[tAnio]],Tabla_Datos[[#This Row],[tMes]],Tabla_Datos[[#This Row],[tDia]])</f>
        <v>40775</v>
      </c>
      <c r="U3177" s="53" t="str">
        <f>IF(Tabla_Datos[[#This Row],[cProvincia]]="LIMA","LIMA","PROVINCIA")</f>
        <v>LIMA</v>
      </c>
      <c r="V3177" s="53" t="str">
        <f>MID(Tabla_Datos[[#This Row],[pTelefono]],1,SEARCH("-",Tabla_Datos[[#This Row],[pTelefono]],1)-1)</f>
        <v>1</v>
      </c>
      <c r="W3177" s="53" t="str">
        <f>MID(Tabla_Datos[[#This Row],[pTelefono]],SEARCH("-",Tabla_Datos[[#This Row],[pTelefono]],1)+1,LEN(Tabla_Datos[[#This Row],[pTelefono]]))</f>
        <v>959923918</v>
      </c>
      <c r="X3177" s="53" t="str">
        <f>CONCATENATE(Tabla_Datos[[#This Row],[TipUrb]]," ",Tabla_Datos[[#This Row],[Calle]]," ",Tabla_Datos[[#This Row],[NumCalle]])</f>
        <v>UR MANN THOMAS 680</v>
      </c>
      <c r="Y3177" t="s">
        <v>92</v>
      </c>
      <c r="Z3177" t="s">
        <v>196</v>
      </c>
      <c r="AA3177" t="s">
        <v>197</v>
      </c>
      <c r="AB3177" t="s">
        <v>95</v>
      </c>
      <c r="AC3177">
        <v>202</v>
      </c>
      <c r="AD3177" t="s">
        <v>161</v>
      </c>
      <c r="AE3177" t="s">
        <v>95</v>
      </c>
      <c r="AF3177" t="s">
        <v>95</v>
      </c>
      <c r="AG3177" s="51">
        <v>18216103</v>
      </c>
      <c r="AH3177" t="s">
        <v>95</v>
      </c>
      <c r="AI3177">
        <v>1</v>
      </c>
      <c r="AJ3177">
        <v>1</v>
      </c>
      <c r="AK3177" t="s">
        <v>1825</v>
      </c>
      <c r="AL3177">
        <v>680</v>
      </c>
    </row>
    <row r="3178" spans="1:38">
      <c r="A3178">
        <v>3288647</v>
      </c>
      <c r="B3178" t="s">
        <v>10786</v>
      </c>
      <c r="C3178" t="s">
        <v>19</v>
      </c>
      <c r="D3178" t="s">
        <v>143</v>
      </c>
      <c r="E3178">
        <v>2011</v>
      </c>
      <c r="F3178">
        <v>8</v>
      </c>
      <c r="G3178">
        <v>20</v>
      </c>
      <c r="H3178" t="s">
        <v>86</v>
      </c>
      <c r="I3178" t="s">
        <v>241</v>
      </c>
      <c r="J3178" t="s">
        <v>242</v>
      </c>
      <c r="K3178" t="s">
        <v>937</v>
      </c>
      <c r="L3178" t="s">
        <v>86</v>
      </c>
      <c r="M3178" t="s">
        <v>148</v>
      </c>
      <c r="N3178" s="50">
        <v>10285305</v>
      </c>
      <c r="O3178" s="51">
        <v>2334405</v>
      </c>
      <c r="P3178" t="s">
        <v>10787</v>
      </c>
      <c r="Q3178" t="s">
        <v>793</v>
      </c>
      <c r="R3178" t="s">
        <v>1039</v>
      </c>
      <c r="S3178" s="49" t="str">
        <f>CONCATENATE(Tabla_Datos[[#This Row],[Nombre_Cliente]]," ",Tabla_Datos[[#This Row],[ApellidoPaterno_Cliente]]," ",Tabla_Datos[[#This Row],[ApellidoMaterno_Cliente]])</f>
        <v>PRUDENCIO ANDRES CRUZ RIMAC</v>
      </c>
      <c r="T3178" s="53">
        <f>DATE(Tabla_Datos[[#This Row],[tAnio]],Tabla_Datos[[#This Row],[tMes]],Tabla_Datos[[#This Row],[tDia]])</f>
        <v>40775</v>
      </c>
      <c r="U3178" s="53" t="str">
        <f>IF(Tabla_Datos[[#This Row],[cProvincia]]="LIMA","LIMA","PROVINCIA")</f>
        <v>PROVINCIA</v>
      </c>
      <c r="V3178" s="53" t="str">
        <f>MID(Tabla_Datos[[#This Row],[pTelefono]],1,SEARCH("-",Tabla_Datos[[#This Row],[pTelefono]],1)-1)</f>
        <v>44</v>
      </c>
      <c r="W3178" s="53" t="str">
        <f>MID(Tabla_Datos[[#This Row],[pTelefono]],SEARCH("-",Tabla_Datos[[#This Row],[pTelefono]],1)+1,LEN(Tabla_Datos[[#This Row],[pTelefono]]))</f>
        <v>949491247</v>
      </c>
      <c r="X3178" s="53" t="str">
        <f>CONCATENATE(Tabla_Datos[[#This Row],[TipUrb]]," ",Tabla_Datos[[#This Row],[Calle]]," ",Tabla_Datos[[#This Row],[NumCalle]])</f>
        <v>- JAIME BLANCO 1496</v>
      </c>
      <c r="Y3178" t="s">
        <v>246</v>
      </c>
      <c r="Z3178" t="s">
        <v>152</v>
      </c>
      <c r="AA3178" t="s">
        <v>153</v>
      </c>
      <c r="AB3178" t="s">
        <v>95</v>
      </c>
      <c r="AC3178" t="s">
        <v>95</v>
      </c>
      <c r="AD3178" t="s">
        <v>109</v>
      </c>
      <c r="AE3178" t="s">
        <v>95</v>
      </c>
      <c r="AF3178" t="s">
        <v>95</v>
      </c>
      <c r="AG3178" s="51">
        <v>9445456</v>
      </c>
      <c r="AH3178" t="s">
        <v>95</v>
      </c>
      <c r="AI3178">
        <v>1</v>
      </c>
      <c r="AJ3178">
        <v>1</v>
      </c>
      <c r="AK3178" t="s">
        <v>10788</v>
      </c>
      <c r="AL3178">
        <v>1496</v>
      </c>
    </row>
    <row r="3179" spans="1:38">
      <c r="A3179">
        <v>3286253</v>
      </c>
      <c r="B3179" t="s">
        <v>10789</v>
      </c>
      <c r="C3179" t="s">
        <v>19</v>
      </c>
      <c r="D3179" t="s">
        <v>143</v>
      </c>
      <c r="E3179">
        <v>2011</v>
      </c>
      <c r="F3179">
        <v>8</v>
      </c>
      <c r="G3179">
        <v>20</v>
      </c>
      <c r="H3179" t="s">
        <v>86</v>
      </c>
      <c r="I3179" t="s">
        <v>759</v>
      </c>
      <c r="J3179" t="s">
        <v>759</v>
      </c>
      <c r="K3179" t="s">
        <v>759</v>
      </c>
      <c r="L3179" t="s">
        <v>86</v>
      </c>
      <c r="M3179" t="s">
        <v>294</v>
      </c>
      <c r="N3179" s="50">
        <v>21522481</v>
      </c>
      <c r="O3179" s="51">
        <v>2332408</v>
      </c>
      <c r="P3179" t="s">
        <v>10790</v>
      </c>
      <c r="Q3179" t="s">
        <v>5377</v>
      </c>
      <c r="R3179" t="s">
        <v>3856</v>
      </c>
      <c r="S3179" s="49" t="str">
        <f>CONCATENATE(Tabla_Datos[[#This Row],[Nombre_Cliente]]," ",Tabla_Datos[[#This Row],[ApellidoPaterno_Cliente]]," ",Tabla_Datos[[#This Row],[ApellidoMaterno_Cliente]])</f>
        <v>ROSSANA YSABEL ROSAS LUJAN</v>
      </c>
      <c r="T3179" s="53">
        <f>DATE(Tabla_Datos[[#This Row],[tAnio]],Tabla_Datos[[#This Row],[tMes]],Tabla_Datos[[#This Row],[tDia]])</f>
        <v>40775</v>
      </c>
      <c r="U3179" s="53" t="str">
        <f>IF(Tabla_Datos[[#This Row],[cProvincia]]="LIMA","LIMA","PROVINCIA")</f>
        <v>PROVINCIA</v>
      </c>
      <c r="V3179" s="53" t="str">
        <f>MID(Tabla_Datos[[#This Row],[pTelefono]],1,SEARCH("-",Tabla_Datos[[#This Row],[pTelefono]],1)-1)</f>
        <v>56</v>
      </c>
      <c r="W3179" s="53" t="str">
        <f>MID(Tabla_Datos[[#This Row],[pTelefono]],SEARCH("-",Tabla_Datos[[#This Row],[pTelefono]],1)+1,LEN(Tabla_Datos[[#This Row],[pTelefono]]))</f>
        <v>994043138</v>
      </c>
      <c r="X3179" s="53" t="str">
        <f>CONCATENATE(Tabla_Datos[[#This Row],[TipUrb]]," ",Tabla_Datos[[#This Row],[Calle]]," ",Tabla_Datos[[#This Row],[NumCalle]])</f>
        <v>RS LOS GIRASOLES MZ C1 LT 8 0</v>
      </c>
      <c r="Y3179" t="s">
        <v>759</v>
      </c>
      <c r="Z3179" t="s">
        <v>152</v>
      </c>
      <c r="AA3179" t="s">
        <v>153</v>
      </c>
      <c r="AB3179" t="s">
        <v>95</v>
      </c>
      <c r="AC3179" t="s">
        <v>95</v>
      </c>
      <c r="AD3179" t="s">
        <v>435</v>
      </c>
      <c r="AE3179" t="s">
        <v>95</v>
      </c>
      <c r="AF3179" t="s">
        <v>95</v>
      </c>
      <c r="AG3179" s="51">
        <v>21401817</v>
      </c>
      <c r="AH3179" t="s">
        <v>95</v>
      </c>
      <c r="AI3179">
        <v>1</v>
      </c>
      <c r="AJ3179">
        <v>1</v>
      </c>
      <c r="AK3179" t="s">
        <v>10791</v>
      </c>
      <c r="AL3179">
        <v>0</v>
      </c>
    </row>
    <row r="3180" spans="1:38">
      <c r="A3180">
        <v>3286900</v>
      </c>
      <c r="B3180" t="s">
        <v>10792</v>
      </c>
      <c r="C3180" t="s">
        <v>20</v>
      </c>
      <c r="D3180" t="s">
        <v>143</v>
      </c>
      <c r="E3180">
        <v>2011</v>
      </c>
      <c r="F3180">
        <v>8</v>
      </c>
      <c r="G3180">
        <v>20</v>
      </c>
      <c r="H3180" t="s">
        <v>86</v>
      </c>
      <c r="I3180" t="s">
        <v>132</v>
      </c>
      <c r="J3180" t="s">
        <v>425</v>
      </c>
      <c r="K3180" t="s">
        <v>425</v>
      </c>
      <c r="L3180" t="s">
        <v>86</v>
      </c>
      <c r="M3180" t="s">
        <v>133</v>
      </c>
      <c r="N3180" s="50">
        <v>3576776</v>
      </c>
      <c r="O3180" s="51">
        <v>2332939</v>
      </c>
      <c r="P3180" t="s">
        <v>10793</v>
      </c>
      <c r="Q3180" t="s">
        <v>1492</v>
      </c>
      <c r="R3180" t="s">
        <v>10794</v>
      </c>
      <c r="S3180" s="49" t="str">
        <f>CONCATENATE(Tabla_Datos[[#This Row],[Nombre_Cliente]]," ",Tabla_Datos[[#This Row],[ApellidoPaterno_Cliente]]," ",Tabla_Datos[[#This Row],[ApellidoMaterno_Cliente]])</f>
        <v>GABRIELA SUAREZ VALLADARES</v>
      </c>
      <c r="T3180" s="53">
        <f>DATE(Tabla_Datos[[#This Row],[tAnio]],Tabla_Datos[[#This Row],[tMes]],Tabla_Datos[[#This Row],[tDia]])</f>
        <v>40775</v>
      </c>
      <c r="U3180" s="53" t="str">
        <f>IF(Tabla_Datos[[#This Row],[cProvincia]]="LIMA","LIMA","PROVINCIA")</f>
        <v>PROVINCIA</v>
      </c>
      <c r="V3180" s="53" t="str">
        <f>MID(Tabla_Datos[[#This Row],[pTelefono]],1,SEARCH("-",Tabla_Datos[[#This Row],[pTelefono]],1)-1)</f>
        <v>73</v>
      </c>
      <c r="W3180" s="53" t="str">
        <f>MID(Tabla_Datos[[#This Row],[pTelefono]],SEARCH("-",Tabla_Datos[[#This Row],[pTelefono]],1)+1,LEN(Tabla_Datos[[#This Row],[pTelefono]]))</f>
        <v>969587318</v>
      </c>
      <c r="X3180" s="53" t="str">
        <f>CONCATENATE(Tabla_Datos[[#This Row],[TipUrb]]," ",Tabla_Datos[[#This Row],[Calle]]," ",Tabla_Datos[[#This Row],[NumCalle]])</f>
        <v>- GRAU 183</v>
      </c>
      <c r="Y3180" t="s">
        <v>137</v>
      </c>
      <c r="Z3180" t="s">
        <v>152</v>
      </c>
      <c r="AA3180" t="s">
        <v>153</v>
      </c>
      <c r="AB3180">
        <v>2</v>
      </c>
      <c r="AC3180" t="s">
        <v>95</v>
      </c>
      <c r="AD3180" t="s">
        <v>109</v>
      </c>
      <c r="AE3180" t="s">
        <v>95</v>
      </c>
      <c r="AF3180" t="s">
        <v>95</v>
      </c>
      <c r="AG3180" s="51">
        <v>3663055</v>
      </c>
      <c r="AH3180" t="s">
        <v>95</v>
      </c>
      <c r="AI3180">
        <v>1</v>
      </c>
      <c r="AJ3180">
        <v>1</v>
      </c>
      <c r="AK3180" t="s">
        <v>826</v>
      </c>
      <c r="AL3180">
        <v>183</v>
      </c>
    </row>
    <row r="3181" spans="1:38">
      <c r="A3181">
        <v>3288609</v>
      </c>
      <c r="B3181" t="s">
        <v>10795</v>
      </c>
      <c r="C3181" t="s">
        <v>18</v>
      </c>
      <c r="D3181" t="s">
        <v>85</v>
      </c>
      <c r="E3181">
        <v>2011</v>
      </c>
      <c r="F3181">
        <v>8</v>
      </c>
      <c r="G3181">
        <v>20</v>
      </c>
      <c r="H3181" t="s">
        <v>86</v>
      </c>
      <c r="I3181" t="s">
        <v>16</v>
      </c>
      <c r="J3181" t="s">
        <v>16</v>
      </c>
      <c r="K3181" t="s">
        <v>157</v>
      </c>
      <c r="L3181" t="s">
        <v>86</v>
      </c>
      <c r="M3181" t="s">
        <v>88</v>
      </c>
      <c r="N3181" s="50">
        <v>41318277</v>
      </c>
      <c r="O3181" s="51">
        <v>2334332</v>
      </c>
      <c r="P3181" t="s">
        <v>10796</v>
      </c>
      <c r="Q3181" t="s">
        <v>341</v>
      </c>
      <c r="R3181" t="s">
        <v>95</v>
      </c>
      <c r="S3181" s="49" t="str">
        <f>CONCATENATE(Tabla_Datos[[#This Row],[Nombre_Cliente]]," ",Tabla_Datos[[#This Row],[ApellidoPaterno_Cliente]]," ",Tabla_Datos[[#This Row],[ApellidoMaterno_Cliente]])</f>
        <v xml:space="preserve">JULIA RITA ALVARADO  </v>
      </c>
      <c r="T3181" s="53">
        <f>DATE(Tabla_Datos[[#This Row],[tAnio]],Tabla_Datos[[#This Row],[tMes]],Tabla_Datos[[#This Row],[tDia]])</f>
        <v>40775</v>
      </c>
      <c r="U3181" s="53" t="str">
        <f>IF(Tabla_Datos[[#This Row],[cProvincia]]="LIMA","LIMA","PROVINCIA")</f>
        <v>LIMA</v>
      </c>
      <c r="V3181" s="53" t="str">
        <f>MID(Tabla_Datos[[#This Row],[pTelefono]],1,SEARCH("-",Tabla_Datos[[#This Row],[pTelefono]],1)-1)</f>
        <v>1</v>
      </c>
      <c r="W3181" s="53" t="str">
        <f>MID(Tabla_Datos[[#This Row],[pTelefono]],SEARCH("-",Tabla_Datos[[#This Row],[pTelefono]],1)+1,LEN(Tabla_Datos[[#This Row],[pTelefono]]))</f>
        <v>971603485</v>
      </c>
      <c r="X3181" s="53" t="str">
        <f>CONCATENATE(Tabla_Datos[[#This Row],[TipUrb]]," ",Tabla_Datos[[#This Row],[Calle]]," ",Tabla_Datos[[#This Row],[NumCalle]])</f>
        <v>AG   0</v>
      </c>
      <c r="Y3181" t="s">
        <v>92</v>
      </c>
      <c r="Z3181" t="s">
        <v>93</v>
      </c>
      <c r="AA3181" t="s">
        <v>94</v>
      </c>
      <c r="AB3181" t="s">
        <v>95</v>
      </c>
      <c r="AC3181" t="s">
        <v>95</v>
      </c>
      <c r="AD3181" t="s">
        <v>332</v>
      </c>
      <c r="AE3181" t="s">
        <v>555</v>
      </c>
      <c r="AF3181">
        <v>5</v>
      </c>
      <c r="AG3181" s="51">
        <v>25638939</v>
      </c>
      <c r="AI3181">
        <v>5</v>
      </c>
      <c r="AJ3181">
        <v>5</v>
      </c>
      <c r="AK3181" t="s">
        <v>95</v>
      </c>
      <c r="AL3181">
        <v>0</v>
      </c>
    </row>
    <row r="3182" spans="1:38">
      <c r="A3182">
        <v>3287121</v>
      </c>
      <c r="B3182" t="s">
        <v>10797</v>
      </c>
      <c r="C3182" t="s">
        <v>19</v>
      </c>
      <c r="D3182" t="s">
        <v>143</v>
      </c>
      <c r="E3182">
        <v>2011</v>
      </c>
      <c r="F3182">
        <v>8</v>
      </c>
      <c r="G3182">
        <v>20</v>
      </c>
      <c r="H3182" t="s">
        <v>86</v>
      </c>
      <c r="I3182" t="s">
        <v>587</v>
      </c>
      <c r="J3182" t="s">
        <v>587</v>
      </c>
      <c r="K3182" t="s">
        <v>587</v>
      </c>
      <c r="L3182" t="s">
        <v>86</v>
      </c>
      <c r="M3182" t="s">
        <v>102</v>
      </c>
      <c r="N3182" s="50">
        <v>448220</v>
      </c>
      <c r="O3182" s="51">
        <v>2333120</v>
      </c>
      <c r="P3182" t="s">
        <v>10798</v>
      </c>
      <c r="Q3182" t="s">
        <v>610</v>
      </c>
      <c r="R3182" t="s">
        <v>666</v>
      </c>
      <c r="S3182" s="49" t="str">
        <f>CONCATENATE(Tabla_Datos[[#This Row],[Nombre_Cliente]]," ",Tabla_Datos[[#This Row],[ApellidoPaterno_Cliente]]," ",Tabla_Datos[[#This Row],[ApellidoMaterno_Cliente]])</f>
        <v>JOSE FELIX MARTINEZ FIGUEROA</v>
      </c>
      <c r="T3182" s="53">
        <f>DATE(Tabla_Datos[[#This Row],[tAnio]],Tabla_Datos[[#This Row],[tMes]],Tabla_Datos[[#This Row],[tDia]])</f>
        <v>40775</v>
      </c>
      <c r="U3182" s="53" t="str">
        <f>IF(Tabla_Datos[[#This Row],[cProvincia]]="LIMA","LIMA","PROVINCIA")</f>
        <v>PROVINCIA</v>
      </c>
      <c r="V3182" s="53" t="str">
        <f>MID(Tabla_Datos[[#This Row],[pTelefono]],1,SEARCH("-",Tabla_Datos[[#This Row],[pTelefono]],1)-1)</f>
        <v>52</v>
      </c>
      <c r="W3182" s="53" t="str">
        <f>MID(Tabla_Datos[[#This Row],[pTelefono]],SEARCH("-",Tabla_Datos[[#This Row],[pTelefono]],1)+1,LEN(Tabla_Datos[[#This Row],[pTelefono]]))</f>
        <v>952668505</v>
      </c>
      <c r="X3182" s="53" t="str">
        <f>CONCATENATE(Tabla_Datos[[#This Row],[TipUrb]]," ",Tabla_Datos[[#This Row],[Calle]]," ",Tabla_Datos[[#This Row],[NumCalle]])</f>
        <v>AS . 0</v>
      </c>
      <c r="Y3182" t="s">
        <v>590</v>
      </c>
      <c r="Z3182" t="s">
        <v>152</v>
      </c>
      <c r="AA3182" t="s">
        <v>153</v>
      </c>
      <c r="AB3182" t="s">
        <v>95</v>
      </c>
      <c r="AC3182" t="s">
        <v>95</v>
      </c>
      <c r="AD3182" t="s">
        <v>215</v>
      </c>
      <c r="AE3182" t="s">
        <v>555</v>
      </c>
      <c r="AF3182">
        <v>9</v>
      </c>
      <c r="AG3182" s="51">
        <v>43385060</v>
      </c>
      <c r="AH3182" t="s">
        <v>95</v>
      </c>
      <c r="AI3182">
        <v>1</v>
      </c>
      <c r="AJ3182">
        <v>1</v>
      </c>
      <c r="AK3182" t="s">
        <v>221</v>
      </c>
      <c r="AL3182">
        <v>0</v>
      </c>
    </row>
    <row r="3183" spans="1:38">
      <c r="A3183">
        <v>3288549</v>
      </c>
      <c r="B3183" t="s">
        <v>10799</v>
      </c>
      <c r="C3183" t="s">
        <v>19</v>
      </c>
      <c r="D3183" t="s">
        <v>143</v>
      </c>
      <c r="E3183">
        <v>2011</v>
      </c>
      <c r="F3183">
        <v>8</v>
      </c>
      <c r="G3183">
        <v>20</v>
      </c>
      <c r="H3183" t="s">
        <v>86</v>
      </c>
      <c r="I3183" t="s">
        <v>514</v>
      </c>
      <c r="J3183" t="s">
        <v>514</v>
      </c>
      <c r="K3183" t="s">
        <v>514</v>
      </c>
      <c r="L3183" t="s">
        <v>86</v>
      </c>
      <c r="M3183" t="s">
        <v>133</v>
      </c>
      <c r="N3183" s="50">
        <v>27571088</v>
      </c>
      <c r="O3183" s="51">
        <v>2334311</v>
      </c>
      <c r="P3183" t="s">
        <v>10800</v>
      </c>
      <c r="Q3183" t="s">
        <v>1118</v>
      </c>
      <c r="R3183" t="s">
        <v>473</v>
      </c>
      <c r="S3183" s="49" t="str">
        <f>CONCATENATE(Tabla_Datos[[#This Row],[Nombre_Cliente]]," ",Tabla_Datos[[#This Row],[ApellidoPaterno_Cliente]]," ",Tabla_Datos[[#This Row],[ApellidoMaterno_Cliente]])</f>
        <v>WILDER CARLOS BURGOS CASTAÑEDA</v>
      </c>
      <c r="T3183" s="53">
        <f>DATE(Tabla_Datos[[#This Row],[tAnio]],Tabla_Datos[[#This Row],[tMes]],Tabla_Datos[[#This Row],[tDia]])</f>
        <v>40775</v>
      </c>
      <c r="U3183" s="53" t="str">
        <f>IF(Tabla_Datos[[#This Row],[cProvincia]]="LIMA","LIMA","PROVINCIA")</f>
        <v>PROVINCIA</v>
      </c>
      <c r="V3183" s="53" t="str">
        <f>MID(Tabla_Datos[[#This Row],[pTelefono]],1,SEARCH("-",Tabla_Datos[[#This Row],[pTelefono]],1)-1)</f>
        <v>76</v>
      </c>
      <c r="W3183" s="53" t="str">
        <f>MID(Tabla_Datos[[#This Row],[pTelefono]],SEARCH("-",Tabla_Datos[[#This Row],[pTelefono]],1)+1,LEN(Tabla_Datos[[#This Row],[pTelefono]]))</f>
        <v>970083699</v>
      </c>
      <c r="X3183" s="53" t="str">
        <f>CONCATENATE(Tabla_Datos[[#This Row],[TipUrb]]," ",Tabla_Datos[[#This Row],[Calle]]," ",Tabla_Datos[[#This Row],[NumCalle]])</f>
        <v>UR 8 DEPART 504 0</v>
      </c>
      <c r="Y3183" t="s">
        <v>517</v>
      </c>
      <c r="Z3183" t="s">
        <v>152</v>
      </c>
      <c r="AA3183" t="s">
        <v>153</v>
      </c>
      <c r="AB3183" t="s">
        <v>95</v>
      </c>
      <c r="AC3183" t="s">
        <v>95</v>
      </c>
      <c r="AD3183" t="s">
        <v>161</v>
      </c>
      <c r="AE3183" t="s">
        <v>95</v>
      </c>
      <c r="AF3183" t="s">
        <v>95</v>
      </c>
      <c r="AG3183" s="51">
        <v>26675840</v>
      </c>
      <c r="AH3183" t="s">
        <v>95</v>
      </c>
      <c r="AI3183">
        <v>1</v>
      </c>
      <c r="AJ3183">
        <v>1</v>
      </c>
      <c r="AK3183" t="s">
        <v>10801</v>
      </c>
      <c r="AL3183">
        <v>0</v>
      </c>
    </row>
    <row r="3184" spans="1:38">
      <c r="A3184">
        <v>3288320</v>
      </c>
      <c r="B3184" t="s">
        <v>10802</v>
      </c>
      <c r="C3184" t="s">
        <v>18</v>
      </c>
      <c r="D3184" t="s">
        <v>1061</v>
      </c>
      <c r="E3184">
        <v>2011</v>
      </c>
      <c r="F3184">
        <v>8</v>
      </c>
      <c r="G3184">
        <v>20</v>
      </c>
      <c r="H3184" t="s">
        <v>86</v>
      </c>
      <c r="I3184" t="s">
        <v>16</v>
      </c>
      <c r="J3184" t="s">
        <v>16</v>
      </c>
      <c r="K3184" t="s">
        <v>562</v>
      </c>
      <c r="L3184" t="s">
        <v>86</v>
      </c>
      <c r="M3184" t="s">
        <v>88</v>
      </c>
      <c r="N3184" s="50">
        <v>99999999</v>
      </c>
      <c r="O3184" s="51">
        <v>2334074</v>
      </c>
      <c r="P3184" t="s">
        <v>10803</v>
      </c>
      <c r="Q3184" t="s">
        <v>10804</v>
      </c>
      <c r="R3184" t="s">
        <v>95</v>
      </c>
      <c r="S3184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184" s="53">
        <f>DATE(Tabla_Datos[[#This Row],[tAnio]],Tabla_Datos[[#This Row],[tMes]],Tabla_Datos[[#This Row],[tDia]])</f>
        <v>40775</v>
      </c>
      <c r="U3184" s="53" t="str">
        <f>IF(Tabla_Datos[[#This Row],[cProvincia]]="LIMA","LIMA","PROVINCIA")</f>
        <v>LIMA</v>
      </c>
      <c r="V3184" s="53" t="str">
        <f>MID(Tabla_Datos[[#This Row],[pTelefono]],1,SEARCH("-",Tabla_Datos[[#This Row],[pTelefono]],1)-1)</f>
        <v>1</v>
      </c>
      <c r="W3184" s="53" t="str">
        <f>MID(Tabla_Datos[[#This Row],[pTelefono]],SEARCH("-",Tabla_Datos[[#This Row],[pTelefono]],1)+1,LEN(Tabla_Datos[[#This Row],[pTelefono]]))</f>
        <v>997056198</v>
      </c>
      <c r="X3184" s="53" t="str">
        <f>CONCATENATE(Tabla_Datos[[#This Row],[TipUrb]]," ",Tabla_Datos[[#This Row],[Calle]]," ",Tabla_Datos[[#This Row],[NumCalle]])</f>
        <v xml:space="preserve">  DE LAS HERAS, MARISCAL 231</v>
      </c>
      <c r="Y3184" t="s">
        <v>92</v>
      </c>
      <c r="Z3184" t="s">
        <v>93</v>
      </c>
      <c r="AA3184" t="s">
        <v>94</v>
      </c>
      <c r="AB3184" t="s">
        <v>95</v>
      </c>
      <c r="AC3184" t="s">
        <v>95</v>
      </c>
      <c r="AD3184" t="s">
        <v>95</v>
      </c>
      <c r="AE3184" t="s">
        <v>95</v>
      </c>
      <c r="AH3184">
        <v>20536587927</v>
      </c>
      <c r="AI3184">
        <v>26</v>
      </c>
      <c r="AJ3184">
        <v>26</v>
      </c>
      <c r="AK3184" t="s">
        <v>10805</v>
      </c>
      <c r="AL3184">
        <v>231</v>
      </c>
    </row>
    <row r="3185" spans="1:38">
      <c r="A3185">
        <v>3288686</v>
      </c>
      <c r="B3185" t="s">
        <v>10806</v>
      </c>
      <c r="C3185" t="s">
        <v>20</v>
      </c>
      <c r="D3185" t="s">
        <v>85</v>
      </c>
      <c r="E3185">
        <v>2011</v>
      </c>
      <c r="F3185">
        <v>8</v>
      </c>
      <c r="G3185">
        <v>20</v>
      </c>
      <c r="H3185" t="s">
        <v>86</v>
      </c>
      <c r="I3185" t="s">
        <v>16</v>
      </c>
      <c r="J3185" t="s">
        <v>16</v>
      </c>
      <c r="K3185" t="s">
        <v>157</v>
      </c>
      <c r="L3185" t="s">
        <v>86</v>
      </c>
      <c r="M3185" t="s">
        <v>88</v>
      </c>
      <c r="N3185" s="50">
        <v>41756059</v>
      </c>
      <c r="O3185" s="51">
        <v>2334444</v>
      </c>
      <c r="P3185" t="s">
        <v>10807</v>
      </c>
      <c r="Q3185" t="s">
        <v>377</v>
      </c>
      <c r="R3185" t="s">
        <v>10808</v>
      </c>
      <c r="S3185" s="49" t="str">
        <f>CONCATENATE(Tabla_Datos[[#This Row],[Nombre_Cliente]]," ",Tabla_Datos[[#This Row],[ApellidoPaterno_Cliente]]," ",Tabla_Datos[[#This Row],[ApellidoMaterno_Cliente]])</f>
        <v>JULISSA KARINA PEREZ RAMIREZ DE TORRES</v>
      </c>
      <c r="T3185" s="53">
        <f>DATE(Tabla_Datos[[#This Row],[tAnio]],Tabla_Datos[[#This Row],[tMes]],Tabla_Datos[[#This Row],[tDia]])</f>
        <v>40775</v>
      </c>
      <c r="U3185" s="53" t="str">
        <f>IF(Tabla_Datos[[#This Row],[cProvincia]]="LIMA","LIMA","PROVINCIA")</f>
        <v>LIMA</v>
      </c>
      <c r="V3185" s="53" t="str">
        <f>MID(Tabla_Datos[[#This Row],[pTelefono]],1,SEARCH("-",Tabla_Datos[[#This Row],[pTelefono]],1)-1)</f>
        <v>1</v>
      </c>
      <c r="W3185" s="53" t="str">
        <f>MID(Tabla_Datos[[#This Row],[pTelefono]],SEARCH("-",Tabla_Datos[[#This Row],[pTelefono]],1)+1,LEN(Tabla_Datos[[#This Row],[pTelefono]]))</f>
        <v>987214554</v>
      </c>
      <c r="X3185" s="53" t="str">
        <f>CONCATENATE(Tabla_Datos[[#This Row],[TipUrb]]," ",Tabla_Datos[[#This Row],[Calle]]," ",Tabla_Datos[[#This Row],[NumCalle]])</f>
        <v>UR MEYER JUAN TOBIAS 0</v>
      </c>
      <c r="Y3185" t="s">
        <v>92</v>
      </c>
      <c r="Z3185" t="s">
        <v>122</v>
      </c>
      <c r="AA3185" t="s">
        <v>123</v>
      </c>
      <c r="AB3185">
        <v>3</v>
      </c>
      <c r="AC3185" t="s">
        <v>95</v>
      </c>
      <c r="AD3185" t="s">
        <v>161</v>
      </c>
      <c r="AE3185" t="s">
        <v>500</v>
      </c>
      <c r="AF3185">
        <v>33</v>
      </c>
      <c r="AG3185" s="51">
        <v>5360990</v>
      </c>
      <c r="AH3185" t="s">
        <v>95</v>
      </c>
      <c r="AI3185">
        <v>1</v>
      </c>
      <c r="AJ3185">
        <v>1</v>
      </c>
      <c r="AK3185" t="s">
        <v>10809</v>
      </c>
      <c r="AL3185">
        <v>0</v>
      </c>
    </row>
    <row r="3186" spans="1:38">
      <c r="A3186">
        <v>3286677</v>
      </c>
      <c r="B3186" t="s">
        <v>10810</v>
      </c>
      <c r="C3186" t="s">
        <v>19</v>
      </c>
      <c r="D3186" t="s">
        <v>85</v>
      </c>
      <c r="E3186">
        <v>2011</v>
      </c>
      <c r="F3186">
        <v>8</v>
      </c>
      <c r="G3186">
        <v>20</v>
      </c>
      <c r="H3186" t="s">
        <v>86</v>
      </c>
      <c r="I3186" t="s">
        <v>16</v>
      </c>
      <c r="J3186" t="s">
        <v>16</v>
      </c>
      <c r="K3186" t="s">
        <v>492</v>
      </c>
      <c r="L3186" t="s">
        <v>86</v>
      </c>
      <c r="M3186" t="s">
        <v>88</v>
      </c>
      <c r="N3186" s="50">
        <v>45562598</v>
      </c>
      <c r="O3186" s="51">
        <v>2332761</v>
      </c>
      <c r="P3186" t="s">
        <v>4134</v>
      </c>
      <c r="Q3186" t="s">
        <v>9588</v>
      </c>
      <c r="R3186" t="s">
        <v>10811</v>
      </c>
      <c r="S3186" s="49" t="str">
        <f>CONCATENATE(Tabla_Datos[[#This Row],[Nombre_Cliente]]," ",Tabla_Datos[[#This Row],[ApellidoPaterno_Cliente]]," ",Tabla_Datos[[#This Row],[ApellidoMaterno_Cliente]])</f>
        <v>MARIA BENITA ELIAS VDA DE LAUZ</v>
      </c>
      <c r="T3186" s="53">
        <f>DATE(Tabla_Datos[[#This Row],[tAnio]],Tabla_Datos[[#This Row],[tMes]],Tabla_Datos[[#This Row],[tDia]])</f>
        <v>40775</v>
      </c>
      <c r="U3186" s="53" t="str">
        <f>IF(Tabla_Datos[[#This Row],[cProvincia]]="LIMA","LIMA","PROVINCIA")</f>
        <v>LIMA</v>
      </c>
      <c r="V3186" s="53" t="str">
        <f>MID(Tabla_Datos[[#This Row],[pTelefono]],1,SEARCH("-",Tabla_Datos[[#This Row],[pTelefono]],1)-1)</f>
        <v>1</v>
      </c>
      <c r="W3186" s="53" t="str">
        <f>MID(Tabla_Datos[[#This Row],[pTelefono]],SEARCH("-",Tabla_Datos[[#This Row],[pTelefono]],1)+1,LEN(Tabla_Datos[[#This Row],[pTelefono]]))</f>
        <v>993577570</v>
      </c>
      <c r="X3186" s="53" t="str">
        <f>CONCATENATE(Tabla_Datos[[#This Row],[TipUrb]]," ",Tabla_Datos[[#This Row],[Calle]]," ",Tabla_Datos[[#This Row],[NumCalle]])</f>
        <v xml:space="preserve">  ARENALES 751</v>
      </c>
      <c r="Y3186" t="s">
        <v>92</v>
      </c>
      <c r="Z3186" t="s">
        <v>196</v>
      </c>
      <c r="AA3186" t="s">
        <v>197</v>
      </c>
      <c r="AB3186">
        <v>6</v>
      </c>
      <c r="AC3186">
        <v>606</v>
      </c>
      <c r="AD3186" t="s">
        <v>95</v>
      </c>
      <c r="AE3186" t="s">
        <v>95</v>
      </c>
      <c r="AF3186" t="s">
        <v>95</v>
      </c>
      <c r="AG3186" s="51">
        <v>15984761</v>
      </c>
      <c r="AH3186" t="s">
        <v>95</v>
      </c>
      <c r="AI3186">
        <v>1</v>
      </c>
      <c r="AJ3186">
        <v>1</v>
      </c>
      <c r="AK3186" t="s">
        <v>6971</v>
      </c>
      <c r="AL3186">
        <v>751</v>
      </c>
    </row>
    <row r="3187" spans="1:38">
      <c r="A3187">
        <v>3287860</v>
      </c>
      <c r="B3187" t="s">
        <v>10812</v>
      </c>
      <c r="C3187" t="s">
        <v>20</v>
      </c>
      <c r="D3187" t="s">
        <v>85</v>
      </c>
      <c r="E3187">
        <v>2011</v>
      </c>
      <c r="F3187">
        <v>8</v>
      </c>
      <c r="G3187">
        <v>20</v>
      </c>
      <c r="H3187" t="s">
        <v>86</v>
      </c>
      <c r="I3187" t="s">
        <v>100</v>
      </c>
      <c r="J3187" t="s">
        <v>100</v>
      </c>
      <c r="K3187" t="s">
        <v>651</v>
      </c>
      <c r="L3187" t="s">
        <v>86</v>
      </c>
      <c r="M3187" t="s">
        <v>88</v>
      </c>
      <c r="N3187" s="50">
        <v>20000021</v>
      </c>
      <c r="O3187" s="51">
        <v>2333702</v>
      </c>
      <c r="P3187" t="s">
        <v>10813</v>
      </c>
      <c r="Q3187" t="s">
        <v>629</v>
      </c>
      <c r="R3187" t="s">
        <v>451</v>
      </c>
      <c r="S3187" s="49" t="str">
        <f>CONCATENATE(Tabla_Datos[[#This Row],[Nombre_Cliente]]," ",Tabla_Datos[[#This Row],[ApellidoPaterno_Cliente]]," ",Tabla_Datos[[#This Row],[ApellidoMaterno_Cliente]])</f>
        <v>ERNESTO GILMER HERRERA FLORES</v>
      </c>
      <c r="T3187" s="53">
        <f>DATE(Tabla_Datos[[#This Row],[tAnio]],Tabla_Datos[[#This Row],[tMes]],Tabla_Datos[[#This Row],[tDia]])</f>
        <v>40775</v>
      </c>
      <c r="U3187" s="53" t="str">
        <f>IF(Tabla_Datos[[#This Row],[cProvincia]]="LIMA","LIMA","PROVINCIA")</f>
        <v>PROVINCIA</v>
      </c>
      <c r="V3187" s="53" t="str">
        <f>MID(Tabla_Datos[[#This Row],[pTelefono]],1,SEARCH("-",Tabla_Datos[[#This Row],[pTelefono]],1)-1)</f>
        <v>54</v>
      </c>
      <c r="W3187" s="53" t="str">
        <f>MID(Tabla_Datos[[#This Row],[pTelefono]],SEARCH("-",Tabla_Datos[[#This Row],[pTelefono]],1)+1,LEN(Tabla_Datos[[#This Row],[pTelefono]]))</f>
        <v>958392485</v>
      </c>
      <c r="X3187" s="53" t="str">
        <f>CONCATENATE(Tabla_Datos[[#This Row],[TipUrb]]," ",Tabla_Datos[[#This Row],[Calle]]," ",Tabla_Datos[[#This Row],[NumCalle]])</f>
        <v>- RAYMONDI 119</v>
      </c>
      <c r="Y3187" t="s">
        <v>106</v>
      </c>
      <c r="Z3187" t="s">
        <v>122</v>
      </c>
      <c r="AA3187" t="s">
        <v>123</v>
      </c>
      <c r="AB3187" t="s">
        <v>95</v>
      </c>
      <c r="AC3187" t="s">
        <v>95</v>
      </c>
      <c r="AD3187" t="s">
        <v>109</v>
      </c>
      <c r="AE3187" t="s">
        <v>95</v>
      </c>
      <c r="AF3187" t="s">
        <v>95</v>
      </c>
      <c r="AG3187" s="51">
        <v>4641993</v>
      </c>
      <c r="AH3187" t="s">
        <v>95</v>
      </c>
      <c r="AI3187">
        <v>1</v>
      </c>
      <c r="AJ3187">
        <v>1</v>
      </c>
      <c r="AK3187" t="s">
        <v>2780</v>
      </c>
      <c r="AL3187">
        <v>119</v>
      </c>
    </row>
    <row r="3188" spans="1:38">
      <c r="A3188">
        <v>3288359</v>
      </c>
      <c r="B3188" t="s">
        <v>10814</v>
      </c>
      <c r="C3188" t="s">
        <v>18</v>
      </c>
      <c r="D3188" t="s">
        <v>85</v>
      </c>
      <c r="E3188">
        <v>2011</v>
      </c>
      <c r="F3188">
        <v>8</v>
      </c>
      <c r="G3188">
        <v>20</v>
      </c>
      <c r="H3188" t="s">
        <v>86</v>
      </c>
      <c r="I3188" t="s">
        <v>16</v>
      </c>
      <c r="J3188" t="s">
        <v>16</v>
      </c>
      <c r="K3188" t="s">
        <v>157</v>
      </c>
      <c r="L3188" t="s">
        <v>144</v>
      </c>
      <c r="M3188" t="s">
        <v>88</v>
      </c>
      <c r="N3188" s="50">
        <v>99999999</v>
      </c>
      <c r="O3188" s="51">
        <v>2334096</v>
      </c>
      <c r="P3188" t="s">
        <v>10815</v>
      </c>
      <c r="Q3188" t="s">
        <v>10815</v>
      </c>
      <c r="R3188" t="s">
        <v>10816</v>
      </c>
      <c r="S3188" s="49" t="str">
        <f>CONCATENATE(Tabla_Datos[[#This Row],[Nombre_Cliente]]," ",Tabla_Datos[[#This Row],[ApellidoPaterno_Cliente]]," ",Tabla_Datos[[#This Row],[ApellidoMaterno_Cliente]])</f>
        <v xml:space="preserve">WILMER  WILMER  TUFIÑO </v>
      </c>
      <c r="T3188" s="53">
        <f>DATE(Tabla_Datos[[#This Row],[tAnio]],Tabla_Datos[[#This Row],[tMes]],Tabla_Datos[[#This Row],[tDia]])</f>
        <v>40775</v>
      </c>
      <c r="U3188" s="53" t="str">
        <f>IF(Tabla_Datos[[#This Row],[cProvincia]]="LIMA","LIMA","PROVINCIA")</f>
        <v>LIMA</v>
      </c>
      <c r="V3188" s="53" t="str">
        <f>MID(Tabla_Datos[[#This Row],[pTelefono]],1,SEARCH("-",Tabla_Datos[[#This Row],[pTelefono]],1)-1)</f>
        <v>1</v>
      </c>
      <c r="W3188" s="53" t="str">
        <f>MID(Tabla_Datos[[#This Row],[pTelefono]],SEARCH("-",Tabla_Datos[[#This Row],[pTelefono]],1)+1,LEN(Tabla_Datos[[#This Row],[pTelefono]]))</f>
        <v>5562470</v>
      </c>
      <c r="X3188" s="53" t="str">
        <f>CONCATENATE(Tabla_Datos[[#This Row],[TipUrb]]," ",Tabla_Datos[[#This Row],[Calle]]," ",Tabla_Datos[[#This Row],[NumCalle]])</f>
        <v>AH   0</v>
      </c>
      <c r="Y3188" t="s">
        <v>92</v>
      </c>
      <c r="Z3188" t="s">
        <v>93</v>
      </c>
      <c r="AA3188" t="s">
        <v>94</v>
      </c>
      <c r="AB3188" t="s">
        <v>95</v>
      </c>
      <c r="AC3188" t="s">
        <v>95</v>
      </c>
      <c r="AD3188" t="s">
        <v>96</v>
      </c>
      <c r="AE3188" t="s">
        <v>413</v>
      </c>
      <c r="AF3188">
        <v>48</v>
      </c>
      <c r="AG3188" s="51">
        <v>43376663</v>
      </c>
      <c r="AI3188">
        <v>26</v>
      </c>
      <c r="AJ3188">
        <v>26</v>
      </c>
      <c r="AK3188" t="s">
        <v>95</v>
      </c>
      <c r="AL3188">
        <v>0</v>
      </c>
    </row>
    <row r="3189" spans="1:38">
      <c r="A3189">
        <v>3289848</v>
      </c>
      <c r="B3189" t="s">
        <v>10817</v>
      </c>
      <c r="C3189" t="s">
        <v>20</v>
      </c>
      <c r="D3189" t="s">
        <v>85</v>
      </c>
      <c r="E3189">
        <v>2011</v>
      </c>
      <c r="F3189">
        <v>8</v>
      </c>
      <c r="G3189">
        <v>20</v>
      </c>
      <c r="H3189" t="s">
        <v>144</v>
      </c>
      <c r="I3189" t="s">
        <v>16</v>
      </c>
      <c r="J3189" t="s">
        <v>16</v>
      </c>
      <c r="K3189" t="s">
        <v>308</v>
      </c>
      <c r="L3189" t="s">
        <v>86</v>
      </c>
      <c r="M3189" t="s">
        <v>88</v>
      </c>
      <c r="N3189" s="50">
        <v>11111249</v>
      </c>
      <c r="O3189" s="51">
        <v>2335117</v>
      </c>
      <c r="P3189" t="s">
        <v>10818</v>
      </c>
      <c r="Q3189" t="s">
        <v>3525</v>
      </c>
      <c r="R3189" t="s">
        <v>8434</v>
      </c>
      <c r="S3189" s="49" t="str">
        <f>CONCATENATE(Tabla_Datos[[#This Row],[Nombre_Cliente]]," ",Tabla_Datos[[#This Row],[ApellidoPaterno_Cliente]]," ",Tabla_Datos[[#This Row],[ApellidoMaterno_Cliente]])</f>
        <v>SHIRLEY CAROLINA MALCA VELEZMORO</v>
      </c>
      <c r="T3189" s="53">
        <f>DATE(Tabla_Datos[[#This Row],[tAnio]],Tabla_Datos[[#This Row],[tMes]],Tabla_Datos[[#This Row],[tDia]])</f>
        <v>40775</v>
      </c>
      <c r="U3189" s="53" t="str">
        <f>IF(Tabla_Datos[[#This Row],[cProvincia]]="LIMA","LIMA","PROVINCIA")</f>
        <v>LIMA</v>
      </c>
      <c r="V3189" s="53" t="str">
        <f>MID(Tabla_Datos[[#This Row],[pTelefono]],1,SEARCH("-",Tabla_Datos[[#This Row],[pTelefono]],1)-1)</f>
        <v>1</v>
      </c>
      <c r="W3189" s="53" t="str">
        <f>MID(Tabla_Datos[[#This Row],[pTelefono]],SEARCH("-",Tabla_Datos[[#This Row],[pTelefono]],1)+1,LEN(Tabla_Datos[[#This Row],[pTelefono]]))</f>
        <v>99034122</v>
      </c>
      <c r="X3189" s="53" t="str">
        <f>CONCATENATE(Tabla_Datos[[#This Row],[TipUrb]]," ",Tabla_Datos[[#This Row],[Calle]]," ",Tabla_Datos[[#This Row],[NumCalle]])</f>
        <v xml:space="preserve">  OLAYA JOSE 117</v>
      </c>
      <c r="Y3189" t="s">
        <v>92</v>
      </c>
      <c r="Z3189" t="s">
        <v>122</v>
      </c>
      <c r="AA3189" t="s">
        <v>123</v>
      </c>
      <c r="AB3189" t="s">
        <v>95</v>
      </c>
      <c r="AC3189" t="s">
        <v>95</v>
      </c>
      <c r="AD3189" t="s">
        <v>95</v>
      </c>
      <c r="AE3189" t="s">
        <v>95</v>
      </c>
      <c r="AF3189" t="s">
        <v>95</v>
      </c>
      <c r="AG3189" s="51">
        <v>45693251</v>
      </c>
      <c r="AH3189" t="s">
        <v>95</v>
      </c>
      <c r="AI3189">
        <v>1</v>
      </c>
      <c r="AJ3189">
        <v>1</v>
      </c>
      <c r="AK3189" t="s">
        <v>5139</v>
      </c>
      <c r="AL3189">
        <v>117</v>
      </c>
    </row>
    <row r="3190" spans="1:38">
      <c r="A3190">
        <v>3287511</v>
      </c>
      <c r="B3190" t="s">
        <v>10819</v>
      </c>
      <c r="C3190" t="s">
        <v>18</v>
      </c>
      <c r="D3190" t="s">
        <v>85</v>
      </c>
      <c r="E3190">
        <v>2011</v>
      </c>
      <c r="F3190">
        <v>8</v>
      </c>
      <c r="G3190">
        <v>20</v>
      </c>
      <c r="H3190" t="s">
        <v>86</v>
      </c>
      <c r="I3190" t="s">
        <v>16</v>
      </c>
      <c r="J3190" t="s">
        <v>16</v>
      </c>
      <c r="K3190" t="s">
        <v>492</v>
      </c>
      <c r="L3190" t="s">
        <v>86</v>
      </c>
      <c r="M3190" t="s">
        <v>88</v>
      </c>
      <c r="N3190" s="50">
        <v>99999999</v>
      </c>
      <c r="O3190" s="51">
        <v>2333391</v>
      </c>
      <c r="P3190" t="s">
        <v>10820</v>
      </c>
      <c r="Q3190" t="s">
        <v>10821</v>
      </c>
      <c r="R3190" t="s">
        <v>10822</v>
      </c>
      <c r="S3190" s="49" t="str">
        <f>CONCATENATE(Tabla_Datos[[#This Row],[Nombre_Cliente]]," ",Tabla_Datos[[#This Row],[ApellidoPaterno_Cliente]]," ",Tabla_Datos[[#This Row],[ApellidoMaterno_Cliente]])</f>
        <v xml:space="preserve">JORGE ENRIQUE DUCASSI  FERRAND </v>
      </c>
      <c r="T3190" s="53">
        <f>DATE(Tabla_Datos[[#This Row],[tAnio]],Tabla_Datos[[#This Row],[tMes]],Tabla_Datos[[#This Row],[tDia]])</f>
        <v>40775</v>
      </c>
      <c r="U3190" s="53" t="str">
        <f>IF(Tabla_Datos[[#This Row],[cProvincia]]="LIMA","LIMA","PROVINCIA")</f>
        <v>LIMA</v>
      </c>
      <c r="V3190" s="53" t="str">
        <f>MID(Tabla_Datos[[#This Row],[pTelefono]],1,SEARCH("-",Tabla_Datos[[#This Row],[pTelefono]],1)-1)</f>
        <v>1</v>
      </c>
      <c r="W3190" s="53" t="str">
        <f>MID(Tabla_Datos[[#This Row],[pTelefono]],SEARCH("-",Tabla_Datos[[#This Row],[pTelefono]],1)+1,LEN(Tabla_Datos[[#This Row],[pTelefono]]))</f>
        <v>994669298</v>
      </c>
      <c r="X3190" s="53" t="str">
        <f>CONCATENATE(Tabla_Datos[[#This Row],[TipUrb]]," ",Tabla_Datos[[#This Row],[Calle]]," ",Tabla_Datos[[#This Row],[NumCalle]])</f>
        <v>UR ALCANFORES 720</v>
      </c>
      <c r="Y3190" t="s">
        <v>92</v>
      </c>
      <c r="Z3190" t="s">
        <v>138</v>
      </c>
      <c r="AA3190" t="s">
        <v>139</v>
      </c>
      <c r="AB3190">
        <v>11</v>
      </c>
      <c r="AC3190">
        <v>1101</v>
      </c>
      <c r="AD3190" t="s">
        <v>161</v>
      </c>
      <c r="AE3190" t="s">
        <v>95</v>
      </c>
      <c r="AG3190" s="51">
        <v>41195923</v>
      </c>
      <c r="AI3190">
        <v>26</v>
      </c>
      <c r="AJ3190">
        <v>26</v>
      </c>
      <c r="AK3190" t="s">
        <v>5006</v>
      </c>
      <c r="AL3190">
        <v>720</v>
      </c>
    </row>
    <row r="3191" spans="1:38">
      <c r="A3191">
        <v>3286585</v>
      </c>
      <c r="B3191" t="s">
        <v>10823</v>
      </c>
      <c r="C3191" t="s">
        <v>19</v>
      </c>
      <c r="D3191" t="s">
        <v>85</v>
      </c>
      <c r="E3191">
        <v>2011</v>
      </c>
      <c r="F3191">
        <v>8</v>
      </c>
      <c r="G3191">
        <v>20</v>
      </c>
      <c r="H3191" t="s">
        <v>86</v>
      </c>
      <c r="I3191" t="s">
        <v>16</v>
      </c>
      <c r="J3191" t="s">
        <v>16</v>
      </c>
      <c r="K3191" t="s">
        <v>308</v>
      </c>
      <c r="L3191" t="s">
        <v>86</v>
      </c>
      <c r="M3191" t="s">
        <v>88</v>
      </c>
      <c r="N3191" s="50">
        <v>20000021</v>
      </c>
      <c r="O3191" s="51">
        <v>2332684</v>
      </c>
      <c r="P3191" t="s">
        <v>10824</v>
      </c>
      <c r="Q3191" t="s">
        <v>160</v>
      </c>
      <c r="R3191" t="s">
        <v>10825</v>
      </c>
      <c r="S3191" s="49" t="str">
        <f>CONCATENATE(Tabla_Datos[[#This Row],[Nombre_Cliente]]," ",Tabla_Datos[[#This Row],[ApellidoPaterno_Cliente]]," ",Tabla_Datos[[#This Row],[ApellidoMaterno_Cliente]])</f>
        <v>MARIELA VICTORIA VEGA URBANO DE FLORES</v>
      </c>
      <c r="T3191" s="53">
        <f>DATE(Tabla_Datos[[#This Row],[tAnio]],Tabla_Datos[[#This Row],[tMes]],Tabla_Datos[[#This Row],[tDia]])</f>
        <v>40775</v>
      </c>
      <c r="U3191" s="53" t="str">
        <f>IF(Tabla_Datos[[#This Row],[cProvincia]]="LIMA","LIMA","PROVINCIA")</f>
        <v>LIMA</v>
      </c>
      <c r="V3191" s="53" t="str">
        <f>MID(Tabla_Datos[[#This Row],[pTelefono]],1,SEARCH("-",Tabla_Datos[[#This Row],[pTelefono]],1)-1)</f>
        <v>1</v>
      </c>
      <c r="W3191" s="53" t="str">
        <f>MID(Tabla_Datos[[#This Row],[pTelefono]],SEARCH("-",Tabla_Datos[[#This Row],[pTelefono]],1)+1,LEN(Tabla_Datos[[#This Row],[pTelefono]]))</f>
        <v>994118065</v>
      </c>
      <c r="X3191" s="53" t="str">
        <f>CONCATENATE(Tabla_Datos[[#This Row],[TipUrb]]," ",Tabla_Datos[[#This Row],[Calle]]," ",Tabla_Datos[[#This Row],[NumCalle]])</f>
        <v xml:space="preserve">  SUAREZ BELISARIO 175</v>
      </c>
      <c r="Y3191" t="s">
        <v>92</v>
      </c>
      <c r="Z3191" t="s">
        <v>122</v>
      </c>
      <c r="AA3191" t="s">
        <v>123</v>
      </c>
      <c r="AB3191" t="s">
        <v>95</v>
      </c>
      <c r="AC3191" t="s">
        <v>95</v>
      </c>
      <c r="AD3191" t="s">
        <v>95</v>
      </c>
      <c r="AE3191" t="s">
        <v>95</v>
      </c>
      <c r="AF3191" t="s">
        <v>95</v>
      </c>
      <c r="AG3191" s="51">
        <v>41775624</v>
      </c>
      <c r="AH3191" t="s">
        <v>95</v>
      </c>
      <c r="AI3191">
        <v>1</v>
      </c>
      <c r="AJ3191">
        <v>1</v>
      </c>
      <c r="AK3191" t="s">
        <v>5836</v>
      </c>
      <c r="AL3191">
        <v>175</v>
      </c>
    </row>
    <row r="3192" spans="1:38">
      <c r="A3192">
        <v>3286497</v>
      </c>
      <c r="B3192" t="s">
        <v>10826</v>
      </c>
      <c r="C3192" t="s">
        <v>20</v>
      </c>
      <c r="D3192" t="s">
        <v>85</v>
      </c>
      <c r="E3192">
        <v>2011</v>
      </c>
      <c r="F3192">
        <v>8</v>
      </c>
      <c r="G3192">
        <v>20</v>
      </c>
      <c r="H3192" t="s">
        <v>86</v>
      </c>
      <c r="I3192" t="s">
        <v>100</v>
      </c>
      <c r="J3192" t="s">
        <v>100</v>
      </c>
      <c r="K3192" t="s">
        <v>669</v>
      </c>
      <c r="L3192" t="s">
        <v>86</v>
      </c>
      <c r="M3192" t="s">
        <v>102</v>
      </c>
      <c r="N3192" s="50">
        <v>29734010</v>
      </c>
      <c r="O3192" s="51">
        <v>2332615</v>
      </c>
      <c r="P3192" t="s">
        <v>10827</v>
      </c>
      <c r="Q3192" t="s">
        <v>10828</v>
      </c>
      <c r="R3192" t="s">
        <v>693</v>
      </c>
      <c r="S3192" s="49" t="str">
        <f>CONCATENATE(Tabla_Datos[[#This Row],[Nombre_Cliente]]," ",Tabla_Datos[[#This Row],[ApellidoPaterno_Cliente]]," ",Tabla_Datos[[#This Row],[ApellidoMaterno_Cliente]])</f>
        <v>PERCY EUSEBIO RUBINA LUQUE</v>
      </c>
      <c r="T3192" s="53">
        <f>DATE(Tabla_Datos[[#This Row],[tAnio]],Tabla_Datos[[#This Row],[tMes]],Tabla_Datos[[#This Row],[tDia]])</f>
        <v>40775</v>
      </c>
      <c r="U3192" s="53" t="str">
        <f>IF(Tabla_Datos[[#This Row],[cProvincia]]="LIMA","LIMA","PROVINCIA")</f>
        <v>PROVINCIA</v>
      </c>
      <c r="V3192" s="53" t="str">
        <f>MID(Tabla_Datos[[#This Row],[pTelefono]],1,SEARCH("-",Tabla_Datos[[#This Row],[pTelefono]],1)-1)</f>
        <v>54</v>
      </c>
      <c r="W3192" s="53" t="str">
        <f>MID(Tabla_Datos[[#This Row],[pTelefono]],SEARCH("-",Tabla_Datos[[#This Row],[pTelefono]],1)+1,LEN(Tabla_Datos[[#This Row],[pTelefono]]))</f>
        <v>54502933</v>
      </c>
      <c r="X3192" s="53" t="str">
        <f>CONCATENATE(Tabla_Datos[[#This Row],[TipUrb]]," ",Tabla_Datos[[#This Row],[Calle]]," ",Tabla_Datos[[#This Row],[NumCalle]])</f>
        <v>- . 0</v>
      </c>
      <c r="Y3192" t="s">
        <v>106</v>
      </c>
      <c r="Z3192" t="s">
        <v>122</v>
      </c>
      <c r="AA3192" t="s">
        <v>123</v>
      </c>
      <c r="AB3192" t="s">
        <v>95</v>
      </c>
      <c r="AC3192" t="s">
        <v>95</v>
      </c>
      <c r="AD3192" t="s">
        <v>109</v>
      </c>
      <c r="AE3192" t="s">
        <v>1043</v>
      </c>
      <c r="AF3192">
        <v>1</v>
      </c>
      <c r="AG3192" s="51">
        <v>29290224</v>
      </c>
      <c r="AH3192" t="s">
        <v>95</v>
      </c>
      <c r="AI3192">
        <v>1</v>
      </c>
      <c r="AJ3192">
        <v>1</v>
      </c>
      <c r="AK3192" t="s">
        <v>221</v>
      </c>
      <c r="AL3192">
        <v>0</v>
      </c>
    </row>
    <row r="3193" spans="1:38">
      <c r="A3193">
        <v>3287205</v>
      </c>
      <c r="B3193" t="s">
        <v>10829</v>
      </c>
      <c r="C3193" t="s">
        <v>19</v>
      </c>
      <c r="D3193" t="s">
        <v>143</v>
      </c>
      <c r="E3193">
        <v>2011</v>
      </c>
      <c r="F3193">
        <v>8</v>
      </c>
      <c r="G3193">
        <v>20</v>
      </c>
      <c r="H3193" t="s">
        <v>86</v>
      </c>
      <c r="I3193" t="s">
        <v>16</v>
      </c>
      <c r="J3193" t="s">
        <v>1362</v>
      </c>
      <c r="K3193" t="s">
        <v>4222</v>
      </c>
      <c r="L3193" t="s">
        <v>86</v>
      </c>
      <c r="M3193" t="s">
        <v>148</v>
      </c>
      <c r="N3193" s="50">
        <v>47552417</v>
      </c>
      <c r="O3193" s="51">
        <v>2333186</v>
      </c>
      <c r="P3193" t="s">
        <v>10830</v>
      </c>
      <c r="Q3193" t="s">
        <v>1680</v>
      </c>
      <c r="R3193" t="s">
        <v>10831</v>
      </c>
      <c r="S3193" s="49" t="str">
        <f>CONCATENATE(Tabla_Datos[[#This Row],[Nombre_Cliente]]," ",Tabla_Datos[[#This Row],[ApellidoPaterno_Cliente]]," ",Tabla_Datos[[#This Row],[ApellidoMaterno_Cliente]])</f>
        <v>CARMEN MARIANA VILLAVICENCIO PICHILINGUE</v>
      </c>
      <c r="T3193" s="53">
        <f>DATE(Tabla_Datos[[#This Row],[tAnio]],Tabla_Datos[[#This Row],[tMes]],Tabla_Datos[[#This Row],[tDia]])</f>
        <v>40775</v>
      </c>
      <c r="U3193" s="53" t="str">
        <f>IF(Tabla_Datos[[#This Row],[cProvincia]]="LIMA","LIMA","PROVINCIA")</f>
        <v>PROVINCIA</v>
      </c>
      <c r="V3193" s="53" t="str">
        <f>MID(Tabla_Datos[[#This Row],[pTelefono]],1,SEARCH("-",Tabla_Datos[[#This Row],[pTelefono]],1)-1)</f>
        <v>1</v>
      </c>
      <c r="W3193" s="53" t="str">
        <f>MID(Tabla_Datos[[#This Row],[pTelefono]],SEARCH("-",Tabla_Datos[[#This Row],[pTelefono]],1)+1,LEN(Tabla_Datos[[#This Row],[pTelefono]]))</f>
        <v>13412016</v>
      </c>
      <c r="X3193" s="53" t="str">
        <f>CONCATENATE(Tabla_Datos[[#This Row],[TipUrb]]," ",Tabla_Datos[[#This Row],[Calle]]," ",Tabla_Datos[[#This Row],[NumCalle]])</f>
        <v>CD EL INGENIO MZ G LOTE 6</v>
      </c>
      <c r="Y3193" t="s">
        <v>92</v>
      </c>
      <c r="Z3193" t="s">
        <v>152</v>
      </c>
      <c r="AA3193" t="s">
        <v>153</v>
      </c>
      <c r="AB3193" t="s">
        <v>95</v>
      </c>
      <c r="AC3193" t="s">
        <v>95</v>
      </c>
      <c r="AD3193" t="s">
        <v>6206</v>
      </c>
      <c r="AE3193" t="s">
        <v>95</v>
      </c>
      <c r="AF3193" t="s">
        <v>95</v>
      </c>
      <c r="AG3193" s="51">
        <v>15731947</v>
      </c>
      <c r="AH3193" t="s">
        <v>95</v>
      </c>
      <c r="AI3193">
        <v>1</v>
      </c>
      <c r="AJ3193">
        <v>1</v>
      </c>
      <c r="AK3193" t="s">
        <v>10832</v>
      </c>
      <c r="AL3193">
        <v>6</v>
      </c>
    </row>
    <row r="3194" spans="1:38">
      <c r="A3194">
        <v>3287430</v>
      </c>
      <c r="B3194" t="s">
        <v>10833</v>
      </c>
      <c r="C3194" t="s">
        <v>20</v>
      </c>
      <c r="D3194" t="s">
        <v>85</v>
      </c>
      <c r="E3194">
        <v>2011</v>
      </c>
      <c r="F3194">
        <v>8</v>
      </c>
      <c r="G3194">
        <v>20</v>
      </c>
      <c r="H3194" t="s">
        <v>86</v>
      </c>
      <c r="I3194" t="s">
        <v>16</v>
      </c>
      <c r="J3194" t="s">
        <v>16</v>
      </c>
      <c r="K3194" t="s">
        <v>277</v>
      </c>
      <c r="L3194" t="s">
        <v>86</v>
      </c>
      <c r="M3194" t="s">
        <v>88</v>
      </c>
      <c r="N3194" s="50">
        <v>10647208</v>
      </c>
      <c r="O3194" s="51">
        <v>2333320</v>
      </c>
      <c r="P3194" t="s">
        <v>406</v>
      </c>
      <c r="Q3194" t="s">
        <v>1555</v>
      </c>
      <c r="R3194" t="s">
        <v>10834</v>
      </c>
      <c r="S3194" s="49" t="str">
        <f>CONCATENATE(Tabla_Datos[[#This Row],[Nombre_Cliente]]," ",Tabla_Datos[[#This Row],[ApellidoPaterno_Cliente]]," ",Tabla_Datos[[#This Row],[ApellidoMaterno_Cliente]])</f>
        <v>MARIA LUISA CASAS DE CAIRO</v>
      </c>
      <c r="T3194" s="53">
        <f>DATE(Tabla_Datos[[#This Row],[tAnio]],Tabla_Datos[[#This Row],[tMes]],Tabla_Datos[[#This Row],[tDia]])</f>
        <v>40775</v>
      </c>
      <c r="U3194" s="53" t="str">
        <f>IF(Tabla_Datos[[#This Row],[cProvincia]]="LIMA","LIMA","PROVINCIA")</f>
        <v>LIMA</v>
      </c>
      <c r="V3194" s="53" t="str">
        <f>MID(Tabla_Datos[[#This Row],[pTelefono]],1,SEARCH("-",Tabla_Datos[[#This Row],[pTelefono]],1)-1)</f>
        <v>1</v>
      </c>
      <c r="W3194" s="53" t="str">
        <f>MID(Tabla_Datos[[#This Row],[pTelefono]],SEARCH("-",Tabla_Datos[[#This Row],[pTelefono]],1)+1,LEN(Tabla_Datos[[#This Row],[pTelefono]]))</f>
        <v>998815064</v>
      </c>
      <c r="X3194" s="53" t="str">
        <f>CONCATENATE(Tabla_Datos[[#This Row],[TipUrb]]," ",Tabla_Datos[[#This Row],[Calle]]," ",Tabla_Datos[[#This Row],[NumCalle]])</f>
        <v>UR . 0</v>
      </c>
      <c r="Y3194" t="s">
        <v>92</v>
      </c>
      <c r="Z3194" t="s">
        <v>122</v>
      </c>
      <c r="AA3194" t="s">
        <v>123</v>
      </c>
      <c r="AB3194" t="s">
        <v>95</v>
      </c>
      <c r="AC3194">
        <v>204</v>
      </c>
      <c r="AD3194" t="s">
        <v>161</v>
      </c>
      <c r="AE3194" t="s">
        <v>95</v>
      </c>
      <c r="AF3194" t="s">
        <v>95</v>
      </c>
      <c r="AG3194" s="51">
        <v>22286750</v>
      </c>
      <c r="AH3194" t="s">
        <v>95</v>
      </c>
      <c r="AI3194">
        <v>1</v>
      </c>
      <c r="AJ3194">
        <v>1</v>
      </c>
      <c r="AK3194" t="s">
        <v>221</v>
      </c>
      <c r="AL3194">
        <v>0</v>
      </c>
    </row>
    <row r="3195" spans="1:38">
      <c r="A3195">
        <v>3288100</v>
      </c>
      <c r="B3195" t="s">
        <v>10835</v>
      </c>
      <c r="C3195" t="s">
        <v>19</v>
      </c>
      <c r="D3195" t="s">
        <v>85</v>
      </c>
      <c r="E3195">
        <v>2011</v>
      </c>
      <c r="F3195">
        <v>8</v>
      </c>
      <c r="G3195">
        <v>20</v>
      </c>
      <c r="H3195" t="s">
        <v>86</v>
      </c>
      <c r="I3195" t="s">
        <v>132</v>
      </c>
      <c r="J3195" t="s">
        <v>132</v>
      </c>
      <c r="K3195" t="s">
        <v>132</v>
      </c>
      <c r="L3195" t="s">
        <v>86</v>
      </c>
      <c r="M3195" t="s">
        <v>133</v>
      </c>
      <c r="N3195" s="50">
        <v>2621895</v>
      </c>
      <c r="O3195" s="51">
        <v>2333927</v>
      </c>
      <c r="P3195" t="s">
        <v>10836</v>
      </c>
      <c r="Q3195" t="s">
        <v>9806</v>
      </c>
      <c r="R3195" t="s">
        <v>2188</v>
      </c>
      <c r="S3195" s="49" t="str">
        <f>CONCATENATE(Tabla_Datos[[#This Row],[Nombre_Cliente]]," ",Tabla_Datos[[#This Row],[ApellidoPaterno_Cliente]]," ",Tabla_Datos[[#This Row],[ApellidoMaterno_Cliente]])</f>
        <v>NELSON LUIS PORTUGAL PINEDA</v>
      </c>
      <c r="T3195" s="53">
        <f>DATE(Tabla_Datos[[#This Row],[tAnio]],Tabla_Datos[[#This Row],[tMes]],Tabla_Datos[[#This Row],[tDia]])</f>
        <v>40775</v>
      </c>
      <c r="U3195" s="53" t="str">
        <f>IF(Tabla_Datos[[#This Row],[cProvincia]]="LIMA","LIMA","PROVINCIA")</f>
        <v>PROVINCIA</v>
      </c>
      <c r="V3195" s="53" t="str">
        <f>MID(Tabla_Datos[[#This Row],[pTelefono]],1,SEARCH("-",Tabla_Datos[[#This Row],[pTelefono]],1)-1)</f>
        <v>73</v>
      </c>
      <c r="W3195" s="53" t="str">
        <f>MID(Tabla_Datos[[#This Row],[pTelefono]],SEARCH("-",Tabla_Datos[[#This Row],[pTelefono]],1)+1,LEN(Tabla_Datos[[#This Row],[pTelefono]]))</f>
        <v>964710907</v>
      </c>
      <c r="X3195" s="53" t="str">
        <f>CONCATENATE(Tabla_Datos[[#This Row],[TipUrb]]," ",Tabla_Datos[[#This Row],[Calle]]," ",Tabla_Datos[[#This Row],[NumCalle]])</f>
        <v>UR . 0</v>
      </c>
      <c r="Y3195" t="s">
        <v>137</v>
      </c>
      <c r="Z3195" t="s">
        <v>122</v>
      </c>
      <c r="AA3195" t="s">
        <v>123</v>
      </c>
      <c r="AB3195" t="s">
        <v>95</v>
      </c>
      <c r="AC3195" t="s">
        <v>95</v>
      </c>
      <c r="AD3195" t="s">
        <v>161</v>
      </c>
      <c r="AE3195" t="s">
        <v>1733</v>
      </c>
      <c r="AF3195">
        <v>2</v>
      </c>
      <c r="AG3195" s="51">
        <v>7470883</v>
      </c>
      <c r="AH3195" t="s">
        <v>95</v>
      </c>
      <c r="AI3195">
        <v>1</v>
      </c>
      <c r="AJ3195">
        <v>1</v>
      </c>
      <c r="AK3195" t="s">
        <v>221</v>
      </c>
      <c r="AL3195">
        <v>0</v>
      </c>
    </row>
    <row r="3196" spans="1:38">
      <c r="A3196">
        <v>3288137</v>
      </c>
      <c r="B3196" t="s">
        <v>10837</v>
      </c>
      <c r="C3196" t="s">
        <v>20</v>
      </c>
      <c r="D3196" t="s">
        <v>85</v>
      </c>
      <c r="E3196">
        <v>2011</v>
      </c>
      <c r="F3196">
        <v>8</v>
      </c>
      <c r="G3196">
        <v>20</v>
      </c>
      <c r="H3196" t="s">
        <v>86</v>
      </c>
      <c r="I3196" t="s">
        <v>16</v>
      </c>
      <c r="J3196" t="s">
        <v>16</v>
      </c>
      <c r="K3196" t="s">
        <v>567</v>
      </c>
      <c r="L3196" t="s">
        <v>86</v>
      </c>
      <c r="M3196" t="s">
        <v>88</v>
      </c>
      <c r="N3196" s="50">
        <v>7712656</v>
      </c>
      <c r="O3196" s="51">
        <v>2333963</v>
      </c>
      <c r="P3196" t="s">
        <v>4109</v>
      </c>
      <c r="Q3196" t="s">
        <v>2895</v>
      </c>
      <c r="R3196" t="s">
        <v>10838</v>
      </c>
      <c r="S3196" s="49" t="str">
        <f>CONCATENATE(Tabla_Datos[[#This Row],[Nombre_Cliente]]," ",Tabla_Datos[[#This Row],[ApellidoPaterno_Cliente]]," ",Tabla_Datos[[#This Row],[ApellidoMaterno_Cliente]])</f>
        <v>PATRICIA MANTILLA ARGUMEDO</v>
      </c>
      <c r="T3196" s="53">
        <f>DATE(Tabla_Datos[[#This Row],[tAnio]],Tabla_Datos[[#This Row],[tMes]],Tabla_Datos[[#This Row],[tDia]])</f>
        <v>40775</v>
      </c>
      <c r="U3196" s="53" t="str">
        <f>IF(Tabla_Datos[[#This Row],[cProvincia]]="LIMA","LIMA","PROVINCIA")</f>
        <v>LIMA</v>
      </c>
      <c r="V3196" s="53" t="str">
        <f>MID(Tabla_Datos[[#This Row],[pTelefono]],1,SEARCH("-",Tabla_Datos[[#This Row],[pTelefono]],1)-1)</f>
        <v>1</v>
      </c>
      <c r="W3196" s="53" t="str">
        <f>MID(Tabla_Datos[[#This Row],[pTelefono]],SEARCH("-",Tabla_Datos[[#This Row],[pTelefono]],1)+1,LEN(Tabla_Datos[[#This Row],[pTelefono]]))</f>
        <v>993571402</v>
      </c>
      <c r="X3196" s="53" t="str">
        <f>CONCATENATE(Tabla_Datos[[#This Row],[TipUrb]]," ",Tabla_Datos[[#This Row],[Calle]]," ",Tabla_Datos[[#This Row],[NumCalle]])</f>
        <v xml:space="preserve">  FRANCISCO DE ZELA 133</v>
      </c>
      <c r="Y3196" t="s">
        <v>92</v>
      </c>
      <c r="Z3196" t="s">
        <v>122</v>
      </c>
      <c r="AA3196" t="s">
        <v>123</v>
      </c>
      <c r="AB3196" t="s">
        <v>95</v>
      </c>
      <c r="AC3196" t="s">
        <v>413</v>
      </c>
      <c r="AD3196" t="s">
        <v>95</v>
      </c>
      <c r="AE3196" t="s">
        <v>95</v>
      </c>
      <c r="AF3196" t="s">
        <v>95</v>
      </c>
      <c r="AG3196" s="51">
        <v>8737083</v>
      </c>
      <c r="AH3196" t="s">
        <v>95</v>
      </c>
      <c r="AI3196">
        <v>1</v>
      </c>
      <c r="AJ3196">
        <v>1</v>
      </c>
      <c r="AK3196" t="s">
        <v>6411</v>
      </c>
      <c r="AL3196">
        <v>133</v>
      </c>
    </row>
    <row r="3197" spans="1:38">
      <c r="A3197">
        <v>3288641</v>
      </c>
      <c r="B3197" t="s">
        <v>10839</v>
      </c>
      <c r="C3197" t="s">
        <v>19</v>
      </c>
      <c r="D3197" t="s">
        <v>85</v>
      </c>
      <c r="E3197">
        <v>2011</v>
      </c>
      <c r="F3197">
        <v>8</v>
      </c>
      <c r="G3197">
        <v>20</v>
      </c>
      <c r="H3197" t="s">
        <v>86</v>
      </c>
      <c r="I3197" t="s">
        <v>100</v>
      </c>
      <c r="J3197" t="s">
        <v>100</v>
      </c>
      <c r="K3197" t="s">
        <v>778</v>
      </c>
      <c r="L3197" t="s">
        <v>86</v>
      </c>
      <c r="M3197" t="s">
        <v>102</v>
      </c>
      <c r="N3197" s="50">
        <v>2417412</v>
      </c>
      <c r="O3197" s="51">
        <v>2334398</v>
      </c>
      <c r="P3197" t="s">
        <v>4940</v>
      </c>
      <c r="Q3197" t="s">
        <v>10840</v>
      </c>
      <c r="R3197" t="s">
        <v>1884</v>
      </c>
      <c r="S3197" s="49" t="str">
        <f>CONCATENATE(Tabla_Datos[[#This Row],[Nombre_Cliente]]," ",Tabla_Datos[[#This Row],[ApellidoPaterno_Cliente]]," ",Tabla_Datos[[#This Row],[ApellidoMaterno_Cliente]])</f>
        <v>MARIA LUZ JUCHARO ROSALES</v>
      </c>
      <c r="T3197" s="53">
        <f>DATE(Tabla_Datos[[#This Row],[tAnio]],Tabla_Datos[[#This Row],[tMes]],Tabla_Datos[[#This Row],[tDia]])</f>
        <v>40775</v>
      </c>
      <c r="U3197" s="53" t="str">
        <f>IF(Tabla_Datos[[#This Row],[cProvincia]]="LIMA","LIMA","PROVINCIA")</f>
        <v>PROVINCIA</v>
      </c>
      <c r="V3197" s="53" t="str">
        <f>MID(Tabla_Datos[[#This Row],[pTelefono]],1,SEARCH("-",Tabla_Datos[[#This Row],[pTelefono]],1)-1)</f>
        <v>54</v>
      </c>
      <c r="W3197" s="53" t="str">
        <f>MID(Tabla_Datos[[#This Row],[pTelefono]],SEARCH("-",Tabla_Datos[[#This Row],[pTelefono]],1)+1,LEN(Tabla_Datos[[#This Row],[pTelefono]]))</f>
        <v>957879008</v>
      </c>
      <c r="X3197" s="53" t="str">
        <f>CONCATENATE(Tabla_Datos[[#This Row],[TipUrb]]," ",Tabla_Datos[[#This Row],[Calle]]," ",Tabla_Datos[[#This Row],[NumCalle]])</f>
        <v>- HUARI 107</v>
      </c>
      <c r="Y3197" t="s">
        <v>106</v>
      </c>
      <c r="Z3197" t="s">
        <v>349</v>
      </c>
      <c r="AA3197" t="s">
        <v>350</v>
      </c>
      <c r="AB3197" t="s">
        <v>95</v>
      </c>
      <c r="AC3197" t="s">
        <v>95</v>
      </c>
      <c r="AD3197" t="s">
        <v>109</v>
      </c>
      <c r="AE3197" t="s">
        <v>95</v>
      </c>
      <c r="AF3197" t="s">
        <v>95</v>
      </c>
      <c r="AG3197" s="51">
        <v>30858060</v>
      </c>
      <c r="AH3197" t="s">
        <v>95</v>
      </c>
      <c r="AI3197">
        <v>1</v>
      </c>
      <c r="AJ3197">
        <v>1</v>
      </c>
      <c r="AK3197" t="s">
        <v>6240</v>
      </c>
      <c r="AL3197">
        <v>107</v>
      </c>
    </row>
    <row r="3198" spans="1:38">
      <c r="A3198">
        <v>3287125</v>
      </c>
      <c r="B3198" t="s">
        <v>10841</v>
      </c>
      <c r="C3198" t="s">
        <v>20</v>
      </c>
      <c r="D3198" t="s">
        <v>85</v>
      </c>
      <c r="E3198">
        <v>2011</v>
      </c>
      <c r="F3198">
        <v>8</v>
      </c>
      <c r="G3198">
        <v>20</v>
      </c>
      <c r="H3198" t="s">
        <v>86</v>
      </c>
      <c r="I3198" t="s">
        <v>16</v>
      </c>
      <c r="J3198" t="s">
        <v>16</v>
      </c>
      <c r="K3198" t="s">
        <v>444</v>
      </c>
      <c r="L3198" t="s">
        <v>86</v>
      </c>
      <c r="M3198" t="s">
        <v>88</v>
      </c>
      <c r="N3198" s="50">
        <v>20000021</v>
      </c>
      <c r="O3198" s="51">
        <v>2333124</v>
      </c>
      <c r="P3198" t="s">
        <v>10842</v>
      </c>
      <c r="Q3198" t="s">
        <v>10592</v>
      </c>
      <c r="R3198" t="s">
        <v>1680</v>
      </c>
      <c r="S3198" s="49" t="str">
        <f>CONCATENATE(Tabla_Datos[[#This Row],[Nombre_Cliente]]," ",Tabla_Datos[[#This Row],[ApellidoPaterno_Cliente]]," ",Tabla_Datos[[#This Row],[ApellidoMaterno_Cliente]])</f>
        <v>GLORIA MARIA EDITH QUIJANO VILLAVICENCIO</v>
      </c>
      <c r="T3198" s="53">
        <f>DATE(Tabla_Datos[[#This Row],[tAnio]],Tabla_Datos[[#This Row],[tMes]],Tabla_Datos[[#This Row],[tDia]])</f>
        <v>40775</v>
      </c>
      <c r="U3198" s="53" t="str">
        <f>IF(Tabla_Datos[[#This Row],[cProvincia]]="LIMA","LIMA","PROVINCIA")</f>
        <v>LIMA</v>
      </c>
      <c r="V3198" s="53" t="str">
        <f>MID(Tabla_Datos[[#This Row],[pTelefono]],1,SEARCH("-",Tabla_Datos[[#This Row],[pTelefono]],1)-1)</f>
        <v>1</v>
      </c>
      <c r="W3198" s="53" t="str">
        <f>MID(Tabla_Datos[[#This Row],[pTelefono]],SEARCH("-",Tabla_Datos[[#This Row],[pTelefono]],1)+1,LEN(Tabla_Datos[[#This Row],[pTelefono]]))</f>
        <v>15224213</v>
      </c>
      <c r="X3198" s="53" t="str">
        <f>CONCATENATE(Tabla_Datos[[#This Row],[TipUrb]]," ",Tabla_Datos[[#This Row],[Calle]]," ",Tabla_Datos[[#This Row],[NumCalle]])</f>
        <v>UR PARRA DEL RIEGO 254</v>
      </c>
      <c r="Y3198" t="s">
        <v>92</v>
      </c>
      <c r="Z3198" t="s">
        <v>122</v>
      </c>
      <c r="AA3198" t="s">
        <v>123</v>
      </c>
      <c r="AB3198">
        <v>2</v>
      </c>
      <c r="AC3198" t="s">
        <v>95</v>
      </c>
      <c r="AD3198" t="s">
        <v>161</v>
      </c>
      <c r="AE3198" t="s">
        <v>95</v>
      </c>
      <c r="AF3198" t="s">
        <v>95</v>
      </c>
      <c r="AG3198" s="51">
        <v>41607122</v>
      </c>
      <c r="AH3198" t="s">
        <v>95</v>
      </c>
      <c r="AI3198">
        <v>1</v>
      </c>
      <c r="AJ3198">
        <v>1</v>
      </c>
      <c r="AK3198" t="s">
        <v>3756</v>
      </c>
      <c r="AL3198">
        <v>254</v>
      </c>
    </row>
    <row r="3199" spans="1:38">
      <c r="A3199">
        <v>3287703</v>
      </c>
      <c r="B3199" t="s">
        <v>10843</v>
      </c>
      <c r="C3199" t="s">
        <v>20</v>
      </c>
      <c r="D3199" t="s">
        <v>143</v>
      </c>
      <c r="E3199">
        <v>2011</v>
      </c>
      <c r="F3199">
        <v>8</v>
      </c>
      <c r="G3199">
        <v>20</v>
      </c>
      <c r="H3199" t="s">
        <v>86</v>
      </c>
      <c r="I3199" t="s">
        <v>241</v>
      </c>
      <c r="J3199" t="s">
        <v>242</v>
      </c>
      <c r="K3199" t="s">
        <v>243</v>
      </c>
      <c r="L3199" t="s">
        <v>86</v>
      </c>
      <c r="M3199" t="s">
        <v>148</v>
      </c>
      <c r="N3199" s="50">
        <v>45450367</v>
      </c>
      <c r="O3199" s="51">
        <v>2333548</v>
      </c>
      <c r="P3199" t="s">
        <v>10844</v>
      </c>
      <c r="Q3199" t="s">
        <v>10845</v>
      </c>
      <c r="R3199" t="s">
        <v>3856</v>
      </c>
      <c r="S3199" s="49" t="str">
        <f>CONCATENATE(Tabla_Datos[[#This Row],[Nombre_Cliente]]," ",Tabla_Datos[[#This Row],[ApellidoPaterno_Cliente]]," ",Tabla_Datos[[#This Row],[ApellidoMaterno_Cliente]])</f>
        <v>JUAN HUMBERTO ARGOMEDO LUJAN</v>
      </c>
      <c r="T3199" s="53">
        <f>DATE(Tabla_Datos[[#This Row],[tAnio]],Tabla_Datos[[#This Row],[tMes]],Tabla_Datos[[#This Row],[tDia]])</f>
        <v>40775</v>
      </c>
      <c r="U3199" s="53" t="str">
        <f>IF(Tabla_Datos[[#This Row],[cProvincia]]="LIMA","LIMA","PROVINCIA")</f>
        <v>PROVINCIA</v>
      </c>
      <c r="V3199" s="53" t="str">
        <f>MID(Tabla_Datos[[#This Row],[pTelefono]],1,SEARCH("-",Tabla_Datos[[#This Row],[pTelefono]],1)-1)</f>
        <v>44</v>
      </c>
      <c r="W3199" s="53" t="str">
        <f>MID(Tabla_Datos[[#This Row],[pTelefono]],SEARCH("-",Tabla_Datos[[#This Row],[pTelefono]],1)+1,LEN(Tabla_Datos[[#This Row],[pTelefono]]))</f>
        <v>943718394</v>
      </c>
      <c r="X3199" s="53" t="str">
        <f>CONCATENATE(Tabla_Datos[[#This Row],[TipUrb]]," ",Tabla_Datos[[#This Row],[Calle]]," ",Tabla_Datos[[#This Row],[NumCalle]])</f>
        <v>AH LAS PALMERAS  MZ 42 LT 2 INT 1 0</v>
      </c>
      <c r="Y3199" t="s">
        <v>246</v>
      </c>
      <c r="Z3199" t="s">
        <v>152</v>
      </c>
      <c r="AA3199" t="s">
        <v>153</v>
      </c>
      <c r="AB3199" t="s">
        <v>95</v>
      </c>
      <c r="AC3199" t="s">
        <v>95</v>
      </c>
      <c r="AD3199" t="s">
        <v>96</v>
      </c>
      <c r="AE3199" t="s">
        <v>95</v>
      </c>
      <c r="AF3199" t="s">
        <v>95</v>
      </c>
      <c r="AG3199" s="51">
        <v>43525143</v>
      </c>
      <c r="AH3199" t="s">
        <v>95</v>
      </c>
      <c r="AI3199">
        <v>1</v>
      </c>
      <c r="AJ3199">
        <v>1</v>
      </c>
      <c r="AK3199" t="s">
        <v>10846</v>
      </c>
      <c r="AL3199">
        <v>0</v>
      </c>
    </row>
    <row r="3200" spans="1:38">
      <c r="A3200">
        <v>3287047</v>
      </c>
      <c r="B3200" t="s">
        <v>10847</v>
      </c>
      <c r="C3200" t="s">
        <v>20</v>
      </c>
      <c r="D3200" t="s">
        <v>143</v>
      </c>
      <c r="E3200">
        <v>2011</v>
      </c>
      <c r="F3200">
        <v>8</v>
      </c>
      <c r="G3200">
        <v>20</v>
      </c>
      <c r="H3200" t="s">
        <v>86</v>
      </c>
      <c r="I3200" t="s">
        <v>141</v>
      </c>
      <c r="J3200" t="s">
        <v>521</v>
      </c>
      <c r="K3200" t="s">
        <v>869</v>
      </c>
      <c r="L3200" t="s">
        <v>86</v>
      </c>
      <c r="M3200" t="s">
        <v>294</v>
      </c>
      <c r="O3200" s="51">
        <v>2333056</v>
      </c>
      <c r="P3200" t="s">
        <v>10848</v>
      </c>
      <c r="Q3200" t="s">
        <v>8980</v>
      </c>
      <c r="R3200" t="s">
        <v>10849</v>
      </c>
      <c r="S3200" s="49" t="str">
        <f>CONCATENATE(Tabla_Datos[[#This Row],[Nombre_Cliente]]," ",Tabla_Datos[[#This Row],[ApellidoPaterno_Cliente]]," ",Tabla_Datos[[#This Row],[ApellidoMaterno_Cliente]])</f>
        <v>CRISTIAN ELI SALTACHIN COLONIO</v>
      </c>
      <c r="T3200" s="53">
        <f>DATE(Tabla_Datos[[#This Row],[tAnio]],Tabla_Datos[[#This Row],[tMes]],Tabla_Datos[[#This Row],[tDia]])</f>
        <v>40775</v>
      </c>
      <c r="U3200" s="53" t="str">
        <f>IF(Tabla_Datos[[#This Row],[cProvincia]]="LIMA","LIMA","PROVINCIA")</f>
        <v>PROVINCIA</v>
      </c>
      <c r="V3200" s="53" t="str">
        <f>MID(Tabla_Datos[[#This Row],[pTelefono]],1,SEARCH("-",Tabla_Datos[[#This Row],[pTelefono]],1)-1)</f>
        <v>64</v>
      </c>
      <c r="W3200" s="53" t="str">
        <f>MID(Tabla_Datos[[#This Row],[pTelefono]],SEARCH("-",Tabla_Datos[[#This Row],[pTelefono]],1)+1,LEN(Tabla_Datos[[#This Row],[pTelefono]]))</f>
        <v>964140703</v>
      </c>
      <c r="X3200" s="53" t="str">
        <f>CONCATENATE(Tabla_Datos[[#This Row],[TipUrb]]," ",Tabla_Datos[[#This Row],[Calle]]," ",Tabla_Datos[[#This Row],[NumCalle]])</f>
        <v>- JORGE CHAVEZ 834</v>
      </c>
      <c r="Y3200" t="s">
        <v>525</v>
      </c>
      <c r="Z3200" t="s">
        <v>152</v>
      </c>
      <c r="AA3200" t="s">
        <v>153</v>
      </c>
      <c r="AB3200" t="s">
        <v>95</v>
      </c>
      <c r="AC3200" t="s">
        <v>95</v>
      </c>
      <c r="AD3200" t="s">
        <v>109</v>
      </c>
      <c r="AE3200" t="s">
        <v>95</v>
      </c>
      <c r="AF3200" t="s">
        <v>95</v>
      </c>
      <c r="AG3200" s="51">
        <v>47660863</v>
      </c>
      <c r="AH3200" t="s">
        <v>95</v>
      </c>
      <c r="AI3200">
        <v>1</v>
      </c>
      <c r="AJ3200">
        <v>1</v>
      </c>
      <c r="AK3200" t="s">
        <v>4791</v>
      </c>
      <c r="AL3200">
        <v>834</v>
      </c>
    </row>
    <row r="3201" spans="1:38">
      <c r="A3201">
        <v>3287964</v>
      </c>
      <c r="B3201" t="s">
        <v>10850</v>
      </c>
      <c r="C3201" t="s">
        <v>19</v>
      </c>
      <c r="D3201" t="s">
        <v>143</v>
      </c>
      <c r="E3201">
        <v>2011</v>
      </c>
      <c r="F3201">
        <v>8</v>
      </c>
      <c r="G3201">
        <v>20</v>
      </c>
      <c r="H3201" t="s">
        <v>86</v>
      </c>
      <c r="I3201" t="s">
        <v>16</v>
      </c>
      <c r="J3201" t="s">
        <v>1362</v>
      </c>
      <c r="K3201" t="s">
        <v>3589</v>
      </c>
      <c r="L3201" t="s">
        <v>86</v>
      </c>
      <c r="M3201" t="s">
        <v>148</v>
      </c>
      <c r="N3201" s="50">
        <v>15615103</v>
      </c>
      <c r="O3201" s="51">
        <v>2333804</v>
      </c>
      <c r="P3201" t="s">
        <v>10851</v>
      </c>
      <c r="Q3201" t="s">
        <v>284</v>
      </c>
      <c r="R3201" t="s">
        <v>889</v>
      </c>
      <c r="S3201" s="49" t="str">
        <f>CONCATENATE(Tabla_Datos[[#This Row],[Nombre_Cliente]]," ",Tabla_Datos[[#This Row],[ApellidoPaterno_Cliente]]," ",Tabla_Datos[[#This Row],[ApellidoMaterno_Cliente]])</f>
        <v>ELVIA LUCIA RIOS CERNA</v>
      </c>
      <c r="T3201" s="53">
        <f>DATE(Tabla_Datos[[#This Row],[tAnio]],Tabla_Datos[[#This Row],[tMes]],Tabla_Datos[[#This Row],[tDia]])</f>
        <v>40775</v>
      </c>
      <c r="U3201" s="53" t="str">
        <f>IF(Tabla_Datos[[#This Row],[cProvincia]]="LIMA","LIMA","PROVINCIA")</f>
        <v>PROVINCIA</v>
      </c>
      <c r="V3201" s="53" t="str">
        <f>MID(Tabla_Datos[[#This Row],[pTelefono]],1,SEARCH("-",Tabla_Datos[[#This Row],[pTelefono]],1)-1)</f>
        <v>1</v>
      </c>
      <c r="W3201" s="53" t="str">
        <f>MID(Tabla_Datos[[#This Row],[pTelefono]],SEARCH("-",Tabla_Datos[[#This Row],[pTelefono]],1)+1,LEN(Tabla_Datos[[#This Row],[pTelefono]]))</f>
        <v>99035311</v>
      </c>
      <c r="X3201" s="53" t="str">
        <f>CONCATENATE(Tabla_Datos[[#This Row],[TipUrb]]," ",Tabla_Datos[[#This Row],[Calle]]," ",Tabla_Datos[[#This Row],[NumCalle]])</f>
        <v>- DOMINGO MANDAMIENTO 156</v>
      </c>
      <c r="Y3201" t="s">
        <v>92</v>
      </c>
      <c r="Z3201" t="s">
        <v>152</v>
      </c>
      <c r="AA3201" t="s">
        <v>153</v>
      </c>
      <c r="AB3201" t="s">
        <v>95</v>
      </c>
      <c r="AC3201" t="s">
        <v>95</v>
      </c>
      <c r="AD3201" t="s">
        <v>109</v>
      </c>
      <c r="AE3201" t="s">
        <v>95</v>
      </c>
      <c r="AF3201" t="s">
        <v>95</v>
      </c>
      <c r="AG3201" s="51">
        <v>15643210</v>
      </c>
      <c r="AH3201" t="s">
        <v>95</v>
      </c>
      <c r="AI3201">
        <v>1</v>
      </c>
      <c r="AJ3201">
        <v>1</v>
      </c>
      <c r="AK3201" t="s">
        <v>10852</v>
      </c>
      <c r="AL3201">
        <v>156</v>
      </c>
    </row>
    <row r="3202" spans="1:38">
      <c r="A3202">
        <v>3287814</v>
      </c>
      <c r="B3202" t="s">
        <v>10853</v>
      </c>
      <c r="C3202" t="s">
        <v>20</v>
      </c>
      <c r="D3202" t="s">
        <v>85</v>
      </c>
      <c r="E3202">
        <v>2011</v>
      </c>
      <c r="F3202">
        <v>8</v>
      </c>
      <c r="G3202">
        <v>20</v>
      </c>
      <c r="H3202" t="s">
        <v>86</v>
      </c>
      <c r="I3202" t="s">
        <v>202</v>
      </c>
      <c r="J3202" t="s">
        <v>203</v>
      </c>
      <c r="K3202" t="s">
        <v>203</v>
      </c>
      <c r="L3202" t="s">
        <v>86</v>
      </c>
      <c r="M3202" t="s">
        <v>133</v>
      </c>
      <c r="N3202" s="50">
        <v>16644660</v>
      </c>
      <c r="O3202" s="51">
        <v>2333656</v>
      </c>
      <c r="P3202" t="s">
        <v>10854</v>
      </c>
      <c r="Q3202" t="s">
        <v>8641</v>
      </c>
      <c r="R3202" t="s">
        <v>9030</v>
      </c>
      <c r="S3202" s="49" t="str">
        <f>CONCATENATE(Tabla_Datos[[#This Row],[Nombre_Cliente]]," ",Tabla_Datos[[#This Row],[ApellidoPaterno_Cliente]]," ",Tabla_Datos[[#This Row],[ApellidoMaterno_Cliente]])</f>
        <v>MARIA DANY CHAPOÑAN RIOJAS</v>
      </c>
      <c r="T3202" s="53">
        <f>DATE(Tabla_Datos[[#This Row],[tAnio]],Tabla_Datos[[#This Row],[tMes]],Tabla_Datos[[#This Row],[tDia]])</f>
        <v>40775</v>
      </c>
      <c r="U3202" s="53" t="str">
        <f>IF(Tabla_Datos[[#This Row],[cProvincia]]="LIMA","LIMA","PROVINCIA")</f>
        <v>PROVINCIA</v>
      </c>
      <c r="V3202" s="53" t="str">
        <f>MID(Tabla_Datos[[#This Row],[pTelefono]],1,SEARCH("-",Tabla_Datos[[#This Row],[pTelefono]],1)-1)</f>
        <v>74</v>
      </c>
      <c r="W3202" s="53" t="str">
        <f>MID(Tabla_Datos[[#This Row],[pTelefono]],SEARCH("-",Tabla_Datos[[#This Row],[pTelefono]],1)+1,LEN(Tabla_Datos[[#This Row],[pTelefono]]))</f>
        <v>978856021</v>
      </c>
      <c r="X3202" s="53" t="str">
        <f>CONCATENATE(Tabla_Datos[[#This Row],[TipUrb]]," ",Tabla_Datos[[#This Row],[Calle]]," ",Tabla_Datos[[#This Row],[NumCalle]])</f>
        <v>- CUGLIEVAN JUAN 605</v>
      </c>
      <c r="Y3202" t="s">
        <v>208</v>
      </c>
      <c r="Z3202" t="s">
        <v>122</v>
      </c>
      <c r="AA3202" t="s">
        <v>123</v>
      </c>
      <c r="AB3202" t="s">
        <v>95</v>
      </c>
      <c r="AC3202" t="s">
        <v>95</v>
      </c>
      <c r="AD3202" t="s">
        <v>109</v>
      </c>
      <c r="AE3202" t="s">
        <v>95</v>
      </c>
      <c r="AF3202" t="s">
        <v>95</v>
      </c>
      <c r="AG3202" s="51">
        <v>17629015</v>
      </c>
      <c r="AH3202" t="s">
        <v>95</v>
      </c>
      <c r="AI3202">
        <v>1</v>
      </c>
      <c r="AJ3202">
        <v>1</v>
      </c>
      <c r="AK3202" t="s">
        <v>10855</v>
      </c>
      <c r="AL3202">
        <v>605</v>
      </c>
    </row>
    <row r="3203" spans="1:38">
      <c r="A3203">
        <v>3287646</v>
      </c>
      <c r="B3203" t="s">
        <v>10856</v>
      </c>
      <c r="C3203" t="s">
        <v>18</v>
      </c>
      <c r="D3203" t="s">
        <v>85</v>
      </c>
      <c r="E3203">
        <v>2011</v>
      </c>
      <c r="F3203">
        <v>8</v>
      </c>
      <c r="G3203">
        <v>20</v>
      </c>
      <c r="H3203" t="s">
        <v>86</v>
      </c>
      <c r="I3203" t="s">
        <v>202</v>
      </c>
      <c r="J3203" t="s">
        <v>203</v>
      </c>
      <c r="K3203" t="s">
        <v>204</v>
      </c>
      <c r="L3203" t="s">
        <v>86</v>
      </c>
      <c r="M3203" t="s">
        <v>133</v>
      </c>
      <c r="N3203" s="50">
        <v>16736690</v>
      </c>
      <c r="O3203" s="51">
        <v>2333495</v>
      </c>
      <c r="P3203" t="s">
        <v>10857</v>
      </c>
      <c r="Q3203" t="s">
        <v>839</v>
      </c>
      <c r="R3203" t="s">
        <v>10858</v>
      </c>
      <c r="S3203" s="49" t="str">
        <f>CONCATENATE(Tabla_Datos[[#This Row],[Nombre_Cliente]]," ",Tabla_Datos[[#This Row],[ApellidoPaterno_Cliente]]," ",Tabla_Datos[[#This Row],[ApellidoMaterno_Cliente]])</f>
        <v>ROSENDO LUCERO VILCABANA</v>
      </c>
      <c r="T3203" s="53">
        <f>DATE(Tabla_Datos[[#This Row],[tAnio]],Tabla_Datos[[#This Row],[tMes]],Tabla_Datos[[#This Row],[tDia]])</f>
        <v>40775</v>
      </c>
      <c r="U3203" s="53" t="str">
        <f>IF(Tabla_Datos[[#This Row],[cProvincia]]="LIMA","LIMA","PROVINCIA")</f>
        <v>PROVINCIA</v>
      </c>
      <c r="V3203" s="53" t="str">
        <f>MID(Tabla_Datos[[#This Row],[pTelefono]],1,SEARCH("-",Tabla_Datos[[#This Row],[pTelefono]],1)-1)</f>
        <v>74</v>
      </c>
      <c r="W3203" s="53" t="str">
        <f>MID(Tabla_Datos[[#This Row],[pTelefono]],SEARCH("-",Tabla_Datos[[#This Row],[pTelefono]],1)+1,LEN(Tabla_Datos[[#This Row],[pTelefono]]))</f>
        <v>979138900</v>
      </c>
      <c r="X3203" s="53" t="str">
        <f>CONCATENATE(Tabla_Datos[[#This Row],[TipUrb]]," ",Tabla_Datos[[#This Row],[Calle]]," ",Tabla_Datos[[#This Row],[NumCalle]])</f>
        <v>UR ECUADOR 648</v>
      </c>
      <c r="Y3203" t="s">
        <v>208</v>
      </c>
      <c r="Z3203" t="s">
        <v>93</v>
      </c>
      <c r="AA3203" t="s">
        <v>94</v>
      </c>
      <c r="AB3203">
        <v>2</v>
      </c>
      <c r="AC3203" t="s">
        <v>95</v>
      </c>
      <c r="AD3203" t="s">
        <v>161</v>
      </c>
      <c r="AE3203" t="s">
        <v>95</v>
      </c>
      <c r="AG3203" s="51">
        <v>16535148</v>
      </c>
      <c r="AI3203">
        <v>10</v>
      </c>
      <c r="AJ3203">
        <v>10</v>
      </c>
      <c r="AK3203" t="s">
        <v>5748</v>
      </c>
      <c r="AL3203">
        <v>648</v>
      </c>
    </row>
    <row r="3204" spans="1:38">
      <c r="A3204">
        <v>3288255</v>
      </c>
      <c r="B3204" t="s">
        <v>10859</v>
      </c>
      <c r="C3204" t="s">
        <v>18</v>
      </c>
      <c r="D3204" t="s">
        <v>143</v>
      </c>
      <c r="E3204">
        <v>2011</v>
      </c>
      <c r="F3204">
        <v>8</v>
      </c>
      <c r="G3204">
        <v>20</v>
      </c>
      <c r="H3204" t="s">
        <v>86</v>
      </c>
      <c r="I3204" t="s">
        <v>314</v>
      </c>
      <c r="J3204" t="s">
        <v>222</v>
      </c>
      <c r="K3204" t="s">
        <v>10860</v>
      </c>
      <c r="L3204" t="s">
        <v>86</v>
      </c>
      <c r="M3204" t="s">
        <v>294</v>
      </c>
      <c r="N3204" s="50">
        <v>9714898</v>
      </c>
      <c r="O3204" s="51">
        <v>2334064</v>
      </c>
      <c r="P3204" t="s">
        <v>2093</v>
      </c>
      <c r="Q3204" t="s">
        <v>4144</v>
      </c>
      <c r="R3204" t="s">
        <v>7201</v>
      </c>
      <c r="S3204" s="49" t="str">
        <f>CONCATENATE(Tabla_Datos[[#This Row],[Nombre_Cliente]]," ",Tabla_Datos[[#This Row],[ApellidoPaterno_Cliente]]," ",Tabla_Datos[[#This Row],[ApellidoMaterno_Cliente]])</f>
        <v>NANCY CALDAS NOLASCO</v>
      </c>
      <c r="T3204" s="53">
        <f>DATE(Tabla_Datos[[#This Row],[tAnio]],Tabla_Datos[[#This Row],[tMes]],Tabla_Datos[[#This Row],[tDia]])</f>
        <v>40775</v>
      </c>
      <c r="U3204" s="53" t="str">
        <f>IF(Tabla_Datos[[#This Row],[cProvincia]]="LIMA","LIMA","PROVINCIA")</f>
        <v>PROVINCIA</v>
      </c>
      <c r="V3204" s="53" t="str">
        <f>MID(Tabla_Datos[[#This Row],[pTelefono]],1,SEARCH("-",Tabla_Datos[[#This Row],[pTelefono]],1)-1)</f>
        <v>62</v>
      </c>
      <c r="W3204" s="53" t="str">
        <f>MID(Tabla_Datos[[#This Row],[pTelefono]],SEARCH("-",Tabla_Datos[[#This Row],[pTelefono]],1)+1,LEN(Tabla_Datos[[#This Row],[pTelefono]]))</f>
        <v>994989757</v>
      </c>
      <c r="X3204" s="53" t="str">
        <f>CONCATENATE(Tabla_Datos[[#This Row],[TipUrb]]," ",Tabla_Datos[[#This Row],[Calle]]," ",Tabla_Datos[[#This Row],[NumCalle]])</f>
        <v>CA TINGO MARIA CHONTA PLAYA 1</v>
      </c>
      <c r="Y3204" t="s">
        <v>319</v>
      </c>
      <c r="Z3204" t="s">
        <v>320</v>
      </c>
      <c r="AA3204" t="s">
        <v>321</v>
      </c>
      <c r="AB3204" t="s">
        <v>95</v>
      </c>
      <c r="AC3204" t="s">
        <v>95</v>
      </c>
      <c r="AD3204" t="s">
        <v>1353</v>
      </c>
      <c r="AE3204" t="s">
        <v>95</v>
      </c>
      <c r="AG3204" s="51">
        <v>22984973</v>
      </c>
      <c r="AI3204" t="s">
        <v>1507</v>
      </c>
      <c r="AJ3204" t="s">
        <v>1507</v>
      </c>
      <c r="AK3204" t="s">
        <v>10861</v>
      </c>
      <c r="AL3204">
        <v>1</v>
      </c>
    </row>
    <row r="3205" spans="1:38">
      <c r="A3205">
        <v>3288185</v>
      </c>
      <c r="B3205" t="s">
        <v>10862</v>
      </c>
      <c r="C3205" t="s">
        <v>19</v>
      </c>
      <c r="D3205" t="s">
        <v>85</v>
      </c>
      <c r="E3205">
        <v>2011</v>
      </c>
      <c r="F3205">
        <v>8</v>
      </c>
      <c r="G3205">
        <v>20</v>
      </c>
      <c r="H3205" t="s">
        <v>86</v>
      </c>
      <c r="I3205" t="s">
        <v>100</v>
      </c>
      <c r="J3205" t="s">
        <v>100</v>
      </c>
      <c r="K3205" t="s">
        <v>778</v>
      </c>
      <c r="L3205" t="s">
        <v>86</v>
      </c>
      <c r="M3205" t="s">
        <v>102</v>
      </c>
      <c r="N3205" s="50">
        <v>40818671</v>
      </c>
      <c r="O3205" s="51">
        <v>2334011</v>
      </c>
      <c r="P3205" t="s">
        <v>10863</v>
      </c>
      <c r="Q3205" t="s">
        <v>114</v>
      </c>
      <c r="R3205" t="s">
        <v>630</v>
      </c>
      <c r="S3205" s="49" t="str">
        <f>CONCATENATE(Tabla_Datos[[#This Row],[Nombre_Cliente]]," ",Tabla_Datos[[#This Row],[ApellidoPaterno_Cliente]]," ",Tabla_Datos[[#This Row],[ApellidoMaterno_Cliente]])</f>
        <v>VICTOR JAIME RIVERA TEJADA</v>
      </c>
      <c r="T3205" s="53">
        <f>DATE(Tabla_Datos[[#This Row],[tAnio]],Tabla_Datos[[#This Row],[tMes]],Tabla_Datos[[#This Row],[tDia]])</f>
        <v>40775</v>
      </c>
      <c r="U3205" s="53" t="str">
        <f>IF(Tabla_Datos[[#This Row],[cProvincia]]="LIMA","LIMA","PROVINCIA")</f>
        <v>PROVINCIA</v>
      </c>
      <c r="V3205" s="53" t="str">
        <f>MID(Tabla_Datos[[#This Row],[pTelefono]],1,SEARCH("-",Tabla_Datos[[#This Row],[pTelefono]],1)-1)</f>
        <v>54</v>
      </c>
      <c r="W3205" s="53" t="str">
        <f>MID(Tabla_Datos[[#This Row],[pTelefono]],SEARCH("-",Tabla_Datos[[#This Row],[pTelefono]],1)+1,LEN(Tabla_Datos[[#This Row],[pTelefono]]))</f>
        <v>958822131</v>
      </c>
      <c r="X3205" s="53" t="str">
        <f>CONCATENATE(Tabla_Datos[[#This Row],[TipUrb]]," ",Tabla_Datos[[#This Row],[Calle]]," ",Tabla_Datos[[#This Row],[NumCalle]])</f>
        <v>- BOLOGNESIFRANCISCO 103</v>
      </c>
      <c r="Y3205" t="s">
        <v>106</v>
      </c>
      <c r="Z3205" t="s">
        <v>122</v>
      </c>
      <c r="AA3205" t="s">
        <v>123</v>
      </c>
      <c r="AB3205" t="s">
        <v>95</v>
      </c>
      <c r="AC3205" t="s">
        <v>95</v>
      </c>
      <c r="AD3205" t="s">
        <v>109</v>
      </c>
      <c r="AE3205" t="s">
        <v>95</v>
      </c>
      <c r="AF3205" t="s">
        <v>95</v>
      </c>
      <c r="AG3205" s="51">
        <v>29488655</v>
      </c>
      <c r="AH3205" t="s">
        <v>95</v>
      </c>
      <c r="AI3205">
        <v>1</v>
      </c>
      <c r="AJ3205">
        <v>1</v>
      </c>
      <c r="AK3205" t="s">
        <v>10864</v>
      </c>
      <c r="AL3205">
        <v>103</v>
      </c>
    </row>
    <row r="3206" spans="1:38">
      <c r="A3206">
        <v>3288949</v>
      </c>
      <c r="B3206" t="s">
        <v>10865</v>
      </c>
      <c r="C3206" t="s">
        <v>20</v>
      </c>
      <c r="D3206" t="s">
        <v>143</v>
      </c>
      <c r="E3206">
        <v>2011</v>
      </c>
      <c r="F3206">
        <v>8</v>
      </c>
      <c r="G3206">
        <v>20</v>
      </c>
      <c r="H3206" t="s">
        <v>86</v>
      </c>
      <c r="I3206" t="s">
        <v>759</v>
      </c>
      <c r="J3206" t="s">
        <v>760</v>
      </c>
      <c r="K3206" t="s">
        <v>10866</v>
      </c>
      <c r="L3206" t="s">
        <v>86</v>
      </c>
      <c r="M3206" t="s">
        <v>294</v>
      </c>
      <c r="N3206" s="50">
        <v>21859853</v>
      </c>
      <c r="O3206" s="51">
        <v>2334692</v>
      </c>
      <c r="P3206" t="s">
        <v>10271</v>
      </c>
      <c r="Q3206" t="s">
        <v>2054</v>
      </c>
      <c r="R3206" t="s">
        <v>10867</v>
      </c>
      <c r="S3206" s="49" t="str">
        <f>CONCATENATE(Tabla_Datos[[#This Row],[Nombre_Cliente]]," ",Tabla_Datos[[#This Row],[ApellidoPaterno_Cliente]]," ",Tabla_Datos[[#This Row],[ApellidoMaterno_Cliente]])</f>
        <v>JULIA ELIZABETH MEZA TORREBLANCA</v>
      </c>
      <c r="T3206" s="53">
        <f>DATE(Tabla_Datos[[#This Row],[tAnio]],Tabla_Datos[[#This Row],[tMes]],Tabla_Datos[[#This Row],[tDia]])</f>
        <v>40775</v>
      </c>
      <c r="U3206" s="53" t="str">
        <f>IF(Tabla_Datos[[#This Row],[cProvincia]]="LIMA","LIMA","PROVINCIA")</f>
        <v>PROVINCIA</v>
      </c>
      <c r="V3206" s="53" t="str">
        <f>MID(Tabla_Datos[[#This Row],[pTelefono]],1,SEARCH("-",Tabla_Datos[[#This Row],[pTelefono]],1)-1)</f>
        <v>56</v>
      </c>
      <c r="W3206" s="53" t="str">
        <f>MID(Tabla_Datos[[#This Row],[pTelefono]],SEARCH("-",Tabla_Datos[[#This Row],[pTelefono]],1)+1,LEN(Tabla_Datos[[#This Row],[pTelefono]]))</f>
        <v>983784394</v>
      </c>
      <c r="X3206" s="53" t="str">
        <f>CONCATENATE(Tabla_Datos[[#This Row],[TipUrb]]," ",Tabla_Datos[[#This Row],[Calle]]," ",Tabla_Datos[[#This Row],[NumCalle]])</f>
        <v>- CENTENARIO 428</v>
      </c>
      <c r="Y3206" t="s">
        <v>759</v>
      </c>
      <c r="Z3206" t="s">
        <v>152</v>
      </c>
      <c r="AA3206" t="s">
        <v>153</v>
      </c>
      <c r="AB3206" t="s">
        <v>95</v>
      </c>
      <c r="AC3206" t="s">
        <v>95</v>
      </c>
      <c r="AD3206" t="s">
        <v>109</v>
      </c>
      <c r="AE3206" t="s">
        <v>95</v>
      </c>
      <c r="AF3206" t="s">
        <v>95</v>
      </c>
      <c r="AG3206" s="51">
        <v>31034020</v>
      </c>
      <c r="AH3206" t="s">
        <v>95</v>
      </c>
      <c r="AI3206">
        <v>1</v>
      </c>
      <c r="AJ3206">
        <v>1</v>
      </c>
      <c r="AK3206" t="s">
        <v>154</v>
      </c>
      <c r="AL3206">
        <v>428</v>
      </c>
    </row>
    <row r="3207" spans="1:38">
      <c r="A3207">
        <v>3287570</v>
      </c>
      <c r="B3207" t="s">
        <v>10868</v>
      </c>
      <c r="C3207" t="s">
        <v>20</v>
      </c>
      <c r="D3207" t="s">
        <v>143</v>
      </c>
      <c r="E3207">
        <v>2011</v>
      </c>
      <c r="F3207">
        <v>8</v>
      </c>
      <c r="G3207">
        <v>20</v>
      </c>
      <c r="H3207" t="s">
        <v>86</v>
      </c>
      <c r="I3207" t="s">
        <v>16</v>
      </c>
      <c r="J3207" t="s">
        <v>16</v>
      </c>
      <c r="K3207" t="s">
        <v>87</v>
      </c>
      <c r="L3207" t="s">
        <v>86</v>
      </c>
      <c r="M3207" t="s">
        <v>88</v>
      </c>
      <c r="N3207" s="50">
        <v>25612458</v>
      </c>
      <c r="O3207" s="51">
        <v>2333451</v>
      </c>
      <c r="P3207" t="s">
        <v>10869</v>
      </c>
      <c r="Q3207" t="s">
        <v>2180</v>
      </c>
      <c r="R3207" t="s">
        <v>1549</v>
      </c>
      <c r="S3207" s="49" t="str">
        <f>CONCATENATE(Tabla_Datos[[#This Row],[Nombre_Cliente]]," ",Tabla_Datos[[#This Row],[ApellidoPaterno_Cliente]]," ",Tabla_Datos[[#This Row],[ApellidoMaterno_Cliente]])</f>
        <v>GABRIELA LILIBET ESTRADA QUISPE</v>
      </c>
      <c r="T3207" s="53">
        <f>DATE(Tabla_Datos[[#This Row],[tAnio]],Tabla_Datos[[#This Row],[tMes]],Tabla_Datos[[#This Row],[tDia]])</f>
        <v>40775</v>
      </c>
      <c r="U3207" s="53" t="str">
        <f>IF(Tabla_Datos[[#This Row],[cProvincia]]="LIMA","LIMA","PROVINCIA")</f>
        <v>LIMA</v>
      </c>
      <c r="V3207" s="53" t="str">
        <f>MID(Tabla_Datos[[#This Row],[pTelefono]],1,SEARCH("-",Tabla_Datos[[#This Row],[pTelefono]],1)-1)</f>
        <v>1</v>
      </c>
      <c r="W3207" s="53" t="str">
        <f>MID(Tabla_Datos[[#This Row],[pTelefono]],SEARCH("-",Tabla_Datos[[#This Row],[pTelefono]],1)+1,LEN(Tabla_Datos[[#This Row],[pTelefono]]))</f>
        <v>995164156</v>
      </c>
      <c r="X3207" s="53" t="str">
        <f>CONCATENATE(Tabla_Datos[[#This Row],[TipUrb]]," ",Tabla_Datos[[#This Row],[Calle]]," ",Tabla_Datos[[#This Row],[NumCalle]])</f>
        <v>UR . 0</v>
      </c>
      <c r="Y3207" t="s">
        <v>92</v>
      </c>
      <c r="Z3207" t="s">
        <v>152</v>
      </c>
      <c r="AA3207" t="s">
        <v>153</v>
      </c>
      <c r="AB3207" t="s">
        <v>95</v>
      </c>
      <c r="AC3207" t="s">
        <v>95</v>
      </c>
      <c r="AD3207" t="s">
        <v>161</v>
      </c>
      <c r="AE3207" t="s">
        <v>1082</v>
      </c>
      <c r="AF3207">
        <v>1</v>
      </c>
      <c r="AG3207" s="51">
        <v>45986570</v>
      </c>
      <c r="AH3207" t="s">
        <v>95</v>
      </c>
      <c r="AI3207">
        <v>1</v>
      </c>
      <c r="AJ3207">
        <v>1</v>
      </c>
      <c r="AK3207" t="s">
        <v>221</v>
      </c>
      <c r="AL3207">
        <v>0</v>
      </c>
    </row>
    <row r="3208" spans="1:38">
      <c r="A3208">
        <v>3288211</v>
      </c>
      <c r="B3208" t="s">
        <v>10870</v>
      </c>
      <c r="C3208" t="s">
        <v>19</v>
      </c>
      <c r="D3208" t="s">
        <v>143</v>
      </c>
      <c r="E3208">
        <v>2011</v>
      </c>
      <c r="F3208">
        <v>8</v>
      </c>
      <c r="G3208">
        <v>20</v>
      </c>
      <c r="H3208" t="s">
        <v>86</v>
      </c>
      <c r="I3208" t="s">
        <v>514</v>
      </c>
      <c r="J3208" t="s">
        <v>514</v>
      </c>
      <c r="K3208" t="s">
        <v>514</v>
      </c>
      <c r="L3208" t="s">
        <v>86</v>
      </c>
      <c r="M3208" t="s">
        <v>133</v>
      </c>
      <c r="N3208" s="50">
        <v>80628837</v>
      </c>
      <c r="O3208" s="51">
        <v>2334030</v>
      </c>
      <c r="P3208" t="s">
        <v>5692</v>
      </c>
      <c r="Q3208" t="s">
        <v>10871</v>
      </c>
      <c r="R3208" t="s">
        <v>1277</v>
      </c>
      <c r="S3208" s="49" t="str">
        <f>CONCATENATE(Tabla_Datos[[#This Row],[Nombre_Cliente]]," ",Tabla_Datos[[#This Row],[ApellidoPaterno_Cliente]]," ",Tabla_Datos[[#This Row],[ApellidoMaterno_Cliente]])</f>
        <v>LUZ ELENA MINCHAN MIRANDA</v>
      </c>
      <c r="T3208" s="53">
        <f>DATE(Tabla_Datos[[#This Row],[tAnio]],Tabla_Datos[[#This Row],[tMes]],Tabla_Datos[[#This Row],[tDia]])</f>
        <v>40775</v>
      </c>
      <c r="U3208" s="53" t="str">
        <f>IF(Tabla_Datos[[#This Row],[cProvincia]]="LIMA","LIMA","PROVINCIA")</f>
        <v>PROVINCIA</v>
      </c>
      <c r="V3208" s="53" t="str">
        <f>MID(Tabla_Datos[[#This Row],[pTelefono]],1,SEARCH("-",Tabla_Datos[[#This Row],[pTelefono]],1)-1)</f>
        <v>76</v>
      </c>
      <c r="W3208" s="53" t="str">
        <f>MID(Tabla_Datos[[#This Row],[pTelefono]],SEARCH("-",Tabla_Datos[[#This Row],[pTelefono]],1)+1,LEN(Tabla_Datos[[#This Row],[pTelefono]]))</f>
        <v>976728803</v>
      </c>
      <c r="X3208" s="53" t="str">
        <f>CONCATENATE(Tabla_Datos[[#This Row],[TipUrb]]," ",Tabla_Datos[[#This Row],[Calle]]," ",Tabla_Datos[[#This Row],[NumCalle]])</f>
        <v xml:space="preserve">  SALAVERRY 245</v>
      </c>
      <c r="Y3208" t="s">
        <v>517</v>
      </c>
      <c r="Z3208" t="s">
        <v>152</v>
      </c>
      <c r="AA3208" t="s">
        <v>153</v>
      </c>
      <c r="AB3208" t="s">
        <v>95</v>
      </c>
      <c r="AC3208" t="s">
        <v>95</v>
      </c>
      <c r="AD3208" t="s">
        <v>95</v>
      </c>
      <c r="AE3208" t="s">
        <v>95</v>
      </c>
      <c r="AF3208" t="s">
        <v>95</v>
      </c>
      <c r="AG3208" s="51">
        <v>26636540</v>
      </c>
      <c r="AH3208" t="s">
        <v>95</v>
      </c>
      <c r="AI3208">
        <v>1</v>
      </c>
      <c r="AJ3208">
        <v>1</v>
      </c>
      <c r="AK3208" t="s">
        <v>5151</v>
      </c>
      <c r="AL3208">
        <v>245</v>
      </c>
    </row>
    <row r="3209" spans="1:38">
      <c r="A3209">
        <v>3287192</v>
      </c>
      <c r="B3209" t="s">
        <v>10872</v>
      </c>
      <c r="C3209" t="s">
        <v>20</v>
      </c>
      <c r="D3209" t="s">
        <v>143</v>
      </c>
      <c r="E3209">
        <v>2011</v>
      </c>
      <c r="F3209">
        <v>8</v>
      </c>
      <c r="G3209">
        <v>20</v>
      </c>
      <c r="H3209" t="s">
        <v>86</v>
      </c>
      <c r="I3209" t="s">
        <v>300</v>
      </c>
      <c r="J3209" t="s">
        <v>535</v>
      </c>
      <c r="K3209" t="s">
        <v>916</v>
      </c>
      <c r="L3209" t="s">
        <v>86</v>
      </c>
      <c r="M3209" t="s">
        <v>148</v>
      </c>
      <c r="N3209" s="50">
        <v>44507466</v>
      </c>
      <c r="O3209" s="51">
        <v>2333174</v>
      </c>
      <c r="P3209" t="s">
        <v>10873</v>
      </c>
      <c r="Q3209" t="s">
        <v>4687</v>
      </c>
      <c r="R3209" t="s">
        <v>2998</v>
      </c>
      <c r="S3209" s="49" t="str">
        <f>CONCATENATE(Tabla_Datos[[#This Row],[Nombre_Cliente]]," ",Tabla_Datos[[#This Row],[ApellidoPaterno_Cliente]]," ",Tabla_Datos[[#This Row],[ApellidoMaterno_Cliente]])</f>
        <v>JOSE TEODOCIO JIMENEZ RENGIFO</v>
      </c>
      <c r="T3209" s="53">
        <f>DATE(Tabla_Datos[[#This Row],[tAnio]],Tabla_Datos[[#This Row],[tMes]],Tabla_Datos[[#This Row],[tDia]])</f>
        <v>40775</v>
      </c>
      <c r="U3209" s="53" t="str">
        <f>IF(Tabla_Datos[[#This Row],[cProvincia]]="LIMA","LIMA","PROVINCIA")</f>
        <v>PROVINCIA</v>
      </c>
      <c r="V3209" s="53" t="str">
        <f>MID(Tabla_Datos[[#This Row],[pTelefono]],1,SEARCH("-",Tabla_Datos[[#This Row],[pTelefono]],1)-1)</f>
        <v>65</v>
      </c>
      <c r="W3209" s="53" t="str">
        <f>MID(Tabla_Datos[[#This Row],[pTelefono]],SEARCH("-",Tabla_Datos[[#This Row],[pTelefono]],1)+1,LEN(Tabla_Datos[[#This Row],[pTelefono]]))</f>
        <v>65796986</v>
      </c>
      <c r="X3209" s="53" t="str">
        <f>CONCATENATE(Tabla_Datos[[#This Row],[TipUrb]]," ",Tabla_Datos[[#This Row],[Calle]]," ",Tabla_Datos[[#This Row],[NumCalle]])</f>
        <v>PJ RICARDO PALMA 1485</v>
      </c>
      <c r="Y3209" t="s">
        <v>305</v>
      </c>
      <c r="Z3209" t="s">
        <v>152</v>
      </c>
      <c r="AA3209" t="s">
        <v>153</v>
      </c>
      <c r="AB3209" t="s">
        <v>95</v>
      </c>
      <c r="AC3209" t="s">
        <v>95</v>
      </c>
      <c r="AD3209" t="s">
        <v>429</v>
      </c>
      <c r="AE3209" t="s">
        <v>95</v>
      </c>
      <c r="AF3209" t="s">
        <v>95</v>
      </c>
      <c r="AG3209" s="51">
        <v>5273913</v>
      </c>
      <c r="AH3209" t="s">
        <v>95</v>
      </c>
      <c r="AI3209">
        <v>1</v>
      </c>
      <c r="AJ3209">
        <v>1</v>
      </c>
      <c r="AK3209" t="s">
        <v>2839</v>
      </c>
      <c r="AL3209">
        <v>1485</v>
      </c>
    </row>
    <row r="3210" spans="1:38">
      <c r="A3210">
        <v>3288086</v>
      </c>
      <c r="B3210" t="s">
        <v>10874</v>
      </c>
      <c r="C3210" t="s">
        <v>18</v>
      </c>
      <c r="D3210" t="s">
        <v>85</v>
      </c>
      <c r="E3210">
        <v>2011</v>
      </c>
      <c r="F3210">
        <v>8</v>
      </c>
      <c r="G3210">
        <v>20</v>
      </c>
      <c r="H3210" t="s">
        <v>86</v>
      </c>
      <c r="I3210" t="s">
        <v>16</v>
      </c>
      <c r="J3210" t="s">
        <v>16</v>
      </c>
      <c r="K3210" t="s">
        <v>16</v>
      </c>
      <c r="L3210" t="s">
        <v>86</v>
      </c>
      <c r="M3210" t="s">
        <v>88</v>
      </c>
      <c r="N3210" s="50">
        <v>99999999</v>
      </c>
      <c r="O3210" s="51">
        <v>2333865</v>
      </c>
      <c r="P3210" t="s">
        <v>10875</v>
      </c>
      <c r="Q3210" t="s">
        <v>861</v>
      </c>
      <c r="R3210" t="s">
        <v>1819</v>
      </c>
      <c r="S3210" s="49" t="str">
        <f>CONCATENATE(Tabla_Datos[[#This Row],[Nombre_Cliente]]," ",Tabla_Datos[[#This Row],[ApellidoPaterno_Cliente]]," ",Tabla_Datos[[#This Row],[ApellidoMaterno_Cliente]])</f>
        <v>ROSA INES MARTINEZ  BRAVO</v>
      </c>
      <c r="T3210" s="53">
        <f>DATE(Tabla_Datos[[#This Row],[tAnio]],Tabla_Datos[[#This Row],[tMes]],Tabla_Datos[[#This Row],[tDia]])</f>
        <v>40775</v>
      </c>
      <c r="U3210" s="53" t="str">
        <f>IF(Tabla_Datos[[#This Row],[cProvincia]]="LIMA","LIMA","PROVINCIA")</f>
        <v>LIMA</v>
      </c>
      <c r="V3210" s="53" t="str">
        <f>MID(Tabla_Datos[[#This Row],[pTelefono]],1,SEARCH("-",Tabla_Datos[[#This Row],[pTelefono]],1)-1)</f>
        <v>1</v>
      </c>
      <c r="W3210" s="53" t="str">
        <f>MID(Tabla_Datos[[#This Row],[pTelefono]],SEARCH("-",Tabla_Datos[[#This Row],[pTelefono]],1)+1,LEN(Tabla_Datos[[#This Row],[pTelefono]]))</f>
        <v>3282745</v>
      </c>
      <c r="X3210" s="53" t="str">
        <f>CONCATENATE(Tabla_Datos[[#This Row],[TipUrb]]," ",Tabla_Datos[[#This Row],[Calle]]," ",Tabla_Datos[[#This Row],[NumCalle]])</f>
        <v xml:space="preserve">  CUZCO 1160</v>
      </c>
      <c r="Y3210" t="s">
        <v>92</v>
      </c>
      <c r="Z3210" t="s">
        <v>93</v>
      </c>
      <c r="AA3210" t="s">
        <v>94</v>
      </c>
      <c r="AB3210" t="s">
        <v>95</v>
      </c>
      <c r="AC3210">
        <v>305</v>
      </c>
      <c r="AD3210" t="s">
        <v>95</v>
      </c>
      <c r="AE3210" t="s">
        <v>95</v>
      </c>
      <c r="AG3210" s="51">
        <v>6033033</v>
      </c>
      <c r="AI3210">
        <v>26</v>
      </c>
      <c r="AJ3210">
        <v>26</v>
      </c>
      <c r="AK3210" t="s">
        <v>462</v>
      </c>
      <c r="AL3210">
        <v>1160</v>
      </c>
    </row>
    <row r="3211" spans="1:38">
      <c r="A3211">
        <v>3288482</v>
      </c>
      <c r="B3211" t="s">
        <v>10876</v>
      </c>
      <c r="C3211" t="s">
        <v>18</v>
      </c>
      <c r="D3211" t="s">
        <v>143</v>
      </c>
      <c r="E3211">
        <v>2011</v>
      </c>
      <c r="F3211">
        <v>8</v>
      </c>
      <c r="G3211">
        <v>20</v>
      </c>
      <c r="H3211" t="s">
        <v>86</v>
      </c>
      <c r="I3211" t="s">
        <v>355</v>
      </c>
      <c r="J3211" t="s">
        <v>10877</v>
      </c>
      <c r="K3211" t="s">
        <v>10878</v>
      </c>
      <c r="L3211" t="s">
        <v>86</v>
      </c>
      <c r="M3211" t="s">
        <v>594</v>
      </c>
      <c r="N3211" s="50">
        <v>42488872</v>
      </c>
      <c r="O3211" s="51">
        <v>2334244</v>
      </c>
      <c r="P3211" t="s">
        <v>9330</v>
      </c>
      <c r="Q3211" t="s">
        <v>238</v>
      </c>
      <c r="R3211" t="s">
        <v>2852</v>
      </c>
      <c r="S3211" s="49" t="str">
        <f>CONCATENATE(Tabla_Datos[[#This Row],[Nombre_Cliente]]," ",Tabla_Datos[[#This Row],[ApellidoPaterno_Cliente]]," ",Tabla_Datos[[#This Row],[ApellidoMaterno_Cliente]])</f>
        <v>ARTEMIO HUAMAN GUERRA</v>
      </c>
      <c r="T3211" s="53">
        <f>DATE(Tabla_Datos[[#This Row],[tAnio]],Tabla_Datos[[#This Row],[tMes]],Tabla_Datos[[#This Row],[tDia]])</f>
        <v>40775</v>
      </c>
      <c r="U3211" s="53" t="str">
        <f>IF(Tabla_Datos[[#This Row],[cProvincia]]="LIMA","LIMA","PROVINCIA")</f>
        <v>PROVINCIA</v>
      </c>
      <c r="V3211" s="53" t="str">
        <f>MID(Tabla_Datos[[#This Row],[pTelefono]],1,SEARCH("-",Tabla_Datos[[#This Row],[pTelefono]],1)-1)</f>
        <v>84</v>
      </c>
      <c r="W3211" s="53" t="str">
        <f>MID(Tabla_Datos[[#This Row],[pTelefono]],SEARCH("-",Tabla_Datos[[#This Row],[pTelefono]],1)+1,LEN(Tabla_Datos[[#This Row],[pTelefono]]))</f>
        <v>974706641</v>
      </c>
      <c r="X3211" s="53" t="str">
        <f>CONCATENATE(Tabla_Datos[[#This Row],[TipUrb]]," ",Tabla_Datos[[#This Row],[Calle]]," ",Tabla_Datos[[#This Row],[NumCalle]])</f>
        <v xml:space="preserve">  CHOQUEPATA TIPON 0</v>
      </c>
      <c r="Y3211" t="s">
        <v>360</v>
      </c>
      <c r="Z3211" t="s">
        <v>181</v>
      </c>
      <c r="AA3211" t="s">
        <v>182</v>
      </c>
      <c r="AB3211" t="s">
        <v>95</v>
      </c>
      <c r="AC3211" t="s">
        <v>95</v>
      </c>
      <c r="AD3211" t="s">
        <v>95</v>
      </c>
      <c r="AE3211" t="s">
        <v>467</v>
      </c>
      <c r="AG3211" s="51">
        <v>80310119</v>
      </c>
      <c r="AI3211" t="s">
        <v>867</v>
      </c>
      <c r="AJ3211" t="s">
        <v>867</v>
      </c>
      <c r="AK3211" t="s">
        <v>10879</v>
      </c>
      <c r="AL3211">
        <v>0</v>
      </c>
    </row>
    <row r="3212" spans="1:38">
      <c r="A3212">
        <v>3287021</v>
      </c>
      <c r="B3212" t="s">
        <v>10880</v>
      </c>
      <c r="C3212" t="s">
        <v>19</v>
      </c>
      <c r="D3212" t="s">
        <v>85</v>
      </c>
      <c r="E3212">
        <v>2011</v>
      </c>
      <c r="F3212">
        <v>8</v>
      </c>
      <c r="G3212">
        <v>20</v>
      </c>
      <c r="H3212" t="s">
        <v>86</v>
      </c>
      <c r="I3212" t="s">
        <v>16</v>
      </c>
      <c r="J3212" t="s">
        <v>16</v>
      </c>
      <c r="K3212" t="s">
        <v>308</v>
      </c>
      <c r="L3212" t="s">
        <v>86</v>
      </c>
      <c r="M3212" t="s">
        <v>88</v>
      </c>
      <c r="N3212" s="50">
        <v>43764183</v>
      </c>
      <c r="O3212" s="51">
        <v>2333040</v>
      </c>
      <c r="P3212" t="s">
        <v>10881</v>
      </c>
      <c r="Q3212" t="s">
        <v>1166</v>
      </c>
      <c r="R3212" t="s">
        <v>511</v>
      </c>
      <c r="S3212" s="49" t="str">
        <f>CONCATENATE(Tabla_Datos[[#This Row],[Nombre_Cliente]]," ",Tabla_Datos[[#This Row],[ApellidoPaterno_Cliente]]," ",Tabla_Datos[[#This Row],[ApellidoMaterno_Cliente]])</f>
        <v>CARMEN ESTHER RUBIO RUIZ</v>
      </c>
      <c r="T3212" s="53">
        <f>DATE(Tabla_Datos[[#This Row],[tAnio]],Tabla_Datos[[#This Row],[tMes]],Tabla_Datos[[#This Row],[tDia]])</f>
        <v>40775</v>
      </c>
      <c r="U3212" s="53" t="str">
        <f>IF(Tabla_Datos[[#This Row],[cProvincia]]="LIMA","LIMA","PROVINCIA")</f>
        <v>LIMA</v>
      </c>
      <c r="V3212" s="53" t="str">
        <f>MID(Tabla_Datos[[#This Row],[pTelefono]],1,SEARCH("-",Tabla_Datos[[#This Row],[pTelefono]],1)-1)</f>
        <v>1</v>
      </c>
      <c r="W3212" s="53" t="str">
        <f>MID(Tabla_Datos[[#This Row],[pTelefono]],SEARCH("-",Tabla_Datos[[#This Row],[pTelefono]],1)+1,LEN(Tabla_Datos[[#This Row],[pTelefono]]))</f>
        <v>12541062</v>
      </c>
      <c r="X3212" s="53" t="str">
        <f>CONCATENATE(Tabla_Datos[[#This Row],[TipUrb]]," ",Tabla_Datos[[#This Row],[Calle]]," ",Tabla_Datos[[#This Row],[NumCalle]])</f>
        <v>- DE CORPAC MARQUEZ 0</v>
      </c>
      <c r="Y3212" t="s">
        <v>92</v>
      </c>
      <c r="Z3212" t="s">
        <v>196</v>
      </c>
      <c r="AA3212" t="s">
        <v>197</v>
      </c>
      <c r="AB3212" t="s">
        <v>95</v>
      </c>
      <c r="AC3212" t="s">
        <v>95</v>
      </c>
      <c r="AD3212" t="s">
        <v>109</v>
      </c>
      <c r="AE3212" t="s">
        <v>413</v>
      </c>
      <c r="AF3212">
        <v>14</v>
      </c>
      <c r="AG3212" s="51">
        <v>7036653</v>
      </c>
      <c r="AH3212" t="s">
        <v>95</v>
      </c>
      <c r="AI3212">
        <v>1</v>
      </c>
      <c r="AJ3212">
        <v>1</v>
      </c>
      <c r="AK3212" t="s">
        <v>10882</v>
      </c>
      <c r="AL3212">
        <v>0</v>
      </c>
    </row>
    <row r="3213" spans="1:38">
      <c r="A3213">
        <v>3288324</v>
      </c>
      <c r="B3213" t="s">
        <v>10802</v>
      </c>
      <c r="C3213" t="s">
        <v>18</v>
      </c>
      <c r="D3213" t="s">
        <v>1061</v>
      </c>
      <c r="E3213">
        <v>2011</v>
      </c>
      <c r="F3213">
        <v>8</v>
      </c>
      <c r="G3213">
        <v>20</v>
      </c>
      <c r="H3213" t="s">
        <v>86</v>
      </c>
      <c r="I3213" t="s">
        <v>16</v>
      </c>
      <c r="J3213" t="s">
        <v>16</v>
      </c>
      <c r="K3213" t="s">
        <v>562</v>
      </c>
      <c r="L3213" t="s">
        <v>86</v>
      </c>
      <c r="M3213" t="s">
        <v>88</v>
      </c>
      <c r="N3213" s="50">
        <v>99999999</v>
      </c>
      <c r="O3213" s="51">
        <v>2334074</v>
      </c>
      <c r="P3213" t="s">
        <v>10803</v>
      </c>
      <c r="Q3213" t="s">
        <v>10804</v>
      </c>
      <c r="R3213" t="s">
        <v>95</v>
      </c>
      <c r="S3213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213" s="53">
        <f>DATE(Tabla_Datos[[#This Row],[tAnio]],Tabla_Datos[[#This Row],[tMes]],Tabla_Datos[[#This Row],[tDia]])</f>
        <v>40775</v>
      </c>
      <c r="U3213" s="53" t="str">
        <f>IF(Tabla_Datos[[#This Row],[cProvincia]]="LIMA","LIMA","PROVINCIA")</f>
        <v>LIMA</v>
      </c>
      <c r="V3213" s="53" t="str">
        <f>MID(Tabla_Datos[[#This Row],[pTelefono]],1,SEARCH("-",Tabla_Datos[[#This Row],[pTelefono]],1)-1)</f>
        <v>1</v>
      </c>
      <c r="W3213" s="53" t="str">
        <f>MID(Tabla_Datos[[#This Row],[pTelefono]],SEARCH("-",Tabla_Datos[[#This Row],[pTelefono]],1)+1,LEN(Tabla_Datos[[#This Row],[pTelefono]]))</f>
        <v>997056198</v>
      </c>
      <c r="X3213" s="53" t="str">
        <f>CONCATENATE(Tabla_Datos[[#This Row],[TipUrb]]," ",Tabla_Datos[[#This Row],[Calle]]," ",Tabla_Datos[[#This Row],[NumCalle]])</f>
        <v xml:space="preserve">  DE LAS HERAS, MARISCAL 231</v>
      </c>
      <c r="Y3213" t="s">
        <v>92</v>
      </c>
      <c r="Z3213" t="s">
        <v>93</v>
      </c>
      <c r="AA3213" t="s">
        <v>94</v>
      </c>
      <c r="AB3213" t="s">
        <v>95</v>
      </c>
      <c r="AC3213" t="s">
        <v>95</v>
      </c>
      <c r="AD3213" t="s">
        <v>95</v>
      </c>
      <c r="AE3213" t="s">
        <v>95</v>
      </c>
      <c r="AH3213">
        <v>20536587927</v>
      </c>
      <c r="AI3213">
        <v>26</v>
      </c>
      <c r="AJ3213">
        <v>26</v>
      </c>
      <c r="AK3213" t="s">
        <v>10805</v>
      </c>
      <c r="AL3213">
        <v>231</v>
      </c>
    </row>
    <row r="3214" spans="1:38">
      <c r="A3214">
        <v>3287936</v>
      </c>
      <c r="B3214" t="s">
        <v>10883</v>
      </c>
      <c r="C3214" t="s">
        <v>20</v>
      </c>
      <c r="D3214" t="s">
        <v>85</v>
      </c>
      <c r="E3214">
        <v>2011</v>
      </c>
      <c r="F3214">
        <v>8</v>
      </c>
      <c r="G3214">
        <v>20</v>
      </c>
      <c r="H3214" t="s">
        <v>86</v>
      </c>
      <c r="I3214" t="s">
        <v>16</v>
      </c>
      <c r="J3214" t="s">
        <v>16</v>
      </c>
      <c r="K3214" t="s">
        <v>157</v>
      </c>
      <c r="L3214" t="s">
        <v>86</v>
      </c>
      <c r="M3214" t="s">
        <v>88</v>
      </c>
      <c r="N3214" s="50">
        <v>10623291</v>
      </c>
      <c r="O3214" s="51">
        <v>2333777</v>
      </c>
      <c r="P3214" t="s">
        <v>10884</v>
      </c>
      <c r="Q3214" t="s">
        <v>10885</v>
      </c>
      <c r="R3214" t="s">
        <v>10886</v>
      </c>
      <c r="S3214" s="49" t="str">
        <f>CONCATENATE(Tabla_Datos[[#This Row],[Nombre_Cliente]]," ",Tabla_Datos[[#This Row],[ApellidoPaterno_Cliente]]," ",Tabla_Datos[[#This Row],[ApellidoMaterno_Cliente]])</f>
        <v>JHONY MARLON LIFONZO ILIZARBE</v>
      </c>
      <c r="T3214" s="53">
        <f>DATE(Tabla_Datos[[#This Row],[tAnio]],Tabla_Datos[[#This Row],[tMes]],Tabla_Datos[[#This Row],[tDia]])</f>
        <v>40775</v>
      </c>
      <c r="U3214" s="53" t="str">
        <f>IF(Tabla_Datos[[#This Row],[cProvincia]]="LIMA","LIMA","PROVINCIA")</f>
        <v>LIMA</v>
      </c>
      <c r="V3214" s="53" t="str">
        <f>MID(Tabla_Datos[[#This Row],[pTelefono]],1,SEARCH("-",Tabla_Datos[[#This Row],[pTelefono]],1)-1)</f>
        <v>1</v>
      </c>
      <c r="W3214" s="53" t="str">
        <f>MID(Tabla_Datos[[#This Row],[pTelefono]],SEARCH("-",Tabla_Datos[[#This Row],[pTelefono]],1)+1,LEN(Tabla_Datos[[#This Row],[pTelefono]]))</f>
        <v>988447991</v>
      </c>
      <c r="X3214" s="53" t="str">
        <f>CONCATENATE(Tabla_Datos[[#This Row],[TipUrb]]," ",Tabla_Datos[[#This Row],[Calle]]," ",Tabla_Datos[[#This Row],[NumCalle]])</f>
        <v>UR GARCIA Y LASTRES NICANOR 403</v>
      </c>
      <c r="Y3214" t="s">
        <v>92</v>
      </c>
      <c r="Z3214" t="s">
        <v>122</v>
      </c>
      <c r="AA3214" t="s">
        <v>123</v>
      </c>
      <c r="AB3214" t="s">
        <v>95</v>
      </c>
      <c r="AC3214" t="s">
        <v>95</v>
      </c>
      <c r="AD3214" t="s">
        <v>161</v>
      </c>
      <c r="AE3214" t="s">
        <v>95</v>
      </c>
      <c r="AF3214" t="s">
        <v>95</v>
      </c>
      <c r="AG3214" s="51">
        <v>41561093</v>
      </c>
      <c r="AH3214" t="s">
        <v>95</v>
      </c>
      <c r="AI3214">
        <v>1</v>
      </c>
      <c r="AJ3214">
        <v>1</v>
      </c>
      <c r="AK3214" t="s">
        <v>10887</v>
      </c>
      <c r="AL3214">
        <v>403</v>
      </c>
    </row>
    <row r="3215" spans="1:38">
      <c r="A3215">
        <v>3288670</v>
      </c>
      <c r="B3215" t="s">
        <v>10888</v>
      </c>
      <c r="C3215" t="s">
        <v>18</v>
      </c>
      <c r="D3215" t="s">
        <v>156</v>
      </c>
      <c r="E3215">
        <v>2011</v>
      </c>
      <c r="F3215">
        <v>8</v>
      </c>
      <c r="G3215">
        <v>20</v>
      </c>
      <c r="H3215" t="s">
        <v>86</v>
      </c>
      <c r="I3215" t="s">
        <v>16</v>
      </c>
      <c r="J3215" t="s">
        <v>16</v>
      </c>
      <c r="K3215" t="s">
        <v>147</v>
      </c>
      <c r="L3215" t="s">
        <v>86</v>
      </c>
      <c r="M3215" t="s">
        <v>88</v>
      </c>
      <c r="N3215" s="50">
        <v>99999999</v>
      </c>
      <c r="O3215" s="51">
        <v>2334392</v>
      </c>
      <c r="P3215" t="s">
        <v>10889</v>
      </c>
      <c r="Q3215" t="s">
        <v>10890</v>
      </c>
      <c r="R3215" t="s">
        <v>10891</v>
      </c>
      <c r="S3215" s="49" t="str">
        <f>CONCATENATE(Tabla_Datos[[#This Row],[Nombre_Cliente]]," ",Tabla_Datos[[#This Row],[ApellidoPaterno_Cliente]]," ",Tabla_Datos[[#This Row],[ApellidoMaterno_Cliente]])</f>
        <v>AUREA   FUERTES  AMAYA DE VARGAS</v>
      </c>
      <c r="T3215" s="53">
        <f>DATE(Tabla_Datos[[#This Row],[tAnio]],Tabla_Datos[[#This Row],[tMes]],Tabla_Datos[[#This Row],[tDia]])</f>
        <v>40775</v>
      </c>
      <c r="U3215" s="53" t="str">
        <f>IF(Tabla_Datos[[#This Row],[cProvincia]]="LIMA","LIMA","PROVINCIA")</f>
        <v>LIMA</v>
      </c>
      <c r="V3215" s="53" t="str">
        <f>MID(Tabla_Datos[[#This Row],[pTelefono]],1,SEARCH("-",Tabla_Datos[[#This Row],[pTelefono]],1)-1)</f>
        <v>1</v>
      </c>
      <c r="W3215" s="53" t="str">
        <f>MID(Tabla_Datos[[#This Row],[pTelefono]],SEARCH("-",Tabla_Datos[[#This Row],[pTelefono]],1)+1,LEN(Tabla_Datos[[#This Row],[pTelefono]]))</f>
        <v>999447251</v>
      </c>
      <c r="X3215" s="53" t="str">
        <f>CONCATENATE(Tabla_Datos[[#This Row],[TipUrb]]," ",Tabla_Datos[[#This Row],[Calle]]," ",Tabla_Datos[[#This Row],[NumCalle]])</f>
        <v>UR HUANACAURE 102</v>
      </c>
      <c r="Y3215" t="s">
        <v>92</v>
      </c>
      <c r="Z3215" t="s">
        <v>93</v>
      </c>
      <c r="AA3215" t="s">
        <v>94</v>
      </c>
      <c r="AB3215" t="s">
        <v>95</v>
      </c>
      <c r="AC3215" t="s">
        <v>95</v>
      </c>
      <c r="AD3215" t="s">
        <v>161</v>
      </c>
      <c r="AE3215" t="s">
        <v>95</v>
      </c>
      <c r="AG3215" s="51">
        <v>7145366</v>
      </c>
      <c r="AI3215">
        <v>26</v>
      </c>
      <c r="AJ3215">
        <v>26</v>
      </c>
      <c r="AK3215" t="s">
        <v>4576</v>
      </c>
      <c r="AL3215">
        <v>102</v>
      </c>
    </row>
    <row r="3216" spans="1:38">
      <c r="A3216">
        <v>3288497</v>
      </c>
      <c r="B3216" t="s">
        <v>10892</v>
      </c>
      <c r="C3216" t="s">
        <v>20</v>
      </c>
      <c r="D3216" t="s">
        <v>224</v>
      </c>
      <c r="E3216">
        <v>2011</v>
      </c>
      <c r="F3216">
        <v>8</v>
      </c>
      <c r="G3216">
        <v>20</v>
      </c>
      <c r="H3216" t="s">
        <v>86</v>
      </c>
      <c r="I3216" t="s">
        <v>100</v>
      </c>
      <c r="J3216" t="s">
        <v>100</v>
      </c>
      <c r="K3216" t="s">
        <v>100</v>
      </c>
      <c r="L3216" t="s">
        <v>86</v>
      </c>
      <c r="M3216" t="s">
        <v>88</v>
      </c>
      <c r="N3216" s="50">
        <v>20000040</v>
      </c>
      <c r="O3216" s="51">
        <v>2334271</v>
      </c>
      <c r="P3216" t="s">
        <v>10893</v>
      </c>
      <c r="Q3216" t="s">
        <v>9318</v>
      </c>
      <c r="R3216" t="s">
        <v>10894</v>
      </c>
      <c r="S3216" s="49" t="str">
        <f>CONCATENATE(Tabla_Datos[[#This Row],[Nombre_Cliente]]," ",Tabla_Datos[[#This Row],[ApellidoPaterno_Cliente]]," ",Tabla_Datos[[#This Row],[ApellidoMaterno_Cliente]])</f>
        <v>ELSA ESTELA GONZALEZ DE UMERES</v>
      </c>
      <c r="T3216" s="53">
        <f>DATE(Tabla_Datos[[#This Row],[tAnio]],Tabla_Datos[[#This Row],[tMes]],Tabla_Datos[[#This Row],[tDia]])</f>
        <v>40775</v>
      </c>
      <c r="U3216" s="53" t="str">
        <f>IF(Tabla_Datos[[#This Row],[cProvincia]]="LIMA","LIMA","PROVINCIA")</f>
        <v>PROVINCIA</v>
      </c>
      <c r="V3216" s="53" t="str">
        <f>MID(Tabla_Datos[[#This Row],[pTelefono]],1,SEARCH("-",Tabla_Datos[[#This Row],[pTelefono]],1)-1)</f>
        <v>54</v>
      </c>
      <c r="W3216" s="53" t="str">
        <f>MID(Tabla_Datos[[#This Row],[pTelefono]],SEARCH("-",Tabla_Datos[[#This Row],[pTelefono]],1)+1,LEN(Tabla_Datos[[#This Row],[pTelefono]]))</f>
        <v>54227942</v>
      </c>
      <c r="X3216" s="53" t="str">
        <f>CONCATENATE(Tabla_Datos[[#This Row],[TipUrb]]," ",Tabla_Datos[[#This Row],[Calle]]," ",Tabla_Datos[[#This Row],[NumCalle]])</f>
        <v>- BARRETO FEDERICO 124</v>
      </c>
      <c r="Y3216" t="s">
        <v>106</v>
      </c>
      <c r="Z3216" t="s">
        <v>349</v>
      </c>
      <c r="AA3216" t="s">
        <v>350</v>
      </c>
      <c r="AB3216" t="s">
        <v>95</v>
      </c>
      <c r="AC3216" t="s">
        <v>95</v>
      </c>
      <c r="AD3216" t="s">
        <v>109</v>
      </c>
      <c r="AE3216" t="s">
        <v>95</v>
      </c>
      <c r="AF3216" t="s">
        <v>95</v>
      </c>
      <c r="AG3216" s="51">
        <v>30963652</v>
      </c>
      <c r="AH3216" t="s">
        <v>95</v>
      </c>
      <c r="AI3216">
        <v>1</v>
      </c>
      <c r="AJ3216">
        <v>1</v>
      </c>
      <c r="AK3216" t="s">
        <v>10895</v>
      </c>
      <c r="AL3216">
        <v>124</v>
      </c>
    </row>
    <row r="3217" spans="1:38">
      <c r="A3217">
        <v>3288542</v>
      </c>
      <c r="B3217" t="s">
        <v>10896</v>
      </c>
      <c r="C3217" t="s">
        <v>18</v>
      </c>
      <c r="D3217" t="s">
        <v>156</v>
      </c>
      <c r="E3217">
        <v>2011</v>
      </c>
      <c r="F3217">
        <v>8</v>
      </c>
      <c r="G3217">
        <v>20</v>
      </c>
      <c r="H3217" t="s">
        <v>86</v>
      </c>
      <c r="I3217" t="s">
        <v>16</v>
      </c>
      <c r="J3217" t="s">
        <v>16</v>
      </c>
      <c r="K3217" t="s">
        <v>487</v>
      </c>
      <c r="L3217" t="s">
        <v>86</v>
      </c>
      <c r="M3217" t="s">
        <v>88</v>
      </c>
      <c r="N3217" s="50">
        <v>99999999</v>
      </c>
      <c r="O3217" s="51">
        <v>2334283</v>
      </c>
      <c r="P3217" t="s">
        <v>6046</v>
      </c>
      <c r="Q3217" t="s">
        <v>10897</v>
      </c>
      <c r="R3217" t="s">
        <v>10898</v>
      </c>
      <c r="S3217" s="49" t="str">
        <f>CONCATENATE(Tabla_Datos[[#This Row],[Nombre_Cliente]]," ",Tabla_Datos[[#This Row],[ApellidoPaterno_Cliente]]," ",Tabla_Datos[[#This Row],[ApellidoMaterno_Cliente]])</f>
        <v xml:space="preserve">ISABEL   CURO   DE CONTRERAS  </v>
      </c>
      <c r="T3217" s="53">
        <f>DATE(Tabla_Datos[[#This Row],[tAnio]],Tabla_Datos[[#This Row],[tMes]],Tabla_Datos[[#This Row],[tDia]])</f>
        <v>40775</v>
      </c>
      <c r="U3217" s="53" t="str">
        <f>IF(Tabla_Datos[[#This Row],[cProvincia]]="LIMA","LIMA","PROVINCIA")</f>
        <v>LIMA</v>
      </c>
      <c r="V3217" s="53" t="str">
        <f>MID(Tabla_Datos[[#This Row],[pTelefono]],1,SEARCH("-",Tabla_Datos[[#This Row],[pTelefono]],1)-1)</f>
        <v>1</v>
      </c>
      <c r="W3217" s="53" t="str">
        <f>MID(Tabla_Datos[[#This Row],[pTelefono]],SEARCH("-",Tabla_Datos[[#This Row],[pTelefono]],1)+1,LEN(Tabla_Datos[[#This Row],[pTelefono]]))</f>
        <v>3380937</v>
      </c>
      <c r="X3217" s="53" t="str">
        <f>CONCATENATE(Tabla_Datos[[#This Row],[TipUrb]]," ",Tabla_Datos[[#This Row],[Calle]]," ",Tabla_Datos[[#This Row],[NumCalle]])</f>
        <v>UR MARTE 2636</v>
      </c>
      <c r="Y3217" t="s">
        <v>92</v>
      </c>
      <c r="Z3217" t="s">
        <v>93</v>
      </c>
      <c r="AA3217" t="s">
        <v>94</v>
      </c>
      <c r="AB3217" t="s">
        <v>95</v>
      </c>
      <c r="AC3217" t="s">
        <v>95</v>
      </c>
      <c r="AD3217" t="s">
        <v>161</v>
      </c>
      <c r="AE3217" t="s">
        <v>95</v>
      </c>
      <c r="AG3217" s="51">
        <v>8322795</v>
      </c>
      <c r="AI3217">
        <v>1</v>
      </c>
      <c r="AJ3217">
        <v>1</v>
      </c>
      <c r="AK3217" t="s">
        <v>1995</v>
      </c>
      <c r="AL3217">
        <v>2636</v>
      </c>
    </row>
    <row r="3218" spans="1:38">
      <c r="A3218">
        <v>3288022</v>
      </c>
      <c r="B3218" t="s">
        <v>10899</v>
      </c>
      <c r="C3218" t="s">
        <v>20</v>
      </c>
      <c r="D3218" t="s">
        <v>224</v>
      </c>
      <c r="E3218">
        <v>2011</v>
      </c>
      <c r="F3218">
        <v>8</v>
      </c>
      <c r="G3218">
        <v>20</v>
      </c>
      <c r="H3218" t="s">
        <v>144</v>
      </c>
      <c r="I3218" t="s">
        <v>16</v>
      </c>
      <c r="J3218" t="s">
        <v>16</v>
      </c>
      <c r="K3218" t="s">
        <v>16</v>
      </c>
      <c r="L3218" t="s">
        <v>144</v>
      </c>
      <c r="M3218" t="s">
        <v>88</v>
      </c>
      <c r="N3218" s="50">
        <v>20000130</v>
      </c>
      <c r="O3218" s="51">
        <v>2333853</v>
      </c>
      <c r="P3218" t="s">
        <v>10900</v>
      </c>
      <c r="Q3218" t="s">
        <v>10901</v>
      </c>
      <c r="R3218" t="s">
        <v>1063</v>
      </c>
      <c r="S3218" s="49" t="str">
        <f>CONCATENATE(Tabla_Datos[[#This Row],[Nombre_Cliente]]," ",Tabla_Datos[[#This Row],[ApellidoPaterno_Cliente]]," ",Tabla_Datos[[#This Row],[ApellidoMaterno_Cliente]])</f>
        <v>ASESORIA TRIBUTARIA  CONTABLE THOMAS E.I.R.L.</v>
      </c>
      <c r="T3218" s="53">
        <f>DATE(Tabla_Datos[[#This Row],[tAnio]],Tabla_Datos[[#This Row],[tMes]],Tabla_Datos[[#This Row],[tDia]])</f>
        <v>40775</v>
      </c>
      <c r="U3218" s="53" t="str">
        <f>IF(Tabla_Datos[[#This Row],[cProvincia]]="LIMA","LIMA","PROVINCIA")</f>
        <v>LIMA</v>
      </c>
      <c r="V3218" s="53" t="str">
        <f>MID(Tabla_Datos[[#This Row],[pTelefono]],1,SEARCH("-",Tabla_Datos[[#This Row],[pTelefono]],1)-1)</f>
        <v>1</v>
      </c>
      <c r="W3218" s="53" t="str">
        <f>MID(Tabla_Datos[[#This Row],[pTelefono]],SEARCH("-",Tabla_Datos[[#This Row],[pTelefono]],1)+1,LEN(Tabla_Datos[[#This Row],[pTelefono]]))</f>
        <v>999333214</v>
      </c>
      <c r="X3218" s="53" t="str">
        <f>CONCATENATE(Tabla_Datos[[#This Row],[TipUrb]]," ",Tabla_Datos[[#This Row],[Calle]]," ",Tabla_Datos[[#This Row],[NumCalle]])</f>
        <v xml:space="preserve">  YAUYOS 241</v>
      </c>
      <c r="Y3218" t="s">
        <v>92</v>
      </c>
      <c r="Z3218" t="s">
        <v>122</v>
      </c>
      <c r="AA3218" t="s">
        <v>123</v>
      </c>
      <c r="AB3218" t="s">
        <v>95</v>
      </c>
      <c r="AC3218" t="s">
        <v>95</v>
      </c>
      <c r="AD3218" t="s">
        <v>95</v>
      </c>
      <c r="AE3218" t="s">
        <v>95</v>
      </c>
      <c r="AF3218" t="s">
        <v>95</v>
      </c>
      <c r="AG3218" s="51" t="s">
        <v>95</v>
      </c>
      <c r="AH3218">
        <v>2045162435</v>
      </c>
      <c r="AI3218">
        <v>1</v>
      </c>
      <c r="AJ3218">
        <v>1</v>
      </c>
      <c r="AK3218" t="s">
        <v>10902</v>
      </c>
      <c r="AL3218">
        <v>241</v>
      </c>
    </row>
    <row r="3219" spans="1:38">
      <c r="A3219">
        <v>3287679</v>
      </c>
      <c r="B3219" t="s">
        <v>10903</v>
      </c>
      <c r="C3219" t="s">
        <v>20</v>
      </c>
      <c r="D3219" t="s">
        <v>85</v>
      </c>
      <c r="E3219">
        <v>2011</v>
      </c>
      <c r="F3219">
        <v>8</v>
      </c>
      <c r="G3219">
        <v>20</v>
      </c>
      <c r="H3219" t="s">
        <v>86</v>
      </c>
      <c r="I3219" t="s">
        <v>16</v>
      </c>
      <c r="J3219" t="s">
        <v>16</v>
      </c>
      <c r="K3219" t="s">
        <v>87</v>
      </c>
      <c r="L3219" t="s">
        <v>86</v>
      </c>
      <c r="M3219" t="s">
        <v>88</v>
      </c>
      <c r="O3219" s="51">
        <v>2333524</v>
      </c>
      <c r="P3219" t="s">
        <v>10904</v>
      </c>
      <c r="Q3219" t="s">
        <v>1936</v>
      </c>
      <c r="R3219" t="s">
        <v>1820</v>
      </c>
      <c r="S3219" s="49" t="str">
        <f>CONCATENATE(Tabla_Datos[[#This Row],[Nombre_Cliente]]," ",Tabla_Datos[[#This Row],[ApellidoPaterno_Cliente]]," ",Tabla_Datos[[#This Row],[ApellidoMaterno_Cliente]])</f>
        <v>BRAYAN LEONARDO SALDAÑA NUÑEZ</v>
      </c>
      <c r="T3219" s="53">
        <f>DATE(Tabla_Datos[[#This Row],[tAnio]],Tabla_Datos[[#This Row],[tMes]],Tabla_Datos[[#This Row],[tDia]])</f>
        <v>40775</v>
      </c>
      <c r="U3219" s="53" t="str">
        <f>IF(Tabla_Datos[[#This Row],[cProvincia]]="LIMA","LIMA","PROVINCIA")</f>
        <v>LIMA</v>
      </c>
      <c r="V3219" s="53" t="str">
        <f>MID(Tabla_Datos[[#This Row],[pTelefono]],1,SEARCH("-",Tabla_Datos[[#This Row],[pTelefono]],1)-1)</f>
        <v>1</v>
      </c>
      <c r="W3219" s="53" t="str">
        <f>MID(Tabla_Datos[[#This Row],[pTelefono]],SEARCH("-",Tabla_Datos[[#This Row],[pTelefono]],1)+1,LEN(Tabla_Datos[[#This Row],[pTelefono]]))</f>
        <v>99213823</v>
      </c>
      <c r="X3219" s="53" t="str">
        <f>CONCATENATE(Tabla_Datos[[#This Row],[TipUrb]]," ",Tabla_Datos[[#This Row],[Calle]]," ",Tabla_Datos[[#This Row],[NumCalle]])</f>
        <v>- LOS EUCALIPTOS 1184</v>
      </c>
      <c r="Y3219" t="s">
        <v>92</v>
      </c>
      <c r="Z3219" t="s">
        <v>122</v>
      </c>
      <c r="AA3219" t="s">
        <v>123</v>
      </c>
      <c r="AB3219">
        <v>2</v>
      </c>
      <c r="AC3219" t="s">
        <v>95</v>
      </c>
      <c r="AD3219" t="s">
        <v>109</v>
      </c>
      <c r="AE3219" t="s">
        <v>95</v>
      </c>
      <c r="AF3219" t="s">
        <v>95</v>
      </c>
      <c r="AG3219" s="51">
        <v>46501446</v>
      </c>
      <c r="AH3219" t="s">
        <v>95</v>
      </c>
      <c r="AI3219">
        <v>1</v>
      </c>
      <c r="AJ3219">
        <v>1</v>
      </c>
      <c r="AK3219" t="s">
        <v>3422</v>
      </c>
      <c r="AL3219">
        <v>1184</v>
      </c>
    </row>
    <row r="3220" spans="1:38">
      <c r="A3220">
        <v>3288077</v>
      </c>
      <c r="B3220" t="s">
        <v>10905</v>
      </c>
      <c r="C3220" t="s">
        <v>20</v>
      </c>
      <c r="D3220" t="s">
        <v>85</v>
      </c>
      <c r="E3220">
        <v>2011</v>
      </c>
      <c r="F3220">
        <v>8</v>
      </c>
      <c r="G3220">
        <v>20</v>
      </c>
      <c r="H3220" t="s">
        <v>86</v>
      </c>
      <c r="I3220" t="s">
        <v>16</v>
      </c>
      <c r="J3220" t="s">
        <v>16</v>
      </c>
      <c r="K3220" t="s">
        <v>16</v>
      </c>
      <c r="L3220" t="s">
        <v>86</v>
      </c>
      <c r="M3220" t="s">
        <v>88</v>
      </c>
      <c r="N3220" s="50">
        <v>20000021</v>
      </c>
      <c r="O3220" s="51">
        <v>2333908</v>
      </c>
      <c r="P3220" t="s">
        <v>10906</v>
      </c>
      <c r="Q3220" t="s">
        <v>10907</v>
      </c>
      <c r="R3220" t="s">
        <v>10908</v>
      </c>
      <c r="S3220" s="49" t="str">
        <f>CONCATENATE(Tabla_Datos[[#This Row],[Nombre_Cliente]]," ",Tabla_Datos[[#This Row],[ApellidoPaterno_Cliente]]," ",Tabla_Datos[[#This Row],[ApellidoMaterno_Cliente]])</f>
        <v>MARIA GRICELDA CHOQUECOTA PACOTICONA</v>
      </c>
      <c r="T3220" s="53">
        <f>DATE(Tabla_Datos[[#This Row],[tAnio]],Tabla_Datos[[#This Row],[tMes]],Tabla_Datos[[#This Row],[tDia]])</f>
        <v>40775</v>
      </c>
      <c r="U3220" s="53" t="str">
        <f>IF(Tabla_Datos[[#This Row],[cProvincia]]="LIMA","LIMA","PROVINCIA")</f>
        <v>LIMA</v>
      </c>
      <c r="V3220" s="53" t="str">
        <f>MID(Tabla_Datos[[#This Row],[pTelefono]],1,SEARCH("-",Tabla_Datos[[#This Row],[pTelefono]],1)-1)</f>
        <v>1</v>
      </c>
      <c r="W3220" s="53" t="str">
        <f>MID(Tabla_Datos[[#This Row],[pTelefono]],SEARCH("-",Tabla_Datos[[#This Row],[pTelefono]],1)+1,LEN(Tabla_Datos[[#This Row],[pTelefono]]))</f>
        <v>990248182</v>
      </c>
      <c r="X3220" s="53" t="str">
        <f>CONCATENATE(Tabla_Datos[[#This Row],[TipUrb]]," ",Tabla_Datos[[#This Row],[Calle]]," ",Tabla_Datos[[#This Row],[NumCalle]])</f>
        <v xml:space="preserve">  MIROQUESADA ANTONIO 1075</v>
      </c>
      <c r="Y3220" t="s">
        <v>92</v>
      </c>
      <c r="Z3220" t="s">
        <v>122</v>
      </c>
      <c r="AA3220" t="s">
        <v>123</v>
      </c>
      <c r="AB3220" t="s">
        <v>95</v>
      </c>
      <c r="AC3220">
        <v>34</v>
      </c>
      <c r="AD3220" t="s">
        <v>95</v>
      </c>
      <c r="AE3220" t="s">
        <v>95</v>
      </c>
      <c r="AF3220" t="s">
        <v>95</v>
      </c>
      <c r="AG3220" s="51">
        <v>7514097</v>
      </c>
      <c r="AH3220" t="s">
        <v>95</v>
      </c>
      <c r="AI3220">
        <v>1</v>
      </c>
      <c r="AJ3220">
        <v>1</v>
      </c>
      <c r="AK3220" t="s">
        <v>10909</v>
      </c>
      <c r="AL3220">
        <v>1075</v>
      </c>
    </row>
    <row r="3221" spans="1:38">
      <c r="A3221">
        <v>3289010</v>
      </c>
      <c r="B3221" t="s">
        <v>10910</v>
      </c>
      <c r="C3221" t="s">
        <v>19</v>
      </c>
      <c r="D3221" t="s">
        <v>143</v>
      </c>
      <c r="E3221">
        <v>2011</v>
      </c>
      <c r="F3221">
        <v>8</v>
      </c>
      <c r="G3221">
        <v>20</v>
      </c>
      <c r="H3221" t="s">
        <v>86</v>
      </c>
      <c r="I3221" t="s">
        <v>759</v>
      </c>
      <c r="J3221" t="s">
        <v>759</v>
      </c>
      <c r="K3221" t="s">
        <v>6440</v>
      </c>
      <c r="L3221" t="s">
        <v>86</v>
      </c>
      <c r="M3221" t="s">
        <v>294</v>
      </c>
      <c r="N3221" s="50">
        <v>40239551</v>
      </c>
      <c r="O3221" s="51">
        <v>2334742</v>
      </c>
      <c r="P3221" t="s">
        <v>10911</v>
      </c>
      <c r="Q3221" t="s">
        <v>159</v>
      </c>
      <c r="R3221" t="s">
        <v>2425</v>
      </c>
      <c r="S3221" s="49" t="str">
        <f>CONCATENATE(Tabla_Datos[[#This Row],[Nombre_Cliente]]," ",Tabla_Datos[[#This Row],[ApellidoPaterno_Cliente]]," ",Tabla_Datos[[#This Row],[ApellidoMaterno_Cliente]])</f>
        <v>SARA MERLY CHAVEZ HUAMANI</v>
      </c>
      <c r="T3221" s="53">
        <f>DATE(Tabla_Datos[[#This Row],[tAnio]],Tabla_Datos[[#This Row],[tMes]],Tabla_Datos[[#This Row],[tDia]])</f>
        <v>40775</v>
      </c>
      <c r="U3221" s="53" t="str">
        <f>IF(Tabla_Datos[[#This Row],[cProvincia]]="LIMA","LIMA","PROVINCIA")</f>
        <v>PROVINCIA</v>
      </c>
      <c r="V3221" s="53" t="str">
        <f>MID(Tabla_Datos[[#This Row],[pTelefono]],1,SEARCH("-",Tabla_Datos[[#This Row],[pTelefono]],1)-1)</f>
        <v>56</v>
      </c>
      <c r="W3221" s="53" t="str">
        <f>MID(Tabla_Datos[[#This Row],[pTelefono]],SEARCH("-",Tabla_Datos[[#This Row],[pTelefono]],1)+1,LEN(Tabla_Datos[[#This Row],[pTelefono]]))</f>
        <v>956637576</v>
      </c>
      <c r="X3221" s="53" t="str">
        <f>CONCATENATE(Tabla_Datos[[#This Row],[TipUrb]]," ",Tabla_Datos[[#This Row],[Calle]]," ",Tabla_Datos[[#This Row],[NumCalle]])</f>
        <v>- MARIA DE LAS NIEVES 576</v>
      </c>
      <c r="Y3221" t="s">
        <v>759</v>
      </c>
      <c r="Z3221" t="s">
        <v>152</v>
      </c>
      <c r="AA3221" t="s">
        <v>153</v>
      </c>
      <c r="AB3221" t="s">
        <v>95</v>
      </c>
      <c r="AC3221" t="s">
        <v>95</v>
      </c>
      <c r="AD3221" t="s">
        <v>109</v>
      </c>
      <c r="AE3221" t="s">
        <v>95</v>
      </c>
      <c r="AF3221" t="s">
        <v>95</v>
      </c>
      <c r="AG3221" s="51">
        <v>21423590</v>
      </c>
      <c r="AH3221" t="s">
        <v>95</v>
      </c>
      <c r="AI3221">
        <v>1</v>
      </c>
      <c r="AJ3221">
        <v>1</v>
      </c>
      <c r="AK3221" t="s">
        <v>10912</v>
      </c>
      <c r="AL3221">
        <v>576</v>
      </c>
    </row>
    <row r="3222" spans="1:38">
      <c r="A3222">
        <v>3288260</v>
      </c>
      <c r="B3222" t="s">
        <v>10913</v>
      </c>
      <c r="C3222" t="s">
        <v>18</v>
      </c>
      <c r="D3222" t="s">
        <v>156</v>
      </c>
      <c r="E3222">
        <v>2011</v>
      </c>
      <c r="F3222">
        <v>8</v>
      </c>
      <c r="G3222">
        <v>20</v>
      </c>
      <c r="H3222" t="s">
        <v>86</v>
      </c>
      <c r="I3222" t="s">
        <v>16</v>
      </c>
      <c r="J3222" t="s">
        <v>16</v>
      </c>
      <c r="K3222" t="s">
        <v>633</v>
      </c>
      <c r="L3222" t="s">
        <v>86</v>
      </c>
      <c r="M3222" t="s">
        <v>88</v>
      </c>
      <c r="N3222" s="50">
        <v>99999999</v>
      </c>
      <c r="O3222" s="51">
        <v>2334043</v>
      </c>
      <c r="P3222" t="s">
        <v>10914</v>
      </c>
      <c r="Q3222" t="s">
        <v>2984</v>
      </c>
      <c r="R3222" t="s">
        <v>960</v>
      </c>
      <c r="S3222" s="49" t="str">
        <f>CONCATENATE(Tabla_Datos[[#This Row],[Nombre_Cliente]]," ",Tabla_Datos[[#This Row],[ApellidoPaterno_Cliente]]," ",Tabla_Datos[[#This Row],[ApellidoMaterno_Cliente]])</f>
        <v xml:space="preserve">EXCEQUIEL ANTONIO CARAZAS  SILVA </v>
      </c>
      <c r="T3222" s="53">
        <f>DATE(Tabla_Datos[[#This Row],[tAnio]],Tabla_Datos[[#This Row],[tMes]],Tabla_Datos[[#This Row],[tDia]])</f>
        <v>40775</v>
      </c>
      <c r="U3222" s="53" t="str">
        <f>IF(Tabla_Datos[[#This Row],[cProvincia]]="LIMA","LIMA","PROVINCIA")</f>
        <v>LIMA</v>
      </c>
      <c r="V3222" s="53" t="str">
        <f>MID(Tabla_Datos[[#This Row],[pTelefono]],1,SEARCH("-",Tabla_Datos[[#This Row],[pTelefono]],1)-1)</f>
        <v>1</v>
      </c>
      <c r="W3222" s="53" t="str">
        <f>MID(Tabla_Datos[[#This Row],[pTelefono]],SEARCH("-",Tabla_Datos[[#This Row],[pTelefono]],1)+1,LEN(Tabla_Datos[[#This Row],[pTelefono]]))</f>
        <v>3563945</v>
      </c>
      <c r="X3222" s="53" t="str">
        <f>CONCATENATE(Tabla_Datos[[#This Row],[TipUrb]]," ",Tabla_Datos[[#This Row],[Calle]]," ",Tabla_Datos[[#This Row],[NumCalle]])</f>
        <v>UP   0</v>
      </c>
      <c r="Y3222" t="s">
        <v>92</v>
      </c>
      <c r="Z3222" t="s">
        <v>93</v>
      </c>
      <c r="AA3222" t="s">
        <v>94</v>
      </c>
      <c r="AB3222" t="s">
        <v>95</v>
      </c>
      <c r="AC3222" t="s">
        <v>95</v>
      </c>
      <c r="AD3222" t="s">
        <v>286</v>
      </c>
      <c r="AE3222" t="s">
        <v>413</v>
      </c>
      <c r="AF3222">
        <v>11</v>
      </c>
      <c r="AG3222" s="51">
        <v>8016608</v>
      </c>
      <c r="AI3222">
        <v>26</v>
      </c>
      <c r="AJ3222">
        <v>26</v>
      </c>
      <c r="AK3222" t="s">
        <v>95</v>
      </c>
      <c r="AL3222">
        <v>0</v>
      </c>
    </row>
    <row r="3223" spans="1:38">
      <c r="A3223">
        <v>3288384</v>
      </c>
      <c r="B3223" t="s">
        <v>10915</v>
      </c>
      <c r="C3223" t="s">
        <v>18</v>
      </c>
      <c r="D3223" t="s">
        <v>156</v>
      </c>
      <c r="E3223">
        <v>2011</v>
      </c>
      <c r="F3223">
        <v>8</v>
      </c>
      <c r="G3223">
        <v>20</v>
      </c>
      <c r="H3223" t="s">
        <v>86</v>
      </c>
      <c r="I3223" t="s">
        <v>16</v>
      </c>
      <c r="J3223" t="s">
        <v>16</v>
      </c>
      <c r="K3223" t="s">
        <v>633</v>
      </c>
      <c r="L3223" t="s">
        <v>86</v>
      </c>
      <c r="M3223" t="s">
        <v>88</v>
      </c>
      <c r="N3223" s="50">
        <v>99999999</v>
      </c>
      <c r="O3223" s="51">
        <v>2334118</v>
      </c>
      <c r="P3223" t="s">
        <v>10916</v>
      </c>
      <c r="Q3223" t="s">
        <v>2785</v>
      </c>
      <c r="R3223" t="s">
        <v>10917</v>
      </c>
      <c r="S3223" s="49" t="str">
        <f>CONCATENATE(Tabla_Datos[[#This Row],[Nombre_Cliente]]," ",Tabla_Datos[[#This Row],[ApellidoPaterno_Cliente]]," ",Tabla_Datos[[#This Row],[ApellidoMaterno_Cliente]])</f>
        <v xml:space="preserve">EMILIANO   ROMERO   PARIONA  </v>
      </c>
      <c r="T3223" s="53">
        <f>DATE(Tabla_Datos[[#This Row],[tAnio]],Tabla_Datos[[#This Row],[tMes]],Tabla_Datos[[#This Row],[tDia]])</f>
        <v>40775</v>
      </c>
      <c r="U3223" s="53" t="str">
        <f>IF(Tabla_Datos[[#This Row],[cProvincia]]="LIMA","LIMA","PROVINCIA")</f>
        <v>LIMA</v>
      </c>
      <c r="V3223" s="53" t="str">
        <f>MID(Tabla_Datos[[#This Row],[pTelefono]],1,SEARCH("-",Tabla_Datos[[#This Row],[pTelefono]],1)-1)</f>
        <v>1</v>
      </c>
      <c r="W3223" s="53" t="str">
        <f>MID(Tabla_Datos[[#This Row],[pTelefono]],SEARCH("-",Tabla_Datos[[#This Row],[pTelefono]],1)+1,LEN(Tabla_Datos[[#This Row],[pTelefono]]))</f>
        <v>992997267</v>
      </c>
      <c r="X3223" s="53" t="str">
        <f>CONCATENATE(Tabla_Datos[[#This Row],[TipUrb]]," ",Tabla_Datos[[#This Row],[Calle]]," ",Tabla_Datos[[#This Row],[NumCalle]])</f>
        <v>AS SN 0</v>
      </c>
      <c r="Y3223" t="s">
        <v>92</v>
      </c>
      <c r="Z3223" t="s">
        <v>93</v>
      </c>
      <c r="AA3223" t="s">
        <v>94</v>
      </c>
      <c r="AB3223" t="s">
        <v>95</v>
      </c>
      <c r="AC3223" t="s">
        <v>95</v>
      </c>
      <c r="AD3223" t="s">
        <v>215</v>
      </c>
      <c r="AE3223" t="s">
        <v>413</v>
      </c>
      <c r="AF3223">
        <v>5</v>
      </c>
      <c r="AG3223" s="51">
        <v>6592311</v>
      </c>
      <c r="AI3223">
        <v>1</v>
      </c>
      <c r="AJ3223">
        <v>1</v>
      </c>
      <c r="AK3223" t="s">
        <v>467</v>
      </c>
      <c r="AL3223">
        <v>0</v>
      </c>
    </row>
    <row r="3224" spans="1:38">
      <c r="A3224">
        <v>3288663</v>
      </c>
      <c r="B3224" t="s">
        <v>10918</v>
      </c>
      <c r="C3224" t="s">
        <v>19</v>
      </c>
      <c r="D3224" t="s">
        <v>143</v>
      </c>
      <c r="E3224">
        <v>2011</v>
      </c>
      <c r="F3224">
        <v>8</v>
      </c>
      <c r="G3224">
        <v>20</v>
      </c>
      <c r="H3224" t="s">
        <v>86</v>
      </c>
      <c r="I3224" t="s">
        <v>16</v>
      </c>
      <c r="J3224" t="s">
        <v>1362</v>
      </c>
      <c r="K3224" t="s">
        <v>4222</v>
      </c>
      <c r="L3224" t="s">
        <v>86</v>
      </c>
      <c r="M3224" t="s">
        <v>148</v>
      </c>
      <c r="N3224" s="50">
        <v>15736047</v>
      </c>
      <c r="O3224" s="51">
        <v>2334420</v>
      </c>
      <c r="P3224" t="s">
        <v>10919</v>
      </c>
      <c r="Q3224" t="s">
        <v>10920</v>
      </c>
      <c r="R3224" t="s">
        <v>3852</v>
      </c>
      <c r="S3224" s="49" t="str">
        <f>CONCATENATE(Tabla_Datos[[#This Row],[Nombre_Cliente]]," ",Tabla_Datos[[#This Row],[ApellidoPaterno_Cliente]]," ",Tabla_Datos[[#This Row],[ApellidoMaterno_Cliente]])</f>
        <v>FRANK CARLOS ORNAY ZAPATA</v>
      </c>
      <c r="T3224" s="53">
        <f>DATE(Tabla_Datos[[#This Row],[tAnio]],Tabla_Datos[[#This Row],[tMes]],Tabla_Datos[[#This Row],[tDia]])</f>
        <v>40775</v>
      </c>
      <c r="U3224" s="53" t="str">
        <f>IF(Tabla_Datos[[#This Row],[cProvincia]]="LIMA","LIMA","PROVINCIA")</f>
        <v>PROVINCIA</v>
      </c>
      <c r="V3224" s="53" t="str">
        <f>MID(Tabla_Datos[[#This Row],[pTelefono]],1,SEARCH("-",Tabla_Datos[[#This Row],[pTelefono]],1)-1)</f>
        <v>1</v>
      </c>
      <c r="W3224" s="53" t="str">
        <f>MID(Tabla_Datos[[#This Row],[pTelefono]],SEARCH("-",Tabla_Datos[[#This Row],[pTelefono]],1)+1,LEN(Tabla_Datos[[#This Row],[pTelefono]]))</f>
        <v>986550256</v>
      </c>
      <c r="X3224" s="53" t="str">
        <f>CONCATENATE(Tabla_Datos[[#This Row],[TipUrb]]," ",Tabla_Datos[[#This Row],[Calle]]," ",Tabla_Datos[[#This Row],[NumCalle]])</f>
        <v>- LA  PAZ 393</v>
      </c>
      <c r="Y3224" t="s">
        <v>92</v>
      </c>
      <c r="Z3224" t="s">
        <v>152</v>
      </c>
      <c r="AA3224" t="s">
        <v>153</v>
      </c>
      <c r="AB3224" t="s">
        <v>95</v>
      </c>
      <c r="AC3224" t="s">
        <v>95</v>
      </c>
      <c r="AD3224" t="s">
        <v>109</v>
      </c>
      <c r="AE3224" t="s">
        <v>95</v>
      </c>
      <c r="AF3224" t="s">
        <v>95</v>
      </c>
      <c r="AG3224" s="51">
        <v>43755384</v>
      </c>
      <c r="AH3224" t="s">
        <v>95</v>
      </c>
      <c r="AI3224">
        <v>1</v>
      </c>
      <c r="AJ3224">
        <v>1</v>
      </c>
      <c r="AK3224" t="s">
        <v>10921</v>
      </c>
      <c r="AL3224">
        <v>393</v>
      </c>
    </row>
    <row r="3225" spans="1:38">
      <c r="A3225">
        <v>3287718</v>
      </c>
      <c r="B3225" t="s">
        <v>10922</v>
      </c>
      <c r="C3225" t="s">
        <v>20</v>
      </c>
      <c r="D3225" t="s">
        <v>85</v>
      </c>
      <c r="E3225">
        <v>2011</v>
      </c>
      <c r="F3225">
        <v>8</v>
      </c>
      <c r="G3225">
        <v>20</v>
      </c>
      <c r="H3225" t="s">
        <v>86</v>
      </c>
      <c r="I3225" t="s">
        <v>100</v>
      </c>
      <c r="J3225" t="s">
        <v>100</v>
      </c>
      <c r="K3225" t="s">
        <v>1724</v>
      </c>
      <c r="L3225" t="s">
        <v>86</v>
      </c>
      <c r="M3225" t="s">
        <v>102</v>
      </c>
      <c r="O3225" s="51">
        <v>2333563</v>
      </c>
      <c r="P3225" t="s">
        <v>3944</v>
      </c>
      <c r="Q3225" t="s">
        <v>10923</v>
      </c>
      <c r="R3225" t="s">
        <v>421</v>
      </c>
      <c r="S3225" s="49" t="str">
        <f>CONCATENATE(Tabla_Datos[[#This Row],[Nombre_Cliente]]," ",Tabla_Datos[[#This Row],[ApellidoPaterno_Cliente]]," ",Tabla_Datos[[#This Row],[ApellidoMaterno_Cliente]])</f>
        <v>DAVID POLANCO LOPEZ</v>
      </c>
      <c r="T3225" s="53">
        <f>DATE(Tabla_Datos[[#This Row],[tAnio]],Tabla_Datos[[#This Row],[tMes]],Tabla_Datos[[#This Row],[tDia]])</f>
        <v>40775</v>
      </c>
      <c r="U3225" s="53" t="str">
        <f>IF(Tabla_Datos[[#This Row],[cProvincia]]="LIMA","LIMA","PROVINCIA")</f>
        <v>PROVINCIA</v>
      </c>
      <c r="V3225" s="53" t="str">
        <f>MID(Tabla_Datos[[#This Row],[pTelefono]],1,SEARCH("-",Tabla_Datos[[#This Row],[pTelefono]],1)-1)</f>
        <v>54</v>
      </c>
      <c r="W3225" s="53" t="str">
        <f>MID(Tabla_Datos[[#This Row],[pTelefono]],SEARCH("-",Tabla_Datos[[#This Row],[pTelefono]],1)+1,LEN(Tabla_Datos[[#This Row],[pTelefono]]))</f>
        <v>959417331</v>
      </c>
      <c r="X3225" s="53" t="str">
        <f>CONCATENATE(Tabla_Datos[[#This Row],[TipUrb]]," ",Tabla_Datos[[#This Row],[Calle]]," ",Tabla_Datos[[#This Row],[NumCalle]])</f>
        <v>- CHULLO 1028</v>
      </c>
      <c r="Y3225" t="s">
        <v>106</v>
      </c>
      <c r="Z3225" t="s">
        <v>349</v>
      </c>
      <c r="AA3225" t="s">
        <v>350</v>
      </c>
      <c r="AB3225" t="s">
        <v>95</v>
      </c>
      <c r="AC3225" t="s">
        <v>10924</v>
      </c>
      <c r="AD3225" t="s">
        <v>109</v>
      </c>
      <c r="AE3225" t="s">
        <v>95</v>
      </c>
      <c r="AF3225" t="s">
        <v>95</v>
      </c>
      <c r="AG3225" s="51">
        <v>29589395</v>
      </c>
      <c r="AH3225" t="s">
        <v>95</v>
      </c>
      <c r="AI3225">
        <v>1</v>
      </c>
      <c r="AJ3225">
        <v>1</v>
      </c>
      <c r="AK3225" t="s">
        <v>8510</v>
      </c>
      <c r="AL3225">
        <v>1028</v>
      </c>
    </row>
    <row r="3226" spans="1:38">
      <c r="A3226">
        <v>3287898</v>
      </c>
      <c r="B3226" t="s">
        <v>623</v>
      </c>
      <c r="C3226" t="s">
        <v>20</v>
      </c>
      <c r="D3226" t="s">
        <v>85</v>
      </c>
      <c r="E3226">
        <v>2011</v>
      </c>
      <c r="F3226">
        <v>8</v>
      </c>
      <c r="G3226">
        <v>20</v>
      </c>
      <c r="H3226" t="s">
        <v>86</v>
      </c>
      <c r="I3226" t="s">
        <v>16</v>
      </c>
      <c r="J3226" t="s">
        <v>16</v>
      </c>
      <c r="K3226" t="s">
        <v>444</v>
      </c>
      <c r="L3226" t="s">
        <v>86</v>
      </c>
      <c r="M3226" t="s">
        <v>88</v>
      </c>
      <c r="N3226" s="50">
        <v>42037298</v>
      </c>
      <c r="O3226" s="51">
        <v>2333741</v>
      </c>
      <c r="P3226" t="s">
        <v>10925</v>
      </c>
      <c r="Q3226" t="s">
        <v>1549</v>
      </c>
      <c r="R3226" t="s">
        <v>10523</v>
      </c>
      <c r="S3226" s="49" t="str">
        <f>CONCATENATE(Tabla_Datos[[#This Row],[Nombre_Cliente]]," ",Tabla_Datos[[#This Row],[ApellidoPaterno_Cliente]]," ",Tabla_Datos[[#This Row],[ApellidoMaterno_Cliente]])</f>
        <v>GLADYS HILDA QUISPE MAYHUA</v>
      </c>
      <c r="T3226" s="53">
        <f>DATE(Tabla_Datos[[#This Row],[tAnio]],Tabla_Datos[[#This Row],[tMes]],Tabla_Datos[[#This Row],[tDia]])</f>
        <v>40775</v>
      </c>
      <c r="U3226" s="53" t="str">
        <f>IF(Tabla_Datos[[#This Row],[cProvincia]]="LIMA","LIMA","PROVINCIA")</f>
        <v>LIMA</v>
      </c>
      <c r="V3226" s="53" t="str">
        <f>MID(Tabla_Datos[[#This Row],[pTelefono]],1,SEARCH("-",Tabla_Datos[[#This Row],[pTelefono]],1)-1)</f>
        <v>1</v>
      </c>
      <c r="W3226" s="53" t="str">
        <f>MID(Tabla_Datos[[#This Row],[pTelefono]],SEARCH("-",Tabla_Datos[[#This Row],[pTelefono]],1)+1,LEN(Tabla_Datos[[#This Row],[pTelefono]]))</f>
        <v>000000000</v>
      </c>
      <c r="X3226" s="53" t="str">
        <f>CONCATENATE(Tabla_Datos[[#This Row],[TipUrb]]," ",Tabla_Datos[[#This Row],[Calle]]," ",Tabla_Datos[[#This Row],[NumCalle]])</f>
        <v>UR CERRO EL PACIFICO 0</v>
      </c>
      <c r="Y3226" t="s">
        <v>92</v>
      </c>
      <c r="Z3226" t="s">
        <v>122</v>
      </c>
      <c r="AA3226" t="s">
        <v>123</v>
      </c>
      <c r="AB3226" t="s">
        <v>95</v>
      </c>
      <c r="AC3226" t="s">
        <v>95</v>
      </c>
      <c r="AD3226" t="s">
        <v>161</v>
      </c>
      <c r="AE3226" t="s">
        <v>413</v>
      </c>
      <c r="AF3226">
        <v>7</v>
      </c>
      <c r="AG3226" s="51">
        <v>9670507</v>
      </c>
      <c r="AH3226" t="s">
        <v>95</v>
      </c>
      <c r="AI3226">
        <v>1</v>
      </c>
      <c r="AJ3226">
        <v>1</v>
      </c>
      <c r="AK3226" t="s">
        <v>10926</v>
      </c>
      <c r="AL3226">
        <v>0</v>
      </c>
    </row>
    <row r="3227" spans="1:38">
      <c r="A3227">
        <v>3289706</v>
      </c>
      <c r="B3227" t="s">
        <v>10927</v>
      </c>
      <c r="C3227" t="s">
        <v>18</v>
      </c>
      <c r="D3227" t="s">
        <v>156</v>
      </c>
      <c r="E3227">
        <v>2011</v>
      </c>
      <c r="F3227">
        <v>8</v>
      </c>
      <c r="G3227">
        <v>20</v>
      </c>
      <c r="H3227" t="s">
        <v>86</v>
      </c>
      <c r="I3227" t="s">
        <v>202</v>
      </c>
      <c r="J3227" t="s">
        <v>203</v>
      </c>
      <c r="K3227" t="s">
        <v>203</v>
      </c>
      <c r="L3227" t="s">
        <v>86</v>
      </c>
      <c r="M3227" t="s">
        <v>133</v>
      </c>
      <c r="N3227" s="50">
        <v>99999999</v>
      </c>
      <c r="O3227" s="51">
        <v>2334995</v>
      </c>
      <c r="P3227" t="s">
        <v>10928</v>
      </c>
      <c r="Q3227" t="s">
        <v>5655</v>
      </c>
      <c r="R3227" t="s">
        <v>10929</v>
      </c>
      <c r="S3227" s="49" t="str">
        <f>CONCATENATE(Tabla_Datos[[#This Row],[Nombre_Cliente]]," ",Tabla_Datos[[#This Row],[ApellidoPaterno_Cliente]]," ",Tabla_Datos[[#This Row],[ApellidoMaterno_Cliente]])</f>
        <v xml:space="preserve">MARIA LILIANA PILCO SHAGA </v>
      </c>
      <c r="T3227" s="53">
        <f>DATE(Tabla_Datos[[#This Row],[tAnio]],Tabla_Datos[[#This Row],[tMes]],Tabla_Datos[[#This Row],[tDia]])</f>
        <v>40775</v>
      </c>
      <c r="U3227" s="53" t="str">
        <f>IF(Tabla_Datos[[#This Row],[cProvincia]]="LIMA","LIMA","PROVINCIA")</f>
        <v>PROVINCIA</v>
      </c>
      <c r="V3227" s="53" t="str">
        <f>MID(Tabla_Datos[[#This Row],[pTelefono]],1,SEARCH("-",Tabla_Datos[[#This Row],[pTelefono]],1)-1)</f>
        <v>1</v>
      </c>
      <c r="W3227" s="53" t="str">
        <f>MID(Tabla_Datos[[#This Row],[pTelefono]],SEARCH("-",Tabla_Datos[[#This Row],[pTelefono]],1)+1,LEN(Tabla_Datos[[#This Row],[pTelefono]]))</f>
        <v>978821482</v>
      </c>
      <c r="X3227" s="53" t="str">
        <f>CONCATENATE(Tabla_Datos[[#This Row],[TipUrb]]," ",Tabla_Datos[[#This Row],[Calle]]," ",Tabla_Datos[[#This Row],[NumCalle]])</f>
        <v>UP MELCHOR SEVILLA 195</v>
      </c>
      <c r="Y3227" t="s">
        <v>208</v>
      </c>
      <c r="Z3227" t="s">
        <v>93</v>
      </c>
      <c r="AA3227" t="s">
        <v>94</v>
      </c>
      <c r="AB3227">
        <v>3</v>
      </c>
      <c r="AC3227" t="s">
        <v>95</v>
      </c>
      <c r="AD3227" t="s">
        <v>286</v>
      </c>
      <c r="AE3227" t="s">
        <v>95</v>
      </c>
      <c r="AG3227" s="51">
        <v>41920790</v>
      </c>
      <c r="AI3227">
        <v>26</v>
      </c>
      <c r="AJ3227">
        <v>26</v>
      </c>
      <c r="AK3227" t="s">
        <v>8056</v>
      </c>
      <c r="AL3227">
        <v>195</v>
      </c>
    </row>
    <row r="3228" spans="1:38">
      <c r="A3228">
        <v>3288235</v>
      </c>
      <c r="B3228" t="s">
        <v>10930</v>
      </c>
      <c r="C3228" t="s">
        <v>20</v>
      </c>
      <c r="D3228" t="s">
        <v>85</v>
      </c>
      <c r="E3228">
        <v>2011</v>
      </c>
      <c r="F3228">
        <v>8</v>
      </c>
      <c r="G3228">
        <v>20</v>
      </c>
      <c r="H3228" t="s">
        <v>86</v>
      </c>
      <c r="I3228" t="s">
        <v>16</v>
      </c>
      <c r="J3228" t="s">
        <v>16</v>
      </c>
      <c r="K3228" t="s">
        <v>2099</v>
      </c>
      <c r="L3228" t="s">
        <v>86</v>
      </c>
      <c r="M3228" t="s">
        <v>88</v>
      </c>
      <c r="N3228" s="50">
        <v>25715169</v>
      </c>
      <c r="O3228" s="51">
        <v>2334050</v>
      </c>
      <c r="P3228" t="s">
        <v>10931</v>
      </c>
      <c r="Q3228" t="s">
        <v>3225</v>
      </c>
      <c r="R3228" t="s">
        <v>3225</v>
      </c>
      <c r="S3228" s="49" t="str">
        <f>CONCATENATE(Tabla_Datos[[#This Row],[Nombre_Cliente]]," ",Tabla_Datos[[#This Row],[ApellidoPaterno_Cliente]]," ",Tabla_Datos[[#This Row],[ApellidoMaterno_Cliente]])</f>
        <v>CARMEN ELSA VINCES VINCES</v>
      </c>
      <c r="T3228" s="53">
        <f>DATE(Tabla_Datos[[#This Row],[tAnio]],Tabla_Datos[[#This Row],[tMes]],Tabla_Datos[[#This Row],[tDia]])</f>
        <v>40775</v>
      </c>
      <c r="U3228" s="53" t="str">
        <f>IF(Tabla_Datos[[#This Row],[cProvincia]]="LIMA","LIMA","PROVINCIA")</f>
        <v>LIMA</v>
      </c>
      <c r="V3228" s="53" t="str">
        <f>MID(Tabla_Datos[[#This Row],[pTelefono]],1,SEARCH("-",Tabla_Datos[[#This Row],[pTelefono]],1)-1)</f>
        <v>1</v>
      </c>
      <c r="W3228" s="53" t="str">
        <f>MID(Tabla_Datos[[#This Row],[pTelefono]],SEARCH("-",Tabla_Datos[[#This Row],[pTelefono]],1)+1,LEN(Tabla_Datos[[#This Row],[pTelefono]]))</f>
        <v>943562028</v>
      </c>
      <c r="X3228" s="53" t="str">
        <f>CONCATENATE(Tabla_Datos[[#This Row],[TipUrb]]," ",Tabla_Datos[[#This Row],[Calle]]," ",Tabla_Datos[[#This Row],[NumCalle]])</f>
        <v xml:space="preserve">  SEOANE 129</v>
      </c>
      <c r="Y3228" t="s">
        <v>92</v>
      </c>
      <c r="Z3228" t="s">
        <v>122</v>
      </c>
      <c r="AA3228" t="s">
        <v>123</v>
      </c>
      <c r="AB3228" t="s">
        <v>95</v>
      </c>
      <c r="AC3228" t="s">
        <v>95</v>
      </c>
      <c r="AD3228" t="s">
        <v>95</v>
      </c>
      <c r="AE3228" t="s">
        <v>95</v>
      </c>
      <c r="AF3228" t="s">
        <v>95</v>
      </c>
      <c r="AG3228" s="51">
        <v>43715974</v>
      </c>
      <c r="AH3228" t="s">
        <v>95</v>
      </c>
      <c r="AI3228">
        <v>1</v>
      </c>
      <c r="AJ3228">
        <v>1</v>
      </c>
      <c r="AK3228" t="s">
        <v>10932</v>
      </c>
      <c r="AL3228">
        <v>129</v>
      </c>
    </row>
    <row r="3229" spans="1:38">
      <c r="A3229">
        <v>3287035</v>
      </c>
      <c r="B3229" t="s">
        <v>10933</v>
      </c>
      <c r="C3229" t="s">
        <v>20</v>
      </c>
      <c r="D3229" t="s">
        <v>85</v>
      </c>
      <c r="E3229">
        <v>2011</v>
      </c>
      <c r="F3229">
        <v>8</v>
      </c>
      <c r="G3229">
        <v>20</v>
      </c>
      <c r="H3229" t="s">
        <v>86</v>
      </c>
      <c r="I3229" t="s">
        <v>16</v>
      </c>
      <c r="J3229" t="s">
        <v>16</v>
      </c>
      <c r="K3229" t="s">
        <v>277</v>
      </c>
      <c r="L3229" t="s">
        <v>86</v>
      </c>
      <c r="M3229" t="s">
        <v>88</v>
      </c>
      <c r="O3229" s="51">
        <v>2333048</v>
      </c>
      <c r="P3229" t="s">
        <v>10934</v>
      </c>
      <c r="Q3229" t="s">
        <v>1675</v>
      </c>
      <c r="R3229" t="s">
        <v>2018</v>
      </c>
      <c r="S3229" s="49" t="str">
        <f>CONCATENATE(Tabla_Datos[[#This Row],[Nombre_Cliente]]," ",Tabla_Datos[[#This Row],[ApellidoPaterno_Cliente]]," ",Tabla_Datos[[#This Row],[ApellidoMaterno_Cliente]])</f>
        <v>PEDRO WENCESLAO MARIN CARRILLO</v>
      </c>
      <c r="T3229" s="53">
        <f>DATE(Tabla_Datos[[#This Row],[tAnio]],Tabla_Datos[[#This Row],[tMes]],Tabla_Datos[[#This Row],[tDia]])</f>
        <v>40775</v>
      </c>
      <c r="U3229" s="53" t="str">
        <f>IF(Tabla_Datos[[#This Row],[cProvincia]]="LIMA","LIMA","PROVINCIA")</f>
        <v>LIMA</v>
      </c>
      <c r="V3229" s="53" t="str">
        <f>MID(Tabla_Datos[[#This Row],[pTelefono]],1,SEARCH("-",Tabla_Datos[[#This Row],[pTelefono]],1)-1)</f>
        <v>1</v>
      </c>
      <c r="W3229" s="53" t="str">
        <f>MID(Tabla_Datos[[#This Row],[pTelefono]],SEARCH("-",Tabla_Datos[[#This Row],[pTelefono]],1)+1,LEN(Tabla_Datos[[#This Row],[pTelefono]]))</f>
        <v>999057181</v>
      </c>
      <c r="X3229" s="53" t="str">
        <f>CONCATENATE(Tabla_Datos[[#This Row],[TipUrb]]," ",Tabla_Datos[[#This Row],[Calle]]," ",Tabla_Datos[[#This Row],[NumCalle]])</f>
        <v>UR JORGE CHAVEZ 182</v>
      </c>
      <c r="Y3229" t="s">
        <v>92</v>
      </c>
      <c r="Z3229" t="s">
        <v>196</v>
      </c>
      <c r="AA3229" t="s">
        <v>197</v>
      </c>
      <c r="AB3229" t="s">
        <v>95</v>
      </c>
      <c r="AC3229" t="s">
        <v>95</v>
      </c>
      <c r="AD3229" t="s">
        <v>161</v>
      </c>
      <c r="AE3229" t="s">
        <v>95</v>
      </c>
      <c r="AF3229" t="s">
        <v>95</v>
      </c>
      <c r="AG3229" s="51">
        <v>7502550</v>
      </c>
      <c r="AH3229" t="s">
        <v>95</v>
      </c>
      <c r="AI3229">
        <v>1</v>
      </c>
      <c r="AJ3229">
        <v>1</v>
      </c>
      <c r="AK3229" t="s">
        <v>4791</v>
      </c>
      <c r="AL3229">
        <v>182</v>
      </c>
    </row>
    <row r="3230" spans="1:38">
      <c r="A3230">
        <v>3287798</v>
      </c>
      <c r="B3230" t="s">
        <v>10935</v>
      </c>
      <c r="C3230" t="s">
        <v>18</v>
      </c>
      <c r="D3230" t="s">
        <v>85</v>
      </c>
      <c r="E3230">
        <v>2011</v>
      </c>
      <c r="F3230">
        <v>8</v>
      </c>
      <c r="G3230">
        <v>20</v>
      </c>
      <c r="H3230" t="s">
        <v>86</v>
      </c>
      <c r="I3230" t="s">
        <v>16</v>
      </c>
      <c r="J3230" t="s">
        <v>16</v>
      </c>
      <c r="K3230" t="s">
        <v>487</v>
      </c>
      <c r="L3230" t="s">
        <v>86</v>
      </c>
      <c r="M3230" t="s">
        <v>88</v>
      </c>
      <c r="N3230" s="50">
        <v>6765913</v>
      </c>
      <c r="O3230" s="51">
        <v>2333615</v>
      </c>
      <c r="P3230" t="s">
        <v>10936</v>
      </c>
      <c r="Q3230" t="s">
        <v>10937</v>
      </c>
      <c r="R3230" t="s">
        <v>10938</v>
      </c>
      <c r="S3230" s="49" t="str">
        <f>CONCATENATE(Tabla_Datos[[#This Row],[Nombre_Cliente]]," ",Tabla_Datos[[#This Row],[ApellidoPaterno_Cliente]]," ",Tabla_Datos[[#This Row],[ApellidoMaterno_Cliente]])</f>
        <v xml:space="preserve">VICTOR ALBERTO APOLI  APOLINARIO  QUISPE </v>
      </c>
      <c r="T3230" s="53">
        <f>DATE(Tabla_Datos[[#This Row],[tAnio]],Tabla_Datos[[#This Row],[tMes]],Tabla_Datos[[#This Row],[tDia]])</f>
        <v>40775</v>
      </c>
      <c r="U3230" s="53" t="str">
        <f>IF(Tabla_Datos[[#This Row],[cProvincia]]="LIMA","LIMA","PROVINCIA")</f>
        <v>LIMA</v>
      </c>
      <c r="V3230" s="53" t="str">
        <f>MID(Tabla_Datos[[#This Row],[pTelefono]],1,SEARCH("-",Tabla_Datos[[#This Row],[pTelefono]],1)-1)</f>
        <v>1</v>
      </c>
      <c r="W3230" s="53" t="str">
        <f>MID(Tabla_Datos[[#This Row],[pTelefono]],SEARCH("-",Tabla_Datos[[#This Row],[pTelefono]],1)+1,LEN(Tabla_Datos[[#This Row],[pTelefono]]))</f>
        <v>996794541</v>
      </c>
      <c r="X3230" s="53" t="str">
        <f>CONCATENATE(Tabla_Datos[[#This Row],[TipUrb]]," ",Tabla_Datos[[#This Row],[Calle]]," ",Tabla_Datos[[#This Row],[NumCalle]])</f>
        <v>CV LAS RIMARIMAS 810</v>
      </c>
      <c r="Y3230" t="s">
        <v>92</v>
      </c>
      <c r="Z3230" t="s">
        <v>93</v>
      </c>
      <c r="AA3230" t="s">
        <v>94</v>
      </c>
      <c r="AB3230" t="s">
        <v>95</v>
      </c>
      <c r="AC3230" t="s">
        <v>95</v>
      </c>
      <c r="AD3230" t="s">
        <v>352</v>
      </c>
      <c r="AE3230" t="s">
        <v>3731</v>
      </c>
      <c r="AG3230" s="51">
        <v>41792815</v>
      </c>
      <c r="AI3230">
        <v>26</v>
      </c>
      <c r="AJ3230">
        <v>26</v>
      </c>
      <c r="AK3230" t="s">
        <v>2509</v>
      </c>
      <c r="AL3230">
        <v>810</v>
      </c>
    </row>
    <row r="3231" spans="1:38">
      <c r="A3231">
        <v>3288712</v>
      </c>
      <c r="B3231" t="s">
        <v>10939</v>
      </c>
      <c r="C3231" t="s">
        <v>20</v>
      </c>
      <c r="D3231" t="s">
        <v>85</v>
      </c>
      <c r="E3231">
        <v>2011</v>
      </c>
      <c r="F3231">
        <v>8</v>
      </c>
      <c r="G3231">
        <v>20</v>
      </c>
      <c r="H3231" t="s">
        <v>86</v>
      </c>
      <c r="I3231" t="s">
        <v>100</v>
      </c>
      <c r="J3231" t="s">
        <v>100</v>
      </c>
      <c r="K3231" t="s">
        <v>100</v>
      </c>
      <c r="L3231" t="s">
        <v>86</v>
      </c>
      <c r="M3231" t="s">
        <v>102</v>
      </c>
      <c r="N3231" s="50">
        <v>42911984</v>
      </c>
      <c r="O3231" s="51">
        <v>2334468</v>
      </c>
      <c r="P3231" t="s">
        <v>10940</v>
      </c>
      <c r="Q3231" t="s">
        <v>4547</v>
      </c>
      <c r="R3231" t="s">
        <v>2417</v>
      </c>
      <c r="S3231" s="49" t="str">
        <f>CONCATENATE(Tabla_Datos[[#This Row],[Nombre_Cliente]]," ",Tabla_Datos[[#This Row],[ApellidoPaterno_Cliente]]," ",Tabla_Datos[[#This Row],[ApellidoMaterno_Cliente]])</f>
        <v>PERCY EDUARDO ESCOBEDO VALDIVIA</v>
      </c>
      <c r="T3231" s="53">
        <f>DATE(Tabla_Datos[[#This Row],[tAnio]],Tabla_Datos[[#This Row],[tMes]],Tabla_Datos[[#This Row],[tDia]])</f>
        <v>40775</v>
      </c>
      <c r="U3231" s="53" t="str">
        <f>IF(Tabla_Datos[[#This Row],[cProvincia]]="LIMA","LIMA","PROVINCIA")</f>
        <v>PROVINCIA</v>
      </c>
      <c r="V3231" s="53" t="str">
        <f>MID(Tabla_Datos[[#This Row],[pTelefono]],1,SEARCH("-",Tabla_Datos[[#This Row],[pTelefono]],1)-1)</f>
        <v>54</v>
      </c>
      <c r="W3231" s="53" t="str">
        <f>MID(Tabla_Datos[[#This Row],[pTelefono]],SEARCH("-",Tabla_Datos[[#This Row],[pTelefono]],1)+1,LEN(Tabla_Datos[[#This Row],[pTelefono]]))</f>
        <v>959777435</v>
      </c>
      <c r="X3231" s="53" t="str">
        <f>CONCATENATE(Tabla_Datos[[#This Row],[TipUrb]]," ",Tabla_Datos[[#This Row],[Calle]]," ",Tabla_Datos[[#This Row],[NumCalle]])</f>
        <v>- . 0</v>
      </c>
      <c r="Y3231" t="s">
        <v>106</v>
      </c>
      <c r="Z3231" t="s">
        <v>349</v>
      </c>
      <c r="AA3231" t="s">
        <v>350</v>
      </c>
      <c r="AB3231" t="s">
        <v>95</v>
      </c>
      <c r="AC3231" t="s">
        <v>95</v>
      </c>
      <c r="AD3231" t="s">
        <v>109</v>
      </c>
      <c r="AE3231" t="s">
        <v>474</v>
      </c>
      <c r="AF3231">
        <v>11</v>
      </c>
      <c r="AG3231" s="51">
        <v>29217548</v>
      </c>
      <c r="AH3231" t="s">
        <v>95</v>
      </c>
      <c r="AI3231">
        <v>1</v>
      </c>
      <c r="AJ3231">
        <v>1</v>
      </c>
      <c r="AK3231" t="s">
        <v>221</v>
      </c>
      <c r="AL3231">
        <v>0</v>
      </c>
    </row>
    <row r="3232" spans="1:38">
      <c r="A3232">
        <v>3287342</v>
      </c>
      <c r="B3232" t="s">
        <v>10941</v>
      </c>
      <c r="C3232" t="s">
        <v>19</v>
      </c>
      <c r="D3232" t="s">
        <v>143</v>
      </c>
      <c r="E3232">
        <v>2011</v>
      </c>
      <c r="F3232">
        <v>8</v>
      </c>
      <c r="G3232">
        <v>20</v>
      </c>
      <c r="H3232" t="s">
        <v>86</v>
      </c>
      <c r="I3232" t="s">
        <v>1280</v>
      </c>
      <c r="J3232" t="s">
        <v>1280</v>
      </c>
      <c r="K3232" t="s">
        <v>4973</v>
      </c>
      <c r="L3232" t="s">
        <v>86</v>
      </c>
      <c r="M3232" t="s">
        <v>133</v>
      </c>
      <c r="N3232" s="50">
        <v>41207831</v>
      </c>
      <c r="O3232" s="51">
        <v>2333280</v>
      </c>
      <c r="P3232" t="s">
        <v>10942</v>
      </c>
      <c r="Q3232" t="s">
        <v>10943</v>
      </c>
      <c r="R3232" t="s">
        <v>589</v>
      </c>
      <c r="S3232" s="49" t="str">
        <f>CONCATENATE(Tabla_Datos[[#This Row],[Nombre_Cliente]]," ",Tabla_Datos[[#This Row],[ApellidoPaterno_Cliente]]," ",Tabla_Datos[[#This Row],[ApellidoMaterno_Cliente]])</f>
        <v>WALTER MANUEL VELLA GUERRERO</v>
      </c>
      <c r="T3232" s="53">
        <f>DATE(Tabla_Datos[[#This Row],[tAnio]],Tabla_Datos[[#This Row],[tMes]],Tabla_Datos[[#This Row],[tDia]])</f>
        <v>40775</v>
      </c>
      <c r="U3232" s="53" t="str">
        <f>IF(Tabla_Datos[[#This Row],[cProvincia]]="LIMA","LIMA","PROVINCIA")</f>
        <v>PROVINCIA</v>
      </c>
      <c r="V3232" s="53" t="str">
        <f>MID(Tabla_Datos[[#This Row],[pTelefono]],1,SEARCH("-",Tabla_Datos[[#This Row],[pTelefono]],1)-1)</f>
        <v>72</v>
      </c>
      <c r="W3232" s="53" t="str">
        <f>MID(Tabla_Datos[[#This Row],[pTelefono]],SEARCH("-",Tabla_Datos[[#This Row],[pTelefono]],1)+1,LEN(Tabla_Datos[[#This Row],[pTelefono]]))</f>
        <v>972849403</v>
      </c>
      <c r="X3232" s="53" t="str">
        <f>CONCATENATE(Tabla_Datos[[#This Row],[TipUrb]]," ",Tabla_Datos[[#This Row],[Calle]]," ",Tabla_Datos[[#This Row],[NumCalle]])</f>
        <v>- MIRAFLORES 434</v>
      </c>
      <c r="Y3232" t="s">
        <v>1285</v>
      </c>
      <c r="Z3232" t="s">
        <v>152</v>
      </c>
      <c r="AA3232" t="s">
        <v>153</v>
      </c>
      <c r="AB3232" t="s">
        <v>95</v>
      </c>
      <c r="AC3232" t="s">
        <v>95</v>
      </c>
      <c r="AD3232" t="s">
        <v>109</v>
      </c>
      <c r="AE3232" t="s">
        <v>95</v>
      </c>
      <c r="AF3232" t="s">
        <v>95</v>
      </c>
      <c r="AG3232" s="51">
        <v>41655929</v>
      </c>
      <c r="AH3232" t="s">
        <v>95</v>
      </c>
      <c r="AI3232">
        <v>1</v>
      </c>
      <c r="AJ3232">
        <v>1</v>
      </c>
      <c r="AK3232" t="s">
        <v>492</v>
      </c>
      <c r="AL3232">
        <v>434</v>
      </c>
    </row>
    <row r="3233" spans="1:38">
      <c r="A3233">
        <v>3287714</v>
      </c>
      <c r="B3233" t="s">
        <v>10944</v>
      </c>
      <c r="C3233" t="s">
        <v>20</v>
      </c>
      <c r="D3233" t="s">
        <v>85</v>
      </c>
      <c r="E3233">
        <v>2011</v>
      </c>
      <c r="F3233">
        <v>8</v>
      </c>
      <c r="G3233">
        <v>20</v>
      </c>
      <c r="H3233" t="s">
        <v>86</v>
      </c>
      <c r="I3233" t="s">
        <v>16</v>
      </c>
      <c r="J3233" t="s">
        <v>16</v>
      </c>
      <c r="K3233" t="s">
        <v>374</v>
      </c>
      <c r="L3233" t="s">
        <v>86</v>
      </c>
      <c r="M3233" t="s">
        <v>88</v>
      </c>
      <c r="N3233" s="50">
        <v>10762376</v>
      </c>
      <c r="O3233" s="51">
        <v>2333558</v>
      </c>
      <c r="P3233" t="s">
        <v>10945</v>
      </c>
      <c r="Q3233" t="s">
        <v>4475</v>
      </c>
      <c r="R3233" t="s">
        <v>1680</v>
      </c>
      <c r="S3233" s="49" t="str">
        <f>CONCATENATE(Tabla_Datos[[#This Row],[Nombre_Cliente]]," ",Tabla_Datos[[#This Row],[ApellidoPaterno_Cliente]]," ",Tabla_Datos[[#This Row],[ApellidoMaterno_Cliente]])</f>
        <v>ERICK ERNESTO CORONEL VILLAVICENCIO</v>
      </c>
      <c r="T3233" s="53">
        <f>DATE(Tabla_Datos[[#This Row],[tAnio]],Tabla_Datos[[#This Row],[tMes]],Tabla_Datos[[#This Row],[tDia]])</f>
        <v>40775</v>
      </c>
      <c r="U3233" s="53" t="str">
        <f>IF(Tabla_Datos[[#This Row],[cProvincia]]="LIMA","LIMA","PROVINCIA")</f>
        <v>LIMA</v>
      </c>
      <c r="V3233" s="53" t="str">
        <f>MID(Tabla_Datos[[#This Row],[pTelefono]],1,SEARCH("-",Tabla_Datos[[#This Row],[pTelefono]],1)-1)</f>
        <v>1</v>
      </c>
      <c r="W3233" s="53" t="str">
        <f>MID(Tabla_Datos[[#This Row],[pTelefono]],SEARCH("-",Tabla_Datos[[#This Row],[pTelefono]],1)+1,LEN(Tabla_Datos[[#This Row],[pTelefono]]))</f>
        <v>15706423</v>
      </c>
      <c r="X3233" s="53" t="str">
        <f>CONCATENATE(Tabla_Datos[[#This Row],[TipUrb]]," ",Tabla_Datos[[#This Row],[Calle]]," ",Tabla_Datos[[#This Row],[NumCalle]])</f>
        <v>AH HOYOS RUBIO GENERAL 125</v>
      </c>
      <c r="Y3233" t="s">
        <v>92</v>
      </c>
      <c r="Z3233" t="s">
        <v>122</v>
      </c>
      <c r="AA3233" t="s">
        <v>123</v>
      </c>
      <c r="AB3233">
        <v>2</v>
      </c>
      <c r="AC3233" t="s">
        <v>95</v>
      </c>
      <c r="AD3233" t="s">
        <v>96</v>
      </c>
      <c r="AE3233" t="s">
        <v>95</v>
      </c>
      <c r="AF3233" t="s">
        <v>95</v>
      </c>
      <c r="AG3233" s="51">
        <v>10080064</v>
      </c>
      <c r="AH3233" t="s">
        <v>95</v>
      </c>
      <c r="AI3233">
        <v>1</v>
      </c>
      <c r="AJ3233">
        <v>1</v>
      </c>
      <c r="AK3233" t="s">
        <v>10946</v>
      </c>
      <c r="AL3233">
        <v>125</v>
      </c>
    </row>
    <row r="3234" spans="1:38">
      <c r="A3234">
        <v>3288162</v>
      </c>
      <c r="B3234" t="s">
        <v>10947</v>
      </c>
      <c r="C3234" t="s">
        <v>20</v>
      </c>
      <c r="D3234" t="s">
        <v>85</v>
      </c>
      <c r="E3234">
        <v>2011</v>
      </c>
      <c r="F3234">
        <v>8</v>
      </c>
      <c r="G3234">
        <v>20</v>
      </c>
      <c r="H3234" t="s">
        <v>86</v>
      </c>
      <c r="I3234" t="s">
        <v>100</v>
      </c>
      <c r="J3234" t="s">
        <v>100</v>
      </c>
      <c r="K3234" t="s">
        <v>100</v>
      </c>
      <c r="L3234" t="s">
        <v>86</v>
      </c>
      <c r="M3234" t="s">
        <v>88</v>
      </c>
      <c r="N3234" s="50">
        <v>20000021</v>
      </c>
      <c r="O3234" s="51">
        <v>2333991</v>
      </c>
      <c r="P3234" t="s">
        <v>10948</v>
      </c>
      <c r="Q3234" t="s">
        <v>441</v>
      </c>
      <c r="R3234" t="s">
        <v>3568</v>
      </c>
      <c r="S3234" s="49" t="str">
        <f>CONCATENATE(Tabla_Datos[[#This Row],[Nombre_Cliente]]," ",Tabla_Datos[[#This Row],[ApellidoPaterno_Cliente]]," ",Tabla_Datos[[#This Row],[ApellidoMaterno_Cliente]])</f>
        <v>SANDRA LUCIA CAMPOS OLIVERA</v>
      </c>
      <c r="T3234" s="53">
        <f>DATE(Tabla_Datos[[#This Row],[tAnio]],Tabla_Datos[[#This Row],[tMes]],Tabla_Datos[[#This Row],[tDia]])</f>
        <v>40775</v>
      </c>
      <c r="U3234" s="53" t="str">
        <f>IF(Tabla_Datos[[#This Row],[cProvincia]]="LIMA","LIMA","PROVINCIA")</f>
        <v>PROVINCIA</v>
      </c>
      <c r="V3234" s="53" t="str">
        <f>MID(Tabla_Datos[[#This Row],[pTelefono]],1,SEARCH("-",Tabla_Datos[[#This Row],[pTelefono]],1)-1)</f>
        <v>54</v>
      </c>
      <c r="W3234" s="53" t="str">
        <f>MID(Tabla_Datos[[#This Row],[pTelefono]],SEARCH("-",Tabla_Datos[[#This Row],[pTelefono]],1)+1,LEN(Tabla_Datos[[#This Row],[pTelefono]]))</f>
        <v>54270942</v>
      </c>
      <c r="X3234" s="53" t="str">
        <f>CONCATENATE(Tabla_Datos[[#This Row],[TipUrb]]," ",Tabla_Datos[[#This Row],[Calle]]," ",Tabla_Datos[[#This Row],[NumCalle]])</f>
        <v>- FELISA MOSCOSO 124</v>
      </c>
      <c r="Y3234" t="s">
        <v>106</v>
      </c>
      <c r="Z3234" t="s">
        <v>349</v>
      </c>
      <c r="AA3234" t="s">
        <v>350</v>
      </c>
      <c r="AB3234" t="s">
        <v>95</v>
      </c>
      <c r="AC3234">
        <v>402</v>
      </c>
      <c r="AD3234" t="s">
        <v>109</v>
      </c>
      <c r="AE3234" t="s">
        <v>95</v>
      </c>
      <c r="AF3234" t="s">
        <v>95</v>
      </c>
      <c r="AG3234" s="51">
        <v>43463315</v>
      </c>
      <c r="AH3234" t="s">
        <v>95</v>
      </c>
      <c r="AI3234">
        <v>1</v>
      </c>
      <c r="AJ3234">
        <v>1</v>
      </c>
      <c r="AK3234" t="s">
        <v>10949</v>
      </c>
      <c r="AL3234">
        <v>124</v>
      </c>
    </row>
    <row r="3235" spans="1:38">
      <c r="A3235">
        <v>3288051</v>
      </c>
      <c r="B3235" t="s">
        <v>10950</v>
      </c>
      <c r="C3235" t="s">
        <v>18</v>
      </c>
      <c r="D3235" t="s">
        <v>156</v>
      </c>
      <c r="E3235">
        <v>2011</v>
      </c>
      <c r="F3235">
        <v>8</v>
      </c>
      <c r="G3235">
        <v>20</v>
      </c>
      <c r="H3235" t="s">
        <v>86</v>
      </c>
      <c r="I3235" t="s">
        <v>100</v>
      </c>
      <c r="J3235" t="s">
        <v>100</v>
      </c>
      <c r="K3235" t="s">
        <v>778</v>
      </c>
      <c r="L3235" t="s">
        <v>86</v>
      </c>
      <c r="M3235" t="s">
        <v>102</v>
      </c>
      <c r="N3235" s="50">
        <v>99999999</v>
      </c>
      <c r="O3235" s="51">
        <v>2333857</v>
      </c>
      <c r="P3235" t="s">
        <v>10951</v>
      </c>
      <c r="Q3235" t="s">
        <v>2828</v>
      </c>
      <c r="R3235" t="s">
        <v>10952</v>
      </c>
      <c r="S3235" s="49" t="str">
        <f>CONCATENATE(Tabla_Datos[[#This Row],[Nombre_Cliente]]," ",Tabla_Datos[[#This Row],[ApellidoPaterno_Cliente]]," ",Tabla_Datos[[#This Row],[ApellidoMaterno_Cliente]])</f>
        <v xml:space="preserve">ELIZABETH CARMEN QUISPE  SANCA </v>
      </c>
      <c r="T3235" s="53">
        <f>DATE(Tabla_Datos[[#This Row],[tAnio]],Tabla_Datos[[#This Row],[tMes]],Tabla_Datos[[#This Row],[tDia]])</f>
        <v>40775</v>
      </c>
      <c r="U3235" s="53" t="str">
        <f>IF(Tabla_Datos[[#This Row],[cProvincia]]="LIMA","LIMA","PROVINCIA")</f>
        <v>PROVINCIA</v>
      </c>
      <c r="V3235" s="53" t="str">
        <f>MID(Tabla_Datos[[#This Row],[pTelefono]],1,SEARCH("-",Tabla_Datos[[#This Row],[pTelefono]],1)-1)</f>
        <v>1</v>
      </c>
      <c r="W3235" s="53" t="str">
        <f>MID(Tabla_Datos[[#This Row],[pTelefono]],SEARCH("-",Tabla_Datos[[#This Row],[pTelefono]],1)+1,LEN(Tabla_Datos[[#This Row],[pTelefono]]))</f>
        <v>973147101</v>
      </c>
      <c r="X3235" s="53" t="str">
        <f>CONCATENATE(Tabla_Datos[[#This Row],[TipUrb]]," ",Tabla_Datos[[#This Row],[Calle]]," ",Tabla_Datos[[#This Row],[NumCalle]])</f>
        <v>UR EL SOL 0</v>
      </c>
      <c r="Y3235" t="s">
        <v>106</v>
      </c>
      <c r="Z3235" t="s">
        <v>93</v>
      </c>
      <c r="AA3235" t="s">
        <v>94</v>
      </c>
      <c r="AB3235" t="s">
        <v>95</v>
      </c>
      <c r="AC3235" t="s">
        <v>95</v>
      </c>
      <c r="AD3235" t="s">
        <v>161</v>
      </c>
      <c r="AE3235" t="s">
        <v>1607</v>
      </c>
      <c r="AF3235">
        <v>9</v>
      </c>
      <c r="AG3235" s="51">
        <v>71330001</v>
      </c>
      <c r="AI3235">
        <v>26</v>
      </c>
      <c r="AJ3235">
        <v>26</v>
      </c>
      <c r="AK3235" t="s">
        <v>611</v>
      </c>
      <c r="AL3235">
        <v>0</v>
      </c>
    </row>
    <row r="3236" spans="1:38">
      <c r="A3236">
        <v>3288126</v>
      </c>
      <c r="B3236" t="s">
        <v>10953</v>
      </c>
      <c r="C3236" t="s">
        <v>18</v>
      </c>
      <c r="D3236" t="s">
        <v>156</v>
      </c>
      <c r="E3236">
        <v>2011</v>
      </c>
      <c r="F3236">
        <v>8</v>
      </c>
      <c r="G3236">
        <v>20</v>
      </c>
      <c r="H3236" t="s">
        <v>86</v>
      </c>
      <c r="I3236" t="s">
        <v>16</v>
      </c>
      <c r="J3236" t="s">
        <v>16</v>
      </c>
      <c r="K3236" t="s">
        <v>633</v>
      </c>
      <c r="L3236" t="s">
        <v>86</v>
      </c>
      <c r="M3236" t="s">
        <v>88</v>
      </c>
      <c r="N3236" s="50">
        <v>99999999</v>
      </c>
      <c r="O3236" s="51">
        <v>2333937</v>
      </c>
      <c r="P3236" t="s">
        <v>10954</v>
      </c>
      <c r="Q3236" t="s">
        <v>2254</v>
      </c>
      <c r="R3236" t="s">
        <v>10955</v>
      </c>
      <c r="S3236" s="49" t="str">
        <f>CONCATENATE(Tabla_Datos[[#This Row],[Nombre_Cliente]]," ",Tabla_Datos[[#This Row],[ApellidoPaterno_Cliente]]," ",Tabla_Datos[[#This Row],[ApellidoMaterno_Cliente]])</f>
        <v xml:space="preserve"> ELIZABETH DEL ROCIO SALDAÑA  LARA  </v>
      </c>
      <c r="T3236" s="53">
        <f>DATE(Tabla_Datos[[#This Row],[tAnio]],Tabla_Datos[[#This Row],[tMes]],Tabla_Datos[[#This Row],[tDia]])</f>
        <v>40775</v>
      </c>
      <c r="U3236" s="53" t="str">
        <f>IF(Tabla_Datos[[#This Row],[cProvincia]]="LIMA","LIMA","PROVINCIA")</f>
        <v>LIMA</v>
      </c>
      <c r="V3236" s="53" t="str">
        <f>MID(Tabla_Datos[[#This Row],[pTelefono]],1,SEARCH("-",Tabla_Datos[[#This Row],[pTelefono]],1)-1)</f>
        <v>1</v>
      </c>
      <c r="W3236" s="53" t="str">
        <f>MID(Tabla_Datos[[#This Row],[pTelefono]],SEARCH("-",Tabla_Datos[[#This Row],[pTelefono]],1)+1,LEN(Tabla_Datos[[#This Row],[pTelefono]]))</f>
        <v>985379626</v>
      </c>
      <c r="X3236" s="53" t="str">
        <f>CONCATENATE(Tabla_Datos[[#This Row],[TipUrb]]," ",Tabla_Datos[[#This Row],[Calle]]," ",Tabla_Datos[[#This Row],[NumCalle]])</f>
        <v>UR LOS ALAMOS 120</v>
      </c>
      <c r="Y3236" t="s">
        <v>92</v>
      </c>
      <c r="Z3236" t="s">
        <v>93</v>
      </c>
      <c r="AA3236" t="s">
        <v>94</v>
      </c>
      <c r="AB3236">
        <v>2</v>
      </c>
      <c r="AC3236" t="s">
        <v>95</v>
      </c>
      <c r="AD3236" t="s">
        <v>161</v>
      </c>
      <c r="AE3236" t="s">
        <v>95</v>
      </c>
      <c r="AG3236" s="51">
        <v>44382898</v>
      </c>
      <c r="AI3236">
        <v>26</v>
      </c>
      <c r="AJ3236">
        <v>26</v>
      </c>
      <c r="AK3236" t="s">
        <v>2562</v>
      </c>
      <c r="AL3236">
        <v>120</v>
      </c>
    </row>
    <row r="3237" spans="1:38">
      <c r="A3237">
        <v>3288744</v>
      </c>
      <c r="B3237" t="s">
        <v>10956</v>
      </c>
      <c r="C3237" t="s">
        <v>18</v>
      </c>
      <c r="D3237" t="s">
        <v>156</v>
      </c>
      <c r="E3237">
        <v>2011</v>
      </c>
      <c r="F3237">
        <v>8</v>
      </c>
      <c r="G3237">
        <v>20</v>
      </c>
      <c r="H3237" t="s">
        <v>86</v>
      </c>
      <c r="I3237" t="s">
        <v>16</v>
      </c>
      <c r="J3237" t="s">
        <v>16</v>
      </c>
      <c r="K3237" t="s">
        <v>487</v>
      </c>
      <c r="L3237" t="s">
        <v>86</v>
      </c>
      <c r="M3237" t="s">
        <v>88</v>
      </c>
      <c r="N3237" s="50">
        <v>99999999</v>
      </c>
      <c r="O3237" s="51">
        <v>2334474</v>
      </c>
      <c r="P3237" t="s">
        <v>4953</v>
      </c>
      <c r="Q3237" t="s">
        <v>10957</v>
      </c>
      <c r="R3237" t="s">
        <v>2520</v>
      </c>
      <c r="S3237" s="49" t="str">
        <f>CONCATENATE(Tabla_Datos[[#This Row],[Nombre_Cliente]]," ",Tabla_Datos[[#This Row],[ApellidoPaterno_Cliente]]," ",Tabla_Datos[[#This Row],[ApellidoMaterno_Cliente]])</f>
        <v xml:space="preserve">MARIA ISABEL  SORIA  ZEGARRA </v>
      </c>
      <c r="T3237" s="53">
        <f>DATE(Tabla_Datos[[#This Row],[tAnio]],Tabla_Datos[[#This Row],[tMes]],Tabla_Datos[[#This Row],[tDia]])</f>
        <v>40775</v>
      </c>
      <c r="U3237" s="53" t="str">
        <f>IF(Tabla_Datos[[#This Row],[cProvincia]]="LIMA","LIMA","PROVINCIA")</f>
        <v>LIMA</v>
      </c>
      <c r="V3237" s="53" t="str">
        <f>MID(Tabla_Datos[[#This Row],[pTelefono]],1,SEARCH("-",Tabla_Datos[[#This Row],[pTelefono]],1)-1)</f>
        <v>1</v>
      </c>
      <c r="W3237" s="53" t="str">
        <f>MID(Tabla_Datos[[#This Row],[pTelefono]],SEARCH("-",Tabla_Datos[[#This Row],[pTelefono]],1)+1,LEN(Tabla_Datos[[#This Row],[pTelefono]]))</f>
        <v>987194172</v>
      </c>
      <c r="X3237" s="53" t="str">
        <f>CONCATENATE(Tabla_Datos[[#This Row],[TipUrb]]," ",Tabla_Datos[[#This Row],[Calle]]," ",Tabla_Datos[[#This Row],[NumCalle]])</f>
        <v>UR CONSTELACION 2765</v>
      </c>
      <c r="Y3237" t="s">
        <v>92</v>
      </c>
      <c r="Z3237" t="s">
        <v>93</v>
      </c>
      <c r="AA3237" t="s">
        <v>94</v>
      </c>
      <c r="AB3237" t="s">
        <v>95</v>
      </c>
      <c r="AC3237" t="s">
        <v>95</v>
      </c>
      <c r="AD3237" t="s">
        <v>161</v>
      </c>
      <c r="AE3237" t="s">
        <v>95</v>
      </c>
      <c r="AG3237" s="51">
        <v>10357047</v>
      </c>
      <c r="AI3237">
        <v>26</v>
      </c>
      <c r="AJ3237">
        <v>26</v>
      </c>
      <c r="AK3237" t="s">
        <v>10958</v>
      </c>
      <c r="AL3237">
        <v>2765</v>
      </c>
    </row>
    <row r="3238" spans="1:38">
      <c r="A3238">
        <v>3288122</v>
      </c>
      <c r="B3238" t="s">
        <v>10959</v>
      </c>
      <c r="C3238" t="s">
        <v>20</v>
      </c>
      <c r="D3238" t="s">
        <v>143</v>
      </c>
      <c r="E3238">
        <v>2011</v>
      </c>
      <c r="F3238">
        <v>8</v>
      </c>
      <c r="G3238">
        <v>20</v>
      </c>
      <c r="H3238" t="s">
        <v>86</v>
      </c>
      <c r="I3238" t="s">
        <v>241</v>
      </c>
      <c r="J3238" t="s">
        <v>242</v>
      </c>
      <c r="K3238" t="s">
        <v>2610</v>
      </c>
      <c r="L3238" t="s">
        <v>86</v>
      </c>
      <c r="M3238" t="s">
        <v>148</v>
      </c>
      <c r="N3238" s="50">
        <v>44275092</v>
      </c>
      <c r="O3238" s="51">
        <v>2333948</v>
      </c>
      <c r="P3238" t="s">
        <v>4276</v>
      </c>
      <c r="Q3238" t="s">
        <v>687</v>
      </c>
      <c r="R3238" t="s">
        <v>284</v>
      </c>
      <c r="S3238" s="49" t="str">
        <f>CONCATENATE(Tabla_Datos[[#This Row],[Nombre_Cliente]]," ",Tabla_Datos[[#This Row],[ApellidoPaterno_Cliente]]," ",Tabla_Datos[[#This Row],[ApellidoMaterno_Cliente]])</f>
        <v>MARIA ELENA IZQUIERDO RIOS</v>
      </c>
      <c r="T3238" s="53">
        <f>DATE(Tabla_Datos[[#This Row],[tAnio]],Tabla_Datos[[#This Row],[tMes]],Tabla_Datos[[#This Row],[tDia]])</f>
        <v>40775</v>
      </c>
      <c r="U3238" s="53" t="str">
        <f>IF(Tabla_Datos[[#This Row],[cProvincia]]="LIMA","LIMA","PROVINCIA")</f>
        <v>PROVINCIA</v>
      </c>
      <c r="V3238" s="53" t="str">
        <f>MID(Tabla_Datos[[#This Row],[pTelefono]],1,SEARCH("-",Tabla_Datos[[#This Row],[pTelefono]],1)-1)</f>
        <v>44</v>
      </c>
      <c r="W3238" s="53" t="str">
        <f>MID(Tabla_Datos[[#This Row],[pTelefono]],SEARCH("-",Tabla_Datos[[#This Row],[pTelefono]],1)+1,LEN(Tabla_Datos[[#This Row],[pTelefono]]))</f>
        <v>948245553</v>
      </c>
      <c r="X3238" s="53" t="str">
        <f>CONCATENATE(Tabla_Datos[[#This Row],[TipUrb]]," ",Tabla_Datos[[#This Row],[Calle]]," ",Tabla_Datos[[#This Row],[NumCalle]])</f>
        <v>UR . 0</v>
      </c>
      <c r="Y3238" t="s">
        <v>246</v>
      </c>
      <c r="Z3238" t="s">
        <v>152</v>
      </c>
      <c r="AA3238" t="s">
        <v>153</v>
      </c>
      <c r="AB3238" t="s">
        <v>95</v>
      </c>
      <c r="AC3238" t="s">
        <v>95</v>
      </c>
      <c r="AD3238" t="s">
        <v>161</v>
      </c>
      <c r="AE3238" t="s">
        <v>361</v>
      </c>
      <c r="AF3238">
        <v>36</v>
      </c>
      <c r="AG3238" s="51">
        <v>44546005</v>
      </c>
      <c r="AH3238" t="s">
        <v>95</v>
      </c>
      <c r="AI3238">
        <v>1</v>
      </c>
      <c r="AJ3238">
        <v>1</v>
      </c>
      <c r="AK3238" t="s">
        <v>221</v>
      </c>
      <c r="AL3238">
        <v>0</v>
      </c>
    </row>
    <row r="3239" spans="1:38">
      <c r="A3239">
        <v>3288701</v>
      </c>
      <c r="B3239" t="s">
        <v>10960</v>
      </c>
      <c r="C3239" t="s">
        <v>20</v>
      </c>
      <c r="D3239" t="s">
        <v>143</v>
      </c>
      <c r="E3239">
        <v>2011</v>
      </c>
      <c r="F3239">
        <v>8</v>
      </c>
      <c r="G3239">
        <v>20</v>
      </c>
      <c r="H3239" t="s">
        <v>86</v>
      </c>
      <c r="I3239" t="s">
        <v>759</v>
      </c>
      <c r="J3239" t="s">
        <v>759</v>
      </c>
      <c r="K3239" t="s">
        <v>759</v>
      </c>
      <c r="L3239" t="s">
        <v>86</v>
      </c>
      <c r="M3239" t="s">
        <v>294</v>
      </c>
      <c r="N3239" s="50">
        <v>21559716</v>
      </c>
      <c r="O3239" s="51">
        <v>2334457</v>
      </c>
      <c r="P3239" t="s">
        <v>387</v>
      </c>
      <c r="Q3239" t="s">
        <v>8991</v>
      </c>
      <c r="R3239" t="s">
        <v>10007</v>
      </c>
      <c r="S3239" s="49" t="str">
        <f>CONCATENATE(Tabla_Datos[[#This Row],[Nombre_Cliente]]," ",Tabla_Datos[[#This Row],[ApellidoPaterno_Cliente]]," ",Tabla_Datos[[#This Row],[ApellidoMaterno_Cliente]])</f>
        <v>ALFREDO ANCASI ARANGO</v>
      </c>
      <c r="T3239" s="53">
        <f>DATE(Tabla_Datos[[#This Row],[tAnio]],Tabla_Datos[[#This Row],[tMes]],Tabla_Datos[[#This Row],[tDia]])</f>
        <v>40775</v>
      </c>
      <c r="U3239" s="53" t="str">
        <f>IF(Tabla_Datos[[#This Row],[cProvincia]]="LIMA","LIMA","PROVINCIA")</f>
        <v>PROVINCIA</v>
      </c>
      <c r="V3239" s="53" t="str">
        <f>MID(Tabla_Datos[[#This Row],[pTelefono]],1,SEARCH("-",Tabla_Datos[[#This Row],[pTelefono]],1)-1)</f>
        <v>56</v>
      </c>
      <c r="W3239" s="53" t="str">
        <f>MID(Tabla_Datos[[#This Row],[pTelefono]],SEARCH("-",Tabla_Datos[[#This Row],[pTelefono]],1)+1,LEN(Tabla_Datos[[#This Row],[pTelefono]]))</f>
        <v>956683277</v>
      </c>
      <c r="X3239" s="53" t="str">
        <f>CONCATENATE(Tabla_Datos[[#This Row],[TipUrb]]," ",Tabla_Datos[[#This Row],[Calle]]," ",Tabla_Datos[[#This Row],[NumCalle]])</f>
        <v>UR . 0</v>
      </c>
      <c r="Y3239" t="s">
        <v>759</v>
      </c>
      <c r="Z3239" t="s">
        <v>152</v>
      </c>
      <c r="AA3239" t="s">
        <v>153</v>
      </c>
      <c r="AB3239" t="s">
        <v>95</v>
      </c>
      <c r="AC3239" t="s">
        <v>95</v>
      </c>
      <c r="AD3239" t="s">
        <v>161</v>
      </c>
      <c r="AE3239" t="s">
        <v>413</v>
      </c>
      <c r="AF3239">
        <v>40</v>
      </c>
      <c r="AG3239" s="51">
        <v>21425320</v>
      </c>
      <c r="AH3239" t="s">
        <v>95</v>
      </c>
      <c r="AI3239">
        <v>1</v>
      </c>
      <c r="AJ3239">
        <v>1</v>
      </c>
      <c r="AK3239" t="s">
        <v>221</v>
      </c>
      <c r="AL3239">
        <v>0</v>
      </c>
    </row>
    <row r="3240" spans="1:38">
      <c r="A3240">
        <v>3288418</v>
      </c>
      <c r="B3240" t="s">
        <v>10961</v>
      </c>
      <c r="C3240" t="s">
        <v>19</v>
      </c>
      <c r="D3240" t="s">
        <v>143</v>
      </c>
      <c r="E3240">
        <v>2011</v>
      </c>
      <c r="F3240">
        <v>8</v>
      </c>
      <c r="G3240">
        <v>20</v>
      </c>
      <c r="H3240" t="s">
        <v>86</v>
      </c>
      <c r="I3240" t="s">
        <v>16</v>
      </c>
      <c r="J3240" t="s">
        <v>16</v>
      </c>
      <c r="K3240" t="s">
        <v>157</v>
      </c>
      <c r="L3240" t="s">
        <v>86</v>
      </c>
      <c r="M3240" t="s">
        <v>88</v>
      </c>
      <c r="N3240" s="50">
        <v>11111250</v>
      </c>
      <c r="O3240" s="51">
        <v>2334198</v>
      </c>
      <c r="P3240" t="s">
        <v>9567</v>
      </c>
      <c r="Q3240" t="s">
        <v>785</v>
      </c>
      <c r="R3240" t="s">
        <v>10962</v>
      </c>
      <c r="S3240" s="49" t="str">
        <f>CONCATENATE(Tabla_Datos[[#This Row],[Nombre_Cliente]]," ",Tabla_Datos[[#This Row],[ApellidoPaterno_Cliente]]," ",Tabla_Datos[[#This Row],[ApellidoMaterno_Cliente]])</f>
        <v>TERESA SALAZAR CRISOSTOMO DE ANGULO</v>
      </c>
      <c r="T3240" s="53">
        <f>DATE(Tabla_Datos[[#This Row],[tAnio]],Tabla_Datos[[#This Row],[tMes]],Tabla_Datos[[#This Row],[tDia]])</f>
        <v>40775</v>
      </c>
      <c r="U3240" s="53" t="str">
        <f>IF(Tabla_Datos[[#This Row],[cProvincia]]="LIMA","LIMA","PROVINCIA")</f>
        <v>LIMA</v>
      </c>
      <c r="V3240" s="53" t="str">
        <f>MID(Tabla_Datos[[#This Row],[pTelefono]],1,SEARCH("-",Tabla_Datos[[#This Row],[pTelefono]],1)-1)</f>
        <v>1</v>
      </c>
      <c r="W3240" s="53" t="str">
        <f>MID(Tabla_Datos[[#This Row],[pTelefono]],SEARCH("-",Tabla_Datos[[#This Row],[pTelefono]],1)+1,LEN(Tabla_Datos[[#This Row],[pTelefono]]))</f>
        <v>998536319</v>
      </c>
      <c r="X3240" s="53" t="str">
        <f>CONCATENATE(Tabla_Datos[[#This Row],[TipUrb]]," ",Tabla_Datos[[#This Row],[Calle]]," ",Tabla_Datos[[#This Row],[NumCalle]])</f>
        <v>AS . 0</v>
      </c>
      <c r="Y3240" t="s">
        <v>92</v>
      </c>
      <c r="Z3240" t="s">
        <v>152</v>
      </c>
      <c r="AA3240" t="s">
        <v>153</v>
      </c>
      <c r="AB3240" t="s">
        <v>95</v>
      </c>
      <c r="AC3240" t="s">
        <v>95</v>
      </c>
      <c r="AD3240" t="s">
        <v>215</v>
      </c>
      <c r="AE3240" t="s">
        <v>1034</v>
      </c>
      <c r="AF3240">
        <v>32</v>
      </c>
      <c r="AG3240" s="51">
        <v>6872795</v>
      </c>
      <c r="AH3240" t="s">
        <v>95</v>
      </c>
      <c r="AI3240">
        <v>1</v>
      </c>
      <c r="AJ3240">
        <v>1</v>
      </c>
      <c r="AK3240" t="s">
        <v>221</v>
      </c>
      <c r="AL3240">
        <v>0</v>
      </c>
    </row>
    <row r="3241" spans="1:38">
      <c r="A3241">
        <v>3288328</v>
      </c>
      <c r="B3241" t="s">
        <v>10802</v>
      </c>
      <c r="C3241" t="s">
        <v>18</v>
      </c>
      <c r="D3241" t="s">
        <v>1061</v>
      </c>
      <c r="E3241">
        <v>2011</v>
      </c>
      <c r="F3241">
        <v>8</v>
      </c>
      <c r="G3241">
        <v>20</v>
      </c>
      <c r="H3241" t="s">
        <v>86</v>
      </c>
      <c r="I3241" t="s">
        <v>16</v>
      </c>
      <c r="J3241" t="s">
        <v>16</v>
      </c>
      <c r="K3241" t="s">
        <v>562</v>
      </c>
      <c r="L3241" t="s">
        <v>86</v>
      </c>
      <c r="M3241" t="s">
        <v>88</v>
      </c>
      <c r="N3241" s="50">
        <v>99999999</v>
      </c>
      <c r="O3241" s="51">
        <v>2334074</v>
      </c>
      <c r="P3241" t="s">
        <v>10803</v>
      </c>
      <c r="Q3241" t="s">
        <v>10804</v>
      </c>
      <c r="R3241" t="s">
        <v>95</v>
      </c>
      <c r="S3241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241" s="53">
        <f>DATE(Tabla_Datos[[#This Row],[tAnio]],Tabla_Datos[[#This Row],[tMes]],Tabla_Datos[[#This Row],[tDia]])</f>
        <v>40775</v>
      </c>
      <c r="U3241" s="53" t="str">
        <f>IF(Tabla_Datos[[#This Row],[cProvincia]]="LIMA","LIMA","PROVINCIA")</f>
        <v>LIMA</v>
      </c>
      <c r="V3241" s="53" t="str">
        <f>MID(Tabla_Datos[[#This Row],[pTelefono]],1,SEARCH("-",Tabla_Datos[[#This Row],[pTelefono]],1)-1)</f>
        <v>1</v>
      </c>
      <c r="W3241" s="53" t="str">
        <f>MID(Tabla_Datos[[#This Row],[pTelefono]],SEARCH("-",Tabla_Datos[[#This Row],[pTelefono]],1)+1,LEN(Tabla_Datos[[#This Row],[pTelefono]]))</f>
        <v>997056198</v>
      </c>
      <c r="X3241" s="53" t="str">
        <f>CONCATENATE(Tabla_Datos[[#This Row],[TipUrb]]," ",Tabla_Datos[[#This Row],[Calle]]," ",Tabla_Datos[[#This Row],[NumCalle]])</f>
        <v xml:space="preserve">  DE LAS HERAS, MARISCAL 231</v>
      </c>
      <c r="Y3241" t="s">
        <v>92</v>
      </c>
      <c r="Z3241" t="s">
        <v>93</v>
      </c>
      <c r="AA3241" t="s">
        <v>94</v>
      </c>
      <c r="AB3241" t="s">
        <v>95</v>
      </c>
      <c r="AC3241" t="s">
        <v>95</v>
      </c>
      <c r="AD3241" t="s">
        <v>95</v>
      </c>
      <c r="AE3241" t="s">
        <v>95</v>
      </c>
      <c r="AH3241">
        <v>20536587927</v>
      </c>
      <c r="AI3241">
        <v>26</v>
      </c>
      <c r="AJ3241">
        <v>26</v>
      </c>
      <c r="AK3241" t="s">
        <v>10805</v>
      </c>
      <c r="AL3241">
        <v>231</v>
      </c>
    </row>
    <row r="3242" spans="1:38">
      <c r="A3242">
        <v>3288472</v>
      </c>
      <c r="B3242" t="s">
        <v>10963</v>
      </c>
      <c r="C3242" t="s">
        <v>20</v>
      </c>
      <c r="D3242" t="s">
        <v>85</v>
      </c>
      <c r="E3242">
        <v>2011</v>
      </c>
      <c r="F3242">
        <v>8</v>
      </c>
      <c r="G3242">
        <v>20</v>
      </c>
      <c r="H3242" t="s">
        <v>86</v>
      </c>
      <c r="I3242" t="s">
        <v>16</v>
      </c>
      <c r="J3242" t="s">
        <v>16</v>
      </c>
      <c r="K3242" t="s">
        <v>157</v>
      </c>
      <c r="L3242" t="s">
        <v>86</v>
      </c>
      <c r="M3242" t="s">
        <v>88</v>
      </c>
      <c r="N3242" s="50">
        <v>10762376</v>
      </c>
      <c r="O3242" s="51">
        <v>2334252</v>
      </c>
      <c r="P3242" t="s">
        <v>10964</v>
      </c>
      <c r="Q3242" t="s">
        <v>6423</v>
      </c>
      <c r="R3242" t="s">
        <v>1931</v>
      </c>
      <c r="S3242" s="49" t="str">
        <f>CONCATENATE(Tabla_Datos[[#This Row],[Nombre_Cliente]]," ",Tabla_Datos[[#This Row],[ApellidoPaterno_Cliente]]," ",Tabla_Datos[[#This Row],[ApellidoMaterno_Cliente]])</f>
        <v>VIVERO LUZ ANGELICA VALDEZ</v>
      </c>
      <c r="T3242" s="53">
        <f>DATE(Tabla_Datos[[#This Row],[tAnio]],Tabla_Datos[[#This Row],[tMes]],Tabla_Datos[[#This Row],[tDia]])</f>
        <v>40775</v>
      </c>
      <c r="U3242" s="53" t="str">
        <f>IF(Tabla_Datos[[#This Row],[cProvincia]]="LIMA","LIMA","PROVINCIA")</f>
        <v>LIMA</v>
      </c>
      <c r="V3242" s="53" t="str">
        <f>MID(Tabla_Datos[[#This Row],[pTelefono]],1,SEARCH("-",Tabla_Datos[[#This Row],[pTelefono]],1)-1)</f>
        <v>1</v>
      </c>
      <c r="W3242" s="53" t="str">
        <f>MID(Tabla_Datos[[#This Row],[pTelefono]],SEARCH("-",Tabla_Datos[[#This Row],[pTelefono]],1)+1,LEN(Tabla_Datos[[#This Row],[pTelefono]]))</f>
        <v>999047760</v>
      </c>
      <c r="X3242" s="53" t="str">
        <f>CONCATENATE(Tabla_Datos[[#This Row],[TipUrb]]," ",Tabla_Datos[[#This Row],[Calle]]," ",Tabla_Datos[[#This Row],[NumCalle]])</f>
        <v>UR PEREZ DEMETRIO 354</v>
      </c>
      <c r="Y3242" t="s">
        <v>92</v>
      </c>
      <c r="Z3242" t="s">
        <v>122</v>
      </c>
      <c r="AA3242" t="s">
        <v>123</v>
      </c>
      <c r="AB3242" t="s">
        <v>95</v>
      </c>
      <c r="AC3242" t="s">
        <v>95</v>
      </c>
      <c r="AD3242" t="s">
        <v>161</v>
      </c>
      <c r="AE3242" t="s">
        <v>95</v>
      </c>
      <c r="AF3242" t="s">
        <v>95</v>
      </c>
      <c r="AG3242" s="51">
        <v>10282612</v>
      </c>
      <c r="AH3242" t="s">
        <v>95</v>
      </c>
      <c r="AI3242">
        <v>1</v>
      </c>
      <c r="AJ3242">
        <v>1</v>
      </c>
      <c r="AK3242" t="s">
        <v>10965</v>
      </c>
      <c r="AL3242">
        <v>354</v>
      </c>
    </row>
    <row r="3243" spans="1:38">
      <c r="A3243">
        <v>3288467</v>
      </c>
      <c r="B3243" t="s">
        <v>10966</v>
      </c>
      <c r="C3243" t="s">
        <v>18</v>
      </c>
      <c r="D3243" t="s">
        <v>156</v>
      </c>
      <c r="E3243">
        <v>2011</v>
      </c>
      <c r="F3243">
        <v>8</v>
      </c>
      <c r="G3243">
        <v>20</v>
      </c>
      <c r="H3243" t="s">
        <v>86</v>
      </c>
      <c r="I3243" t="s">
        <v>16</v>
      </c>
      <c r="J3243" t="s">
        <v>16</v>
      </c>
      <c r="K3243" t="s">
        <v>374</v>
      </c>
      <c r="L3243" t="s">
        <v>86</v>
      </c>
      <c r="M3243" t="s">
        <v>88</v>
      </c>
      <c r="N3243" s="50">
        <v>99999999</v>
      </c>
      <c r="O3243" s="51">
        <v>2334217</v>
      </c>
      <c r="P3243" t="s">
        <v>10967</v>
      </c>
      <c r="Q3243" t="s">
        <v>7407</v>
      </c>
      <c r="R3243" t="s">
        <v>10968</v>
      </c>
      <c r="S3243" s="49" t="str">
        <f>CONCATENATE(Tabla_Datos[[#This Row],[Nombre_Cliente]]," ",Tabla_Datos[[#This Row],[ApellidoPaterno_Cliente]]," ",Tabla_Datos[[#This Row],[ApellidoMaterno_Cliente]])</f>
        <v xml:space="preserve">KARIN  RENGIFO  CLEMENTE </v>
      </c>
      <c r="T3243" s="53">
        <f>DATE(Tabla_Datos[[#This Row],[tAnio]],Tabla_Datos[[#This Row],[tMes]],Tabla_Datos[[#This Row],[tDia]])</f>
        <v>40775</v>
      </c>
      <c r="U3243" s="53" t="str">
        <f>IF(Tabla_Datos[[#This Row],[cProvincia]]="LIMA","LIMA","PROVINCIA")</f>
        <v>LIMA</v>
      </c>
      <c r="V3243" s="53" t="str">
        <f>MID(Tabla_Datos[[#This Row],[pTelefono]],1,SEARCH("-",Tabla_Datos[[#This Row],[pTelefono]],1)-1)</f>
        <v>1</v>
      </c>
      <c r="W3243" s="53" t="str">
        <f>MID(Tabla_Datos[[#This Row],[pTelefono]],SEARCH("-",Tabla_Datos[[#This Row],[pTelefono]],1)+1,LEN(Tabla_Datos[[#This Row],[pTelefono]]))</f>
        <v>986725074</v>
      </c>
      <c r="X3243" s="53" t="str">
        <f>CONCATENATE(Tabla_Datos[[#This Row],[TipUrb]]," ",Tabla_Datos[[#This Row],[Calle]]," ",Tabla_Datos[[#This Row],[NumCalle]])</f>
        <v>UR JOSE GALVEZ 0</v>
      </c>
      <c r="Y3243" t="s">
        <v>92</v>
      </c>
      <c r="Z3243" t="s">
        <v>93</v>
      </c>
      <c r="AA3243" t="s">
        <v>94</v>
      </c>
      <c r="AB3243" t="s">
        <v>95</v>
      </c>
      <c r="AC3243" t="s">
        <v>95</v>
      </c>
      <c r="AD3243" t="s">
        <v>161</v>
      </c>
      <c r="AE3243" t="s">
        <v>10969</v>
      </c>
      <c r="AF3243">
        <v>5</v>
      </c>
      <c r="AG3243" s="51">
        <v>40866434</v>
      </c>
      <c r="AI3243">
        <v>26</v>
      </c>
      <c r="AJ3243">
        <v>26</v>
      </c>
      <c r="AK3243" t="s">
        <v>2940</v>
      </c>
      <c r="AL3243">
        <v>0</v>
      </c>
    </row>
    <row r="3244" spans="1:38">
      <c r="A3244">
        <v>3289894</v>
      </c>
      <c r="B3244" t="s">
        <v>10970</v>
      </c>
      <c r="C3244" t="s">
        <v>18</v>
      </c>
      <c r="D3244" t="s">
        <v>85</v>
      </c>
      <c r="E3244">
        <v>2011</v>
      </c>
      <c r="F3244">
        <v>8</v>
      </c>
      <c r="G3244">
        <v>20</v>
      </c>
      <c r="H3244" t="s">
        <v>86</v>
      </c>
      <c r="I3244" t="s">
        <v>16</v>
      </c>
      <c r="J3244" t="s">
        <v>16</v>
      </c>
      <c r="K3244" t="s">
        <v>487</v>
      </c>
      <c r="L3244" t="s">
        <v>86</v>
      </c>
      <c r="M3244" t="s">
        <v>88</v>
      </c>
      <c r="N3244" s="50">
        <v>47364862</v>
      </c>
      <c r="O3244" s="51">
        <v>2335142</v>
      </c>
      <c r="P3244" t="s">
        <v>10971</v>
      </c>
      <c r="Q3244" t="s">
        <v>10972</v>
      </c>
      <c r="R3244" t="s">
        <v>10973</v>
      </c>
      <c r="S3244" s="49" t="str">
        <f>CONCATENATE(Tabla_Datos[[#This Row],[Nombre_Cliente]]," ",Tabla_Datos[[#This Row],[ApellidoPaterno_Cliente]]," ",Tabla_Datos[[#This Row],[ApellidoMaterno_Cliente]])</f>
        <v xml:space="preserve">WILFREDO  TUME  ZAMALLOA </v>
      </c>
      <c r="T3244" s="53">
        <f>DATE(Tabla_Datos[[#This Row],[tAnio]],Tabla_Datos[[#This Row],[tMes]],Tabla_Datos[[#This Row],[tDia]])</f>
        <v>40775</v>
      </c>
      <c r="U3244" s="53" t="str">
        <f>IF(Tabla_Datos[[#This Row],[cProvincia]]="LIMA","LIMA","PROVINCIA")</f>
        <v>LIMA</v>
      </c>
      <c r="V3244" s="53" t="str">
        <f>MID(Tabla_Datos[[#This Row],[pTelefono]],1,SEARCH("-",Tabla_Datos[[#This Row],[pTelefono]],1)-1)</f>
        <v>1</v>
      </c>
      <c r="W3244" s="53" t="str">
        <f>MID(Tabla_Datos[[#This Row],[pTelefono]],SEARCH("-",Tabla_Datos[[#This Row],[pTelefono]],1)+1,LEN(Tabla_Datos[[#This Row],[pTelefono]]))</f>
        <v>980813211</v>
      </c>
      <c r="X3244" s="53" t="str">
        <f>CONCATENATE(Tabla_Datos[[#This Row],[TipUrb]]," ",Tabla_Datos[[#This Row],[Calle]]," ",Tabla_Datos[[#This Row],[NumCalle]])</f>
        <v>AS LAS BLENDAS 254</v>
      </c>
      <c r="Y3244" t="s">
        <v>92</v>
      </c>
      <c r="Z3244" t="s">
        <v>93</v>
      </c>
      <c r="AA3244" t="s">
        <v>94</v>
      </c>
      <c r="AB3244" t="s">
        <v>95</v>
      </c>
      <c r="AC3244" t="s">
        <v>95</v>
      </c>
      <c r="AD3244" t="s">
        <v>215</v>
      </c>
      <c r="AE3244" t="s">
        <v>95</v>
      </c>
      <c r="AG3244" s="51">
        <v>8453794</v>
      </c>
      <c r="AI3244">
        <v>36</v>
      </c>
      <c r="AJ3244">
        <v>36</v>
      </c>
      <c r="AK3244" t="s">
        <v>10974</v>
      </c>
      <c r="AL3244">
        <v>254</v>
      </c>
    </row>
    <row r="3245" spans="1:38">
      <c r="A3245">
        <v>3288848</v>
      </c>
      <c r="B3245" t="s">
        <v>10975</v>
      </c>
      <c r="C3245" t="s">
        <v>18</v>
      </c>
      <c r="D3245" t="s">
        <v>156</v>
      </c>
      <c r="E3245">
        <v>2011</v>
      </c>
      <c r="F3245">
        <v>8</v>
      </c>
      <c r="G3245">
        <v>20</v>
      </c>
      <c r="H3245" t="s">
        <v>86</v>
      </c>
      <c r="I3245" t="s">
        <v>145</v>
      </c>
      <c r="J3245" t="s">
        <v>469</v>
      </c>
      <c r="K3245" t="s">
        <v>470</v>
      </c>
      <c r="L3245" t="s">
        <v>86</v>
      </c>
      <c r="M3245" t="s">
        <v>148</v>
      </c>
      <c r="N3245" s="50">
        <v>99999999</v>
      </c>
      <c r="O3245" s="51">
        <v>2334582</v>
      </c>
      <c r="P3245" t="s">
        <v>10976</v>
      </c>
      <c r="Q3245" t="s">
        <v>2210</v>
      </c>
      <c r="R3245" t="s">
        <v>10977</v>
      </c>
      <c r="S3245" s="49" t="str">
        <f>CONCATENATE(Tabla_Datos[[#This Row],[Nombre_Cliente]]," ",Tabla_Datos[[#This Row],[ApellidoPaterno_Cliente]]," ",Tabla_Datos[[#This Row],[ApellidoMaterno_Cliente]])</f>
        <v xml:space="preserve">SANTA FRESIA ROBLES  DE LEON </v>
      </c>
      <c r="T3245" s="53">
        <f>DATE(Tabla_Datos[[#This Row],[tAnio]],Tabla_Datos[[#This Row],[tMes]],Tabla_Datos[[#This Row],[tDia]])</f>
        <v>40775</v>
      </c>
      <c r="U3245" s="53" t="str">
        <f>IF(Tabla_Datos[[#This Row],[cProvincia]]="LIMA","LIMA","PROVINCIA")</f>
        <v>PROVINCIA</v>
      </c>
      <c r="V3245" s="53" t="str">
        <f>MID(Tabla_Datos[[#This Row],[pTelefono]],1,SEARCH("-",Tabla_Datos[[#This Row],[pTelefono]],1)-1)</f>
        <v>1</v>
      </c>
      <c r="W3245" s="53" t="str">
        <f>MID(Tabla_Datos[[#This Row],[pTelefono]],SEARCH("-",Tabla_Datos[[#This Row],[pTelefono]],1)+1,LEN(Tabla_Datos[[#This Row],[pTelefono]]))</f>
        <v>3318625</v>
      </c>
      <c r="X3245" s="53" t="str">
        <f>CONCATENATE(Tabla_Datos[[#This Row],[TipUrb]]," ",Tabla_Datos[[#This Row],[Calle]]," ",Tabla_Datos[[#This Row],[NumCalle]])</f>
        <v>UR SN 1</v>
      </c>
      <c r="Y3245" t="s">
        <v>151</v>
      </c>
      <c r="Z3245" t="s">
        <v>93</v>
      </c>
      <c r="AA3245" t="s">
        <v>94</v>
      </c>
      <c r="AB3245" t="s">
        <v>95</v>
      </c>
      <c r="AC3245" t="s">
        <v>95</v>
      </c>
      <c r="AD3245" t="s">
        <v>161</v>
      </c>
      <c r="AE3245" t="s">
        <v>6933</v>
      </c>
      <c r="AF3245">
        <v>36</v>
      </c>
      <c r="AG3245" s="51">
        <v>32983217</v>
      </c>
      <c r="AI3245">
        <v>26</v>
      </c>
      <c r="AJ3245">
        <v>26</v>
      </c>
      <c r="AK3245" t="s">
        <v>467</v>
      </c>
      <c r="AL3245">
        <v>1</v>
      </c>
    </row>
    <row r="3246" spans="1:38">
      <c r="A3246">
        <v>3289857</v>
      </c>
      <c r="B3246" t="s">
        <v>10978</v>
      </c>
      <c r="C3246" t="s">
        <v>19</v>
      </c>
      <c r="D3246" t="s">
        <v>85</v>
      </c>
      <c r="E3246">
        <v>2011</v>
      </c>
      <c r="F3246">
        <v>8</v>
      </c>
      <c r="G3246">
        <v>20</v>
      </c>
      <c r="H3246" t="s">
        <v>86</v>
      </c>
      <c r="I3246" t="s">
        <v>16</v>
      </c>
      <c r="J3246" t="s">
        <v>16</v>
      </c>
      <c r="K3246" t="s">
        <v>87</v>
      </c>
      <c r="L3246" t="s">
        <v>86</v>
      </c>
      <c r="M3246" t="s">
        <v>88</v>
      </c>
      <c r="N3246" s="50">
        <v>20000021</v>
      </c>
      <c r="O3246" s="51">
        <v>2335127</v>
      </c>
      <c r="P3246" t="s">
        <v>5687</v>
      </c>
      <c r="Q3246" t="s">
        <v>10979</v>
      </c>
      <c r="R3246" t="s">
        <v>10980</v>
      </c>
      <c r="S3246" s="49" t="str">
        <f>CONCATENATE(Tabla_Datos[[#This Row],[Nombre_Cliente]]," ",Tabla_Datos[[#This Row],[ApellidoPaterno_Cliente]]," ",Tabla_Datos[[#This Row],[ApellidoMaterno_Cliente]])</f>
        <v>JUAN PEDRO AMBROSIO VALERO</v>
      </c>
      <c r="T3246" s="53">
        <f>DATE(Tabla_Datos[[#This Row],[tAnio]],Tabla_Datos[[#This Row],[tMes]],Tabla_Datos[[#This Row],[tDia]])</f>
        <v>40775</v>
      </c>
      <c r="U3246" s="53" t="str">
        <f>IF(Tabla_Datos[[#This Row],[cProvincia]]="LIMA","LIMA","PROVINCIA")</f>
        <v>LIMA</v>
      </c>
      <c r="V3246" s="53" t="str">
        <f>MID(Tabla_Datos[[#This Row],[pTelefono]],1,SEARCH("-",Tabla_Datos[[#This Row],[pTelefono]],1)-1)</f>
        <v>1</v>
      </c>
      <c r="W3246" s="53" t="str">
        <f>MID(Tabla_Datos[[#This Row],[pTelefono]],SEARCH("-",Tabla_Datos[[#This Row],[pTelefono]],1)+1,LEN(Tabla_Datos[[#This Row],[pTelefono]]))</f>
        <v>992639320</v>
      </c>
      <c r="X3246" s="53" t="str">
        <f>CONCATENATE(Tabla_Datos[[#This Row],[TipUrb]]," ",Tabla_Datos[[#This Row],[Calle]]," ",Tabla_Datos[[#This Row],[NumCalle]])</f>
        <v>UR PARADO DE BELLIDO MARIA 354</v>
      </c>
      <c r="Y3246" t="s">
        <v>92</v>
      </c>
      <c r="Z3246" t="s">
        <v>196</v>
      </c>
      <c r="AA3246" t="s">
        <v>197</v>
      </c>
      <c r="AB3246" t="s">
        <v>95</v>
      </c>
      <c r="AC3246" t="s">
        <v>95</v>
      </c>
      <c r="AD3246" t="s">
        <v>161</v>
      </c>
      <c r="AE3246" t="s">
        <v>95</v>
      </c>
      <c r="AF3246" t="s">
        <v>95</v>
      </c>
      <c r="AG3246" s="51">
        <v>7081912</v>
      </c>
      <c r="AH3246" t="s">
        <v>95</v>
      </c>
      <c r="AI3246">
        <v>1</v>
      </c>
      <c r="AJ3246">
        <v>1</v>
      </c>
      <c r="AK3246" t="s">
        <v>10981</v>
      </c>
      <c r="AL3246">
        <v>354</v>
      </c>
    </row>
    <row r="3247" spans="1:38">
      <c r="A3247">
        <v>3288169</v>
      </c>
      <c r="B3247" t="s">
        <v>10982</v>
      </c>
      <c r="C3247" t="s">
        <v>20</v>
      </c>
      <c r="D3247" t="s">
        <v>143</v>
      </c>
      <c r="E3247">
        <v>2011</v>
      </c>
      <c r="F3247">
        <v>8</v>
      </c>
      <c r="G3247">
        <v>20</v>
      </c>
      <c r="H3247" t="s">
        <v>86</v>
      </c>
      <c r="I3247" t="s">
        <v>300</v>
      </c>
      <c r="J3247" t="s">
        <v>535</v>
      </c>
      <c r="K3247" t="s">
        <v>916</v>
      </c>
      <c r="L3247" t="s">
        <v>86</v>
      </c>
      <c r="M3247" t="s">
        <v>148</v>
      </c>
      <c r="N3247" s="50">
        <v>5235292</v>
      </c>
      <c r="O3247" s="51">
        <v>2334000</v>
      </c>
      <c r="P3247" t="s">
        <v>10983</v>
      </c>
      <c r="Q3247" t="s">
        <v>574</v>
      </c>
      <c r="R3247" t="s">
        <v>1069</v>
      </c>
      <c r="S3247" s="49" t="str">
        <f>CONCATENATE(Tabla_Datos[[#This Row],[Nombre_Cliente]]," ",Tabla_Datos[[#This Row],[ApellidoPaterno_Cliente]]," ",Tabla_Datos[[#This Row],[ApellidoMaterno_Cliente]])</f>
        <v>LUZ ESTRELLA LEON PIZARRO</v>
      </c>
      <c r="T3247" s="53">
        <f>DATE(Tabla_Datos[[#This Row],[tAnio]],Tabla_Datos[[#This Row],[tMes]],Tabla_Datos[[#This Row],[tDia]])</f>
        <v>40775</v>
      </c>
      <c r="U3247" s="53" t="str">
        <f>IF(Tabla_Datos[[#This Row],[cProvincia]]="LIMA","LIMA","PROVINCIA")</f>
        <v>PROVINCIA</v>
      </c>
      <c r="V3247" s="53" t="str">
        <f>MID(Tabla_Datos[[#This Row],[pTelefono]],1,SEARCH("-",Tabla_Datos[[#This Row],[pTelefono]],1)-1)</f>
        <v>65</v>
      </c>
      <c r="W3247" s="53" t="str">
        <f>MID(Tabla_Datos[[#This Row],[pTelefono]],SEARCH("-",Tabla_Datos[[#This Row],[pTelefono]],1)+1,LEN(Tabla_Datos[[#This Row],[pTelefono]]))</f>
        <v>65264772</v>
      </c>
      <c r="X3247" s="53" t="str">
        <f>CONCATENATE(Tabla_Datos[[#This Row],[TipUrb]]," ",Tabla_Datos[[#This Row],[Calle]]," ",Tabla_Datos[[#This Row],[NumCalle]])</f>
        <v>AH LIBERTADORES 143</v>
      </c>
      <c r="Y3247" t="s">
        <v>305</v>
      </c>
      <c r="Z3247" t="s">
        <v>152</v>
      </c>
      <c r="AA3247" t="s">
        <v>153</v>
      </c>
      <c r="AB3247" t="s">
        <v>95</v>
      </c>
      <c r="AC3247" t="s">
        <v>95</v>
      </c>
      <c r="AD3247" t="s">
        <v>96</v>
      </c>
      <c r="AE3247" t="s">
        <v>95</v>
      </c>
      <c r="AF3247" t="s">
        <v>95</v>
      </c>
      <c r="AG3247" s="51">
        <v>47375423</v>
      </c>
      <c r="AH3247" t="s">
        <v>95</v>
      </c>
      <c r="AI3247">
        <v>1</v>
      </c>
      <c r="AJ3247">
        <v>1</v>
      </c>
      <c r="AK3247" t="s">
        <v>10984</v>
      </c>
      <c r="AL3247">
        <v>143</v>
      </c>
    </row>
    <row r="3248" spans="1:38">
      <c r="A3248">
        <v>3288378</v>
      </c>
      <c r="B3248" t="s">
        <v>10985</v>
      </c>
      <c r="C3248" t="s">
        <v>18</v>
      </c>
      <c r="D3248" t="s">
        <v>156</v>
      </c>
      <c r="E3248">
        <v>2011</v>
      </c>
      <c r="F3248">
        <v>8</v>
      </c>
      <c r="G3248">
        <v>20</v>
      </c>
      <c r="H3248" t="s">
        <v>86</v>
      </c>
      <c r="I3248" t="s">
        <v>202</v>
      </c>
      <c r="J3248" t="s">
        <v>203</v>
      </c>
      <c r="K3248" t="s">
        <v>203</v>
      </c>
      <c r="L3248" t="s">
        <v>86</v>
      </c>
      <c r="M3248" t="s">
        <v>133</v>
      </c>
      <c r="N3248" s="50">
        <v>99999999</v>
      </c>
      <c r="O3248" s="51">
        <v>2334145</v>
      </c>
      <c r="P3248" t="s">
        <v>10986</v>
      </c>
      <c r="Q3248" t="s">
        <v>8379</v>
      </c>
      <c r="R3248" t="s">
        <v>2962</v>
      </c>
      <c r="S3248" s="49" t="str">
        <f>CONCATENATE(Tabla_Datos[[#This Row],[Nombre_Cliente]]," ",Tabla_Datos[[#This Row],[ApellidoPaterno_Cliente]]," ",Tabla_Datos[[#This Row],[ApellidoMaterno_Cliente]])</f>
        <v xml:space="preserve">KATHERINE  QUEZADA  CASTRO </v>
      </c>
      <c r="T3248" s="53">
        <f>DATE(Tabla_Datos[[#This Row],[tAnio]],Tabla_Datos[[#This Row],[tMes]],Tabla_Datos[[#This Row],[tDia]])</f>
        <v>40775</v>
      </c>
      <c r="U3248" s="53" t="str">
        <f>IF(Tabla_Datos[[#This Row],[cProvincia]]="LIMA","LIMA","PROVINCIA")</f>
        <v>PROVINCIA</v>
      </c>
      <c r="V3248" s="53" t="str">
        <f>MID(Tabla_Datos[[#This Row],[pTelefono]],1,SEARCH("-",Tabla_Datos[[#This Row],[pTelefono]],1)-1)</f>
        <v>74</v>
      </c>
      <c r="W3248" s="53" t="str">
        <f>MID(Tabla_Datos[[#This Row],[pTelefono]],SEARCH("-",Tabla_Datos[[#This Row],[pTelefono]],1)+1,LEN(Tabla_Datos[[#This Row],[pTelefono]]))</f>
        <v>275187</v>
      </c>
      <c r="X3248" s="53" t="str">
        <f>CONCATENATE(Tabla_Datos[[#This Row],[TipUrb]]," ",Tabla_Datos[[#This Row],[Calle]]," ",Tabla_Datos[[#This Row],[NumCalle]])</f>
        <v>UR LAS BEGONIAS 167</v>
      </c>
      <c r="Y3248" t="s">
        <v>208</v>
      </c>
      <c r="Z3248" t="s">
        <v>93</v>
      </c>
      <c r="AA3248" t="s">
        <v>94</v>
      </c>
      <c r="AB3248" t="s">
        <v>95</v>
      </c>
      <c r="AC3248" t="s">
        <v>95</v>
      </c>
      <c r="AD3248" t="s">
        <v>161</v>
      </c>
      <c r="AE3248" t="s">
        <v>95</v>
      </c>
      <c r="AG3248" s="51">
        <v>42679186</v>
      </c>
      <c r="AI3248">
        <v>26</v>
      </c>
      <c r="AJ3248">
        <v>26</v>
      </c>
      <c r="AK3248" t="s">
        <v>8922</v>
      </c>
      <c r="AL3248">
        <v>167</v>
      </c>
    </row>
    <row r="3249" spans="1:38">
      <c r="A3249">
        <v>3288784</v>
      </c>
      <c r="B3249" t="s">
        <v>10987</v>
      </c>
      <c r="C3249" t="s">
        <v>19</v>
      </c>
      <c r="D3249" t="s">
        <v>143</v>
      </c>
      <c r="E3249">
        <v>2011</v>
      </c>
      <c r="F3249">
        <v>8</v>
      </c>
      <c r="G3249">
        <v>20</v>
      </c>
      <c r="H3249" t="s">
        <v>86</v>
      </c>
      <c r="I3249" t="s">
        <v>16</v>
      </c>
      <c r="J3249" t="s">
        <v>16</v>
      </c>
      <c r="K3249" t="s">
        <v>487</v>
      </c>
      <c r="L3249" t="s">
        <v>86</v>
      </c>
      <c r="M3249" t="s">
        <v>88</v>
      </c>
      <c r="N3249" s="50">
        <v>41985271</v>
      </c>
      <c r="O3249" s="51">
        <v>2334534</v>
      </c>
      <c r="P3249" t="s">
        <v>10988</v>
      </c>
      <c r="Q3249" t="s">
        <v>3667</v>
      </c>
      <c r="R3249" t="s">
        <v>10989</v>
      </c>
      <c r="S3249" s="49" t="str">
        <f>CONCATENATE(Tabla_Datos[[#This Row],[Nombre_Cliente]]," ",Tabla_Datos[[#This Row],[ApellidoPaterno_Cliente]]," ",Tabla_Datos[[#This Row],[ApellidoMaterno_Cliente]])</f>
        <v>PABLO MILTON RAFAEL COLQUI</v>
      </c>
      <c r="T3249" s="53">
        <f>DATE(Tabla_Datos[[#This Row],[tAnio]],Tabla_Datos[[#This Row],[tMes]],Tabla_Datos[[#This Row],[tDia]])</f>
        <v>40775</v>
      </c>
      <c r="U3249" s="53" t="str">
        <f>IF(Tabla_Datos[[#This Row],[cProvincia]]="LIMA","LIMA","PROVINCIA")</f>
        <v>LIMA</v>
      </c>
      <c r="V3249" s="53" t="str">
        <f>MID(Tabla_Datos[[#This Row],[pTelefono]],1,SEARCH("-",Tabla_Datos[[#This Row],[pTelefono]],1)-1)</f>
        <v>1</v>
      </c>
      <c r="W3249" s="53" t="str">
        <f>MID(Tabla_Datos[[#This Row],[pTelefono]],SEARCH("-",Tabla_Datos[[#This Row],[pTelefono]],1)+1,LEN(Tabla_Datos[[#This Row],[pTelefono]]))</f>
        <v>988549539</v>
      </c>
      <c r="X3249" s="53" t="str">
        <f>CONCATENATE(Tabla_Datos[[#This Row],[TipUrb]]," ",Tabla_Datos[[#This Row],[Calle]]," ",Tabla_Datos[[#This Row],[NumCalle]])</f>
        <v>UR DEL PARQUE 817</v>
      </c>
      <c r="Y3249" t="s">
        <v>92</v>
      </c>
      <c r="Z3249" t="s">
        <v>152</v>
      </c>
      <c r="AA3249" t="s">
        <v>153</v>
      </c>
      <c r="AB3249" t="s">
        <v>95</v>
      </c>
      <c r="AC3249" t="s">
        <v>116</v>
      </c>
      <c r="AD3249" t="s">
        <v>161</v>
      </c>
      <c r="AE3249" t="s">
        <v>1074</v>
      </c>
      <c r="AF3249">
        <v>20</v>
      </c>
      <c r="AG3249" s="51">
        <v>10659417</v>
      </c>
      <c r="AH3249" t="s">
        <v>95</v>
      </c>
      <c r="AI3249">
        <v>1</v>
      </c>
      <c r="AJ3249">
        <v>1</v>
      </c>
      <c r="AK3249" t="s">
        <v>10990</v>
      </c>
      <c r="AL3249">
        <v>817</v>
      </c>
    </row>
    <row r="3250" spans="1:38">
      <c r="A3250">
        <v>3288312</v>
      </c>
      <c r="B3250" t="s">
        <v>10802</v>
      </c>
      <c r="C3250" t="s">
        <v>18</v>
      </c>
      <c r="D3250" t="s">
        <v>1061</v>
      </c>
      <c r="E3250">
        <v>2011</v>
      </c>
      <c r="F3250">
        <v>8</v>
      </c>
      <c r="G3250">
        <v>20</v>
      </c>
      <c r="H3250" t="s">
        <v>86</v>
      </c>
      <c r="I3250" t="s">
        <v>16</v>
      </c>
      <c r="J3250" t="s">
        <v>16</v>
      </c>
      <c r="K3250" t="s">
        <v>562</v>
      </c>
      <c r="L3250" t="s">
        <v>86</v>
      </c>
      <c r="M3250" t="s">
        <v>88</v>
      </c>
      <c r="N3250" s="50">
        <v>99999999</v>
      </c>
      <c r="O3250" s="51">
        <v>2334074</v>
      </c>
      <c r="P3250" t="s">
        <v>10803</v>
      </c>
      <c r="Q3250" t="s">
        <v>10804</v>
      </c>
      <c r="R3250" t="s">
        <v>95</v>
      </c>
      <c r="S3250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250" s="53">
        <f>DATE(Tabla_Datos[[#This Row],[tAnio]],Tabla_Datos[[#This Row],[tMes]],Tabla_Datos[[#This Row],[tDia]])</f>
        <v>40775</v>
      </c>
      <c r="U3250" s="53" t="str">
        <f>IF(Tabla_Datos[[#This Row],[cProvincia]]="LIMA","LIMA","PROVINCIA")</f>
        <v>LIMA</v>
      </c>
      <c r="V3250" s="53" t="str">
        <f>MID(Tabla_Datos[[#This Row],[pTelefono]],1,SEARCH("-",Tabla_Datos[[#This Row],[pTelefono]],1)-1)</f>
        <v>1</v>
      </c>
      <c r="W3250" s="53" t="str">
        <f>MID(Tabla_Datos[[#This Row],[pTelefono]],SEARCH("-",Tabla_Datos[[#This Row],[pTelefono]],1)+1,LEN(Tabla_Datos[[#This Row],[pTelefono]]))</f>
        <v>997056198</v>
      </c>
      <c r="X3250" s="53" t="str">
        <f>CONCATENATE(Tabla_Datos[[#This Row],[TipUrb]]," ",Tabla_Datos[[#This Row],[Calle]]," ",Tabla_Datos[[#This Row],[NumCalle]])</f>
        <v xml:space="preserve">  DE LAS HERAS, MARISCAL 231</v>
      </c>
      <c r="Y3250" t="s">
        <v>92</v>
      </c>
      <c r="Z3250" t="s">
        <v>93</v>
      </c>
      <c r="AA3250" t="s">
        <v>94</v>
      </c>
      <c r="AB3250" t="s">
        <v>95</v>
      </c>
      <c r="AC3250" t="s">
        <v>95</v>
      </c>
      <c r="AD3250" t="s">
        <v>95</v>
      </c>
      <c r="AE3250" t="s">
        <v>95</v>
      </c>
      <c r="AH3250">
        <v>20536587927</v>
      </c>
      <c r="AI3250">
        <v>26</v>
      </c>
      <c r="AJ3250">
        <v>26</v>
      </c>
      <c r="AK3250" t="s">
        <v>10805</v>
      </c>
      <c r="AL3250">
        <v>231</v>
      </c>
    </row>
    <row r="3251" spans="1:38">
      <c r="A3251">
        <v>3288674</v>
      </c>
      <c r="B3251" t="s">
        <v>10991</v>
      </c>
      <c r="C3251" t="s">
        <v>18</v>
      </c>
      <c r="D3251" t="s">
        <v>156</v>
      </c>
      <c r="E3251">
        <v>2011</v>
      </c>
      <c r="F3251">
        <v>8</v>
      </c>
      <c r="G3251">
        <v>20</v>
      </c>
      <c r="H3251" t="s">
        <v>86</v>
      </c>
      <c r="I3251" t="s">
        <v>355</v>
      </c>
      <c r="J3251" t="s">
        <v>355</v>
      </c>
      <c r="K3251" t="s">
        <v>982</v>
      </c>
      <c r="L3251" t="s">
        <v>86</v>
      </c>
      <c r="M3251" t="s">
        <v>594</v>
      </c>
      <c r="N3251" s="50">
        <v>99999999</v>
      </c>
      <c r="O3251" s="51">
        <v>2334375</v>
      </c>
      <c r="P3251" t="s">
        <v>10992</v>
      </c>
      <c r="Q3251" t="s">
        <v>10993</v>
      </c>
      <c r="R3251" t="s">
        <v>10994</v>
      </c>
      <c r="S3251" s="49" t="str">
        <f>CONCATENATE(Tabla_Datos[[#This Row],[Nombre_Cliente]]," ",Tabla_Datos[[#This Row],[ApellidoPaterno_Cliente]]," ",Tabla_Datos[[#This Row],[ApellidoMaterno_Cliente]])</f>
        <v xml:space="preserve">PALOMA  MONTEAGUDO  LLAVE </v>
      </c>
      <c r="T3251" s="53">
        <f>DATE(Tabla_Datos[[#This Row],[tAnio]],Tabla_Datos[[#This Row],[tMes]],Tabla_Datos[[#This Row],[tDia]])</f>
        <v>40775</v>
      </c>
      <c r="U3251" s="53" t="str">
        <f>IF(Tabla_Datos[[#This Row],[cProvincia]]="LIMA","LIMA","PROVINCIA")</f>
        <v>PROVINCIA</v>
      </c>
      <c r="V3251" s="53" t="str">
        <f>MID(Tabla_Datos[[#This Row],[pTelefono]],1,SEARCH("-",Tabla_Datos[[#This Row],[pTelefono]],1)-1)</f>
        <v>84</v>
      </c>
      <c r="W3251" s="53" t="str">
        <f>MID(Tabla_Datos[[#This Row],[pTelefono]],SEARCH("-",Tabla_Datos[[#This Row],[pTelefono]],1)+1,LEN(Tabla_Datos[[#This Row],[pTelefono]]))</f>
        <v>989164052</v>
      </c>
      <c r="X3251" s="53" t="str">
        <f>CONCATENATE(Tabla_Datos[[#This Row],[TipUrb]]," ",Tabla_Datos[[#This Row],[Calle]]," ",Tabla_Datos[[#This Row],[NumCalle]])</f>
        <v>UR . 0</v>
      </c>
      <c r="Y3251" t="s">
        <v>360</v>
      </c>
      <c r="Z3251" t="s">
        <v>93</v>
      </c>
      <c r="AA3251" t="s">
        <v>94</v>
      </c>
      <c r="AB3251">
        <v>1</v>
      </c>
      <c r="AC3251" t="s">
        <v>95</v>
      </c>
      <c r="AD3251" t="s">
        <v>161</v>
      </c>
      <c r="AE3251" t="s">
        <v>116</v>
      </c>
      <c r="AF3251">
        <v>5</v>
      </c>
      <c r="AG3251" s="51">
        <v>71726805</v>
      </c>
      <c r="AI3251">
        <v>26</v>
      </c>
      <c r="AJ3251">
        <v>26</v>
      </c>
      <c r="AK3251" t="s">
        <v>221</v>
      </c>
      <c r="AL3251">
        <v>0</v>
      </c>
    </row>
    <row r="3252" spans="1:38">
      <c r="A3252">
        <v>3288349</v>
      </c>
      <c r="B3252" t="s">
        <v>10995</v>
      </c>
      <c r="C3252" t="s">
        <v>18</v>
      </c>
      <c r="D3252" t="s">
        <v>156</v>
      </c>
      <c r="E3252">
        <v>2011</v>
      </c>
      <c r="F3252">
        <v>8</v>
      </c>
      <c r="G3252">
        <v>20</v>
      </c>
      <c r="H3252" t="s">
        <v>86</v>
      </c>
      <c r="I3252" t="s">
        <v>16</v>
      </c>
      <c r="J3252" t="s">
        <v>16</v>
      </c>
      <c r="K3252" t="s">
        <v>147</v>
      </c>
      <c r="L3252" t="s">
        <v>86</v>
      </c>
      <c r="M3252" t="s">
        <v>88</v>
      </c>
      <c r="N3252" s="50">
        <v>99999999</v>
      </c>
      <c r="O3252" s="51">
        <v>2334073</v>
      </c>
      <c r="P3252" t="s">
        <v>10996</v>
      </c>
      <c r="Q3252" t="s">
        <v>10997</v>
      </c>
      <c r="R3252" t="s">
        <v>10998</v>
      </c>
      <c r="S3252" s="49" t="str">
        <f>CONCATENATE(Tabla_Datos[[#This Row],[Nombre_Cliente]]," ",Tabla_Datos[[#This Row],[ApellidoPaterno_Cliente]]," ",Tabla_Datos[[#This Row],[ApellidoMaterno_Cliente]])</f>
        <v>FIDELA    PEREZ    GALLARDO DE VARGAS</v>
      </c>
      <c r="T3252" s="53">
        <f>DATE(Tabla_Datos[[#This Row],[tAnio]],Tabla_Datos[[#This Row],[tMes]],Tabla_Datos[[#This Row],[tDia]])</f>
        <v>40775</v>
      </c>
      <c r="U3252" s="53" t="str">
        <f>IF(Tabla_Datos[[#This Row],[cProvincia]]="LIMA","LIMA","PROVINCIA")</f>
        <v>LIMA</v>
      </c>
      <c r="V3252" s="53" t="str">
        <f>MID(Tabla_Datos[[#This Row],[pTelefono]],1,SEARCH("-",Tabla_Datos[[#This Row],[pTelefono]],1)-1)</f>
        <v>1</v>
      </c>
      <c r="W3252" s="53" t="str">
        <f>MID(Tabla_Datos[[#This Row],[pTelefono]],SEARCH("-",Tabla_Datos[[#This Row],[pTelefono]],1)+1,LEN(Tabla_Datos[[#This Row],[pTelefono]]))</f>
        <v>5244343</v>
      </c>
      <c r="X3252" s="53" t="str">
        <f>CONCATENATE(Tabla_Datos[[#This Row],[TipUrb]]," ",Tabla_Datos[[#This Row],[Calle]]," ",Tabla_Datos[[#This Row],[NumCalle]])</f>
        <v>UR INCA ROCA 372</v>
      </c>
      <c r="Y3252" t="s">
        <v>92</v>
      </c>
      <c r="Z3252" t="s">
        <v>93</v>
      </c>
      <c r="AA3252" t="s">
        <v>94</v>
      </c>
      <c r="AB3252" t="s">
        <v>95</v>
      </c>
      <c r="AC3252" t="s">
        <v>95</v>
      </c>
      <c r="AD3252" t="s">
        <v>161</v>
      </c>
      <c r="AE3252" t="s">
        <v>95</v>
      </c>
      <c r="AG3252" s="51">
        <v>9518033</v>
      </c>
      <c r="AI3252">
        <v>26</v>
      </c>
      <c r="AJ3252">
        <v>26</v>
      </c>
      <c r="AK3252" t="s">
        <v>1904</v>
      </c>
      <c r="AL3252">
        <v>372</v>
      </c>
    </row>
    <row r="3253" spans="1:38">
      <c r="A3253">
        <v>3288316</v>
      </c>
      <c r="B3253" t="s">
        <v>10802</v>
      </c>
      <c r="C3253" t="s">
        <v>18</v>
      </c>
      <c r="D3253" t="s">
        <v>1061</v>
      </c>
      <c r="E3253">
        <v>2011</v>
      </c>
      <c r="F3253">
        <v>8</v>
      </c>
      <c r="G3253">
        <v>20</v>
      </c>
      <c r="H3253" t="s">
        <v>86</v>
      </c>
      <c r="I3253" t="s">
        <v>16</v>
      </c>
      <c r="J3253" t="s">
        <v>16</v>
      </c>
      <c r="K3253" t="s">
        <v>562</v>
      </c>
      <c r="L3253" t="s">
        <v>86</v>
      </c>
      <c r="M3253" t="s">
        <v>88</v>
      </c>
      <c r="N3253" s="50">
        <v>99999999</v>
      </c>
      <c r="O3253" s="51">
        <v>2334074</v>
      </c>
      <c r="P3253" t="s">
        <v>10803</v>
      </c>
      <c r="Q3253" t="s">
        <v>10804</v>
      </c>
      <c r="R3253" t="s">
        <v>95</v>
      </c>
      <c r="S3253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253" s="53">
        <f>DATE(Tabla_Datos[[#This Row],[tAnio]],Tabla_Datos[[#This Row],[tMes]],Tabla_Datos[[#This Row],[tDia]])</f>
        <v>40775</v>
      </c>
      <c r="U3253" s="53" t="str">
        <f>IF(Tabla_Datos[[#This Row],[cProvincia]]="LIMA","LIMA","PROVINCIA")</f>
        <v>LIMA</v>
      </c>
      <c r="V3253" s="53" t="str">
        <f>MID(Tabla_Datos[[#This Row],[pTelefono]],1,SEARCH("-",Tabla_Datos[[#This Row],[pTelefono]],1)-1)</f>
        <v>1</v>
      </c>
      <c r="W3253" s="53" t="str">
        <f>MID(Tabla_Datos[[#This Row],[pTelefono]],SEARCH("-",Tabla_Datos[[#This Row],[pTelefono]],1)+1,LEN(Tabla_Datos[[#This Row],[pTelefono]]))</f>
        <v>997056198</v>
      </c>
      <c r="X3253" s="53" t="str">
        <f>CONCATENATE(Tabla_Datos[[#This Row],[TipUrb]]," ",Tabla_Datos[[#This Row],[Calle]]," ",Tabla_Datos[[#This Row],[NumCalle]])</f>
        <v xml:space="preserve">  DE LAS HERAS, MARISCAL 231</v>
      </c>
      <c r="Y3253" t="s">
        <v>92</v>
      </c>
      <c r="Z3253" t="s">
        <v>93</v>
      </c>
      <c r="AA3253" t="s">
        <v>94</v>
      </c>
      <c r="AB3253" t="s">
        <v>95</v>
      </c>
      <c r="AC3253" t="s">
        <v>95</v>
      </c>
      <c r="AD3253" t="s">
        <v>95</v>
      </c>
      <c r="AE3253" t="s">
        <v>95</v>
      </c>
      <c r="AH3253">
        <v>20536587927</v>
      </c>
      <c r="AI3253">
        <v>26</v>
      </c>
      <c r="AJ3253">
        <v>26</v>
      </c>
      <c r="AK3253" t="s">
        <v>10805</v>
      </c>
      <c r="AL3253">
        <v>231</v>
      </c>
    </row>
    <row r="3254" spans="1:38">
      <c r="A3254">
        <v>3288788</v>
      </c>
      <c r="B3254" t="s">
        <v>10999</v>
      </c>
      <c r="C3254" t="s">
        <v>19</v>
      </c>
      <c r="D3254" t="s">
        <v>85</v>
      </c>
      <c r="E3254">
        <v>2011</v>
      </c>
      <c r="F3254">
        <v>8</v>
      </c>
      <c r="G3254">
        <v>20</v>
      </c>
      <c r="H3254" t="s">
        <v>144</v>
      </c>
      <c r="I3254" t="s">
        <v>100</v>
      </c>
      <c r="J3254" t="s">
        <v>100</v>
      </c>
      <c r="K3254" t="s">
        <v>669</v>
      </c>
      <c r="L3254" t="s">
        <v>86</v>
      </c>
      <c r="M3254" t="s">
        <v>102</v>
      </c>
      <c r="N3254" s="50">
        <v>29567814</v>
      </c>
      <c r="O3254" s="51">
        <v>2334538</v>
      </c>
      <c r="P3254" t="s">
        <v>11000</v>
      </c>
      <c r="Q3254" t="s">
        <v>310</v>
      </c>
      <c r="R3254" t="s">
        <v>1980</v>
      </c>
      <c r="S3254" s="49" t="str">
        <f>CONCATENATE(Tabla_Datos[[#This Row],[Nombre_Cliente]]," ",Tabla_Datos[[#This Row],[ApellidoPaterno_Cliente]]," ",Tabla_Datos[[#This Row],[ApellidoMaterno_Cliente]])</f>
        <v>ELIZABETH ANDREA MORALES CARAZAS</v>
      </c>
      <c r="T3254" s="53">
        <f>DATE(Tabla_Datos[[#This Row],[tAnio]],Tabla_Datos[[#This Row],[tMes]],Tabla_Datos[[#This Row],[tDia]])</f>
        <v>40775</v>
      </c>
      <c r="U3254" s="53" t="str">
        <f>IF(Tabla_Datos[[#This Row],[cProvincia]]="LIMA","LIMA","PROVINCIA")</f>
        <v>PROVINCIA</v>
      </c>
      <c r="V3254" s="53" t="str">
        <f>MID(Tabla_Datos[[#This Row],[pTelefono]],1,SEARCH("-",Tabla_Datos[[#This Row],[pTelefono]],1)-1)</f>
        <v>54</v>
      </c>
      <c r="W3254" s="53" t="str">
        <f>MID(Tabla_Datos[[#This Row],[pTelefono]],SEARCH("-",Tabla_Datos[[#This Row],[pTelefono]],1)+1,LEN(Tabla_Datos[[#This Row],[pTelefono]]))</f>
        <v>959470366</v>
      </c>
      <c r="X3254" s="53" t="str">
        <f>CONCATENATE(Tabla_Datos[[#This Row],[TipUrb]]," ",Tabla_Datos[[#This Row],[Calle]]," ",Tabla_Datos[[#This Row],[NumCalle]])</f>
        <v>AS . 0</v>
      </c>
      <c r="Y3254" t="s">
        <v>106</v>
      </c>
      <c r="Z3254" t="s">
        <v>122</v>
      </c>
      <c r="AA3254" t="s">
        <v>123</v>
      </c>
      <c r="AB3254" t="s">
        <v>95</v>
      </c>
      <c r="AC3254" t="s">
        <v>95</v>
      </c>
      <c r="AD3254" t="s">
        <v>215</v>
      </c>
      <c r="AE3254" t="s">
        <v>2505</v>
      </c>
      <c r="AF3254">
        <v>6</v>
      </c>
      <c r="AG3254" s="51">
        <v>29453151</v>
      </c>
      <c r="AH3254" t="s">
        <v>95</v>
      </c>
      <c r="AI3254">
        <v>1</v>
      </c>
      <c r="AJ3254">
        <v>1</v>
      </c>
      <c r="AK3254" t="s">
        <v>221</v>
      </c>
      <c r="AL3254">
        <v>0</v>
      </c>
    </row>
    <row r="3255" spans="1:38">
      <c r="A3255">
        <v>3288773</v>
      </c>
      <c r="B3255" t="s">
        <v>11001</v>
      </c>
      <c r="C3255" t="s">
        <v>18</v>
      </c>
      <c r="D3255" t="s">
        <v>85</v>
      </c>
      <c r="E3255">
        <v>2011</v>
      </c>
      <c r="F3255">
        <v>8</v>
      </c>
      <c r="G3255">
        <v>20</v>
      </c>
      <c r="H3255" t="s">
        <v>86</v>
      </c>
      <c r="I3255" t="s">
        <v>16</v>
      </c>
      <c r="J3255" t="s">
        <v>16</v>
      </c>
      <c r="K3255" t="s">
        <v>192</v>
      </c>
      <c r="L3255" t="s">
        <v>86</v>
      </c>
      <c r="M3255" t="s">
        <v>88</v>
      </c>
      <c r="N3255" s="50">
        <v>25551863</v>
      </c>
      <c r="O3255" s="51">
        <v>2334408</v>
      </c>
      <c r="P3255" t="s">
        <v>11002</v>
      </c>
      <c r="Q3255" t="s">
        <v>318</v>
      </c>
      <c r="R3255" t="s">
        <v>564</v>
      </c>
      <c r="S3255" s="49" t="str">
        <f>CONCATENATE(Tabla_Datos[[#This Row],[Nombre_Cliente]]," ",Tabla_Datos[[#This Row],[ApellidoPaterno_Cliente]]," ",Tabla_Datos[[#This Row],[ApellidoMaterno_Cliente]])</f>
        <v>TANIA ERIKA DE LA CRUZ GARCIA</v>
      </c>
      <c r="T3255" s="53">
        <f>DATE(Tabla_Datos[[#This Row],[tAnio]],Tabla_Datos[[#This Row],[tMes]],Tabla_Datos[[#This Row],[tDia]])</f>
        <v>40775</v>
      </c>
      <c r="U3255" s="53" t="str">
        <f>IF(Tabla_Datos[[#This Row],[cProvincia]]="LIMA","LIMA","PROVINCIA")</f>
        <v>LIMA</v>
      </c>
      <c r="V3255" s="53" t="str">
        <f>MID(Tabla_Datos[[#This Row],[pTelefono]],1,SEARCH("-",Tabla_Datos[[#This Row],[pTelefono]],1)-1)</f>
        <v>1</v>
      </c>
      <c r="W3255" s="53" t="str">
        <f>MID(Tabla_Datos[[#This Row],[pTelefono]],SEARCH("-",Tabla_Datos[[#This Row],[pTelefono]],1)+1,LEN(Tabla_Datos[[#This Row],[pTelefono]]))</f>
        <v>994169984</v>
      </c>
      <c r="X3255" s="53" t="str">
        <f>CONCATENATE(Tabla_Datos[[#This Row],[TipUrb]]," ",Tabla_Datos[[#This Row],[Calle]]," ",Tabla_Datos[[#This Row],[NumCalle]])</f>
        <v>CO ANCASH S/N EDIF.4 BL:A 0</v>
      </c>
      <c r="Y3255" t="s">
        <v>92</v>
      </c>
      <c r="Z3255" t="s">
        <v>93</v>
      </c>
      <c r="AA3255" t="s">
        <v>94</v>
      </c>
      <c r="AB3255" t="s">
        <v>95</v>
      </c>
      <c r="AC3255">
        <v>304</v>
      </c>
      <c r="AD3255" t="s">
        <v>198</v>
      </c>
      <c r="AE3255" t="s">
        <v>95</v>
      </c>
      <c r="AG3255" s="51">
        <v>40197921</v>
      </c>
      <c r="AI3255">
        <v>26</v>
      </c>
      <c r="AJ3255">
        <v>26</v>
      </c>
      <c r="AK3255" t="s">
        <v>11003</v>
      </c>
      <c r="AL3255">
        <v>0</v>
      </c>
    </row>
    <row r="3256" spans="1:38">
      <c r="A3256">
        <v>3288781</v>
      </c>
      <c r="B3256" t="s">
        <v>11004</v>
      </c>
      <c r="C3256" t="s">
        <v>20</v>
      </c>
      <c r="D3256" t="s">
        <v>143</v>
      </c>
      <c r="E3256">
        <v>2011</v>
      </c>
      <c r="F3256">
        <v>8</v>
      </c>
      <c r="G3256">
        <v>20</v>
      </c>
      <c r="H3256" t="s">
        <v>86</v>
      </c>
      <c r="I3256" t="s">
        <v>202</v>
      </c>
      <c r="J3256" t="s">
        <v>203</v>
      </c>
      <c r="K3256" t="s">
        <v>203</v>
      </c>
      <c r="L3256" t="s">
        <v>86</v>
      </c>
      <c r="M3256" t="s">
        <v>133</v>
      </c>
      <c r="N3256" s="50">
        <v>45093451</v>
      </c>
      <c r="O3256" s="51">
        <v>2334531</v>
      </c>
      <c r="P3256" t="s">
        <v>3273</v>
      </c>
      <c r="Q3256" t="s">
        <v>8108</v>
      </c>
      <c r="R3256" t="s">
        <v>279</v>
      </c>
      <c r="S3256" s="49" t="str">
        <f>CONCATENATE(Tabla_Datos[[#This Row],[Nombre_Cliente]]," ",Tabla_Datos[[#This Row],[ApellidoPaterno_Cliente]]," ",Tabla_Datos[[#This Row],[ApellidoMaterno_Cliente]])</f>
        <v>SEGUNDO CARREÑO DIAZ</v>
      </c>
      <c r="T3256" s="53">
        <f>DATE(Tabla_Datos[[#This Row],[tAnio]],Tabla_Datos[[#This Row],[tMes]],Tabla_Datos[[#This Row],[tDia]])</f>
        <v>40775</v>
      </c>
      <c r="U3256" s="53" t="str">
        <f>IF(Tabla_Datos[[#This Row],[cProvincia]]="LIMA","LIMA","PROVINCIA")</f>
        <v>PROVINCIA</v>
      </c>
      <c r="V3256" s="53" t="str">
        <f>MID(Tabla_Datos[[#This Row],[pTelefono]],1,SEARCH("-",Tabla_Datos[[#This Row],[pTelefono]],1)-1)</f>
        <v>74</v>
      </c>
      <c r="W3256" s="53" t="str">
        <f>MID(Tabla_Datos[[#This Row],[pTelefono]],SEARCH("-",Tabla_Datos[[#This Row],[pTelefono]],1)+1,LEN(Tabla_Datos[[#This Row],[pTelefono]]))</f>
        <v>979473841</v>
      </c>
      <c r="X3256" s="53" t="str">
        <f>CONCATENATE(Tabla_Datos[[#This Row],[TipUrb]]," ",Tabla_Datos[[#This Row],[Calle]]," ",Tabla_Datos[[#This Row],[NumCalle]])</f>
        <v>- CHICLAYO 822</v>
      </c>
      <c r="Y3256" t="s">
        <v>208</v>
      </c>
      <c r="Z3256" t="s">
        <v>152</v>
      </c>
      <c r="AA3256" t="s">
        <v>153</v>
      </c>
      <c r="AB3256" t="s">
        <v>95</v>
      </c>
      <c r="AC3256" t="s">
        <v>95</v>
      </c>
      <c r="AD3256" t="s">
        <v>109</v>
      </c>
      <c r="AE3256" t="s">
        <v>95</v>
      </c>
      <c r="AF3256" t="s">
        <v>95</v>
      </c>
      <c r="AG3256" s="51">
        <v>16527740</v>
      </c>
      <c r="AH3256" t="s">
        <v>95</v>
      </c>
      <c r="AI3256">
        <v>1</v>
      </c>
      <c r="AJ3256">
        <v>1</v>
      </c>
      <c r="AK3256" t="s">
        <v>203</v>
      </c>
      <c r="AL3256">
        <v>822</v>
      </c>
    </row>
    <row r="3257" spans="1:38">
      <c r="A3257">
        <v>3289673</v>
      </c>
      <c r="B3257" t="s">
        <v>11005</v>
      </c>
      <c r="C3257" t="s">
        <v>18</v>
      </c>
      <c r="D3257" t="s">
        <v>892</v>
      </c>
      <c r="E3257">
        <v>2011</v>
      </c>
      <c r="F3257">
        <v>8</v>
      </c>
      <c r="G3257">
        <v>20</v>
      </c>
      <c r="H3257" t="s">
        <v>86</v>
      </c>
      <c r="I3257" t="s">
        <v>16</v>
      </c>
      <c r="J3257" t="s">
        <v>16</v>
      </c>
      <c r="K3257" t="s">
        <v>633</v>
      </c>
      <c r="L3257" t="s">
        <v>86</v>
      </c>
      <c r="M3257" t="s">
        <v>88</v>
      </c>
      <c r="N3257" s="50">
        <v>40501628</v>
      </c>
      <c r="O3257" s="51">
        <v>2334967</v>
      </c>
      <c r="P3257" t="s">
        <v>11006</v>
      </c>
      <c r="Q3257" t="s">
        <v>11007</v>
      </c>
      <c r="R3257" t="s">
        <v>11008</v>
      </c>
      <c r="S3257" s="49" t="str">
        <f>CONCATENATE(Tabla_Datos[[#This Row],[Nombre_Cliente]]," ",Tabla_Datos[[#This Row],[ApellidoPaterno_Cliente]]," ",Tabla_Datos[[#This Row],[ApellidoMaterno_Cliente]])</f>
        <v xml:space="preserve">LAURA INES  CHUMBIAUCA  ALVA DE ZAVALA </v>
      </c>
      <c r="T3257" s="53">
        <f>DATE(Tabla_Datos[[#This Row],[tAnio]],Tabla_Datos[[#This Row],[tMes]],Tabla_Datos[[#This Row],[tDia]])</f>
        <v>40775</v>
      </c>
      <c r="U3257" s="53" t="str">
        <f>IF(Tabla_Datos[[#This Row],[cProvincia]]="LIMA","LIMA","PROVINCIA")</f>
        <v>LIMA</v>
      </c>
      <c r="V3257" s="53" t="str">
        <f>MID(Tabla_Datos[[#This Row],[pTelefono]],1,SEARCH("-",Tabla_Datos[[#This Row],[pTelefono]],1)-1)</f>
        <v>1</v>
      </c>
      <c r="W3257" s="53" t="str">
        <f>MID(Tabla_Datos[[#This Row],[pTelefono]],SEARCH("-",Tabla_Datos[[#This Row],[pTelefono]],1)+1,LEN(Tabla_Datos[[#This Row],[pTelefono]]))</f>
        <v>4350136</v>
      </c>
      <c r="X3257" s="53" t="str">
        <f>CONCATENATE(Tabla_Datos[[#This Row],[TipUrb]]," ",Tabla_Datos[[#This Row],[Calle]]," ",Tabla_Datos[[#This Row],[NumCalle]])</f>
        <v>UR LOS ALHELIES 122</v>
      </c>
      <c r="Y3257" t="s">
        <v>92</v>
      </c>
      <c r="Z3257" t="s">
        <v>93</v>
      </c>
      <c r="AA3257" t="s">
        <v>94</v>
      </c>
      <c r="AB3257" t="s">
        <v>95</v>
      </c>
      <c r="AC3257">
        <v>102</v>
      </c>
      <c r="AD3257" t="s">
        <v>161</v>
      </c>
      <c r="AE3257" t="s">
        <v>95</v>
      </c>
      <c r="AG3257" s="51">
        <v>7363191</v>
      </c>
      <c r="AI3257">
        <v>26</v>
      </c>
      <c r="AJ3257">
        <v>26</v>
      </c>
      <c r="AK3257" t="s">
        <v>11009</v>
      </c>
      <c r="AL3257">
        <v>122</v>
      </c>
    </row>
    <row r="3258" spans="1:38">
      <c r="A3258">
        <v>3288335</v>
      </c>
      <c r="B3258" t="s">
        <v>11010</v>
      </c>
      <c r="C3258" t="s">
        <v>20</v>
      </c>
      <c r="D3258" t="s">
        <v>224</v>
      </c>
      <c r="E3258">
        <v>2011</v>
      </c>
      <c r="F3258">
        <v>8</v>
      </c>
      <c r="G3258">
        <v>20</v>
      </c>
      <c r="H3258" t="s">
        <v>144</v>
      </c>
      <c r="I3258" t="s">
        <v>16</v>
      </c>
      <c r="J3258" t="s">
        <v>16</v>
      </c>
      <c r="K3258" t="s">
        <v>1332</v>
      </c>
      <c r="L3258" t="s">
        <v>144</v>
      </c>
      <c r="M3258" t="s">
        <v>88</v>
      </c>
      <c r="N3258" s="50">
        <v>20000130</v>
      </c>
      <c r="O3258" s="51">
        <v>2334125</v>
      </c>
      <c r="P3258" t="s">
        <v>11011</v>
      </c>
      <c r="Q3258" t="s">
        <v>1911</v>
      </c>
      <c r="R3258" t="s">
        <v>11012</v>
      </c>
      <c r="S3258" s="49" t="str">
        <f>CONCATENATE(Tabla_Datos[[#This Row],[Nombre_Cliente]]," ",Tabla_Datos[[#This Row],[ApellidoPaterno_Cliente]]," ",Tabla_Datos[[#This Row],[ApellidoMaterno_Cliente]])</f>
        <v>CRISTINA DOMITILA YAÑEZ ANICAMA</v>
      </c>
      <c r="T3258" s="53">
        <f>DATE(Tabla_Datos[[#This Row],[tAnio]],Tabla_Datos[[#This Row],[tMes]],Tabla_Datos[[#This Row],[tDia]])</f>
        <v>40775</v>
      </c>
      <c r="U3258" s="53" t="str">
        <f>IF(Tabla_Datos[[#This Row],[cProvincia]]="LIMA","LIMA","PROVINCIA")</f>
        <v>LIMA</v>
      </c>
      <c r="V3258" s="53" t="str">
        <f>MID(Tabla_Datos[[#This Row],[pTelefono]],1,SEARCH("-",Tabla_Datos[[#This Row],[pTelefono]],1)-1)</f>
        <v>1</v>
      </c>
      <c r="W3258" s="53" t="str">
        <f>MID(Tabla_Datos[[#This Row],[pTelefono]],SEARCH("-",Tabla_Datos[[#This Row],[pTelefono]],1)+1,LEN(Tabla_Datos[[#This Row],[pTelefono]]))</f>
        <v>14985689</v>
      </c>
      <c r="X3258" s="53" t="str">
        <f>CONCATENATE(Tabla_Datos[[#This Row],[TipUrb]]," ",Tabla_Datos[[#This Row],[Calle]]," ",Tabla_Datos[[#This Row],[NumCalle]])</f>
        <v>UR JUAN PABLO II 0</v>
      </c>
      <c r="Y3258" t="s">
        <v>92</v>
      </c>
      <c r="Z3258" t="s">
        <v>122</v>
      </c>
      <c r="AA3258" t="s">
        <v>123</v>
      </c>
      <c r="AB3258" t="s">
        <v>95</v>
      </c>
      <c r="AC3258" t="s">
        <v>95</v>
      </c>
      <c r="AD3258" t="s">
        <v>161</v>
      </c>
      <c r="AE3258" t="s">
        <v>11013</v>
      </c>
      <c r="AF3258">
        <v>2</v>
      </c>
      <c r="AG3258" s="51">
        <v>25754181</v>
      </c>
      <c r="AH3258" t="s">
        <v>95</v>
      </c>
      <c r="AI3258">
        <v>1</v>
      </c>
      <c r="AJ3258">
        <v>1</v>
      </c>
      <c r="AK3258" t="s">
        <v>880</v>
      </c>
      <c r="AL3258">
        <v>0</v>
      </c>
    </row>
    <row r="3259" spans="1:38">
      <c r="A3259">
        <v>3289805</v>
      </c>
      <c r="B3259" t="s">
        <v>11014</v>
      </c>
      <c r="C3259" t="s">
        <v>18</v>
      </c>
      <c r="D3259" t="s">
        <v>156</v>
      </c>
      <c r="E3259">
        <v>2011</v>
      </c>
      <c r="F3259">
        <v>8</v>
      </c>
      <c r="G3259">
        <v>20</v>
      </c>
      <c r="H3259" t="s">
        <v>86</v>
      </c>
      <c r="I3259" t="s">
        <v>16</v>
      </c>
      <c r="J3259" t="s">
        <v>16</v>
      </c>
      <c r="K3259" t="s">
        <v>633</v>
      </c>
      <c r="L3259" t="s">
        <v>86</v>
      </c>
      <c r="M3259" t="s">
        <v>88</v>
      </c>
      <c r="N3259" s="50">
        <v>99999999</v>
      </c>
      <c r="O3259" s="51">
        <v>2335037</v>
      </c>
      <c r="P3259" t="s">
        <v>11015</v>
      </c>
      <c r="Q3259" t="s">
        <v>393</v>
      </c>
      <c r="R3259" t="s">
        <v>498</v>
      </c>
      <c r="S3259" s="49" t="str">
        <f>CONCATENATE(Tabla_Datos[[#This Row],[Nombre_Cliente]]," ",Tabla_Datos[[#This Row],[ApellidoPaterno_Cliente]]," ",Tabla_Datos[[#This Row],[ApellidoMaterno_Cliente]])</f>
        <v xml:space="preserve"> NAYLEA KIARA   RODRIGUEZ   VILLANUEVA</v>
      </c>
      <c r="T3259" s="53">
        <f>DATE(Tabla_Datos[[#This Row],[tAnio]],Tabla_Datos[[#This Row],[tMes]],Tabla_Datos[[#This Row],[tDia]])</f>
        <v>40775</v>
      </c>
      <c r="U3259" s="53" t="str">
        <f>IF(Tabla_Datos[[#This Row],[cProvincia]]="LIMA","LIMA","PROVINCIA")</f>
        <v>LIMA</v>
      </c>
      <c r="V3259" s="53" t="str">
        <f>MID(Tabla_Datos[[#This Row],[pTelefono]],1,SEARCH("-",Tabla_Datos[[#This Row],[pTelefono]],1)-1)</f>
        <v>1</v>
      </c>
      <c r="W3259" s="53" t="str">
        <f>MID(Tabla_Datos[[#This Row],[pTelefono]],SEARCH("-",Tabla_Datos[[#This Row],[pTelefono]],1)+1,LEN(Tabla_Datos[[#This Row],[pTelefono]]))</f>
        <v>946015214</v>
      </c>
      <c r="X3259" s="53" t="str">
        <f>CONCATENATE(Tabla_Datos[[#This Row],[TipUrb]]," ",Tabla_Datos[[#This Row],[Calle]]," ",Tabla_Datos[[#This Row],[NumCalle]])</f>
        <v>UR SN 0</v>
      </c>
      <c r="Y3259" t="s">
        <v>92</v>
      </c>
      <c r="Z3259" t="s">
        <v>93</v>
      </c>
      <c r="AA3259" t="s">
        <v>94</v>
      </c>
      <c r="AB3259" t="s">
        <v>95</v>
      </c>
      <c r="AC3259" t="s">
        <v>95</v>
      </c>
      <c r="AD3259" t="s">
        <v>161</v>
      </c>
      <c r="AE3259" t="s">
        <v>1043</v>
      </c>
      <c r="AF3259">
        <v>2</v>
      </c>
      <c r="AG3259" s="51">
        <v>47769087</v>
      </c>
      <c r="AI3259">
        <v>26</v>
      </c>
      <c r="AJ3259">
        <v>26</v>
      </c>
      <c r="AK3259" t="s">
        <v>467</v>
      </c>
      <c r="AL3259">
        <v>0</v>
      </c>
    </row>
    <row r="3260" spans="1:38">
      <c r="A3260">
        <v>3288840</v>
      </c>
      <c r="B3260" t="s">
        <v>11016</v>
      </c>
      <c r="C3260" t="s">
        <v>20</v>
      </c>
      <c r="D3260" t="s">
        <v>85</v>
      </c>
      <c r="E3260">
        <v>2011</v>
      </c>
      <c r="F3260">
        <v>8</v>
      </c>
      <c r="G3260">
        <v>20</v>
      </c>
      <c r="H3260" t="s">
        <v>86</v>
      </c>
      <c r="I3260" t="s">
        <v>16</v>
      </c>
      <c r="J3260" t="s">
        <v>16</v>
      </c>
      <c r="K3260" t="s">
        <v>192</v>
      </c>
      <c r="L3260" t="s">
        <v>86</v>
      </c>
      <c r="M3260" t="s">
        <v>88</v>
      </c>
      <c r="N3260" s="50">
        <v>20000021</v>
      </c>
      <c r="O3260" s="51">
        <v>2334596</v>
      </c>
      <c r="P3260" t="s">
        <v>11017</v>
      </c>
      <c r="Q3260" t="s">
        <v>11018</v>
      </c>
      <c r="R3260" t="s">
        <v>11019</v>
      </c>
      <c r="S3260" s="49" t="str">
        <f>CONCATENATE(Tabla_Datos[[#This Row],[Nombre_Cliente]]," ",Tabla_Datos[[#This Row],[ApellidoPaterno_Cliente]]," ",Tabla_Datos[[#This Row],[ApellidoMaterno_Cliente]])</f>
        <v>SAUL SERGUEI MICHILERIO SILGUERA</v>
      </c>
      <c r="T3260" s="53">
        <f>DATE(Tabla_Datos[[#This Row],[tAnio]],Tabla_Datos[[#This Row],[tMes]],Tabla_Datos[[#This Row],[tDia]])</f>
        <v>40775</v>
      </c>
      <c r="U3260" s="53" t="str">
        <f>IF(Tabla_Datos[[#This Row],[cProvincia]]="LIMA","LIMA","PROVINCIA")</f>
        <v>LIMA</v>
      </c>
      <c r="V3260" s="53" t="str">
        <f>MID(Tabla_Datos[[#This Row],[pTelefono]],1,SEARCH("-",Tabla_Datos[[#This Row],[pTelefono]],1)-1)</f>
        <v>1</v>
      </c>
      <c r="W3260" s="53" t="str">
        <f>MID(Tabla_Datos[[#This Row],[pTelefono]],SEARCH("-",Tabla_Datos[[#This Row],[pTelefono]],1)+1,LEN(Tabla_Datos[[#This Row],[pTelefono]]))</f>
        <v>985227747</v>
      </c>
      <c r="X3260" s="53" t="str">
        <f>CONCATENATE(Tabla_Datos[[#This Row],[TipUrb]]," ",Tabla_Datos[[#This Row],[Calle]]," ",Tabla_Datos[[#This Row],[NumCalle]])</f>
        <v xml:space="preserve">  UGARTE ALFONSO 534</v>
      </c>
      <c r="Y3260" t="s">
        <v>92</v>
      </c>
      <c r="Z3260" t="s">
        <v>122</v>
      </c>
      <c r="AA3260" t="s">
        <v>123</v>
      </c>
      <c r="AB3260" t="s">
        <v>95</v>
      </c>
      <c r="AC3260" t="s">
        <v>95</v>
      </c>
      <c r="AD3260" t="s">
        <v>95</v>
      </c>
      <c r="AE3260" t="s">
        <v>95</v>
      </c>
      <c r="AF3260" t="s">
        <v>95</v>
      </c>
      <c r="AG3260" s="51">
        <v>9942471</v>
      </c>
      <c r="AH3260" t="s">
        <v>95</v>
      </c>
      <c r="AI3260">
        <v>1</v>
      </c>
      <c r="AJ3260">
        <v>1</v>
      </c>
      <c r="AK3260" t="s">
        <v>9127</v>
      </c>
      <c r="AL3260">
        <v>534</v>
      </c>
    </row>
    <row r="3261" spans="1:38">
      <c r="A3261">
        <v>3288762</v>
      </c>
      <c r="B3261" t="s">
        <v>11020</v>
      </c>
      <c r="C3261" t="s">
        <v>20</v>
      </c>
      <c r="D3261" t="s">
        <v>85</v>
      </c>
      <c r="E3261">
        <v>2011</v>
      </c>
      <c r="F3261">
        <v>8</v>
      </c>
      <c r="G3261">
        <v>20</v>
      </c>
      <c r="H3261" t="s">
        <v>86</v>
      </c>
      <c r="I3261" t="s">
        <v>16</v>
      </c>
      <c r="J3261" t="s">
        <v>16</v>
      </c>
      <c r="K3261" t="s">
        <v>112</v>
      </c>
      <c r="L3261" t="s">
        <v>86</v>
      </c>
      <c r="M3261" t="s">
        <v>88</v>
      </c>
      <c r="N3261" s="50">
        <v>10243128</v>
      </c>
      <c r="O3261" s="51">
        <v>2334515</v>
      </c>
      <c r="P3261" t="s">
        <v>11021</v>
      </c>
      <c r="Q3261" t="s">
        <v>953</v>
      </c>
      <c r="R3261" t="s">
        <v>1972</v>
      </c>
      <c r="S3261" s="49" t="str">
        <f>CONCATENATE(Tabla_Datos[[#This Row],[Nombre_Cliente]]," ",Tabla_Datos[[#This Row],[ApellidoPaterno_Cliente]]," ",Tabla_Datos[[#This Row],[ApellidoMaterno_Cliente]])</f>
        <v>WUILBER ARMANDO PEÑA PAREDES</v>
      </c>
      <c r="T3261" s="53">
        <f>DATE(Tabla_Datos[[#This Row],[tAnio]],Tabla_Datos[[#This Row],[tMes]],Tabla_Datos[[#This Row],[tDia]])</f>
        <v>40775</v>
      </c>
      <c r="U3261" s="53" t="str">
        <f>IF(Tabla_Datos[[#This Row],[cProvincia]]="LIMA","LIMA","PROVINCIA")</f>
        <v>LIMA</v>
      </c>
      <c r="V3261" s="53" t="str">
        <f>MID(Tabla_Datos[[#This Row],[pTelefono]],1,SEARCH("-",Tabla_Datos[[#This Row],[pTelefono]],1)-1)</f>
        <v>1</v>
      </c>
      <c r="W3261" s="53" t="str">
        <f>MID(Tabla_Datos[[#This Row],[pTelefono]],SEARCH("-",Tabla_Datos[[#This Row],[pTelefono]],1)+1,LEN(Tabla_Datos[[#This Row],[pTelefono]]))</f>
        <v>999514845</v>
      </c>
      <c r="X3261" s="53" t="str">
        <f>CONCATENATE(Tabla_Datos[[#This Row],[TipUrb]]," ",Tabla_Datos[[#This Row],[Calle]]," ",Tabla_Datos[[#This Row],[NumCalle]])</f>
        <v>UR RIO PARANA 0</v>
      </c>
      <c r="Y3261" t="s">
        <v>92</v>
      </c>
      <c r="Z3261" t="s">
        <v>196</v>
      </c>
      <c r="AA3261" t="s">
        <v>197</v>
      </c>
      <c r="AB3261" t="s">
        <v>95</v>
      </c>
      <c r="AC3261" t="s">
        <v>95</v>
      </c>
      <c r="AD3261" t="s">
        <v>161</v>
      </c>
      <c r="AE3261" t="s">
        <v>3713</v>
      </c>
      <c r="AF3261">
        <v>3</v>
      </c>
      <c r="AG3261" s="51">
        <v>9803458</v>
      </c>
      <c r="AH3261" t="s">
        <v>95</v>
      </c>
      <c r="AI3261">
        <v>1</v>
      </c>
      <c r="AJ3261">
        <v>1</v>
      </c>
      <c r="AK3261" t="s">
        <v>11022</v>
      </c>
      <c r="AL3261">
        <v>0</v>
      </c>
    </row>
    <row r="3262" spans="1:38">
      <c r="A3262">
        <v>3288797</v>
      </c>
      <c r="B3262" t="s">
        <v>11023</v>
      </c>
      <c r="C3262" t="s">
        <v>20</v>
      </c>
      <c r="D3262" t="s">
        <v>143</v>
      </c>
      <c r="E3262">
        <v>2011</v>
      </c>
      <c r="F3262">
        <v>8</v>
      </c>
      <c r="G3262">
        <v>20</v>
      </c>
      <c r="H3262" t="s">
        <v>86</v>
      </c>
      <c r="I3262" t="s">
        <v>132</v>
      </c>
      <c r="J3262" t="s">
        <v>132</v>
      </c>
      <c r="K3262" t="s">
        <v>132</v>
      </c>
      <c r="L3262" t="s">
        <v>86</v>
      </c>
      <c r="M3262" t="s">
        <v>133</v>
      </c>
      <c r="N3262" s="50">
        <v>2600998</v>
      </c>
      <c r="O3262" s="51">
        <v>2334549</v>
      </c>
      <c r="P3262" t="s">
        <v>11024</v>
      </c>
      <c r="Q3262" t="s">
        <v>11025</v>
      </c>
      <c r="R3262" t="s">
        <v>2577</v>
      </c>
      <c r="S3262" s="49" t="str">
        <f>CONCATENATE(Tabla_Datos[[#This Row],[Nombre_Cliente]]," ",Tabla_Datos[[#This Row],[ApellidoPaterno_Cliente]]," ",Tabla_Datos[[#This Row],[ApellidoMaterno_Cliente]])</f>
        <v>TEODORA CHINGUEL CHANTA</v>
      </c>
      <c r="T3262" s="53">
        <f>DATE(Tabla_Datos[[#This Row],[tAnio]],Tabla_Datos[[#This Row],[tMes]],Tabla_Datos[[#This Row],[tDia]])</f>
        <v>40775</v>
      </c>
      <c r="U3262" s="53" t="str">
        <f>IF(Tabla_Datos[[#This Row],[cProvincia]]="LIMA","LIMA","PROVINCIA")</f>
        <v>PROVINCIA</v>
      </c>
      <c r="V3262" s="53" t="str">
        <f>MID(Tabla_Datos[[#This Row],[pTelefono]],1,SEARCH("-",Tabla_Datos[[#This Row],[pTelefono]],1)-1)</f>
        <v>73</v>
      </c>
      <c r="W3262" s="53" t="str">
        <f>MID(Tabla_Datos[[#This Row],[pTelefono]],SEARCH("-",Tabla_Datos[[#This Row],[pTelefono]],1)+1,LEN(Tabla_Datos[[#This Row],[pTelefono]]))</f>
        <v>969615035</v>
      </c>
      <c r="X3262" s="53" t="str">
        <f>CONCATENATE(Tabla_Datos[[#This Row],[TipUrb]]," ",Tabla_Datos[[#This Row],[Calle]]," ",Tabla_Datos[[#This Row],[NumCalle]])</f>
        <v>AH . 0</v>
      </c>
      <c r="Y3262" t="s">
        <v>137</v>
      </c>
      <c r="Z3262" t="s">
        <v>152</v>
      </c>
      <c r="AA3262" t="s">
        <v>153</v>
      </c>
      <c r="AB3262" t="s">
        <v>95</v>
      </c>
      <c r="AC3262" t="s">
        <v>95</v>
      </c>
      <c r="AD3262" t="s">
        <v>96</v>
      </c>
      <c r="AE3262" t="s">
        <v>361</v>
      </c>
      <c r="AF3262">
        <v>18</v>
      </c>
      <c r="AG3262" s="51">
        <v>2802230</v>
      </c>
      <c r="AH3262" t="s">
        <v>95</v>
      </c>
      <c r="AI3262">
        <v>1</v>
      </c>
      <c r="AJ3262">
        <v>1</v>
      </c>
      <c r="AK3262" t="s">
        <v>221</v>
      </c>
      <c r="AL3262">
        <v>0</v>
      </c>
    </row>
    <row r="3263" spans="1:38">
      <c r="A3263">
        <v>3288977</v>
      </c>
      <c r="B3263" t="s">
        <v>11026</v>
      </c>
      <c r="C3263" t="s">
        <v>18</v>
      </c>
      <c r="D3263" t="s">
        <v>156</v>
      </c>
      <c r="E3263">
        <v>2011</v>
      </c>
      <c r="F3263">
        <v>8</v>
      </c>
      <c r="G3263">
        <v>20</v>
      </c>
      <c r="H3263" t="s">
        <v>86</v>
      </c>
      <c r="I3263" t="s">
        <v>16</v>
      </c>
      <c r="J3263" t="s">
        <v>16</v>
      </c>
      <c r="K3263" t="s">
        <v>444</v>
      </c>
      <c r="L3263" t="s">
        <v>86</v>
      </c>
      <c r="M3263" t="s">
        <v>88</v>
      </c>
      <c r="N3263" s="50">
        <v>99999999</v>
      </c>
      <c r="O3263" s="51">
        <v>2334630</v>
      </c>
      <c r="P3263" t="s">
        <v>11027</v>
      </c>
      <c r="Q3263" t="s">
        <v>2520</v>
      </c>
      <c r="R3263" t="s">
        <v>11028</v>
      </c>
      <c r="S3263" s="49" t="str">
        <f>CONCATENATE(Tabla_Datos[[#This Row],[Nombre_Cliente]]," ",Tabla_Datos[[#This Row],[ApellidoPaterno_Cliente]]," ",Tabla_Datos[[#This Row],[ApellidoMaterno_Cliente]])</f>
        <v xml:space="preserve"> ROSA  YSABEL   ZEGARRA  JAURIGUE </v>
      </c>
      <c r="T3263" s="53">
        <f>DATE(Tabla_Datos[[#This Row],[tAnio]],Tabla_Datos[[#This Row],[tMes]],Tabla_Datos[[#This Row],[tDia]])</f>
        <v>40775</v>
      </c>
      <c r="U3263" s="53" t="str">
        <f>IF(Tabla_Datos[[#This Row],[cProvincia]]="LIMA","LIMA","PROVINCIA")</f>
        <v>LIMA</v>
      </c>
      <c r="V3263" s="53" t="str">
        <f>MID(Tabla_Datos[[#This Row],[pTelefono]],1,SEARCH("-",Tabla_Datos[[#This Row],[pTelefono]],1)-1)</f>
        <v>1</v>
      </c>
      <c r="W3263" s="53" t="str">
        <f>MID(Tabla_Datos[[#This Row],[pTelefono]],SEARCH("-",Tabla_Datos[[#This Row],[pTelefono]],1)+1,LEN(Tabla_Datos[[#This Row],[pTelefono]]))</f>
        <v>957535088</v>
      </c>
      <c r="X3263" s="53" t="str">
        <f>CONCATENATE(Tabla_Datos[[#This Row],[TipUrb]]," ",Tabla_Datos[[#This Row],[Calle]]," ",Tabla_Datos[[#This Row],[NumCalle]])</f>
        <v>UR LA CORDIALIDAD 8056</v>
      </c>
      <c r="Y3263" t="s">
        <v>92</v>
      </c>
      <c r="Z3263" t="s">
        <v>93</v>
      </c>
      <c r="AA3263" t="s">
        <v>94</v>
      </c>
      <c r="AB3263" t="s">
        <v>95</v>
      </c>
      <c r="AC3263" t="s">
        <v>95</v>
      </c>
      <c r="AD3263" t="s">
        <v>161</v>
      </c>
      <c r="AE3263" t="s">
        <v>9903</v>
      </c>
      <c r="AF3263">
        <v>47</v>
      </c>
      <c r="AG3263" s="51">
        <v>10072553</v>
      </c>
      <c r="AI3263">
        <v>26</v>
      </c>
      <c r="AJ3263">
        <v>26</v>
      </c>
      <c r="AK3263" t="s">
        <v>11029</v>
      </c>
      <c r="AL3263">
        <v>8056</v>
      </c>
    </row>
    <row r="3264" spans="1:38">
      <c r="A3264">
        <v>3288994</v>
      </c>
      <c r="B3264" t="s">
        <v>11030</v>
      </c>
      <c r="C3264" t="s">
        <v>19</v>
      </c>
      <c r="D3264" t="s">
        <v>143</v>
      </c>
      <c r="E3264">
        <v>2011</v>
      </c>
      <c r="F3264">
        <v>8</v>
      </c>
      <c r="G3264">
        <v>20</v>
      </c>
      <c r="H3264" t="s">
        <v>86</v>
      </c>
      <c r="I3264" t="s">
        <v>145</v>
      </c>
      <c r="J3264" t="s">
        <v>469</v>
      </c>
      <c r="K3264" t="s">
        <v>470</v>
      </c>
      <c r="L3264" t="s">
        <v>86</v>
      </c>
      <c r="M3264" t="s">
        <v>148</v>
      </c>
      <c r="N3264" s="50">
        <v>33263807</v>
      </c>
      <c r="O3264" s="51">
        <v>2334729</v>
      </c>
      <c r="P3264" t="s">
        <v>11031</v>
      </c>
      <c r="Q3264" t="s">
        <v>4413</v>
      </c>
      <c r="R3264" t="s">
        <v>780</v>
      </c>
      <c r="S3264" s="49" t="str">
        <f>CONCATENATE(Tabla_Datos[[#This Row],[Nombre_Cliente]]," ",Tabla_Datos[[#This Row],[ApellidoPaterno_Cliente]]," ",Tabla_Datos[[#This Row],[ApellidoMaterno_Cliente]])</f>
        <v>ANTONIA JESUS BEJARANO SANCHEZ</v>
      </c>
      <c r="T3264" s="53">
        <f>DATE(Tabla_Datos[[#This Row],[tAnio]],Tabla_Datos[[#This Row],[tMes]],Tabla_Datos[[#This Row],[tDia]])</f>
        <v>40775</v>
      </c>
      <c r="U3264" s="53" t="str">
        <f>IF(Tabla_Datos[[#This Row],[cProvincia]]="LIMA","LIMA","PROVINCIA")</f>
        <v>PROVINCIA</v>
      </c>
      <c r="V3264" s="53" t="str">
        <f>MID(Tabla_Datos[[#This Row],[pTelefono]],1,SEARCH("-",Tabla_Datos[[#This Row],[pTelefono]],1)-1)</f>
        <v>43</v>
      </c>
      <c r="W3264" s="53" t="str">
        <f>MID(Tabla_Datos[[#This Row],[pTelefono]],SEARCH("-",Tabla_Datos[[#This Row],[pTelefono]],1)+1,LEN(Tabla_Datos[[#This Row],[pTelefono]]))</f>
        <v>943174468</v>
      </c>
      <c r="X3264" s="53" t="str">
        <f>CONCATENATE(Tabla_Datos[[#This Row],[TipUrb]]," ",Tabla_Datos[[#This Row],[Calle]]," ",Tabla_Datos[[#This Row],[NumCalle]])</f>
        <v>- . 0</v>
      </c>
      <c r="Y3264" t="s">
        <v>151</v>
      </c>
      <c r="Z3264" t="s">
        <v>152</v>
      </c>
      <c r="AA3264" t="s">
        <v>153</v>
      </c>
      <c r="AB3264" t="s">
        <v>95</v>
      </c>
      <c r="AC3264" t="s">
        <v>95</v>
      </c>
      <c r="AD3264" t="s">
        <v>109</v>
      </c>
      <c r="AE3264" t="s">
        <v>116</v>
      </c>
      <c r="AF3264">
        <v>8</v>
      </c>
      <c r="AG3264" s="51">
        <v>32824966</v>
      </c>
      <c r="AH3264" t="s">
        <v>95</v>
      </c>
      <c r="AI3264">
        <v>1</v>
      </c>
      <c r="AJ3264">
        <v>1</v>
      </c>
      <c r="AK3264" t="s">
        <v>221</v>
      </c>
      <c r="AL3264">
        <v>0</v>
      </c>
    </row>
    <row r="3265" spans="1:38">
      <c r="A3265">
        <v>3289736</v>
      </c>
      <c r="B3265" t="s">
        <v>11032</v>
      </c>
      <c r="C3265" t="s">
        <v>18</v>
      </c>
      <c r="D3265" t="s">
        <v>892</v>
      </c>
      <c r="E3265">
        <v>2011</v>
      </c>
      <c r="F3265">
        <v>8</v>
      </c>
      <c r="G3265">
        <v>20</v>
      </c>
      <c r="H3265" t="s">
        <v>86</v>
      </c>
      <c r="I3265" t="s">
        <v>16</v>
      </c>
      <c r="J3265" t="s">
        <v>16</v>
      </c>
      <c r="K3265" t="s">
        <v>192</v>
      </c>
      <c r="L3265" t="s">
        <v>86</v>
      </c>
      <c r="M3265" t="s">
        <v>88</v>
      </c>
      <c r="N3265" s="50">
        <v>25551863</v>
      </c>
      <c r="O3265" s="51">
        <v>2335024</v>
      </c>
      <c r="P3265" t="s">
        <v>11033</v>
      </c>
      <c r="Q3265" t="s">
        <v>749</v>
      </c>
      <c r="R3265" t="s">
        <v>1262</v>
      </c>
      <c r="S3265" s="49" t="str">
        <f>CONCATENATE(Tabla_Datos[[#This Row],[Nombre_Cliente]]," ",Tabla_Datos[[#This Row],[ApellidoPaterno_Cliente]]," ",Tabla_Datos[[#This Row],[ApellidoMaterno_Cliente]])</f>
        <v xml:space="preserve">PABLO GERMAN  TORRES  SOTO </v>
      </c>
      <c r="T3265" s="53">
        <f>DATE(Tabla_Datos[[#This Row],[tAnio]],Tabla_Datos[[#This Row],[tMes]],Tabla_Datos[[#This Row],[tDia]])</f>
        <v>40775</v>
      </c>
      <c r="U3265" s="53" t="str">
        <f>IF(Tabla_Datos[[#This Row],[cProvincia]]="LIMA","LIMA","PROVINCIA")</f>
        <v>LIMA</v>
      </c>
      <c r="V3265" s="53" t="str">
        <f>MID(Tabla_Datos[[#This Row],[pTelefono]],1,SEARCH("-",Tabla_Datos[[#This Row],[pTelefono]],1)-1)</f>
        <v>1</v>
      </c>
      <c r="W3265" s="53" t="str">
        <f>MID(Tabla_Datos[[#This Row],[pTelefono]],SEARCH("-",Tabla_Datos[[#This Row],[pTelefono]],1)+1,LEN(Tabla_Datos[[#This Row],[pTelefono]]))</f>
        <v>986600099</v>
      </c>
      <c r="X3265" s="53" t="str">
        <f>CONCATENATE(Tabla_Datos[[#This Row],[TipUrb]]," ",Tabla_Datos[[#This Row],[Calle]]," ",Tabla_Datos[[#This Row],[NumCalle]])</f>
        <v>CD ANCASH 0</v>
      </c>
      <c r="Y3265" t="s">
        <v>92</v>
      </c>
      <c r="Z3265" t="s">
        <v>93</v>
      </c>
      <c r="AA3265" t="s">
        <v>94</v>
      </c>
      <c r="AB3265" t="s">
        <v>95</v>
      </c>
      <c r="AC3265">
        <v>301</v>
      </c>
      <c r="AD3265" t="s">
        <v>6206</v>
      </c>
      <c r="AE3265" t="s">
        <v>95</v>
      </c>
      <c r="AG3265" s="51">
        <v>40038958</v>
      </c>
      <c r="AI3265">
        <v>26</v>
      </c>
      <c r="AJ3265">
        <v>26</v>
      </c>
      <c r="AK3265" t="s">
        <v>145</v>
      </c>
      <c r="AL3265">
        <v>0</v>
      </c>
    </row>
    <row r="3266" spans="1:38">
      <c r="A3266">
        <v>3288930</v>
      </c>
      <c r="B3266" t="s">
        <v>11034</v>
      </c>
      <c r="C3266" t="s">
        <v>18</v>
      </c>
      <c r="D3266" t="s">
        <v>85</v>
      </c>
      <c r="E3266">
        <v>2011</v>
      </c>
      <c r="F3266">
        <v>8</v>
      </c>
      <c r="G3266">
        <v>20</v>
      </c>
      <c r="H3266" t="s">
        <v>86</v>
      </c>
      <c r="I3266" t="s">
        <v>16</v>
      </c>
      <c r="J3266" t="s">
        <v>16</v>
      </c>
      <c r="K3266" t="s">
        <v>157</v>
      </c>
      <c r="L3266" t="s">
        <v>86</v>
      </c>
      <c r="M3266" t="s">
        <v>88</v>
      </c>
      <c r="N3266" s="50">
        <v>21797814</v>
      </c>
      <c r="O3266" s="51">
        <v>2334651</v>
      </c>
      <c r="P3266" t="s">
        <v>11035</v>
      </c>
      <c r="Q3266" t="s">
        <v>214</v>
      </c>
      <c r="R3266" t="s">
        <v>11036</v>
      </c>
      <c r="S3266" s="49" t="str">
        <f>CONCATENATE(Tabla_Datos[[#This Row],[Nombre_Cliente]]," ",Tabla_Datos[[#This Row],[ApellidoPaterno_Cliente]]," ",Tabla_Datos[[#This Row],[ApellidoMaterno_Cliente]])</f>
        <v xml:space="preserve">JESUS BENITO  AVILA  PRIETO </v>
      </c>
      <c r="T3266" s="53">
        <f>DATE(Tabla_Datos[[#This Row],[tAnio]],Tabla_Datos[[#This Row],[tMes]],Tabla_Datos[[#This Row],[tDia]])</f>
        <v>40775</v>
      </c>
      <c r="U3266" s="53" t="str">
        <f>IF(Tabla_Datos[[#This Row],[cProvincia]]="LIMA","LIMA","PROVINCIA")</f>
        <v>LIMA</v>
      </c>
      <c r="V3266" s="53" t="str">
        <f>MID(Tabla_Datos[[#This Row],[pTelefono]],1,SEARCH("-",Tabla_Datos[[#This Row],[pTelefono]],1)-1)</f>
        <v>1</v>
      </c>
      <c r="W3266" s="53" t="str">
        <f>MID(Tabla_Datos[[#This Row],[pTelefono]],SEARCH("-",Tabla_Datos[[#This Row],[pTelefono]],1)+1,LEN(Tabla_Datos[[#This Row],[pTelefono]]))</f>
        <v>991303017</v>
      </c>
      <c r="X3266" s="53" t="str">
        <f>CONCATENATE(Tabla_Datos[[#This Row],[TipUrb]]," ",Tabla_Datos[[#This Row],[Calle]]," ",Tabla_Datos[[#This Row],[NumCalle]])</f>
        <v>UR   0</v>
      </c>
      <c r="Y3266" t="s">
        <v>92</v>
      </c>
      <c r="Z3266" t="s">
        <v>93</v>
      </c>
      <c r="AA3266" t="s">
        <v>94</v>
      </c>
      <c r="AB3266" t="s">
        <v>95</v>
      </c>
      <c r="AC3266" t="s">
        <v>95</v>
      </c>
      <c r="AD3266" t="s">
        <v>161</v>
      </c>
      <c r="AE3266" t="s">
        <v>474</v>
      </c>
      <c r="AF3266">
        <v>36</v>
      </c>
      <c r="AG3266" s="51">
        <v>71454782</v>
      </c>
      <c r="AI3266">
        <v>36</v>
      </c>
      <c r="AJ3266">
        <v>36</v>
      </c>
      <c r="AK3266" t="s">
        <v>95</v>
      </c>
      <c r="AL3266">
        <v>0</v>
      </c>
    </row>
    <row r="3267" spans="1:38">
      <c r="A3267">
        <v>3288730</v>
      </c>
      <c r="B3267" t="s">
        <v>11037</v>
      </c>
      <c r="C3267" t="s">
        <v>19</v>
      </c>
      <c r="D3267" t="s">
        <v>143</v>
      </c>
      <c r="E3267">
        <v>2011</v>
      </c>
      <c r="F3267">
        <v>8</v>
      </c>
      <c r="G3267">
        <v>20</v>
      </c>
      <c r="H3267" t="s">
        <v>86</v>
      </c>
      <c r="I3267" t="s">
        <v>145</v>
      </c>
      <c r="J3267" t="s">
        <v>469</v>
      </c>
      <c r="K3267" t="s">
        <v>469</v>
      </c>
      <c r="L3267" t="s">
        <v>86</v>
      </c>
      <c r="M3267" t="s">
        <v>148</v>
      </c>
      <c r="N3267" s="50">
        <v>46474511</v>
      </c>
      <c r="O3267" s="51">
        <v>2334488</v>
      </c>
      <c r="P3267" t="s">
        <v>11038</v>
      </c>
      <c r="Q3267" t="s">
        <v>5724</v>
      </c>
      <c r="R3267" t="s">
        <v>1228</v>
      </c>
      <c r="S3267" s="49" t="str">
        <f>CONCATENATE(Tabla_Datos[[#This Row],[Nombre_Cliente]]," ",Tabla_Datos[[#This Row],[ApellidoPaterno_Cliente]]," ",Tabla_Datos[[#This Row],[ApellidoMaterno_Cliente]])</f>
        <v>ROSAS ALEJANDRO TAFUR MONTOYA</v>
      </c>
      <c r="T3267" s="53">
        <f>DATE(Tabla_Datos[[#This Row],[tAnio]],Tabla_Datos[[#This Row],[tMes]],Tabla_Datos[[#This Row],[tDia]])</f>
        <v>40775</v>
      </c>
      <c r="U3267" s="53" t="str">
        <f>IF(Tabla_Datos[[#This Row],[cProvincia]]="LIMA","LIMA","PROVINCIA")</f>
        <v>PROVINCIA</v>
      </c>
      <c r="V3267" s="53" t="str">
        <f>MID(Tabla_Datos[[#This Row],[pTelefono]],1,SEARCH("-",Tabla_Datos[[#This Row],[pTelefono]],1)-1)</f>
        <v>43</v>
      </c>
      <c r="W3267" s="53" t="str">
        <f>MID(Tabla_Datos[[#This Row],[pTelefono]],SEARCH("-",Tabla_Datos[[#This Row],[pTelefono]],1)+1,LEN(Tabla_Datos[[#This Row],[pTelefono]]))</f>
        <v>949088104</v>
      </c>
      <c r="X3267" s="53" t="str">
        <f>CONCATENATE(Tabla_Datos[[#This Row],[TipUrb]]," ",Tabla_Datos[[#This Row],[Calle]]," ",Tabla_Datos[[#This Row],[NumCalle]])</f>
        <v>PJ . 0</v>
      </c>
      <c r="Y3267" t="s">
        <v>151</v>
      </c>
      <c r="Z3267" t="s">
        <v>152</v>
      </c>
      <c r="AA3267" t="s">
        <v>153</v>
      </c>
      <c r="AB3267" t="s">
        <v>95</v>
      </c>
      <c r="AC3267" t="s">
        <v>95</v>
      </c>
      <c r="AD3267" t="s">
        <v>429</v>
      </c>
      <c r="AE3267" t="s">
        <v>1043</v>
      </c>
      <c r="AF3267">
        <v>4</v>
      </c>
      <c r="AG3267" s="51">
        <v>17981492</v>
      </c>
      <c r="AH3267" t="s">
        <v>95</v>
      </c>
      <c r="AI3267">
        <v>1</v>
      </c>
      <c r="AJ3267">
        <v>1</v>
      </c>
      <c r="AK3267" t="s">
        <v>221</v>
      </c>
      <c r="AL3267">
        <v>0</v>
      </c>
    </row>
    <row r="3268" spans="1:38">
      <c r="A3268">
        <v>3288822</v>
      </c>
      <c r="B3268" t="s">
        <v>11039</v>
      </c>
      <c r="C3268" t="s">
        <v>20</v>
      </c>
      <c r="D3268" t="s">
        <v>85</v>
      </c>
      <c r="E3268">
        <v>2011</v>
      </c>
      <c r="F3268">
        <v>8</v>
      </c>
      <c r="G3268">
        <v>20</v>
      </c>
      <c r="H3268" t="s">
        <v>144</v>
      </c>
      <c r="I3268" t="s">
        <v>16</v>
      </c>
      <c r="J3268" t="s">
        <v>16</v>
      </c>
      <c r="K3268" t="s">
        <v>438</v>
      </c>
      <c r="L3268" t="s">
        <v>86</v>
      </c>
      <c r="M3268" t="s">
        <v>88</v>
      </c>
      <c r="N3268" s="50">
        <v>9854201</v>
      </c>
      <c r="O3268" s="51">
        <v>2334577</v>
      </c>
      <c r="P3268" t="s">
        <v>11040</v>
      </c>
      <c r="Q3268" t="s">
        <v>310</v>
      </c>
      <c r="R3268" t="s">
        <v>11041</v>
      </c>
      <c r="S3268" s="49" t="str">
        <f>CONCATENATE(Tabla_Datos[[#This Row],[Nombre_Cliente]]," ",Tabla_Datos[[#This Row],[ApellidoPaterno_Cliente]]," ",Tabla_Datos[[#This Row],[ApellidoMaterno_Cliente]])</f>
        <v>WILLIAM NICOLA MORALES BOULANGGER</v>
      </c>
      <c r="T3268" s="53">
        <f>DATE(Tabla_Datos[[#This Row],[tAnio]],Tabla_Datos[[#This Row],[tMes]],Tabla_Datos[[#This Row],[tDia]])</f>
        <v>40775</v>
      </c>
      <c r="U3268" s="53" t="str">
        <f>IF(Tabla_Datos[[#This Row],[cProvincia]]="LIMA","LIMA","PROVINCIA")</f>
        <v>LIMA</v>
      </c>
      <c r="V3268" s="53" t="str">
        <f>MID(Tabla_Datos[[#This Row],[pTelefono]],1,SEARCH("-",Tabla_Datos[[#This Row],[pTelefono]],1)-1)</f>
        <v>1</v>
      </c>
      <c r="W3268" s="53" t="str">
        <f>MID(Tabla_Datos[[#This Row],[pTelefono]],SEARCH("-",Tabla_Datos[[#This Row],[pTelefono]],1)+1,LEN(Tabla_Datos[[#This Row],[pTelefono]]))</f>
        <v>992353373</v>
      </c>
      <c r="X3268" s="53" t="str">
        <f>CONCATENATE(Tabla_Datos[[#This Row],[TipUrb]]," ",Tabla_Datos[[#This Row],[Calle]]," ",Tabla_Datos[[#This Row],[NumCalle]])</f>
        <v xml:space="preserve">  TERCERA 136</v>
      </c>
      <c r="Y3268" t="s">
        <v>92</v>
      </c>
      <c r="Z3268" t="s">
        <v>122</v>
      </c>
      <c r="AA3268" t="s">
        <v>123</v>
      </c>
      <c r="AB3268" t="s">
        <v>95</v>
      </c>
      <c r="AC3268" t="s">
        <v>95</v>
      </c>
      <c r="AD3268" t="s">
        <v>95</v>
      </c>
      <c r="AE3268" t="s">
        <v>95</v>
      </c>
      <c r="AF3268" t="s">
        <v>95</v>
      </c>
      <c r="AG3268" s="51" t="s">
        <v>95</v>
      </c>
      <c r="AH3268">
        <v>1025509993</v>
      </c>
      <c r="AI3268">
        <v>1</v>
      </c>
      <c r="AJ3268">
        <v>1</v>
      </c>
      <c r="AK3268" t="s">
        <v>11042</v>
      </c>
      <c r="AL3268">
        <v>136</v>
      </c>
    </row>
    <row r="3269" spans="1:38">
      <c r="A3269">
        <v>3288872</v>
      </c>
      <c r="B3269" t="s">
        <v>11043</v>
      </c>
      <c r="C3269" t="s">
        <v>18</v>
      </c>
      <c r="D3269" t="s">
        <v>85</v>
      </c>
      <c r="E3269">
        <v>2011</v>
      </c>
      <c r="F3269">
        <v>8</v>
      </c>
      <c r="G3269">
        <v>20</v>
      </c>
      <c r="H3269" t="s">
        <v>86</v>
      </c>
      <c r="I3269" t="s">
        <v>16</v>
      </c>
      <c r="J3269" t="s">
        <v>16</v>
      </c>
      <c r="K3269" t="s">
        <v>165</v>
      </c>
      <c r="L3269" t="s">
        <v>86</v>
      </c>
      <c r="M3269" t="s">
        <v>88</v>
      </c>
      <c r="N3269" s="50">
        <v>7198091</v>
      </c>
      <c r="O3269" s="51">
        <v>2334626</v>
      </c>
      <c r="P3269" t="s">
        <v>11044</v>
      </c>
      <c r="Q3269" t="s">
        <v>11045</v>
      </c>
      <c r="R3269" t="s">
        <v>11046</v>
      </c>
      <c r="S3269" s="49" t="str">
        <f>CONCATENATE(Tabla_Datos[[#This Row],[Nombre_Cliente]]," ",Tabla_Datos[[#This Row],[ApellidoPaterno_Cliente]]," ",Tabla_Datos[[#This Row],[ApellidoMaterno_Cliente]])</f>
        <v xml:space="preserve">NORMA GLADYS  QUIROZ  OBREGON DE LARREA </v>
      </c>
      <c r="T3269" s="53">
        <f>DATE(Tabla_Datos[[#This Row],[tAnio]],Tabla_Datos[[#This Row],[tMes]],Tabla_Datos[[#This Row],[tDia]])</f>
        <v>40775</v>
      </c>
      <c r="U3269" s="53" t="str">
        <f>IF(Tabla_Datos[[#This Row],[cProvincia]]="LIMA","LIMA","PROVINCIA")</f>
        <v>LIMA</v>
      </c>
      <c r="V3269" s="53" t="str">
        <f>MID(Tabla_Datos[[#This Row],[pTelefono]],1,SEARCH("-",Tabla_Datos[[#This Row],[pTelefono]],1)-1)</f>
        <v>1</v>
      </c>
      <c r="W3269" s="53" t="str">
        <f>MID(Tabla_Datos[[#This Row],[pTelefono]],SEARCH("-",Tabla_Datos[[#This Row],[pTelefono]],1)+1,LEN(Tabla_Datos[[#This Row],[pTelefono]]))</f>
        <v>5735106</v>
      </c>
      <c r="X3269" s="53" t="str">
        <f>CONCATENATE(Tabla_Datos[[#This Row],[TipUrb]]," ",Tabla_Datos[[#This Row],[Calle]]," ",Tabla_Datos[[#This Row],[NumCalle]])</f>
        <v>UR LAS AMERICAS 558</v>
      </c>
      <c r="Y3269" t="s">
        <v>92</v>
      </c>
      <c r="Z3269" t="s">
        <v>93</v>
      </c>
      <c r="AA3269" t="s">
        <v>94</v>
      </c>
      <c r="AB3269" t="s">
        <v>95</v>
      </c>
      <c r="AC3269" t="s">
        <v>95</v>
      </c>
      <c r="AD3269" t="s">
        <v>161</v>
      </c>
      <c r="AE3269" t="s">
        <v>95</v>
      </c>
      <c r="AG3269" s="51">
        <v>6914431</v>
      </c>
      <c r="AI3269">
        <v>36</v>
      </c>
      <c r="AJ3269">
        <v>36</v>
      </c>
      <c r="AK3269" t="s">
        <v>190</v>
      </c>
      <c r="AL3269">
        <v>558</v>
      </c>
    </row>
    <row r="3270" spans="1:38">
      <c r="A3270">
        <v>3289162</v>
      </c>
      <c r="B3270" t="s">
        <v>11047</v>
      </c>
      <c r="C3270" t="s">
        <v>19</v>
      </c>
      <c r="D3270" t="s">
        <v>85</v>
      </c>
      <c r="E3270">
        <v>2011</v>
      </c>
      <c r="F3270">
        <v>8</v>
      </c>
      <c r="G3270">
        <v>20</v>
      </c>
      <c r="H3270" t="s">
        <v>86</v>
      </c>
      <c r="I3270" t="s">
        <v>16</v>
      </c>
      <c r="J3270" t="s">
        <v>16</v>
      </c>
      <c r="K3270" t="s">
        <v>2099</v>
      </c>
      <c r="L3270" t="s">
        <v>86</v>
      </c>
      <c r="M3270" t="s">
        <v>88</v>
      </c>
      <c r="N3270" s="50">
        <v>25648181</v>
      </c>
      <c r="O3270" s="51">
        <v>2334880</v>
      </c>
      <c r="P3270" t="s">
        <v>11048</v>
      </c>
      <c r="Q3270" t="s">
        <v>7444</v>
      </c>
      <c r="R3270" t="s">
        <v>1912</v>
      </c>
      <c r="S3270" s="49" t="str">
        <f>CONCATENATE(Tabla_Datos[[#This Row],[Nombre_Cliente]]," ",Tabla_Datos[[#This Row],[ApellidoPaterno_Cliente]]," ",Tabla_Datos[[#This Row],[ApellidoMaterno_Cliente]])</f>
        <v>DIOMEDES ROBLES VILLAR</v>
      </c>
      <c r="T3270" s="53">
        <f>DATE(Tabla_Datos[[#This Row],[tAnio]],Tabla_Datos[[#This Row],[tMes]],Tabla_Datos[[#This Row],[tDia]])</f>
        <v>40775</v>
      </c>
      <c r="U3270" s="53" t="str">
        <f>IF(Tabla_Datos[[#This Row],[cProvincia]]="LIMA","LIMA","PROVINCIA")</f>
        <v>LIMA</v>
      </c>
      <c r="V3270" s="53" t="str">
        <f>MID(Tabla_Datos[[#This Row],[pTelefono]],1,SEARCH("-",Tabla_Datos[[#This Row],[pTelefono]],1)-1)</f>
        <v>1</v>
      </c>
      <c r="W3270" s="53" t="str">
        <f>MID(Tabla_Datos[[#This Row],[pTelefono]],SEARCH("-",Tabla_Datos[[#This Row],[pTelefono]],1)+1,LEN(Tabla_Datos[[#This Row],[pTelefono]]))</f>
        <v>997467215</v>
      </c>
      <c r="X3270" s="53" t="str">
        <f>CONCATENATE(Tabla_Datos[[#This Row],[TipUrb]]," ",Tabla_Datos[[#This Row],[Calle]]," ",Tabla_Datos[[#This Row],[NumCalle]])</f>
        <v>PJ . 0</v>
      </c>
      <c r="Y3270" t="s">
        <v>92</v>
      </c>
      <c r="Z3270" t="s">
        <v>122</v>
      </c>
      <c r="AA3270" t="s">
        <v>123</v>
      </c>
      <c r="AB3270" t="s">
        <v>95</v>
      </c>
      <c r="AC3270" t="s">
        <v>95</v>
      </c>
      <c r="AD3270" t="s">
        <v>429</v>
      </c>
      <c r="AE3270" t="s">
        <v>1034</v>
      </c>
      <c r="AF3270" t="s">
        <v>8163</v>
      </c>
      <c r="AG3270" s="51">
        <v>7485162</v>
      </c>
      <c r="AH3270" t="s">
        <v>95</v>
      </c>
      <c r="AI3270">
        <v>1</v>
      </c>
      <c r="AJ3270">
        <v>1</v>
      </c>
      <c r="AK3270" t="s">
        <v>221</v>
      </c>
      <c r="AL3270">
        <v>0</v>
      </c>
    </row>
    <row r="3271" spans="1:38">
      <c r="A3271">
        <v>3289121</v>
      </c>
      <c r="B3271" t="s">
        <v>11049</v>
      </c>
      <c r="C3271" t="s">
        <v>18</v>
      </c>
      <c r="D3271" t="s">
        <v>156</v>
      </c>
      <c r="E3271">
        <v>2011</v>
      </c>
      <c r="F3271">
        <v>8</v>
      </c>
      <c r="G3271">
        <v>20</v>
      </c>
      <c r="H3271" t="s">
        <v>86</v>
      </c>
      <c r="I3271" t="s">
        <v>145</v>
      </c>
      <c r="J3271" t="s">
        <v>469</v>
      </c>
      <c r="K3271" t="s">
        <v>991</v>
      </c>
      <c r="L3271" t="s">
        <v>86</v>
      </c>
      <c r="M3271" t="s">
        <v>148</v>
      </c>
      <c r="N3271" s="50">
        <v>99999999</v>
      </c>
      <c r="O3271" s="51">
        <v>2334828</v>
      </c>
      <c r="P3271" t="s">
        <v>11050</v>
      </c>
      <c r="Q3271" t="s">
        <v>214</v>
      </c>
      <c r="R3271" t="s">
        <v>11051</v>
      </c>
      <c r="S3271" s="49" t="str">
        <f>CONCATENATE(Tabla_Datos[[#This Row],[Nombre_Cliente]]," ",Tabla_Datos[[#This Row],[ApellidoPaterno_Cliente]]," ",Tabla_Datos[[#This Row],[ApellidoMaterno_Cliente]])</f>
        <v xml:space="preserve">DEYBIS BRADLEY  AVILA  YNGA </v>
      </c>
      <c r="T3271" s="53">
        <f>DATE(Tabla_Datos[[#This Row],[tAnio]],Tabla_Datos[[#This Row],[tMes]],Tabla_Datos[[#This Row],[tDia]])</f>
        <v>40775</v>
      </c>
      <c r="U3271" s="53" t="str">
        <f>IF(Tabla_Datos[[#This Row],[cProvincia]]="LIMA","LIMA","PROVINCIA")</f>
        <v>PROVINCIA</v>
      </c>
      <c r="V3271" s="53" t="str">
        <f>MID(Tabla_Datos[[#This Row],[pTelefono]],1,SEARCH("-",Tabla_Datos[[#This Row],[pTelefono]],1)-1)</f>
        <v>1</v>
      </c>
      <c r="W3271" s="53" t="str">
        <f>MID(Tabla_Datos[[#This Row],[pTelefono]],SEARCH("-",Tabla_Datos[[#This Row],[pTelefono]],1)+1,LEN(Tabla_Datos[[#This Row],[pTelefono]]))</f>
        <v>975022959</v>
      </c>
      <c r="X3271" s="53" t="str">
        <f>CONCATENATE(Tabla_Datos[[#This Row],[TipUrb]]," ",Tabla_Datos[[#This Row],[Calle]]," ",Tabla_Datos[[#This Row],[NumCalle]])</f>
        <v>UR SN 0</v>
      </c>
      <c r="Y3271" t="s">
        <v>151</v>
      </c>
      <c r="Z3271" t="s">
        <v>93</v>
      </c>
      <c r="AA3271" t="s">
        <v>94</v>
      </c>
      <c r="AB3271" t="s">
        <v>95</v>
      </c>
      <c r="AC3271" t="s">
        <v>95</v>
      </c>
      <c r="AD3271" t="s">
        <v>161</v>
      </c>
      <c r="AE3271" t="s">
        <v>3092</v>
      </c>
      <c r="AF3271">
        <v>1</v>
      </c>
      <c r="AG3271" s="51">
        <v>42265981</v>
      </c>
      <c r="AI3271">
        <v>26</v>
      </c>
      <c r="AJ3271">
        <v>26</v>
      </c>
      <c r="AK3271" t="s">
        <v>467</v>
      </c>
      <c r="AL3271">
        <v>0</v>
      </c>
    </row>
    <row r="3272" spans="1:38">
      <c r="A3272">
        <v>3289075</v>
      </c>
      <c r="B3272" t="s">
        <v>11052</v>
      </c>
      <c r="C3272" t="s">
        <v>19</v>
      </c>
      <c r="D3272" t="s">
        <v>85</v>
      </c>
      <c r="E3272">
        <v>2011</v>
      </c>
      <c r="F3272">
        <v>8</v>
      </c>
      <c r="G3272">
        <v>20</v>
      </c>
      <c r="H3272" t="s">
        <v>86</v>
      </c>
      <c r="I3272" t="s">
        <v>16</v>
      </c>
      <c r="J3272" t="s">
        <v>16</v>
      </c>
      <c r="K3272" t="s">
        <v>112</v>
      </c>
      <c r="L3272" t="s">
        <v>86</v>
      </c>
      <c r="M3272" t="s">
        <v>88</v>
      </c>
      <c r="O3272" s="51">
        <v>2334801</v>
      </c>
      <c r="P3272" t="s">
        <v>11053</v>
      </c>
      <c r="Q3272" t="s">
        <v>11054</v>
      </c>
      <c r="R3272" t="s">
        <v>3538</v>
      </c>
      <c r="S3272" s="49" t="str">
        <f>CONCATENATE(Tabla_Datos[[#This Row],[Nombre_Cliente]]," ",Tabla_Datos[[#This Row],[ApellidoPaterno_Cliente]]," ",Tabla_Datos[[#This Row],[ApellidoMaterno_Cliente]])</f>
        <v>JESUSA BERTHA PALIZA LOAYZA</v>
      </c>
      <c r="T3272" s="53">
        <f>DATE(Tabla_Datos[[#This Row],[tAnio]],Tabla_Datos[[#This Row],[tMes]],Tabla_Datos[[#This Row],[tDia]])</f>
        <v>40775</v>
      </c>
      <c r="U3272" s="53" t="str">
        <f>IF(Tabla_Datos[[#This Row],[cProvincia]]="LIMA","LIMA","PROVINCIA")</f>
        <v>LIMA</v>
      </c>
      <c r="V3272" s="53" t="str">
        <f>MID(Tabla_Datos[[#This Row],[pTelefono]],1,SEARCH("-",Tabla_Datos[[#This Row],[pTelefono]],1)-1)</f>
        <v>1</v>
      </c>
      <c r="W3272" s="53" t="str">
        <f>MID(Tabla_Datos[[#This Row],[pTelefono]],SEARCH("-",Tabla_Datos[[#This Row],[pTelefono]],1)+1,LEN(Tabla_Datos[[#This Row],[pTelefono]]))</f>
        <v>998784882</v>
      </c>
      <c r="X3272" s="53" t="str">
        <f>CONCATENATE(Tabla_Datos[[#This Row],[TipUrb]]," ",Tabla_Datos[[#This Row],[Calle]]," ",Tabla_Datos[[#This Row],[NumCalle]])</f>
        <v>UR DEL VALLE INCLAN RAMON 148</v>
      </c>
      <c r="Y3272" t="s">
        <v>92</v>
      </c>
      <c r="Z3272" t="s">
        <v>122</v>
      </c>
      <c r="AA3272" t="s">
        <v>123</v>
      </c>
      <c r="AB3272" t="s">
        <v>95</v>
      </c>
      <c r="AC3272">
        <v>301</v>
      </c>
      <c r="AD3272" t="s">
        <v>161</v>
      </c>
      <c r="AE3272" t="s">
        <v>95</v>
      </c>
      <c r="AF3272" t="s">
        <v>95</v>
      </c>
      <c r="AG3272" s="51">
        <v>23917389</v>
      </c>
      <c r="AH3272" t="s">
        <v>95</v>
      </c>
      <c r="AI3272">
        <v>1</v>
      </c>
      <c r="AJ3272">
        <v>1</v>
      </c>
      <c r="AK3272" t="s">
        <v>11055</v>
      </c>
      <c r="AL3272">
        <v>148</v>
      </c>
    </row>
    <row r="3273" spans="1:38">
      <c r="A3273">
        <v>3289890</v>
      </c>
      <c r="B3273" t="s">
        <v>11056</v>
      </c>
      <c r="C3273" t="s">
        <v>20</v>
      </c>
      <c r="D3273" t="s">
        <v>85</v>
      </c>
      <c r="E3273">
        <v>2011</v>
      </c>
      <c r="F3273">
        <v>8</v>
      </c>
      <c r="G3273">
        <v>20</v>
      </c>
      <c r="H3273" t="s">
        <v>86</v>
      </c>
      <c r="I3273" t="s">
        <v>16</v>
      </c>
      <c r="J3273" t="s">
        <v>16</v>
      </c>
      <c r="K3273" t="s">
        <v>177</v>
      </c>
      <c r="L3273" t="s">
        <v>86</v>
      </c>
      <c r="M3273" t="s">
        <v>88</v>
      </c>
      <c r="N3273" s="50">
        <v>42982440</v>
      </c>
      <c r="O3273" s="51">
        <v>2335162</v>
      </c>
      <c r="P3273" t="s">
        <v>11057</v>
      </c>
      <c r="Q3273" t="s">
        <v>11058</v>
      </c>
      <c r="R3273" t="s">
        <v>574</v>
      </c>
      <c r="S3273" s="49" t="str">
        <f>CONCATENATE(Tabla_Datos[[#This Row],[Nombre_Cliente]]," ",Tabla_Datos[[#This Row],[ApellidoPaterno_Cliente]]," ",Tabla_Datos[[#This Row],[ApellidoMaterno_Cliente]])</f>
        <v>ANDRES EDUARDO DULUDE LEON</v>
      </c>
      <c r="T3273" s="53">
        <f>DATE(Tabla_Datos[[#This Row],[tAnio]],Tabla_Datos[[#This Row],[tMes]],Tabla_Datos[[#This Row],[tDia]])</f>
        <v>40775</v>
      </c>
      <c r="U3273" s="53" t="str">
        <f>IF(Tabla_Datos[[#This Row],[cProvincia]]="LIMA","LIMA","PROVINCIA")</f>
        <v>LIMA</v>
      </c>
      <c r="V3273" s="53" t="str">
        <f>MID(Tabla_Datos[[#This Row],[pTelefono]],1,SEARCH("-",Tabla_Datos[[#This Row],[pTelefono]],1)-1)</f>
        <v>1</v>
      </c>
      <c r="W3273" s="53" t="str">
        <f>MID(Tabla_Datos[[#This Row],[pTelefono]],SEARCH("-",Tabla_Datos[[#This Row],[pTelefono]],1)+1,LEN(Tabla_Datos[[#This Row],[pTelefono]]))</f>
        <v>995166180</v>
      </c>
      <c r="X3273" s="53" t="str">
        <f>CONCATENATE(Tabla_Datos[[#This Row],[TipUrb]]," ",Tabla_Datos[[#This Row],[Calle]]," ",Tabla_Datos[[#This Row],[NumCalle]])</f>
        <v>CO MENDOZA MERINO 451</v>
      </c>
      <c r="Y3273" t="s">
        <v>92</v>
      </c>
      <c r="Z3273" t="s">
        <v>122</v>
      </c>
      <c r="AA3273" t="s">
        <v>123</v>
      </c>
      <c r="AB3273" t="s">
        <v>95</v>
      </c>
      <c r="AC3273" t="s">
        <v>95</v>
      </c>
      <c r="AD3273" t="s">
        <v>198</v>
      </c>
      <c r="AE3273" t="s">
        <v>95</v>
      </c>
      <c r="AF3273" t="s">
        <v>95</v>
      </c>
      <c r="AG3273" s="51">
        <v>6640348</v>
      </c>
      <c r="AH3273" t="s">
        <v>95</v>
      </c>
      <c r="AI3273">
        <v>1</v>
      </c>
      <c r="AJ3273">
        <v>1</v>
      </c>
      <c r="AK3273" t="s">
        <v>11059</v>
      </c>
      <c r="AL3273">
        <v>451</v>
      </c>
    </row>
    <row r="3274" spans="1:38">
      <c r="A3274">
        <v>3288964</v>
      </c>
      <c r="B3274" t="s">
        <v>11060</v>
      </c>
      <c r="C3274" t="s">
        <v>20</v>
      </c>
      <c r="D3274" t="s">
        <v>143</v>
      </c>
      <c r="E3274">
        <v>2011</v>
      </c>
      <c r="F3274">
        <v>8</v>
      </c>
      <c r="G3274">
        <v>20</v>
      </c>
      <c r="H3274" t="s">
        <v>86</v>
      </c>
      <c r="I3274" t="s">
        <v>132</v>
      </c>
      <c r="J3274" t="s">
        <v>132</v>
      </c>
      <c r="K3274" t="s">
        <v>1299</v>
      </c>
      <c r="L3274" t="s">
        <v>86</v>
      </c>
      <c r="M3274" t="s">
        <v>133</v>
      </c>
      <c r="N3274" s="50">
        <v>2708148</v>
      </c>
      <c r="O3274" s="51">
        <v>2334702</v>
      </c>
      <c r="P3274" t="s">
        <v>11061</v>
      </c>
      <c r="Q3274" t="s">
        <v>7050</v>
      </c>
      <c r="R3274" t="s">
        <v>4078</v>
      </c>
      <c r="S3274" s="49" t="str">
        <f>CONCATENATE(Tabla_Datos[[#This Row],[Nombre_Cliente]]," ",Tabla_Datos[[#This Row],[ApellidoPaterno_Cliente]]," ",Tabla_Datos[[#This Row],[ApellidoMaterno_Cliente]])</f>
        <v>BRENDA ELIZABETH SEMINARIO LOZANO</v>
      </c>
      <c r="T3274" s="53">
        <f>DATE(Tabla_Datos[[#This Row],[tAnio]],Tabla_Datos[[#This Row],[tMes]],Tabla_Datos[[#This Row],[tDia]])</f>
        <v>40775</v>
      </c>
      <c r="U3274" s="53" t="str">
        <f>IF(Tabla_Datos[[#This Row],[cProvincia]]="LIMA","LIMA","PROVINCIA")</f>
        <v>PROVINCIA</v>
      </c>
      <c r="V3274" s="53" t="str">
        <f>MID(Tabla_Datos[[#This Row],[pTelefono]],1,SEARCH("-",Tabla_Datos[[#This Row],[pTelefono]],1)-1)</f>
        <v>73</v>
      </c>
      <c r="W3274" s="53" t="str">
        <f>MID(Tabla_Datos[[#This Row],[pTelefono]],SEARCH("-",Tabla_Datos[[#This Row],[pTelefono]],1)+1,LEN(Tabla_Datos[[#This Row],[pTelefono]]))</f>
        <v>972978711</v>
      </c>
      <c r="X3274" s="53" t="str">
        <f>CONCATENATE(Tabla_Datos[[#This Row],[TipUrb]]," ",Tabla_Datos[[#This Row],[Calle]]," ",Tabla_Datos[[#This Row],[NumCalle]])</f>
        <v>- AYACUCHO 810</v>
      </c>
      <c r="Y3274" t="s">
        <v>137</v>
      </c>
      <c r="Z3274" t="s">
        <v>152</v>
      </c>
      <c r="AA3274" t="s">
        <v>153</v>
      </c>
      <c r="AB3274" t="s">
        <v>95</v>
      </c>
      <c r="AC3274">
        <v>1</v>
      </c>
      <c r="AD3274" t="s">
        <v>109</v>
      </c>
      <c r="AE3274" t="s">
        <v>95</v>
      </c>
      <c r="AF3274" t="s">
        <v>95</v>
      </c>
      <c r="AG3274" s="51">
        <v>48001327</v>
      </c>
      <c r="AH3274" t="s">
        <v>95</v>
      </c>
      <c r="AI3274">
        <v>1</v>
      </c>
      <c r="AJ3274">
        <v>1</v>
      </c>
      <c r="AK3274" t="s">
        <v>292</v>
      </c>
      <c r="AL3274">
        <v>810</v>
      </c>
    </row>
    <row r="3275" spans="1:38">
      <c r="A3275">
        <v>3289727</v>
      </c>
      <c r="B3275" t="s">
        <v>11062</v>
      </c>
      <c r="C3275" t="s">
        <v>18</v>
      </c>
      <c r="D3275" t="s">
        <v>85</v>
      </c>
      <c r="E3275">
        <v>2011</v>
      </c>
      <c r="F3275">
        <v>8</v>
      </c>
      <c r="G3275">
        <v>20</v>
      </c>
      <c r="H3275" t="s">
        <v>86</v>
      </c>
      <c r="I3275" t="s">
        <v>16</v>
      </c>
      <c r="J3275" t="s">
        <v>16</v>
      </c>
      <c r="K3275" t="s">
        <v>87</v>
      </c>
      <c r="L3275" t="s">
        <v>86</v>
      </c>
      <c r="M3275" t="s">
        <v>88</v>
      </c>
      <c r="N3275" s="50">
        <v>10225579</v>
      </c>
      <c r="O3275" s="51">
        <v>2335015</v>
      </c>
      <c r="P3275" t="s">
        <v>11063</v>
      </c>
      <c r="Q3275" t="s">
        <v>11064</v>
      </c>
      <c r="R3275" t="s">
        <v>5279</v>
      </c>
      <c r="S3275" s="49" t="str">
        <f>CONCATENATE(Tabla_Datos[[#This Row],[Nombre_Cliente]]," ",Tabla_Datos[[#This Row],[ApellidoPaterno_Cliente]]," ",Tabla_Datos[[#This Row],[ApellidoMaterno_Cliente]])</f>
        <v xml:space="preserve">ANDREA STEFANIA  VICENTE  MONTOYA </v>
      </c>
      <c r="T3275" s="53">
        <f>DATE(Tabla_Datos[[#This Row],[tAnio]],Tabla_Datos[[#This Row],[tMes]],Tabla_Datos[[#This Row],[tDia]])</f>
        <v>40775</v>
      </c>
      <c r="U3275" s="53" t="str">
        <f>IF(Tabla_Datos[[#This Row],[cProvincia]]="LIMA","LIMA","PROVINCIA")</f>
        <v>LIMA</v>
      </c>
      <c r="V3275" s="53" t="str">
        <f>MID(Tabla_Datos[[#This Row],[pTelefono]],1,SEARCH("-",Tabla_Datos[[#This Row],[pTelefono]],1)-1)</f>
        <v>1</v>
      </c>
      <c r="W3275" s="53" t="str">
        <f>MID(Tabla_Datos[[#This Row],[pTelefono]],SEARCH("-",Tabla_Datos[[#This Row],[pTelefono]],1)+1,LEN(Tabla_Datos[[#This Row],[pTelefono]]))</f>
        <v>3620537</v>
      </c>
      <c r="X3275" s="53" t="str">
        <f>CONCATENATE(Tabla_Datos[[#This Row],[TipUrb]]," ",Tabla_Datos[[#This Row],[Calle]]," ",Tabla_Datos[[#This Row],[NumCalle]])</f>
        <v>- VALLEJO, CESAR 192</v>
      </c>
      <c r="Y3275" t="s">
        <v>92</v>
      </c>
      <c r="Z3275" t="s">
        <v>93</v>
      </c>
      <c r="AA3275" t="s">
        <v>94</v>
      </c>
      <c r="AB3275">
        <v>2</v>
      </c>
      <c r="AC3275" t="s">
        <v>95</v>
      </c>
      <c r="AD3275" t="s">
        <v>109</v>
      </c>
      <c r="AE3275" t="s">
        <v>95</v>
      </c>
      <c r="AG3275" s="51">
        <v>45935728</v>
      </c>
      <c r="AI3275">
        <v>36</v>
      </c>
      <c r="AJ3275">
        <v>36</v>
      </c>
      <c r="AK3275" t="s">
        <v>4710</v>
      </c>
      <c r="AL3275">
        <v>192</v>
      </c>
    </row>
    <row r="3276" spans="1:38">
      <c r="A3276">
        <v>3288736</v>
      </c>
      <c r="B3276" t="s">
        <v>11065</v>
      </c>
      <c r="C3276" t="s">
        <v>20</v>
      </c>
      <c r="D3276" t="s">
        <v>85</v>
      </c>
      <c r="E3276">
        <v>2011</v>
      </c>
      <c r="F3276">
        <v>8</v>
      </c>
      <c r="G3276">
        <v>20</v>
      </c>
      <c r="H3276" t="s">
        <v>86</v>
      </c>
      <c r="I3276" t="s">
        <v>16</v>
      </c>
      <c r="J3276" t="s">
        <v>16</v>
      </c>
      <c r="K3276" t="s">
        <v>1380</v>
      </c>
      <c r="L3276" t="s">
        <v>86</v>
      </c>
      <c r="M3276" t="s">
        <v>88</v>
      </c>
      <c r="O3276" s="51">
        <v>2334495</v>
      </c>
      <c r="P3276" t="s">
        <v>11066</v>
      </c>
      <c r="Q3276" t="s">
        <v>2531</v>
      </c>
      <c r="R3276" t="s">
        <v>370</v>
      </c>
      <c r="S3276" s="49" t="str">
        <f>CONCATENATE(Tabla_Datos[[#This Row],[Nombre_Cliente]]," ",Tabla_Datos[[#This Row],[ApellidoPaterno_Cliente]]," ",Tabla_Datos[[#This Row],[ApellidoMaterno_Cliente]])</f>
        <v>YBERICA  JANNETT MONTES TORRES</v>
      </c>
      <c r="T3276" s="53">
        <f>DATE(Tabla_Datos[[#This Row],[tAnio]],Tabla_Datos[[#This Row],[tMes]],Tabla_Datos[[#This Row],[tDia]])</f>
        <v>40775</v>
      </c>
      <c r="U3276" s="53" t="str">
        <f>IF(Tabla_Datos[[#This Row],[cProvincia]]="LIMA","LIMA","PROVINCIA")</f>
        <v>LIMA</v>
      </c>
      <c r="V3276" s="53" t="str">
        <f>MID(Tabla_Datos[[#This Row],[pTelefono]],1,SEARCH("-",Tabla_Datos[[#This Row],[pTelefono]],1)-1)</f>
        <v>1</v>
      </c>
      <c r="W3276" s="53" t="str">
        <f>MID(Tabla_Datos[[#This Row],[pTelefono]],SEARCH("-",Tabla_Datos[[#This Row],[pTelefono]],1)+1,LEN(Tabla_Datos[[#This Row],[pTelefono]]))</f>
        <v>966531197</v>
      </c>
      <c r="X3276" s="53" t="str">
        <f>CONCATENATE(Tabla_Datos[[#This Row],[TipUrb]]," ",Tabla_Datos[[#This Row],[Calle]]," ",Tabla_Datos[[#This Row],[NumCalle]])</f>
        <v>UR LAS CASUARINAS 150</v>
      </c>
      <c r="Y3276" t="s">
        <v>92</v>
      </c>
      <c r="Z3276" t="s">
        <v>122</v>
      </c>
      <c r="AA3276" t="s">
        <v>123</v>
      </c>
      <c r="AB3276" t="s">
        <v>95</v>
      </c>
      <c r="AC3276" t="s">
        <v>95</v>
      </c>
      <c r="AD3276" t="s">
        <v>161</v>
      </c>
      <c r="AE3276" t="s">
        <v>95</v>
      </c>
      <c r="AF3276" t="s">
        <v>95</v>
      </c>
      <c r="AG3276" s="51">
        <v>10172381</v>
      </c>
      <c r="AH3276" t="s">
        <v>95</v>
      </c>
      <c r="AI3276">
        <v>1</v>
      </c>
      <c r="AJ3276">
        <v>1</v>
      </c>
      <c r="AK3276" t="s">
        <v>11067</v>
      </c>
      <c r="AL3276">
        <v>150</v>
      </c>
    </row>
    <row r="3277" spans="1:38">
      <c r="A3277">
        <v>3289657</v>
      </c>
      <c r="B3277" t="s">
        <v>11068</v>
      </c>
      <c r="C3277" t="s">
        <v>18</v>
      </c>
      <c r="D3277" t="s">
        <v>156</v>
      </c>
      <c r="E3277">
        <v>2011</v>
      </c>
      <c r="F3277">
        <v>8</v>
      </c>
      <c r="G3277">
        <v>20</v>
      </c>
      <c r="H3277" t="s">
        <v>86</v>
      </c>
      <c r="I3277" t="s">
        <v>202</v>
      </c>
      <c r="J3277" t="s">
        <v>203</v>
      </c>
      <c r="K3277" t="s">
        <v>204</v>
      </c>
      <c r="L3277" t="s">
        <v>86</v>
      </c>
      <c r="M3277" t="s">
        <v>133</v>
      </c>
      <c r="N3277" s="50">
        <v>99999999</v>
      </c>
      <c r="O3277" s="51">
        <v>2334955</v>
      </c>
      <c r="P3277" t="s">
        <v>11069</v>
      </c>
      <c r="Q3277" t="s">
        <v>2949</v>
      </c>
      <c r="R3277" t="s">
        <v>2027</v>
      </c>
      <c r="S3277" s="49" t="str">
        <f>CONCATENATE(Tabla_Datos[[#This Row],[Nombre_Cliente]]," ",Tabla_Datos[[#This Row],[ApellidoPaterno_Cliente]]," ",Tabla_Datos[[#This Row],[ApellidoMaterno_Cliente]])</f>
        <v xml:space="preserve">JOSE  CARRASCO  FLORES </v>
      </c>
      <c r="T3277" s="53">
        <f>DATE(Tabla_Datos[[#This Row],[tAnio]],Tabla_Datos[[#This Row],[tMes]],Tabla_Datos[[#This Row],[tDia]])</f>
        <v>40775</v>
      </c>
      <c r="U3277" s="53" t="str">
        <f>IF(Tabla_Datos[[#This Row],[cProvincia]]="LIMA","LIMA","PROVINCIA")</f>
        <v>PROVINCIA</v>
      </c>
      <c r="V3277" s="53" t="str">
        <f>MID(Tabla_Datos[[#This Row],[pTelefono]],1,SEARCH("-",Tabla_Datos[[#This Row],[pTelefono]],1)-1)</f>
        <v>1</v>
      </c>
      <c r="W3277" s="53" t="str">
        <f>MID(Tabla_Datos[[#This Row],[pTelefono]],SEARCH("-",Tabla_Datos[[#This Row],[pTelefono]],1)+1,LEN(Tabla_Datos[[#This Row],[pTelefono]]))</f>
        <v>979437113</v>
      </c>
      <c r="X3277" s="53" t="str">
        <f>CONCATENATE(Tabla_Datos[[#This Row],[TipUrb]]," ",Tabla_Datos[[#This Row],[Calle]]," ",Tabla_Datos[[#This Row],[NumCalle]])</f>
        <v>UP SAN FELIPE 525</v>
      </c>
      <c r="Y3277" t="s">
        <v>208</v>
      </c>
      <c r="Z3277" t="s">
        <v>93</v>
      </c>
      <c r="AA3277" t="s">
        <v>94</v>
      </c>
      <c r="AB3277" t="s">
        <v>95</v>
      </c>
      <c r="AC3277" t="s">
        <v>95</v>
      </c>
      <c r="AD3277" t="s">
        <v>286</v>
      </c>
      <c r="AE3277" t="s">
        <v>95</v>
      </c>
      <c r="AG3277" s="51">
        <v>43202860</v>
      </c>
      <c r="AI3277">
        <v>26</v>
      </c>
      <c r="AJ3277">
        <v>26</v>
      </c>
      <c r="AK3277" t="s">
        <v>5650</v>
      </c>
      <c r="AL3277">
        <v>525</v>
      </c>
    </row>
    <row r="3278" spans="1:38">
      <c r="A3278">
        <v>3289749</v>
      </c>
      <c r="B3278" t="s">
        <v>11070</v>
      </c>
      <c r="C3278" t="s">
        <v>18</v>
      </c>
      <c r="D3278" t="s">
        <v>143</v>
      </c>
      <c r="E3278">
        <v>2011</v>
      </c>
      <c r="F3278">
        <v>8</v>
      </c>
      <c r="G3278">
        <v>20</v>
      </c>
      <c r="H3278" t="s">
        <v>86</v>
      </c>
      <c r="I3278" t="s">
        <v>355</v>
      </c>
      <c r="J3278" t="s">
        <v>355</v>
      </c>
      <c r="K3278" t="s">
        <v>5955</v>
      </c>
      <c r="L3278" t="s">
        <v>86</v>
      </c>
      <c r="M3278" t="s">
        <v>594</v>
      </c>
      <c r="N3278" s="50">
        <v>42488872</v>
      </c>
      <c r="O3278" s="51">
        <v>2335031</v>
      </c>
      <c r="P3278" t="s">
        <v>11071</v>
      </c>
      <c r="Q3278" t="s">
        <v>666</v>
      </c>
      <c r="R3278" t="s">
        <v>711</v>
      </c>
      <c r="S3278" s="49" t="str">
        <f>CONCATENATE(Tabla_Datos[[#This Row],[Nombre_Cliente]]," ",Tabla_Datos[[#This Row],[ApellidoPaterno_Cliente]]," ",Tabla_Datos[[#This Row],[ApellidoMaterno_Cliente]])</f>
        <v>NILDA  FIGUEROA GUZMAN</v>
      </c>
      <c r="T3278" s="53">
        <f>DATE(Tabla_Datos[[#This Row],[tAnio]],Tabla_Datos[[#This Row],[tMes]],Tabla_Datos[[#This Row],[tDia]])</f>
        <v>40775</v>
      </c>
      <c r="U3278" s="53" t="str">
        <f>IF(Tabla_Datos[[#This Row],[cProvincia]]="LIMA","LIMA","PROVINCIA")</f>
        <v>PROVINCIA</v>
      </c>
      <c r="V3278" s="53" t="str">
        <f>MID(Tabla_Datos[[#This Row],[pTelefono]],1,SEARCH("-",Tabla_Datos[[#This Row],[pTelefono]],1)-1)</f>
        <v>84</v>
      </c>
      <c r="W3278" s="53" t="str">
        <f>MID(Tabla_Datos[[#This Row],[pTelefono]],SEARCH("-",Tabla_Datos[[#This Row],[pTelefono]],1)+1,LEN(Tabla_Datos[[#This Row],[pTelefono]]))</f>
        <v>999865509</v>
      </c>
      <c r="X3278" s="53" t="str">
        <f>CONCATENATE(Tabla_Datos[[#This Row],[TipUrb]]," ",Tabla_Datos[[#This Row],[Calle]]," ",Tabla_Datos[[#This Row],[NumCalle]])</f>
        <v>AS   0</v>
      </c>
      <c r="Y3278" t="s">
        <v>360</v>
      </c>
      <c r="Z3278" t="s">
        <v>181</v>
      </c>
      <c r="AA3278" t="s">
        <v>182</v>
      </c>
      <c r="AB3278" t="s">
        <v>95</v>
      </c>
      <c r="AC3278" t="s">
        <v>95</v>
      </c>
      <c r="AD3278" t="s">
        <v>215</v>
      </c>
      <c r="AE3278" t="s">
        <v>116</v>
      </c>
      <c r="AF3278">
        <v>22</v>
      </c>
      <c r="AG3278" s="51">
        <v>43562572</v>
      </c>
      <c r="AI3278" t="s">
        <v>867</v>
      </c>
      <c r="AJ3278" t="s">
        <v>867</v>
      </c>
      <c r="AK3278" t="s">
        <v>95</v>
      </c>
      <c r="AL3278">
        <v>0</v>
      </c>
    </row>
    <row r="3279" spans="1:38">
      <c r="A3279">
        <v>3290194</v>
      </c>
      <c r="B3279" t="s">
        <v>11072</v>
      </c>
      <c r="C3279" t="s">
        <v>18</v>
      </c>
      <c r="D3279" t="s">
        <v>85</v>
      </c>
      <c r="E3279">
        <v>2011</v>
      </c>
      <c r="F3279">
        <v>8</v>
      </c>
      <c r="G3279">
        <v>20</v>
      </c>
      <c r="H3279" t="s">
        <v>86</v>
      </c>
      <c r="I3279" t="s">
        <v>16</v>
      </c>
      <c r="J3279" t="s">
        <v>16</v>
      </c>
      <c r="K3279" t="s">
        <v>192</v>
      </c>
      <c r="L3279" t="s">
        <v>86</v>
      </c>
      <c r="M3279" t="s">
        <v>88</v>
      </c>
      <c r="N3279" s="50">
        <v>21815914</v>
      </c>
      <c r="O3279" s="51">
        <v>2335342</v>
      </c>
      <c r="P3279" t="s">
        <v>11073</v>
      </c>
      <c r="Q3279" t="s">
        <v>8880</v>
      </c>
      <c r="R3279" t="s">
        <v>11074</v>
      </c>
      <c r="S3279" s="49" t="str">
        <f>CONCATENATE(Tabla_Datos[[#This Row],[Nombre_Cliente]]," ",Tabla_Datos[[#This Row],[ApellidoPaterno_Cliente]]," ",Tabla_Datos[[#This Row],[ApellidoMaterno_Cliente]])</f>
        <v xml:space="preserve">CARLOS MARTIN  FRANCO  LANDAETA </v>
      </c>
      <c r="T3279" s="53">
        <f>DATE(Tabla_Datos[[#This Row],[tAnio]],Tabla_Datos[[#This Row],[tMes]],Tabla_Datos[[#This Row],[tDia]])</f>
        <v>40775</v>
      </c>
      <c r="U3279" s="53" t="str">
        <f>IF(Tabla_Datos[[#This Row],[cProvincia]]="LIMA","LIMA","PROVINCIA")</f>
        <v>LIMA</v>
      </c>
      <c r="V3279" s="53" t="str">
        <f>MID(Tabla_Datos[[#This Row],[pTelefono]],1,SEARCH("-",Tabla_Datos[[#This Row],[pTelefono]],1)-1)</f>
        <v>1</v>
      </c>
      <c r="W3279" s="53" t="str">
        <f>MID(Tabla_Datos[[#This Row],[pTelefono]],SEARCH("-",Tabla_Datos[[#This Row],[pTelefono]],1)+1,LEN(Tabla_Datos[[#This Row],[pTelefono]]))</f>
        <v>3850556</v>
      </c>
      <c r="X3279" s="53" t="str">
        <f>CONCATENATE(Tabla_Datos[[#This Row],[TipUrb]]," ",Tabla_Datos[[#This Row],[Calle]]," ",Tabla_Datos[[#This Row],[NumCalle]])</f>
        <v>AG BOSQUE HUANCA 0</v>
      </c>
      <c r="Y3279" t="s">
        <v>92</v>
      </c>
      <c r="Z3279" t="s">
        <v>138</v>
      </c>
      <c r="AA3279" t="s">
        <v>139</v>
      </c>
      <c r="AB3279" t="s">
        <v>95</v>
      </c>
      <c r="AC3279" t="s">
        <v>95</v>
      </c>
      <c r="AD3279" t="s">
        <v>332</v>
      </c>
      <c r="AE3279" t="s">
        <v>950</v>
      </c>
      <c r="AF3279">
        <v>14</v>
      </c>
      <c r="AG3279" s="51">
        <v>42917994</v>
      </c>
      <c r="AI3279">
        <v>36</v>
      </c>
      <c r="AJ3279">
        <v>36</v>
      </c>
      <c r="AK3279" t="s">
        <v>11075</v>
      </c>
      <c r="AL3279">
        <v>0</v>
      </c>
    </row>
    <row r="3280" spans="1:38">
      <c r="A3280">
        <v>3280321</v>
      </c>
      <c r="B3280" t="s">
        <v>11076</v>
      </c>
      <c r="C3280" t="s">
        <v>18</v>
      </c>
      <c r="D3280" t="s">
        <v>85</v>
      </c>
      <c r="E3280">
        <v>2011</v>
      </c>
      <c r="F3280">
        <v>8</v>
      </c>
      <c r="G3280">
        <v>20</v>
      </c>
      <c r="H3280" t="s">
        <v>86</v>
      </c>
      <c r="I3280" t="s">
        <v>16</v>
      </c>
      <c r="J3280" t="s">
        <v>16</v>
      </c>
      <c r="K3280" t="s">
        <v>277</v>
      </c>
      <c r="L3280" t="s">
        <v>86</v>
      </c>
      <c r="M3280" t="s">
        <v>88</v>
      </c>
      <c r="N3280" s="50">
        <v>10681246</v>
      </c>
      <c r="O3280" s="51">
        <v>23390</v>
      </c>
      <c r="P3280" t="s">
        <v>3885</v>
      </c>
      <c r="Q3280" t="s">
        <v>1436</v>
      </c>
      <c r="R3280" t="s">
        <v>11077</v>
      </c>
      <c r="S3280" s="49" t="str">
        <f>CONCATENATE(Tabla_Datos[[#This Row],[Nombre_Cliente]]," ",Tabla_Datos[[#This Row],[ApellidoPaterno_Cliente]]," ",Tabla_Datos[[#This Row],[ApellidoMaterno_Cliente]])</f>
        <v>MARCO DELGADO DE RIVERO</v>
      </c>
      <c r="T3280" s="53">
        <f>DATE(Tabla_Datos[[#This Row],[tAnio]],Tabla_Datos[[#This Row],[tMes]],Tabla_Datos[[#This Row],[tDia]])</f>
        <v>40775</v>
      </c>
      <c r="U3280" s="53" t="str">
        <f>IF(Tabla_Datos[[#This Row],[cProvincia]]="LIMA","LIMA","PROVINCIA")</f>
        <v>LIMA</v>
      </c>
      <c r="V3280" s="53" t="str">
        <f>MID(Tabla_Datos[[#This Row],[pTelefono]],1,SEARCH("-",Tabla_Datos[[#This Row],[pTelefono]],1)-1)</f>
        <v>1</v>
      </c>
      <c r="W3280" s="53" t="str">
        <f>MID(Tabla_Datos[[#This Row],[pTelefono]],SEARCH("-",Tabla_Datos[[#This Row],[pTelefono]],1)+1,LEN(Tabla_Datos[[#This Row],[pTelefono]]))</f>
        <v>2511500</v>
      </c>
      <c r="X3280" s="53" t="str">
        <f>CONCATENATE(Tabla_Datos[[#This Row],[TipUrb]]," ",Tabla_Datos[[#This Row],[Calle]]," ",Tabla_Datos[[#This Row],[NumCalle]])</f>
        <v>UR LOS JAZMINES 258</v>
      </c>
      <c r="Y3280" t="s">
        <v>92</v>
      </c>
      <c r="Z3280" t="s">
        <v>93</v>
      </c>
      <c r="AA3280" t="s">
        <v>94</v>
      </c>
      <c r="AB3280">
        <v>5</v>
      </c>
      <c r="AC3280">
        <v>502</v>
      </c>
      <c r="AD3280" t="s">
        <v>161</v>
      </c>
      <c r="AE3280" t="s">
        <v>95</v>
      </c>
      <c r="AG3280" s="51">
        <v>10475770</v>
      </c>
      <c r="AI3280">
        <v>30</v>
      </c>
      <c r="AJ3280">
        <v>30</v>
      </c>
      <c r="AK3280" t="s">
        <v>6948</v>
      </c>
      <c r="AL3280">
        <v>258</v>
      </c>
    </row>
    <row r="3281" spans="1:38">
      <c r="A3281">
        <v>3274085</v>
      </c>
      <c r="B3281" t="s">
        <v>95</v>
      </c>
      <c r="C3281" t="s">
        <v>19</v>
      </c>
      <c r="D3281" t="s">
        <v>85</v>
      </c>
      <c r="E3281">
        <v>2011</v>
      </c>
      <c r="F3281">
        <v>8</v>
      </c>
      <c r="G3281">
        <v>20</v>
      </c>
      <c r="H3281" t="s">
        <v>86</v>
      </c>
      <c r="I3281" t="s">
        <v>16</v>
      </c>
      <c r="J3281" t="s">
        <v>16</v>
      </c>
      <c r="K3281" t="s">
        <v>438</v>
      </c>
      <c r="L3281" t="s">
        <v>86</v>
      </c>
      <c r="M3281" t="s">
        <v>88</v>
      </c>
      <c r="N3281" s="50">
        <v>70151621</v>
      </c>
      <c r="O3281" s="51">
        <v>271894</v>
      </c>
      <c r="P3281" t="s">
        <v>2978</v>
      </c>
      <c r="Q3281" t="s">
        <v>11078</v>
      </c>
      <c r="R3281" t="s">
        <v>95</v>
      </c>
      <c r="S3281" s="49" t="str">
        <f>CONCATENATE(Tabla_Datos[[#This Row],[Nombre_Cliente]]," ",Tabla_Datos[[#This Row],[ApellidoPaterno_Cliente]]," ",Tabla_Datos[[#This Row],[ApellidoMaterno_Cliente]])</f>
        <v xml:space="preserve">FERNANDO RAMIREZ RUIZ  </v>
      </c>
      <c r="T3281" s="53">
        <f>DATE(Tabla_Datos[[#This Row],[tAnio]],Tabla_Datos[[#This Row],[tMes]],Tabla_Datos[[#This Row],[tDia]])</f>
        <v>40775</v>
      </c>
      <c r="U3281" s="53" t="str">
        <f>IF(Tabla_Datos[[#This Row],[cProvincia]]="LIMA","LIMA","PROVINCIA")</f>
        <v>LIMA</v>
      </c>
      <c r="V3281" s="53" t="e">
        <f>MID(Tabla_Datos[[#This Row],[pTelefono]],1,SEARCH("-",Tabla_Datos[[#This Row],[pTelefono]],1)-1)</f>
        <v>#VALUE!</v>
      </c>
      <c r="W3281" s="53" t="e">
        <f>MID(Tabla_Datos[[#This Row],[pTelefono]],SEARCH("-",Tabla_Datos[[#This Row],[pTelefono]],1)+1,LEN(Tabla_Datos[[#This Row],[pTelefono]]))</f>
        <v>#VALUE!</v>
      </c>
      <c r="X3281" s="53" t="str">
        <f>CONCATENATE(Tabla_Datos[[#This Row],[TipUrb]]," ",Tabla_Datos[[#This Row],[Calle]]," ",Tabla_Datos[[#This Row],[NumCalle]])</f>
        <v xml:space="preserve">  AREQUIPA NORTE 819</v>
      </c>
      <c r="Y3281" t="s">
        <v>92</v>
      </c>
      <c r="Z3281" t="s">
        <v>122</v>
      </c>
      <c r="AA3281" t="s">
        <v>123</v>
      </c>
      <c r="AB3281" t="s">
        <v>95</v>
      </c>
      <c r="AC3281" t="s">
        <v>95</v>
      </c>
      <c r="AD3281" t="s">
        <v>95</v>
      </c>
      <c r="AE3281" t="s">
        <v>95</v>
      </c>
      <c r="AF3281" t="s">
        <v>95</v>
      </c>
      <c r="AG3281" s="51">
        <v>25424118</v>
      </c>
      <c r="AI3281">
        <v>1</v>
      </c>
      <c r="AJ3281">
        <v>1</v>
      </c>
      <c r="AK3281" t="s">
        <v>11079</v>
      </c>
      <c r="AL3281">
        <v>819</v>
      </c>
    </row>
    <row r="3282" spans="1:38">
      <c r="A3282">
        <v>3285272</v>
      </c>
      <c r="B3282" t="s">
        <v>11080</v>
      </c>
      <c r="C3282" t="s">
        <v>18</v>
      </c>
      <c r="D3282" t="s">
        <v>1061</v>
      </c>
      <c r="E3282">
        <v>2011</v>
      </c>
      <c r="F3282">
        <v>8</v>
      </c>
      <c r="G3282">
        <v>20</v>
      </c>
      <c r="H3282" t="s">
        <v>86</v>
      </c>
      <c r="I3282" t="s">
        <v>241</v>
      </c>
      <c r="J3282" t="s">
        <v>242</v>
      </c>
      <c r="K3282" t="s">
        <v>242</v>
      </c>
      <c r="L3282" t="s">
        <v>86</v>
      </c>
      <c r="M3282" t="s">
        <v>148</v>
      </c>
      <c r="O3282" s="51">
        <v>310064</v>
      </c>
      <c r="P3282" t="s">
        <v>11081</v>
      </c>
      <c r="Q3282" t="s">
        <v>11081</v>
      </c>
      <c r="R3282" t="s">
        <v>95</v>
      </c>
      <c r="S3282" s="49" t="str">
        <f>CONCATENATE(Tabla_Datos[[#This Row],[Nombre_Cliente]]," ",Tabla_Datos[[#This Row],[ApellidoPaterno_Cliente]]," ",Tabla_Datos[[#This Row],[ApellidoMaterno_Cliente]])</f>
        <v xml:space="preserve">BANCO CONTINENTAL BANCO CONTINENTAL  </v>
      </c>
      <c r="T3282" s="53">
        <f>DATE(Tabla_Datos[[#This Row],[tAnio]],Tabla_Datos[[#This Row],[tMes]],Tabla_Datos[[#This Row],[tDia]])</f>
        <v>40775</v>
      </c>
      <c r="U3282" s="53" t="str">
        <f>IF(Tabla_Datos[[#This Row],[cProvincia]]="LIMA","LIMA","PROVINCIA")</f>
        <v>PROVINCIA</v>
      </c>
      <c r="V3282" s="53" t="str">
        <f>MID(Tabla_Datos[[#This Row],[pTelefono]],1,SEARCH("-",Tabla_Datos[[#This Row],[pTelefono]],1)-1)</f>
        <v>1</v>
      </c>
      <c r="W3282" s="53" t="str">
        <f>MID(Tabla_Datos[[#This Row],[pTelefono]],SEARCH("-",Tabla_Datos[[#This Row],[pTelefono]],1)+1,LEN(Tabla_Datos[[#This Row],[pTelefono]]))</f>
        <v>2111605 (3910)</v>
      </c>
      <c r="X3282" s="53" t="str">
        <f>CONCATENATE(Tabla_Datos[[#This Row],[TipUrb]]," ",Tabla_Datos[[#This Row],[Calle]]," ",Tabla_Datos[[#This Row],[NumCalle]])</f>
        <v xml:space="preserve">  FRANCISCO PIZARRO 620</v>
      </c>
      <c r="Y3282" t="s">
        <v>246</v>
      </c>
      <c r="Z3282" t="s">
        <v>107</v>
      </c>
      <c r="AA3282" t="s">
        <v>108</v>
      </c>
      <c r="AB3282" t="s">
        <v>95</v>
      </c>
      <c r="AC3282" t="s">
        <v>95</v>
      </c>
      <c r="AD3282" t="s">
        <v>95</v>
      </c>
      <c r="AE3282" t="s">
        <v>95</v>
      </c>
      <c r="AG3282" s="51" t="s">
        <v>95</v>
      </c>
      <c r="AH3282">
        <v>20100130204</v>
      </c>
      <c r="AI3282">
        <v>1</v>
      </c>
      <c r="AJ3282">
        <v>1</v>
      </c>
      <c r="AK3282" t="s">
        <v>11082</v>
      </c>
      <c r="AL3282">
        <v>620</v>
      </c>
    </row>
    <row r="3283" spans="1:38">
      <c r="A3283">
        <v>3280826</v>
      </c>
      <c r="B3283" t="s">
        <v>11083</v>
      </c>
      <c r="C3283" t="s">
        <v>18</v>
      </c>
      <c r="D3283" t="s">
        <v>143</v>
      </c>
      <c r="E3283">
        <v>2011</v>
      </c>
      <c r="F3283">
        <v>8</v>
      </c>
      <c r="G3283">
        <v>20</v>
      </c>
      <c r="H3283" t="s">
        <v>86</v>
      </c>
      <c r="I3283" t="s">
        <v>16</v>
      </c>
      <c r="J3283" t="s">
        <v>16</v>
      </c>
      <c r="K3283" t="s">
        <v>8838</v>
      </c>
      <c r="L3283" t="s">
        <v>86</v>
      </c>
      <c r="M3283" t="s">
        <v>88</v>
      </c>
      <c r="N3283" s="50">
        <v>41991924</v>
      </c>
      <c r="O3283" s="51">
        <v>538588</v>
      </c>
      <c r="P3283" t="s">
        <v>11084</v>
      </c>
      <c r="Q3283" t="s">
        <v>780</v>
      </c>
      <c r="R3283" t="s">
        <v>11085</v>
      </c>
      <c r="S3283" s="49" t="str">
        <f>CONCATENATE(Tabla_Datos[[#This Row],[Nombre_Cliente]]," ",Tabla_Datos[[#This Row],[ApellidoPaterno_Cliente]]," ",Tabla_Datos[[#This Row],[ApellidoMaterno_Cliente]])</f>
        <v>NATALIA PATRICIA SANCHEZ BAJARANO</v>
      </c>
      <c r="T3283" s="53">
        <f>DATE(Tabla_Datos[[#This Row],[tAnio]],Tabla_Datos[[#This Row],[tMes]],Tabla_Datos[[#This Row],[tDia]])</f>
        <v>40775</v>
      </c>
      <c r="U3283" s="53" t="str">
        <f>IF(Tabla_Datos[[#This Row],[cProvincia]]="LIMA","LIMA","PROVINCIA")</f>
        <v>LIMA</v>
      </c>
      <c r="V3283" s="53" t="str">
        <f>MID(Tabla_Datos[[#This Row],[pTelefono]],1,SEARCH("-",Tabla_Datos[[#This Row],[pTelefono]],1)-1)</f>
        <v>1</v>
      </c>
      <c r="W3283" s="53" t="str">
        <f>MID(Tabla_Datos[[#This Row],[pTelefono]],SEARCH("-",Tabla_Datos[[#This Row],[pTelefono]],1)+1,LEN(Tabla_Datos[[#This Row],[pTelefono]]))</f>
        <v>3235120</v>
      </c>
      <c r="X3283" s="53" t="str">
        <f>CONCATENATE(Tabla_Datos[[#This Row],[TipUrb]]," ",Tabla_Datos[[#This Row],[Calle]]," ",Tabla_Datos[[#This Row],[NumCalle]])</f>
        <v>FU LIMA HUAROCHIRI 27</v>
      </c>
      <c r="Y3283" t="s">
        <v>92</v>
      </c>
      <c r="Z3283" t="s">
        <v>181</v>
      </c>
      <c r="AA3283" t="s">
        <v>182</v>
      </c>
      <c r="AB3283" t="s">
        <v>95</v>
      </c>
      <c r="AC3283" t="s">
        <v>95</v>
      </c>
      <c r="AD3283" t="s">
        <v>2384</v>
      </c>
      <c r="AE3283" t="s">
        <v>95</v>
      </c>
      <c r="AG3283" s="51">
        <v>7323586</v>
      </c>
      <c r="AI3283">
        <v>30</v>
      </c>
      <c r="AJ3283">
        <v>30</v>
      </c>
      <c r="AK3283" t="s">
        <v>11086</v>
      </c>
      <c r="AL3283">
        <v>27</v>
      </c>
    </row>
    <row r="3284" spans="1:38">
      <c r="A3284">
        <v>3272238</v>
      </c>
      <c r="B3284" t="s">
        <v>11087</v>
      </c>
      <c r="C3284" t="s">
        <v>18</v>
      </c>
      <c r="D3284" t="s">
        <v>85</v>
      </c>
      <c r="E3284">
        <v>2011</v>
      </c>
      <c r="F3284">
        <v>8</v>
      </c>
      <c r="G3284">
        <v>20</v>
      </c>
      <c r="H3284" t="s">
        <v>86</v>
      </c>
      <c r="I3284" t="s">
        <v>16</v>
      </c>
      <c r="J3284" t="s">
        <v>16</v>
      </c>
      <c r="K3284" t="s">
        <v>177</v>
      </c>
      <c r="L3284" t="s">
        <v>86</v>
      </c>
      <c r="M3284" t="s">
        <v>88</v>
      </c>
      <c r="N3284" s="50">
        <v>99999999</v>
      </c>
      <c r="O3284" s="51">
        <v>563616</v>
      </c>
      <c r="P3284" t="s">
        <v>1624</v>
      </c>
      <c r="Q3284" t="s">
        <v>11088</v>
      </c>
      <c r="R3284" t="s">
        <v>5065</v>
      </c>
      <c r="S3284" s="49" t="str">
        <f>CONCATENATE(Tabla_Datos[[#This Row],[Nombre_Cliente]]," ",Tabla_Datos[[#This Row],[ApellidoPaterno_Cliente]]," ",Tabla_Datos[[#This Row],[ApellidoMaterno_Cliente]])</f>
        <v>GIANCARLO MERNO CAYETANO</v>
      </c>
      <c r="T3284" s="53">
        <f>DATE(Tabla_Datos[[#This Row],[tAnio]],Tabla_Datos[[#This Row],[tMes]],Tabla_Datos[[#This Row],[tDia]])</f>
        <v>40775</v>
      </c>
      <c r="U3284" s="53" t="str">
        <f>IF(Tabla_Datos[[#This Row],[cProvincia]]="LIMA","LIMA","PROVINCIA")</f>
        <v>LIMA</v>
      </c>
      <c r="V3284" s="53" t="str">
        <f>MID(Tabla_Datos[[#This Row],[pTelefono]],1,SEARCH("-",Tabla_Datos[[#This Row],[pTelefono]],1)-1)</f>
        <v>1</v>
      </c>
      <c r="W3284" s="53" t="str">
        <f>MID(Tabla_Datos[[#This Row],[pTelefono]],SEARCH("-",Tabla_Datos[[#This Row],[pTelefono]],1)+1,LEN(Tabla_Datos[[#This Row],[pTelefono]]))</f>
        <v>99051732</v>
      </c>
      <c r="X3284" s="53" t="str">
        <f>CONCATENATE(Tabla_Datos[[#This Row],[TipUrb]]," ",Tabla_Datos[[#This Row],[Calle]]," ",Tabla_Datos[[#This Row],[NumCalle]])</f>
        <v>UR LAS AGATAS 225</v>
      </c>
      <c r="Y3284" t="s">
        <v>92</v>
      </c>
      <c r="Z3284" t="s">
        <v>93</v>
      </c>
      <c r="AA3284" t="s">
        <v>94</v>
      </c>
      <c r="AB3284" t="s">
        <v>95</v>
      </c>
      <c r="AC3284" t="s">
        <v>1034</v>
      </c>
      <c r="AD3284" t="s">
        <v>161</v>
      </c>
      <c r="AE3284" t="s">
        <v>95</v>
      </c>
      <c r="AG3284" s="51">
        <v>40055092</v>
      </c>
      <c r="AI3284">
        <v>26</v>
      </c>
      <c r="AJ3284">
        <v>26</v>
      </c>
      <c r="AK3284" t="s">
        <v>11089</v>
      </c>
      <c r="AL3284">
        <v>225</v>
      </c>
    </row>
    <row r="3285" spans="1:38">
      <c r="A3285">
        <v>3261331</v>
      </c>
      <c r="B3285" t="s">
        <v>11090</v>
      </c>
      <c r="C3285" t="s">
        <v>19</v>
      </c>
      <c r="D3285" t="s">
        <v>85</v>
      </c>
      <c r="E3285">
        <v>2011</v>
      </c>
      <c r="F3285">
        <v>8</v>
      </c>
      <c r="G3285">
        <v>20</v>
      </c>
      <c r="H3285" t="s">
        <v>86</v>
      </c>
      <c r="I3285" t="s">
        <v>16</v>
      </c>
      <c r="J3285" t="s">
        <v>16</v>
      </c>
      <c r="K3285" t="s">
        <v>1094</v>
      </c>
      <c r="L3285" t="s">
        <v>86</v>
      </c>
      <c r="M3285" t="s">
        <v>88</v>
      </c>
      <c r="N3285" s="50">
        <v>10587379</v>
      </c>
      <c r="O3285" s="51">
        <v>609654</v>
      </c>
      <c r="P3285" t="s">
        <v>6614</v>
      </c>
      <c r="Q3285" t="s">
        <v>5145</v>
      </c>
      <c r="R3285" t="s">
        <v>11091</v>
      </c>
      <c r="S3285" s="49" t="str">
        <f>CONCATENATE(Tabla_Datos[[#This Row],[Nombre_Cliente]]," ",Tabla_Datos[[#This Row],[ApellidoPaterno_Cliente]]," ",Tabla_Datos[[#This Row],[ApellidoMaterno_Cliente]])</f>
        <v>GLORIA TOVAR CERAS</v>
      </c>
      <c r="T3285" s="53">
        <f>DATE(Tabla_Datos[[#This Row],[tAnio]],Tabla_Datos[[#This Row],[tMes]],Tabla_Datos[[#This Row],[tDia]])</f>
        <v>40775</v>
      </c>
      <c r="U3285" s="53" t="str">
        <f>IF(Tabla_Datos[[#This Row],[cProvincia]]="LIMA","LIMA","PROVINCIA")</f>
        <v>LIMA</v>
      </c>
      <c r="V3285" s="53" t="str">
        <f>MID(Tabla_Datos[[#This Row],[pTelefono]],1,SEARCH("-",Tabla_Datos[[#This Row],[pTelefono]],1)-1)</f>
        <v>1</v>
      </c>
      <c r="W3285" s="53" t="str">
        <f>MID(Tabla_Datos[[#This Row],[pTelefono]],SEARCH("-",Tabla_Datos[[#This Row],[pTelefono]],1)+1,LEN(Tabla_Datos[[#This Row],[pTelefono]]))</f>
        <v>3272044</v>
      </c>
      <c r="X3285" s="53" t="str">
        <f>CONCATENATE(Tabla_Datos[[#This Row],[TipUrb]]," ",Tabla_Datos[[#This Row],[Calle]]," ",Tabla_Datos[[#This Row],[NumCalle]])</f>
        <v xml:space="preserve">  TORRES MALARIN, PEDRO 229</v>
      </c>
      <c r="Y3285" t="s">
        <v>92</v>
      </c>
      <c r="Z3285" t="s">
        <v>122</v>
      </c>
      <c r="AA3285" t="s">
        <v>123</v>
      </c>
      <c r="AB3285">
        <v>1</v>
      </c>
      <c r="AC3285" t="s">
        <v>95</v>
      </c>
      <c r="AD3285" t="s">
        <v>95</v>
      </c>
      <c r="AE3285" t="s">
        <v>95</v>
      </c>
      <c r="AF3285" t="s">
        <v>95</v>
      </c>
      <c r="AG3285" s="51">
        <v>9768136</v>
      </c>
      <c r="AI3285">
        <v>1</v>
      </c>
      <c r="AJ3285">
        <v>1</v>
      </c>
      <c r="AK3285" t="s">
        <v>11092</v>
      </c>
      <c r="AL3285">
        <v>229</v>
      </c>
    </row>
    <row r="3286" spans="1:38">
      <c r="A3286">
        <v>3285364</v>
      </c>
      <c r="B3286" t="s">
        <v>11093</v>
      </c>
      <c r="C3286" t="s">
        <v>18</v>
      </c>
      <c r="D3286" t="s">
        <v>85</v>
      </c>
      <c r="E3286">
        <v>2011</v>
      </c>
      <c r="F3286">
        <v>8</v>
      </c>
      <c r="G3286">
        <v>20</v>
      </c>
      <c r="H3286" t="s">
        <v>86</v>
      </c>
      <c r="I3286" t="s">
        <v>16</v>
      </c>
      <c r="J3286" t="s">
        <v>16</v>
      </c>
      <c r="K3286" t="s">
        <v>415</v>
      </c>
      <c r="L3286" t="s">
        <v>86</v>
      </c>
      <c r="M3286" t="s">
        <v>88</v>
      </c>
      <c r="N3286" s="50">
        <v>99999999</v>
      </c>
      <c r="O3286" s="51">
        <v>786033</v>
      </c>
      <c r="P3286" t="s">
        <v>11094</v>
      </c>
      <c r="Q3286" t="s">
        <v>159</v>
      </c>
      <c r="R3286" t="s">
        <v>1215</v>
      </c>
      <c r="S3286" s="49" t="str">
        <f>CONCATENATE(Tabla_Datos[[#This Row],[Nombre_Cliente]]," ",Tabla_Datos[[#This Row],[ApellidoPaterno_Cliente]]," ",Tabla_Datos[[#This Row],[ApellidoMaterno_Cliente]])</f>
        <v>ENRIQUE OLIVEIRO CHAVEZ GAMARRA</v>
      </c>
      <c r="T3286" s="53">
        <f>DATE(Tabla_Datos[[#This Row],[tAnio]],Tabla_Datos[[#This Row],[tMes]],Tabla_Datos[[#This Row],[tDia]])</f>
        <v>40775</v>
      </c>
      <c r="U3286" s="53" t="str">
        <f>IF(Tabla_Datos[[#This Row],[cProvincia]]="LIMA","LIMA","PROVINCIA")</f>
        <v>LIMA</v>
      </c>
      <c r="V3286" s="53" t="str">
        <f>MID(Tabla_Datos[[#This Row],[pTelefono]],1,SEARCH("-",Tabla_Datos[[#This Row],[pTelefono]],1)-1)</f>
        <v>1</v>
      </c>
      <c r="W3286" s="53" t="str">
        <f>MID(Tabla_Datos[[#This Row],[pTelefono]],SEARCH("-",Tabla_Datos[[#This Row],[pTelefono]],1)+1,LEN(Tabla_Datos[[#This Row],[pTelefono]]))</f>
        <v>4985598</v>
      </c>
      <c r="X3286" s="53" t="str">
        <f>CONCATENATE(Tabla_Datos[[#This Row],[TipUrb]]," ",Tabla_Datos[[#This Row],[Calle]]," ",Tabla_Datos[[#This Row],[NumCalle]])</f>
        <v>UR S/N 166</v>
      </c>
      <c r="Y3286" t="s">
        <v>92</v>
      </c>
      <c r="Z3286" t="s">
        <v>138</v>
      </c>
      <c r="AA3286" t="s">
        <v>139</v>
      </c>
      <c r="AB3286" t="s">
        <v>95</v>
      </c>
      <c r="AC3286" t="s">
        <v>95</v>
      </c>
      <c r="AD3286" t="s">
        <v>161</v>
      </c>
      <c r="AE3286" t="s">
        <v>3451</v>
      </c>
      <c r="AF3286">
        <v>3</v>
      </c>
      <c r="AG3286" s="51">
        <v>25696619</v>
      </c>
      <c r="AI3286">
        <v>26</v>
      </c>
      <c r="AJ3286">
        <v>26</v>
      </c>
      <c r="AK3286" t="s">
        <v>1146</v>
      </c>
      <c r="AL3286">
        <v>166</v>
      </c>
    </row>
    <row r="3287" spans="1:38">
      <c r="A3287">
        <v>3285689</v>
      </c>
      <c r="B3287" t="s">
        <v>11095</v>
      </c>
      <c r="C3287" t="s">
        <v>18</v>
      </c>
      <c r="D3287" t="s">
        <v>85</v>
      </c>
      <c r="E3287">
        <v>2011</v>
      </c>
      <c r="F3287">
        <v>8</v>
      </c>
      <c r="G3287">
        <v>20</v>
      </c>
      <c r="H3287" t="s">
        <v>86</v>
      </c>
      <c r="I3287" t="s">
        <v>16</v>
      </c>
      <c r="J3287" t="s">
        <v>16</v>
      </c>
      <c r="K3287" t="s">
        <v>230</v>
      </c>
      <c r="L3287" t="s">
        <v>86</v>
      </c>
      <c r="M3287" t="s">
        <v>88</v>
      </c>
      <c r="N3287" s="50">
        <v>99999999</v>
      </c>
      <c r="O3287" s="51">
        <v>781275</v>
      </c>
      <c r="P3287" t="s">
        <v>7461</v>
      </c>
      <c r="Q3287" t="s">
        <v>483</v>
      </c>
      <c r="R3287" t="s">
        <v>11096</v>
      </c>
      <c r="S3287" s="49" t="str">
        <f>CONCATENATE(Tabla_Datos[[#This Row],[Nombre_Cliente]]," ",Tabla_Datos[[#This Row],[ApellidoPaterno_Cliente]]," ",Tabla_Datos[[#This Row],[ApellidoMaterno_Cliente]])</f>
        <v>ERIKA GIOVANNA PINEDO CALLEJA</v>
      </c>
      <c r="T3287" s="53">
        <f>DATE(Tabla_Datos[[#This Row],[tAnio]],Tabla_Datos[[#This Row],[tMes]],Tabla_Datos[[#This Row],[tDia]])</f>
        <v>40775</v>
      </c>
      <c r="U3287" s="53" t="str">
        <f>IF(Tabla_Datos[[#This Row],[cProvincia]]="LIMA","LIMA","PROVINCIA")</f>
        <v>LIMA</v>
      </c>
      <c r="V3287" s="53" t="str">
        <f>MID(Tabla_Datos[[#This Row],[pTelefono]],1,SEARCH("-",Tabla_Datos[[#This Row],[pTelefono]],1)-1)</f>
        <v>1</v>
      </c>
      <c r="W3287" s="53" t="str">
        <f>MID(Tabla_Datos[[#This Row],[pTelefono]],SEARCH("-",Tabla_Datos[[#This Row],[pTelefono]],1)+1,LEN(Tabla_Datos[[#This Row],[pTelefono]]))</f>
        <v>5754433 (1172)</v>
      </c>
      <c r="X3287" s="53" t="str">
        <f>CONCATENATE(Tabla_Datos[[#This Row],[TipUrb]]," ",Tabla_Datos[[#This Row],[Calle]]," ",Tabla_Datos[[#This Row],[NumCalle]])</f>
        <v>CO   0</v>
      </c>
      <c r="Y3287" t="s">
        <v>92</v>
      </c>
      <c r="Z3287" t="s">
        <v>93</v>
      </c>
      <c r="AA3287" t="s">
        <v>94</v>
      </c>
      <c r="AB3287" t="s">
        <v>95</v>
      </c>
      <c r="AC3287" t="s">
        <v>95</v>
      </c>
      <c r="AD3287" t="s">
        <v>198</v>
      </c>
      <c r="AE3287" t="s">
        <v>3069</v>
      </c>
      <c r="AF3287">
        <v>5</v>
      </c>
      <c r="AG3287" s="51">
        <v>25789325</v>
      </c>
      <c r="AI3287">
        <v>26</v>
      </c>
      <c r="AJ3287">
        <v>26</v>
      </c>
      <c r="AK3287" t="s">
        <v>95</v>
      </c>
      <c r="AL3287">
        <v>0</v>
      </c>
    </row>
    <row r="3288" spans="1:38">
      <c r="A3288">
        <v>3288636</v>
      </c>
      <c r="B3288" t="s">
        <v>11097</v>
      </c>
      <c r="C3288" t="s">
        <v>18</v>
      </c>
      <c r="D3288" t="s">
        <v>85</v>
      </c>
      <c r="E3288">
        <v>2011</v>
      </c>
      <c r="F3288">
        <v>8</v>
      </c>
      <c r="G3288">
        <v>20</v>
      </c>
      <c r="H3288" t="s">
        <v>86</v>
      </c>
      <c r="I3288" t="s">
        <v>16</v>
      </c>
      <c r="J3288" t="s">
        <v>16</v>
      </c>
      <c r="K3288" t="s">
        <v>165</v>
      </c>
      <c r="L3288" t="s">
        <v>86</v>
      </c>
      <c r="M3288" t="s">
        <v>88</v>
      </c>
      <c r="N3288" s="50">
        <v>99999999</v>
      </c>
      <c r="O3288" s="51">
        <v>790154</v>
      </c>
      <c r="P3288" t="s">
        <v>1125</v>
      </c>
      <c r="Q3288" t="s">
        <v>1042</v>
      </c>
      <c r="R3288" t="s">
        <v>11098</v>
      </c>
      <c r="S3288" s="49" t="str">
        <f>CONCATENATE(Tabla_Datos[[#This Row],[Nombre_Cliente]]," ",Tabla_Datos[[#This Row],[ApellidoPaterno_Cliente]]," ",Tabla_Datos[[#This Row],[ApellidoMaterno_Cliente]])</f>
        <v>LAURA SAAVEDRA OYANGUREN</v>
      </c>
      <c r="T3288" s="53">
        <f>DATE(Tabla_Datos[[#This Row],[tAnio]],Tabla_Datos[[#This Row],[tMes]],Tabla_Datos[[#This Row],[tDia]])</f>
        <v>40775</v>
      </c>
      <c r="U3288" s="53" t="str">
        <f>IF(Tabla_Datos[[#This Row],[cProvincia]]="LIMA","LIMA","PROVINCIA")</f>
        <v>LIMA</v>
      </c>
      <c r="V3288" s="53" t="str">
        <f>MID(Tabla_Datos[[#This Row],[pTelefono]],1,SEARCH("-",Tabla_Datos[[#This Row],[pTelefono]],1)-1)</f>
        <v>1</v>
      </c>
      <c r="W3288" s="53" t="str">
        <f>MID(Tabla_Datos[[#This Row],[pTelefono]],SEARCH("-",Tabla_Datos[[#This Row],[pTelefono]],1)+1,LEN(Tabla_Datos[[#This Row],[pTelefono]]))</f>
        <v>5364601</v>
      </c>
      <c r="X3288" s="53" t="str">
        <f>CONCATENATE(Tabla_Datos[[#This Row],[TipUrb]]," ",Tabla_Datos[[#This Row],[Calle]]," ",Tabla_Datos[[#This Row],[NumCalle]])</f>
        <v>UR QUIROZ, PAULA 308</v>
      </c>
      <c r="Y3288" t="s">
        <v>92</v>
      </c>
      <c r="Z3288" t="s">
        <v>93</v>
      </c>
      <c r="AA3288" t="s">
        <v>94</v>
      </c>
      <c r="AB3288">
        <v>2</v>
      </c>
      <c r="AC3288" t="s">
        <v>95</v>
      </c>
      <c r="AD3288" t="s">
        <v>161</v>
      </c>
      <c r="AE3288" t="s">
        <v>95</v>
      </c>
      <c r="AG3288" s="51">
        <v>6925232</v>
      </c>
      <c r="AI3288">
        <v>26</v>
      </c>
      <c r="AJ3288">
        <v>26</v>
      </c>
      <c r="AK3288" t="s">
        <v>11099</v>
      </c>
      <c r="AL3288">
        <v>308</v>
      </c>
    </row>
    <row r="3289" spans="1:38">
      <c r="A3289">
        <v>3271414</v>
      </c>
      <c r="B3289" t="s">
        <v>11100</v>
      </c>
      <c r="C3289" t="s">
        <v>18</v>
      </c>
      <c r="D3289" t="s">
        <v>85</v>
      </c>
      <c r="E3289">
        <v>2011</v>
      </c>
      <c r="F3289">
        <v>8</v>
      </c>
      <c r="G3289">
        <v>20</v>
      </c>
      <c r="H3289" t="s">
        <v>86</v>
      </c>
      <c r="I3289" t="s">
        <v>16</v>
      </c>
      <c r="J3289" t="s">
        <v>16</v>
      </c>
      <c r="K3289" t="s">
        <v>696</v>
      </c>
      <c r="L3289" t="s">
        <v>86</v>
      </c>
      <c r="M3289" t="s">
        <v>88</v>
      </c>
      <c r="N3289" s="50">
        <v>42209441</v>
      </c>
      <c r="O3289" s="51">
        <v>742876</v>
      </c>
      <c r="P3289" t="s">
        <v>933</v>
      </c>
      <c r="Q3289" t="s">
        <v>365</v>
      </c>
      <c r="R3289" t="s">
        <v>4251</v>
      </c>
      <c r="S3289" s="49" t="str">
        <f>CONCATENATE(Tabla_Datos[[#This Row],[Nombre_Cliente]]," ",Tabla_Datos[[#This Row],[ApellidoPaterno_Cliente]]," ",Tabla_Datos[[#This Row],[ApellidoMaterno_Cliente]])</f>
        <v>JORGE RODRIGUEZ VELASQUEZ</v>
      </c>
      <c r="T3289" s="53">
        <f>DATE(Tabla_Datos[[#This Row],[tAnio]],Tabla_Datos[[#This Row],[tMes]],Tabla_Datos[[#This Row],[tDia]])</f>
        <v>40775</v>
      </c>
      <c r="U3289" s="53" t="str">
        <f>IF(Tabla_Datos[[#This Row],[cProvincia]]="LIMA","LIMA","PROVINCIA")</f>
        <v>LIMA</v>
      </c>
      <c r="V3289" s="53" t="str">
        <f>MID(Tabla_Datos[[#This Row],[pTelefono]],1,SEARCH("-",Tabla_Datos[[#This Row],[pTelefono]],1)-1)</f>
        <v>1</v>
      </c>
      <c r="W3289" s="53" t="str">
        <f>MID(Tabla_Datos[[#This Row],[pTelefono]],SEARCH("-",Tabla_Datos[[#This Row],[pTelefono]],1)+1,LEN(Tabla_Datos[[#This Row],[pTelefono]]))</f>
        <v>3682280</v>
      </c>
      <c r="X3289" s="53" t="str">
        <f>CONCATENATE(Tabla_Datos[[#This Row],[TipUrb]]," ",Tabla_Datos[[#This Row],[Calle]]," ",Tabla_Datos[[#This Row],[NumCalle]])</f>
        <v>UR AV ORDOÑEZ, EDUARDO 209</v>
      </c>
      <c r="Y3289" t="s">
        <v>92</v>
      </c>
      <c r="Z3289" t="s">
        <v>93</v>
      </c>
      <c r="AA3289" t="s">
        <v>94</v>
      </c>
      <c r="AB3289" t="s">
        <v>95</v>
      </c>
      <c r="AC3289" t="s">
        <v>95</v>
      </c>
      <c r="AD3289" t="s">
        <v>161</v>
      </c>
      <c r="AE3289" t="s">
        <v>95</v>
      </c>
      <c r="AG3289" s="51">
        <v>8253098</v>
      </c>
      <c r="AI3289" t="s">
        <v>4057</v>
      </c>
      <c r="AJ3289" t="s">
        <v>4057</v>
      </c>
      <c r="AK3289" t="s">
        <v>11101</v>
      </c>
      <c r="AL3289">
        <v>209</v>
      </c>
    </row>
    <row r="3290" spans="1:38">
      <c r="A3290">
        <v>3269529</v>
      </c>
      <c r="B3290" t="s">
        <v>11102</v>
      </c>
      <c r="C3290" t="s">
        <v>19</v>
      </c>
      <c r="D3290" t="s">
        <v>85</v>
      </c>
      <c r="E3290">
        <v>2011</v>
      </c>
      <c r="F3290">
        <v>8</v>
      </c>
      <c r="G3290">
        <v>20</v>
      </c>
      <c r="H3290" t="s">
        <v>86</v>
      </c>
      <c r="I3290" t="s">
        <v>16</v>
      </c>
      <c r="J3290" t="s">
        <v>16</v>
      </c>
      <c r="K3290" t="s">
        <v>157</v>
      </c>
      <c r="L3290" t="s">
        <v>86</v>
      </c>
      <c r="M3290" t="s">
        <v>88</v>
      </c>
      <c r="N3290" s="50">
        <v>41221348</v>
      </c>
      <c r="O3290" s="51">
        <v>694142</v>
      </c>
      <c r="P3290" t="s">
        <v>3896</v>
      </c>
      <c r="Q3290" t="s">
        <v>11103</v>
      </c>
      <c r="R3290" t="s">
        <v>4734</v>
      </c>
      <c r="S3290" s="49" t="str">
        <f>CONCATENATE(Tabla_Datos[[#This Row],[Nombre_Cliente]]," ",Tabla_Datos[[#This Row],[ApellidoPaterno_Cliente]]," ",Tabla_Datos[[#This Row],[ApellidoMaterno_Cliente]])</f>
        <v>MARIO ORIA CHAVARRIA</v>
      </c>
      <c r="T3290" s="53">
        <f>DATE(Tabla_Datos[[#This Row],[tAnio]],Tabla_Datos[[#This Row],[tMes]],Tabla_Datos[[#This Row],[tDia]])</f>
        <v>40775</v>
      </c>
      <c r="U3290" s="53" t="str">
        <f>IF(Tabla_Datos[[#This Row],[cProvincia]]="LIMA","LIMA","PROVINCIA")</f>
        <v>LIMA</v>
      </c>
      <c r="V3290" s="53" t="str">
        <f>MID(Tabla_Datos[[#This Row],[pTelefono]],1,SEARCH("-",Tabla_Datos[[#This Row],[pTelefono]],1)-1)</f>
        <v>1</v>
      </c>
      <c r="W3290" s="53" t="str">
        <f>MID(Tabla_Datos[[#This Row],[pTelefono]],SEARCH("-",Tabla_Datos[[#This Row],[pTelefono]],1)+1,LEN(Tabla_Datos[[#This Row],[pTelefono]]))</f>
        <v>5676776</v>
      </c>
      <c r="X3290" s="53" t="str">
        <f>CONCATENATE(Tabla_Datos[[#This Row],[TipUrb]]," ",Tabla_Datos[[#This Row],[Calle]]," ",Tabla_Datos[[#This Row],[NumCalle]])</f>
        <v>UR LOS NARANJOS 102</v>
      </c>
      <c r="Y3290" t="s">
        <v>92</v>
      </c>
      <c r="Z3290" t="s">
        <v>122</v>
      </c>
      <c r="AA3290" t="s">
        <v>123</v>
      </c>
      <c r="AB3290" t="s">
        <v>95</v>
      </c>
      <c r="AC3290" t="s">
        <v>95</v>
      </c>
      <c r="AD3290" t="s">
        <v>161</v>
      </c>
      <c r="AE3290" t="s">
        <v>95</v>
      </c>
      <c r="AF3290" t="s">
        <v>95</v>
      </c>
      <c r="AG3290" s="51">
        <v>8660771</v>
      </c>
      <c r="AI3290">
        <v>1</v>
      </c>
      <c r="AJ3290">
        <v>1</v>
      </c>
      <c r="AK3290" t="s">
        <v>8504</v>
      </c>
      <c r="AL3290">
        <v>102</v>
      </c>
    </row>
    <row r="3291" spans="1:38">
      <c r="A3291">
        <v>3288031</v>
      </c>
      <c r="B3291" t="s">
        <v>11104</v>
      </c>
      <c r="C3291" t="s">
        <v>18</v>
      </c>
      <c r="D3291" t="s">
        <v>156</v>
      </c>
      <c r="E3291">
        <v>2011</v>
      </c>
      <c r="F3291">
        <v>8</v>
      </c>
      <c r="G3291">
        <v>20</v>
      </c>
      <c r="H3291" t="s">
        <v>86</v>
      </c>
      <c r="I3291" t="s">
        <v>16</v>
      </c>
      <c r="J3291" t="s">
        <v>16</v>
      </c>
      <c r="K3291" t="s">
        <v>147</v>
      </c>
      <c r="L3291" t="s">
        <v>86</v>
      </c>
      <c r="M3291" t="s">
        <v>88</v>
      </c>
      <c r="N3291" s="50">
        <v>99999999</v>
      </c>
      <c r="O3291" s="51">
        <v>862943</v>
      </c>
      <c r="P3291" t="s">
        <v>11105</v>
      </c>
      <c r="Q3291" t="s">
        <v>279</v>
      </c>
      <c r="R3291" t="s">
        <v>250</v>
      </c>
      <c r="S3291" s="49" t="str">
        <f>CONCATENATE(Tabla_Datos[[#This Row],[Nombre_Cliente]]," ",Tabla_Datos[[#This Row],[ApellidoPaterno_Cliente]]," ",Tabla_Datos[[#This Row],[ApellidoMaterno_Cliente]])</f>
        <v>DORIS HORTENCIA DIAZ ESPINOZA</v>
      </c>
      <c r="T3291" s="53">
        <f>DATE(Tabla_Datos[[#This Row],[tAnio]],Tabla_Datos[[#This Row],[tMes]],Tabla_Datos[[#This Row],[tDia]])</f>
        <v>40775</v>
      </c>
      <c r="U3291" s="53" t="str">
        <f>IF(Tabla_Datos[[#This Row],[cProvincia]]="LIMA","LIMA","PROVINCIA")</f>
        <v>LIMA</v>
      </c>
      <c r="V3291" s="53" t="str">
        <f>MID(Tabla_Datos[[#This Row],[pTelefono]],1,SEARCH("-",Tabla_Datos[[#This Row],[pTelefono]],1)-1)</f>
        <v>1</v>
      </c>
      <c r="W3291" s="53" t="str">
        <f>MID(Tabla_Datos[[#This Row],[pTelefono]],SEARCH("-",Tabla_Datos[[#This Row],[pTelefono]],1)+1,LEN(Tabla_Datos[[#This Row],[pTelefono]]))</f>
        <v>4539792</v>
      </c>
      <c r="X3291" s="53" t="str">
        <f>CONCATENATE(Tabla_Datos[[#This Row],[TipUrb]]," ",Tabla_Datos[[#This Row],[Calle]]," ",Tabla_Datos[[#This Row],[NumCalle]])</f>
        <v>UR CAHUIDE 113</v>
      </c>
      <c r="Y3291" t="s">
        <v>92</v>
      </c>
      <c r="Z3291" t="s">
        <v>93</v>
      </c>
      <c r="AA3291" t="s">
        <v>94</v>
      </c>
      <c r="AB3291">
        <v>2</v>
      </c>
      <c r="AC3291" t="s">
        <v>95</v>
      </c>
      <c r="AD3291" t="s">
        <v>161</v>
      </c>
      <c r="AE3291" t="s">
        <v>95</v>
      </c>
      <c r="AG3291" s="51">
        <v>9036766</v>
      </c>
      <c r="AI3291">
        <v>1</v>
      </c>
      <c r="AJ3291">
        <v>1</v>
      </c>
      <c r="AK3291" t="s">
        <v>1083</v>
      </c>
      <c r="AL3291">
        <v>113</v>
      </c>
    </row>
    <row r="3292" spans="1:38">
      <c r="A3292">
        <v>3288099</v>
      </c>
      <c r="B3292" t="s">
        <v>11106</v>
      </c>
      <c r="C3292" t="s">
        <v>20</v>
      </c>
      <c r="D3292" t="s">
        <v>85</v>
      </c>
      <c r="E3292">
        <v>2011</v>
      </c>
      <c r="F3292">
        <v>8</v>
      </c>
      <c r="G3292">
        <v>20</v>
      </c>
      <c r="H3292" t="s">
        <v>86</v>
      </c>
      <c r="I3292" t="s">
        <v>16</v>
      </c>
      <c r="J3292" t="s">
        <v>16</v>
      </c>
      <c r="K3292" t="s">
        <v>487</v>
      </c>
      <c r="L3292" t="s">
        <v>86</v>
      </c>
      <c r="M3292" t="s">
        <v>88</v>
      </c>
      <c r="N3292" s="50">
        <v>8018246</v>
      </c>
      <c r="O3292" s="51">
        <v>1101469</v>
      </c>
      <c r="P3292" t="s">
        <v>11107</v>
      </c>
      <c r="Q3292" t="s">
        <v>900</v>
      </c>
      <c r="R3292" t="s">
        <v>10923</v>
      </c>
      <c r="S3292" s="49" t="str">
        <f>CONCATENATE(Tabla_Datos[[#This Row],[Nombre_Cliente]]," ",Tabla_Datos[[#This Row],[ApellidoPaterno_Cliente]]," ",Tabla_Datos[[#This Row],[ApellidoMaterno_Cliente]])</f>
        <v>SEBERINO RAMOS POLANCO</v>
      </c>
      <c r="T3292" s="53">
        <f>DATE(Tabla_Datos[[#This Row],[tAnio]],Tabla_Datos[[#This Row],[tMes]],Tabla_Datos[[#This Row],[tDia]])</f>
        <v>40775</v>
      </c>
      <c r="U3292" s="53" t="str">
        <f>IF(Tabla_Datos[[#This Row],[cProvincia]]="LIMA","LIMA","PROVINCIA")</f>
        <v>LIMA</v>
      </c>
      <c r="V3292" s="53" t="str">
        <f>MID(Tabla_Datos[[#This Row],[pTelefono]],1,SEARCH("-",Tabla_Datos[[#This Row],[pTelefono]],1)-1)</f>
        <v>1</v>
      </c>
      <c r="W3292" s="53" t="str">
        <f>MID(Tabla_Datos[[#This Row],[pTelefono]],SEARCH("-",Tabla_Datos[[#This Row],[pTelefono]],1)+1,LEN(Tabla_Datos[[#This Row],[pTelefono]]))</f>
        <v>3879519</v>
      </c>
      <c r="X3292" s="53" t="str">
        <f>CONCATENATE(Tabla_Datos[[#This Row],[TipUrb]]," ",Tabla_Datos[[#This Row],[Calle]]," ",Tabla_Datos[[#This Row],[NumCalle]])</f>
        <v>AS . 0</v>
      </c>
      <c r="Y3292" t="s">
        <v>92</v>
      </c>
      <c r="Z3292" t="s">
        <v>122</v>
      </c>
      <c r="AA3292" t="s">
        <v>123</v>
      </c>
      <c r="AB3292" t="s">
        <v>95</v>
      </c>
      <c r="AC3292" t="s">
        <v>95</v>
      </c>
      <c r="AD3292" t="s">
        <v>215</v>
      </c>
      <c r="AE3292" t="s">
        <v>413</v>
      </c>
      <c r="AF3292">
        <v>11</v>
      </c>
      <c r="AG3292" s="51">
        <v>8342325</v>
      </c>
      <c r="AI3292">
        <v>1</v>
      </c>
      <c r="AJ3292">
        <v>1</v>
      </c>
      <c r="AK3292" t="s">
        <v>221</v>
      </c>
      <c r="AL3292">
        <v>0</v>
      </c>
    </row>
    <row r="3293" spans="1:38">
      <c r="A3293">
        <v>3288942</v>
      </c>
      <c r="B3293" t="s">
        <v>11108</v>
      </c>
      <c r="C3293" t="s">
        <v>18</v>
      </c>
      <c r="D3293" t="s">
        <v>85</v>
      </c>
      <c r="E3293">
        <v>2011</v>
      </c>
      <c r="F3293">
        <v>8</v>
      </c>
      <c r="G3293">
        <v>20</v>
      </c>
      <c r="H3293" t="s">
        <v>86</v>
      </c>
      <c r="I3293" t="s">
        <v>16</v>
      </c>
      <c r="J3293" t="s">
        <v>16</v>
      </c>
      <c r="K3293" t="s">
        <v>157</v>
      </c>
      <c r="L3293" t="s">
        <v>86</v>
      </c>
      <c r="M3293" t="s">
        <v>88</v>
      </c>
      <c r="N3293" s="50">
        <v>21797814</v>
      </c>
      <c r="O3293" s="51">
        <v>1107808</v>
      </c>
      <c r="P3293" t="s">
        <v>11109</v>
      </c>
      <c r="Q3293" t="s">
        <v>482</v>
      </c>
      <c r="R3293" t="s">
        <v>11110</v>
      </c>
      <c r="S3293" s="49" t="str">
        <f>CONCATENATE(Tabla_Datos[[#This Row],[Nombre_Cliente]]," ",Tabla_Datos[[#This Row],[ApellidoPaterno_Cliente]]," ",Tabla_Datos[[#This Row],[ApellidoMaterno_Cliente]])</f>
        <v>JONNY RONALD  VASQUEZ LAPA</v>
      </c>
      <c r="T3293" s="53">
        <f>DATE(Tabla_Datos[[#This Row],[tAnio]],Tabla_Datos[[#This Row],[tMes]],Tabla_Datos[[#This Row],[tDia]])</f>
        <v>40775</v>
      </c>
      <c r="U3293" s="53" t="str">
        <f>IF(Tabla_Datos[[#This Row],[cProvincia]]="LIMA","LIMA","PROVINCIA")</f>
        <v>LIMA</v>
      </c>
      <c r="V3293" s="53" t="str">
        <f>MID(Tabla_Datos[[#This Row],[pTelefono]],1,SEARCH("-",Tabla_Datos[[#This Row],[pTelefono]],1)-1)</f>
        <v>1</v>
      </c>
      <c r="W3293" s="53" t="str">
        <f>MID(Tabla_Datos[[#This Row],[pTelefono]],SEARCH("-",Tabla_Datos[[#This Row],[pTelefono]],1)+1,LEN(Tabla_Datos[[#This Row],[pTelefono]]))</f>
        <v>5218251</v>
      </c>
      <c r="X3293" s="53" t="str">
        <f>CONCATENATE(Tabla_Datos[[#This Row],[TipUrb]]," ",Tabla_Datos[[#This Row],[Calle]]," ",Tabla_Datos[[#This Row],[NumCalle]])</f>
        <v>AG   0</v>
      </c>
      <c r="Y3293" t="s">
        <v>92</v>
      </c>
      <c r="Z3293" t="s">
        <v>93</v>
      </c>
      <c r="AA3293" t="s">
        <v>94</v>
      </c>
      <c r="AB3293" t="s">
        <v>95</v>
      </c>
      <c r="AC3293" t="s">
        <v>95</v>
      </c>
      <c r="AD3293" t="s">
        <v>332</v>
      </c>
      <c r="AE3293" t="s">
        <v>555</v>
      </c>
      <c r="AF3293">
        <v>11</v>
      </c>
      <c r="AG3293" s="51">
        <v>41468124</v>
      </c>
      <c r="AI3293">
        <v>36</v>
      </c>
      <c r="AJ3293">
        <v>36</v>
      </c>
      <c r="AK3293" t="s">
        <v>95</v>
      </c>
      <c r="AL3293">
        <v>0</v>
      </c>
    </row>
    <row r="3294" spans="1:38">
      <c r="A3294">
        <v>3285580</v>
      </c>
      <c r="B3294" t="s">
        <v>11111</v>
      </c>
      <c r="C3294" t="s">
        <v>19</v>
      </c>
      <c r="D3294" t="s">
        <v>143</v>
      </c>
      <c r="E3294">
        <v>2011</v>
      </c>
      <c r="F3294">
        <v>8</v>
      </c>
      <c r="G3294">
        <v>20</v>
      </c>
      <c r="H3294" t="s">
        <v>86</v>
      </c>
      <c r="I3294" t="s">
        <v>16</v>
      </c>
      <c r="J3294" t="s">
        <v>16</v>
      </c>
      <c r="K3294" t="s">
        <v>165</v>
      </c>
      <c r="L3294" t="s">
        <v>86</v>
      </c>
      <c r="M3294" t="s">
        <v>88</v>
      </c>
      <c r="N3294" s="50">
        <v>80147863</v>
      </c>
      <c r="O3294" s="51">
        <v>1363991</v>
      </c>
      <c r="P3294" t="s">
        <v>11112</v>
      </c>
      <c r="Q3294" t="s">
        <v>4475</v>
      </c>
      <c r="R3294" t="s">
        <v>1238</v>
      </c>
      <c r="S3294" s="49" t="str">
        <f>CONCATENATE(Tabla_Datos[[#This Row],[Nombre_Cliente]]," ",Tabla_Datos[[#This Row],[ApellidoPaterno_Cliente]]," ",Tabla_Datos[[#This Row],[ApellidoMaterno_Cliente]])</f>
        <v>ELIZABETH CATERIN CORONEL TELLO</v>
      </c>
      <c r="T3294" s="53">
        <f>DATE(Tabla_Datos[[#This Row],[tAnio]],Tabla_Datos[[#This Row],[tMes]],Tabla_Datos[[#This Row],[tDia]])</f>
        <v>40775</v>
      </c>
      <c r="U3294" s="53" t="str">
        <f>IF(Tabla_Datos[[#This Row],[cProvincia]]="LIMA","LIMA","PROVINCIA")</f>
        <v>LIMA</v>
      </c>
      <c r="V3294" s="53" t="str">
        <f>MID(Tabla_Datos[[#This Row],[pTelefono]],1,SEARCH("-",Tabla_Datos[[#This Row],[pTelefono]],1)-1)</f>
        <v>1</v>
      </c>
      <c r="W3294" s="53" t="str">
        <f>MID(Tabla_Datos[[#This Row],[pTelefono]],SEARCH("-",Tabla_Datos[[#This Row],[pTelefono]],1)+1,LEN(Tabla_Datos[[#This Row],[pTelefono]]))</f>
        <v>5324441</v>
      </c>
      <c r="X3294" s="53" t="str">
        <f>CONCATENATE(Tabla_Datos[[#This Row],[TipUrb]]," ",Tabla_Datos[[#This Row],[Calle]]," ",Tabla_Datos[[#This Row],[NumCalle]])</f>
        <v>UR REVOLUCION 0</v>
      </c>
      <c r="Y3294" t="s">
        <v>92</v>
      </c>
      <c r="Z3294" t="s">
        <v>152</v>
      </c>
      <c r="AA3294" t="s">
        <v>153</v>
      </c>
      <c r="AB3294" t="s">
        <v>95</v>
      </c>
      <c r="AC3294" t="s">
        <v>95</v>
      </c>
      <c r="AD3294" t="s">
        <v>161</v>
      </c>
      <c r="AE3294" t="s">
        <v>1607</v>
      </c>
      <c r="AF3294">
        <v>19</v>
      </c>
      <c r="AG3294" s="51">
        <v>42570311</v>
      </c>
      <c r="AI3294">
        <v>1</v>
      </c>
      <c r="AJ3294">
        <v>1</v>
      </c>
      <c r="AK3294" t="s">
        <v>812</v>
      </c>
      <c r="AL3294">
        <v>0</v>
      </c>
    </row>
    <row r="3295" spans="1:38">
      <c r="A3295">
        <v>3280193</v>
      </c>
      <c r="B3295" t="s">
        <v>11113</v>
      </c>
      <c r="C3295" t="s">
        <v>18</v>
      </c>
      <c r="D3295" t="s">
        <v>143</v>
      </c>
      <c r="E3295">
        <v>2011</v>
      </c>
      <c r="F3295">
        <v>8</v>
      </c>
      <c r="G3295">
        <v>20</v>
      </c>
      <c r="H3295" t="s">
        <v>86</v>
      </c>
      <c r="I3295" t="s">
        <v>790</v>
      </c>
      <c r="J3295" t="s">
        <v>828</v>
      </c>
      <c r="K3295" t="s">
        <v>11114</v>
      </c>
      <c r="L3295" t="s">
        <v>86</v>
      </c>
      <c r="M3295" t="s">
        <v>88</v>
      </c>
      <c r="N3295" s="50">
        <v>99999999</v>
      </c>
      <c r="O3295" s="51">
        <v>1707381</v>
      </c>
      <c r="P3295" t="s">
        <v>11115</v>
      </c>
      <c r="Q3295" t="s">
        <v>11116</v>
      </c>
      <c r="R3295" t="s">
        <v>285</v>
      </c>
      <c r="S3295" s="49" t="str">
        <f>CONCATENATE(Tabla_Datos[[#This Row],[Nombre_Cliente]]," ",Tabla_Datos[[#This Row],[ApellidoPaterno_Cliente]]," ",Tabla_Datos[[#This Row],[ApellidoMaterno_Cliente]])</f>
        <v>MIGUEL RODRIGO CAHUAYO CALDERON</v>
      </c>
      <c r="T3295" s="53">
        <f>DATE(Tabla_Datos[[#This Row],[tAnio]],Tabla_Datos[[#This Row],[tMes]],Tabla_Datos[[#This Row],[tDia]])</f>
        <v>40775</v>
      </c>
      <c r="U3295" s="53" t="str">
        <f>IF(Tabla_Datos[[#This Row],[cProvincia]]="LIMA","LIMA","PROVINCIA")</f>
        <v>PROVINCIA</v>
      </c>
      <c r="V3295" s="53" t="str">
        <f>MID(Tabla_Datos[[#This Row],[pTelefono]],1,SEARCH("-",Tabla_Datos[[#This Row],[pTelefono]],1)-1)</f>
        <v>54</v>
      </c>
      <c r="W3295" s="53" t="str">
        <f>MID(Tabla_Datos[[#This Row],[pTelefono]],SEARCH("-",Tabla_Datos[[#This Row],[pTelefono]],1)+1,LEN(Tabla_Datos[[#This Row],[pTelefono]]))</f>
        <v>990805657</v>
      </c>
      <c r="X3295" s="53" t="str">
        <f>CONCATENATE(Tabla_Datos[[#This Row],[TipUrb]]," ",Tabla_Datos[[#This Row],[Calle]]," ",Tabla_Datos[[#This Row],[NumCalle]])</f>
        <v>- . 1</v>
      </c>
      <c r="Y3295" t="s">
        <v>832</v>
      </c>
      <c r="Z3295" t="s">
        <v>181</v>
      </c>
      <c r="AA3295" t="s">
        <v>182</v>
      </c>
      <c r="AB3295">
        <v>3</v>
      </c>
      <c r="AC3295">
        <v>11</v>
      </c>
      <c r="AD3295" t="s">
        <v>109</v>
      </c>
      <c r="AE3295" t="s">
        <v>11117</v>
      </c>
      <c r="AG3295" s="51">
        <v>41609755</v>
      </c>
      <c r="AI3295">
        <v>26</v>
      </c>
      <c r="AJ3295">
        <v>26</v>
      </c>
      <c r="AK3295" t="s">
        <v>221</v>
      </c>
      <c r="AL3295">
        <v>1</v>
      </c>
    </row>
    <row r="3296" spans="1:38">
      <c r="A3296">
        <v>3285709</v>
      </c>
      <c r="B3296" t="s">
        <v>11118</v>
      </c>
      <c r="C3296" t="s">
        <v>18</v>
      </c>
      <c r="D3296" t="s">
        <v>85</v>
      </c>
      <c r="E3296">
        <v>2011</v>
      </c>
      <c r="F3296">
        <v>8</v>
      </c>
      <c r="G3296">
        <v>20</v>
      </c>
      <c r="H3296" t="s">
        <v>86</v>
      </c>
      <c r="I3296" t="s">
        <v>16</v>
      </c>
      <c r="J3296" t="s">
        <v>16</v>
      </c>
      <c r="K3296" t="s">
        <v>157</v>
      </c>
      <c r="L3296" t="s">
        <v>86</v>
      </c>
      <c r="M3296" t="s">
        <v>88</v>
      </c>
      <c r="N3296" s="50">
        <v>99999999</v>
      </c>
      <c r="O3296" s="51">
        <v>1802914</v>
      </c>
      <c r="P3296" t="s">
        <v>11119</v>
      </c>
      <c r="Q3296" t="s">
        <v>1426</v>
      </c>
      <c r="R3296" t="s">
        <v>421</v>
      </c>
      <c r="S3296" s="49" t="str">
        <f>CONCATENATE(Tabla_Datos[[#This Row],[Nombre_Cliente]]," ",Tabla_Datos[[#This Row],[ApellidoPaterno_Cliente]]," ",Tabla_Datos[[#This Row],[ApellidoMaterno_Cliente]])</f>
        <v>MARILIN ANTUANE RAMOS  LOPEZ</v>
      </c>
      <c r="T3296" s="53">
        <f>DATE(Tabla_Datos[[#This Row],[tAnio]],Tabla_Datos[[#This Row],[tMes]],Tabla_Datos[[#This Row],[tDia]])</f>
        <v>40775</v>
      </c>
      <c r="U3296" s="53" t="str">
        <f>IF(Tabla_Datos[[#This Row],[cProvincia]]="LIMA","LIMA","PROVINCIA")</f>
        <v>LIMA</v>
      </c>
      <c r="V3296" s="53" t="str">
        <f>MID(Tabla_Datos[[#This Row],[pTelefono]],1,SEARCH("-",Tabla_Datos[[#This Row],[pTelefono]],1)-1)</f>
        <v>1</v>
      </c>
      <c r="W3296" s="53" t="str">
        <f>MID(Tabla_Datos[[#This Row],[pTelefono]],SEARCH("-",Tabla_Datos[[#This Row],[pTelefono]],1)+1,LEN(Tabla_Datos[[#This Row],[pTelefono]]))</f>
        <v>89822117</v>
      </c>
      <c r="X3296" s="53" t="str">
        <f>CONCATENATE(Tabla_Datos[[#This Row],[TipUrb]]," ",Tabla_Datos[[#This Row],[Calle]]," ",Tabla_Datos[[#This Row],[NumCalle]])</f>
        <v xml:space="preserve">  HUANCAYO 155</v>
      </c>
      <c r="Y3296" t="s">
        <v>92</v>
      </c>
      <c r="Z3296" t="s">
        <v>93</v>
      </c>
      <c r="AA3296" t="s">
        <v>94</v>
      </c>
      <c r="AB3296">
        <v>2</v>
      </c>
      <c r="AC3296" t="s">
        <v>95</v>
      </c>
      <c r="AD3296" t="s">
        <v>95</v>
      </c>
      <c r="AE3296" t="s">
        <v>95</v>
      </c>
      <c r="AG3296" s="51">
        <v>42597635</v>
      </c>
      <c r="AI3296">
        <v>24</v>
      </c>
      <c r="AJ3296">
        <v>24</v>
      </c>
      <c r="AK3296" t="s">
        <v>521</v>
      </c>
      <c r="AL3296">
        <v>155</v>
      </c>
    </row>
    <row r="3297" spans="1:38">
      <c r="A3297">
        <v>3288392</v>
      </c>
      <c r="B3297" t="s">
        <v>11120</v>
      </c>
      <c r="C3297" t="s">
        <v>18</v>
      </c>
      <c r="D3297" t="s">
        <v>85</v>
      </c>
      <c r="E3297">
        <v>2011</v>
      </c>
      <c r="F3297">
        <v>8</v>
      </c>
      <c r="G3297">
        <v>20</v>
      </c>
      <c r="H3297" t="s">
        <v>86</v>
      </c>
      <c r="I3297" t="s">
        <v>100</v>
      </c>
      <c r="J3297" t="s">
        <v>100</v>
      </c>
      <c r="K3297" t="s">
        <v>1724</v>
      </c>
      <c r="L3297" t="s">
        <v>86</v>
      </c>
      <c r="M3297" t="s">
        <v>102</v>
      </c>
      <c r="N3297" s="50">
        <v>43442349</v>
      </c>
      <c r="O3297" s="51">
        <v>1803835</v>
      </c>
      <c r="P3297" t="s">
        <v>11121</v>
      </c>
      <c r="Q3297" t="s">
        <v>11122</v>
      </c>
      <c r="R3297" t="s">
        <v>451</v>
      </c>
      <c r="S3297" s="49" t="str">
        <f>CONCATENATE(Tabla_Datos[[#This Row],[Nombre_Cliente]]," ",Tabla_Datos[[#This Row],[ApellidoPaterno_Cliente]]," ",Tabla_Datos[[#This Row],[ApellidoMaterno_Cliente]])</f>
        <v>FAUSTINO FEBRES FLORES</v>
      </c>
      <c r="T3297" s="53">
        <f>DATE(Tabla_Datos[[#This Row],[tAnio]],Tabla_Datos[[#This Row],[tMes]],Tabla_Datos[[#This Row],[tDia]])</f>
        <v>40775</v>
      </c>
      <c r="U3297" s="53" t="str">
        <f>IF(Tabla_Datos[[#This Row],[cProvincia]]="LIMA","LIMA","PROVINCIA")</f>
        <v>PROVINCIA</v>
      </c>
      <c r="V3297" s="53" t="str">
        <f>MID(Tabla_Datos[[#This Row],[pTelefono]],1,SEARCH("-",Tabla_Datos[[#This Row],[pTelefono]],1)-1)</f>
        <v>54</v>
      </c>
      <c r="W3297" s="53" t="str">
        <f>MID(Tabla_Datos[[#This Row],[pTelefono]],SEARCH("-",Tabla_Datos[[#This Row],[pTelefono]],1)+1,LEN(Tabla_Datos[[#This Row],[pTelefono]]))</f>
        <v>00000000</v>
      </c>
      <c r="X3297" s="53" t="str">
        <f>CONCATENATE(Tabla_Datos[[#This Row],[TipUrb]]," ",Tabla_Datos[[#This Row],[Calle]]," ",Tabla_Datos[[#This Row],[NumCalle]])</f>
        <v>UR   0</v>
      </c>
      <c r="Y3297" t="s">
        <v>106</v>
      </c>
      <c r="Z3297" t="s">
        <v>93</v>
      </c>
      <c r="AA3297" t="s">
        <v>94</v>
      </c>
      <c r="AB3297" t="s">
        <v>95</v>
      </c>
      <c r="AC3297" t="s">
        <v>95</v>
      </c>
      <c r="AD3297" t="s">
        <v>161</v>
      </c>
      <c r="AE3297" t="s">
        <v>413</v>
      </c>
      <c r="AF3297">
        <v>6</v>
      </c>
      <c r="AG3297" s="51">
        <v>29204882</v>
      </c>
      <c r="AH3297" t="s">
        <v>95</v>
      </c>
      <c r="AI3297" t="s">
        <v>1727</v>
      </c>
      <c r="AJ3297" t="s">
        <v>1727</v>
      </c>
      <c r="AK3297" t="s">
        <v>95</v>
      </c>
      <c r="AL3297">
        <v>0</v>
      </c>
    </row>
    <row r="3298" spans="1:38">
      <c r="A3298">
        <v>3286630</v>
      </c>
      <c r="B3298" t="s">
        <v>11123</v>
      </c>
      <c r="C3298" t="s">
        <v>18</v>
      </c>
      <c r="D3298" t="s">
        <v>85</v>
      </c>
      <c r="E3298">
        <v>2011</v>
      </c>
      <c r="F3298">
        <v>8</v>
      </c>
      <c r="G3298">
        <v>20</v>
      </c>
      <c r="H3298" t="s">
        <v>86</v>
      </c>
      <c r="I3298" t="s">
        <v>100</v>
      </c>
      <c r="J3298" t="s">
        <v>100</v>
      </c>
      <c r="K3298" t="s">
        <v>1724</v>
      </c>
      <c r="L3298" t="s">
        <v>144</v>
      </c>
      <c r="M3298" t="s">
        <v>88</v>
      </c>
      <c r="O3298" s="51">
        <v>2066077</v>
      </c>
      <c r="P3298" t="s">
        <v>11124</v>
      </c>
      <c r="Q3298" t="s">
        <v>10248</v>
      </c>
      <c r="R3298" t="s">
        <v>1549</v>
      </c>
      <c r="S3298" s="49" t="str">
        <f>CONCATENATE(Tabla_Datos[[#This Row],[Nombre_Cliente]]," ",Tabla_Datos[[#This Row],[ApellidoPaterno_Cliente]]," ",Tabla_Datos[[#This Row],[ApellidoMaterno_Cliente]])</f>
        <v>DORIS DELIA EGUILUZ QUISPE</v>
      </c>
      <c r="T3298" s="53">
        <f>DATE(Tabla_Datos[[#This Row],[tAnio]],Tabla_Datos[[#This Row],[tMes]],Tabla_Datos[[#This Row],[tDia]])</f>
        <v>40775</v>
      </c>
      <c r="U3298" s="53" t="str">
        <f>IF(Tabla_Datos[[#This Row],[cProvincia]]="LIMA","LIMA","PROVINCIA")</f>
        <v>PROVINCIA</v>
      </c>
      <c r="V3298" s="53" t="str">
        <f>MID(Tabla_Datos[[#This Row],[pTelefono]],1,SEARCH("-",Tabla_Datos[[#This Row],[pTelefono]],1)-1)</f>
        <v>54</v>
      </c>
      <c r="W3298" s="53" t="str">
        <f>MID(Tabla_Datos[[#This Row],[pTelefono]],SEARCH("-",Tabla_Datos[[#This Row],[pTelefono]],1)+1,LEN(Tabla_Datos[[#This Row],[pTelefono]]))</f>
        <v>957855594</v>
      </c>
      <c r="X3298" s="53" t="str">
        <f>CONCATENATE(Tabla_Datos[[#This Row],[TipUrb]]," ",Tabla_Datos[[#This Row],[Calle]]," ",Tabla_Datos[[#This Row],[NumCalle]])</f>
        <v>AS   0</v>
      </c>
      <c r="Y3298" t="s">
        <v>106</v>
      </c>
      <c r="Z3298" t="s">
        <v>107</v>
      </c>
      <c r="AA3298" t="s">
        <v>108</v>
      </c>
      <c r="AB3298" t="s">
        <v>95</v>
      </c>
      <c r="AC3298" t="s">
        <v>95</v>
      </c>
      <c r="AD3298" t="s">
        <v>215</v>
      </c>
      <c r="AE3298" t="s">
        <v>361</v>
      </c>
      <c r="AF3298">
        <v>18</v>
      </c>
      <c r="AG3298" s="51">
        <v>29340405</v>
      </c>
      <c r="AI3298">
        <v>26</v>
      </c>
      <c r="AJ3298">
        <v>26</v>
      </c>
      <c r="AK3298" t="s">
        <v>95</v>
      </c>
      <c r="AL3298">
        <v>0</v>
      </c>
    </row>
    <row r="3299" spans="1:38">
      <c r="A3299">
        <v>3289746</v>
      </c>
      <c r="B3299" t="s">
        <v>11125</v>
      </c>
      <c r="C3299" t="s">
        <v>18</v>
      </c>
      <c r="D3299" t="s">
        <v>143</v>
      </c>
      <c r="E3299">
        <v>2011</v>
      </c>
      <c r="F3299">
        <v>8</v>
      </c>
      <c r="G3299">
        <v>20</v>
      </c>
      <c r="H3299" t="s">
        <v>86</v>
      </c>
      <c r="I3299" t="s">
        <v>607</v>
      </c>
      <c r="J3299" t="s">
        <v>1313</v>
      </c>
      <c r="K3299" t="s">
        <v>1313</v>
      </c>
      <c r="L3299" t="s">
        <v>86</v>
      </c>
      <c r="M3299" t="s">
        <v>88</v>
      </c>
      <c r="N3299" s="50">
        <v>41146465</v>
      </c>
      <c r="O3299" s="51">
        <v>2137875</v>
      </c>
      <c r="P3299" t="s">
        <v>3502</v>
      </c>
      <c r="Q3299" t="s">
        <v>11126</v>
      </c>
      <c r="R3299" t="s">
        <v>238</v>
      </c>
      <c r="S3299" s="49" t="str">
        <f>CONCATENATE(Tabla_Datos[[#This Row],[Nombre_Cliente]]," ",Tabla_Datos[[#This Row],[ApellidoPaterno_Cliente]]," ",Tabla_Datos[[#This Row],[ApellidoMaterno_Cliente]])</f>
        <v>GREGORIO PANIORA HUAMAN</v>
      </c>
      <c r="T3299" s="53">
        <f>DATE(Tabla_Datos[[#This Row],[tAnio]],Tabla_Datos[[#This Row],[tMes]],Tabla_Datos[[#This Row],[tDia]])</f>
        <v>40775</v>
      </c>
      <c r="U3299" s="53" t="str">
        <f>IF(Tabla_Datos[[#This Row],[cProvincia]]="LIMA","LIMA","PROVINCIA")</f>
        <v>PROVINCIA</v>
      </c>
      <c r="V3299" s="53" t="str">
        <f>MID(Tabla_Datos[[#This Row],[pTelefono]],1,SEARCH("-",Tabla_Datos[[#This Row],[pTelefono]],1)-1)</f>
        <v>83</v>
      </c>
      <c r="W3299" s="53" t="str">
        <f>MID(Tabla_Datos[[#This Row],[pTelefono]],SEARCH("-",Tabla_Datos[[#This Row],[pTelefono]],1)+1,LEN(Tabla_Datos[[#This Row],[pTelefono]]))</f>
        <v>983922020</v>
      </c>
      <c r="X3299" s="53" t="str">
        <f>CONCATENATE(Tabla_Datos[[#This Row],[TipUrb]]," ",Tabla_Datos[[#This Row],[Calle]]," ",Tabla_Datos[[#This Row],[NumCalle]])</f>
        <v>- PARAGUAY 0</v>
      </c>
      <c r="Y3299" t="s">
        <v>5018</v>
      </c>
      <c r="Z3299" t="s">
        <v>188</v>
      </c>
      <c r="AA3299" t="s">
        <v>189</v>
      </c>
      <c r="AB3299" t="s">
        <v>95</v>
      </c>
      <c r="AC3299" t="s">
        <v>95</v>
      </c>
      <c r="AD3299" t="s">
        <v>109</v>
      </c>
      <c r="AE3299" t="s">
        <v>95</v>
      </c>
      <c r="AF3299" t="s">
        <v>95</v>
      </c>
      <c r="AG3299" s="51">
        <v>31039288</v>
      </c>
      <c r="AH3299" t="s">
        <v>95</v>
      </c>
      <c r="AI3299">
        <v>1</v>
      </c>
      <c r="AJ3299">
        <v>1</v>
      </c>
      <c r="AK3299" t="s">
        <v>11127</v>
      </c>
      <c r="AL3299">
        <v>0</v>
      </c>
    </row>
    <row r="3300" spans="1:38">
      <c r="A3300">
        <v>3270412</v>
      </c>
      <c r="B3300" t="s">
        <v>11128</v>
      </c>
      <c r="C3300" t="s">
        <v>18</v>
      </c>
      <c r="D3300" t="s">
        <v>143</v>
      </c>
      <c r="E3300">
        <v>2011</v>
      </c>
      <c r="F3300">
        <v>8</v>
      </c>
      <c r="G3300">
        <v>20</v>
      </c>
      <c r="H3300" t="s">
        <v>86</v>
      </c>
      <c r="I3300" t="s">
        <v>1280</v>
      </c>
      <c r="J3300" t="s">
        <v>1281</v>
      </c>
      <c r="K3300" t="s">
        <v>1282</v>
      </c>
      <c r="L3300" t="s">
        <v>86</v>
      </c>
      <c r="M3300" t="s">
        <v>133</v>
      </c>
      <c r="N3300" s="50">
        <v>44286568</v>
      </c>
      <c r="O3300" s="51">
        <v>2168574</v>
      </c>
      <c r="P3300" t="s">
        <v>11129</v>
      </c>
      <c r="Q3300" t="s">
        <v>1994</v>
      </c>
      <c r="R3300" t="s">
        <v>504</v>
      </c>
      <c r="S3300" s="49" t="str">
        <f>CONCATENATE(Tabla_Datos[[#This Row],[Nombre_Cliente]]," ",Tabla_Datos[[#This Row],[ApellidoPaterno_Cliente]]," ",Tabla_Datos[[#This Row],[ApellidoMaterno_Cliente]])</f>
        <v>OTILIA  RAMIREZ  MOGOLLON</v>
      </c>
      <c r="T3300" s="53">
        <f>DATE(Tabla_Datos[[#This Row],[tAnio]],Tabla_Datos[[#This Row],[tMes]],Tabla_Datos[[#This Row],[tDia]])</f>
        <v>40775</v>
      </c>
      <c r="U3300" s="53" t="str">
        <f>IF(Tabla_Datos[[#This Row],[cProvincia]]="LIMA","LIMA","PROVINCIA")</f>
        <v>PROVINCIA</v>
      </c>
      <c r="V3300" s="53" t="str">
        <f>MID(Tabla_Datos[[#This Row],[pTelefono]],1,SEARCH("-",Tabla_Datos[[#This Row],[pTelefono]],1)-1)</f>
        <v>1</v>
      </c>
      <c r="W3300" s="53" t="str">
        <f>MID(Tabla_Datos[[#This Row],[pTelefono]],SEARCH("-",Tabla_Datos[[#This Row],[pTelefono]],1)+1,LEN(Tabla_Datos[[#This Row],[pTelefono]]))</f>
        <v>972727197</v>
      </c>
      <c r="X3300" s="53" t="str">
        <f>CONCATENATE(Tabla_Datos[[#This Row],[TipUrb]]," ",Tabla_Datos[[#This Row],[Calle]]," ",Tabla_Datos[[#This Row],[NumCalle]])</f>
        <v>CA PANAMERICA NORTE 1150</v>
      </c>
      <c r="Y3300" t="s">
        <v>1285</v>
      </c>
      <c r="Z3300" t="s">
        <v>181</v>
      </c>
      <c r="AA3300" t="s">
        <v>182</v>
      </c>
      <c r="AB3300" t="s">
        <v>95</v>
      </c>
      <c r="AC3300" t="s">
        <v>95</v>
      </c>
      <c r="AD3300" t="s">
        <v>1353</v>
      </c>
      <c r="AE3300" t="s">
        <v>95</v>
      </c>
      <c r="AG3300" s="51">
        <v>3867747</v>
      </c>
      <c r="AI3300" t="s">
        <v>1354</v>
      </c>
      <c r="AJ3300" t="s">
        <v>1354</v>
      </c>
      <c r="AK3300" t="s">
        <v>11130</v>
      </c>
      <c r="AL3300">
        <v>1150</v>
      </c>
    </row>
    <row r="3301" spans="1:38">
      <c r="A3301">
        <v>3266680</v>
      </c>
      <c r="B3301" t="s">
        <v>11131</v>
      </c>
      <c r="C3301" t="s">
        <v>18</v>
      </c>
      <c r="D3301" t="s">
        <v>143</v>
      </c>
      <c r="E3301">
        <v>2011</v>
      </c>
      <c r="F3301">
        <v>8</v>
      </c>
      <c r="G3301">
        <v>20</v>
      </c>
      <c r="H3301" t="s">
        <v>86</v>
      </c>
      <c r="I3301" t="s">
        <v>16</v>
      </c>
      <c r="J3301" t="s">
        <v>16</v>
      </c>
      <c r="K3301" t="s">
        <v>374</v>
      </c>
      <c r="L3301" t="s">
        <v>86</v>
      </c>
      <c r="M3301" t="s">
        <v>88</v>
      </c>
      <c r="N3301" s="50">
        <v>99999999</v>
      </c>
      <c r="O3301" s="51">
        <v>2289998</v>
      </c>
      <c r="P3301" t="s">
        <v>11132</v>
      </c>
      <c r="Q3301" t="s">
        <v>11133</v>
      </c>
      <c r="R3301" t="s">
        <v>4251</v>
      </c>
      <c r="S3301" s="49" t="str">
        <f>CONCATENATE(Tabla_Datos[[#This Row],[Nombre_Cliente]]," ",Tabla_Datos[[#This Row],[ApellidoPaterno_Cliente]]," ",Tabla_Datos[[#This Row],[ApellidoMaterno_Cliente]])</f>
        <v>ELVIN MARIO HUANCAHUIRE VELASQUEZ</v>
      </c>
      <c r="T3301" s="53">
        <f>DATE(Tabla_Datos[[#This Row],[tAnio]],Tabla_Datos[[#This Row],[tMes]],Tabla_Datos[[#This Row],[tDia]])</f>
        <v>40775</v>
      </c>
      <c r="U3301" s="53" t="str">
        <f>IF(Tabla_Datos[[#This Row],[cProvincia]]="LIMA","LIMA","PROVINCIA")</f>
        <v>LIMA</v>
      </c>
      <c r="V3301" s="53" t="str">
        <f>MID(Tabla_Datos[[#This Row],[pTelefono]],1,SEARCH("-",Tabla_Datos[[#This Row],[pTelefono]],1)-1)</f>
        <v>1</v>
      </c>
      <c r="W3301" s="53" t="str">
        <f>MID(Tabla_Datos[[#This Row],[pTelefono]],SEARCH("-",Tabla_Datos[[#This Row],[pTelefono]],1)+1,LEN(Tabla_Datos[[#This Row],[pTelefono]]))</f>
        <v>997151160</v>
      </c>
      <c r="X3301" s="53" t="str">
        <f>CONCATENATE(Tabla_Datos[[#This Row],[TipUrb]]," ",Tabla_Datos[[#This Row],[Calle]]," ",Tabla_Datos[[#This Row],[NumCalle]])</f>
        <v>CM URB NVA ESPERANZA 0</v>
      </c>
      <c r="Y3301" t="s">
        <v>92</v>
      </c>
      <c r="Z3301" t="s">
        <v>181</v>
      </c>
      <c r="AA3301" t="s">
        <v>182</v>
      </c>
      <c r="AB3301" t="s">
        <v>95</v>
      </c>
      <c r="AC3301" t="s">
        <v>95</v>
      </c>
      <c r="AD3301" t="s">
        <v>7528</v>
      </c>
      <c r="AE3301" t="s">
        <v>353</v>
      </c>
      <c r="AF3301">
        <v>3</v>
      </c>
      <c r="AG3301" s="51">
        <v>45982845</v>
      </c>
      <c r="AI3301">
        <v>26</v>
      </c>
      <c r="AJ3301">
        <v>26</v>
      </c>
      <c r="AK3301" t="s">
        <v>11134</v>
      </c>
      <c r="AL3301">
        <v>0</v>
      </c>
    </row>
    <row r="3302" spans="1:38">
      <c r="A3302">
        <v>3286263</v>
      </c>
      <c r="B3302" t="s">
        <v>11135</v>
      </c>
      <c r="C3302" t="s">
        <v>18</v>
      </c>
      <c r="D3302" t="s">
        <v>85</v>
      </c>
      <c r="E3302">
        <v>2011</v>
      </c>
      <c r="F3302">
        <v>8</v>
      </c>
      <c r="G3302">
        <v>20</v>
      </c>
      <c r="H3302" t="s">
        <v>86</v>
      </c>
      <c r="I3302" t="s">
        <v>16</v>
      </c>
      <c r="J3302" t="s">
        <v>16</v>
      </c>
      <c r="K3302" t="s">
        <v>438</v>
      </c>
      <c r="L3302" t="s">
        <v>86</v>
      </c>
      <c r="M3302" t="s">
        <v>88</v>
      </c>
      <c r="N3302" s="50">
        <v>99999999</v>
      </c>
      <c r="O3302" s="51">
        <v>2292800</v>
      </c>
      <c r="P3302" t="s">
        <v>11136</v>
      </c>
      <c r="Q3302" t="s">
        <v>11137</v>
      </c>
      <c r="R3302" t="s">
        <v>11138</v>
      </c>
      <c r="S3302" s="49" t="str">
        <f>CONCATENATE(Tabla_Datos[[#This Row],[Nombre_Cliente]]," ",Tabla_Datos[[#This Row],[ApellidoPaterno_Cliente]]," ",Tabla_Datos[[#This Row],[ApellidoMaterno_Cliente]])</f>
        <v>LIDIA JARA VIUDA DE VARZALOO</v>
      </c>
      <c r="T3302" s="53">
        <f>DATE(Tabla_Datos[[#This Row],[tAnio]],Tabla_Datos[[#This Row],[tMes]],Tabla_Datos[[#This Row],[tDia]])</f>
        <v>40775</v>
      </c>
      <c r="U3302" s="53" t="str">
        <f>IF(Tabla_Datos[[#This Row],[cProvincia]]="LIMA","LIMA","PROVINCIA")</f>
        <v>LIMA</v>
      </c>
      <c r="V3302" s="53" t="str">
        <f>MID(Tabla_Datos[[#This Row],[pTelefono]],1,SEARCH("-",Tabla_Datos[[#This Row],[pTelefono]],1)-1)</f>
        <v>1</v>
      </c>
      <c r="W3302" s="53" t="str">
        <f>MID(Tabla_Datos[[#This Row],[pTelefono]],SEARCH("-",Tabla_Datos[[#This Row],[pTelefono]],1)+1,LEN(Tabla_Datos[[#This Row],[pTelefono]]))</f>
        <v>991200329</v>
      </c>
      <c r="X3302" s="53" t="str">
        <f>CONCATENATE(Tabla_Datos[[#This Row],[TipUrb]]," ",Tabla_Datos[[#This Row],[Calle]]," ",Tabla_Datos[[#This Row],[NumCalle]])</f>
        <v>UR CALLAO 0</v>
      </c>
      <c r="Y3302" t="s">
        <v>92</v>
      </c>
      <c r="Z3302" t="s">
        <v>93</v>
      </c>
      <c r="AA3302" t="s">
        <v>94</v>
      </c>
      <c r="AB3302" t="s">
        <v>95</v>
      </c>
      <c r="AC3302" t="s">
        <v>95</v>
      </c>
      <c r="AD3302" t="s">
        <v>161</v>
      </c>
      <c r="AE3302" t="s">
        <v>500</v>
      </c>
      <c r="AF3302">
        <v>8</v>
      </c>
      <c r="AG3302" s="51">
        <v>25471617</v>
      </c>
      <c r="AH3302" t="s">
        <v>95</v>
      </c>
      <c r="AI3302">
        <v>26</v>
      </c>
      <c r="AJ3302">
        <v>26</v>
      </c>
      <c r="AK3302" t="s">
        <v>1991</v>
      </c>
      <c r="AL3302">
        <v>0</v>
      </c>
    </row>
    <row r="3303" spans="1:38">
      <c r="A3303">
        <v>3281118</v>
      </c>
      <c r="B3303" t="s">
        <v>11139</v>
      </c>
      <c r="C3303" t="s">
        <v>18</v>
      </c>
      <c r="D3303" t="s">
        <v>85</v>
      </c>
      <c r="E3303">
        <v>2011</v>
      </c>
      <c r="F3303">
        <v>8</v>
      </c>
      <c r="G3303">
        <v>20</v>
      </c>
      <c r="H3303" t="s">
        <v>86</v>
      </c>
      <c r="I3303" t="s">
        <v>16</v>
      </c>
      <c r="J3303" t="s">
        <v>16</v>
      </c>
      <c r="K3303" t="s">
        <v>308</v>
      </c>
      <c r="L3303" t="s">
        <v>86</v>
      </c>
      <c r="M3303" t="s">
        <v>88</v>
      </c>
      <c r="N3303" s="50">
        <v>10189326</v>
      </c>
      <c r="O3303" s="51">
        <v>2303430</v>
      </c>
      <c r="P3303" t="s">
        <v>11140</v>
      </c>
      <c r="Q3303" t="s">
        <v>11141</v>
      </c>
      <c r="R3303" t="s">
        <v>11142</v>
      </c>
      <c r="S3303" s="49" t="str">
        <f>CONCATENATE(Tabla_Datos[[#This Row],[Nombre_Cliente]]," ",Tabla_Datos[[#This Row],[ApellidoPaterno_Cliente]]," ",Tabla_Datos[[#This Row],[ApellidoMaterno_Cliente]])</f>
        <v xml:space="preserve">VANESSA MARGARITA  TAVARA  RAFAELI </v>
      </c>
      <c r="T3303" s="53">
        <f>DATE(Tabla_Datos[[#This Row],[tAnio]],Tabla_Datos[[#This Row],[tMes]],Tabla_Datos[[#This Row],[tDia]])</f>
        <v>40775</v>
      </c>
      <c r="U3303" s="53" t="str">
        <f>IF(Tabla_Datos[[#This Row],[cProvincia]]="LIMA","LIMA","PROVINCIA")</f>
        <v>LIMA</v>
      </c>
      <c r="V3303" s="53" t="str">
        <f>MID(Tabla_Datos[[#This Row],[pTelefono]],1,SEARCH("-",Tabla_Datos[[#This Row],[pTelefono]],1)-1)</f>
        <v>1</v>
      </c>
      <c r="W3303" s="53" t="str">
        <f>MID(Tabla_Datos[[#This Row],[pTelefono]],SEARCH("-",Tabla_Datos[[#This Row],[pTelefono]],1)+1,LEN(Tabla_Datos[[#This Row],[pTelefono]]))</f>
        <v>991968652</v>
      </c>
      <c r="X3303" s="53" t="str">
        <f>CONCATENATE(Tabla_Datos[[#This Row],[TipUrb]]," ",Tabla_Datos[[#This Row],[Calle]]," ",Tabla_Datos[[#This Row],[NumCalle]])</f>
        <v>AH AV CUZCO 0</v>
      </c>
      <c r="Y3303" t="s">
        <v>92</v>
      </c>
      <c r="Z3303" t="s">
        <v>93</v>
      </c>
      <c r="AA3303" t="s">
        <v>94</v>
      </c>
      <c r="AB3303" t="s">
        <v>95</v>
      </c>
      <c r="AC3303" t="s">
        <v>95</v>
      </c>
      <c r="AD3303" t="s">
        <v>96</v>
      </c>
      <c r="AE3303" t="s">
        <v>3713</v>
      </c>
      <c r="AF3303">
        <v>37</v>
      </c>
      <c r="AG3303" s="51">
        <v>45476318</v>
      </c>
      <c r="AI3303">
        <v>36</v>
      </c>
      <c r="AJ3303">
        <v>36</v>
      </c>
      <c r="AK3303" t="s">
        <v>11143</v>
      </c>
      <c r="AL3303">
        <v>0</v>
      </c>
    </row>
    <row r="3304" spans="1:38">
      <c r="A3304">
        <v>3247022</v>
      </c>
      <c r="B3304" t="s">
        <v>11144</v>
      </c>
      <c r="C3304" t="s">
        <v>20</v>
      </c>
      <c r="D3304" t="s">
        <v>85</v>
      </c>
      <c r="E3304">
        <v>2011</v>
      </c>
      <c r="F3304">
        <v>8</v>
      </c>
      <c r="G3304">
        <v>20</v>
      </c>
      <c r="H3304" t="s">
        <v>86</v>
      </c>
      <c r="I3304" t="s">
        <v>16</v>
      </c>
      <c r="J3304" t="s">
        <v>16</v>
      </c>
      <c r="K3304" t="s">
        <v>374</v>
      </c>
      <c r="L3304" t="s">
        <v>86</v>
      </c>
      <c r="M3304" t="s">
        <v>88</v>
      </c>
      <c r="N3304" s="50">
        <v>8411772</v>
      </c>
      <c r="O3304" s="51">
        <v>2306022</v>
      </c>
      <c r="P3304" t="s">
        <v>11145</v>
      </c>
      <c r="Q3304" t="s">
        <v>2031</v>
      </c>
      <c r="R3304" t="s">
        <v>8562</v>
      </c>
      <c r="S3304" s="49" t="str">
        <f>CONCATENATE(Tabla_Datos[[#This Row],[Nombre_Cliente]]," ",Tabla_Datos[[#This Row],[ApellidoPaterno_Cliente]]," ",Tabla_Datos[[#This Row],[ApellidoMaterno_Cliente]])</f>
        <v>ALICIA ELISA SALINAS TARAZONA</v>
      </c>
      <c r="T3304" s="53">
        <f>DATE(Tabla_Datos[[#This Row],[tAnio]],Tabla_Datos[[#This Row],[tMes]],Tabla_Datos[[#This Row],[tDia]])</f>
        <v>40775</v>
      </c>
      <c r="U3304" s="53" t="str">
        <f>IF(Tabla_Datos[[#This Row],[cProvincia]]="LIMA","LIMA","PROVINCIA")</f>
        <v>LIMA</v>
      </c>
      <c r="V3304" s="53" t="str">
        <f>MID(Tabla_Datos[[#This Row],[pTelefono]],1,SEARCH("-",Tabla_Datos[[#This Row],[pTelefono]],1)-1)</f>
        <v>1</v>
      </c>
      <c r="W3304" s="53" t="str">
        <f>MID(Tabla_Datos[[#This Row],[pTelefono]],SEARCH("-",Tabla_Datos[[#This Row],[pTelefono]],1)+1,LEN(Tabla_Datos[[#This Row],[pTelefono]]))</f>
        <v>961753431</v>
      </c>
      <c r="X3304" s="53" t="str">
        <f>CONCATENATE(Tabla_Datos[[#This Row],[TipUrb]]," ",Tabla_Datos[[#This Row],[Calle]]," ",Tabla_Datos[[#This Row],[NumCalle]])</f>
        <v>PJ CASTRO VIRREYNA 942</v>
      </c>
      <c r="Y3304" t="s">
        <v>92</v>
      </c>
      <c r="Z3304" t="s">
        <v>122</v>
      </c>
      <c r="AA3304" t="s">
        <v>123</v>
      </c>
      <c r="AB3304" t="s">
        <v>95</v>
      </c>
      <c r="AC3304" t="s">
        <v>95</v>
      </c>
      <c r="AD3304" t="s">
        <v>429</v>
      </c>
      <c r="AE3304" t="s">
        <v>95</v>
      </c>
      <c r="AF3304" t="s">
        <v>95</v>
      </c>
      <c r="AG3304" s="51">
        <v>43640982</v>
      </c>
      <c r="AH3304" t="s">
        <v>95</v>
      </c>
      <c r="AI3304">
        <v>1</v>
      </c>
      <c r="AJ3304">
        <v>1</v>
      </c>
      <c r="AK3304" t="s">
        <v>11146</v>
      </c>
      <c r="AL3304">
        <v>942</v>
      </c>
    </row>
    <row r="3305" spans="1:38">
      <c r="A3305">
        <v>3249194</v>
      </c>
      <c r="B3305" t="s">
        <v>11147</v>
      </c>
      <c r="C3305" t="s">
        <v>20</v>
      </c>
      <c r="D3305" t="s">
        <v>143</v>
      </c>
      <c r="E3305">
        <v>2011</v>
      </c>
      <c r="F3305">
        <v>8</v>
      </c>
      <c r="G3305">
        <v>20</v>
      </c>
      <c r="H3305" t="s">
        <v>86</v>
      </c>
      <c r="I3305" t="s">
        <v>16</v>
      </c>
      <c r="J3305" t="s">
        <v>16</v>
      </c>
      <c r="K3305" t="s">
        <v>633</v>
      </c>
      <c r="L3305" t="s">
        <v>86</v>
      </c>
      <c r="M3305" t="s">
        <v>88</v>
      </c>
      <c r="N3305" s="50">
        <v>40945433</v>
      </c>
      <c r="O3305" s="51">
        <v>2307309</v>
      </c>
      <c r="P3305" t="s">
        <v>11148</v>
      </c>
      <c r="Q3305" t="s">
        <v>781</v>
      </c>
      <c r="R3305" t="s">
        <v>2594</v>
      </c>
      <c r="S3305" s="49" t="str">
        <f>CONCATENATE(Tabla_Datos[[#This Row],[Nombre_Cliente]]," ",Tabla_Datos[[#This Row],[ApellidoPaterno_Cliente]]," ",Tabla_Datos[[#This Row],[ApellidoMaterno_Cliente]])</f>
        <v>HERLYS ROJAS ORIHUELA</v>
      </c>
      <c r="T3305" s="53">
        <f>DATE(Tabla_Datos[[#This Row],[tAnio]],Tabla_Datos[[#This Row],[tMes]],Tabla_Datos[[#This Row],[tDia]])</f>
        <v>40775</v>
      </c>
      <c r="U3305" s="53" t="str">
        <f>IF(Tabla_Datos[[#This Row],[cProvincia]]="LIMA","LIMA","PROVINCIA")</f>
        <v>LIMA</v>
      </c>
      <c r="V3305" s="53" t="str">
        <f>MID(Tabla_Datos[[#This Row],[pTelefono]],1,SEARCH("-",Tabla_Datos[[#This Row],[pTelefono]],1)-1)</f>
        <v>1</v>
      </c>
      <c r="W3305" s="53" t="str">
        <f>MID(Tabla_Datos[[#This Row],[pTelefono]],SEARCH("-",Tabla_Datos[[#This Row],[pTelefono]],1)+1,LEN(Tabla_Datos[[#This Row],[pTelefono]]))</f>
        <v>975034547</v>
      </c>
      <c r="X3305" s="53" t="str">
        <f>CONCATENATE(Tabla_Datos[[#This Row],[TipUrb]]," ",Tabla_Datos[[#This Row],[Calle]]," ",Tabla_Datos[[#This Row],[NumCalle]])</f>
        <v>AH . 0</v>
      </c>
      <c r="Y3305" t="s">
        <v>92</v>
      </c>
      <c r="Z3305" t="s">
        <v>152</v>
      </c>
      <c r="AA3305" t="s">
        <v>153</v>
      </c>
      <c r="AB3305" t="s">
        <v>95</v>
      </c>
      <c r="AC3305" t="s">
        <v>95</v>
      </c>
      <c r="AD3305" t="s">
        <v>96</v>
      </c>
      <c r="AE3305" t="s">
        <v>221</v>
      </c>
      <c r="AF3305">
        <v>13</v>
      </c>
      <c r="AG3305" s="51">
        <v>47047677</v>
      </c>
      <c r="AH3305" t="s">
        <v>95</v>
      </c>
      <c r="AI3305">
        <v>1</v>
      </c>
      <c r="AJ3305">
        <v>1</v>
      </c>
      <c r="AK3305" t="s">
        <v>221</v>
      </c>
      <c r="AL3305">
        <v>0</v>
      </c>
    </row>
    <row r="3306" spans="1:38">
      <c r="A3306">
        <v>3252393</v>
      </c>
      <c r="B3306" t="s">
        <v>11149</v>
      </c>
      <c r="C3306" t="s">
        <v>18</v>
      </c>
      <c r="D3306" t="s">
        <v>85</v>
      </c>
      <c r="E3306">
        <v>2011</v>
      </c>
      <c r="F3306">
        <v>8</v>
      </c>
      <c r="G3306">
        <v>20</v>
      </c>
      <c r="H3306" t="s">
        <v>86</v>
      </c>
      <c r="I3306" t="s">
        <v>16</v>
      </c>
      <c r="J3306" t="s">
        <v>16</v>
      </c>
      <c r="K3306" t="s">
        <v>1094</v>
      </c>
      <c r="L3306" t="s">
        <v>86</v>
      </c>
      <c r="M3306" t="s">
        <v>88</v>
      </c>
      <c r="N3306" s="50">
        <v>99999999</v>
      </c>
      <c r="O3306" s="51">
        <v>2309229</v>
      </c>
      <c r="P3306" t="s">
        <v>11150</v>
      </c>
      <c r="Q3306" t="s">
        <v>11151</v>
      </c>
      <c r="R3306" t="s">
        <v>511</v>
      </c>
      <c r="S3306" s="49" t="str">
        <f>CONCATENATE(Tabla_Datos[[#This Row],[Nombre_Cliente]]," ",Tabla_Datos[[#This Row],[ApellidoPaterno_Cliente]]," ",Tabla_Datos[[#This Row],[ApellidoMaterno_Cliente]])</f>
        <v>CHRISTIAN MARTIN GELDRES  RUIZ</v>
      </c>
      <c r="T3306" s="53">
        <f>DATE(Tabla_Datos[[#This Row],[tAnio]],Tabla_Datos[[#This Row],[tMes]],Tabla_Datos[[#This Row],[tDia]])</f>
        <v>40775</v>
      </c>
      <c r="U3306" s="53" t="str">
        <f>IF(Tabla_Datos[[#This Row],[cProvincia]]="LIMA","LIMA","PROVINCIA")</f>
        <v>LIMA</v>
      </c>
      <c r="V3306" s="53" t="str">
        <f>MID(Tabla_Datos[[#This Row],[pTelefono]],1,SEARCH("-",Tabla_Datos[[#This Row],[pTelefono]],1)-1)</f>
        <v>1</v>
      </c>
      <c r="W3306" s="53" t="str">
        <f>MID(Tabla_Datos[[#This Row],[pTelefono]],SEARCH("-",Tabla_Datos[[#This Row],[pTelefono]],1)+1,LEN(Tabla_Datos[[#This Row],[pTelefono]]))</f>
        <v>994628044</v>
      </c>
      <c r="X3306" s="53" t="str">
        <f>CONCATENATE(Tabla_Datos[[#This Row],[TipUrb]]," ",Tabla_Datos[[#This Row],[Calle]]," ",Tabla_Datos[[#This Row],[NumCalle]])</f>
        <v xml:space="preserve">  UNIVERSITARIA 1951</v>
      </c>
      <c r="Y3306" t="s">
        <v>92</v>
      </c>
      <c r="Z3306" t="s">
        <v>93</v>
      </c>
      <c r="AA3306" t="s">
        <v>94</v>
      </c>
      <c r="AB3306" t="s">
        <v>95</v>
      </c>
      <c r="AC3306">
        <v>503</v>
      </c>
      <c r="AD3306" t="s">
        <v>95</v>
      </c>
      <c r="AE3306" t="s">
        <v>95</v>
      </c>
      <c r="AG3306" s="51">
        <v>41170188</v>
      </c>
      <c r="AI3306">
        <v>26</v>
      </c>
      <c r="AJ3306">
        <v>26</v>
      </c>
      <c r="AK3306" t="s">
        <v>7220</v>
      </c>
      <c r="AL3306">
        <v>1951</v>
      </c>
    </row>
    <row r="3307" spans="1:38">
      <c r="A3307">
        <v>3253821</v>
      </c>
      <c r="B3307" t="s">
        <v>11152</v>
      </c>
      <c r="C3307" t="s">
        <v>19</v>
      </c>
      <c r="D3307" t="s">
        <v>85</v>
      </c>
      <c r="E3307">
        <v>2011</v>
      </c>
      <c r="F3307">
        <v>8</v>
      </c>
      <c r="G3307">
        <v>20</v>
      </c>
      <c r="H3307" t="s">
        <v>144</v>
      </c>
      <c r="I3307" t="s">
        <v>16</v>
      </c>
      <c r="J3307" t="s">
        <v>16</v>
      </c>
      <c r="K3307" t="s">
        <v>696</v>
      </c>
      <c r="L3307" t="s">
        <v>144</v>
      </c>
      <c r="M3307" t="s">
        <v>88</v>
      </c>
      <c r="O3307" s="51">
        <v>2310199</v>
      </c>
      <c r="P3307" t="s">
        <v>11153</v>
      </c>
      <c r="Q3307" t="s">
        <v>11154</v>
      </c>
      <c r="R3307" t="s">
        <v>359</v>
      </c>
      <c r="S3307" s="49" t="str">
        <f>CONCATENATE(Tabla_Datos[[#This Row],[Nombre_Cliente]]," ",Tabla_Datos[[#This Row],[ApellidoPaterno_Cliente]]," ",Tabla_Datos[[#This Row],[ApellidoMaterno_Cliente]])</f>
        <v>JORGE HERNAN ACHATA ARENAS</v>
      </c>
      <c r="T3307" s="53">
        <f>DATE(Tabla_Datos[[#This Row],[tAnio]],Tabla_Datos[[#This Row],[tMes]],Tabla_Datos[[#This Row],[tDia]])</f>
        <v>40775</v>
      </c>
      <c r="U3307" s="53" t="str">
        <f>IF(Tabla_Datos[[#This Row],[cProvincia]]="LIMA","LIMA","PROVINCIA")</f>
        <v>LIMA</v>
      </c>
      <c r="V3307" s="53" t="str">
        <f>MID(Tabla_Datos[[#This Row],[pTelefono]],1,SEARCH("-",Tabla_Datos[[#This Row],[pTelefono]],1)-1)</f>
        <v>1</v>
      </c>
      <c r="W3307" s="53" t="str">
        <f>MID(Tabla_Datos[[#This Row],[pTelefono]],SEARCH("-",Tabla_Datos[[#This Row],[pTelefono]],1)+1,LEN(Tabla_Datos[[#This Row],[pTelefono]]))</f>
        <v>988857612</v>
      </c>
      <c r="X3307" s="53" t="str">
        <f>CONCATENATE(Tabla_Datos[[#This Row],[TipUrb]]," ",Tabla_Datos[[#This Row],[Calle]]," ",Tabla_Datos[[#This Row],[NumCalle]])</f>
        <v>UR CL 8 249</v>
      </c>
      <c r="Y3307" t="s">
        <v>92</v>
      </c>
      <c r="Z3307" t="s">
        <v>196</v>
      </c>
      <c r="AA3307" t="s">
        <v>197</v>
      </c>
      <c r="AB3307" t="s">
        <v>95</v>
      </c>
      <c r="AC3307">
        <v>103</v>
      </c>
      <c r="AD3307" t="s">
        <v>161</v>
      </c>
      <c r="AE3307" t="s">
        <v>95</v>
      </c>
      <c r="AF3307" t="s">
        <v>95</v>
      </c>
      <c r="AG3307" s="51">
        <v>7958559</v>
      </c>
      <c r="AH3307" t="s">
        <v>95</v>
      </c>
      <c r="AI3307">
        <v>1</v>
      </c>
      <c r="AJ3307">
        <v>1</v>
      </c>
      <c r="AK3307" t="s">
        <v>11155</v>
      </c>
      <c r="AL3307">
        <v>249</v>
      </c>
    </row>
    <row r="3308" spans="1:38">
      <c r="A3308">
        <v>3260097</v>
      </c>
      <c r="B3308" t="s">
        <v>11156</v>
      </c>
      <c r="C3308" t="s">
        <v>20</v>
      </c>
      <c r="D3308" t="s">
        <v>85</v>
      </c>
      <c r="E3308">
        <v>2011</v>
      </c>
      <c r="F3308">
        <v>8</v>
      </c>
      <c r="G3308">
        <v>20</v>
      </c>
      <c r="H3308" t="s">
        <v>86</v>
      </c>
      <c r="I3308" t="s">
        <v>16</v>
      </c>
      <c r="J3308" t="s">
        <v>16</v>
      </c>
      <c r="K3308" t="s">
        <v>487</v>
      </c>
      <c r="L3308" t="s">
        <v>86</v>
      </c>
      <c r="M3308" t="s">
        <v>88</v>
      </c>
      <c r="N3308" s="50">
        <v>40312403</v>
      </c>
      <c r="O3308" s="51">
        <v>2313880</v>
      </c>
      <c r="P3308" t="s">
        <v>11157</v>
      </c>
      <c r="Q3308" t="s">
        <v>446</v>
      </c>
      <c r="R3308" t="s">
        <v>11158</v>
      </c>
      <c r="S3308" s="49" t="str">
        <f>CONCATENATE(Tabla_Datos[[#This Row],[Nombre_Cliente]]," ",Tabla_Datos[[#This Row],[ApellidoPaterno_Cliente]]," ",Tabla_Datos[[#This Row],[ApellidoMaterno_Cliente]])</f>
        <v>JULIO HERNANDO MAGALLANES PEREYRA</v>
      </c>
      <c r="T3308" s="53">
        <f>DATE(Tabla_Datos[[#This Row],[tAnio]],Tabla_Datos[[#This Row],[tMes]],Tabla_Datos[[#This Row],[tDia]])</f>
        <v>40775</v>
      </c>
      <c r="U3308" s="53" t="str">
        <f>IF(Tabla_Datos[[#This Row],[cProvincia]]="LIMA","LIMA","PROVINCIA")</f>
        <v>LIMA</v>
      </c>
      <c r="V3308" s="53" t="str">
        <f>MID(Tabla_Datos[[#This Row],[pTelefono]],1,SEARCH("-",Tabla_Datos[[#This Row],[pTelefono]],1)-1)</f>
        <v>1</v>
      </c>
      <c r="W3308" s="53" t="str">
        <f>MID(Tabla_Datos[[#This Row],[pTelefono]],SEARCH("-",Tabla_Datos[[#This Row],[pTelefono]],1)+1,LEN(Tabla_Datos[[#This Row],[pTelefono]]))</f>
        <v>12866115</v>
      </c>
      <c r="X3308" s="53" t="str">
        <f>CONCATENATE(Tabla_Datos[[#This Row],[TipUrb]]," ",Tabla_Datos[[#This Row],[Calle]]," ",Tabla_Datos[[#This Row],[NumCalle]])</f>
        <v>UR CL LAUSONIAS 233</v>
      </c>
      <c r="Y3308" t="s">
        <v>92</v>
      </c>
      <c r="Z3308" t="s">
        <v>196</v>
      </c>
      <c r="AA3308" t="s">
        <v>197</v>
      </c>
      <c r="AB3308" t="s">
        <v>95</v>
      </c>
      <c r="AC3308" t="s">
        <v>95</v>
      </c>
      <c r="AD3308" t="s">
        <v>161</v>
      </c>
      <c r="AE3308" t="s">
        <v>95</v>
      </c>
      <c r="AF3308" t="s">
        <v>95</v>
      </c>
      <c r="AG3308" s="51">
        <v>40990779</v>
      </c>
      <c r="AH3308" t="s">
        <v>95</v>
      </c>
      <c r="AI3308">
        <v>1</v>
      </c>
      <c r="AJ3308">
        <v>1</v>
      </c>
      <c r="AK3308" t="s">
        <v>11159</v>
      </c>
      <c r="AL3308">
        <v>233</v>
      </c>
    </row>
    <row r="3309" spans="1:38">
      <c r="A3309">
        <v>3261387</v>
      </c>
      <c r="B3309" t="s">
        <v>11160</v>
      </c>
      <c r="C3309" t="s">
        <v>20</v>
      </c>
      <c r="D3309" t="s">
        <v>143</v>
      </c>
      <c r="E3309">
        <v>2011</v>
      </c>
      <c r="F3309">
        <v>8</v>
      </c>
      <c r="G3309">
        <v>20</v>
      </c>
      <c r="H3309" t="s">
        <v>86</v>
      </c>
      <c r="I3309" t="s">
        <v>16</v>
      </c>
      <c r="J3309" t="s">
        <v>16</v>
      </c>
      <c r="K3309" t="s">
        <v>487</v>
      </c>
      <c r="L3309" t="s">
        <v>86</v>
      </c>
      <c r="M3309" t="s">
        <v>88</v>
      </c>
      <c r="N3309" s="50">
        <v>80257055</v>
      </c>
      <c r="O3309" s="51">
        <v>2314801</v>
      </c>
      <c r="P3309" t="s">
        <v>1662</v>
      </c>
      <c r="Q3309" t="s">
        <v>11161</v>
      </c>
      <c r="R3309" t="s">
        <v>11162</v>
      </c>
      <c r="S3309" s="49" t="str">
        <f>CONCATENATE(Tabla_Datos[[#This Row],[Nombre_Cliente]]," ",Tabla_Datos[[#This Row],[ApellidoPaterno_Cliente]]," ",Tabla_Datos[[#This Row],[ApellidoMaterno_Cliente]])</f>
        <v>EDWIN QUINCHO TUCNO</v>
      </c>
      <c r="T3309" s="53">
        <f>DATE(Tabla_Datos[[#This Row],[tAnio]],Tabla_Datos[[#This Row],[tMes]],Tabla_Datos[[#This Row],[tDia]])</f>
        <v>40775</v>
      </c>
      <c r="U3309" s="53" t="str">
        <f>IF(Tabla_Datos[[#This Row],[cProvincia]]="LIMA","LIMA","PROVINCIA")</f>
        <v>LIMA</v>
      </c>
      <c r="V3309" s="53" t="str">
        <f>MID(Tabla_Datos[[#This Row],[pTelefono]],1,SEARCH("-",Tabla_Datos[[#This Row],[pTelefono]],1)-1)</f>
        <v>1</v>
      </c>
      <c r="W3309" s="53" t="str">
        <f>MID(Tabla_Datos[[#This Row],[pTelefono]],SEARCH("-",Tabla_Datos[[#This Row],[pTelefono]],1)+1,LEN(Tabla_Datos[[#This Row],[pTelefono]]))</f>
        <v>986740825</v>
      </c>
      <c r="X3309" s="53" t="str">
        <f>CONCATENATE(Tabla_Datos[[#This Row],[TipUrb]]," ",Tabla_Datos[[#This Row],[Calle]]," ",Tabla_Datos[[#This Row],[NumCalle]])</f>
        <v>AG PAMPA CHICA 0</v>
      </c>
      <c r="Y3309" t="s">
        <v>92</v>
      </c>
      <c r="Z3309" t="s">
        <v>152</v>
      </c>
      <c r="AA3309" t="s">
        <v>153</v>
      </c>
      <c r="AB3309" t="s">
        <v>95</v>
      </c>
      <c r="AC3309" t="s">
        <v>95</v>
      </c>
      <c r="AD3309" t="s">
        <v>332</v>
      </c>
      <c r="AE3309" t="s">
        <v>11163</v>
      </c>
      <c r="AF3309">
        <v>33</v>
      </c>
      <c r="AG3309" s="51">
        <v>10511429</v>
      </c>
      <c r="AH3309" t="s">
        <v>95</v>
      </c>
      <c r="AI3309">
        <v>1</v>
      </c>
      <c r="AJ3309">
        <v>1</v>
      </c>
      <c r="AK3309" t="s">
        <v>11164</v>
      </c>
      <c r="AL3309">
        <v>0</v>
      </c>
    </row>
    <row r="3310" spans="1:38">
      <c r="A3310">
        <v>3260741</v>
      </c>
      <c r="B3310" t="s">
        <v>11165</v>
      </c>
      <c r="C3310" t="s">
        <v>20</v>
      </c>
      <c r="D3310" t="s">
        <v>85</v>
      </c>
      <c r="E3310">
        <v>2011</v>
      </c>
      <c r="F3310">
        <v>8</v>
      </c>
      <c r="G3310">
        <v>20</v>
      </c>
      <c r="H3310" t="s">
        <v>86</v>
      </c>
      <c r="I3310" t="s">
        <v>16</v>
      </c>
      <c r="J3310" t="s">
        <v>16</v>
      </c>
      <c r="K3310" t="s">
        <v>308</v>
      </c>
      <c r="L3310" t="s">
        <v>86</v>
      </c>
      <c r="M3310" t="s">
        <v>88</v>
      </c>
      <c r="N3310" s="50">
        <v>7959453</v>
      </c>
      <c r="O3310" s="51">
        <v>2314270</v>
      </c>
      <c r="P3310" t="s">
        <v>4486</v>
      </c>
      <c r="Q3310" t="s">
        <v>1499</v>
      </c>
      <c r="R3310" t="s">
        <v>1511</v>
      </c>
      <c r="S3310" s="49" t="str">
        <f>CONCATENATE(Tabla_Datos[[#This Row],[Nombre_Cliente]]," ",Tabla_Datos[[#This Row],[ApellidoPaterno_Cliente]]," ",Tabla_Datos[[#This Row],[ApellidoMaterno_Cliente]])</f>
        <v>ENRIQUE VILCHEZ YAURI</v>
      </c>
      <c r="T3310" s="53">
        <f>DATE(Tabla_Datos[[#This Row],[tAnio]],Tabla_Datos[[#This Row],[tMes]],Tabla_Datos[[#This Row],[tDia]])</f>
        <v>40775</v>
      </c>
      <c r="U3310" s="53" t="str">
        <f>IF(Tabla_Datos[[#This Row],[cProvincia]]="LIMA","LIMA","PROVINCIA")</f>
        <v>LIMA</v>
      </c>
      <c r="V3310" s="53" t="str">
        <f>MID(Tabla_Datos[[#This Row],[pTelefono]],1,SEARCH("-",Tabla_Datos[[#This Row],[pTelefono]],1)-1)</f>
        <v>1</v>
      </c>
      <c r="W3310" s="53" t="str">
        <f>MID(Tabla_Datos[[#This Row],[pTelefono]],SEARCH("-",Tabla_Datos[[#This Row],[pTelefono]],1)+1,LEN(Tabla_Datos[[#This Row],[pTelefono]]))</f>
        <v>001135483</v>
      </c>
      <c r="X3310" s="53" t="str">
        <f>CONCATENATE(Tabla_Datos[[#This Row],[TipUrb]]," ",Tabla_Datos[[#This Row],[Calle]]," ",Tabla_Datos[[#This Row],[NumCalle]])</f>
        <v>UR GUARDIA CIVIL 608</v>
      </c>
      <c r="Y3310" t="s">
        <v>92</v>
      </c>
      <c r="Z3310" t="s">
        <v>196</v>
      </c>
      <c r="AA3310" t="s">
        <v>197</v>
      </c>
      <c r="AB3310" t="s">
        <v>95</v>
      </c>
      <c r="AC3310">
        <v>304</v>
      </c>
      <c r="AD3310" t="s">
        <v>161</v>
      </c>
      <c r="AE3310" t="s">
        <v>95</v>
      </c>
      <c r="AF3310" t="s">
        <v>95</v>
      </c>
      <c r="AG3310" s="51">
        <v>8996466</v>
      </c>
      <c r="AH3310" t="s">
        <v>95</v>
      </c>
      <c r="AI3310">
        <v>1</v>
      </c>
      <c r="AJ3310">
        <v>1</v>
      </c>
      <c r="AK3310" t="s">
        <v>1715</v>
      </c>
      <c r="AL3310">
        <v>608</v>
      </c>
    </row>
    <row r="3311" spans="1:38">
      <c r="A3311">
        <v>3260899</v>
      </c>
      <c r="B3311" t="s">
        <v>11166</v>
      </c>
      <c r="C3311" t="s">
        <v>20</v>
      </c>
      <c r="D3311" t="s">
        <v>224</v>
      </c>
      <c r="E3311">
        <v>2011</v>
      </c>
      <c r="F3311">
        <v>8</v>
      </c>
      <c r="G3311">
        <v>20</v>
      </c>
      <c r="H3311" t="s">
        <v>86</v>
      </c>
      <c r="I3311" t="s">
        <v>16</v>
      </c>
      <c r="J3311" t="s">
        <v>16</v>
      </c>
      <c r="K3311" t="s">
        <v>567</v>
      </c>
      <c r="L3311" t="s">
        <v>86</v>
      </c>
      <c r="M3311" t="s">
        <v>88</v>
      </c>
      <c r="N3311" s="50">
        <v>15633239</v>
      </c>
      <c r="O3311" s="51">
        <v>2314414</v>
      </c>
      <c r="P3311" t="s">
        <v>2428</v>
      </c>
      <c r="Q3311" t="s">
        <v>441</v>
      </c>
      <c r="R3311" t="s">
        <v>1042</v>
      </c>
      <c r="S3311" s="49" t="str">
        <f>CONCATENATE(Tabla_Datos[[#This Row],[Nombre_Cliente]]," ",Tabla_Datos[[#This Row],[ApellidoPaterno_Cliente]]," ",Tabla_Datos[[#This Row],[ApellidoMaterno_Cliente]])</f>
        <v>JORGE LUIS CAMPOS SAAVEDRA</v>
      </c>
      <c r="T3311" s="53">
        <f>DATE(Tabla_Datos[[#This Row],[tAnio]],Tabla_Datos[[#This Row],[tMes]],Tabla_Datos[[#This Row],[tDia]])</f>
        <v>40775</v>
      </c>
      <c r="U3311" s="53" t="str">
        <f>IF(Tabla_Datos[[#This Row],[cProvincia]]="LIMA","LIMA","PROVINCIA")</f>
        <v>LIMA</v>
      </c>
      <c r="V3311" s="53" t="str">
        <f>MID(Tabla_Datos[[#This Row],[pTelefono]],1,SEARCH("-",Tabla_Datos[[#This Row],[pTelefono]],1)-1)</f>
        <v>1</v>
      </c>
      <c r="W3311" s="53" t="str">
        <f>MID(Tabla_Datos[[#This Row],[pTelefono]],SEARCH("-",Tabla_Datos[[#This Row],[pTelefono]],1)+1,LEN(Tabla_Datos[[#This Row],[pTelefono]]))</f>
        <v>999468528</v>
      </c>
      <c r="X3311" s="53" t="str">
        <f>CONCATENATE(Tabla_Datos[[#This Row],[TipUrb]]," ",Tabla_Datos[[#This Row],[Calle]]," ",Tabla_Datos[[#This Row],[NumCalle]])</f>
        <v>UR MORELOS JOSE M. 190</v>
      </c>
      <c r="Y3311" t="s">
        <v>92</v>
      </c>
      <c r="Z3311" t="s">
        <v>122</v>
      </c>
      <c r="AA3311" t="s">
        <v>123</v>
      </c>
      <c r="AB3311">
        <v>2</v>
      </c>
      <c r="AC3311">
        <v>2</v>
      </c>
      <c r="AD3311" t="s">
        <v>161</v>
      </c>
      <c r="AE3311" t="s">
        <v>95</v>
      </c>
      <c r="AF3311" t="s">
        <v>95</v>
      </c>
      <c r="AG3311" s="51">
        <v>16655990</v>
      </c>
      <c r="AH3311" t="s">
        <v>95</v>
      </c>
      <c r="AI3311">
        <v>1</v>
      </c>
      <c r="AJ3311">
        <v>1</v>
      </c>
      <c r="AK3311" t="s">
        <v>11167</v>
      </c>
      <c r="AL3311">
        <v>190</v>
      </c>
    </row>
    <row r="3312" spans="1:38">
      <c r="A3312">
        <v>3262812</v>
      </c>
      <c r="B3312" t="s">
        <v>11168</v>
      </c>
      <c r="C3312" t="s">
        <v>20</v>
      </c>
      <c r="D3312" t="s">
        <v>85</v>
      </c>
      <c r="E3312">
        <v>2011</v>
      </c>
      <c r="F3312">
        <v>8</v>
      </c>
      <c r="G3312">
        <v>20</v>
      </c>
      <c r="H3312" t="s">
        <v>86</v>
      </c>
      <c r="I3312" t="s">
        <v>16</v>
      </c>
      <c r="J3312" t="s">
        <v>16</v>
      </c>
      <c r="K3312" t="s">
        <v>265</v>
      </c>
      <c r="L3312" t="s">
        <v>86</v>
      </c>
      <c r="M3312" t="s">
        <v>88</v>
      </c>
      <c r="N3312" s="50">
        <v>20000021</v>
      </c>
      <c r="O3312" s="51">
        <v>2315711</v>
      </c>
      <c r="P3312" t="s">
        <v>11169</v>
      </c>
      <c r="Q3312" t="s">
        <v>3153</v>
      </c>
      <c r="R3312" t="s">
        <v>781</v>
      </c>
      <c r="S3312" s="49" t="str">
        <f>CONCATENATE(Tabla_Datos[[#This Row],[Nombre_Cliente]]," ",Tabla_Datos[[#This Row],[ApellidoPaterno_Cliente]]," ",Tabla_Datos[[#This Row],[ApellidoMaterno_Cliente]])</f>
        <v>CECILIA PAOLA VALDERRAMA ROJAS</v>
      </c>
      <c r="T3312" s="53">
        <f>DATE(Tabla_Datos[[#This Row],[tAnio]],Tabla_Datos[[#This Row],[tMes]],Tabla_Datos[[#This Row],[tDia]])</f>
        <v>40775</v>
      </c>
      <c r="U3312" s="53" t="str">
        <f>IF(Tabla_Datos[[#This Row],[cProvincia]]="LIMA","LIMA","PROVINCIA")</f>
        <v>LIMA</v>
      </c>
      <c r="V3312" s="53" t="str">
        <f>MID(Tabla_Datos[[#This Row],[pTelefono]],1,SEARCH("-",Tabla_Datos[[#This Row],[pTelefono]],1)-1)</f>
        <v>1</v>
      </c>
      <c r="W3312" s="53" t="str">
        <f>MID(Tabla_Datos[[#This Row],[pTelefono]],SEARCH("-",Tabla_Datos[[#This Row],[pTelefono]],1)+1,LEN(Tabla_Datos[[#This Row],[pTelefono]]))</f>
        <v>999127014</v>
      </c>
      <c r="X3312" s="53" t="str">
        <f>CONCATENATE(Tabla_Datos[[#This Row],[TipUrb]]," ",Tabla_Datos[[#This Row],[Calle]]," ",Tabla_Datos[[#This Row],[NumCalle]])</f>
        <v>UR SUCRE 591</v>
      </c>
      <c r="Y3312" t="s">
        <v>92</v>
      </c>
      <c r="Z3312" t="s">
        <v>122</v>
      </c>
      <c r="AA3312" t="s">
        <v>123</v>
      </c>
      <c r="AB3312" t="s">
        <v>95</v>
      </c>
      <c r="AC3312">
        <v>401</v>
      </c>
      <c r="AD3312" t="s">
        <v>161</v>
      </c>
      <c r="AE3312" t="s">
        <v>95</v>
      </c>
      <c r="AF3312" t="s">
        <v>95</v>
      </c>
      <c r="AG3312" s="51">
        <v>6667241</v>
      </c>
      <c r="AH3312" t="s">
        <v>95</v>
      </c>
      <c r="AI3312">
        <v>1</v>
      </c>
      <c r="AJ3312">
        <v>1</v>
      </c>
      <c r="AK3312" t="s">
        <v>5482</v>
      </c>
      <c r="AL3312">
        <v>591</v>
      </c>
    </row>
    <row r="3313" spans="1:38">
      <c r="A3313">
        <v>3265589</v>
      </c>
      <c r="B3313" t="s">
        <v>11170</v>
      </c>
      <c r="C3313" t="s">
        <v>20</v>
      </c>
      <c r="D3313" t="s">
        <v>85</v>
      </c>
      <c r="E3313">
        <v>2011</v>
      </c>
      <c r="F3313">
        <v>8</v>
      </c>
      <c r="G3313">
        <v>20</v>
      </c>
      <c r="H3313" t="s">
        <v>86</v>
      </c>
      <c r="I3313" t="s">
        <v>16</v>
      </c>
      <c r="J3313" t="s">
        <v>16</v>
      </c>
      <c r="K3313" t="s">
        <v>1094</v>
      </c>
      <c r="L3313" t="s">
        <v>86</v>
      </c>
      <c r="M3313" t="s">
        <v>88</v>
      </c>
      <c r="N3313" s="50">
        <v>40936233</v>
      </c>
      <c r="O3313" s="51">
        <v>2317752</v>
      </c>
      <c r="P3313" t="s">
        <v>11171</v>
      </c>
      <c r="Q3313" t="s">
        <v>250</v>
      </c>
      <c r="R3313" t="s">
        <v>114</v>
      </c>
      <c r="S3313" s="49" t="str">
        <f>CONCATENATE(Tabla_Datos[[#This Row],[Nombre_Cliente]]," ",Tabla_Datos[[#This Row],[ApellidoPaterno_Cliente]]," ",Tabla_Datos[[#This Row],[ApellidoMaterno_Cliente]])</f>
        <v>PAUL ESTEBAN ESPINOZA RIVERA</v>
      </c>
      <c r="T3313" s="53">
        <f>DATE(Tabla_Datos[[#This Row],[tAnio]],Tabla_Datos[[#This Row],[tMes]],Tabla_Datos[[#This Row],[tDia]])</f>
        <v>40775</v>
      </c>
      <c r="U3313" s="53" t="str">
        <f>IF(Tabla_Datos[[#This Row],[cProvincia]]="LIMA","LIMA","PROVINCIA")</f>
        <v>LIMA</v>
      </c>
      <c r="V3313" s="53" t="str">
        <f>MID(Tabla_Datos[[#This Row],[pTelefono]],1,SEARCH("-",Tabla_Datos[[#This Row],[pTelefono]],1)-1)</f>
        <v>1</v>
      </c>
      <c r="W3313" s="53" t="str">
        <f>MID(Tabla_Datos[[#This Row],[pTelefono]],SEARCH("-",Tabla_Datos[[#This Row],[pTelefono]],1)+1,LEN(Tabla_Datos[[#This Row],[pTelefono]]))</f>
        <v>990004880</v>
      </c>
      <c r="X3313" s="53" t="str">
        <f>CONCATENATE(Tabla_Datos[[#This Row],[TipUrb]]," ",Tabla_Datos[[#This Row],[Calle]]," ",Tabla_Datos[[#This Row],[NumCalle]])</f>
        <v>UR PALOMINO MARCOS 263</v>
      </c>
      <c r="Y3313" t="s">
        <v>92</v>
      </c>
      <c r="Z3313" t="s">
        <v>122</v>
      </c>
      <c r="AA3313" t="s">
        <v>123</v>
      </c>
      <c r="AB3313">
        <v>3</v>
      </c>
      <c r="AC3313" t="s">
        <v>95</v>
      </c>
      <c r="AD3313" t="s">
        <v>161</v>
      </c>
      <c r="AE3313" t="s">
        <v>95</v>
      </c>
      <c r="AF3313" t="s">
        <v>95</v>
      </c>
      <c r="AG3313" s="51">
        <v>10735174</v>
      </c>
      <c r="AH3313" t="s">
        <v>95</v>
      </c>
      <c r="AI3313">
        <v>1</v>
      </c>
      <c r="AJ3313">
        <v>1</v>
      </c>
      <c r="AK3313" t="s">
        <v>11172</v>
      </c>
      <c r="AL3313">
        <v>263</v>
      </c>
    </row>
    <row r="3314" spans="1:38">
      <c r="A3314">
        <v>3288672</v>
      </c>
      <c r="B3314" t="s">
        <v>11173</v>
      </c>
      <c r="C3314" t="s">
        <v>18</v>
      </c>
      <c r="D3314" t="s">
        <v>143</v>
      </c>
      <c r="E3314">
        <v>2011</v>
      </c>
      <c r="F3314">
        <v>8</v>
      </c>
      <c r="G3314">
        <v>20</v>
      </c>
      <c r="H3314" t="s">
        <v>86</v>
      </c>
      <c r="I3314" t="s">
        <v>141</v>
      </c>
      <c r="J3314" t="s">
        <v>521</v>
      </c>
      <c r="K3314" t="s">
        <v>869</v>
      </c>
      <c r="L3314" t="s">
        <v>86</v>
      </c>
      <c r="M3314" t="s">
        <v>294</v>
      </c>
      <c r="N3314" s="50">
        <v>42415350</v>
      </c>
      <c r="O3314" s="51">
        <v>2318523</v>
      </c>
      <c r="P3314" t="s">
        <v>11174</v>
      </c>
      <c r="Q3314" t="s">
        <v>2036</v>
      </c>
      <c r="R3314" t="s">
        <v>528</v>
      </c>
      <c r="S3314" s="49" t="str">
        <f>CONCATENATE(Tabla_Datos[[#This Row],[Nombre_Cliente]]," ",Tabla_Datos[[#This Row],[ApellidoPaterno_Cliente]]," ",Tabla_Datos[[#This Row],[ApellidoMaterno_Cliente]])</f>
        <v>CARLOS CESAR SILVA VICTORIA</v>
      </c>
      <c r="T3314" s="53">
        <f>DATE(Tabla_Datos[[#This Row],[tAnio]],Tabla_Datos[[#This Row],[tMes]],Tabla_Datos[[#This Row],[tDia]])</f>
        <v>40775</v>
      </c>
      <c r="U3314" s="53" t="str">
        <f>IF(Tabla_Datos[[#This Row],[cProvincia]]="LIMA","LIMA","PROVINCIA")</f>
        <v>PROVINCIA</v>
      </c>
      <c r="V3314" s="53" t="str">
        <f>MID(Tabla_Datos[[#This Row],[pTelefono]],1,SEARCH("-",Tabla_Datos[[#This Row],[pTelefono]],1)-1)</f>
        <v>64</v>
      </c>
      <c r="W3314" s="53" t="str">
        <f>MID(Tabla_Datos[[#This Row],[pTelefono]],SEARCH("-",Tabla_Datos[[#This Row],[pTelefono]],1)+1,LEN(Tabla_Datos[[#This Row],[pTelefono]]))</f>
        <v>764343</v>
      </c>
      <c r="X3314" s="53" t="str">
        <f>CONCATENATE(Tabla_Datos[[#This Row],[TipUrb]]," ",Tabla_Datos[[#This Row],[Calle]]," ",Tabla_Datos[[#This Row],[NumCalle]])</f>
        <v>- SALOME 106</v>
      </c>
      <c r="Y3314" t="s">
        <v>525</v>
      </c>
      <c r="Z3314" t="s">
        <v>181</v>
      </c>
      <c r="AA3314" t="s">
        <v>182</v>
      </c>
      <c r="AB3314" t="s">
        <v>95</v>
      </c>
      <c r="AC3314" t="s">
        <v>95</v>
      </c>
      <c r="AD3314" t="s">
        <v>109</v>
      </c>
      <c r="AE3314" t="s">
        <v>95</v>
      </c>
      <c r="AG3314" s="51">
        <v>23714955</v>
      </c>
      <c r="AI3314" t="s">
        <v>3234</v>
      </c>
      <c r="AJ3314" t="s">
        <v>3234</v>
      </c>
      <c r="AK3314" t="s">
        <v>11175</v>
      </c>
      <c r="AL3314">
        <v>106</v>
      </c>
    </row>
    <row r="3315" spans="1:38">
      <c r="A3315">
        <v>3266995</v>
      </c>
      <c r="B3315" t="s">
        <v>11176</v>
      </c>
      <c r="C3315" t="s">
        <v>19</v>
      </c>
      <c r="D3315" t="s">
        <v>85</v>
      </c>
      <c r="E3315">
        <v>2011</v>
      </c>
      <c r="F3315">
        <v>8</v>
      </c>
      <c r="G3315">
        <v>20</v>
      </c>
      <c r="H3315" t="s">
        <v>86</v>
      </c>
      <c r="I3315" t="s">
        <v>16</v>
      </c>
      <c r="J3315" t="s">
        <v>16</v>
      </c>
      <c r="K3315" t="s">
        <v>1332</v>
      </c>
      <c r="L3315" t="s">
        <v>86</v>
      </c>
      <c r="M3315" t="s">
        <v>88</v>
      </c>
      <c r="N3315" s="50">
        <v>9864366</v>
      </c>
      <c r="O3315" s="51">
        <v>2318696</v>
      </c>
      <c r="P3315" t="s">
        <v>11177</v>
      </c>
      <c r="Q3315" t="s">
        <v>1473</v>
      </c>
      <c r="R3315" t="s">
        <v>365</v>
      </c>
      <c r="S3315" s="49" t="str">
        <f>CONCATENATE(Tabla_Datos[[#This Row],[Nombre_Cliente]]," ",Tabla_Datos[[#This Row],[ApellidoPaterno_Cliente]]," ",Tabla_Datos[[#This Row],[ApellidoMaterno_Cliente]])</f>
        <v>ALEXANDRA IRMA MARIA BECERRA RODRIGUEZ</v>
      </c>
      <c r="T3315" s="53">
        <f>DATE(Tabla_Datos[[#This Row],[tAnio]],Tabla_Datos[[#This Row],[tMes]],Tabla_Datos[[#This Row],[tDia]])</f>
        <v>40775</v>
      </c>
      <c r="U3315" s="53" t="str">
        <f>IF(Tabla_Datos[[#This Row],[cProvincia]]="LIMA","LIMA","PROVINCIA")</f>
        <v>LIMA</v>
      </c>
      <c r="V3315" s="53" t="str">
        <f>MID(Tabla_Datos[[#This Row],[pTelefono]],1,SEARCH("-",Tabla_Datos[[#This Row],[pTelefono]],1)-1)</f>
        <v>1</v>
      </c>
      <c r="W3315" s="53" t="str">
        <f>MID(Tabla_Datos[[#This Row],[pTelefono]],SEARCH("-",Tabla_Datos[[#This Row],[pTelefono]],1)+1,LEN(Tabla_Datos[[#This Row],[pTelefono]]))</f>
        <v>995739996</v>
      </c>
      <c r="X3315" s="53" t="str">
        <f>CONCATENATE(Tabla_Datos[[#This Row],[TipUrb]]," ",Tabla_Datos[[#This Row],[Calle]]," ",Tabla_Datos[[#This Row],[NumCalle]])</f>
        <v>UR LOS FICUS 314</v>
      </c>
      <c r="Y3315" t="s">
        <v>92</v>
      </c>
      <c r="Z3315" t="s">
        <v>122</v>
      </c>
      <c r="AA3315" t="s">
        <v>123</v>
      </c>
      <c r="AB3315" t="s">
        <v>95</v>
      </c>
      <c r="AC3315" t="s">
        <v>95</v>
      </c>
      <c r="AD3315" t="s">
        <v>161</v>
      </c>
      <c r="AE3315" t="s">
        <v>95</v>
      </c>
      <c r="AF3315" t="s">
        <v>95</v>
      </c>
      <c r="AG3315" s="51">
        <v>45292169</v>
      </c>
      <c r="AH3315" t="s">
        <v>95</v>
      </c>
      <c r="AI3315">
        <v>1</v>
      </c>
      <c r="AJ3315">
        <v>1</v>
      </c>
      <c r="AK3315" t="s">
        <v>5195</v>
      </c>
      <c r="AL3315">
        <v>314</v>
      </c>
    </row>
    <row r="3316" spans="1:38">
      <c r="A3316">
        <v>3268023</v>
      </c>
      <c r="B3316" t="s">
        <v>11178</v>
      </c>
      <c r="C3316" t="s">
        <v>19</v>
      </c>
      <c r="D3316" t="s">
        <v>85</v>
      </c>
      <c r="E3316">
        <v>2011</v>
      </c>
      <c r="F3316">
        <v>8</v>
      </c>
      <c r="G3316">
        <v>20</v>
      </c>
      <c r="H3316" t="s">
        <v>86</v>
      </c>
      <c r="I3316" t="s">
        <v>16</v>
      </c>
      <c r="J3316" t="s">
        <v>16</v>
      </c>
      <c r="K3316" t="s">
        <v>562</v>
      </c>
      <c r="L3316" t="s">
        <v>86</v>
      </c>
      <c r="M3316" t="s">
        <v>88</v>
      </c>
      <c r="N3316" s="50">
        <v>40164799</v>
      </c>
      <c r="O3316" s="51">
        <v>2319213</v>
      </c>
      <c r="P3316" t="s">
        <v>11179</v>
      </c>
      <c r="Q3316" t="s">
        <v>1460</v>
      </c>
      <c r="R3316" t="s">
        <v>365</v>
      </c>
      <c r="S3316" s="49" t="str">
        <f>CONCATENATE(Tabla_Datos[[#This Row],[Nombre_Cliente]]," ",Tabla_Datos[[#This Row],[ApellidoPaterno_Cliente]]," ",Tabla_Datos[[#This Row],[ApellidoMaterno_Cliente]])</f>
        <v>ELSA MARIA VILLACORTA RODRIGUEZ</v>
      </c>
      <c r="T3316" s="53">
        <f>DATE(Tabla_Datos[[#This Row],[tAnio]],Tabla_Datos[[#This Row],[tMes]],Tabla_Datos[[#This Row],[tDia]])</f>
        <v>40775</v>
      </c>
      <c r="U3316" s="53" t="str">
        <f>IF(Tabla_Datos[[#This Row],[cProvincia]]="LIMA","LIMA","PROVINCIA")</f>
        <v>LIMA</v>
      </c>
      <c r="V3316" s="53" t="str">
        <f>MID(Tabla_Datos[[#This Row],[pTelefono]],1,SEARCH("-",Tabla_Datos[[#This Row],[pTelefono]],1)-1)</f>
        <v>1</v>
      </c>
      <c r="W3316" s="53" t="str">
        <f>MID(Tabla_Datos[[#This Row],[pTelefono]],SEARCH("-",Tabla_Datos[[#This Row],[pTelefono]],1)+1,LEN(Tabla_Datos[[#This Row],[pTelefono]]))</f>
        <v>99787503</v>
      </c>
      <c r="X3316" s="53" t="str">
        <f>CONCATENATE(Tabla_Datos[[#This Row],[TipUrb]]," ",Tabla_Datos[[#This Row],[Calle]]," ",Tabla_Datos[[#This Row],[NumCalle]])</f>
        <v xml:space="preserve">  SAN LUIS 155</v>
      </c>
      <c r="Y3316" t="s">
        <v>92</v>
      </c>
      <c r="Z3316" t="s">
        <v>122</v>
      </c>
      <c r="AA3316" t="s">
        <v>123</v>
      </c>
      <c r="AB3316">
        <v>2</v>
      </c>
      <c r="AC3316" t="s">
        <v>413</v>
      </c>
      <c r="AD3316" t="s">
        <v>95</v>
      </c>
      <c r="AE3316" t="s">
        <v>95</v>
      </c>
      <c r="AF3316" t="s">
        <v>95</v>
      </c>
      <c r="AG3316" s="51">
        <v>10783141</v>
      </c>
      <c r="AH3316" t="s">
        <v>95</v>
      </c>
      <c r="AI3316">
        <v>1</v>
      </c>
      <c r="AJ3316">
        <v>1</v>
      </c>
      <c r="AK3316" t="s">
        <v>680</v>
      </c>
      <c r="AL3316">
        <v>155</v>
      </c>
    </row>
    <row r="3317" spans="1:38">
      <c r="A3317">
        <v>3269461</v>
      </c>
      <c r="B3317" t="s">
        <v>11180</v>
      </c>
      <c r="C3317" t="s">
        <v>19</v>
      </c>
      <c r="D3317" t="s">
        <v>85</v>
      </c>
      <c r="E3317">
        <v>2011</v>
      </c>
      <c r="F3317">
        <v>8</v>
      </c>
      <c r="G3317">
        <v>20</v>
      </c>
      <c r="H3317" t="s">
        <v>86</v>
      </c>
      <c r="I3317" t="s">
        <v>16</v>
      </c>
      <c r="J3317" t="s">
        <v>16</v>
      </c>
      <c r="K3317" t="s">
        <v>112</v>
      </c>
      <c r="L3317" t="s">
        <v>86</v>
      </c>
      <c r="M3317" t="s">
        <v>88</v>
      </c>
      <c r="N3317" s="50">
        <v>42855142</v>
      </c>
      <c r="O3317" s="51">
        <v>2320138</v>
      </c>
      <c r="P3317" t="s">
        <v>11181</v>
      </c>
      <c r="Q3317" t="s">
        <v>4386</v>
      </c>
      <c r="R3317" t="s">
        <v>311</v>
      </c>
      <c r="S3317" s="49" t="str">
        <f>CONCATENATE(Tabla_Datos[[#This Row],[Nombre_Cliente]]," ",Tabla_Datos[[#This Row],[ApellidoPaterno_Cliente]]," ",Tabla_Datos[[#This Row],[ApellidoMaterno_Cliente]])</f>
        <v>ELADIO DAMIAN ANGULO ALTAMIRANO</v>
      </c>
      <c r="T3317" s="53">
        <f>DATE(Tabla_Datos[[#This Row],[tAnio]],Tabla_Datos[[#This Row],[tMes]],Tabla_Datos[[#This Row],[tDia]])</f>
        <v>40775</v>
      </c>
      <c r="U3317" s="53" t="str">
        <f>IF(Tabla_Datos[[#This Row],[cProvincia]]="LIMA","LIMA","PROVINCIA")</f>
        <v>LIMA</v>
      </c>
      <c r="V3317" s="53" t="str">
        <f>MID(Tabla_Datos[[#This Row],[pTelefono]],1,SEARCH("-",Tabla_Datos[[#This Row],[pTelefono]],1)-1)</f>
        <v>1</v>
      </c>
      <c r="W3317" s="53" t="str">
        <f>MID(Tabla_Datos[[#This Row],[pTelefono]],SEARCH("-",Tabla_Datos[[#This Row],[pTelefono]],1)+1,LEN(Tabla_Datos[[#This Row],[pTelefono]]))</f>
        <v>947827160</v>
      </c>
      <c r="X3317" s="53" t="str">
        <f>CONCATENATE(Tabla_Datos[[#This Row],[TipUrb]]," ",Tabla_Datos[[#This Row],[Calle]]," ",Tabla_Datos[[#This Row],[NumCalle]])</f>
        <v>RS MAIN 0</v>
      </c>
      <c r="Y3317" t="s">
        <v>92</v>
      </c>
      <c r="Z3317" t="s">
        <v>196</v>
      </c>
      <c r="AA3317" t="s">
        <v>197</v>
      </c>
      <c r="AB3317" t="s">
        <v>95</v>
      </c>
      <c r="AC3317" t="s">
        <v>95</v>
      </c>
      <c r="AD3317" t="s">
        <v>435</v>
      </c>
      <c r="AE3317" t="s">
        <v>11182</v>
      </c>
      <c r="AF3317">
        <v>2</v>
      </c>
      <c r="AG3317" s="51">
        <v>17907301</v>
      </c>
      <c r="AH3317" t="s">
        <v>95</v>
      </c>
      <c r="AI3317">
        <v>1</v>
      </c>
      <c r="AJ3317">
        <v>1</v>
      </c>
      <c r="AK3317" t="s">
        <v>11183</v>
      </c>
      <c r="AL3317">
        <v>0</v>
      </c>
    </row>
    <row r="3318" spans="1:38">
      <c r="A3318">
        <v>3270394</v>
      </c>
      <c r="B3318" t="s">
        <v>11184</v>
      </c>
      <c r="C3318" t="s">
        <v>20</v>
      </c>
      <c r="D3318" t="s">
        <v>143</v>
      </c>
      <c r="E3318">
        <v>2011</v>
      </c>
      <c r="F3318">
        <v>8</v>
      </c>
      <c r="G3318">
        <v>20</v>
      </c>
      <c r="H3318" t="s">
        <v>144</v>
      </c>
      <c r="I3318" t="s">
        <v>759</v>
      </c>
      <c r="J3318" t="s">
        <v>759</v>
      </c>
      <c r="K3318" t="s">
        <v>759</v>
      </c>
      <c r="L3318" t="s">
        <v>144</v>
      </c>
      <c r="M3318" t="s">
        <v>88</v>
      </c>
      <c r="N3318" s="50">
        <v>20000030</v>
      </c>
      <c r="O3318" s="51">
        <v>2320618</v>
      </c>
      <c r="P3318" t="s">
        <v>11185</v>
      </c>
      <c r="Q3318" t="s">
        <v>11186</v>
      </c>
      <c r="R3318" t="s">
        <v>3201</v>
      </c>
      <c r="S3318" s="49" t="str">
        <f>CONCATENATE(Tabla_Datos[[#This Row],[Nombre_Cliente]]," ",Tabla_Datos[[#This Row],[ApellidoPaterno_Cliente]]," ",Tabla_Datos[[#This Row],[ApellidoMaterno_Cliente]])</f>
        <v>MARILU CLARA SAIRITUPAC ARAUJO</v>
      </c>
      <c r="T3318" s="53">
        <f>DATE(Tabla_Datos[[#This Row],[tAnio]],Tabla_Datos[[#This Row],[tMes]],Tabla_Datos[[#This Row],[tDia]])</f>
        <v>40775</v>
      </c>
      <c r="U3318" s="53" t="str">
        <f>IF(Tabla_Datos[[#This Row],[cProvincia]]="LIMA","LIMA","PROVINCIA")</f>
        <v>PROVINCIA</v>
      </c>
      <c r="V3318" s="53" t="str">
        <f>MID(Tabla_Datos[[#This Row],[pTelefono]],1,SEARCH("-",Tabla_Datos[[#This Row],[pTelefono]],1)-1)</f>
        <v>56</v>
      </c>
      <c r="W3318" s="53" t="str">
        <f>MID(Tabla_Datos[[#This Row],[pTelefono]],SEARCH("-",Tabla_Datos[[#This Row],[pTelefono]],1)+1,LEN(Tabla_Datos[[#This Row],[pTelefono]]))</f>
        <v>56222452</v>
      </c>
      <c r="X3318" s="53" t="str">
        <f>CONCATENATE(Tabla_Datos[[#This Row],[TipUrb]]," ",Tabla_Datos[[#This Row],[Calle]]," ",Tabla_Datos[[#This Row],[NumCalle]])</f>
        <v>- AYACUCHO 153-157  2DO PISO OFI 153</v>
      </c>
      <c r="Y3318" t="s">
        <v>759</v>
      </c>
      <c r="Z3318" t="s">
        <v>152</v>
      </c>
      <c r="AA3318" t="s">
        <v>153</v>
      </c>
      <c r="AB3318" t="s">
        <v>95</v>
      </c>
      <c r="AC3318" t="s">
        <v>95</v>
      </c>
      <c r="AD3318" t="s">
        <v>109</v>
      </c>
      <c r="AE3318" t="s">
        <v>95</v>
      </c>
      <c r="AF3318" t="s">
        <v>95</v>
      </c>
      <c r="AG3318" s="51">
        <v>21530635</v>
      </c>
      <c r="AH3318" t="s">
        <v>95</v>
      </c>
      <c r="AI3318">
        <v>1</v>
      </c>
      <c r="AJ3318">
        <v>1</v>
      </c>
      <c r="AK3318" t="s">
        <v>11187</v>
      </c>
      <c r="AL3318">
        <v>153</v>
      </c>
    </row>
    <row r="3319" spans="1:38">
      <c r="A3319">
        <v>3269318</v>
      </c>
      <c r="B3319" t="s">
        <v>11188</v>
      </c>
      <c r="C3319" t="s">
        <v>18</v>
      </c>
      <c r="D3319" t="s">
        <v>143</v>
      </c>
      <c r="E3319">
        <v>2011</v>
      </c>
      <c r="F3319">
        <v>8</v>
      </c>
      <c r="G3319">
        <v>20</v>
      </c>
      <c r="H3319" t="s">
        <v>86</v>
      </c>
      <c r="I3319" t="s">
        <v>16</v>
      </c>
      <c r="J3319" t="s">
        <v>16</v>
      </c>
      <c r="K3319" t="s">
        <v>16</v>
      </c>
      <c r="L3319" t="s">
        <v>86</v>
      </c>
      <c r="M3319" t="s">
        <v>88</v>
      </c>
      <c r="N3319" s="50">
        <v>99999999</v>
      </c>
      <c r="O3319" s="51">
        <v>2320043</v>
      </c>
      <c r="P3319" t="s">
        <v>11189</v>
      </c>
      <c r="Q3319" t="s">
        <v>910</v>
      </c>
      <c r="R3319" t="s">
        <v>11190</v>
      </c>
      <c r="S3319" s="49" t="str">
        <f>CONCATENATE(Tabla_Datos[[#This Row],[Nombre_Cliente]]," ",Tabla_Datos[[#This Row],[ApellidoPaterno_Cliente]]," ",Tabla_Datos[[#This Row],[ApellidoMaterno_Cliente]])</f>
        <v>YOLANDA YOVANA  RODRIGUEZ  ANAY</v>
      </c>
      <c r="T3319" s="53">
        <f>DATE(Tabla_Datos[[#This Row],[tAnio]],Tabla_Datos[[#This Row],[tMes]],Tabla_Datos[[#This Row],[tDia]])</f>
        <v>40775</v>
      </c>
      <c r="U3319" s="53" t="str">
        <f>IF(Tabla_Datos[[#This Row],[cProvincia]]="LIMA","LIMA","PROVINCIA")</f>
        <v>LIMA</v>
      </c>
      <c r="V3319" s="53" t="str">
        <f>MID(Tabla_Datos[[#This Row],[pTelefono]],1,SEARCH("-",Tabla_Datos[[#This Row],[pTelefono]],1)-1)</f>
        <v>1</v>
      </c>
      <c r="W3319" s="53" t="str">
        <f>MID(Tabla_Datos[[#This Row],[pTelefono]],SEARCH("-",Tabla_Datos[[#This Row],[pTelefono]],1)+1,LEN(Tabla_Datos[[#This Row],[pTelefono]]))</f>
        <v>991171154</v>
      </c>
      <c r="X3319" s="53" t="str">
        <f>CONCATENATE(Tabla_Datos[[#This Row],[TipUrb]]," ",Tabla_Datos[[#This Row],[Calle]]," ",Tabla_Datos[[#This Row],[NumCalle]])</f>
        <v xml:space="preserve">  MIROQUESADA 1140</v>
      </c>
      <c r="Y3319" t="s">
        <v>92</v>
      </c>
      <c r="Z3319" t="s">
        <v>181</v>
      </c>
      <c r="AA3319" t="s">
        <v>182</v>
      </c>
      <c r="AB3319" t="s">
        <v>95</v>
      </c>
      <c r="AC3319">
        <v>14</v>
      </c>
      <c r="AD3319" t="s">
        <v>95</v>
      </c>
      <c r="AE3319" t="s">
        <v>95</v>
      </c>
      <c r="AG3319" s="51">
        <v>40077358</v>
      </c>
      <c r="AI3319">
        <v>24</v>
      </c>
      <c r="AJ3319">
        <v>24</v>
      </c>
      <c r="AK3319" t="s">
        <v>11191</v>
      </c>
      <c r="AL3319">
        <v>1140</v>
      </c>
    </row>
    <row r="3320" spans="1:38">
      <c r="A3320">
        <v>3271434</v>
      </c>
      <c r="B3320" t="s">
        <v>11192</v>
      </c>
      <c r="C3320" t="s">
        <v>19</v>
      </c>
      <c r="D3320" t="s">
        <v>85</v>
      </c>
      <c r="E3320">
        <v>2011</v>
      </c>
      <c r="F3320">
        <v>8</v>
      </c>
      <c r="G3320">
        <v>20</v>
      </c>
      <c r="H3320" t="s">
        <v>86</v>
      </c>
      <c r="I3320" t="s">
        <v>16</v>
      </c>
      <c r="J3320" t="s">
        <v>16</v>
      </c>
      <c r="K3320" t="s">
        <v>562</v>
      </c>
      <c r="L3320" t="s">
        <v>86</v>
      </c>
      <c r="M3320" t="s">
        <v>88</v>
      </c>
      <c r="N3320" s="50">
        <v>20000021</v>
      </c>
      <c r="O3320" s="51">
        <v>2321417</v>
      </c>
      <c r="P3320" t="s">
        <v>283</v>
      </c>
      <c r="Q3320" t="s">
        <v>250</v>
      </c>
      <c r="R3320" t="s">
        <v>900</v>
      </c>
      <c r="S3320" s="49" t="str">
        <f>CONCATENATE(Tabla_Datos[[#This Row],[Nombre_Cliente]]," ",Tabla_Datos[[#This Row],[ApellidoPaterno_Cliente]]," ",Tabla_Datos[[#This Row],[ApellidoMaterno_Cliente]])</f>
        <v>JUAN CARLOS ESPINOZA RAMOS</v>
      </c>
      <c r="T3320" s="53">
        <f>DATE(Tabla_Datos[[#This Row],[tAnio]],Tabla_Datos[[#This Row],[tMes]],Tabla_Datos[[#This Row],[tDia]])</f>
        <v>40775</v>
      </c>
      <c r="U3320" s="53" t="str">
        <f>IF(Tabla_Datos[[#This Row],[cProvincia]]="LIMA","LIMA","PROVINCIA")</f>
        <v>LIMA</v>
      </c>
      <c r="V3320" s="53" t="str">
        <f>MID(Tabla_Datos[[#This Row],[pTelefono]],1,SEARCH("-",Tabla_Datos[[#This Row],[pTelefono]],1)-1)</f>
        <v>1</v>
      </c>
      <c r="W3320" s="53" t="str">
        <f>MID(Tabla_Datos[[#This Row],[pTelefono]],SEARCH("-",Tabla_Datos[[#This Row],[pTelefono]],1)+1,LEN(Tabla_Datos[[#This Row],[pTelefono]]))</f>
        <v>991549381</v>
      </c>
      <c r="X3320" s="53" t="str">
        <f>CONCATENATE(Tabla_Datos[[#This Row],[TipUrb]]," ",Tabla_Datos[[#This Row],[Calle]]," ",Tabla_Datos[[#This Row],[NumCalle]])</f>
        <v xml:space="preserve">  PUMACAHUA, BRIGADIER 2563</v>
      </c>
      <c r="Y3320" t="s">
        <v>92</v>
      </c>
      <c r="Z3320" t="s">
        <v>196</v>
      </c>
      <c r="AA3320" t="s">
        <v>197</v>
      </c>
      <c r="AB3320" t="s">
        <v>95</v>
      </c>
      <c r="AC3320">
        <v>505</v>
      </c>
      <c r="AD3320" t="s">
        <v>95</v>
      </c>
      <c r="AE3320" t="s">
        <v>95</v>
      </c>
      <c r="AF3320" t="s">
        <v>95</v>
      </c>
      <c r="AG3320" s="51">
        <v>6711109</v>
      </c>
      <c r="AH3320" t="s">
        <v>95</v>
      </c>
      <c r="AI3320">
        <v>1</v>
      </c>
      <c r="AJ3320">
        <v>1</v>
      </c>
      <c r="AK3320" t="s">
        <v>11193</v>
      </c>
      <c r="AL3320">
        <v>2563</v>
      </c>
    </row>
    <row r="3321" spans="1:38">
      <c r="A3321">
        <v>3271142</v>
      </c>
      <c r="B3321" t="s">
        <v>11194</v>
      </c>
      <c r="C3321" t="s">
        <v>18</v>
      </c>
      <c r="D3321" t="s">
        <v>143</v>
      </c>
      <c r="E3321">
        <v>2011</v>
      </c>
      <c r="F3321">
        <v>8</v>
      </c>
      <c r="G3321">
        <v>20</v>
      </c>
      <c r="H3321" t="s">
        <v>86</v>
      </c>
      <c r="I3321" t="s">
        <v>16</v>
      </c>
      <c r="J3321" t="s">
        <v>16</v>
      </c>
      <c r="K3321" t="s">
        <v>496</v>
      </c>
      <c r="L3321" t="s">
        <v>86</v>
      </c>
      <c r="M3321" t="s">
        <v>88</v>
      </c>
      <c r="N3321" s="50">
        <v>99999999</v>
      </c>
      <c r="O3321" s="51">
        <v>2321185</v>
      </c>
      <c r="P3321" t="s">
        <v>2144</v>
      </c>
      <c r="Q3321" t="s">
        <v>11195</v>
      </c>
      <c r="R3321" t="s">
        <v>1427</v>
      </c>
      <c r="S3321" s="49" t="str">
        <f>CONCATENATE(Tabla_Datos[[#This Row],[Nombre_Cliente]]," ",Tabla_Datos[[#This Row],[ApellidoPaterno_Cliente]]," ",Tabla_Datos[[#This Row],[ApellidoMaterno_Cliente]])</f>
        <v xml:space="preserve">RICARDO INFANTE  MEDINA </v>
      </c>
      <c r="T3321" s="53">
        <f>DATE(Tabla_Datos[[#This Row],[tAnio]],Tabla_Datos[[#This Row],[tMes]],Tabla_Datos[[#This Row],[tDia]])</f>
        <v>40775</v>
      </c>
      <c r="U3321" s="53" t="str">
        <f>IF(Tabla_Datos[[#This Row],[cProvincia]]="LIMA","LIMA","PROVINCIA")</f>
        <v>LIMA</v>
      </c>
      <c r="V3321" s="53" t="str">
        <f>MID(Tabla_Datos[[#This Row],[pTelefono]],1,SEARCH("-",Tabla_Datos[[#This Row],[pTelefono]],1)-1)</f>
        <v>1</v>
      </c>
      <c r="W3321" s="53" t="str">
        <f>MID(Tabla_Datos[[#This Row],[pTelefono]],SEARCH("-",Tabla_Datos[[#This Row],[pTelefono]],1)+1,LEN(Tabla_Datos[[#This Row],[pTelefono]]))</f>
        <v>999942261</v>
      </c>
      <c r="X3321" s="53" t="str">
        <f>CONCATENATE(Tabla_Datos[[#This Row],[TipUrb]]," ",Tabla_Datos[[#This Row],[Calle]]," ",Tabla_Datos[[#This Row],[NumCalle]])</f>
        <v>AH   0</v>
      </c>
      <c r="Y3321" t="s">
        <v>92</v>
      </c>
      <c r="Z3321" t="s">
        <v>181</v>
      </c>
      <c r="AA3321" t="s">
        <v>182</v>
      </c>
      <c r="AB3321" t="s">
        <v>95</v>
      </c>
      <c r="AC3321" t="s">
        <v>95</v>
      </c>
      <c r="AD3321" t="s">
        <v>96</v>
      </c>
      <c r="AE3321" t="s">
        <v>11196</v>
      </c>
      <c r="AF3321">
        <v>9</v>
      </c>
      <c r="AG3321" s="51">
        <v>8900648</v>
      </c>
      <c r="AI3321">
        <v>26</v>
      </c>
      <c r="AJ3321">
        <v>26</v>
      </c>
      <c r="AK3321" t="s">
        <v>95</v>
      </c>
      <c r="AL3321">
        <v>0</v>
      </c>
    </row>
    <row r="3322" spans="1:38">
      <c r="A3322">
        <v>3271365</v>
      </c>
      <c r="B3322" t="s">
        <v>11197</v>
      </c>
      <c r="C3322" t="s">
        <v>19</v>
      </c>
      <c r="D3322" t="s">
        <v>85</v>
      </c>
      <c r="E3322">
        <v>2011</v>
      </c>
      <c r="F3322">
        <v>8</v>
      </c>
      <c r="G3322">
        <v>20</v>
      </c>
      <c r="H3322" t="s">
        <v>144</v>
      </c>
      <c r="I3322" t="s">
        <v>16</v>
      </c>
      <c r="J3322" t="s">
        <v>16</v>
      </c>
      <c r="K3322" t="s">
        <v>646</v>
      </c>
      <c r="L3322" t="s">
        <v>144</v>
      </c>
      <c r="M3322" t="s">
        <v>88</v>
      </c>
      <c r="O3322" s="51">
        <v>2321356</v>
      </c>
      <c r="P3322" t="s">
        <v>11198</v>
      </c>
      <c r="Q3322" t="s">
        <v>460</v>
      </c>
      <c r="R3322" t="s">
        <v>11199</v>
      </c>
      <c r="S3322" s="49" t="str">
        <f>CONCATENATE(Tabla_Datos[[#This Row],[Nombre_Cliente]]," ",Tabla_Datos[[#This Row],[ApellidoPaterno_Cliente]]," ",Tabla_Datos[[#This Row],[ApellidoMaterno_Cliente]])</f>
        <v>GIULIANO WALTER ALVAREZ CHIRE</v>
      </c>
      <c r="T3322" s="53">
        <f>DATE(Tabla_Datos[[#This Row],[tAnio]],Tabla_Datos[[#This Row],[tMes]],Tabla_Datos[[#This Row],[tDia]])</f>
        <v>40775</v>
      </c>
      <c r="U3322" s="53" t="str">
        <f>IF(Tabla_Datos[[#This Row],[cProvincia]]="LIMA","LIMA","PROVINCIA")</f>
        <v>LIMA</v>
      </c>
      <c r="V3322" s="53" t="str">
        <f>MID(Tabla_Datos[[#This Row],[pTelefono]],1,SEARCH("-",Tabla_Datos[[#This Row],[pTelefono]],1)-1)</f>
        <v>1</v>
      </c>
      <c r="W3322" s="53" t="str">
        <f>MID(Tabla_Datos[[#This Row],[pTelefono]],SEARCH("-",Tabla_Datos[[#This Row],[pTelefono]],1)+1,LEN(Tabla_Datos[[#This Row],[pTelefono]]))</f>
        <v>992713115</v>
      </c>
      <c r="X3322" s="53" t="str">
        <f>CONCATENATE(Tabla_Datos[[#This Row],[TipUrb]]," ",Tabla_Datos[[#This Row],[Calle]]," ",Tabla_Datos[[#This Row],[NumCalle]])</f>
        <v xml:space="preserve">  SAENZ, LUIS N. 407</v>
      </c>
      <c r="Y3322" t="s">
        <v>92</v>
      </c>
      <c r="Z3322" t="s">
        <v>196</v>
      </c>
      <c r="AA3322" t="s">
        <v>197</v>
      </c>
      <c r="AB3322" t="s">
        <v>95</v>
      </c>
      <c r="AC3322">
        <v>401</v>
      </c>
      <c r="AD3322" t="s">
        <v>95</v>
      </c>
      <c r="AE3322" t="s">
        <v>95</v>
      </c>
      <c r="AF3322" t="s">
        <v>95</v>
      </c>
      <c r="AG3322" s="51">
        <v>9908681</v>
      </c>
      <c r="AH3322" t="s">
        <v>95</v>
      </c>
      <c r="AI3322">
        <v>1</v>
      </c>
      <c r="AJ3322">
        <v>1</v>
      </c>
      <c r="AK3322" t="s">
        <v>11200</v>
      </c>
      <c r="AL3322">
        <v>407</v>
      </c>
    </row>
    <row r="3323" spans="1:38">
      <c r="A3323">
        <v>3270818</v>
      </c>
      <c r="B3323" t="s">
        <v>11201</v>
      </c>
      <c r="C3323" t="s">
        <v>19</v>
      </c>
      <c r="D3323" t="s">
        <v>85</v>
      </c>
      <c r="E3323">
        <v>2011</v>
      </c>
      <c r="F3323">
        <v>8</v>
      </c>
      <c r="G3323">
        <v>20</v>
      </c>
      <c r="H3323" t="s">
        <v>86</v>
      </c>
      <c r="I3323" t="s">
        <v>16</v>
      </c>
      <c r="J3323" t="s">
        <v>16</v>
      </c>
      <c r="K3323" t="s">
        <v>230</v>
      </c>
      <c r="L3323" t="s">
        <v>86</v>
      </c>
      <c r="M3323" t="s">
        <v>88</v>
      </c>
      <c r="N3323" s="50">
        <v>43067493</v>
      </c>
      <c r="O3323" s="51">
        <v>2320944</v>
      </c>
      <c r="P3323" t="s">
        <v>11202</v>
      </c>
      <c r="Q3323" t="s">
        <v>542</v>
      </c>
      <c r="R3323" t="s">
        <v>318</v>
      </c>
      <c r="S3323" s="49" t="str">
        <f>CONCATENATE(Tabla_Datos[[#This Row],[Nombre_Cliente]]," ",Tabla_Datos[[#This Row],[ApellidoPaterno_Cliente]]," ",Tabla_Datos[[#This Row],[ApellidoMaterno_Cliente]])</f>
        <v>DAVID OMAR RAMIREZ DE LA CRUZ</v>
      </c>
      <c r="T3323" s="53">
        <f>DATE(Tabla_Datos[[#This Row],[tAnio]],Tabla_Datos[[#This Row],[tMes]],Tabla_Datos[[#This Row],[tDia]])</f>
        <v>40775</v>
      </c>
      <c r="U3323" s="53" t="str">
        <f>IF(Tabla_Datos[[#This Row],[cProvincia]]="LIMA","LIMA","PROVINCIA")</f>
        <v>LIMA</v>
      </c>
      <c r="V3323" s="53" t="str">
        <f>MID(Tabla_Datos[[#This Row],[pTelefono]],1,SEARCH("-",Tabla_Datos[[#This Row],[pTelefono]],1)-1)</f>
        <v>1</v>
      </c>
      <c r="W3323" s="53" t="str">
        <f>MID(Tabla_Datos[[#This Row],[pTelefono]],SEARCH("-",Tabla_Datos[[#This Row],[pTelefono]],1)+1,LEN(Tabla_Datos[[#This Row],[pTelefono]]))</f>
        <v>989963436</v>
      </c>
      <c r="X3323" s="53" t="str">
        <f>CONCATENATE(Tabla_Datos[[#This Row],[TipUrb]]," ",Tabla_Datos[[#This Row],[Calle]]," ",Tabla_Datos[[#This Row],[NumCalle]])</f>
        <v>CO MARCOS CALDERON 0</v>
      </c>
      <c r="Y3323" t="s">
        <v>92</v>
      </c>
      <c r="Z3323" t="s">
        <v>196</v>
      </c>
      <c r="AA3323" t="s">
        <v>197</v>
      </c>
      <c r="AB3323" t="s">
        <v>95</v>
      </c>
      <c r="AC3323">
        <v>102</v>
      </c>
      <c r="AD3323" t="s">
        <v>198</v>
      </c>
      <c r="AE3323" t="s">
        <v>1765</v>
      </c>
      <c r="AF3323" t="s">
        <v>95</v>
      </c>
      <c r="AG3323" s="51">
        <v>40011880</v>
      </c>
      <c r="AH3323" t="s">
        <v>95</v>
      </c>
      <c r="AI3323">
        <v>1</v>
      </c>
      <c r="AJ3323">
        <v>1</v>
      </c>
      <c r="AK3323" t="s">
        <v>11203</v>
      </c>
      <c r="AL3323">
        <v>0</v>
      </c>
    </row>
    <row r="3324" spans="1:38">
      <c r="A3324">
        <v>3271083</v>
      </c>
      <c r="B3324" t="s">
        <v>11204</v>
      </c>
      <c r="C3324" t="s">
        <v>19</v>
      </c>
      <c r="D3324" t="s">
        <v>85</v>
      </c>
      <c r="E3324">
        <v>2011</v>
      </c>
      <c r="F3324">
        <v>8</v>
      </c>
      <c r="G3324">
        <v>20</v>
      </c>
      <c r="H3324" t="s">
        <v>144</v>
      </c>
      <c r="I3324" t="s">
        <v>16</v>
      </c>
      <c r="J3324" t="s">
        <v>16</v>
      </c>
      <c r="K3324" t="s">
        <v>277</v>
      </c>
      <c r="L3324" t="s">
        <v>86</v>
      </c>
      <c r="M3324" t="s">
        <v>88</v>
      </c>
      <c r="N3324" s="50">
        <v>9854201</v>
      </c>
      <c r="O3324" s="51">
        <v>2321150</v>
      </c>
      <c r="P3324" t="s">
        <v>11205</v>
      </c>
      <c r="Q3324" t="s">
        <v>11206</v>
      </c>
      <c r="R3324" t="s">
        <v>4973</v>
      </c>
      <c r="S3324" s="49" t="str">
        <f>CONCATENATE(Tabla_Datos[[#This Row],[Nombre_Cliente]]," ",Tabla_Datos[[#This Row],[ApellidoPaterno_Cliente]]," ",Tabla_Datos[[#This Row],[ApellidoMaterno_Cliente]])</f>
        <v>CARMEN YOLANDA PUERTAS CORRALES</v>
      </c>
      <c r="T3324" s="53">
        <f>DATE(Tabla_Datos[[#This Row],[tAnio]],Tabla_Datos[[#This Row],[tMes]],Tabla_Datos[[#This Row],[tDia]])</f>
        <v>40775</v>
      </c>
      <c r="U3324" s="53" t="str">
        <f>IF(Tabla_Datos[[#This Row],[cProvincia]]="LIMA","LIMA","PROVINCIA")</f>
        <v>LIMA</v>
      </c>
      <c r="V3324" s="53" t="str">
        <f>MID(Tabla_Datos[[#This Row],[pTelefono]],1,SEARCH("-",Tabla_Datos[[#This Row],[pTelefono]],1)-1)</f>
        <v>1</v>
      </c>
      <c r="W3324" s="53" t="str">
        <f>MID(Tabla_Datos[[#This Row],[pTelefono]],SEARCH("-",Tabla_Datos[[#This Row],[pTelefono]],1)+1,LEN(Tabla_Datos[[#This Row],[pTelefono]]))</f>
        <v>997270180</v>
      </c>
      <c r="X3324" s="53" t="str">
        <f>CONCATENATE(Tabla_Datos[[#This Row],[TipUrb]]," ",Tabla_Datos[[#This Row],[Calle]]," ",Tabla_Datos[[#This Row],[NumCalle]])</f>
        <v>UR DE MOLINA, ALONSO 980</v>
      </c>
      <c r="Y3324" t="s">
        <v>92</v>
      </c>
      <c r="Z3324" t="s">
        <v>196</v>
      </c>
      <c r="AA3324" t="s">
        <v>197</v>
      </c>
      <c r="AB3324" t="s">
        <v>95</v>
      </c>
      <c r="AC3324">
        <v>410</v>
      </c>
      <c r="AD3324" t="s">
        <v>161</v>
      </c>
      <c r="AE3324" t="s">
        <v>95</v>
      </c>
      <c r="AF3324" t="s">
        <v>95</v>
      </c>
      <c r="AG3324" s="51">
        <v>7930880</v>
      </c>
      <c r="AH3324" t="s">
        <v>95</v>
      </c>
      <c r="AI3324">
        <v>1</v>
      </c>
      <c r="AJ3324">
        <v>1</v>
      </c>
      <c r="AK3324" t="s">
        <v>11207</v>
      </c>
      <c r="AL3324">
        <v>980</v>
      </c>
    </row>
    <row r="3325" spans="1:38">
      <c r="A3325">
        <v>3272126</v>
      </c>
      <c r="B3325" t="s">
        <v>11208</v>
      </c>
      <c r="C3325" t="s">
        <v>18</v>
      </c>
      <c r="D3325" t="s">
        <v>85</v>
      </c>
      <c r="E3325">
        <v>2011</v>
      </c>
      <c r="F3325">
        <v>8</v>
      </c>
      <c r="G3325">
        <v>20</v>
      </c>
      <c r="H3325" t="s">
        <v>86</v>
      </c>
      <c r="I3325" t="s">
        <v>16</v>
      </c>
      <c r="J3325" t="s">
        <v>16</v>
      </c>
      <c r="K3325" t="s">
        <v>567</v>
      </c>
      <c r="L3325" t="s">
        <v>86</v>
      </c>
      <c r="M3325" t="s">
        <v>88</v>
      </c>
      <c r="N3325" s="50">
        <v>99999999</v>
      </c>
      <c r="O3325" s="51">
        <v>2321119</v>
      </c>
      <c r="P3325" t="s">
        <v>11209</v>
      </c>
      <c r="Q3325" t="s">
        <v>1090</v>
      </c>
      <c r="R3325" t="s">
        <v>11210</v>
      </c>
      <c r="S3325" s="49" t="str">
        <f>CONCATENATE(Tabla_Datos[[#This Row],[Nombre_Cliente]]," ",Tabla_Datos[[#This Row],[ApellidoPaterno_Cliente]]," ",Tabla_Datos[[#This Row],[ApellidoMaterno_Cliente]])</f>
        <v>ELENA  CABRERA ARISTA</v>
      </c>
      <c r="T3325" s="53">
        <f>DATE(Tabla_Datos[[#This Row],[tAnio]],Tabla_Datos[[#This Row],[tMes]],Tabla_Datos[[#This Row],[tDia]])</f>
        <v>40775</v>
      </c>
      <c r="U3325" s="53" t="str">
        <f>IF(Tabla_Datos[[#This Row],[cProvincia]]="LIMA","LIMA","PROVINCIA")</f>
        <v>LIMA</v>
      </c>
      <c r="V3325" s="53" t="str">
        <f>MID(Tabla_Datos[[#This Row],[pTelefono]],1,SEARCH("-",Tabla_Datos[[#This Row],[pTelefono]],1)-1)</f>
        <v>1</v>
      </c>
      <c r="W3325" s="53" t="str">
        <f>MID(Tabla_Datos[[#This Row],[pTelefono]],SEARCH("-",Tabla_Datos[[#This Row],[pTelefono]],1)+1,LEN(Tabla_Datos[[#This Row],[pTelefono]]))</f>
        <v>996350510</v>
      </c>
      <c r="X3325" s="53" t="str">
        <f>CONCATENATE(Tabla_Datos[[#This Row],[TipUrb]]," ",Tabla_Datos[[#This Row],[Calle]]," ",Tabla_Datos[[#This Row],[NumCalle]])</f>
        <v>UR DE LOS PRECURSORES 916</v>
      </c>
      <c r="Y3325" t="s">
        <v>92</v>
      </c>
      <c r="Z3325" t="s">
        <v>93</v>
      </c>
      <c r="AA3325" t="s">
        <v>94</v>
      </c>
      <c r="AB3325" t="s">
        <v>95</v>
      </c>
      <c r="AC3325">
        <v>202</v>
      </c>
      <c r="AD3325" t="s">
        <v>161</v>
      </c>
      <c r="AE3325" t="s">
        <v>95</v>
      </c>
      <c r="AG3325" s="51">
        <v>10120868</v>
      </c>
      <c r="AI3325">
        <v>26</v>
      </c>
      <c r="AJ3325">
        <v>26</v>
      </c>
      <c r="AK3325" t="s">
        <v>8228</v>
      </c>
      <c r="AL3325">
        <v>916</v>
      </c>
    </row>
    <row r="3326" spans="1:38">
      <c r="A3326">
        <v>3272656</v>
      </c>
      <c r="B3326" t="s">
        <v>11211</v>
      </c>
      <c r="C3326" t="s">
        <v>19</v>
      </c>
      <c r="D3326" t="s">
        <v>85</v>
      </c>
      <c r="E3326">
        <v>2011</v>
      </c>
      <c r="F3326">
        <v>8</v>
      </c>
      <c r="G3326">
        <v>20</v>
      </c>
      <c r="H3326" t="s">
        <v>86</v>
      </c>
      <c r="I3326" t="s">
        <v>16</v>
      </c>
      <c r="J3326" t="s">
        <v>16</v>
      </c>
      <c r="K3326" t="s">
        <v>567</v>
      </c>
      <c r="L3326" t="s">
        <v>86</v>
      </c>
      <c r="M3326" t="s">
        <v>88</v>
      </c>
      <c r="N3326" s="50">
        <v>20000021</v>
      </c>
      <c r="O3326" s="51">
        <v>2322064</v>
      </c>
      <c r="P3326" t="s">
        <v>2763</v>
      </c>
      <c r="Q3326" t="s">
        <v>1819</v>
      </c>
      <c r="R3326" t="s">
        <v>11212</v>
      </c>
      <c r="S3326" s="49" t="str">
        <f>CONCATENATE(Tabla_Datos[[#This Row],[Nombre_Cliente]]," ",Tabla_Datos[[#This Row],[ApellidoPaterno_Cliente]]," ",Tabla_Datos[[#This Row],[ApellidoMaterno_Cliente]])</f>
        <v>MARGARITA BRAVO MORALES DE LEON</v>
      </c>
      <c r="T3326" s="53">
        <f>DATE(Tabla_Datos[[#This Row],[tAnio]],Tabla_Datos[[#This Row],[tMes]],Tabla_Datos[[#This Row],[tDia]])</f>
        <v>40775</v>
      </c>
      <c r="U3326" s="53" t="str">
        <f>IF(Tabla_Datos[[#This Row],[cProvincia]]="LIMA","LIMA","PROVINCIA")</f>
        <v>LIMA</v>
      </c>
      <c r="V3326" s="53" t="str">
        <f>MID(Tabla_Datos[[#This Row],[pTelefono]],1,SEARCH("-",Tabla_Datos[[#This Row],[pTelefono]],1)-1)</f>
        <v>1</v>
      </c>
      <c r="W3326" s="53" t="str">
        <f>MID(Tabla_Datos[[#This Row],[pTelefono]],SEARCH("-",Tabla_Datos[[#This Row],[pTelefono]],1)+1,LEN(Tabla_Datos[[#This Row],[pTelefono]]))</f>
        <v>14510851</v>
      </c>
      <c r="X3326" s="53" t="str">
        <f>CONCATENATE(Tabla_Datos[[#This Row],[TipUrb]]," ",Tabla_Datos[[#This Row],[Calle]]," ",Tabla_Datos[[#This Row],[NumCalle]])</f>
        <v xml:space="preserve">  DE LOS PRECURSORES 759</v>
      </c>
      <c r="Y3326" t="s">
        <v>92</v>
      </c>
      <c r="Z3326" t="s">
        <v>122</v>
      </c>
      <c r="AA3326" t="s">
        <v>123</v>
      </c>
      <c r="AB3326" t="s">
        <v>95</v>
      </c>
      <c r="AC3326" t="s">
        <v>95</v>
      </c>
      <c r="AD3326" t="s">
        <v>95</v>
      </c>
      <c r="AE3326" t="s">
        <v>95</v>
      </c>
      <c r="AF3326" t="s">
        <v>95</v>
      </c>
      <c r="AG3326" s="51">
        <v>8735084</v>
      </c>
      <c r="AH3326" t="s">
        <v>95</v>
      </c>
      <c r="AI3326">
        <v>1</v>
      </c>
      <c r="AJ3326">
        <v>1</v>
      </c>
      <c r="AK3326" t="s">
        <v>8228</v>
      </c>
      <c r="AL3326">
        <v>759</v>
      </c>
    </row>
    <row r="3327" spans="1:38">
      <c r="A3327">
        <v>3280891</v>
      </c>
      <c r="B3327" t="s">
        <v>11213</v>
      </c>
      <c r="C3327" t="s">
        <v>18</v>
      </c>
      <c r="D3327" t="s">
        <v>85</v>
      </c>
      <c r="E3327">
        <v>2011</v>
      </c>
      <c r="F3327">
        <v>8</v>
      </c>
      <c r="G3327">
        <v>20</v>
      </c>
      <c r="H3327" t="s">
        <v>86</v>
      </c>
      <c r="I3327" t="s">
        <v>16</v>
      </c>
      <c r="J3327" t="s">
        <v>16</v>
      </c>
      <c r="K3327" t="s">
        <v>126</v>
      </c>
      <c r="L3327" t="s">
        <v>86</v>
      </c>
      <c r="M3327" t="s">
        <v>88</v>
      </c>
      <c r="N3327" s="50">
        <v>19867250</v>
      </c>
      <c r="O3327" s="51">
        <v>2321269</v>
      </c>
      <c r="P3327" t="s">
        <v>11214</v>
      </c>
      <c r="Q3327" t="s">
        <v>5279</v>
      </c>
      <c r="R3327" t="s">
        <v>11215</v>
      </c>
      <c r="S3327" s="49" t="str">
        <f>CONCATENATE(Tabla_Datos[[#This Row],[Nombre_Cliente]]," ",Tabla_Datos[[#This Row],[ApellidoPaterno_Cliente]]," ",Tabla_Datos[[#This Row],[ApellidoMaterno_Cliente]])</f>
        <v xml:space="preserve">ROXANA ELVIRA  MONTOYA  CUZCANO </v>
      </c>
      <c r="T3327" s="53">
        <f>DATE(Tabla_Datos[[#This Row],[tAnio]],Tabla_Datos[[#This Row],[tMes]],Tabla_Datos[[#This Row],[tDia]])</f>
        <v>40775</v>
      </c>
      <c r="U3327" s="53" t="str">
        <f>IF(Tabla_Datos[[#This Row],[cProvincia]]="LIMA","LIMA","PROVINCIA")</f>
        <v>LIMA</v>
      </c>
      <c r="V3327" s="53" t="str">
        <f>MID(Tabla_Datos[[#This Row],[pTelefono]],1,SEARCH("-",Tabla_Datos[[#This Row],[pTelefono]],1)-1)</f>
        <v>1</v>
      </c>
      <c r="W3327" s="53" t="str">
        <f>MID(Tabla_Datos[[#This Row],[pTelefono]],SEARCH("-",Tabla_Datos[[#This Row],[pTelefono]],1)+1,LEN(Tabla_Datos[[#This Row],[pTelefono]]))</f>
        <v>984799630</v>
      </c>
      <c r="X3327" s="53" t="str">
        <f>CONCATENATE(Tabla_Datos[[#This Row],[TipUrb]]," ",Tabla_Datos[[#This Row],[Calle]]," ",Tabla_Datos[[#This Row],[NumCalle]])</f>
        <v>UR ARGUEDAS, PABLO 236</v>
      </c>
      <c r="Y3327" t="s">
        <v>92</v>
      </c>
      <c r="Z3327" t="s">
        <v>93</v>
      </c>
      <c r="AA3327" t="s">
        <v>94</v>
      </c>
      <c r="AB3327">
        <v>4</v>
      </c>
      <c r="AC3327" t="s">
        <v>95</v>
      </c>
      <c r="AD3327" t="s">
        <v>161</v>
      </c>
      <c r="AE3327" t="s">
        <v>95</v>
      </c>
      <c r="AG3327" s="51">
        <v>15421101</v>
      </c>
      <c r="AI3327">
        <v>26</v>
      </c>
      <c r="AJ3327">
        <v>26</v>
      </c>
      <c r="AK3327" t="s">
        <v>11216</v>
      </c>
      <c r="AL3327">
        <v>236</v>
      </c>
    </row>
    <row r="3328" spans="1:38">
      <c r="A3328">
        <v>3274007</v>
      </c>
      <c r="B3328" t="s">
        <v>11217</v>
      </c>
      <c r="C3328" t="s">
        <v>19</v>
      </c>
      <c r="D3328" t="s">
        <v>85</v>
      </c>
      <c r="E3328">
        <v>2011</v>
      </c>
      <c r="F3328">
        <v>8</v>
      </c>
      <c r="G3328">
        <v>20</v>
      </c>
      <c r="H3328" t="s">
        <v>86</v>
      </c>
      <c r="I3328" t="s">
        <v>16</v>
      </c>
      <c r="J3328" t="s">
        <v>16</v>
      </c>
      <c r="K3328" t="s">
        <v>16</v>
      </c>
      <c r="L3328" t="s">
        <v>86</v>
      </c>
      <c r="M3328" t="s">
        <v>88</v>
      </c>
      <c r="N3328" s="50">
        <v>10674904</v>
      </c>
      <c r="O3328" s="51">
        <v>2323028</v>
      </c>
      <c r="P3328" t="s">
        <v>11218</v>
      </c>
      <c r="Q3328" t="s">
        <v>3225</v>
      </c>
      <c r="R3328" t="s">
        <v>8956</v>
      </c>
      <c r="S3328" s="49" t="str">
        <f>CONCATENATE(Tabla_Datos[[#This Row],[Nombre_Cliente]]," ",Tabla_Datos[[#This Row],[ApellidoPaterno_Cliente]]," ",Tabla_Datos[[#This Row],[ApellidoMaterno_Cliente]])</f>
        <v>MANUEL EDUARDO VINCES VELEZ</v>
      </c>
      <c r="T3328" s="53">
        <f>DATE(Tabla_Datos[[#This Row],[tAnio]],Tabla_Datos[[#This Row],[tMes]],Tabla_Datos[[#This Row],[tDia]])</f>
        <v>40775</v>
      </c>
      <c r="U3328" s="53" t="str">
        <f>IF(Tabla_Datos[[#This Row],[cProvincia]]="LIMA","LIMA","PROVINCIA")</f>
        <v>LIMA</v>
      </c>
      <c r="V3328" s="53" t="str">
        <f>MID(Tabla_Datos[[#This Row],[pTelefono]],1,SEARCH("-",Tabla_Datos[[#This Row],[pTelefono]],1)-1)</f>
        <v>1</v>
      </c>
      <c r="W3328" s="53" t="str">
        <f>MID(Tabla_Datos[[#This Row],[pTelefono]],SEARCH("-",Tabla_Datos[[#This Row],[pTelefono]],1)+1,LEN(Tabla_Datos[[#This Row],[pTelefono]]))</f>
        <v>991001548</v>
      </c>
      <c r="X3328" s="53" t="str">
        <f>CONCATENATE(Tabla_Datos[[#This Row],[TipUrb]]," ",Tabla_Datos[[#This Row],[Calle]]," ",Tabla_Datos[[#This Row],[NumCalle]])</f>
        <v>UR SANTA PRISCA 176</v>
      </c>
      <c r="Y3328" t="s">
        <v>92</v>
      </c>
      <c r="Z3328" t="s">
        <v>122</v>
      </c>
      <c r="AA3328" t="s">
        <v>123</v>
      </c>
      <c r="AB3328" t="s">
        <v>95</v>
      </c>
      <c r="AC3328" t="s">
        <v>95</v>
      </c>
      <c r="AD3328" t="s">
        <v>161</v>
      </c>
      <c r="AE3328" t="s">
        <v>95</v>
      </c>
      <c r="AF3328" t="s">
        <v>95</v>
      </c>
      <c r="AG3328" s="51">
        <v>6016263</v>
      </c>
      <c r="AH3328" t="s">
        <v>95</v>
      </c>
      <c r="AI3328">
        <v>1</v>
      </c>
      <c r="AJ3328">
        <v>1</v>
      </c>
      <c r="AK3328" t="s">
        <v>11219</v>
      </c>
      <c r="AL3328">
        <v>176</v>
      </c>
    </row>
    <row r="3329" spans="1:38">
      <c r="A3329">
        <v>3274936</v>
      </c>
      <c r="B3329" t="s">
        <v>11220</v>
      </c>
      <c r="C3329" t="s">
        <v>18</v>
      </c>
      <c r="D3329" t="s">
        <v>143</v>
      </c>
      <c r="E3329">
        <v>2011</v>
      </c>
      <c r="F3329">
        <v>8</v>
      </c>
      <c r="G3329">
        <v>20</v>
      </c>
      <c r="H3329" t="s">
        <v>86</v>
      </c>
      <c r="I3329" t="s">
        <v>300</v>
      </c>
      <c r="J3329" t="s">
        <v>535</v>
      </c>
      <c r="K3329" t="s">
        <v>1010</v>
      </c>
      <c r="L3329" t="s">
        <v>86</v>
      </c>
      <c r="M3329" t="s">
        <v>88</v>
      </c>
      <c r="N3329" s="50">
        <v>99999999</v>
      </c>
      <c r="O3329" s="51">
        <v>2322034</v>
      </c>
      <c r="P3329" t="s">
        <v>11221</v>
      </c>
      <c r="Q3329" t="s">
        <v>11222</v>
      </c>
      <c r="R3329" t="s">
        <v>6964</v>
      </c>
      <c r="S3329" s="49" t="str">
        <f>CONCATENATE(Tabla_Datos[[#This Row],[Nombre_Cliente]]," ",Tabla_Datos[[#This Row],[ApellidoPaterno_Cliente]]," ",Tabla_Datos[[#This Row],[ApellidoMaterno_Cliente]])</f>
        <v>MAURO  MARIÑO  HUAYMACARI</v>
      </c>
      <c r="T3329" s="53">
        <f>DATE(Tabla_Datos[[#This Row],[tAnio]],Tabla_Datos[[#This Row],[tMes]],Tabla_Datos[[#This Row],[tDia]])</f>
        <v>40775</v>
      </c>
      <c r="U3329" s="53" t="str">
        <f>IF(Tabla_Datos[[#This Row],[cProvincia]]="LIMA","LIMA","PROVINCIA")</f>
        <v>PROVINCIA</v>
      </c>
      <c r="V3329" s="53" t="str">
        <f>MID(Tabla_Datos[[#This Row],[pTelefono]],1,SEARCH("-",Tabla_Datos[[#This Row],[pTelefono]],1)-1)</f>
        <v>1</v>
      </c>
      <c r="W3329" s="53" t="str">
        <f>MID(Tabla_Datos[[#This Row],[pTelefono]],SEARCH("-",Tabla_Datos[[#This Row],[pTelefono]],1)+1,LEN(Tabla_Datos[[#This Row],[pTelefono]]))</f>
        <v>965991359</v>
      </c>
      <c r="X3329" s="53" t="str">
        <f>CONCATENATE(Tabla_Datos[[#This Row],[TipUrb]]," ",Tabla_Datos[[#This Row],[Calle]]," ",Tabla_Datos[[#This Row],[NumCalle]])</f>
        <v>- TRUJILLO 1</v>
      </c>
      <c r="Y3329" t="s">
        <v>305</v>
      </c>
      <c r="Z3329" t="s">
        <v>181</v>
      </c>
      <c r="AA3329" t="s">
        <v>182</v>
      </c>
      <c r="AB3329" t="s">
        <v>95</v>
      </c>
      <c r="AC3329" t="s">
        <v>95</v>
      </c>
      <c r="AD3329" t="s">
        <v>109</v>
      </c>
      <c r="AE3329" t="s">
        <v>116</v>
      </c>
      <c r="AF3329">
        <v>15</v>
      </c>
      <c r="AG3329" s="51">
        <v>5361346</v>
      </c>
      <c r="AI3329">
        <v>26</v>
      </c>
      <c r="AJ3329">
        <v>26</v>
      </c>
      <c r="AK3329" t="s">
        <v>242</v>
      </c>
      <c r="AL3329">
        <v>1</v>
      </c>
    </row>
    <row r="3330" spans="1:38">
      <c r="A3330">
        <v>3272983</v>
      </c>
      <c r="B3330" t="s">
        <v>11223</v>
      </c>
      <c r="C3330" t="s">
        <v>19</v>
      </c>
      <c r="D3330" t="s">
        <v>85</v>
      </c>
      <c r="E3330">
        <v>2011</v>
      </c>
      <c r="F3330">
        <v>8</v>
      </c>
      <c r="G3330">
        <v>20</v>
      </c>
      <c r="H3330" t="s">
        <v>144</v>
      </c>
      <c r="I3330" t="s">
        <v>16</v>
      </c>
      <c r="J3330" t="s">
        <v>16</v>
      </c>
      <c r="K3330" t="s">
        <v>157</v>
      </c>
      <c r="L3330" t="s">
        <v>144</v>
      </c>
      <c r="M3330" t="s">
        <v>88</v>
      </c>
      <c r="O3330" s="51">
        <v>2322315</v>
      </c>
      <c r="P3330" t="s">
        <v>11224</v>
      </c>
      <c r="Q3330" t="s">
        <v>1374</v>
      </c>
      <c r="R3330" t="s">
        <v>2998</v>
      </c>
      <c r="S3330" s="49" t="str">
        <f>CONCATENATE(Tabla_Datos[[#This Row],[Nombre_Cliente]]," ",Tabla_Datos[[#This Row],[ApellidoPaterno_Cliente]]," ",Tabla_Datos[[#This Row],[ApellidoMaterno_Cliente]])</f>
        <v>JESUS MARTIN AGREDA RENGIFO</v>
      </c>
      <c r="T3330" s="53">
        <f>DATE(Tabla_Datos[[#This Row],[tAnio]],Tabla_Datos[[#This Row],[tMes]],Tabla_Datos[[#This Row],[tDia]])</f>
        <v>40775</v>
      </c>
      <c r="U3330" s="53" t="str">
        <f>IF(Tabla_Datos[[#This Row],[cProvincia]]="LIMA","LIMA","PROVINCIA")</f>
        <v>LIMA</v>
      </c>
      <c r="V3330" s="53" t="str">
        <f>MID(Tabla_Datos[[#This Row],[pTelefono]],1,SEARCH("-",Tabla_Datos[[#This Row],[pTelefono]],1)-1)</f>
        <v>1</v>
      </c>
      <c r="W3330" s="53" t="str">
        <f>MID(Tabla_Datos[[#This Row],[pTelefono]],SEARCH("-",Tabla_Datos[[#This Row],[pTelefono]],1)+1,LEN(Tabla_Datos[[#This Row],[pTelefono]]))</f>
        <v>980543585</v>
      </c>
      <c r="X3330" s="53" t="str">
        <f>CONCATENATE(Tabla_Datos[[#This Row],[TipUrb]]," ",Tabla_Datos[[#This Row],[Calle]]," ",Tabla_Datos[[#This Row],[NumCalle]])</f>
        <v>UR GRAU, MIGUEL 545</v>
      </c>
      <c r="Y3330" t="s">
        <v>92</v>
      </c>
      <c r="Z3330" t="s">
        <v>196</v>
      </c>
      <c r="AA3330" t="s">
        <v>197</v>
      </c>
      <c r="AB3330">
        <v>3</v>
      </c>
      <c r="AC3330" t="s">
        <v>95</v>
      </c>
      <c r="AD3330" t="s">
        <v>161</v>
      </c>
      <c r="AE3330" t="s">
        <v>95</v>
      </c>
      <c r="AF3330" t="s">
        <v>95</v>
      </c>
      <c r="AG3330" s="51">
        <v>9957699</v>
      </c>
      <c r="AH3330" t="s">
        <v>95</v>
      </c>
      <c r="AI3330">
        <v>1</v>
      </c>
      <c r="AJ3330">
        <v>1</v>
      </c>
      <c r="AK3330" t="s">
        <v>837</v>
      </c>
      <c r="AL3330">
        <v>545</v>
      </c>
    </row>
    <row r="3331" spans="1:38">
      <c r="A3331">
        <v>3274269</v>
      </c>
      <c r="B3331" t="s">
        <v>11225</v>
      </c>
      <c r="C3331" t="s">
        <v>19</v>
      </c>
      <c r="D3331" t="s">
        <v>85</v>
      </c>
      <c r="E3331">
        <v>2011</v>
      </c>
      <c r="F3331">
        <v>8</v>
      </c>
      <c r="G3331">
        <v>20</v>
      </c>
      <c r="H3331" t="s">
        <v>144</v>
      </c>
      <c r="I3331" t="s">
        <v>16</v>
      </c>
      <c r="J3331" t="s">
        <v>16</v>
      </c>
      <c r="K3331" t="s">
        <v>415</v>
      </c>
      <c r="L3331" t="s">
        <v>86</v>
      </c>
      <c r="M3331" t="s">
        <v>88</v>
      </c>
      <c r="N3331" s="50">
        <v>9854201</v>
      </c>
      <c r="O3331" s="51">
        <v>2323256</v>
      </c>
      <c r="P3331" t="s">
        <v>11226</v>
      </c>
      <c r="Q3331" t="s">
        <v>95</v>
      </c>
      <c r="R3331" t="s">
        <v>95</v>
      </c>
      <c r="S3331" s="49" t="str">
        <f>CONCATENATE(Tabla_Datos[[#This Row],[Nombre_Cliente]]," ",Tabla_Datos[[#This Row],[ApellidoPaterno_Cliente]]," ",Tabla_Datos[[#This Row],[ApellidoMaterno_Cliente]])</f>
        <v xml:space="preserve">MARCAS LIDERES DEL M    </v>
      </c>
      <c r="T3331" s="53">
        <f>DATE(Tabla_Datos[[#This Row],[tAnio]],Tabla_Datos[[#This Row],[tMes]],Tabla_Datos[[#This Row],[tDia]])</f>
        <v>40775</v>
      </c>
      <c r="U3331" s="53" t="str">
        <f>IF(Tabla_Datos[[#This Row],[cProvincia]]="LIMA","LIMA","PROVINCIA")</f>
        <v>LIMA</v>
      </c>
      <c r="V3331" s="53" t="str">
        <f>MID(Tabla_Datos[[#This Row],[pTelefono]],1,SEARCH("-",Tabla_Datos[[#This Row],[pTelefono]],1)-1)</f>
        <v>1</v>
      </c>
      <c r="W3331" s="53" t="str">
        <f>MID(Tabla_Datos[[#This Row],[pTelefono]],SEARCH("-",Tabla_Datos[[#This Row],[pTelefono]],1)+1,LEN(Tabla_Datos[[#This Row],[pTelefono]]))</f>
        <v>989067346</v>
      </c>
      <c r="X3331" s="53" t="str">
        <f>CONCATENATE(Tabla_Datos[[#This Row],[TipUrb]]," ",Tabla_Datos[[#This Row],[Calle]]," ",Tabla_Datos[[#This Row],[NumCalle]])</f>
        <v>UR TARATA 750</v>
      </c>
      <c r="Y3331" t="s">
        <v>92</v>
      </c>
      <c r="Z3331" t="s">
        <v>196</v>
      </c>
      <c r="AA3331" t="s">
        <v>197</v>
      </c>
      <c r="AB3331" t="s">
        <v>95</v>
      </c>
      <c r="AC3331" t="s">
        <v>95</v>
      </c>
      <c r="AD3331" t="s">
        <v>161</v>
      </c>
      <c r="AE3331" t="s">
        <v>95</v>
      </c>
      <c r="AF3331" t="s">
        <v>95</v>
      </c>
      <c r="AG3331" s="51" t="s">
        <v>95</v>
      </c>
      <c r="AH3331">
        <v>2047814545</v>
      </c>
      <c r="AI3331">
        <v>1</v>
      </c>
      <c r="AJ3331">
        <v>1</v>
      </c>
      <c r="AK3331" t="s">
        <v>8768</v>
      </c>
      <c r="AL3331">
        <v>750</v>
      </c>
    </row>
    <row r="3332" spans="1:38">
      <c r="A3332">
        <v>3274310</v>
      </c>
      <c r="B3332" t="s">
        <v>11227</v>
      </c>
      <c r="C3332" t="s">
        <v>20</v>
      </c>
      <c r="D3332" t="s">
        <v>143</v>
      </c>
      <c r="E3332">
        <v>2011</v>
      </c>
      <c r="F3332">
        <v>8</v>
      </c>
      <c r="G3332">
        <v>20</v>
      </c>
      <c r="H3332" t="s">
        <v>86</v>
      </c>
      <c r="I3332" t="s">
        <v>300</v>
      </c>
      <c r="J3332" t="s">
        <v>535</v>
      </c>
      <c r="K3332" t="s">
        <v>916</v>
      </c>
      <c r="L3332" t="s">
        <v>86</v>
      </c>
      <c r="M3332" t="s">
        <v>148</v>
      </c>
      <c r="O3332" s="51">
        <v>2323288</v>
      </c>
      <c r="P3332" t="s">
        <v>11228</v>
      </c>
      <c r="Q3332" t="s">
        <v>821</v>
      </c>
      <c r="R3332" t="s">
        <v>1834</v>
      </c>
      <c r="S3332" s="49" t="str">
        <f>CONCATENATE(Tabla_Datos[[#This Row],[Nombre_Cliente]]," ",Tabla_Datos[[#This Row],[ApellidoPaterno_Cliente]]," ",Tabla_Datos[[#This Row],[ApellidoMaterno_Cliente]])</f>
        <v>PAOLA IRENE SIFUENTES RIVAS</v>
      </c>
      <c r="T3332" s="53">
        <f>DATE(Tabla_Datos[[#This Row],[tAnio]],Tabla_Datos[[#This Row],[tMes]],Tabla_Datos[[#This Row],[tDia]])</f>
        <v>40775</v>
      </c>
      <c r="U3332" s="53" t="str">
        <f>IF(Tabla_Datos[[#This Row],[cProvincia]]="LIMA","LIMA","PROVINCIA")</f>
        <v>PROVINCIA</v>
      </c>
      <c r="V3332" s="53" t="str">
        <f>MID(Tabla_Datos[[#This Row],[pTelefono]],1,SEARCH("-",Tabla_Datos[[#This Row],[pTelefono]],1)-1)</f>
        <v>65</v>
      </c>
      <c r="W3332" s="53" t="str">
        <f>MID(Tabla_Datos[[#This Row],[pTelefono]],SEARCH("-",Tabla_Datos[[#This Row],[pTelefono]],1)+1,LEN(Tabla_Datos[[#This Row],[pTelefono]]))</f>
        <v>965837359</v>
      </c>
      <c r="X3332" s="53" t="str">
        <f>CONCATENATE(Tabla_Datos[[#This Row],[TipUrb]]," ",Tabla_Datos[[#This Row],[Calle]]," ",Tabla_Datos[[#This Row],[NumCalle]])</f>
        <v>PJ NAUTA 706</v>
      </c>
      <c r="Y3332" t="s">
        <v>305</v>
      </c>
      <c r="Z3332" t="s">
        <v>152</v>
      </c>
      <c r="AA3332" t="s">
        <v>153</v>
      </c>
      <c r="AB3332" t="s">
        <v>95</v>
      </c>
      <c r="AC3332" t="s">
        <v>95</v>
      </c>
      <c r="AD3332" t="s">
        <v>429</v>
      </c>
      <c r="AE3332" t="s">
        <v>95</v>
      </c>
      <c r="AF3332" t="s">
        <v>95</v>
      </c>
      <c r="AG3332" s="51">
        <v>40503511</v>
      </c>
      <c r="AH3332" t="s">
        <v>95</v>
      </c>
      <c r="AI3332">
        <v>1</v>
      </c>
      <c r="AJ3332">
        <v>1</v>
      </c>
      <c r="AK3332" t="s">
        <v>4938</v>
      </c>
      <c r="AL3332">
        <v>706</v>
      </c>
    </row>
    <row r="3333" spans="1:38">
      <c r="A3333">
        <v>3273532</v>
      </c>
      <c r="B3333" t="s">
        <v>11229</v>
      </c>
      <c r="C3333" t="s">
        <v>19</v>
      </c>
      <c r="D3333" t="s">
        <v>85</v>
      </c>
      <c r="E3333">
        <v>2011</v>
      </c>
      <c r="F3333">
        <v>8</v>
      </c>
      <c r="G3333">
        <v>20</v>
      </c>
      <c r="H3333" t="s">
        <v>144</v>
      </c>
      <c r="I3333" t="s">
        <v>16</v>
      </c>
      <c r="J3333" t="s">
        <v>16</v>
      </c>
      <c r="K3333" t="s">
        <v>444</v>
      </c>
      <c r="L3333" t="s">
        <v>144</v>
      </c>
      <c r="M3333" t="s">
        <v>88</v>
      </c>
      <c r="O3333" s="51">
        <v>2322771</v>
      </c>
      <c r="P3333" t="s">
        <v>2047</v>
      </c>
      <c r="Q3333" t="s">
        <v>1810</v>
      </c>
      <c r="R3333" t="s">
        <v>10592</v>
      </c>
      <c r="S3333" s="49" t="str">
        <f>CONCATENATE(Tabla_Datos[[#This Row],[Nombre_Cliente]]," ",Tabla_Datos[[#This Row],[ApellidoPaterno_Cliente]]," ",Tabla_Datos[[#This Row],[ApellidoMaterno_Cliente]])</f>
        <v>MANUEL COLLANTES QUIJANO</v>
      </c>
      <c r="T3333" s="53">
        <f>DATE(Tabla_Datos[[#This Row],[tAnio]],Tabla_Datos[[#This Row],[tMes]],Tabla_Datos[[#This Row],[tDia]])</f>
        <v>40775</v>
      </c>
      <c r="U3333" s="53" t="str">
        <f>IF(Tabla_Datos[[#This Row],[cProvincia]]="LIMA","LIMA","PROVINCIA")</f>
        <v>LIMA</v>
      </c>
      <c r="V3333" s="53" t="str">
        <f>MID(Tabla_Datos[[#This Row],[pTelefono]],1,SEARCH("-",Tabla_Datos[[#This Row],[pTelefono]],1)-1)</f>
        <v>1</v>
      </c>
      <c r="W3333" s="53" t="str">
        <f>MID(Tabla_Datos[[#This Row],[pTelefono]],SEARCH("-",Tabla_Datos[[#This Row],[pTelefono]],1)+1,LEN(Tabla_Datos[[#This Row],[pTelefono]]))</f>
        <v>995912022</v>
      </c>
      <c r="X3333" s="53" t="str">
        <f>CONCATENATE(Tabla_Datos[[#This Row],[TipUrb]]," ",Tabla_Datos[[#This Row],[Calle]]," ",Tabla_Datos[[#This Row],[NumCalle]])</f>
        <v>UR RIO URUBAMBA 411</v>
      </c>
      <c r="Y3333" t="s">
        <v>92</v>
      </c>
      <c r="Z3333" t="s">
        <v>196</v>
      </c>
      <c r="AA3333" t="s">
        <v>197</v>
      </c>
      <c r="AB3333">
        <v>2</v>
      </c>
      <c r="AC3333" t="s">
        <v>95</v>
      </c>
      <c r="AD3333" t="s">
        <v>161</v>
      </c>
      <c r="AE3333" t="s">
        <v>95</v>
      </c>
      <c r="AF3333" t="s">
        <v>95</v>
      </c>
      <c r="AG3333" s="51" t="s">
        <v>95</v>
      </c>
      <c r="AH3333">
        <v>1006265146</v>
      </c>
      <c r="AI3333">
        <v>1</v>
      </c>
      <c r="AJ3333">
        <v>1</v>
      </c>
      <c r="AK3333" t="s">
        <v>11230</v>
      </c>
      <c r="AL3333">
        <v>411</v>
      </c>
    </row>
    <row r="3334" spans="1:38">
      <c r="A3334">
        <v>3274974</v>
      </c>
      <c r="B3334" t="s">
        <v>11231</v>
      </c>
      <c r="C3334" t="s">
        <v>19</v>
      </c>
      <c r="D3334" t="s">
        <v>85</v>
      </c>
      <c r="E3334">
        <v>2011</v>
      </c>
      <c r="F3334">
        <v>8</v>
      </c>
      <c r="G3334">
        <v>20</v>
      </c>
      <c r="H3334" t="s">
        <v>86</v>
      </c>
      <c r="I3334" t="s">
        <v>16</v>
      </c>
      <c r="J3334" t="s">
        <v>16</v>
      </c>
      <c r="K3334" t="s">
        <v>308</v>
      </c>
      <c r="L3334" t="s">
        <v>86</v>
      </c>
      <c r="M3334" t="s">
        <v>88</v>
      </c>
      <c r="N3334" s="50">
        <v>43764183</v>
      </c>
      <c r="O3334" s="51">
        <v>2323810</v>
      </c>
      <c r="P3334" t="s">
        <v>6553</v>
      </c>
      <c r="Q3334" t="s">
        <v>853</v>
      </c>
      <c r="R3334" t="s">
        <v>11232</v>
      </c>
      <c r="S3334" s="49" t="str">
        <f>CONCATENATE(Tabla_Datos[[#This Row],[Nombre_Cliente]]," ",Tabla_Datos[[#This Row],[ApellidoPaterno_Cliente]]," ",Tabla_Datos[[#This Row],[ApellidoMaterno_Cliente]])</f>
        <v>VICTOR ENRIQUE CASTRO BILLINGURRST</v>
      </c>
      <c r="T3334" s="53">
        <f>DATE(Tabla_Datos[[#This Row],[tAnio]],Tabla_Datos[[#This Row],[tMes]],Tabla_Datos[[#This Row],[tDia]])</f>
        <v>40775</v>
      </c>
      <c r="U3334" s="53" t="str">
        <f>IF(Tabla_Datos[[#This Row],[cProvincia]]="LIMA","LIMA","PROVINCIA")</f>
        <v>LIMA</v>
      </c>
      <c r="V3334" s="53" t="str">
        <f>MID(Tabla_Datos[[#This Row],[pTelefono]],1,SEARCH("-",Tabla_Datos[[#This Row],[pTelefono]],1)-1)</f>
        <v>1</v>
      </c>
      <c r="W3334" s="53" t="str">
        <f>MID(Tabla_Datos[[#This Row],[pTelefono]],SEARCH("-",Tabla_Datos[[#This Row],[pTelefono]],1)+1,LEN(Tabla_Datos[[#This Row],[pTelefono]]))</f>
        <v>17704640</v>
      </c>
      <c r="X3334" s="53" t="str">
        <f>CONCATENATE(Tabla_Datos[[#This Row],[TipUrb]]," ",Tabla_Datos[[#This Row],[Calle]]," ",Tabla_Datos[[#This Row],[NumCalle]])</f>
        <v>UR TRES MARIAS 305</v>
      </c>
      <c r="Y3334" t="s">
        <v>92</v>
      </c>
      <c r="Z3334" t="s">
        <v>122</v>
      </c>
      <c r="AA3334" t="s">
        <v>123</v>
      </c>
      <c r="AB3334" t="s">
        <v>95</v>
      </c>
      <c r="AC3334">
        <v>201</v>
      </c>
      <c r="AD3334" t="s">
        <v>161</v>
      </c>
      <c r="AE3334" t="s">
        <v>11233</v>
      </c>
      <c r="AF3334" t="s">
        <v>95</v>
      </c>
      <c r="AG3334" s="51">
        <v>6653228</v>
      </c>
      <c r="AH3334" t="s">
        <v>95</v>
      </c>
      <c r="AI3334">
        <v>1</v>
      </c>
      <c r="AJ3334">
        <v>1</v>
      </c>
      <c r="AK3334" t="s">
        <v>10253</v>
      </c>
      <c r="AL3334">
        <v>305</v>
      </c>
    </row>
    <row r="3335" spans="1:38">
      <c r="A3335">
        <v>3288355</v>
      </c>
      <c r="B3335" t="s">
        <v>11234</v>
      </c>
      <c r="C3335" t="s">
        <v>18</v>
      </c>
      <c r="D3335" t="s">
        <v>85</v>
      </c>
      <c r="E3335">
        <v>2011</v>
      </c>
      <c r="F3335">
        <v>8</v>
      </c>
      <c r="G3335">
        <v>20</v>
      </c>
      <c r="H3335" t="s">
        <v>86</v>
      </c>
      <c r="I3335" t="s">
        <v>16</v>
      </c>
      <c r="J3335" t="s">
        <v>16</v>
      </c>
      <c r="K3335" t="s">
        <v>886</v>
      </c>
      <c r="L3335" t="s">
        <v>86</v>
      </c>
      <c r="M3335" t="s">
        <v>88</v>
      </c>
      <c r="N3335" s="50">
        <v>99999999</v>
      </c>
      <c r="O3335" s="51">
        <v>2323010</v>
      </c>
      <c r="P3335" t="s">
        <v>11235</v>
      </c>
      <c r="Q3335" t="s">
        <v>11236</v>
      </c>
      <c r="R3335" t="s">
        <v>11237</v>
      </c>
      <c r="S3335" s="49" t="str">
        <f>CONCATENATE(Tabla_Datos[[#This Row],[Nombre_Cliente]]," ",Tabla_Datos[[#This Row],[ApellidoPaterno_Cliente]]," ",Tabla_Datos[[#This Row],[ApellidoMaterno_Cliente]])</f>
        <v xml:space="preserve">EDGARD MARIO ACHAHUANCO  YDME  </v>
      </c>
      <c r="T3335" s="53">
        <f>DATE(Tabla_Datos[[#This Row],[tAnio]],Tabla_Datos[[#This Row],[tMes]],Tabla_Datos[[#This Row],[tDia]])</f>
        <v>40775</v>
      </c>
      <c r="U3335" s="53" t="str">
        <f>IF(Tabla_Datos[[#This Row],[cProvincia]]="LIMA","LIMA","PROVINCIA")</f>
        <v>LIMA</v>
      </c>
      <c r="V3335" s="53" t="str">
        <f>MID(Tabla_Datos[[#This Row],[pTelefono]],1,SEARCH("-",Tabla_Datos[[#This Row],[pTelefono]],1)-1)</f>
        <v>1</v>
      </c>
      <c r="W3335" s="53" t="str">
        <f>MID(Tabla_Datos[[#This Row],[pTelefono]],SEARCH("-",Tabla_Datos[[#This Row],[pTelefono]],1)+1,LEN(Tabla_Datos[[#This Row],[pTelefono]]))</f>
        <v>988553466</v>
      </c>
      <c r="X3335" s="53" t="str">
        <f>CONCATENATE(Tabla_Datos[[#This Row],[TipUrb]]," ",Tabla_Datos[[#This Row],[Calle]]," ",Tabla_Datos[[#This Row],[NumCalle]])</f>
        <v>AH LA VICTORIA 657</v>
      </c>
      <c r="Y3335" t="s">
        <v>92</v>
      </c>
      <c r="Z3335" t="s">
        <v>138</v>
      </c>
      <c r="AA3335" t="s">
        <v>139</v>
      </c>
      <c r="AB3335" t="s">
        <v>95</v>
      </c>
      <c r="AC3335" t="s">
        <v>95</v>
      </c>
      <c r="AD3335" t="s">
        <v>96</v>
      </c>
      <c r="AE3335" t="s">
        <v>95</v>
      </c>
      <c r="AG3335" s="51">
        <v>47523852</v>
      </c>
      <c r="AI3335">
        <v>26</v>
      </c>
      <c r="AJ3335">
        <v>26</v>
      </c>
      <c r="AK3335" t="s">
        <v>177</v>
      </c>
      <c r="AL3335">
        <v>657</v>
      </c>
    </row>
    <row r="3336" spans="1:38">
      <c r="A3336">
        <v>3274209</v>
      </c>
      <c r="B3336" t="s">
        <v>11238</v>
      </c>
      <c r="C3336" t="s">
        <v>20</v>
      </c>
      <c r="D3336" t="s">
        <v>143</v>
      </c>
      <c r="E3336">
        <v>2011</v>
      </c>
      <c r="F3336">
        <v>8</v>
      </c>
      <c r="G3336">
        <v>20</v>
      </c>
      <c r="H3336" t="s">
        <v>86</v>
      </c>
      <c r="I3336" t="s">
        <v>100</v>
      </c>
      <c r="J3336" t="s">
        <v>2307</v>
      </c>
      <c r="K3336" t="s">
        <v>11239</v>
      </c>
      <c r="L3336" t="s">
        <v>86</v>
      </c>
      <c r="M3336" t="s">
        <v>88</v>
      </c>
      <c r="N3336" s="50">
        <v>40164799</v>
      </c>
      <c r="O3336" s="51">
        <v>2323200</v>
      </c>
      <c r="P3336" t="s">
        <v>11240</v>
      </c>
      <c r="Q3336" t="s">
        <v>11241</v>
      </c>
      <c r="R3336" t="s">
        <v>310</v>
      </c>
      <c r="S3336" s="49" t="str">
        <f>CONCATENATE(Tabla_Datos[[#This Row],[Nombre_Cliente]]," ",Tabla_Datos[[#This Row],[ApellidoPaterno_Cliente]]," ",Tabla_Datos[[#This Row],[ApellidoMaterno_Cliente]])</f>
        <v>GIANINA ELIZABETH LIAO MORALES</v>
      </c>
      <c r="T3336" s="53">
        <f>DATE(Tabla_Datos[[#This Row],[tAnio]],Tabla_Datos[[#This Row],[tMes]],Tabla_Datos[[#This Row],[tDia]])</f>
        <v>40775</v>
      </c>
      <c r="U3336" s="53" t="str">
        <f>IF(Tabla_Datos[[#This Row],[cProvincia]]="LIMA","LIMA","PROVINCIA")</f>
        <v>PROVINCIA</v>
      </c>
      <c r="V3336" s="53" t="str">
        <f>MID(Tabla_Datos[[#This Row],[pTelefono]],1,SEARCH("-",Tabla_Datos[[#This Row],[pTelefono]],1)-1)</f>
        <v>54</v>
      </c>
      <c r="W3336" s="53" t="str">
        <f>MID(Tabla_Datos[[#This Row],[pTelefono]],SEARCH("-",Tabla_Datos[[#This Row],[pTelefono]],1)+1,LEN(Tabla_Datos[[#This Row],[pTelefono]]))</f>
        <v>959522393</v>
      </c>
      <c r="X3336" s="53" t="str">
        <f>CONCATENATE(Tabla_Datos[[#This Row],[TipUrb]]," ",Tabla_Datos[[#This Row],[Calle]]," ",Tabla_Datos[[#This Row],[NumCalle]])</f>
        <v>- AREQUIPA 120</v>
      </c>
      <c r="Y3336" t="s">
        <v>106</v>
      </c>
      <c r="Z3336" t="s">
        <v>152</v>
      </c>
      <c r="AA3336" t="s">
        <v>153</v>
      </c>
      <c r="AB3336" t="s">
        <v>95</v>
      </c>
      <c r="AC3336" t="s">
        <v>95</v>
      </c>
      <c r="AD3336" t="s">
        <v>109</v>
      </c>
      <c r="AE3336" t="s">
        <v>95</v>
      </c>
      <c r="AF3336" t="s">
        <v>95</v>
      </c>
      <c r="AG3336" s="51">
        <v>41650932</v>
      </c>
      <c r="AH3336" t="s">
        <v>95</v>
      </c>
      <c r="AI3336">
        <v>1</v>
      </c>
      <c r="AJ3336">
        <v>1</v>
      </c>
      <c r="AK3336" t="s">
        <v>100</v>
      </c>
      <c r="AL3336">
        <v>120</v>
      </c>
    </row>
    <row r="3337" spans="1:38">
      <c r="A3337">
        <v>3274642</v>
      </c>
      <c r="B3337" t="s">
        <v>11242</v>
      </c>
      <c r="C3337" t="s">
        <v>20</v>
      </c>
      <c r="D3337" t="s">
        <v>85</v>
      </c>
      <c r="E3337">
        <v>2011</v>
      </c>
      <c r="F3337">
        <v>8</v>
      </c>
      <c r="G3337">
        <v>20</v>
      </c>
      <c r="H3337" t="s">
        <v>86</v>
      </c>
      <c r="I3337" t="s">
        <v>16</v>
      </c>
      <c r="J3337" t="s">
        <v>16</v>
      </c>
      <c r="K3337" t="s">
        <v>171</v>
      </c>
      <c r="L3337" t="s">
        <v>86</v>
      </c>
      <c r="M3337" t="s">
        <v>88</v>
      </c>
      <c r="N3337" s="50">
        <v>6114179</v>
      </c>
      <c r="O3337" s="51">
        <v>2323560</v>
      </c>
      <c r="P3337" t="s">
        <v>11243</v>
      </c>
      <c r="Q3337" t="s">
        <v>2939</v>
      </c>
      <c r="R3337" t="s">
        <v>11244</v>
      </c>
      <c r="S3337" s="49" t="str">
        <f>CONCATENATE(Tabla_Datos[[#This Row],[Nombre_Cliente]]," ",Tabla_Datos[[#This Row],[ApellidoPaterno_Cliente]]," ",Tabla_Datos[[#This Row],[ApellidoMaterno_Cliente]])</f>
        <v>YOLANDA CESARINA BELTRAN ANTONIOLI</v>
      </c>
      <c r="T3337" s="53">
        <f>DATE(Tabla_Datos[[#This Row],[tAnio]],Tabla_Datos[[#This Row],[tMes]],Tabla_Datos[[#This Row],[tDia]])</f>
        <v>40775</v>
      </c>
      <c r="U3337" s="53" t="str">
        <f>IF(Tabla_Datos[[#This Row],[cProvincia]]="LIMA","LIMA","PROVINCIA")</f>
        <v>LIMA</v>
      </c>
      <c r="V3337" s="53" t="str">
        <f>MID(Tabla_Datos[[#This Row],[pTelefono]],1,SEARCH("-",Tabla_Datos[[#This Row],[pTelefono]],1)-1)</f>
        <v>1</v>
      </c>
      <c r="W3337" s="53" t="str">
        <f>MID(Tabla_Datos[[#This Row],[pTelefono]],SEARCH("-",Tabla_Datos[[#This Row],[pTelefono]],1)+1,LEN(Tabla_Datos[[#This Row],[pTelefono]]))</f>
        <v>999546667</v>
      </c>
      <c r="X3337" s="53" t="str">
        <f>CONCATENATE(Tabla_Datos[[#This Row],[TipUrb]]," ",Tabla_Datos[[#This Row],[Calle]]," ",Tabla_Datos[[#This Row],[NumCalle]])</f>
        <v>CO ORUE DOMINGO 649</v>
      </c>
      <c r="Y3337" t="s">
        <v>92</v>
      </c>
      <c r="Z3337" t="s">
        <v>122</v>
      </c>
      <c r="AA3337" t="s">
        <v>123</v>
      </c>
      <c r="AB3337">
        <v>1</v>
      </c>
      <c r="AC3337">
        <v>101</v>
      </c>
      <c r="AD3337" t="s">
        <v>198</v>
      </c>
      <c r="AE3337" t="s">
        <v>95</v>
      </c>
      <c r="AF3337" t="s">
        <v>95</v>
      </c>
      <c r="AG3337" s="51">
        <v>8781296</v>
      </c>
      <c r="AH3337" t="s">
        <v>95</v>
      </c>
      <c r="AI3337">
        <v>1</v>
      </c>
      <c r="AJ3337">
        <v>1</v>
      </c>
      <c r="AK3337" t="s">
        <v>4572</v>
      </c>
      <c r="AL3337">
        <v>649</v>
      </c>
    </row>
    <row r="3338" spans="1:38">
      <c r="A3338">
        <v>3275114</v>
      </c>
      <c r="B3338" t="s">
        <v>11245</v>
      </c>
      <c r="C3338" t="s">
        <v>19</v>
      </c>
      <c r="D3338" t="s">
        <v>85</v>
      </c>
      <c r="E3338">
        <v>2011</v>
      </c>
      <c r="F3338">
        <v>8</v>
      </c>
      <c r="G3338">
        <v>20</v>
      </c>
      <c r="H3338" t="s">
        <v>86</v>
      </c>
      <c r="I3338" t="s">
        <v>16</v>
      </c>
      <c r="J3338" t="s">
        <v>16</v>
      </c>
      <c r="K3338" t="s">
        <v>1094</v>
      </c>
      <c r="L3338" t="s">
        <v>86</v>
      </c>
      <c r="M3338" t="s">
        <v>88</v>
      </c>
      <c r="N3338" s="50">
        <v>42772945</v>
      </c>
      <c r="O3338" s="51">
        <v>2323931</v>
      </c>
      <c r="P3338" t="s">
        <v>11246</v>
      </c>
      <c r="Q3338" t="s">
        <v>1370</v>
      </c>
      <c r="R3338" t="s">
        <v>11247</v>
      </c>
      <c r="S3338" s="49" t="str">
        <f>CONCATENATE(Tabla_Datos[[#This Row],[Nombre_Cliente]]," ",Tabla_Datos[[#This Row],[ApellidoPaterno_Cliente]]," ",Tabla_Datos[[#This Row],[ApellidoMaterno_Cliente]])</f>
        <v>ANDRS ACOSTA NARVAEZ</v>
      </c>
      <c r="T3338" s="53">
        <f>DATE(Tabla_Datos[[#This Row],[tAnio]],Tabla_Datos[[#This Row],[tMes]],Tabla_Datos[[#This Row],[tDia]])</f>
        <v>40775</v>
      </c>
      <c r="U3338" s="53" t="str">
        <f>IF(Tabla_Datos[[#This Row],[cProvincia]]="LIMA","LIMA","PROVINCIA")</f>
        <v>LIMA</v>
      </c>
      <c r="V3338" s="53" t="str">
        <f>MID(Tabla_Datos[[#This Row],[pTelefono]],1,SEARCH("-",Tabla_Datos[[#This Row],[pTelefono]],1)-1)</f>
        <v>1</v>
      </c>
      <c r="W3338" s="53" t="str">
        <f>MID(Tabla_Datos[[#This Row],[pTelefono]],SEARCH("-",Tabla_Datos[[#This Row],[pTelefono]],1)+1,LEN(Tabla_Datos[[#This Row],[pTelefono]]))</f>
        <v>948459601</v>
      </c>
      <c r="X3338" s="53" t="str">
        <f>CONCATENATE(Tabla_Datos[[#This Row],[TipUrb]]," ",Tabla_Datos[[#This Row],[Calle]]," ",Tabla_Datos[[#This Row],[NumCalle]])</f>
        <v>UR VALDELOMAR ABRAHAM 604</v>
      </c>
      <c r="Y3338" t="s">
        <v>92</v>
      </c>
      <c r="Z3338" t="s">
        <v>122</v>
      </c>
      <c r="AA3338" t="s">
        <v>123</v>
      </c>
      <c r="AB3338" t="s">
        <v>95</v>
      </c>
      <c r="AC3338">
        <v>102</v>
      </c>
      <c r="AD3338" t="s">
        <v>161</v>
      </c>
      <c r="AE3338" t="s">
        <v>95</v>
      </c>
      <c r="AF3338" t="s">
        <v>95</v>
      </c>
      <c r="AG3338" s="51">
        <v>42908127</v>
      </c>
      <c r="AH3338" t="s">
        <v>95</v>
      </c>
      <c r="AI3338">
        <v>1</v>
      </c>
      <c r="AJ3338">
        <v>1</v>
      </c>
      <c r="AK3338" t="s">
        <v>3400</v>
      </c>
      <c r="AL3338">
        <v>604</v>
      </c>
    </row>
    <row r="3339" spans="1:38">
      <c r="A3339">
        <v>3276710</v>
      </c>
      <c r="B3339" t="s">
        <v>11248</v>
      </c>
      <c r="C3339" t="s">
        <v>19</v>
      </c>
      <c r="D3339" t="s">
        <v>85</v>
      </c>
      <c r="E3339">
        <v>2011</v>
      </c>
      <c r="F3339">
        <v>8</v>
      </c>
      <c r="G3339">
        <v>20</v>
      </c>
      <c r="H3339" t="s">
        <v>86</v>
      </c>
      <c r="I3339" t="s">
        <v>16</v>
      </c>
      <c r="J3339" t="s">
        <v>16</v>
      </c>
      <c r="K3339" t="s">
        <v>265</v>
      </c>
      <c r="L3339" t="s">
        <v>86</v>
      </c>
      <c r="M3339" t="s">
        <v>88</v>
      </c>
      <c r="N3339" s="50">
        <v>11111249</v>
      </c>
      <c r="O3339" s="51">
        <v>2325168</v>
      </c>
      <c r="P3339" t="s">
        <v>11249</v>
      </c>
      <c r="Q3339" t="s">
        <v>6249</v>
      </c>
      <c r="R3339" t="s">
        <v>11250</v>
      </c>
      <c r="S3339" s="49" t="str">
        <f>CONCATENATE(Tabla_Datos[[#This Row],[Nombre_Cliente]]," ",Tabla_Datos[[#This Row],[ApellidoPaterno_Cliente]]," ",Tabla_Datos[[#This Row],[ApellidoMaterno_Cliente]])</f>
        <v>ROCIO JESUS PASTOR MELO</v>
      </c>
      <c r="T3339" s="53">
        <f>DATE(Tabla_Datos[[#This Row],[tAnio]],Tabla_Datos[[#This Row],[tMes]],Tabla_Datos[[#This Row],[tDia]])</f>
        <v>40775</v>
      </c>
      <c r="U3339" s="53" t="str">
        <f>IF(Tabla_Datos[[#This Row],[cProvincia]]="LIMA","LIMA","PROVINCIA")</f>
        <v>LIMA</v>
      </c>
      <c r="V3339" s="53" t="str">
        <f>MID(Tabla_Datos[[#This Row],[pTelefono]],1,SEARCH("-",Tabla_Datos[[#This Row],[pTelefono]],1)-1)</f>
        <v>1</v>
      </c>
      <c r="W3339" s="53" t="str">
        <f>MID(Tabla_Datos[[#This Row],[pTelefono]],SEARCH("-",Tabla_Datos[[#This Row],[pTelefono]],1)+1,LEN(Tabla_Datos[[#This Row],[pTelefono]]))</f>
        <v>993587493</v>
      </c>
      <c r="X3339" s="53" t="str">
        <f>CONCATENATE(Tabla_Datos[[#This Row],[TipUrb]]," ",Tabla_Datos[[#This Row],[Calle]]," ",Tabla_Datos[[#This Row],[NumCalle]])</f>
        <v xml:space="preserve">  CL SAENZ PEÑA 344</v>
      </c>
      <c r="Y3339" t="s">
        <v>92</v>
      </c>
      <c r="Z3339" t="s">
        <v>122</v>
      </c>
      <c r="AA3339" t="s">
        <v>123</v>
      </c>
      <c r="AB3339" t="s">
        <v>95</v>
      </c>
      <c r="AC3339">
        <v>201</v>
      </c>
      <c r="AD3339" t="s">
        <v>95</v>
      </c>
      <c r="AE3339" t="s">
        <v>95</v>
      </c>
      <c r="AF3339" t="s">
        <v>95</v>
      </c>
      <c r="AG3339" s="51">
        <v>7258523</v>
      </c>
      <c r="AH3339" t="s">
        <v>95</v>
      </c>
      <c r="AI3339">
        <v>1</v>
      </c>
      <c r="AJ3339">
        <v>1</v>
      </c>
      <c r="AK3339" t="s">
        <v>7829</v>
      </c>
      <c r="AL3339">
        <v>344</v>
      </c>
    </row>
    <row r="3340" spans="1:38">
      <c r="A3340">
        <v>3275576</v>
      </c>
      <c r="B3340" t="s">
        <v>11251</v>
      </c>
      <c r="C3340" t="s">
        <v>19</v>
      </c>
      <c r="D3340" t="s">
        <v>143</v>
      </c>
      <c r="E3340">
        <v>2011</v>
      </c>
      <c r="F3340">
        <v>8</v>
      </c>
      <c r="G3340">
        <v>20</v>
      </c>
      <c r="H3340" t="s">
        <v>86</v>
      </c>
      <c r="I3340" t="s">
        <v>145</v>
      </c>
      <c r="J3340" t="s">
        <v>469</v>
      </c>
      <c r="K3340" t="s">
        <v>991</v>
      </c>
      <c r="L3340" t="s">
        <v>86</v>
      </c>
      <c r="M3340" t="s">
        <v>148</v>
      </c>
      <c r="N3340" s="50">
        <v>41051202</v>
      </c>
      <c r="O3340" s="51">
        <v>2324197</v>
      </c>
      <c r="P3340" t="s">
        <v>6313</v>
      </c>
      <c r="Q3340" t="s">
        <v>4385</v>
      </c>
      <c r="R3340" t="s">
        <v>550</v>
      </c>
      <c r="S3340" s="49" t="str">
        <f>CONCATENATE(Tabla_Datos[[#This Row],[Nombre_Cliente]]," ",Tabla_Datos[[#This Row],[ApellidoPaterno_Cliente]]," ",Tabla_Datos[[#This Row],[ApellidoMaterno_Cliente]])</f>
        <v>FLOR MARIA ZAVALETA MENDOZA</v>
      </c>
      <c r="T3340" s="53">
        <f>DATE(Tabla_Datos[[#This Row],[tAnio]],Tabla_Datos[[#This Row],[tMes]],Tabla_Datos[[#This Row],[tDia]])</f>
        <v>40775</v>
      </c>
      <c r="U3340" s="53" t="str">
        <f>IF(Tabla_Datos[[#This Row],[cProvincia]]="LIMA","LIMA","PROVINCIA")</f>
        <v>PROVINCIA</v>
      </c>
      <c r="V3340" s="53" t="str">
        <f>MID(Tabla_Datos[[#This Row],[pTelefono]],1,SEARCH("-",Tabla_Datos[[#This Row],[pTelefono]],1)-1)</f>
        <v>43</v>
      </c>
      <c r="W3340" s="53" t="str">
        <f>MID(Tabla_Datos[[#This Row],[pTelefono]],SEARCH("-",Tabla_Datos[[#This Row],[pTelefono]],1)+1,LEN(Tabla_Datos[[#This Row],[pTelefono]]))</f>
        <v>946034747</v>
      </c>
      <c r="X3340" s="53" t="str">
        <f>CONCATENATE(Tabla_Datos[[#This Row],[TipUrb]]," ",Tabla_Datos[[#This Row],[Calle]]," ",Tabla_Datos[[#This Row],[NumCalle]])</f>
        <v>- . 0</v>
      </c>
      <c r="Y3340" t="s">
        <v>151</v>
      </c>
      <c r="Z3340" t="s">
        <v>152</v>
      </c>
      <c r="AA3340" t="s">
        <v>153</v>
      </c>
      <c r="AB3340" t="s">
        <v>95</v>
      </c>
      <c r="AC3340" t="s">
        <v>95</v>
      </c>
      <c r="AD3340" t="s">
        <v>109</v>
      </c>
      <c r="AE3340" t="s">
        <v>413</v>
      </c>
      <c r="AF3340">
        <v>32</v>
      </c>
      <c r="AG3340" s="51">
        <v>32955829</v>
      </c>
      <c r="AH3340" t="s">
        <v>95</v>
      </c>
      <c r="AI3340">
        <v>1</v>
      </c>
      <c r="AJ3340">
        <v>1</v>
      </c>
      <c r="AK3340" t="s">
        <v>221</v>
      </c>
      <c r="AL3340">
        <v>0</v>
      </c>
    </row>
    <row r="3341" spans="1:38">
      <c r="A3341">
        <v>3287423</v>
      </c>
      <c r="B3341" t="s">
        <v>11252</v>
      </c>
      <c r="C3341" t="s">
        <v>18</v>
      </c>
      <c r="D3341" t="s">
        <v>85</v>
      </c>
      <c r="E3341">
        <v>2011</v>
      </c>
      <c r="F3341">
        <v>8</v>
      </c>
      <c r="G3341">
        <v>20</v>
      </c>
      <c r="H3341" t="s">
        <v>86</v>
      </c>
      <c r="I3341" t="s">
        <v>16</v>
      </c>
      <c r="J3341" t="s">
        <v>16</v>
      </c>
      <c r="K3341" t="s">
        <v>444</v>
      </c>
      <c r="L3341" t="s">
        <v>86</v>
      </c>
      <c r="M3341" t="s">
        <v>88</v>
      </c>
      <c r="N3341" s="50">
        <v>99999999</v>
      </c>
      <c r="O3341" s="51">
        <v>2324445</v>
      </c>
      <c r="P3341" t="s">
        <v>11253</v>
      </c>
      <c r="Q3341" t="s">
        <v>11254</v>
      </c>
      <c r="R3341" t="s">
        <v>3716</v>
      </c>
      <c r="S3341" s="49" t="str">
        <f>CONCATENATE(Tabla_Datos[[#This Row],[Nombre_Cliente]]," ",Tabla_Datos[[#This Row],[ApellidoPaterno_Cliente]]," ",Tabla_Datos[[#This Row],[ApellidoMaterno_Cliente]])</f>
        <v xml:space="preserve">MERCEDES SOLEDAD  CARITAS  PEREZ </v>
      </c>
      <c r="T3341" s="53">
        <f>DATE(Tabla_Datos[[#This Row],[tAnio]],Tabla_Datos[[#This Row],[tMes]],Tabla_Datos[[#This Row],[tDia]])</f>
        <v>40775</v>
      </c>
      <c r="U3341" s="53" t="str">
        <f>IF(Tabla_Datos[[#This Row],[cProvincia]]="LIMA","LIMA","PROVINCIA")</f>
        <v>LIMA</v>
      </c>
      <c r="V3341" s="53" t="str">
        <f>MID(Tabla_Datos[[#This Row],[pTelefono]],1,SEARCH("-",Tabla_Datos[[#This Row],[pTelefono]],1)-1)</f>
        <v>1</v>
      </c>
      <c r="W3341" s="53" t="str">
        <f>MID(Tabla_Datos[[#This Row],[pTelefono]],SEARCH("-",Tabla_Datos[[#This Row],[pTelefono]],1)+1,LEN(Tabla_Datos[[#This Row],[pTelefono]]))</f>
        <v>986584039</v>
      </c>
      <c r="X3341" s="53" t="str">
        <f>CONCATENATE(Tabla_Datos[[#This Row],[TipUrb]]," ",Tabla_Datos[[#This Row],[Calle]]," ",Tabla_Datos[[#This Row],[NumCalle]])</f>
        <v>AH   0</v>
      </c>
      <c r="Y3341" t="s">
        <v>92</v>
      </c>
      <c r="Z3341" t="s">
        <v>93</v>
      </c>
      <c r="AA3341" t="s">
        <v>94</v>
      </c>
      <c r="AB3341" t="s">
        <v>95</v>
      </c>
      <c r="AC3341" t="s">
        <v>95</v>
      </c>
      <c r="AD3341" t="s">
        <v>96</v>
      </c>
      <c r="AE3341">
        <v>68</v>
      </c>
      <c r="AF3341">
        <v>15</v>
      </c>
      <c r="AG3341" s="51">
        <v>10201397</v>
      </c>
      <c r="AI3341">
        <v>26</v>
      </c>
      <c r="AJ3341">
        <v>26</v>
      </c>
      <c r="AK3341" t="s">
        <v>95</v>
      </c>
      <c r="AL3341">
        <v>0</v>
      </c>
    </row>
    <row r="3342" spans="1:38">
      <c r="A3342">
        <v>3274374</v>
      </c>
      <c r="B3342" t="s">
        <v>11255</v>
      </c>
      <c r="C3342" t="s">
        <v>19</v>
      </c>
      <c r="D3342" t="s">
        <v>85</v>
      </c>
      <c r="E3342">
        <v>2011</v>
      </c>
      <c r="F3342">
        <v>8</v>
      </c>
      <c r="G3342">
        <v>20</v>
      </c>
      <c r="H3342" t="s">
        <v>86</v>
      </c>
      <c r="I3342" t="s">
        <v>16</v>
      </c>
      <c r="J3342" t="s">
        <v>16</v>
      </c>
      <c r="K3342" t="s">
        <v>492</v>
      </c>
      <c r="L3342" t="s">
        <v>86</v>
      </c>
      <c r="M3342" t="s">
        <v>88</v>
      </c>
      <c r="N3342" s="50">
        <v>20076627</v>
      </c>
      <c r="O3342" s="51">
        <v>2323343</v>
      </c>
      <c r="P3342" t="s">
        <v>11256</v>
      </c>
      <c r="Q3342" t="s">
        <v>11257</v>
      </c>
      <c r="R3342" t="s">
        <v>95</v>
      </c>
      <c r="S3342" s="49" t="str">
        <f>CONCATENATE(Tabla_Datos[[#This Row],[Nombre_Cliente]]," ",Tabla_Datos[[#This Row],[ApellidoPaterno_Cliente]]," ",Tabla_Datos[[#This Row],[ApellidoMaterno_Cliente]])</f>
        <v xml:space="preserve">BIRKE NABBE  </v>
      </c>
      <c r="T3342" s="53">
        <f>DATE(Tabla_Datos[[#This Row],[tAnio]],Tabla_Datos[[#This Row],[tMes]],Tabla_Datos[[#This Row],[tDia]])</f>
        <v>40775</v>
      </c>
      <c r="U3342" s="53" t="str">
        <f>IF(Tabla_Datos[[#This Row],[cProvincia]]="LIMA","LIMA","PROVINCIA")</f>
        <v>LIMA</v>
      </c>
      <c r="V3342" s="53" t="str">
        <f>MID(Tabla_Datos[[#This Row],[pTelefono]],1,SEARCH("-",Tabla_Datos[[#This Row],[pTelefono]],1)-1)</f>
        <v>1</v>
      </c>
      <c r="W3342" s="53" t="str">
        <f>MID(Tabla_Datos[[#This Row],[pTelefono]],SEARCH("-",Tabla_Datos[[#This Row],[pTelefono]],1)+1,LEN(Tabla_Datos[[#This Row],[pTelefono]]))</f>
        <v>981699486</v>
      </c>
      <c r="X3342" s="53" t="str">
        <f>CONCATENATE(Tabla_Datos[[#This Row],[TipUrb]]," ",Tabla_Datos[[#This Row],[Calle]]," ",Tabla_Datos[[#This Row],[NumCalle]])</f>
        <v xml:space="preserve">  MALECON DE LA MARINA 1132</v>
      </c>
      <c r="Y3342" t="s">
        <v>92</v>
      </c>
      <c r="Z3342" t="s">
        <v>196</v>
      </c>
      <c r="AA3342" t="s">
        <v>197</v>
      </c>
      <c r="AB3342" t="s">
        <v>95</v>
      </c>
      <c r="AC3342">
        <v>1002</v>
      </c>
      <c r="AD3342" t="s">
        <v>95</v>
      </c>
      <c r="AE3342" t="s">
        <v>95</v>
      </c>
      <c r="AF3342" t="s">
        <v>95</v>
      </c>
      <c r="AG3342" s="51" t="s">
        <v>95</v>
      </c>
      <c r="AH3342" t="s">
        <v>11258</v>
      </c>
      <c r="AI3342">
        <v>1</v>
      </c>
      <c r="AJ3342">
        <v>1</v>
      </c>
      <c r="AK3342" t="s">
        <v>11259</v>
      </c>
      <c r="AL3342">
        <v>1132</v>
      </c>
    </row>
    <row r="3343" spans="1:38">
      <c r="A3343">
        <v>3281540</v>
      </c>
      <c r="B3343" t="s">
        <v>11260</v>
      </c>
      <c r="C3343" t="s">
        <v>18</v>
      </c>
      <c r="D3343" t="s">
        <v>143</v>
      </c>
      <c r="E3343">
        <v>2011</v>
      </c>
      <c r="F3343">
        <v>8</v>
      </c>
      <c r="G3343">
        <v>20</v>
      </c>
      <c r="H3343" t="s">
        <v>86</v>
      </c>
      <c r="I3343" t="s">
        <v>16</v>
      </c>
      <c r="J3343" t="s">
        <v>16</v>
      </c>
      <c r="K3343" t="s">
        <v>496</v>
      </c>
      <c r="L3343" t="s">
        <v>86</v>
      </c>
      <c r="M3343" t="s">
        <v>88</v>
      </c>
      <c r="N3343" s="50">
        <v>10017436</v>
      </c>
      <c r="O3343" s="51">
        <v>2324678</v>
      </c>
      <c r="P3343" t="s">
        <v>11261</v>
      </c>
      <c r="Q3343" t="s">
        <v>1962</v>
      </c>
      <c r="R3343" t="s">
        <v>6737</v>
      </c>
      <c r="S3343" s="49" t="str">
        <f>CONCATENATE(Tabla_Datos[[#This Row],[Nombre_Cliente]]," ",Tabla_Datos[[#This Row],[ApellidoPaterno_Cliente]]," ",Tabla_Datos[[#This Row],[ApellidoMaterno_Cliente]])</f>
        <v xml:space="preserve">WEVNER RUDIN  ROMAN  CRUZ </v>
      </c>
      <c r="T3343" s="53">
        <f>DATE(Tabla_Datos[[#This Row],[tAnio]],Tabla_Datos[[#This Row],[tMes]],Tabla_Datos[[#This Row],[tDia]])</f>
        <v>40775</v>
      </c>
      <c r="U3343" s="53" t="str">
        <f>IF(Tabla_Datos[[#This Row],[cProvincia]]="LIMA","LIMA","PROVINCIA")</f>
        <v>LIMA</v>
      </c>
      <c r="V3343" s="53" t="str">
        <f>MID(Tabla_Datos[[#This Row],[pTelefono]],1,SEARCH("-",Tabla_Datos[[#This Row],[pTelefono]],1)-1)</f>
        <v>1</v>
      </c>
      <c r="W3343" s="53" t="str">
        <f>MID(Tabla_Datos[[#This Row],[pTelefono]],SEARCH("-",Tabla_Datos[[#This Row],[pTelefono]],1)+1,LEN(Tabla_Datos[[#This Row],[pTelefono]]))</f>
        <v>984234110</v>
      </c>
      <c r="X3343" s="53" t="str">
        <f>CONCATENATE(Tabla_Datos[[#This Row],[TipUrb]]," ",Tabla_Datos[[#This Row],[Calle]]," ",Tabla_Datos[[#This Row],[NumCalle]])</f>
        <v>- - 0</v>
      </c>
      <c r="Y3343" t="s">
        <v>92</v>
      </c>
      <c r="Z3343" t="s">
        <v>181</v>
      </c>
      <c r="AA3343" t="s">
        <v>182</v>
      </c>
      <c r="AB3343" t="s">
        <v>95</v>
      </c>
      <c r="AC3343" t="s">
        <v>95</v>
      </c>
      <c r="AD3343" t="s">
        <v>109</v>
      </c>
      <c r="AE3343" t="s">
        <v>897</v>
      </c>
      <c r="AF3343">
        <v>10</v>
      </c>
      <c r="AG3343" s="51">
        <v>10101464</v>
      </c>
      <c r="AI3343">
        <v>26</v>
      </c>
      <c r="AJ3343">
        <v>26</v>
      </c>
      <c r="AK3343" t="s">
        <v>109</v>
      </c>
      <c r="AL3343">
        <v>0</v>
      </c>
    </row>
    <row r="3344" spans="1:38">
      <c r="A3344">
        <v>3275707</v>
      </c>
      <c r="B3344" t="s">
        <v>11262</v>
      </c>
      <c r="C3344" t="s">
        <v>18</v>
      </c>
      <c r="D3344" t="s">
        <v>85</v>
      </c>
      <c r="E3344">
        <v>2011</v>
      </c>
      <c r="F3344">
        <v>8</v>
      </c>
      <c r="G3344">
        <v>20</v>
      </c>
      <c r="H3344" t="s">
        <v>86</v>
      </c>
      <c r="I3344" t="s">
        <v>132</v>
      </c>
      <c r="J3344" t="s">
        <v>132</v>
      </c>
      <c r="K3344" t="s">
        <v>132</v>
      </c>
      <c r="L3344" t="s">
        <v>86</v>
      </c>
      <c r="M3344" t="s">
        <v>133</v>
      </c>
      <c r="N3344" s="50">
        <v>99999999999</v>
      </c>
      <c r="O3344" s="51">
        <v>2324284</v>
      </c>
      <c r="P3344" t="s">
        <v>11263</v>
      </c>
      <c r="Q3344" t="s">
        <v>11264</v>
      </c>
      <c r="R3344" t="s">
        <v>11265</v>
      </c>
      <c r="S3344" s="49" t="str">
        <f>CONCATENATE(Tabla_Datos[[#This Row],[Nombre_Cliente]]," ",Tabla_Datos[[#This Row],[ApellidoPaterno_Cliente]]," ",Tabla_Datos[[#This Row],[ApellidoMaterno_Cliente]])</f>
        <v>JORGE LUIS   AGUINAGA   VERA</v>
      </c>
      <c r="T3344" s="53">
        <f>DATE(Tabla_Datos[[#This Row],[tAnio]],Tabla_Datos[[#This Row],[tMes]],Tabla_Datos[[#This Row],[tDia]])</f>
        <v>40775</v>
      </c>
      <c r="U3344" s="53" t="str">
        <f>IF(Tabla_Datos[[#This Row],[cProvincia]]="LIMA","LIMA","PROVINCIA")</f>
        <v>PROVINCIA</v>
      </c>
      <c r="V3344" s="53" t="str">
        <f>MID(Tabla_Datos[[#This Row],[pTelefono]],1,SEARCH("-",Tabla_Datos[[#This Row],[pTelefono]],1)-1)</f>
        <v>1</v>
      </c>
      <c r="W3344" s="53" t="str">
        <f>MID(Tabla_Datos[[#This Row],[pTelefono]],SEARCH("-",Tabla_Datos[[#This Row],[pTelefono]],1)+1,LEN(Tabla_Datos[[#This Row],[pTelefono]]))</f>
        <v>978821798</v>
      </c>
      <c r="X3344" s="53" t="str">
        <f>CONCATENATE(Tabla_Datos[[#This Row],[TipUrb]]," ",Tabla_Datos[[#This Row],[Calle]]," ",Tabla_Datos[[#This Row],[NumCalle]])</f>
        <v>UR   0</v>
      </c>
      <c r="Y3344" t="s">
        <v>137</v>
      </c>
      <c r="Z3344" t="s">
        <v>93</v>
      </c>
      <c r="AA3344" t="s">
        <v>94</v>
      </c>
      <c r="AB3344" t="s">
        <v>95</v>
      </c>
      <c r="AC3344" t="s">
        <v>95</v>
      </c>
      <c r="AD3344" t="s">
        <v>161</v>
      </c>
      <c r="AE3344" t="s">
        <v>413</v>
      </c>
      <c r="AF3344">
        <v>12</v>
      </c>
      <c r="AG3344" s="51">
        <v>28105953</v>
      </c>
      <c r="AI3344">
        <v>26</v>
      </c>
      <c r="AJ3344">
        <v>26</v>
      </c>
      <c r="AK3344" t="s">
        <v>95</v>
      </c>
      <c r="AL3344">
        <v>0</v>
      </c>
    </row>
    <row r="3345" spans="1:38">
      <c r="A3345">
        <v>3276108</v>
      </c>
      <c r="B3345" t="s">
        <v>11266</v>
      </c>
      <c r="C3345" t="s">
        <v>18</v>
      </c>
      <c r="D3345" t="s">
        <v>143</v>
      </c>
      <c r="E3345">
        <v>2011</v>
      </c>
      <c r="F3345">
        <v>8</v>
      </c>
      <c r="G3345">
        <v>20</v>
      </c>
      <c r="H3345" t="s">
        <v>86</v>
      </c>
      <c r="I3345" t="s">
        <v>241</v>
      </c>
      <c r="J3345" t="s">
        <v>10580</v>
      </c>
      <c r="K3345" t="s">
        <v>11267</v>
      </c>
      <c r="L3345" t="s">
        <v>86</v>
      </c>
      <c r="M3345" t="s">
        <v>148</v>
      </c>
      <c r="N3345" s="50">
        <v>17826761</v>
      </c>
      <c r="O3345" s="51">
        <v>2324648</v>
      </c>
      <c r="P3345" t="s">
        <v>11268</v>
      </c>
      <c r="Q3345" t="s">
        <v>195</v>
      </c>
      <c r="R3345" t="s">
        <v>11269</v>
      </c>
      <c r="S3345" s="49" t="str">
        <f>CONCATENATE(Tabla_Datos[[#This Row],[Nombre_Cliente]]," ",Tabla_Datos[[#This Row],[ApellidoPaterno_Cliente]]," ",Tabla_Datos[[#This Row],[ApellidoMaterno_Cliente]])</f>
        <v xml:space="preserve">ELVIS OSWALDO CHAVEZ  VACA </v>
      </c>
      <c r="T3345" s="53">
        <f>DATE(Tabla_Datos[[#This Row],[tAnio]],Tabla_Datos[[#This Row],[tMes]],Tabla_Datos[[#This Row],[tDia]])</f>
        <v>40775</v>
      </c>
      <c r="U3345" s="53" t="str">
        <f>IF(Tabla_Datos[[#This Row],[cProvincia]]="LIMA","LIMA","PROVINCIA")</f>
        <v>PROVINCIA</v>
      </c>
      <c r="V3345" s="53" t="str">
        <f>MID(Tabla_Datos[[#This Row],[pTelefono]],1,SEARCH("-",Tabla_Datos[[#This Row],[pTelefono]],1)-1)</f>
        <v>1</v>
      </c>
      <c r="W3345" s="53" t="str">
        <f>MID(Tabla_Datos[[#This Row],[pTelefono]],SEARCH("-",Tabla_Datos[[#This Row],[pTelefono]],1)+1,LEN(Tabla_Datos[[#This Row],[pTelefono]]))</f>
        <v>947502120</v>
      </c>
      <c r="X3345" s="53" t="str">
        <f>CONCATENATE(Tabla_Datos[[#This Row],[TipUrb]]," ",Tabla_Datos[[#This Row],[Calle]]," ",Tabla_Datos[[#This Row],[NumCalle]])</f>
        <v xml:space="preserve">  RIVERA 453</v>
      </c>
      <c r="Y3345" t="s">
        <v>246</v>
      </c>
      <c r="Z3345" t="s">
        <v>320</v>
      </c>
      <c r="AA3345" t="s">
        <v>321</v>
      </c>
      <c r="AB3345" t="s">
        <v>95</v>
      </c>
      <c r="AC3345" t="s">
        <v>95</v>
      </c>
      <c r="AD3345" t="s">
        <v>95</v>
      </c>
      <c r="AE3345" t="s">
        <v>95</v>
      </c>
      <c r="AG3345" s="51">
        <v>45355505</v>
      </c>
      <c r="AI3345">
        <v>26</v>
      </c>
      <c r="AJ3345">
        <v>26</v>
      </c>
      <c r="AK3345" t="s">
        <v>114</v>
      </c>
      <c r="AL3345">
        <v>453</v>
      </c>
    </row>
    <row r="3346" spans="1:38">
      <c r="A3346">
        <v>3275952</v>
      </c>
      <c r="B3346" t="s">
        <v>11270</v>
      </c>
      <c r="C3346" t="s">
        <v>19</v>
      </c>
      <c r="D3346" t="s">
        <v>85</v>
      </c>
      <c r="E3346">
        <v>2011</v>
      </c>
      <c r="F3346">
        <v>8</v>
      </c>
      <c r="G3346">
        <v>20</v>
      </c>
      <c r="H3346" t="s">
        <v>144</v>
      </c>
      <c r="I3346" t="s">
        <v>16</v>
      </c>
      <c r="J3346" t="s">
        <v>16</v>
      </c>
      <c r="K3346" t="s">
        <v>438</v>
      </c>
      <c r="L3346" t="s">
        <v>86</v>
      </c>
      <c r="M3346" t="s">
        <v>88</v>
      </c>
      <c r="N3346" s="50">
        <v>25712667</v>
      </c>
      <c r="O3346" s="51">
        <v>2324510</v>
      </c>
      <c r="P3346" t="s">
        <v>11271</v>
      </c>
      <c r="Q3346" t="s">
        <v>11272</v>
      </c>
      <c r="R3346" t="s">
        <v>1929</v>
      </c>
      <c r="S3346" s="49" t="str">
        <f>CONCATENATE(Tabla_Datos[[#This Row],[Nombre_Cliente]]," ",Tabla_Datos[[#This Row],[ApellidoPaterno_Cliente]]," ",Tabla_Datos[[#This Row],[ApellidoMaterno_Cliente]])</f>
        <v>ROSEMARY GOYBURU MOLINA</v>
      </c>
      <c r="T3346" s="53">
        <f>DATE(Tabla_Datos[[#This Row],[tAnio]],Tabla_Datos[[#This Row],[tMes]],Tabla_Datos[[#This Row],[tDia]])</f>
        <v>40775</v>
      </c>
      <c r="U3346" s="53" t="str">
        <f>IF(Tabla_Datos[[#This Row],[cProvincia]]="LIMA","LIMA","PROVINCIA")</f>
        <v>LIMA</v>
      </c>
      <c r="V3346" s="53" t="str">
        <f>MID(Tabla_Datos[[#This Row],[pTelefono]],1,SEARCH("-",Tabla_Datos[[#This Row],[pTelefono]],1)-1)</f>
        <v>1</v>
      </c>
      <c r="W3346" s="53" t="str">
        <f>MID(Tabla_Datos[[#This Row],[pTelefono]],SEARCH("-",Tabla_Datos[[#This Row],[pTelefono]],1)+1,LEN(Tabla_Datos[[#This Row],[pTelefono]]))</f>
        <v>988612553</v>
      </c>
      <c r="X3346" s="53" t="str">
        <f>CONCATENATE(Tabla_Datos[[#This Row],[TipUrb]]," ",Tabla_Datos[[#This Row],[Calle]]," ",Tabla_Datos[[#This Row],[NumCalle]])</f>
        <v xml:space="preserve">  PARAGUAY 255</v>
      </c>
      <c r="Y3346" t="s">
        <v>92</v>
      </c>
      <c r="Z3346" t="s">
        <v>122</v>
      </c>
      <c r="AA3346" t="s">
        <v>123</v>
      </c>
      <c r="AB3346" t="s">
        <v>95</v>
      </c>
      <c r="AC3346" t="s">
        <v>95</v>
      </c>
      <c r="AD3346" t="s">
        <v>95</v>
      </c>
      <c r="AE3346" t="s">
        <v>95</v>
      </c>
      <c r="AF3346" t="s">
        <v>95</v>
      </c>
      <c r="AG3346" s="51">
        <v>25711558</v>
      </c>
      <c r="AH3346" t="s">
        <v>95</v>
      </c>
      <c r="AI3346">
        <v>1</v>
      </c>
      <c r="AJ3346">
        <v>1</v>
      </c>
      <c r="AK3346" t="s">
        <v>11127</v>
      </c>
      <c r="AL3346">
        <v>255</v>
      </c>
    </row>
    <row r="3347" spans="1:38">
      <c r="A3347">
        <v>3276330</v>
      </c>
      <c r="B3347" t="s">
        <v>11273</v>
      </c>
      <c r="C3347" t="s">
        <v>19</v>
      </c>
      <c r="D3347" t="s">
        <v>85</v>
      </c>
      <c r="E3347">
        <v>2011</v>
      </c>
      <c r="F3347">
        <v>8</v>
      </c>
      <c r="G3347">
        <v>20</v>
      </c>
      <c r="H3347" t="s">
        <v>86</v>
      </c>
      <c r="I3347" t="s">
        <v>16</v>
      </c>
      <c r="J3347" t="s">
        <v>16</v>
      </c>
      <c r="K3347" t="s">
        <v>1039</v>
      </c>
      <c r="L3347" t="s">
        <v>86</v>
      </c>
      <c r="M3347" t="s">
        <v>88</v>
      </c>
      <c r="N3347" s="50">
        <v>25571645</v>
      </c>
      <c r="O3347" s="51">
        <v>2324826</v>
      </c>
      <c r="P3347" t="s">
        <v>4001</v>
      </c>
      <c r="Q3347" t="s">
        <v>267</v>
      </c>
      <c r="R3347" t="s">
        <v>11274</v>
      </c>
      <c r="S3347" s="49" t="str">
        <f>CONCATENATE(Tabla_Datos[[#This Row],[Nombre_Cliente]]," ",Tabla_Datos[[#This Row],[ApellidoPaterno_Cliente]]," ",Tabla_Datos[[#This Row],[ApellidoMaterno_Cliente]])</f>
        <v>RIGOBERTO MORENO GIRONDA</v>
      </c>
      <c r="T3347" s="53">
        <f>DATE(Tabla_Datos[[#This Row],[tAnio]],Tabla_Datos[[#This Row],[tMes]],Tabla_Datos[[#This Row],[tDia]])</f>
        <v>40775</v>
      </c>
      <c r="U3347" s="53" t="str">
        <f>IF(Tabla_Datos[[#This Row],[cProvincia]]="LIMA","LIMA","PROVINCIA")</f>
        <v>LIMA</v>
      </c>
      <c r="V3347" s="53" t="str">
        <f>MID(Tabla_Datos[[#This Row],[pTelefono]],1,SEARCH("-",Tabla_Datos[[#This Row],[pTelefono]],1)-1)</f>
        <v>1</v>
      </c>
      <c r="W3347" s="53" t="str">
        <f>MID(Tabla_Datos[[#This Row],[pTelefono]],SEARCH("-",Tabla_Datos[[#This Row],[pTelefono]],1)+1,LEN(Tabla_Datos[[#This Row],[pTelefono]]))</f>
        <v>987542673</v>
      </c>
      <c r="X3347" s="53" t="str">
        <f>CONCATENATE(Tabla_Datos[[#This Row],[TipUrb]]," ",Tabla_Datos[[#This Row],[Calle]]," ",Tabla_Datos[[#This Row],[NumCalle]])</f>
        <v xml:space="preserve">  MARAÑON 381</v>
      </c>
      <c r="Y3347" t="s">
        <v>92</v>
      </c>
      <c r="Z3347" t="s">
        <v>122</v>
      </c>
      <c r="AA3347" t="s">
        <v>123</v>
      </c>
      <c r="AB3347">
        <v>2</v>
      </c>
      <c r="AC3347">
        <v>6</v>
      </c>
      <c r="AD3347" t="s">
        <v>95</v>
      </c>
      <c r="AE3347" t="s">
        <v>95</v>
      </c>
      <c r="AF3347" t="s">
        <v>95</v>
      </c>
      <c r="AG3347" s="51">
        <v>30318019</v>
      </c>
      <c r="AH3347" t="s">
        <v>95</v>
      </c>
      <c r="AI3347">
        <v>1</v>
      </c>
      <c r="AJ3347">
        <v>1</v>
      </c>
      <c r="AK3347" t="s">
        <v>3429</v>
      </c>
      <c r="AL3347">
        <v>381</v>
      </c>
    </row>
    <row r="3348" spans="1:38">
      <c r="A3348">
        <v>3275193</v>
      </c>
      <c r="B3348" t="s">
        <v>11275</v>
      </c>
      <c r="C3348" t="s">
        <v>19</v>
      </c>
      <c r="D3348" t="s">
        <v>85</v>
      </c>
      <c r="E3348">
        <v>2011</v>
      </c>
      <c r="F3348">
        <v>8</v>
      </c>
      <c r="G3348">
        <v>20</v>
      </c>
      <c r="H3348" t="s">
        <v>86</v>
      </c>
      <c r="I3348" t="s">
        <v>16</v>
      </c>
      <c r="J3348" t="s">
        <v>16</v>
      </c>
      <c r="K3348" t="s">
        <v>567</v>
      </c>
      <c r="L3348" t="s">
        <v>86</v>
      </c>
      <c r="M3348" t="s">
        <v>88</v>
      </c>
      <c r="N3348" s="50">
        <v>25800485</v>
      </c>
      <c r="O3348" s="51">
        <v>2323986</v>
      </c>
      <c r="P3348" t="s">
        <v>11276</v>
      </c>
      <c r="Q3348" t="s">
        <v>11277</v>
      </c>
      <c r="R3348" t="s">
        <v>364</v>
      </c>
      <c r="S3348" s="49" t="str">
        <f>CONCATENATE(Tabla_Datos[[#This Row],[Nombre_Cliente]]," ",Tabla_Datos[[#This Row],[ApellidoPaterno_Cliente]]," ",Tabla_Datos[[#This Row],[ApellidoMaterno_Cliente]])</f>
        <v>FERNANDO AUGUSTO VEGAS PATIÑO</v>
      </c>
      <c r="T3348" s="53">
        <f>DATE(Tabla_Datos[[#This Row],[tAnio]],Tabla_Datos[[#This Row],[tMes]],Tabla_Datos[[#This Row],[tDia]])</f>
        <v>40775</v>
      </c>
      <c r="U3348" s="53" t="str">
        <f>IF(Tabla_Datos[[#This Row],[cProvincia]]="LIMA","LIMA","PROVINCIA")</f>
        <v>LIMA</v>
      </c>
      <c r="V3348" s="53" t="str">
        <f>MID(Tabla_Datos[[#This Row],[pTelefono]],1,SEARCH("-",Tabla_Datos[[#This Row],[pTelefono]],1)-1)</f>
        <v>1</v>
      </c>
      <c r="W3348" s="53" t="str">
        <f>MID(Tabla_Datos[[#This Row],[pTelefono]],SEARCH("-",Tabla_Datos[[#This Row],[pTelefono]],1)+1,LEN(Tabla_Datos[[#This Row],[pTelefono]]))</f>
        <v>12638480</v>
      </c>
      <c r="X3348" s="53" t="str">
        <f>CONCATENATE(Tabla_Datos[[#This Row],[TipUrb]]," ",Tabla_Datos[[#This Row],[Calle]]," ",Tabla_Datos[[#This Row],[NumCalle]])</f>
        <v>CO SECHIN 0</v>
      </c>
      <c r="Y3348" t="s">
        <v>92</v>
      </c>
      <c r="Z3348" t="s">
        <v>196</v>
      </c>
      <c r="AA3348" t="s">
        <v>197</v>
      </c>
      <c r="AB3348" t="s">
        <v>95</v>
      </c>
      <c r="AC3348">
        <v>504</v>
      </c>
      <c r="AD3348" t="s">
        <v>198</v>
      </c>
      <c r="AE3348" t="s">
        <v>95</v>
      </c>
      <c r="AF3348" t="s">
        <v>95</v>
      </c>
      <c r="AG3348" s="51">
        <v>7179048</v>
      </c>
      <c r="AH3348" t="s">
        <v>95</v>
      </c>
      <c r="AI3348">
        <v>1</v>
      </c>
      <c r="AJ3348">
        <v>1</v>
      </c>
      <c r="AK3348" t="s">
        <v>11278</v>
      </c>
      <c r="AL3348">
        <v>0</v>
      </c>
    </row>
    <row r="3349" spans="1:38">
      <c r="A3349">
        <v>3274995</v>
      </c>
      <c r="B3349" t="s">
        <v>11279</v>
      </c>
      <c r="C3349" t="s">
        <v>20</v>
      </c>
      <c r="D3349" t="s">
        <v>143</v>
      </c>
      <c r="E3349">
        <v>2011</v>
      </c>
      <c r="F3349">
        <v>8</v>
      </c>
      <c r="G3349">
        <v>20</v>
      </c>
      <c r="H3349" t="s">
        <v>86</v>
      </c>
      <c r="I3349" t="s">
        <v>759</v>
      </c>
      <c r="J3349" t="s">
        <v>760</v>
      </c>
      <c r="K3349" t="s">
        <v>761</v>
      </c>
      <c r="L3349" t="s">
        <v>86</v>
      </c>
      <c r="M3349" t="s">
        <v>294</v>
      </c>
      <c r="N3349" s="50">
        <v>21861584</v>
      </c>
      <c r="O3349" s="51">
        <v>2323830</v>
      </c>
      <c r="P3349" t="s">
        <v>11280</v>
      </c>
      <c r="Q3349" t="s">
        <v>3486</v>
      </c>
      <c r="R3349" t="s">
        <v>11281</v>
      </c>
      <c r="S3349" s="49" t="str">
        <f>CONCATENATE(Tabla_Datos[[#This Row],[Nombre_Cliente]]," ",Tabla_Datos[[#This Row],[ApellidoPaterno_Cliente]]," ",Tabla_Datos[[#This Row],[ApellidoMaterno_Cliente]])</f>
        <v>ISRAEL JUNIOR CRISOSTOMO FOX</v>
      </c>
      <c r="T3349" s="53">
        <f>DATE(Tabla_Datos[[#This Row],[tAnio]],Tabla_Datos[[#This Row],[tMes]],Tabla_Datos[[#This Row],[tDia]])</f>
        <v>40775</v>
      </c>
      <c r="U3349" s="53" t="str">
        <f>IF(Tabla_Datos[[#This Row],[cProvincia]]="LIMA","LIMA","PROVINCIA")</f>
        <v>PROVINCIA</v>
      </c>
      <c r="V3349" s="53" t="str">
        <f>MID(Tabla_Datos[[#This Row],[pTelefono]],1,SEARCH("-",Tabla_Datos[[#This Row],[pTelefono]],1)-1)</f>
        <v>56</v>
      </c>
      <c r="W3349" s="53" t="str">
        <f>MID(Tabla_Datos[[#This Row],[pTelefono]],SEARCH("-",Tabla_Datos[[#This Row],[pTelefono]],1)+1,LEN(Tabla_Datos[[#This Row],[pTelefono]]))</f>
        <v>956516070</v>
      </c>
      <c r="X3349" s="53" t="str">
        <f>CONCATENATE(Tabla_Datos[[#This Row],[TipUrb]]," ",Tabla_Datos[[#This Row],[Calle]]," ",Tabla_Datos[[#This Row],[NumCalle]])</f>
        <v>- ROSARIO 621</v>
      </c>
      <c r="Y3349" t="s">
        <v>759</v>
      </c>
      <c r="Z3349" t="s">
        <v>152</v>
      </c>
      <c r="AA3349" t="s">
        <v>153</v>
      </c>
      <c r="AB3349" t="s">
        <v>95</v>
      </c>
      <c r="AC3349">
        <v>2</v>
      </c>
      <c r="AD3349" t="s">
        <v>109</v>
      </c>
      <c r="AE3349" t="s">
        <v>95</v>
      </c>
      <c r="AF3349" t="s">
        <v>95</v>
      </c>
      <c r="AG3349" s="51">
        <v>80043897</v>
      </c>
      <c r="AH3349" t="s">
        <v>95</v>
      </c>
      <c r="AI3349">
        <v>1</v>
      </c>
      <c r="AJ3349">
        <v>1</v>
      </c>
      <c r="AK3349" t="s">
        <v>4513</v>
      </c>
      <c r="AL3349">
        <v>621</v>
      </c>
    </row>
    <row r="3350" spans="1:38">
      <c r="A3350">
        <v>3277956</v>
      </c>
      <c r="B3350" t="s">
        <v>11282</v>
      </c>
      <c r="C3350" t="s">
        <v>19</v>
      </c>
      <c r="D3350" t="s">
        <v>85</v>
      </c>
      <c r="E3350">
        <v>2011</v>
      </c>
      <c r="F3350">
        <v>8</v>
      </c>
      <c r="G3350">
        <v>20</v>
      </c>
      <c r="H3350" t="s">
        <v>86</v>
      </c>
      <c r="I3350" t="s">
        <v>16</v>
      </c>
      <c r="J3350" t="s">
        <v>16</v>
      </c>
      <c r="K3350" t="s">
        <v>177</v>
      </c>
      <c r="L3350" t="s">
        <v>86</v>
      </c>
      <c r="M3350" t="s">
        <v>88</v>
      </c>
      <c r="N3350" s="50">
        <v>40794020</v>
      </c>
      <c r="O3350" s="51">
        <v>2326095</v>
      </c>
      <c r="P3350" t="s">
        <v>11283</v>
      </c>
      <c r="Q3350" t="s">
        <v>428</v>
      </c>
      <c r="R3350" t="s">
        <v>482</v>
      </c>
      <c r="S3350" s="49" t="str">
        <f>CONCATENATE(Tabla_Datos[[#This Row],[Nombre_Cliente]]," ",Tabla_Datos[[#This Row],[ApellidoPaterno_Cliente]]," ",Tabla_Datos[[#This Row],[ApellidoMaterno_Cliente]])</f>
        <v>MARJORIE GIULIANA MARQUEZ VASQUEZ</v>
      </c>
      <c r="T3350" s="53">
        <f>DATE(Tabla_Datos[[#This Row],[tAnio]],Tabla_Datos[[#This Row],[tMes]],Tabla_Datos[[#This Row],[tDia]])</f>
        <v>40775</v>
      </c>
      <c r="U3350" s="53" t="str">
        <f>IF(Tabla_Datos[[#This Row],[cProvincia]]="LIMA","LIMA","PROVINCIA")</f>
        <v>LIMA</v>
      </c>
      <c r="V3350" s="53" t="str">
        <f>MID(Tabla_Datos[[#This Row],[pTelefono]],1,SEARCH("-",Tabla_Datos[[#This Row],[pTelefono]],1)-1)</f>
        <v>1</v>
      </c>
      <c r="W3350" s="53" t="str">
        <f>MID(Tabla_Datos[[#This Row],[pTelefono]],SEARCH("-",Tabla_Datos[[#This Row],[pTelefono]],1)+1,LEN(Tabla_Datos[[#This Row],[pTelefono]]))</f>
        <v>945167864</v>
      </c>
      <c r="X3350" s="53" t="str">
        <f>CONCATENATE(Tabla_Datos[[#This Row],[TipUrb]]," ",Tabla_Datos[[#This Row],[Calle]]," ",Tabla_Datos[[#This Row],[NumCalle]])</f>
        <v>UR DE LAS AMERICAS 1606</v>
      </c>
      <c r="Y3350" t="s">
        <v>92</v>
      </c>
      <c r="Z3350" t="s">
        <v>122</v>
      </c>
      <c r="AA3350" t="s">
        <v>123</v>
      </c>
      <c r="AB3350" t="s">
        <v>95</v>
      </c>
      <c r="AC3350">
        <v>401</v>
      </c>
      <c r="AD3350" t="s">
        <v>161</v>
      </c>
      <c r="AE3350" t="s">
        <v>95</v>
      </c>
      <c r="AF3350" t="s">
        <v>95</v>
      </c>
      <c r="AG3350" s="51">
        <v>47904440</v>
      </c>
      <c r="AH3350" t="s">
        <v>95</v>
      </c>
      <c r="AI3350">
        <v>1</v>
      </c>
      <c r="AJ3350">
        <v>1</v>
      </c>
      <c r="AK3350" t="s">
        <v>7437</v>
      </c>
      <c r="AL3350">
        <v>1606</v>
      </c>
    </row>
    <row r="3351" spans="1:38">
      <c r="A3351">
        <v>3275761</v>
      </c>
      <c r="B3351" t="s">
        <v>11284</v>
      </c>
      <c r="C3351" t="s">
        <v>20</v>
      </c>
      <c r="D3351" t="s">
        <v>143</v>
      </c>
      <c r="E3351">
        <v>2011</v>
      </c>
      <c r="F3351">
        <v>8</v>
      </c>
      <c r="G3351">
        <v>20</v>
      </c>
      <c r="H3351" t="s">
        <v>86</v>
      </c>
      <c r="I3351" t="s">
        <v>16</v>
      </c>
      <c r="J3351" t="s">
        <v>16</v>
      </c>
      <c r="K3351" t="s">
        <v>126</v>
      </c>
      <c r="L3351" t="s">
        <v>86</v>
      </c>
      <c r="M3351" t="s">
        <v>88</v>
      </c>
      <c r="O3351" s="51">
        <v>2324352</v>
      </c>
      <c r="P3351" t="s">
        <v>2648</v>
      </c>
      <c r="Q3351" t="s">
        <v>2895</v>
      </c>
      <c r="R3351" t="s">
        <v>4251</v>
      </c>
      <c r="S3351" s="49" t="str">
        <f>CONCATENATE(Tabla_Datos[[#This Row],[Nombre_Cliente]]," ",Tabla_Datos[[#This Row],[ApellidoPaterno_Cliente]]," ",Tabla_Datos[[#This Row],[ApellidoMaterno_Cliente]])</f>
        <v>LUIS ALBERTO MANTILLA VELASQUEZ</v>
      </c>
      <c r="T3351" s="53">
        <f>DATE(Tabla_Datos[[#This Row],[tAnio]],Tabla_Datos[[#This Row],[tMes]],Tabla_Datos[[#This Row],[tDia]])</f>
        <v>40775</v>
      </c>
      <c r="U3351" s="53" t="str">
        <f>IF(Tabla_Datos[[#This Row],[cProvincia]]="LIMA","LIMA","PROVINCIA")</f>
        <v>LIMA</v>
      </c>
      <c r="V3351" s="53" t="str">
        <f>MID(Tabla_Datos[[#This Row],[pTelefono]],1,SEARCH("-",Tabla_Datos[[#This Row],[pTelefono]],1)-1)</f>
        <v>1</v>
      </c>
      <c r="W3351" s="53" t="str">
        <f>MID(Tabla_Datos[[#This Row],[pTelefono]],SEARCH("-",Tabla_Datos[[#This Row],[pTelefono]],1)+1,LEN(Tabla_Datos[[#This Row],[pTelefono]]))</f>
        <v>991868078</v>
      </c>
      <c r="X3351" s="53" t="str">
        <f>CONCATENATE(Tabla_Datos[[#This Row],[TipUrb]]," ",Tabla_Datos[[#This Row],[Calle]]," ",Tabla_Datos[[#This Row],[NumCalle]])</f>
        <v>- LOS LAURELES 277</v>
      </c>
      <c r="Y3351" t="s">
        <v>92</v>
      </c>
      <c r="Z3351" t="s">
        <v>152</v>
      </c>
      <c r="AA3351" t="s">
        <v>153</v>
      </c>
      <c r="AB3351" t="s">
        <v>95</v>
      </c>
      <c r="AC3351" t="s">
        <v>95</v>
      </c>
      <c r="AD3351" t="s">
        <v>109</v>
      </c>
      <c r="AE3351" t="s">
        <v>116</v>
      </c>
      <c r="AF3351">
        <v>27</v>
      </c>
      <c r="AG3351" s="51">
        <v>41440023</v>
      </c>
      <c r="AH3351" t="s">
        <v>95</v>
      </c>
      <c r="AI3351">
        <v>1</v>
      </c>
      <c r="AJ3351">
        <v>1</v>
      </c>
      <c r="AK3351" t="s">
        <v>732</v>
      </c>
      <c r="AL3351">
        <v>277</v>
      </c>
    </row>
    <row r="3352" spans="1:38">
      <c r="A3352">
        <v>3276620</v>
      </c>
      <c r="B3352" t="s">
        <v>11285</v>
      </c>
      <c r="C3352" t="s">
        <v>20</v>
      </c>
      <c r="D3352" t="s">
        <v>143</v>
      </c>
      <c r="E3352">
        <v>2011</v>
      </c>
      <c r="F3352">
        <v>8</v>
      </c>
      <c r="G3352">
        <v>20</v>
      </c>
      <c r="H3352" t="s">
        <v>86</v>
      </c>
      <c r="I3352" t="s">
        <v>300</v>
      </c>
      <c r="J3352" t="s">
        <v>535</v>
      </c>
      <c r="K3352" t="s">
        <v>916</v>
      </c>
      <c r="L3352" t="s">
        <v>86</v>
      </c>
      <c r="M3352" t="s">
        <v>148</v>
      </c>
      <c r="N3352" s="50">
        <v>5235292</v>
      </c>
      <c r="O3352" s="51">
        <v>2325097</v>
      </c>
      <c r="P3352" t="s">
        <v>376</v>
      </c>
      <c r="Q3352" t="s">
        <v>11286</v>
      </c>
      <c r="R3352" t="s">
        <v>6320</v>
      </c>
      <c r="S3352" s="49" t="str">
        <f>CONCATENATE(Tabla_Datos[[#This Row],[Nombre_Cliente]]," ",Tabla_Datos[[#This Row],[ApellidoPaterno_Cliente]]," ",Tabla_Datos[[#This Row],[ApellidoMaterno_Cliente]])</f>
        <v>MARCOS TANGOA ARIMUYA</v>
      </c>
      <c r="T3352" s="53">
        <f>DATE(Tabla_Datos[[#This Row],[tAnio]],Tabla_Datos[[#This Row],[tMes]],Tabla_Datos[[#This Row],[tDia]])</f>
        <v>40775</v>
      </c>
      <c r="U3352" s="53" t="str">
        <f>IF(Tabla_Datos[[#This Row],[cProvincia]]="LIMA","LIMA","PROVINCIA")</f>
        <v>PROVINCIA</v>
      </c>
      <c r="V3352" s="53" t="str">
        <f>MID(Tabla_Datos[[#This Row],[pTelefono]],1,SEARCH("-",Tabla_Datos[[#This Row],[pTelefono]],1)-1)</f>
        <v>65</v>
      </c>
      <c r="W3352" s="53" t="str">
        <f>MID(Tabla_Datos[[#This Row],[pTelefono]],SEARCH("-",Tabla_Datos[[#This Row],[pTelefono]],1)+1,LEN(Tabla_Datos[[#This Row],[pTelefono]]))</f>
        <v>65768859</v>
      </c>
      <c r="X3352" s="53" t="str">
        <f>CONCATENATE(Tabla_Datos[[#This Row],[TipUrb]]," ",Tabla_Datos[[#This Row],[Calle]]," ",Tabla_Datos[[#This Row],[NumCalle]])</f>
        <v>AH VICTOR RAUL HAYA DE LA TORRE N 0</v>
      </c>
      <c r="Y3352" t="s">
        <v>305</v>
      </c>
      <c r="Z3352" t="s">
        <v>152</v>
      </c>
      <c r="AA3352" t="s">
        <v>153</v>
      </c>
      <c r="AB3352" t="s">
        <v>95</v>
      </c>
      <c r="AC3352" t="s">
        <v>95</v>
      </c>
      <c r="AD3352" t="s">
        <v>96</v>
      </c>
      <c r="AE3352" t="s">
        <v>95</v>
      </c>
      <c r="AF3352" t="s">
        <v>95</v>
      </c>
      <c r="AG3352" s="51">
        <v>47633132</v>
      </c>
      <c r="AH3352" t="s">
        <v>95</v>
      </c>
      <c r="AI3352">
        <v>1</v>
      </c>
      <c r="AJ3352">
        <v>1</v>
      </c>
      <c r="AK3352" t="s">
        <v>11287</v>
      </c>
      <c r="AL3352">
        <v>0</v>
      </c>
    </row>
    <row r="3353" spans="1:38">
      <c r="A3353">
        <v>3289766</v>
      </c>
      <c r="B3353" t="s">
        <v>11288</v>
      </c>
      <c r="C3353" t="s">
        <v>18</v>
      </c>
      <c r="D3353" t="s">
        <v>85</v>
      </c>
      <c r="E3353">
        <v>2011</v>
      </c>
      <c r="F3353">
        <v>8</v>
      </c>
      <c r="G3353">
        <v>20</v>
      </c>
      <c r="H3353" t="s">
        <v>86</v>
      </c>
      <c r="I3353" t="s">
        <v>16</v>
      </c>
      <c r="J3353" t="s">
        <v>16</v>
      </c>
      <c r="K3353" t="s">
        <v>487</v>
      </c>
      <c r="L3353" t="s">
        <v>86</v>
      </c>
      <c r="M3353" t="s">
        <v>88</v>
      </c>
      <c r="N3353" s="50">
        <v>40881837</v>
      </c>
      <c r="O3353" s="51">
        <v>2326137</v>
      </c>
      <c r="P3353" t="s">
        <v>11289</v>
      </c>
      <c r="Q3353" t="s">
        <v>7142</v>
      </c>
      <c r="R3353" t="s">
        <v>11290</v>
      </c>
      <c r="S3353" s="49" t="str">
        <f>CONCATENATE(Tabla_Datos[[#This Row],[Nombre_Cliente]]," ",Tabla_Datos[[#This Row],[ApellidoPaterno_Cliente]]," ",Tabla_Datos[[#This Row],[ApellidoMaterno_Cliente]])</f>
        <v xml:space="preserve">VICTORIA CECILIA  MARIN  ROCA </v>
      </c>
      <c r="T3353" s="53">
        <f>DATE(Tabla_Datos[[#This Row],[tAnio]],Tabla_Datos[[#This Row],[tMes]],Tabla_Datos[[#This Row],[tDia]])</f>
        <v>40775</v>
      </c>
      <c r="U3353" s="53" t="str">
        <f>IF(Tabla_Datos[[#This Row],[cProvincia]]="LIMA","LIMA","PROVINCIA")</f>
        <v>LIMA</v>
      </c>
      <c r="V3353" s="53" t="str">
        <f>MID(Tabla_Datos[[#This Row],[pTelefono]],1,SEARCH("-",Tabla_Datos[[#This Row],[pTelefono]],1)-1)</f>
        <v>1</v>
      </c>
      <c r="W3353" s="53" t="str">
        <f>MID(Tabla_Datos[[#This Row],[pTelefono]],SEARCH("-",Tabla_Datos[[#This Row],[pTelefono]],1)+1,LEN(Tabla_Datos[[#This Row],[pTelefono]]))</f>
        <v>993111611</v>
      </c>
      <c r="X3353" s="53" t="str">
        <f>CONCATENATE(Tabla_Datos[[#This Row],[TipUrb]]," ",Tabla_Datos[[#This Row],[Calle]]," ",Tabla_Datos[[#This Row],[NumCalle]])</f>
        <v>AS LOS ZAFIROS 2159</v>
      </c>
      <c r="Y3353" t="s">
        <v>92</v>
      </c>
      <c r="Z3353" t="s">
        <v>93</v>
      </c>
      <c r="AA3353" t="s">
        <v>94</v>
      </c>
      <c r="AB3353" t="s">
        <v>95</v>
      </c>
      <c r="AC3353" t="s">
        <v>95</v>
      </c>
      <c r="AD3353" t="s">
        <v>215</v>
      </c>
      <c r="AE3353" t="s">
        <v>95</v>
      </c>
      <c r="AG3353" s="51">
        <v>40590231</v>
      </c>
      <c r="AI3353">
        <v>36</v>
      </c>
      <c r="AJ3353">
        <v>36</v>
      </c>
      <c r="AK3353" t="s">
        <v>580</v>
      </c>
      <c r="AL3353">
        <v>2159</v>
      </c>
    </row>
    <row r="3354" spans="1:38">
      <c r="A3354">
        <v>3277741</v>
      </c>
      <c r="B3354" t="s">
        <v>11291</v>
      </c>
      <c r="C3354" t="s">
        <v>18</v>
      </c>
      <c r="D3354" t="s">
        <v>143</v>
      </c>
      <c r="E3354">
        <v>2011</v>
      </c>
      <c r="F3354">
        <v>8</v>
      </c>
      <c r="G3354">
        <v>20</v>
      </c>
      <c r="H3354" t="s">
        <v>86</v>
      </c>
      <c r="I3354" t="s">
        <v>16</v>
      </c>
      <c r="J3354" t="s">
        <v>16</v>
      </c>
      <c r="K3354" t="s">
        <v>487</v>
      </c>
      <c r="L3354" t="s">
        <v>86</v>
      </c>
      <c r="M3354" t="s">
        <v>88</v>
      </c>
      <c r="N3354" s="50">
        <v>80257055</v>
      </c>
      <c r="O3354" s="51">
        <v>2325849</v>
      </c>
      <c r="P3354" t="s">
        <v>11292</v>
      </c>
      <c r="Q3354" t="s">
        <v>11293</v>
      </c>
      <c r="R3354" t="s">
        <v>11294</v>
      </c>
      <c r="S3354" s="49" t="str">
        <f>CONCATENATE(Tabla_Datos[[#This Row],[Nombre_Cliente]]," ",Tabla_Datos[[#This Row],[ApellidoPaterno_Cliente]]," ",Tabla_Datos[[#This Row],[ApellidoMaterno_Cliente]])</f>
        <v xml:space="preserve">MARLENE YOVANA  RAIME  HUAYTALLA </v>
      </c>
      <c r="T3354" s="53">
        <f>DATE(Tabla_Datos[[#This Row],[tAnio]],Tabla_Datos[[#This Row],[tMes]],Tabla_Datos[[#This Row],[tDia]])</f>
        <v>40775</v>
      </c>
      <c r="U3354" s="53" t="str">
        <f>IF(Tabla_Datos[[#This Row],[cProvincia]]="LIMA","LIMA","PROVINCIA")</f>
        <v>LIMA</v>
      </c>
      <c r="V3354" s="53" t="str">
        <f>MID(Tabla_Datos[[#This Row],[pTelefono]],1,SEARCH("-",Tabla_Datos[[#This Row],[pTelefono]],1)-1)</f>
        <v>1</v>
      </c>
      <c r="W3354" s="53" t="str">
        <f>MID(Tabla_Datos[[#This Row],[pTelefono]],SEARCH("-",Tabla_Datos[[#This Row],[pTelefono]],1)+1,LEN(Tabla_Datos[[#This Row],[pTelefono]]))</f>
        <v>950661914</v>
      </c>
      <c r="X3354" s="53" t="str">
        <f>CONCATENATE(Tabla_Datos[[#This Row],[TipUrb]]," ",Tabla_Datos[[#This Row],[Calle]]," ",Tabla_Datos[[#This Row],[NumCalle]])</f>
        <v>UR   0</v>
      </c>
      <c r="Y3354" t="s">
        <v>92</v>
      </c>
      <c r="Z3354" t="s">
        <v>181</v>
      </c>
      <c r="AA3354" t="s">
        <v>182</v>
      </c>
      <c r="AB3354" t="s">
        <v>95</v>
      </c>
      <c r="AC3354" t="s">
        <v>95</v>
      </c>
      <c r="AD3354" t="s">
        <v>161</v>
      </c>
      <c r="AE3354" t="s">
        <v>950</v>
      </c>
      <c r="AF3354">
        <v>24</v>
      </c>
      <c r="AG3354" s="51">
        <v>44789582</v>
      </c>
      <c r="AI3354">
        <v>26</v>
      </c>
      <c r="AJ3354">
        <v>26</v>
      </c>
      <c r="AK3354" t="s">
        <v>95</v>
      </c>
      <c r="AL3354">
        <v>0</v>
      </c>
    </row>
    <row r="3355" spans="1:38">
      <c r="A3355">
        <v>3279612</v>
      </c>
      <c r="B3355" t="s">
        <v>11295</v>
      </c>
      <c r="C3355" t="s">
        <v>19</v>
      </c>
      <c r="D3355" t="s">
        <v>85</v>
      </c>
      <c r="E3355">
        <v>2011</v>
      </c>
      <c r="F3355">
        <v>8</v>
      </c>
      <c r="G3355">
        <v>20</v>
      </c>
      <c r="H3355" t="s">
        <v>86</v>
      </c>
      <c r="I3355" t="s">
        <v>16</v>
      </c>
      <c r="J3355" t="s">
        <v>16</v>
      </c>
      <c r="K3355" t="s">
        <v>567</v>
      </c>
      <c r="L3355" t="s">
        <v>86</v>
      </c>
      <c r="M3355" t="s">
        <v>88</v>
      </c>
      <c r="N3355" s="50">
        <v>40164799</v>
      </c>
      <c r="O3355" s="51">
        <v>2327365</v>
      </c>
      <c r="P3355" t="s">
        <v>11296</v>
      </c>
      <c r="Q3355" t="s">
        <v>11297</v>
      </c>
      <c r="R3355" t="s">
        <v>822</v>
      </c>
      <c r="S3355" s="49" t="str">
        <f>CONCATENATE(Tabla_Datos[[#This Row],[Nombre_Cliente]]," ",Tabla_Datos[[#This Row],[ApellidoPaterno_Cliente]]," ",Tabla_Datos[[#This Row],[ApellidoMaterno_Cliente]])</f>
        <v>YENS EDER JUSCAMAIT PALOMINO</v>
      </c>
      <c r="T3355" s="53">
        <f>DATE(Tabla_Datos[[#This Row],[tAnio]],Tabla_Datos[[#This Row],[tMes]],Tabla_Datos[[#This Row],[tDia]])</f>
        <v>40775</v>
      </c>
      <c r="U3355" s="53" t="str">
        <f>IF(Tabla_Datos[[#This Row],[cProvincia]]="LIMA","LIMA","PROVINCIA")</f>
        <v>LIMA</v>
      </c>
      <c r="V3355" s="53" t="str">
        <f>MID(Tabla_Datos[[#This Row],[pTelefono]],1,SEARCH("-",Tabla_Datos[[#This Row],[pTelefono]],1)-1)</f>
        <v>1</v>
      </c>
      <c r="W3355" s="53" t="str">
        <f>MID(Tabla_Datos[[#This Row],[pTelefono]],SEARCH("-",Tabla_Datos[[#This Row],[pTelefono]],1)+1,LEN(Tabla_Datos[[#This Row],[pTelefono]]))</f>
        <v>99632447</v>
      </c>
      <c r="X3355" s="53" t="str">
        <f>CONCATENATE(Tabla_Datos[[#This Row],[TipUrb]]," ",Tabla_Datos[[#This Row],[Calle]]," ",Tabla_Datos[[#This Row],[NumCalle]])</f>
        <v xml:space="preserve">  VALLEJO CESAR 186</v>
      </c>
      <c r="Y3355" t="s">
        <v>92</v>
      </c>
      <c r="Z3355" t="s">
        <v>122</v>
      </c>
      <c r="AA3355" t="s">
        <v>123</v>
      </c>
      <c r="AB3355" t="s">
        <v>95</v>
      </c>
      <c r="AC3355" t="s">
        <v>95</v>
      </c>
      <c r="AD3355" t="s">
        <v>95</v>
      </c>
      <c r="AE3355" t="s">
        <v>95</v>
      </c>
      <c r="AF3355" t="s">
        <v>95</v>
      </c>
      <c r="AG3355" s="51">
        <v>43572463</v>
      </c>
      <c r="AH3355" t="s">
        <v>95</v>
      </c>
      <c r="AI3355">
        <v>1</v>
      </c>
      <c r="AJ3355">
        <v>1</v>
      </c>
      <c r="AK3355" t="s">
        <v>11298</v>
      </c>
      <c r="AL3355">
        <v>186</v>
      </c>
    </row>
    <row r="3356" spans="1:38">
      <c r="A3356">
        <v>3278363</v>
      </c>
      <c r="B3356" t="s">
        <v>11299</v>
      </c>
      <c r="C3356" t="s">
        <v>20</v>
      </c>
      <c r="D3356" t="s">
        <v>85</v>
      </c>
      <c r="E3356">
        <v>2011</v>
      </c>
      <c r="F3356">
        <v>8</v>
      </c>
      <c r="G3356">
        <v>20</v>
      </c>
      <c r="H3356" t="s">
        <v>86</v>
      </c>
      <c r="I3356" t="s">
        <v>16</v>
      </c>
      <c r="J3356" t="s">
        <v>16</v>
      </c>
      <c r="K3356" t="s">
        <v>171</v>
      </c>
      <c r="L3356" t="s">
        <v>86</v>
      </c>
      <c r="M3356" t="s">
        <v>88</v>
      </c>
      <c r="N3356" s="50">
        <v>6114179</v>
      </c>
      <c r="O3356" s="51">
        <v>2326421</v>
      </c>
      <c r="P3356" t="s">
        <v>11300</v>
      </c>
      <c r="Q3356" t="s">
        <v>1086</v>
      </c>
      <c r="R3356" t="s">
        <v>11301</v>
      </c>
      <c r="S3356" s="49" t="str">
        <f>CONCATENATE(Tabla_Datos[[#This Row],[Nombre_Cliente]]," ",Tabla_Datos[[#This Row],[ApellidoPaterno_Cliente]]," ",Tabla_Datos[[#This Row],[ApellidoMaterno_Cliente]])</f>
        <v>RICARDINA AGUILAR PASCUAL DE CRIOLLO</v>
      </c>
      <c r="T3356" s="53">
        <f>DATE(Tabla_Datos[[#This Row],[tAnio]],Tabla_Datos[[#This Row],[tMes]],Tabla_Datos[[#This Row],[tDia]])</f>
        <v>40775</v>
      </c>
      <c r="U3356" s="53" t="str">
        <f>IF(Tabla_Datos[[#This Row],[cProvincia]]="LIMA","LIMA","PROVINCIA")</f>
        <v>LIMA</v>
      </c>
      <c r="V3356" s="53" t="str">
        <f>MID(Tabla_Datos[[#This Row],[pTelefono]],1,SEARCH("-",Tabla_Datos[[#This Row],[pTelefono]],1)-1)</f>
        <v>1</v>
      </c>
      <c r="W3356" s="53" t="str">
        <f>MID(Tabla_Datos[[#This Row],[pTelefono]],SEARCH("-",Tabla_Datos[[#This Row],[pTelefono]],1)+1,LEN(Tabla_Datos[[#This Row],[pTelefono]]))</f>
        <v>990335851</v>
      </c>
      <c r="X3356" s="53" t="str">
        <f>CONCATENATE(Tabla_Datos[[#This Row],[TipUrb]]," ",Tabla_Datos[[#This Row],[Calle]]," ",Tabla_Datos[[#This Row],[NumCalle]])</f>
        <v>UR DOMINGO ORUE 649 EDIF.15 0</v>
      </c>
      <c r="Y3356" t="s">
        <v>92</v>
      </c>
      <c r="Z3356" t="s">
        <v>122</v>
      </c>
      <c r="AA3356" t="s">
        <v>123</v>
      </c>
      <c r="AB3356" t="s">
        <v>95</v>
      </c>
      <c r="AC3356">
        <v>402</v>
      </c>
      <c r="AD3356" t="s">
        <v>161</v>
      </c>
      <c r="AE3356" t="s">
        <v>95</v>
      </c>
      <c r="AF3356" t="s">
        <v>95</v>
      </c>
      <c r="AG3356" s="51">
        <v>8736301</v>
      </c>
      <c r="AH3356" t="s">
        <v>95</v>
      </c>
      <c r="AI3356">
        <v>1</v>
      </c>
      <c r="AJ3356">
        <v>1</v>
      </c>
      <c r="AK3356" t="s">
        <v>11302</v>
      </c>
      <c r="AL3356">
        <v>0</v>
      </c>
    </row>
    <row r="3357" spans="1:38">
      <c r="A3357">
        <v>3279182</v>
      </c>
      <c r="B3357" t="s">
        <v>11303</v>
      </c>
      <c r="C3357" t="s">
        <v>19</v>
      </c>
      <c r="D3357" t="s">
        <v>224</v>
      </c>
      <c r="E3357">
        <v>2011</v>
      </c>
      <c r="F3357">
        <v>8</v>
      </c>
      <c r="G3357">
        <v>20</v>
      </c>
      <c r="H3357" t="s">
        <v>86</v>
      </c>
      <c r="I3357" t="s">
        <v>16</v>
      </c>
      <c r="J3357" t="s">
        <v>16</v>
      </c>
      <c r="K3357" t="s">
        <v>147</v>
      </c>
      <c r="L3357" t="s">
        <v>86</v>
      </c>
      <c r="M3357" t="s">
        <v>88</v>
      </c>
      <c r="N3357" s="50">
        <v>99999999</v>
      </c>
      <c r="O3357" s="51">
        <v>2326975</v>
      </c>
      <c r="P3357" t="s">
        <v>11304</v>
      </c>
      <c r="Q3357" t="s">
        <v>5920</v>
      </c>
      <c r="R3357" t="s">
        <v>1389</v>
      </c>
      <c r="S3357" s="49" t="str">
        <f>CONCATENATE(Tabla_Datos[[#This Row],[Nombre_Cliente]]," ",Tabla_Datos[[#This Row],[ApellidoPaterno_Cliente]]," ",Tabla_Datos[[#This Row],[ApellidoMaterno_Cliente]])</f>
        <v>AQUILA MORI FERNANDEZ</v>
      </c>
      <c r="T3357" s="53">
        <f>DATE(Tabla_Datos[[#This Row],[tAnio]],Tabla_Datos[[#This Row],[tMes]],Tabla_Datos[[#This Row],[tDia]])</f>
        <v>40775</v>
      </c>
      <c r="U3357" s="53" t="str">
        <f>IF(Tabla_Datos[[#This Row],[cProvincia]]="LIMA","LIMA","PROVINCIA")</f>
        <v>LIMA</v>
      </c>
      <c r="V3357" s="53" t="str">
        <f>MID(Tabla_Datos[[#This Row],[pTelefono]],1,SEARCH("-",Tabla_Datos[[#This Row],[pTelefono]],1)-1)</f>
        <v>1</v>
      </c>
      <c r="W3357" s="53" t="str">
        <f>MID(Tabla_Datos[[#This Row],[pTelefono]],SEARCH("-",Tabla_Datos[[#This Row],[pTelefono]],1)+1,LEN(Tabla_Datos[[#This Row],[pTelefono]]))</f>
        <v>943759835</v>
      </c>
      <c r="X3357" s="53" t="str">
        <f>CONCATENATE(Tabla_Datos[[#This Row],[TipUrb]]," ",Tabla_Datos[[#This Row],[Calle]]," ",Tabla_Datos[[#This Row],[NumCalle]])</f>
        <v>UR 24 181</v>
      </c>
      <c r="Y3357" t="s">
        <v>92</v>
      </c>
      <c r="Z3357" t="s">
        <v>122</v>
      </c>
      <c r="AA3357" t="s">
        <v>123</v>
      </c>
      <c r="AB3357">
        <v>2</v>
      </c>
      <c r="AC3357" t="s">
        <v>95</v>
      </c>
      <c r="AD3357" t="s">
        <v>161</v>
      </c>
      <c r="AE3357" t="s">
        <v>95</v>
      </c>
      <c r="AF3357" t="s">
        <v>95</v>
      </c>
      <c r="AG3357" s="51">
        <v>7152370</v>
      </c>
      <c r="AH3357" t="s">
        <v>95</v>
      </c>
      <c r="AI3357">
        <v>1</v>
      </c>
      <c r="AJ3357">
        <v>1</v>
      </c>
      <c r="AK3357">
        <v>24</v>
      </c>
      <c r="AL3357">
        <v>181</v>
      </c>
    </row>
    <row r="3358" spans="1:38">
      <c r="A3358">
        <v>3277615</v>
      </c>
      <c r="B3358" t="s">
        <v>11305</v>
      </c>
      <c r="C3358" t="s">
        <v>18</v>
      </c>
      <c r="D3358" t="s">
        <v>85</v>
      </c>
      <c r="E3358">
        <v>2011</v>
      </c>
      <c r="F3358">
        <v>8</v>
      </c>
      <c r="G3358">
        <v>20</v>
      </c>
      <c r="H3358" t="s">
        <v>86</v>
      </c>
      <c r="I3358" t="s">
        <v>16</v>
      </c>
      <c r="J3358" t="s">
        <v>16</v>
      </c>
      <c r="K3358" t="s">
        <v>177</v>
      </c>
      <c r="L3358" t="s">
        <v>86</v>
      </c>
      <c r="M3358" t="s">
        <v>88</v>
      </c>
      <c r="N3358" s="50">
        <v>99999999</v>
      </c>
      <c r="O3358" s="51">
        <v>2325797</v>
      </c>
      <c r="P3358" t="s">
        <v>6360</v>
      </c>
      <c r="Q3358" t="s">
        <v>11306</v>
      </c>
      <c r="R3358" t="s">
        <v>1188</v>
      </c>
      <c r="S3358" s="49" t="str">
        <f>CONCATENATE(Tabla_Datos[[#This Row],[Nombre_Cliente]]," ",Tabla_Datos[[#This Row],[ApellidoPaterno_Cliente]]," ",Tabla_Datos[[#This Row],[ApellidoMaterno_Cliente]])</f>
        <v>DIMAS SILVESTRE PACHECO</v>
      </c>
      <c r="T3358" s="53">
        <f>DATE(Tabla_Datos[[#This Row],[tAnio]],Tabla_Datos[[#This Row],[tMes]],Tabla_Datos[[#This Row],[tDia]])</f>
        <v>40775</v>
      </c>
      <c r="U3358" s="53" t="str">
        <f>IF(Tabla_Datos[[#This Row],[cProvincia]]="LIMA","LIMA","PROVINCIA")</f>
        <v>LIMA</v>
      </c>
      <c r="V3358" s="53" t="str">
        <f>MID(Tabla_Datos[[#This Row],[pTelefono]],1,SEARCH("-",Tabla_Datos[[#This Row],[pTelefono]],1)-1)</f>
        <v>1</v>
      </c>
      <c r="W3358" s="53" t="str">
        <f>MID(Tabla_Datos[[#This Row],[pTelefono]],SEARCH("-",Tabla_Datos[[#This Row],[pTelefono]],1)+1,LEN(Tabla_Datos[[#This Row],[pTelefono]]))</f>
        <v>988883890</v>
      </c>
      <c r="X3358" s="53" t="str">
        <f>CONCATENATE(Tabla_Datos[[#This Row],[TipUrb]]," ",Tabla_Datos[[#This Row],[Calle]]," ",Tabla_Datos[[#This Row],[NumCalle]])</f>
        <v>UR LAS ESMERALDAS 337</v>
      </c>
      <c r="Y3358" t="s">
        <v>92</v>
      </c>
      <c r="Z3358" t="s">
        <v>93</v>
      </c>
      <c r="AA3358" t="s">
        <v>94</v>
      </c>
      <c r="AB3358" t="s">
        <v>95</v>
      </c>
      <c r="AC3358" t="s">
        <v>95</v>
      </c>
      <c r="AD3358" t="s">
        <v>161</v>
      </c>
      <c r="AE3358" t="s">
        <v>95</v>
      </c>
      <c r="AG3358" s="51">
        <v>7643190</v>
      </c>
      <c r="AI3358">
        <v>26</v>
      </c>
      <c r="AJ3358">
        <v>26</v>
      </c>
      <c r="AK3358" t="s">
        <v>11307</v>
      </c>
      <c r="AL3358">
        <v>337</v>
      </c>
    </row>
    <row r="3359" spans="1:38">
      <c r="A3359">
        <v>3278045</v>
      </c>
      <c r="B3359" t="s">
        <v>11308</v>
      </c>
      <c r="C3359" t="s">
        <v>18</v>
      </c>
      <c r="D3359" t="s">
        <v>143</v>
      </c>
      <c r="E3359">
        <v>2011</v>
      </c>
      <c r="F3359">
        <v>8</v>
      </c>
      <c r="G3359">
        <v>20</v>
      </c>
      <c r="H3359" t="s">
        <v>86</v>
      </c>
      <c r="I3359" t="s">
        <v>16</v>
      </c>
      <c r="J3359" t="s">
        <v>16</v>
      </c>
      <c r="K3359" t="s">
        <v>496</v>
      </c>
      <c r="L3359" t="s">
        <v>86</v>
      </c>
      <c r="M3359" t="s">
        <v>88</v>
      </c>
      <c r="N3359" s="50">
        <v>10813519</v>
      </c>
      <c r="O3359" s="51">
        <v>2326142</v>
      </c>
      <c r="P3359" t="s">
        <v>11309</v>
      </c>
      <c r="Q3359" t="s">
        <v>11310</v>
      </c>
      <c r="R3359" t="s">
        <v>11310</v>
      </c>
      <c r="S3359" s="49" t="str">
        <f>CONCATENATE(Tabla_Datos[[#This Row],[Nombre_Cliente]]," ",Tabla_Datos[[#This Row],[ApellidoPaterno_Cliente]]," ",Tabla_Datos[[#This Row],[ApellidoMaterno_Cliente]])</f>
        <v xml:space="preserve">ROLANDO MIGUEL  FABIAN  FABIAN </v>
      </c>
      <c r="T3359" s="53">
        <f>DATE(Tabla_Datos[[#This Row],[tAnio]],Tabla_Datos[[#This Row],[tMes]],Tabla_Datos[[#This Row],[tDia]])</f>
        <v>40775</v>
      </c>
      <c r="U3359" s="53" t="str">
        <f>IF(Tabla_Datos[[#This Row],[cProvincia]]="LIMA","LIMA","PROVINCIA")</f>
        <v>LIMA</v>
      </c>
      <c r="V3359" s="53" t="str">
        <f>MID(Tabla_Datos[[#This Row],[pTelefono]],1,SEARCH("-",Tabla_Datos[[#This Row],[pTelefono]],1)-1)</f>
        <v>1</v>
      </c>
      <c r="W3359" s="53" t="str">
        <f>MID(Tabla_Datos[[#This Row],[pTelefono]],SEARCH("-",Tabla_Datos[[#This Row],[pTelefono]],1)+1,LEN(Tabla_Datos[[#This Row],[pTelefono]]))</f>
        <v>4274789</v>
      </c>
      <c r="X3359" s="53" t="str">
        <f>CONCATENATE(Tabla_Datos[[#This Row],[TipUrb]]," ",Tabla_Datos[[#This Row],[Calle]]," ",Tabla_Datos[[#This Row],[NumCalle]])</f>
        <v>AH   0</v>
      </c>
      <c r="Y3359" t="s">
        <v>92</v>
      </c>
      <c r="Z3359" t="s">
        <v>181</v>
      </c>
      <c r="AA3359" t="s">
        <v>182</v>
      </c>
      <c r="AB3359" t="s">
        <v>95</v>
      </c>
      <c r="AC3359" t="s">
        <v>95</v>
      </c>
      <c r="AD3359" t="s">
        <v>96</v>
      </c>
      <c r="AE3359" t="s">
        <v>116</v>
      </c>
      <c r="AF3359">
        <v>3</v>
      </c>
      <c r="AG3359" s="51">
        <v>41933977</v>
      </c>
      <c r="AI3359">
        <v>1</v>
      </c>
      <c r="AJ3359">
        <v>1</v>
      </c>
      <c r="AK3359" t="s">
        <v>95</v>
      </c>
      <c r="AL3359">
        <v>0</v>
      </c>
    </row>
    <row r="3360" spans="1:38">
      <c r="A3360">
        <v>3278405</v>
      </c>
      <c r="B3360" t="s">
        <v>11311</v>
      </c>
      <c r="C3360" t="s">
        <v>19</v>
      </c>
      <c r="D3360" t="s">
        <v>85</v>
      </c>
      <c r="E3360">
        <v>2011</v>
      </c>
      <c r="F3360">
        <v>8</v>
      </c>
      <c r="G3360">
        <v>20</v>
      </c>
      <c r="H3360" t="s">
        <v>144</v>
      </c>
      <c r="I3360" t="s">
        <v>16</v>
      </c>
      <c r="J3360" t="s">
        <v>16</v>
      </c>
      <c r="K3360" t="s">
        <v>646</v>
      </c>
      <c r="L3360" t="s">
        <v>144</v>
      </c>
      <c r="M3360" t="s">
        <v>88</v>
      </c>
      <c r="O3360" s="51">
        <v>2326450</v>
      </c>
      <c r="P3360" t="s">
        <v>5073</v>
      </c>
      <c r="Q3360" t="s">
        <v>457</v>
      </c>
      <c r="R3360" t="s">
        <v>1154</v>
      </c>
      <c r="S3360" s="49" t="str">
        <f>CONCATENATE(Tabla_Datos[[#This Row],[Nombre_Cliente]]," ",Tabla_Datos[[#This Row],[ApellidoPaterno_Cliente]]," ",Tabla_Datos[[#This Row],[ApellidoMaterno_Cliente]])</f>
        <v>LUIS ENRIQUE DAVILA ZAVALA</v>
      </c>
      <c r="T3360" s="53">
        <f>DATE(Tabla_Datos[[#This Row],[tAnio]],Tabla_Datos[[#This Row],[tMes]],Tabla_Datos[[#This Row],[tDia]])</f>
        <v>40775</v>
      </c>
      <c r="U3360" s="53" t="str">
        <f>IF(Tabla_Datos[[#This Row],[cProvincia]]="LIMA","LIMA","PROVINCIA")</f>
        <v>LIMA</v>
      </c>
      <c r="V3360" s="53" t="str">
        <f>MID(Tabla_Datos[[#This Row],[pTelefono]],1,SEARCH("-",Tabla_Datos[[#This Row],[pTelefono]],1)-1)</f>
        <v>1</v>
      </c>
      <c r="W3360" s="53" t="str">
        <f>MID(Tabla_Datos[[#This Row],[pTelefono]],SEARCH("-",Tabla_Datos[[#This Row],[pTelefono]],1)+1,LEN(Tabla_Datos[[#This Row],[pTelefono]]))</f>
        <v>968371027</v>
      </c>
      <c r="X3360" s="53" t="str">
        <f>CONCATENATE(Tabla_Datos[[#This Row],[TipUrb]]," ",Tabla_Datos[[#This Row],[Calle]]," ",Tabla_Datos[[#This Row],[NumCalle]])</f>
        <v>FU PLAZA JOSE M. 148</v>
      </c>
      <c r="Y3360" t="s">
        <v>92</v>
      </c>
      <c r="Z3360" t="s">
        <v>122</v>
      </c>
      <c r="AA3360" t="s">
        <v>123</v>
      </c>
      <c r="AB3360" t="s">
        <v>95</v>
      </c>
      <c r="AC3360">
        <v>204</v>
      </c>
      <c r="AD3360" t="s">
        <v>2384</v>
      </c>
      <c r="AE3360" t="s">
        <v>95</v>
      </c>
      <c r="AF3360" t="s">
        <v>95</v>
      </c>
      <c r="AG3360" s="51">
        <v>7670256</v>
      </c>
      <c r="AH3360" t="s">
        <v>95</v>
      </c>
      <c r="AI3360">
        <v>1</v>
      </c>
      <c r="AJ3360">
        <v>1</v>
      </c>
      <c r="AK3360" t="s">
        <v>8281</v>
      </c>
      <c r="AL3360">
        <v>148</v>
      </c>
    </row>
    <row r="3361" spans="1:38">
      <c r="A3361">
        <v>3278197</v>
      </c>
      <c r="B3361" t="s">
        <v>11312</v>
      </c>
      <c r="C3361" t="s">
        <v>19</v>
      </c>
      <c r="D3361" t="s">
        <v>85</v>
      </c>
      <c r="E3361">
        <v>2011</v>
      </c>
      <c r="F3361">
        <v>8</v>
      </c>
      <c r="G3361">
        <v>20</v>
      </c>
      <c r="H3361" t="s">
        <v>144</v>
      </c>
      <c r="I3361" t="s">
        <v>16</v>
      </c>
      <c r="J3361" t="s">
        <v>16</v>
      </c>
      <c r="K3361" t="s">
        <v>112</v>
      </c>
      <c r="L3361" t="s">
        <v>144</v>
      </c>
      <c r="M3361" t="s">
        <v>88</v>
      </c>
      <c r="O3361" s="51">
        <v>2326290</v>
      </c>
      <c r="P3361" t="s">
        <v>11313</v>
      </c>
      <c r="Q3361" t="s">
        <v>711</v>
      </c>
      <c r="R3361" t="s">
        <v>2337</v>
      </c>
      <c r="S3361" s="49" t="str">
        <f>CONCATENATE(Tabla_Datos[[#This Row],[Nombre_Cliente]]," ",Tabla_Datos[[#This Row],[ApellidoPaterno_Cliente]]," ",Tabla_Datos[[#This Row],[ApellidoMaterno_Cliente]])</f>
        <v>VICTOR HUBER GUZMAN CABALLERO</v>
      </c>
      <c r="T3361" s="53">
        <f>DATE(Tabla_Datos[[#This Row],[tAnio]],Tabla_Datos[[#This Row],[tMes]],Tabla_Datos[[#This Row],[tDia]])</f>
        <v>40775</v>
      </c>
      <c r="U3361" s="53" t="str">
        <f>IF(Tabla_Datos[[#This Row],[cProvincia]]="LIMA","LIMA","PROVINCIA")</f>
        <v>LIMA</v>
      </c>
      <c r="V3361" s="53" t="str">
        <f>MID(Tabla_Datos[[#This Row],[pTelefono]],1,SEARCH("-",Tabla_Datos[[#This Row],[pTelefono]],1)-1)</f>
        <v>1</v>
      </c>
      <c r="W3361" s="53" t="str">
        <f>MID(Tabla_Datos[[#This Row],[pTelefono]],SEARCH("-",Tabla_Datos[[#This Row],[pTelefono]],1)+1,LEN(Tabla_Datos[[#This Row],[pTelefono]]))</f>
        <v>13493381</v>
      </c>
      <c r="X3361" s="53" t="str">
        <f>CONCATENATE(Tabla_Datos[[#This Row],[TipUrb]]," ",Tabla_Datos[[#This Row],[Calle]]," ",Tabla_Datos[[#This Row],[NumCalle]])</f>
        <v>UR HUANCAVELICA 129</v>
      </c>
      <c r="Y3361" t="s">
        <v>92</v>
      </c>
      <c r="Z3361" t="s">
        <v>196</v>
      </c>
      <c r="AA3361" t="s">
        <v>197</v>
      </c>
      <c r="AB3361">
        <v>2</v>
      </c>
      <c r="AC3361">
        <v>201</v>
      </c>
      <c r="AD3361" t="s">
        <v>161</v>
      </c>
      <c r="AE3361" t="s">
        <v>95</v>
      </c>
      <c r="AF3361" t="s">
        <v>95</v>
      </c>
      <c r="AG3361" s="51">
        <v>6424627</v>
      </c>
      <c r="AH3361" t="s">
        <v>95</v>
      </c>
      <c r="AI3361">
        <v>1</v>
      </c>
      <c r="AJ3361">
        <v>1</v>
      </c>
      <c r="AK3361" t="s">
        <v>890</v>
      </c>
      <c r="AL3361">
        <v>129</v>
      </c>
    </row>
    <row r="3362" spans="1:38">
      <c r="A3362">
        <v>3278887</v>
      </c>
      <c r="B3362" t="s">
        <v>11314</v>
      </c>
      <c r="C3362" t="s">
        <v>18</v>
      </c>
      <c r="D3362" t="s">
        <v>143</v>
      </c>
      <c r="E3362">
        <v>2011</v>
      </c>
      <c r="F3362">
        <v>8</v>
      </c>
      <c r="G3362">
        <v>20</v>
      </c>
      <c r="H3362" t="s">
        <v>86</v>
      </c>
      <c r="I3362" t="s">
        <v>662</v>
      </c>
      <c r="J3362" t="s">
        <v>10498</v>
      </c>
      <c r="K3362" t="s">
        <v>10499</v>
      </c>
      <c r="L3362" t="s">
        <v>86</v>
      </c>
      <c r="M3362" t="s">
        <v>594</v>
      </c>
      <c r="N3362" s="50">
        <v>46546731</v>
      </c>
      <c r="O3362" s="51">
        <v>2326785</v>
      </c>
      <c r="P3362" t="s">
        <v>11315</v>
      </c>
      <c r="Q3362" t="s">
        <v>255</v>
      </c>
      <c r="R3362" t="s">
        <v>256</v>
      </c>
      <c r="S3362" s="49" t="str">
        <f>CONCATENATE(Tabla_Datos[[#This Row],[Nombre_Cliente]]," ",Tabla_Datos[[#This Row],[ApellidoPaterno_Cliente]]," ",Tabla_Datos[[#This Row],[ApellidoMaterno_Cliente]])</f>
        <v>DEMETRIO CONDORI MAMANI</v>
      </c>
      <c r="T3362" s="53">
        <f>DATE(Tabla_Datos[[#This Row],[tAnio]],Tabla_Datos[[#This Row],[tMes]],Tabla_Datos[[#This Row],[tDia]])</f>
        <v>40775</v>
      </c>
      <c r="U3362" s="53" t="str">
        <f>IF(Tabla_Datos[[#This Row],[cProvincia]]="LIMA","LIMA","PROVINCIA")</f>
        <v>PROVINCIA</v>
      </c>
      <c r="V3362" s="53" t="str">
        <f>MID(Tabla_Datos[[#This Row],[pTelefono]],1,SEARCH("-",Tabla_Datos[[#This Row],[pTelefono]],1)-1)</f>
        <v>82</v>
      </c>
      <c r="W3362" s="53" t="str">
        <f>MID(Tabla_Datos[[#This Row],[pTelefono]],SEARCH("-",Tabla_Datos[[#This Row],[pTelefono]],1)+1,LEN(Tabla_Datos[[#This Row],[pTelefono]]))</f>
        <v>982731979</v>
      </c>
      <c r="X3362" s="53" t="str">
        <f>CONCATENATE(Tabla_Datos[[#This Row],[TipUrb]]," ",Tabla_Datos[[#This Row],[Calle]]," ",Tabla_Datos[[#This Row],[NumCalle]])</f>
        <v>- S/N 0</v>
      </c>
      <c r="Y3362" t="s">
        <v>10501</v>
      </c>
      <c r="Z3362" t="s">
        <v>181</v>
      </c>
      <c r="AA3362" t="s">
        <v>182</v>
      </c>
      <c r="AB3362" t="s">
        <v>95</v>
      </c>
      <c r="AC3362" t="s">
        <v>95</v>
      </c>
      <c r="AD3362" t="s">
        <v>109</v>
      </c>
      <c r="AE3362" t="s">
        <v>1034</v>
      </c>
      <c r="AF3362">
        <v>8</v>
      </c>
      <c r="AG3362" s="51">
        <v>4808314</v>
      </c>
      <c r="AI3362">
        <v>61</v>
      </c>
      <c r="AJ3362">
        <v>61</v>
      </c>
      <c r="AK3362" t="s">
        <v>1146</v>
      </c>
      <c r="AL3362">
        <v>0</v>
      </c>
    </row>
    <row r="3363" spans="1:38">
      <c r="A3363">
        <v>3278461</v>
      </c>
      <c r="B3363" t="s">
        <v>11316</v>
      </c>
      <c r="C3363" t="s">
        <v>19</v>
      </c>
      <c r="D3363" t="s">
        <v>143</v>
      </c>
      <c r="E3363">
        <v>2011</v>
      </c>
      <c r="F3363">
        <v>8</v>
      </c>
      <c r="G3363">
        <v>20</v>
      </c>
      <c r="H3363" t="s">
        <v>86</v>
      </c>
      <c r="I3363" t="s">
        <v>587</v>
      </c>
      <c r="J3363" t="s">
        <v>587</v>
      </c>
      <c r="K3363" t="s">
        <v>587</v>
      </c>
      <c r="L3363" t="s">
        <v>86</v>
      </c>
      <c r="M3363" t="s">
        <v>102</v>
      </c>
      <c r="N3363" s="50">
        <v>43941703</v>
      </c>
      <c r="O3363" s="51">
        <v>2326354</v>
      </c>
      <c r="P3363" t="s">
        <v>2648</v>
      </c>
      <c r="Q3363" t="s">
        <v>11317</v>
      </c>
      <c r="R3363" t="s">
        <v>1125</v>
      </c>
      <c r="S3363" s="49" t="str">
        <f>CONCATENATE(Tabla_Datos[[#This Row],[Nombre_Cliente]]," ",Tabla_Datos[[#This Row],[ApellidoPaterno_Cliente]]," ",Tabla_Datos[[#This Row],[ApellidoMaterno_Cliente]])</f>
        <v>LUIS ALBERTO MARCA LAURA</v>
      </c>
      <c r="T3363" s="53">
        <f>DATE(Tabla_Datos[[#This Row],[tAnio]],Tabla_Datos[[#This Row],[tMes]],Tabla_Datos[[#This Row],[tDia]])</f>
        <v>40775</v>
      </c>
      <c r="U3363" s="53" t="str">
        <f>IF(Tabla_Datos[[#This Row],[cProvincia]]="LIMA","LIMA","PROVINCIA")</f>
        <v>PROVINCIA</v>
      </c>
      <c r="V3363" s="53" t="str">
        <f>MID(Tabla_Datos[[#This Row],[pTelefono]],1,SEARCH("-",Tabla_Datos[[#This Row],[pTelefono]],1)-1)</f>
        <v>52</v>
      </c>
      <c r="W3363" s="53" t="str">
        <f>MID(Tabla_Datos[[#This Row],[pTelefono]],SEARCH("-",Tabla_Datos[[#This Row],[pTelefono]],1)+1,LEN(Tabla_Datos[[#This Row],[pTelefono]]))</f>
        <v>952543570</v>
      </c>
      <c r="X3363" s="53" t="str">
        <f>CONCATENATE(Tabla_Datos[[#This Row],[TipUrb]]," ",Tabla_Datos[[#This Row],[Calle]]," ",Tabla_Datos[[#This Row],[NumCalle]])</f>
        <v>- . 0</v>
      </c>
      <c r="Y3363" t="s">
        <v>590</v>
      </c>
      <c r="Z3363" t="s">
        <v>152</v>
      </c>
      <c r="AA3363" t="s">
        <v>153</v>
      </c>
      <c r="AB3363" t="s">
        <v>95</v>
      </c>
      <c r="AC3363" t="s">
        <v>95</v>
      </c>
      <c r="AD3363" t="s">
        <v>109</v>
      </c>
      <c r="AE3363" t="s">
        <v>116</v>
      </c>
      <c r="AF3363">
        <v>13</v>
      </c>
      <c r="AG3363" s="51">
        <v>40040652</v>
      </c>
      <c r="AI3363">
        <v>1</v>
      </c>
      <c r="AJ3363">
        <v>1</v>
      </c>
      <c r="AK3363" t="s">
        <v>221</v>
      </c>
      <c r="AL3363">
        <v>0</v>
      </c>
    </row>
    <row r="3364" spans="1:38">
      <c r="A3364">
        <v>3278806</v>
      </c>
      <c r="B3364" t="s">
        <v>11318</v>
      </c>
      <c r="C3364" t="s">
        <v>18</v>
      </c>
      <c r="D3364" t="s">
        <v>143</v>
      </c>
      <c r="E3364">
        <v>2011</v>
      </c>
      <c r="F3364">
        <v>8</v>
      </c>
      <c r="G3364">
        <v>20</v>
      </c>
      <c r="H3364" t="s">
        <v>86</v>
      </c>
      <c r="I3364" t="s">
        <v>300</v>
      </c>
      <c r="J3364" t="s">
        <v>535</v>
      </c>
      <c r="K3364" t="s">
        <v>916</v>
      </c>
      <c r="L3364" t="s">
        <v>86</v>
      </c>
      <c r="M3364" t="s">
        <v>148</v>
      </c>
      <c r="N3364" s="50">
        <v>45505840</v>
      </c>
      <c r="O3364" s="51">
        <v>2326757</v>
      </c>
      <c r="P3364" t="s">
        <v>11319</v>
      </c>
      <c r="Q3364" t="s">
        <v>11320</v>
      </c>
      <c r="R3364" t="s">
        <v>3232</v>
      </c>
      <c r="S3364" s="49" t="str">
        <f>CONCATENATE(Tabla_Datos[[#This Row],[Nombre_Cliente]]," ",Tabla_Datos[[#This Row],[ApellidoPaterno_Cliente]]," ",Tabla_Datos[[#This Row],[ApellidoMaterno_Cliente]])</f>
        <v>MICHAEL ARIRAMA MELENDEZ</v>
      </c>
      <c r="T3364" s="53">
        <f>DATE(Tabla_Datos[[#This Row],[tAnio]],Tabla_Datos[[#This Row],[tMes]],Tabla_Datos[[#This Row],[tDia]])</f>
        <v>40775</v>
      </c>
      <c r="U3364" s="53" t="str">
        <f>IF(Tabla_Datos[[#This Row],[cProvincia]]="LIMA","LIMA","PROVINCIA")</f>
        <v>PROVINCIA</v>
      </c>
      <c r="V3364" s="53" t="str">
        <f>MID(Tabla_Datos[[#This Row],[pTelefono]],1,SEARCH("-",Tabla_Datos[[#This Row],[pTelefono]],1)-1)</f>
        <v>65</v>
      </c>
      <c r="W3364" s="53" t="str">
        <f>MID(Tabla_Datos[[#This Row],[pTelefono]],SEARCH("-",Tabla_Datos[[#This Row],[pTelefono]],1)+1,LEN(Tabla_Datos[[#This Row],[pTelefono]]))</f>
        <v>234316</v>
      </c>
      <c r="X3364" s="53" t="str">
        <f>CONCATENATE(Tabla_Datos[[#This Row],[TipUrb]]," ",Tabla_Datos[[#This Row],[Calle]]," ",Tabla_Datos[[#This Row],[NumCalle]])</f>
        <v>- PUTUMAYO 1846</v>
      </c>
      <c r="Y3364" t="s">
        <v>305</v>
      </c>
      <c r="Z3364" t="s">
        <v>320</v>
      </c>
      <c r="AA3364" t="s">
        <v>321</v>
      </c>
      <c r="AB3364" t="s">
        <v>95</v>
      </c>
      <c r="AC3364" t="s">
        <v>95</v>
      </c>
      <c r="AD3364" t="s">
        <v>109</v>
      </c>
      <c r="AE3364" t="s">
        <v>95</v>
      </c>
      <c r="AG3364" s="51">
        <v>41770834</v>
      </c>
      <c r="AI3364">
        <v>10</v>
      </c>
      <c r="AJ3364">
        <v>10</v>
      </c>
      <c r="AK3364" t="s">
        <v>5569</v>
      </c>
      <c r="AL3364">
        <v>1846</v>
      </c>
    </row>
    <row r="3365" spans="1:38">
      <c r="A3365">
        <v>3279742</v>
      </c>
      <c r="B3365" t="s">
        <v>11321</v>
      </c>
      <c r="C3365" t="s">
        <v>18</v>
      </c>
      <c r="D3365" t="s">
        <v>143</v>
      </c>
      <c r="E3365">
        <v>2011</v>
      </c>
      <c r="F3365">
        <v>8</v>
      </c>
      <c r="G3365">
        <v>20</v>
      </c>
      <c r="H3365" t="s">
        <v>86</v>
      </c>
      <c r="I3365" t="s">
        <v>662</v>
      </c>
      <c r="J3365" t="s">
        <v>10498</v>
      </c>
      <c r="K3365" t="s">
        <v>10498</v>
      </c>
      <c r="L3365" t="s">
        <v>86</v>
      </c>
      <c r="M3365" t="s">
        <v>594</v>
      </c>
      <c r="N3365" s="50">
        <v>23908479</v>
      </c>
      <c r="O3365" s="51">
        <v>2326798</v>
      </c>
      <c r="P3365" t="s">
        <v>11322</v>
      </c>
      <c r="Q3365" t="s">
        <v>11323</v>
      </c>
      <c r="R3365" t="s">
        <v>11324</v>
      </c>
      <c r="S3365" s="49" t="str">
        <f>CONCATENATE(Tabla_Datos[[#This Row],[Nombre_Cliente]]," ",Tabla_Datos[[#This Row],[ApellidoPaterno_Cliente]]," ",Tabla_Datos[[#This Row],[ApellidoMaterno_Cliente]])</f>
        <v>HENRY HERBY GONGORA CANELO</v>
      </c>
      <c r="T3365" s="53">
        <f>DATE(Tabla_Datos[[#This Row],[tAnio]],Tabla_Datos[[#This Row],[tMes]],Tabla_Datos[[#This Row],[tDia]])</f>
        <v>40775</v>
      </c>
      <c r="U3365" s="53" t="str">
        <f>IF(Tabla_Datos[[#This Row],[cProvincia]]="LIMA","LIMA","PROVINCIA")</f>
        <v>PROVINCIA</v>
      </c>
      <c r="V3365" s="53" t="str">
        <f>MID(Tabla_Datos[[#This Row],[pTelefono]],1,SEARCH("-",Tabla_Datos[[#This Row],[pTelefono]],1)-1)</f>
        <v>82</v>
      </c>
      <c r="W3365" s="53" t="str">
        <f>MID(Tabla_Datos[[#This Row],[pTelefono]],SEARCH("-",Tabla_Datos[[#This Row],[pTelefono]],1)+1,LEN(Tabla_Datos[[#This Row],[pTelefono]]))</f>
        <v>966447757</v>
      </c>
      <c r="X3365" s="53" t="str">
        <f>CONCATENATE(Tabla_Datos[[#This Row],[TipUrb]]," ",Tabla_Datos[[#This Row],[Calle]]," ",Tabla_Datos[[#This Row],[NumCalle]])</f>
        <v>AH TAMBOPATA 0</v>
      </c>
      <c r="Y3365" t="s">
        <v>10501</v>
      </c>
      <c r="Z3365" t="s">
        <v>181</v>
      </c>
      <c r="AA3365" t="s">
        <v>182</v>
      </c>
      <c r="AB3365" t="s">
        <v>95</v>
      </c>
      <c r="AC3365" t="s">
        <v>95</v>
      </c>
      <c r="AD3365" t="s">
        <v>96</v>
      </c>
      <c r="AE3365" t="s">
        <v>116</v>
      </c>
      <c r="AF3365">
        <v>15</v>
      </c>
      <c r="AG3365" s="51">
        <v>41430201</v>
      </c>
      <c r="AI3365">
        <v>10</v>
      </c>
      <c r="AJ3365">
        <v>10</v>
      </c>
      <c r="AK3365" t="s">
        <v>10498</v>
      </c>
      <c r="AL3365">
        <v>0</v>
      </c>
    </row>
    <row r="3366" spans="1:38">
      <c r="A3366">
        <v>3278875</v>
      </c>
      <c r="B3366" t="s">
        <v>11325</v>
      </c>
      <c r="C3366" t="s">
        <v>18</v>
      </c>
      <c r="D3366" t="s">
        <v>143</v>
      </c>
      <c r="E3366">
        <v>2011</v>
      </c>
      <c r="F3366">
        <v>8</v>
      </c>
      <c r="G3366">
        <v>20</v>
      </c>
      <c r="H3366" t="s">
        <v>86</v>
      </c>
      <c r="I3366" t="s">
        <v>662</v>
      </c>
      <c r="J3366" t="s">
        <v>10498</v>
      </c>
      <c r="K3366" t="s">
        <v>10499</v>
      </c>
      <c r="L3366" t="s">
        <v>86</v>
      </c>
      <c r="M3366" t="s">
        <v>594</v>
      </c>
      <c r="N3366" s="50">
        <v>46546731</v>
      </c>
      <c r="O3366" s="51">
        <v>2326779</v>
      </c>
      <c r="P3366" t="s">
        <v>5061</v>
      </c>
      <c r="Q3366" t="s">
        <v>11326</v>
      </c>
      <c r="R3366" t="s">
        <v>6090</v>
      </c>
      <c r="S3366" s="49" t="str">
        <f>CONCATENATE(Tabla_Datos[[#This Row],[Nombre_Cliente]]," ",Tabla_Datos[[#This Row],[ApellidoPaterno_Cliente]]," ",Tabla_Datos[[#This Row],[ApellidoMaterno_Cliente]])</f>
        <v>GUILLERMO ARRIOLA ARELLANO</v>
      </c>
      <c r="T3366" s="53">
        <f>DATE(Tabla_Datos[[#This Row],[tAnio]],Tabla_Datos[[#This Row],[tMes]],Tabla_Datos[[#This Row],[tDia]])</f>
        <v>40775</v>
      </c>
      <c r="U3366" s="53" t="str">
        <f>IF(Tabla_Datos[[#This Row],[cProvincia]]="LIMA","LIMA","PROVINCIA")</f>
        <v>PROVINCIA</v>
      </c>
      <c r="V3366" s="53" t="str">
        <f>MID(Tabla_Datos[[#This Row],[pTelefono]],1,SEARCH("-",Tabla_Datos[[#This Row],[pTelefono]],1)-1)</f>
        <v>82</v>
      </c>
      <c r="W3366" s="53" t="str">
        <f>MID(Tabla_Datos[[#This Row],[pTelefono]],SEARCH("-",Tabla_Datos[[#This Row],[pTelefono]],1)+1,LEN(Tabla_Datos[[#This Row],[pTelefono]]))</f>
        <v>974365197</v>
      </c>
      <c r="X3366" s="53" t="str">
        <f>CONCATENATE(Tabla_Datos[[#This Row],[TipUrb]]," ",Tabla_Datos[[#This Row],[Calle]]," ",Tabla_Datos[[#This Row],[NumCalle]])</f>
        <v>- S/N 0</v>
      </c>
      <c r="Y3366" t="s">
        <v>10501</v>
      </c>
      <c r="Z3366" t="s">
        <v>181</v>
      </c>
      <c r="AA3366" t="s">
        <v>182</v>
      </c>
      <c r="AB3366" t="s">
        <v>95</v>
      </c>
      <c r="AC3366" t="s">
        <v>95</v>
      </c>
      <c r="AD3366" t="s">
        <v>109</v>
      </c>
      <c r="AE3366" t="s">
        <v>95</v>
      </c>
      <c r="AG3366" s="51">
        <v>23903087</v>
      </c>
      <c r="AI3366">
        <v>61</v>
      </c>
      <c r="AJ3366">
        <v>61</v>
      </c>
      <c r="AK3366" t="s">
        <v>1146</v>
      </c>
      <c r="AL3366">
        <v>0</v>
      </c>
    </row>
    <row r="3367" spans="1:38">
      <c r="A3367">
        <v>3279424</v>
      </c>
      <c r="B3367" t="s">
        <v>11327</v>
      </c>
      <c r="C3367" t="s">
        <v>19</v>
      </c>
      <c r="D3367" t="s">
        <v>143</v>
      </c>
      <c r="E3367">
        <v>2011</v>
      </c>
      <c r="F3367">
        <v>8</v>
      </c>
      <c r="G3367">
        <v>20</v>
      </c>
      <c r="H3367" t="s">
        <v>86</v>
      </c>
      <c r="I3367" t="s">
        <v>241</v>
      </c>
      <c r="J3367" t="s">
        <v>242</v>
      </c>
      <c r="K3367" t="s">
        <v>242</v>
      </c>
      <c r="L3367" t="s">
        <v>86</v>
      </c>
      <c r="M3367" t="s">
        <v>148</v>
      </c>
      <c r="N3367" s="50">
        <v>42203455</v>
      </c>
      <c r="O3367" s="51">
        <v>2327208</v>
      </c>
      <c r="P3367" t="s">
        <v>11328</v>
      </c>
      <c r="Q3367" t="s">
        <v>11329</v>
      </c>
      <c r="R3367" t="s">
        <v>593</v>
      </c>
      <c r="S3367" s="49" t="str">
        <f>CONCATENATE(Tabla_Datos[[#This Row],[Nombre_Cliente]]," ",Tabla_Datos[[#This Row],[ApellidoPaterno_Cliente]]," ",Tabla_Datos[[#This Row],[ApellidoMaterno_Cliente]])</f>
        <v>FRAN LY ALAYO SANTIAGO</v>
      </c>
      <c r="T3367" s="53">
        <f>DATE(Tabla_Datos[[#This Row],[tAnio]],Tabla_Datos[[#This Row],[tMes]],Tabla_Datos[[#This Row],[tDia]])</f>
        <v>40775</v>
      </c>
      <c r="U3367" s="53" t="str">
        <f>IF(Tabla_Datos[[#This Row],[cProvincia]]="LIMA","LIMA","PROVINCIA")</f>
        <v>PROVINCIA</v>
      </c>
      <c r="V3367" s="53" t="str">
        <f>MID(Tabla_Datos[[#This Row],[pTelefono]],1,SEARCH("-",Tabla_Datos[[#This Row],[pTelefono]],1)-1)</f>
        <v>44</v>
      </c>
      <c r="W3367" s="53" t="str">
        <f>MID(Tabla_Datos[[#This Row],[pTelefono]],SEARCH("-",Tabla_Datos[[#This Row],[pTelefono]],1)+1,LEN(Tabla_Datos[[#This Row],[pTelefono]]))</f>
        <v>948132779</v>
      </c>
      <c r="X3367" s="53" t="str">
        <f>CONCATENATE(Tabla_Datos[[#This Row],[TipUrb]]," ",Tabla_Datos[[#This Row],[Calle]]," ",Tabla_Datos[[#This Row],[NumCalle]])</f>
        <v>- 5 DE ABRIL MZ 4 LOT 36</v>
      </c>
      <c r="Y3367" t="s">
        <v>246</v>
      </c>
      <c r="Z3367" t="s">
        <v>152</v>
      </c>
      <c r="AA3367" t="s">
        <v>153</v>
      </c>
      <c r="AB3367" t="s">
        <v>95</v>
      </c>
      <c r="AC3367" t="s">
        <v>95</v>
      </c>
      <c r="AD3367" t="s">
        <v>109</v>
      </c>
      <c r="AE3367" t="s">
        <v>95</v>
      </c>
      <c r="AF3367" t="s">
        <v>95</v>
      </c>
      <c r="AG3367" s="51">
        <v>45834543</v>
      </c>
      <c r="AH3367" t="s">
        <v>95</v>
      </c>
      <c r="AI3367">
        <v>1</v>
      </c>
      <c r="AJ3367">
        <v>1</v>
      </c>
      <c r="AK3367" t="s">
        <v>11330</v>
      </c>
      <c r="AL3367">
        <v>36</v>
      </c>
    </row>
    <row r="3368" spans="1:38">
      <c r="A3368">
        <v>3278970</v>
      </c>
      <c r="B3368" t="s">
        <v>11331</v>
      </c>
      <c r="C3368" t="s">
        <v>18</v>
      </c>
      <c r="D3368" t="s">
        <v>143</v>
      </c>
      <c r="E3368">
        <v>2011</v>
      </c>
      <c r="F3368">
        <v>8</v>
      </c>
      <c r="G3368">
        <v>20</v>
      </c>
      <c r="H3368" t="s">
        <v>86</v>
      </c>
      <c r="I3368" t="s">
        <v>662</v>
      </c>
      <c r="J3368" t="s">
        <v>10498</v>
      </c>
      <c r="K3368" t="s">
        <v>10499</v>
      </c>
      <c r="L3368" t="s">
        <v>86</v>
      </c>
      <c r="M3368" t="s">
        <v>594</v>
      </c>
      <c r="N3368" s="50">
        <v>99999999</v>
      </c>
      <c r="O3368" s="51">
        <v>2326806</v>
      </c>
      <c r="P3368" t="s">
        <v>11332</v>
      </c>
      <c r="Q3368" t="s">
        <v>1810</v>
      </c>
      <c r="R3368" t="s">
        <v>11306</v>
      </c>
      <c r="S3368" s="49" t="str">
        <f>CONCATENATE(Tabla_Datos[[#This Row],[Nombre_Cliente]]," ",Tabla_Datos[[#This Row],[ApellidoPaterno_Cliente]]," ",Tabla_Datos[[#This Row],[ApellidoMaterno_Cliente]])</f>
        <v>DANNY NAZLY COLLANTES SILVESTRE</v>
      </c>
      <c r="T3368" s="53">
        <f>DATE(Tabla_Datos[[#This Row],[tAnio]],Tabla_Datos[[#This Row],[tMes]],Tabla_Datos[[#This Row],[tDia]])</f>
        <v>40775</v>
      </c>
      <c r="U3368" s="53" t="str">
        <f>IF(Tabla_Datos[[#This Row],[cProvincia]]="LIMA","LIMA","PROVINCIA")</f>
        <v>PROVINCIA</v>
      </c>
      <c r="V3368" s="53" t="str">
        <f>MID(Tabla_Datos[[#This Row],[pTelefono]],1,SEARCH("-",Tabla_Datos[[#This Row],[pTelefono]],1)-1)</f>
        <v>82</v>
      </c>
      <c r="W3368" s="53" t="str">
        <f>MID(Tabla_Datos[[#This Row],[pTelefono]],SEARCH("-",Tabla_Datos[[#This Row],[pTelefono]],1)+1,LEN(Tabla_Datos[[#This Row],[pTelefono]]))</f>
        <v>962306161</v>
      </c>
      <c r="X3368" s="53" t="str">
        <f>CONCATENATE(Tabla_Datos[[#This Row],[TipUrb]]," ",Tabla_Datos[[#This Row],[Calle]]," ",Tabla_Datos[[#This Row],[NumCalle]])</f>
        <v>- A MASUCO KM.108 0</v>
      </c>
      <c r="Y3368" t="s">
        <v>10501</v>
      </c>
      <c r="Z3368" t="s">
        <v>181</v>
      </c>
      <c r="AA3368" t="s">
        <v>182</v>
      </c>
      <c r="AB3368" t="s">
        <v>95</v>
      </c>
      <c r="AC3368" t="s">
        <v>95</v>
      </c>
      <c r="AD3368" t="s">
        <v>109</v>
      </c>
      <c r="AE3368" t="s">
        <v>95</v>
      </c>
      <c r="AG3368" s="51">
        <v>42928663</v>
      </c>
      <c r="AI3368">
        <v>61</v>
      </c>
      <c r="AJ3368">
        <v>61</v>
      </c>
      <c r="AK3368" t="s">
        <v>11333</v>
      </c>
      <c r="AL3368">
        <v>0</v>
      </c>
    </row>
    <row r="3369" spans="1:38">
      <c r="A3369">
        <v>3279363</v>
      </c>
      <c r="B3369" t="s">
        <v>11334</v>
      </c>
      <c r="C3369" t="s">
        <v>19</v>
      </c>
      <c r="D3369" t="s">
        <v>85</v>
      </c>
      <c r="E3369">
        <v>2011</v>
      </c>
      <c r="F3369">
        <v>8</v>
      </c>
      <c r="G3369">
        <v>20</v>
      </c>
      <c r="H3369" t="s">
        <v>86</v>
      </c>
      <c r="I3369" t="s">
        <v>16</v>
      </c>
      <c r="J3369" t="s">
        <v>16</v>
      </c>
      <c r="K3369" t="s">
        <v>16</v>
      </c>
      <c r="L3369" t="s">
        <v>86</v>
      </c>
      <c r="M3369" t="s">
        <v>88</v>
      </c>
      <c r="N3369" s="50">
        <v>9642742</v>
      </c>
      <c r="O3369" s="51">
        <v>2327155</v>
      </c>
      <c r="P3369" t="s">
        <v>11335</v>
      </c>
      <c r="Q3369" t="s">
        <v>11336</v>
      </c>
      <c r="R3369" t="s">
        <v>550</v>
      </c>
      <c r="S3369" s="49" t="str">
        <f>CONCATENATE(Tabla_Datos[[#This Row],[Nombre_Cliente]]," ",Tabla_Datos[[#This Row],[ApellidoPaterno_Cliente]]," ",Tabla_Datos[[#This Row],[ApellidoMaterno_Cliente]])</f>
        <v>PAOLA JESSICA SIME MENDOZA</v>
      </c>
      <c r="T3369" s="53">
        <f>DATE(Tabla_Datos[[#This Row],[tAnio]],Tabla_Datos[[#This Row],[tMes]],Tabla_Datos[[#This Row],[tDia]])</f>
        <v>40775</v>
      </c>
      <c r="U3369" s="53" t="str">
        <f>IF(Tabla_Datos[[#This Row],[cProvincia]]="LIMA","LIMA","PROVINCIA")</f>
        <v>LIMA</v>
      </c>
      <c r="V3369" s="53" t="str">
        <f>MID(Tabla_Datos[[#This Row],[pTelefono]],1,SEARCH("-",Tabla_Datos[[#This Row],[pTelefono]],1)-1)</f>
        <v>1</v>
      </c>
      <c r="W3369" s="53" t="str">
        <f>MID(Tabla_Datos[[#This Row],[pTelefono]],SEARCH("-",Tabla_Datos[[#This Row],[pTelefono]],1)+1,LEN(Tabla_Datos[[#This Row],[pTelefono]]))</f>
        <v>987393094</v>
      </c>
      <c r="X3369" s="53" t="str">
        <f>CONCATENATE(Tabla_Datos[[#This Row],[TipUrb]]," ",Tabla_Datos[[#This Row],[Calle]]," ",Tabla_Datos[[#This Row],[NumCalle]])</f>
        <v>UR CARRANZA MARIANO 646</v>
      </c>
      <c r="Y3369" t="s">
        <v>92</v>
      </c>
      <c r="Z3369" t="s">
        <v>122</v>
      </c>
      <c r="AA3369" t="s">
        <v>123</v>
      </c>
      <c r="AB3369">
        <v>6</v>
      </c>
      <c r="AC3369">
        <v>602</v>
      </c>
      <c r="AD3369" t="s">
        <v>161</v>
      </c>
      <c r="AE3369" t="s">
        <v>95</v>
      </c>
      <c r="AF3369" t="s">
        <v>95</v>
      </c>
      <c r="AG3369" s="51">
        <v>7517813</v>
      </c>
      <c r="AH3369" t="s">
        <v>95</v>
      </c>
      <c r="AI3369">
        <v>1</v>
      </c>
      <c r="AJ3369">
        <v>1</v>
      </c>
      <c r="AK3369" t="s">
        <v>4825</v>
      </c>
      <c r="AL3369">
        <v>646</v>
      </c>
    </row>
    <row r="3370" spans="1:38">
      <c r="A3370">
        <v>3279235</v>
      </c>
      <c r="B3370" t="s">
        <v>11337</v>
      </c>
      <c r="C3370" t="s">
        <v>20</v>
      </c>
      <c r="D3370" t="s">
        <v>85</v>
      </c>
      <c r="E3370">
        <v>2011</v>
      </c>
      <c r="F3370">
        <v>8</v>
      </c>
      <c r="G3370">
        <v>20</v>
      </c>
      <c r="H3370" t="s">
        <v>86</v>
      </c>
      <c r="I3370" t="s">
        <v>16</v>
      </c>
      <c r="J3370" t="s">
        <v>16</v>
      </c>
      <c r="K3370" t="s">
        <v>171</v>
      </c>
      <c r="L3370" t="s">
        <v>86</v>
      </c>
      <c r="M3370" t="s">
        <v>88</v>
      </c>
      <c r="N3370" s="50">
        <v>9386145</v>
      </c>
      <c r="O3370" s="51">
        <v>2327030</v>
      </c>
      <c r="P3370" t="s">
        <v>3077</v>
      </c>
      <c r="Q3370" t="s">
        <v>11338</v>
      </c>
      <c r="R3370" t="s">
        <v>11339</v>
      </c>
      <c r="S3370" s="49" t="str">
        <f>CONCATENATE(Tabla_Datos[[#This Row],[Nombre_Cliente]]," ",Tabla_Datos[[#This Row],[ApellidoPaterno_Cliente]]," ",Tabla_Datos[[#This Row],[ApellidoMaterno_Cliente]])</f>
        <v>JOSE MIGUEL CUYA LANATTA</v>
      </c>
      <c r="T3370" s="53">
        <f>DATE(Tabla_Datos[[#This Row],[tAnio]],Tabla_Datos[[#This Row],[tMes]],Tabla_Datos[[#This Row],[tDia]])</f>
        <v>40775</v>
      </c>
      <c r="U3370" s="53" t="str">
        <f>IF(Tabla_Datos[[#This Row],[cProvincia]]="LIMA","LIMA","PROVINCIA")</f>
        <v>LIMA</v>
      </c>
      <c r="V3370" s="53" t="str">
        <f>MID(Tabla_Datos[[#This Row],[pTelefono]],1,SEARCH("-",Tabla_Datos[[#This Row],[pTelefono]],1)-1)</f>
        <v>1</v>
      </c>
      <c r="W3370" s="53" t="str">
        <f>MID(Tabla_Datos[[#This Row],[pTelefono]],SEARCH("-",Tabla_Datos[[#This Row],[pTelefono]],1)+1,LEN(Tabla_Datos[[#This Row],[pTelefono]]))</f>
        <v>989126909</v>
      </c>
      <c r="X3370" s="53" t="str">
        <f>CONCATENATE(Tabla_Datos[[#This Row],[TipUrb]]," ",Tabla_Datos[[#This Row],[Calle]]," ",Tabla_Datos[[#This Row],[NumCalle]])</f>
        <v xml:space="preserve">  ORUE DOMINGO 649</v>
      </c>
      <c r="Y3370" t="s">
        <v>92</v>
      </c>
      <c r="Z3370" t="s">
        <v>122</v>
      </c>
      <c r="AA3370" t="s">
        <v>123</v>
      </c>
      <c r="AB3370" t="s">
        <v>95</v>
      </c>
      <c r="AC3370">
        <v>504</v>
      </c>
      <c r="AD3370" t="s">
        <v>95</v>
      </c>
      <c r="AE3370" t="s">
        <v>95</v>
      </c>
      <c r="AF3370" t="s">
        <v>95</v>
      </c>
      <c r="AG3370" s="51">
        <v>8261050</v>
      </c>
      <c r="AH3370" t="s">
        <v>95</v>
      </c>
      <c r="AI3370">
        <v>1</v>
      </c>
      <c r="AJ3370">
        <v>1</v>
      </c>
      <c r="AK3370" t="s">
        <v>4572</v>
      </c>
      <c r="AL3370">
        <v>649</v>
      </c>
    </row>
    <row r="3371" spans="1:38">
      <c r="A3371">
        <v>3279704</v>
      </c>
      <c r="B3371" t="s">
        <v>11340</v>
      </c>
      <c r="C3371" t="s">
        <v>18</v>
      </c>
      <c r="D3371" t="s">
        <v>143</v>
      </c>
      <c r="E3371">
        <v>2011</v>
      </c>
      <c r="F3371">
        <v>8</v>
      </c>
      <c r="G3371">
        <v>20</v>
      </c>
      <c r="H3371" t="s">
        <v>86</v>
      </c>
      <c r="I3371" t="s">
        <v>662</v>
      </c>
      <c r="J3371" t="s">
        <v>10498</v>
      </c>
      <c r="K3371" t="s">
        <v>10498</v>
      </c>
      <c r="L3371" t="s">
        <v>86</v>
      </c>
      <c r="M3371" t="s">
        <v>594</v>
      </c>
      <c r="N3371" s="50">
        <v>23908479</v>
      </c>
      <c r="O3371" s="51">
        <v>2326795</v>
      </c>
      <c r="P3371" t="s">
        <v>11341</v>
      </c>
      <c r="Q3371" t="s">
        <v>687</v>
      </c>
      <c r="R3371" t="s">
        <v>533</v>
      </c>
      <c r="S3371" s="49" t="str">
        <f>CONCATENATE(Tabla_Datos[[#This Row],[Nombre_Cliente]]," ",Tabla_Datos[[#This Row],[ApellidoPaterno_Cliente]]," ",Tabla_Datos[[#This Row],[ApellidoMaterno_Cliente]])</f>
        <v>ROSA ELINA IZQUIERDO VERA</v>
      </c>
      <c r="T3371" s="53">
        <f>DATE(Tabla_Datos[[#This Row],[tAnio]],Tabla_Datos[[#This Row],[tMes]],Tabla_Datos[[#This Row],[tDia]])</f>
        <v>40775</v>
      </c>
      <c r="U3371" s="53" t="str">
        <f>IF(Tabla_Datos[[#This Row],[cProvincia]]="LIMA","LIMA","PROVINCIA")</f>
        <v>PROVINCIA</v>
      </c>
      <c r="V3371" s="53" t="str">
        <f>MID(Tabla_Datos[[#This Row],[pTelefono]],1,SEARCH("-",Tabla_Datos[[#This Row],[pTelefono]],1)-1)</f>
        <v>82</v>
      </c>
      <c r="W3371" s="53" t="str">
        <f>MID(Tabla_Datos[[#This Row],[pTelefono]],SEARCH("-",Tabla_Datos[[#This Row],[pTelefono]],1)+1,LEN(Tabla_Datos[[#This Row],[pTelefono]]))</f>
        <v>982376980</v>
      </c>
      <c r="X3371" s="53" t="str">
        <f>CONCATENATE(Tabla_Datos[[#This Row],[TipUrb]]," ",Tabla_Datos[[#This Row],[Calle]]," ",Tabla_Datos[[#This Row],[NumCalle]])</f>
        <v>- PARDO DE MIGUEL 0</v>
      </c>
      <c r="Y3371" t="s">
        <v>10501</v>
      </c>
      <c r="Z3371" t="s">
        <v>181</v>
      </c>
      <c r="AA3371" t="s">
        <v>182</v>
      </c>
      <c r="AB3371" t="s">
        <v>95</v>
      </c>
      <c r="AC3371" t="s">
        <v>95</v>
      </c>
      <c r="AD3371" t="s">
        <v>109</v>
      </c>
      <c r="AE3371" t="s">
        <v>2731</v>
      </c>
      <c r="AF3371">
        <v>42</v>
      </c>
      <c r="AG3371" s="51">
        <v>40072360</v>
      </c>
      <c r="AI3371">
        <v>10</v>
      </c>
      <c r="AJ3371">
        <v>10</v>
      </c>
      <c r="AK3371" t="s">
        <v>11342</v>
      </c>
      <c r="AL3371">
        <v>0</v>
      </c>
    </row>
    <row r="3372" spans="1:38">
      <c r="A3372">
        <v>3281280</v>
      </c>
      <c r="B3372" t="s">
        <v>11343</v>
      </c>
      <c r="C3372" t="s">
        <v>20</v>
      </c>
      <c r="D3372" t="s">
        <v>85</v>
      </c>
      <c r="E3372">
        <v>2011</v>
      </c>
      <c r="F3372">
        <v>8</v>
      </c>
      <c r="G3372">
        <v>20</v>
      </c>
      <c r="H3372" t="s">
        <v>86</v>
      </c>
      <c r="I3372" t="s">
        <v>100</v>
      </c>
      <c r="J3372" t="s">
        <v>100</v>
      </c>
      <c r="K3372" t="s">
        <v>1724</v>
      </c>
      <c r="L3372" t="s">
        <v>86</v>
      </c>
      <c r="M3372" t="s">
        <v>102</v>
      </c>
      <c r="N3372" s="50">
        <v>29623475</v>
      </c>
      <c r="O3372" s="51">
        <v>2328435</v>
      </c>
      <c r="P3372" t="s">
        <v>11344</v>
      </c>
      <c r="Q3372" t="s">
        <v>3738</v>
      </c>
      <c r="R3372" t="s">
        <v>801</v>
      </c>
      <c r="S3372" s="49" t="str">
        <f>CONCATENATE(Tabla_Datos[[#This Row],[Nombre_Cliente]]," ",Tabla_Datos[[#This Row],[ApellidoPaterno_Cliente]]," ",Tabla_Datos[[#This Row],[ApellidoMaterno_Cliente]])</f>
        <v>CHRISTOPHER ANDRE BORDA GOMEZ</v>
      </c>
      <c r="T3372" s="53">
        <f>DATE(Tabla_Datos[[#This Row],[tAnio]],Tabla_Datos[[#This Row],[tMes]],Tabla_Datos[[#This Row],[tDia]])</f>
        <v>40775</v>
      </c>
      <c r="U3372" s="53" t="str">
        <f>IF(Tabla_Datos[[#This Row],[cProvincia]]="LIMA","LIMA","PROVINCIA")</f>
        <v>PROVINCIA</v>
      </c>
      <c r="V3372" s="53" t="str">
        <f>MID(Tabla_Datos[[#This Row],[pTelefono]],1,SEARCH("-",Tabla_Datos[[#This Row],[pTelefono]],1)-1)</f>
        <v>54</v>
      </c>
      <c r="W3372" s="53" t="str">
        <f>MID(Tabla_Datos[[#This Row],[pTelefono]],SEARCH("-",Tabla_Datos[[#This Row],[pTelefono]],1)+1,LEN(Tabla_Datos[[#This Row],[pTelefono]]))</f>
        <v>959367820</v>
      </c>
      <c r="X3372" s="53" t="str">
        <f>CONCATENATE(Tabla_Datos[[#This Row],[TipUrb]]," ",Tabla_Datos[[#This Row],[Calle]]," ",Tabla_Datos[[#This Row],[NumCalle]])</f>
        <v>UR . 0</v>
      </c>
      <c r="Y3372" t="s">
        <v>106</v>
      </c>
      <c r="Z3372" t="s">
        <v>122</v>
      </c>
      <c r="AA3372" t="s">
        <v>123</v>
      </c>
      <c r="AB3372" t="s">
        <v>95</v>
      </c>
      <c r="AC3372">
        <v>301</v>
      </c>
      <c r="AD3372" t="s">
        <v>161</v>
      </c>
      <c r="AE3372" t="s">
        <v>361</v>
      </c>
      <c r="AF3372">
        <v>3</v>
      </c>
      <c r="AG3372" s="51">
        <v>70424422</v>
      </c>
      <c r="AH3372" t="s">
        <v>95</v>
      </c>
      <c r="AI3372">
        <v>1</v>
      </c>
      <c r="AJ3372">
        <v>1</v>
      </c>
      <c r="AK3372" t="s">
        <v>221</v>
      </c>
      <c r="AL3372">
        <v>0</v>
      </c>
    </row>
    <row r="3373" spans="1:38">
      <c r="A3373">
        <v>3279845</v>
      </c>
      <c r="B3373" t="s">
        <v>11345</v>
      </c>
      <c r="C3373" t="s">
        <v>19</v>
      </c>
      <c r="D3373" t="s">
        <v>85</v>
      </c>
      <c r="E3373">
        <v>2011</v>
      </c>
      <c r="F3373">
        <v>8</v>
      </c>
      <c r="G3373">
        <v>20</v>
      </c>
      <c r="H3373" t="s">
        <v>86</v>
      </c>
      <c r="I3373" t="s">
        <v>16</v>
      </c>
      <c r="J3373" t="s">
        <v>16</v>
      </c>
      <c r="K3373" t="s">
        <v>112</v>
      </c>
      <c r="L3373" t="s">
        <v>86</v>
      </c>
      <c r="M3373" t="s">
        <v>88</v>
      </c>
      <c r="N3373" s="50">
        <v>29670856</v>
      </c>
      <c r="O3373" s="51">
        <v>2327570</v>
      </c>
      <c r="P3373" t="s">
        <v>11346</v>
      </c>
      <c r="Q3373" t="s">
        <v>365</v>
      </c>
      <c r="R3373" t="s">
        <v>11347</v>
      </c>
      <c r="S3373" s="49" t="str">
        <f>CONCATENATE(Tabla_Datos[[#This Row],[Nombre_Cliente]]," ",Tabla_Datos[[#This Row],[ApellidoPaterno_Cliente]]," ",Tabla_Datos[[#This Row],[ApellidoMaterno_Cliente]])</f>
        <v>VICTOR FERNANDO RODRIGUEZ MENESES</v>
      </c>
      <c r="T3373" s="53">
        <f>DATE(Tabla_Datos[[#This Row],[tAnio]],Tabla_Datos[[#This Row],[tMes]],Tabla_Datos[[#This Row],[tDia]])</f>
        <v>40775</v>
      </c>
      <c r="U3373" s="53" t="str">
        <f>IF(Tabla_Datos[[#This Row],[cProvincia]]="LIMA","LIMA","PROVINCIA")</f>
        <v>LIMA</v>
      </c>
      <c r="V3373" s="53" t="str">
        <f>MID(Tabla_Datos[[#This Row],[pTelefono]],1,SEARCH("-",Tabla_Datos[[#This Row],[pTelefono]],1)-1)</f>
        <v>1</v>
      </c>
      <c r="W3373" s="53" t="str">
        <f>MID(Tabla_Datos[[#This Row],[pTelefono]],SEARCH("-",Tabla_Datos[[#This Row],[pTelefono]],1)+1,LEN(Tabla_Datos[[#This Row],[pTelefono]]))</f>
        <v>991143691</v>
      </c>
      <c r="X3373" s="53" t="str">
        <f>CONCATENATE(Tabla_Datos[[#This Row],[TipUrb]]," ",Tabla_Datos[[#This Row],[Calle]]," ",Tabla_Datos[[#This Row],[NumCalle]])</f>
        <v>UR LAS CAOBAS 267</v>
      </c>
      <c r="Y3373" t="s">
        <v>92</v>
      </c>
      <c r="Z3373" t="s">
        <v>122</v>
      </c>
      <c r="AA3373" t="s">
        <v>123</v>
      </c>
      <c r="AB3373" t="s">
        <v>95</v>
      </c>
      <c r="AC3373">
        <v>301</v>
      </c>
      <c r="AD3373" t="s">
        <v>161</v>
      </c>
      <c r="AE3373" t="s">
        <v>95</v>
      </c>
      <c r="AF3373" t="s">
        <v>95</v>
      </c>
      <c r="AG3373" s="51">
        <v>29635162</v>
      </c>
      <c r="AH3373" t="s">
        <v>95</v>
      </c>
      <c r="AI3373">
        <v>1</v>
      </c>
      <c r="AJ3373">
        <v>1</v>
      </c>
      <c r="AK3373" t="s">
        <v>11348</v>
      </c>
      <c r="AL3373">
        <v>267</v>
      </c>
    </row>
    <row r="3374" spans="1:38">
      <c r="A3374">
        <v>3279610</v>
      </c>
      <c r="B3374" t="s">
        <v>11349</v>
      </c>
      <c r="C3374" t="s">
        <v>18</v>
      </c>
      <c r="D3374" t="s">
        <v>85</v>
      </c>
      <c r="E3374">
        <v>2011</v>
      </c>
      <c r="F3374">
        <v>8</v>
      </c>
      <c r="G3374">
        <v>20</v>
      </c>
      <c r="H3374" t="s">
        <v>86</v>
      </c>
      <c r="I3374" t="s">
        <v>16</v>
      </c>
      <c r="J3374" t="s">
        <v>16</v>
      </c>
      <c r="K3374" t="s">
        <v>265</v>
      </c>
      <c r="L3374" t="s">
        <v>86</v>
      </c>
      <c r="M3374" t="s">
        <v>88</v>
      </c>
      <c r="N3374" s="50">
        <v>99999999</v>
      </c>
      <c r="O3374" s="51">
        <v>2327355</v>
      </c>
      <c r="P3374" t="s">
        <v>11350</v>
      </c>
      <c r="Q3374" t="s">
        <v>1994</v>
      </c>
      <c r="R3374" t="s">
        <v>8242</v>
      </c>
      <c r="S3374" s="49" t="str">
        <f>CONCATENATE(Tabla_Datos[[#This Row],[Nombre_Cliente]]," ",Tabla_Datos[[#This Row],[ApellidoPaterno_Cliente]]," ",Tabla_Datos[[#This Row],[ApellidoMaterno_Cliente]])</f>
        <v>ENRIQUE MILTON  RAMIREZ  CRISPIN</v>
      </c>
      <c r="T3374" s="53">
        <f>DATE(Tabla_Datos[[#This Row],[tAnio]],Tabla_Datos[[#This Row],[tMes]],Tabla_Datos[[#This Row],[tDia]])</f>
        <v>40775</v>
      </c>
      <c r="U3374" s="53" t="str">
        <f>IF(Tabla_Datos[[#This Row],[cProvincia]]="LIMA","LIMA","PROVINCIA")</f>
        <v>LIMA</v>
      </c>
      <c r="V3374" s="53" t="str">
        <f>MID(Tabla_Datos[[#This Row],[pTelefono]],1,SEARCH("-",Tabla_Datos[[#This Row],[pTelefono]],1)-1)</f>
        <v>1</v>
      </c>
      <c r="W3374" s="53" t="str">
        <f>MID(Tabla_Datos[[#This Row],[pTelefono]],SEARCH("-",Tabla_Datos[[#This Row],[pTelefono]],1)+1,LEN(Tabla_Datos[[#This Row],[pTelefono]]))</f>
        <v>2646734</v>
      </c>
      <c r="X3374" s="53" t="str">
        <f>CONCATENATE(Tabla_Datos[[#This Row],[TipUrb]]," ",Tabla_Datos[[#This Row],[Calle]]," ",Tabla_Datos[[#This Row],[NumCalle]])</f>
        <v>PJ YABAR, ALBERTO 0</v>
      </c>
      <c r="Y3374" t="s">
        <v>92</v>
      </c>
      <c r="Z3374" t="s">
        <v>93</v>
      </c>
      <c r="AA3374" t="s">
        <v>94</v>
      </c>
      <c r="AB3374" t="s">
        <v>95</v>
      </c>
      <c r="AC3374" t="s">
        <v>95</v>
      </c>
      <c r="AD3374" t="s">
        <v>429</v>
      </c>
      <c r="AE3374" t="s">
        <v>1034</v>
      </c>
      <c r="AF3374">
        <v>1</v>
      </c>
      <c r="AG3374" s="51">
        <v>40015762</v>
      </c>
      <c r="AI3374">
        <v>26</v>
      </c>
      <c r="AJ3374">
        <v>26</v>
      </c>
      <c r="AK3374" t="s">
        <v>11351</v>
      </c>
      <c r="AL3374">
        <v>0</v>
      </c>
    </row>
    <row r="3375" spans="1:38">
      <c r="A3375">
        <v>3281248</v>
      </c>
      <c r="B3375" t="s">
        <v>11352</v>
      </c>
      <c r="C3375" t="s">
        <v>19</v>
      </c>
      <c r="D3375" t="s">
        <v>143</v>
      </c>
      <c r="E3375">
        <v>2011</v>
      </c>
      <c r="F3375">
        <v>8</v>
      </c>
      <c r="G3375">
        <v>20</v>
      </c>
      <c r="H3375" t="s">
        <v>144</v>
      </c>
      <c r="I3375" t="s">
        <v>759</v>
      </c>
      <c r="J3375" t="s">
        <v>759</v>
      </c>
      <c r="K3375" t="s">
        <v>759</v>
      </c>
      <c r="L3375" t="s">
        <v>86</v>
      </c>
      <c r="M3375" t="s">
        <v>294</v>
      </c>
      <c r="N3375" s="50">
        <v>40933657</v>
      </c>
      <c r="O3375" s="51">
        <v>2328405</v>
      </c>
      <c r="P3375" t="s">
        <v>11353</v>
      </c>
      <c r="Q3375" t="s">
        <v>95</v>
      </c>
      <c r="R3375" t="s">
        <v>95</v>
      </c>
      <c r="S3375" s="49" t="str">
        <f>CONCATENATE(Tabla_Datos[[#This Row],[Nombre_Cliente]]," ",Tabla_Datos[[#This Row],[ApellidoPaterno_Cliente]]," ",Tabla_Datos[[#This Row],[ApellidoMaterno_Cliente]])</f>
        <v xml:space="preserve">MOTORGAS CHINCHA SOC    </v>
      </c>
      <c r="T3375" s="53">
        <f>DATE(Tabla_Datos[[#This Row],[tAnio]],Tabla_Datos[[#This Row],[tMes]],Tabla_Datos[[#This Row],[tDia]])</f>
        <v>40775</v>
      </c>
      <c r="U3375" s="53" t="str">
        <f>IF(Tabla_Datos[[#This Row],[cProvincia]]="LIMA","LIMA","PROVINCIA")</f>
        <v>PROVINCIA</v>
      </c>
      <c r="V3375" s="53" t="str">
        <f>MID(Tabla_Datos[[#This Row],[pTelefono]],1,SEARCH("-",Tabla_Datos[[#This Row],[pTelefono]],1)-1)</f>
        <v>56</v>
      </c>
      <c r="W3375" s="53" t="str">
        <f>MID(Tabla_Datos[[#This Row],[pTelefono]],SEARCH("-",Tabla_Datos[[#This Row],[pTelefono]],1)+1,LEN(Tabla_Datos[[#This Row],[pTelefono]]))</f>
        <v>990929940</v>
      </c>
      <c r="X3375" s="53" t="str">
        <f>CONCATENATE(Tabla_Datos[[#This Row],[TipUrb]]," ",Tabla_Datos[[#This Row],[Calle]]," ",Tabla_Datos[[#This Row],[NumCalle]])</f>
        <v>- AYABACA 180</v>
      </c>
      <c r="Y3375" t="s">
        <v>759</v>
      </c>
      <c r="Z3375" t="s">
        <v>152</v>
      </c>
      <c r="AA3375" t="s">
        <v>153</v>
      </c>
      <c r="AB3375" t="s">
        <v>95</v>
      </c>
      <c r="AC3375" t="s">
        <v>95</v>
      </c>
      <c r="AD3375" t="s">
        <v>109</v>
      </c>
      <c r="AE3375" t="s">
        <v>95</v>
      </c>
      <c r="AF3375" t="s">
        <v>95</v>
      </c>
      <c r="AG3375" s="51" t="s">
        <v>95</v>
      </c>
      <c r="AH3375">
        <v>2049497199</v>
      </c>
      <c r="AI3375">
        <v>1</v>
      </c>
      <c r="AJ3375">
        <v>1</v>
      </c>
      <c r="AK3375" t="s">
        <v>11354</v>
      </c>
      <c r="AL3375">
        <v>180</v>
      </c>
    </row>
    <row r="3376" spans="1:38">
      <c r="A3376">
        <v>3281005</v>
      </c>
      <c r="B3376" t="s">
        <v>11355</v>
      </c>
      <c r="C3376" t="s">
        <v>20</v>
      </c>
      <c r="D3376" t="s">
        <v>143</v>
      </c>
      <c r="E3376">
        <v>2011</v>
      </c>
      <c r="F3376">
        <v>8</v>
      </c>
      <c r="G3376">
        <v>20</v>
      </c>
      <c r="H3376" t="s">
        <v>86</v>
      </c>
      <c r="I3376" t="s">
        <v>132</v>
      </c>
      <c r="J3376" t="s">
        <v>132</v>
      </c>
      <c r="K3376" t="s">
        <v>132</v>
      </c>
      <c r="L3376" t="s">
        <v>86</v>
      </c>
      <c r="M3376" t="s">
        <v>133</v>
      </c>
      <c r="N3376" s="50">
        <v>2856285</v>
      </c>
      <c r="O3376" s="51">
        <v>2328191</v>
      </c>
      <c r="P3376" t="s">
        <v>10368</v>
      </c>
      <c r="Q3376" t="s">
        <v>11356</v>
      </c>
      <c r="R3376" t="s">
        <v>370</v>
      </c>
      <c r="S3376" s="49" t="str">
        <f>CONCATENATE(Tabla_Datos[[#This Row],[Nombre_Cliente]]," ",Tabla_Datos[[#This Row],[ApellidoPaterno_Cliente]]," ",Tabla_Datos[[#This Row],[ApellidoMaterno_Cliente]])</f>
        <v>HERMES ARISMENDIZ TORRES</v>
      </c>
      <c r="T3376" s="53">
        <f>DATE(Tabla_Datos[[#This Row],[tAnio]],Tabla_Datos[[#This Row],[tMes]],Tabla_Datos[[#This Row],[tDia]])</f>
        <v>40775</v>
      </c>
      <c r="U3376" s="53" t="str">
        <f>IF(Tabla_Datos[[#This Row],[cProvincia]]="LIMA","LIMA","PROVINCIA")</f>
        <v>PROVINCIA</v>
      </c>
      <c r="V3376" s="53" t="str">
        <f>MID(Tabla_Datos[[#This Row],[pTelefono]],1,SEARCH("-",Tabla_Datos[[#This Row],[pTelefono]],1)-1)</f>
        <v>73</v>
      </c>
      <c r="W3376" s="53" t="str">
        <f>MID(Tabla_Datos[[#This Row],[pTelefono]],SEARCH("-",Tabla_Datos[[#This Row],[pTelefono]],1)+1,LEN(Tabla_Datos[[#This Row],[pTelefono]]))</f>
        <v>73206536</v>
      </c>
      <c r="X3376" s="53" t="str">
        <f>CONCATENATE(Tabla_Datos[[#This Row],[TipUrb]]," ",Tabla_Datos[[#This Row],[Calle]]," ",Tabla_Datos[[#This Row],[NumCalle]])</f>
        <v>AH . 0</v>
      </c>
      <c r="Y3376" t="s">
        <v>137</v>
      </c>
      <c r="Z3376" t="s">
        <v>152</v>
      </c>
      <c r="AA3376" t="s">
        <v>153</v>
      </c>
      <c r="AB3376" t="s">
        <v>95</v>
      </c>
      <c r="AC3376" t="s">
        <v>95</v>
      </c>
      <c r="AD3376" t="s">
        <v>96</v>
      </c>
      <c r="AE3376" t="s">
        <v>11357</v>
      </c>
      <c r="AF3376">
        <v>22</v>
      </c>
      <c r="AG3376" s="51">
        <v>2614449</v>
      </c>
      <c r="AH3376" t="s">
        <v>95</v>
      </c>
      <c r="AI3376">
        <v>1</v>
      </c>
      <c r="AJ3376">
        <v>1</v>
      </c>
      <c r="AK3376" t="s">
        <v>221</v>
      </c>
      <c r="AL3376">
        <v>0</v>
      </c>
    </row>
    <row r="3377" spans="1:38">
      <c r="A3377">
        <v>3278728</v>
      </c>
      <c r="B3377" t="s">
        <v>11358</v>
      </c>
      <c r="C3377" t="s">
        <v>19</v>
      </c>
      <c r="D3377" t="s">
        <v>85</v>
      </c>
      <c r="E3377">
        <v>2011</v>
      </c>
      <c r="F3377">
        <v>8</v>
      </c>
      <c r="G3377">
        <v>20</v>
      </c>
      <c r="H3377" t="s">
        <v>86</v>
      </c>
      <c r="I3377" t="s">
        <v>16</v>
      </c>
      <c r="J3377" t="s">
        <v>16</v>
      </c>
      <c r="K3377" t="s">
        <v>157</v>
      </c>
      <c r="L3377" t="s">
        <v>86</v>
      </c>
      <c r="M3377" t="s">
        <v>88</v>
      </c>
      <c r="N3377" s="50">
        <v>8804689</v>
      </c>
      <c r="O3377" s="51">
        <v>2326711</v>
      </c>
      <c r="P3377" t="s">
        <v>11359</v>
      </c>
      <c r="Q3377" t="s">
        <v>11360</v>
      </c>
      <c r="R3377" t="s">
        <v>1489</v>
      </c>
      <c r="S3377" s="49" t="str">
        <f>CONCATENATE(Tabla_Datos[[#This Row],[Nombre_Cliente]]," ",Tabla_Datos[[#This Row],[ApellidoPaterno_Cliente]]," ",Tabla_Datos[[#This Row],[ApellidoMaterno_Cliente]])</f>
        <v>EMMA OLINDA ZEA CARDENAS</v>
      </c>
      <c r="T3377" s="53">
        <f>DATE(Tabla_Datos[[#This Row],[tAnio]],Tabla_Datos[[#This Row],[tMes]],Tabla_Datos[[#This Row],[tDia]])</f>
        <v>40775</v>
      </c>
      <c r="U3377" s="53" t="str">
        <f>IF(Tabla_Datos[[#This Row],[cProvincia]]="LIMA","LIMA","PROVINCIA")</f>
        <v>LIMA</v>
      </c>
      <c r="V3377" s="53" t="str">
        <f>MID(Tabla_Datos[[#This Row],[pTelefono]],1,SEARCH("-",Tabla_Datos[[#This Row],[pTelefono]],1)-1)</f>
        <v>1</v>
      </c>
      <c r="W3377" s="53" t="str">
        <f>MID(Tabla_Datos[[#This Row],[pTelefono]],SEARCH("-",Tabla_Datos[[#This Row],[pTelefono]],1)+1,LEN(Tabla_Datos[[#This Row],[pTelefono]]))</f>
        <v>15710357</v>
      </c>
      <c r="X3377" s="53" t="str">
        <f>CONCATENATE(Tabla_Datos[[#This Row],[TipUrb]]," ",Tabla_Datos[[#This Row],[Calle]]," ",Tabla_Datos[[#This Row],[NumCalle]])</f>
        <v>UR RIOBAMBA 1718</v>
      </c>
      <c r="Y3377" t="s">
        <v>92</v>
      </c>
      <c r="Z3377" t="s">
        <v>122</v>
      </c>
      <c r="AA3377" t="s">
        <v>123</v>
      </c>
      <c r="AB3377" t="s">
        <v>95</v>
      </c>
      <c r="AC3377" t="s">
        <v>95</v>
      </c>
      <c r="AD3377" t="s">
        <v>161</v>
      </c>
      <c r="AE3377" t="s">
        <v>95</v>
      </c>
      <c r="AF3377" t="s">
        <v>95</v>
      </c>
      <c r="AG3377" s="51">
        <v>9610996</v>
      </c>
      <c r="AH3377" t="s">
        <v>95</v>
      </c>
      <c r="AI3377">
        <v>1</v>
      </c>
      <c r="AJ3377">
        <v>1</v>
      </c>
      <c r="AK3377" t="s">
        <v>11361</v>
      </c>
      <c r="AL3377">
        <v>1718</v>
      </c>
    </row>
    <row r="3378" spans="1:38">
      <c r="A3378">
        <v>3281082</v>
      </c>
      <c r="B3378" t="s">
        <v>11362</v>
      </c>
      <c r="C3378" t="s">
        <v>20</v>
      </c>
      <c r="D3378" t="s">
        <v>143</v>
      </c>
      <c r="E3378">
        <v>2011</v>
      </c>
      <c r="F3378">
        <v>8</v>
      </c>
      <c r="G3378">
        <v>20</v>
      </c>
      <c r="H3378" t="s">
        <v>86</v>
      </c>
      <c r="I3378" t="s">
        <v>16</v>
      </c>
      <c r="J3378" t="s">
        <v>16</v>
      </c>
      <c r="K3378" t="s">
        <v>165</v>
      </c>
      <c r="L3378" t="s">
        <v>86</v>
      </c>
      <c r="M3378" t="s">
        <v>88</v>
      </c>
      <c r="N3378" s="50">
        <v>41621238</v>
      </c>
      <c r="O3378" s="51">
        <v>2328257</v>
      </c>
      <c r="P3378" t="s">
        <v>11363</v>
      </c>
      <c r="Q3378" t="s">
        <v>1671</v>
      </c>
      <c r="R3378" t="s">
        <v>9564</v>
      </c>
      <c r="S3378" s="49" t="str">
        <f>CONCATENATE(Tabla_Datos[[#This Row],[Nombre_Cliente]]," ",Tabla_Datos[[#This Row],[ApellidoPaterno_Cliente]]," ",Tabla_Datos[[#This Row],[ApellidoMaterno_Cliente]])</f>
        <v>MAXIMO AUGUSTO CUEVA ALVINO</v>
      </c>
      <c r="T3378" s="53">
        <f>DATE(Tabla_Datos[[#This Row],[tAnio]],Tabla_Datos[[#This Row],[tMes]],Tabla_Datos[[#This Row],[tDia]])</f>
        <v>40775</v>
      </c>
      <c r="U3378" s="53" t="str">
        <f>IF(Tabla_Datos[[#This Row],[cProvincia]]="LIMA","LIMA","PROVINCIA")</f>
        <v>LIMA</v>
      </c>
      <c r="V3378" s="53" t="str">
        <f>MID(Tabla_Datos[[#This Row],[pTelefono]],1,SEARCH("-",Tabla_Datos[[#This Row],[pTelefono]],1)-1)</f>
        <v>1</v>
      </c>
      <c r="W3378" s="53" t="str">
        <f>MID(Tabla_Datos[[#This Row],[pTelefono]],SEARCH("-",Tabla_Datos[[#This Row],[pTelefono]],1)+1,LEN(Tabla_Datos[[#This Row],[pTelefono]]))</f>
        <v>945839064</v>
      </c>
      <c r="X3378" s="53" t="str">
        <f>CONCATENATE(Tabla_Datos[[#This Row],[TipUrb]]," ",Tabla_Datos[[#This Row],[Calle]]," ",Tabla_Datos[[#This Row],[NumCalle]])</f>
        <v>UR B 0</v>
      </c>
      <c r="Y3378" t="s">
        <v>92</v>
      </c>
      <c r="Z3378" t="s">
        <v>152</v>
      </c>
      <c r="AA3378" t="s">
        <v>153</v>
      </c>
      <c r="AB3378" t="s">
        <v>95</v>
      </c>
      <c r="AC3378" t="s">
        <v>95</v>
      </c>
      <c r="AD3378" t="s">
        <v>161</v>
      </c>
      <c r="AE3378" t="s">
        <v>2163</v>
      </c>
      <c r="AF3378">
        <v>6</v>
      </c>
      <c r="AG3378" s="51">
        <v>31926272</v>
      </c>
      <c r="AH3378" t="s">
        <v>95</v>
      </c>
      <c r="AI3378">
        <v>1</v>
      </c>
      <c r="AJ3378">
        <v>1</v>
      </c>
      <c r="AK3378" t="s">
        <v>413</v>
      </c>
      <c r="AL3378">
        <v>0</v>
      </c>
    </row>
    <row r="3379" spans="1:38">
      <c r="A3379">
        <v>3279288</v>
      </c>
      <c r="B3379" t="s">
        <v>11364</v>
      </c>
      <c r="C3379" t="s">
        <v>19</v>
      </c>
      <c r="D3379" t="s">
        <v>85</v>
      </c>
      <c r="E3379">
        <v>2011</v>
      </c>
      <c r="F3379">
        <v>8</v>
      </c>
      <c r="G3379">
        <v>20</v>
      </c>
      <c r="H3379" t="s">
        <v>144</v>
      </c>
      <c r="I3379" t="s">
        <v>16</v>
      </c>
      <c r="J3379" t="s">
        <v>16</v>
      </c>
      <c r="K3379" t="s">
        <v>157</v>
      </c>
      <c r="L3379" t="s">
        <v>144</v>
      </c>
      <c r="M3379" t="s">
        <v>88</v>
      </c>
      <c r="O3379" s="51">
        <v>2327090</v>
      </c>
      <c r="P3379" t="s">
        <v>11365</v>
      </c>
      <c r="Q3379" t="s">
        <v>136</v>
      </c>
      <c r="R3379" t="s">
        <v>2553</v>
      </c>
      <c r="S3379" s="49" t="str">
        <f>CONCATENATE(Tabla_Datos[[#This Row],[Nombre_Cliente]]," ",Tabla_Datos[[#This Row],[ApellidoPaterno_Cliente]]," ",Tabla_Datos[[#This Row],[ApellidoMaterno_Cliente]])</f>
        <v>WREYMAN EDSEL SORIA DIOSES</v>
      </c>
      <c r="T3379" s="53">
        <f>DATE(Tabla_Datos[[#This Row],[tAnio]],Tabla_Datos[[#This Row],[tMes]],Tabla_Datos[[#This Row],[tDia]])</f>
        <v>40775</v>
      </c>
      <c r="U3379" s="53" t="str">
        <f>IF(Tabla_Datos[[#This Row],[cProvincia]]="LIMA","LIMA","PROVINCIA")</f>
        <v>LIMA</v>
      </c>
      <c r="V3379" s="53" t="str">
        <f>MID(Tabla_Datos[[#This Row],[pTelefono]],1,SEARCH("-",Tabla_Datos[[#This Row],[pTelefono]],1)-1)</f>
        <v>1</v>
      </c>
      <c r="W3379" s="53" t="str">
        <f>MID(Tabla_Datos[[#This Row],[pTelefono]],SEARCH("-",Tabla_Datos[[#This Row],[pTelefono]],1)+1,LEN(Tabla_Datos[[#This Row],[pTelefono]]))</f>
        <v>15318722</v>
      </c>
      <c r="X3379" s="53" t="str">
        <f>CONCATENATE(Tabla_Datos[[#This Row],[TipUrb]]," ",Tabla_Datos[[#This Row],[Calle]]," ",Tabla_Datos[[#This Row],[NumCalle]])</f>
        <v>AS . 0</v>
      </c>
      <c r="Y3379" t="s">
        <v>92</v>
      </c>
      <c r="Z3379" t="s">
        <v>196</v>
      </c>
      <c r="AA3379" t="s">
        <v>197</v>
      </c>
      <c r="AB3379" t="s">
        <v>95</v>
      </c>
      <c r="AC3379" t="s">
        <v>95</v>
      </c>
      <c r="AD3379" t="s">
        <v>215</v>
      </c>
      <c r="AE3379" t="s">
        <v>950</v>
      </c>
      <c r="AF3379">
        <v>26</v>
      </c>
      <c r="AG3379" s="51">
        <v>15848826</v>
      </c>
      <c r="AH3379" t="s">
        <v>95</v>
      </c>
      <c r="AI3379">
        <v>1</v>
      </c>
      <c r="AJ3379">
        <v>1</v>
      </c>
      <c r="AK3379" t="s">
        <v>221</v>
      </c>
      <c r="AL3379">
        <v>0</v>
      </c>
    </row>
    <row r="3380" spans="1:38">
      <c r="A3380">
        <v>3280656</v>
      </c>
      <c r="B3380" t="s">
        <v>11366</v>
      </c>
      <c r="C3380" t="s">
        <v>19</v>
      </c>
      <c r="D3380" t="s">
        <v>85</v>
      </c>
      <c r="E3380">
        <v>2011</v>
      </c>
      <c r="F3380">
        <v>8</v>
      </c>
      <c r="G3380">
        <v>20</v>
      </c>
      <c r="H3380" t="s">
        <v>86</v>
      </c>
      <c r="I3380" t="s">
        <v>241</v>
      </c>
      <c r="J3380" t="s">
        <v>242</v>
      </c>
      <c r="K3380" t="s">
        <v>242</v>
      </c>
      <c r="L3380" t="s">
        <v>86</v>
      </c>
      <c r="M3380" t="s">
        <v>88</v>
      </c>
      <c r="N3380" s="50">
        <v>20000021</v>
      </c>
      <c r="O3380" s="51">
        <v>2327891</v>
      </c>
      <c r="P3380" t="s">
        <v>11367</v>
      </c>
      <c r="Q3380" t="s">
        <v>1499</v>
      </c>
      <c r="R3380" t="s">
        <v>9114</v>
      </c>
      <c r="S3380" s="49" t="str">
        <f>CONCATENATE(Tabla_Datos[[#This Row],[Nombre_Cliente]]," ",Tabla_Datos[[#This Row],[ApellidoPaterno_Cliente]]," ",Tabla_Datos[[#This Row],[ApellidoMaterno_Cliente]])</f>
        <v>TERESA MARIBEL VILCHEZ PESANTES</v>
      </c>
      <c r="T3380" s="53">
        <f>DATE(Tabla_Datos[[#This Row],[tAnio]],Tabla_Datos[[#This Row],[tMes]],Tabla_Datos[[#This Row],[tDia]])</f>
        <v>40775</v>
      </c>
      <c r="U3380" s="53" t="str">
        <f>IF(Tabla_Datos[[#This Row],[cProvincia]]="LIMA","LIMA","PROVINCIA")</f>
        <v>PROVINCIA</v>
      </c>
      <c r="V3380" s="53" t="str">
        <f>MID(Tabla_Datos[[#This Row],[pTelefono]],1,SEARCH("-",Tabla_Datos[[#This Row],[pTelefono]],1)-1)</f>
        <v>44</v>
      </c>
      <c r="W3380" s="53" t="str">
        <f>MID(Tabla_Datos[[#This Row],[pTelefono]],SEARCH("-",Tabla_Datos[[#This Row],[pTelefono]],1)+1,LEN(Tabla_Datos[[#This Row],[pTelefono]]))</f>
        <v>949671998</v>
      </c>
      <c r="X3380" s="53" t="str">
        <f>CONCATENATE(Tabla_Datos[[#This Row],[TipUrb]]," ",Tabla_Datos[[#This Row],[Calle]]," ",Tabla_Datos[[#This Row],[NumCalle]])</f>
        <v>UR SANTO DOMINGO 436</v>
      </c>
      <c r="Y3380" t="s">
        <v>246</v>
      </c>
      <c r="Z3380" t="s">
        <v>349</v>
      </c>
      <c r="AA3380" t="s">
        <v>350</v>
      </c>
      <c r="AB3380" t="s">
        <v>95</v>
      </c>
      <c r="AC3380" t="s">
        <v>95</v>
      </c>
      <c r="AD3380" t="s">
        <v>161</v>
      </c>
      <c r="AE3380" t="s">
        <v>95</v>
      </c>
      <c r="AF3380" t="s">
        <v>95</v>
      </c>
      <c r="AG3380" s="51">
        <v>18131842</v>
      </c>
      <c r="AH3380" t="s">
        <v>95</v>
      </c>
      <c r="AI3380">
        <v>1</v>
      </c>
      <c r="AJ3380">
        <v>1</v>
      </c>
      <c r="AK3380" t="s">
        <v>11368</v>
      </c>
      <c r="AL3380">
        <v>436</v>
      </c>
    </row>
    <row r="3381" spans="1:38">
      <c r="A3381">
        <v>3280796</v>
      </c>
      <c r="B3381" t="s">
        <v>11369</v>
      </c>
      <c r="C3381" t="s">
        <v>19</v>
      </c>
      <c r="D3381" t="s">
        <v>85</v>
      </c>
      <c r="E3381">
        <v>2011</v>
      </c>
      <c r="F3381">
        <v>8</v>
      </c>
      <c r="G3381">
        <v>20</v>
      </c>
      <c r="H3381" t="s">
        <v>86</v>
      </c>
      <c r="I3381" t="s">
        <v>16</v>
      </c>
      <c r="J3381" t="s">
        <v>16</v>
      </c>
      <c r="K3381" t="s">
        <v>444</v>
      </c>
      <c r="L3381" t="s">
        <v>86</v>
      </c>
      <c r="M3381" t="s">
        <v>88</v>
      </c>
      <c r="N3381" s="50">
        <v>45508213</v>
      </c>
      <c r="O3381" s="51">
        <v>2328012</v>
      </c>
      <c r="P3381" t="s">
        <v>11370</v>
      </c>
      <c r="Q3381" t="s">
        <v>11371</v>
      </c>
      <c r="R3381" t="s">
        <v>3005</v>
      </c>
      <c r="S3381" s="49" t="str">
        <f>CONCATENATE(Tabla_Datos[[#This Row],[Nombre_Cliente]]," ",Tabla_Datos[[#This Row],[ApellidoPaterno_Cliente]]," ",Tabla_Datos[[#This Row],[ApellidoMaterno_Cliente]])</f>
        <v>VILMA MARIZOL BAIQUE AGUIRRE</v>
      </c>
      <c r="T3381" s="53">
        <f>DATE(Tabla_Datos[[#This Row],[tAnio]],Tabla_Datos[[#This Row],[tMes]],Tabla_Datos[[#This Row],[tDia]])</f>
        <v>40775</v>
      </c>
      <c r="U3381" s="53" t="str">
        <f>IF(Tabla_Datos[[#This Row],[cProvincia]]="LIMA","LIMA","PROVINCIA")</f>
        <v>LIMA</v>
      </c>
      <c r="V3381" s="53" t="str">
        <f>MID(Tabla_Datos[[#This Row],[pTelefono]],1,SEARCH("-",Tabla_Datos[[#This Row],[pTelefono]],1)-1)</f>
        <v>1</v>
      </c>
      <c r="W3381" s="53" t="str">
        <f>MID(Tabla_Datos[[#This Row],[pTelefono]],SEARCH("-",Tabla_Datos[[#This Row],[pTelefono]],1)+1,LEN(Tabla_Datos[[#This Row],[pTelefono]]))</f>
        <v>994163561</v>
      </c>
      <c r="X3381" s="53" t="str">
        <f>CONCATENATE(Tabla_Datos[[#This Row],[TipUrb]]," ",Tabla_Datos[[#This Row],[Calle]]," ",Tabla_Datos[[#This Row],[NumCalle]])</f>
        <v>UR 12 0</v>
      </c>
      <c r="Y3381" t="s">
        <v>92</v>
      </c>
      <c r="Z3381" t="s">
        <v>122</v>
      </c>
      <c r="AA3381" t="s">
        <v>123</v>
      </c>
      <c r="AB3381">
        <v>2</v>
      </c>
      <c r="AC3381" t="s">
        <v>95</v>
      </c>
      <c r="AD3381" t="s">
        <v>161</v>
      </c>
      <c r="AE3381" t="s">
        <v>555</v>
      </c>
      <c r="AF3381">
        <v>12</v>
      </c>
      <c r="AG3381" s="51">
        <v>10384434</v>
      </c>
      <c r="AH3381" t="s">
        <v>95</v>
      </c>
      <c r="AI3381">
        <v>1</v>
      </c>
      <c r="AJ3381">
        <v>1</v>
      </c>
      <c r="AK3381">
        <v>12</v>
      </c>
      <c r="AL3381">
        <v>0</v>
      </c>
    </row>
    <row r="3382" spans="1:38">
      <c r="A3382">
        <v>3287341</v>
      </c>
      <c r="B3382" t="s">
        <v>11372</v>
      </c>
      <c r="C3382" t="s">
        <v>20</v>
      </c>
      <c r="D3382" t="s">
        <v>85</v>
      </c>
      <c r="E3382">
        <v>2011</v>
      </c>
      <c r="F3382">
        <v>8</v>
      </c>
      <c r="G3382">
        <v>20</v>
      </c>
      <c r="H3382" t="s">
        <v>86</v>
      </c>
      <c r="I3382" t="s">
        <v>16</v>
      </c>
      <c r="J3382" t="s">
        <v>16</v>
      </c>
      <c r="K3382" t="s">
        <v>87</v>
      </c>
      <c r="L3382" t="s">
        <v>86</v>
      </c>
      <c r="M3382" t="s">
        <v>88</v>
      </c>
      <c r="N3382" s="50">
        <v>10762376</v>
      </c>
      <c r="O3382" s="51">
        <v>2329475</v>
      </c>
      <c r="P3382" t="s">
        <v>1612</v>
      </c>
      <c r="Q3382" t="s">
        <v>11373</v>
      </c>
      <c r="R3382" t="s">
        <v>11374</v>
      </c>
      <c r="S3382" s="49" t="str">
        <f>CONCATENATE(Tabla_Datos[[#This Row],[Nombre_Cliente]]," ",Tabla_Datos[[#This Row],[ApellidoPaterno_Cliente]]," ",Tabla_Datos[[#This Row],[ApellidoMaterno_Cliente]])</f>
        <v>AUGUSTO DEUDOR HUALLANCA</v>
      </c>
      <c r="T3382" s="53">
        <f>DATE(Tabla_Datos[[#This Row],[tAnio]],Tabla_Datos[[#This Row],[tMes]],Tabla_Datos[[#This Row],[tDia]])</f>
        <v>40775</v>
      </c>
      <c r="U3382" s="53" t="str">
        <f>IF(Tabla_Datos[[#This Row],[cProvincia]]="LIMA","LIMA","PROVINCIA")</f>
        <v>LIMA</v>
      </c>
      <c r="V3382" s="53" t="str">
        <f>MID(Tabla_Datos[[#This Row],[pTelefono]],1,SEARCH("-",Tabla_Datos[[#This Row],[pTelefono]],1)-1)</f>
        <v>1</v>
      </c>
      <c r="W3382" s="53" t="str">
        <f>MID(Tabla_Datos[[#This Row],[pTelefono]],SEARCH("-",Tabla_Datos[[#This Row],[pTelefono]],1)+1,LEN(Tabla_Datos[[#This Row],[pTelefono]]))</f>
        <v>13530571</v>
      </c>
      <c r="X3382" s="53" t="str">
        <f>CONCATENATE(Tabla_Datos[[#This Row],[TipUrb]]," ",Tabla_Datos[[#This Row],[Calle]]," ",Tabla_Datos[[#This Row],[NumCalle]])</f>
        <v>CO CALLE 17 0</v>
      </c>
      <c r="Y3382" t="s">
        <v>92</v>
      </c>
      <c r="Z3382" t="s">
        <v>122</v>
      </c>
      <c r="AA3382" t="s">
        <v>123</v>
      </c>
      <c r="AB3382">
        <v>2</v>
      </c>
      <c r="AC3382" t="s">
        <v>95</v>
      </c>
      <c r="AD3382" t="s">
        <v>198</v>
      </c>
      <c r="AE3382" t="s">
        <v>950</v>
      </c>
      <c r="AF3382">
        <v>7</v>
      </c>
      <c r="AG3382" s="51">
        <v>10057014</v>
      </c>
      <c r="AH3382" t="s">
        <v>95</v>
      </c>
      <c r="AI3382">
        <v>1</v>
      </c>
      <c r="AJ3382">
        <v>1</v>
      </c>
      <c r="AK3382" t="s">
        <v>11375</v>
      </c>
      <c r="AL3382">
        <v>0</v>
      </c>
    </row>
    <row r="3383" spans="1:38">
      <c r="A3383">
        <v>3284784</v>
      </c>
      <c r="B3383" t="s">
        <v>11376</v>
      </c>
      <c r="C3383" t="s">
        <v>18</v>
      </c>
      <c r="D3383" t="s">
        <v>85</v>
      </c>
      <c r="E3383">
        <v>2011</v>
      </c>
      <c r="F3383">
        <v>8</v>
      </c>
      <c r="G3383">
        <v>20</v>
      </c>
      <c r="H3383" t="s">
        <v>86</v>
      </c>
      <c r="I3383" t="s">
        <v>16</v>
      </c>
      <c r="J3383" t="s">
        <v>16</v>
      </c>
      <c r="K3383" t="s">
        <v>16</v>
      </c>
      <c r="L3383" t="s">
        <v>86</v>
      </c>
      <c r="M3383" t="s">
        <v>88</v>
      </c>
      <c r="N3383" s="50">
        <v>99999999</v>
      </c>
      <c r="O3383" s="51">
        <v>2327503</v>
      </c>
      <c r="P3383" t="s">
        <v>11377</v>
      </c>
      <c r="Q3383" t="s">
        <v>979</v>
      </c>
      <c r="R3383" t="s">
        <v>377</v>
      </c>
      <c r="S3383" s="49" t="str">
        <f>CONCATENATE(Tabla_Datos[[#This Row],[Nombre_Cliente]]," ",Tabla_Datos[[#This Row],[ApellidoPaterno_Cliente]]," ",Tabla_Datos[[#This Row],[ApellidoMaterno_Cliente]])</f>
        <v>FANNY VERONIKA ROMERO  PEREZ</v>
      </c>
      <c r="T3383" s="53">
        <f>DATE(Tabla_Datos[[#This Row],[tAnio]],Tabla_Datos[[#This Row],[tMes]],Tabla_Datos[[#This Row],[tDia]])</f>
        <v>40775</v>
      </c>
      <c r="U3383" s="53" t="str">
        <f>IF(Tabla_Datos[[#This Row],[cProvincia]]="LIMA","LIMA","PROVINCIA")</f>
        <v>LIMA</v>
      </c>
      <c r="V3383" s="53" t="str">
        <f>MID(Tabla_Datos[[#This Row],[pTelefono]],1,SEARCH("-",Tabla_Datos[[#This Row],[pTelefono]],1)-1)</f>
        <v>1</v>
      </c>
      <c r="W3383" s="53" t="str">
        <f>MID(Tabla_Datos[[#This Row],[pTelefono]],SEARCH("-",Tabla_Datos[[#This Row],[pTelefono]],1)+1,LEN(Tabla_Datos[[#This Row],[pTelefono]]))</f>
        <v>980986328</v>
      </c>
      <c r="X3383" s="53" t="str">
        <f>CONCATENATE(Tabla_Datos[[#This Row],[TipUrb]]," ",Tabla_Datos[[#This Row],[Calle]]," ",Tabla_Datos[[#This Row],[NumCalle]])</f>
        <v>- CARCAMO 6</v>
      </c>
      <c r="Y3383" t="s">
        <v>92</v>
      </c>
      <c r="Z3383" t="s">
        <v>93</v>
      </c>
      <c r="AA3383" t="s">
        <v>94</v>
      </c>
      <c r="AB3383" t="s">
        <v>95</v>
      </c>
      <c r="AC3383">
        <v>901</v>
      </c>
      <c r="AD3383" t="s">
        <v>109</v>
      </c>
      <c r="AE3383" t="s">
        <v>361</v>
      </c>
      <c r="AG3383" s="51">
        <v>40861644</v>
      </c>
      <c r="AI3383">
        <v>24</v>
      </c>
      <c r="AJ3383">
        <v>24</v>
      </c>
      <c r="AK3383" t="s">
        <v>11378</v>
      </c>
      <c r="AL3383">
        <v>6</v>
      </c>
    </row>
    <row r="3384" spans="1:38">
      <c r="A3384">
        <v>3281644</v>
      </c>
      <c r="B3384" t="s">
        <v>11379</v>
      </c>
      <c r="C3384" t="s">
        <v>18</v>
      </c>
      <c r="D3384" t="s">
        <v>143</v>
      </c>
      <c r="E3384">
        <v>2011</v>
      </c>
      <c r="F3384">
        <v>8</v>
      </c>
      <c r="G3384">
        <v>20</v>
      </c>
      <c r="H3384" t="s">
        <v>86</v>
      </c>
      <c r="I3384" t="s">
        <v>241</v>
      </c>
      <c r="J3384" t="s">
        <v>242</v>
      </c>
      <c r="K3384" t="s">
        <v>242</v>
      </c>
      <c r="L3384" t="s">
        <v>86</v>
      </c>
      <c r="M3384" t="s">
        <v>148</v>
      </c>
      <c r="N3384" s="50">
        <v>18217572</v>
      </c>
      <c r="O3384" s="51">
        <v>2328702</v>
      </c>
      <c r="P3384" t="s">
        <v>1591</v>
      </c>
      <c r="Q3384" t="s">
        <v>6074</v>
      </c>
      <c r="R3384" t="s">
        <v>279</v>
      </c>
      <c r="S3384" s="49" t="str">
        <f>CONCATENATE(Tabla_Datos[[#This Row],[Nombre_Cliente]]," ",Tabla_Datos[[#This Row],[ApellidoPaterno_Cliente]]," ",Tabla_Datos[[#This Row],[ApellidoMaterno_Cliente]])</f>
        <v>JOSE LUIS BOCANEGRA DIAZ</v>
      </c>
      <c r="T3384" s="53">
        <f>DATE(Tabla_Datos[[#This Row],[tAnio]],Tabla_Datos[[#This Row],[tMes]],Tabla_Datos[[#This Row],[tDia]])</f>
        <v>40775</v>
      </c>
      <c r="U3384" s="53" t="str">
        <f>IF(Tabla_Datos[[#This Row],[cProvincia]]="LIMA","LIMA","PROVINCIA")</f>
        <v>PROVINCIA</v>
      </c>
      <c r="V3384" s="53" t="str">
        <f>MID(Tabla_Datos[[#This Row],[pTelefono]],1,SEARCH("-",Tabla_Datos[[#This Row],[pTelefono]],1)-1)</f>
        <v>44</v>
      </c>
      <c r="W3384" s="53" t="str">
        <f>MID(Tabla_Datos[[#This Row],[pTelefono]],SEARCH("-",Tabla_Datos[[#This Row],[pTelefono]],1)+1,LEN(Tabla_Datos[[#This Row],[pTelefono]]))</f>
        <v>292303</v>
      </c>
      <c r="X3384" s="53" t="str">
        <f>CONCATENATE(Tabla_Datos[[#This Row],[TipUrb]]," ",Tabla_Datos[[#This Row],[Calle]]," ",Tabla_Datos[[#This Row],[NumCalle]])</f>
        <v>UR MANSICHE 1584</v>
      </c>
      <c r="Y3384" t="s">
        <v>246</v>
      </c>
      <c r="Z3384" t="s">
        <v>181</v>
      </c>
      <c r="AA3384" t="s">
        <v>182</v>
      </c>
      <c r="AB3384" t="s">
        <v>95</v>
      </c>
      <c r="AC3384">
        <v>50</v>
      </c>
      <c r="AD3384" t="s">
        <v>161</v>
      </c>
      <c r="AE3384" t="s">
        <v>95</v>
      </c>
      <c r="AG3384" s="51">
        <v>41598023</v>
      </c>
      <c r="AI3384" t="s">
        <v>1264</v>
      </c>
      <c r="AJ3384" t="s">
        <v>1264</v>
      </c>
      <c r="AK3384" t="s">
        <v>11380</v>
      </c>
      <c r="AL3384">
        <v>1584</v>
      </c>
    </row>
    <row r="3385" spans="1:38">
      <c r="A3385">
        <v>3281287</v>
      </c>
      <c r="B3385" t="s">
        <v>11381</v>
      </c>
      <c r="C3385" t="s">
        <v>19</v>
      </c>
      <c r="D3385" t="s">
        <v>85</v>
      </c>
      <c r="E3385">
        <v>2011</v>
      </c>
      <c r="F3385">
        <v>8</v>
      </c>
      <c r="G3385">
        <v>20</v>
      </c>
      <c r="H3385" t="s">
        <v>86</v>
      </c>
      <c r="I3385" t="s">
        <v>16</v>
      </c>
      <c r="J3385" t="s">
        <v>16</v>
      </c>
      <c r="K3385" t="s">
        <v>567</v>
      </c>
      <c r="L3385" t="s">
        <v>86</v>
      </c>
      <c r="M3385" t="s">
        <v>88</v>
      </c>
      <c r="N3385" s="50">
        <v>20000021</v>
      </c>
      <c r="O3385" s="51">
        <v>2328439</v>
      </c>
      <c r="P3385" t="s">
        <v>11218</v>
      </c>
      <c r="Q3385" t="s">
        <v>1049</v>
      </c>
      <c r="R3385" t="s">
        <v>460</v>
      </c>
      <c r="S3385" s="49" t="str">
        <f>CONCATENATE(Tabla_Datos[[#This Row],[Nombre_Cliente]]," ",Tabla_Datos[[#This Row],[ApellidoPaterno_Cliente]]," ",Tabla_Datos[[#This Row],[ApellidoMaterno_Cliente]])</f>
        <v>MANUEL EDUARDO BENAVIDES ALVAREZ</v>
      </c>
      <c r="T3385" s="53">
        <f>DATE(Tabla_Datos[[#This Row],[tAnio]],Tabla_Datos[[#This Row],[tMes]],Tabla_Datos[[#This Row],[tDia]])</f>
        <v>40775</v>
      </c>
      <c r="U3385" s="53" t="str">
        <f>IF(Tabla_Datos[[#This Row],[cProvincia]]="LIMA","LIMA","PROVINCIA")</f>
        <v>LIMA</v>
      </c>
      <c r="V3385" s="53" t="str">
        <f>MID(Tabla_Datos[[#This Row],[pTelefono]],1,SEARCH("-",Tabla_Datos[[#This Row],[pTelefono]],1)-1)</f>
        <v>1</v>
      </c>
      <c r="W3385" s="53" t="str">
        <f>MID(Tabla_Datos[[#This Row],[pTelefono]],SEARCH("-",Tabla_Datos[[#This Row],[pTelefono]],1)+1,LEN(Tabla_Datos[[#This Row],[pTelefono]]))</f>
        <v>15664784</v>
      </c>
      <c r="X3385" s="53" t="str">
        <f>CONCATENATE(Tabla_Datos[[#This Row],[TipUrb]]," ",Tabla_Datos[[#This Row],[Calle]]," ",Tabla_Datos[[#This Row],[NumCalle]])</f>
        <v>UR LIMA 1342</v>
      </c>
      <c r="Y3385" t="s">
        <v>92</v>
      </c>
      <c r="Z3385" t="s">
        <v>196</v>
      </c>
      <c r="AA3385" t="s">
        <v>197</v>
      </c>
      <c r="AB3385">
        <v>3</v>
      </c>
      <c r="AC3385" t="s">
        <v>95</v>
      </c>
      <c r="AD3385" t="s">
        <v>161</v>
      </c>
      <c r="AE3385" t="s">
        <v>95</v>
      </c>
      <c r="AF3385" t="s">
        <v>95</v>
      </c>
      <c r="AG3385" s="51">
        <v>8266137</v>
      </c>
      <c r="AH3385" t="s">
        <v>95</v>
      </c>
      <c r="AI3385">
        <v>1</v>
      </c>
      <c r="AJ3385">
        <v>1</v>
      </c>
      <c r="AK3385" t="s">
        <v>16</v>
      </c>
      <c r="AL3385">
        <v>1342</v>
      </c>
    </row>
    <row r="3386" spans="1:38">
      <c r="A3386">
        <v>3282082</v>
      </c>
      <c r="B3386" t="s">
        <v>11382</v>
      </c>
      <c r="C3386" t="s">
        <v>19</v>
      </c>
      <c r="D3386" t="s">
        <v>143</v>
      </c>
      <c r="E3386">
        <v>2011</v>
      </c>
      <c r="F3386">
        <v>8</v>
      </c>
      <c r="G3386">
        <v>20</v>
      </c>
      <c r="H3386" t="s">
        <v>144</v>
      </c>
      <c r="I3386" t="s">
        <v>16</v>
      </c>
      <c r="J3386" t="s">
        <v>16</v>
      </c>
      <c r="K3386" t="s">
        <v>308</v>
      </c>
      <c r="L3386" t="s">
        <v>86</v>
      </c>
      <c r="M3386" t="s">
        <v>88</v>
      </c>
      <c r="N3386" s="50">
        <v>44610556</v>
      </c>
      <c r="O3386" s="51">
        <v>2329085</v>
      </c>
      <c r="P3386" t="s">
        <v>11383</v>
      </c>
      <c r="Q3386" t="s">
        <v>1154</v>
      </c>
      <c r="R3386" t="s">
        <v>564</v>
      </c>
      <c r="S3386" s="49" t="str">
        <f>CONCATENATE(Tabla_Datos[[#This Row],[Nombre_Cliente]]," ",Tabla_Datos[[#This Row],[ApellidoPaterno_Cliente]]," ",Tabla_Datos[[#This Row],[ApellidoMaterno_Cliente]])</f>
        <v>LUISA GLADYS ZAVALA GARCIA</v>
      </c>
      <c r="T3386" s="53">
        <f>DATE(Tabla_Datos[[#This Row],[tAnio]],Tabla_Datos[[#This Row],[tMes]],Tabla_Datos[[#This Row],[tDia]])</f>
        <v>40775</v>
      </c>
      <c r="U3386" s="53" t="str">
        <f>IF(Tabla_Datos[[#This Row],[cProvincia]]="LIMA","LIMA","PROVINCIA")</f>
        <v>LIMA</v>
      </c>
      <c r="V3386" s="53" t="str">
        <f>MID(Tabla_Datos[[#This Row],[pTelefono]],1,SEARCH("-",Tabla_Datos[[#This Row],[pTelefono]],1)-1)</f>
        <v>1</v>
      </c>
      <c r="W3386" s="53" t="str">
        <f>MID(Tabla_Datos[[#This Row],[pTelefono]],SEARCH("-",Tabla_Datos[[#This Row],[pTelefono]],1)+1,LEN(Tabla_Datos[[#This Row],[pTelefono]]))</f>
        <v>984106839</v>
      </c>
      <c r="X3386" s="53" t="str">
        <f>CONCATENATE(Tabla_Datos[[#This Row],[TipUrb]]," ",Tabla_Datos[[#This Row],[Calle]]," ",Tabla_Datos[[#This Row],[NumCalle]])</f>
        <v>AH . 0</v>
      </c>
      <c r="Y3386" t="s">
        <v>92</v>
      </c>
      <c r="Z3386" t="s">
        <v>152</v>
      </c>
      <c r="AA3386" t="s">
        <v>153</v>
      </c>
      <c r="AB3386" t="s">
        <v>95</v>
      </c>
      <c r="AC3386" t="s">
        <v>95</v>
      </c>
      <c r="AD3386" t="s">
        <v>96</v>
      </c>
      <c r="AE3386" t="s">
        <v>116</v>
      </c>
      <c r="AF3386">
        <v>2</v>
      </c>
      <c r="AG3386" s="51">
        <v>6998933</v>
      </c>
      <c r="AH3386" t="s">
        <v>95</v>
      </c>
      <c r="AI3386">
        <v>1</v>
      </c>
      <c r="AJ3386">
        <v>1</v>
      </c>
      <c r="AK3386" t="s">
        <v>221</v>
      </c>
      <c r="AL3386">
        <v>0</v>
      </c>
    </row>
    <row r="3387" spans="1:38">
      <c r="A3387">
        <v>3281768</v>
      </c>
      <c r="B3387" t="s">
        <v>11384</v>
      </c>
      <c r="C3387" t="s">
        <v>19</v>
      </c>
      <c r="D3387" t="s">
        <v>85</v>
      </c>
      <c r="E3387">
        <v>2011</v>
      </c>
      <c r="F3387">
        <v>8</v>
      </c>
      <c r="G3387">
        <v>20</v>
      </c>
      <c r="H3387" t="s">
        <v>86</v>
      </c>
      <c r="I3387" t="s">
        <v>16</v>
      </c>
      <c r="J3387" t="s">
        <v>16</v>
      </c>
      <c r="K3387" t="s">
        <v>438</v>
      </c>
      <c r="L3387" t="s">
        <v>86</v>
      </c>
      <c r="M3387" t="s">
        <v>88</v>
      </c>
      <c r="N3387" s="50">
        <v>40747808</v>
      </c>
      <c r="O3387" s="51">
        <v>2328828</v>
      </c>
      <c r="P3387" t="s">
        <v>11385</v>
      </c>
      <c r="Q3387" t="s">
        <v>11386</v>
      </c>
      <c r="R3387" t="s">
        <v>11387</v>
      </c>
      <c r="S3387" s="49" t="str">
        <f>CONCATENATE(Tabla_Datos[[#This Row],[Nombre_Cliente]]," ",Tabla_Datos[[#This Row],[ApellidoPaterno_Cliente]]," ",Tabla_Datos[[#This Row],[ApellidoMaterno_Cliente]])</f>
        <v>JUSTO HUANCAPAZA CANAZA</v>
      </c>
      <c r="T3387" s="53">
        <f>DATE(Tabla_Datos[[#This Row],[tAnio]],Tabla_Datos[[#This Row],[tMes]],Tabla_Datos[[#This Row],[tDia]])</f>
        <v>40775</v>
      </c>
      <c r="U3387" s="53" t="str">
        <f>IF(Tabla_Datos[[#This Row],[cProvincia]]="LIMA","LIMA","PROVINCIA")</f>
        <v>LIMA</v>
      </c>
      <c r="V3387" s="53" t="str">
        <f>MID(Tabla_Datos[[#This Row],[pTelefono]],1,SEARCH("-",Tabla_Datos[[#This Row],[pTelefono]],1)-1)</f>
        <v>1</v>
      </c>
      <c r="W3387" s="53" t="str">
        <f>MID(Tabla_Datos[[#This Row],[pTelefono]],SEARCH("-",Tabla_Datos[[#This Row],[pTelefono]],1)+1,LEN(Tabla_Datos[[#This Row],[pTelefono]]))</f>
        <v>993029968</v>
      </c>
      <c r="X3387" s="53" t="str">
        <f>CONCATENATE(Tabla_Datos[[#This Row],[TipUrb]]," ",Tabla_Datos[[#This Row],[Calle]]," ",Tabla_Datos[[#This Row],[NumCalle]])</f>
        <v>AH VILLEGAS 0</v>
      </c>
      <c r="Y3387" t="s">
        <v>92</v>
      </c>
      <c r="Z3387" t="s">
        <v>122</v>
      </c>
      <c r="AA3387" t="s">
        <v>123</v>
      </c>
      <c r="AB3387" t="s">
        <v>95</v>
      </c>
      <c r="AC3387" t="s">
        <v>95</v>
      </c>
      <c r="AD3387" t="s">
        <v>96</v>
      </c>
      <c r="AE3387" t="s">
        <v>361</v>
      </c>
      <c r="AF3387">
        <v>17</v>
      </c>
      <c r="AG3387" s="51">
        <v>25402707</v>
      </c>
      <c r="AH3387" t="s">
        <v>95</v>
      </c>
      <c r="AI3387">
        <v>1</v>
      </c>
      <c r="AJ3387">
        <v>1</v>
      </c>
      <c r="AK3387" t="s">
        <v>1585</v>
      </c>
      <c r="AL3387">
        <v>0</v>
      </c>
    </row>
    <row r="3388" spans="1:38">
      <c r="A3388">
        <v>3282301</v>
      </c>
      <c r="B3388" t="s">
        <v>11388</v>
      </c>
      <c r="C3388" t="s">
        <v>18</v>
      </c>
      <c r="D3388" t="s">
        <v>143</v>
      </c>
      <c r="E3388">
        <v>2011</v>
      </c>
      <c r="F3388">
        <v>8</v>
      </c>
      <c r="G3388">
        <v>20</v>
      </c>
      <c r="H3388" t="s">
        <v>86</v>
      </c>
      <c r="I3388" t="s">
        <v>202</v>
      </c>
      <c r="J3388" t="s">
        <v>203</v>
      </c>
      <c r="K3388" t="s">
        <v>203</v>
      </c>
      <c r="L3388" t="s">
        <v>86</v>
      </c>
      <c r="M3388" t="s">
        <v>133</v>
      </c>
      <c r="N3388" s="50">
        <v>41</v>
      </c>
      <c r="O3388" s="51">
        <v>2329211</v>
      </c>
      <c r="P3388" t="s">
        <v>1978</v>
      </c>
      <c r="Q3388" t="s">
        <v>973</v>
      </c>
      <c r="R3388" t="s">
        <v>939</v>
      </c>
      <c r="S3388" s="49" t="str">
        <f>CONCATENATE(Tabla_Datos[[#This Row],[Nombre_Cliente]]," ",Tabla_Datos[[#This Row],[ApellidoPaterno_Cliente]]," ",Tabla_Datos[[#This Row],[ApellidoMaterno_Cliente]])</f>
        <v>MARCO ANTONIO OLANO POLO</v>
      </c>
      <c r="T3388" s="53">
        <f>DATE(Tabla_Datos[[#This Row],[tAnio]],Tabla_Datos[[#This Row],[tMes]],Tabla_Datos[[#This Row],[tDia]])</f>
        <v>40775</v>
      </c>
      <c r="U3388" s="53" t="str">
        <f>IF(Tabla_Datos[[#This Row],[cProvincia]]="LIMA","LIMA","PROVINCIA")</f>
        <v>PROVINCIA</v>
      </c>
      <c r="V3388" s="53" t="str">
        <f>MID(Tabla_Datos[[#This Row],[pTelefono]],1,SEARCH("-",Tabla_Datos[[#This Row],[pTelefono]],1)-1)</f>
        <v>74</v>
      </c>
      <c r="W3388" s="53" t="str">
        <f>MID(Tabla_Datos[[#This Row],[pTelefono]],SEARCH("-",Tabla_Datos[[#This Row],[pTelefono]],1)+1,LEN(Tabla_Datos[[#This Row],[pTelefono]]))</f>
        <v>978171002</v>
      </c>
      <c r="X3388" s="53" t="str">
        <f>CONCATENATE(Tabla_Datos[[#This Row],[TipUrb]]," ",Tabla_Datos[[#This Row],[Calle]]," ",Tabla_Datos[[#This Row],[NumCalle]])</f>
        <v>PJ TUMBES-SUR 140</v>
      </c>
      <c r="Y3388" t="s">
        <v>208</v>
      </c>
      <c r="Z3388" t="s">
        <v>181</v>
      </c>
      <c r="AA3388" t="s">
        <v>182</v>
      </c>
      <c r="AB3388" t="s">
        <v>95</v>
      </c>
      <c r="AC3388" t="s">
        <v>95</v>
      </c>
      <c r="AD3388" t="s">
        <v>429</v>
      </c>
      <c r="AE3388" t="s">
        <v>95</v>
      </c>
      <c r="AG3388" s="51">
        <v>16687275</v>
      </c>
      <c r="AI3388">
        <v>26</v>
      </c>
      <c r="AJ3388">
        <v>26</v>
      </c>
      <c r="AK3388" t="s">
        <v>11389</v>
      </c>
      <c r="AL3388">
        <v>140</v>
      </c>
    </row>
    <row r="3389" spans="1:38">
      <c r="A3389">
        <v>3281482</v>
      </c>
      <c r="B3389" t="s">
        <v>11390</v>
      </c>
      <c r="C3389" t="s">
        <v>18</v>
      </c>
      <c r="D3389" t="s">
        <v>143</v>
      </c>
      <c r="E3389">
        <v>2011</v>
      </c>
      <c r="F3389">
        <v>8</v>
      </c>
      <c r="G3389">
        <v>20</v>
      </c>
      <c r="H3389" t="s">
        <v>86</v>
      </c>
      <c r="I3389" t="s">
        <v>98</v>
      </c>
      <c r="J3389" t="s">
        <v>8150</v>
      </c>
      <c r="K3389" t="s">
        <v>11391</v>
      </c>
      <c r="L3389" t="s">
        <v>86</v>
      </c>
      <c r="M3389" t="s">
        <v>133</v>
      </c>
      <c r="N3389" s="50">
        <v>17555231</v>
      </c>
      <c r="O3389" s="51">
        <v>2328568</v>
      </c>
      <c r="P3389" t="s">
        <v>11392</v>
      </c>
      <c r="Q3389" t="s">
        <v>1218</v>
      </c>
      <c r="R3389" t="s">
        <v>1228</v>
      </c>
      <c r="S3389" s="49" t="str">
        <f>CONCATENATE(Tabla_Datos[[#This Row],[Nombre_Cliente]]," ",Tabla_Datos[[#This Row],[ApellidoPaterno_Cliente]]," ",Tabla_Datos[[#This Row],[ApellidoMaterno_Cliente]])</f>
        <v>JOSE  UBALDO  REYNA MONTOYA</v>
      </c>
      <c r="T3389" s="53">
        <f>DATE(Tabla_Datos[[#This Row],[tAnio]],Tabla_Datos[[#This Row],[tMes]],Tabla_Datos[[#This Row],[tDia]])</f>
        <v>40775</v>
      </c>
      <c r="U3389" s="53" t="str">
        <f>IF(Tabla_Datos[[#This Row],[cProvincia]]="LIMA","LIMA","PROVINCIA")</f>
        <v>PROVINCIA</v>
      </c>
      <c r="V3389" s="53" t="str">
        <f>MID(Tabla_Datos[[#This Row],[pTelefono]],1,SEARCH("-",Tabla_Datos[[#This Row],[pTelefono]],1)-1)</f>
        <v>41</v>
      </c>
      <c r="W3389" s="53" t="str">
        <f>MID(Tabla_Datos[[#This Row],[pTelefono]],SEARCH("-",Tabla_Datos[[#This Row],[pTelefono]],1)+1,LEN(Tabla_Datos[[#This Row],[pTelefono]]))</f>
        <v>941963821</v>
      </c>
      <c r="X3389" s="53" t="str">
        <f>CONCATENATE(Tabla_Datos[[#This Row],[TipUrb]]," ",Tabla_Datos[[#This Row],[Calle]]," ",Tabla_Datos[[#This Row],[NumCalle]])</f>
        <v>PJ ANGAMOS 1625</v>
      </c>
      <c r="Y3389" t="s">
        <v>8152</v>
      </c>
      <c r="Z3389" t="s">
        <v>181</v>
      </c>
      <c r="AA3389" t="s">
        <v>182</v>
      </c>
      <c r="AB3389" t="s">
        <v>95</v>
      </c>
      <c r="AC3389" t="s">
        <v>95</v>
      </c>
      <c r="AD3389" t="s">
        <v>429</v>
      </c>
      <c r="AE3389" t="s">
        <v>95</v>
      </c>
      <c r="AG3389" s="51">
        <v>33678593</v>
      </c>
      <c r="AI3389" t="s">
        <v>1787</v>
      </c>
      <c r="AJ3389" t="s">
        <v>1787</v>
      </c>
      <c r="AK3389" t="s">
        <v>6786</v>
      </c>
      <c r="AL3389">
        <v>1625</v>
      </c>
    </row>
    <row r="3390" spans="1:38">
      <c r="A3390">
        <v>3280999</v>
      </c>
      <c r="B3390" t="s">
        <v>11393</v>
      </c>
      <c r="C3390" t="s">
        <v>19</v>
      </c>
      <c r="D3390" t="s">
        <v>85</v>
      </c>
      <c r="E3390">
        <v>2011</v>
      </c>
      <c r="F3390">
        <v>8</v>
      </c>
      <c r="G3390">
        <v>20</v>
      </c>
      <c r="H3390" t="s">
        <v>86</v>
      </c>
      <c r="I3390" t="s">
        <v>355</v>
      </c>
      <c r="J3390" t="s">
        <v>355</v>
      </c>
      <c r="K3390" t="s">
        <v>593</v>
      </c>
      <c r="L3390" t="s">
        <v>86</v>
      </c>
      <c r="M3390" t="s">
        <v>594</v>
      </c>
      <c r="N3390" s="50">
        <v>44596270</v>
      </c>
      <c r="O3390" s="51">
        <v>2328185</v>
      </c>
      <c r="P3390" t="s">
        <v>11394</v>
      </c>
      <c r="Q3390" t="s">
        <v>2735</v>
      </c>
      <c r="R3390" t="s">
        <v>853</v>
      </c>
      <c r="S3390" s="49" t="str">
        <f>CONCATENATE(Tabla_Datos[[#This Row],[Nombre_Cliente]]," ",Tabla_Datos[[#This Row],[ApellidoPaterno_Cliente]]," ",Tabla_Datos[[#This Row],[ApellidoMaterno_Cliente]])</f>
        <v>JIMMY JOYSEPH MERCADO CASTRO</v>
      </c>
      <c r="T3390" s="53">
        <f>DATE(Tabla_Datos[[#This Row],[tAnio]],Tabla_Datos[[#This Row],[tMes]],Tabla_Datos[[#This Row],[tDia]])</f>
        <v>40775</v>
      </c>
      <c r="U3390" s="53" t="str">
        <f>IF(Tabla_Datos[[#This Row],[cProvincia]]="LIMA","LIMA","PROVINCIA")</f>
        <v>PROVINCIA</v>
      </c>
      <c r="V3390" s="53" t="str">
        <f>MID(Tabla_Datos[[#This Row],[pTelefono]],1,SEARCH("-",Tabla_Datos[[#This Row],[pTelefono]],1)-1)</f>
        <v>84</v>
      </c>
      <c r="W3390" s="53" t="str">
        <f>MID(Tabla_Datos[[#This Row],[pTelefono]],SEARCH("-",Tabla_Datos[[#This Row],[pTelefono]],1)+1,LEN(Tabla_Datos[[#This Row],[pTelefono]]))</f>
        <v>972834646</v>
      </c>
      <c r="X3390" s="53" t="str">
        <f>CONCATENATE(Tabla_Datos[[#This Row],[TipUrb]]," ",Tabla_Datos[[#This Row],[Calle]]," ",Tabla_Datos[[#This Row],[NumCalle]])</f>
        <v>PJ . 0</v>
      </c>
      <c r="Y3390" t="s">
        <v>360</v>
      </c>
      <c r="Z3390" t="s">
        <v>122</v>
      </c>
      <c r="AA3390" t="s">
        <v>123</v>
      </c>
      <c r="AB3390" t="s">
        <v>95</v>
      </c>
      <c r="AC3390" t="s">
        <v>95</v>
      </c>
      <c r="AD3390" t="s">
        <v>429</v>
      </c>
      <c r="AE3390" t="s">
        <v>353</v>
      </c>
      <c r="AF3390">
        <v>1</v>
      </c>
      <c r="AG3390" s="51">
        <v>41229035</v>
      </c>
      <c r="AH3390" t="s">
        <v>95</v>
      </c>
      <c r="AI3390">
        <v>1</v>
      </c>
      <c r="AJ3390">
        <v>1</v>
      </c>
      <c r="AK3390" t="s">
        <v>221</v>
      </c>
      <c r="AL3390">
        <v>0</v>
      </c>
    </row>
    <row r="3391" spans="1:38">
      <c r="A3391">
        <v>3281256</v>
      </c>
      <c r="B3391" t="s">
        <v>11395</v>
      </c>
      <c r="C3391" t="s">
        <v>19</v>
      </c>
      <c r="D3391" t="s">
        <v>85</v>
      </c>
      <c r="E3391">
        <v>2011</v>
      </c>
      <c r="F3391">
        <v>8</v>
      </c>
      <c r="G3391">
        <v>20</v>
      </c>
      <c r="H3391" t="s">
        <v>144</v>
      </c>
      <c r="I3391" t="s">
        <v>16</v>
      </c>
      <c r="J3391" t="s">
        <v>16</v>
      </c>
      <c r="K3391" t="s">
        <v>386</v>
      </c>
      <c r="L3391" t="s">
        <v>86</v>
      </c>
      <c r="M3391" t="s">
        <v>88</v>
      </c>
      <c r="N3391" s="50">
        <v>9854201</v>
      </c>
      <c r="O3391" s="51">
        <v>2328413</v>
      </c>
      <c r="P3391" t="s">
        <v>283</v>
      </c>
      <c r="Q3391" t="s">
        <v>11396</v>
      </c>
      <c r="R3391" t="s">
        <v>660</v>
      </c>
      <c r="S3391" s="49" t="str">
        <f>CONCATENATE(Tabla_Datos[[#This Row],[Nombre_Cliente]]," ",Tabla_Datos[[#This Row],[ApellidoPaterno_Cliente]]," ",Tabla_Datos[[#This Row],[ApellidoMaterno_Cliente]])</f>
        <v>JUAN CARLOS BERNARDI GUTIERREZ</v>
      </c>
      <c r="T3391" s="53">
        <f>DATE(Tabla_Datos[[#This Row],[tAnio]],Tabla_Datos[[#This Row],[tMes]],Tabla_Datos[[#This Row],[tDia]])</f>
        <v>40775</v>
      </c>
      <c r="U3391" s="53" t="str">
        <f>IF(Tabla_Datos[[#This Row],[cProvincia]]="LIMA","LIMA","PROVINCIA")</f>
        <v>LIMA</v>
      </c>
      <c r="V3391" s="53" t="str">
        <f>MID(Tabla_Datos[[#This Row],[pTelefono]],1,SEARCH("-",Tabla_Datos[[#This Row],[pTelefono]],1)-1)</f>
        <v>1</v>
      </c>
      <c r="W3391" s="53" t="str">
        <f>MID(Tabla_Datos[[#This Row],[pTelefono]],SEARCH("-",Tabla_Datos[[#This Row],[pTelefono]],1)+1,LEN(Tabla_Datos[[#This Row],[pTelefono]]))</f>
        <v>12211218</v>
      </c>
      <c r="X3391" s="53" t="str">
        <f>CONCATENATE(Tabla_Datos[[#This Row],[TipUrb]]," ",Tabla_Datos[[#This Row],[Calle]]," ",Tabla_Datos[[#This Row],[NumCalle]])</f>
        <v xml:space="preserve">  MIRO QUESADA AURELIO 172</v>
      </c>
      <c r="Y3391" t="s">
        <v>92</v>
      </c>
      <c r="Z3391" t="s">
        <v>196</v>
      </c>
      <c r="AA3391" t="s">
        <v>197</v>
      </c>
      <c r="AB3391" t="s">
        <v>95</v>
      </c>
      <c r="AC3391">
        <v>201</v>
      </c>
      <c r="AD3391" t="s">
        <v>95</v>
      </c>
      <c r="AE3391" t="s">
        <v>95</v>
      </c>
      <c r="AF3391" t="s">
        <v>95</v>
      </c>
      <c r="AG3391" s="51">
        <v>40038276</v>
      </c>
      <c r="AH3391" t="s">
        <v>95</v>
      </c>
      <c r="AI3391">
        <v>1</v>
      </c>
      <c r="AJ3391">
        <v>1</v>
      </c>
      <c r="AK3391" t="s">
        <v>11397</v>
      </c>
      <c r="AL3391">
        <v>172</v>
      </c>
    </row>
    <row r="3392" spans="1:38">
      <c r="A3392">
        <v>3282931</v>
      </c>
      <c r="B3392" t="s">
        <v>11398</v>
      </c>
      <c r="C3392" t="s">
        <v>20</v>
      </c>
      <c r="D3392" t="s">
        <v>85</v>
      </c>
      <c r="E3392">
        <v>2011</v>
      </c>
      <c r="F3392">
        <v>8</v>
      </c>
      <c r="G3392">
        <v>20</v>
      </c>
      <c r="H3392" t="s">
        <v>86</v>
      </c>
      <c r="I3392" t="s">
        <v>355</v>
      </c>
      <c r="J3392" t="s">
        <v>355</v>
      </c>
      <c r="K3392" t="s">
        <v>355</v>
      </c>
      <c r="L3392" t="s">
        <v>86</v>
      </c>
      <c r="M3392" t="s">
        <v>594</v>
      </c>
      <c r="N3392" s="50">
        <v>45683548</v>
      </c>
      <c r="O3392" s="51">
        <v>2329637</v>
      </c>
      <c r="P3392" t="s">
        <v>11399</v>
      </c>
      <c r="Q3392" t="s">
        <v>610</v>
      </c>
      <c r="R3392" t="s">
        <v>5658</v>
      </c>
      <c r="S3392" s="49" t="str">
        <f>CONCATENATE(Tabla_Datos[[#This Row],[Nombre_Cliente]]," ",Tabla_Datos[[#This Row],[ApellidoPaterno_Cliente]]," ",Tabla_Datos[[#This Row],[ApellidoMaterno_Cliente]])</f>
        <v>ISAAC GABRIEL MARTINEZ BEDON</v>
      </c>
      <c r="T3392" s="53">
        <f>DATE(Tabla_Datos[[#This Row],[tAnio]],Tabla_Datos[[#This Row],[tMes]],Tabla_Datos[[#This Row],[tDia]])</f>
        <v>40775</v>
      </c>
      <c r="U3392" s="53" t="str">
        <f>IF(Tabla_Datos[[#This Row],[cProvincia]]="LIMA","LIMA","PROVINCIA")</f>
        <v>PROVINCIA</v>
      </c>
      <c r="V3392" s="53" t="str">
        <f>MID(Tabla_Datos[[#This Row],[pTelefono]],1,SEARCH("-",Tabla_Datos[[#This Row],[pTelefono]],1)-1)</f>
        <v>84</v>
      </c>
      <c r="W3392" s="53" t="str">
        <f>MID(Tabla_Datos[[#This Row],[pTelefono]],SEARCH("-",Tabla_Datos[[#This Row],[pTelefono]],1)+1,LEN(Tabla_Datos[[#This Row],[pTelefono]]))</f>
        <v>984011306</v>
      </c>
      <c r="X3392" s="53" t="str">
        <f>CONCATENATE(Tabla_Datos[[#This Row],[TipUrb]]," ",Tabla_Datos[[#This Row],[Calle]]," ",Tabla_Datos[[#This Row],[NumCalle]])</f>
        <v>UR . 0</v>
      </c>
      <c r="Y3392" t="s">
        <v>360</v>
      </c>
      <c r="Z3392" t="s">
        <v>122</v>
      </c>
      <c r="AA3392" t="s">
        <v>123</v>
      </c>
      <c r="AB3392" t="s">
        <v>95</v>
      </c>
      <c r="AC3392" t="s">
        <v>95</v>
      </c>
      <c r="AD3392" t="s">
        <v>161</v>
      </c>
      <c r="AE3392" t="s">
        <v>1034</v>
      </c>
      <c r="AF3392">
        <v>8</v>
      </c>
      <c r="AG3392" s="51">
        <v>45830051</v>
      </c>
      <c r="AH3392" t="s">
        <v>95</v>
      </c>
      <c r="AI3392">
        <v>1</v>
      </c>
      <c r="AJ3392">
        <v>1</v>
      </c>
      <c r="AK3392" t="s">
        <v>221</v>
      </c>
      <c r="AL3392">
        <v>0</v>
      </c>
    </row>
    <row r="3393" spans="1:38">
      <c r="A3393">
        <v>3281787</v>
      </c>
      <c r="B3393" t="s">
        <v>11400</v>
      </c>
      <c r="C3393" t="s">
        <v>19</v>
      </c>
      <c r="D3393" t="s">
        <v>85</v>
      </c>
      <c r="E3393">
        <v>2011</v>
      </c>
      <c r="F3393">
        <v>8</v>
      </c>
      <c r="G3393">
        <v>20</v>
      </c>
      <c r="H3393" t="s">
        <v>86</v>
      </c>
      <c r="I3393" t="s">
        <v>16</v>
      </c>
      <c r="J3393" t="s">
        <v>16</v>
      </c>
      <c r="K3393" t="s">
        <v>567</v>
      </c>
      <c r="L3393" t="s">
        <v>86</v>
      </c>
      <c r="M3393" t="s">
        <v>88</v>
      </c>
      <c r="N3393" s="50">
        <v>40198455</v>
      </c>
      <c r="O3393" s="51">
        <v>2328843</v>
      </c>
      <c r="P3393" t="s">
        <v>11401</v>
      </c>
      <c r="Q3393" t="s">
        <v>194</v>
      </c>
      <c r="R3393" t="s">
        <v>1166</v>
      </c>
      <c r="S3393" s="49" t="str">
        <f>CONCATENATE(Tabla_Datos[[#This Row],[Nombre_Cliente]]," ",Tabla_Datos[[#This Row],[ApellidoPaterno_Cliente]]," ",Tabla_Datos[[#This Row],[ApellidoMaterno_Cliente]])</f>
        <v>GUISELA JACQUELINE ORTEGA RUBIO</v>
      </c>
      <c r="T3393" s="53">
        <f>DATE(Tabla_Datos[[#This Row],[tAnio]],Tabla_Datos[[#This Row],[tMes]],Tabla_Datos[[#This Row],[tDia]])</f>
        <v>40775</v>
      </c>
      <c r="U3393" s="53" t="str">
        <f>IF(Tabla_Datos[[#This Row],[cProvincia]]="LIMA","LIMA","PROVINCIA")</f>
        <v>LIMA</v>
      </c>
      <c r="V3393" s="53" t="str">
        <f>MID(Tabla_Datos[[#This Row],[pTelefono]],1,SEARCH("-",Tabla_Datos[[#This Row],[pTelefono]],1)-1)</f>
        <v>1</v>
      </c>
      <c r="W3393" s="53" t="str">
        <f>MID(Tabla_Datos[[#This Row],[pTelefono]],SEARCH("-",Tabla_Datos[[#This Row],[pTelefono]],1)+1,LEN(Tabla_Datos[[#This Row],[pTelefono]]))</f>
        <v>998450729</v>
      </c>
      <c r="X3393" s="53" t="str">
        <f>CONCATENATE(Tabla_Datos[[#This Row],[TipUrb]]," ",Tabla_Datos[[#This Row],[Calle]]," ",Tabla_Datos[[#This Row],[NumCalle]])</f>
        <v>CO PUNKURI 0</v>
      </c>
      <c r="Y3393" t="s">
        <v>92</v>
      </c>
      <c r="Z3393" t="s">
        <v>122</v>
      </c>
      <c r="AA3393" t="s">
        <v>123</v>
      </c>
      <c r="AB3393" t="s">
        <v>95</v>
      </c>
      <c r="AC3393" t="s">
        <v>95</v>
      </c>
      <c r="AD3393" t="s">
        <v>198</v>
      </c>
      <c r="AE3393" t="s">
        <v>95</v>
      </c>
      <c r="AF3393" t="s">
        <v>95</v>
      </c>
      <c r="AG3393" s="51">
        <v>9083880</v>
      </c>
      <c r="AH3393" t="s">
        <v>95</v>
      </c>
      <c r="AI3393">
        <v>1</v>
      </c>
      <c r="AJ3393">
        <v>1</v>
      </c>
      <c r="AK3393" t="s">
        <v>11402</v>
      </c>
      <c r="AL3393">
        <v>0</v>
      </c>
    </row>
    <row r="3394" spans="1:38">
      <c r="A3394">
        <v>3286175</v>
      </c>
      <c r="B3394" t="s">
        <v>11403</v>
      </c>
      <c r="C3394" t="s">
        <v>18</v>
      </c>
      <c r="D3394" t="s">
        <v>85</v>
      </c>
      <c r="E3394">
        <v>2011</v>
      </c>
      <c r="F3394">
        <v>8</v>
      </c>
      <c r="G3394">
        <v>20</v>
      </c>
      <c r="H3394" t="s">
        <v>86</v>
      </c>
      <c r="I3394" t="s">
        <v>241</v>
      </c>
      <c r="J3394" t="s">
        <v>242</v>
      </c>
      <c r="K3394" t="s">
        <v>242</v>
      </c>
      <c r="L3394" t="s">
        <v>86</v>
      </c>
      <c r="M3394" t="s">
        <v>88</v>
      </c>
      <c r="O3394" s="51">
        <v>2330258</v>
      </c>
      <c r="P3394" t="s">
        <v>11404</v>
      </c>
      <c r="Q3394" t="s">
        <v>11405</v>
      </c>
      <c r="R3394" t="s">
        <v>11406</v>
      </c>
      <c r="S3394" s="49" t="str">
        <f>CONCATENATE(Tabla_Datos[[#This Row],[Nombre_Cliente]]," ",Tabla_Datos[[#This Row],[ApellidoPaterno_Cliente]]," ",Tabla_Datos[[#This Row],[ApellidoMaterno_Cliente]])</f>
        <v xml:space="preserve">RONALD WILFREDO  LINARES  OLAZO </v>
      </c>
      <c r="T3394" s="53">
        <f>DATE(Tabla_Datos[[#This Row],[tAnio]],Tabla_Datos[[#This Row],[tMes]],Tabla_Datos[[#This Row],[tDia]])</f>
        <v>40775</v>
      </c>
      <c r="U3394" s="53" t="str">
        <f>IF(Tabla_Datos[[#This Row],[cProvincia]]="LIMA","LIMA","PROVINCIA")</f>
        <v>PROVINCIA</v>
      </c>
      <c r="V3394" s="53" t="str">
        <f>MID(Tabla_Datos[[#This Row],[pTelefono]],1,SEARCH("-",Tabla_Datos[[#This Row],[pTelefono]],1)-1)</f>
        <v>1</v>
      </c>
      <c r="W3394" s="53" t="str">
        <f>MID(Tabla_Datos[[#This Row],[pTelefono]],SEARCH("-",Tabla_Datos[[#This Row],[pTelefono]],1)+1,LEN(Tabla_Datos[[#This Row],[pTelefono]]))</f>
        <v>948626465</v>
      </c>
      <c r="X3394" s="53" t="str">
        <f>CONCATENATE(Tabla_Datos[[#This Row],[TipUrb]]," ",Tabla_Datos[[#This Row],[Calle]]," ",Tabla_Datos[[#This Row],[NumCalle]])</f>
        <v>UR   0</v>
      </c>
      <c r="Y3394" t="s">
        <v>246</v>
      </c>
      <c r="Z3394" t="s">
        <v>93</v>
      </c>
      <c r="AA3394" t="s">
        <v>94</v>
      </c>
      <c r="AB3394">
        <v>4</v>
      </c>
      <c r="AC3394" t="s">
        <v>95</v>
      </c>
      <c r="AD3394" t="s">
        <v>161</v>
      </c>
      <c r="AE3394" t="s">
        <v>474</v>
      </c>
      <c r="AF3394">
        <v>19</v>
      </c>
      <c r="AG3394" s="51">
        <v>41742202</v>
      </c>
      <c r="AI3394">
        <v>26</v>
      </c>
      <c r="AJ3394">
        <v>26</v>
      </c>
      <c r="AK3394" t="s">
        <v>95</v>
      </c>
      <c r="AL3394">
        <v>0</v>
      </c>
    </row>
    <row r="3395" spans="1:38">
      <c r="A3395">
        <v>3282956</v>
      </c>
      <c r="B3395" t="s">
        <v>11407</v>
      </c>
      <c r="C3395" t="s">
        <v>19</v>
      </c>
      <c r="D3395" t="s">
        <v>143</v>
      </c>
      <c r="E3395">
        <v>2011</v>
      </c>
      <c r="F3395">
        <v>8</v>
      </c>
      <c r="G3395">
        <v>20</v>
      </c>
      <c r="H3395" t="s">
        <v>86</v>
      </c>
      <c r="I3395" t="s">
        <v>100</v>
      </c>
      <c r="J3395" t="s">
        <v>100</v>
      </c>
      <c r="K3395" t="s">
        <v>2198</v>
      </c>
      <c r="L3395" t="s">
        <v>86</v>
      </c>
      <c r="M3395" t="s">
        <v>102</v>
      </c>
      <c r="N3395" s="50">
        <v>45485857</v>
      </c>
      <c r="O3395" s="51">
        <v>2329661</v>
      </c>
      <c r="P3395" t="s">
        <v>1978</v>
      </c>
      <c r="Q3395" t="s">
        <v>3367</v>
      </c>
      <c r="R3395" t="s">
        <v>666</v>
      </c>
      <c r="S3395" s="49" t="str">
        <f>CONCATENATE(Tabla_Datos[[#This Row],[Nombre_Cliente]]," ",Tabla_Datos[[#This Row],[ApellidoPaterno_Cliente]]," ",Tabla_Datos[[#This Row],[ApellidoMaterno_Cliente]])</f>
        <v>MARCO ANTONIO OJEDA FIGUEROA</v>
      </c>
      <c r="T3395" s="53">
        <f>DATE(Tabla_Datos[[#This Row],[tAnio]],Tabla_Datos[[#This Row],[tMes]],Tabla_Datos[[#This Row],[tDia]])</f>
        <v>40775</v>
      </c>
      <c r="U3395" s="53" t="str">
        <f>IF(Tabla_Datos[[#This Row],[cProvincia]]="LIMA","LIMA","PROVINCIA")</f>
        <v>PROVINCIA</v>
      </c>
      <c r="V3395" s="53" t="str">
        <f>MID(Tabla_Datos[[#This Row],[pTelefono]],1,SEARCH("-",Tabla_Datos[[#This Row],[pTelefono]],1)-1)</f>
        <v>54</v>
      </c>
      <c r="W3395" s="53" t="str">
        <f>MID(Tabla_Datos[[#This Row],[pTelefono]],SEARCH("-",Tabla_Datos[[#This Row],[pTelefono]],1)+1,LEN(Tabla_Datos[[#This Row],[pTelefono]]))</f>
        <v>959079069</v>
      </c>
      <c r="X3395" s="53" t="str">
        <f>CONCATENATE(Tabla_Datos[[#This Row],[TipUrb]]," ",Tabla_Datos[[#This Row],[Calle]]," ",Tabla_Datos[[#This Row],[NumCalle]])</f>
        <v>- AREQUIPA MZ F LT 5</v>
      </c>
      <c r="Y3395" t="s">
        <v>106</v>
      </c>
      <c r="Z3395" t="s">
        <v>152</v>
      </c>
      <c r="AA3395" t="s">
        <v>153</v>
      </c>
      <c r="AB3395" t="s">
        <v>95</v>
      </c>
      <c r="AC3395" t="s">
        <v>95</v>
      </c>
      <c r="AD3395" t="s">
        <v>109</v>
      </c>
      <c r="AE3395" t="s">
        <v>95</v>
      </c>
      <c r="AF3395" t="s">
        <v>95</v>
      </c>
      <c r="AG3395" s="51">
        <v>40724547</v>
      </c>
      <c r="AH3395" t="s">
        <v>95</v>
      </c>
      <c r="AI3395">
        <v>1</v>
      </c>
      <c r="AJ3395">
        <v>1</v>
      </c>
      <c r="AK3395" t="s">
        <v>11408</v>
      </c>
      <c r="AL3395">
        <v>5</v>
      </c>
    </row>
    <row r="3396" spans="1:38">
      <c r="A3396">
        <v>3285151</v>
      </c>
      <c r="B3396" t="s">
        <v>11409</v>
      </c>
      <c r="C3396" t="s">
        <v>18</v>
      </c>
      <c r="D3396" t="s">
        <v>85</v>
      </c>
      <c r="E3396">
        <v>2011</v>
      </c>
      <c r="F3396">
        <v>8</v>
      </c>
      <c r="G3396">
        <v>20</v>
      </c>
      <c r="H3396" t="s">
        <v>86</v>
      </c>
      <c r="I3396" t="s">
        <v>16</v>
      </c>
      <c r="J3396" t="s">
        <v>16</v>
      </c>
      <c r="K3396" t="s">
        <v>487</v>
      </c>
      <c r="L3396" t="s">
        <v>86</v>
      </c>
      <c r="M3396" t="s">
        <v>88</v>
      </c>
      <c r="N3396" s="50">
        <v>99999999</v>
      </c>
      <c r="O3396" s="51">
        <v>2329709</v>
      </c>
      <c r="P3396" t="s">
        <v>11410</v>
      </c>
      <c r="Q3396" t="s">
        <v>11411</v>
      </c>
      <c r="R3396" t="s">
        <v>365</v>
      </c>
      <c r="S3396" s="49" t="str">
        <f>CONCATENATE(Tabla_Datos[[#This Row],[Nombre_Cliente]]," ",Tabla_Datos[[#This Row],[ApellidoPaterno_Cliente]]," ",Tabla_Datos[[#This Row],[ApellidoMaterno_Cliente]])</f>
        <v>PEDRO GUSTAVO  TORREALVA  RODRIGUEZ</v>
      </c>
      <c r="T3396" s="53">
        <f>DATE(Tabla_Datos[[#This Row],[tAnio]],Tabla_Datos[[#This Row],[tMes]],Tabla_Datos[[#This Row],[tDia]])</f>
        <v>40775</v>
      </c>
      <c r="U3396" s="53" t="str">
        <f>IF(Tabla_Datos[[#This Row],[cProvincia]]="LIMA","LIMA","PROVINCIA")</f>
        <v>LIMA</v>
      </c>
      <c r="V3396" s="53" t="str">
        <f>MID(Tabla_Datos[[#This Row],[pTelefono]],1,SEARCH("-",Tabla_Datos[[#This Row],[pTelefono]],1)-1)</f>
        <v>1</v>
      </c>
      <c r="W3396" s="53" t="str">
        <f>MID(Tabla_Datos[[#This Row],[pTelefono]],SEARCH("-",Tabla_Datos[[#This Row],[pTelefono]],1)+1,LEN(Tabla_Datos[[#This Row],[pTelefono]]))</f>
        <v>993590305</v>
      </c>
      <c r="X3396" s="53" t="str">
        <f>CONCATENATE(Tabla_Datos[[#This Row],[TipUrb]]," ",Tabla_Datos[[#This Row],[Calle]]," ",Tabla_Datos[[#This Row],[NumCalle]])</f>
        <v>UR TAHUANTINSUYO 363</v>
      </c>
      <c r="Y3396" t="s">
        <v>92</v>
      </c>
      <c r="Z3396" t="s">
        <v>93</v>
      </c>
      <c r="AA3396" t="s">
        <v>94</v>
      </c>
      <c r="AB3396" t="s">
        <v>95</v>
      </c>
      <c r="AC3396">
        <v>201</v>
      </c>
      <c r="AD3396" t="s">
        <v>161</v>
      </c>
      <c r="AE3396" t="s">
        <v>95</v>
      </c>
      <c r="AG3396" s="51">
        <v>43211949</v>
      </c>
      <c r="AI3396">
        <v>24</v>
      </c>
      <c r="AJ3396">
        <v>24</v>
      </c>
      <c r="AK3396" t="s">
        <v>6535</v>
      </c>
      <c r="AL3396">
        <v>363</v>
      </c>
    </row>
    <row r="3397" spans="1:38">
      <c r="A3397">
        <v>3283650</v>
      </c>
      <c r="B3397" t="s">
        <v>11412</v>
      </c>
      <c r="C3397" t="s">
        <v>19</v>
      </c>
      <c r="D3397" t="s">
        <v>143</v>
      </c>
      <c r="E3397">
        <v>2011</v>
      </c>
      <c r="F3397">
        <v>8</v>
      </c>
      <c r="G3397">
        <v>20</v>
      </c>
      <c r="H3397" t="s">
        <v>86</v>
      </c>
      <c r="I3397" t="s">
        <v>600</v>
      </c>
      <c r="J3397" t="s">
        <v>601</v>
      </c>
      <c r="K3397" t="s">
        <v>602</v>
      </c>
      <c r="L3397" t="s">
        <v>86</v>
      </c>
      <c r="M3397" t="s">
        <v>594</v>
      </c>
      <c r="N3397" s="50">
        <v>42036971</v>
      </c>
      <c r="O3397" s="51">
        <v>2330253</v>
      </c>
      <c r="P3397" t="s">
        <v>808</v>
      </c>
      <c r="Q3397" t="s">
        <v>11413</v>
      </c>
      <c r="R3397" t="s">
        <v>584</v>
      </c>
      <c r="S3397" s="49" t="str">
        <f>CONCATENATE(Tabla_Datos[[#This Row],[Nombre_Cliente]]," ",Tabla_Datos[[#This Row],[ApellidoPaterno_Cliente]]," ",Tabla_Datos[[#This Row],[ApellidoMaterno_Cliente]])</f>
        <v>JUAN COILA MONTEAGUDO</v>
      </c>
      <c r="T3397" s="53">
        <f>DATE(Tabla_Datos[[#This Row],[tAnio]],Tabla_Datos[[#This Row],[tMes]],Tabla_Datos[[#This Row],[tDia]])</f>
        <v>40775</v>
      </c>
      <c r="U3397" s="53" t="str">
        <f>IF(Tabla_Datos[[#This Row],[cProvincia]]="LIMA","LIMA","PROVINCIA")</f>
        <v>PROVINCIA</v>
      </c>
      <c r="V3397" s="53" t="str">
        <f>MID(Tabla_Datos[[#This Row],[pTelefono]],1,SEARCH("-",Tabla_Datos[[#This Row],[pTelefono]],1)-1)</f>
        <v>43</v>
      </c>
      <c r="W3397" s="53" t="str">
        <f>MID(Tabla_Datos[[#This Row],[pTelefono]],SEARCH("-",Tabla_Datos[[#This Row],[pTelefono]],1)+1,LEN(Tabla_Datos[[#This Row],[pTelefono]]))</f>
        <v>328606</v>
      </c>
      <c r="X3397" s="53" t="str">
        <f>CONCATENATE(Tabla_Datos[[#This Row],[TipUrb]]," ",Tabla_Datos[[#This Row],[Calle]]," ",Tabla_Datos[[#This Row],[NumCalle]])</f>
        <v xml:space="preserve">  JOSE DE LA TORRE TAGLE 226</v>
      </c>
      <c r="Y3397" t="s">
        <v>606</v>
      </c>
      <c r="Z3397" t="s">
        <v>152</v>
      </c>
      <c r="AA3397" t="s">
        <v>153</v>
      </c>
      <c r="AB3397" t="s">
        <v>95</v>
      </c>
      <c r="AC3397" t="s">
        <v>95</v>
      </c>
      <c r="AD3397" t="s">
        <v>95</v>
      </c>
      <c r="AE3397" t="s">
        <v>95</v>
      </c>
      <c r="AF3397" t="s">
        <v>95</v>
      </c>
      <c r="AG3397" s="51">
        <v>80026341</v>
      </c>
      <c r="AI3397">
        <v>1</v>
      </c>
      <c r="AJ3397">
        <v>1</v>
      </c>
      <c r="AK3397" t="s">
        <v>11414</v>
      </c>
      <c r="AL3397">
        <v>226</v>
      </c>
    </row>
    <row r="3398" spans="1:38">
      <c r="A3398">
        <v>3281774</v>
      </c>
      <c r="B3398" t="s">
        <v>11415</v>
      </c>
      <c r="C3398" t="s">
        <v>20</v>
      </c>
      <c r="D3398" t="s">
        <v>85</v>
      </c>
      <c r="E3398">
        <v>2011</v>
      </c>
      <c r="F3398">
        <v>8</v>
      </c>
      <c r="G3398">
        <v>20</v>
      </c>
      <c r="H3398" t="s">
        <v>86</v>
      </c>
      <c r="I3398" t="s">
        <v>16</v>
      </c>
      <c r="J3398" t="s">
        <v>16</v>
      </c>
      <c r="K3398" t="s">
        <v>438</v>
      </c>
      <c r="L3398" t="s">
        <v>86</v>
      </c>
      <c r="M3398" t="s">
        <v>88</v>
      </c>
      <c r="N3398" s="50">
        <v>20000021</v>
      </c>
      <c r="O3398" s="51">
        <v>2328833</v>
      </c>
      <c r="P3398" t="s">
        <v>11416</v>
      </c>
      <c r="Q3398" t="s">
        <v>9318</v>
      </c>
      <c r="R3398" t="s">
        <v>11417</v>
      </c>
      <c r="S3398" s="49" t="str">
        <f>CONCATENATE(Tabla_Datos[[#This Row],[Nombre_Cliente]]," ",Tabla_Datos[[#This Row],[ApellidoPaterno_Cliente]]," ",Tabla_Datos[[#This Row],[ApellidoMaterno_Cliente]])</f>
        <v>MARIA SOFIA GONZALEZ ORMEÑO VDA.DE INGUNZ</v>
      </c>
      <c r="T3398" s="53">
        <f>DATE(Tabla_Datos[[#This Row],[tAnio]],Tabla_Datos[[#This Row],[tMes]],Tabla_Datos[[#This Row],[tDia]])</f>
        <v>40775</v>
      </c>
      <c r="U3398" s="53" t="str">
        <f>IF(Tabla_Datos[[#This Row],[cProvincia]]="LIMA","LIMA","PROVINCIA")</f>
        <v>LIMA</v>
      </c>
      <c r="V3398" s="53" t="str">
        <f>MID(Tabla_Datos[[#This Row],[pTelefono]],1,SEARCH("-",Tabla_Datos[[#This Row],[pTelefono]],1)-1)</f>
        <v>1</v>
      </c>
      <c r="W3398" s="53" t="str">
        <f>MID(Tabla_Datos[[#This Row],[pTelefono]],SEARCH("-",Tabla_Datos[[#This Row],[pTelefono]],1)+1,LEN(Tabla_Datos[[#This Row],[pTelefono]]))</f>
        <v>4657575</v>
      </c>
      <c r="X3398" s="53" t="str">
        <f>CONCATENATE(Tabla_Datos[[#This Row],[TipUrb]]," ",Tabla_Datos[[#This Row],[Calle]]," ",Tabla_Datos[[#This Row],[NumCalle]])</f>
        <v xml:space="preserve">  SANTA MARINA SUR 0</v>
      </c>
      <c r="Y3398" t="s">
        <v>92</v>
      </c>
      <c r="Z3398" t="s">
        <v>122</v>
      </c>
      <c r="AA3398" t="s">
        <v>123</v>
      </c>
      <c r="AB3398" t="s">
        <v>95</v>
      </c>
      <c r="AC3398">
        <v>11</v>
      </c>
      <c r="AD3398" t="s">
        <v>95</v>
      </c>
      <c r="AE3398" t="s">
        <v>95</v>
      </c>
      <c r="AF3398" t="s">
        <v>95</v>
      </c>
      <c r="AG3398" s="51">
        <v>25457425</v>
      </c>
      <c r="AH3398" t="s">
        <v>95</v>
      </c>
      <c r="AI3398">
        <v>1</v>
      </c>
      <c r="AJ3398">
        <v>1</v>
      </c>
      <c r="AK3398" t="s">
        <v>11418</v>
      </c>
      <c r="AL3398">
        <v>0</v>
      </c>
    </row>
    <row r="3399" spans="1:38">
      <c r="A3399">
        <v>3283270</v>
      </c>
      <c r="B3399" t="s">
        <v>11419</v>
      </c>
      <c r="C3399" t="s">
        <v>20</v>
      </c>
      <c r="D3399" t="s">
        <v>85</v>
      </c>
      <c r="E3399">
        <v>2011</v>
      </c>
      <c r="F3399">
        <v>8</v>
      </c>
      <c r="G3399">
        <v>20</v>
      </c>
      <c r="H3399" t="s">
        <v>86</v>
      </c>
      <c r="I3399" t="s">
        <v>16</v>
      </c>
      <c r="J3399" t="s">
        <v>16</v>
      </c>
      <c r="K3399" t="s">
        <v>277</v>
      </c>
      <c r="L3399" t="s">
        <v>86</v>
      </c>
      <c r="M3399" t="s">
        <v>88</v>
      </c>
      <c r="N3399" s="50">
        <v>43764183</v>
      </c>
      <c r="O3399" s="51">
        <v>2329930</v>
      </c>
      <c r="P3399" t="s">
        <v>11420</v>
      </c>
      <c r="Q3399" t="s">
        <v>3075</v>
      </c>
      <c r="R3399" t="s">
        <v>2735</v>
      </c>
      <c r="S3399" s="49" t="str">
        <f>CONCATENATE(Tabla_Datos[[#This Row],[Nombre_Cliente]]," ",Tabla_Datos[[#This Row],[ApellidoPaterno_Cliente]]," ",Tabla_Datos[[#This Row],[ApellidoMaterno_Cliente]])</f>
        <v>LUIS MAXIMO ROMERO MERCADO</v>
      </c>
      <c r="T3399" s="53">
        <f>DATE(Tabla_Datos[[#This Row],[tAnio]],Tabla_Datos[[#This Row],[tMes]],Tabla_Datos[[#This Row],[tDia]])</f>
        <v>40775</v>
      </c>
      <c r="U3399" s="53" t="str">
        <f>IF(Tabla_Datos[[#This Row],[cProvincia]]="LIMA","LIMA","PROVINCIA")</f>
        <v>LIMA</v>
      </c>
      <c r="V3399" s="53" t="str">
        <f>MID(Tabla_Datos[[#This Row],[pTelefono]],1,SEARCH("-",Tabla_Datos[[#This Row],[pTelefono]],1)-1)</f>
        <v>1</v>
      </c>
      <c r="W3399" s="53" t="str">
        <f>MID(Tabla_Datos[[#This Row],[pTelefono]],SEARCH("-",Tabla_Datos[[#This Row],[pTelefono]],1)+1,LEN(Tabla_Datos[[#This Row],[pTelefono]]))</f>
        <v>12479668</v>
      </c>
      <c r="X3399" s="53" t="str">
        <f>CONCATENATE(Tabla_Datos[[#This Row],[TipUrb]]," ",Tabla_Datos[[#This Row],[Calle]]," ",Tabla_Datos[[#This Row],[NumCalle]])</f>
        <v>UR LAS AMAPOLAS 200</v>
      </c>
      <c r="Y3399" t="s">
        <v>92</v>
      </c>
      <c r="Z3399" t="s">
        <v>122</v>
      </c>
      <c r="AA3399" t="s">
        <v>123</v>
      </c>
      <c r="AB3399" t="s">
        <v>95</v>
      </c>
      <c r="AC3399" t="s">
        <v>95</v>
      </c>
      <c r="AD3399" t="s">
        <v>161</v>
      </c>
      <c r="AE3399" t="s">
        <v>95</v>
      </c>
      <c r="AF3399" t="s">
        <v>95</v>
      </c>
      <c r="AG3399" s="51">
        <v>6644423</v>
      </c>
      <c r="AH3399" t="s">
        <v>95</v>
      </c>
      <c r="AI3399">
        <v>1</v>
      </c>
      <c r="AJ3399">
        <v>1</v>
      </c>
      <c r="AK3399" t="s">
        <v>11421</v>
      </c>
      <c r="AL3399">
        <v>200</v>
      </c>
    </row>
    <row r="3400" spans="1:38">
      <c r="A3400">
        <v>3282866</v>
      </c>
      <c r="B3400" t="s">
        <v>11422</v>
      </c>
      <c r="C3400" t="s">
        <v>19</v>
      </c>
      <c r="D3400" t="s">
        <v>143</v>
      </c>
      <c r="E3400">
        <v>2011</v>
      </c>
      <c r="F3400">
        <v>8</v>
      </c>
      <c r="G3400">
        <v>20</v>
      </c>
      <c r="H3400" t="s">
        <v>86</v>
      </c>
      <c r="I3400" t="s">
        <v>587</v>
      </c>
      <c r="J3400" t="s">
        <v>587</v>
      </c>
      <c r="K3400" t="s">
        <v>587</v>
      </c>
      <c r="L3400" t="s">
        <v>86</v>
      </c>
      <c r="M3400" t="s">
        <v>102</v>
      </c>
      <c r="N3400" s="50">
        <v>46454893</v>
      </c>
      <c r="O3400" s="51">
        <v>2329575</v>
      </c>
      <c r="P3400" t="s">
        <v>11423</v>
      </c>
      <c r="Q3400" t="s">
        <v>7276</v>
      </c>
      <c r="R3400" t="s">
        <v>4393</v>
      </c>
      <c r="S3400" s="49" t="str">
        <f>CONCATENATE(Tabla_Datos[[#This Row],[Nombre_Cliente]]," ",Tabla_Datos[[#This Row],[ApellidoPaterno_Cliente]]," ",Tabla_Datos[[#This Row],[ApellidoMaterno_Cliente]])</f>
        <v>MARIA AURORA BERMUDEZ SOLORZANO</v>
      </c>
      <c r="T3400" s="53">
        <f>DATE(Tabla_Datos[[#This Row],[tAnio]],Tabla_Datos[[#This Row],[tMes]],Tabla_Datos[[#This Row],[tDia]])</f>
        <v>40775</v>
      </c>
      <c r="U3400" s="53" t="str">
        <f>IF(Tabla_Datos[[#This Row],[cProvincia]]="LIMA","LIMA","PROVINCIA")</f>
        <v>PROVINCIA</v>
      </c>
      <c r="V3400" s="53" t="str">
        <f>MID(Tabla_Datos[[#This Row],[pTelefono]],1,SEARCH("-",Tabla_Datos[[#This Row],[pTelefono]],1)-1)</f>
        <v>52</v>
      </c>
      <c r="W3400" s="53" t="str">
        <f>MID(Tabla_Datos[[#This Row],[pTelefono]],SEARCH("-",Tabla_Datos[[#This Row],[pTelefono]],1)+1,LEN(Tabla_Datos[[#This Row],[pTelefono]]))</f>
        <v>956660899</v>
      </c>
      <c r="X3400" s="53" t="str">
        <f>CONCATENATE(Tabla_Datos[[#This Row],[TipUrb]]," ",Tabla_Datos[[#This Row],[Calle]]," ",Tabla_Datos[[#This Row],[NumCalle]])</f>
        <v>CO . 0</v>
      </c>
      <c r="Y3400" t="s">
        <v>590</v>
      </c>
      <c r="Z3400" t="s">
        <v>152</v>
      </c>
      <c r="AA3400" t="s">
        <v>153</v>
      </c>
      <c r="AB3400" t="s">
        <v>95</v>
      </c>
      <c r="AC3400" t="s">
        <v>95</v>
      </c>
      <c r="AD3400" t="s">
        <v>198</v>
      </c>
      <c r="AE3400" t="s">
        <v>11424</v>
      </c>
      <c r="AF3400">
        <v>46</v>
      </c>
      <c r="AG3400" s="51">
        <v>23946910</v>
      </c>
      <c r="AH3400" t="s">
        <v>95</v>
      </c>
      <c r="AI3400">
        <v>1</v>
      </c>
      <c r="AJ3400">
        <v>1</v>
      </c>
      <c r="AK3400" t="s">
        <v>221</v>
      </c>
      <c r="AL3400">
        <v>0</v>
      </c>
    </row>
    <row r="3401" spans="1:38">
      <c r="A3401">
        <v>3284174</v>
      </c>
      <c r="B3401" t="s">
        <v>11425</v>
      </c>
      <c r="C3401" t="s">
        <v>18</v>
      </c>
      <c r="D3401" t="s">
        <v>85</v>
      </c>
      <c r="E3401">
        <v>2011</v>
      </c>
      <c r="F3401">
        <v>8</v>
      </c>
      <c r="G3401">
        <v>20</v>
      </c>
      <c r="H3401" t="s">
        <v>86</v>
      </c>
      <c r="I3401" t="s">
        <v>16</v>
      </c>
      <c r="J3401" t="s">
        <v>16</v>
      </c>
      <c r="K3401" t="s">
        <v>680</v>
      </c>
      <c r="L3401" t="s">
        <v>86</v>
      </c>
      <c r="M3401" t="s">
        <v>88</v>
      </c>
      <c r="N3401" s="50">
        <v>41185337</v>
      </c>
      <c r="O3401" s="51">
        <v>2330692</v>
      </c>
      <c r="P3401" t="s">
        <v>5061</v>
      </c>
      <c r="Q3401" t="s">
        <v>318</v>
      </c>
      <c r="R3401" t="s">
        <v>11426</v>
      </c>
      <c r="S3401" s="49" t="str">
        <f>CONCATENATE(Tabla_Datos[[#This Row],[Nombre_Cliente]]," ",Tabla_Datos[[#This Row],[ApellidoPaterno_Cliente]]," ",Tabla_Datos[[#This Row],[ApellidoMaterno_Cliente]])</f>
        <v>GUILLERMO DE LA CRUZ PAREJA</v>
      </c>
      <c r="T3401" s="53">
        <f>DATE(Tabla_Datos[[#This Row],[tAnio]],Tabla_Datos[[#This Row],[tMes]],Tabla_Datos[[#This Row],[tDia]])</f>
        <v>40775</v>
      </c>
      <c r="U3401" s="53" t="str">
        <f>IF(Tabla_Datos[[#This Row],[cProvincia]]="LIMA","LIMA","PROVINCIA")</f>
        <v>LIMA</v>
      </c>
      <c r="V3401" s="53" t="str">
        <f>MID(Tabla_Datos[[#This Row],[pTelefono]],1,SEARCH("-",Tabla_Datos[[#This Row],[pTelefono]],1)-1)</f>
        <v>1</v>
      </c>
      <c r="W3401" s="53" t="str">
        <f>MID(Tabla_Datos[[#This Row],[pTelefono]],SEARCH("-",Tabla_Datos[[#This Row],[pTelefono]],1)+1,LEN(Tabla_Datos[[#This Row],[pTelefono]]))</f>
        <v>965744608</v>
      </c>
      <c r="X3401" s="53" t="str">
        <f>CONCATENATE(Tabla_Datos[[#This Row],[TipUrb]]," ",Tabla_Datos[[#This Row],[Calle]]," ",Tabla_Datos[[#This Row],[NumCalle]])</f>
        <v>AH   0</v>
      </c>
      <c r="Y3401" t="s">
        <v>92</v>
      </c>
      <c r="Z3401" t="s">
        <v>93</v>
      </c>
      <c r="AA3401" t="s">
        <v>94</v>
      </c>
      <c r="AB3401" t="s">
        <v>95</v>
      </c>
      <c r="AC3401" t="s">
        <v>95</v>
      </c>
      <c r="AD3401" t="s">
        <v>96</v>
      </c>
      <c r="AE3401" t="s">
        <v>950</v>
      </c>
      <c r="AF3401">
        <v>12</v>
      </c>
      <c r="AG3401" s="51">
        <v>8953730</v>
      </c>
      <c r="AI3401" t="s">
        <v>122</v>
      </c>
      <c r="AJ3401" t="s">
        <v>122</v>
      </c>
      <c r="AK3401" t="s">
        <v>95</v>
      </c>
      <c r="AL3401">
        <v>0</v>
      </c>
    </row>
    <row r="3402" spans="1:38">
      <c r="A3402">
        <v>3284084</v>
      </c>
      <c r="B3402" t="s">
        <v>11427</v>
      </c>
      <c r="C3402" t="s">
        <v>19</v>
      </c>
      <c r="D3402" t="s">
        <v>143</v>
      </c>
      <c r="E3402">
        <v>2011</v>
      </c>
      <c r="F3402">
        <v>8</v>
      </c>
      <c r="G3402">
        <v>20</v>
      </c>
      <c r="H3402" t="s">
        <v>86</v>
      </c>
      <c r="I3402" t="s">
        <v>145</v>
      </c>
      <c r="J3402" t="s">
        <v>469</v>
      </c>
      <c r="K3402" t="s">
        <v>470</v>
      </c>
      <c r="L3402" t="s">
        <v>86</v>
      </c>
      <c r="M3402" t="s">
        <v>148</v>
      </c>
      <c r="N3402" s="50">
        <v>41131893</v>
      </c>
      <c r="O3402" s="51">
        <v>2330094</v>
      </c>
      <c r="P3402" t="s">
        <v>2805</v>
      </c>
      <c r="Q3402" t="s">
        <v>797</v>
      </c>
      <c r="R3402" t="s">
        <v>11428</v>
      </c>
      <c r="S3402" s="49" t="str">
        <f>CONCATENATE(Tabla_Datos[[#This Row],[Nombre_Cliente]]," ",Tabla_Datos[[#This Row],[ApellidoPaterno_Cliente]]," ",Tabla_Datos[[#This Row],[ApellidoMaterno_Cliente]])</f>
        <v>ISABEL DE PAZ PEREZ DE PAREDES</v>
      </c>
      <c r="T3402" s="53">
        <f>DATE(Tabla_Datos[[#This Row],[tAnio]],Tabla_Datos[[#This Row],[tMes]],Tabla_Datos[[#This Row],[tDia]])</f>
        <v>40775</v>
      </c>
      <c r="U3402" s="53" t="str">
        <f>IF(Tabla_Datos[[#This Row],[cProvincia]]="LIMA","LIMA","PROVINCIA")</f>
        <v>PROVINCIA</v>
      </c>
      <c r="V3402" s="53" t="str">
        <f>MID(Tabla_Datos[[#This Row],[pTelefono]],1,SEARCH("-",Tabla_Datos[[#This Row],[pTelefono]],1)-1)</f>
        <v>43</v>
      </c>
      <c r="W3402" s="53" t="str">
        <f>MID(Tabla_Datos[[#This Row],[pTelefono]],SEARCH("-",Tabla_Datos[[#This Row],[pTelefono]],1)+1,LEN(Tabla_Datos[[#This Row],[pTelefono]]))</f>
        <v>943040889</v>
      </c>
      <c r="X3402" s="53" t="str">
        <f>CONCATENATE(Tabla_Datos[[#This Row],[TipUrb]]," ",Tabla_Datos[[#This Row],[Calle]]," ",Tabla_Datos[[#This Row],[NumCalle]])</f>
        <v>UP . 0</v>
      </c>
      <c r="Y3402" t="s">
        <v>151</v>
      </c>
      <c r="Z3402" t="s">
        <v>152</v>
      </c>
      <c r="AA3402" t="s">
        <v>153</v>
      </c>
      <c r="AB3402" t="s">
        <v>95</v>
      </c>
      <c r="AC3402" t="s">
        <v>95</v>
      </c>
      <c r="AD3402" t="s">
        <v>286</v>
      </c>
      <c r="AE3402" t="s">
        <v>1765</v>
      </c>
      <c r="AF3402">
        <v>22</v>
      </c>
      <c r="AG3402" s="51">
        <v>32930763</v>
      </c>
      <c r="AI3402">
        <v>1</v>
      </c>
      <c r="AJ3402">
        <v>1</v>
      </c>
      <c r="AK3402" t="s">
        <v>221</v>
      </c>
      <c r="AL3402">
        <v>0</v>
      </c>
    </row>
    <row r="3403" spans="1:38">
      <c r="A3403">
        <v>3282401</v>
      </c>
      <c r="B3403" t="s">
        <v>11429</v>
      </c>
      <c r="C3403" t="s">
        <v>18</v>
      </c>
      <c r="D3403" t="s">
        <v>143</v>
      </c>
      <c r="E3403">
        <v>2011</v>
      </c>
      <c r="F3403">
        <v>8</v>
      </c>
      <c r="G3403">
        <v>20</v>
      </c>
      <c r="H3403" t="s">
        <v>86</v>
      </c>
      <c r="I3403" t="s">
        <v>355</v>
      </c>
      <c r="J3403" t="s">
        <v>2051</v>
      </c>
      <c r="K3403" t="s">
        <v>2052</v>
      </c>
      <c r="L3403" t="s">
        <v>86</v>
      </c>
      <c r="M3403" t="s">
        <v>594</v>
      </c>
      <c r="N3403" s="50">
        <v>42974516</v>
      </c>
      <c r="O3403" s="51">
        <v>2329215</v>
      </c>
      <c r="P3403" t="s">
        <v>1978</v>
      </c>
      <c r="Q3403" t="s">
        <v>11430</v>
      </c>
      <c r="R3403" t="s">
        <v>953</v>
      </c>
      <c r="S3403" s="49" t="str">
        <f>CONCATENATE(Tabla_Datos[[#This Row],[Nombre_Cliente]]," ",Tabla_Datos[[#This Row],[ApellidoPaterno_Cliente]]," ",Tabla_Datos[[#This Row],[ApellidoMaterno_Cliente]])</f>
        <v>MARCO ANTONIO RAYMUNDO PEÑA</v>
      </c>
      <c r="T3403" s="53">
        <f>DATE(Tabla_Datos[[#This Row],[tAnio]],Tabla_Datos[[#This Row],[tMes]],Tabla_Datos[[#This Row],[tDia]])</f>
        <v>40775</v>
      </c>
      <c r="U3403" s="53" t="str">
        <f>IF(Tabla_Datos[[#This Row],[cProvincia]]="LIMA","LIMA","PROVINCIA")</f>
        <v>PROVINCIA</v>
      </c>
      <c r="V3403" s="53" t="str">
        <f>MID(Tabla_Datos[[#This Row],[pTelefono]],1,SEARCH("-",Tabla_Datos[[#This Row],[pTelefono]],1)-1)</f>
        <v>84</v>
      </c>
      <c r="W3403" s="53" t="str">
        <f>MID(Tabla_Datos[[#This Row],[pTelefono]],SEARCH("-",Tabla_Datos[[#This Row],[pTelefono]],1)+1,LEN(Tabla_Datos[[#This Row],[pTelefono]]))</f>
        <v>991500444</v>
      </c>
      <c r="X3403" s="53" t="str">
        <f>CONCATENATE(Tabla_Datos[[#This Row],[TipUrb]]," ",Tabla_Datos[[#This Row],[Calle]]," ",Tabla_Datos[[#This Row],[NumCalle]])</f>
        <v>- JUAN VELAZCO 0</v>
      </c>
      <c r="Y3403" t="s">
        <v>360</v>
      </c>
      <c r="Z3403" t="s">
        <v>320</v>
      </c>
      <c r="AA3403" t="s">
        <v>321</v>
      </c>
      <c r="AB3403" t="s">
        <v>95</v>
      </c>
      <c r="AC3403" t="s">
        <v>95</v>
      </c>
      <c r="AD3403" t="s">
        <v>109</v>
      </c>
      <c r="AE3403" t="s">
        <v>95</v>
      </c>
      <c r="AG3403" s="51">
        <v>9585359</v>
      </c>
      <c r="AI3403">
        <v>26</v>
      </c>
      <c r="AJ3403">
        <v>26</v>
      </c>
      <c r="AK3403" t="s">
        <v>11431</v>
      </c>
      <c r="AL3403">
        <v>0</v>
      </c>
    </row>
    <row r="3404" spans="1:38">
      <c r="A3404">
        <v>3283263</v>
      </c>
      <c r="B3404" t="s">
        <v>11432</v>
      </c>
      <c r="C3404" t="s">
        <v>19</v>
      </c>
      <c r="D3404" t="s">
        <v>85</v>
      </c>
      <c r="E3404">
        <v>2011</v>
      </c>
      <c r="F3404">
        <v>8</v>
      </c>
      <c r="G3404">
        <v>20</v>
      </c>
      <c r="H3404" t="s">
        <v>86</v>
      </c>
      <c r="I3404" t="s">
        <v>241</v>
      </c>
      <c r="J3404" t="s">
        <v>242</v>
      </c>
      <c r="K3404" t="s">
        <v>243</v>
      </c>
      <c r="L3404" t="s">
        <v>86</v>
      </c>
      <c r="M3404" t="s">
        <v>148</v>
      </c>
      <c r="N3404" s="50">
        <v>18122934</v>
      </c>
      <c r="O3404" s="51">
        <v>2329923</v>
      </c>
      <c r="P3404" t="s">
        <v>11433</v>
      </c>
      <c r="Q3404" t="s">
        <v>267</v>
      </c>
      <c r="R3404" t="s">
        <v>4559</v>
      </c>
      <c r="S3404" s="49" t="str">
        <f>CONCATENATE(Tabla_Datos[[#This Row],[Nombre_Cliente]]," ",Tabla_Datos[[#This Row],[ApellidoPaterno_Cliente]]," ",Tabla_Datos[[#This Row],[ApellidoMaterno_Cliente]])</f>
        <v>ALVARO JOAN MORENO CARRANZA</v>
      </c>
      <c r="T3404" s="53">
        <f>DATE(Tabla_Datos[[#This Row],[tAnio]],Tabla_Datos[[#This Row],[tMes]],Tabla_Datos[[#This Row],[tDia]])</f>
        <v>40775</v>
      </c>
      <c r="U3404" s="53" t="str">
        <f>IF(Tabla_Datos[[#This Row],[cProvincia]]="LIMA","LIMA","PROVINCIA")</f>
        <v>PROVINCIA</v>
      </c>
      <c r="V3404" s="53" t="str">
        <f>MID(Tabla_Datos[[#This Row],[pTelefono]],1,SEARCH("-",Tabla_Datos[[#This Row],[pTelefono]],1)-1)</f>
        <v>44</v>
      </c>
      <c r="W3404" s="53" t="str">
        <f>MID(Tabla_Datos[[#This Row],[pTelefono]],SEARCH("-",Tabla_Datos[[#This Row],[pTelefono]],1)+1,LEN(Tabla_Datos[[#This Row],[pTelefono]]))</f>
        <v>44776739</v>
      </c>
      <c r="X3404" s="53" t="str">
        <f>CONCATENATE(Tabla_Datos[[#This Row],[TipUrb]]," ",Tabla_Datos[[#This Row],[Calle]]," ",Tabla_Datos[[#This Row],[NumCalle]])</f>
        <v>PO LOS ROBLES 212</v>
      </c>
      <c r="Y3404" t="s">
        <v>246</v>
      </c>
      <c r="Z3404" t="s">
        <v>122</v>
      </c>
      <c r="AA3404" t="s">
        <v>123</v>
      </c>
      <c r="AB3404" t="s">
        <v>95</v>
      </c>
      <c r="AC3404" t="s">
        <v>95</v>
      </c>
      <c r="AD3404" t="s">
        <v>1658</v>
      </c>
      <c r="AE3404" t="s">
        <v>95</v>
      </c>
      <c r="AF3404" t="s">
        <v>95</v>
      </c>
      <c r="AG3404" s="51">
        <v>18143494</v>
      </c>
      <c r="AH3404" t="s">
        <v>95</v>
      </c>
      <c r="AI3404">
        <v>1</v>
      </c>
      <c r="AJ3404">
        <v>1</v>
      </c>
      <c r="AK3404" t="s">
        <v>4974</v>
      </c>
      <c r="AL3404">
        <v>212</v>
      </c>
    </row>
    <row r="3405" spans="1:38">
      <c r="A3405">
        <v>3286936</v>
      </c>
      <c r="B3405" t="s">
        <v>11434</v>
      </c>
      <c r="C3405" t="s">
        <v>19</v>
      </c>
      <c r="D3405" t="s">
        <v>85</v>
      </c>
      <c r="E3405">
        <v>2011</v>
      </c>
      <c r="F3405">
        <v>8</v>
      </c>
      <c r="G3405">
        <v>20</v>
      </c>
      <c r="H3405" t="s">
        <v>86</v>
      </c>
      <c r="I3405" t="s">
        <v>145</v>
      </c>
      <c r="J3405" t="s">
        <v>469</v>
      </c>
      <c r="K3405" t="s">
        <v>470</v>
      </c>
      <c r="L3405" t="s">
        <v>86</v>
      </c>
      <c r="M3405" t="s">
        <v>148</v>
      </c>
      <c r="N3405" s="50">
        <v>41131893</v>
      </c>
      <c r="O3405" s="51">
        <v>2329508</v>
      </c>
      <c r="P3405" t="s">
        <v>11435</v>
      </c>
      <c r="Q3405" t="s">
        <v>7948</v>
      </c>
      <c r="R3405" t="s">
        <v>7444</v>
      </c>
      <c r="S3405" s="49" t="str">
        <f>CONCATENATE(Tabla_Datos[[#This Row],[Nombre_Cliente]]," ",Tabla_Datos[[#This Row],[ApellidoPaterno_Cliente]]," ",Tabla_Datos[[#This Row],[ApellidoMaterno_Cliente]])</f>
        <v>OLENKA INDIRA INFANTES ROBLES</v>
      </c>
      <c r="T3405" s="53">
        <f>DATE(Tabla_Datos[[#This Row],[tAnio]],Tabla_Datos[[#This Row],[tMes]],Tabla_Datos[[#This Row],[tDia]])</f>
        <v>40775</v>
      </c>
      <c r="U3405" s="53" t="str">
        <f>IF(Tabla_Datos[[#This Row],[cProvincia]]="LIMA","LIMA","PROVINCIA")</f>
        <v>PROVINCIA</v>
      </c>
      <c r="V3405" s="53" t="str">
        <f>MID(Tabla_Datos[[#This Row],[pTelefono]],1,SEARCH("-",Tabla_Datos[[#This Row],[pTelefono]],1)-1)</f>
        <v>43</v>
      </c>
      <c r="W3405" s="53" t="str">
        <f>MID(Tabla_Datos[[#This Row],[pTelefono]],SEARCH("-",Tabla_Datos[[#This Row],[pTelefono]],1)+1,LEN(Tabla_Datos[[#This Row],[pTelefono]]))</f>
        <v>976648961</v>
      </c>
      <c r="X3405" s="53" t="str">
        <f>CONCATENATE(Tabla_Datos[[#This Row],[TipUrb]]," ",Tabla_Datos[[#This Row],[Calle]]," ",Tabla_Datos[[#This Row],[NumCalle]])</f>
        <v>UR . 0</v>
      </c>
      <c r="Y3405" t="s">
        <v>151</v>
      </c>
      <c r="Z3405" t="s">
        <v>122</v>
      </c>
      <c r="AA3405" t="s">
        <v>123</v>
      </c>
      <c r="AB3405" t="s">
        <v>95</v>
      </c>
      <c r="AC3405" t="s">
        <v>95</v>
      </c>
      <c r="AD3405" t="s">
        <v>161</v>
      </c>
      <c r="AE3405" t="s">
        <v>11117</v>
      </c>
      <c r="AF3405">
        <v>5</v>
      </c>
      <c r="AG3405" s="51">
        <v>46509991</v>
      </c>
      <c r="AI3405">
        <v>1</v>
      </c>
      <c r="AJ3405">
        <v>1</v>
      </c>
      <c r="AK3405" t="s">
        <v>221</v>
      </c>
      <c r="AL3405">
        <v>0</v>
      </c>
    </row>
    <row r="3406" spans="1:38">
      <c r="A3406">
        <v>3283143</v>
      </c>
      <c r="B3406" t="s">
        <v>11436</v>
      </c>
      <c r="C3406" t="s">
        <v>20</v>
      </c>
      <c r="D3406" t="s">
        <v>85</v>
      </c>
      <c r="E3406">
        <v>2011</v>
      </c>
      <c r="F3406">
        <v>8</v>
      </c>
      <c r="G3406">
        <v>20</v>
      </c>
      <c r="H3406" t="s">
        <v>86</v>
      </c>
      <c r="I3406" t="s">
        <v>16</v>
      </c>
      <c r="J3406" t="s">
        <v>16</v>
      </c>
      <c r="K3406" t="s">
        <v>1332</v>
      </c>
      <c r="L3406" t="s">
        <v>86</v>
      </c>
      <c r="M3406" t="s">
        <v>88</v>
      </c>
      <c r="N3406" s="50">
        <v>20000021</v>
      </c>
      <c r="O3406" s="51">
        <v>2329812</v>
      </c>
      <c r="P3406" t="s">
        <v>11437</v>
      </c>
      <c r="Q3406" t="s">
        <v>3870</v>
      </c>
      <c r="R3406" t="s">
        <v>3398</v>
      </c>
      <c r="S3406" s="49" t="str">
        <f>CONCATENATE(Tabla_Datos[[#This Row],[Nombre_Cliente]]," ",Tabla_Datos[[#This Row],[ApellidoPaterno_Cliente]]," ",Tabla_Datos[[#This Row],[ApellidoMaterno_Cliente]])</f>
        <v>JORGE RICHARD ARGUELLES LLERENA</v>
      </c>
      <c r="T3406" s="53">
        <f>DATE(Tabla_Datos[[#This Row],[tAnio]],Tabla_Datos[[#This Row],[tMes]],Tabla_Datos[[#This Row],[tDia]])</f>
        <v>40775</v>
      </c>
      <c r="U3406" s="53" t="str">
        <f>IF(Tabla_Datos[[#This Row],[cProvincia]]="LIMA","LIMA","PROVINCIA")</f>
        <v>LIMA</v>
      </c>
      <c r="V3406" s="53" t="str">
        <f>MID(Tabla_Datos[[#This Row],[pTelefono]],1,SEARCH("-",Tabla_Datos[[#This Row],[pTelefono]],1)-1)</f>
        <v>1</v>
      </c>
      <c r="W3406" s="53" t="str">
        <f>MID(Tabla_Datos[[#This Row],[pTelefono]],SEARCH("-",Tabla_Datos[[#This Row],[pTelefono]],1)+1,LEN(Tabla_Datos[[#This Row],[pTelefono]]))</f>
        <v>989688142</v>
      </c>
      <c r="X3406" s="53" t="str">
        <f>CONCATENATE(Tabla_Datos[[#This Row],[TipUrb]]," ",Tabla_Datos[[#This Row],[Calle]]," ",Tabla_Datos[[#This Row],[NumCalle]])</f>
        <v>UR 2 0</v>
      </c>
      <c r="Y3406" t="s">
        <v>92</v>
      </c>
      <c r="Z3406" t="s">
        <v>122</v>
      </c>
      <c r="AA3406" t="s">
        <v>123</v>
      </c>
      <c r="AB3406">
        <v>1</v>
      </c>
      <c r="AC3406" t="s">
        <v>95</v>
      </c>
      <c r="AD3406" t="s">
        <v>161</v>
      </c>
      <c r="AE3406" t="s">
        <v>366</v>
      </c>
      <c r="AF3406">
        <v>13</v>
      </c>
      <c r="AG3406" s="51">
        <v>25741815</v>
      </c>
      <c r="AH3406" t="s">
        <v>95</v>
      </c>
      <c r="AI3406">
        <v>1</v>
      </c>
      <c r="AJ3406">
        <v>1</v>
      </c>
      <c r="AK3406">
        <v>2</v>
      </c>
      <c r="AL3406">
        <v>0</v>
      </c>
    </row>
    <row r="3407" spans="1:38">
      <c r="A3407">
        <v>3282908</v>
      </c>
      <c r="B3407" t="s">
        <v>11438</v>
      </c>
      <c r="C3407" t="s">
        <v>19</v>
      </c>
      <c r="D3407" t="s">
        <v>143</v>
      </c>
      <c r="E3407">
        <v>2011</v>
      </c>
      <c r="F3407">
        <v>8</v>
      </c>
      <c r="G3407">
        <v>20</v>
      </c>
      <c r="H3407" t="s">
        <v>86</v>
      </c>
      <c r="I3407" t="s">
        <v>514</v>
      </c>
      <c r="J3407" t="s">
        <v>514</v>
      </c>
      <c r="K3407" t="s">
        <v>514</v>
      </c>
      <c r="L3407" t="s">
        <v>86</v>
      </c>
      <c r="M3407" t="s">
        <v>133</v>
      </c>
      <c r="N3407" s="50">
        <v>42231208</v>
      </c>
      <c r="O3407" s="51">
        <v>2329620</v>
      </c>
      <c r="P3407" t="s">
        <v>1978</v>
      </c>
      <c r="Q3407" t="s">
        <v>2944</v>
      </c>
      <c r="R3407" t="s">
        <v>5365</v>
      </c>
      <c r="S3407" s="49" t="str">
        <f>CONCATENATE(Tabla_Datos[[#This Row],[Nombre_Cliente]]," ",Tabla_Datos[[#This Row],[ApellidoPaterno_Cliente]]," ",Tabla_Datos[[#This Row],[ApellidoMaterno_Cliente]])</f>
        <v>MARCO ANTONIO ALCANTARA BURGA</v>
      </c>
      <c r="T3407" s="53">
        <f>DATE(Tabla_Datos[[#This Row],[tAnio]],Tabla_Datos[[#This Row],[tMes]],Tabla_Datos[[#This Row],[tDia]])</f>
        <v>40775</v>
      </c>
      <c r="U3407" s="53" t="str">
        <f>IF(Tabla_Datos[[#This Row],[cProvincia]]="LIMA","LIMA","PROVINCIA")</f>
        <v>PROVINCIA</v>
      </c>
      <c r="V3407" s="53" t="str">
        <f>MID(Tabla_Datos[[#This Row],[pTelefono]],1,SEARCH("-",Tabla_Datos[[#This Row],[pTelefono]],1)-1)</f>
        <v>76</v>
      </c>
      <c r="W3407" s="53" t="str">
        <f>MID(Tabla_Datos[[#This Row],[pTelefono]],SEARCH("-",Tabla_Datos[[#This Row],[pTelefono]],1)+1,LEN(Tabla_Datos[[#This Row],[pTelefono]]))</f>
        <v>976359531</v>
      </c>
      <c r="X3407" s="53" t="str">
        <f>CONCATENATE(Tabla_Datos[[#This Row],[TipUrb]]," ",Tabla_Datos[[#This Row],[Calle]]," ",Tabla_Datos[[#This Row],[NumCalle]])</f>
        <v xml:space="preserve">  QUIONEZJOSE 692</v>
      </c>
      <c r="Y3407" t="s">
        <v>517</v>
      </c>
      <c r="Z3407" t="s">
        <v>152</v>
      </c>
      <c r="AA3407" t="s">
        <v>153</v>
      </c>
      <c r="AB3407" t="s">
        <v>95</v>
      </c>
      <c r="AC3407" t="s">
        <v>95</v>
      </c>
      <c r="AD3407" t="s">
        <v>95</v>
      </c>
      <c r="AE3407" t="s">
        <v>95</v>
      </c>
      <c r="AF3407" t="s">
        <v>95</v>
      </c>
      <c r="AG3407" s="51">
        <v>26705342</v>
      </c>
      <c r="AH3407" t="s">
        <v>95</v>
      </c>
      <c r="AI3407">
        <v>1</v>
      </c>
      <c r="AJ3407">
        <v>1</v>
      </c>
      <c r="AK3407" t="s">
        <v>11439</v>
      </c>
      <c r="AL3407">
        <v>692</v>
      </c>
    </row>
    <row r="3408" spans="1:38">
      <c r="A3408">
        <v>3282605</v>
      </c>
      <c r="B3408" t="s">
        <v>11440</v>
      </c>
      <c r="C3408" t="s">
        <v>19</v>
      </c>
      <c r="D3408" t="s">
        <v>143</v>
      </c>
      <c r="E3408">
        <v>2011</v>
      </c>
      <c r="F3408">
        <v>8</v>
      </c>
      <c r="G3408">
        <v>20</v>
      </c>
      <c r="H3408" t="s">
        <v>144</v>
      </c>
      <c r="I3408" t="s">
        <v>141</v>
      </c>
      <c r="J3408" t="s">
        <v>521</v>
      </c>
      <c r="K3408" t="s">
        <v>869</v>
      </c>
      <c r="L3408" t="s">
        <v>144</v>
      </c>
      <c r="M3408" t="s">
        <v>294</v>
      </c>
      <c r="O3408" s="51">
        <v>2329376</v>
      </c>
      <c r="P3408" t="s">
        <v>11441</v>
      </c>
      <c r="Q3408" t="s">
        <v>853</v>
      </c>
      <c r="R3408" t="s">
        <v>11442</v>
      </c>
      <c r="S3408" s="49" t="str">
        <f>CONCATENATE(Tabla_Datos[[#This Row],[Nombre_Cliente]]," ",Tabla_Datos[[#This Row],[ApellidoPaterno_Cliente]]," ",Tabla_Datos[[#This Row],[ApellidoMaterno_Cliente]])</f>
        <v>LUIS JORGE CASTRO VIVAS</v>
      </c>
      <c r="T3408" s="53">
        <f>DATE(Tabla_Datos[[#This Row],[tAnio]],Tabla_Datos[[#This Row],[tMes]],Tabla_Datos[[#This Row],[tDia]])</f>
        <v>40775</v>
      </c>
      <c r="U3408" s="53" t="str">
        <f>IF(Tabla_Datos[[#This Row],[cProvincia]]="LIMA","LIMA","PROVINCIA")</f>
        <v>PROVINCIA</v>
      </c>
      <c r="V3408" s="53" t="str">
        <f>MID(Tabla_Datos[[#This Row],[pTelefono]],1,SEARCH("-",Tabla_Datos[[#This Row],[pTelefono]],1)-1)</f>
        <v>64</v>
      </c>
      <c r="W3408" s="53" t="str">
        <f>MID(Tabla_Datos[[#This Row],[pTelefono]],SEARCH("-",Tabla_Datos[[#This Row],[pTelefono]],1)+1,LEN(Tabla_Datos[[#This Row],[pTelefono]]))</f>
        <v>964878741</v>
      </c>
      <c r="X3408" s="53" t="str">
        <f>CONCATENATE(Tabla_Datos[[#This Row],[TipUrb]]," ",Tabla_Datos[[#This Row],[Calle]]," ",Tabla_Datos[[#This Row],[NumCalle]])</f>
        <v>- AMAZONITA 177</v>
      </c>
      <c r="Y3408" t="s">
        <v>525</v>
      </c>
      <c r="Z3408" t="s">
        <v>152</v>
      </c>
      <c r="AA3408" t="s">
        <v>153</v>
      </c>
      <c r="AB3408" t="s">
        <v>95</v>
      </c>
      <c r="AC3408" t="s">
        <v>95</v>
      </c>
      <c r="AD3408" t="s">
        <v>109</v>
      </c>
      <c r="AE3408" t="s">
        <v>95</v>
      </c>
      <c r="AG3408" s="51">
        <v>20083587</v>
      </c>
      <c r="AH3408" t="s">
        <v>95</v>
      </c>
      <c r="AI3408">
        <v>1</v>
      </c>
      <c r="AJ3408">
        <v>1</v>
      </c>
      <c r="AK3408" t="s">
        <v>11443</v>
      </c>
      <c r="AL3408">
        <v>177</v>
      </c>
    </row>
    <row r="3409" spans="1:38">
      <c r="A3409">
        <v>3283083</v>
      </c>
      <c r="B3409" t="s">
        <v>11444</v>
      </c>
      <c r="C3409" t="s">
        <v>18</v>
      </c>
      <c r="D3409" t="s">
        <v>143</v>
      </c>
      <c r="E3409">
        <v>2011</v>
      </c>
      <c r="F3409">
        <v>8</v>
      </c>
      <c r="G3409">
        <v>20</v>
      </c>
      <c r="H3409" t="s">
        <v>86</v>
      </c>
      <c r="I3409" t="s">
        <v>300</v>
      </c>
      <c r="J3409" t="s">
        <v>535</v>
      </c>
      <c r="K3409" t="s">
        <v>916</v>
      </c>
      <c r="L3409" t="s">
        <v>86</v>
      </c>
      <c r="M3409" t="s">
        <v>148</v>
      </c>
      <c r="N3409" s="50">
        <v>42729264</v>
      </c>
      <c r="O3409" s="51">
        <v>2329744</v>
      </c>
      <c r="P3409" t="s">
        <v>11445</v>
      </c>
      <c r="Q3409" t="s">
        <v>206</v>
      </c>
      <c r="R3409" t="s">
        <v>11446</v>
      </c>
      <c r="S3409" s="49" t="str">
        <f>CONCATENATE(Tabla_Datos[[#This Row],[Nombre_Cliente]]," ",Tabla_Datos[[#This Row],[ApellidoPaterno_Cliente]]," ",Tabla_Datos[[#This Row],[ApellidoMaterno_Cliente]])</f>
        <v xml:space="preserve">MARITZA   LINARES   RUIZ  </v>
      </c>
      <c r="T3409" s="53">
        <f>DATE(Tabla_Datos[[#This Row],[tAnio]],Tabla_Datos[[#This Row],[tMes]],Tabla_Datos[[#This Row],[tDia]])</f>
        <v>40775</v>
      </c>
      <c r="U3409" s="53" t="str">
        <f>IF(Tabla_Datos[[#This Row],[cProvincia]]="LIMA","LIMA","PROVINCIA")</f>
        <v>PROVINCIA</v>
      </c>
      <c r="V3409" s="53" t="str">
        <f>MID(Tabla_Datos[[#This Row],[pTelefono]],1,SEARCH("-",Tabla_Datos[[#This Row],[pTelefono]],1)-1)</f>
        <v>65</v>
      </c>
      <c r="W3409" s="53" t="str">
        <f>MID(Tabla_Datos[[#This Row],[pTelefono]],SEARCH("-",Tabla_Datos[[#This Row],[pTelefono]],1)+1,LEN(Tabla_Datos[[#This Row],[pTelefono]]))</f>
        <v>507551</v>
      </c>
      <c r="X3409" s="53" t="str">
        <f>CONCATENATE(Tabla_Datos[[#This Row],[TipUrb]]," ",Tabla_Datos[[#This Row],[Calle]]," ",Tabla_Datos[[#This Row],[NumCalle]])</f>
        <v>AH SAN FRANCISCO DE ASIS 38</v>
      </c>
      <c r="Y3409" t="s">
        <v>305</v>
      </c>
      <c r="Z3409" t="s">
        <v>181</v>
      </c>
      <c r="AA3409" t="s">
        <v>182</v>
      </c>
      <c r="AB3409" t="s">
        <v>95</v>
      </c>
      <c r="AC3409" t="s">
        <v>95</v>
      </c>
      <c r="AD3409" t="s">
        <v>96</v>
      </c>
      <c r="AE3409" t="s">
        <v>95</v>
      </c>
      <c r="AG3409" s="51">
        <v>5232208</v>
      </c>
      <c r="AI3409">
        <v>26</v>
      </c>
      <c r="AJ3409">
        <v>26</v>
      </c>
      <c r="AK3409" t="s">
        <v>11447</v>
      </c>
      <c r="AL3409">
        <v>38</v>
      </c>
    </row>
    <row r="3410" spans="1:38">
      <c r="A3410">
        <v>3286649</v>
      </c>
      <c r="B3410" t="s">
        <v>11448</v>
      </c>
      <c r="C3410" t="s">
        <v>18</v>
      </c>
      <c r="D3410" t="s">
        <v>85</v>
      </c>
      <c r="E3410">
        <v>2011</v>
      </c>
      <c r="F3410">
        <v>8</v>
      </c>
      <c r="G3410">
        <v>20</v>
      </c>
      <c r="H3410" t="s">
        <v>86</v>
      </c>
      <c r="I3410" t="s">
        <v>16</v>
      </c>
      <c r="J3410" t="s">
        <v>16</v>
      </c>
      <c r="K3410" t="s">
        <v>1332</v>
      </c>
      <c r="L3410" t="s">
        <v>86</v>
      </c>
      <c r="M3410" t="s">
        <v>88</v>
      </c>
      <c r="N3410" s="50">
        <v>99999999</v>
      </c>
      <c r="O3410" s="51">
        <v>2330788</v>
      </c>
      <c r="P3410" t="s">
        <v>11449</v>
      </c>
      <c r="Q3410" t="s">
        <v>11450</v>
      </c>
      <c r="R3410" t="s">
        <v>1277</v>
      </c>
      <c r="S3410" s="49" t="str">
        <f>CONCATENATE(Tabla_Datos[[#This Row],[Nombre_Cliente]]," ",Tabla_Datos[[#This Row],[ApellidoPaterno_Cliente]]," ",Tabla_Datos[[#This Row],[ApellidoMaterno_Cliente]])</f>
        <v>MANUEL ALEJANDRO  ARAUJO  MIRANDA</v>
      </c>
      <c r="T3410" s="53">
        <f>DATE(Tabla_Datos[[#This Row],[tAnio]],Tabla_Datos[[#This Row],[tMes]],Tabla_Datos[[#This Row],[tDia]])</f>
        <v>40775</v>
      </c>
      <c r="U3410" s="53" t="str">
        <f>IF(Tabla_Datos[[#This Row],[cProvincia]]="LIMA","LIMA","PROVINCIA")</f>
        <v>LIMA</v>
      </c>
      <c r="V3410" s="53" t="str">
        <f>MID(Tabla_Datos[[#This Row],[pTelefono]],1,SEARCH("-",Tabla_Datos[[#This Row],[pTelefono]],1)-1)</f>
        <v>1</v>
      </c>
      <c r="W3410" s="53" t="str">
        <f>MID(Tabla_Datos[[#This Row],[pTelefono]],SEARCH("-",Tabla_Datos[[#This Row],[pTelefono]],1)+1,LEN(Tabla_Datos[[#This Row],[pTelefono]]))</f>
        <v>4207324</v>
      </c>
      <c r="X3410" s="53" t="str">
        <f>CONCATENATE(Tabla_Datos[[#This Row],[TipUrb]]," ",Tabla_Datos[[#This Row],[Calle]]," ",Tabla_Datos[[#This Row],[NumCalle]])</f>
        <v>UR 30 0</v>
      </c>
      <c r="Y3410" t="s">
        <v>92</v>
      </c>
      <c r="Z3410" t="s">
        <v>93</v>
      </c>
      <c r="AA3410" t="s">
        <v>94</v>
      </c>
      <c r="AB3410" t="s">
        <v>95</v>
      </c>
      <c r="AC3410" t="s">
        <v>95</v>
      </c>
      <c r="AD3410" t="s">
        <v>161</v>
      </c>
      <c r="AE3410" t="s">
        <v>3123</v>
      </c>
      <c r="AF3410">
        <v>30</v>
      </c>
      <c r="AG3410" s="51">
        <v>9975811</v>
      </c>
      <c r="AI3410">
        <v>26</v>
      </c>
      <c r="AJ3410">
        <v>26</v>
      </c>
      <c r="AK3410">
        <v>30</v>
      </c>
      <c r="AL3410">
        <v>0</v>
      </c>
    </row>
    <row r="3411" spans="1:38">
      <c r="A3411">
        <v>3285085</v>
      </c>
      <c r="B3411" t="s">
        <v>11451</v>
      </c>
      <c r="C3411" t="s">
        <v>19</v>
      </c>
      <c r="D3411" t="s">
        <v>224</v>
      </c>
      <c r="E3411">
        <v>2011</v>
      </c>
      <c r="F3411">
        <v>8</v>
      </c>
      <c r="G3411">
        <v>20</v>
      </c>
      <c r="H3411" t="s">
        <v>86</v>
      </c>
      <c r="I3411" t="s">
        <v>355</v>
      </c>
      <c r="J3411" t="s">
        <v>355</v>
      </c>
      <c r="K3411" t="s">
        <v>355</v>
      </c>
      <c r="L3411" t="s">
        <v>86</v>
      </c>
      <c r="M3411" t="s">
        <v>88</v>
      </c>
      <c r="N3411" s="50">
        <v>99999999</v>
      </c>
      <c r="O3411" s="51">
        <v>2331563</v>
      </c>
      <c r="P3411" t="s">
        <v>11452</v>
      </c>
      <c r="Q3411" t="s">
        <v>11054</v>
      </c>
      <c r="R3411" t="s">
        <v>285</v>
      </c>
      <c r="S3411" s="49" t="str">
        <f>CONCATENATE(Tabla_Datos[[#This Row],[Nombre_Cliente]]," ",Tabla_Datos[[#This Row],[ApellidoPaterno_Cliente]]," ",Tabla_Datos[[#This Row],[ApellidoMaterno_Cliente]])</f>
        <v>ELIANA PALIZA CALDERON</v>
      </c>
      <c r="T3411" s="53">
        <f>DATE(Tabla_Datos[[#This Row],[tAnio]],Tabla_Datos[[#This Row],[tMes]],Tabla_Datos[[#This Row],[tDia]])</f>
        <v>40775</v>
      </c>
      <c r="U3411" s="53" t="str">
        <f>IF(Tabla_Datos[[#This Row],[cProvincia]]="LIMA","LIMA","PROVINCIA")</f>
        <v>PROVINCIA</v>
      </c>
      <c r="V3411" s="53" t="str">
        <f>MID(Tabla_Datos[[#This Row],[pTelefono]],1,SEARCH("-",Tabla_Datos[[#This Row],[pTelefono]],1)-1)</f>
        <v>84</v>
      </c>
      <c r="W3411" s="53" t="str">
        <f>MID(Tabla_Datos[[#This Row],[pTelefono]],SEARCH("-",Tabla_Datos[[#This Row],[pTelefono]],1)+1,LEN(Tabla_Datos[[#This Row],[pTelefono]]))</f>
        <v>84222984</v>
      </c>
      <c r="X3411" s="53" t="str">
        <f>CONCATENATE(Tabla_Datos[[#This Row],[TipUrb]]," ",Tabla_Datos[[#This Row],[Calle]]," ",Tabla_Datos[[#This Row],[NumCalle]])</f>
        <v>UR BACA MENDOZA OSWALDO 0</v>
      </c>
      <c r="Y3411" t="s">
        <v>360</v>
      </c>
      <c r="Z3411" t="s">
        <v>349</v>
      </c>
      <c r="AA3411" t="s">
        <v>350</v>
      </c>
      <c r="AB3411" t="s">
        <v>95</v>
      </c>
      <c r="AC3411" t="s">
        <v>95</v>
      </c>
      <c r="AD3411" t="s">
        <v>161</v>
      </c>
      <c r="AE3411" t="s">
        <v>95</v>
      </c>
      <c r="AF3411" t="s">
        <v>95</v>
      </c>
      <c r="AG3411" s="51">
        <v>23832744</v>
      </c>
      <c r="AH3411" t="s">
        <v>95</v>
      </c>
      <c r="AI3411">
        <v>1</v>
      </c>
      <c r="AJ3411">
        <v>1</v>
      </c>
      <c r="AK3411" t="s">
        <v>11453</v>
      </c>
      <c r="AL3411">
        <v>0</v>
      </c>
    </row>
    <row r="3412" spans="1:38">
      <c r="A3412">
        <v>3283573</v>
      </c>
      <c r="B3412" t="s">
        <v>11454</v>
      </c>
      <c r="C3412" t="s">
        <v>18</v>
      </c>
      <c r="D3412" t="s">
        <v>143</v>
      </c>
      <c r="E3412">
        <v>2011</v>
      </c>
      <c r="F3412">
        <v>8</v>
      </c>
      <c r="G3412">
        <v>20</v>
      </c>
      <c r="H3412" t="s">
        <v>86</v>
      </c>
      <c r="I3412" t="s">
        <v>300</v>
      </c>
      <c r="J3412" t="s">
        <v>535</v>
      </c>
      <c r="K3412" t="s">
        <v>1010</v>
      </c>
      <c r="L3412" t="s">
        <v>86</v>
      </c>
      <c r="M3412" t="s">
        <v>148</v>
      </c>
      <c r="N3412" s="50">
        <v>42729264</v>
      </c>
      <c r="O3412" s="51">
        <v>2330165</v>
      </c>
      <c r="P3412" t="s">
        <v>11455</v>
      </c>
      <c r="Q3412" t="s">
        <v>6737</v>
      </c>
      <c r="R3412" t="s">
        <v>8546</v>
      </c>
      <c r="S3412" s="49" t="str">
        <f>CONCATENATE(Tabla_Datos[[#This Row],[Nombre_Cliente]]," ",Tabla_Datos[[#This Row],[ApellidoPaterno_Cliente]]," ",Tabla_Datos[[#This Row],[ApellidoMaterno_Cliente]])</f>
        <v xml:space="preserve">ARCADIO  CRUZ  PEREIRA </v>
      </c>
      <c r="T3412" s="53">
        <f>DATE(Tabla_Datos[[#This Row],[tAnio]],Tabla_Datos[[#This Row],[tMes]],Tabla_Datos[[#This Row],[tDia]])</f>
        <v>40775</v>
      </c>
      <c r="U3412" s="53" t="str">
        <f>IF(Tabla_Datos[[#This Row],[cProvincia]]="LIMA","LIMA","PROVINCIA")</f>
        <v>PROVINCIA</v>
      </c>
      <c r="V3412" s="53" t="str">
        <f>MID(Tabla_Datos[[#This Row],[pTelefono]],1,SEARCH("-",Tabla_Datos[[#This Row],[pTelefono]],1)-1)</f>
        <v>1</v>
      </c>
      <c r="W3412" s="53" t="str">
        <f>MID(Tabla_Datos[[#This Row],[pTelefono]],SEARCH("-",Tabla_Datos[[#This Row],[pTelefono]],1)+1,LEN(Tabla_Datos[[#This Row],[pTelefono]]))</f>
        <v>955833498</v>
      </c>
      <c r="X3412" s="53" t="str">
        <f>CONCATENATE(Tabla_Datos[[#This Row],[TipUrb]]," ",Tabla_Datos[[#This Row],[Calle]]," ",Tabla_Datos[[#This Row],[NumCalle]])</f>
        <v>AH LAS CASTAÑA 34</v>
      </c>
      <c r="Y3412" t="s">
        <v>305</v>
      </c>
      <c r="Z3412" t="s">
        <v>181</v>
      </c>
      <c r="AA3412" t="s">
        <v>182</v>
      </c>
      <c r="AB3412" t="s">
        <v>95</v>
      </c>
      <c r="AC3412" t="s">
        <v>95</v>
      </c>
      <c r="AD3412" t="s">
        <v>96</v>
      </c>
      <c r="AE3412" t="s">
        <v>95</v>
      </c>
      <c r="AG3412" s="51">
        <v>5610740</v>
      </c>
      <c r="AI3412">
        <v>26</v>
      </c>
      <c r="AJ3412">
        <v>26</v>
      </c>
      <c r="AK3412" t="s">
        <v>11456</v>
      </c>
      <c r="AL3412">
        <v>34</v>
      </c>
    </row>
    <row r="3413" spans="1:38">
      <c r="A3413">
        <v>3284648</v>
      </c>
      <c r="B3413" t="s">
        <v>11457</v>
      </c>
      <c r="C3413" t="s">
        <v>20</v>
      </c>
      <c r="D3413" t="s">
        <v>143</v>
      </c>
      <c r="E3413">
        <v>2011</v>
      </c>
      <c r="F3413">
        <v>8</v>
      </c>
      <c r="G3413">
        <v>20</v>
      </c>
      <c r="H3413" t="s">
        <v>86</v>
      </c>
      <c r="I3413" t="s">
        <v>759</v>
      </c>
      <c r="J3413" t="s">
        <v>1484</v>
      </c>
      <c r="K3413" t="s">
        <v>1484</v>
      </c>
      <c r="L3413" t="s">
        <v>86</v>
      </c>
      <c r="M3413" t="s">
        <v>294</v>
      </c>
      <c r="N3413" s="50">
        <v>7460966</v>
      </c>
      <c r="O3413" s="51">
        <v>2331127</v>
      </c>
      <c r="P3413" t="s">
        <v>11458</v>
      </c>
      <c r="Q3413" t="s">
        <v>370</v>
      </c>
      <c r="R3413" t="s">
        <v>2105</v>
      </c>
      <c r="S3413" s="49" t="str">
        <f>CONCATENATE(Tabla_Datos[[#This Row],[Nombre_Cliente]]," ",Tabla_Datos[[#This Row],[ApellidoPaterno_Cliente]]," ",Tabla_Datos[[#This Row],[ApellidoMaterno_Cliente]])</f>
        <v>MILAGROS PORFIRIA TORRES SANTOS</v>
      </c>
      <c r="T3413" s="53">
        <f>DATE(Tabla_Datos[[#This Row],[tAnio]],Tabla_Datos[[#This Row],[tMes]],Tabla_Datos[[#This Row],[tDia]])</f>
        <v>40775</v>
      </c>
      <c r="U3413" s="53" t="str">
        <f>IF(Tabla_Datos[[#This Row],[cProvincia]]="LIMA","LIMA","PROVINCIA")</f>
        <v>PROVINCIA</v>
      </c>
      <c r="V3413" s="53" t="str">
        <f>MID(Tabla_Datos[[#This Row],[pTelefono]],1,SEARCH("-",Tabla_Datos[[#This Row],[pTelefono]],1)-1)</f>
        <v>56</v>
      </c>
      <c r="W3413" s="53" t="str">
        <f>MID(Tabla_Datos[[#This Row],[pTelefono]],SEARCH("-",Tabla_Datos[[#This Row],[pTelefono]],1)+1,LEN(Tabla_Datos[[#This Row],[pTelefono]]))</f>
        <v>956938314</v>
      </c>
      <c r="X3413" s="53" t="str">
        <f>CONCATENATE(Tabla_Datos[[#This Row],[TipUrb]]," ",Tabla_Datos[[#This Row],[Calle]]," ",Tabla_Datos[[#This Row],[NumCalle]])</f>
        <v>- DEZA 306</v>
      </c>
      <c r="Y3413" t="s">
        <v>759</v>
      </c>
      <c r="Z3413" t="s">
        <v>152</v>
      </c>
      <c r="AA3413" t="s">
        <v>153</v>
      </c>
      <c r="AB3413" t="s">
        <v>95</v>
      </c>
      <c r="AC3413" t="s">
        <v>95</v>
      </c>
      <c r="AD3413" t="s">
        <v>109</v>
      </c>
      <c r="AE3413" t="s">
        <v>95</v>
      </c>
      <c r="AF3413" t="s">
        <v>95</v>
      </c>
      <c r="AG3413" s="51">
        <v>41329365</v>
      </c>
      <c r="AH3413" t="s">
        <v>95</v>
      </c>
      <c r="AI3413">
        <v>1</v>
      </c>
      <c r="AJ3413">
        <v>1</v>
      </c>
      <c r="AK3413" t="s">
        <v>11459</v>
      </c>
      <c r="AL3413">
        <v>306</v>
      </c>
    </row>
    <row r="3414" spans="1:38">
      <c r="A3414">
        <v>3287190</v>
      </c>
      <c r="B3414" t="s">
        <v>11460</v>
      </c>
      <c r="C3414" t="s">
        <v>18</v>
      </c>
      <c r="D3414" t="s">
        <v>85</v>
      </c>
      <c r="E3414">
        <v>2011</v>
      </c>
      <c r="F3414">
        <v>8</v>
      </c>
      <c r="G3414">
        <v>20</v>
      </c>
      <c r="H3414" t="s">
        <v>86</v>
      </c>
      <c r="I3414" t="s">
        <v>16</v>
      </c>
      <c r="J3414" t="s">
        <v>16</v>
      </c>
      <c r="K3414" t="s">
        <v>147</v>
      </c>
      <c r="L3414" t="s">
        <v>86</v>
      </c>
      <c r="M3414" t="s">
        <v>88</v>
      </c>
      <c r="N3414" s="50">
        <v>99999999</v>
      </c>
      <c r="O3414" s="51">
        <v>2330573</v>
      </c>
      <c r="P3414" t="s">
        <v>11461</v>
      </c>
      <c r="Q3414" t="s">
        <v>365</v>
      </c>
      <c r="R3414" t="s">
        <v>10640</v>
      </c>
      <c r="S3414" s="49" t="str">
        <f>CONCATENATE(Tabla_Datos[[#This Row],[Nombre_Cliente]]," ",Tabla_Datos[[#This Row],[ApellidoPaterno_Cliente]]," ",Tabla_Datos[[#This Row],[ApellidoMaterno_Cliente]])</f>
        <v xml:space="preserve"> DAVID ALONSO   RODRIGUEZ MEZA </v>
      </c>
      <c r="T3414" s="53">
        <f>DATE(Tabla_Datos[[#This Row],[tAnio]],Tabla_Datos[[#This Row],[tMes]],Tabla_Datos[[#This Row],[tDia]])</f>
        <v>40775</v>
      </c>
      <c r="U3414" s="53" t="str">
        <f>IF(Tabla_Datos[[#This Row],[cProvincia]]="LIMA","LIMA","PROVINCIA")</f>
        <v>LIMA</v>
      </c>
      <c r="V3414" s="53" t="str">
        <f>MID(Tabla_Datos[[#This Row],[pTelefono]],1,SEARCH("-",Tabla_Datos[[#This Row],[pTelefono]],1)-1)</f>
        <v>1</v>
      </c>
      <c r="W3414" s="53" t="str">
        <f>MID(Tabla_Datos[[#This Row],[pTelefono]],SEARCH("-",Tabla_Datos[[#This Row],[pTelefono]],1)+1,LEN(Tabla_Datos[[#This Row],[pTelefono]]))</f>
        <v>5265546</v>
      </c>
      <c r="X3414" s="53" t="str">
        <f>CONCATENATE(Tabla_Datos[[#This Row],[TipUrb]]," ",Tabla_Datos[[#This Row],[Calle]]," ",Tabla_Datos[[#This Row],[NumCalle]])</f>
        <v>UR INDOAMERICA 253</v>
      </c>
      <c r="Y3414" t="s">
        <v>92</v>
      </c>
      <c r="Z3414" t="s">
        <v>93</v>
      </c>
      <c r="AA3414" t="s">
        <v>94</v>
      </c>
      <c r="AB3414" t="s">
        <v>95</v>
      </c>
      <c r="AC3414" t="s">
        <v>95</v>
      </c>
      <c r="AD3414" t="s">
        <v>161</v>
      </c>
      <c r="AE3414" t="s">
        <v>95</v>
      </c>
      <c r="AG3414" s="51">
        <v>48017101</v>
      </c>
      <c r="AI3414">
        <v>26</v>
      </c>
      <c r="AJ3414">
        <v>26</v>
      </c>
      <c r="AK3414" t="s">
        <v>8028</v>
      </c>
      <c r="AL3414">
        <v>253</v>
      </c>
    </row>
    <row r="3415" spans="1:38">
      <c r="A3415">
        <v>3283780</v>
      </c>
      <c r="B3415" t="s">
        <v>11462</v>
      </c>
      <c r="C3415" t="s">
        <v>19</v>
      </c>
      <c r="D3415" t="s">
        <v>85</v>
      </c>
      <c r="E3415">
        <v>2011</v>
      </c>
      <c r="F3415">
        <v>8</v>
      </c>
      <c r="G3415">
        <v>20</v>
      </c>
      <c r="H3415" t="s">
        <v>86</v>
      </c>
      <c r="I3415" t="s">
        <v>141</v>
      </c>
      <c r="J3415" t="s">
        <v>521</v>
      </c>
      <c r="K3415" t="s">
        <v>869</v>
      </c>
      <c r="L3415" t="s">
        <v>86</v>
      </c>
      <c r="M3415" t="s">
        <v>294</v>
      </c>
      <c r="N3415" s="50">
        <v>40246017</v>
      </c>
      <c r="O3415" s="51">
        <v>2330363</v>
      </c>
      <c r="P3415" t="s">
        <v>11463</v>
      </c>
      <c r="Q3415" t="s">
        <v>5145</v>
      </c>
      <c r="R3415" t="s">
        <v>11464</v>
      </c>
      <c r="S3415" s="49" t="str">
        <f>CONCATENATE(Tabla_Datos[[#This Row],[Nombre_Cliente]]," ",Tabla_Datos[[#This Row],[ApellidoPaterno_Cliente]]," ",Tabla_Datos[[#This Row],[ApellidoMaterno_Cliente]])</f>
        <v>CARMEN LUZ TOVAR HUALI</v>
      </c>
      <c r="T3415" s="53">
        <f>DATE(Tabla_Datos[[#This Row],[tAnio]],Tabla_Datos[[#This Row],[tMes]],Tabla_Datos[[#This Row],[tDia]])</f>
        <v>40775</v>
      </c>
      <c r="U3415" s="53" t="str">
        <f>IF(Tabla_Datos[[#This Row],[cProvincia]]="LIMA","LIMA","PROVINCIA")</f>
        <v>PROVINCIA</v>
      </c>
      <c r="V3415" s="53" t="str">
        <f>MID(Tabla_Datos[[#This Row],[pTelefono]],1,SEARCH("-",Tabla_Datos[[#This Row],[pTelefono]],1)-1)</f>
        <v>64</v>
      </c>
      <c r="W3415" s="53" t="str">
        <f>MID(Tabla_Datos[[#This Row],[pTelefono]],SEARCH("-",Tabla_Datos[[#This Row],[pTelefono]],1)+1,LEN(Tabla_Datos[[#This Row],[pTelefono]]))</f>
        <v>64366306</v>
      </c>
      <c r="X3415" s="53" t="str">
        <f>CONCATENATE(Tabla_Datos[[#This Row],[TipUrb]]," ",Tabla_Datos[[#This Row],[Calle]]," ",Tabla_Datos[[#This Row],[NumCalle]])</f>
        <v>- MIGUEL GRAU 506</v>
      </c>
      <c r="Y3415" t="s">
        <v>525</v>
      </c>
      <c r="Z3415" t="s">
        <v>122</v>
      </c>
      <c r="AA3415" t="s">
        <v>123</v>
      </c>
      <c r="AB3415" t="s">
        <v>95</v>
      </c>
      <c r="AC3415" t="s">
        <v>95</v>
      </c>
      <c r="AD3415" t="s">
        <v>109</v>
      </c>
      <c r="AE3415" t="s">
        <v>95</v>
      </c>
      <c r="AF3415" t="s">
        <v>95</v>
      </c>
      <c r="AG3415" s="51">
        <v>20040354</v>
      </c>
      <c r="AH3415" t="s">
        <v>95</v>
      </c>
      <c r="AI3415">
        <v>1</v>
      </c>
      <c r="AJ3415">
        <v>1</v>
      </c>
      <c r="AK3415" t="s">
        <v>2083</v>
      </c>
      <c r="AL3415">
        <v>506</v>
      </c>
    </row>
    <row r="3416" spans="1:38">
      <c r="A3416">
        <v>3284449</v>
      </c>
      <c r="B3416" t="s">
        <v>11465</v>
      </c>
      <c r="C3416" t="s">
        <v>20</v>
      </c>
      <c r="D3416" t="s">
        <v>143</v>
      </c>
      <c r="E3416">
        <v>2011</v>
      </c>
      <c r="F3416">
        <v>8</v>
      </c>
      <c r="G3416">
        <v>20</v>
      </c>
      <c r="H3416" t="s">
        <v>86</v>
      </c>
      <c r="I3416" t="s">
        <v>546</v>
      </c>
      <c r="J3416" t="s">
        <v>926</v>
      </c>
      <c r="K3416" t="s">
        <v>2415</v>
      </c>
      <c r="L3416" t="s">
        <v>86</v>
      </c>
      <c r="M3416" t="s">
        <v>294</v>
      </c>
      <c r="N3416" s="50">
        <v>117975</v>
      </c>
      <c r="O3416" s="51">
        <v>2330948</v>
      </c>
      <c r="P3416" t="s">
        <v>11466</v>
      </c>
      <c r="Q3416" t="s">
        <v>511</v>
      </c>
      <c r="R3416" t="s">
        <v>3945</v>
      </c>
      <c r="S3416" s="49" t="str">
        <f>CONCATENATE(Tabla_Datos[[#This Row],[Nombre_Cliente]]," ",Tabla_Datos[[#This Row],[ApellidoPaterno_Cliente]]," ",Tabla_Datos[[#This Row],[ApellidoMaterno_Cliente]])</f>
        <v>RUBI RUIZ PEZO</v>
      </c>
      <c r="T3416" s="53">
        <f>DATE(Tabla_Datos[[#This Row],[tAnio]],Tabla_Datos[[#This Row],[tMes]],Tabla_Datos[[#This Row],[tDia]])</f>
        <v>40775</v>
      </c>
      <c r="U3416" s="53" t="str">
        <f>IF(Tabla_Datos[[#This Row],[cProvincia]]="LIMA","LIMA","PROVINCIA")</f>
        <v>PROVINCIA</v>
      </c>
      <c r="V3416" s="53" t="str">
        <f>MID(Tabla_Datos[[#This Row],[pTelefono]],1,SEARCH("-",Tabla_Datos[[#This Row],[pTelefono]],1)-1)</f>
        <v>61</v>
      </c>
      <c r="W3416" s="53" t="str">
        <f>MID(Tabla_Datos[[#This Row],[pTelefono]],SEARCH("-",Tabla_Datos[[#This Row],[pTelefono]],1)+1,LEN(Tabla_Datos[[#This Row],[pTelefono]]))</f>
        <v>962541951</v>
      </c>
      <c r="X3416" s="53" t="str">
        <f>CONCATENATE(Tabla_Datos[[#This Row],[TipUrb]]," ",Tabla_Datos[[#This Row],[Calle]]," ",Tabla_Datos[[#This Row],[NumCalle]])</f>
        <v>AH LOS CEDROS MZ54 4</v>
      </c>
      <c r="Y3416" t="s">
        <v>930</v>
      </c>
      <c r="Z3416" t="s">
        <v>152</v>
      </c>
      <c r="AA3416" t="s">
        <v>153</v>
      </c>
      <c r="AB3416" t="s">
        <v>95</v>
      </c>
      <c r="AC3416" t="s">
        <v>95</v>
      </c>
      <c r="AD3416" t="s">
        <v>96</v>
      </c>
      <c r="AE3416" t="s">
        <v>95</v>
      </c>
      <c r="AF3416" t="s">
        <v>95</v>
      </c>
      <c r="AG3416" s="51">
        <v>46785589</v>
      </c>
      <c r="AH3416" t="s">
        <v>95</v>
      </c>
      <c r="AI3416">
        <v>1</v>
      </c>
      <c r="AJ3416">
        <v>1</v>
      </c>
      <c r="AK3416" t="s">
        <v>11467</v>
      </c>
      <c r="AL3416">
        <v>4</v>
      </c>
    </row>
    <row r="3417" spans="1:38">
      <c r="A3417">
        <v>3283387</v>
      </c>
      <c r="B3417" t="s">
        <v>11468</v>
      </c>
      <c r="C3417" t="s">
        <v>19</v>
      </c>
      <c r="D3417" t="s">
        <v>143</v>
      </c>
      <c r="E3417">
        <v>2011</v>
      </c>
      <c r="F3417">
        <v>8</v>
      </c>
      <c r="G3417">
        <v>20</v>
      </c>
      <c r="H3417" t="s">
        <v>144</v>
      </c>
      <c r="I3417" t="s">
        <v>241</v>
      </c>
      <c r="J3417" t="s">
        <v>242</v>
      </c>
      <c r="K3417" t="s">
        <v>242</v>
      </c>
      <c r="L3417" t="s">
        <v>86</v>
      </c>
      <c r="M3417" t="s">
        <v>148</v>
      </c>
      <c r="N3417" s="50">
        <v>41023952</v>
      </c>
      <c r="O3417" s="51">
        <v>2330038</v>
      </c>
      <c r="P3417" t="s">
        <v>11469</v>
      </c>
      <c r="Q3417" t="s">
        <v>9279</v>
      </c>
      <c r="R3417" t="s">
        <v>9823</v>
      </c>
      <c r="S3417" s="49" t="str">
        <f>CONCATENATE(Tabla_Datos[[#This Row],[Nombre_Cliente]]," ",Tabla_Datos[[#This Row],[ApellidoPaterno_Cliente]]," ",Tabla_Datos[[#This Row],[ApellidoMaterno_Cliente]])</f>
        <v>PIA BRENDA IRIS JULI ABANTO TAMARIZ</v>
      </c>
      <c r="T3417" s="53">
        <f>DATE(Tabla_Datos[[#This Row],[tAnio]],Tabla_Datos[[#This Row],[tMes]],Tabla_Datos[[#This Row],[tDia]])</f>
        <v>40775</v>
      </c>
      <c r="U3417" s="53" t="str">
        <f>IF(Tabla_Datos[[#This Row],[cProvincia]]="LIMA","LIMA","PROVINCIA")</f>
        <v>PROVINCIA</v>
      </c>
      <c r="V3417" s="53" t="str">
        <f>MID(Tabla_Datos[[#This Row],[pTelefono]],1,SEARCH("-",Tabla_Datos[[#This Row],[pTelefono]],1)-1)</f>
        <v>44</v>
      </c>
      <c r="W3417" s="53" t="str">
        <f>MID(Tabla_Datos[[#This Row],[pTelefono]],SEARCH("-",Tabla_Datos[[#This Row],[pTelefono]],1)+1,LEN(Tabla_Datos[[#This Row],[pTelefono]]))</f>
        <v>949480266</v>
      </c>
      <c r="X3417" s="53" t="str">
        <f>CONCATENATE(Tabla_Datos[[#This Row],[TipUrb]]," ",Tabla_Datos[[#This Row],[Calle]]," ",Tabla_Datos[[#This Row],[NumCalle]])</f>
        <v>UR AMERICA NORTE 1760</v>
      </c>
      <c r="Y3417" t="s">
        <v>246</v>
      </c>
      <c r="Z3417" t="s">
        <v>152</v>
      </c>
      <c r="AA3417" t="s">
        <v>153</v>
      </c>
      <c r="AB3417" t="s">
        <v>95</v>
      </c>
      <c r="AC3417" t="s">
        <v>11470</v>
      </c>
      <c r="AD3417" t="s">
        <v>161</v>
      </c>
      <c r="AE3417" t="s">
        <v>95</v>
      </c>
      <c r="AF3417" t="s">
        <v>95</v>
      </c>
      <c r="AG3417" s="51">
        <v>45897684</v>
      </c>
      <c r="AH3417" t="s">
        <v>95</v>
      </c>
      <c r="AI3417">
        <v>1</v>
      </c>
      <c r="AJ3417">
        <v>1</v>
      </c>
      <c r="AK3417" t="s">
        <v>9122</v>
      </c>
      <c r="AL3417">
        <v>1760</v>
      </c>
    </row>
    <row r="3418" spans="1:38">
      <c r="A3418">
        <v>3283340</v>
      </c>
      <c r="B3418" t="s">
        <v>11471</v>
      </c>
      <c r="C3418" t="s">
        <v>19</v>
      </c>
      <c r="D3418" t="s">
        <v>85</v>
      </c>
      <c r="E3418">
        <v>2011</v>
      </c>
      <c r="F3418">
        <v>8</v>
      </c>
      <c r="G3418">
        <v>20</v>
      </c>
      <c r="H3418" t="s">
        <v>144</v>
      </c>
      <c r="I3418" t="s">
        <v>202</v>
      </c>
      <c r="J3418" t="s">
        <v>203</v>
      </c>
      <c r="K3418" t="s">
        <v>203</v>
      </c>
      <c r="L3418" t="s">
        <v>86</v>
      </c>
      <c r="M3418" t="s">
        <v>133</v>
      </c>
      <c r="O3418" s="51">
        <v>2329997</v>
      </c>
      <c r="P3418" t="s">
        <v>11472</v>
      </c>
      <c r="Q3418" t="s">
        <v>1628</v>
      </c>
      <c r="R3418" t="s">
        <v>4251</v>
      </c>
      <c r="S3418" s="49" t="str">
        <f>CONCATENATE(Tabla_Datos[[#This Row],[Nombre_Cliente]]," ",Tabla_Datos[[#This Row],[ApellidoPaterno_Cliente]]," ",Tabla_Datos[[#This Row],[ApellidoMaterno_Cliente]])</f>
        <v>MARGARITA MARIBEL PORRAS VELASQUEZ</v>
      </c>
      <c r="T3418" s="53">
        <f>DATE(Tabla_Datos[[#This Row],[tAnio]],Tabla_Datos[[#This Row],[tMes]],Tabla_Datos[[#This Row],[tDia]])</f>
        <v>40775</v>
      </c>
      <c r="U3418" s="53" t="str">
        <f>IF(Tabla_Datos[[#This Row],[cProvincia]]="LIMA","LIMA","PROVINCIA")</f>
        <v>PROVINCIA</v>
      </c>
      <c r="V3418" s="53" t="str">
        <f>MID(Tabla_Datos[[#This Row],[pTelefono]],1,SEARCH("-",Tabla_Datos[[#This Row],[pTelefono]],1)-1)</f>
        <v>74</v>
      </c>
      <c r="W3418" s="53" t="str">
        <f>MID(Tabla_Datos[[#This Row],[pTelefono]],SEARCH("-",Tabla_Datos[[#This Row],[pTelefono]],1)+1,LEN(Tabla_Datos[[#This Row],[pTelefono]]))</f>
        <v>970918797</v>
      </c>
      <c r="X3418" s="53" t="str">
        <f>CONCATENATE(Tabla_Datos[[#This Row],[TipUrb]]," ",Tabla_Datos[[#This Row],[Calle]]," ",Tabla_Datos[[#This Row],[NumCalle]])</f>
        <v>UR LOS NARANJOS 270</v>
      </c>
      <c r="Y3418" t="s">
        <v>208</v>
      </c>
      <c r="Z3418" t="s">
        <v>122</v>
      </c>
      <c r="AA3418" t="s">
        <v>123</v>
      </c>
      <c r="AB3418" t="s">
        <v>95</v>
      </c>
      <c r="AC3418" t="s">
        <v>413</v>
      </c>
      <c r="AD3418" t="s">
        <v>161</v>
      </c>
      <c r="AE3418" t="s">
        <v>95</v>
      </c>
      <c r="AF3418" t="s">
        <v>95</v>
      </c>
      <c r="AG3418" s="51">
        <v>16640227</v>
      </c>
      <c r="AH3418" t="s">
        <v>95</v>
      </c>
      <c r="AI3418">
        <v>1</v>
      </c>
      <c r="AJ3418">
        <v>1</v>
      </c>
      <c r="AK3418" t="s">
        <v>8504</v>
      </c>
      <c r="AL3418">
        <v>270</v>
      </c>
    </row>
    <row r="3419" spans="1:38">
      <c r="A3419">
        <v>3287955</v>
      </c>
      <c r="B3419" t="s">
        <v>11473</v>
      </c>
      <c r="C3419" t="s">
        <v>18</v>
      </c>
      <c r="D3419" t="s">
        <v>85</v>
      </c>
      <c r="E3419">
        <v>2011</v>
      </c>
      <c r="F3419">
        <v>8</v>
      </c>
      <c r="G3419">
        <v>20</v>
      </c>
      <c r="H3419" t="s">
        <v>86</v>
      </c>
      <c r="I3419" t="s">
        <v>16</v>
      </c>
      <c r="J3419" t="s">
        <v>16</v>
      </c>
      <c r="K3419" t="s">
        <v>308</v>
      </c>
      <c r="L3419" t="s">
        <v>86</v>
      </c>
      <c r="M3419" t="s">
        <v>88</v>
      </c>
      <c r="N3419" s="50">
        <v>99999999</v>
      </c>
      <c r="O3419" s="51">
        <v>2330642</v>
      </c>
      <c r="P3419" t="s">
        <v>11474</v>
      </c>
      <c r="Q3419" t="s">
        <v>11475</v>
      </c>
      <c r="R3419" t="s">
        <v>7053</v>
      </c>
      <c r="S3419" s="49" t="str">
        <f>CONCATENATE(Tabla_Datos[[#This Row],[Nombre_Cliente]]," ",Tabla_Datos[[#This Row],[ApellidoPaterno_Cliente]]," ",Tabla_Datos[[#This Row],[ApellidoMaterno_Cliente]])</f>
        <v>ALREDO  SAIRITUPA  VILLAFUERTE</v>
      </c>
      <c r="T3419" s="53">
        <f>DATE(Tabla_Datos[[#This Row],[tAnio]],Tabla_Datos[[#This Row],[tMes]],Tabla_Datos[[#This Row],[tDia]])</f>
        <v>40775</v>
      </c>
      <c r="U3419" s="53" t="str">
        <f>IF(Tabla_Datos[[#This Row],[cProvincia]]="LIMA","LIMA","PROVINCIA")</f>
        <v>LIMA</v>
      </c>
      <c r="V3419" s="53" t="str">
        <f>MID(Tabla_Datos[[#This Row],[pTelefono]],1,SEARCH("-",Tabla_Datos[[#This Row],[pTelefono]],1)-1)</f>
        <v>1</v>
      </c>
      <c r="W3419" s="53" t="str">
        <f>MID(Tabla_Datos[[#This Row],[pTelefono]],SEARCH("-",Tabla_Datos[[#This Row],[pTelefono]],1)+1,LEN(Tabla_Datos[[#This Row],[pTelefono]]))</f>
        <v>2518375</v>
      </c>
      <c r="X3419" s="53" t="str">
        <f>CONCATENATE(Tabla_Datos[[#This Row],[TipUrb]]," ",Tabla_Datos[[#This Row],[Calle]]," ",Tabla_Datos[[#This Row],[NumCalle]])</f>
        <v xml:space="preserve">  CL BALLENA, ABRAHAM 216</v>
      </c>
      <c r="Y3419" t="s">
        <v>92</v>
      </c>
      <c r="Z3419" t="s">
        <v>93</v>
      </c>
      <c r="AA3419" t="s">
        <v>94</v>
      </c>
      <c r="AB3419">
        <v>3</v>
      </c>
      <c r="AC3419" t="s">
        <v>95</v>
      </c>
      <c r="AD3419" t="s">
        <v>95</v>
      </c>
      <c r="AE3419" t="s">
        <v>95</v>
      </c>
      <c r="AG3419" s="51">
        <v>6214560</v>
      </c>
      <c r="AI3419">
        <v>26</v>
      </c>
      <c r="AJ3419">
        <v>26</v>
      </c>
      <c r="AK3419" t="s">
        <v>6709</v>
      </c>
      <c r="AL3419">
        <v>216</v>
      </c>
    </row>
    <row r="3420" spans="1:38">
      <c r="A3420">
        <v>3284885</v>
      </c>
      <c r="B3420" t="s">
        <v>11476</v>
      </c>
      <c r="C3420" t="s">
        <v>19</v>
      </c>
      <c r="D3420" t="s">
        <v>143</v>
      </c>
      <c r="E3420">
        <v>2011</v>
      </c>
      <c r="F3420">
        <v>8</v>
      </c>
      <c r="G3420">
        <v>20</v>
      </c>
      <c r="H3420" t="s">
        <v>86</v>
      </c>
      <c r="I3420" t="s">
        <v>16</v>
      </c>
      <c r="J3420" t="s">
        <v>16</v>
      </c>
      <c r="K3420" t="s">
        <v>438</v>
      </c>
      <c r="L3420" t="s">
        <v>86</v>
      </c>
      <c r="M3420" t="s">
        <v>88</v>
      </c>
      <c r="N3420" s="50">
        <v>8983670</v>
      </c>
      <c r="O3420" s="51">
        <v>2331348</v>
      </c>
      <c r="P3420" t="s">
        <v>10082</v>
      </c>
      <c r="Q3420" t="s">
        <v>11477</v>
      </c>
      <c r="R3420" t="s">
        <v>1499</v>
      </c>
      <c r="S3420" s="49" t="str">
        <f>CONCATENATE(Tabla_Datos[[#This Row],[Nombre_Cliente]]," ",Tabla_Datos[[#This Row],[ApellidoPaterno_Cliente]]," ",Tabla_Datos[[#This Row],[ApellidoMaterno_Cliente]])</f>
        <v>LUCIA VELASQUE VILCHEZ</v>
      </c>
      <c r="T3420" s="53">
        <f>DATE(Tabla_Datos[[#This Row],[tAnio]],Tabla_Datos[[#This Row],[tMes]],Tabla_Datos[[#This Row],[tDia]])</f>
        <v>40775</v>
      </c>
      <c r="U3420" s="53" t="str">
        <f>IF(Tabla_Datos[[#This Row],[cProvincia]]="LIMA","LIMA","PROVINCIA")</f>
        <v>LIMA</v>
      </c>
      <c r="V3420" s="53" t="str">
        <f>MID(Tabla_Datos[[#This Row],[pTelefono]],1,SEARCH("-",Tabla_Datos[[#This Row],[pTelefono]],1)-1)</f>
        <v>1</v>
      </c>
      <c r="W3420" s="53" t="str">
        <f>MID(Tabla_Datos[[#This Row],[pTelefono]],SEARCH("-",Tabla_Datos[[#This Row],[pTelefono]],1)+1,LEN(Tabla_Datos[[#This Row],[pTelefono]]))</f>
        <v>993426630</v>
      </c>
      <c r="X3420" s="53" t="str">
        <f>CONCATENATE(Tabla_Datos[[#This Row],[TipUrb]]," ",Tabla_Datos[[#This Row],[Calle]]," ",Tabla_Datos[[#This Row],[NumCalle]])</f>
        <v>AH . 0</v>
      </c>
      <c r="Y3420" t="s">
        <v>92</v>
      </c>
      <c r="Z3420" t="s">
        <v>152</v>
      </c>
      <c r="AA3420" t="s">
        <v>153</v>
      </c>
      <c r="AB3420" t="s">
        <v>95</v>
      </c>
      <c r="AC3420" t="s">
        <v>95</v>
      </c>
      <c r="AD3420" t="s">
        <v>96</v>
      </c>
      <c r="AE3420" t="s">
        <v>2772</v>
      </c>
      <c r="AF3420">
        <v>7</v>
      </c>
      <c r="AG3420" s="51">
        <v>44948623</v>
      </c>
      <c r="AH3420" t="s">
        <v>95</v>
      </c>
      <c r="AI3420">
        <v>1</v>
      </c>
      <c r="AJ3420">
        <v>1</v>
      </c>
      <c r="AK3420" t="s">
        <v>221</v>
      </c>
      <c r="AL3420">
        <v>0</v>
      </c>
    </row>
    <row r="3421" spans="1:38">
      <c r="A3421">
        <v>3288447</v>
      </c>
      <c r="B3421" t="s">
        <v>11478</v>
      </c>
      <c r="C3421" t="s">
        <v>18</v>
      </c>
      <c r="D3421" t="s">
        <v>85</v>
      </c>
      <c r="E3421">
        <v>2011</v>
      </c>
      <c r="F3421">
        <v>8</v>
      </c>
      <c r="G3421">
        <v>20</v>
      </c>
      <c r="H3421" t="s">
        <v>86</v>
      </c>
      <c r="I3421" t="s">
        <v>16</v>
      </c>
      <c r="J3421" t="s">
        <v>16</v>
      </c>
      <c r="K3421" t="s">
        <v>112</v>
      </c>
      <c r="L3421" t="s">
        <v>86</v>
      </c>
      <c r="M3421" t="s">
        <v>88</v>
      </c>
      <c r="N3421" s="50">
        <v>99999999</v>
      </c>
      <c r="O3421" s="51">
        <v>2329968</v>
      </c>
      <c r="P3421" t="s">
        <v>1558</v>
      </c>
      <c r="Q3421" t="s">
        <v>11479</v>
      </c>
      <c r="R3421" t="s">
        <v>2055</v>
      </c>
      <c r="S3421" s="49" t="str">
        <f>CONCATENATE(Tabla_Datos[[#This Row],[Nombre_Cliente]]," ",Tabla_Datos[[#This Row],[ApellidoPaterno_Cliente]]," ",Tabla_Datos[[#This Row],[ApellidoMaterno_Cliente]])</f>
        <v>MARIA DEL PILAR ARRIETA  LA TORRE</v>
      </c>
      <c r="T3421" s="53">
        <f>DATE(Tabla_Datos[[#This Row],[tAnio]],Tabla_Datos[[#This Row],[tMes]],Tabla_Datos[[#This Row],[tDia]])</f>
        <v>40775</v>
      </c>
      <c r="U3421" s="53" t="str">
        <f>IF(Tabla_Datos[[#This Row],[cProvincia]]="LIMA","LIMA","PROVINCIA")</f>
        <v>LIMA</v>
      </c>
      <c r="V3421" s="53" t="str">
        <f>MID(Tabla_Datos[[#This Row],[pTelefono]],1,SEARCH("-",Tabla_Datos[[#This Row],[pTelefono]],1)-1)</f>
        <v>1</v>
      </c>
      <c r="W3421" s="53" t="str">
        <f>MID(Tabla_Datos[[#This Row],[pTelefono]],SEARCH("-",Tabla_Datos[[#This Row],[pTelefono]],1)+1,LEN(Tabla_Datos[[#This Row],[pTelefono]]))</f>
        <v>985832077</v>
      </c>
      <c r="X3421" s="53" t="str">
        <f>CONCATENATE(Tabla_Datos[[#This Row],[TipUrb]]," ",Tabla_Datos[[#This Row],[Calle]]," ",Tabla_Datos[[#This Row],[NumCalle]])</f>
        <v>CO CL 2 0</v>
      </c>
      <c r="Y3421" t="s">
        <v>92</v>
      </c>
      <c r="Z3421" t="s">
        <v>138</v>
      </c>
      <c r="AA3421" t="s">
        <v>139</v>
      </c>
      <c r="AB3421" t="s">
        <v>95</v>
      </c>
      <c r="AC3421" t="s">
        <v>95</v>
      </c>
      <c r="AD3421" t="s">
        <v>198</v>
      </c>
      <c r="AE3421" t="s">
        <v>897</v>
      </c>
      <c r="AF3421">
        <v>11</v>
      </c>
      <c r="AG3421" s="51">
        <v>3236804</v>
      </c>
      <c r="AI3421">
        <v>26</v>
      </c>
      <c r="AJ3421">
        <v>26</v>
      </c>
      <c r="AK3421" t="s">
        <v>11480</v>
      </c>
      <c r="AL3421">
        <v>0</v>
      </c>
    </row>
    <row r="3422" spans="1:38">
      <c r="A3422">
        <v>3283660</v>
      </c>
      <c r="B3422" t="s">
        <v>11481</v>
      </c>
      <c r="C3422" t="s">
        <v>19</v>
      </c>
      <c r="D3422" t="s">
        <v>143</v>
      </c>
      <c r="E3422">
        <v>2011</v>
      </c>
      <c r="F3422">
        <v>8</v>
      </c>
      <c r="G3422">
        <v>20</v>
      </c>
      <c r="H3422" t="s">
        <v>86</v>
      </c>
      <c r="I3422" t="s">
        <v>241</v>
      </c>
      <c r="J3422" t="s">
        <v>242</v>
      </c>
      <c r="K3422" t="s">
        <v>937</v>
      </c>
      <c r="L3422" t="s">
        <v>86</v>
      </c>
      <c r="M3422" t="s">
        <v>148</v>
      </c>
      <c r="N3422" s="50">
        <v>80239734</v>
      </c>
      <c r="O3422" s="51">
        <v>2330290</v>
      </c>
      <c r="P3422" t="s">
        <v>11482</v>
      </c>
      <c r="Q3422" t="s">
        <v>159</v>
      </c>
      <c r="R3422" t="s">
        <v>1134</v>
      </c>
      <c r="S3422" s="49" t="str">
        <f>CONCATENATE(Tabla_Datos[[#This Row],[Nombre_Cliente]]," ",Tabla_Datos[[#This Row],[ApellidoPaterno_Cliente]]," ",Tabla_Datos[[#This Row],[ApellidoMaterno_Cliente]])</f>
        <v>JUAN SANTIAGO CHAVEZ QUIROZ</v>
      </c>
      <c r="T3422" s="53">
        <f>DATE(Tabla_Datos[[#This Row],[tAnio]],Tabla_Datos[[#This Row],[tMes]],Tabla_Datos[[#This Row],[tDia]])</f>
        <v>40775</v>
      </c>
      <c r="U3422" s="53" t="str">
        <f>IF(Tabla_Datos[[#This Row],[cProvincia]]="LIMA","LIMA","PROVINCIA")</f>
        <v>PROVINCIA</v>
      </c>
      <c r="V3422" s="53" t="str">
        <f>MID(Tabla_Datos[[#This Row],[pTelefono]],1,SEARCH("-",Tabla_Datos[[#This Row],[pTelefono]],1)-1)</f>
        <v>44</v>
      </c>
      <c r="W3422" s="53" t="str">
        <f>MID(Tabla_Datos[[#This Row],[pTelefono]],SEARCH("-",Tabla_Datos[[#This Row],[pTelefono]],1)+1,LEN(Tabla_Datos[[#This Row],[pTelefono]]))</f>
        <v>948695739</v>
      </c>
      <c r="X3422" s="53" t="str">
        <f>CONCATENATE(Tabla_Datos[[#This Row],[TipUrb]]," ",Tabla_Datos[[#This Row],[Calle]]," ",Tabla_Datos[[#This Row],[NumCalle]])</f>
        <v xml:space="preserve">  JOSE DE LA RIVA AGUERO 752</v>
      </c>
      <c r="Y3422" t="s">
        <v>246</v>
      </c>
      <c r="Z3422" t="s">
        <v>152</v>
      </c>
      <c r="AA3422" t="s">
        <v>153</v>
      </c>
      <c r="AB3422" t="s">
        <v>95</v>
      </c>
      <c r="AC3422" t="s">
        <v>95</v>
      </c>
      <c r="AD3422" t="s">
        <v>95</v>
      </c>
      <c r="AE3422" t="s">
        <v>95</v>
      </c>
      <c r="AF3422" t="s">
        <v>95</v>
      </c>
      <c r="AG3422" s="51">
        <v>40131420</v>
      </c>
      <c r="AH3422" t="s">
        <v>95</v>
      </c>
      <c r="AI3422">
        <v>1</v>
      </c>
      <c r="AJ3422">
        <v>1</v>
      </c>
      <c r="AK3422" t="s">
        <v>11483</v>
      </c>
      <c r="AL3422">
        <v>752</v>
      </c>
    </row>
    <row r="3423" spans="1:38">
      <c r="A3423">
        <v>3287210</v>
      </c>
      <c r="B3423" t="s">
        <v>11484</v>
      </c>
      <c r="C3423" t="s">
        <v>18</v>
      </c>
      <c r="D3423" t="s">
        <v>85</v>
      </c>
      <c r="E3423">
        <v>2011</v>
      </c>
      <c r="F3423">
        <v>8</v>
      </c>
      <c r="G3423">
        <v>20</v>
      </c>
      <c r="H3423" t="s">
        <v>86</v>
      </c>
      <c r="I3423" t="s">
        <v>16</v>
      </c>
      <c r="J3423" t="s">
        <v>16</v>
      </c>
      <c r="K3423" t="s">
        <v>1039</v>
      </c>
      <c r="L3423" t="s">
        <v>86</v>
      </c>
      <c r="M3423" t="s">
        <v>88</v>
      </c>
      <c r="N3423" s="50">
        <v>99999999</v>
      </c>
      <c r="O3423" s="51">
        <v>2330563</v>
      </c>
      <c r="P3423" t="s">
        <v>2648</v>
      </c>
      <c r="Q3423" t="s">
        <v>11485</v>
      </c>
      <c r="R3423" t="s">
        <v>2274</v>
      </c>
      <c r="S3423" s="49" t="str">
        <f>CONCATENATE(Tabla_Datos[[#This Row],[Nombre_Cliente]]," ",Tabla_Datos[[#This Row],[ApellidoPaterno_Cliente]]," ",Tabla_Datos[[#This Row],[ApellidoMaterno_Cliente]])</f>
        <v xml:space="preserve">LUIS ALBERTO VIDALON   HERRERA </v>
      </c>
      <c r="T3423" s="53">
        <f>DATE(Tabla_Datos[[#This Row],[tAnio]],Tabla_Datos[[#This Row],[tMes]],Tabla_Datos[[#This Row],[tDia]])</f>
        <v>40775</v>
      </c>
      <c r="U3423" s="53" t="str">
        <f>IF(Tabla_Datos[[#This Row],[cProvincia]]="LIMA","LIMA","PROVINCIA")</f>
        <v>LIMA</v>
      </c>
      <c r="V3423" s="53" t="str">
        <f>MID(Tabla_Datos[[#This Row],[pTelefono]],1,SEARCH("-",Tabla_Datos[[#This Row],[pTelefono]],1)-1)</f>
        <v>1</v>
      </c>
      <c r="W3423" s="53" t="str">
        <f>MID(Tabla_Datos[[#This Row],[pTelefono]],SEARCH("-",Tabla_Datos[[#This Row],[pTelefono]],1)+1,LEN(Tabla_Datos[[#This Row],[pTelefono]]))</f>
        <v>3823987</v>
      </c>
      <c r="X3423" s="53" t="str">
        <f>CONCATENATE(Tabla_Datos[[#This Row],[TipUrb]]," ",Tabla_Datos[[#This Row],[Calle]]," ",Tabla_Datos[[#This Row],[NumCalle]])</f>
        <v>UR SABANDIA 674</v>
      </c>
      <c r="Y3423" t="s">
        <v>92</v>
      </c>
      <c r="Z3423" t="s">
        <v>93</v>
      </c>
      <c r="AA3423" t="s">
        <v>94</v>
      </c>
      <c r="AB3423">
        <v>3</v>
      </c>
      <c r="AC3423" t="s">
        <v>95</v>
      </c>
      <c r="AD3423" t="s">
        <v>161</v>
      </c>
      <c r="AE3423" t="s">
        <v>95</v>
      </c>
      <c r="AG3423" s="51">
        <v>42065201</v>
      </c>
      <c r="AI3423">
        <v>26</v>
      </c>
      <c r="AJ3423">
        <v>26</v>
      </c>
      <c r="AK3423" t="s">
        <v>11486</v>
      </c>
      <c r="AL3423">
        <v>674</v>
      </c>
    </row>
    <row r="3424" spans="1:38">
      <c r="A3424">
        <v>3284351</v>
      </c>
      <c r="B3424" t="s">
        <v>11487</v>
      </c>
      <c r="C3424" t="s">
        <v>19</v>
      </c>
      <c r="D3424" t="s">
        <v>85</v>
      </c>
      <c r="E3424">
        <v>2011</v>
      </c>
      <c r="F3424">
        <v>8</v>
      </c>
      <c r="G3424">
        <v>20</v>
      </c>
      <c r="H3424" t="s">
        <v>144</v>
      </c>
      <c r="I3424" t="s">
        <v>100</v>
      </c>
      <c r="J3424" t="s">
        <v>100</v>
      </c>
      <c r="K3424" t="s">
        <v>778</v>
      </c>
      <c r="L3424" t="s">
        <v>144</v>
      </c>
      <c r="M3424" t="s">
        <v>102</v>
      </c>
      <c r="O3424" s="51">
        <v>2330847</v>
      </c>
      <c r="P3424" t="s">
        <v>10423</v>
      </c>
      <c r="Q3424" t="s">
        <v>421</v>
      </c>
      <c r="R3424" t="s">
        <v>629</v>
      </c>
      <c r="S3424" s="49" t="str">
        <f>CONCATENATE(Tabla_Datos[[#This Row],[Nombre_Cliente]]," ",Tabla_Datos[[#This Row],[ApellidoPaterno_Cliente]]," ",Tabla_Datos[[#This Row],[ApellidoMaterno_Cliente]])</f>
        <v>RICARDO MIGUEL LOPEZ HERRERA</v>
      </c>
      <c r="T3424" s="53">
        <f>DATE(Tabla_Datos[[#This Row],[tAnio]],Tabla_Datos[[#This Row],[tMes]],Tabla_Datos[[#This Row],[tDia]])</f>
        <v>40775</v>
      </c>
      <c r="U3424" s="53" t="str">
        <f>IF(Tabla_Datos[[#This Row],[cProvincia]]="LIMA","LIMA","PROVINCIA")</f>
        <v>PROVINCIA</v>
      </c>
      <c r="V3424" s="53" t="str">
        <f>MID(Tabla_Datos[[#This Row],[pTelefono]],1,SEARCH("-",Tabla_Datos[[#This Row],[pTelefono]],1)-1)</f>
        <v>54</v>
      </c>
      <c r="W3424" s="53" t="str">
        <f>MID(Tabla_Datos[[#This Row],[pTelefono]],SEARCH("-",Tabla_Datos[[#This Row],[pTelefono]],1)+1,LEN(Tabla_Datos[[#This Row],[pTelefono]]))</f>
        <v>959848981</v>
      </c>
      <c r="X3424" s="53" t="str">
        <f>CONCATENATE(Tabla_Datos[[#This Row],[TipUrb]]," ",Tabla_Datos[[#This Row],[Calle]]," ",Tabla_Datos[[#This Row],[NumCalle]])</f>
        <v>- LOS CERESOS MZ F LT 13  LA CAM 0</v>
      </c>
      <c r="Y3424" t="s">
        <v>106</v>
      </c>
      <c r="Z3424" t="s">
        <v>122</v>
      </c>
      <c r="AA3424" t="s">
        <v>123</v>
      </c>
      <c r="AB3424" t="s">
        <v>95</v>
      </c>
      <c r="AC3424" t="s">
        <v>95</v>
      </c>
      <c r="AD3424" t="s">
        <v>109</v>
      </c>
      <c r="AE3424" t="s">
        <v>95</v>
      </c>
      <c r="AF3424" t="s">
        <v>95</v>
      </c>
      <c r="AG3424" s="51">
        <v>43060376</v>
      </c>
      <c r="AH3424" t="s">
        <v>95</v>
      </c>
      <c r="AI3424">
        <v>1</v>
      </c>
      <c r="AJ3424">
        <v>1</v>
      </c>
      <c r="AK3424" t="s">
        <v>11488</v>
      </c>
      <c r="AL3424">
        <v>0</v>
      </c>
    </row>
    <row r="3425" spans="1:38">
      <c r="A3425">
        <v>3284288</v>
      </c>
      <c r="B3425" t="s">
        <v>11489</v>
      </c>
      <c r="C3425" t="s">
        <v>19</v>
      </c>
      <c r="D3425" t="s">
        <v>85</v>
      </c>
      <c r="E3425">
        <v>2011</v>
      </c>
      <c r="F3425">
        <v>8</v>
      </c>
      <c r="G3425">
        <v>20</v>
      </c>
      <c r="H3425" t="s">
        <v>144</v>
      </c>
      <c r="I3425" t="s">
        <v>16</v>
      </c>
      <c r="J3425" t="s">
        <v>16</v>
      </c>
      <c r="K3425" t="s">
        <v>87</v>
      </c>
      <c r="L3425" t="s">
        <v>144</v>
      </c>
      <c r="M3425" t="s">
        <v>88</v>
      </c>
      <c r="O3425" s="51">
        <v>2330795</v>
      </c>
      <c r="P3425" t="s">
        <v>11490</v>
      </c>
      <c r="Q3425" t="s">
        <v>11491</v>
      </c>
      <c r="R3425" t="s">
        <v>780</v>
      </c>
      <c r="S3425" s="49" t="str">
        <f>CONCATENATE(Tabla_Datos[[#This Row],[Nombre_Cliente]]," ",Tabla_Datos[[#This Row],[ApellidoPaterno_Cliente]]," ",Tabla_Datos[[#This Row],[ApellidoMaterno_Cliente]])</f>
        <v>PEDRO ALBERTO MUCHICA SANCHEZ</v>
      </c>
      <c r="T3425" s="53">
        <f>DATE(Tabla_Datos[[#This Row],[tAnio]],Tabla_Datos[[#This Row],[tMes]],Tabla_Datos[[#This Row],[tDia]])</f>
        <v>40775</v>
      </c>
      <c r="U3425" s="53" t="str">
        <f>IF(Tabla_Datos[[#This Row],[cProvincia]]="LIMA","LIMA","PROVINCIA")</f>
        <v>LIMA</v>
      </c>
      <c r="V3425" s="53" t="str">
        <f>MID(Tabla_Datos[[#This Row],[pTelefono]],1,SEARCH("-",Tabla_Datos[[#This Row],[pTelefono]],1)-1)</f>
        <v>1</v>
      </c>
      <c r="W3425" s="53" t="str">
        <f>MID(Tabla_Datos[[#This Row],[pTelefono]],SEARCH("-",Tabla_Datos[[#This Row],[pTelefono]],1)+1,LEN(Tabla_Datos[[#This Row],[pTelefono]]))</f>
        <v>986679785</v>
      </c>
      <c r="X3425" s="53" t="str">
        <f>CONCATENATE(Tabla_Datos[[#This Row],[TipUrb]]," ",Tabla_Datos[[#This Row],[Calle]]," ",Tabla_Datos[[#This Row],[NumCalle]])</f>
        <v>UR AV ANTUNEZ DE MAYOLO 533</v>
      </c>
      <c r="Y3425" t="s">
        <v>92</v>
      </c>
      <c r="Z3425" t="s">
        <v>196</v>
      </c>
      <c r="AA3425" t="s">
        <v>197</v>
      </c>
      <c r="AB3425" t="s">
        <v>95</v>
      </c>
      <c r="AC3425" t="s">
        <v>95</v>
      </c>
      <c r="AD3425" t="s">
        <v>161</v>
      </c>
      <c r="AE3425" t="s">
        <v>95</v>
      </c>
      <c r="AF3425" t="s">
        <v>95</v>
      </c>
      <c r="AG3425" s="51">
        <v>43580850</v>
      </c>
      <c r="AH3425" t="s">
        <v>95</v>
      </c>
      <c r="AI3425">
        <v>1</v>
      </c>
      <c r="AJ3425">
        <v>1</v>
      </c>
      <c r="AK3425" t="s">
        <v>11492</v>
      </c>
      <c r="AL3425">
        <v>533</v>
      </c>
    </row>
    <row r="3426" spans="1:38">
      <c r="A3426">
        <v>3285348</v>
      </c>
      <c r="B3426" t="s">
        <v>11493</v>
      </c>
      <c r="C3426" t="s">
        <v>20</v>
      </c>
      <c r="D3426" t="s">
        <v>143</v>
      </c>
      <c r="E3426">
        <v>2011</v>
      </c>
      <c r="F3426">
        <v>8</v>
      </c>
      <c r="G3426">
        <v>20</v>
      </c>
      <c r="H3426" t="s">
        <v>144</v>
      </c>
      <c r="I3426" t="s">
        <v>300</v>
      </c>
      <c r="J3426" t="s">
        <v>535</v>
      </c>
      <c r="K3426" t="s">
        <v>916</v>
      </c>
      <c r="L3426" t="s">
        <v>86</v>
      </c>
      <c r="M3426" t="s">
        <v>148</v>
      </c>
      <c r="N3426" s="50">
        <v>44467468</v>
      </c>
      <c r="O3426" s="51">
        <v>2331851</v>
      </c>
      <c r="P3426" t="s">
        <v>11494</v>
      </c>
      <c r="Q3426" t="s">
        <v>95</v>
      </c>
      <c r="R3426" t="s">
        <v>95</v>
      </c>
      <c r="S3426" s="49" t="str">
        <f>CONCATENATE(Tabla_Datos[[#This Row],[Nombre_Cliente]]," ",Tabla_Datos[[#This Row],[ApellidoPaterno_Cliente]]," ",Tabla_Datos[[#This Row],[ApellidoMaterno_Cliente]])</f>
        <v xml:space="preserve">ALEJANDRO TUESTA AMI    </v>
      </c>
      <c r="T3426" s="53">
        <f>DATE(Tabla_Datos[[#This Row],[tAnio]],Tabla_Datos[[#This Row],[tMes]],Tabla_Datos[[#This Row],[tDia]])</f>
        <v>40775</v>
      </c>
      <c r="U3426" s="53" t="str">
        <f>IF(Tabla_Datos[[#This Row],[cProvincia]]="LIMA","LIMA","PROVINCIA")</f>
        <v>PROVINCIA</v>
      </c>
      <c r="V3426" s="53" t="str">
        <f>MID(Tabla_Datos[[#This Row],[pTelefono]],1,SEARCH("-",Tabla_Datos[[#This Row],[pTelefono]],1)-1)</f>
        <v>65</v>
      </c>
      <c r="W3426" s="53" t="str">
        <f>MID(Tabla_Datos[[#This Row],[pTelefono]],SEARCH("-",Tabla_Datos[[#This Row],[pTelefono]],1)+1,LEN(Tabla_Datos[[#This Row],[pTelefono]]))</f>
        <v>987729748</v>
      </c>
      <c r="X3426" s="53" t="str">
        <f>CONCATENATE(Tabla_Datos[[#This Row],[TipUrb]]," ",Tabla_Datos[[#This Row],[Calle]]," ",Tabla_Datos[[#This Row],[NumCalle]])</f>
        <v>PJ MARISCAL CACERES 684</v>
      </c>
      <c r="Y3426" t="s">
        <v>305</v>
      </c>
      <c r="Z3426" t="s">
        <v>152</v>
      </c>
      <c r="AA3426" t="s">
        <v>153</v>
      </c>
      <c r="AB3426" t="s">
        <v>95</v>
      </c>
      <c r="AC3426" t="s">
        <v>95</v>
      </c>
      <c r="AD3426" t="s">
        <v>429</v>
      </c>
      <c r="AE3426" t="s">
        <v>95</v>
      </c>
      <c r="AF3426" t="s">
        <v>95</v>
      </c>
      <c r="AG3426" s="51" t="s">
        <v>95</v>
      </c>
      <c r="AH3426">
        <v>1005360504</v>
      </c>
      <c r="AI3426">
        <v>1</v>
      </c>
      <c r="AJ3426">
        <v>1</v>
      </c>
      <c r="AK3426" t="s">
        <v>1087</v>
      </c>
      <c r="AL3426">
        <v>684</v>
      </c>
    </row>
    <row r="3427" spans="1:38">
      <c r="A3427">
        <v>3283990</v>
      </c>
      <c r="B3427" t="s">
        <v>11495</v>
      </c>
      <c r="C3427" t="s">
        <v>18</v>
      </c>
      <c r="D3427" t="s">
        <v>143</v>
      </c>
      <c r="E3427">
        <v>2011</v>
      </c>
      <c r="F3427">
        <v>8</v>
      </c>
      <c r="G3427">
        <v>20</v>
      </c>
      <c r="H3427" t="s">
        <v>86</v>
      </c>
      <c r="I3427" t="s">
        <v>355</v>
      </c>
      <c r="J3427" t="s">
        <v>7376</v>
      </c>
      <c r="K3427" t="s">
        <v>7376</v>
      </c>
      <c r="L3427" t="s">
        <v>86</v>
      </c>
      <c r="M3427" t="s">
        <v>594</v>
      </c>
      <c r="N3427" s="50">
        <v>10243829211</v>
      </c>
      <c r="O3427" s="51">
        <v>2330516</v>
      </c>
      <c r="P3427" t="s">
        <v>11496</v>
      </c>
      <c r="Q3427" t="s">
        <v>422</v>
      </c>
      <c r="R3427" t="s">
        <v>6474</v>
      </c>
      <c r="S3427" s="49" t="str">
        <f>CONCATENATE(Tabla_Datos[[#This Row],[Nombre_Cliente]]," ",Tabla_Datos[[#This Row],[ApellidoPaterno_Cliente]]," ",Tabla_Datos[[#This Row],[ApellidoMaterno_Cliente]])</f>
        <v>NATALIE KAREN CORDOVA ORE</v>
      </c>
      <c r="T3427" s="53">
        <f>DATE(Tabla_Datos[[#This Row],[tAnio]],Tabla_Datos[[#This Row],[tMes]],Tabla_Datos[[#This Row],[tDia]])</f>
        <v>40775</v>
      </c>
      <c r="U3427" s="53" t="str">
        <f>IF(Tabla_Datos[[#This Row],[cProvincia]]="LIMA","LIMA","PROVINCIA")</f>
        <v>PROVINCIA</v>
      </c>
      <c r="V3427" s="53" t="str">
        <f>MID(Tabla_Datos[[#This Row],[pTelefono]],1,SEARCH("-",Tabla_Datos[[#This Row],[pTelefono]],1)-1)</f>
        <v>84</v>
      </c>
      <c r="W3427" s="53" t="str">
        <f>MID(Tabla_Datos[[#This Row],[pTelefono]],SEARCH("-",Tabla_Datos[[#This Row],[pTelefono]],1)+1,LEN(Tabla_Datos[[#This Row],[pTelefono]]))</f>
        <v>974999924</v>
      </c>
      <c r="X3427" s="53" t="str">
        <f>CONCATENATE(Tabla_Datos[[#This Row],[TipUrb]]," ",Tabla_Datos[[#This Row],[Calle]]," ",Tabla_Datos[[#This Row],[NumCalle]])</f>
        <v>- BELEN 522</v>
      </c>
      <c r="Y3427" t="s">
        <v>360</v>
      </c>
      <c r="Z3427" t="s">
        <v>181</v>
      </c>
      <c r="AA3427" t="s">
        <v>182</v>
      </c>
      <c r="AB3427" t="s">
        <v>95</v>
      </c>
      <c r="AC3427" t="s">
        <v>95</v>
      </c>
      <c r="AD3427" t="s">
        <v>109</v>
      </c>
      <c r="AE3427" t="s">
        <v>95</v>
      </c>
      <c r="AG3427" s="51">
        <v>42044101</v>
      </c>
      <c r="AI3427">
        <v>26</v>
      </c>
      <c r="AJ3427">
        <v>26</v>
      </c>
      <c r="AK3427" t="s">
        <v>7601</v>
      </c>
      <c r="AL3427">
        <v>522</v>
      </c>
    </row>
    <row r="3428" spans="1:38">
      <c r="A3428">
        <v>3285032</v>
      </c>
      <c r="B3428" t="s">
        <v>11497</v>
      </c>
      <c r="C3428" t="s">
        <v>18</v>
      </c>
      <c r="D3428" t="s">
        <v>85</v>
      </c>
      <c r="E3428">
        <v>2011</v>
      </c>
      <c r="F3428">
        <v>8</v>
      </c>
      <c r="G3428">
        <v>20</v>
      </c>
      <c r="H3428" t="s">
        <v>86</v>
      </c>
      <c r="I3428" t="s">
        <v>202</v>
      </c>
      <c r="J3428" t="s">
        <v>203</v>
      </c>
      <c r="K3428" t="s">
        <v>203</v>
      </c>
      <c r="L3428" t="s">
        <v>86</v>
      </c>
      <c r="M3428" t="s">
        <v>133</v>
      </c>
      <c r="N3428" s="50">
        <v>16563238</v>
      </c>
      <c r="O3428" s="51">
        <v>2331455</v>
      </c>
      <c r="P3428" t="s">
        <v>11498</v>
      </c>
      <c r="Q3428" t="s">
        <v>3201</v>
      </c>
      <c r="R3428" t="s">
        <v>7640</v>
      </c>
      <c r="S3428" s="49" t="str">
        <f>CONCATENATE(Tabla_Datos[[#This Row],[Nombre_Cliente]]," ",Tabla_Datos[[#This Row],[ApellidoPaterno_Cliente]]," ",Tabla_Datos[[#This Row],[ApellidoMaterno_Cliente]])</f>
        <v>MARY BIANEY ARAUJO PINCHI</v>
      </c>
      <c r="T3428" s="53">
        <f>DATE(Tabla_Datos[[#This Row],[tAnio]],Tabla_Datos[[#This Row],[tMes]],Tabla_Datos[[#This Row],[tDia]])</f>
        <v>40775</v>
      </c>
      <c r="U3428" s="53" t="str">
        <f>IF(Tabla_Datos[[#This Row],[cProvincia]]="LIMA","LIMA","PROVINCIA")</f>
        <v>PROVINCIA</v>
      </c>
      <c r="V3428" s="53" t="str">
        <f>MID(Tabla_Datos[[#This Row],[pTelefono]],1,SEARCH("-",Tabla_Datos[[#This Row],[pTelefono]],1)-1)</f>
        <v>74</v>
      </c>
      <c r="W3428" s="53" t="str">
        <f>MID(Tabla_Datos[[#This Row],[pTelefono]],SEARCH("-",Tabla_Datos[[#This Row],[pTelefono]],1)+1,LEN(Tabla_Datos[[#This Row],[pTelefono]]))</f>
        <v>970089651</v>
      </c>
      <c r="X3428" s="53" t="str">
        <f>CONCATENATE(Tabla_Datos[[#This Row],[TipUrb]]," ",Tabla_Datos[[#This Row],[Calle]]," ",Tabla_Datos[[#This Row],[NumCalle]])</f>
        <v>- ELIAS AGUIRRE 1181</v>
      </c>
      <c r="Y3428" t="s">
        <v>208</v>
      </c>
      <c r="Z3428" t="s">
        <v>107</v>
      </c>
      <c r="AA3428" t="s">
        <v>108</v>
      </c>
      <c r="AB3428">
        <v>1</v>
      </c>
      <c r="AC3428" t="s">
        <v>95</v>
      </c>
      <c r="AD3428" t="s">
        <v>109</v>
      </c>
      <c r="AE3428" t="s">
        <v>95</v>
      </c>
      <c r="AG3428" s="51">
        <v>44383383</v>
      </c>
      <c r="AI3428" t="s">
        <v>1787</v>
      </c>
      <c r="AJ3428" t="s">
        <v>1787</v>
      </c>
      <c r="AK3428" t="s">
        <v>11499</v>
      </c>
      <c r="AL3428">
        <v>1181</v>
      </c>
    </row>
    <row r="3429" spans="1:38">
      <c r="A3429">
        <v>3284945</v>
      </c>
      <c r="B3429" t="s">
        <v>11500</v>
      </c>
      <c r="C3429" t="s">
        <v>19</v>
      </c>
      <c r="D3429" t="s">
        <v>85</v>
      </c>
      <c r="E3429">
        <v>2011</v>
      </c>
      <c r="F3429">
        <v>8</v>
      </c>
      <c r="G3429">
        <v>20</v>
      </c>
      <c r="H3429" t="s">
        <v>86</v>
      </c>
      <c r="I3429" t="s">
        <v>16</v>
      </c>
      <c r="J3429" t="s">
        <v>16</v>
      </c>
      <c r="K3429" t="s">
        <v>157</v>
      </c>
      <c r="L3429" t="s">
        <v>86</v>
      </c>
      <c r="M3429" t="s">
        <v>88</v>
      </c>
      <c r="N3429" s="50">
        <v>40164799</v>
      </c>
      <c r="O3429" s="51">
        <v>2331401</v>
      </c>
      <c r="P3429" t="s">
        <v>11501</v>
      </c>
      <c r="Q3429" t="s">
        <v>11502</v>
      </c>
      <c r="R3429" t="s">
        <v>11503</v>
      </c>
      <c r="S3429" s="49" t="str">
        <f>CONCATENATE(Tabla_Datos[[#This Row],[Nombre_Cliente]]," ",Tabla_Datos[[#This Row],[ApellidoPaterno_Cliente]]," ",Tabla_Datos[[#This Row],[ApellidoMaterno_Cliente]])</f>
        <v>CESAR EDUARDO CURISINCHE ESTRELLA</v>
      </c>
      <c r="T3429" s="53">
        <f>DATE(Tabla_Datos[[#This Row],[tAnio]],Tabla_Datos[[#This Row],[tMes]],Tabla_Datos[[#This Row],[tDia]])</f>
        <v>40775</v>
      </c>
      <c r="U3429" s="53" t="str">
        <f>IF(Tabla_Datos[[#This Row],[cProvincia]]="LIMA","LIMA","PROVINCIA")</f>
        <v>LIMA</v>
      </c>
      <c r="V3429" s="53" t="str">
        <f>MID(Tabla_Datos[[#This Row],[pTelefono]],1,SEARCH("-",Tabla_Datos[[#This Row],[pTelefono]],1)-1)</f>
        <v>1</v>
      </c>
      <c r="W3429" s="53" t="str">
        <f>MID(Tabla_Datos[[#This Row],[pTelefono]],SEARCH("-",Tabla_Datos[[#This Row],[pTelefono]],1)+1,LEN(Tabla_Datos[[#This Row],[pTelefono]]))</f>
        <v>954603775</v>
      </c>
      <c r="X3429" s="53" t="str">
        <f>CONCATENATE(Tabla_Datos[[#This Row],[TipUrb]]," ",Tabla_Datos[[#This Row],[Calle]]," ",Tabla_Datos[[#This Row],[NumCalle]])</f>
        <v>UR PACLLON 278</v>
      </c>
      <c r="Y3429" t="s">
        <v>92</v>
      </c>
      <c r="Z3429" t="s">
        <v>196</v>
      </c>
      <c r="AA3429" t="s">
        <v>197</v>
      </c>
      <c r="AB3429">
        <v>2</v>
      </c>
      <c r="AC3429" t="s">
        <v>95</v>
      </c>
      <c r="AD3429" t="s">
        <v>161</v>
      </c>
      <c r="AE3429" t="s">
        <v>95</v>
      </c>
      <c r="AF3429" t="s">
        <v>95</v>
      </c>
      <c r="AG3429" s="51">
        <v>10003137</v>
      </c>
      <c r="AH3429" t="s">
        <v>95</v>
      </c>
      <c r="AI3429">
        <v>1</v>
      </c>
      <c r="AJ3429">
        <v>1</v>
      </c>
      <c r="AK3429" t="s">
        <v>11504</v>
      </c>
      <c r="AL3429">
        <v>278</v>
      </c>
    </row>
    <row r="3430" spans="1:38">
      <c r="A3430">
        <v>3284372</v>
      </c>
      <c r="B3430" t="s">
        <v>11505</v>
      </c>
      <c r="C3430" t="s">
        <v>20</v>
      </c>
      <c r="D3430" t="s">
        <v>85</v>
      </c>
      <c r="E3430">
        <v>2011</v>
      </c>
      <c r="F3430">
        <v>8</v>
      </c>
      <c r="G3430">
        <v>20</v>
      </c>
      <c r="H3430" t="s">
        <v>86</v>
      </c>
      <c r="I3430" t="s">
        <v>16</v>
      </c>
      <c r="J3430" t="s">
        <v>16</v>
      </c>
      <c r="K3430" t="s">
        <v>277</v>
      </c>
      <c r="L3430" t="s">
        <v>86</v>
      </c>
      <c r="M3430" t="s">
        <v>88</v>
      </c>
      <c r="N3430" s="50">
        <v>20000021</v>
      </c>
      <c r="O3430" s="51">
        <v>2330868</v>
      </c>
      <c r="P3430" t="s">
        <v>11506</v>
      </c>
      <c r="Q3430" t="s">
        <v>11507</v>
      </c>
      <c r="R3430" t="s">
        <v>625</v>
      </c>
      <c r="S3430" s="49" t="str">
        <f>CONCATENATE(Tabla_Datos[[#This Row],[Nombre_Cliente]]," ",Tabla_Datos[[#This Row],[ApellidoPaterno_Cliente]]," ",Tabla_Datos[[#This Row],[ApellidoMaterno_Cliente]])</f>
        <v>MERCEDES GREGORIA TIPIANI CASTILLO</v>
      </c>
      <c r="T3430" s="53">
        <f>DATE(Tabla_Datos[[#This Row],[tAnio]],Tabla_Datos[[#This Row],[tMes]],Tabla_Datos[[#This Row],[tDia]])</f>
        <v>40775</v>
      </c>
      <c r="U3430" s="53" t="str">
        <f>IF(Tabla_Datos[[#This Row],[cProvincia]]="LIMA","LIMA","PROVINCIA")</f>
        <v>LIMA</v>
      </c>
      <c r="V3430" s="53" t="str">
        <f>MID(Tabla_Datos[[#This Row],[pTelefono]],1,SEARCH("-",Tabla_Datos[[#This Row],[pTelefono]],1)-1)</f>
        <v>1</v>
      </c>
      <c r="W3430" s="53" t="str">
        <f>MID(Tabla_Datos[[#This Row],[pTelefono]],SEARCH("-",Tabla_Datos[[#This Row],[pTelefono]],1)+1,LEN(Tabla_Datos[[#This Row],[pTelefono]]))</f>
        <v>991419004</v>
      </c>
      <c r="X3430" s="53" t="str">
        <f>CONCATENATE(Tabla_Datos[[#This Row],[TipUrb]]," ",Tabla_Datos[[#This Row],[Calle]]," ",Tabla_Datos[[#This Row],[NumCalle]])</f>
        <v>- ROOSVELT 538</v>
      </c>
      <c r="Y3430" t="s">
        <v>92</v>
      </c>
      <c r="Z3430" t="s">
        <v>122</v>
      </c>
      <c r="AA3430" t="s">
        <v>123</v>
      </c>
      <c r="AB3430" t="s">
        <v>95</v>
      </c>
      <c r="AC3430" t="s">
        <v>95</v>
      </c>
      <c r="AD3430" t="s">
        <v>109</v>
      </c>
      <c r="AE3430" t="s">
        <v>95</v>
      </c>
      <c r="AF3430" t="s">
        <v>95</v>
      </c>
      <c r="AG3430" s="51">
        <v>10301811</v>
      </c>
      <c r="AH3430" t="s">
        <v>95</v>
      </c>
      <c r="AI3430">
        <v>1</v>
      </c>
      <c r="AJ3430">
        <v>1</v>
      </c>
      <c r="AK3430" t="s">
        <v>1589</v>
      </c>
      <c r="AL3430">
        <v>538</v>
      </c>
    </row>
    <row r="3431" spans="1:38">
      <c r="A3431">
        <v>3285094</v>
      </c>
      <c r="B3431" t="s">
        <v>11508</v>
      </c>
      <c r="C3431" t="s">
        <v>19</v>
      </c>
      <c r="D3431" t="s">
        <v>85</v>
      </c>
      <c r="E3431">
        <v>2011</v>
      </c>
      <c r="F3431">
        <v>8</v>
      </c>
      <c r="G3431">
        <v>20</v>
      </c>
      <c r="H3431" t="s">
        <v>86</v>
      </c>
      <c r="I3431" t="s">
        <v>100</v>
      </c>
      <c r="J3431" t="s">
        <v>100</v>
      </c>
      <c r="K3431" t="s">
        <v>669</v>
      </c>
      <c r="L3431" t="s">
        <v>86</v>
      </c>
      <c r="M3431" t="s">
        <v>102</v>
      </c>
      <c r="N3431" s="50">
        <v>30762746</v>
      </c>
      <c r="O3431" s="51">
        <v>2331575</v>
      </c>
      <c r="P3431" t="s">
        <v>11509</v>
      </c>
      <c r="Q3431" t="s">
        <v>1436</v>
      </c>
      <c r="R3431" t="s">
        <v>629</v>
      </c>
      <c r="S3431" s="49" t="str">
        <f>CONCATENATE(Tabla_Datos[[#This Row],[Nombre_Cliente]]," ",Tabla_Datos[[#This Row],[ApellidoPaterno_Cliente]]," ",Tabla_Datos[[#This Row],[ApellidoMaterno_Cliente]])</f>
        <v>LEONSIO SERGIO PERCY DELGADO HERRERA</v>
      </c>
      <c r="T3431" s="53">
        <f>DATE(Tabla_Datos[[#This Row],[tAnio]],Tabla_Datos[[#This Row],[tMes]],Tabla_Datos[[#This Row],[tDia]])</f>
        <v>40775</v>
      </c>
      <c r="U3431" s="53" t="str">
        <f>IF(Tabla_Datos[[#This Row],[cProvincia]]="LIMA","LIMA","PROVINCIA")</f>
        <v>PROVINCIA</v>
      </c>
      <c r="V3431" s="53" t="str">
        <f>MID(Tabla_Datos[[#This Row],[pTelefono]],1,SEARCH("-",Tabla_Datos[[#This Row],[pTelefono]],1)-1)</f>
        <v>54</v>
      </c>
      <c r="W3431" s="53" t="str">
        <f>MID(Tabla_Datos[[#This Row],[pTelefono]],SEARCH("-",Tabla_Datos[[#This Row],[pTelefono]],1)+1,LEN(Tabla_Datos[[#This Row],[pTelefono]]))</f>
        <v>959777800</v>
      </c>
      <c r="X3431" s="53" t="str">
        <f>CONCATENATE(Tabla_Datos[[#This Row],[TipUrb]]," ",Tabla_Datos[[#This Row],[Calle]]," ",Tabla_Datos[[#This Row],[NumCalle]])</f>
        <v>- . 0</v>
      </c>
      <c r="Y3431" t="s">
        <v>106</v>
      </c>
      <c r="Z3431" t="s">
        <v>349</v>
      </c>
      <c r="AA3431" t="s">
        <v>350</v>
      </c>
      <c r="AB3431" t="s">
        <v>95</v>
      </c>
      <c r="AC3431" t="s">
        <v>95</v>
      </c>
      <c r="AD3431" t="s">
        <v>109</v>
      </c>
      <c r="AE3431" t="s">
        <v>555</v>
      </c>
      <c r="AF3431">
        <v>2</v>
      </c>
      <c r="AG3431" s="51">
        <v>29441960</v>
      </c>
      <c r="AH3431" t="s">
        <v>95</v>
      </c>
      <c r="AI3431">
        <v>1</v>
      </c>
      <c r="AJ3431">
        <v>1</v>
      </c>
      <c r="AK3431" t="s">
        <v>221</v>
      </c>
      <c r="AL3431">
        <v>0</v>
      </c>
    </row>
    <row r="3432" spans="1:38">
      <c r="A3432">
        <v>3285199</v>
      </c>
      <c r="B3432" t="s">
        <v>11510</v>
      </c>
      <c r="C3432" t="s">
        <v>20</v>
      </c>
      <c r="D3432" t="s">
        <v>85</v>
      </c>
      <c r="E3432">
        <v>2011</v>
      </c>
      <c r="F3432">
        <v>8</v>
      </c>
      <c r="G3432">
        <v>20</v>
      </c>
      <c r="H3432" t="s">
        <v>86</v>
      </c>
      <c r="I3432" t="s">
        <v>100</v>
      </c>
      <c r="J3432" t="s">
        <v>100</v>
      </c>
      <c r="K3432" t="s">
        <v>582</v>
      </c>
      <c r="L3432" t="s">
        <v>86</v>
      </c>
      <c r="M3432" t="s">
        <v>88</v>
      </c>
      <c r="N3432" s="50">
        <v>20000021</v>
      </c>
      <c r="O3432" s="51">
        <v>2331696</v>
      </c>
      <c r="P3432" t="s">
        <v>11511</v>
      </c>
      <c r="Q3432" t="s">
        <v>421</v>
      </c>
      <c r="R3432" t="s">
        <v>11512</v>
      </c>
      <c r="S3432" s="49" t="str">
        <f>CONCATENATE(Tabla_Datos[[#This Row],[Nombre_Cliente]]," ",Tabla_Datos[[#This Row],[ApellidoPaterno_Cliente]]," ",Tabla_Datos[[#This Row],[ApellidoMaterno_Cliente]])</f>
        <v>ALAN KARLO CASTONIAN LOPEZ ROSPIGLIOSI</v>
      </c>
      <c r="T3432" s="53">
        <f>DATE(Tabla_Datos[[#This Row],[tAnio]],Tabla_Datos[[#This Row],[tMes]],Tabla_Datos[[#This Row],[tDia]])</f>
        <v>40775</v>
      </c>
      <c r="U3432" s="53" t="str">
        <f>IF(Tabla_Datos[[#This Row],[cProvincia]]="LIMA","LIMA","PROVINCIA")</f>
        <v>PROVINCIA</v>
      </c>
      <c r="V3432" s="53" t="str">
        <f>MID(Tabla_Datos[[#This Row],[pTelefono]],1,SEARCH("-",Tabla_Datos[[#This Row],[pTelefono]],1)-1)</f>
        <v>54</v>
      </c>
      <c r="W3432" s="53" t="str">
        <f>MID(Tabla_Datos[[#This Row],[pTelefono]],SEARCH("-",Tabla_Datos[[#This Row],[pTelefono]],1)+1,LEN(Tabla_Datos[[#This Row],[pTelefono]]))</f>
        <v>957992244</v>
      </c>
      <c r="X3432" s="53" t="str">
        <f>CONCATENATE(Tabla_Datos[[#This Row],[TipUrb]]," ",Tabla_Datos[[#This Row],[Calle]]," ",Tabla_Datos[[#This Row],[NumCalle]])</f>
        <v>UR HUAYNA CAPAC 110</v>
      </c>
      <c r="Y3432" t="s">
        <v>106</v>
      </c>
      <c r="Z3432" t="s">
        <v>349</v>
      </c>
      <c r="AA3432" t="s">
        <v>350</v>
      </c>
      <c r="AB3432" t="s">
        <v>95</v>
      </c>
      <c r="AC3432" t="s">
        <v>95</v>
      </c>
      <c r="AD3432" t="s">
        <v>161</v>
      </c>
      <c r="AE3432" t="s">
        <v>95</v>
      </c>
      <c r="AF3432" t="s">
        <v>95</v>
      </c>
      <c r="AG3432" s="51">
        <v>42089708</v>
      </c>
      <c r="AH3432" t="s">
        <v>95</v>
      </c>
      <c r="AI3432">
        <v>1</v>
      </c>
      <c r="AJ3432">
        <v>1</v>
      </c>
      <c r="AK3432" t="s">
        <v>5177</v>
      </c>
      <c r="AL3432">
        <v>110</v>
      </c>
    </row>
    <row r="3433" spans="1:38">
      <c r="A3433">
        <v>3286244</v>
      </c>
      <c r="B3433" t="s">
        <v>11513</v>
      </c>
      <c r="C3433" t="s">
        <v>19</v>
      </c>
      <c r="D3433" t="s">
        <v>143</v>
      </c>
      <c r="E3433">
        <v>2011</v>
      </c>
      <c r="F3433">
        <v>8</v>
      </c>
      <c r="G3433">
        <v>20</v>
      </c>
      <c r="H3433" t="s">
        <v>86</v>
      </c>
      <c r="I3433" t="s">
        <v>587</v>
      </c>
      <c r="J3433" t="s">
        <v>587</v>
      </c>
      <c r="K3433" t="s">
        <v>10015</v>
      </c>
      <c r="L3433" t="s">
        <v>86</v>
      </c>
      <c r="M3433" t="s">
        <v>102</v>
      </c>
      <c r="N3433" s="50">
        <v>482252</v>
      </c>
      <c r="O3433" s="51">
        <v>2332397</v>
      </c>
      <c r="P3433" t="s">
        <v>2154</v>
      </c>
      <c r="Q3433" t="s">
        <v>10515</v>
      </c>
      <c r="R3433" t="s">
        <v>11514</v>
      </c>
      <c r="S3433" s="49" t="str">
        <f>CONCATENATE(Tabla_Datos[[#This Row],[Nombre_Cliente]]," ",Tabla_Datos[[#This Row],[ApellidoPaterno_Cliente]]," ",Tabla_Datos[[#This Row],[ApellidoMaterno_Cliente]])</f>
        <v>IRENE BEJAR RETAMOZO</v>
      </c>
      <c r="T3433" s="53">
        <f>DATE(Tabla_Datos[[#This Row],[tAnio]],Tabla_Datos[[#This Row],[tMes]],Tabla_Datos[[#This Row],[tDia]])</f>
        <v>40775</v>
      </c>
      <c r="U3433" s="53" t="str">
        <f>IF(Tabla_Datos[[#This Row],[cProvincia]]="LIMA","LIMA","PROVINCIA")</f>
        <v>PROVINCIA</v>
      </c>
      <c r="V3433" s="53" t="str">
        <f>MID(Tabla_Datos[[#This Row],[pTelefono]],1,SEARCH("-",Tabla_Datos[[#This Row],[pTelefono]],1)-1)</f>
        <v>52</v>
      </c>
      <c r="W3433" s="53" t="str">
        <f>MID(Tabla_Datos[[#This Row],[pTelefono]],SEARCH("-",Tabla_Datos[[#This Row],[pTelefono]],1)+1,LEN(Tabla_Datos[[#This Row],[pTelefono]]))</f>
        <v>952648704</v>
      </c>
      <c r="X3433" s="53" t="str">
        <f>CONCATENATE(Tabla_Datos[[#This Row],[TipUrb]]," ",Tabla_Datos[[#This Row],[Calle]]," ",Tabla_Datos[[#This Row],[NumCalle]])</f>
        <v>AS . 0</v>
      </c>
      <c r="Y3433" t="s">
        <v>590</v>
      </c>
      <c r="Z3433" t="s">
        <v>152</v>
      </c>
      <c r="AA3433" t="s">
        <v>153</v>
      </c>
      <c r="AB3433" t="s">
        <v>95</v>
      </c>
      <c r="AC3433" t="s">
        <v>95</v>
      </c>
      <c r="AD3433" t="s">
        <v>215</v>
      </c>
      <c r="AE3433" t="s">
        <v>361</v>
      </c>
      <c r="AF3433">
        <v>1</v>
      </c>
      <c r="AG3433" s="51">
        <v>521023</v>
      </c>
      <c r="AH3433" t="s">
        <v>95</v>
      </c>
      <c r="AI3433">
        <v>1</v>
      </c>
      <c r="AJ3433">
        <v>1</v>
      </c>
      <c r="AK3433" t="s">
        <v>221</v>
      </c>
      <c r="AL3433">
        <v>0</v>
      </c>
    </row>
    <row r="3434" spans="1:38">
      <c r="A3434">
        <v>3285055</v>
      </c>
      <c r="B3434" t="s">
        <v>11515</v>
      </c>
      <c r="C3434" t="s">
        <v>19</v>
      </c>
      <c r="D3434" t="s">
        <v>85</v>
      </c>
      <c r="E3434">
        <v>2011</v>
      </c>
      <c r="F3434">
        <v>8</v>
      </c>
      <c r="G3434">
        <v>20</v>
      </c>
      <c r="H3434" t="s">
        <v>86</v>
      </c>
      <c r="I3434" t="s">
        <v>100</v>
      </c>
      <c r="J3434" t="s">
        <v>100</v>
      </c>
      <c r="K3434" t="s">
        <v>2299</v>
      </c>
      <c r="L3434" t="s">
        <v>86</v>
      </c>
      <c r="M3434" t="s">
        <v>102</v>
      </c>
      <c r="N3434" s="50">
        <v>29716278</v>
      </c>
      <c r="O3434" s="51">
        <v>2331525</v>
      </c>
      <c r="P3434" t="s">
        <v>11516</v>
      </c>
      <c r="Q3434" t="s">
        <v>11517</v>
      </c>
      <c r="R3434" t="s">
        <v>421</v>
      </c>
      <c r="S3434" s="49" t="str">
        <f>CONCATENATE(Tabla_Datos[[#This Row],[Nombre_Cliente]]," ",Tabla_Datos[[#This Row],[ApellidoPaterno_Cliente]]," ",Tabla_Datos[[#This Row],[ApellidoMaterno_Cliente]])</f>
        <v>SERGIO ADOLFO ECHEGARAY LOPEZ</v>
      </c>
      <c r="T3434" s="53">
        <f>DATE(Tabla_Datos[[#This Row],[tAnio]],Tabla_Datos[[#This Row],[tMes]],Tabla_Datos[[#This Row],[tDia]])</f>
        <v>40775</v>
      </c>
      <c r="U3434" s="53" t="str">
        <f>IF(Tabla_Datos[[#This Row],[cProvincia]]="LIMA","LIMA","PROVINCIA")</f>
        <v>PROVINCIA</v>
      </c>
      <c r="V3434" s="53" t="str">
        <f>MID(Tabla_Datos[[#This Row],[pTelefono]],1,SEARCH("-",Tabla_Datos[[#This Row],[pTelefono]],1)-1)</f>
        <v>54</v>
      </c>
      <c r="W3434" s="53" t="str">
        <f>MID(Tabla_Datos[[#This Row],[pTelefono]],SEARCH("-",Tabla_Datos[[#This Row],[pTelefono]],1)+1,LEN(Tabla_Datos[[#This Row],[pTelefono]]))</f>
        <v>959476431</v>
      </c>
      <c r="X3434" s="53" t="str">
        <f>CONCATENATE(Tabla_Datos[[#This Row],[TipUrb]]," ",Tabla_Datos[[#This Row],[Calle]]," ",Tabla_Datos[[#This Row],[NumCalle]])</f>
        <v>- . 0</v>
      </c>
      <c r="Y3434" t="s">
        <v>106</v>
      </c>
      <c r="Z3434" t="s">
        <v>349</v>
      </c>
      <c r="AA3434" t="s">
        <v>350</v>
      </c>
      <c r="AB3434" t="s">
        <v>95</v>
      </c>
      <c r="AC3434" t="s">
        <v>95</v>
      </c>
      <c r="AD3434" t="s">
        <v>109</v>
      </c>
      <c r="AE3434" t="s">
        <v>1847</v>
      </c>
      <c r="AF3434">
        <v>2</v>
      </c>
      <c r="AG3434" s="51">
        <v>29719675</v>
      </c>
      <c r="AH3434" t="s">
        <v>95</v>
      </c>
      <c r="AI3434">
        <v>1</v>
      </c>
      <c r="AJ3434">
        <v>1</v>
      </c>
      <c r="AK3434" t="s">
        <v>221</v>
      </c>
      <c r="AL3434">
        <v>0</v>
      </c>
    </row>
    <row r="3435" spans="1:38">
      <c r="A3435">
        <v>3285290</v>
      </c>
      <c r="B3435" t="s">
        <v>11518</v>
      </c>
      <c r="C3435" t="s">
        <v>20</v>
      </c>
      <c r="D3435" t="s">
        <v>143</v>
      </c>
      <c r="E3435">
        <v>2011</v>
      </c>
      <c r="F3435">
        <v>8</v>
      </c>
      <c r="G3435">
        <v>20</v>
      </c>
      <c r="H3435" t="s">
        <v>86</v>
      </c>
      <c r="I3435" t="s">
        <v>300</v>
      </c>
      <c r="J3435" t="s">
        <v>535</v>
      </c>
      <c r="K3435" t="s">
        <v>1010</v>
      </c>
      <c r="L3435" t="s">
        <v>86</v>
      </c>
      <c r="M3435" t="s">
        <v>148</v>
      </c>
      <c r="N3435" s="50">
        <v>43054192</v>
      </c>
      <c r="O3435" s="51">
        <v>2331796</v>
      </c>
      <c r="P3435" t="s">
        <v>6404</v>
      </c>
      <c r="Q3435" t="s">
        <v>267</v>
      </c>
      <c r="R3435" t="s">
        <v>2442</v>
      </c>
      <c r="S3435" s="49" t="str">
        <f>CONCATENATE(Tabla_Datos[[#This Row],[Nombre_Cliente]]," ",Tabla_Datos[[#This Row],[ApellidoPaterno_Cliente]]," ",Tabla_Datos[[#This Row],[ApellidoMaterno_Cliente]])</f>
        <v>JULIO MORENO PAZ</v>
      </c>
      <c r="T3435" s="53">
        <f>DATE(Tabla_Datos[[#This Row],[tAnio]],Tabla_Datos[[#This Row],[tMes]],Tabla_Datos[[#This Row],[tDia]])</f>
        <v>40775</v>
      </c>
      <c r="U3435" s="53" t="str">
        <f>IF(Tabla_Datos[[#This Row],[cProvincia]]="LIMA","LIMA","PROVINCIA")</f>
        <v>PROVINCIA</v>
      </c>
      <c r="V3435" s="53" t="str">
        <f>MID(Tabla_Datos[[#This Row],[pTelefono]],1,SEARCH("-",Tabla_Datos[[#This Row],[pTelefono]],1)-1)</f>
        <v>65</v>
      </c>
      <c r="W3435" s="53" t="str">
        <f>MID(Tabla_Datos[[#This Row],[pTelefono]],SEARCH("-",Tabla_Datos[[#This Row],[pTelefono]],1)+1,LEN(Tabla_Datos[[#This Row],[pTelefono]]))</f>
        <v>965608457</v>
      </c>
      <c r="X3435" s="53" t="str">
        <f>CONCATENATE(Tabla_Datos[[#This Row],[TipUrb]]," ",Tabla_Datos[[#This Row],[Calle]]," ",Tabla_Datos[[#This Row],[NumCalle]])</f>
        <v>PJ CABO PANTOJA 407</v>
      </c>
      <c r="Y3435" t="s">
        <v>305</v>
      </c>
      <c r="Z3435" t="s">
        <v>152</v>
      </c>
      <c r="AA3435" t="s">
        <v>153</v>
      </c>
      <c r="AB3435" t="s">
        <v>95</v>
      </c>
      <c r="AC3435" t="s">
        <v>95</v>
      </c>
      <c r="AD3435" t="s">
        <v>429</v>
      </c>
      <c r="AE3435" t="s">
        <v>95</v>
      </c>
      <c r="AF3435" t="s">
        <v>95</v>
      </c>
      <c r="AG3435" s="51">
        <v>5260754</v>
      </c>
      <c r="AH3435" t="s">
        <v>95</v>
      </c>
      <c r="AI3435">
        <v>1</v>
      </c>
      <c r="AJ3435">
        <v>1</v>
      </c>
      <c r="AK3435" t="s">
        <v>9390</v>
      </c>
      <c r="AL3435">
        <v>407</v>
      </c>
    </row>
    <row r="3436" spans="1:38">
      <c r="A3436">
        <v>3286859</v>
      </c>
      <c r="B3436" t="s">
        <v>11519</v>
      </c>
      <c r="C3436" t="s">
        <v>20</v>
      </c>
      <c r="D3436" t="s">
        <v>85</v>
      </c>
      <c r="E3436">
        <v>2011</v>
      </c>
      <c r="F3436">
        <v>8</v>
      </c>
      <c r="G3436">
        <v>20</v>
      </c>
      <c r="H3436" t="s">
        <v>86</v>
      </c>
      <c r="I3436" t="s">
        <v>355</v>
      </c>
      <c r="J3436" t="s">
        <v>355</v>
      </c>
      <c r="K3436" t="s">
        <v>982</v>
      </c>
      <c r="L3436" t="s">
        <v>86</v>
      </c>
      <c r="M3436" t="s">
        <v>594</v>
      </c>
      <c r="N3436" s="50">
        <v>23982339</v>
      </c>
      <c r="O3436" s="51">
        <v>2332907</v>
      </c>
      <c r="P3436" t="s">
        <v>11520</v>
      </c>
      <c r="Q3436" t="s">
        <v>11521</v>
      </c>
      <c r="R3436" t="s">
        <v>255</v>
      </c>
      <c r="S3436" s="49" t="str">
        <f>CONCATENATE(Tabla_Datos[[#This Row],[Nombre_Cliente]]," ",Tabla_Datos[[#This Row],[ApellidoPaterno_Cliente]]," ",Tabla_Datos[[#This Row],[ApellidoMaterno_Cliente]])</f>
        <v>CARLOS ZENON OROS CONDORI</v>
      </c>
      <c r="T3436" s="53">
        <f>DATE(Tabla_Datos[[#This Row],[tAnio]],Tabla_Datos[[#This Row],[tMes]],Tabla_Datos[[#This Row],[tDia]])</f>
        <v>40775</v>
      </c>
      <c r="U3436" s="53" t="str">
        <f>IF(Tabla_Datos[[#This Row],[cProvincia]]="LIMA","LIMA","PROVINCIA")</f>
        <v>PROVINCIA</v>
      </c>
      <c r="V3436" s="53" t="str">
        <f>MID(Tabla_Datos[[#This Row],[pTelefono]],1,SEARCH("-",Tabla_Datos[[#This Row],[pTelefono]],1)-1)</f>
        <v>84</v>
      </c>
      <c r="W3436" s="53" t="str">
        <f>MID(Tabla_Datos[[#This Row],[pTelefono]],SEARCH("-",Tabla_Datos[[#This Row],[pTelefono]],1)+1,LEN(Tabla_Datos[[#This Row],[pTelefono]]))</f>
        <v>984778679</v>
      </c>
      <c r="X3436" s="53" t="str">
        <f>CONCATENATE(Tabla_Datos[[#This Row],[TipUrb]]," ",Tabla_Datos[[#This Row],[Calle]]," ",Tabla_Datos[[#This Row],[NumCalle]])</f>
        <v>UR . 0</v>
      </c>
      <c r="Y3436" t="s">
        <v>360</v>
      </c>
      <c r="Z3436" t="s">
        <v>349</v>
      </c>
      <c r="AA3436" t="s">
        <v>350</v>
      </c>
      <c r="AB3436" t="s">
        <v>95</v>
      </c>
      <c r="AC3436" t="s">
        <v>95</v>
      </c>
      <c r="AD3436" t="s">
        <v>161</v>
      </c>
      <c r="AE3436" t="s">
        <v>1976</v>
      </c>
      <c r="AF3436">
        <v>4</v>
      </c>
      <c r="AG3436" s="51">
        <v>43704910</v>
      </c>
      <c r="AH3436" t="s">
        <v>95</v>
      </c>
      <c r="AI3436">
        <v>1</v>
      </c>
      <c r="AJ3436">
        <v>1</v>
      </c>
      <c r="AK3436" t="s">
        <v>221</v>
      </c>
      <c r="AL3436">
        <v>0</v>
      </c>
    </row>
    <row r="3437" spans="1:38">
      <c r="A3437">
        <v>3288890</v>
      </c>
      <c r="B3437" t="s">
        <v>11522</v>
      </c>
      <c r="C3437" t="s">
        <v>19</v>
      </c>
      <c r="D3437" t="s">
        <v>143</v>
      </c>
      <c r="E3437">
        <v>2011</v>
      </c>
      <c r="F3437">
        <v>8</v>
      </c>
      <c r="G3437">
        <v>20</v>
      </c>
      <c r="H3437" t="s">
        <v>86</v>
      </c>
      <c r="I3437" t="s">
        <v>145</v>
      </c>
      <c r="J3437" t="s">
        <v>469</v>
      </c>
      <c r="K3437" t="s">
        <v>470</v>
      </c>
      <c r="L3437" t="s">
        <v>86</v>
      </c>
      <c r="M3437" t="s">
        <v>148</v>
      </c>
      <c r="N3437" s="50">
        <v>43413897</v>
      </c>
      <c r="O3437" s="51">
        <v>2331893</v>
      </c>
      <c r="P3437" t="s">
        <v>11523</v>
      </c>
      <c r="Q3437" t="s">
        <v>3200</v>
      </c>
      <c r="R3437" t="s">
        <v>4571</v>
      </c>
      <c r="S3437" s="49" t="str">
        <f>CONCATENATE(Tabla_Datos[[#This Row],[Nombre_Cliente]]," ",Tabla_Datos[[#This Row],[ApellidoPaterno_Cliente]]," ",Tabla_Datos[[#This Row],[ApellidoMaterno_Cliente]])</f>
        <v>JANETH ETELVINA MORILLO ULLOA</v>
      </c>
      <c r="T3437" s="53">
        <f>DATE(Tabla_Datos[[#This Row],[tAnio]],Tabla_Datos[[#This Row],[tMes]],Tabla_Datos[[#This Row],[tDia]])</f>
        <v>40775</v>
      </c>
      <c r="U3437" s="53" t="str">
        <f>IF(Tabla_Datos[[#This Row],[cProvincia]]="LIMA","LIMA","PROVINCIA")</f>
        <v>PROVINCIA</v>
      </c>
      <c r="V3437" s="53" t="str">
        <f>MID(Tabla_Datos[[#This Row],[pTelefono]],1,SEARCH("-",Tabla_Datos[[#This Row],[pTelefono]],1)-1)</f>
        <v>43</v>
      </c>
      <c r="W3437" s="53" t="str">
        <f>MID(Tabla_Datos[[#This Row],[pTelefono]],SEARCH("-",Tabla_Datos[[#This Row],[pTelefono]],1)+1,LEN(Tabla_Datos[[#This Row],[pTelefono]]))</f>
        <v>943683740</v>
      </c>
      <c r="X3437" s="53" t="str">
        <f>CONCATENATE(Tabla_Datos[[#This Row],[TipUrb]]," ",Tabla_Datos[[#This Row],[Calle]]," ",Tabla_Datos[[#This Row],[NumCalle]])</f>
        <v>UR . 0</v>
      </c>
      <c r="Y3437" t="s">
        <v>151</v>
      </c>
      <c r="Z3437" t="s">
        <v>152</v>
      </c>
      <c r="AA3437" t="s">
        <v>153</v>
      </c>
      <c r="AB3437" t="s">
        <v>95</v>
      </c>
      <c r="AC3437" t="s">
        <v>95</v>
      </c>
      <c r="AD3437" t="s">
        <v>161</v>
      </c>
      <c r="AE3437" t="s">
        <v>571</v>
      </c>
      <c r="AF3437">
        <v>8</v>
      </c>
      <c r="AG3437" s="51">
        <v>32963261</v>
      </c>
      <c r="AI3437">
        <v>1</v>
      </c>
      <c r="AJ3437">
        <v>1</v>
      </c>
      <c r="AK3437" t="s">
        <v>221</v>
      </c>
      <c r="AL3437">
        <v>0</v>
      </c>
    </row>
    <row r="3438" spans="1:38">
      <c r="A3438">
        <v>3284704</v>
      </c>
      <c r="B3438" t="s">
        <v>11524</v>
      </c>
      <c r="C3438" t="s">
        <v>19</v>
      </c>
      <c r="D3438" t="s">
        <v>143</v>
      </c>
      <c r="E3438">
        <v>2011</v>
      </c>
      <c r="F3438">
        <v>8</v>
      </c>
      <c r="G3438">
        <v>20</v>
      </c>
      <c r="H3438" t="s">
        <v>86</v>
      </c>
      <c r="I3438" t="s">
        <v>16</v>
      </c>
      <c r="J3438" t="s">
        <v>1362</v>
      </c>
      <c r="K3438" t="s">
        <v>4222</v>
      </c>
      <c r="L3438" t="s">
        <v>86</v>
      </c>
      <c r="M3438" t="s">
        <v>148</v>
      </c>
      <c r="N3438" s="50">
        <v>47552417</v>
      </c>
      <c r="O3438" s="51">
        <v>2331175</v>
      </c>
      <c r="P3438" t="s">
        <v>11525</v>
      </c>
      <c r="Q3438" t="s">
        <v>1492</v>
      </c>
      <c r="R3438" t="s">
        <v>279</v>
      </c>
      <c r="S3438" s="49" t="str">
        <f>CONCATENATE(Tabla_Datos[[#This Row],[Nombre_Cliente]]," ",Tabla_Datos[[#This Row],[ApellidoPaterno_Cliente]]," ",Tabla_Datos[[#This Row],[ApellidoMaterno_Cliente]])</f>
        <v>GASTON TEOFILO SUAREZ DIAZ</v>
      </c>
      <c r="T3438" s="53">
        <f>DATE(Tabla_Datos[[#This Row],[tAnio]],Tabla_Datos[[#This Row],[tMes]],Tabla_Datos[[#This Row],[tDia]])</f>
        <v>40775</v>
      </c>
      <c r="U3438" s="53" t="str">
        <f>IF(Tabla_Datos[[#This Row],[cProvincia]]="LIMA","LIMA","PROVINCIA")</f>
        <v>PROVINCIA</v>
      </c>
      <c r="V3438" s="53" t="str">
        <f>MID(Tabla_Datos[[#This Row],[pTelefono]],1,SEARCH("-",Tabla_Datos[[#This Row],[pTelefono]],1)-1)</f>
        <v>1</v>
      </c>
      <c r="W3438" s="53" t="str">
        <f>MID(Tabla_Datos[[#This Row],[pTelefono]],SEARCH("-",Tabla_Datos[[#This Row],[pTelefono]],1)+1,LEN(Tabla_Datos[[#This Row],[pTelefono]]))</f>
        <v>12324654</v>
      </c>
      <c r="X3438" s="53" t="str">
        <f>CONCATENATE(Tabla_Datos[[#This Row],[TipUrb]]," ",Tabla_Datos[[#This Row],[Calle]]," ",Tabla_Datos[[#This Row],[NumCalle]])</f>
        <v>UR . 0</v>
      </c>
      <c r="Y3438" t="s">
        <v>92</v>
      </c>
      <c r="Z3438" t="s">
        <v>152</v>
      </c>
      <c r="AA3438" t="s">
        <v>153</v>
      </c>
      <c r="AB3438" t="s">
        <v>95</v>
      </c>
      <c r="AC3438" t="s">
        <v>95</v>
      </c>
      <c r="AD3438" t="s">
        <v>161</v>
      </c>
      <c r="AE3438" t="s">
        <v>950</v>
      </c>
      <c r="AF3438">
        <v>3</v>
      </c>
      <c r="AG3438" s="51">
        <v>15598878</v>
      </c>
      <c r="AH3438" t="s">
        <v>95</v>
      </c>
      <c r="AI3438">
        <v>1</v>
      </c>
      <c r="AJ3438">
        <v>1</v>
      </c>
      <c r="AK3438" t="s">
        <v>221</v>
      </c>
      <c r="AL3438">
        <v>0</v>
      </c>
    </row>
    <row r="3439" spans="1:38">
      <c r="A3439">
        <v>3285357</v>
      </c>
      <c r="B3439" t="s">
        <v>11526</v>
      </c>
      <c r="C3439" t="s">
        <v>18</v>
      </c>
      <c r="D3439" t="s">
        <v>143</v>
      </c>
      <c r="E3439">
        <v>2011</v>
      </c>
      <c r="F3439">
        <v>8</v>
      </c>
      <c r="G3439">
        <v>20</v>
      </c>
      <c r="H3439" t="s">
        <v>86</v>
      </c>
      <c r="I3439" t="s">
        <v>202</v>
      </c>
      <c r="J3439" t="s">
        <v>203</v>
      </c>
      <c r="K3439" t="s">
        <v>204</v>
      </c>
      <c r="L3439" t="s">
        <v>86</v>
      </c>
      <c r="M3439" t="s">
        <v>133</v>
      </c>
      <c r="N3439" s="50">
        <v>44815867</v>
      </c>
      <c r="O3439" s="51">
        <v>2331775</v>
      </c>
      <c r="P3439" t="s">
        <v>11527</v>
      </c>
      <c r="Q3439" t="s">
        <v>784</v>
      </c>
      <c r="R3439" t="s">
        <v>2036</v>
      </c>
      <c r="S3439" s="49" t="str">
        <f>CONCATENATE(Tabla_Datos[[#This Row],[Nombre_Cliente]]," ",Tabla_Datos[[#This Row],[ApellidoPaterno_Cliente]]," ",Tabla_Datos[[#This Row],[ApellidoMaterno_Cliente]])</f>
        <v>WILLIAM RODAS SILVA</v>
      </c>
      <c r="T3439" s="53">
        <f>DATE(Tabla_Datos[[#This Row],[tAnio]],Tabla_Datos[[#This Row],[tMes]],Tabla_Datos[[#This Row],[tDia]])</f>
        <v>40775</v>
      </c>
      <c r="U3439" s="53" t="str">
        <f>IF(Tabla_Datos[[#This Row],[cProvincia]]="LIMA","LIMA","PROVINCIA")</f>
        <v>PROVINCIA</v>
      </c>
      <c r="V3439" s="53" t="str">
        <f>MID(Tabla_Datos[[#This Row],[pTelefono]],1,SEARCH("-",Tabla_Datos[[#This Row],[pTelefono]],1)-1)</f>
        <v>74</v>
      </c>
      <c r="W3439" s="53" t="str">
        <f>MID(Tabla_Datos[[#This Row],[pTelefono]],SEARCH("-",Tabla_Datos[[#This Row],[pTelefono]],1)+1,LEN(Tabla_Datos[[#This Row],[pTelefono]]))</f>
        <v>979648664</v>
      </c>
      <c r="X3439" s="53" t="str">
        <f>CONCATENATE(Tabla_Datos[[#This Row],[TipUrb]]," ",Tabla_Datos[[#This Row],[Calle]]," ",Tabla_Datos[[#This Row],[NumCalle]])</f>
        <v>PJ SANTA MARTA 1035</v>
      </c>
      <c r="Y3439" t="s">
        <v>208</v>
      </c>
      <c r="Z3439" t="s">
        <v>320</v>
      </c>
      <c r="AA3439" t="s">
        <v>321</v>
      </c>
      <c r="AB3439" t="s">
        <v>95</v>
      </c>
      <c r="AC3439" t="s">
        <v>95</v>
      </c>
      <c r="AD3439" t="s">
        <v>429</v>
      </c>
      <c r="AE3439" t="s">
        <v>95</v>
      </c>
      <c r="AG3439" s="51">
        <v>41250824</v>
      </c>
      <c r="AI3439" t="s">
        <v>1787</v>
      </c>
      <c r="AJ3439" t="s">
        <v>1787</v>
      </c>
      <c r="AK3439" t="s">
        <v>11528</v>
      </c>
      <c r="AL3439">
        <v>1035</v>
      </c>
    </row>
    <row r="3440" spans="1:38">
      <c r="A3440">
        <v>3284892</v>
      </c>
      <c r="B3440" t="s">
        <v>11529</v>
      </c>
      <c r="C3440" t="s">
        <v>19</v>
      </c>
      <c r="D3440" t="s">
        <v>143</v>
      </c>
      <c r="E3440">
        <v>2011</v>
      </c>
      <c r="F3440">
        <v>8</v>
      </c>
      <c r="G3440">
        <v>20</v>
      </c>
      <c r="H3440" t="s">
        <v>86</v>
      </c>
      <c r="I3440" t="s">
        <v>587</v>
      </c>
      <c r="J3440" t="s">
        <v>587</v>
      </c>
      <c r="K3440" t="s">
        <v>587</v>
      </c>
      <c r="L3440" t="s">
        <v>86</v>
      </c>
      <c r="M3440" t="s">
        <v>102</v>
      </c>
      <c r="N3440" s="50">
        <v>46364815</v>
      </c>
      <c r="O3440" s="51">
        <v>2331356</v>
      </c>
      <c r="P3440" t="s">
        <v>11530</v>
      </c>
      <c r="Q3440" t="s">
        <v>255</v>
      </c>
      <c r="R3440" t="s">
        <v>11531</v>
      </c>
      <c r="S3440" s="49" t="str">
        <f>CONCATENATE(Tabla_Datos[[#This Row],[Nombre_Cliente]]," ",Tabla_Datos[[#This Row],[ApellidoPaterno_Cliente]]," ",Tabla_Datos[[#This Row],[ApellidoMaterno_Cliente]])</f>
        <v>REYNA CIRILA CONDORI PARHUAY</v>
      </c>
      <c r="T3440" s="53">
        <f>DATE(Tabla_Datos[[#This Row],[tAnio]],Tabla_Datos[[#This Row],[tMes]],Tabla_Datos[[#This Row],[tDia]])</f>
        <v>40775</v>
      </c>
      <c r="U3440" s="53" t="str">
        <f>IF(Tabla_Datos[[#This Row],[cProvincia]]="LIMA","LIMA","PROVINCIA")</f>
        <v>PROVINCIA</v>
      </c>
      <c r="V3440" s="53" t="str">
        <f>MID(Tabla_Datos[[#This Row],[pTelefono]],1,SEARCH("-",Tabla_Datos[[#This Row],[pTelefono]],1)-1)</f>
        <v>52</v>
      </c>
      <c r="W3440" s="53" t="str">
        <f>MID(Tabla_Datos[[#This Row],[pTelefono]],SEARCH("-",Tabla_Datos[[#This Row],[pTelefono]],1)+1,LEN(Tabla_Datos[[#This Row],[pTelefono]]))</f>
        <v>952724919</v>
      </c>
      <c r="X3440" s="53" t="str">
        <f>CONCATENATE(Tabla_Datos[[#This Row],[TipUrb]]," ",Tabla_Datos[[#This Row],[Calle]]," ",Tabla_Datos[[#This Row],[NumCalle]])</f>
        <v>AS . 0</v>
      </c>
      <c r="Y3440" t="s">
        <v>590</v>
      </c>
      <c r="Z3440" t="s">
        <v>152</v>
      </c>
      <c r="AA3440" t="s">
        <v>153</v>
      </c>
      <c r="AB3440" t="s">
        <v>95</v>
      </c>
      <c r="AC3440" t="s">
        <v>95</v>
      </c>
      <c r="AD3440" t="s">
        <v>215</v>
      </c>
      <c r="AE3440" t="s">
        <v>361</v>
      </c>
      <c r="AF3440">
        <v>5</v>
      </c>
      <c r="AG3440" s="51">
        <v>23976504</v>
      </c>
      <c r="AH3440" t="s">
        <v>95</v>
      </c>
      <c r="AI3440">
        <v>1</v>
      </c>
      <c r="AJ3440">
        <v>1</v>
      </c>
      <c r="AK3440" t="s">
        <v>221</v>
      </c>
      <c r="AL3440">
        <v>0</v>
      </c>
    </row>
    <row r="3441" spans="1:38">
      <c r="A3441">
        <v>3285388</v>
      </c>
      <c r="B3441" t="s">
        <v>11532</v>
      </c>
      <c r="C3441" t="s">
        <v>19</v>
      </c>
      <c r="D3441" t="s">
        <v>85</v>
      </c>
      <c r="E3441">
        <v>2011</v>
      </c>
      <c r="F3441">
        <v>8</v>
      </c>
      <c r="G3441">
        <v>20</v>
      </c>
      <c r="H3441" t="s">
        <v>86</v>
      </c>
      <c r="I3441" t="s">
        <v>241</v>
      </c>
      <c r="J3441" t="s">
        <v>242</v>
      </c>
      <c r="K3441" t="s">
        <v>242</v>
      </c>
      <c r="L3441" t="s">
        <v>86</v>
      </c>
      <c r="M3441" t="s">
        <v>148</v>
      </c>
      <c r="N3441" s="50">
        <v>18032445</v>
      </c>
      <c r="O3441" s="51">
        <v>2331882</v>
      </c>
      <c r="P3441" t="s">
        <v>11533</v>
      </c>
      <c r="Q3441" t="s">
        <v>11534</v>
      </c>
      <c r="R3441" t="s">
        <v>2447</v>
      </c>
      <c r="S3441" s="49" t="str">
        <f>CONCATENATE(Tabla_Datos[[#This Row],[Nombre_Cliente]]," ",Tabla_Datos[[#This Row],[ApellidoPaterno_Cliente]]," ",Tabla_Datos[[#This Row],[ApellidoMaterno_Cliente]])</f>
        <v>MARILYN ESVILDA LAFITTE SALVADOR</v>
      </c>
      <c r="T3441" s="53">
        <f>DATE(Tabla_Datos[[#This Row],[tAnio]],Tabla_Datos[[#This Row],[tMes]],Tabla_Datos[[#This Row],[tDia]])</f>
        <v>40775</v>
      </c>
      <c r="U3441" s="53" t="str">
        <f>IF(Tabla_Datos[[#This Row],[cProvincia]]="LIMA","LIMA","PROVINCIA")</f>
        <v>PROVINCIA</v>
      </c>
      <c r="V3441" s="53" t="str">
        <f>MID(Tabla_Datos[[#This Row],[pTelefono]],1,SEARCH("-",Tabla_Datos[[#This Row],[pTelefono]],1)-1)</f>
        <v>44</v>
      </c>
      <c r="W3441" s="53" t="str">
        <f>MID(Tabla_Datos[[#This Row],[pTelefono]],SEARCH("-",Tabla_Datos[[#This Row],[pTelefono]],1)+1,LEN(Tabla_Datos[[#This Row],[pTelefono]]))</f>
        <v>948579780</v>
      </c>
      <c r="X3441" s="53" t="str">
        <f>CONCATENATE(Tabla_Datos[[#This Row],[TipUrb]]," ",Tabla_Datos[[#This Row],[Calle]]," ",Tabla_Datos[[#This Row],[NumCalle]])</f>
        <v>UP TUMBES 127</v>
      </c>
      <c r="Y3441" t="s">
        <v>246</v>
      </c>
      <c r="Z3441" t="s">
        <v>122</v>
      </c>
      <c r="AA3441" t="s">
        <v>123</v>
      </c>
      <c r="AB3441">
        <v>2</v>
      </c>
      <c r="AC3441" t="s">
        <v>95</v>
      </c>
      <c r="AD3441" t="s">
        <v>286</v>
      </c>
      <c r="AE3441" t="s">
        <v>95</v>
      </c>
      <c r="AF3441" t="s">
        <v>95</v>
      </c>
      <c r="AG3441" s="51">
        <v>47228828</v>
      </c>
      <c r="AH3441" t="s">
        <v>95</v>
      </c>
      <c r="AI3441">
        <v>1</v>
      </c>
      <c r="AJ3441">
        <v>1</v>
      </c>
      <c r="AK3441" t="s">
        <v>1280</v>
      </c>
      <c r="AL3441">
        <v>127</v>
      </c>
    </row>
    <row r="3442" spans="1:38">
      <c r="A3442">
        <v>3284640</v>
      </c>
      <c r="B3442" t="s">
        <v>11535</v>
      </c>
      <c r="C3442" t="s">
        <v>18</v>
      </c>
      <c r="D3442" t="s">
        <v>143</v>
      </c>
      <c r="E3442">
        <v>2011</v>
      </c>
      <c r="F3442">
        <v>8</v>
      </c>
      <c r="G3442">
        <v>20</v>
      </c>
      <c r="H3442" t="s">
        <v>86</v>
      </c>
      <c r="I3442" t="s">
        <v>514</v>
      </c>
      <c r="J3442" t="s">
        <v>514</v>
      </c>
      <c r="K3442" t="s">
        <v>514</v>
      </c>
      <c r="L3442" t="s">
        <v>86</v>
      </c>
      <c r="M3442" t="s">
        <v>133</v>
      </c>
      <c r="N3442" s="50">
        <v>41158478</v>
      </c>
      <c r="O3442" s="51">
        <v>2331098</v>
      </c>
      <c r="P3442" t="s">
        <v>11536</v>
      </c>
      <c r="Q3442" t="s">
        <v>553</v>
      </c>
      <c r="R3442" t="s">
        <v>279</v>
      </c>
      <c r="S3442" s="49" t="str">
        <f>CONCATENATE(Tabla_Datos[[#This Row],[Nombre_Cliente]]," ",Tabla_Datos[[#This Row],[ApellidoPaterno_Cliente]]," ",Tabla_Datos[[#This Row],[ApellidoMaterno_Cliente]])</f>
        <v>SEGUNDO JUAN MONTENEGRO DIAZ</v>
      </c>
      <c r="T3442" s="53">
        <f>DATE(Tabla_Datos[[#This Row],[tAnio]],Tabla_Datos[[#This Row],[tMes]],Tabla_Datos[[#This Row],[tDia]])</f>
        <v>40775</v>
      </c>
      <c r="U3442" s="53" t="str">
        <f>IF(Tabla_Datos[[#This Row],[cProvincia]]="LIMA","LIMA","PROVINCIA")</f>
        <v>PROVINCIA</v>
      </c>
      <c r="V3442" s="53" t="str">
        <f>MID(Tabla_Datos[[#This Row],[pTelefono]],1,SEARCH("-",Tabla_Datos[[#This Row],[pTelefono]],1)-1)</f>
        <v>76</v>
      </c>
      <c r="W3442" s="53" t="str">
        <f>MID(Tabla_Datos[[#This Row],[pTelefono]],SEARCH("-",Tabla_Datos[[#This Row],[pTelefono]],1)+1,LEN(Tabla_Datos[[#This Row],[pTelefono]]))</f>
        <v>965044696</v>
      </c>
      <c r="X3442" s="53" t="str">
        <f>CONCATENATE(Tabla_Datos[[#This Row],[TipUrb]]," ",Tabla_Datos[[#This Row],[Calle]]," ",Tabla_Datos[[#This Row],[NumCalle]])</f>
        <v>BA HOYOS RUBIO KM 2.5 0</v>
      </c>
      <c r="Y3442" t="s">
        <v>517</v>
      </c>
      <c r="Z3442" t="s">
        <v>181</v>
      </c>
      <c r="AA3442" t="s">
        <v>182</v>
      </c>
      <c r="AB3442" t="s">
        <v>95</v>
      </c>
      <c r="AC3442" t="s">
        <v>95</v>
      </c>
      <c r="AD3442" t="s">
        <v>274</v>
      </c>
      <c r="AE3442" t="s">
        <v>95</v>
      </c>
      <c r="AG3442" s="51">
        <v>17168500</v>
      </c>
      <c r="AI3442" t="s">
        <v>518</v>
      </c>
      <c r="AJ3442" t="s">
        <v>518</v>
      </c>
      <c r="AK3442" t="s">
        <v>11537</v>
      </c>
      <c r="AL3442">
        <v>0</v>
      </c>
    </row>
    <row r="3443" spans="1:38">
      <c r="A3443">
        <v>3285356</v>
      </c>
      <c r="B3443" t="s">
        <v>11538</v>
      </c>
      <c r="C3443" t="s">
        <v>18</v>
      </c>
      <c r="D3443" t="s">
        <v>85</v>
      </c>
      <c r="E3443">
        <v>2011</v>
      </c>
      <c r="F3443">
        <v>8</v>
      </c>
      <c r="G3443">
        <v>20</v>
      </c>
      <c r="H3443" t="s">
        <v>86</v>
      </c>
      <c r="I3443" t="s">
        <v>241</v>
      </c>
      <c r="J3443" t="s">
        <v>242</v>
      </c>
      <c r="K3443" t="s">
        <v>937</v>
      </c>
      <c r="L3443" t="s">
        <v>86</v>
      </c>
      <c r="M3443" t="s">
        <v>148</v>
      </c>
      <c r="N3443" s="50">
        <v>45505523</v>
      </c>
      <c r="O3443" s="51">
        <v>2331801</v>
      </c>
      <c r="P3443" t="s">
        <v>11539</v>
      </c>
      <c r="Q3443" t="s">
        <v>780</v>
      </c>
      <c r="R3443" t="s">
        <v>341</v>
      </c>
      <c r="S3443" s="49" t="str">
        <f>CONCATENATE(Tabla_Datos[[#This Row],[Nombre_Cliente]]," ",Tabla_Datos[[#This Row],[ApellidoPaterno_Cliente]]," ",Tabla_Datos[[#This Row],[ApellidoMaterno_Cliente]])</f>
        <v>SARITA YSABEL SANCHEZ ALVARADO</v>
      </c>
      <c r="T3443" s="53">
        <f>DATE(Tabla_Datos[[#This Row],[tAnio]],Tabla_Datos[[#This Row],[tMes]],Tabla_Datos[[#This Row],[tDia]])</f>
        <v>40775</v>
      </c>
      <c r="U3443" s="53" t="str">
        <f>IF(Tabla_Datos[[#This Row],[cProvincia]]="LIMA","LIMA","PROVINCIA")</f>
        <v>PROVINCIA</v>
      </c>
      <c r="V3443" s="53" t="str">
        <f>MID(Tabla_Datos[[#This Row],[pTelefono]],1,SEARCH("-",Tabla_Datos[[#This Row],[pTelefono]],1)-1)</f>
        <v>44</v>
      </c>
      <c r="W3443" s="53" t="str">
        <f>MID(Tabla_Datos[[#This Row],[pTelefono]],SEARCH("-",Tabla_Datos[[#This Row],[pTelefono]],1)+1,LEN(Tabla_Datos[[#This Row],[pTelefono]]))</f>
        <v>401510</v>
      </c>
      <c r="X3443" s="53" t="str">
        <f>CONCATENATE(Tabla_Datos[[#This Row],[TipUrb]]," ",Tabla_Datos[[#This Row],[Calle]]," ",Tabla_Datos[[#This Row],[NumCalle]])</f>
        <v xml:space="preserve">  PUMACAHUA 1672</v>
      </c>
      <c r="Y3443" t="s">
        <v>246</v>
      </c>
      <c r="Z3443" t="s">
        <v>93</v>
      </c>
      <c r="AA3443" t="s">
        <v>94</v>
      </c>
      <c r="AB3443">
        <v>2</v>
      </c>
      <c r="AC3443">
        <v>201</v>
      </c>
      <c r="AD3443" t="s">
        <v>95</v>
      </c>
      <c r="AE3443" t="s">
        <v>95</v>
      </c>
      <c r="AG3443" s="51">
        <v>40585926</v>
      </c>
      <c r="AI3443" t="s">
        <v>1264</v>
      </c>
      <c r="AJ3443" t="s">
        <v>1264</v>
      </c>
      <c r="AK3443" t="s">
        <v>5153</v>
      </c>
      <c r="AL3443">
        <v>1672</v>
      </c>
    </row>
    <row r="3444" spans="1:38">
      <c r="A3444">
        <v>3285605</v>
      </c>
      <c r="B3444" t="s">
        <v>11540</v>
      </c>
      <c r="C3444" t="s">
        <v>18</v>
      </c>
      <c r="D3444" t="s">
        <v>85</v>
      </c>
      <c r="E3444">
        <v>2011</v>
      </c>
      <c r="F3444">
        <v>8</v>
      </c>
      <c r="G3444">
        <v>20</v>
      </c>
      <c r="H3444" t="s">
        <v>86</v>
      </c>
      <c r="I3444" t="s">
        <v>16</v>
      </c>
      <c r="J3444" t="s">
        <v>16</v>
      </c>
      <c r="K3444" t="s">
        <v>308</v>
      </c>
      <c r="L3444" t="s">
        <v>86</v>
      </c>
      <c r="M3444" t="s">
        <v>88</v>
      </c>
      <c r="N3444" s="50">
        <v>99999999</v>
      </c>
      <c r="O3444" s="51">
        <v>2332072</v>
      </c>
      <c r="P3444" t="s">
        <v>11541</v>
      </c>
      <c r="Q3444" t="s">
        <v>1426</v>
      </c>
      <c r="R3444" t="s">
        <v>159</v>
      </c>
      <c r="S3444" s="49" t="str">
        <f>CONCATENATE(Tabla_Datos[[#This Row],[Nombre_Cliente]]," ",Tabla_Datos[[#This Row],[ApellidoPaterno_Cliente]]," ",Tabla_Datos[[#This Row],[ApellidoMaterno_Cliente]])</f>
        <v>VICENTE HERMOGENES  RAMOS  CHAVEZ</v>
      </c>
      <c r="T3444" s="53">
        <f>DATE(Tabla_Datos[[#This Row],[tAnio]],Tabla_Datos[[#This Row],[tMes]],Tabla_Datos[[#This Row],[tDia]])</f>
        <v>40775</v>
      </c>
      <c r="U3444" s="53" t="str">
        <f>IF(Tabla_Datos[[#This Row],[cProvincia]]="LIMA","LIMA","PROVINCIA")</f>
        <v>LIMA</v>
      </c>
      <c r="V3444" s="53" t="str">
        <f>MID(Tabla_Datos[[#This Row],[pTelefono]],1,SEARCH("-",Tabla_Datos[[#This Row],[pTelefono]],1)-1)</f>
        <v>1</v>
      </c>
      <c r="W3444" s="53" t="str">
        <f>MID(Tabla_Datos[[#This Row],[pTelefono]],SEARCH("-",Tabla_Datos[[#This Row],[pTelefono]],1)+1,LEN(Tabla_Datos[[#This Row],[pTelefono]]))</f>
        <v>999323534</v>
      </c>
      <c r="X3444" s="53" t="str">
        <f>CONCATENATE(Tabla_Datos[[#This Row],[TipUrb]]," ",Tabla_Datos[[#This Row],[Calle]]," ",Tabla_Datos[[#This Row],[NumCalle]])</f>
        <v>UR LOS TITANES 145</v>
      </c>
      <c r="Y3444" t="s">
        <v>92</v>
      </c>
      <c r="Z3444" t="s">
        <v>93</v>
      </c>
      <c r="AA3444" t="s">
        <v>94</v>
      </c>
      <c r="AB3444" t="s">
        <v>95</v>
      </c>
      <c r="AC3444" t="s">
        <v>3451</v>
      </c>
      <c r="AD3444" t="s">
        <v>161</v>
      </c>
      <c r="AE3444" t="s">
        <v>11542</v>
      </c>
      <c r="AF3444">
        <v>7</v>
      </c>
      <c r="AG3444" s="51">
        <v>10334535</v>
      </c>
      <c r="AI3444">
        <v>36</v>
      </c>
      <c r="AJ3444">
        <v>36</v>
      </c>
      <c r="AK3444" t="s">
        <v>11543</v>
      </c>
      <c r="AL3444">
        <v>145</v>
      </c>
    </row>
    <row r="3445" spans="1:38">
      <c r="A3445">
        <v>3286786</v>
      </c>
      <c r="B3445" t="s">
        <v>11544</v>
      </c>
      <c r="C3445" t="s">
        <v>18</v>
      </c>
      <c r="D3445" t="s">
        <v>85</v>
      </c>
      <c r="E3445">
        <v>2011</v>
      </c>
      <c r="F3445">
        <v>8</v>
      </c>
      <c r="G3445">
        <v>20</v>
      </c>
      <c r="H3445" t="s">
        <v>86</v>
      </c>
      <c r="I3445" t="s">
        <v>16</v>
      </c>
      <c r="J3445" t="s">
        <v>16</v>
      </c>
      <c r="K3445" t="s">
        <v>496</v>
      </c>
      <c r="L3445" t="s">
        <v>86</v>
      </c>
      <c r="M3445" t="s">
        <v>88</v>
      </c>
      <c r="N3445" s="50">
        <v>42643236</v>
      </c>
      <c r="O3445" s="51">
        <v>2332825</v>
      </c>
      <c r="P3445" t="s">
        <v>11545</v>
      </c>
      <c r="Q3445" t="s">
        <v>337</v>
      </c>
      <c r="R3445" t="s">
        <v>4900</v>
      </c>
      <c r="S3445" s="49" t="str">
        <f>CONCATENATE(Tabla_Datos[[#This Row],[Nombre_Cliente]]," ",Tabla_Datos[[#This Row],[ApellidoPaterno_Cliente]]," ",Tabla_Datos[[#This Row],[ApellidoMaterno_Cliente]])</f>
        <v>GERARDO  CAMPOS  LEVANO</v>
      </c>
      <c r="T3445" s="53">
        <f>DATE(Tabla_Datos[[#This Row],[tAnio]],Tabla_Datos[[#This Row],[tMes]],Tabla_Datos[[#This Row],[tDia]])</f>
        <v>40775</v>
      </c>
      <c r="U3445" s="53" t="str">
        <f>IF(Tabla_Datos[[#This Row],[cProvincia]]="LIMA","LIMA","PROVINCIA")</f>
        <v>LIMA</v>
      </c>
      <c r="V3445" s="53" t="str">
        <f>MID(Tabla_Datos[[#This Row],[pTelefono]],1,SEARCH("-",Tabla_Datos[[#This Row],[pTelefono]],1)-1)</f>
        <v>1</v>
      </c>
      <c r="W3445" s="53" t="str">
        <f>MID(Tabla_Datos[[#This Row],[pTelefono]],SEARCH("-",Tabla_Datos[[#This Row],[pTelefono]],1)+1,LEN(Tabla_Datos[[#This Row],[pTelefono]]))</f>
        <v>995507680</v>
      </c>
      <c r="X3445" s="53" t="str">
        <f>CONCATENATE(Tabla_Datos[[#This Row],[TipUrb]]," ",Tabla_Datos[[#This Row],[Calle]]," ",Tabla_Datos[[#This Row],[NumCalle]])</f>
        <v>UR   0</v>
      </c>
      <c r="Y3445" t="s">
        <v>92</v>
      </c>
      <c r="Z3445" t="s">
        <v>93</v>
      </c>
      <c r="AA3445" t="s">
        <v>94</v>
      </c>
      <c r="AB3445" t="s">
        <v>95</v>
      </c>
      <c r="AC3445" t="s">
        <v>95</v>
      </c>
      <c r="AD3445" t="s">
        <v>161</v>
      </c>
      <c r="AE3445" t="s">
        <v>3069</v>
      </c>
      <c r="AF3445">
        <v>33</v>
      </c>
      <c r="AG3445" s="51">
        <v>15383817</v>
      </c>
      <c r="AI3445">
        <v>36</v>
      </c>
      <c r="AJ3445">
        <v>36</v>
      </c>
      <c r="AK3445" t="s">
        <v>95</v>
      </c>
      <c r="AL3445">
        <v>0</v>
      </c>
    </row>
    <row r="3446" spans="1:38">
      <c r="A3446">
        <v>3285339</v>
      </c>
      <c r="B3446" t="s">
        <v>11546</v>
      </c>
      <c r="C3446" t="s">
        <v>20</v>
      </c>
      <c r="D3446" t="s">
        <v>143</v>
      </c>
      <c r="E3446">
        <v>2011</v>
      </c>
      <c r="F3446">
        <v>8</v>
      </c>
      <c r="G3446">
        <v>20</v>
      </c>
      <c r="H3446" t="s">
        <v>86</v>
      </c>
      <c r="I3446" t="s">
        <v>241</v>
      </c>
      <c r="J3446" t="s">
        <v>242</v>
      </c>
      <c r="K3446" t="s">
        <v>2610</v>
      </c>
      <c r="L3446" t="s">
        <v>86</v>
      </c>
      <c r="M3446" t="s">
        <v>148</v>
      </c>
      <c r="N3446" s="50">
        <v>80329639</v>
      </c>
      <c r="O3446" s="51">
        <v>2331844</v>
      </c>
      <c r="P3446" t="s">
        <v>1978</v>
      </c>
      <c r="Q3446" t="s">
        <v>542</v>
      </c>
      <c r="R3446" t="s">
        <v>179</v>
      </c>
      <c r="S3446" s="49" t="str">
        <f>CONCATENATE(Tabla_Datos[[#This Row],[Nombre_Cliente]]," ",Tabla_Datos[[#This Row],[ApellidoPaterno_Cliente]]," ",Tabla_Datos[[#This Row],[ApellidoMaterno_Cliente]])</f>
        <v>MARCO ANTONIO RAMIREZ VARGAS</v>
      </c>
      <c r="T3446" s="53">
        <f>DATE(Tabla_Datos[[#This Row],[tAnio]],Tabla_Datos[[#This Row],[tMes]],Tabla_Datos[[#This Row],[tDia]])</f>
        <v>40775</v>
      </c>
      <c r="U3446" s="53" t="str">
        <f>IF(Tabla_Datos[[#This Row],[cProvincia]]="LIMA","LIMA","PROVINCIA")</f>
        <v>PROVINCIA</v>
      </c>
      <c r="V3446" s="53" t="str">
        <f>MID(Tabla_Datos[[#This Row],[pTelefono]],1,SEARCH("-",Tabla_Datos[[#This Row],[pTelefono]],1)-1)</f>
        <v>44</v>
      </c>
      <c r="W3446" s="53" t="str">
        <f>MID(Tabla_Datos[[#This Row],[pTelefono]],SEARCH("-",Tabla_Datos[[#This Row],[pTelefono]],1)+1,LEN(Tabla_Datos[[#This Row],[pTelefono]]))</f>
        <v>948090625</v>
      </c>
      <c r="X3446" s="53" t="str">
        <f>CONCATENATE(Tabla_Datos[[#This Row],[TipUrb]]," ",Tabla_Datos[[#This Row],[Calle]]," ",Tabla_Datos[[#This Row],[NumCalle]])</f>
        <v>- VIRGEN DE LAS MERCEDES 102</v>
      </c>
      <c r="Y3446" t="s">
        <v>246</v>
      </c>
      <c r="Z3446" t="s">
        <v>152</v>
      </c>
      <c r="AA3446" t="s">
        <v>153</v>
      </c>
      <c r="AB3446" t="s">
        <v>95</v>
      </c>
      <c r="AC3446" t="s">
        <v>95</v>
      </c>
      <c r="AD3446" t="s">
        <v>109</v>
      </c>
      <c r="AE3446" t="s">
        <v>95</v>
      </c>
      <c r="AF3446" t="s">
        <v>95</v>
      </c>
      <c r="AG3446" s="51">
        <v>18066534</v>
      </c>
      <c r="AH3446" t="s">
        <v>95</v>
      </c>
      <c r="AI3446">
        <v>1</v>
      </c>
      <c r="AJ3446">
        <v>1</v>
      </c>
      <c r="AK3446" t="s">
        <v>2673</v>
      </c>
      <c r="AL3446">
        <v>102</v>
      </c>
    </row>
    <row r="3447" spans="1:38">
      <c r="A3447">
        <v>3286979</v>
      </c>
      <c r="B3447" t="s">
        <v>11547</v>
      </c>
      <c r="C3447" t="s">
        <v>20</v>
      </c>
      <c r="D3447" t="s">
        <v>143</v>
      </c>
      <c r="E3447">
        <v>2011</v>
      </c>
      <c r="F3447">
        <v>8</v>
      </c>
      <c r="G3447">
        <v>20</v>
      </c>
      <c r="H3447" t="s">
        <v>86</v>
      </c>
      <c r="I3447" t="s">
        <v>587</v>
      </c>
      <c r="J3447" t="s">
        <v>587</v>
      </c>
      <c r="K3447" t="s">
        <v>4209</v>
      </c>
      <c r="L3447" t="s">
        <v>86</v>
      </c>
      <c r="M3447" t="s">
        <v>102</v>
      </c>
      <c r="N3447" s="50">
        <v>6091845</v>
      </c>
      <c r="O3447" s="51">
        <v>2333009</v>
      </c>
      <c r="P3447" t="s">
        <v>7933</v>
      </c>
      <c r="Q3447" t="s">
        <v>10907</v>
      </c>
      <c r="R3447" t="s">
        <v>830</v>
      </c>
      <c r="S3447" s="49" t="str">
        <f>CONCATENATE(Tabla_Datos[[#This Row],[Nombre_Cliente]]," ",Tabla_Datos[[#This Row],[ApellidoPaterno_Cliente]]," ",Tabla_Datos[[#This Row],[ApellidoMaterno_Cliente]])</f>
        <v>NATALIA CHOQUECOTA CHAMBILLA</v>
      </c>
      <c r="T3447" s="53">
        <f>DATE(Tabla_Datos[[#This Row],[tAnio]],Tabla_Datos[[#This Row],[tMes]],Tabla_Datos[[#This Row],[tDia]])</f>
        <v>40775</v>
      </c>
      <c r="U3447" s="53" t="str">
        <f>IF(Tabla_Datos[[#This Row],[cProvincia]]="LIMA","LIMA","PROVINCIA")</f>
        <v>PROVINCIA</v>
      </c>
      <c r="V3447" s="53" t="str">
        <f>MID(Tabla_Datos[[#This Row],[pTelefono]],1,SEARCH("-",Tabla_Datos[[#This Row],[pTelefono]],1)-1)</f>
        <v>52</v>
      </c>
      <c r="W3447" s="53" t="str">
        <f>MID(Tabla_Datos[[#This Row],[pTelefono]],SEARCH("-",Tabla_Datos[[#This Row],[pTelefono]],1)+1,LEN(Tabla_Datos[[#This Row],[pTelefono]]))</f>
        <v>952997064</v>
      </c>
      <c r="X3447" s="53" t="str">
        <f>CONCATENATE(Tabla_Datos[[#This Row],[TipUrb]]," ",Tabla_Datos[[#This Row],[Calle]]," ",Tabla_Datos[[#This Row],[NumCalle]])</f>
        <v>- . 0</v>
      </c>
      <c r="Y3447" t="s">
        <v>590</v>
      </c>
      <c r="Z3447" t="s">
        <v>152</v>
      </c>
      <c r="AA3447" t="s">
        <v>153</v>
      </c>
      <c r="AB3447" t="s">
        <v>95</v>
      </c>
      <c r="AC3447" t="s">
        <v>95</v>
      </c>
      <c r="AD3447" t="s">
        <v>109</v>
      </c>
      <c r="AE3447">
        <v>364</v>
      </c>
      <c r="AF3447">
        <v>5</v>
      </c>
      <c r="AG3447" s="51">
        <v>40412796</v>
      </c>
      <c r="AH3447" t="s">
        <v>95</v>
      </c>
      <c r="AI3447">
        <v>1</v>
      </c>
      <c r="AJ3447">
        <v>1</v>
      </c>
      <c r="AK3447" t="s">
        <v>221</v>
      </c>
      <c r="AL3447">
        <v>0</v>
      </c>
    </row>
    <row r="3448" spans="1:38">
      <c r="A3448">
        <v>3287095</v>
      </c>
      <c r="B3448" t="s">
        <v>11548</v>
      </c>
      <c r="C3448" t="s">
        <v>18</v>
      </c>
      <c r="D3448" t="s">
        <v>143</v>
      </c>
      <c r="E3448">
        <v>2011</v>
      </c>
      <c r="F3448">
        <v>8</v>
      </c>
      <c r="G3448">
        <v>20</v>
      </c>
      <c r="H3448" t="s">
        <v>86</v>
      </c>
      <c r="I3448" t="s">
        <v>355</v>
      </c>
      <c r="J3448" t="s">
        <v>2051</v>
      </c>
      <c r="K3448" t="s">
        <v>2052</v>
      </c>
      <c r="L3448" t="s">
        <v>86</v>
      </c>
      <c r="M3448" t="s">
        <v>594</v>
      </c>
      <c r="N3448" s="50">
        <v>23991006</v>
      </c>
      <c r="O3448" s="51">
        <v>2333064</v>
      </c>
      <c r="P3448" t="s">
        <v>3896</v>
      </c>
      <c r="Q3448" t="s">
        <v>2547</v>
      </c>
      <c r="R3448" t="s">
        <v>11549</v>
      </c>
      <c r="S3448" s="49" t="str">
        <f>CONCATENATE(Tabla_Datos[[#This Row],[Nombre_Cliente]]," ",Tabla_Datos[[#This Row],[ApellidoPaterno_Cliente]]," ",Tabla_Datos[[#This Row],[ApellidoMaterno_Cliente]])</f>
        <v>MARIO PUMA LOAIZA</v>
      </c>
      <c r="T3448" s="53">
        <f>DATE(Tabla_Datos[[#This Row],[tAnio]],Tabla_Datos[[#This Row],[tMes]],Tabla_Datos[[#This Row],[tDia]])</f>
        <v>40775</v>
      </c>
      <c r="U3448" s="53" t="str">
        <f>IF(Tabla_Datos[[#This Row],[cProvincia]]="LIMA","LIMA","PROVINCIA")</f>
        <v>PROVINCIA</v>
      </c>
      <c r="V3448" s="53" t="str">
        <f>MID(Tabla_Datos[[#This Row],[pTelefono]],1,SEARCH("-",Tabla_Datos[[#This Row],[pTelefono]],1)-1)</f>
        <v>84</v>
      </c>
      <c r="W3448" s="53" t="str">
        <f>MID(Tabla_Datos[[#This Row],[pTelefono]],SEARCH("-",Tabla_Datos[[#This Row],[pTelefono]],1)+1,LEN(Tabla_Datos[[#This Row],[pTelefono]]))</f>
        <v>974332946</v>
      </c>
      <c r="X3448" s="53" t="str">
        <f>CONCATENATE(Tabla_Datos[[#This Row],[TipUrb]]," ",Tabla_Datos[[#This Row],[Calle]]," ",Tabla_Datos[[#This Row],[NumCalle]])</f>
        <v>PO . 0</v>
      </c>
      <c r="Y3448" t="s">
        <v>360</v>
      </c>
      <c r="Z3448" t="s">
        <v>320</v>
      </c>
      <c r="AA3448" t="s">
        <v>321</v>
      </c>
      <c r="AB3448" t="s">
        <v>95</v>
      </c>
      <c r="AC3448" t="s">
        <v>95</v>
      </c>
      <c r="AD3448" t="s">
        <v>1658</v>
      </c>
      <c r="AE3448" t="s">
        <v>95</v>
      </c>
      <c r="AG3448" s="51">
        <v>24992730</v>
      </c>
      <c r="AI3448">
        <v>1</v>
      </c>
      <c r="AJ3448">
        <v>1</v>
      </c>
      <c r="AK3448" t="s">
        <v>221</v>
      </c>
      <c r="AL3448">
        <v>0</v>
      </c>
    </row>
    <row r="3449" spans="1:38">
      <c r="A3449">
        <v>3286641</v>
      </c>
      <c r="B3449" t="s">
        <v>11550</v>
      </c>
      <c r="C3449" t="s">
        <v>18</v>
      </c>
      <c r="D3449" t="s">
        <v>156</v>
      </c>
      <c r="E3449">
        <v>2011</v>
      </c>
      <c r="F3449">
        <v>8</v>
      </c>
      <c r="G3449">
        <v>20</v>
      </c>
      <c r="H3449" t="s">
        <v>86</v>
      </c>
      <c r="I3449" t="s">
        <v>16</v>
      </c>
      <c r="J3449" t="s">
        <v>16</v>
      </c>
      <c r="K3449" t="s">
        <v>633</v>
      </c>
      <c r="L3449" t="s">
        <v>86</v>
      </c>
      <c r="M3449" t="s">
        <v>88</v>
      </c>
      <c r="N3449" s="50">
        <v>99999999</v>
      </c>
      <c r="O3449" s="51">
        <v>2332726</v>
      </c>
      <c r="P3449" t="s">
        <v>11551</v>
      </c>
      <c r="Q3449" t="s">
        <v>11552</v>
      </c>
      <c r="R3449" t="s">
        <v>11553</v>
      </c>
      <c r="S3449" s="49" t="str">
        <f>CONCATENATE(Tabla_Datos[[#This Row],[Nombre_Cliente]]," ",Tabla_Datos[[#This Row],[ApellidoPaterno_Cliente]]," ",Tabla_Datos[[#This Row],[ApellidoMaterno_Cliente]])</f>
        <v xml:space="preserve">ALICIA  AMANCA  CERRON </v>
      </c>
      <c r="T3449" s="53">
        <f>DATE(Tabla_Datos[[#This Row],[tAnio]],Tabla_Datos[[#This Row],[tMes]],Tabla_Datos[[#This Row],[tDia]])</f>
        <v>40775</v>
      </c>
      <c r="U3449" s="53" t="str">
        <f>IF(Tabla_Datos[[#This Row],[cProvincia]]="LIMA","LIMA","PROVINCIA")</f>
        <v>LIMA</v>
      </c>
      <c r="V3449" s="53" t="str">
        <f>MID(Tabla_Datos[[#This Row],[pTelefono]],1,SEARCH("-",Tabla_Datos[[#This Row],[pTelefono]],1)-1)</f>
        <v>1</v>
      </c>
      <c r="W3449" s="53" t="str">
        <f>MID(Tabla_Datos[[#This Row],[pTelefono]],SEARCH("-",Tabla_Datos[[#This Row],[pTelefono]],1)+1,LEN(Tabla_Datos[[#This Row],[pTelefono]]))</f>
        <v>3560559</v>
      </c>
      <c r="X3449" s="53" t="str">
        <f>CONCATENATE(Tabla_Datos[[#This Row],[TipUrb]]," ",Tabla_Datos[[#This Row],[Calle]]," ",Tabla_Datos[[#This Row],[NumCalle]])</f>
        <v>UP 2 DE MAYO 128</v>
      </c>
      <c r="Y3449" t="s">
        <v>92</v>
      </c>
      <c r="Z3449" t="s">
        <v>93</v>
      </c>
      <c r="AA3449" t="s">
        <v>94</v>
      </c>
      <c r="AB3449" t="s">
        <v>95</v>
      </c>
      <c r="AC3449" t="s">
        <v>95</v>
      </c>
      <c r="AD3449" t="s">
        <v>286</v>
      </c>
      <c r="AE3449" t="s">
        <v>95</v>
      </c>
      <c r="AG3449" s="51">
        <v>9848093</v>
      </c>
      <c r="AI3449">
        <v>26</v>
      </c>
      <c r="AJ3449">
        <v>26</v>
      </c>
      <c r="AK3449" t="s">
        <v>1851</v>
      </c>
      <c r="AL3449">
        <v>128</v>
      </c>
    </row>
    <row r="3450" spans="1:38">
      <c r="A3450">
        <v>3287621</v>
      </c>
      <c r="B3450" t="s">
        <v>11554</v>
      </c>
      <c r="C3450" t="s">
        <v>18</v>
      </c>
      <c r="D3450" t="s">
        <v>85</v>
      </c>
      <c r="E3450">
        <v>2011</v>
      </c>
      <c r="F3450">
        <v>8</v>
      </c>
      <c r="G3450">
        <v>20</v>
      </c>
      <c r="H3450" t="s">
        <v>86</v>
      </c>
      <c r="I3450" t="s">
        <v>16</v>
      </c>
      <c r="J3450" t="s">
        <v>16</v>
      </c>
      <c r="K3450" t="s">
        <v>165</v>
      </c>
      <c r="L3450" t="s">
        <v>86</v>
      </c>
      <c r="M3450" t="s">
        <v>88</v>
      </c>
      <c r="N3450" s="50">
        <v>3363143</v>
      </c>
      <c r="O3450" s="51">
        <v>2331366</v>
      </c>
      <c r="P3450" t="s">
        <v>1785</v>
      </c>
      <c r="Q3450" t="s">
        <v>11555</v>
      </c>
      <c r="R3450" t="s">
        <v>2729</v>
      </c>
      <c r="S3450" s="49" t="str">
        <f>CONCATENATE(Tabla_Datos[[#This Row],[Nombre_Cliente]]," ",Tabla_Datos[[#This Row],[ApellidoPaterno_Cliente]]," ",Tabla_Datos[[#This Row],[ApellidoMaterno_Cliente]])</f>
        <v xml:space="preserve">NANCY  CONDE  PEÑA </v>
      </c>
      <c r="T3450" s="53">
        <f>DATE(Tabla_Datos[[#This Row],[tAnio]],Tabla_Datos[[#This Row],[tMes]],Tabla_Datos[[#This Row],[tDia]])</f>
        <v>40775</v>
      </c>
      <c r="U3450" s="53" t="str">
        <f>IF(Tabla_Datos[[#This Row],[cProvincia]]="LIMA","LIMA","PROVINCIA")</f>
        <v>LIMA</v>
      </c>
      <c r="V3450" s="53" t="str">
        <f>MID(Tabla_Datos[[#This Row],[pTelefono]],1,SEARCH("-",Tabla_Datos[[#This Row],[pTelefono]],1)-1)</f>
        <v>1</v>
      </c>
      <c r="W3450" s="53" t="str">
        <f>MID(Tabla_Datos[[#This Row],[pTelefono]],SEARCH("-",Tabla_Datos[[#This Row],[pTelefono]],1)+1,LEN(Tabla_Datos[[#This Row],[pTelefono]]))</f>
        <v>975029368</v>
      </c>
      <c r="X3450" s="53" t="str">
        <f>CONCATENATE(Tabla_Datos[[#This Row],[TipUrb]]," ",Tabla_Datos[[#This Row],[Calle]]," ",Tabla_Datos[[#This Row],[NumCalle]])</f>
        <v>PJ 3 DE OCTUBRE 1890</v>
      </c>
      <c r="Y3450" t="s">
        <v>92</v>
      </c>
      <c r="Z3450" t="s">
        <v>93</v>
      </c>
      <c r="AA3450" t="s">
        <v>94</v>
      </c>
      <c r="AB3450" t="s">
        <v>95</v>
      </c>
      <c r="AC3450" t="s">
        <v>95</v>
      </c>
      <c r="AD3450" t="s">
        <v>429</v>
      </c>
      <c r="AE3450" t="s">
        <v>95</v>
      </c>
      <c r="AG3450" s="51">
        <v>9549708</v>
      </c>
      <c r="AI3450">
        <v>26</v>
      </c>
      <c r="AJ3450">
        <v>26</v>
      </c>
      <c r="AK3450" t="s">
        <v>5311</v>
      </c>
      <c r="AL3450">
        <v>1890</v>
      </c>
    </row>
    <row r="3451" spans="1:38">
      <c r="A3451">
        <v>3287133</v>
      </c>
      <c r="B3451" t="s">
        <v>11556</v>
      </c>
      <c r="C3451" t="s">
        <v>19</v>
      </c>
      <c r="D3451" t="s">
        <v>85</v>
      </c>
      <c r="E3451">
        <v>2011</v>
      </c>
      <c r="F3451">
        <v>8</v>
      </c>
      <c r="G3451">
        <v>20</v>
      </c>
      <c r="H3451" t="s">
        <v>86</v>
      </c>
      <c r="I3451" t="s">
        <v>16</v>
      </c>
      <c r="J3451" t="s">
        <v>16</v>
      </c>
      <c r="K3451" t="s">
        <v>277</v>
      </c>
      <c r="L3451" t="s">
        <v>86</v>
      </c>
      <c r="M3451" t="s">
        <v>88</v>
      </c>
      <c r="N3451" s="50">
        <v>8593359</v>
      </c>
      <c r="O3451" s="51">
        <v>2333129</v>
      </c>
      <c r="P3451" t="s">
        <v>11557</v>
      </c>
      <c r="Q3451" t="s">
        <v>4078</v>
      </c>
      <c r="R3451" t="s">
        <v>11558</v>
      </c>
      <c r="S3451" s="49" t="str">
        <f>CONCATENATE(Tabla_Datos[[#This Row],[Nombre_Cliente]]," ",Tabla_Datos[[#This Row],[ApellidoPaterno_Cliente]]," ",Tabla_Datos[[#This Row],[ApellidoMaterno_Cliente]])</f>
        <v>MARIA BELLA LOZANO HIGUERAS</v>
      </c>
      <c r="T3451" s="53">
        <f>DATE(Tabla_Datos[[#This Row],[tAnio]],Tabla_Datos[[#This Row],[tMes]],Tabla_Datos[[#This Row],[tDia]])</f>
        <v>40775</v>
      </c>
      <c r="U3451" s="53" t="str">
        <f>IF(Tabla_Datos[[#This Row],[cProvincia]]="LIMA","LIMA","PROVINCIA")</f>
        <v>LIMA</v>
      </c>
      <c r="V3451" s="53" t="str">
        <f>MID(Tabla_Datos[[#This Row],[pTelefono]],1,SEARCH("-",Tabla_Datos[[#This Row],[pTelefono]],1)-1)</f>
        <v>1</v>
      </c>
      <c r="W3451" s="53" t="str">
        <f>MID(Tabla_Datos[[#This Row],[pTelefono]],SEARCH("-",Tabla_Datos[[#This Row],[pTelefono]],1)+1,LEN(Tabla_Datos[[#This Row],[pTelefono]]))</f>
        <v>986959772</v>
      </c>
      <c r="X3451" s="53" t="str">
        <f>CONCATENATE(Tabla_Datos[[#This Row],[TipUrb]]," ",Tabla_Datos[[#This Row],[Calle]]," ",Tabla_Datos[[#This Row],[NumCalle]])</f>
        <v>UR TOMASAL 820</v>
      </c>
      <c r="Y3451" t="s">
        <v>92</v>
      </c>
      <c r="Z3451" t="s">
        <v>196</v>
      </c>
      <c r="AA3451" t="s">
        <v>197</v>
      </c>
      <c r="AB3451" t="s">
        <v>95</v>
      </c>
      <c r="AC3451">
        <v>402</v>
      </c>
      <c r="AD3451" t="s">
        <v>161</v>
      </c>
      <c r="AE3451" t="s">
        <v>95</v>
      </c>
      <c r="AF3451" t="s">
        <v>95</v>
      </c>
      <c r="AG3451" s="51">
        <v>8218296</v>
      </c>
      <c r="AH3451" t="s">
        <v>95</v>
      </c>
      <c r="AI3451">
        <v>1</v>
      </c>
      <c r="AJ3451">
        <v>1</v>
      </c>
      <c r="AK3451" t="s">
        <v>4117</v>
      </c>
      <c r="AL3451">
        <v>820</v>
      </c>
    </row>
    <row r="3452" spans="1:38">
      <c r="A3452">
        <v>3285313</v>
      </c>
      <c r="B3452" t="s">
        <v>11559</v>
      </c>
      <c r="C3452" t="s">
        <v>20</v>
      </c>
      <c r="D3452" t="s">
        <v>143</v>
      </c>
      <c r="E3452">
        <v>2011</v>
      </c>
      <c r="F3452">
        <v>8</v>
      </c>
      <c r="G3452">
        <v>20</v>
      </c>
      <c r="H3452" t="s">
        <v>86</v>
      </c>
      <c r="I3452" t="s">
        <v>759</v>
      </c>
      <c r="J3452" t="s">
        <v>1484</v>
      </c>
      <c r="K3452" t="s">
        <v>1484</v>
      </c>
      <c r="L3452" t="s">
        <v>86</v>
      </c>
      <c r="M3452" t="s">
        <v>294</v>
      </c>
      <c r="N3452" s="50">
        <v>7460966</v>
      </c>
      <c r="O3452" s="51">
        <v>2331817</v>
      </c>
      <c r="P3452" t="s">
        <v>11560</v>
      </c>
      <c r="Q3452" t="s">
        <v>284</v>
      </c>
      <c r="R3452" t="s">
        <v>2240</v>
      </c>
      <c r="S3452" s="49" t="str">
        <f>CONCATENATE(Tabla_Datos[[#This Row],[Nombre_Cliente]]," ",Tabla_Datos[[#This Row],[ApellidoPaterno_Cliente]]," ",Tabla_Datos[[#This Row],[ApellidoMaterno_Cliente]])</f>
        <v>MIGUEL JESUS TEOBALD RIOS CUSTODIO</v>
      </c>
      <c r="T3452" s="53">
        <f>DATE(Tabla_Datos[[#This Row],[tAnio]],Tabla_Datos[[#This Row],[tMes]],Tabla_Datos[[#This Row],[tDia]])</f>
        <v>40775</v>
      </c>
      <c r="U3452" s="53" t="str">
        <f>IF(Tabla_Datos[[#This Row],[cProvincia]]="LIMA","LIMA","PROVINCIA")</f>
        <v>PROVINCIA</v>
      </c>
      <c r="V3452" s="53" t="str">
        <f>MID(Tabla_Datos[[#This Row],[pTelefono]],1,SEARCH("-",Tabla_Datos[[#This Row],[pTelefono]],1)-1)</f>
        <v>56</v>
      </c>
      <c r="W3452" s="53" t="str">
        <f>MID(Tabla_Datos[[#This Row],[pTelefono]],SEARCH("-",Tabla_Datos[[#This Row],[pTelefono]],1)+1,LEN(Tabla_Datos[[#This Row],[pTelefono]]))</f>
        <v>956648555</v>
      </c>
      <c r="X3452" s="53" t="str">
        <f>CONCATENATE(Tabla_Datos[[#This Row],[TipUrb]]," ",Tabla_Datos[[#This Row],[Calle]]," ",Tabla_Datos[[#This Row],[NumCalle]])</f>
        <v>- GERARDO PEREZ  Y  PEREZ 254</v>
      </c>
      <c r="Y3452" t="s">
        <v>759</v>
      </c>
      <c r="Z3452" t="s">
        <v>152</v>
      </c>
      <c r="AA3452" t="s">
        <v>153</v>
      </c>
      <c r="AB3452" t="s">
        <v>95</v>
      </c>
      <c r="AC3452" t="s">
        <v>95</v>
      </c>
      <c r="AD3452" t="s">
        <v>109</v>
      </c>
      <c r="AE3452" t="s">
        <v>95</v>
      </c>
      <c r="AF3452" t="s">
        <v>95</v>
      </c>
      <c r="AG3452" s="51">
        <v>22257017</v>
      </c>
      <c r="AH3452" t="s">
        <v>95</v>
      </c>
      <c r="AI3452">
        <v>1</v>
      </c>
      <c r="AJ3452">
        <v>1</v>
      </c>
      <c r="AK3452" t="s">
        <v>11561</v>
      </c>
      <c r="AL3452">
        <v>254</v>
      </c>
    </row>
    <row r="3453" spans="1:38">
      <c r="A3453">
        <v>3284962</v>
      </c>
      <c r="B3453" t="s">
        <v>11562</v>
      </c>
      <c r="C3453" t="s">
        <v>20</v>
      </c>
      <c r="D3453" t="s">
        <v>143</v>
      </c>
      <c r="E3453">
        <v>2011</v>
      </c>
      <c r="F3453">
        <v>8</v>
      </c>
      <c r="G3453">
        <v>20</v>
      </c>
      <c r="H3453" t="s">
        <v>86</v>
      </c>
      <c r="I3453" t="s">
        <v>759</v>
      </c>
      <c r="J3453" t="s">
        <v>759</v>
      </c>
      <c r="K3453" t="s">
        <v>759</v>
      </c>
      <c r="L3453" t="s">
        <v>86</v>
      </c>
      <c r="M3453" t="s">
        <v>294</v>
      </c>
      <c r="N3453" s="50">
        <v>21429002</v>
      </c>
      <c r="O3453" s="51">
        <v>2331421</v>
      </c>
      <c r="P3453" t="s">
        <v>11563</v>
      </c>
      <c r="Q3453" t="s">
        <v>785</v>
      </c>
      <c r="R3453" t="s">
        <v>11564</v>
      </c>
      <c r="S3453" s="49" t="str">
        <f>CONCATENATE(Tabla_Datos[[#This Row],[Nombre_Cliente]]," ",Tabla_Datos[[#This Row],[ApellidoPaterno_Cliente]]," ",Tabla_Datos[[#This Row],[ApellidoMaterno_Cliente]])</f>
        <v>KATHERINE LIZBETH SALAZAR YARASCA</v>
      </c>
      <c r="T3453" s="53">
        <f>DATE(Tabla_Datos[[#This Row],[tAnio]],Tabla_Datos[[#This Row],[tMes]],Tabla_Datos[[#This Row],[tDia]])</f>
        <v>40775</v>
      </c>
      <c r="U3453" s="53" t="str">
        <f>IF(Tabla_Datos[[#This Row],[cProvincia]]="LIMA","LIMA","PROVINCIA")</f>
        <v>PROVINCIA</v>
      </c>
      <c r="V3453" s="53" t="str">
        <f>MID(Tabla_Datos[[#This Row],[pTelefono]],1,SEARCH("-",Tabla_Datos[[#This Row],[pTelefono]],1)-1)</f>
        <v>56</v>
      </c>
      <c r="W3453" s="53" t="str">
        <f>MID(Tabla_Datos[[#This Row],[pTelefono]],SEARCH("-",Tabla_Datos[[#This Row],[pTelefono]],1)+1,LEN(Tabla_Datos[[#This Row],[pTelefono]]))</f>
        <v>956776040</v>
      </c>
      <c r="X3453" s="53" t="str">
        <f>CONCATENATE(Tabla_Datos[[#This Row],[TipUrb]]," ",Tabla_Datos[[#This Row],[Calle]]," ",Tabla_Datos[[#This Row],[NumCalle]])</f>
        <v>UR . 0</v>
      </c>
      <c r="Y3453" t="s">
        <v>759</v>
      </c>
      <c r="Z3453" t="s">
        <v>152</v>
      </c>
      <c r="AA3453" t="s">
        <v>153</v>
      </c>
      <c r="AB3453" t="s">
        <v>95</v>
      </c>
      <c r="AC3453" t="s">
        <v>95</v>
      </c>
      <c r="AD3453" t="s">
        <v>161</v>
      </c>
      <c r="AE3453" t="s">
        <v>413</v>
      </c>
      <c r="AF3453">
        <v>42</v>
      </c>
      <c r="AG3453" s="51">
        <v>47989982</v>
      </c>
      <c r="AH3453" t="s">
        <v>95</v>
      </c>
      <c r="AI3453">
        <v>1</v>
      </c>
      <c r="AJ3453">
        <v>1</v>
      </c>
      <c r="AK3453" t="s">
        <v>221</v>
      </c>
      <c r="AL3453">
        <v>0</v>
      </c>
    </row>
    <row r="3454" spans="1:38">
      <c r="A3454">
        <v>3285343</v>
      </c>
      <c r="B3454" t="s">
        <v>11565</v>
      </c>
      <c r="C3454" t="s">
        <v>18</v>
      </c>
      <c r="D3454" t="s">
        <v>85</v>
      </c>
      <c r="E3454">
        <v>2011</v>
      </c>
      <c r="F3454">
        <v>8</v>
      </c>
      <c r="G3454">
        <v>20</v>
      </c>
      <c r="H3454" t="s">
        <v>86</v>
      </c>
      <c r="I3454" t="s">
        <v>16</v>
      </c>
      <c r="J3454" t="s">
        <v>16</v>
      </c>
      <c r="K3454" t="s">
        <v>265</v>
      </c>
      <c r="L3454" t="s">
        <v>86</v>
      </c>
      <c r="M3454" t="s">
        <v>88</v>
      </c>
      <c r="N3454" s="50">
        <v>8130697</v>
      </c>
      <c r="O3454" s="51">
        <v>2331806</v>
      </c>
      <c r="P3454" t="s">
        <v>11566</v>
      </c>
      <c r="Q3454" t="s">
        <v>11567</v>
      </c>
      <c r="R3454" t="s">
        <v>11568</v>
      </c>
      <c r="S3454" s="49" t="str">
        <f>CONCATENATE(Tabla_Datos[[#This Row],[Nombre_Cliente]]," ",Tabla_Datos[[#This Row],[ApellidoPaterno_Cliente]]," ",Tabla_Datos[[#This Row],[ApellidoMaterno_Cliente]])</f>
        <v>ZAIDA SARA  RAVINES EDUARDO DE MUÑIZ</v>
      </c>
      <c r="T3454" s="53">
        <f>DATE(Tabla_Datos[[#This Row],[tAnio]],Tabla_Datos[[#This Row],[tMes]],Tabla_Datos[[#This Row],[tDia]])</f>
        <v>40775</v>
      </c>
      <c r="U3454" s="53" t="str">
        <f>IF(Tabla_Datos[[#This Row],[cProvincia]]="LIMA","LIMA","PROVINCIA")</f>
        <v>LIMA</v>
      </c>
      <c r="V3454" s="53" t="str">
        <f>MID(Tabla_Datos[[#This Row],[pTelefono]],1,SEARCH("-",Tabla_Datos[[#This Row],[pTelefono]],1)-1)</f>
        <v>1</v>
      </c>
      <c r="W3454" s="53" t="str">
        <f>MID(Tabla_Datos[[#This Row],[pTelefono]],SEARCH("-",Tabla_Datos[[#This Row],[pTelefono]],1)+1,LEN(Tabla_Datos[[#This Row],[pTelefono]]))</f>
        <v>986180244</v>
      </c>
      <c r="X3454" s="53" t="str">
        <f>CONCATENATE(Tabla_Datos[[#This Row],[TipUrb]]," ",Tabla_Datos[[#This Row],[Calle]]," ",Tabla_Datos[[#This Row],[NumCalle]])</f>
        <v>UR ECHENIQUE 994</v>
      </c>
      <c r="Y3454" t="s">
        <v>92</v>
      </c>
      <c r="Z3454" t="s">
        <v>93</v>
      </c>
      <c r="AA3454" t="s">
        <v>94</v>
      </c>
      <c r="AB3454" t="s">
        <v>95</v>
      </c>
      <c r="AC3454">
        <v>1</v>
      </c>
      <c r="AD3454" t="s">
        <v>161</v>
      </c>
      <c r="AE3454" t="s">
        <v>95</v>
      </c>
      <c r="AG3454" s="51">
        <v>7752847</v>
      </c>
      <c r="AI3454" t="s">
        <v>122</v>
      </c>
      <c r="AJ3454" t="s">
        <v>122</v>
      </c>
      <c r="AK3454" t="s">
        <v>8251</v>
      </c>
      <c r="AL3454">
        <v>994</v>
      </c>
    </row>
    <row r="3455" spans="1:38">
      <c r="A3455">
        <v>3286852</v>
      </c>
      <c r="B3455" t="s">
        <v>11569</v>
      </c>
      <c r="C3455" t="s">
        <v>18</v>
      </c>
      <c r="D3455" t="s">
        <v>85</v>
      </c>
      <c r="E3455">
        <v>2011</v>
      </c>
      <c r="F3455">
        <v>8</v>
      </c>
      <c r="G3455">
        <v>20</v>
      </c>
      <c r="H3455" t="s">
        <v>86</v>
      </c>
      <c r="I3455" t="s">
        <v>16</v>
      </c>
      <c r="J3455" t="s">
        <v>16</v>
      </c>
      <c r="K3455" t="s">
        <v>16</v>
      </c>
      <c r="L3455" t="s">
        <v>86</v>
      </c>
      <c r="M3455" t="s">
        <v>88</v>
      </c>
      <c r="N3455" s="50">
        <v>40579520</v>
      </c>
      <c r="O3455" s="51">
        <v>2332881</v>
      </c>
      <c r="P3455" t="s">
        <v>11570</v>
      </c>
      <c r="Q3455" t="s">
        <v>2302</v>
      </c>
      <c r="R3455" t="s">
        <v>980</v>
      </c>
      <c r="S3455" s="49" t="str">
        <f>CONCATENATE(Tabla_Datos[[#This Row],[Nombre_Cliente]]," ",Tabla_Datos[[#This Row],[ApellidoPaterno_Cliente]]," ",Tabla_Datos[[#This Row],[ApellidoMaterno_Cliente]])</f>
        <v>LASTERIA TERESA ARCE ALIAGA</v>
      </c>
      <c r="T3455" s="53">
        <f>DATE(Tabla_Datos[[#This Row],[tAnio]],Tabla_Datos[[#This Row],[tMes]],Tabla_Datos[[#This Row],[tDia]])</f>
        <v>40775</v>
      </c>
      <c r="U3455" s="53" t="str">
        <f>IF(Tabla_Datos[[#This Row],[cProvincia]]="LIMA","LIMA","PROVINCIA")</f>
        <v>LIMA</v>
      </c>
      <c r="V3455" s="53" t="str">
        <f>MID(Tabla_Datos[[#This Row],[pTelefono]],1,SEARCH("-",Tabla_Datos[[#This Row],[pTelefono]],1)-1)</f>
        <v>1</v>
      </c>
      <c r="W3455" s="53" t="str">
        <f>MID(Tabla_Datos[[#This Row],[pTelefono]],SEARCH("-",Tabla_Datos[[#This Row],[pTelefono]],1)+1,LEN(Tabla_Datos[[#This Row],[pTelefono]]))</f>
        <v>993579587</v>
      </c>
      <c r="X3455" s="53" t="str">
        <f>CONCATENATE(Tabla_Datos[[#This Row],[TipUrb]]," ",Tabla_Datos[[#This Row],[Calle]]," ",Tabla_Datos[[#This Row],[NumCalle]])</f>
        <v xml:space="preserve">  PEREZ DE TUDELA 2180</v>
      </c>
      <c r="Y3455" t="s">
        <v>92</v>
      </c>
      <c r="Z3455" t="s">
        <v>93</v>
      </c>
      <c r="AA3455" t="s">
        <v>94</v>
      </c>
      <c r="AB3455">
        <v>1</v>
      </c>
      <c r="AC3455" t="s">
        <v>95</v>
      </c>
      <c r="AD3455" t="s">
        <v>95</v>
      </c>
      <c r="AE3455" t="s">
        <v>95</v>
      </c>
      <c r="AG3455" s="51">
        <v>6079366</v>
      </c>
      <c r="AI3455">
        <v>22</v>
      </c>
      <c r="AJ3455">
        <v>22</v>
      </c>
      <c r="AK3455" t="s">
        <v>6142</v>
      </c>
      <c r="AL3455">
        <v>2180</v>
      </c>
    </row>
    <row r="3456" spans="1:38">
      <c r="A3456">
        <v>3286411</v>
      </c>
      <c r="B3456" t="s">
        <v>11571</v>
      </c>
      <c r="C3456" t="s">
        <v>18</v>
      </c>
      <c r="D3456" t="s">
        <v>85</v>
      </c>
      <c r="E3456">
        <v>2011</v>
      </c>
      <c r="F3456">
        <v>8</v>
      </c>
      <c r="G3456">
        <v>20</v>
      </c>
      <c r="H3456" t="s">
        <v>86</v>
      </c>
      <c r="I3456" t="s">
        <v>16</v>
      </c>
      <c r="J3456" t="s">
        <v>16</v>
      </c>
      <c r="K3456" t="s">
        <v>192</v>
      </c>
      <c r="L3456" t="s">
        <v>86</v>
      </c>
      <c r="M3456" t="s">
        <v>88</v>
      </c>
      <c r="N3456" s="50">
        <v>99999999</v>
      </c>
      <c r="O3456" s="51">
        <v>2332515</v>
      </c>
      <c r="P3456" t="s">
        <v>11572</v>
      </c>
      <c r="Q3456" t="s">
        <v>996</v>
      </c>
      <c r="R3456" t="s">
        <v>979</v>
      </c>
      <c r="S3456" s="49" t="str">
        <f>CONCATENATE(Tabla_Datos[[#This Row],[Nombre_Cliente]]," ",Tabla_Datos[[#This Row],[ApellidoPaterno_Cliente]]," ",Tabla_Datos[[#This Row],[ApellidoMaterno_Cliente]])</f>
        <v xml:space="preserve">DIEGO ARMANDO SANCHEZ  ROMERO </v>
      </c>
      <c r="T3456" s="53">
        <f>DATE(Tabla_Datos[[#This Row],[tAnio]],Tabla_Datos[[#This Row],[tMes]],Tabla_Datos[[#This Row],[tDia]])</f>
        <v>40775</v>
      </c>
      <c r="U3456" s="53" t="str">
        <f>IF(Tabla_Datos[[#This Row],[cProvincia]]="LIMA","LIMA","PROVINCIA")</f>
        <v>LIMA</v>
      </c>
      <c r="V3456" s="53" t="str">
        <f>MID(Tabla_Datos[[#This Row],[pTelefono]],1,SEARCH("-",Tabla_Datos[[#This Row],[pTelefono]],1)-1)</f>
        <v>1</v>
      </c>
      <c r="W3456" s="53" t="str">
        <f>MID(Tabla_Datos[[#This Row],[pTelefono]],SEARCH("-",Tabla_Datos[[#This Row],[pTelefono]],1)+1,LEN(Tabla_Datos[[#This Row],[pTelefono]]))</f>
        <v>996025465</v>
      </c>
      <c r="X3456" s="53" t="str">
        <f>CONCATENATE(Tabla_Datos[[#This Row],[TipUrb]]," ",Tabla_Datos[[#This Row],[Calle]]," ",Tabla_Datos[[#This Row],[NumCalle]])</f>
        <v>UR LEONIDAS ANGLAS 151</v>
      </c>
      <c r="Y3456" t="s">
        <v>92</v>
      </c>
      <c r="Z3456" t="s">
        <v>93</v>
      </c>
      <c r="AA3456" t="s">
        <v>94</v>
      </c>
      <c r="AB3456" t="s">
        <v>95</v>
      </c>
      <c r="AC3456" t="s">
        <v>95</v>
      </c>
      <c r="AD3456" t="s">
        <v>161</v>
      </c>
      <c r="AE3456" t="s">
        <v>1607</v>
      </c>
      <c r="AF3456">
        <v>32</v>
      </c>
      <c r="AG3456" s="51">
        <v>45953627</v>
      </c>
      <c r="AI3456">
        <v>26</v>
      </c>
      <c r="AJ3456">
        <v>26</v>
      </c>
      <c r="AK3456" t="s">
        <v>11573</v>
      </c>
      <c r="AL3456">
        <v>151</v>
      </c>
    </row>
    <row r="3457" spans="1:38">
      <c r="A3457">
        <v>3286374</v>
      </c>
      <c r="B3457" t="s">
        <v>11574</v>
      </c>
      <c r="C3457" t="s">
        <v>20</v>
      </c>
      <c r="D3457" t="s">
        <v>85</v>
      </c>
      <c r="E3457">
        <v>2011</v>
      </c>
      <c r="F3457">
        <v>8</v>
      </c>
      <c r="G3457">
        <v>20</v>
      </c>
      <c r="H3457" t="s">
        <v>86</v>
      </c>
      <c r="I3457" t="s">
        <v>241</v>
      </c>
      <c r="J3457" t="s">
        <v>242</v>
      </c>
      <c r="K3457" t="s">
        <v>242</v>
      </c>
      <c r="L3457" t="s">
        <v>86</v>
      </c>
      <c r="M3457" t="s">
        <v>148</v>
      </c>
      <c r="N3457" s="50">
        <v>42203455</v>
      </c>
      <c r="O3457" s="51">
        <v>2332511</v>
      </c>
      <c r="P3457" t="s">
        <v>11575</v>
      </c>
      <c r="Q3457" t="s">
        <v>9279</v>
      </c>
      <c r="R3457" t="s">
        <v>4385</v>
      </c>
      <c r="S3457" s="49" t="str">
        <f>CONCATENATE(Tabla_Datos[[#This Row],[Nombre_Cliente]]," ",Tabla_Datos[[#This Row],[ApellidoPaterno_Cliente]]," ",Tabla_Datos[[#This Row],[ApellidoMaterno_Cliente]])</f>
        <v>GUILLERMINA JAQUELIN ABANTO ZAVALETA</v>
      </c>
      <c r="T3457" s="53">
        <f>DATE(Tabla_Datos[[#This Row],[tAnio]],Tabla_Datos[[#This Row],[tMes]],Tabla_Datos[[#This Row],[tDia]])</f>
        <v>40775</v>
      </c>
      <c r="U3457" s="53" t="str">
        <f>IF(Tabla_Datos[[#This Row],[cProvincia]]="LIMA","LIMA","PROVINCIA")</f>
        <v>PROVINCIA</v>
      </c>
      <c r="V3457" s="53" t="str">
        <f>MID(Tabla_Datos[[#This Row],[pTelefono]],1,SEARCH("-",Tabla_Datos[[#This Row],[pTelefono]],1)-1)</f>
        <v>44</v>
      </c>
      <c r="W3457" s="53" t="str">
        <f>MID(Tabla_Datos[[#This Row],[pTelefono]],SEARCH("-",Tabla_Datos[[#This Row],[pTelefono]],1)+1,LEN(Tabla_Datos[[#This Row],[pTelefono]]))</f>
        <v>44345540</v>
      </c>
      <c r="X3457" s="53" t="str">
        <f>CONCATENATE(Tabla_Datos[[#This Row],[TipUrb]]," ",Tabla_Datos[[#This Row],[Calle]]," ",Tabla_Datos[[#This Row],[NumCalle]])</f>
        <v xml:space="preserve">  LA MAR 675</v>
      </c>
      <c r="Y3457" t="s">
        <v>246</v>
      </c>
      <c r="Z3457" t="s">
        <v>122</v>
      </c>
      <c r="AA3457" t="s">
        <v>123</v>
      </c>
      <c r="AB3457" t="s">
        <v>95</v>
      </c>
      <c r="AC3457" t="s">
        <v>95</v>
      </c>
      <c r="AD3457" t="s">
        <v>95</v>
      </c>
      <c r="AE3457" t="s">
        <v>95</v>
      </c>
      <c r="AF3457" t="s">
        <v>95</v>
      </c>
      <c r="AG3457" s="51">
        <v>18010658</v>
      </c>
      <c r="AH3457" t="s">
        <v>95</v>
      </c>
      <c r="AI3457">
        <v>1</v>
      </c>
      <c r="AJ3457">
        <v>1</v>
      </c>
      <c r="AK3457" t="s">
        <v>3409</v>
      </c>
      <c r="AL3457">
        <v>675</v>
      </c>
    </row>
    <row r="3458" spans="1:38">
      <c r="A3458">
        <v>3287577</v>
      </c>
      <c r="B3458" t="s">
        <v>11576</v>
      </c>
      <c r="C3458" t="s">
        <v>20</v>
      </c>
      <c r="D3458" t="s">
        <v>143</v>
      </c>
      <c r="E3458">
        <v>2011</v>
      </c>
      <c r="F3458">
        <v>8</v>
      </c>
      <c r="G3458">
        <v>20</v>
      </c>
      <c r="H3458" t="s">
        <v>86</v>
      </c>
      <c r="I3458" t="s">
        <v>202</v>
      </c>
      <c r="J3458" t="s">
        <v>203</v>
      </c>
      <c r="K3458" t="s">
        <v>204</v>
      </c>
      <c r="L3458" t="s">
        <v>86</v>
      </c>
      <c r="M3458" t="s">
        <v>133</v>
      </c>
      <c r="N3458" s="50">
        <v>16459929</v>
      </c>
      <c r="O3458" s="51">
        <v>2333459</v>
      </c>
      <c r="P3458" t="s">
        <v>11577</v>
      </c>
      <c r="Q3458" t="s">
        <v>4052</v>
      </c>
      <c r="R3458" t="s">
        <v>11578</v>
      </c>
      <c r="S3458" s="49" t="str">
        <f>CONCATENATE(Tabla_Datos[[#This Row],[Nombre_Cliente]]," ",Tabla_Datos[[#This Row],[ApellidoPaterno_Cliente]]," ",Tabla_Datos[[#This Row],[ApellidoMaterno_Cliente]])</f>
        <v>EBER FRANCISCO SANTISTEBAN CHAMBERGO</v>
      </c>
      <c r="T3458" s="53">
        <f>DATE(Tabla_Datos[[#This Row],[tAnio]],Tabla_Datos[[#This Row],[tMes]],Tabla_Datos[[#This Row],[tDia]])</f>
        <v>40775</v>
      </c>
      <c r="U3458" s="53" t="str">
        <f>IF(Tabla_Datos[[#This Row],[cProvincia]]="LIMA","LIMA","PROVINCIA")</f>
        <v>PROVINCIA</v>
      </c>
      <c r="V3458" s="53" t="str">
        <f>MID(Tabla_Datos[[#This Row],[pTelefono]],1,SEARCH("-",Tabla_Datos[[#This Row],[pTelefono]],1)-1)</f>
        <v>74</v>
      </c>
      <c r="W3458" s="53" t="str">
        <f>MID(Tabla_Datos[[#This Row],[pTelefono]],SEARCH("-",Tabla_Datos[[#This Row],[pTelefono]],1)+1,LEN(Tabla_Datos[[#This Row],[pTelefono]]))</f>
        <v>978961763</v>
      </c>
      <c r="X3458" s="53" t="str">
        <f>CONCATENATE(Tabla_Datos[[#This Row],[TipUrb]]," ",Tabla_Datos[[#This Row],[Calle]]," ",Tabla_Datos[[#This Row],[NumCalle]])</f>
        <v>UR CONRAD CHARLES 173</v>
      </c>
      <c r="Y3458" t="s">
        <v>208</v>
      </c>
      <c r="Z3458" t="s">
        <v>152</v>
      </c>
      <c r="AA3458" t="s">
        <v>153</v>
      </c>
      <c r="AB3458" t="s">
        <v>95</v>
      </c>
      <c r="AC3458" t="s">
        <v>95</v>
      </c>
      <c r="AD3458" t="s">
        <v>161</v>
      </c>
      <c r="AE3458" t="s">
        <v>95</v>
      </c>
      <c r="AF3458" t="s">
        <v>95</v>
      </c>
      <c r="AG3458" s="51">
        <v>46215102</v>
      </c>
      <c r="AH3458" t="s">
        <v>95</v>
      </c>
      <c r="AI3458">
        <v>1</v>
      </c>
      <c r="AJ3458">
        <v>1</v>
      </c>
      <c r="AK3458" t="s">
        <v>11579</v>
      </c>
      <c r="AL3458">
        <v>173</v>
      </c>
    </row>
    <row r="3459" spans="1:38">
      <c r="A3459">
        <v>3286467</v>
      </c>
      <c r="B3459" t="s">
        <v>11580</v>
      </c>
      <c r="C3459" t="s">
        <v>20</v>
      </c>
      <c r="D3459" t="s">
        <v>85</v>
      </c>
      <c r="E3459">
        <v>2011</v>
      </c>
      <c r="F3459">
        <v>8</v>
      </c>
      <c r="G3459">
        <v>20</v>
      </c>
      <c r="H3459" t="s">
        <v>144</v>
      </c>
      <c r="I3459" t="s">
        <v>16</v>
      </c>
      <c r="J3459" t="s">
        <v>16</v>
      </c>
      <c r="K3459" t="s">
        <v>171</v>
      </c>
      <c r="L3459" t="s">
        <v>509</v>
      </c>
      <c r="M3459" t="s">
        <v>88</v>
      </c>
      <c r="O3459" s="51">
        <v>2332588</v>
      </c>
      <c r="P3459" t="s">
        <v>11581</v>
      </c>
      <c r="Q3459" t="s">
        <v>95</v>
      </c>
      <c r="R3459" t="s">
        <v>95</v>
      </c>
      <c r="S3459" s="49" t="str">
        <f>CONCATENATE(Tabla_Datos[[#This Row],[Nombre_Cliente]]," ",Tabla_Datos[[#This Row],[ApellidoPaterno_Cliente]]," ",Tabla_Datos[[#This Row],[ApellidoMaterno_Cliente]])</f>
        <v xml:space="preserve">OPEN NETWORK SYSTEM     </v>
      </c>
      <c r="T3459" s="53">
        <f>DATE(Tabla_Datos[[#This Row],[tAnio]],Tabla_Datos[[#This Row],[tMes]],Tabla_Datos[[#This Row],[tDia]])</f>
        <v>40775</v>
      </c>
      <c r="U3459" s="53" t="str">
        <f>IF(Tabla_Datos[[#This Row],[cProvincia]]="LIMA","LIMA","PROVINCIA")</f>
        <v>LIMA</v>
      </c>
      <c r="V3459" s="53" t="str">
        <f>MID(Tabla_Datos[[#This Row],[pTelefono]],1,SEARCH("-",Tabla_Datos[[#This Row],[pTelefono]],1)-1)</f>
        <v>1</v>
      </c>
      <c r="W3459" s="53" t="str">
        <f>MID(Tabla_Datos[[#This Row],[pTelefono]],SEARCH("-",Tabla_Datos[[#This Row],[pTelefono]],1)+1,LEN(Tabla_Datos[[#This Row],[pTelefono]]))</f>
        <v>998357220</v>
      </c>
      <c r="X3459" s="53" t="str">
        <f>CONCATENATE(Tabla_Datos[[#This Row],[TipUrb]]," ",Tabla_Datos[[#This Row],[Calle]]," ",Tabla_Datos[[#This Row],[NumCalle]])</f>
        <v>UR LAS PALOMAS 590</v>
      </c>
      <c r="Y3459" t="s">
        <v>92</v>
      </c>
      <c r="Z3459" t="s">
        <v>122</v>
      </c>
      <c r="AA3459" t="s">
        <v>123</v>
      </c>
      <c r="AB3459">
        <v>1</v>
      </c>
      <c r="AC3459" t="s">
        <v>95</v>
      </c>
      <c r="AD3459" t="s">
        <v>161</v>
      </c>
      <c r="AE3459" t="s">
        <v>95</v>
      </c>
      <c r="AF3459" t="s">
        <v>95</v>
      </c>
      <c r="AG3459" s="51" t="s">
        <v>95</v>
      </c>
      <c r="AH3459">
        <v>2050579581</v>
      </c>
      <c r="AI3459">
        <v>1</v>
      </c>
      <c r="AJ3459">
        <v>1</v>
      </c>
      <c r="AK3459" t="s">
        <v>7510</v>
      </c>
      <c r="AL3459">
        <v>590</v>
      </c>
    </row>
    <row r="3460" spans="1:38">
      <c r="A3460">
        <v>3286176</v>
      </c>
      <c r="B3460" t="s">
        <v>11582</v>
      </c>
      <c r="C3460" t="s">
        <v>18</v>
      </c>
      <c r="D3460" t="s">
        <v>892</v>
      </c>
      <c r="E3460">
        <v>2011</v>
      </c>
      <c r="F3460">
        <v>8</v>
      </c>
      <c r="G3460">
        <v>20</v>
      </c>
      <c r="H3460" t="s">
        <v>86</v>
      </c>
      <c r="I3460" t="s">
        <v>355</v>
      </c>
      <c r="J3460" t="s">
        <v>355</v>
      </c>
      <c r="K3460" t="s">
        <v>593</v>
      </c>
      <c r="L3460" t="s">
        <v>86</v>
      </c>
      <c r="M3460" t="s">
        <v>594</v>
      </c>
      <c r="N3460" s="50">
        <v>99999999</v>
      </c>
      <c r="O3460" s="51">
        <v>2332349</v>
      </c>
      <c r="P3460" t="s">
        <v>11583</v>
      </c>
      <c r="Q3460" t="s">
        <v>4585</v>
      </c>
      <c r="R3460" t="s">
        <v>8486</v>
      </c>
      <c r="S3460" s="49" t="str">
        <f>CONCATENATE(Tabla_Datos[[#This Row],[Nombre_Cliente]]," ",Tabla_Datos[[#This Row],[ApellidoPaterno_Cliente]]," ",Tabla_Datos[[#This Row],[ApellidoMaterno_Cliente]])</f>
        <v xml:space="preserve">RINA  VASQUEZ  PALMA </v>
      </c>
      <c r="T3460" s="53">
        <f>DATE(Tabla_Datos[[#This Row],[tAnio]],Tabla_Datos[[#This Row],[tMes]],Tabla_Datos[[#This Row],[tDia]])</f>
        <v>40775</v>
      </c>
      <c r="U3460" s="53" t="str">
        <f>IF(Tabla_Datos[[#This Row],[cProvincia]]="LIMA","LIMA","PROVINCIA")</f>
        <v>PROVINCIA</v>
      </c>
      <c r="V3460" s="53" t="str">
        <f>MID(Tabla_Datos[[#This Row],[pTelefono]],1,SEARCH("-",Tabla_Datos[[#This Row],[pTelefono]],1)-1)</f>
        <v>1</v>
      </c>
      <c r="W3460" s="53" t="str">
        <f>MID(Tabla_Datos[[#This Row],[pTelefono]],SEARCH("-",Tabla_Datos[[#This Row],[pTelefono]],1)+1,LEN(Tabla_Datos[[#This Row],[pTelefono]]))</f>
        <v>984187695</v>
      </c>
      <c r="X3460" s="53" t="str">
        <f>CONCATENATE(Tabla_Datos[[#This Row],[TipUrb]]," ",Tabla_Datos[[#This Row],[Calle]]," ",Tabla_Datos[[#This Row],[NumCalle]])</f>
        <v xml:space="preserve">  LORENA, ANTONIO 8</v>
      </c>
      <c r="Y3460" t="s">
        <v>360</v>
      </c>
      <c r="Z3460" t="s">
        <v>93</v>
      </c>
      <c r="AA3460" t="s">
        <v>94</v>
      </c>
      <c r="AB3460" t="s">
        <v>95</v>
      </c>
      <c r="AC3460" t="s">
        <v>95</v>
      </c>
      <c r="AD3460" t="s">
        <v>95</v>
      </c>
      <c r="AE3460" t="s">
        <v>95</v>
      </c>
      <c r="AG3460" s="51">
        <v>6291717</v>
      </c>
      <c r="AI3460">
        <v>26</v>
      </c>
      <c r="AJ3460">
        <v>26</v>
      </c>
      <c r="AK3460" t="s">
        <v>11584</v>
      </c>
      <c r="AL3460">
        <v>8</v>
      </c>
    </row>
    <row r="3461" spans="1:38">
      <c r="A3461">
        <v>3286267</v>
      </c>
      <c r="B3461" t="s">
        <v>11585</v>
      </c>
      <c r="C3461" t="s">
        <v>19</v>
      </c>
      <c r="D3461" t="s">
        <v>143</v>
      </c>
      <c r="E3461">
        <v>2011</v>
      </c>
      <c r="F3461">
        <v>8</v>
      </c>
      <c r="G3461">
        <v>20</v>
      </c>
      <c r="H3461" t="s">
        <v>86</v>
      </c>
      <c r="I3461" t="s">
        <v>145</v>
      </c>
      <c r="J3461" t="s">
        <v>674</v>
      </c>
      <c r="K3461" t="s">
        <v>674</v>
      </c>
      <c r="L3461" t="s">
        <v>86</v>
      </c>
      <c r="M3461" t="s">
        <v>148</v>
      </c>
      <c r="N3461" s="50">
        <v>43918370</v>
      </c>
      <c r="O3461" s="51">
        <v>2332423</v>
      </c>
      <c r="P3461" t="s">
        <v>7464</v>
      </c>
      <c r="Q3461" t="s">
        <v>422</v>
      </c>
      <c r="R3461" t="s">
        <v>11586</v>
      </c>
      <c r="S3461" s="49" t="str">
        <f>CONCATENATE(Tabla_Datos[[#This Row],[Nombre_Cliente]]," ",Tabla_Datos[[#This Row],[ApellidoPaterno_Cliente]]," ",Tabla_Datos[[#This Row],[ApellidoMaterno_Cliente]])</f>
        <v>JUAN GUILLERMO CORDOVA PLAZA</v>
      </c>
      <c r="T3461" s="53">
        <f>DATE(Tabla_Datos[[#This Row],[tAnio]],Tabla_Datos[[#This Row],[tMes]],Tabla_Datos[[#This Row],[tDia]])</f>
        <v>40775</v>
      </c>
      <c r="U3461" s="53" t="str">
        <f>IF(Tabla_Datos[[#This Row],[cProvincia]]="LIMA","LIMA","PROVINCIA")</f>
        <v>PROVINCIA</v>
      </c>
      <c r="V3461" s="53" t="str">
        <f>MID(Tabla_Datos[[#This Row],[pTelefono]],1,SEARCH("-",Tabla_Datos[[#This Row],[pTelefono]],1)-1)</f>
        <v>43</v>
      </c>
      <c r="W3461" s="53" t="str">
        <f>MID(Tabla_Datos[[#This Row],[pTelefono]],SEARCH("-",Tabla_Datos[[#This Row],[pTelefono]],1)+1,LEN(Tabla_Datos[[#This Row],[pTelefono]]))</f>
        <v>999625674</v>
      </c>
      <c r="X3461" s="53" t="str">
        <f>CONCATENATE(Tabla_Datos[[#This Row],[TipUrb]]," ",Tabla_Datos[[#This Row],[Calle]]," ",Tabla_Datos[[#This Row],[NumCalle]])</f>
        <v>PJ JORGE CHAVEZ MZ LL 15</v>
      </c>
      <c r="Y3461" t="s">
        <v>151</v>
      </c>
      <c r="Z3461" t="s">
        <v>152</v>
      </c>
      <c r="AA3461" t="s">
        <v>153</v>
      </c>
      <c r="AB3461" t="s">
        <v>95</v>
      </c>
      <c r="AC3461" t="s">
        <v>95</v>
      </c>
      <c r="AD3461" t="s">
        <v>429</v>
      </c>
      <c r="AE3461" t="s">
        <v>95</v>
      </c>
      <c r="AF3461" t="s">
        <v>95</v>
      </c>
      <c r="AG3461" s="51">
        <v>25736488</v>
      </c>
      <c r="AH3461" t="s">
        <v>95</v>
      </c>
      <c r="AI3461">
        <v>1</v>
      </c>
      <c r="AJ3461">
        <v>1</v>
      </c>
      <c r="AK3461" t="s">
        <v>11587</v>
      </c>
      <c r="AL3461">
        <v>15</v>
      </c>
    </row>
    <row r="3462" spans="1:38">
      <c r="A3462">
        <v>3285564</v>
      </c>
      <c r="B3462" t="s">
        <v>11588</v>
      </c>
      <c r="C3462" t="s">
        <v>19</v>
      </c>
      <c r="D3462" t="s">
        <v>85</v>
      </c>
      <c r="E3462">
        <v>2011</v>
      </c>
      <c r="F3462">
        <v>8</v>
      </c>
      <c r="G3462">
        <v>20</v>
      </c>
      <c r="H3462" t="s">
        <v>86</v>
      </c>
      <c r="I3462" t="s">
        <v>16</v>
      </c>
      <c r="J3462" t="s">
        <v>16</v>
      </c>
      <c r="K3462" t="s">
        <v>438</v>
      </c>
      <c r="L3462" t="s">
        <v>86</v>
      </c>
      <c r="M3462" t="s">
        <v>88</v>
      </c>
      <c r="N3462" s="50">
        <v>8983670</v>
      </c>
      <c r="O3462" s="51">
        <v>2332044</v>
      </c>
      <c r="P3462" t="s">
        <v>11589</v>
      </c>
      <c r="Q3462" t="s">
        <v>377</v>
      </c>
      <c r="R3462" t="s">
        <v>11590</v>
      </c>
      <c r="S3462" s="49" t="str">
        <f>CONCATENATE(Tabla_Datos[[#This Row],[Nombre_Cliente]]," ",Tabla_Datos[[#This Row],[ApellidoPaterno_Cliente]]," ",Tabla_Datos[[#This Row],[ApellidoMaterno_Cliente]])</f>
        <v>CLAUDIA ELIZABETH PEREZ AYAY</v>
      </c>
      <c r="T3462" s="53">
        <f>DATE(Tabla_Datos[[#This Row],[tAnio]],Tabla_Datos[[#This Row],[tMes]],Tabla_Datos[[#This Row],[tDia]])</f>
        <v>40775</v>
      </c>
      <c r="U3462" s="53" t="str">
        <f>IF(Tabla_Datos[[#This Row],[cProvincia]]="LIMA","LIMA","PROVINCIA")</f>
        <v>LIMA</v>
      </c>
      <c r="V3462" s="53" t="str">
        <f>MID(Tabla_Datos[[#This Row],[pTelefono]],1,SEARCH("-",Tabla_Datos[[#This Row],[pTelefono]],1)-1)</f>
        <v>1</v>
      </c>
      <c r="W3462" s="53" t="str">
        <f>MID(Tabla_Datos[[#This Row],[pTelefono]],SEARCH("-",Tabla_Datos[[#This Row],[pTelefono]],1)+1,LEN(Tabla_Datos[[#This Row],[pTelefono]]))</f>
        <v>989491845</v>
      </c>
      <c r="X3462" s="53" t="str">
        <f>CONCATENATE(Tabla_Datos[[#This Row],[TipUrb]]," ",Tabla_Datos[[#This Row],[Calle]]," ",Tabla_Datos[[#This Row],[NumCalle]])</f>
        <v>AH EPSILON 0</v>
      </c>
      <c r="Y3462" t="s">
        <v>92</v>
      </c>
      <c r="Z3462" t="s">
        <v>122</v>
      </c>
      <c r="AA3462" t="s">
        <v>123</v>
      </c>
      <c r="AB3462" t="s">
        <v>95</v>
      </c>
      <c r="AC3462" t="s">
        <v>95</v>
      </c>
      <c r="AD3462" t="s">
        <v>96</v>
      </c>
      <c r="AE3462" t="s">
        <v>11591</v>
      </c>
      <c r="AF3462">
        <v>16</v>
      </c>
      <c r="AG3462" s="51">
        <v>25331977</v>
      </c>
      <c r="AH3462" t="s">
        <v>95</v>
      </c>
      <c r="AI3462">
        <v>1</v>
      </c>
      <c r="AJ3462">
        <v>1</v>
      </c>
      <c r="AK3462" t="s">
        <v>11592</v>
      </c>
      <c r="AL3462">
        <v>0</v>
      </c>
    </row>
    <row r="3463" spans="1:38">
      <c r="A3463">
        <v>3286547</v>
      </c>
      <c r="B3463" t="s">
        <v>11593</v>
      </c>
      <c r="C3463" t="s">
        <v>19</v>
      </c>
      <c r="D3463" t="s">
        <v>143</v>
      </c>
      <c r="E3463">
        <v>2011</v>
      </c>
      <c r="F3463">
        <v>8</v>
      </c>
      <c r="G3463">
        <v>20</v>
      </c>
      <c r="H3463" t="s">
        <v>86</v>
      </c>
      <c r="I3463" t="s">
        <v>759</v>
      </c>
      <c r="J3463" t="s">
        <v>759</v>
      </c>
      <c r="K3463" t="s">
        <v>759</v>
      </c>
      <c r="L3463" t="s">
        <v>86</v>
      </c>
      <c r="M3463" t="s">
        <v>294</v>
      </c>
      <c r="N3463" s="50">
        <v>41521234</v>
      </c>
      <c r="O3463" s="51">
        <v>2332655</v>
      </c>
      <c r="P3463" t="s">
        <v>11594</v>
      </c>
      <c r="Q3463" t="s">
        <v>11595</v>
      </c>
      <c r="R3463" t="s">
        <v>11596</v>
      </c>
      <c r="S3463" s="49" t="str">
        <f>CONCATENATE(Tabla_Datos[[#This Row],[Nombre_Cliente]]," ",Tabla_Datos[[#This Row],[ApellidoPaterno_Cliente]]," ",Tabla_Datos[[#This Row],[ApellidoMaterno_Cliente]])</f>
        <v>NESTOR DEMETRIO CASAVILCA MOYANO</v>
      </c>
      <c r="T3463" s="53">
        <f>DATE(Tabla_Datos[[#This Row],[tAnio]],Tabla_Datos[[#This Row],[tMes]],Tabla_Datos[[#This Row],[tDia]])</f>
        <v>40775</v>
      </c>
      <c r="U3463" s="53" t="str">
        <f>IF(Tabla_Datos[[#This Row],[cProvincia]]="LIMA","LIMA","PROVINCIA")</f>
        <v>PROVINCIA</v>
      </c>
      <c r="V3463" s="53" t="str">
        <f>MID(Tabla_Datos[[#This Row],[pTelefono]],1,SEARCH("-",Tabla_Datos[[#This Row],[pTelefono]],1)-1)</f>
        <v>56</v>
      </c>
      <c r="W3463" s="53" t="str">
        <f>MID(Tabla_Datos[[#This Row],[pTelefono]],SEARCH("-",Tabla_Datos[[#This Row],[pTelefono]],1)+1,LEN(Tabla_Datos[[#This Row],[pTelefono]]))</f>
        <v>56774614</v>
      </c>
      <c r="X3463" s="53" t="str">
        <f>CONCATENATE(Tabla_Datos[[#This Row],[TipUrb]]," ",Tabla_Datos[[#This Row],[Calle]]," ",Tabla_Datos[[#This Row],[NumCalle]])</f>
        <v>- UNION  AV ARENALES INT 14 741</v>
      </c>
      <c r="Y3463" t="s">
        <v>759</v>
      </c>
      <c r="Z3463" t="s">
        <v>152</v>
      </c>
      <c r="AA3463" t="s">
        <v>153</v>
      </c>
      <c r="AB3463" t="s">
        <v>95</v>
      </c>
      <c r="AC3463" t="s">
        <v>95</v>
      </c>
      <c r="AD3463" t="s">
        <v>109</v>
      </c>
      <c r="AE3463" t="s">
        <v>95</v>
      </c>
      <c r="AF3463" t="s">
        <v>95</v>
      </c>
      <c r="AG3463" s="51">
        <v>21406110</v>
      </c>
      <c r="AH3463" t="s">
        <v>95</v>
      </c>
      <c r="AI3463">
        <v>1</v>
      </c>
      <c r="AJ3463">
        <v>1</v>
      </c>
      <c r="AK3463" t="s">
        <v>11597</v>
      </c>
      <c r="AL3463">
        <v>741</v>
      </c>
    </row>
    <row r="3464" spans="1:38">
      <c r="A3464">
        <v>3286134</v>
      </c>
      <c r="B3464" t="s">
        <v>11598</v>
      </c>
      <c r="C3464" t="s">
        <v>20</v>
      </c>
      <c r="D3464" t="s">
        <v>143</v>
      </c>
      <c r="E3464">
        <v>2011</v>
      </c>
      <c r="F3464">
        <v>8</v>
      </c>
      <c r="G3464">
        <v>20</v>
      </c>
      <c r="H3464" t="s">
        <v>144</v>
      </c>
      <c r="I3464" t="s">
        <v>145</v>
      </c>
      <c r="J3464" t="s">
        <v>469</v>
      </c>
      <c r="K3464" t="s">
        <v>470</v>
      </c>
      <c r="L3464" t="s">
        <v>86</v>
      </c>
      <c r="M3464" t="s">
        <v>148</v>
      </c>
      <c r="N3464" s="50">
        <v>44404037</v>
      </c>
      <c r="O3464" s="51">
        <v>2332326</v>
      </c>
      <c r="P3464" t="s">
        <v>7808</v>
      </c>
      <c r="Q3464" t="s">
        <v>974</v>
      </c>
      <c r="R3464" t="s">
        <v>7038</v>
      </c>
      <c r="S3464" s="49" t="str">
        <f>CONCATENATE(Tabla_Datos[[#This Row],[Nombre_Cliente]]," ",Tabla_Datos[[#This Row],[ApellidoPaterno_Cliente]]," ",Tabla_Datos[[#This Row],[ApellidoMaterno_Cliente]])</f>
        <v>CESAR ANTONIO SOLANO SAENZ</v>
      </c>
      <c r="T3464" s="53">
        <f>DATE(Tabla_Datos[[#This Row],[tAnio]],Tabla_Datos[[#This Row],[tMes]],Tabla_Datos[[#This Row],[tDia]])</f>
        <v>40775</v>
      </c>
      <c r="U3464" s="53" t="str">
        <f>IF(Tabla_Datos[[#This Row],[cProvincia]]="LIMA","LIMA","PROVINCIA")</f>
        <v>PROVINCIA</v>
      </c>
      <c r="V3464" s="53" t="str">
        <f>MID(Tabla_Datos[[#This Row],[pTelefono]],1,SEARCH("-",Tabla_Datos[[#This Row],[pTelefono]],1)-1)</f>
        <v>43</v>
      </c>
      <c r="W3464" s="53" t="str">
        <f>MID(Tabla_Datos[[#This Row],[pTelefono]],SEARCH("-",Tabla_Datos[[#This Row],[pTelefono]],1)+1,LEN(Tabla_Datos[[#This Row],[pTelefono]]))</f>
        <v>043204543</v>
      </c>
      <c r="X3464" s="53" t="str">
        <f>CONCATENATE(Tabla_Datos[[#This Row],[TipUrb]]," ",Tabla_Datos[[#This Row],[Calle]]," ",Tabla_Datos[[#This Row],[NumCalle]])</f>
        <v>AH G LOTE 24 0</v>
      </c>
      <c r="Y3464" t="s">
        <v>151</v>
      </c>
      <c r="Z3464" t="s">
        <v>152</v>
      </c>
      <c r="AA3464" t="s">
        <v>153</v>
      </c>
      <c r="AB3464" t="s">
        <v>95</v>
      </c>
      <c r="AC3464" t="s">
        <v>95</v>
      </c>
      <c r="AD3464" t="s">
        <v>96</v>
      </c>
      <c r="AE3464" t="s">
        <v>95</v>
      </c>
      <c r="AF3464" t="s">
        <v>95</v>
      </c>
      <c r="AG3464" s="51">
        <v>80225760</v>
      </c>
      <c r="AH3464" t="s">
        <v>95</v>
      </c>
      <c r="AI3464">
        <v>1</v>
      </c>
      <c r="AJ3464">
        <v>1</v>
      </c>
      <c r="AK3464" t="s">
        <v>11599</v>
      </c>
      <c r="AL3464">
        <v>0</v>
      </c>
    </row>
    <row r="3465" spans="1:38">
      <c r="A3465">
        <v>3286302</v>
      </c>
      <c r="B3465" t="s">
        <v>11600</v>
      </c>
      <c r="C3465" t="s">
        <v>20</v>
      </c>
      <c r="D3465" t="s">
        <v>85</v>
      </c>
      <c r="E3465">
        <v>2011</v>
      </c>
      <c r="F3465">
        <v>8</v>
      </c>
      <c r="G3465">
        <v>20</v>
      </c>
      <c r="H3465" t="s">
        <v>86</v>
      </c>
      <c r="I3465" t="s">
        <v>16</v>
      </c>
      <c r="J3465" t="s">
        <v>16</v>
      </c>
      <c r="K3465" t="s">
        <v>1039</v>
      </c>
      <c r="L3465" t="s">
        <v>86</v>
      </c>
      <c r="M3465" t="s">
        <v>88</v>
      </c>
      <c r="N3465" s="50">
        <v>8127999</v>
      </c>
      <c r="O3465" s="51">
        <v>2332448</v>
      </c>
      <c r="P3465" t="s">
        <v>11601</v>
      </c>
      <c r="Q3465" t="s">
        <v>6471</v>
      </c>
      <c r="R3465" t="s">
        <v>3047</v>
      </c>
      <c r="S3465" s="49" t="str">
        <f>CONCATENATE(Tabla_Datos[[#This Row],[Nombre_Cliente]]," ",Tabla_Datos[[#This Row],[ApellidoPaterno_Cliente]]," ",Tabla_Datos[[#This Row],[ApellidoMaterno_Cliente]])</f>
        <v>FELIX JESUS SERRANO LEYVA</v>
      </c>
      <c r="T3465" s="53">
        <f>DATE(Tabla_Datos[[#This Row],[tAnio]],Tabla_Datos[[#This Row],[tMes]],Tabla_Datos[[#This Row],[tDia]])</f>
        <v>40775</v>
      </c>
      <c r="U3465" s="53" t="str">
        <f>IF(Tabla_Datos[[#This Row],[cProvincia]]="LIMA","LIMA","PROVINCIA")</f>
        <v>LIMA</v>
      </c>
      <c r="V3465" s="53" t="str">
        <f>MID(Tabla_Datos[[#This Row],[pTelefono]],1,SEARCH("-",Tabla_Datos[[#This Row],[pTelefono]],1)-1)</f>
        <v>1</v>
      </c>
      <c r="W3465" s="53" t="str">
        <f>MID(Tabla_Datos[[#This Row],[pTelefono]],SEARCH("-",Tabla_Datos[[#This Row],[pTelefono]],1)+1,LEN(Tabla_Datos[[#This Row],[pTelefono]]))</f>
        <v>14821356</v>
      </c>
      <c r="X3465" s="53" t="str">
        <f>CONCATENATE(Tabla_Datos[[#This Row],[TipUrb]]," ",Tabla_Datos[[#This Row],[Calle]]," ",Tabla_Datos[[#This Row],[NumCalle]])</f>
        <v>AH JUNIN 100</v>
      </c>
      <c r="Y3465" t="s">
        <v>92</v>
      </c>
      <c r="Z3465" t="s">
        <v>122</v>
      </c>
      <c r="AA3465" t="s">
        <v>123</v>
      </c>
      <c r="AB3465" t="s">
        <v>95</v>
      </c>
      <c r="AC3465" t="s">
        <v>95</v>
      </c>
      <c r="AD3465" t="s">
        <v>96</v>
      </c>
      <c r="AE3465" t="s">
        <v>95</v>
      </c>
      <c r="AF3465" t="s">
        <v>95</v>
      </c>
      <c r="AG3465" s="51">
        <v>8050607</v>
      </c>
      <c r="AH3465" t="s">
        <v>95</v>
      </c>
      <c r="AI3465">
        <v>1</v>
      </c>
      <c r="AJ3465">
        <v>1</v>
      </c>
      <c r="AK3465" t="s">
        <v>141</v>
      </c>
      <c r="AL3465">
        <v>100</v>
      </c>
    </row>
    <row r="3466" spans="1:38">
      <c r="A3466">
        <v>3286834</v>
      </c>
      <c r="B3466" t="s">
        <v>11602</v>
      </c>
      <c r="C3466" t="s">
        <v>19</v>
      </c>
      <c r="D3466" t="s">
        <v>85</v>
      </c>
      <c r="E3466">
        <v>2011</v>
      </c>
      <c r="F3466">
        <v>8</v>
      </c>
      <c r="G3466">
        <v>20</v>
      </c>
      <c r="H3466" t="s">
        <v>144</v>
      </c>
      <c r="I3466" t="s">
        <v>100</v>
      </c>
      <c r="J3466" t="s">
        <v>100</v>
      </c>
      <c r="K3466" t="s">
        <v>1724</v>
      </c>
      <c r="L3466" t="s">
        <v>86</v>
      </c>
      <c r="M3466" t="s">
        <v>102</v>
      </c>
      <c r="N3466" s="50">
        <v>29567814</v>
      </c>
      <c r="O3466" s="51">
        <v>2332889</v>
      </c>
      <c r="P3466" t="s">
        <v>11603</v>
      </c>
      <c r="Q3466" t="s">
        <v>95</v>
      </c>
      <c r="R3466" t="s">
        <v>95</v>
      </c>
      <c r="S3466" s="49" t="str">
        <f>CONCATENATE(Tabla_Datos[[#This Row],[Nombre_Cliente]]," ",Tabla_Datos[[#This Row],[ApellidoPaterno_Cliente]]," ",Tabla_Datos[[#This Row],[ApellidoMaterno_Cliente]])</f>
        <v xml:space="preserve">FUNG WHA INVERSIONES    </v>
      </c>
      <c r="T3466" s="53">
        <f>DATE(Tabla_Datos[[#This Row],[tAnio]],Tabla_Datos[[#This Row],[tMes]],Tabla_Datos[[#This Row],[tDia]])</f>
        <v>40775</v>
      </c>
      <c r="U3466" s="53" t="str">
        <f>IF(Tabla_Datos[[#This Row],[cProvincia]]="LIMA","LIMA","PROVINCIA")</f>
        <v>PROVINCIA</v>
      </c>
      <c r="V3466" s="53" t="str">
        <f>MID(Tabla_Datos[[#This Row],[pTelefono]],1,SEARCH("-",Tabla_Datos[[#This Row],[pTelefono]],1)-1)</f>
        <v>54</v>
      </c>
      <c r="W3466" s="53" t="str">
        <f>MID(Tabla_Datos[[#This Row],[pTelefono]],SEARCH("-",Tabla_Datos[[#This Row],[pTelefono]],1)+1,LEN(Tabla_Datos[[#This Row],[pTelefono]]))</f>
        <v>958433555</v>
      </c>
      <c r="X3466" s="53" t="str">
        <f>CONCATENATE(Tabla_Datos[[#This Row],[TipUrb]]," ",Tabla_Datos[[#This Row],[Calle]]," ",Tabla_Datos[[#This Row],[NumCalle]])</f>
        <v>UR . 0</v>
      </c>
      <c r="Y3466" t="s">
        <v>106</v>
      </c>
      <c r="Z3466" t="s">
        <v>122</v>
      </c>
      <c r="AA3466" t="s">
        <v>123</v>
      </c>
      <c r="AB3466" t="s">
        <v>95</v>
      </c>
      <c r="AC3466" t="s">
        <v>95</v>
      </c>
      <c r="AD3466" t="s">
        <v>161</v>
      </c>
      <c r="AE3466" t="s">
        <v>950</v>
      </c>
      <c r="AF3466">
        <v>17</v>
      </c>
      <c r="AG3466" s="51" t="s">
        <v>95</v>
      </c>
      <c r="AH3466">
        <v>2045542378</v>
      </c>
      <c r="AI3466">
        <v>1</v>
      </c>
      <c r="AJ3466">
        <v>1</v>
      </c>
      <c r="AK3466" t="s">
        <v>221</v>
      </c>
      <c r="AL3466">
        <v>0</v>
      </c>
    </row>
    <row r="3467" spans="1:38">
      <c r="A3467">
        <v>3286910</v>
      </c>
      <c r="B3467" t="s">
        <v>11604</v>
      </c>
      <c r="C3467" t="s">
        <v>19</v>
      </c>
      <c r="D3467" t="s">
        <v>85</v>
      </c>
      <c r="E3467">
        <v>2011</v>
      </c>
      <c r="F3467">
        <v>8</v>
      </c>
      <c r="G3467">
        <v>20</v>
      </c>
      <c r="H3467" t="s">
        <v>86</v>
      </c>
      <c r="I3467" t="s">
        <v>355</v>
      </c>
      <c r="J3467" t="s">
        <v>355</v>
      </c>
      <c r="K3467" t="s">
        <v>982</v>
      </c>
      <c r="L3467" t="s">
        <v>86</v>
      </c>
      <c r="M3467" t="s">
        <v>594</v>
      </c>
      <c r="N3467" s="50">
        <v>42488872</v>
      </c>
      <c r="O3467" s="51">
        <v>2332950</v>
      </c>
      <c r="P3467" t="s">
        <v>11605</v>
      </c>
      <c r="Q3467" t="s">
        <v>11606</v>
      </c>
      <c r="R3467" t="s">
        <v>11607</v>
      </c>
      <c r="S3467" s="49" t="str">
        <f>CONCATENATE(Tabla_Datos[[#This Row],[Nombre_Cliente]]," ",Tabla_Datos[[#This Row],[ApellidoPaterno_Cliente]]," ",Tabla_Datos[[#This Row],[ApellidoMaterno_Cliente]])</f>
        <v>BRIGIDA LIBERTAD BEIZAGA LUNA DE MYBURGH</v>
      </c>
      <c r="T3467" s="53">
        <f>DATE(Tabla_Datos[[#This Row],[tAnio]],Tabla_Datos[[#This Row],[tMes]],Tabla_Datos[[#This Row],[tDia]])</f>
        <v>40775</v>
      </c>
      <c r="U3467" s="53" t="str">
        <f>IF(Tabla_Datos[[#This Row],[cProvincia]]="LIMA","LIMA","PROVINCIA")</f>
        <v>PROVINCIA</v>
      </c>
      <c r="V3467" s="53" t="str">
        <f>MID(Tabla_Datos[[#This Row],[pTelefono]],1,SEARCH("-",Tabla_Datos[[#This Row],[pTelefono]],1)-1)</f>
        <v>84</v>
      </c>
      <c r="W3467" s="53" t="str">
        <f>MID(Tabla_Datos[[#This Row],[pTelefono]],SEARCH("-",Tabla_Datos[[#This Row],[pTelefono]],1)+1,LEN(Tabla_Datos[[#This Row],[pTelefono]]))</f>
        <v>974790412</v>
      </c>
      <c r="X3467" s="53" t="str">
        <f>CONCATENATE(Tabla_Datos[[#This Row],[TipUrb]]," ",Tabla_Datos[[#This Row],[Calle]]," ",Tabla_Datos[[#This Row],[NumCalle]])</f>
        <v>UR GUTIERREZ CANDIA 257</v>
      </c>
      <c r="Y3467" t="s">
        <v>360</v>
      </c>
      <c r="Z3467" t="s">
        <v>122</v>
      </c>
      <c r="AA3467" t="s">
        <v>123</v>
      </c>
      <c r="AB3467" t="s">
        <v>95</v>
      </c>
      <c r="AC3467" t="s">
        <v>95</v>
      </c>
      <c r="AD3467" t="s">
        <v>161</v>
      </c>
      <c r="AE3467" t="s">
        <v>95</v>
      </c>
      <c r="AF3467" t="s">
        <v>95</v>
      </c>
      <c r="AG3467" s="51">
        <v>23961919</v>
      </c>
      <c r="AH3467" t="s">
        <v>95</v>
      </c>
      <c r="AI3467">
        <v>1</v>
      </c>
      <c r="AJ3467">
        <v>1</v>
      </c>
      <c r="AK3467" t="s">
        <v>11608</v>
      </c>
      <c r="AL3467">
        <v>257</v>
      </c>
    </row>
    <row r="3468" spans="1:38">
      <c r="A3468">
        <v>3287203</v>
      </c>
      <c r="B3468" t="s">
        <v>11609</v>
      </c>
      <c r="C3468" t="s">
        <v>20</v>
      </c>
      <c r="D3468" t="s">
        <v>85</v>
      </c>
      <c r="E3468">
        <v>2011</v>
      </c>
      <c r="F3468">
        <v>8</v>
      </c>
      <c r="G3468">
        <v>20</v>
      </c>
      <c r="H3468" t="s">
        <v>86</v>
      </c>
      <c r="I3468" t="s">
        <v>100</v>
      </c>
      <c r="J3468" t="s">
        <v>100</v>
      </c>
      <c r="K3468" t="s">
        <v>100</v>
      </c>
      <c r="L3468" t="s">
        <v>86</v>
      </c>
      <c r="M3468" t="s">
        <v>88</v>
      </c>
      <c r="N3468" s="50">
        <v>40164799</v>
      </c>
      <c r="O3468" s="51">
        <v>2333184</v>
      </c>
      <c r="P3468" t="s">
        <v>11610</v>
      </c>
      <c r="Q3468" t="s">
        <v>2513</v>
      </c>
      <c r="R3468" t="s">
        <v>11611</v>
      </c>
      <c r="S3468" s="49" t="str">
        <f>CONCATENATE(Tabla_Datos[[#This Row],[Nombre_Cliente]]," ",Tabla_Datos[[#This Row],[ApellidoPaterno_Cliente]]," ",Tabla_Datos[[#This Row],[ApellidoMaterno_Cliente]])</f>
        <v>SANDRA AVELINA SEGURA DE MARTINEZ</v>
      </c>
      <c r="T3468" s="53">
        <f>DATE(Tabla_Datos[[#This Row],[tAnio]],Tabla_Datos[[#This Row],[tMes]],Tabla_Datos[[#This Row],[tDia]])</f>
        <v>40775</v>
      </c>
      <c r="U3468" s="53" t="str">
        <f>IF(Tabla_Datos[[#This Row],[cProvincia]]="LIMA","LIMA","PROVINCIA")</f>
        <v>PROVINCIA</v>
      </c>
      <c r="V3468" s="53" t="str">
        <f>MID(Tabla_Datos[[#This Row],[pTelefono]],1,SEARCH("-",Tabla_Datos[[#This Row],[pTelefono]],1)-1)</f>
        <v>54</v>
      </c>
      <c r="W3468" s="53" t="str">
        <f>MID(Tabla_Datos[[#This Row],[pTelefono]],SEARCH("-",Tabla_Datos[[#This Row],[pTelefono]],1)+1,LEN(Tabla_Datos[[#This Row],[pTelefono]]))</f>
        <v>95929356</v>
      </c>
      <c r="X3468" s="53" t="str">
        <f>CONCATENATE(Tabla_Datos[[#This Row],[TipUrb]]," ",Tabla_Datos[[#This Row],[Calle]]," ",Tabla_Datos[[#This Row],[NumCalle]])</f>
        <v>- SAN FERNANDO 370</v>
      </c>
      <c r="Y3468" t="s">
        <v>106</v>
      </c>
      <c r="Z3468" t="s">
        <v>122</v>
      </c>
      <c r="AA3468" t="s">
        <v>123</v>
      </c>
      <c r="AB3468" t="s">
        <v>95</v>
      </c>
      <c r="AC3468" t="s">
        <v>95</v>
      </c>
      <c r="AD3468" t="s">
        <v>109</v>
      </c>
      <c r="AE3468" t="s">
        <v>95</v>
      </c>
      <c r="AF3468" t="s">
        <v>95</v>
      </c>
      <c r="AG3468" s="51">
        <v>29254638</v>
      </c>
      <c r="AH3468" t="s">
        <v>95</v>
      </c>
      <c r="AI3468">
        <v>1</v>
      </c>
      <c r="AJ3468">
        <v>1</v>
      </c>
      <c r="AK3468" t="s">
        <v>8937</v>
      </c>
      <c r="AL3468">
        <v>370</v>
      </c>
    </row>
    <row r="3469" spans="1:38">
      <c r="A3469">
        <v>3287269</v>
      </c>
      <c r="B3469" t="s">
        <v>6699</v>
      </c>
      <c r="C3469" t="s">
        <v>19</v>
      </c>
      <c r="D3469" t="s">
        <v>143</v>
      </c>
      <c r="E3469">
        <v>2011</v>
      </c>
      <c r="F3469">
        <v>8</v>
      </c>
      <c r="G3469">
        <v>20</v>
      </c>
      <c r="H3469" t="s">
        <v>86</v>
      </c>
      <c r="I3469" t="s">
        <v>241</v>
      </c>
      <c r="J3469" t="s">
        <v>242</v>
      </c>
      <c r="K3469" t="s">
        <v>259</v>
      </c>
      <c r="L3469" t="s">
        <v>86</v>
      </c>
      <c r="M3469" t="s">
        <v>148</v>
      </c>
      <c r="N3469" s="50">
        <v>45909571</v>
      </c>
      <c r="O3469" s="51">
        <v>2333231</v>
      </c>
      <c r="P3469" t="s">
        <v>11612</v>
      </c>
      <c r="Q3469" t="s">
        <v>7712</v>
      </c>
      <c r="R3469" t="s">
        <v>11613</v>
      </c>
      <c r="S3469" s="49" t="str">
        <f>CONCATENATE(Tabla_Datos[[#This Row],[Nombre_Cliente]]," ",Tabla_Datos[[#This Row],[ApellidoPaterno_Cliente]]," ",Tabla_Datos[[#This Row],[ApellidoMaterno_Cliente]])</f>
        <v>CRUZ REYES AVELINO BELMER</v>
      </c>
      <c r="T3469" s="53">
        <f>DATE(Tabla_Datos[[#This Row],[tAnio]],Tabla_Datos[[#This Row],[tMes]],Tabla_Datos[[#This Row],[tDia]])</f>
        <v>40775</v>
      </c>
      <c r="U3469" s="53" t="str">
        <f>IF(Tabla_Datos[[#This Row],[cProvincia]]="LIMA","LIMA","PROVINCIA")</f>
        <v>PROVINCIA</v>
      </c>
      <c r="V3469" s="53" t="str">
        <f>MID(Tabla_Datos[[#This Row],[pTelefono]],1,SEARCH("-",Tabla_Datos[[#This Row],[pTelefono]],1)-1)</f>
        <v>44</v>
      </c>
      <c r="W3469" s="53" t="str">
        <f>MID(Tabla_Datos[[#This Row],[pTelefono]],SEARCH("-",Tabla_Datos[[#This Row],[pTelefono]],1)+1,LEN(Tabla_Datos[[#This Row],[pTelefono]]))</f>
        <v>944484800</v>
      </c>
      <c r="X3469" s="53" t="str">
        <f>CONCATENATE(Tabla_Datos[[#This Row],[TipUrb]]," ",Tabla_Datos[[#This Row],[Calle]]," ",Tabla_Datos[[#This Row],[NumCalle]])</f>
        <v>- SEPULVERA 522</v>
      </c>
      <c r="Y3469" t="s">
        <v>246</v>
      </c>
      <c r="Z3469" t="s">
        <v>152</v>
      </c>
      <c r="AA3469" t="s">
        <v>153</v>
      </c>
      <c r="AB3469" t="s">
        <v>95</v>
      </c>
      <c r="AC3469" t="s">
        <v>95</v>
      </c>
      <c r="AD3469" t="s">
        <v>109</v>
      </c>
      <c r="AE3469" t="s">
        <v>95</v>
      </c>
      <c r="AF3469" t="s">
        <v>95</v>
      </c>
      <c r="AG3469" s="51">
        <v>43532894</v>
      </c>
      <c r="AH3469" t="s">
        <v>95</v>
      </c>
      <c r="AI3469">
        <v>1</v>
      </c>
      <c r="AJ3469">
        <v>1</v>
      </c>
      <c r="AK3469" t="s">
        <v>6701</v>
      </c>
      <c r="AL3469">
        <v>522</v>
      </c>
    </row>
    <row r="3470" spans="1:38">
      <c r="A3470">
        <v>3287628</v>
      </c>
      <c r="B3470" t="s">
        <v>11614</v>
      </c>
      <c r="C3470" t="s">
        <v>20</v>
      </c>
      <c r="D3470" t="s">
        <v>85</v>
      </c>
      <c r="E3470">
        <v>2011</v>
      </c>
      <c r="F3470">
        <v>8</v>
      </c>
      <c r="G3470">
        <v>20</v>
      </c>
      <c r="H3470" t="s">
        <v>86</v>
      </c>
      <c r="I3470" t="s">
        <v>16</v>
      </c>
      <c r="J3470" t="s">
        <v>16</v>
      </c>
      <c r="K3470" t="s">
        <v>16</v>
      </c>
      <c r="L3470" t="s">
        <v>86</v>
      </c>
      <c r="M3470" t="s">
        <v>88</v>
      </c>
      <c r="N3470" s="50">
        <v>20000021</v>
      </c>
      <c r="O3470" s="51">
        <v>2333484</v>
      </c>
      <c r="P3470" t="s">
        <v>11615</v>
      </c>
      <c r="Q3470" t="s">
        <v>6573</v>
      </c>
      <c r="R3470" t="s">
        <v>1489</v>
      </c>
      <c r="S3470" s="49" t="str">
        <f>CONCATENATE(Tabla_Datos[[#This Row],[Nombre_Cliente]]," ",Tabla_Datos[[#This Row],[ApellidoPaterno_Cliente]]," ",Tabla_Datos[[#This Row],[ApellidoMaterno_Cliente]])</f>
        <v>JUAN DOMINGO LUIS ALZAMORA CARDENAS</v>
      </c>
      <c r="T3470" s="53">
        <f>DATE(Tabla_Datos[[#This Row],[tAnio]],Tabla_Datos[[#This Row],[tMes]],Tabla_Datos[[#This Row],[tDia]])</f>
        <v>40775</v>
      </c>
      <c r="U3470" s="53" t="str">
        <f>IF(Tabla_Datos[[#This Row],[cProvincia]]="LIMA","LIMA","PROVINCIA")</f>
        <v>LIMA</v>
      </c>
      <c r="V3470" s="53" t="str">
        <f>MID(Tabla_Datos[[#This Row],[pTelefono]],1,SEARCH("-",Tabla_Datos[[#This Row],[pTelefono]],1)-1)</f>
        <v>1</v>
      </c>
      <c r="W3470" s="53" t="str">
        <f>MID(Tabla_Datos[[#This Row],[pTelefono]],SEARCH("-",Tabla_Datos[[#This Row],[pTelefono]],1)+1,LEN(Tabla_Datos[[#This Row],[pTelefono]]))</f>
        <v>997955877</v>
      </c>
      <c r="X3470" s="53" t="str">
        <f>CONCATENATE(Tabla_Datos[[#This Row],[TipUrb]]," ",Tabla_Datos[[#This Row],[Calle]]," ",Tabla_Datos[[#This Row],[NumCalle]])</f>
        <v>PJ MORALES DUAREZ 2298</v>
      </c>
      <c r="Y3470" t="s">
        <v>92</v>
      </c>
      <c r="Z3470" t="s">
        <v>122</v>
      </c>
      <c r="AA3470" t="s">
        <v>123</v>
      </c>
      <c r="AB3470">
        <v>2</v>
      </c>
      <c r="AC3470" t="s">
        <v>95</v>
      </c>
      <c r="AD3470" t="s">
        <v>429</v>
      </c>
      <c r="AE3470" t="s">
        <v>95</v>
      </c>
      <c r="AF3470" t="s">
        <v>95</v>
      </c>
      <c r="AG3470" s="51">
        <v>9449640</v>
      </c>
      <c r="AH3470" t="s">
        <v>95</v>
      </c>
      <c r="AI3470">
        <v>1</v>
      </c>
      <c r="AJ3470">
        <v>1</v>
      </c>
      <c r="AK3470" t="s">
        <v>9551</v>
      </c>
      <c r="AL3470">
        <v>2298</v>
      </c>
    </row>
    <row r="3471" spans="1:38">
      <c r="A3471">
        <v>3285464</v>
      </c>
      <c r="B3471" t="s">
        <v>11616</v>
      </c>
      <c r="C3471" t="s">
        <v>20</v>
      </c>
      <c r="D3471" t="s">
        <v>143</v>
      </c>
      <c r="E3471">
        <v>2011</v>
      </c>
      <c r="F3471">
        <v>8</v>
      </c>
      <c r="G3471">
        <v>20</v>
      </c>
      <c r="H3471" t="s">
        <v>86</v>
      </c>
      <c r="I3471" t="s">
        <v>300</v>
      </c>
      <c r="J3471" t="s">
        <v>535</v>
      </c>
      <c r="K3471" t="s">
        <v>916</v>
      </c>
      <c r="L3471" t="s">
        <v>86</v>
      </c>
      <c r="M3471" t="s">
        <v>88</v>
      </c>
      <c r="N3471" s="50">
        <v>20000021</v>
      </c>
      <c r="O3471" s="51">
        <v>2331957</v>
      </c>
      <c r="P3471" t="s">
        <v>11617</v>
      </c>
      <c r="Q3471" t="s">
        <v>1309</v>
      </c>
      <c r="R3471" t="s">
        <v>4445</v>
      </c>
      <c r="S3471" s="49" t="str">
        <f>CONCATENATE(Tabla_Datos[[#This Row],[Nombre_Cliente]]," ",Tabla_Datos[[#This Row],[ApellidoPaterno_Cliente]]," ",Tabla_Datos[[#This Row],[ApellidoMaterno_Cliente]])</f>
        <v>JESSICA DINAIRA SANDOVAL PADILLA</v>
      </c>
      <c r="T3471" s="53">
        <f>DATE(Tabla_Datos[[#This Row],[tAnio]],Tabla_Datos[[#This Row],[tMes]],Tabla_Datos[[#This Row],[tDia]])</f>
        <v>40775</v>
      </c>
      <c r="U3471" s="53" t="str">
        <f>IF(Tabla_Datos[[#This Row],[cProvincia]]="LIMA","LIMA","PROVINCIA")</f>
        <v>PROVINCIA</v>
      </c>
      <c r="V3471" s="53" t="str">
        <f>MID(Tabla_Datos[[#This Row],[pTelefono]],1,SEARCH("-",Tabla_Datos[[#This Row],[pTelefono]],1)-1)</f>
        <v>65</v>
      </c>
      <c r="W3471" s="53" t="str">
        <f>MID(Tabla_Datos[[#This Row],[pTelefono]],SEARCH("-",Tabla_Datos[[#This Row],[pTelefono]],1)+1,LEN(Tabla_Datos[[#This Row],[pTelefono]]))</f>
        <v>965947811</v>
      </c>
      <c r="X3471" s="53" t="str">
        <f>CONCATENATE(Tabla_Datos[[#This Row],[TipUrb]]," ",Tabla_Datos[[#This Row],[Calle]]," ",Tabla_Datos[[#This Row],[NumCalle]])</f>
        <v>AH TOLEDO MZ H LOTE14 0</v>
      </c>
      <c r="Y3471" t="s">
        <v>305</v>
      </c>
      <c r="Z3471" t="s">
        <v>152</v>
      </c>
      <c r="AA3471" t="s">
        <v>153</v>
      </c>
      <c r="AB3471" t="s">
        <v>95</v>
      </c>
      <c r="AC3471" t="s">
        <v>95</v>
      </c>
      <c r="AD3471" t="s">
        <v>96</v>
      </c>
      <c r="AE3471" t="s">
        <v>95</v>
      </c>
      <c r="AF3471" t="s">
        <v>95</v>
      </c>
      <c r="AG3471" s="51">
        <v>41213157</v>
      </c>
      <c r="AH3471" t="s">
        <v>95</v>
      </c>
      <c r="AI3471">
        <v>1</v>
      </c>
      <c r="AJ3471">
        <v>1</v>
      </c>
      <c r="AK3471" t="s">
        <v>11618</v>
      </c>
      <c r="AL3471">
        <v>0</v>
      </c>
    </row>
    <row r="3472" spans="1:38">
      <c r="A3472">
        <v>3286089</v>
      </c>
      <c r="B3472" t="s">
        <v>11619</v>
      </c>
      <c r="C3472" t="s">
        <v>20</v>
      </c>
      <c r="D3472" t="s">
        <v>143</v>
      </c>
      <c r="E3472">
        <v>2011</v>
      </c>
      <c r="F3472">
        <v>8</v>
      </c>
      <c r="G3472">
        <v>20</v>
      </c>
      <c r="H3472" t="s">
        <v>86</v>
      </c>
      <c r="I3472" t="s">
        <v>546</v>
      </c>
      <c r="J3472" t="s">
        <v>926</v>
      </c>
      <c r="K3472" t="s">
        <v>2415</v>
      </c>
      <c r="L3472" t="s">
        <v>86</v>
      </c>
      <c r="M3472" t="s">
        <v>294</v>
      </c>
      <c r="N3472" s="50">
        <v>41782991</v>
      </c>
      <c r="O3472" s="51">
        <v>2332282</v>
      </c>
      <c r="P3472" t="s">
        <v>11620</v>
      </c>
      <c r="Q3472" t="s">
        <v>1463</v>
      </c>
      <c r="R3472" t="s">
        <v>11621</v>
      </c>
      <c r="S3472" s="49" t="str">
        <f>CONCATENATE(Tabla_Datos[[#This Row],[Nombre_Cliente]]," ",Tabla_Datos[[#This Row],[ApellidoPaterno_Cliente]]," ",Tabla_Datos[[#This Row],[ApellidoMaterno_Cliente]])</f>
        <v>CARLOS OSWALDO CENEPO TANANTA</v>
      </c>
      <c r="T3472" s="53">
        <f>DATE(Tabla_Datos[[#This Row],[tAnio]],Tabla_Datos[[#This Row],[tMes]],Tabla_Datos[[#This Row],[tDia]])</f>
        <v>40775</v>
      </c>
      <c r="U3472" s="53" t="str">
        <f>IF(Tabla_Datos[[#This Row],[cProvincia]]="LIMA","LIMA","PROVINCIA")</f>
        <v>PROVINCIA</v>
      </c>
      <c r="V3472" s="53" t="str">
        <f>MID(Tabla_Datos[[#This Row],[pTelefono]],1,SEARCH("-",Tabla_Datos[[#This Row],[pTelefono]],1)-1)</f>
        <v>61</v>
      </c>
      <c r="W3472" s="53" t="str">
        <f>MID(Tabla_Datos[[#This Row],[pTelefono]],SEARCH("-",Tabla_Datos[[#This Row],[pTelefono]],1)+1,LEN(Tabla_Datos[[#This Row],[pTelefono]]))</f>
        <v>961984486</v>
      </c>
      <c r="X3472" s="53" t="str">
        <f>CONCATENATE(Tabla_Datos[[#This Row],[TipUrb]]," ",Tabla_Datos[[#This Row],[Calle]]," ",Tabla_Datos[[#This Row],[NumCalle]])</f>
        <v>- PEDRO LINARES 189</v>
      </c>
      <c r="Y3472" t="s">
        <v>930</v>
      </c>
      <c r="Z3472" t="s">
        <v>152</v>
      </c>
      <c r="AA3472" t="s">
        <v>153</v>
      </c>
      <c r="AB3472" t="s">
        <v>95</v>
      </c>
      <c r="AC3472" t="s">
        <v>95</v>
      </c>
      <c r="AD3472" t="s">
        <v>109</v>
      </c>
      <c r="AE3472" t="s">
        <v>95</v>
      </c>
      <c r="AF3472" t="s">
        <v>95</v>
      </c>
      <c r="AG3472" s="51">
        <v>72008</v>
      </c>
      <c r="AH3472" t="s">
        <v>95</v>
      </c>
      <c r="AI3472">
        <v>1</v>
      </c>
      <c r="AJ3472">
        <v>1</v>
      </c>
      <c r="AK3472" t="s">
        <v>11622</v>
      </c>
      <c r="AL3472">
        <v>189</v>
      </c>
    </row>
    <row r="3473" spans="1:38">
      <c r="A3473">
        <v>3287641</v>
      </c>
      <c r="B3473" t="s">
        <v>11623</v>
      </c>
      <c r="C3473" t="s">
        <v>18</v>
      </c>
      <c r="D3473" t="s">
        <v>85</v>
      </c>
      <c r="E3473">
        <v>2011</v>
      </c>
      <c r="F3473">
        <v>8</v>
      </c>
      <c r="G3473">
        <v>20</v>
      </c>
      <c r="H3473" t="s">
        <v>86</v>
      </c>
      <c r="I3473" t="s">
        <v>16</v>
      </c>
      <c r="J3473" t="s">
        <v>16</v>
      </c>
      <c r="K3473" t="s">
        <v>374</v>
      </c>
      <c r="L3473" t="s">
        <v>86</v>
      </c>
      <c r="M3473" t="s">
        <v>88</v>
      </c>
      <c r="N3473" s="50">
        <v>99999999</v>
      </c>
      <c r="O3473" s="51">
        <v>2333493</v>
      </c>
      <c r="P3473" t="s">
        <v>11624</v>
      </c>
      <c r="Q3473" t="s">
        <v>1667</v>
      </c>
      <c r="R3473" t="s">
        <v>1193</v>
      </c>
      <c r="S3473" s="49" t="str">
        <f>CONCATENATE(Tabla_Datos[[#This Row],[Nombre_Cliente]]," ",Tabla_Datos[[#This Row],[ApellidoPaterno_Cliente]]," ",Tabla_Datos[[#This Row],[ApellidoMaterno_Cliente]])</f>
        <v xml:space="preserve">VICTOR MANUEL ALEJAN BAUTISTA MOLINA </v>
      </c>
      <c r="T3473" s="53">
        <f>DATE(Tabla_Datos[[#This Row],[tAnio]],Tabla_Datos[[#This Row],[tMes]],Tabla_Datos[[#This Row],[tDia]])</f>
        <v>40775</v>
      </c>
      <c r="U3473" s="53" t="str">
        <f>IF(Tabla_Datos[[#This Row],[cProvincia]]="LIMA","LIMA","PROVINCIA")</f>
        <v>LIMA</v>
      </c>
      <c r="V3473" s="53" t="str">
        <f>MID(Tabla_Datos[[#This Row],[pTelefono]],1,SEARCH("-",Tabla_Datos[[#This Row],[pTelefono]],1)-1)</f>
        <v>1</v>
      </c>
      <c r="W3473" s="53" t="str">
        <f>MID(Tabla_Datos[[#This Row],[pTelefono]],SEARCH("-",Tabla_Datos[[#This Row],[pTelefono]],1)+1,LEN(Tabla_Datos[[#This Row],[pTelefono]]))</f>
        <v>947677130</v>
      </c>
      <c r="X3473" s="53" t="str">
        <f>CONCATENATE(Tabla_Datos[[#This Row],[TipUrb]]," ",Tabla_Datos[[#This Row],[Calle]]," ",Tabla_Datos[[#This Row],[NumCalle]])</f>
        <v xml:space="preserve">  HERMITA 163</v>
      </c>
      <c r="Y3473" t="s">
        <v>92</v>
      </c>
      <c r="Z3473" t="s">
        <v>93</v>
      </c>
      <c r="AA3473" t="s">
        <v>94</v>
      </c>
      <c r="AB3473" t="s">
        <v>95</v>
      </c>
      <c r="AC3473" t="s">
        <v>95</v>
      </c>
      <c r="AD3473" t="s">
        <v>95</v>
      </c>
      <c r="AE3473" t="s">
        <v>95</v>
      </c>
      <c r="AG3473" s="51">
        <v>70859359</v>
      </c>
      <c r="AI3473">
        <v>26</v>
      </c>
      <c r="AJ3473">
        <v>26</v>
      </c>
      <c r="AK3473" t="s">
        <v>11625</v>
      </c>
      <c r="AL3473">
        <v>163</v>
      </c>
    </row>
    <row r="3474" spans="1:38">
      <c r="A3474">
        <v>3287297</v>
      </c>
      <c r="B3474" t="s">
        <v>11626</v>
      </c>
      <c r="C3474" t="s">
        <v>19</v>
      </c>
      <c r="D3474" t="s">
        <v>143</v>
      </c>
      <c r="E3474">
        <v>2011</v>
      </c>
      <c r="F3474">
        <v>8</v>
      </c>
      <c r="G3474">
        <v>20</v>
      </c>
      <c r="H3474" t="s">
        <v>86</v>
      </c>
      <c r="I3474" t="s">
        <v>16</v>
      </c>
      <c r="J3474" t="s">
        <v>16</v>
      </c>
      <c r="K3474" t="s">
        <v>126</v>
      </c>
      <c r="L3474" t="s">
        <v>86</v>
      </c>
      <c r="M3474" t="s">
        <v>88</v>
      </c>
      <c r="N3474" s="50">
        <v>7451074</v>
      </c>
      <c r="O3474" s="51">
        <v>2333260</v>
      </c>
      <c r="P3474" t="s">
        <v>11627</v>
      </c>
      <c r="Q3474" t="s">
        <v>2547</v>
      </c>
      <c r="R3474" t="s">
        <v>256</v>
      </c>
      <c r="S3474" s="49" t="str">
        <f>CONCATENATE(Tabla_Datos[[#This Row],[Nombre_Cliente]]," ",Tabla_Datos[[#This Row],[ApellidoPaterno_Cliente]]," ",Tabla_Datos[[#This Row],[ApellidoMaterno_Cliente]])</f>
        <v>GENERO MARIA PUMA MAMANI</v>
      </c>
      <c r="T3474" s="53">
        <f>DATE(Tabla_Datos[[#This Row],[tAnio]],Tabla_Datos[[#This Row],[tMes]],Tabla_Datos[[#This Row],[tDia]])</f>
        <v>40775</v>
      </c>
      <c r="U3474" s="53" t="str">
        <f>IF(Tabla_Datos[[#This Row],[cProvincia]]="LIMA","LIMA","PROVINCIA")</f>
        <v>LIMA</v>
      </c>
      <c r="V3474" s="53" t="str">
        <f>MID(Tabla_Datos[[#This Row],[pTelefono]],1,SEARCH("-",Tabla_Datos[[#This Row],[pTelefono]],1)-1)</f>
        <v>1</v>
      </c>
      <c r="W3474" s="53" t="str">
        <f>MID(Tabla_Datos[[#This Row],[pTelefono]],SEARCH("-",Tabla_Datos[[#This Row],[pTelefono]],1)+1,LEN(Tabla_Datos[[#This Row],[pTelefono]]))</f>
        <v>946324404</v>
      </c>
      <c r="X3474" s="53" t="str">
        <f>CONCATENATE(Tabla_Datos[[#This Row],[TipUrb]]," ",Tabla_Datos[[#This Row],[Calle]]," ",Tabla_Datos[[#This Row],[NumCalle]])</f>
        <v>AH . 0</v>
      </c>
      <c r="Y3474" t="s">
        <v>92</v>
      </c>
      <c r="Z3474" t="s">
        <v>152</v>
      </c>
      <c r="AA3474" t="s">
        <v>153</v>
      </c>
      <c r="AB3474" t="s">
        <v>95</v>
      </c>
      <c r="AC3474" t="s">
        <v>95</v>
      </c>
      <c r="AD3474" t="s">
        <v>96</v>
      </c>
      <c r="AE3474" t="s">
        <v>1074</v>
      </c>
      <c r="AF3474">
        <v>9</v>
      </c>
      <c r="AG3474" s="51">
        <v>40197763</v>
      </c>
      <c r="AH3474" t="s">
        <v>95</v>
      </c>
      <c r="AI3474">
        <v>1</v>
      </c>
      <c r="AJ3474">
        <v>1</v>
      </c>
      <c r="AK3474" t="s">
        <v>221</v>
      </c>
      <c r="AL3474">
        <v>0</v>
      </c>
    </row>
    <row r="3475" spans="1:38">
      <c r="A3475">
        <v>3286251</v>
      </c>
      <c r="B3475" t="s">
        <v>11628</v>
      </c>
      <c r="C3475" t="s">
        <v>20</v>
      </c>
      <c r="D3475" t="s">
        <v>143</v>
      </c>
      <c r="E3475">
        <v>2011</v>
      </c>
      <c r="F3475">
        <v>8</v>
      </c>
      <c r="G3475">
        <v>20</v>
      </c>
      <c r="H3475" t="s">
        <v>86</v>
      </c>
      <c r="I3475" t="s">
        <v>759</v>
      </c>
      <c r="J3475" t="s">
        <v>759</v>
      </c>
      <c r="K3475" t="s">
        <v>6440</v>
      </c>
      <c r="L3475" t="s">
        <v>86</v>
      </c>
      <c r="M3475" t="s">
        <v>294</v>
      </c>
      <c r="N3475" s="50">
        <v>41534321</v>
      </c>
      <c r="O3475" s="51">
        <v>2332407</v>
      </c>
      <c r="P3475" t="s">
        <v>11629</v>
      </c>
      <c r="Q3475" t="s">
        <v>550</v>
      </c>
      <c r="R3475" t="s">
        <v>11630</v>
      </c>
      <c r="S3475" s="49" t="str">
        <f>CONCATENATE(Tabla_Datos[[#This Row],[Nombre_Cliente]]," ",Tabla_Datos[[#This Row],[ApellidoPaterno_Cliente]]," ",Tabla_Datos[[#This Row],[ApellidoMaterno_Cliente]])</f>
        <v>CARLOS ROBERTO MENDOZA HUYHUA</v>
      </c>
      <c r="T3475" s="53">
        <f>DATE(Tabla_Datos[[#This Row],[tAnio]],Tabla_Datos[[#This Row],[tMes]],Tabla_Datos[[#This Row],[tDia]])</f>
        <v>40775</v>
      </c>
      <c r="U3475" s="53" t="str">
        <f>IF(Tabla_Datos[[#This Row],[cProvincia]]="LIMA","LIMA","PROVINCIA")</f>
        <v>PROVINCIA</v>
      </c>
      <c r="V3475" s="53" t="str">
        <f>MID(Tabla_Datos[[#This Row],[pTelefono]],1,SEARCH("-",Tabla_Datos[[#This Row],[pTelefono]],1)-1)</f>
        <v>56</v>
      </c>
      <c r="W3475" s="53" t="str">
        <f>MID(Tabla_Datos[[#This Row],[pTelefono]],SEARCH("-",Tabla_Datos[[#This Row],[pTelefono]],1)+1,LEN(Tabla_Datos[[#This Row],[pTelefono]]))</f>
        <v>956274614</v>
      </c>
      <c r="X3475" s="53" t="str">
        <f>CONCATENATE(Tabla_Datos[[#This Row],[TipUrb]]," ",Tabla_Datos[[#This Row],[Calle]]," ",Tabla_Datos[[#This Row],[NumCalle]])</f>
        <v>- MADRID 461</v>
      </c>
      <c r="Y3475" t="s">
        <v>759</v>
      </c>
      <c r="Z3475" t="s">
        <v>152</v>
      </c>
      <c r="AA3475" t="s">
        <v>153</v>
      </c>
      <c r="AB3475" t="s">
        <v>95</v>
      </c>
      <c r="AC3475" t="s">
        <v>95</v>
      </c>
      <c r="AD3475" t="s">
        <v>109</v>
      </c>
      <c r="AE3475" t="s">
        <v>95</v>
      </c>
      <c r="AF3475" t="s">
        <v>95</v>
      </c>
      <c r="AG3475" s="51">
        <v>21561499</v>
      </c>
      <c r="AH3475" t="s">
        <v>95</v>
      </c>
      <c r="AI3475">
        <v>1</v>
      </c>
      <c r="AJ3475">
        <v>1</v>
      </c>
      <c r="AK3475" t="s">
        <v>494</v>
      </c>
      <c r="AL3475">
        <v>461</v>
      </c>
    </row>
    <row r="3476" spans="1:38">
      <c r="A3476">
        <v>3288602</v>
      </c>
      <c r="B3476" t="s">
        <v>11631</v>
      </c>
      <c r="C3476" t="s">
        <v>20</v>
      </c>
      <c r="D3476" t="s">
        <v>143</v>
      </c>
      <c r="E3476">
        <v>2011</v>
      </c>
      <c r="F3476">
        <v>8</v>
      </c>
      <c r="G3476">
        <v>20</v>
      </c>
      <c r="H3476" t="s">
        <v>86</v>
      </c>
      <c r="I3476" t="s">
        <v>300</v>
      </c>
      <c r="J3476" t="s">
        <v>535</v>
      </c>
      <c r="K3476" t="s">
        <v>916</v>
      </c>
      <c r="L3476" t="s">
        <v>86</v>
      </c>
      <c r="M3476" t="s">
        <v>148</v>
      </c>
      <c r="N3476" s="50">
        <v>71113485</v>
      </c>
      <c r="O3476" s="51">
        <v>2334362</v>
      </c>
      <c r="P3476" t="s">
        <v>9355</v>
      </c>
      <c r="Q3476" t="s">
        <v>1238</v>
      </c>
      <c r="R3476" t="s">
        <v>451</v>
      </c>
      <c r="S3476" s="49" t="str">
        <f>CONCATENATE(Tabla_Datos[[#This Row],[Nombre_Cliente]]," ",Tabla_Datos[[#This Row],[ApellidoPaterno_Cliente]]," ",Tabla_Datos[[#This Row],[ApellidoMaterno_Cliente]])</f>
        <v>CLARA TELLO FLORES</v>
      </c>
      <c r="T3476" s="53">
        <f>DATE(Tabla_Datos[[#This Row],[tAnio]],Tabla_Datos[[#This Row],[tMes]],Tabla_Datos[[#This Row],[tDia]])</f>
        <v>40775</v>
      </c>
      <c r="U3476" s="53" t="str">
        <f>IF(Tabla_Datos[[#This Row],[cProvincia]]="LIMA","LIMA","PROVINCIA")</f>
        <v>PROVINCIA</v>
      </c>
      <c r="V3476" s="53" t="str">
        <f>MID(Tabla_Datos[[#This Row],[pTelefono]],1,SEARCH("-",Tabla_Datos[[#This Row],[pTelefono]],1)-1)</f>
        <v>65</v>
      </c>
      <c r="W3476" s="53" t="str">
        <f>MID(Tabla_Datos[[#This Row],[pTelefono]],SEARCH("-",Tabla_Datos[[#This Row],[pTelefono]],1)+1,LEN(Tabla_Datos[[#This Row],[pTelefono]]))</f>
        <v>65268295</v>
      </c>
      <c r="X3476" s="53" t="str">
        <f>CONCATENATE(Tabla_Datos[[#This Row],[TipUrb]]," ",Tabla_Datos[[#This Row],[Calle]]," ",Tabla_Datos[[#This Row],[NumCalle]])</f>
        <v>- TACNA 560</v>
      </c>
      <c r="Y3476" t="s">
        <v>305</v>
      </c>
      <c r="Z3476" t="s">
        <v>152</v>
      </c>
      <c r="AA3476" t="s">
        <v>153</v>
      </c>
      <c r="AB3476" t="s">
        <v>95</v>
      </c>
      <c r="AC3476" t="s">
        <v>95</v>
      </c>
      <c r="AD3476" t="s">
        <v>109</v>
      </c>
      <c r="AE3476" t="s">
        <v>95</v>
      </c>
      <c r="AF3476" t="s">
        <v>95</v>
      </c>
      <c r="AG3476" s="51">
        <v>5341509</v>
      </c>
      <c r="AH3476" t="s">
        <v>95</v>
      </c>
      <c r="AI3476">
        <v>1</v>
      </c>
      <c r="AJ3476">
        <v>1</v>
      </c>
      <c r="AK3476" t="s">
        <v>587</v>
      </c>
      <c r="AL3476">
        <v>560</v>
      </c>
    </row>
    <row r="3477" spans="1:38">
      <c r="A3477">
        <v>3286314</v>
      </c>
      <c r="B3477" t="s">
        <v>11632</v>
      </c>
      <c r="C3477" t="s">
        <v>20</v>
      </c>
      <c r="D3477" t="s">
        <v>85</v>
      </c>
      <c r="E3477">
        <v>2011</v>
      </c>
      <c r="F3477">
        <v>8</v>
      </c>
      <c r="G3477">
        <v>20</v>
      </c>
      <c r="H3477" t="s">
        <v>86</v>
      </c>
      <c r="I3477" t="s">
        <v>241</v>
      </c>
      <c r="J3477" t="s">
        <v>242</v>
      </c>
      <c r="K3477" t="s">
        <v>242</v>
      </c>
      <c r="L3477" t="s">
        <v>86</v>
      </c>
      <c r="M3477" t="s">
        <v>148</v>
      </c>
      <c r="N3477" s="50">
        <v>42203455</v>
      </c>
      <c r="O3477" s="51">
        <v>2332453</v>
      </c>
      <c r="P3477" t="s">
        <v>11633</v>
      </c>
      <c r="Q3477" t="s">
        <v>2062</v>
      </c>
      <c r="R3477" t="s">
        <v>3153</v>
      </c>
      <c r="S3477" s="49" t="str">
        <f>CONCATENATE(Tabla_Datos[[#This Row],[Nombre_Cliente]]," ",Tabla_Datos[[#This Row],[ApellidoPaterno_Cliente]]," ",Tabla_Datos[[#This Row],[ApellidoMaterno_Cliente]])</f>
        <v>EDWIN ALFREDO COSME VALDERRAMA</v>
      </c>
      <c r="T3477" s="53">
        <f>DATE(Tabla_Datos[[#This Row],[tAnio]],Tabla_Datos[[#This Row],[tMes]],Tabla_Datos[[#This Row],[tDia]])</f>
        <v>40775</v>
      </c>
      <c r="U3477" s="53" t="str">
        <f>IF(Tabla_Datos[[#This Row],[cProvincia]]="LIMA","LIMA","PROVINCIA")</f>
        <v>PROVINCIA</v>
      </c>
      <c r="V3477" s="53" t="str">
        <f>MID(Tabla_Datos[[#This Row],[pTelefono]],1,SEARCH("-",Tabla_Datos[[#This Row],[pTelefono]],1)-1)</f>
        <v>44</v>
      </c>
      <c r="W3477" s="53" t="str">
        <f>MID(Tabla_Datos[[#This Row],[pTelefono]],SEARCH("-",Tabla_Datos[[#This Row],[pTelefono]],1)+1,LEN(Tabla_Datos[[#This Row],[pTelefono]]))</f>
        <v>44220539</v>
      </c>
      <c r="X3477" s="53" t="str">
        <f>CONCATENATE(Tabla_Datos[[#This Row],[TipUrb]]," ",Tabla_Datos[[#This Row],[Calle]]," ",Tabla_Datos[[#This Row],[NumCalle]])</f>
        <v xml:space="preserve">  SANTA CRUZ 217</v>
      </c>
      <c r="Y3477" t="s">
        <v>246</v>
      </c>
      <c r="Z3477" t="s">
        <v>122</v>
      </c>
      <c r="AA3477" t="s">
        <v>123</v>
      </c>
      <c r="AB3477" t="s">
        <v>95</v>
      </c>
      <c r="AC3477" t="s">
        <v>95</v>
      </c>
      <c r="AD3477" t="s">
        <v>95</v>
      </c>
      <c r="AE3477" t="s">
        <v>95</v>
      </c>
      <c r="AF3477" t="s">
        <v>95</v>
      </c>
      <c r="AG3477" s="51">
        <v>18070914</v>
      </c>
      <c r="AH3477" t="s">
        <v>95</v>
      </c>
      <c r="AI3477">
        <v>1</v>
      </c>
      <c r="AJ3477">
        <v>1</v>
      </c>
      <c r="AK3477" t="s">
        <v>1176</v>
      </c>
      <c r="AL3477">
        <v>217</v>
      </c>
    </row>
    <row r="3478" spans="1:38">
      <c r="A3478">
        <v>3286704</v>
      </c>
      <c r="B3478" t="s">
        <v>11634</v>
      </c>
      <c r="C3478" t="s">
        <v>20</v>
      </c>
      <c r="D3478" t="s">
        <v>143</v>
      </c>
      <c r="E3478">
        <v>2011</v>
      </c>
      <c r="F3478">
        <v>8</v>
      </c>
      <c r="G3478">
        <v>20</v>
      </c>
      <c r="H3478" t="s">
        <v>86</v>
      </c>
      <c r="I3478" t="s">
        <v>300</v>
      </c>
      <c r="J3478" t="s">
        <v>535</v>
      </c>
      <c r="K3478" t="s">
        <v>1010</v>
      </c>
      <c r="L3478" t="s">
        <v>86</v>
      </c>
      <c r="M3478" t="s">
        <v>148</v>
      </c>
      <c r="N3478" s="50">
        <v>43640671</v>
      </c>
      <c r="O3478" s="51">
        <v>2332780</v>
      </c>
      <c r="P3478" t="s">
        <v>11635</v>
      </c>
      <c r="Q3478" t="s">
        <v>4537</v>
      </c>
      <c r="R3478" t="s">
        <v>665</v>
      </c>
      <c r="S3478" s="49" t="str">
        <f>CONCATENATE(Tabla_Datos[[#This Row],[Nombre_Cliente]]," ",Tabla_Datos[[#This Row],[ApellidoPaterno_Cliente]]," ",Tabla_Datos[[#This Row],[ApellidoMaterno_Cliente]])</f>
        <v>MARIANELA ELIZABETH SARMIENTO SEVILLANO</v>
      </c>
      <c r="T3478" s="53">
        <f>DATE(Tabla_Datos[[#This Row],[tAnio]],Tabla_Datos[[#This Row],[tMes]],Tabla_Datos[[#This Row],[tDia]])</f>
        <v>40775</v>
      </c>
      <c r="U3478" s="53" t="str">
        <f>IF(Tabla_Datos[[#This Row],[cProvincia]]="LIMA","LIMA","PROVINCIA")</f>
        <v>PROVINCIA</v>
      </c>
      <c r="V3478" s="53" t="str">
        <f>MID(Tabla_Datos[[#This Row],[pTelefono]],1,SEARCH("-",Tabla_Datos[[#This Row],[pTelefono]],1)-1)</f>
        <v>65</v>
      </c>
      <c r="W3478" s="53" t="str">
        <f>MID(Tabla_Datos[[#This Row],[pTelefono]],SEARCH("-",Tabla_Datos[[#This Row],[pTelefono]],1)+1,LEN(Tabla_Datos[[#This Row],[pTelefono]]))</f>
        <v>996348534</v>
      </c>
      <c r="X3478" s="53" t="str">
        <f>CONCATENATE(Tabla_Datos[[#This Row],[TipUrb]]," ",Tabla_Datos[[#This Row],[Calle]]," ",Tabla_Datos[[#This Row],[NumCalle]])</f>
        <v>PJ 2      MAZ S  LOT 5A 0</v>
      </c>
      <c r="Y3478" t="s">
        <v>305</v>
      </c>
      <c r="Z3478" t="s">
        <v>152</v>
      </c>
      <c r="AA3478" t="s">
        <v>153</v>
      </c>
      <c r="AB3478" t="s">
        <v>95</v>
      </c>
      <c r="AC3478" t="s">
        <v>95</v>
      </c>
      <c r="AD3478" t="s">
        <v>429</v>
      </c>
      <c r="AE3478" t="s">
        <v>95</v>
      </c>
      <c r="AF3478" t="s">
        <v>95</v>
      </c>
      <c r="AG3478" s="51">
        <v>8569738</v>
      </c>
      <c r="AH3478" t="s">
        <v>95</v>
      </c>
      <c r="AI3478">
        <v>1</v>
      </c>
      <c r="AJ3478">
        <v>1</v>
      </c>
      <c r="AK3478" t="s">
        <v>11636</v>
      </c>
      <c r="AL3478">
        <v>0</v>
      </c>
    </row>
    <row r="3479" spans="1:38">
      <c r="A3479">
        <v>3287308</v>
      </c>
      <c r="B3479" t="s">
        <v>11637</v>
      </c>
      <c r="C3479" t="s">
        <v>18</v>
      </c>
      <c r="D3479" t="s">
        <v>85</v>
      </c>
      <c r="E3479">
        <v>2011</v>
      </c>
      <c r="F3479">
        <v>8</v>
      </c>
      <c r="G3479">
        <v>20</v>
      </c>
      <c r="H3479" t="s">
        <v>86</v>
      </c>
      <c r="I3479" t="s">
        <v>141</v>
      </c>
      <c r="J3479" t="s">
        <v>521</v>
      </c>
      <c r="K3479" t="s">
        <v>869</v>
      </c>
      <c r="L3479" t="s">
        <v>86</v>
      </c>
      <c r="M3479" t="s">
        <v>294</v>
      </c>
      <c r="N3479" s="50">
        <v>20008214</v>
      </c>
      <c r="O3479" s="51">
        <v>2333267</v>
      </c>
      <c r="P3479" t="s">
        <v>11638</v>
      </c>
      <c r="Q3479" t="s">
        <v>11639</v>
      </c>
      <c r="R3479" t="s">
        <v>11640</v>
      </c>
      <c r="S3479" s="49" t="str">
        <f>CONCATENATE(Tabla_Datos[[#This Row],[Nombre_Cliente]]," ",Tabla_Datos[[#This Row],[ApellidoPaterno_Cliente]]," ",Tabla_Datos[[#This Row],[ApellidoMaterno_Cliente]])</f>
        <v>JUDITH AMPARO LLALLICO HUANCAYA</v>
      </c>
      <c r="T3479" s="53">
        <f>DATE(Tabla_Datos[[#This Row],[tAnio]],Tabla_Datos[[#This Row],[tMes]],Tabla_Datos[[#This Row],[tDia]])</f>
        <v>40775</v>
      </c>
      <c r="U3479" s="53" t="str">
        <f>IF(Tabla_Datos[[#This Row],[cProvincia]]="LIMA","LIMA","PROVINCIA")</f>
        <v>PROVINCIA</v>
      </c>
      <c r="V3479" s="53" t="str">
        <f>MID(Tabla_Datos[[#This Row],[pTelefono]],1,SEARCH("-",Tabla_Datos[[#This Row],[pTelefono]],1)-1)</f>
        <v>64</v>
      </c>
      <c r="W3479" s="53" t="str">
        <f>MID(Tabla_Datos[[#This Row],[pTelefono]],SEARCH("-",Tabla_Datos[[#This Row],[pTelefono]],1)+1,LEN(Tabla_Datos[[#This Row],[pTelefono]]))</f>
        <v>964201192</v>
      </c>
      <c r="X3479" s="53" t="str">
        <f>CONCATENATE(Tabla_Datos[[#This Row],[TipUrb]]," ",Tabla_Datos[[#This Row],[Calle]]," ",Tabla_Datos[[#This Row],[NumCalle]])</f>
        <v xml:space="preserve">  ROSEMBERG 108</v>
      </c>
      <c r="Y3479" t="s">
        <v>525</v>
      </c>
      <c r="Z3479" t="s">
        <v>93</v>
      </c>
      <c r="AA3479" t="s">
        <v>94</v>
      </c>
      <c r="AB3479" t="s">
        <v>95</v>
      </c>
      <c r="AC3479" t="s">
        <v>95</v>
      </c>
      <c r="AD3479" t="s">
        <v>95</v>
      </c>
      <c r="AE3479" t="s">
        <v>95</v>
      </c>
      <c r="AG3479" s="51">
        <v>19926067</v>
      </c>
      <c r="AI3479">
        <v>17</v>
      </c>
      <c r="AJ3479">
        <v>17</v>
      </c>
      <c r="AK3479" t="s">
        <v>11641</v>
      </c>
      <c r="AL3479">
        <v>108</v>
      </c>
    </row>
    <row r="3480" spans="1:38">
      <c r="A3480">
        <v>3287110</v>
      </c>
      <c r="B3480" t="s">
        <v>11642</v>
      </c>
      <c r="C3480" t="s">
        <v>19</v>
      </c>
      <c r="D3480" t="s">
        <v>85</v>
      </c>
      <c r="E3480">
        <v>2011</v>
      </c>
      <c r="F3480">
        <v>8</v>
      </c>
      <c r="G3480">
        <v>20</v>
      </c>
      <c r="H3480" t="s">
        <v>86</v>
      </c>
      <c r="I3480" t="s">
        <v>16</v>
      </c>
      <c r="J3480" t="s">
        <v>16</v>
      </c>
      <c r="K3480" t="s">
        <v>165</v>
      </c>
      <c r="L3480" t="s">
        <v>86</v>
      </c>
      <c r="M3480" t="s">
        <v>88</v>
      </c>
      <c r="N3480" s="50">
        <v>43714059</v>
      </c>
      <c r="O3480" s="51">
        <v>2333109</v>
      </c>
      <c r="P3480" t="s">
        <v>11643</v>
      </c>
      <c r="Q3480" t="s">
        <v>2036</v>
      </c>
      <c r="R3480" t="s">
        <v>11644</v>
      </c>
      <c r="S3480" s="49" t="str">
        <f>CONCATENATE(Tabla_Datos[[#This Row],[Nombre_Cliente]]," ",Tabla_Datos[[#This Row],[ApellidoPaterno_Cliente]]," ",Tabla_Datos[[#This Row],[ApellidoMaterno_Cliente]])</f>
        <v>OLGA VIRGINIA SILVA ARANA DE ESPEJO</v>
      </c>
      <c r="T3480" s="53">
        <f>DATE(Tabla_Datos[[#This Row],[tAnio]],Tabla_Datos[[#This Row],[tMes]],Tabla_Datos[[#This Row],[tDia]])</f>
        <v>40775</v>
      </c>
      <c r="U3480" s="53" t="str">
        <f>IF(Tabla_Datos[[#This Row],[cProvincia]]="LIMA","LIMA","PROVINCIA")</f>
        <v>LIMA</v>
      </c>
      <c r="V3480" s="53" t="str">
        <f>MID(Tabla_Datos[[#This Row],[pTelefono]],1,SEARCH("-",Tabla_Datos[[#This Row],[pTelefono]],1)-1)</f>
        <v>1</v>
      </c>
      <c r="W3480" s="53" t="str">
        <f>MID(Tabla_Datos[[#This Row],[pTelefono]],SEARCH("-",Tabla_Datos[[#This Row],[pTelefono]],1)+1,LEN(Tabla_Datos[[#This Row],[pTelefono]]))</f>
        <v>997422370</v>
      </c>
      <c r="X3480" s="53" t="str">
        <f>CONCATENATE(Tabla_Datos[[#This Row],[TipUrb]]," ",Tabla_Datos[[#This Row],[Calle]]," ",Tabla_Datos[[#This Row],[NumCalle]])</f>
        <v>UR TRELLES 180</v>
      </c>
      <c r="Y3480" t="s">
        <v>92</v>
      </c>
      <c r="Z3480" t="s">
        <v>122</v>
      </c>
      <c r="AA3480" t="s">
        <v>123</v>
      </c>
      <c r="AB3480" t="s">
        <v>95</v>
      </c>
      <c r="AC3480" t="s">
        <v>95</v>
      </c>
      <c r="AD3480" t="s">
        <v>161</v>
      </c>
      <c r="AE3480" t="s">
        <v>95</v>
      </c>
      <c r="AF3480" t="s">
        <v>95</v>
      </c>
      <c r="AG3480" s="51">
        <v>6106134</v>
      </c>
      <c r="AH3480" t="s">
        <v>95</v>
      </c>
      <c r="AI3480">
        <v>1</v>
      </c>
      <c r="AJ3480">
        <v>1</v>
      </c>
      <c r="AK3480" t="s">
        <v>11645</v>
      </c>
      <c r="AL3480">
        <v>180</v>
      </c>
    </row>
    <row r="3481" spans="1:38">
      <c r="A3481">
        <v>3286939</v>
      </c>
      <c r="B3481" t="s">
        <v>11646</v>
      </c>
      <c r="C3481" t="s">
        <v>19</v>
      </c>
      <c r="D3481" t="s">
        <v>143</v>
      </c>
      <c r="E3481">
        <v>2011</v>
      </c>
      <c r="F3481">
        <v>8</v>
      </c>
      <c r="G3481">
        <v>20</v>
      </c>
      <c r="H3481" t="s">
        <v>86</v>
      </c>
      <c r="I3481" t="s">
        <v>202</v>
      </c>
      <c r="J3481" t="s">
        <v>203</v>
      </c>
      <c r="K3481" t="s">
        <v>203</v>
      </c>
      <c r="L3481" t="s">
        <v>86</v>
      </c>
      <c r="M3481" t="s">
        <v>133</v>
      </c>
      <c r="N3481" s="50">
        <v>2878328</v>
      </c>
      <c r="O3481" s="51">
        <v>2332971</v>
      </c>
      <c r="P3481" t="s">
        <v>7864</v>
      </c>
      <c r="Q3481" t="s">
        <v>11647</v>
      </c>
      <c r="R3481" t="s">
        <v>564</v>
      </c>
      <c r="S3481" s="49" t="str">
        <f>CONCATENATE(Tabla_Datos[[#This Row],[Nombre_Cliente]]," ",Tabla_Datos[[#This Row],[ApellidoPaterno_Cliente]]," ",Tabla_Datos[[#This Row],[ApellidoMaterno_Cliente]])</f>
        <v>ESTHER MAS GARCIA</v>
      </c>
      <c r="T3481" s="53">
        <f>DATE(Tabla_Datos[[#This Row],[tAnio]],Tabla_Datos[[#This Row],[tMes]],Tabla_Datos[[#This Row],[tDia]])</f>
        <v>40775</v>
      </c>
      <c r="U3481" s="53" t="str">
        <f>IF(Tabla_Datos[[#This Row],[cProvincia]]="LIMA","LIMA","PROVINCIA")</f>
        <v>PROVINCIA</v>
      </c>
      <c r="V3481" s="53" t="str">
        <f>MID(Tabla_Datos[[#This Row],[pTelefono]],1,SEARCH("-",Tabla_Datos[[#This Row],[pTelefono]],1)-1)</f>
        <v>74</v>
      </c>
      <c r="W3481" s="53" t="str">
        <f>MID(Tabla_Datos[[#This Row],[pTelefono]],SEARCH("-",Tabla_Datos[[#This Row],[pTelefono]],1)+1,LEN(Tabla_Datos[[#This Row],[pTelefono]]))</f>
        <v>979282235</v>
      </c>
      <c r="X3481" s="53" t="str">
        <f>CONCATENATE(Tabla_Datos[[#This Row],[TipUrb]]," ",Tabla_Datos[[#This Row],[Calle]]," ",Tabla_Datos[[#This Row],[NumCalle]])</f>
        <v>AH . 0</v>
      </c>
      <c r="Y3481" t="s">
        <v>208</v>
      </c>
      <c r="Z3481" t="s">
        <v>152</v>
      </c>
      <c r="AA3481" t="s">
        <v>153</v>
      </c>
      <c r="AB3481" t="s">
        <v>95</v>
      </c>
      <c r="AC3481" t="s">
        <v>95</v>
      </c>
      <c r="AD3481" t="s">
        <v>96</v>
      </c>
      <c r="AE3481" t="s">
        <v>1034</v>
      </c>
      <c r="AF3481">
        <v>12</v>
      </c>
      <c r="AG3481" s="51">
        <v>16763723</v>
      </c>
      <c r="AH3481" t="s">
        <v>95</v>
      </c>
      <c r="AI3481">
        <v>1</v>
      </c>
      <c r="AJ3481">
        <v>1</v>
      </c>
      <c r="AK3481" t="s">
        <v>221</v>
      </c>
      <c r="AL3481">
        <v>0</v>
      </c>
    </row>
    <row r="3482" spans="1:38">
      <c r="A3482">
        <v>3288226</v>
      </c>
      <c r="B3482" t="s">
        <v>11648</v>
      </c>
      <c r="C3482" t="s">
        <v>18</v>
      </c>
      <c r="D3482" t="s">
        <v>85</v>
      </c>
      <c r="E3482">
        <v>2011</v>
      </c>
      <c r="F3482">
        <v>8</v>
      </c>
      <c r="G3482">
        <v>20</v>
      </c>
      <c r="H3482" t="s">
        <v>86</v>
      </c>
      <c r="I3482" t="s">
        <v>100</v>
      </c>
      <c r="J3482" t="s">
        <v>100</v>
      </c>
      <c r="K3482" t="s">
        <v>582</v>
      </c>
      <c r="L3482" t="s">
        <v>86</v>
      </c>
      <c r="M3482" t="s">
        <v>102</v>
      </c>
      <c r="N3482" s="50">
        <v>29734010</v>
      </c>
      <c r="O3482" s="51">
        <v>2333986</v>
      </c>
      <c r="P3482" t="s">
        <v>11649</v>
      </c>
      <c r="Q3482" t="s">
        <v>2491</v>
      </c>
      <c r="R3482" t="s">
        <v>2054</v>
      </c>
      <c r="S3482" s="49" t="str">
        <f>CONCATENATE(Tabla_Datos[[#This Row],[Nombre_Cliente]]," ",Tabla_Datos[[#This Row],[ApellidoPaterno_Cliente]]," ",Tabla_Datos[[#This Row],[ApellidoMaterno_Cliente]])</f>
        <v>GONZALO MANUEL JAUREGUI MEZA</v>
      </c>
      <c r="T3482" s="53">
        <f>DATE(Tabla_Datos[[#This Row],[tAnio]],Tabla_Datos[[#This Row],[tMes]],Tabla_Datos[[#This Row],[tDia]])</f>
        <v>40775</v>
      </c>
      <c r="U3482" s="53" t="str">
        <f>IF(Tabla_Datos[[#This Row],[cProvincia]]="LIMA","LIMA","PROVINCIA")</f>
        <v>PROVINCIA</v>
      </c>
      <c r="V3482" s="53" t="str">
        <f>MID(Tabla_Datos[[#This Row],[pTelefono]],1,SEARCH("-",Tabla_Datos[[#This Row],[pTelefono]],1)-1)</f>
        <v>54</v>
      </c>
      <c r="W3482" s="53" t="str">
        <f>MID(Tabla_Datos[[#This Row],[pTelefono]],SEARCH("-",Tabla_Datos[[#This Row],[pTelefono]],1)+1,LEN(Tabla_Datos[[#This Row],[pTelefono]]))</f>
        <v>958314151</v>
      </c>
      <c r="X3482" s="53" t="str">
        <f>CONCATENATE(Tabla_Datos[[#This Row],[TipUrb]]," ",Tabla_Datos[[#This Row],[Calle]]," ",Tabla_Datos[[#This Row],[NumCalle]])</f>
        <v xml:space="preserve">  ARGENTINA 142</v>
      </c>
      <c r="Y3482" t="s">
        <v>106</v>
      </c>
      <c r="Z3482" t="s">
        <v>93</v>
      </c>
      <c r="AA3482" t="s">
        <v>94</v>
      </c>
      <c r="AB3482" t="s">
        <v>95</v>
      </c>
      <c r="AC3482" t="s">
        <v>95</v>
      </c>
      <c r="AD3482" t="s">
        <v>95</v>
      </c>
      <c r="AE3482" t="s">
        <v>95</v>
      </c>
      <c r="AG3482" s="51">
        <v>40870762</v>
      </c>
      <c r="AI3482" t="s">
        <v>1727</v>
      </c>
      <c r="AJ3482" t="s">
        <v>1727</v>
      </c>
      <c r="AK3482" t="s">
        <v>2829</v>
      </c>
      <c r="AL3482">
        <v>142</v>
      </c>
    </row>
    <row r="3483" spans="1:38">
      <c r="A3483">
        <v>3286871</v>
      </c>
      <c r="B3483" t="s">
        <v>11650</v>
      </c>
      <c r="C3483" t="s">
        <v>20</v>
      </c>
      <c r="D3483" t="s">
        <v>85</v>
      </c>
      <c r="E3483">
        <v>2011</v>
      </c>
      <c r="F3483">
        <v>8</v>
      </c>
      <c r="G3483">
        <v>20</v>
      </c>
      <c r="H3483" t="s">
        <v>86</v>
      </c>
      <c r="I3483" t="s">
        <v>16</v>
      </c>
      <c r="J3483" t="s">
        <v>16</v>
      </c>
      <c r="K3483" t="s">
        <v>87</v>
      </c>
      <c r="L3483" t="s">
        <v>86</v>
      </c>
      <c r="M3483" t="s">
        <v>88</v>
      </c>
      <c r="N3483" s="50">
        <v>20000021</v>
      </c>
      <c r="O3483" s="51">
        <v>2332916</v>
      </c>
      <c r="P3483" t="s">
        <v>11651</v>
      </c>
      <c r="Q3483" t="s">
        <v>2998</v>
      </c>
      <c r="R3483" t="s">
        <v>574</v>
      </c>
      <c r="S3483" s="49" t="str">
        <f>CONCATENATE(Tabla_Datos[[#This Row],[Nombre_Cliente]]," ",Tabla_Datos[[#This Row],[ApellidoPaterno_Cliente]]," ",Tabla_Datos[[#This Row],[ApellidoMaterno_Cliente]])</f>
        <v>FRYDA GLADYS RENGIFO LEON</v>
      </c>
      <c r="T3483" s="53">
        <f>DATE(Tabla_Datos[[#This Row],[tAnio]],Tabla_Datos[[#This Row],[tMes]],Tabla_Datos[[#This Row],[tDia]])</f>
        <v>40775</v>
      </c>
      <c r="U3483" s="53" t="str">
        <f>IF(Tabla_Datos[[#This Row],[cProvincia]]="LIMA","LIMA","PROVINCIA")</f>
        <v>LIMA</v>
      </c>
      <c r="V3483" s="53" t="str">
        <f>MID(Tabla_Datos[[#This Row],[pTelefono]],1,SEARCH("-",Tabla_Datos[[#This Row],[pTelefono]],1)-1)</f>
        <v>1</v>
      </c>
      <c r="W3483" s="53" t="str">
        <f>MID(Tabla_Datos[[#This Row],[pTelefono]],SEARCH("-",Tabla_Datos[[#This Row],[pTelefono]],1)+1,LEN(Tabla_Datos[[#This Row],[pTelefono]]))</f>
        <v>981332460</v>
      </c>
      <c r="X3483" s="53" t="str">
        <f>CONCATENATE(Tabla_Datos[[#This Row],[TipUrb]]," ",Tabla_Datos[[#This Row],[Calle]]," ",Tabla_Datos[[#This Row],[NumCalle]])</f>
        <v>AS . 0</v>
      </c>
      <c r="Y3483" t="s">
        <v>92</v>
      </c>
      <c r="Z3483" t="s">
        <v>122</v>
      </c>
      <c r="AA3483" t="s">
        <v>123</v>
      </c>
      <c r="AB3483">
        <v>1</v>
      </c>
      <c r="AC3483" t="s">
        <v>95</v>
      </c>
      <c r="AD3483" t="s">
        <v>215</v>
      </c>
      <c r="AE3483" t="s">
        <v>950</v>
      </c>
      <c r="AF3483">
        <v>4</v>
      </c>
      <c r="AG3483" s="51">
        <v>42414306</v>
      </c>
      <c r="AH3483" t="s">
        <v>95</v>
      </c>
      <c r="AI3483">
        <v>1</v>
      </c>
      <c r="AJ3483">
        <v>1</v>
      </c>
      <c r="AK3483" t="s">
        <v>221</v>
      </c>
      <c r="AL3483">
        <v>0</v>
      </c>
    </row>
    <row r="3484" spans="1:38">
      <c r="A3484">
        <v>3287040</v>
      </c>
      <c r="B3484" t="s">
        <v>11652</v>
      </c>
      <c r="C3484" t="s">
        <v>20</v>
      </c>
      <c r="D3484" t="s">
        <v>85</v>
      </c>
      <c r="E3484">
        <v>2011</v>
      </c>
      <c r="F3484">
        <v>8</v>
      </c>
      <c r="G3484">
        <v>20</v>
      </c>
      <c r="H3484" t="s">
        <v>86</v>
      </c>
      <c r="I3484" t="s">
        <v>16</v>
      </c>
      <c r="J3484" t="s">
        <v>16</v>
      </c>
      <c r="K3484" t="s">
        <v>277</v>
      </c>
      <c r="L3484" t="s">
        <v>86</v>
      </c>
      <c r="M3484" t="s">
        <v>88</v>
      </c>
      <c r="N3484" s="50">
        <v>40164799</v>
      </c>
      <c r="O3484" s="51">
        <v>2333052</v>
      </c>
      <c r="P3484" t="s">
        <v>5061</v>
      </c>
      <c r="Q3484" t="s">
        <v>4973</v>
      </c>
      <c r="R3484" t="s">
        <v>7228</v>
      </c>
      <c r="S3484" s="49" t="str">
        <f>CONCATENATE(Tabla_Datos[[#This Row],[Nombre_Cliente]]," ",Tabla_Datos[[#This Row],[ApellidoPaterno_Cliente]]," ",Tabla_Datos[[#This Row],[ApellidoMaterno_Cliente]])</f>
        <v>GUILLERMO CORRALES ESCOBAR</v>
      </c>
      <c r="T3484" s="53">
        <f>DATE(Tabla_Datos[[#This Row],[tAnio]],Tabla_Datos[[#This Row],[tMes]],Tabla_Datos[[#This Row],[tDia]])</f>
        <v>40775</v>
      </c>
      <c r="U3484" s="53" t="str">
        <f>IF(Tabla_Datos[[#This Row],[cProvincia]]="LIMA","LIMA","PROVINCIA")</f>
        <v>LIMA</v>
      </c>
      <c r="V3484" s="53" t="str">
        <f>MID(Tabla_Datos[[#This Row],[pTelefono]],1,SEARCH("-",Tabla_Datos[[#This Row],[pTelefono]],1)-1)</f>
        <v>1</v>
      </c>
      <c r="W3484" s="53" t="str">
        <f>MID(Tabla_Datos[[#This Row],[pTelefono]],SEARCH("-",Tabla_Datos[[#This Row],[pTelefono]],1)+1,LEN(Tabla_Datos[[#This Row],[pTelefono]]))</f>
        <v>997409543</v>
      </c>
      <c r="X3484" s="53" t="str">
        <f>CONCATENATE(Tabla_Datos[[#This Row],[TipUrb]]," ",Tabla_Datos[[#This Row],[Calle]]," ",Tabla_Datos[[#This Row],[NumCalle]])</f>
        <v>UR EL MASTIL 190</v>
      </c>
      <c r="Y3484" t="s">
        <v>92</v>
      </c>
      <c r="Z3484" t="s">
        <v>196</v>
      </c>
      <c r="AA3484" t="s">
        <v>197</v>
      </c>
      <c r="AB3484" t="s">
        <v>95</v>
      </c>
      <c r="AC3484">
        <v>302</v>
      </c>
      <c r="AD3484" t="s">
        <v>161</v>
      </c>
      <c r="AE3484" t="s">
        <v>95</v>
      </c>
      <c r="AF3484" t="s">
        <v>95</v>
      </c>
      <c r="AG3484" s="51">
        <v>10344136</v>
      </c>
      <c r="AH3484" t="s">
        <v>95</v>
      </c>
      <c r="AI3484">
        <v>1</v>
      </c>
      <c r="AJ3484">
        <v>1</v>
      </c>
      <c r="AK3484" t="s">
        <v>11653</v>
      </c>
      <c r="AL3484">
        <v>190</v>
      </c>
    </row>
    <row r="3485" spans="1:38">
      <c r="A3485">
        <v>3287767</v>
      </c>
      <c r="B3485" t="s">
        <v>11654</v>
      </c>
      <c r="C3485" t="s">
        <v>20</v>
      </c>
      <c r="D3485" t="s">
        <v>85</v>
      </c>
      <c r="E3485">
        <v>2011</v>
      </c>
      <c r="F3485">
        <v>8</v>
      </c>
      <c r="G3485">
        <v>20</v>
      </c>
      <c r="H3485" t="s">
        <v>86</v>
      </c>
      <c r="I3485" t="s">
        <v>16</v>
      </c>
      <c r="J3485" t="s">
        <v>16</v>
      </c>
      <c r="K3485" t="s">
        <v>277</v>
      </c>
      <c r="L3485" t="s">
        <v>86</v>
      </c>
      <c r="M3485" t="s">
        <v>88</v>
      </c>
      <c r="N3485" s="50">
        <v>9642742</v>
      </c>
      <c r="O3485" s="51">
        <v>2333613</v>
      </c>
      <c r="P3485" t="s">
        <v>11655</v>
      </c>
      <c r="Q3485" t="s">
        <v>1493</v>
      </c>
      <c r="R3485" t="s">
        <v>1273</v>
      </c>
      <c r="S3485" s="49" t="str">
        <f>CONCATENATE(Tabla_Datos[[#This Row],[Nombre_Cliente]]," ",Tabla_Datos[[#This Row],[ApellidoPaterno_Cliente]]," ",Tabla_Datos[[#This Row],[ApellidoMaterno_Cliente]])</f>
        <v>HAROLD OMAR BARRIENTOS ESCUDERO</v>
      </c>
      <c r="T3485" s="53">
        <f>DATE(Tabla_Datos[[#This Row],[tAnio]],Tabla_Datos[[#This Row],[tMes]],Tabla_Datos[[#This Row],[tDia]])</f>
        <v>40775</v>
      </c>
      <c r="U3485" s="53" t="str">
        <f>IF(Tabla_Datos[[#This Row],[cProvincia]]="LIMA","LIMA","PROVINCIA")</f>
        <v>LIMA</v>
      </c>
      <c r="V3485" s="53" t="str">
        <f>MID(Tabla_Datos[[#This Row],[pTelefono]],1,SEARCH("-",Tabla_Datos[[#This Row],[pTelefono]],1)-1)</f>
        <v>1</v>
      </c>
      <c r="W3485" s="53" t="str">
        <f>MID(Tabla_Datos[[#This Row],[pTelefono]],SEARCH("-",Tabla_Datos[[#This Row],[pTelefono]],1)+1,LEN(Tabla_Datos[[#This Row],[pTelefono]]))</f>
        <v>994263770</v>
      </c>
      <c r="X3485" s="53" t="str">
        <f>CONCATENATE(Tabla_Datos[[#This Row],[TipUrb]]," ",Tabla_Datos[[#This Row],[Calle]]," ",Tabla_Datos[[#This Row],[NumCalle]])</f>
        <v>UR LOPEZ MINDREUERNESTO 484</v>
      </c>
      <c r="Y3485" t="s">
        <v>92</v>
      </c>
      <c r="Z3485" t="s">
        <v>196</v>
      </c>
      <c r="AA3485" t="s">
        <v>197</v>
      </c>
      <c r="AB3485">
        <v>10</v>
      </c>
      <c r="AC3485">
        <v>1004</v>
      </c>
      <c r="AD3485" t="s">
        <v>161</v>
      </c>
      <c r="AE3485" t="s">
        <v>95</v>
      </c>
      <c r="AF3485" t="s">
        <v>95</v>
      </c>
      <c r="AG3485" s="51">
        <v>41131472</v>
      </c>
      <c r="AH3485" t="s">
        <v>95</v>
      </c>
      <c r="AI3485">
        <v>1</v>
      </c>
      <c r="AJ3485">
        <v>1</v>
      </c>
      <c r="AK3485" t="s">
        <v>11656</v>
      </c>
      <c r="AL3485">
        <v>484</v>
      </c>
    </row>
    <row r="3486" spans="1:38">
      <c r="A3486">
        <v>3286883</v>
      </c>
      <c r="B3486" t="s">
        <v>11657</v>
      </c>
      <c r="C3486" t="s">
        <v>20</v>
      </c>
      <c r="D3486" t="s">
        <v>85</v>
      </c>
      <c r="E3486">
        <v>2011</v>
      </c>
      <c r="F3486">
        <v>8</v>
      </c>
      <c r="G3486">
        <v>20</v>
      </c>
      <c r="H3486" t="s">
        <v>86</v>
      </c>
      <c r="I3486" t="s">
        <v>16</v>
      </c>
      <c r="J3486" t="s">
        <v>16</v>
      </c>
      <c r="K3486" t="s">
        <v>126</v>
      </c>
      <c r="L3486" t="s">
        <v>86</v>
      </c>
      <c r="M3486" t="s">
        <v>88</v>
      </c>
      <c r="O3486" s="51">
        <v>2332927</v>
      </c>
      <c r="P3486" t="s">
        <v>959</v>
      </c>
      <c r="Q3486" t="s">
        <v>11378</v>
      </c>
      <c r="R3486" t="s">
        <v>3852</v>
      </c>
      <c r="S3486" s="49" t="str">
        <f>CONCATENATE(Tabla_Datos[[#This Row],[Nombre_Cliente]]," ",Tabla_Datos[[#This Row],[ApellidoPaterno_Cliente]]," ",Tabla_Datos[[#This Row],[ApellidoMaterno_Cliente]])</f>
        <v>YOLANDA CARCAMO ZAPATA</v>
      </c>
      <c r="T3486" s="53">
        <f>DATE(Tabla_Datos[[#This Row],[tAnio]],Tabla_Datos[[#This Row],[tMes]],Tabla_Datos[[#This Row],[tDia]])</f>
        <v>40775</v>
      </c>
      <c r="U3486" s="53" t="str">
        <f>IF(Tabla_Datos[[#This Row],[cProvincia]]="LIMA","LIMA","PROVINCIA")</f>
        <v>LIMA</v>
      </c>
      <c r="V3486" s="53" t="str">
        <f>MID(Tabla_Datos[[#This Row],[pTelefono]],1,SEARCH("-",Tabla_Datos[[#This Row],[pTelefono]],1)-1)</f>
        <v>1</v>
      </c>
      <c r="W3486" s="53" t="str">
        <f>MID(Tabla_Datos[[#This Row],[pTelefono]],SEARCH("-",Tabla_Datos[[#This Row],[pTelefono]],1)+1,LEN(Tabla_Datos[[#This Row],[pTelefono]]))</f>
        <v>990223396</v>
      </c>
      <c r="X3486" s="53" t="str">
        <f>CONCATENATE(Tabla_Datos[[#This Row],[TipUrb]]," ",Tabla_Datos[[#This Row],[Calle]]," ",Tabla_Datos[[#This Row],[NumCalle]])</f>
        <v xml:space="preserve">  BERTONELLI PEDRO 735</v>
      </c>
      <c r="Y3486" t="s">
        <v>92</v>
      </c>
      <c r="Z3486" t="s">
        <v>122</v>
      </c>
      <c r="AA3486" t="s">
        <v>123</v>
      </c>
      <c r="AB3486" t="s">
        <v>95</v>
      </c>
      <c r="AC3486" t="s">
        <v>95</v>
      </c>
      <c r="AD3486" t="s">
        <v>95</v>
      </c>
      <c r="AE3486" t="s">
        <v>95</v>
      </c>
      <c r="AF3486" t="s">
        <v>95</v>
      </c>
      <c r="AG3486" s="51">
        <v>9120520</v>
      </c>
      <c r="AH3486" t="s">
        <v>95</v>
      </c>
      <c r="AI3486">
        <v>1</v>
      </c>
      <c r="AJ3486">
        <v>1</v>
      </c>
      <c r="AK3486" t="s">
        <v>11658</v>
      </c>
      <c r="AL3486">
        <v>735</v>
      </c>
    </row>
    <row r="3487" spans="1:38">
      <c r="A3487">
        <v>3287446</v>
      </c>
      <c r="B3487" t="s">
        <v>11659</v>
      </c>
      <c r="C3487" t="s">
        <v>20</v>
      </c>
      <c r="D3487" t="s">
        <v>143</v>
      </c>
      <c r="E3487">
        <v>2011</v>
      </c>
      <c r="F3487">
        <v>8</v>
      </c>
      <c r="G3487">
        <v>20</v>
      </c>
      <c r="H3487" t="s">
        <v>86</v>
      </c>
      <c r="I3487" t="s">
        <v>16</v>
      </c>
      <c r="J3487" t="s">
        <v>16</v>
      </c>
      <c r="K3487" t="s">
        <v>126</v>
      </c>
      <c r="L3487" t="s">
        <v>86</v>
      </c>
      <c r="M3487" t="s">
        <v>88</v>
      </c>
      <c r="N3487" s="50">
        <v>16509638</v>
      </c>
      <c r="O3487" s="51">
        <v>2333333</v>
      </c>
      <c r="P3487" t="s">
        <v>2805</v>
      </c>
      <c r="Q3487" t="s">
        <v>1549</v>
      </c>
      <c r="R3487" t="s">
        <v>801</v>
      </c>
      <c r="S3487" s="49" t="str">
        <f>CONCATENATE(Tabla_Datos[[#This Row],[Nombre_Cliente]]," ",Tabla_Datos[[#This Row],[ApellidoPaterno_Cliente]]," ",Tabla_Datos[[#This Row],[ApellidoMaterno_Cliente]])</f>
        <v>ISABEL QUISPE GOMEZ</v>
      </c>
      <c r="T3487" s="53">
        <f>DATE(Tabla_Datos[[#This Row],[tAnio]],Tabla_Datos[[#This Row],[tMes]],Tabla_Datos[[#This Row],[tDia]])</f>
        <v>40775</v>
      </c>
      <c r="U3487" s="53" t="str">
        <f>IF(Tabla_Datos[[#This Row],[cProvincia]]="LIMA","LIMA","PROVINCIA")</f>
        <v>LIMA</v>
      </c>
      <c r="V3487" s="53" t="str">
        <f>MID(Tabla_Datos[[#This Row],[pTelefono]],1,SEARCH("-",Tabla_Datos[[#This Row],[pTelefono]],1)-1)</f>
        <v>1</v>
      </c>
      <c r="W3487" s="53" t="str">
        <f>MID(Tabla_Datos[[#This Row],[pTelefono]],SEARCH("-",Tabla_Datos[[#This Row],[pTelefono]],1)+1,LEN(Tabla_Datos[[#This Row],[pTelefono]]))</f>
        <v>947540052</v>
      </c>
      <c r="X3487" s="53" t="str">
        <f>CONCATENATE(Tabla_Datos[[#This Row],[TipUrb]]," ",Tabla_Datos[[#This Row],[Calle]]," ",Tabla_Datos[[#This Row],[NumCalle]])</f>
        <v>AH . 0</v>
      </c>
      <c r="Y3487" t="s">
        <v>92</v>
      </c>
      <c r="Z3487" t="s">
        <v>152</v>
      </c>
      <c r="AA3487" t="s">
        <v>153</v>
      </c>
      <c r="AB3487" t="s">
        <v>95</v>
      </c>
      <c r="AC3487" t="s">
        <v>95</v>
      </c>
      <c r="AD3487" t="s">
        <v>96</v>
      </c>
      <c r="AE3487" t="s">
        <v>1607</v>
      </c>
      <c r="AF3487">
        <v>5</v>
      </c>
      <c r="AG3487" s="51">
        <v>8822161</v>
      </c>
      <c r="AH3487" t="s">
        <v>95</v>
      </c>
      <c r="AI3487">
        <v>1</v>
      </c>
      <c r="AJ3487">
        <v>1</v>
      </c>
      <c r="AK3487" t="s">
        <v>221</v>
      </c>
      <c r="AL3487">
        <v>0</v>
      </c>
    </row>
    <row r="3488" spans="1:38">
      <c r="A3488">
        <v>3286397</v>
      </c>
      <c r="B3488" t="s">
        <v>11660</v>
      </c>
      <c r="C3488" t="s">
        <v>19</v>
      </c>
      <c r="D3488" t="s">
        <v>143</v>
      </c>
      <c r="E3488">
        <v>2011</v>
      </c>
      <c r="F3488">
        <v>8</v>
      </c>
      <c r="G3488">
        <v>20</v>
      </c>
      <c r="H3488" t="s">
        <v>86</v>
      </c>
      <c r="I3488" t="s">
        <v>759</v>
      </c>
      <c r="J3488" t="s">
        <v>1484</v>
      </c>
      <c r="K3488" t="s">
        <v>1484</v>
      </c>
      <c r="L3488" t="s">
        <v>86</v>
      </c>
      <c r="M3488" t="s">
        <v>294</v>
      </c>
      <c r="N3488" s="50">
        <v>40046438</v>
      </c>
      <c r="O3488" s="51">
        <v>2332526</v>
      </c>
      <c r="P3488" t="s">
        <v>9235</v>
      </c>
      <c r="Q3488" t="s">
        <v>953</v>
      </c>
      <c r="R3488" t="s">
        <v>11661</v>
      </c>
      <c r="S3488" s="49" t="str">
        <f>CONCATENATE(Tabla_Datos[[#This Row],[Nombre_Cliente]]," ",Tabla_Datos[[#This Row],[ApellidoPaterno_Cliente]]," ",Tabla_Datos[[#This Row],[ApellidoMaterno_Cliente]])</f>
        <v>ALEJANDRINA PEÑA DE DEL RISCO</v>
      </c>
      <c r="T3488" s="53">
        <f>DATE(Tabla_Datos[[#This Row],[tAnio]],Tabla_Datos[[#This Row],[tMes]],Tabla_Datos[[#This Row],[tDia]])</f>
        <v>40775</v>
      </c>
      <c r="U3488" s="53" t="str">
        <f>IF(Tabla_Datos[[#This Row],[cProvincia]]="LIMA","LIMA","PROVINCIA")</f>
        <v>PROVINCIA</v>
      </c>
      <c r="V3488" s="53" t="str">
        <f>MID(Tabla_Datos[[#This Row],[pTelefono]],1,SEARCH("-",Tabla_Datos[[#This Row],[pTelefono]],1)-1)</f>
        <v>56</v>
      </c>
      <c r="W3488" s="53" t="str">
        <f>MID(Tabla_Datos[[#This Row],[pTelefono]],SEARCH("-",Tabla_Datos[[#This Row],[pTelefono]],1)+1,LEN(Tabla_Datos[[#This Row],[pTelefono]]))</f>
        <v>955941182</v>
      </c>
      <c r="X3488" s="53" t="str">
        <f>CONCATENATE(Tabla_Datos[[#This Row],[TipUrb]]," ",Tabla_Datos[[#This Row],[Calle]]," ",Tabla_Datos[[#This Row],[NumCalle]])</f>
        <v>- SAN CLEMENTE 907</v>
      </c>
      <c r="Y3488" t="s">
        <v>759</v>
      </c>
      <c r="Z3488" t="s">
        <v>152</v>
      </c>
      <c r="AA3488" t="s">
        <v>153</v>
      </c>
      <c r="AB3488" t="s">
        <v>95</v>
      </c>
      <c r="AC3488" t="s">
        <v>95</v>
      </c>
      <c r="AD3488" t="s">
        <v>109</v>
      </c>
      <c r="AE3488" t="s">
        <v>95</v>
      </c>
      <c r="AF3488" t="s">
        <v>95</v>
      </c>
      <c r="AG3488" s="51">
        <v>22252027</v>
      </c>
      <c r="AH3488" t="s">
        <v>95</v>
      </c>
      <c r="AI3488">
        <v>1</v>
      </c>
      <c r="AJ3488">
        <v>1</v>
      </c>
      <c r="AK3488" t="s">
        <v>5243</v>
      </c>
      <c r="AL3488">
        <v>907</v>
      </c>
    </row>
    <row r="3489" spans="1:38">
      <c r="A3489">
        <v>3286245</v>
      </c>
      <c r="B3489" t="s">
        <v>11662</v>
      </c>
      <c r="C3489" t="s">
        <v>18</v>
      </c>
      <c r="D3489" t="s">
        <v>85</v>
      </c>
      <c r="E3489">
        <v>2011</v>
      </c>
      <c r="F3489">
        <v>8</v>
      </c>
      <c r="G3489">
        <v>20</v>
      </c>
      <c r="H3489" t="s">
        <v>86</v>
      </c>
      <c r="I3489" t="s">
        <v>16</v>
      </c>
      <c r="J3489" t="s">
        <v>16</v>
      </c>
      <c r="K3489" t="s">
        <v>112</v>
      </c>
      <c r="L3489" t="s">
        <v>86</v>
      </c>
      <c r="M3489" t="s">
        <v>88</v>
      </c>
      <c r="N3489" s="50">
        <v>99999999</v>
      </c>
      <c r="O3489" s="51">
        <v>2332389</v>
      </c>
      <c r="P3489" t="s">
        <v>11663</v>
      </c>
      <c r="Q3489" t="s">
        <v>785</v>
      </c>
      <c r="R3489" t="s">
        <v>2318</v>
      </c>
      <c r="S3489" s="49" t="str">
        <f>CONCATENATE(Tabla_Datos[[#This Row],[Nombre_Cliente]]," ",Tabla_Datos[[#This Row],[ApellidoPaterno_Cliente]]," ",Tabla_Datos[[#This Row],[ApellidoMaterno_Cliente]])</f>
        <v>REYNA ISABEL SALAZAR APAZA</v>
      </c>
      <c r="T3489" s="53">
        <f>DATE(Tabla_Datos[[#This Row],[tAnio]],Tabla_Datos[[#This Row],[tMes]],Tabla_Datos[[#This Row],[tDia]])</f>
        <v>40775</v>
      </c>
      <c r="U3489" s="53" t="str">
        <f>IF(Tabla_Datos[[#This Row],[cProvincia]]="LIMA","LIMA","PROVINCIA")</f>
        <v>LIMA</v>
      </c>
      <c r="V3489" s="53" t="str">
        <f>MID(Tabla_Datos[[#This Row],[pTelefono]],1,SEARCH("-",Tabla_Datos[[#This Row],[pTelefono]],1)-1)</f>
        <v>1</v>
      </c>
      <c r="W3489" s="53" t="str">
        <f>MID(Tabla_Datos[[#This Row],[pTelefono]],SEARCH("-",Tabla_Datos[[#This Row],[pTelefono]],1)+1,LEN(Tabla_Datos[[#This Row],[pTelefono]]))</f>
        <v>943141732</v>
      </c>
      <c r="X3489" s="53" t="str">
        <f>CONCATENATE(Tabla_Datos[[#This Row],[TipUrb]]," ",Tabla_Datos[[#This Row],[Calle]]," ",Tabla_Datos[[#This Row],[NumCalle]])</f>
        <v>UR LAURICOCHA 130</v>
      </c>
      <c r="Y3489" t="s">
        <v>92</v>
      </c>
      <c r="Z3489" t="s">
        <v>93</v>
      </c>
      <c r="AA3489" t="s">
        <v>94</v>
      </c>
      <c r="AB3489">
        <v>10</v>
      </c>
      <c r="AC3489" t="s">
        <v>95</v>
      </c>
      <c r="AD3489" t="s">
        <v>161</v>
      </c>
      <c r="AE3489" t="s">
        <v>95</v>
      </c>
      <c r="AG3489" s="51">
        <v>41081991</v>
      </c>
      <c r="AI3489">
        <v>26</v>
      </c>
      <c r="AJ3489">
        <v>26</v>
      </c>
      <c r="AK3489" t="s">
        <v>11664</v>
      </c>
      <c r="AL3489">
        <v>130</v>
      </c>
    </row>
    <row r="3490" spans="1:38">
      <c r="A3490">
        <v>3288019</v>
      </c>
      <c r="B3490" t="s">
        <v>11665</v>
      </c>
      <c r="C3490" t="s">
        <v>19</v>
      </c>
      <c r="D3490" t="s">
        <v>143</v>
      </c>
      <c r="E3490">
        <v>2011</v>
      </c>
      <c r="F3490">
        <v>8</v>
      </c>
      <c r="G3490">
        <v>20</v>
      </c>
      <c r="H3490" t="s">
        <v>86</v>
      </c>
      <c r="I3490" t="s">
        <v>759</v>
      </c>
      <c r="J3490" t="s">
        <v>760</v>
      </c>
      <c r="K3490" t="s">
        <v>1754</v>
      </c>
      <c r="L3490" t="s">
        <v>86</v>
      </c>
      <c r="M3490" t="s">
        <v>294</v>
      </c>
      <c r="O3490" s="51">
        <v>2333851</v>
      </c>
      <c r="P3490" t="s">
        <v>11666</v>
      </c>
      <c r="Q3490" t="s">
        <v>370</v>
      </c>
      <c r="R3490" t="s">
        <v>10541</v>
      </c>
      <c r="S3490" s="49" t="str">
        <f>CONCATENATE(Tabla_Datos[[#This Row],[Nombre_Cliente]]," ",Tabla_Datos[[#This Row],[ApellidoPaterno_Cliente]]," ",Tabla_Datos[[#This Row],[ApellidoMaterno_Cliente]])</f>
        <v>GIOVANA MARYORI TORRES TASAYCO</v>
      </c>
      <c r="T3490" s="53">
        <f>DATE(Tabla_Datos[[#This Row],[tAnio]],Tabla_Datos[[#This Row],[tMes]],Tabla_Datos[[#This Row],[tDia]])</f>
        <v>40775</v>
      </c>
      <c r="U3490" s="53" t="str">
        <f>IF(Tabla_Datos[[#This Row],[cProvincia]]="LIMA","LIMA","PROVINCIA")</f>
        <v>PROVINCIA</v>
      </c>
      <c r="V3490" s="53" t="str">
        <f>MID(Tabla_Datos[[#This Row],[pTelefono]],1,SEARCH("-",Tabla_Datos[[#This Row],[pTelefono]],1)-1)</f>
        <v>56</v>
      </c>
      <c r="W3490" s="53" t="str">
        <f>MID(Tabla_Datos[[#This Row],[pTelefono]],SEARCH("-",Tabla_Datos[[#This Row],[pTelefono]],1)+1,LEN(Tabla_Datos[[#This Row],[pTelefono]]))</f>
        <v>956519147</v>
      </c>
      <c r="X3490" s="53" t="str">
        <f>CONCATENATE(Tabla_Datos[[#This Row],[TipUrb]]," ",Tabla_Datos[[#This Row],[Calle]]," ",Tabla_Datos[[#This Row],[NumCalle]])</f>
        <v>UR . 0</v>
      </c>
      <c r="Y3490" t="s">
        <v>759</v>
      </c>
      <c r="Z3490" t="s">
        <v>152</v>
      </c>
      <c r="AA3490" t="s">
        <v>153</v>
      </c>
      <c r="AB3490" t="s">
        <v>95</v>
      </c>
      <c r="AC3490" t="s">
        <v>95</v>
      </c>
      <c r="AD3490" t="s">
        <v>161</v>
      </c>
      <c r="AE3490" t="s">
        <v>95</v>
      </c>
      <c r="AF3490">
        <v>26</v>
      </c>
      <c r="AG3490" s="51">
        <v>80463914</v>
      </c>
      <c r="AH3490" t="s">
        <v>95</v>
      </c>
      <c r="AI3490">
        <v>1</v>
      </c>
      <c r="AJ3490">
        <v>1</v>
      </c>
      <c r="AK3490" t="s">
        <v>221</v>
      </c>
      <c r="AL3490">
        <v>0</v>
      </c>
    </row>
    <row r="3491" spans="1:38">
      <c r="A3491">
        <v>3288575</v>
      </c>
      <c r="B3491" t="s">
        <v>11667</v>
      </c>
      <c r="C3491" t="s">
        <v>20</v>
      </c>
      <c r="D3491" t="s">
        <v>143</v>
      </c>
      <c r="E3491">
        <v>2011</v>
      </c>
      <c r="F3491">
        <v>8</v>
      </c>
      <c r="G3491">
        <v>20</v>
      </c>
      <c r="H3491" t="s">
        <v>86</v>
      </c>
      <c r="I3491" t="s">
        <v>300</v>
      </c>
      <c r="J3491" t="s">
        <v>535</v>
      </c>
      <c r="K3491" t="s">
        <v>916</v>
      </c>
      <c r="L3491" t="s">
        <v>86</v>
      </c>
      <c r="M3491" t="s">
        <v>148</v>
      </c>
      <c r="N3491" s="50">
        <v>5229914</v>
      </c>
      <c r="O3491" s="51">
        <v>2334338</v>
      </c>
      <c r="P3491" t="s">
        <v>11668</v>
      </c>
      <c r="Q3491" t="s">
        <v>7038</v>
      </c>
      <c r="R3491" t="s">
        <v>279</v>
      </c>
      <c r="S3491" s="49" t="str">
        <f>CONCATENATE(Tabla_Datos[[#This Row],[Nombre_Cliente]]," ",Tabla_Datos[[#This Row],[ApellidoPaterno_Cliente]]," ",Tabla_Datos[[#This Row],[ApellidoMaterno_Cliente]])</f>
        <v>HENDRICKSON MARCELIN SAENZ DIAZ</v>
      </c>
      <c r="T3491" s="53">
        <f>DATE(Tabla_Datos[[#This Row],[tAnio]],Tabla_Datos[[#This Row],[tMes]],Tabla_Datos[[#This Row],[tDia]])</f>
        <v>40775</v>
      </c>
      <c r="U3491" s="53" t="str">
        <f>IF(Tabla_Datos[[#This Row],[cProvincia]]="LIMA","LIMA","PROVINCIA")</f>
        <v>PROVINCIA</v>
      </c>
      <c r="V3491" s="53" t="str">
        <f>MID(Tabla_Datos[[#This Row],[pTelefono]],1,SEARCH("-",Tabla_Datos[[#This Row],[pTelefono]],1)-1)</f>
        <v>65</v>
      </c>
      <c r="W3491" s="53" t="str">
        <f>MID(Tabla_Datos[[#This Row],[pTelefono]],SEARCH("-",Tabla_Datos[[#This Row],[pTelefono]],1)+1,LEN(Tabla_Datos[[#This Row],[pTelefono]]))</f>
        <v>65251421</v>
      </c>
      <c r="X3491" s="53" t="str">
        <f>CONCATENATE(Tabla_Datos[[#This Row],[TipUrb]]," ",Tabla_Datos[[#This Row],[Calle]]," ",Tabla_Datos[[#This Row],[NumCalle]])</f>
        <v>AH MANCO CAPAC 405</v>
      </c>
      <c r="Y3491" t="s">
        <v>305</v>
      </c>
      <c r="Z3491" t="s">
        <v>152</v>
      </c>
      <c r="AA3491" t="s">
        <v>153</v>
      </c>
      <c r="AB3491" t="s">
        <v>95</v>
      </c>
      <c r="AC3491" t="s">
        <v>95</v>
      </c>
      <c r="AD3491" t="s">
        <v>96</v>
      </c>
      <c r="AE3491" t="s">
        <v>95</v>
      </c>
      <c r="AF3491" t="s">
        <v>95</v>
      </c>
      <c r="AG3491" s="51">
        <v>5344557</v>
      </c>
      <c r="AH3491" t="s">
        <v>95</v>
      </c>
      <c r="AI3491">
        <v>1</v>
      </c>
      <c r="AJ3491">
        <v>1</v>
      </c>
      <c r="AK3491" t="s">
        <v>275</v>
      </c>
      <c r="AL3491">
        <v>405</v>
      </c>
    </row>
    <row r="3492" spans="1:38">
      <c r="A3492">
        <v>3287492</v>
      </c>
      <c r="B3492" t="s">
        <v>11669</v>
      </c>
      <c r="C3492" t="s">
        <v>18</v>
      </c>
      <c r="D3492" t="s">
        <v>85</v>
      </c>
      <c r="E3492">
        <v>2011</v>
      </c>
      <c r="F3492">
        <v>8</v>
      </c>
      <c r="G3492">
        <v>20</v>
      </c>
      <c r="H3492" t="s">
        <v>86</v>
      </c>
      <c r="I3492" t="s">
        <v>16</v>
      </c>
      <c r="J3492" t="s">
        <v>16</v>
      </c>
      <c r="K3492" t="s">
        <v>374</v>
      </c>
      <c r="L3492" t="s">
        <v>86</v>
      </c>
      <c r="M3492" t="s">
        <v>88</v>
      </c>
      <c r="N3492" s="50">
        <v>21815914</v>
      </c>
      <c r="O3492" s="51">
        <v>2333350</v>
      </c>
      <c r="P3492" t="s">
        <v>2260</v>
      </c>
      <c r="Q3492" t="s">
        <v>2027</v>
      </c>
      <c r="R3492" t="s">
        <v>8176</v>
      </c>
      <c r="S3492" s="49" t="str">
        <f>CONCATENATE(Tabla_Datos[[#This Row],[Nombre_Cliente]]," ",Tabla_Datos[[#This Row],[ApellidoPaterno_Cliente]]," ",Tabla_Datos[[#This Row],[ApellidoMaterno_Cliente]])</f>
        <v xml:space="preserve">RAUL  FLORES  PALOMINO </v>
      </c>
      <c r="T3492" s="53">
        <f>DATE(Tabla_Datos[[#This Row],[tAnio]],Tabla_Datos[[#This Row],[tMes]],Tabla_Datos[[#This Row],[tDia]])</f>
        <v>40775</v>
      </c>
      <c r="U3492" s="53" t="str">
        <f>IF(Tabla_Datos[[#This Row],[cProvincia]]="LIMA","LIMA","PROVINCIA")</f>
        <v>LIMA</v>
      </c>
      <c r="V3492" s="53" t="str">
        <f>MID(Tabla_Datos[[#This Row],[pTelefono]],1,SEARCH("-",Tabla_Datos[[#This Row],[pTelefono]],1)-1)</f>
        <v>1</v>
      </c>
      <c r="W3492" s="53" t="str">
        <f>MID(Tabla_Datos[[#This Row],[pTelefono]],SEARCH("-",Tabla_Datos[[#This Row],[pTelefono]],1)+1,LEN(Tabla_Datos[[#This Row],[pTelefono]]))</f>
        <v>992367245</v>
      </c>
      <c r="X3492" s="53" t="str">
        <f>CONCATENATE(Tabla_Datos[[#This Row],[TipUrb]]," ",Tabla_Datos[[#This Row],[Calle]]," ",Tabla_Datos[[#This Row],[NumCalle]])</f>
        <v>UR LAS AMERICAS 175</v>
      </c>
      <c r="Y3492" t="s">
        <v>92</v>
      </c>
      <c r="Z3492" t="s">
        <v>93</v>
      </c>
      <c r="AA3492" t="s">
        <v>94</v>
      </c>
      <c r="AB3492">
        <v>2</v>
      </c>
      <c r="AC3492" t="s">
        <v>95</v>
      </c>
      <c r="AD3492" t="s">
        <v>161</v>
      </c>
      <c r="AE3492" t="s">
        <v>10040</v>
      </c>
      <c r="AF3492">
        <v>1</v>
      </c>
      <c r="AG3492" s="51">
        <v>45552553</v>
      </c>
      <c r="AI3492">
        <v>36</v>
      </c>
      <c r="AJ3492">
        <v>36</v>
      </c>
      <c r="AK3492" t="s">
        <v>190</v>
      </c>
      <c r="AL3492">
        <v>175</v>
      </c>
    </row>
    <row r="3493" spans="1:38">
      <c r="A3493">
        <v>3287253</v>
      </c>
      <c r="B3493" t="s">
        <v>11670</v>
      </c>
      <c r="C3493" t="s">
        <v>19</v>
      </c>
      <c r="D3493" t="s">
        <v>143</v>
      </c>
      <c r="E3493">
        <v>2011</v>
      </c>
      <c r="F3493">
        <v>8</v>
      </c>
      <c r="G3493">
        <v>20</v>
      </c>
      <c r="H3493" t="s">
        <v>86</v>
      </c>
      <c r="I3493" t="s">
        <v>16</v>
      </c>
      <c r="J3493" t="s">
        <v>1362</v>
      </c>
      <c r="K3493" t="s">
        <v>4222</v>
      </c>
      <c r="L3493" t="s">
        <v>86</v>
      </c>
      <c r="M3493" t="s">
        <v>148</v>
      </c>
      <c r="N3493" s="50">
        <v>15698570</v>
      </c>
      <c r="O3493" s="51">
        <v>2332484</v>
      </c>
      <c r="P3493" t="s">
        <v>11671</v>
      </c>
      <c r="Q3493" t="s">
        <v>11672</v>
      </c>
      <c r="R3493" t="s">
        <v>498</v>
      </c>
      <c r="S3493" s="49" t="str">
        <f>CONCATENATE(Tabla_Datos[[#This Row],[Nombre_Cliente]]," ",Tabla_Datos[[#This Row],[ApellidoPaterno_Cliente]]," ",Tabla_Datos[[#This Row],[ApellidoMaterno_Cliente]])</f>
        <v>MILAGROS CONSUELO CHIRITO VILLANUEVA</v>
      </c>
      <c r="T3493" s="53">
        <f>DATE(Tabla_Datos[[#This Row],[tAnio]],Tabla_Datos[[#This Row],[tMes]],Tabla_Datos[[#This Row],[tDia]])</f>
        <v>40775</v>
      </c>
      <c r="U3493" s="53" t="str">
        <f>IF(Tabla_Datos[[#This Row],[cProvincia]]="LIMA","LIMA","PROVINCIA")</f>
        <v>PROVINCIA</v>
      </c>
      <c r="V3493" s="53" t="str">
        <f>MID(Tabla_Datos[[#This Row],[pTelefono]],1,SEARCH("-",Tabla_Datos[[#This Row],[pTelefono]],1)-1)</f>
        <v>1</v>
      </c>
      <c r="W3493" s="53" t="str">
        <f>MID(Tabla_Datos[[#This Row],[pTelefono]],SEARCH("-",Tabla_Datos[[#This Row],[pTelefono]],1)+1,LEN(Tabla_Datos[[#This Row],[pTelefono]]))</f>
        <v>993386818</v>
      </c>
      <c r="X3493" s="53" t="str">
        <f>CONCATENATE(Tabla_Datos[[#This Row],[TipUrb]]," ",Tabla_Datos[[#This Row],[Calle]]," ",Tabla_Datos[[#This Row],[NumCalle]])</f>
        <v>- ASCENCION 183PASAJE PEREZINT.3 183</v>
      </c>
      <c r="Y3493" t="s">
        <v>92</v>
      </c>
      <c r="Z3493" t="s">
        <v>152</v>
      </c>
      <c r="AA3493" t="s">
        <v>153</v>
      </c>
      <c r="AB3493" t="s">
        <v>95</v>
      </c>
      <c r="AC3493" t="s">
        <v>95</v>
      </c>
      <c r="AD3493" t="s">
        <v>109</v>
      </c>
      <c r="AE3493" t="s">
        <v>95</v>
      </c>
      <c r="AF3493" t="s">
        <v>95</v>
      </c>
      <c r="AG3493" s="51">
        <v>15766080</v>
      </c>
      <c r="AI3493">
        <v>1</v>
      </c>
      <c r="AJ3493">
        <v>1</v>
      </c>
      <c r="AK3493" t="s">
        <v>11673</v>
      </c>
      <c r="AL3493">
        <v>183</v>
      </c>
    </row>
    <row r="3494" spans="1:38">
      <c r="A3494">
        <v>3289080</v>
      </c>
      <c r="B3494" t="s">
        <v>11674</v>
      </c>
      <c r="C3494" t="s">
        <v>18</v>
      </c>
      <c r="D3494" t="s">
        <v>156</v>
      </c>
      <c r="E3494">
        <v>2011</v>
      </c>
      <c r="F3494">
        <v>8</v>
      </c>
      <c r="G3494">
        <v>20</v>
      </c>
      <c r="H3494" t="s">
        <v>86</v>
      </c>
      <c r="I3494" t="s">
        <v>202</v>
      </c>
      <c r="J3494" t="s">
        <v>203</v>
      </c>
      <c r="K3494" t="s">
        <v>203</v>
      </c>
      <c r="L3494" t="s">
        <v>86</v>
      </c>
      <c r="M3494" t="s">
        <v>133</v>
      </c>
      <c r="N3494" s="50">
        <v>99999999</v>
      </c>
      <c r="O3494" s="51">
        <v>2334805</v>
      </c>
      <c r="P3494" t="s">
        <v>11675</v>
      </c>
      <c r="Q3494" t="s">
        <v>11676</v>
      </c>
      <c r="R3494" t="s">
        <v>11677</v>
      </c>
      <c r="S3494" s="49" t="str">
        <f>CONCATENATE(Tabla_Datos[[#This Row],[Nombre_Cliente]]," ",Tabla_Datos[[#This Row],[ApellidoPaterno_Cliente]]," ",Tabla_Datos[[#This Row],[ApellidoMaterno_Cliente]])</f>
        <v xml:space="preserve">AUDELIA  PASAPERA  VDA DE ROJAS </v>
      </c>
      <c r="T3494" s="53">
        <f>DATE(Tabla_Datos[[#This Row],[tAnio]],Tabla_Datos[[#This Row],[tMes]],Tabla_Datos[[#This Row],[tDia]])</f>
        <v>40775</v>
      </c>
      <c r="U3494" s="53" t="str">
        <f>IF(Tabla_Datos[[#This Row],[cProvincia]]="LIMA","LIMA","PROVINCIA")</f>
        <v>PROVINCIA</v>
      </c>
      <c r="V3494" s="53" t="str">
        <f>MID(Tabla_Datos[[#This Row],[pTelefono]],1,SEARCH("-",Tabla_Datos[[#This Row],[pTelefono]],1)-1)</f>
        <v>74</v>
      </c>
      <c r="W3494" s="53" t="str">
        <f>MID(Tabla_Datos[[#This Row],[pTelefono]],SEARCH("-",Tabla_Datos[[#This Row],[pTelefono]],1)+1,LEN(Tabla_Datos[[#This Row],[pTelefono]]))</f>
        <v>207228</v>
      </c>
      <c r="X3494" s="53" t="str">
        <f>CONCATENATE(Tabla_Datos[[#This Row],[TipUrb]]," ",Tabla_Datos[[#This Row],[Calle]]," ",Tabla_Datos[[#This Row],[NumCalle]])</f>
        <v>PJ SANTA MERCEDES 138</v>
      </c>
      <c r="Y3494" t="s">
        <v>208</v>
      </c>
      <c r="Z3494" t="s">
        <v>93</v>
      </c>
      <c r="AA3494" t="s">
        <v>94</v>
      </c>
      <c r="AB3494" t="s">
        <v>95</v>
      </c>
      <c r="AC3494" t="s">
        <v>95</v>
      </c>
      <c r="AD3494" t="s">
        <v>429</v>
      </c>
      <c r="AE3494" t="s">
        <v>95</v>
      </c>
      <c r="AG3494" s="51">
        <v>16407074</v>
      </c>
      <c r="AI3494">
        <v>26</v>
      </c>
      <c r="AJ3494">
        <v>26</v>
      </c>
      <c r="AK3494" t="s">
        <v>9992</v>
      </c>
      <c r="AL3494">
        <v>138</v>
      </c>
    </row>
    <row r="3495" spans="1:38">
      <c r="A3495">
        <v>3286673</v>
      </c>
      <c r="B3495" t="s">
        <v>11678</v>
      </c>
      <c r="C3495" t="s">
        <v>20</v>
      </c>
      <c r="D3495" t="s">
        <v>143</v>
      </c>
      <c r="E3495">
        <v>2011</v>
      </c>
      <c r="F3495">
        <v>8</v>
      </c>
      <c r="G3495">
        <v>20</v>
      </c>
      <c r="H3495" t="s">
        <v>86</v>
      </c>
      <c r="I3495" t="s">
        <v>132</v>
      </c>
      <c r="J3495" t="s">
        <v>425</v>
      </c>
      <c r="K3495" t="s">
        <v>425</v>
      </c>
      <c r="L3495" t="s">
        <v>86</v>
      </c>
      <c r="M3495" t="s">
        <v>133</v>
      </c>
      <c r="N3495" s="50">
        <v>2671561</v>
      </c>
      <c r="O3495" s="51">
        <v>2332757</v>
      </c>
      <c r="P3495" t="s">
        <v>11679</v>
      </c>
      <c r="Q3495" t="s">
        <v>10568</v>
      </c>
      <c r="R3495" t="s">
        <v>1211</v>
      </c>
      <c r="S3495" s="49" t="str">
        <f>CONCATENATE(Tabla_Datos[[#This Row],[Nombre_Cliente]]," ",Tabla_Datos[[#This Row],[ApellidoPaterno_Cliente]]," ",Tabla_Datos[[#This Row],[ApellidoMaterno_Cliente]])</f>
        <v>GIANCARLO EZEQUIEL OCHOA NAVARRO</v>
      </c>
      <c r="T3495" s="53">
        <f>DATE(Tabla_Datos[[#This Row],[tAnio]],Tabla_Datos[[#This Row],[tMes]],Tabla_Datos[[#This Row],[tDia]])</f>
        <v>40775</v>
      </c>
      <c r="U3495" s="53" t="str">
        <f>IF(Tabla_Datos[[#This Row],[cProvincia]]="LIMA","LIMA","PROVINCIA")</f>
        <v>PROVINCIA</v>
      </c>
      <c r="V3495" s="53" t="str">
        <f>MID(Tabla_Datos[[#This Row],[pTelefono]],1,SEARCH("-",Tabla_Datos[[#This Row],[pTelefono]],1)-1)</f>
        <v>73</v>
      </c>
      <c r="W3495" s="53" t="str">
        <f>MID(Tabla_Datos[[#This Row],[pTelefono]],SEARCH("-",Tabla_Datos[[#This Row],[pTelefono]],1)+1,LEN(Tabla_Datos[[#This Row],[pTelefono]]))</f>
        <v>968950005</v>
      </c>
      <c r="X3495" s="53" t="str">
        <f>CONCATENATE(Tabla_Datos[[#This Row],[TipUrb]]," ",Tabla_Datos[[#This Row],[Calle]]," ",Tabla_Datos[[#This Row],[NumCalle]])</f>
        <v>PJ SANTA JULIA 901</v>
      </c>
      <c r="Y3495" t="s">
        <v>137</v>
      </c>
      <c r="Z3495" t="s">
        <v>152</v>
      </c>
      <c r="AA3495" t="s">
        <v>153</v>
      </c>
      <c r="AB3495" t="s">
        <v>95</v>
      </c>
      <c r="AC3495" t="s">
        <v>95</v>
      </c>
      <c r="AD3495" t="s">
        <v>429</v>
      </c>
      <c r="AE3495" t="s">
        <v>95</v>
      </c>
      <c r="AF3495" t="s">
        <v>95</v>
      </c>
      <c r="AG3495" s="51">
        <v>44669858</v>
      </c>
      <c r="AH3495" t="s">
        <v>95</v>
      </c>
      <c r="AI3495">
        <v>1</v>
      </c>
      <c r="AJ3495">
        <v>1</v>
      </c>
      <c r="AK3495" t="s">
        <v>11680</v>
      </c>
      <c r="AL3495">
        <v>901</v>
      </c>
    </row>
    <row r="3496" spans="1:38">
      <c r="A3496">
        <v>3286987</v>
      </c>
      <c r="B3496" t="s">
        <v>11681</v>
      </c>
      <c r="C3496" t="s">
        <v>19</v>
      </c>
      <c r="D3496" t="s">
        <v>85</v>
      </c>
      <c r="E3496">
        <v>2011</v>
      </c>
      <c r="F3496">
        <v>8</v>
      </c>
      <c r="G3496">
        <v>20</v>
      </c>
      <c r="H3496" t="s">
        <v>86</v>
      </c>
      <c r="I3496" t="s">
        <v>355</v>
      </c>
      <c r="J3496" t="s">
        <v>355</v>
      </c>
      <c r="K3496" t="s">
        <v>355</v>
      </c>
      <c r="L3496" t="s">
        <v>86</v>
      </c>
      <c r="M3496" t="s">
        <v>594</v>
      </c>
      <c r="N3496" s="50">
        <v>45217172</v>
      </c>
      <c r="O3496" s="51">
        <v>2333014</v>
      </c>
      <c r="P3496" t="s">
        <v>11682</v>
      </c>
      <c r="Q3496" t="s">
        <v>3296</v>
      </c>
      <c r="R3496" t="s">
        <v>11683</v>
      </c>
      <c r="S3496" s="49" t="str">
        <f>CONCATENATE(Tabla_Datos[[#This Row],[Nombre_Cliente]]," ",Tabla_Datos[[#This Row],[ApellidoPaterno_Cliente]]," ",Tabla_Datos[[#This Row],[ApellidoMaterno_Cliente]])</f>
        <v>CASIANO AYERVE YAGUILLO</v>
      </c>
      <c r="T3496" s="53">
        <f>DATE(Tabla_Datos[[#This Row],[tAnio]],Tabla_Datos[[#This Row],[tMes]],Tabla_Datos[[#This Row],[tDia]])</f>
        <v>40775</v>
      </c>
      <c r="U3496" s="53" t="str">
        <f>IF(Tabla_Datos[[#This Row],[cProvincia]]="LIMA","LIMA","PROVINCIA")</f>
        <v>PROVINCIA</v>
      </c>
      <c r="V3496" s="53" t="str">
        <f>MID(Tabla_Datos[[#This Row],[pTelefono]],1,SEARCH("-",Tabla_Datos[[#This Row],[pTelefono]],1)-1)</f>
        <v>84</v>
      </c>
      <c r="W3496" s="53" t="str">
        <f>MID(Tabla_Datos[[#This Row],[pTelefono]],SEARCH("-",Tabla_Datos[[#This Row],[pTelefono]],1)+1,LEN(Tabla_Datos[[#This Row],[pTelefono]]))</f>
        <v>984697959</v>
      </c>
      <c r="X3496" s="53" t="str">
        <f>CONCATENATE(Tabla_Datos[[#This Row],[TipUrb]]," ",Tabla_Datos[[#This Row],[Calle]]," ",Tabla_Datos[[#This Row],[NumCalle]])</f>
        <v>UR . 0</v>
      </c>
      <c r="Y3496" t="s">
        <v>360</v>
      </c>
      <c r="Z3496" t="s">
        <v>122</v>
      </c>
      <c r="AA3496" t="s">
        <v>123</v>
      </c>
      <c r="AB3496" t="s">
        <v>95</v>
      </c>
      <c r="AC3496" t="s">
        <v>95</v>
      </c>
      <c r="AD3496" t="s">
        <v>161</v>
      </c>
      <c r="AE3496" t="s">
        <v>361</v>
      </c>
      <c r="AF3496">
        <v>11</v>
      </c>
      <c r="AG3496" s="51">
        <v>23875049</v>
      </c>
      <c r="AH3496" t="s">
        <v>95</v>
      </c>
      <c r="AI3496">
        <v>1</v>
      </c>
      <c r="AJ3496">
        <v>1</v>
      </c>
      <c r="AK3496" t="s">
        <v>221</v>
      </c>
      <c r="AL3496">
        <v>0</v>
      </c>
    </row>
    <row r="3497" spans="1:38">
      <c r="A3497">
        <v>3287275</v>
      </c>
      <c r="B3497" t="s">
        <v>11684</v>
      </c>
      <c r="C3497" t="s">
        <v>20</v>
      </c>
      <c r="D3497" t="s">
        <v>143</v>
      </c>
      <c r="E3497">
        <v>2011</v>
      </c>
      <c r="F3497">
        <v>8</v>
      </c>
      <c r="G3497">
        <v>20</v>
      </c>
      <c r="H3497" t="s">
        <v>86</v>
      </c>
      <c r="I3497" t="s">
        <v>478</v>
      </c>
      <c r="J3497" t="s">
        <v>478</v>
      </c>
      <c r="K3497" t="s">
        <v>310</v>
      </c>
      <c r="L3497" t="s">
        <v>86</v>
      </c>
      <c r="M3497" t="s">
        <v>148</v>
      </c>
      <c r="N3497" s="50">
        <v>1154017</v>
      </c>
      <c r="O3497" s="51">
        <v>2333238</v>
      </c>
      <c r="P3497" t="s">
        <v>11685</v>
      </c>
      <c r="Q3497" t="s">
        <v>11686</v>
      </c>
      <c r="R3497" t="s">
        <v>11687</v>
      </c>
      <c r="S3497" s="49" t="str">
        <f>CONCATENATE(Tabla_Datos[[#This Row],[Nombre_Cliente]]," ",Tabla_Datos[[#This Row],[ApellidoPaterno_Cliente]]," ",Tabla_Datos[[#This Row],[ApellidoMaterno_Cliente]])</f>
        <v>JORDI INFANTE LUCUMI</v>
      </c>
      <c r="T3497" s="53">
        <f>DATE(Tabla_Datos[[#This Row],[tAnio]],Tabla_Datos[[#This Row],[tMes]],Tabla_Datos[[#This Row],[tDia]])</f>
        <v>40775</v>
      </c>
      <c r="U3497" s="53" t="str">
        <f>IF(Tabla_Datos[[#This Row],[cProvincia]]="LIMA","LIMA","PROVINCIA")</f>
        <v>PROVINCIA</v>
      </c>
      <c r="V3497" s="53" t="str">
        <f>MID(Tabla_Datos[[#This Row],[pTelefono]],1,SEARCH("-",Tabla_Datos[[#This Row],[pTelefono]],1)-1)</f>
        <v>42</v>
      </c>
      <c r="W3497" s="53" t="str">
        <f>MID(Tabla_Datos[[#This Row],[pTelefono]],SEARCH("-",Tabla_Datos[[#This Row],[pTelefono]],1)+1,LEN(Tabla_Datos[[#This Row],[pTelefono]]))</f>
        <v>958798142</v>
      </c>
      <c r="X3497" s="53" t="str">
        <f>CONCATENATE(Tabla_Datos[[#This Row],[TipUrb]]," ",Tabla_Datos[[#This Row],[Calle]]," ",Tabla_Datos[[#This Row],[NumCalle]])</f>
        <v>- LOS LAURELES 285</v>
      </c>
      <c r="Y3497" t="s">
        <v>484</v>
      </c>
      <c r="Z3497" t="s">
        <v>152</v>
      </c>
      <c r="AA3497" t="s">
        <v>153</v>
      </c>
      <c r="AB3497" t="s">
        <v>95</v>
      </c>
      <c r="AC3497" t="s">
        <v>95</v>
      </c>
      <c r="AD3497" t="s">
        <v>109</v>
      </c>
      <c r="AE3497" t="s">
        <v>95</v>
      </c>
      <c r="AF3497" t="s">
        <v>95</v>
      </c>
      <c r="AG3497" s="51">
        <v>41537646</v>
      </c>
      <c r="AH3497" t="s">
        <v>95</v>
      </c>
      <c r="AI3497">
        <v>1</v>
      </c>
      <c r="AJ3497">
        <v>1</v>
      </c>
      <c r="AK3497" t="s">
        <v>732</v>
      </c>
      <c r="AL3497">
        <v>285</v>
      </c>
    </row>
    <row r="3498" spans="1:38">
      <c r="A3498">
        <v>3290151</v>
      </c>
      <c r="B3498" t="s">
        <v>11688</v>
      </c>
      <c r="C3498" t="s">
        <v>18</v>
      </c>
      <c r="D3498" t="s">
        <v>85</v>
      </c>
      <c r="E3498">
        <v>2011</v>
      </c>
      <c r="F3498">
        <v>8</v>
      </c>
      <c r="G3498">
        <v>20</v>
      </c>
      <c r="H3498" t="s">
        <v>86</v>
      </c>
      <c r="I3498" t="s">
        <v>241</v>
      </c>
      <c r="J3498" t="s">
        <v>242</v>
      </c>
      <c r="K3498" t="s">
        <v>242</v>
      </c>
      <c r="L3498" t="s">
        <v>86</v>
      </c>
      <c r="M3498" t="s">
        <v>148</v>
      </c>
      <c r="N3498" s="50">
        <v>18107607</v>
      </c>
      <c r="O3498" s="51">
        <v>2333919</v>
      </c>
      <c r="P3498" t="s">
        <v>11689</v>
      </c>
      <c r="Q3498" t="s">
        <v>11690</v>
      </c>
      <c r="R3498" t="s">
        <v>11691</v>
      </c>
      <c r="S3498" s="49" t="str">
        <f>CONCATENATE(Tabla_Datos[[#This Row],[Nombre_Cliente]]," ",Tabla_Datos[[#This Row],[ApellidoPaterno_Cliente]]," ",Tabla_Datos[[#This Row],[ApellidoMaterno_Cliente]])</f>
        <v xml:space="preserve">CELIA ORFELINDA  CHARCAPE  GERONIMO </v>
      </c>
      <c r="T3498" s="53">
        <f>DATE(Tabla_Datos[[#This Row],[tAnio]],Tabla_Datos[[#This Row],[tMes]],Tabla_Datos[[#This Row],[tDia]])</f>
        <v>40775</v>
      </c>
      <c r="U3498" s="53" t="str">
        <f>IF(Tabla_Datos[[#This Row],[cProvincia]]="LIMA","LIMA","PROVINCIA")</f>
        <v>PROVINCIA</v>
      </c>
      <c r="V3498" s="53" t="str">
        <f>MID(Tabla_Datos[[#This Row],[pTelefono]],1,SEARCH("-",Tabla_Datos[[#This Row],[pTelefono]],1)-1)</f>
        <v>1</v>
      </c>
      <c r="W3498" s="53" t="str">
        <f>MID(Tabla_Datos[[#This Row],[pTelefono]],SEARCH("-",Tabla_Datos[[#This Row],[pTelefono]],1)+1,LEN(Tabla_Datos[[#This Row],[pTelefono]]))</f>
        <v>948666150</v>
      </c>
      <c r="X3498" s="53" t="str">
        <f>CONCATENATE(Tabla_Datos[[#This Row],[TipUrb]]," ",Tabla_Datos[[#This Row],[Calle]]," ",Tabla_Datos[[#This Row],[NumCalle]])</f>
        <v>- . 0</v>
      </c>
      <c r="Y3498" t="s">
        <v>246</v>
      </c>
      <c r="Z3498" t="s">
        <v>107</v>
      </c>
      <c r="AA3498" t="s">
        <v>108</v>
      </c>
      <c r="AB3498" t="s">
        <v>95</v>
      </c>
      <c r="AC3498" t="s">
        <v>95</v>
      </c>
      <c r="AD3498" t="s">
        <v>109</v>
      </c>
      <c r="AE3498" t="s">
        <v>11692</v>
      </c>
      <c r="AF3498">
        <v>22</v>
      </c>
      <c r="AG3498" s="51">
        <v>17949467</v>
      </c>
      <c r="AI3498">
        <v>36</v>
      </c>
      <c r="AJ3498">
        <v>36</v>
      </c>
      <c r="AK3498" t="s">
        <v>221</v>
      </c>
      <c r="AL3498">
        <v>0</v>
      </c>
    </row>
    <row r="3499" spans="1:38">
      <c r="A3499">
        <v>3288441</v>
      </c>
      <c r="B3499" t="s">
        <v>11693</v>
      </c>
      <c r="C3499" t="s">
        <v>20</v>
      </c>
      <c r="D3499" t="s">
        <v>143</v>
      </c>
      <c r="E3499">
        <v>2011</v>
      </c>
      <c r="F3499">
        <v>8</v>
      </c>
      <c r="G3499">
        <v>20</v>
      </c>
      <c r="H3499" t="s">
        <v>86</v>
      </c>
      <c r="I3499" t="s">
        <v>300</v>
      </c>
      <c r="J3499" t="s">
        <v>535</v>
      </c>
      <c r="K3499" t="s">
        <v>916</v>
      </c>
      <c r="L3499" t="s">
        <v>86</v>
      </c>
      <c r="M3499" t="s">
        <v>148</v>
      </c>
      <c r="N3499" s="50">
        <v>45721840</v>
      </c>
      <c r="O3499" s="51">
        <v>2334216</v>
      </c>
      <c r="P3499" t="s">
        <v>11694</v>
      </c>
      <c r="Q3499" t="s">
        <v>412</v>
      </c>
      <c r="R3499" t="s">
        <v>284</v>
      </c>
      <c r="S3499" s="49" t="str">
        <f>CONCATENATE(Tabla_Datos[[#This Row],[Nombre_Cliente]]," ",Tabla_Datos[[#This Row],[ApellidoPaterno_Cliente]]," ",Tabla_Datos[[#This Row],[ApellidoMaterno_Cliente]])</f>
        <v>RICARDO MARTIN GONZALES RIOS</v>
      </c>
      <c r="T3499" s="53">
        <f>DATE(Tabla_Datos[[#This Row],[tAnio]],Tabla_Datos[[#This Row],[tMes]],Tabla_Datos[[#This Row],[tDia]])</f>
        <v>40775</v>
      </c>
      <c r="U3499" s="53" t="str">
        <f>IF(Tabla_Datos[[#This Row],[cProvincia]]="LIMA","LIMA","PROVINCIA")</f>
        <v>PROVINCIA</v>
      </c>
      <c r="V3499" s="53" t="str">
        <f>MID(Tabla_Datos[[#This Row],[pTelefono]],1,SEARCH("-",Tabla_Datos[[#This Row],[pTelefono]],1)-1)</f>
        <v>65</v>
      </c>
      <c r="W3499" s="53" t="str">
        <f>MID(Tabla_Datos[[#This Row],[pTelefono]],SEARCH("-",Tabla_Datos[[#This Row],[pTelefono]],1)+1,LEN(Tabla_Datos[[#This Row],[pTelefono]]))</f>
        <v>65224919</v>
      </c>
      <c r="X3499" s="53" t="str">
        <f>CONCATENATE(Tabla_Datos[[#This Row],[TipUrb]]," ",Tabla_Datos[[#This Row],[Calle]]," ",Tabla_Datos[[#This Row],[NumCalle]])</f>
        <v>- MANCO CAPAC 326</v>
      </c>
      <c r="Y3499" t="s">
        <v>305</v>
      </c>
      <c r="Z3499" t="s">
        <v>152</v>
      </c>
      <c r="AA3499" t="s">
        <v>153</v>
      </c>
      <c r="AB3499" t="s">
        <v>95</v>
      </c>
      <c r="AC3499" t="s">
        <v>95</v>
      </c>
      <c r="AD3499" t="s">
        <v>109</v>
      </c>
      <c r="AE3499" t="s">
        <v>95</v>
      </c>
      <c r="AF3499" t="s">
        <v>95</v>
      </c>
      <c r="AG3499" s="51">
        <v>5371312</v>
      </c>
      <c r="AH3499" t="s">
        <v>95</v>
      </c>
      <c r="AI3499">
        <v>1</v>
      </c>
      <c r="AJ3499">
        <v>1</v>
      </c>
      <c r="AK3499" t="s">
        <v>275</v>
      </c>
      <c r="AL3499">
        <v>326</v>
      </c>
    </row>
    <row r="3500" spans="1:38">
      <c r="A3500">
        <v>3287560</v>
      </c>
      <c r="B3500" t="s">
        <v>11695</v>
      </c>
      <c r="C3500" t="s">
        <v>19</v>
      </c>
      <c r="D3500" t="s">
        <v>85</v>
      </c>
      <c r="E3500">
        <v>2011</v>
      </c>
      <c r="F3500">
        <v>8</v>
      </c>
      <c r="G3500">
        <v>20</v>
      </c>
      <c r="H3500" t="s">
        <v>144</v>
      </c>
      <c r="I3500" t="s">
        <v>16</v>
      </c>
      <c r="J3500" t="s">
        <v>16</v>
      </c>
      <c r="K3500" t="s">
        <v>492</v>
      </c>
      <c r="L3500" t="s">
        <v>144</v>
      </c>
      <c r="M3500" t="s">
        <v>88</v>
      </c>
      <c r="N3500" s="50">
        <v>20000030</v>
      </c>
      <c r="O3500" s="51">
        <v>2333442</v>
      </c>
      <c r="P3500" t="s">
        <v>11696</v>
      </c>
      <c r="Q3500" t="s">
        <v>10085</v>
      </c>
      <c r="R3500" t="s">
        <v>4251</v>
      </c>
      <c r="S3500" s="49" t="str">
        <f>CONCATENATE(Tabla_Datos[[#This Row],[Nombre_Cliente]]," ",Tabla_Datos[[#This Row],[ApellidoPaterno_Cliente]]," ",Tabla_Datos[[#This Row],[ApellidoMaterno_Cliente]])</f>
        <v>LUDWING CARLOS LOBATON VELASQUEZ</v>
      </c>
      <c r="T3500" s="53">
        <f>DATE(Tabla_Datos[[#This Row],[tAnio]],Tabla_Datos[[#This Row],[tMes]],Tabla_Datos[[#This Row],[tDia]])</f>
        <v>40775</v>
      </c>
      <c r="U3500" s="53" t="str">
        <f>IF(Tabla_Datos[[#This Row],[cProvincia]]="LIMA","LIMA","PROVINCIA")</f>
        <v>LIMA</v>
      </c>
      <c r="V3500" s="53" t="str">
        <f>MID(Tabla_Datos[[#This Row],[pTelefono]],1,SEARCH("-",Tabla_Datos[[#This Row],[pTelefono]],1)-1)</f>
        <v>1</v>
      </c>
      <c r="W3500" s="53" t="str">
        <f>MID(Tabla_Datos[[#This Row],[pTelefono]],SEARCH("-",Tabla_Datos[[#This Row],[pTelefono]],1)+1,LEN(Tabla_Datos[[#This Row],[pTelefono]]))</f>
        <v>997217712</v>
      </c>
      <c r="X3500" s="53" t="str">
        <f>CONCATENATE(Tabla_Datos[[#This Row],[TipUrb]]," ",Tabla_Datos[[#This Row],[Calle]]," ",Tabla_Datos[[#This Row],[NumCalle]])</f>
        <v>- AREQUIPA 4971</v>
      </c>
      <c r="Y3500" t="s">
        <v>92</v>
      </c>
      <c r="Z3500" t="s">
        <v>122</v>
      </c>
      <c r="AA3500" t="s">
        <v>123</v>
      </c>
      <c r="AB3500" t="s">
        <v>95</v>
      </c>
      <c r="AC3500" t="s">
        <v>11697</v>
      </c>
      <c r="AD3500" t="s">
        <v>109</v>
      </c>
      <c r="AE3500" t="s">
        <v>95</v>
      </c>
      <c r="AF3500" t="s">
        <v>95</v>
      </c>
      <c r="AG3500" s="51">
        <v>29707700</v>
      </c>
      <c r="AH3500" t="s">
        <v>95</v>
      </c>
      <c r="AI3500">
        <v>1</v>
      </c>
      <c r="AJ3500">
        <v>1</v>
      </c>
      <c r="AK3500" t="s">
        <v>100</v>
      </c>
      <c r="AL3500">
        <v>4971</v>
      </c>
    </row>
    <row r="3501" spans="1:38">
      <c r="A3501">
        <v>3289695</v>
      </c>
      <c r="B3501" t="s">
        <v>11698</v>
      </c>
      <c r="C3501" t="s">
        <v>18</v>
      </c>
      <c r="D3501" t="s">
        <v>156</v>
      </c>
      <c r="E3501">
        <v>2011</v>
      </c>
      <c r="F3501">
        <v>8</v>
      </c>
      <c r="G3501">
        <v>20</v>
      </c>
      <c r="H3501" t="s">
        <v>86</v>
      </c>
      <c r="I3501" t="s">
        <v>16</v>
      </c>
      <c r="J3501" t="s">
        <v>16</v>
      </c>
      <c r="K3501" t="s">
        <v>147</v>
      </c>
      <c r="L3501" t="s">
        <v>86</v>
      </c>
      <c r="M3501" t="s">
        <v>88</v>
      </c>
      <c r="N3501" s="50">
        <v>99999999</v>
      </c>
      <c r="O3501" s="51">
        <v>2334987</v>
      </c>
      <c r="P3501" t="s">
        <v>11699</v>
      </c>
      <c r="Q3501" t="s">
        <v>11700</v>
      </c>
      <c r="R3501" t="s">
        <v>7472</v>
      </c>
      <c r="S3501" s="49" t="str">
        <f>CONCATENATE(Tabla_Datos[[#This Row],[Nombre_Cliente]]," ",Tabla_Datos[[#This Row],[ApellidoPaterno_Cliente]]," ",Tabla_Datos[[#This Row],[ApellidoMaterno_Cliente]])</f>
        <v xml:space="preserve">YNES MARGARITA   DIAZ   ESPINOZA   </v>
      </c>
      <c r="T3501" s="53">
        <f>DATE(Tabla_Datos[[#This Row],[tAnio]],Tabla_Datos[[#This Row],[tMes]],Tabla_Datos[[#This Row],[tDia]])</f>
        <v>40775</v>
      </c>
      <c r="U3501" s="53" t="str">
        <f>IF(Tabla_Datos[[#This Row],[cProvincia]]="LIMA","LIMA","PROVINCIA")</f>
        <v>LIMA</v>
      </c>
      <c r="V3501" s="53" t="str">
        <f>MID(Tabla_Datos[[#This Row],[pTelefono]],1,SEARCH("-",Tabla_Datos[[#This Row],[pTelefono]],1)-1)</f>
        <v>1</v>
      </c>
      <c r="W3501" s="53" t="str">
        <f>MID(Tabla_Datos[[#This Row],[pTelefono]],SEARCH("-",Tabla_Datos[[#This Row],[pTelefono]],1)+1,LEN(Tabla_Datos[[#This Row],[pTelefono]]))</f>
        <v>1244123</v>
      </c>
      <c r="X3501" s="53" t="str">
        <f>CONCATENATE(Tabla_Datos[[#This Row],[TipUrb]]," ",Tabla_Datos[[#This Row],[Calle]]," ",Tabla_Datos[[#This Row],[NumCalle]])</f>
        <v>UR CAHUIDE 113</v>
      </c>
      <c r="Y3501" t="s">
        <v>92</v>
      </c>
      <c r="Z3501" t="s">
        <v>93</v>
      </c>
      <c r="AA3501" t="s">
        <v>94</v>
      </c>
      <c r="AB3501">
        <v>1</v>
      </c>
      <c r="AC3501" t="s">
        <v>95</v>
      </c>
      <c r="AD3501" t="s">
        <v>161</v>
      </c>
      <c r="AE3501" t="s">
        <v>95</v>
      </c>
      <c r="AG3501" s="51">
        <v>9048861</v>
      </c>
      <c r="AI3501">
        <v>26</v>
      </c>
      <c r="AJ3501">
        <v>26</v>
      </c>
      <c r="AK3501" t="s">
        <v>1083</v>
      </c>
      <c r="AL3501">
        <v>113</v>
      </c>
    </row>
    <row r="3502" spans="1:38">
      <c r="A3502">
        <v>3286591</v>
      </c>
      <c r="B3502" t="s">
        <v>11701</v>
      </c>
      <c r="C3502" t="s">
        <v>19</v>
      </c>
      <c r="D3502" t="s">
        <v>85</v>
      </c>
      <c r="E3502">
        <v>2011</v>
      </c>
      <c r="F3502">
        <v>8</v>
      </c>
      <c r="G3502">
        <v>20</v>
      </c>
      <c r="H3502" t="s">
        <v>86</v>
      </c>
      <c r="I3502" t="s">
        <v>16</v>
      </c>
      <c r="J3502" t="s">
        <v>16</v>
      </c>
      <c r="K3502" t="s">
        <v>16</v>
      </c>
      <c r="L3502" t="s">
        <v>86</v>
      </c>
      <c r="M3502" t="s">
        <v>88</v>
      </c>
      <c r="N3502" s="50">
        <v>11111968</v>
      </c>
      <c r="O3502" s="51">
        <v>2332690</v>
      </c>
      <c r="P3502" t="s">
        <v>11702</v>
      </c>
      <c r="Q3502" t="s">
        <v>3958</v>
      </c>
      <c r="R3502" t="s">
        <v>11703</v>
      </c>
      <c r="S3502" s="49" t="str">
        <f>CONCATENATE(Tabla_Datos[[#This Row],[Nombre_Cliente]]," ",Tabla_Datos[[#This Row],[ApellidoPaterno_Cliente]]," ",Tabla_Datos[[#This Row],[ApellidoMaterno_Cliente]])</f>
        <v>RUBY MARIA TERESA CERVANTES GRUNDY</v>
      </c>
      <c r="T3502" s="53">
        <f>DATE(Tabla_Datos[[#This Row],[tAnio]],Tabla_Datos[[#This Row],[tMes]],Tabla_Datos[[#This Row],[tDia]])</f>
        <v>40775</v>
      </c>
      <c r="U3502" s="53" t="str">
        <f>IF(Tabla_Datos[[#This Row],[cProvincia]]="LIMA","LIMA","PROVINCIA")</f>
        <v>LIMA</v>
      </c>
      <c r="V3502" s="53" t="str">
        <f>MID(Tabla_Datos[[#This Row],[pTelefono]],1,SEARCH("-",Tabla_Datos[[#This Row],[pTelefono]],1)-1)</f>
        <v>1</v>
      </c>
      <c r="W3502" s="53" t="str">
        <f>MID(Tabla_Datos[[#This Row],[pTelefono]],SEARCH("-",Tabla_Datos[[#This Row],[pTelefono]],1)+1,LEN(Tabla_Datos[[#This Row],[pTelefono]]))</f>
        <v>995187867</v>
      </c>
      <c r="X3502" s="53" t="str">
        <f>CONCATENATE(Tabla_Datos[[#This Row],[TipUrb]]," ",Tabla_Datos[[#This Row],[Calle]]," ",Tabla_Datos[[#This Row],[NumCalle]])</f>
        <v>UR VENUS 1088</v>
      </c>
      <c r="Y3502" t="s">
        <v>92</v>
      </c>
      <c r="Z3502" t="s">
        <v>122</v>
      </c>
      <c r="AA3502" t="s">
        <v>123</v>
      </c>
      <c r="AB3502" t="s">
        <v>95</v>
      </c>
      <c r="AC3502" t="s">
        <v>95</v>
      </c>
      <c r="AD3502" t="s">
        <v>161</v>
      </c>
      <c r="AE3502" t="s">
        <v>95</v>
      </c>
      <c r="AF3502" t="s">
        <v>95</v>
      </c>
      <c r="AG3502" s="51">
        <v>7908021</v>
      </c>
      <c r="AH3502" t="s">
        <v>95</v>
      </c>
      <c r="AI3502">
        <v>1</v>
      </c>
      <c r="AJ3502">
        <v>1</v>
      </c>
      <c r="AK3502" t="s">
        <v>11704</v>
      </c>
      <c r="AL3502">
        <v>1088</v>
      </c>
    </row>
    <row r="3503" spans="1:38">
      <c r="A3503">
        <v>3287340</v>
      </c>
      <c r="B3503" t="s">
        <v>11705</v>
      </c>
      <c r="C3503" t="s">
        <v>19</v>
      </c>
      <c r="D3503" t="s">
        <v>85</v>
      </c>
      <c r="E3503">
        <v>2011</v>
      </c>
      <c r="F3503">
        <v>8</v>
      </c>
      <c r="G3503">
        <v>20</v>
      </c>
      <c r="H3503" t="s">
        <v>86</v>
      </c>
      <c r="I3503" t="s">
        <v>16</v>
      </c>
      <c r="J3503" t="s">
        <v>16</v>
      </c>
      <c r="K3503" t="s">
        <v>496</v>
      </c>
      <c r="L3503" t="s">
        <v>86</v>
      </c>
      <c r="M3503" t="s">
        <v>88</v>
      </c>
      <c r="N3503" s="50">
        <v>11111252</v>
      </c>
      <c r="O3503" s="51">
        <v>2333279</v>
      </c>
      <c r="P3503" t="s">
        <v>11706</v>
      </c>
      <c r="Q3503" t="s">
        <v>422</v>
      </c>
      <c r="R3503" t="s">
        <v>11707</v>
      </c>
      <c r="S3503" s="49" t="str">
        <f>CONCATENATE(Tabla_Datos[[#This Row],[Nombre_Cliente]]," ",Tabla_Datos[[#This Row],[ApellidoPaterno_Cliente]]," ",Tabla_Datos[[#This Row],[ApellidoMaterno_Cliente]])</f>
        <v>JUSTO VICTOR CORDOVA RETUERTO</v>
      </c>
      <c r="T3503" s="53">
        <f>DATE(Tabla_Datos[[#This Row],[tAnio]],Tabla_Datos[[#This Row],[tMes]],Tabla_Datos[[#This Row],[tDia]])</f>
        <v>40775</v>
      </c>
      <c r="U3503" s="53" t="str">
        <f>IF(Tabla_Datos[[#This Row],[cProvincia]]="LIMA","LIMA","PROVINCIA")</f>
        <v>LIMA</v>
      </c>
      <c r="V3503" s="53" t="str">
        <f>MID(Tabla_Datos[[#This Row],[pTelefono]],1,SEARCH("-",Tabla_Datos[[#This Row],[pTelefono]],1)-1)</f>
        <v>1</v>
      </c>
      <c r="W3503" s="53" t="str">
        <f>MID(Tabla_Datos[[#This Row],[pTelefono]],SEARCH("-",Tabla_Datos[[#This Row],[pTelefono]],1)+1,LEN(Tabla_Datos[[#This Row],[pTelefono]]))</f>
        <v>12872706</v>
      </c>
      <c r="X3503" s="53" t="str">
        <f>CONCATENATE(Tabla_Datos[[#This Row],[TipUrb]]," ",Tabla_Datos[[#This Row],[Calle]]," ",Tabla_Datos[[#This Row],[NumCalle]])</f>
        <v>- . 0</v>
      </c>
      <c r="Y3503" t="s">
        <v>92</v>
      </c>
      <c r="Z3503" t="s">
        <v>196</v>
      </c>
      <c r="AA3503" t="s">
        <v>197</v>
      </c>
      <c r="AB3503" t="s">
        <v>95</v>
      </c>
      <c r="AC3503" t="s">
        <v>95</v>
      </c>
      <c r="AD3503" t="s">
        <v>109</v>
      </c>
      <c r="AE3503" t="s">
        <v>1074</v>
      </c>
      <c r="AF3503">
        <v>13</v>
      </c>
      <c r="AG3503" s="51">
        <v>8940908</v>
      </c>
      <c r="AH3503" t="s">
        <v>95</v>
      </c>
      <c r="AI3503">
        <v>1</v>
      </c>
      <c r="AJ3503">
        <v>1</v>
      </c>
      <c r="AK3503" t="s">
        <v>221</v>
      </c>
      <c r="AL3503">
        <v>0</v>
      </c>
    </row>
    <row r="3504" spans="1:38">
      <c r="A3504">
        <v>3286876</v>
      </c>
      <c r="B3504" t="s">
        <v>11708</v>
      </c>
      <c r="C3504" t="s">
        <v>20</v>
      </c>
      <c r="D3504" t="s">
        <v>143</v>
      </c>
      <c r="E3504">
        <v>2011</v>
      </c>
      <c r="F3504">
        <v>8</v>
      </c>
      <c r="G3504">
        <v>20</v>
      </c>
      <c r="H3504" t="s">
        <v>86</v>
      </c>
      <c r="I3504" t="s">
        <v>141</v>
      </c>
      <c r="J3504" t="s">
        <v>3506</v>
      </c>
      <c r="K3504" t="s">
        <v>3506</v>
      </c>
      <c r="L3504" t="s">
        <v>86</v>
      </c>
      <c r="M3504" t="s">
        <v>294</v>
      </c>
      <c r="N3504" s="50">
        <v>21125372</v>
      </c>
      <c r="O3504" s="51">
        <v>2332921</v>
      </c>
      <c r="P3504" t="s">
        <v>10082</v>
      </c>
      <c r="Q3504" t="s">
        <v>460</v>
      </c>
      <c r="R3504" t="s">
        <v>11709</v>
      </c>
      <c r="S3504" s="49" t="str">
        <f>CONCATENATE(Tabla_Datos[[#This Row],[Nombre_Cliente]]," ",Tabla_Datos[[#This Row],[ApellidoPaterno_Cliente]]," ",Tabla_Datos[[#This Row],[ApellidoMaterno_Cliente]])</f>
        <v>LUCIA ALVAREZ YURIVILCA</v>
      </c>
      <c r="T3504" s="53">
        <f>DATE(Tabla_Datos[[#This Row],[tAnio]],Tabla_Datos[[#This Row],[tMes]],Tabla_Datos[[#This Row],[tDia]])</f>
        <v>40775</v>
      </c>
      <c r="U3504" s="53" t="str">
        <f>IF(Tabla_Datos[[#This Row],[cProvincia]]="LIMA","LIMA","PROVINCIA")</f>
        <v>PROVINCIA</v>
      </c>
      <c r="V3504" s="53" t="str">
        <f>MID(Tabla_Datos[[#This Row],[pTelefono]],1,SEARCH("-",Tabla_Datos[[#This Row],[pTelefono]],1)-1)</f>
        <v>64</v>
      </c>
      <c r="W3504" s="53" t="str">
        <f>MID(Tabla_Datos[[#This Row],[pTelefono]],SEARCH("-",Tabla_Datos[[#This Row],[pTelefono]],1)+1,LEN(Tabla_Datos[[#This Row],[pTelefono]]))</f>
        <v>964556090</v>
      </c>
      <c r="X3504" s="53" t="str">
        <f>CONCATENATE(Tabla_Datos[[#This Row],[TipUrb]]," ",Tabla_Datos[[#This Row],[Calle]]," ",Tabla_Datos[[#This Row],[NumCalle]])</f>
        <v>- AREQUIPA 551</v>
      </c>
      <c r="Y3504" t="s">
        <v>525</v>
      </c>
      <c r="Z3504" t="s">
        <v>152</v>
      </c>
      <c r="AA3504" t="s">
        <v>153</v>
      </c>
      <c r="AB3504" t="s">
        <v>95</v>
      </c>
      <c r="AC3504">
        <v>2</v>
      </c>
      <c r="AD3504" t="s">
        <v>109</v>
      </c>
      <c r="AE3504" t="s">
        <v>95</v>
      </c>
      <c r="AF3504" t="s">
        <v>95</v>
      </c>
      <c r="AG3504" s="51">
        <v>21240491</v>
      </c>
      <c r="AH3504" t="s">
        <v>95</v>
      </c>
      <c r="AI3504">
        <v>1</v>
      </c>
      <c r="AJ3504">
        <v>1</v>
      </c>
      <c r="AK3504" t="s">
        <v>100</v>
      </c>
      <c r="AL3504">
        <v>551</v>
      </c>
    </row>
    <row r="3505" spans="1:38">
      <c r="A3505">
        <v>3288300</v>
      </c>
      <c r="B3505" t="s">
        <v>11710</v>
      </c>
      <c r="C3505" t="s">
        <v>19</v>
      </c>
      <c r="D3505" t="s">
        <v>143</v>
      </c>
      <c r="E3505">
        <v>2011</v>
      </c>
      <c r="F3505">
        <v>8</v>
      </c>
      <c r="G3505">
        <v>20</v>
      </c>
      <c r="H3505" t="s">
        <v>86</v>
      </c>
      <c r="I3505" t="s">
        <v>100</v>
      </c>
      <c r="J3505" t="s">
        <v>100</v>
      </c>
      <c r="K3505" t="s">
        <v>101</v>
      </c>
      <c r="L3505" t="s">
        <v>86</v>
      </c>
      <c r="M3505" t="s">
        <v>102</v>
      </c>
      <c r="N3505" s="50">
        <v>7263393</v>
      </c>
      <c r="O3505" s="51">
        <v>2334109</v>
      </c>
      <c r="P3505" t="s">
        <v>11711</v>
      </c>
      <c r="Q3505" t="s">
        <v>460</v>
      </c>
      <c r="R3505" t="s">
        <v>1277</v>
      </c>
      <c r="S3505" s="49" t="str">
        <f>CONCATENATE(Tabla_Datos[[#This Row],[Nombre_Cliente]]," ",Tabla_Datos[[#This Row],[ApellidoPaterno_Cliente]]," ",Tabla_Datos[[#This Row],[ApellidoMaterno_Cliente]])</f>
        <v>RUSSEL ANSELMO ALVAREZ MIRANDA</v>
      </c>
      <c r="T3505" s="53">
        <f>DATE(Tabla_Datos[[#This Row],[tAnio]],Tabla_Datos[[#This Row],[tMes]],Tabla_Datos[[#This Row],[tDia]])</f>
        <v>40775</v>
      </c>
      <c r="U3505" s="53" t="str">
        <f>IF(Tabla_Datos[[#This Row],[cProvincia]]="LIMA","LIMA","PROVINCIA")</f>
        <v>PROVINCIA</v>
      </c>
      <c r="V3505" s="53" t="str">
        <f>MID(Tabla_Datos[[#This Row],[pTelefono]],1,SEARCH("-",Tabla_Datos[[#This Row],[pTelefono]],1)-1)</f>
        <v>54</v>
      </c>
      <c r="W3505" s="53" t="str">
        <f>MID(Tabla_Datos[[#This Row],[pTelefono]],SEARCH("-",Tabla_Datos[[#This Row],[pTelefono]],1)+1,LEN(Tabla_Datos[[#This Row],[pTelefono]]))</f>
        <v>959455614</v>
      </c>
      <c r="X3505" s="53" t="str">
        <f>CONCATENATE(Tabla_Datos[[#This Row],[TipUrb]]," ",Tabla_Datos[[#This Row],[Calle]]," ",Tabla_Datos[[#This Row],[NumCalle]])</f>
        <v>CM ANCASH 213</v>
      </c>
      <c r="Y3505" t="s">
        <v>106</v>
      </c>
      <c r="Z3505" t="s">
        <v>152</v>
      </c>
      <c r="AA3505" t="s">
        <v>153</v>
      </c>
      <c r="AB3505" t="s">
        <v>95</v>
      </c>
      <c r="AC3505" t="s">
        <v>95</v>
      </c>
      <c r="AD3505" t="s">
        <v>7528</v>
      </c>
      <c r="AE3505" t="s">
        <v>95</v>
      </c>
      <c r="AF3505" t="s">
        <v>95</v>
      </c>
      <c r="AG3505" s="51">
        <v>46961130</v>
      </c>
      <c r="AH3505" t="s">
        <v>95</v>
      </c>
      <c r="AI3505">
        <v>1</v>
      </c>
      <c r="AJ3505">
        <v>1</v>
      </c>
      <c r="AK3505" t="s">
        <v>145</v>
      </c>
      <c r="AL3505">
        <v>213</v>
      </c>
    </row>
    <row r="3506" spans="1:38">
      <c r="A3506">
        <v>3288645</v>
      </c>
      <c r="B3506" t="s">
        <v>11712</v>
      </c>
      <c r="C3506" t="s">
        <v>19</v>
      </c>
      <c r="D3506" t="s">
        <v>85</v>
      </c>
      <c r="E3506">
        <v>2011</v>
      </c>
      <c r="F3506">
        <v>8</v>
      </c>
      <c r="G3506">
        <v>20</v>
      </c>
      <c r="H3506" t="s">
        <v>86</v>
      </c>
      <c r="I3506" t="s">
        <v>241</v>
      </c>
      <c r="J3506" t="s">
        <v>242</v>
      </c>
      <c r="K3506" t="s">
        <v>243</v>
      </c>
      <c r="L3506" t="s">
        <v>86</v>
      </c>
      <c r="M3506" t="s">
        <v>148</v>
      </c>
      <c r="N3506" s="50">
        <v>7241019</v>
      </c>
      <c r="O3506" s="51">
        <v>2334403</v>
      </c>
      <c r="P3506" t="s">
        <v>2144</v>
      </c>
      <c r="Q3506" t="s">
        <v>1972</v>
      </c>
      <c r="R3506" t="s">
        <v>610</v>
      </c>
      <c r="S3506" s="49" t="str">
        <f>CONCATENATE(Tabla_Datos[[#This Row],[Nombre_Cliente]]," ",Tabla_Datos[[#This Row],[ApellidoPaterno_Cliente]]," ",Tabla_Datos[[#This Row],[ApellidoMaterno_Cliente]])</f>
        <v>RICARDO PAREDES MARTINEZ</v>
      </c>
      <c r="T3506" s="53">
        <f>DATE(Tabla_Datos[[#This Row],[tAnio]],Tabla_Datos[[#This Row],[tMes]],Tabla_Datos[[#This Row],[tDia]])</f>
        <v>40775</v>
      </c>
      <c r="U3506" s="53" t="str">
        <f>IF(Tabla_Datos[[#This Row],[cProvincia]]="LIMA","LIMA","PROVINCIA")</f>
        <v>PROVINCIA</v>
      </c>
      <c r="V3506" s="53" t="str">
        <f>MID(Tabla_Datos[[#This Row],[pTelefono]],1,SEARCH("-",Tabla_Datos[[#This Row],[pTelefono]],1)-1)</f>
        <v>44</v>
      </c>
      <c r="W3506" s="53" t="str">
        <f>MID(Tabla_Datos[[#This Row],[pTelefono]],SEARCH("-",Tabla_Datos[[#This Row],[pTelefono]],1)+1,LEN(Tabla_Datos[[#This Row],[pTelefono]]))</f>
        <v>44461134</v>
      </c>
      <c r="X3506" s="53" t="str">
        <f>CONCATENATE(Tabla_Datos[[#This Row],[TipUrb]]," ",Tabla_Datos[[#This Row],[Calle]]," ",Tabla_Datos[[#This Row],[NumCalle]])</f>
        <v xml:space="preserve">  LIBERTAD 113</v>
      </c>
      <c r="Y3506" t="s">
        <v>246</v>
      </c>
      <c r="Z3506" t="s">
        <v>122</v>
      </c>
      <c r="AA3506" t="s">
        <v>123</v>
      </c>
      <c r="AB3506" t="s">
        <v>95</v>
      </c>
      <c r="AC3506" t="s">
        <v>95</v>
      </c>
      <c r="AD3506" t="s">
        <v>95</v>
      </c>
      <c r="AE3506" t="s">
        <v>95</v>
      </c>
      <c r="AF3506" t="s">
        <v>95</v>
      </c>
      <c r="AG3506" s="51">
        <v>17818385</v>
      </c>
      <c r="AH3506" t="s">
        <v>95</v>
      </c>
      <c r="AI3506">
        <v>1</v>
      </c>
      <c r="AJ3506">
        <v>1</v>
      </c>
      <c r="AK3506" t="s">
        <v>1428</v>
      </c>
      <c r="AL3506">
        <v>113</v>
      </c>
    </row>
    <row r="3507" spans="1:38">
      <c r="A3507">
        <v>3288581</v>
      </c>
      <c r="B3507" t="s">
        <v>11713</v>
      </c>
      <c r="C3507" t="s">
        <v>19</v>
      </c>
      <c r="D3507" t="s">
        <v>143</v>
      </c>
      <c r="E3507">
        <v>2011</v>
      </c>
      <c r="F3507">
        <v>8</v>
      </c>
      <c r="G3507">
        <v>20</v>
      </c>
      <c r="H3507" t="s">
        <v>86</v>
      </c>
      <c r="I3507" t="s">
        <v>132</v>
      </c>
      <c r="J3507" t="s">
        <v>132</v>
      </c>
      <c r="K3507" t="s">
        <v>1299</v>
      </c>
      <c r="L3507" t="s">
        <v>86</v>
      </c>
      <c r="M3507" t="s">
        <v>133</v>
      </c>
      <c r="N3507" s="50">
        <v>2695387</v>
      </c>
      <c r="O3507" s="51">
        <v>2334344</v>
      </c>
      <c r="P3507" t="s">
        <v>11714</v>
      </c>
      <c r="Q3507" t="s">
        <v>11715</v>
      </c>
      <c r="R3507" t="s">
        <v>3367</v>
      </c>
      <c r="S3507" s="49" t="str">
        <f>CONCATENATE(Tabla_Datos[[#This Row],[Nombre_Cliente]]," ",Tabla_Datos[[#This Row],[ApellidoPaterno_Cliente]]," ",Tabla_Datos[[#This Row],[ApellidoMaterno_Cliente]])</f>
        <v>MARLENY RUIDIAS OJEDA</v>
      </c>
      <c r="T3507" s="53">
        <f>DATE(Tabla_Datos[[#This Row],[tAnio]],Tabla_Datos[[#This Row],[tMes]],Tabla_Datos[[#This Row],[tDia]])</f>
        <v>40775</v>
      </c>
      <c r="U3507" s="53" t="str">
        <f>IF(Tabla_Datos[[#This Row],[cProvincia]]="LIMA","LIMA","PROVINCIA")</f>
        <v>PROVINCIA</v>
      </c>
      <c r="V3507" s="53" t="str">
        <f>MID(Tabla_Datos[[#This Row],[pTelefono]],1,SEARCH("-",Tabla_Datos[[#This Row],[pTelefono]],1)-1)</f>
        <v>73</v>
      </c>
      <c r="W3507" s="53" t="str">
        <f>MID(Tabla_Datos[[#This Row],[pTelefono]],SEARCH("-",Tabla_Datos[[#This Row],[pTelefono]],1)+1,LEN(Tabla_Datos[[#This Row],[pTelefono]]))</f>
        <v>975743760</v>
      </c>
      <c r="X3507" s="53" t="str">
        <f>CONCATENATE(Tabla_Datos[[#This Row],[TipUrb]]," ",Tabla_Datos[[#This Row],[Calle]]," ",Tabla_Datos[[#This Row],[NumCalle]])</f>
        <v>- . 0</v>
      </c>
      <c r="Y3507" t="s">
        <v>137</v>
      </c>
      <c r="Z3507" t="s">
        <v>152</v>
      </c>
      <c r="AA3507" t="s">
        <v>153</v>
      </c>
      <c r="AB3507" t="s">
        <v>95</v>
      </c>
      <c r="AC3507" t="s">
        <v>95</v>
      </c>
      <c r="AD3507" t="s">
        <v>109</v>
      </c>
      <c r="AE3507" t="s">
        <v>555</v>
      </c>
      <c r="AF3507">
        <v>2</v>
      </c>
      <c r="AG3507" s="51">
        <v>3360254</v>
      </c>
      <c r="AH3507" t="s">
        <v>95</v>
      </c>
      <c r="AI3507">
        <v>1</v>
      </c>
      <c r="AJ3507">
        <v>1</v>
      </c>
      <c r="AK3507" t="s">
        <v>221</v>
      </c>
      <c r="AL3507">
        <v>0</v>
      </c>
    </row>
    <row r="3508" spans="1:38">
      <c r="A3508">
        <v>3288917</v>
      </c>
      <c r="B3508" t="s">
        <v>11716</v>
      </c>
      <c r="C3508" t="s">
        <v>18</v>
      </c>
      <c r="D3508" t="s">
        <v>156</v>
      </c>
      <c r="E3508">
        <v>2011</v>
      </c>
      <c r="F3508">
        <v>8</v>
      </c>
      <c r="G3508">
        <v>20</v>
      </c>
      <c r="H3508" t="s">
        <v>86</v>
      </c>
      <c r="I3508" t="s">
        <v>16</v>
      </c>
      <c r="J3508" t="s">
        <v>16</v>
      </c>
      <c r="K3508" t="s">
        <v>633</v>
      </c>
      <c r="L3508" t="s">
        <v>86</v>
      </c>
      <c r="M3508" t="s">
        <v>88</v>
      </c>
      <c r="N3508" s="50">
        <v>99999999</v>
      </c>
      <c r="O3508" s="51">
        <v>2334565</v>
      </c>
      <c r="P3508" t="s">
        <v>11717</v>
      </c>
      <c r="Q3508" t="s">
        <v>3649</v>
      </c>
      <c r="R3508" t="s">
        <v>11718</v>
      </c>
      <c r="S3508" s="49" t="str">
        <f>CONCATENATE(Tabla_Datos[[#This Row],[Nombre_Cliente]]," ",Tabla_Datos[[#This Row],[ApellidoPaterno_Cliente]]," ",Tabla_Datos[[#This Row],[ApellidoMaterno_Cliente]])</f>
        <v xml:space="preserve">HENRY ANGEL  SAAVEDRA  ALTAMIRANO </v>
      </c>
      <c r="T3508" s="53">
        <f>DATE(Tabla_Datos[[#This Row],[tAnio]],Tabla_Datos[[#This Row],[tMes]],Tabla_Datos[[#This Row],[tDia]])</f>
        <v>40775</v>
      </c>
      <c r="U3508" s="53" t="str">
        <f>IF(Tabla_Datos[[#This Row],[cProvincia]]="LIMA","LIMA","PROVINCIA")</f>
        <v>LIMA</v>
      </c>
      <c r="V3508" s="53" t="str">
        <f>MID(Tabla_Datos[[#This Row],[pTelefono]],1,SEARCH("-",Tabla_Datos[[#This Row],[pTelefono]],1)-1)</f>
        <v>1</v>
      </c>
      <c r="W3508" s="53" t="str">
        <f>MID(Tabla_Datos[[#This Row],[pTelefono]],SEARCH("-",Tabla_Datos[[#This Row],[pTelefono]],1)+1,LEN(Tabla_Datos[[#This Row],[pTelefono]]))</f>
        <v>988883673</v>
      </c>
      <c r="X3508" s="53" t="str">
        <f>CONCATENATE(Tabla_Datos[[#This Row],[TipUrb]]," ",Tabla_Datos[[#This Row],[Calle]]," ",Tabla_Datos[[#This Row],[NumCalle]])</f>
        <v>UR SN 0</v>
      </c>
      <c r="Y3508" t="s">
        <v>92</v>
      </c>
      <c r="Z3508" t="s">
        <v>93</v>
      </c>
      <c r="AA3508" t="s">
        <v>94</v>
      </c>
      <c r="AB3508" t="s">
        <v>95</v>
      </c>
      <c r="AC3508" t="s">
        <v>95</v>
      </c>
      <c r="AD3508" t="s">
        <v>161</v>
      </c>
      <c r="AE3508" t="s">
        <v>3069</v>
      </c>
      <c r="AF3508" t="s">
        <v>5190</v>
      </c>
      <c r="AG3508" s="51">
        <v>9615129</v>
      </c>
      <c r="AI3508">
        <v>26</v>
      </c>
      <c r="AJ3508">
        <v>26</v>
      </c>
      <c r="AK3508" t="s">
        <v>467</v>
      </c>
      <c r="AL3508">
        <v>0</v>
      </c>
    </row>
    <row r="3509" spans="1:38">
      <c r="A3509">
        <v>3288029</v>
      </c>
      <c r="B3509" t="s">
        <v>11719</v>
      </c>
      <c r="C3509" t="s">
        <v>18</v>
      </c>
      <c r="D3509" t="s">
        <v>156</v>
      </c>
      <c r="E3509">
        <v>2011</v>
      </c>
      <c r="F3509">
        <v>8</v>
      </c>
      <c r="G3509">
        <v>20</v>
      </c>
      <c r="H3509" t="s">
        <v>86</v>
      </c>
      <c r="I3509" t="s">
        <v>16</v>
      </c>
      <c r="J3509" t="s">
        <v>16</v>
      </c>
      <c r="K3509" t="s">
        <v>487</v>
      </c>
      <c r="L3509" t="s">
        <v>86</v>
      </c>
      <c r="M3509" t="s">
        <v>88</v>
      </c>
      <c r="N3509" s="50">
        <v>99999999</v>
      </c>
      <c r="O3509" s="51">
        <v>2333844</v>
      </c>
      <c r="P3509" t="s">
        <v>11720</v>
      </c>
      <c r="Q3509" t="s">
        <v>11721</v>
      </c>
      <c r="R3509" t="s">
        <v>11721</v>
      </c>
      <c r="S3509" s="49" t="str">
        <f>CONCATENATE(Tabla_Datos[[#This Row],[Nombre_Cliente]]," ",Tabla_Datos[[#This Row],[ApellidoPaterno_Cliente]]," ",Tabla_Datos[[#This Row],[ApellidoMaterno_Cliente]])</f>
        <v xml:space="preserve">PAULINA  HUAMAN   HUAMAN  </v>
      </c>
      <c r="T3509" s="53">
        <f>DATE(Tabla_Datos[[#This Row],[tAnio]],Tabla_Datos[[#This Row],[tMes]],Tabla_Datos[[#This Row],[tDia]])</f>
        <v>40775</v>
      </c>
      <c r="U3509" s="53" t="str">
        <f>IF(Tabla_Datos[[#This Row],[cProvincia]]="LIMA","LIMA","PROVINCIA")</f>
        <v>LIMA</v>
      </c>
      <c r="V3509" s="53" t="str">
        <f>MID(Tabla_Datos[[#This Row],[pTelefono]],1,SEARCH("-",Tabla_Datos[[#This Row],[pTelefono]],1)-1)</f>
        <v>1</v>
      </c>
      <c r="W3509" s="53" t="str">
        <f>MID(Tabla_Datos[[#This Row],[pTelefono]],SEARCH("-",Tabla_Datos[[#This Row],[pTelefono]],1)+1,LEN(Tabla_Datos[[#This Row],[pTelefono]]))</f>
        <v>2534149</v>
      </c>
      <c r="X3509" s="53" t="str">
        <f>CONCATENATE(Tabla_Datos[[#This Row],[TipUrb]]," ",Tabla_Datos[[#This Row],[Calle]]," ",Tabla_Datos[[#This Row],[NumCalle]])</f>
        <v>UR MERCURIO 340</v>
      </c>
      <c r="Y3509" t="s">
        <v>92</v>
      </c>
      <c r="Z3509" t="s">
        <v>93</v>
      </c>
      <c r="AA3509" t="s">
        <v>94</v>
      </c>
      <c r="AB3509" t="s">
        <v>95</v>
      </c>
      <c r="AC3509" t="s">
        <v>95</v>
      </c>
      <c r="AD3509" t="s">
        <v>161</v>
      </c>
      <c r="AE3509" t="s">
        <v>95</v>
      </c>
      <c r="AG3509" s="51">
        <v>8313869</v>
      </c>
      <c r="AI3509">
        <v>26</v>
      </c>
      <c r="AJ3509">
        <v>26</v>
      </c>
      <c r="AK3509" t="s">
        <v>7904</v>
      </c>
      <c r="AL3509">
        <v>340</v>
      </c>
    </row>
    <row r="3510" spans="1:38">
      <c r="A3510">
        <v>3288319</v>
      </c>
      <c r="B3510" t="s">
        <v>10802</v>
      </c>
      <c r="C3510" t="s">
        <v>18</v>
      </c>
      <c r="D3510" t="s">
        <v>1061</v>
      </c>
      <c r="E3510">
        <v>2011</v>
      </c>
      <c r="F3510">
        <v>8</v>
      </c>
      <c r="G3510">
        <v>20</v>
      </c>
      <c r="H3510" t="s">
        <v>86</v>
      </c>
      <c r="I3510" t="s">
        <v>16</v>
      </c>
      <c r="J3510" t="s">
        <v>16</v>
      </c>
      <c r="K3510" t="s">
        <v>562</v>
      </c>
      <c r="L3510" t="s">
        <v>86</v>
      </c>
      <c r="M3510" t="s">
        <v>88</v>
      </c>
      <c r="N3510" s="50">
        <v>99999999</v>
      </c>
      <c r="O3510" s="51">
        <v>2334074</v>
      </c>
      <c r="P3510" t="s">
        <v>10803</v>
      </c>
      <c r="Q3510" t="s">
        <v>10804</v>
      </c>
      <c r="R3510" t="s">
        <v>95</v>
      </c>
      <c r="S3510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510" s="53">
        <f>DATE(Tabla_Datos[[#This Row],[tAnio]],Tabla_Datos[[#This Row],[tMes]],Tabla_Datos[[#This Row],[tDia]])</f>
        <v>40775</v>
      </c>
      <c r="U3510" s="53" t="str">
        <f>IF(Tabla_Datos[[#This Row],[cProvincia]]="LIMA","LIMA","PROVINCIA")</f>
        <v>LIMA</v>
      </c>
      <c r="V3510" s="53" t="str">
        <f>MID(Tabla_Datos[[#This Row],[pTelefono]],1,SEARCH("-",Tabla_Datos[[#This Row],[pTelefono]],1)-1)</f>
        <v>1</v>
      </c>
      <c r="W3510" s="53" t="str">
        <f>MID(Tabla_Datos[[#This Row],[pTelefono]],SEARCH("-",Tabla_Datos[[#This Row],[pTelefono]],1)+1,LEN(Tabla_Datos[[#This Row],[pTelefono]]))</f>
        <v>997056198</v>
      </c>
      <c r="X3510" s="53" t="str">
        <f>CONCATENATE(Tabla_Datos[[#This Row],[TipUrb]]," ",Tabla_Datos[[#This Row],[Calle]]," ",Tabla_Datos[[#This Row],[NumCalle]])</f>
        <v xml:space="preserve">  DE LAS HERAS, MARISCAL 231</v>
      </c>
      <c r="Y3510" t="s">
        <v>92</v>
      </c>
      <c r="Z3510" t="s">
        <v>93</v>
      </c>
      <c r="AA3510" t="s">
        <v>94</v>
      </c>
      <c r="AB3510" t="s">
        <v>95</v>
      </c>
      <c r="AC3510" t="s">
        <v>95</v>
      </c>
      <c r="AD3510" t="s">
        <v>95</v>
      </c>
      <c r="AE3510" t="s">
        <v>95</v>
      </c>
      <c r="AH3510">
        <v>20536587927</v>
      </c>
      <c r="AI3510">
        <v>26</v>
      </c>
      <c r="AJ3510">
        <v>26</v>
      </c>
      <c r="AK3510" t="s">
        <v>10805</v>
      </c>
      <c r="AL3510">
        <v>231</v>
      </c>
    </row>
    <row r="3511" spans="1:38">
      <c r="A3511">
        <v>3289757</v>
      </c>
      <c r="B3511" t="s">
        <v>11722</v>
      </c>
      <c r="C3511" t="s">
        <v>18</v>
      </c>
      <c r="D3511" t="s">
        <v>156</v>
      </c>
      <c r="E3511">
        <v>2011</v>
      </c>
      <c r="F3511">
        <v>8</v>
      </c>
      <c r="G3511">
        <v>20</v>
      </c>
      <c r="H3511" t="s">
        <v>86</v>
      </c>
      <c r="I3511" t="s">
        <v>16</v>
      </c>
      <c r="J3511" t="s">
        <v>16</v>
      </c>
      <c r="K3511" t="s">
        <v>374</v>
      </c>
      <c r="L3511" t="s">
        <v>86</v>
      </c>
      <c r="M3511" t="s">
        <v>88</v>
      </c>
      <c r="N3511" s="50">
        <v>99999999</v>
      </c>
      <c r="O3511" s="51">
        <v>2335030</v>
      </c>
      <c r="P3511" t="s">
        <v>11723</v>
      </c>
      <c r="Q3511" t="s">
        <v>11724</v>
      </c>
      <c r="R3511" t="s">
        <v>11725</v>
      </c>
      <c r="S3511" s="49" t="str">
        <f>CONCATENATE(Tabla_Datos[[#This Row],[Nombre_Cliente]]," ",Tabla_Datos[[#This Row],[ApellidoPaterno_Cliente]]," ",Tabla_Datos[[#This Row],[ApellidoMaterno_Cliente]])</f>
        <v xml:space="preserve">ROSA CECILIA  BALBIN  CAJACURI </v>
      </c>
      <c r="T3511" s="53">
        <f>DATE(Tabla_Datos[[#This Row],[tAnio]],Tabla_Datos[[#This Row],[tMes]],Tabla_Datos[[#This Row],[tDia]])</f>
        <v>40775</v>
      </c>
      <c r="U3511" s="53" t="str">
        <f>IF(Tabla_Datos[[#This Row],[cProvincia]]="LIMA","LIMA","PROVINCIA")</f>
        <v>LIMA</v>
      </c>
      <c r="V3511" s="53" t="str">
        <f>MID(Tabla_Datos[[#This Row],[pTelefono]],1,SEARCH("-",Tabla_Datos[[#This Row],[pTelefono]],1)-1)</f>
        <v>1</v>
      </c>
      <c r="W3511" s="53" t="str">
        <f>MID(Tabla_Datos[[#This Row],[pTelefono]],SEARCH("-",Tabla_Datos[[#This Row],[pTelefono]],1)+1,LEN(Tabla_Datos[[#This Row],[pTelefono]]))</f>
        <v>2609321</v>
      </c>
      <c r="X3511" s="53" t="str">
        <f>CONCATENATE(Tabla_Datos[[#This Row],[TipUrb]]," ",Tabla_Datos[[#This Row],[Calle]]," ",Tabla_Datos[[#This Row],[NumCalle]])</f>
        <v>- SAN JOSE 414</v>
      </c>
      <c r="Y3511" t="s">
        <v>92</v>
      </c>
      <c r="Z3511" t="s">
        <v>93</v>
      </c>
      <c r="AA3511" t="s">
        <v>94</v>
      </c>
      <c r="AB3511">
        <v>2</v>
      </c>
      <c r="AC3511" t="s">
        <v>95</v>
      </c>
      <c r="AD3511" t="s">
        <v>109</v>
      </c>
      <c r="AE3511" t="s">
        <v>95</v>
      </c>
      <c r="AG3511" s="51">
        <v>8975088</v>
      </c>
      <c r="AI3511">
        <v>26</v>
      </c>
      <c r="AJ3511">
        <v>26</v>
      </c>
      <c r="AK3511" t="s">
        <v>1342</v>
      </c>
      <c r="AL3511">
        <v>414</v>
      </c>
    </row>
    <row r="3512" spans="1:38">
      <c r="A3512">
        <v>3288571</v>
      </c>
      <c r="B3512" t="s">
        <v>11726</v>
      </c>
      <c r="C3512" t="s">
        <v>18</v>
      </c>
      <c r="D3512" t="s">
        <v>85</v>
      </c>
      <c r="E3512">
        <v>2011</v>
      </c>
      <c r="F3512">
        <v>8</v>
      </c>
      <c r="G3512">
        <v>20</v>
      </c>
      <c r="H3512" t="s">
        <v>86</v>
      </c>
      <c r="I3512" t="s">
        <v>16</v>
      </c>
      <c r="J3512" t="s">
        <v>16</v>
      </c>
      <c r="K3512" t="s">
        <v>1094</v>
      </c>
      <c r="L3512" t="s">
        <v>86</v>
      </c>
      <c r="M3512" t="s">
        <v>88</v>
      </c>
      <c r="N3512" s="50">
        <v>99999999</v>
      </c>
      <c r="O3512" s="51">
        <v>2334322</v>
      </c>
      <c r="P3512" t="s">
        <v>11727</v>
      </c>
      <c r="Q3512" t="s">
        <v>4159</v>
      </c>
      <c r="R3512" t="s">
        <v>11728</v>
      </c>
      <c r="S3512" s="49" t="str">
        <f>CONCATENATE(Tabla_Datos[[#This Row],[Nombre_Cliente]]," ",Tabla_Datos[[#This Row],[ApellidoPaterno_Cliente]]," ",Tabla_Datos[[#This Row],[ApellidoMaterno_Cliente]])</f>
        <v>IVAN EFRAIN CIEZA YAIPEN</v>
      </c>
      <c r="T3512" s="53">
        <f>DATE(Tabla_Datos[[#This Row],[tAnio]],Tabla_Datos[[#This Row],[tMes]],Tabla_Datos[[#This Row],[tDia]])</f>
        <v>40775</v>
      </c>
      <c r="U3512" s="53" t="str">
        <f>IF(Tabla_Datos[[#This Row],[cProvincia]]="LIMA","LIMA","PROVINCIA")</f>
        <v>LIMA</v>
      </c>
      <c r="V3512" s="53" t="str">
        <f>MID(Tabla_Datos[[#This Row],[pTelefono]],1,SEARCH("-",Tabla_Datos[[#This Row],[pTelefono]],1)-1)</f>
        <v>1</v>
      </c>
      <c r="W3512" s="53" t="str">
        <f>MID(Tabla_Datos[[#This Row],[pTelefono]],SEARCH("-",Tabla_Datos[[#This Row],[pTelefono]],1)+1,LEN(Tabla_Datos[[#This Row],[pTelefono]]))</f>
        <v>997972574</v>
      </c>
      <c r="X3512" s="53" t="str">
        <f>CONCATENATE(Tabla_Datos[[#This Row],[TipUrb]]," ",Tabla_Datos[[#This Row],[Calle]]," ",Tabla_Datos[[#This Row],[NumCalle]])</f>
        <v>UR KENNEDY, ROBERT 274</v>
      </c>
      <c r="Y3512" t="s">
        <v>92</v>
      </c>
      <c r="Z3512" t="s">
        <v>93</v>
      </c>
      <c r="AA3512" t="s">
        <v>94</v>
      </c>
      <c r="AB3512">
        <v>3</v>
      </c>
      <c r="AC3512" t="s">
        <v>95</v>
      </c>
      <c r="AD3512" t="s">
        <v>161</v>
      </c>
      <c r="AE3512" t="s">
        <v>95</v>
      </c>
      <c r="AG3512" s="51">
        <v>16798766</v>
      </c>
      <c r="AI3512">
        <v>26</v>
      </c>
      <c r="AJ3512">
        <v>26</v>
      </c>
      <c r="AK3512" t="s">
        <v>11729</v>
      </c>
      <c r="AL3512">
        <v>274</v>
      </c>
    </row>
    <row r="3513" spans="1:38">
      <c r="A3513">
        <v>3288173</v>
      </c>
      <c r="B3513" t="s">
        <v>11730</v>
      </c>
      <c r="C3513" t="s">
        <v>18</v>
      </c>
      <c r="D3513" t="s">
        <v>892</v>
      </c>
      <c r="E3513">
        <v>2011</v>
      </c>
      <c r="F3513">
        <v>8</v>
      </c>
      <c r="G3513">
        <v>20</v>
      </c>
      <c r="H3513" t="s">
        <v>86</v>
      </c>
      <c r="I3513" t="s">
        <v>141</v>
      </c>
      <c r="J3513" t="s">
        <v>521</v>
      </c>
      <c r="K3513" t="s">
        <v>521</v>
      </c>
      <c r="L3513" t="s">
        <v>86</v>
      </c>
      <c r="M3513" t="s">
        <v>294</v>
      </c>
      <c r="N3513" s="50">
        <v>40245586</v>
      </c>
      <c r="O3513" s="51">
        <v>2333976</v>
      </c>
      <c r="P3513" t="s">
        <v>11731</v>
      </c>
      <c r="Q3513" t="s">
        <v>5212</v>
      </c>
      <c r="R3513" t="s">
        <v>7531</v>
      </c>
      <c r="S3513" s="49" t="str">
        <f>CONCATENATE(Tabla_Datos[[#This Row],[Nombre_Cliente]]," ",Tabla_Datos[[#This Row],[ApellidoPaterno_Cliente]]," ",Tabla_Datos[[#This Row],[ApellidoMaterno_Cliente]])</f>
        <v xml:space="preserve">TEODORO GASPAR ENRIQUEZ </v>
      </c>
      <c r="T3513" s="53">
        <f>DATE(Tabla_Datos[[#This Row],[tAnio]],Tabla_Datos[[#This Row],[tMes]],Tabla_Datos[[#This Row],[tDia]])</f>
        <v>40775</v>
      </c>
      <c r="U3513" s="53" t="str">
        <f>IF(Tabla_Datos[[#This Row],[cProvincia]]="LIMA","LIMA","PROVINCIA")</f>
        <v>PROVINCIA</v>
      </c>
      <c r="V3513" s="53" t="str">
        <f>MID(Tabla_Datos[[#This Row],[pTelefono]],1,SEARCH("-",Tabla_Datos[[#This Row],[pTelefono]],1)-1)</f>
        <v>64</v>
      </c>
      <c r="W3513" s="53" t="str">
        <f>MID(Tabla_Datos[[#This Row],[pTelefono]],SEARCH("-",Tabla_Datos[[#This Row],[pTelefono]],1)+1,LEN(Tabla_Datos[[#This Row],[pTelefono]]))</f>
        <v>364667</v>
      </c>
      <c r="X3513" s="53" t="str">
        <f>CONCATENATE(Tabla_Datos[[#This Row],[TipUrb]]," ",Tabla_Datos[[#This Row],[Calle]]," ",Tabla_Datos[[#This Row],[NumCalle]])</f>
        <v xml:space="preserve">  SAN SEBASTIAN 374</v>
      </c>
      <c r="Y3513" t="s">
        <v>525</v>
      </c>
      <c r="Z3513" t="s">
        <v>93</v>
      </c>
      <c r="AA3513" t="s">
        <v>94</v>
      </c>
      <c r="AB3513" t="s">
        <v>95</v>
      </c>
      <c r="AC3513" t="s">
        <v>95</v>
      </c>
      <c r="AD3513" t="s">
        <v>95</v>
      </c>
      <c r="AE3513" t="s">
        <v>95</v>
      </c>
      <c r="AG3513" s="51">
        <v>19996031</v>
      </c>
      <c r="AI3513">
        <v>26</v>
      </c>
      <c r="AJ3513">
        <v>26</v>
      </c>
      <c r="AK3513" t="s">
        <v>356</v>
      </c>
      <c r="AL3513">
        <v>374</v>
      </c>
    </row>
    <row r="3514" spans="1:38">
      <c r="A3514">
        <v>3288332</v>
      </c>
      <c r="B3514" t="s">
        <v>11732</v>
      </c>
      <c r="C3514" t="s">
        <v>20</v>
      </c>
      <c r="D3514" t="s">
        <v>143</v>
      </c>
      <c r="E3514">
        <v>2011</v>
      </c>
      <c r="F3514">
        <v>8</v>
      </c>
      <c r="G3514">
        <v>20</v>
      </c>
      <c r="H3514" t="s">
        <v>86</v>
      </c>
      <c r="I3514" t="s">
        <v>16</v>
      </c>
      <c r="J3514" t="s">
        <v>16</v>
      </c>
      <c r="K3514" t="s">
        <v>308</v>
      </c>
      <c r="L3514" t="s">
        <v>86</v>
      </c>
      <c r="M3514" t="s">
        <v>88</v>
      </c>
      <c r="N3514" s="50">
        <v>16509638</v>
      </c>
      <c r="O3514" s="51">
        <v>2334122</v>
      </c>
      <c r="P3514" t="s">
        <v>7601</v>
      </c>
      <c r="Q3514" t="s">
        <v>511</v>
      </c>
      <c r="R3514" t="s">
        <v>8562</v>
      </c>
      <c r="S3514" s="49" t="str">
        <f>CONCATENATE(Tabla_Datos[[#This Row],[Nombre_Cliente]]," ",Tabla_Datos[[#This Row],[ApellidoPaterno_Cliente]]," ",Tabla_Datos[[#This Row],[ApellidoMaterno_Cliente]])</f>
        <v>BELEN RUIZ TARAZONA</v>
      </c>
      <c r="T3514" s="53">
        <f>DATE(Tabla_Datos[[#This Row],[tAnio]],Tabla_Datos[[#This Row],[tMes]],Tabla_Datos[[#This Row],[tDia]])</f>
        <v>40775</v>
      </c>
      <c r="U3514" s="53" t="str">
        <f>IF(Tabla_Datos[[#This Row],[cProvincia]]="LIMA","LIMA","PROVINCIA")</f>
        <v>LIMA</v>
      </c>
      <c r="V3514" s="53" t="str">
        <f>MID(Tabla_Datos[[#This Row],[pTelefono]],1,SEARCH("-",Tabla_Datos[[#This Row],[pTelefono]],1)-1)</f>
        <v>1</v>
      </c>
      <c r="W3514" s="53" t="str">
        <f>MID(Tabla_Datos[[#This Row],[pTelefono]],SEARCH("-",Tabla_Datos[[#This Row],[pTelefono]],1)+1,LEN(Tabla_Datos[[#This Row],[pTelefono]]))</f>
        <v>13095286</v>
      </c>
      <c r="X3514" s="53" t="str">
        <f>CONCATENATE(Tabla_Datos[[#This Row],[TipUrb]]," ",Tabla_Datos[[#This Row],[Calle]]," ",Tabla_Datos[[#This Row],[NumCalle]])</f>
        <v>AH . 0</v>
      </c>
      <c r="Y3514" t="s">
        <v>92</v>
      </c>
      <c r="Z3514" t="s">
        <v>152</v>
      </c>
      <c r="AA3514" t="s">
        <v>153</v>
      </c>
      <c r="AB3514" t="s">
        <v>95</v>
      </c>
      <c r="AC3514" t="s">
        <v>95</v>
      </c>
      <c r="AD3514" t="s">
        <v>96</v>
      </c>
      <c r="AE3514" t="s">
        <v>11733</v>
      </c>
      <c r="AF3514">
        <v>3</v>
      </c>
      <c r="AG3514" s="51">
        <v>41339987</v>
      </c>
      <c r="AH3514" t="s">
        <v>95</v>
      </c>
      <c r="AI3514">
        <v>1</v>
      </c>
      <c r="AJ3514">
        <v>1</v>
      </c>
      <c r="AK3514" t="s">
        <v>221</v>
      </c>
      <c r="AL3514">
        <v>0</v>
      </c>
    </row>
    <row r="3515" spans="1:38">
      <c r="A3515">
        <v>3287777</v>
      </c>
      <c r="B3515" t="s">
        <v>11734</v>
      </c>
      <c r="C3515" t="s">
        <v>19</v>
      </c>
      <c r="D3515" t="s">
        <v>85</v>
      </c>
      <c r="E3515">
        <v>2011</v>
      </c>
      <c r="F3515">
        <v>8</v>
      </c>
      <c r="G3515">
        <v>20</v>
      </c>
      <c r="H3515" t="s">
        <v>144</v>
      </c>
      <c r="I3515" t="s">
        <v>355</v>
      </c>
      <c r="J3515" t="s">
        <v>355</v>
      </c>
      <c r="K3515" t="s">
        <v>356</v>
      </c>
      <c r="L3515" t="s">
        <v>144</v>
      </c>
      <c r="M3515" t="s">
        <v>594</v>
      </c>
      <c r="O3515" s="51">
        <v>2333623</v>
      </c>
      <c r="P3515" t="s">
        <v>11735</v>
      </c>
      <c r="Q3515" t="s">
        <v>11736</v>
      </c>
      <c r="R3515" t="s">
        <v>11737</v>
      </c>
      <c r="S3515" s="49" t="str">
        <f>CONCATENATE(Tabla_Datos[[#This Row],[Nombre_Cliente]]," ",Tabla_Datos[[#This Row],[ApellidoPaterno_Cliente]]," ",Tabla_Datos[[#This Row],[ApellidoMaterno_Cliente]])</f>
        <v>MIJAEL FABRICIO PONCE DE LEON URIONA</v>
      </c>
      <c r="T3515" s="53">
        <f>DATE(Tabla_Datos[[#This Row],[tAnio]],Tabla_Datos[[#This Row],[tMes]],Tabla_Datos[[#This Row],[tDia]])</f>
        <v>40775</v>
      </c>
      <c r="U3515" s="53" t="str">
        <f>IF(Tabla_Datos[[#This Row],[cProvincia]]="LIMA","LIMA","PROVINCIA")</f>
        <v>PROVINCIA</v>
      </c>
      <c r="V3515" s="53" t="str">
        <f>MID(Tabla_Datos[[#This Row],[pTelefono]],1,SEARCH("-",Tabla_Datos[[#This Row],[pTelefono]],1)-1)</f>
        <v>84</v>
      </c>
      <c r="W3515" s="53" t="str">
        <f>MID(Tabla_Datos[[#This Row],[pTelefono]],SEARCH("-",Tabla_Datos[[#This Row],[pTelefono]],1)+1,LEN(Tabla_Datos[[#This Row],[pTelefono]]))</f>
        <v>984491353</v>
      </c>
      <c r="X3515" s="53" t="str">
        <f>CONCATENATE(Tabla_Datos[[#This Row],[TipUrb]]," ",Tabla_Datos[[#This Row],[Calle]]," ",Tabla_Datos[[#This Row],[NumCalle]])</f>
        <v>UR A LT. 1 0</v>
      </c>
      <c r="Y3515" t="s">
        <v>360</v>
      </c>
      <c r="Z3515" t="s">
        <v>122</v>
      </c>
      <c r="AA3515" t="s">
        <v>123</v>
      </c>
      <c r="AB3515" t="s">
        <v>95</v>
      </c>
      <c r="AC3515" t="s">
        <v>95</v>
      </c>
      <c r="AD3515" t="s">
        <v>161</v>
      </c>
      <c r="AE3515" t="s">
        <v>95</v>
      </c>
      <c r="AF3515" t="s">
        <v>95</v>
      </c>
      <c r="AG3515" s="51">
        <v>72950354</v>
      </c>
      <c r="AH3515" t="s">
        <v>95</v>
      </c>
      <c r="AI3515">
        <v>1</v>
      </c>
      <c r="AJ3515">
        <v>1</v>
      </c>
      <c r="AK3515" t="s">
        <v>11738</v>
      </c>
      <c r="AL3515">
        <v>0</v>
      </c>
    </row>
    <row r="3516" spans="1:38">
      <c r="A3516">
        <v>3289942</v>
      </c>
      <c r="B3516" t="s">
        <v>11739</v>
      </c>
      <c r="C3516" t="s">
        <v>20</v>
      </c>
      <c r="D3516" t="s">
        <v>143</v>
      </c>
      <c r="E3516">
        <v>2011</v>
      </c>
      <c r="F3516">
        <v>8</v>
      </c>
      <c r="G3516">
        <v>20</v>
      </c>
      <c r="H3516" t="s">
        <v>86</v>
      </c>
      <c r="I3516" t="s">
        <v>300</v>
      </c>
      <c r="J3516" t="s">
        <v>535</v>
      </c>
      <c r="K3516" t="s">
        <v>916</v>
      </c>
      <c r="L3516" t="s">
        <v>86</v>
      </c>
      <c r="M3516" t="s">
        <v>148</v>
      </c>
      <c r="N3516" s="50">
        <v>43640671</v>
      </c>
      <c r="O3516" s="51">
        <v>2335199</v>
      </c>
      <c r="P3516" t="s">
        <v>11740</v>
      </c>
      <c r="Q3516" t="s">
        <v>421</v>
      </c>
      <c r="R3516" t="s">
        <v>115</v>
      </c>
      <c r="S3516" s="49" t="str">
        <f>CONCATENATE(Tabla_Datos[[#This Row],[Nombre_Cliente]]," ",Tabla_Datos[[#This Row],[ApellidoPaterno_Cliente]]," ",Tabla_Datos[[#This Row],[ApellidoMaterno_Cliente]])</f>
        <v>CARMEN JESUS LOPEZ MUÑOZ</v>
      </c>
      <c r="T3516" s="53">
        <f>DATE(Tabla_Datos[[#This Row],[tAnio]],Tabla_Datos[[#This Row],[tMes]],Tabla_Datos[[#This Row],[tDia]])</f>
        <v>40775</v>
      </c>
      <c r="U3516" s="53" t="str">
        <f>IF(Tabla_Datos[[#This Row],[cProvincia]]="LIMA","LIMA","PROVINCIA")</f>
        <v>PROVINCIA</v>
      </c>
      <c r="V3516" s="53" t="str">
        <f>MID(Tabla_Datos[[#This Row],[pTelefono]],1,SEARCH("-",Tabla_Datos[[#This Row],[pTelefono]],1)-1)</f>
        <v>65</v>
      </c>
      <c r="W3516" s="53" t="str">
        <f>MID(Tabla_Datos[[#This Row],[pTelefono]],SEARCH("-",Tabla_Datos[[#This Row],[pTelefono]],1)+1,LEN(Tabla_Datos[[#This Row],[pTelefono]]))</f>
        <v>65268642</v>
      </c>
      <c r="X3516" s="53" t="str">
        <f>CONCATENATE(Tabla_Datos[[#This Row],[TipUrb]]," ",Tabla_Datos[[#This Row],[Calle]]," ",Tabla_Datos[[#This Row],[NumCalle]])</f>
        <v>PJ ABTAO 1213</v>
      </c>
      <c r="Y3516" t="s">
        <v>305</v>
      </c>
      <c r="Z3516" t="s">
        <v>152</v>
      </c>
      <c r="AA3516" t="s">
        <v>153</v>
      </c>
      <c r="AB3516" t="s">
        <v>95</v>
      </c>
      <c r="AC3516" t="s">
        <v>95</v>
      </c>
      <c r="AD3516" t="s">
        <v>429</v>
      </c>
      <c r="AE3516" t="s">
        <v>95</v>
      </c>
      <c r="AF3516" t="s">
        <v>95</v>
      </c>
      <c r="AG3516" s="51">
        <v>5222190</v>
      </c>
      <c r="AH3516" t="s">
        <v>95</v>
      </c>
      <c r="AI3516">
        <v>1</v>
      </c>
      <c r="AJ3516">
        <v>1</v>
      </c>
      <c r="AK3516" t="s">
        <v>1981</v>
      </c>
      <c r="AL3516">
        <v>1213</v>
      </c>
    </row>
    <row r="3517" spans="1:38">
      <c r="A3517">
        <v>3288944</v>
      </c>
      <c r="B3517" t="s">
        <v>11741</v>
      </c>
      <c r="C3517" t="s">
        <v>18</v>
      </c>
      <c r="D3517" t="s">
        <v>85</v>
      </c>
      <c r="E3517">
        <v>2011</v>
      </c>
      <c r="F3517">
        <v>8</v>
      </c>
      <c r="G3517">
        <v>20</v>
      </c>
      <c r="H3517" t="s">
        <v>86</v>
      </c>
      <c r="I3517" t="s">
        <v>16</v>
      </c>
      <c r="J3517" t="s">
        <v>16</v>
      </c>
      <c r="K3517" t="s">
        <v>487</v>
      </c>
      <c r="L3517" t="s">
        <v>86</v>
      </c>
      <c r="M3517" t="s">
        <v>88</v>
      </c>
      <c r="N3517" s="50">
        <v>99999999</v>
      </c>
      <c r="O3517" s="51">
        <v>2334629</v>
      </c>
      <c r="P3517" t="s">
        <v>11742</v>
      </c>
      <c r="Q3517" t="s">
        <v>4753</v>
      </c>
      <c r="R3517" t="s">
        <v>2206</v>
      </c>
      <c r="S3517" s="49" t="str">
        <f>CONCATENATE(Tabla_Datos[[#This Row],[Nombre_Cliente]]," ",Tabla_Datos[[#This Row],[ApellidoPaterno_Cliente]]," ",Tabla_Datos[[#This Row],[ApellidoMaterno_Cliente]])</f>
        <v>PAULO EDER  VILLALOBOS MENDEZ</v>
      </c>
      <c r="T3517" s="53">
        <f>DATE(Tabla_Datos[[#This Row],[tAnio]],Tabla_Datos[[#This Row],[tMes]],Tabla_Datos[[#This Row],[tDia]])</f>
        <v>40775</v>
      </c>
      <c r="U3517" s="53" t="str">
        <f>IF(Tabla_Datos[[#This Row],[cProvincia]]="LIMA","LIMA","PROVINCIA")</f>
        <v>LIMA</v>
      </c>
      <c r="V3517" s="53" t="str">
        <f>MID(Tabla_Datos[[#This Row],[pTelefono]],1,SEARCH("-",Tabla_Datos[[#This Row],[pTelefono]],1)-1)</f>
        <v>1</v>
      </c>
      <c r="W3517" s="53" t="str">
        <f>MID(Tabla_Datos[[#This Row],[pTelefono]],SEARCH("-",Tabla_Datos[[#This Row],[pTelefono]],1)+1,LEN(Tabla_Datos[[#This Row],[pTelefono]]))</f>
        <v>997698730</v>
      </c>
      <c r="X3517" s="53" t="str">
        <f>CONCATENATE(Tabla_Datos[[#This Row],[TipUrb]]," ",Tabla_Datos[[#This Row],[Calle]]," ",Tabla_Datos[[#This Row],[NumCalle]])</f>
        <v>UR HEBEAS 1217</v>
      </c>
      <c r="Y3517" t="s">
        <v>92</v>
      </c>
      <c r="Z3517" t="s">
        <v>93</v>
      </c>
      <c r="AA3517" t="s">
        <v>94</v>
      </c>
      <c r="AB3517" t="s">
        <v>95</v>
      </c>
      <c r="AC3517" t="s">
        <v>95</v>
      </c>
      <c r="AD3517" t="s">
        <v>161</v>
      </c>
      <c r="AE3517" t="s">
        <v>95</v>
      </c>
      <c r="AG3517" s="51">
        <v>43301883</v>
      </c>
      <c r="AI3517">
        <v>26</v>
      </c>
      <c r="AJ3517">
        <v>26</v>
      </c>
      <c r="AK3517" t="s">
        <v>11743</v>
      </c>
      <c r="AL3517">
        <v>1217</v>
      </c>
    </row>
    <row r="3518" spans="1:38">
      <c r="A3518">
        <v>3287819</v>
      </c>
      <c r="B3518" t="s">
        <v>11744</v>
      </c>
      <c r="C3518" t="s">
        <v>19</v>
      </c>
      <c r="D3518" t="s">
        <v>143</v>
      </c>
      <c r="E3518">
        <v>2011</v>
      </c>
      <c r="F3518">
        <v>8</v>
      </c>
      <c r="G3518">
        <v>20</v>
      </c>
      <c r="H3518" t="s">
        <v>86</v>
      </c>
      <c r="I3518" t="s">
        <v>100</v>
      </c>
      <c r="J3518" t="s">
        <v>100</v>
      </c>
      <c r="K3518" t="s">
        <v>2198</v>
      </c>
      <c r="L3518" t="s">
        <v>86</v>
      </c>
      <c r="M3518" t="s">
        <v>102</v>
      </c>
      <c r="N3518" s="50">
        <v>40818671</v>
      </c>
      <c r="O3518" s="51">
        <v>2333659</v>
      </c>
      <c r="P3518" t="s">
        <v>11745</v>
      </c>
      <c r="Q3518" t="s">
        <v>5444</v>
      </c>
      <c r="R3518" t="s">
        <v>11746</v>
      </c>
      <c r="S3518" s="49" t="str">
        <f>CONCATENATE(Tabla_Datos[[#This Row],[Nombre_Cliente]]," ",Tabla_Datos[[#This Row],[ApellidoPaterno_Cliente]]," ",Tabla_Datos[[#This Row],[ApellidoMaterno_Cliente]])</f>
        <v>FELICITAS PATRICIA CALLA CASTILLO DE MONTALVO</v>
      </c>
      <c r="T3518" s="53">
        <f>DATE(Tabla_Datos[[#This Row],[tAnio]],Tabla_Datos[[#This Row],[tMes]],Tabla_Datos[[#This Row],[tDia]])</f>
        <v>40775</v>
      </c>
      <c r="U3518" s="53" t="str">
        <f>IF(Tabla_Datos[[#This Row],[cProvincia]]="LIMA","LIMA","PROVINCIA")</f>
        <v>PROVINCIA</v>
      </c>
      <c r="V3518" s="53" t="str">
        <f>MID(Tabla_Datos[[#This Row],[pTelefono]],1,SEARCH("-",Tabla_Datos[[#This Row],[pTelefono]],1)-1)</f>
        <v>54</v>
      </c>
      <c r="W3518" s="53" t="str">
        <f>MID(Tabla_Datos[[#This Row],[pTelefono]],SEARCH("-",Tabla_Datos[[#This Row],[pTelefono]],1)+1,LEN(Tabla_Datos[[#This Row],[pTelefono]]))</f>
        <v>54333751</v>
      </c>
      <c r="X3518" s="53" t="str">
        <f>CONCATENATE(Tabla_Datos[[#This Row],[TipUrb]]," ",Tabla_Datos[[#This Row],[Calle]]," ",Tabla_Datos[[#This Row],[NumCalle]])</f>
        <v>AS . 0</v>
      </c>
      <c r="Y3518" t="s">
        <v>106</v>
      </c>
      <c r="Z3518" t="s">
        <v>152</v>
      </c>
      <c r="AA3518" t="s">
        <v>153</v>
      </c>
      <c r="AB3518" t="s">
        <v>95</v>
      </c>
      <c r="AC3518" t="s">
        <v>95</v>
      </c>
      <c r="AD3518" t="s">
        <v>215</v>
      </c>
      <c r="AE3518" t="s">
        <v>1034</v>
      </c>
      <c r="AF3518">
        <v>6</v>
      </c>
      <c r="AG3518" s="51">
        <v>1269787</v>
      </c>
      <c r="AH3518" t="s">
        <v>95</v>
      </c>
      <c r="AI3518">
        <v>1</v>
      </c>
      <c r="AJ3518">
        <v>1</v>
      </c>
      <c r="AK3518" t="s">
        <v>221</v>
      </c>
      <c r="AL3518">
        <v>0</v>
      </c>
    </row>
    <row r="3519" spans="1:38">
      <c r="A3519">
        <v>3287943</v>
      </c>
      <c r="B3519" t="s">
        <v>11747</v>
      </c>
      <c r="C3519" t="s">
        <v>19</v>
      </c>
      <c r="D3519" t="s">
        <v>143</v>
      </c>
      <c r="E3519">
        <v>2011</v>
      </c>
      <c r="F3519">
        <v>8</v>
      </c>
      <c r="G3519">
        <v>20</v>
      </c>
      <c r="H3519" t="s">
        <v>86</v>
      </c>
      <c r="I3519" t="s">
        <v>241</v>
      </c>
      <c r="J3519" t="s">
        <v>242</v>
      </c>
      <c r="K3519" t="s">
        <v>937</v>
      </c>
      <c r="L3519" t="s">
        <v>86</v>
      </c>
      <c r="M3519" t="s">
        <v>148</v>
      </c>
      <c r="N3519" s="50">
        <v>45840200</v>
      </c>
      <c r="O3519" s="51">
        <v>2333785</v>
      </c>
      <c r="P3519" t="s">
        <v>11748</v>
      </c>
      <c r="Q3519" t="s">
        <v>2660</v>
      </c>
      <c r="R3519" t="s">
        <v>1802</v>
      </c>
      <c r="S3519" s="49" t="str">
        <f>CONCATENATE(Tabla_Datos[[#This Row],[Nombre_Cliente]]," ",Tabla_Datos[[#This Row],[ApellidoPaterno_Cliente]]," ",Tabla_Datos[[#This Row],[ApellidoMaterno_Cliente]])</f>
        <v>JUANA NATIVIDAD BARRANTES YUPANQUI</v>
      </c>
      <c r="T3519" s="53">
        <f>DATE(Tabla_Datos[[#This Row],[tAnio]],Tabla_Datos[[#This Row],[tMes]],Tabla_Datos[[#This Row],[tDia]])</f>
        <v>40775</v>
      </c>
      <c r="U3519" s="53" t="str">
        <f>IF(Tabla_Datos[[#This Row],[cProvincia]]="LIMA","LIMA","PROVINCIA")</f>
        <v>PROVINCIA</v>
      </c>
      <c r="V3519" s="53" t="str">
        <f>MID(Tabla_Datos[[#This Row],[pTelefono]],1,SEARCH("-",Tabla_Datos[[#This Row],[pTelefono]],1)-1)</f>
        <v>44</v>
      </c>
      <c r="W3519" s="53" t="str">
        <f>MID(Tabla_Datos[[#This Row],[pTelefono]],SEARCH("-",Tabla_Datos[[#This Row],[pTelefono]],1)+1,LEN(Tabla_Datos[[#This Row],[pTelefono]]))</f>
        <v>948532640</v>
      </c>
      <c r="X3519" s="53" t="str">
        <f>CONCATENATE(Tabla_Datos[[#This Row],[TipUrb]]," ",Tabla_Datos[[#This Row],[Calle]]," ",Tabla_Datos[[#This Row],[NumCalle]])</f>
        <v>- ASENCIO SEGURA 207</v>
      </c>
      <c r="Y3519" t="s">
        <v>246</v>
      </c>
      <c r="Z3519" t="s">
        <v>152</v>
      </c>
      <c r="AA3519" t="s">
        <v>153</v>
      </c>
      <c r="AB3519" t="s">
        <v>95</v>
      </c>
      <c r="AC3519" t="s">
        <v>95</v>
      </c>
      <c r="AD3519" t="s">
        <v>109</v>
      </c>
      <c r="AE3519" t="s">
        <v>95</v>
      </c>
      <c r="AF3519" t="s">
        <v>95</v>
      </c>
      <c r="AG3519" s="51">
        <v>32926238</v>
      </c>
      <c r="AH3519" t="s">
        <v>95</v>
      </c>
      <c r="AI3519">
        <v>1</v>
      </c>
      <c r="AJ3519">
        <v>1</v>
      </c>
      <c r="AK3519" t="s">
        <v>11749</v>
      </c>
      <c r="AL3519">
        <v>207</v>
      </c>
    </row>
    <row r="3520" spans="1:38">
      <c r="A3520">
        <v>3288380</v>
      </c>
      <c r="B3520" t="s">
        <v>11750</v>
      </c>
      <c r="C3520" t="s">
        <v>18</v>
      </c>
      <c r="D3520" t="s">
        <v>156</v>
      </c>
      <c r="E3520">
        <v>2011</v>
      </c>
      <c r="F3520">
        <v>8</v>
      </c>
      <c r="G3520">
        <v>20</v>
      </c>
      <c r="H3520" t="s">
        <v>86</v>
      </c>
      <c r="I3520" t="s">
        <v>16</v>
      </c>
      <c r="J3520" t="s">
        <v>16</v>
      </c>
      <c r="K3520" t="s">
        <v>374</v>
      </c>
      <c r="L3520" t="s">
        <v>86</v>
      </c>
      <c r="M3520" t="s">
        <v>88</v>
      </c>
      <c r="N3520" s="50">
        <v>99999999</v>
      </c>
      <c r="O3520" s="51">
        <v>2334144</v>
      </c>
      <c r="P3520" t="s">
        <v>11751</v>
      </c>
      <c r="Q3520" t="s">
        <v>11752</v>
      </c>
      <c r="R3520" t="s">
        <v>10973</v>
      </c>
      <c r="S3520" s="49" t="str">
        <f>CONCATENATE(Tabla_Datos[[#This Row],[Nombre_Cliente]]," ",Tabla_Datos[[#This Row],[ApellidoPaterno_Cliente]]," ",Tabla_Datos[[#This Row],[ApellidoMaterno_Cliente]])</f>
        <v xml:space="preserve">FABIANA  ALMANZA  ZAMALLOA </v>
      </c>
      <c r="T3520" s="53">
        <f>DATE(Tabla_Datos[[#This Row],[tAnio]],Tabla_Datos[[#This Row],[tMes]],Tabla_Datos[[#This Row],[tDia]])</f>
        <v>40775</v>
      </c>
      <c r="U3520" s="53" t="str">
        <f>IF(Tabla_Datos[[#This Row],[cProvincia]]="LIMA","LIMA","PROVINCIA")</f>
        <v>LIMA</v>
      </c>
      <c r="V3520" s="53" t="str">
        <f>MID(Tabla_Datos[[#This Row],[pTelefono]],1,SEARCH("-",Tabla_Datos[[#This Row],[pTelefono]],1)-1)</f>
        <v>1</v>
      </c>
      <c r="W3520" s="53" t="str">
        <f>MID(Tabla_Datos[[#This Row],[pTelefono]],SEARCH("-",Tabla_Datos[[#This Row],[pTelefono]],1)+1,LEN(Tabla_Datos[[#This Row],[pTelefono]]))</f>
        <v>4505697</v>
      </c>
      <c r="X3520" s="53" t="str">
        <f>CONCATENATE(Tabla_Datos[[#This Row],[TipUrb]]," ",Tabla_Datos[[#This Row],[Calle]]," ",Tabla_Datos[[#This Row],[NumCalle]])</f>
        <v>UR OLAYA, JOSE 675</v>
      </c>
      <c r="Y3520" t="s">
        <v>92</v>
      </c>
      <c r="Z3520" t="s">
        <v>93</v>
      </c>
      <c r="AA3520" t="s">
        <v>94</v>
      </c>
      <c r="AB3520" t="s">
        <v>95</v>
      </c>
      <c r="AC3520" t="s">
        <v>95</v>
      </c>
      <c r="AD3520" t="s">
        <v>161</v>
      </c>
      <c r="AE3520" t="s">
        <v>95</v>
      </c>
      <c r="AG3520" s="51">
        <v>9001095</v>
      </c>
      <c r="AI3520">
        <v>26</v>
      </c>
      <c r="AJ3520">
        <v>26</v>
      </c>
      <c r="AK3520" t="s">
        <v>11753</v>
      </c>
      <c r="AL3520">
        <v>675</v>
      </c>
    </row>
    <row r="3521" spans="1:38">
      <c r="A3521">
        <v>3288357</v>
      </c>
      <c r="B3521" t="s">
        <v>11754</v>
      </c>
      <c r="C3521" t="s">
        <v>18</v>
      </c>
      <c r="D3521" t="s">
        <v>156</v>
      </c>
      <c r="E3521">
        <v>2011</v>
      </c>
      <c r="F3521">
        <v>8</v>
      </c>
      <c r="G3521">
        <v>20</v>
      </c>
      <c r="H3521" t="s">
        <v>86</v>
      </c>
      <c r="I3521" t="s">
        <v>355</v>
      </c>
      <c r="J3521" t="s">
        <v>355</v>
      </c>
      <c r="K3521" t="s">
        <v>982</v>
      </c>
      <c r="L3521" t="s">
        <v>86</v>
      </c>
      <c r="M3521" t="s">
        <v>594</v>
      </c>
      <c r="N3521" s="50">
        <v>99999999</v>
      </c>
      <c r="O3521" s="51">
        <v>2334117</v>
      </c>
      <c r="P3521" t="s">
        <v>2428</v>
      </c>
      <c r="Q3521" t="s">
        <v>11755</v>
      </c>
      <c r="R3521" t="s">
        <v>11756</v>
      </c>
      <c r="S3521" s="49" t="str">
        <f>CONCATENATE(Tabla_Datos[[#This Row],[Nombre_Cliente]]," ",Tabla_Datos[[#This Row],[ApellidoPaterno_Cliente]]," ",Tabla_Datos[[#This Row],[ApellidoMaterno_Cliente]])</f>
        <v>JORGE LUIS   MONGE   CONDORHUACHO</v>
      </c>
      <c r="T3521" s="53">
        <f>DATE(Tabla_Datos[[#This Row],[tAnio]],Tabla_Datos[[#This Row],[tMes]],Tabla_Datos[[#This Row],[tDia]])</f>
        <v>40775</v>
      </c>
      <c r="U3521" s="53" t="str">
        <f>IF(Tabla_Datos[[#This Row],[cProvincia]]="LIMA","LIMA","PROVINCIA")</f>
        <v>PROVINCIA</v>
      </c>
      <c r="V3521" s="53" t="str">
        <f>MID(Tabla_Datos[[#This Row],[pTelefono]],1,SEARCH("-",Tabla_Datos[[#This Row],[pTelefono]],1)-1)</f>
        <v>1</v>
      </c>
      <c r="W3521" s="53" t="str">
        <f>MID(Tabla_Datos[[#This Row],[pTelefono]],SEARCH("-",Tabla_Datos[[#This Row],[pTelefono]],1)+1,LEN(Tabla_Datos[[#This Row],[pTelefono]]))</f>
        <v>084221020</v>
      </c>
      <c r="X3521" s="53" t="str">
        <f>CONCATENATE(Tabla_Datos[[#This Row],[TipUrb]]," ",Tabla_Datos[[#This Row],[Calle]]," ",Tabla_Datos[[#This Row],[NumCalle]])</f>
        <v>- - 0</v>
      </c>
      <c r="Y3521" t="s">
        <v>360</v>
      </c>
      <c r="Z3521" t="s">
        <v>93</v>
      </c>
      <c r="AA3521" t="s">
        <v>94</v>
      </c>
      <c r="AB3521" t="s">
        <v>95</v>
      </c>
      <c r="AC3521" t="s">
        <v>95</v>
      </c>
      <c r="AD3521" t="s">
        <v>109</v>
      </c>
      <c r="AE3521" t="s">
        <v>116</v>
      </c>
      <c r="AF3521">
        <v>5</v>
      </c>
      <c r="AG3521" s="51">
        <v>42324356</v>
      </c>
      <c r="AI3521">
        <v>26</v>
      </c>
      <c r="AJ3521">
        <v>26</v>
      </c>
      <c r="AK3521" t="s">
        <v>109</v>
      </c>
      <c r="AL3521">
        <v>0</v>
      </c>
    </row>
    <row r="3522" spans="1:38">
      <c r="A3522">
        <v>3287939</v>
      </c>
      <c r="B3522" t="s">
        <v>11757</v>
      </c>
      <c r="C3522" t="s">
        <v>18</v>
      </c>
      <c r="D3522" t="s">
        <v>85</v>
      </c>
      <c r="E3522">
        <v>2011</v>
      </c>
      <c r="F3522">
        <v>8</v>
      </c>
      <c r="G3522">
        <v>20</v>
      </c>
      <c r="H3522" t="s">
        <v>86</v>
      </c>
      <c r="I3522" t="s">
        <v>16</v>
      </c>
      <c r="J3522" t="s">
        <v>16</v>
      </c>
      <c r="K3522" t="s">
        <v>444</v>
      </c>
      <c r="L3522" t="s">
        <v>86</v>
      </c>
      <c r="M3522" t="s">
        <v>88</v>
      </c>
      <c r="N3522" s="50">
        <v>99999999</v>
      </c>
      <c r="O3522" s="51">
        <v>2333728</v>
      </c>
      <c r="P3522" t="s">
        <v>11551</v>
      </c>
      <c r="Q3522" t="s">
        <v>11758</v>
      </c>
      <c r="R3522" t="s">
        <v>11759</v>
      </c>
      <c r="S3522" s="49" t="str">
        <f>CONCATENATE(Tabla_Datos[[#This Row],[Nombre_Cliente]]," ",Tabla_Datos[[#This Row],[ApellidoPaterno_Cliente]]," ",Tabla_Datos[[#This Row],[ApellidoMaterno_Cliente]])</f>
        <v xml:space="preserve">ALICIA  ROMANI  GARCES </v>
      </c>
      <c r="T3522" s="53">
        <f>DATE(Tabla_Datos[[#This Row],[tAnio]],Tabla_Datos[[#This Row],[tMes]],Tabla_Datos[[#This Row],[tDia]])</f>
        <v>40775</v>
      </c>
      <c r="U3522" s="53" t="str">
        <f>IF(Tabla_Datos[[#This Row],[cProvincia]]="LIMA","LIMA","PROVINCIA")</f>
        <v>LIMA</v>
      </c>
      <c r="V3522" s="53" t="str">
        <f>MID(Tabla_Datos[[#This Row],[pTelefono]],1,SEARCH("-",Tabla_Datos[[#This Row],[pTelefono]],1)-1)</f>
        <v>1</v>
      </c>
      <c r="W3522" s="53" t="str">
        <f>MID(Tabla_Datos[[#This Row],[pTelefono]],SEARCH("-",Tabla_Datos[[#This Row],[pTelefono]],1)+1,LEN(Tabla_Datos[[#This Row],[pTelefono]]))</f>
        <v>998821425</v>
      </c>
      <c r="X3522" s="53" t="str">
        <f>CONCATENATE(Tabla_Datos[[#This Row],[TipUrb]]," ",Tabla_Datos[[#This Row],[Calle]]," ",Tabla_Datos[[#This Row],[NumCalle]])</f>
        <v>UR 48 0</v>
      </c>
      <c r="Y3522" t="s">
        <v>92</v>
      </c>
      <c r="Z3522" t="s">
        <v>93</v>
      </c>
      <c r="AA3522" t="s">
        <v>94</v>
      </c>
      <c r="AB3522">
        <v>1</v>
      </c>
      <c r="AC3522" t="s">
        <v>95</v>
      </c>
      <c r="AD3522" t="s">
        <v>161</v>
      </c>
      <c r="AE3522" t="s">
        <v>11760</v>
      </c>
      <c r="AF3522">
        <v>60</v>
      </c>
      <c r="AG3522" s="51">
        <v>5233138</v>
      </c>
      <c r="AI3522">
        <v>26</v>
      </c>
      <c r="AJ3522">
        <v>26</v>
      </c>
      <c r="AK3522">
        <v>48</v>
      </c>
      <c r="AL3522">
        <v>0</v>
      </c>
    </row>
    <row r="3523" spans="1:38">
      <c r="A3523">
        <v>3288064</v>
      </c>
      <c r="B3523" t="s">
        <v>11761</v>
      </c>
      <c r="C3523" t="s">
        <v>20</v>
      </c>
      <c r="D3523" t="s">
        <v>224</v>
      </c>
      <c r="E3523">
        <v>2011</v>
      </c>
      <c r="F3523">
        <v>8</v>
      </c>
      <c r="G3523">
        <v>20</v>
      </c>
      <c r="H3523" t="s">
        <v>86</v>
      </c>
      <c r="I3523" t="s">
        <v>16</v>
      </c>
      <c r="J3523" t="s">
        <v>16</v>
      </c>
      <c r="K3523" t="s">
        <v>1039</v>
      </c>
      <c r="L3523" t="s">
        <v>86</v>
      </c>
      <c r="M3523" t="s">
        <v>88</v>
      </c>
      <c r="N3523" s="50">
        <v>11111250</v>
      </c>
      <c r="O3523" s="51">
        <v>2333896</v>
      </c>
      <c r="P3523" t="s">
        <v>11762</v>
      </c>
      <c r="Q3523" t="s">
        <v>10568</v>
      </c>
      <c r="R3523" t="s">
        <v>769</v>
      </c>
      <c r="S3523" s="49" t="str">
        <f>CONCATENATE(Tabla_Datos[[#This Row],[Nombre_Cliente]]," ",Tabla_Datos[[#This Row],[ApellidoPaterno_Cliente]]," ",Tabla_Datos[[#This Row],[ApellidoMaterno_Cliente]])</f>
        <v>SALUSTIA OCHOA GAMBOA</v>
      </c>
      <c r="T3523" s="53">
        <f>DATE(Tabla_Datos[[#This Row],[tAnio]],Tabla_Datos[[#This Row],[tMes]],Tabla_Datos[[#This Row],[tDia]])</f>
        <v>40775</v>
      </c>
      <c r="U3523" s="53" t="str">
        <f>IF(Tabla_Datos[[#This Row],[cProvincia]]="LIMA","LIMA","PROVINCIA")</f>
        <v>LIMA</v>
      </c>
      <c r="V3523" s="53" t="str">
        <f>MID(Tabla_Datos[[#This Row],[pTelefono]],1,SEARCH("-",Tabla_Datos[[#This Row],[pTelefono]],1)-1)</f>
        <v>1</v>
      </c>
      <c r="W3523" s="53" t="str">
        <f>MID(Tabla_Datos[[#This Row],[pTelefono]],SEARCH("-",Tabla_Datos[[#This Row],[pTelefono]],1)+1,LEN(Tabla_Datos[[#This Row],[pTelefono]]))</f>
        <v>991041540</v>
      </c>
      <c r="X3523" s="53" t="str">
        <f>CONCATENATE(Tabla_Datos[[#This Row],[TipUrb]]," ",Tabla_Datos[[#This Row],[Calle]]," ",Tabla_Datos[[#This Row],[NumCalle]])</f>
        <v>UR BOLOGNESI FRANCISCO 149</v>
      </c>
      <c r="Y3523" t="s">
        <v>92</v>
      </c>
      <c r="Z3523" t="s">
        <v>122</v>
      </c>
      <c r="AA3523" t="s">
        <v>123</v>
      </c>
      <c r="AB3523" t="s">
        <v>95</v>
      </c>
      <c r="AC3523" t="s">
        <v>95</v>
      </c>
      <c r="AD3523" t="s">
        <v>161</v>
      </c>
      <c r="AE3523" t="s">
        <v>95</v>
      </c>
      <c r="AF3523" t="s">
        <v>95</v>
      </c>
      <c r="AG3523" s="51">
        <v>7868309</v>
      </c>
      <c r="AH3523" t="s">
        <v>95</v>
      </c>
      <c r="AI3523">
        <v>1</v>
      </c>
      <c r="AJ3523">
        <v>1</v>
      </c>
      <c r="AK3523" t="s">
        <v>7242</v>
      </c>
      <c r="AL3523">
        <v>149</v>
      </c>
    </row>
    <row r="3524" spans="1:38">
      <c r="A3524">
        <v>3288471</v>
      </c>
      <c r="B3524" t="s">
        <v>11763</v>
      </c>
      <c r="C3524" t="s">
        <v>19</v>
      </c>
      <c r="D3524" t="s">
        <v>85</v>
      </c>
      <c r="E3524">
        <v>2011</v>
      </c>
      <c r="F3524">
        <v>8</v>
      </c>
      <c r="G3524">
        <v>20</v>
      </c>
      <c r="H3524" t="s">
        <v>86</v>
      </c>
      <c r="I3524" t="s">
        <v>16</v>
      </c>
      <c r="J3524" t="s">
        <v>16</v>
      </c>
      <c r="K3524" t="s">
        <v>696</v>
      </c>
      <c r="L3524" t="s">
        <v>86</v>
      </c>
      <c r="M3524" t="s">
        <v>88</v>
      </c>
      <c r="N3524" s="50">
        <v>22102284</v>
      </c>
      <c r="O3524" s="51">
        <v>2334251</v>
      </c>
      <c r="P3524" t="s">
        <v>11764</v>
      </c>
      <c r="Q3524" t="s">
        <v>11765</v>
      </c>
      <c r="R3524" t="s">
        <v>11766</v>
      </c>
      <c r="S3524" s="49" t="str">
        <f>CONCATENATE(Tabla_Datos[[#This Row],[Nombre_Cliente]]," ",Tabla_Datos[[#This Row],[ApellidoPaterno_Cliente]]," ",Tabla_Datos[[#This Row],[ApellidoMaterno_Cliente]])</f>
        <v>JULIO  ANTONIO RIVADENEIRA USURIN</v>
      </c>
      <c r="T3524" s="53">
        <f>DATE(Tabla_Datos[[#This Row],[tAnio]],Tabla_Datos[[#This Row],[tMes]],Tabla_Datos[[#This Row],[tDia]])</f>
        <v>40775</v>
      </c>
      <c r="U3524" s="53" t="str">
        <f>IF(Tabla_Datos[[#This Row],[cProvincia]]="LIMA","LIMA","PROVINCIA")</f>
        <v>LIMA</v>
      </c>
      <c r="V3524" s="53" t="str">
        <f>MID(Tabla_Datos[[#This Row],[pTelefono]],1,SEARCH("-",Tabla_Datos[[#This Row],[pTelefono]],1)-1)</f>
        <v>1</v>
      </c>
      <c r="W3524" s="53" t="str">
        <f>MID(Tabla_Datos[[#This Row],[pTelefono]],SEARCH("-",Tabla_Datos[[#This Row],[pTelefono]],1)+1,LEN(Tabla_Datos[[#This Row],[pTelefono]]))</f>
        <v>999927160</v>
      </c>
      <c r="X3524" s="53" t="str">
        <f>CONCATENATE(Tabla_Datos[[#This Row],[TipUrb]]," ",Tabla_Datos[[#This Row],[Calle]]," ",Tabla_Datos[[#This Row],[NumCalle]])</f>
        <v>UR EZETA JORGE 269</v>
      </c>
      <c r="Y3524" t="s">
        <v>92</v>
      </c>
      <c r="Z3524" t="s">
        <v>122</v>
      </c>
      <c r="AA3524" t="s">
        <v>123</v>
      </c>
      <c r="AB3524">
        <v>4</v>
      </c>
      <c r="AC3524">
        <v>401</v>
      </c>
      <c r="AD3524" t="s">
        <v>161</v>
      </c>
      <c r="AE3524" t="s">
        <v>95</v>
      </c>
      <c r="AF3524" t="s">
        <v>95</v>
      </c>
      <c r="AG3524" s="51">
        <v>10326044</v>
      </c>
      <c r="AH3524" t="s">
        <v>95</v>
      </c>
      <c r="AI3524">
        <v>1</v>
      </c>
      <c r="AJ3524">
        <v>1</v>
      </c>
      <c r="AK3524" t="s">
        <v>11767</v>
      </c>
      <c r="AL3524">
        <v>269</v>
      </c>
    </row>
    <row r="3525" spans="1:38">
      <c r="A3525">
        <v>3288257</v>
      </c>
      <c r="B3525" t="s">
        <v>11768</v>
      </c>
      <c r="C3525" t="s">
        <v>18</v>
      </c>
      <c r="D3525" t="s">
        <v>143</v>
      </c>
      <c r="E3525">
        <v>2011</v>
      </c>
      <c r="F3525">
        <v>8</v>
      </c>
      <c r="G3525">
        <v>20</v>
      </c>
      <c r="H3525" t="s">
        <v>86</v>
      </c>
      <c r="I3525" t="s">
        <v>314</v>
      </c>
      <c r="J3525" t="s">
        <v>314</v>
      </c>
      <c r="K3525" t="s">
        <v>314</v>
      </c>
      <c r="L3525" t="s">
        <v>86</v>
      </c>
      <c r="M3525" t="s">
        <v>294</v>
      </c>
      <c r="N3525" s="50">
        <v>46087223</v>
      </c>
      <c r="O3525" s="51">
        <v>2334042</v>
      </c>
      <c r="P3525" t="s">
        <v>1563</v>
      </c>
      <c r="Q3525" t="s">
        <v>1640</v>
      </c>
      <c r="R3525" t="s">
        <v>296</v>
      </c>
      <c r="S3525" s="49" t="str">
        <f>CONCATENATE(Tabla_Datos[[#This Row],[Nombre_Cliente]]," ",Tabla_Datos[[#This Row],[ApellidoPaterno_Cliente]]," ",Tabla_Datos[[#This Row],[ApellidoMaterno_Cliente]])</f>
        <v>JOSE ALFREDO GALINDO MEDINA</v>
      </c>
      <c r="T3525" s="53">
        <f>DATE(Tabla_Datos[[#This Row],[tAnio]],Tabla_Datos[[#This Row],[tMes]],Tabla_Datos[[#This Row],[tDia]])</f>
        <v>40775</v>
      </c>
      <c r="U3525" s="53" t="str">
        <f>IF(Tabla_Datos[[#This Row],[cProvincia]]="LIMA","LIMA","PROVINCIA")</f>
        <v>PROVINCIA</v>
      </c>
      <c r="V3525" s="53" t="str">
        <f>MID(Tabla_Datos[[#This Row],[pTelefono]],1,SEARCH("-",Tabla_Datos[[#This Row],[pTelefono]],1)-1)</f>
        <v>62</v>
      </c>
      <c r="W3525" s="53" t="str">
        <f>MID(Tabla_Datos[[#This Row],[pTelefono]],SEARCH("-",Tabla_Datos[[#This Row],[pTelefono]],1)+1,LEN(Tabla_Datos[[#This Row],[pTelefono]]))</f>
        <v>962324703</v>
      </c>
      <c r="X3525" s="53" t="str">
        <f>CONCATENATE(Tabla_Datos[[#This Row],[TipUrb]]," ",Tabla_Datos[[#This Row],[Calle]]," ",Tabla_Datos[[#This Row],[NumCalle]])</f>
        <v xml:space="preserve">  DAMASO BERAUN 509</v>
      </c>
      <c r="Y3525" t="s">
        <v>319</v>
      </c>
      <c r="Z3525" t="s">
        <v>320</v>
      </c>
      <c r="AA3525" t="s">
        <v>321</v>
      </c>
      <c r="AB3525" t="s">
        <v>95</v>
      </c>
      <c r="AC3525" t="s">
        <v>95</v>
      </c>
      <c r="AD3525" t="s">
        <v>95</v>
      </c>
      <c r="AE3525" t="s">
        <v>95</v>
      </c>
      <c r="AG3525" s="51">
        <v>19834562</v>
      </c>
      <c r="AI3525" t="s">
        <v>322</v>
      </c>
      <c r="AJ3525" t="s">
        <v>322</v>
      </c>
      <c r="AK3525" t="s">
        <v>11769</v>
      </c>
      <c r="AL3525">
        <v>509</v>
      </c>
    </row>
    <row r="3526" spans="1:38">
      <c r="A3526">
        <v>3288719</v>
      </c>
      <c r="B3526" t="s">
        <v>11770</v>
      </c>
      <c r="C3526" t="s">
        <v>20</v>
      </c>
      <c r="D3526" t="s">
        <v>224</v>
      </c>
      <c r="E3526">
        <v>2011</v>
      </c>
      <c r="F3526">
        <v>8</v>
      </c>
      <c r="G3526">
        <v>20</v>
      </c>
      <c r="H3526" t="s">
        <v>86</v>
      </c>
      <c r="I3526" t="s">
        <v>100</v>
      </c>
      <c r="J3526" t="s">
        <v>100</v>
      </c>
      <c r="K3526" t="s">
        <v>778</v>
      </c>
      <c r="L3526" t="s">
        <v>86</v>
      </c>
      <c r="M3526" t="s">
        <v>88</v>
      </c>
      <c r="N3526" s="50">
        <v>20000040</v>
      </c>
      <c r="O3526" s="51">
        <v>2334476</v>
      </c>
      <c r="P3526" t="s">
        <v>11771</v>
      </c>
      <c r="Q3526" t="s">
        <v>840</v>
      </c>
      <c r="R3526" t="s">
        <v>1810</v>
      </c>
      <c r="S3526" s="49" t="str">
        <f>CONCATENATE(Tabla_Datos[[#This Row],[Nombre_Cliente]]," ",Tabla_Datos[[#This Row],[ApellidoPaterno_Cliente]]," ",Tabla_Datos[[#This Row],[ApellidoMaterno_Cliente]])</f>
        <v>FREDDY ANTONIO VALLE COLLANTES</v>
      </c>
      <c r="T3526" s="53">
        <f>DATE(Tabla_Datos[[#This Row],[tAnio]],Tabla_Datos[[#This Row],[tMes]],Tabla_Datos[[#This Row],[tDia]])</f>
        <v>40775</v>
      </c>
      <c r="U3526" s="53" t="str">
        <f>IF(Tabla_Datos[[#This Row],[cProvincia]]="LIMA","LIMA","PROVINCIA")</f>
        <v>PROVINCIA</v>
      </c>
      <c r="V3526" s="53" t="str">
        <f>MID(Tabla_Datos[[#This Row],[pTelefono]],1,SEARCH("-",Tabla_Datos[[#This Row],[pTelefono]],1)-1)</f>
        <v>54</v>
      </c>
      <c r="W3526" s="53" t="str">
        <f>MID(Tabla_Datos[[#This Row],[pTelefono]],SEARCH("-",Tabla_Datos[[#This Row],[pTelefono]],1)+1,LEN(Tabla_Datos[[#This Row],[pTelefono]]))</f>
        <v>54499288</v>
      </c>
      <c r="X3526" s="53" t="str">
        <f>CONCATENATE(Tabla_Datos[[#This Row],[TipUrb]]," ",Tabla_Datos[[#This Row],[Calle]]," ",Tabla_Datos[[#This Row],[NumCalle]])</f>
        <v>- FERREÑAFE 105</v>
      </c>
      <c r="Y3526" t="s">
        <v>106</v>
      </c>
      <c r="Z3526" t="s">
        <v>349</v>
      </c>
      <c r="AA3526" t="s">
        <v>350</v>
      </c>
      <c r="AB3526" t="s">
        <v>95</v>
      </c>
      <c r="AC3526" t="s">
        <v>3713</v>
      </c>
      <c r="AD3526" t="s">
        <v>109</v>
      </c>
      <c r="AE3526" t="s">
        <v>95</v>
      </c>
      <c r="AF3526" t="s">
        <v>95</v>
      </c>
      <c r="AG3526" s="51">
        <v>29579547</v>
      </c>
      <c r="AH3526" t="s">
        <v>95</v>
      </c>
      <c r="AI3526">
        <v>1</v>
      </c>
      <c r="AJ3526">
        <v>1</v>
      </c>
      <c r="AK3526" t="s">
        <v>772</v>
      </c>
      <c r="AL3526">
        <v>105</v>
      </c>
    </row>
    <row r="3527" spans="1:38">
      <c r="A3527">
        <v>3288877</v>
      </c>
      <c r="B3527" t="s">
        <v>11772</v>
      </c>
      <c r="C3527" t="s">
        <v>18</v>
      </c>
      <c r="D3527" t="s">
        <v>156</v>
      </c>
      <c r="E3527">
        <v>2011</v>
      </c>
      <c r="F3527">
        <v>8</v>
      </c>
      <c r="G3527">
        <v>20</v>
      </c>
      <c r="H3527" t="s">
        <v>86</v>
      </c>
      <c r="I3527" t="s">
        <v>16</v>
      </c>
      <c r="J3527" t="s">
        <v>16</v>
      </c>
      <c r="K3527" t="s">
        <v>157</v>
      </c>
      <c r="L3527" t="s">
        <v>86</v>
      </c>
      <c r="M3527" t="s">
        <v>88</v>
      </c>
      <c r="N3527" s="50">
        <v>99999999</v>
      </c>
      <c r="O3527" s="51">
        <v>2334603</v>
      </c>
      <c r="P3527" t="s">
        <v>11773</v>
      </c>
      <c r="Q3527" t="s">
        <v>11774</v>
      </c>
      <c r="R3527" t="s">
        <v>1994</v>
      </c>
      <c r="S3527" s="49" t="str">
        <f>CONCATENATE(Tabla_Datos[[#This Row],[Nombre_Cliente]]," ",Tabla_Datos[[#This Row],[ApellidoPaterno_Cliente]]," ",Tabla_Datos[[#This Row],[ApellidoMaterno_Cliente]])</f>
        <v xml:space="preserve">PILAR KATHERINE  NOMBERTO  RAMIREZ </v>
      </c>
      <c r="T3527" s="53">
        <f>DATE(Tabla_Datos[[#This Row],[tAnio]],Tabla_Datos[[#This Row],[tMes]],Tabla_Datos[[#This Row],[tDia]])</f>
        <v>40775</v>
      </c>
      <c r="U3527" s="53" t="str">
        <f>IF(Tabla_Datos[[#This Row],[cProvincia]]="LIMA","LIMA","PROVINCIA")</f>
        <v>LIMA</v>
      </c>
      <c r="V3527" s="53" t="str">
        <f>MID(Tabla_Datos[[#This Row],[pTelefono]],1,SEARCH("-",Tabla_Datos[[#This Row],[pTelefono]],1)-1)</f>
        <v>1</v>
      </c>
      <c r="W3527" s="53" t="str">
        <f>MID(Tabla_Datos[[#This Row],[pTelefono]],SEARCH("-",Tabla_Datos[[#This Row],[pTelefono]],1)+1,LEN(Tabla_Datos[[#This Row],[pTelefono]]))</f>
        <v>946260614</v>
      </c>
      <c r="X3527" s="53" t="str">
        <f>CONCATENATE(Tabla_Datos[[#This Row],[TipUrb]]," ",Tabla_Datos[[#This Row],[Calle]]," ",Tabla_Datos[[#This Row],[NumCalle]])</f>
        <v>UR SANTA MARIA REYNA 0</v>
      </c>
      <c r="Y3527" t="s">
        <v>92</v>
      </c>
      <c r="Z3527" t="s">
        <v>93</v>
      </c>
      <c r="AA3527" t="s">
        <v>94</v>
      </c>
      <c r="AB3527" t="s">
        <v>95</v>
      </c>
      <c r="AC3527" t="s">
        <v>95</v>
      </c>
      <c r="AD3527" t="s">
        <v>161</v>
      </c>
      <c r="AE3527" t="s">
        <v>1758</v>
      </c>
      <c r="AF3527">
        <v>10</v>
      </c>
      <c r="AG3527" s="51">
        <v>43981250</v>
      </c>
      <c r="AI3527">
        <v>26</v>
      </c>
      <c r="AJ3527">
        <v>26</v>
      </c>
      <c r="AK3527" t="s">
        <v>11775</v>
      </c>
      <c r="AL3527">
        <v>0</v>
      </c>
    </row>
    <row r="3528" spans="1:38">
      <c r="A3528">
        <v>3287803</v>
      </c>
      <c r="B3528" t="s">
        <v>11776</v>
      </c>
      <c r="C3528" t="s">
        <v>20</v>
      </c>
      <c r="D3528" t="s">
        <v>85</v>
      </c>
      <c r="E3528">
        <v>2011</v>
      </c>
      <c r="F3528">
        <v>8</v>
      </c>
      <c r="G3528">
        <v>20</v>
      </c>
      <c r="H3528" t="s">
        <v>144</v>
      </c>
      <c r="I3528" t="s">
        <v>16</v>
      </c>
      <c r="J3528" t="s">
        <v>16</v>
      </c>
      <c r="K3528" t="s">
        <v>308</v>
      </c>
      <c r="L3528" t="s">
        <v>86</v>
      </c>
      <c r="M3528" t="s">
        <v>88</v>
      </c>
      <c r="N3528" s="50">
        <v>42997557</v>
      </c>
      <c r="O3528" s="51">
        <v>2333644</v>
      </c>
      <c r="P3528" t="s">
        <v>11777</v>
      </c>
      <c r="Q3528" t="s">
        <v>95</v>
      </c>
      <c r="R3528" t="s">
        <v>11777</v>
      </c>
      <c r="S3528" s="49" t="str">
        <f>CONCATENATE(Tabla_Datos[[#This Row],[Nombre_Cliente]]," ",Tabla_Datos[[#This Row],[ApellidoPaterno_Cliente]]," ",Tabla_Datos[[#This Row],[ApellidoMaterno_Cliente]])</f>
        <v>VALERO INGENIEROS S.   VALERO INGENIEROS S.</v>
      </c>
      <c r="T3528" s="53">
        <f>DATE(Tabla_Datos[[#This Row],[tAnio]],Tabla_Datos[[#This Row],[tMes]],Tabla_Datos[[#This Row],[tDia]])</f>
        <v>40775</v>
      </c>
      <c r="U3528" s="53" t="str">
        <f>IF(Tabla_Datos[[#This Row],[cProvincia]]="LIMA","LIMA","PROVINCIA")</f>
        <v>LIMA</v>
      </c>
      <c r="V3528" s="53" t="str">
        <f>MID(Tabla_Datos[[#This Row],[pTelefono]],1,SEARCH("-",Tabla_Datos[[#This Row],[pTelefono]],1)-1)</f>
        <v>1</v>
      </c>
      <c r="W3528" s="53" t="str">
        <f>MID(Tabla_Datos[[#This Row],[pTelefono]],SEARCH("-",Tabla_Datos[[#This Row],[pTelefono]],1)+1,LEN(Tabla_Datos[[#This Row],[pTelefono]]))</f>
        <v>980063478</v>
      </c>
      <c r="X3528" s="53" t="str">
        <f>CONCATENATE(Tabla_Datos[[#This Row],[TipUrb]]," ",Tabla_Datos[[#This Row],[Calle]]," ",Tabla_Datos[[#This Row],[NumCalle]])</f>
        <v>UR TAMBO VIEJO 0</v>
      </c>
      <c r="Y3528" t="s">
        <v>92</v>
      </c>
      <c r="Z3528" t="s">
        <v>122</v>
      </c>
      <c r="AA3528" t="s">
        <v>123</v>
      </c>
      <c r="AB3528" t="s">
        <v>95</v>
      </c>
      <c r="AC3528">
        <v>302</v>
      </c>
      <c r="AD3528" t="s">
        <v>161</v>
      </c>
      <c r="AE3528" t="s">
        <v>4126</v>
      </c>
      <c r="AF3528">
        <v>5</v>
      </c>
      <c r="AG3528" s="51" t="s">
        <v>95</v>
      </c>
      <c r="AH3528">
        <v>2052320291</v>
      </c>
      <c r="AI3528">
        <v>1</v>
      </c>
      <c r="AJ3528">
        <v>1</v>
      </c>
      <c r="AK3528" t="s">
        <v>11778</v>
      </c>
      <c r="AL3528">
        <v>0</v>
      </c>
    </row>
    <row r="3529" spans="1:38">
      <c r="A3529">
        <v>3287717</v>
      </c>
      <c r="B3529" t="s">
        <v>11779</v>
      </c>
      <c r="C3529" t="s">
        <v>19</v>
      </c>
      <c r="D3529" t="s">
        <v>85</v>
      </c>
      <c r="E3529">
        <v>2011</v>
      </c>
      <c r="F3529">
        <v>8</v>
      </c>
      <c r="G3529">
        <v>20</v>
      </c>
      <c r="H3529" t="s">
        <v>86</v>
      </c>
      <c r="I3529" t="s">
        <v>16</v>
      </c>
      <c r="J3529" t="s">
        <v>16</v>
      </c>
      <c r="K3529" t="s">
        <v>1380</v>
      </c>
      <c r="L3529" t="s">
        <v>86</v>
      </c>
      <c r="M3529" t="s">
        <v>88</v>
      </c>
      <c r="O3529" s="51">
        <v>2333561</v>
      </c>
      <c r="P3529" t="s">
        <v>11780</v>
      </c>
      <c r="Q3529" t="s">
        <v>2524</v>
      </c>
      <c r="R3529" t="s">
        <v>3835</v>
      </c>
      <c r="S3529" s="49" t="str">
        <f>CONCATENATE(Tabla_Datos[[#This Row],[Nombre_Cliente]]," ",Tabla_Datos[[#This Row],[ApellidoPaterno_Cliente]]," ",Tabla_Datos[[#This Row],[ApellidoMaterno_Cliente]])</f>
        <v>CARLOS MOISES PANDURO MESIAS</v>
      </c>
      <c r="T3529" s="53">
        <f>DATE(Tabla_Datos[[#This Row],[tAnio]],Tabla_Datos[[#This Row],[tMes]],Tabla_Datos[[#This Row],[tDia]])</f>
        <v>40775</v>
      </c>
      <c r="U3529" s="53" t="str">
        <f>IF(Tabla_Datos[[#This Row],[cProvincia]]="LIMA","LIMA","PROVINCIA")</f>
        <v>LIMA</v>
      </c>
      <c r="V3529" s="53" t="str">
        <f>MID(Tabla_Datos[[#This Row],[pTelefono]],1,SEARCH("-",Tabla_Datos[[#This Row],[pTelefono]],1)-1)</f>
        <v>1</v>
      </c>
      <c r="W3529" s="53" t="str">
        <f>MID(Tabla_Datos[[#This Row],[pTelefono]],SEARCH("-",Tabla_Datos[[#This Row],[pTelefono]],1)+1,LEN(Tabla_Datos[[#This Row],[pTelefono]]))</f>
        <v>985802841</v>
      </c>
      <c r="X3529" s="53" t="str">
        <f>CONCATENATE(Tabla_Datos[[#This Row],[TipUrb]]," ",Tabla_Datos[[#This Row],[Calle]]," ",Tabla_Datos[[#This Row],[NumCalle]])</f>
        <v>UR . 0</v>
      </c>
      <c r="Y3529" t="s">
        <v>92</v>
      </c>
      <c r="Z3529" t="s">
        <v>196</v>
      </c>
      <c r="AA3529" t="s">
        <v>197</v>
      </c>
      <c r="AB3529" t="s">
        <v>95</v>
      </c>
      <c r="AC3529" t="s">
        <v>95</v>
      </c>
      <c r="AD3529" t="s">
        <v>161</v>
      </c>
      <c r="AE3529" t="s">
        <v>11781</v>
      </c>
      <c r="AF3529">
        <v>2</v>
      </c>
      <c r="AG3529" s="51">
        <v>7225630</v>
      </c>
      <c r="AH3529" t="s">
        <v>95</v>
      </c>
      <c r="AI3529">
        <v>1</v>
      </c>
      <c r="AJ3529">
        <v>1</v>
      </c>
      <c r="AK3529" t="s">
        <v>221</v>
      </c>
      <c r="AL3529">
        <v>0</v>
      </c>
    </row>
    <row r="3530" spans="1:38">
      <c r="A3530">
        <v>3288539</v>
      </c>
      <c r="B3530" t="s">
        <v>11782</v>
      </c>
      <c r="C3530" t="s">
        <v>18</v>
      </c>
      <c r="D3530" t="s">
        <v>156</v>
      </c>
      <c r="E3530">
        <v>2011</v>
      </c>
      <c r="F3530">
        <v>8</v>
      </c>
      <c r="G3530">
        <v>20</v>
      </c>
      <c r="H3530" t="s">
        <v>86</v>
      </c>
      <c r="I3530" t="s">
        <v>16</v>
      </c>
      <c r="J3530" t="s">
        <v>16</v>
      </c>
      <c r="K3530" t="s">
        <v>633</v>
      </c>
      <c r="L3530" t="s">
        <v>86</v>
      </c>
      <c r="M3530" t="s">
        <v>88</v>
      </c>
      <c r="N3530" s="50">
        <v>99999999</v>
      </c>
      <c r="O3530" s="51">
        <v>2334281</v>
      </c>
      <c r="P3530" t="s">
        <v>11783</v>
      </c>
      <c r="Q3530" t="s">
        <v>11784</v>
      </c>
      <c r="R3530" t="s">
        <v>749</v>
      </c>
      <c r="S3530" s="49" t="str">
        <f>CONCATENATE(Tabla_Datos[[#This Row],[Nombre_Cliente]]," ",Tabla_Datos[[#This Row],[ApellidoPaterno_Cliente]]," ",Tabla_Datos[[#This Row],[ApellidoMaterno_Cliente]])</f>
        <v xml:space="preserve">JOHN WILLIAM  LLOYD  TORRES </v>
      </c>
      <c r="T3530" s="53">
        <f>DATE(Tabla_Datos[[#This Row],[tAnio]],Tabla_Datos[[#This Row],[tMes]],Tabla_Datos[[#This Row],[tDia]])</f>
        <v>40775</v>
      </c>
      <c r="U3530" s="53" t="str">
        <f>IF(Tabla_Datos[[#This Row],[cProvincia]]="LIMA","LIMA","PROVINCIA")</f>
        <v>LIMA</v>
      </c>
      <c r="V3530" s="53" t="str">
        <f>MID(Tabla_Datos[[#This Row],[pTelefono]],1,SEARCH("-",Tabla_Datos[[#This Row],[pTelefono]],1)-1)</f>
        <v>1</v>
      </c>
      <c r="W3530" s="53" t="str">
        <f>MID(Tabla_Datos[[#This Row],[pTelefono]],SEARCH("-",Tabla_Datos[[#This Row],[pTelefono]],1)+1,LEN(Tabla_Datos[[#This Row],[pTelefono]]))</f>
        <v>7710273</v>
      </c>
      <c r="X3530" s="53" t="str">
        <f>CONCATENATE(Tabla_Datos[[#This Row],[TipUrb]]," ",Tabla_Datos[[#This Row],[Calle]]," ",Tabla_Datos[[#This Row],[NumCalle]])</f>
        <v>CV   0</v>
      </c>
      <c r="Y3530" t="s">
        <v>92</v>
      </c>
      <c r="Z3530" t="s">
        <v>93</v>
      </c>
      <c r="AA3530" t="s">
        <v>94</v>
      </c>
      <c r="AB3530" t="s">
        <v>95</v>
      </c>
      <c r="AC3530" t="s">
        <v>95</v>
      </c>
      <c r="AD3530" t="s">
        <v>352</v>
      </c>
      <c r="AE3530" t="s">
        <v>3250</v>
      </c>
      <c r="AF3530" t="s">
        <v>1341</v>
      </c>
      <c r="AG3530" s="51">
        <v>41598802</v>
      </c>
      <c r="AI3530">
        <v>26</v>
      </c>
      <c r="AJ3530">
        <v>26</v>
      </c>
      <c r="AK3530" t="s">
        <v>95</v>
      </c>
      <c r="AL3530">
        <v>0</v>
      </c>
    </row>
    <row r="3531" spans="1:38">
      <c r="A3531">
        <v>3288873</v>
      </c>
      <c r="B3531" t="s">
        <v>11785</v>
      </c>
      <c r="C3531" t="s">
        <v>18</v>
      </c>
      <c r="D3531" t="s">
        <v>156</v>
      </c>
      <c r="E3531">
        <v>2011</v>
      </c>
      <c r="F3531">
        <v>8</v>
      </c>
      <c r="G3531">
        <v>20</v>
      </c>
      <c r="H3531" t="s">
        <v>86</v>
      </c>
      <c r="I3531" t="s">
        <v>16</v>
      </c>
      <c r="J3531" t="s">
        <v>16</v>
      </c>
      <c r="K3531" t="s">
        <v>633</v>
      </c>
      <c r="L3531" t="s">
        <v>86</v>
      </c>
      <c r="M3531" t="s">
        <v>88</v>
      </c>
      <c r="N3531" s="50">
        <v>99999999</v>
      </c>
      <c r="O3531" s="51">
        <v>2334600</v>
      </c>
      <c r="P3531" t="s">
        <v>11786</v>
      </c>
      <c r="Q3531" t="s">
        <v>1893</v>
      </c>
      <c r="R3531" t="s">
        <v>11787</v>
      </c>
      <c r="S3531" s="49" t="str">
        <f>CONCATENATE(Tabla_Datos[[#This Row],[Nombre_Cliente]]," ",Tabla_Datos[[#This Row],[ApellidoPaterno_Cliente]]," ",Tabla_Datos[[#This Row],[ApellidoMaterno_Cliente]])</f>
        <v xml:space="preserve">ROSARIO SOLEDAD  ORTIZ  VILCHEZ </v>
      </c>
      <c r="T3531" s="53">
        <f>DATE(Tabla_Datos[[#This Row],[tAnio]],Tabla_Datos[[#This Row],[tMes]],Tabla_Datos[[#This Row],[tDia]])</f>
        <v>40775</v>
      </c>
      <c r="U3531" s="53" t="str">
        <f>IF(Tabla_Datos[[#This Row],[cProvincia]]="LIMA","LIMA","PROVINCIA")</f>
        <v>LIMA</v>
      </c>
      <c r="V3531" s="53" t="str">
        <f>MID(Tabla_Datos[[#This Row],[pTelefono]],1,SEARCH("-",Tabla_Datos[[#This Row],[pTelefono]],1)-1)</f>
        <v>1</v>
      </c>
      <c r="W3531" s="53" t="str">
        <f>MID(Tabla_Datos[[#This Row],[pTelefono]],SEARCH("-",Tabla_Datos[[#This Row],[pTelefono]],1)+1,LEN(Tabla_Datos[[#This Row],[pTelefono]]))</f>
        <v>4942853</v>
      </c>
      <c r="X3531" s="53" t="str">
        <f>CONCATENATE(Tabla_Datos[[#This Row],[TipUrb]]," ",Tabla_Datos[[#This Row],[Calle]]," ",Tabla_Datos[[#This Row],[NumCalle]])</f>
        <v>UR AMAZONAS 0</v>
      </c>
      <c r="Y3531" t="s">
        <v>92</v>
      </c>
      <c r="Z3531" t="s">
        <v>93</v>
      </c>
      <c r="AA3531" t="s">
        <v>94</v>
      </c>
      <c r="AB3531" t="s">
        <v>95</v>
      </c>
      <c r="AC3531" t="s">
        <v>95</v>
      </c>
      <c r="AD3531" t="s">
        <v>161</v>
      </c>
      <c r="AE3531" t="s">
        <v>950</v>
      </c>
      <c r="AF3531">
        <v>4</v>
      </c>
      <c r="AG3531" s="51">
        <v>9361120</v>
      </c>
      <c r="AI3531">
        <v>1</v>
      </c>
      <c r="AJ3531">
        <v>1</v>
      </c>
      <c r="AK3531" t="s">
        <v>98</v>
      </c>
      <c r="AL3531">
        <v>0</v>
      </c>
    </row>
    <row r="3532" spans="1:38">
      <c r="A3532">
        <v>3287824</v>
      </c>
      <c r="B3532" t="s">
        <v>11788</v>
      </c>
      <c r="C3532" t="s">
        <v>18</v>
      </c>
      <c r="D3532" t="s">
        <v>156</v>
      </c>
      <c r="E3532">
        <v>2011</v>
      </c>
      <c r="F3532">
        <v>8</v>
      </c>
      <c r="G3532">
        <v>20</v>
      </c>
      <c r="H3532" t="s">
        <v>86</v>
      </c>
      <c r="I3532" t="s">
        <v>100</v>
      </c>
      <c r="J3532" t="s">
        <v>100</v>
      </c>
      <c r="K3532" t="s">
        <v>101</v>
      </c>
      <c r="L3532" t="s">
        <v>86</v>
      </c>
      <c r="M3532" t="s">
        <v>102</v>
      </c>
      <c r="N3532" s="50">
        <v>40956218</v>
      </c>
      <c r="O3532" s="51">
        <v>2333654</v>
      </c>
      <c r="P3532" t="s">
        <v>11789</v>
      </c>
      <c r="Q3532" t="s">
        <v>7400</v>
      </c>
      <c r="R3532" t="s">
        <v>2479</v>
      </c>
      <c r="S3532" s="49" t="str">
        <f>CONCATENATE(Tabla_Datos[[#This Row],[Nombre_Cliente]]," ",Tabla_Datos[[#This Row],[ApellidoPaterno_Cliente]]," ",Tabla_Datos[[#This Row],[ApellidoMaterno_Cliente]])</f>
        <v xml:space="preserve">VIRGINIA  HUAMAN  HUALLPA </v>
      </c>
      <c r="T3532" s="53">
        <f>DATE(Tabla_Datos[[#This Row],[tAnio]],Tabla_Datos[[#This Row],[tMes]],Tabla_Datos[[#This Row],[tDia]])</f>
        <v>40775</v>
      </c>
      <c r="U3532" s="53" t="str">
        <f>IF(Tabla_Datos[[#This Row],[cProvincia]]="LIMA","LIMA","PROVINCIA")</f>
        <v>PROVINCIA</v>
      </c>
      <c r="V3532" s="53" t="str">
        <f>MID(Tabla_Datos[[#This Row],[pTelefono]],1,SEARCH("-",Tabla_Datos[[#This Row],[pTelefono]],1)-1)</f>
        <v>54</v>
      </c>
      <c r="W3532" s="53" t="str">
        <f>MID(Tabla_Datos[[#This Row],[pTelefono]],SEARCH("-",Tabla_Datos[[#This Row],[pTelefono]],1)+1,LEN(Tabla_Datos[[#This Row],[pTelefono]]))</f>
        <v>254279 ()</v>
      </c>
      <c r="X3532" s="53" t="str">
        <f>CONCATENATE(Tabla_Datos[[#This Row],[TipUrb]]," ",Tabla_Datos[[#This Row],[Calle]]," ",Tabla_Datos[[#This Row],[NumCalle]])</f>
        <v>UP   0</v>
      </c>
      <c r="Y3532" t="s">
        <v>106</v>
      </c>
      <c r="Z3532" t="s">
        <v>93</v>
      </c>
      <c r="AA3532" t="s">
        <v>94</v>
      </c>
      <c r="AB3532">
        <v>2</v>
      </c>
      <c r="AC3532" t="s">
        <v>95</v>
      </c>
      <c r="AD3532" t="s">
        <v>286</v>
      </c>
      <c r="AE3532" t="s">
        <v>3286</v>
      </c>
      <c r="AF3532">
        <v>8</v>
      </c>
      <c r="AG3532" s="51">
        <v>47389856</v>
      </c>
      <c r="AI3532">
        <v>26</v>
      </c>
      <c r="AJ3532">
        <v>26</v>
      </c>
      <c r="AK3532" t="s">
        <v>95</v>
      </c>
      <c r="AL3532">
        <v>0</v>
      </c>
    </row>
    <row r="3533" spans="1:38">
      <c r="A3533">
        <v>3288399</v>
      </c>
      <c r="B3533" t="s">
        <v>11790</v>
      </c>
      <c r="C3533" t="s">
        <v>20</v>
      </c>
      <c r="D3533" t="s">
        <v>224</v>
      </c>
      <c r="E3533">
        <v>2011</v>
      </c>
      <c r="F3533">
        <v>8</v>
      </c>
      <c r="G3533">
        <v>20</v>
      </c>
      <c r="H3533" t="s">
        <v>86</v>
      </c>
      <c r="I3533" t="s">
        <v>16</v>
      </c>
      <c r="J3533" t="s">
        <v>16</v>
      </c>
      <c r="K3533" t="s">
        <v>4310</v>
      </c>
      <c r="L3533" t="s">
        <v>86</v>
      </c>
      <c r="M3533" t="s">
        <v>88</v>
      </c>
      <c r="N3533" s="50">
        <v>11111250</v>
      </c>
      <c r="O3533" s="51">
        <v>2334179</v>
      </c>
      <c r="P3533" t="s">
        <v>11791</v>
      </c>
      <c r="Q3533" t="s">
        <v>1972</v>
      </c>
      <c r="R3533" t="s">
        <v>11792</v>
      </c>
      <c r="S3533" s="49" t="str">
        <f>CONCATENATE(Tabla_Datos[[#This Row],[Nombre_Cliente]]," ",Tabla_Datos[[#This Row],[ApellidoPaterno_Cliente]]," ",Tabla_Datos[[#This Row],[ApellidoMaterno_Cliente]])</f>
        <v>JUAN MIGUEL PAREDES PINCHE</v>
      </c>
      <c r="T3533" s="53">
        <f>DATE(Tabla_Datos[[#This Row],[tAnio]],Tabla_Datos[[#This Row],[tMes]],Tabla_Datos[[#This Row],[tDia]])</f>
        <v>40775</v>
      </c>
      <c r="U3533" s="53" t="str">
        <f>IF(Tabla_Datos[[#This Row],[cProvincia]]="LIMA","LIMA","PROVINCIA")</f>
        <v>LIMA</v>
      </c>
      <c r="V3533" s="53" t="str">
        <f>MID(Tabla_Datos[[#This Row],[pTelefono]],1,SEARCH("-",Tabla_Datos[[#This Row],[pTelefono]],1)-1)</f>
        <v>1</v>
      </c>
      <c r="W3533" s="53" t="str">
        <f>MID(Tabla_Datos[[#This Row],[pTelefono]],SEARCH("-",Tabla_Datos[[#This Row],[pTelefono]],1)+1,LEN(Tabla_Datos[[#This Row],[pTelefono]]))</f>
        <v>13590154</v>
      </c>
      <c r="X3533" s="53" t="str">
        <f>CONCATENATE(Tabla_Datos[[#This Row],[TipUrb]]," ",Tabla_Datos[[#This Row],[Calle]]," ",Tabla_Datos[[#This Row],[NumCalle]])</f>
        <v>UR . 0</v>
      </c>
      <c r="Y3533" t="s">
        <v>92</v>
      </c>
      <c r="Z3533" t="s">
        <v>122</v>
      </c>
      <c r="AA3533" t="s">
        <v>123</v>
      </c>
      <c r="AB3533" t="s">
        <v>95</v>
      </c>
      <c r="AC3533" t="s">
        <v>95</v>
      </c>
      <c r="AD3533" t="s">
        <v>161</v>
      </c>
      <c r="AE3533" t="s">
        <v>1043</v>
      </c>
      <c r="AF3533">
        <v>26</v>
      </c>
      <c r="AG3533" s="51">
        <v>6963957</v>
      </c>
      <c r="AH3533" t="s">
        <v>95</v>
      </c>
      <c r="AI3533">
        <v>1</v>
      </c>
      <c r="AJ3533">
        <v>1</v>
      </c>
      <c r="AK3533" t="s">
        <v>221</v>
      </c>
      <c r="AL3533">
        <v>0</v>
      </c>
    </row>
    <row r="3534" spans="1:38">
      <c r="A3534">
        <v>3288496</v>
      </c>
      <c r="B3534" t="s">
        <v>11793</v>
      </c>
      <c r="C3534" t="s">
        <v>20</v>
      </c>
      <c r="D3534" t="s">
        <v>224</v>
      </c>
      <c r="E3534">
        <v>2011</v>
      </c>
      <c r="F3534">
        <v>8</v>
      </c>
      <c r="G3534">
        <v>20</v>
      </c>
      <c r="H3534" t="s">
        <v>144</v>
      </c>
      <c r="I3534" t="s">
        <v>16</v>
      </c>
      <c r="J3534" t="s">
        <v>16</v>
      </c>
      <c r="K3534" t="s">
        <v>157</v>
      </c>
      <c r="L3534" t="s">
        <v>144</v>
      </c>
      <c r="M3534" t="s">
        <v>88</v>
      </c>
      <c r="N3534" s="50">
        <v>20000130</v>
      </c>
      <c r="O3534" s="51">
        <v>2334270</v>
      </c>
      <c r="P3534" t="s">
        <v>11794</v>
      </c>
      <c r="Q3534" t="s">
        <v>95</v>
      </c>
      <c r="R3534" t="s">
        <v>95</v>
      </c>
      <c r="S3534" s="49" t="str">
        <f>CONCATENATE(Tabla_Datos[[#This Row],[Nombre_Cliente]]," ",Tabla_Datos[[#This Row],[ApellidoPaterno_Cliente]]," ",Tabla_Datos[[#This Row],[ApellidoMaterno_Cliente]])</f>
        <v xml:space="preserve">JUNIOR TORRES  CHAVE    </v>
      </c>
      <c r="T3534" s="53">
        <f>DATE(Tabla_Datos[[#This Row],[tAnio]],Tabla_Datos[[#This Row],[tMes]],Tabla_Datos[[#This Row],[tDia]])</f>
        <v>40775</v>
      </c>
      <c r="U3534" s="53" t="str">
        <f>IF(Tabla_Datos[[#This Row],[cProvincia]]="LIMA","LIMA","PROVINCIA")</f>
        <v>LIMA</v>
      </c>
      <c r="V3534" s="53" t="str">
        <f>MID(Tabla_Datos[[#This Row],[pTelefono]],1,SEARCH("-",Tabla_Datos[[#This Row],[pTelefono]],1)-1)</f>
        <v>1</v>
      </c>
      <c r="W3534" s="53" t="str">
        <f>MID(Tabla_Datos[[#This Row],[pTelefono]],SEARCH("-",Tabla_Datos[[#This Row],[pTelefono]],1)+1,LEN(Tabla_Datos[[#This Row],[pTelefono]]))</f>
        <v>980974865</v>
      </c>
      <c r="X3534" s="53" t="str">
        <f>CONCATENATE(Tabla_Datos[[#This Row],[TipUrb]]," ",Tabla_Datos[[#This Row],[Calle]]," ",Tabla_Datos[[#This Row],[NumCalle]])</f>
        <v>- VILLAR MANUEL 151</v>
      </c>
      <c r="Y3534" t="s">
        <v>92</v>
      </c>
      <c r="Z3534" t="s">
        <v>122</v>
      </c>
      <c r="AA3534" t="s">
        <v>123</v>
      </c>
      <c r="AB3534" t="s">
        <v>95</v>
      </c>
      <c r="AC3534" t="s">
        <v>95</v>
      </c>
      <c r="AD3534" t="s">
        <v>109</v>
      </c>
      <c r="AE3534" t="s">
        <v>95</v>
      </c>
      <c r="AF3534" t="s">
        <v>95</v>
      </c>
      <c r="AG3534" s="51" t="s">
        <v>95</v>
      </c>
      <c r="AH3534">
        <v>1047083620</v>
      </c>
      <c r="AI3534">
        <v>1</v>
      </c>
      <c r="AJ3534">
        <v>1</v>
      </c>
      <c r="AK3534" t="s">
        <v>3208</v>
      </c>
      <c r="AL3534">
        <v>151</v>
      </c>
    </row>
    <row r="3535" spans="1:38">
      <c r="A3535">
        <v>3288771</v>
      </c>
      <c r="B3535" t="s">
        <v>11795</v>
      </c>
      <c r="C3535" t="s">
        <v>18</v>
      </c>
      <c r="D3535" t="s">
        <v>85</v>
      </c>
      <c r="E3535">
        <v>2011</v>
      </c>
      <c r="F3535">
        <v>8</v>
      </c>
      <c r="G3535">
        <v>20</v>
      </c>
      <c r="H3535" t="s">
        <v>86</v>
      </c>
      <c r="I3535" t="s">
        <v>16</v>
      </c>
      <c r="J3535" t="s">
        <v>16</v>
      </c>
      <c r="K3535" t="s">
        <v>126</v>
      </c>
      <c r="L3535" t="s">
        <v>86</v>
      </c>
      <c r="M3535" t="s">
        <v>88</v>
      </c>
      <c r="N3535" s="50">
        <v>9691187</v>
      </c>
      <c r="O3535" s="51">
        <v>2334503</v>
      </c>
      <c r="P3535" t="s">
        <v>11796</v>
      </c>
      <c r="Q3535" t="s">
        <v>11797</v>
      </c>
      <c r="R3535" t="s">
        <v>7400</v>
      </c>
      <c r="S3535" s="49" t="str">
        <f>CONCATENATE(Tabla_Datos[[#This Row],[Nombre_Cliente]]," ",Tabla_Datos[[#This Row],[ApellidoPaterno_Cliente]]," ",Tabla_Datos[[#This Row],[ApellidoMaterno_Cliente]])</f>
        <v xml:space="preserve">CRISTIAN  CUNIA  HUAMAN </v>
      </c>
      <c r="T3535" s="53">
        <f>DATE(Tabla_Datos[[#This Row],[tAnio]],Tabla_Datos[[#This Row],[tMes]],Tabla_Datos[[#This Row],[tDia]])</f>
        <v>40775</v>
      </c>
      <c r="U3535" s="53" t="str">
        <f>IF(Tabla_Datos[[#This Row],[cProvincia]]="LIMA","LIMA","PROVINCIA")</f>
        <v>LIMA</v>
      </c>
      <c r="V3535" s="53" t="str">
        <f>MID(Tabla_Datos[[#This Row],[pTelefono]],1,SEARCH("-",Tabla_Datos[[#This Row],[pTelefono]],1)-1)</f>
        <v>1</v>
      </c>
      <c r="W3535" s="53" t="str">
        <f>MID(Tabla_Datos[[#This Row],[pTelefono]],SEARCH("-",Tabla_Datos[[#This Row],[pTelefono]],1)+1,LEN(Tabla_Datos[[#This Row],[pTelefono]]))</f>
        <v>3039515</v>
      </c>
      <c r="X3535" s="53" t="str">
        <f>CONCATENATE(Tabla_Datos[[#This Row],[TipUrb]]," ",Tabla_Datos[[#This Row],[Calle]]," ",Tabla_Datos[[#This Row],[NumCalle]])</f>
        <v>UR DE LOS HEROES  ZONA K 625</v>
      </c>
      <c r="Y3535" t="s">
        <v>92</v>
      </c>
      <c r="Z3535" t="s">
        <v>93</v>
      </c>
      <c r="AA3535" t="s">
        <v>94</v>
      </c>
      <c r="AB3535">
        <v>5</v>
      </c>
      <c r="AC3535" t="s">
        <v>95</v>
      </c>
      <c r="AD3535" t="s">
        <v>161</v>
      </c>
      <c r="AE3535" t="s">
        <v>95</v>
      </c>
      <c r="AG3535" s="51">
        <v>46510871</v>
      </c>
      <c r="AI3535">
        <v>26</v>
      </c>
      <c r="AJ3535">
        <v>26</v>
      </c>
      <c r="AK3535" t="s">
        <v>11798</v>
      </c>
      <c r="AL3535">
        <v>625</v>
      </c>
    </row>
    <row r="3536" spans="1:38">
      <c r="A3536">
        <v>3287661</v>
      </c>
      <c r="B3536" t="s">
        <v>11799</v>
      </c>
      <c r="C3536" t="s">
        <v>18</v>
      </c>
      <c r="D3536" t="s">
        <v>85</v>
      </c>
      <c r="E3536">
        <v>2011</v>
      </c>
      <c r="F3536">
        <v>8</v>
      </c>
      <c r="G3536">
        <v>20</v>
      </c>
      <c r="H3536" t="s">
        <v>86</v>
      </c>
      <c r="I3536" t="s">
        <v>100</v>
      </c>
      <c r="J3536" t="s">
        <v>100</v>
      </c>
      <c r="K3536" t="s">
        <v>2198</v>
      </c>
      <c r="L3536" t="s">
        <v>86</v>
      </c>
      <c r="M3536" t="s">
        <v>102</v>
      </c>
      <c r="N3536" s="50">
        <v>23803982</v>
      </c>
      <c r="O3536" s="51">
        <v>2333505</v>
      </c>
      <c r="P3536" t="s">
        <v>11800</v>
      </c>
      <c r="Q3536" t="s">
        <v>11801</v>
      </c>
      <c r="R3536" t="s">
        <v>3201</v>
      </c>
      <c r="S3536" s="49" t="str">
        <f>CONCATENATE(Tabla_Datos[[#This Row],[Nombre_Cliente]]," ",Tabla_Datos[[#This Row],[ApellidoPaterno_Cliente]]," ",Tabla_Datos[[#This Row],[ApellidoMaterno_Cliente]])</f>
        <v>MARIELA ALICIA ESTREMADOYRO ARAUJO</v>
      </c>
      <c r="T3536" s="53">
        <f>DATE(Tabla_Datos[[#This Row],[tAnio]],Tabla_Datos[[#This Row],[tMes]],Tabla_Datos[[#This Row],[tDia]])</f>
        <v>40775</v>
      </c>
      <c r="U3536" s="53" t="str">
        <f>IF(Tabla_Datos[[#This Row],[cProvincia]]="LIMA","LIMA","PROVINCIA")</f>
        <v>PROVINCIA</v>
      </c>
      <c r="V3536" s="53" t="str">
        <f>MID(Tabla_Datos[[#This Row],[pTelefono]],1,SEARCH("-",Tabla_Datos[[#This Row],[pTelefono]],1)-1)</f>
        <v>54</v>
      </c>
      <c r="W3536" s="53" t="str">
        <f>MID(Tabla_Datos[[#This Row],[pTelefono]],SEARCH("-",Tabla_Datos[[#This Row],[pTelefono]],1)+1,LEN(Tabla_Datos[[#This Row],[pTelefono]]))</f>
        <v>958343756</v>
      </c>
      <c r="X3536" s="53" t="str">
        <f>CONCATENATE(Tabla_Datos[[#This Row],[TipUrb]]," ",Tabla_Datos[[#This Row],[Calle]]," ",Tabla_Datos[[#This Row],[NumCalle]])</f>
        <v>- MONTEVIDEO 302</v>
      </c>
      <c r="Y3536" t="s">
        <v>106</v>
      </c>
      <c r="Z3536" t="s">
        <v>93</v>
      </c>
      <c r="AA3536" t="s">
        <v>94</v>
      </c>
      <c r="AB3536">
        <v>2</v>
      </c>
      <c r="AC3536" t="s">
        <v>95</v>
      </c>
      <c r="AD3536" t="s">
        <v>109</v>
      </c>
      <c r="AE3536" t="s">
        <v>95</v>
      </c>
      <c r="AG3536" s="51">
        <v>29597142</v>
      </c>
      <c r="AI3536">
        <v>10</v>
      </c>
      <c r="AJ3536">
        <v>10</v>
      </c>
      <c r="AK3536" t="s">
        <v>505</v>
      </c>
      <c r="AL3536">
        <v>302</v>
      </c>
    </row>
    <row r="3537" spans="1:38">
      <c r="A3537">
        <v>3289871</v>
      </c>
      <c r="B3537" t="s">
        <v>11802</v>
      </c>
      <c r="C3537" t="s">
        <v>19</v>
      </c>
      <c r="D3537" t="s">
        <v>143</v>
      </c>
      <c r="E3537">
        <v>2011</v>
      </c>
      <c r="F3537">
        <v>8</v>
      </c>
      <c r="G3537">
        <v>20</v>
      </c>
      <c r="H3537" t="s">
        <v>86</v>
      </c>
      <c r="I3537" t="s">
        <v>141</v>
      </c>
      <c r="J3537" t="s">
        <v>521</v>
      </c>
      <c r="K3537" t="s">
        <v>521</v>
      </c>
      <c r="L3537" t="s">
        <v>86</v>
      </c>
      <c r="M3537" t="s">
        <v>88</v>
      </c>
      <c r="N3537" s="50">
        <v>20000021</v>
      </c>
      <c r="O3537" s="51">
        <v>2335141</v>
      </c>
      <c r="P3537" t="s">
        <v>11803</v>
      </c>
      <c r="Q3537" t="s">
        <v>3538</v>
      </c>
      <c r="R3537" t="s">
        <v>238</v>
      </c>
      <c r="S3537" s="49" t="str">
        <f>CONCATENATE(Tabla_Datos[[#This Row],[Nombre_Cliente]]," ",Tabla_Datos[[#This Row],[ApellidoPaterno_Cliente]]," ",Tabla_Datos[[#This Row],[ApellidoMaterno_Cliente]])</f>
        <v>ELIDA LOAYZA HUAMAN</v>
      </c>
      <c r="T3537" s="53">
        <f>DATE(Tabla_Datos[[#This Row],[tAnio]],Tabla_Datos[[#This Row],[tMes]],Tabla_Datos[[#This Row],[tDia]])</f>
        <v>40775</v>
      </c>
      <c r="U3537" s="53" t="str">
        <f>IF(Tabla_Datos[[#This Row],[cProvincia]]="LIMA","LIMA","PROVINCIA")</f>
        <v>PROVINCIA</v>
      </c>
      <c r="V3537" s="53" t="str">
        <f>MID(Tabla_Datos[[#This Row],[pTelefono]],1,SEARCH("-",Tabla_Datos[[#This Row],[pTelefono]],1)-1)</f>
        <v>64</v>
      </c>
      <c r="W3537" s="53" t="str">
        <f>MID(Tabla_Datos[[#This Row],[pTelefono]],SEARCH("-",Tabla_Datos[[#This Row],[pTelefono]],1)+1,LEN(Tabla_Datos[[#This Row],[pTelefono]]))</f>
        <v>954128943</v>
      </c>
      <c r="X3537" s="53" t="str">
        <f>CONCATENATE(Tabla_Datos[[#This Row],[TipUrb]]," ",Tabla_Datos[[#This Row],[Calle]]," ",Tabla_Datos[[#This Row],[NumCalle]])</f>
        <v>- CALLAO LTE:B 40</v>
      </c>
      <c r="Y3537" t="s">
        <v>525</v>
      </c>
      <c r="Z3537" t="s">
        <v>152</v>
      </c>
      <c r="AA3537" t="s">
        <v>153</v>
      </c>
      <c r="AB3537" t="s">
        <v>95</v>
      </c>
      <c r="AC3537" t="s">
        <v>95</v>
      </c>
      <c r="AD3537" t="s">
        <v>109</v>
      </c>
      <c r="AE3537" t="s">
        <v>95</v>
      </c>
      <c r="AF3537" t="s">
        <v>95</v>
      </c>
      <c r="AG3537" s="51">
        <v>40248825</v>
      </c>
      <c r="AH3537" t="s">
        <v>95</v>
      </c>
      <c r="AI3537">
        <v>1</v>
      </c>
      <c r="AJ3537">
        <v>1</v>
      </c>
      <c r="AK3537" t="s">
        <v>11804</v>
      </c>
      <c r="AL3537">
        <v>40</v>
      </c>
    </row>
    <row r="3538" spans="1:38">
      <c r="A3538">
        <v>3288327</v>
      </c>
      <c r="B3538" t="s">
        <v>10802</v>
      </c>
      <c r="C3538" t="s">
        <v>18</v>
      </c>
      <c r="D3538" t="s">
        <v>1061</v>
      </c>
      <c r="E3538">
        <v>2011</v>
      </c>
      <c r="F3538">
        <v>8</v>
      </c>
      <c r="G3538">
        <v>20</v>
      </c>
      <c r="H3538" t="s">
        <v>86</v>
      </c>
      <c r="I3538" t="s">
        <v>16</v>
      </c>
      <c r="J3538" t="s">
        <v>16</v>
      </c>
      <c r="K3538" t="s">
        <v>562</v>
      </c>
      <c r="L3538" t="s">
        <v>86</v>
      </c>
      <c r="M3538" t="s">
        <v>88</v>
      </c>
      <c r="N3538" s="50">
        <v>99999999</v>
      </c>
      <c r="O3538" s="51">
        <v>2334074</v>
      </c>
      <c r="P3538" t="s">
        <v>10803</v>
      </c>
      <c r="Q3538" t="s">
        <v>10804</v>
      </c>
      <c r="R3538" t="s">
        <v>95</v>
      </c>
      <c r="S3538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538" s="53">
        <f>DATE(Tabla_Datos[[#This Row],[tAnio]],Tabla_Datos[[#This Row],[tMes]],Tabla_Datos[[#This Row],[tDia]])</f>
        <v>40775</v>
      </c>
      <c r="U3538" s="53" t="str">
        <f>IF(Tabla_Datos[[#This Row],[cProvincia]]="LIMA","LIMA","PROVINCIA")</f>
        <v>LIMA</v>
      </c>
      <c r="V3538" s="53" t="str">
        <f>MID(Tabla_Datos[[#This Row],[pTelefono]],1,SEARCH("-",Tabla_Datos[[#This Row],[pTelefono]],1)-1)</f>
        <v>1</v>
      </c>
      <c r="W3538" s="53" t="str">
        <f>MID(Tabla_Datos[[#This Row],[pTelefono]],SEARCH("-",Tabla_Datos[[#This Row],[pTelefono]],1)+1,LEN(Tabla_Datos[[#This Row],[pTelefono]]))</f>
        <v>997056198</v>
      </c>
      <c r="X3538" s="53" t="str">
        <f>CONCATENATE(Tabla_Datos[[#This Row],[TipUrb]]," ",Tabla_Datos[[#This Row],[Calle]]," ",Tabla_Datos[[#This Row],[NumCalle]])</f>
        <v xml:space="preserve">  DE LAS HERAS, MARISCAL 231</v>
      </c>
      <c r="Y3538" t="s">
        <v>92</v>
      </c>
      <c r="Z3538" t="s">
        <v>93</v>
      </c>
      <c r="AA3538" t="s">
        <v>94</v>
      </c>
      <c r="AB3538" t="s">
        <v>95</v>
      </c>
      <c r="AC3538" t="s">
        <v>95</v>
      </c>
      <c r="AD3538" t="s">
        <v>95</v>
      </c>
      <c r="AE3538" t="s">
        <v>95</v>
      </c>
      <c r="AH3538">
        <v>20536587927</v>
      </c>
      <c r="AI3538">
        <v>26</v>
      </c>
      <c r="AJ3538">
        <v>26</v>
      </c>
      <c r="AK3538" t="s">
        <v>10805</v>
      </c>
      <c r="AL3538">
        <v>231</v>
      </c>
    </row>
    <row r="3539" spans="1:38">
      <c r="A3539">
        <v>3289730</v>
      </c>
      <c r="B3539" t="s">
        <v>11805</v>
      </c>
      <c r="C3539" t="s">
        <v>18</v>
      </c>
      <c r="D3539" t="s">
        <v>156</v>
      </c>
      <c r="E3539">
        <v>2011</v>
      </c>
      <c r="F3539">
        <v>8</v>
      </c>
      <c r="G3539">
        <v>20</v>
      </c>
      <c r="H3539" t="s">
        <v>86</v>
      </c>
      <c r="I3539" t="s">
        <v>16</v>
      </c>
      <c r="J3539" t="s">
        <v>16</v>
      </c>
      <c r="K3539" t="s">
        <v>147</v>
      </c>
      <c r="L3539" t="s">
        <v>86</v>
      </c>
      <c r="M3539" t="s">
        <v>88</v>
      </c>
      <c r="N3539" s="50">
        <v>99999999</v>
      </c>
      <c r="O3539" s="51">
        <v>2335021</v>
      </c>
      <c r="P3539" t="s">
        <v>11806</v>
      </c>
      <c r="Q3539" t="s">
        <v>11807</v>
      </c>
      <c r="R3539" t="s">
        <v>11808</v>
      </c>
      <c r="S3539" s="49" t="str">
        <f>CONCATENATE(Tabla_Datos[[#This Row],[Nombre_Cliente]]," ",Tabla_Datos[[#This Row],[ApellidoPaterno_Cliente]]," ",Tabla_Datos[[#This Row],[ApellidoMaterno_Cliente]])</f>
        <v xml:space="preserve">HENRY JORGE  QUINTANA  HUERTA </v>
      </c>
      <c r="T3539" s="53">
        <f>DATE(Tabla_Datos[[#This Row],[tAnio]],Tabla_Datos[[#This Row],[tMes]],Tabla_Datos[[#This Row],[tDia]])</f>
        <v>40775</v>
      </c>
      <c r="U3539" s="53" t="str">
        <f>IF(Tabla_Datos[[#This Row],[cProvincia]]="LIMA","LIMA","PROVINCIA")</f>
        <v>LIMA</v>
      </c>
      <c r="V3539" s="53" t="str">
        <f>MID(Tabla_Datos[[#This Row],[pTelefono]],1,SEARCH("-",Tabla_Datos[[#This Row],[pTelefono]],1)-1)</f>
        <v>1</v>
      </c>
      <c r="W3539" s="53" t="str">
        <f>MID(Tabla_Datos[[#This Row],[pTelefono]],SEARCH("-",Tabla_Datos[[#This Row],[pTelefono]],1)+1,LEN(Tabla_Datos[[#This Row],[pTelefono]]))</f>
        <v>992826767</v>
      </c>
      <c r="X3539" s="53" t="str">
        <f>CONCATENATE(Tabla_Datos[[#This Row],[TipUrb]]," ",Tabla_Datos[[#This Row],[Calle]]," ",Tabla_Datos[[#This Row],[NumCalle]])</f>
        <v>UR INCA ROCA 433</v>
      </c>
      <c r="Y3539" t="s">
        <v>92</v>
      </c>
      <c r="Z3539" t="s">
        <v>93</v>
      </c>
      <c r="AA3539" t="s">
        <v>94</v>
      </c>
      <c r="AB3539" t="s">
        <v>95</v>
      </c>
      <c r="AC3539" t="s">
        <v>95</v>
      </c>
      <c r="AD3539" t="s">
        <v>161</v>
      </c>
      <c r="AE3539" t="s">
        <v>95</v>
      </c>
      <c r="AG3539" s="51">
        <v>40770841</v>
      </c>
      <c r="AI3539">
        <v>26</v>
      </c>
      <c r="AJ3539">
        <v>26</v>
      </c>
      <c r="AK3539" t="s">
        <v>1904</v>
      </c>
      <c r="AL3539">
        <v>433</v>
      </c>
    </row>
    <row r="3540" spans="1:38">
      <c r="A3540">
        <v>3289073</v>
      </c>
      <c r="B3540" t="s">
        <v>11809</v>
      </c>
      <c r="C3540" t="s">
        <v>19</v>
      </c>
      <c r="D3540" t="s">
        <v>85</v>
      </c>
      <c r="E3540">
        <v>2011</v>
      </c>
      <c r="F3540">
        <v>8</v>
      </c>
      <c r="G3540">
        <v>20</v>
      </c>
      <c r="H3540" t="s">
        <v>86</v>
      </c>
      <c r="I3540" t="s">
        <v>16</v>
      </c>
      <c r="J3540" t="s">
        <v>16</v>
      </c>
      <c r="K3540" t="s">
        <v>112</v>
      </c>
      <c r="L3540" t="s">
        <v>86</v>
      </c>
      <c r="M3540" t="s">
        <v>88</v>
      </c>
      <c r="N3540" s="50">
        <v>20000021</v>
      </c>
      <c r="O3540" s="51">
        <v>2334799</v>
      </c>
      <c r="P3540" t="s">
        <v>11810</v>
      </c>
      <c r="Q3540" t="s">
        <v>900</v>
      </c>
      <c r="R3540" t="s">
        <v>11811</v>
      </c>
      <c r="S3540" s="49" t="str">
        <f>CONCATENATE(Tabla_Datos[[#This Row],[Nombre_Cliente]]," ",Tabla_Datos[[#This Row],[ApellidoPaterno_Cliente]]," ",Tabla_Datos[[#This Row],[ApellidoMaterno_Cliente]])</f>
        <v>CLEMENTE ALBERTO RAMOS MERZTHAL</v>
      </c>
      <c r="T3540" s="53">
        <f>DATE(Tabla_Datos[[#This Row],[tAnio]],Tabla_Datos[[#This Row],[tMes]],Tabla_Datos[[#This Row],[tDia]])</f>
        <v>40775</v>
      </c>
      <c r="U3540" s="53" t="str">
        <f>IF(Tabla_Datos[[#This Row],[cProvincia]]="LIMA","LIMA","PROVINCIA")</f>
        <v>LIMA</v>
      </c>
      <c r="V3540" s="53" t="str">
        <f>MID(Tabla_Datos[[#This Row],[pTelefono]],1,SEARCH("-",Tabla_Datos[[#This Row],[pTelefono]],1)-1)</f>
        <v>1</v>
      </c>
      <c r="W3540" s="53" t="str">
        <f>MID(Tabla_Datos[[#This Row],[pTelefono]],SEARCH("-",Tabla_Datos[[#This Row],[pTelefono]],1)+1,LEN(Tabla_Datos[[#This Row],[pTelefono]]))</f>
        <v>13488463</v>
      </c>
      <c r="X3540" s="53" t="str">
        <f>CONCATENATE(Tabla_Datos[[#This Row],[TipUrb]]," ",Tabla_Datos[[#This Row],[Calle]]," ",Tabla_Datos[[#This Row],[NumCalle]])</f>
        <v>UR LOS ECONOMOS 136</v>
      </c>
      <c r="Y3540" t="s">
        <v>92</v>
      </c>
      <c r="Z3540" t="s">
        <v>196</v>
      </c>
      <c r="AA3540" t="s">
        <v>197</v>
      </c>
      <c r="AB3540" t="s">
        <v>95</v>
      </c>
      <c r="AC3540" t="s">
        <v>95</v>
      </c>
      <c r="AD3540" t="s">
        <v>161</v>
      </c>
      <c r="AE3540" t="s">
        <v>95</v>
      </c>
      <c r="AF3540" t="s">
        <v>95</v>
      </c>
      <c r="AG3540" s="51">
        <v>7271582</v>
      </c>
      <c r="AH3540" t="s">
        <v>95</v>
      </c>
      <c r="AI3540">
        <v>1</v>
      </c>
      <c r="AJ3540">
        <v>1</v>
      </c>
      <c r="AK3540" t="s">
        <v>11812</v>
      </c>
      <c r="AL3540">
        <v>136</v>
      </c>
    </row>
    <row r="3541" spans="1:38">
      <c r="A3541">
        <v>3288323</v>
      </c>
      <c r="B3541" t="s">
        <v>10802</v>
      </c>
      <c r="C3541" t="s">
        <v>18</v>
      </c>
      <c r="D3541" t="s">
        <v>1061</v>
      </c>
      <c r="E3541">
        <v>2011</v>
      </c>
      <c r="F3541">
        <v>8</v>
      </c>
      <c r="G3541">
        <v>20</v>
      </c>
      <c r="H3541" t="s">
        <v>86</v>
      </c>
      <c r="I3541" t="s">
        <v>16</v>
      </c>
      <c r="J3541" t="s">
        <v>16</v>
      </c>
      <c r="K3541" t="s">
        <v>562</v>
      </c>
      <c r="L3541" t="s">
        <v>86</v>
      </c>
      <c r="M3541" t="s">
        <v>88</v>
      </c>
      <c r="N3541" s="50">
        <v>99999999</v>
      </c>
      <c r="O3541" s="51">
        <v>2334074</v>
      </c>
      <c r="P3541" t="s">
        <v>10803</v>
      </c>
      <c r="Q3541" t="s">
        <v>10804</v>
      </c>
      <c r="R3541" t="s">
        <v>95</v>
      </c>
      <c r="S3541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541" s="53">
        <f>DATE(Tabla_Datos[[#This Row],[tAnio]],Tabla_Datos[[#This Row],[tMes]],Tabla_Datos[[#This Row],[tDia]])</f>
        <v>40775</v>
      </c>
      <c r="U3541" s="53" t="str">
        <f>IF(Tabla_Datos[[#This Row],[cProvincia]]="LIMA","LIMA","PROVINCIA")</f>
        <v>LIMA</v>
      </c>
      <c r="V3541" s="53" t="str">
        <f>MID(Tabla_Datos[[#This Row],[pTelefono]],1,SEARCH("-",Tabla_Datos[[#This Row],[pTelefono]],1)-1)</f>
        <v>1</v>
      </c>
      <c r="W3541" s="53" t="str">
        <f>MID(Tabla_Datos[[#This Row],[pTelefono]],SEARCH("-",Tabla_Datos[[#This Row],[pTelefono]],1)+1,LEN(Tabla_Datos[[#This Row],[pTelefono]]))</f>
        <v>997056198</v>
      </c>
      <c r="X3541" s="53" t="str">
        <f>CONCATENATE(Tabla_Datos[[#This Row],[TipUrb]]," ",Tabla_Datos[[#This Row],[Calle]]," ",Tabla_Datos[[#This Row],[NumCalle]])</f>
        <v xml:space="preserve">  DE LAS HERAS, MARISCAL 231</v>
      </c>
      <c r="Y3541" t="s">
        <v>92</v>
      </c>
      <c r="Z3541" t="s">
        <v>93</v>
      </c>
      <c r="AA3541" t="s">
        <v>94</v>
      </c>
      <c r="AB3541" t="s">
        <v>95</v>
      </c>
      <c r="AC3541" t="s">
        <v>95</v>
      </c>
      <c r="AD3541" t="s">
        <v>95</v>
      </c>
      <c r="AE3541" t="s">
        <v>95</v>
      </c>
      <c r="AH3541">
        <v>20536587927</v>
      </c>
      <c r="AI3541">
        <v>26</v>
      </c>
      <c r="AJ3541">
        <v>26</v>
      </c>
      <c r="AK3541" t="s">
        <v>10805</v>
      </c>
      <c r="AL3541">
        <v>231</v>
      </c>
    </row>
    <row r="3542" spans="1:38">
      <c r="A3542">
        <v>3288570</v>
      </c>
      <c r="B3542" t="s">
        <v>11813</v>
      </c>
      <c r="C3542" t="s">
        <v>18</v>
      </c>
      <c r="D3542" t="s">
        <v>156</v>
      </c>
      <c r="E3542">
        <v>2011</v>
      </c>
      <c r="F3542">
        <v>8</v>
      </c>
      <c r="G3542">
        <v>20</v>
      </c>
      <c r="H3542" t="s">
        <v>86</v>
      </c>
      <c r="I3542" t="s">
        <v>16</v>
      </c>
      <c r="J3542" t="s">
        <v>16</v>
      </c>
      <c r="K3542" t="s">
        <v>633</v>
      </c>
      <c r="L3542" t="s">
        <v>86</v>
      </c>
      <c r="M3542" t="s">
        <v>88</v>
      </c>
      <c r="N3542" s="50">
        <v>99999999</v>
      </c>
      <c r="O3542" s="51">
        <v>2334329</v>
      </c>
      <c r="P3542" t="s">
        <v>11814</v>
      </c>
      <c r="Q3542" t="s">
        <v>186</v>
      </c>
      <c r="R3542" t="s">
        <v>11815</v>
      </c>
      <c r="S3542" s="49" t="str">
        <f>CONCATENATE(Tabla_Datos[[#This Row],[Nombre_Cliente]]," ",Tabla_Datos[[#This Row],[ApellidoPaterno_Cliente]]," ",Tabla_Datos[[#This Row],[ApellidoMaterno_Cliente]])</f>
        <v xml:space="preserve">TERESA EUDOSIA  DEL CASTILLO YUMBATO </v>
      </c>
      <c r="T3542" s="53">
        <f>DATE(Tabla_Datos[[#This Row],[tAnio]],Tabla_Datos[[#This Row],[tMes]],Tabla_Datos[[#This Row],[tDia]])</f>
        <v>40775</v>
      </c>
      <c r="U3542" s="53" t="str">
        <f>IF(Tabla_Datos[[#This Row],[cProvincia]]="LIMA","LIMA","PROVINCIA")</f>
        <v>LIMA</v>
      </c>
      <c r="V3542" s="53" t="str">
        <f>MID(Tabla_Datos[[#This Row],[pTelefono]],1,SEARCH("-",Tabla_Datos[[#This Row],[pTelefono]],1)-1)</f>
        <v>1</v>
      </c>
      <c r="W3542" s="53" t="str">
        <f>MID(Tabla_Datos[[#This Row],[pTelefono]],SEARCH("-",Tabla_Datos[[#This Row],[pTelefono]],1)+1,LEN(Tabla_Datos[[#This Row],[pTelefono]]))</f>
        <v>971551383</v>
      </c>
      <c r="X3542" s="53" t="str">
        <f>CONCATENATE(Tabla_Datos[[#This Row],[TipUrb]]," ",Tabla_Datos[[#This Row],[Calle]]," ",Tabla_Datos[[#This Row],[NumCalle]])</f>
        <v>AS   0</v>
      </c>
      <c r="Y3542" t="s">
        <v>92</v>
      </c>
      <c r="Z3542" t="s">
        <v>93</v>
      </c>
      <c r="AA3542" t="s">
        <v>94</v>
      </c>
      <c r="AB3542" t="s">
        <v>95</v>
      </c>
      <c r="AC3542" t="s">
        <v>95</v>
      </c>
      <c r="AD3542" t="s">
        <v>215</v>
      </c>
      <c r="AE3542" t="s">
        <v>116</v>
      </c>
      <c r="AF3542">
        <v>26</v>
      </c>
      <c r="AG3542" s="51">
        <v>47068906</v>
      </c>
      <c r="AI3542">
        <v>26</v>
      </c>
      <c r="AJ3542">
        <v>26</v>
      </c>
      <c r="AK3542" t="s">
        <v>95</v>
      </c>
      <c r="AL3542">
        <v>0</v>
      </c>
    </row>
    <row r="3543" spans="1:38">
      <c r="A3543">
        <v>3288315</v>
      </c>
      <c r="B3543" t="s">
        <v>10802</v>
      </c>
      <c r="C3543" t="s">
        <v>18</v>
      </c>
      <c r="D3543" t="s">
        <v>1061</v>
      </c>
      <c r="E3543">
        <v>2011</v>
      </c>
      <c r="F3543">
        <v>8</v>
      </c>
      <c r="G3543">
        <v>20</v>
      </c>
      <c r="H3543" t="s">
        <v>86</v>
      </c>
      <c r="I3543" t="s">
        <v>16</v>
      </c>
      <c r="J3543" t="s">
        <v>16</v>
      </c>
      <c r="K3543" t="s">
        <v>562</v>
      </c>
      <c r="L3543" t="s">
        <v>86</v>
      </c>
      <c r="M3543" t="s">
        <v>88</v>
      </c>
      <c r="N3543" s="50">
        <v>99999999</v>
      </c>
      <c r="O3543" s="51">
        <v>2334074</v>
      </c>
      <c r="P3543" t="s">
        <v>10803</v>
      </c>
      <c r="Q3543" t="s">
        <v>10804</v>
      </c>
      <c r="R3543" t="s">
        <v>95</v>
      </c>
      <c r="S3543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543" s="53">
        <f>DATE(Tabla_Datos[[#This Row],[tAnio]],Tabla_Datos[[#This Row],[tMes]],Tabla_Datos[[#This Row],[tDia]])</f>
        <v>40775</v>
      </c>
      <c r="U3543" s="53" t="str">
        <f>IF(Tabla_Datos[[#This Row],[cProvincia]]="LIMA","LIMA","PROVINCIA")</f>
        <v>LIMA</v>
      </c>
      <c r="V3543" s="53" t="str">
        <f>MID(Tabla_Datos[[#This Row],[pTelefono]],1,SEARCH("-",Tabla_Datos[[#This Row],[pTelefono]],1)-1)</f>
        <v>1</v>
      </c>
      <c r="W3543" s="53" t="str">
        <f>MID(Tabla_Datos[[#This Row],[pTelefono]],SEARCH("-",Tabla_Datos[[#This Row],[pTelefono]],1)+1,LEN(Tabla_Datos[[#This Row],[pTelefono]]))</f>
        <v>997056198</v>
      </c>
      <c r="X3543" s="53" t="str">
        <f>CONCATENATE(Tabla_Datos[[#This Row],[TipUrb]]," ",Tabla_Datos[[#This Row],[Calle]]," ",Tabla_Datos[[#This Row],[NumCalle]])</f>
        <v xml:space="preserve">  DE LAS HERAS, MARISCAL 231</v>
      </c>
      <c r="Y3543" t="s">
        <v>92</v>
      </c>
      <c r="Z3543" t="s">
        <v>93</v>
      </c>
      <c r="AA3543" t="s">
        <v>94</v>
      </c>
      <c r="AB3543" t="s">
        <v>95</v>
      </c>
      <c r="AC3543" t="s">
        <v>95</v>
      </c>
      <c r="AD3543" t="s">
        <v>95</v>
      </c>
      <c r="AE3543" t="s">
        <v>95</v>
      </c>
      <c r="AH3543">
        <v>20536587927</v>
      </c>
      <c r="AI3543">
        <v>26</v>
      </c>
      <c r="AJ3543">
        <v>26</v>
      </c>
      <c r="AK3543" t="s">
        <v>10805</v>
      </c>
      <c r="AL3543">
        <v>231</v>
      </c>
    </row>
    <row r="3544" spans="1:38">
      <c r="A3544">
        <v>3288178</v>
      </c>
      <c r="B3544" t="s">
        <v>11816</v>
      </c>
      <c r="C3544" t="s">
        <v>18</v>
      </c>
      <c r="D3544" t="s">
        <v>156</v>
      </c>
      <c r="E3544">
        <v>2011</v>
      </c>
      <c r="F3544">
        <v>8</v>
      </c>
      <c r="G3544">
        <v>20</v>
      </c>
      <c r="H3544" t="s">
        <v>86</v>
      </c>
      <c r="I3544" t="s">
        <v>16</v>
      </c>
      <c r="J3544" t="s">
        <v>16</v>
      </c>
      <c r="K3544" t="s">
        <v>444</v>
      </c>
      <c r="L3544" t="s">
        <v>86</v>
      </c>
      <c r="M3544" t="s">
        <v>88</v>
      </c>
      <c r="N3544" s="50">
        <v>99999999</v>
      </c>
      <c r="O3544" s="51">
        <v>2333994</v>
      </c>
      <c r="P3544" t="s">
        <v>11817</v>
      </c>
      <c r="Q3544" t="s">
        <v>11818</v>
      </c>
      <c r="R3544" t="s">
        <v>11819</v>
      </c>
      <c r="S3544" s="49" t="str">
        <f>CONCATENATE(Tabla_Datos[[#This Row],[Nombre_Cliente]]," ",Tabla_Datos[[#This Row],[ApellidoPaterno_Cliente]]," ",Tabla_Datos[[#This Row],[ApellidoMaterno_Cliente]])</f>
        <v xml:space="preserve">LEONARDO   HUERTA   CUEVA  </v>
      </c>
      <c r="T3544" s="53">
        <f>DATE(Tabla_Datos[[#This Row],[tAnio]],Tabla_Datos[[#This Row],[tMes]],Tabla_Datos[[#This Row],[tDia]])</f>
        <v>40775</v>
      </c>
      <c r="U3544" s="53" t="str">
        <f>IF(Tabla_Datos[[#This Row],[cProvincia]]="LIMA","LIMA","PROVINCIA")</f>
        <v>LIMA</v>
      </c>
      <c r="V3544" s="53" t="str">
        <f>MID(Tabla_Datos[[#This Row],[pTelefono]],1,SEARCH("-",Tabla_Datos[[#This Row],[pTelefono]],1)-1)</f>
        <v>1</v>
      </c>
      <c r="W3544" s="53" t="str">
        <f>MID(Tabla_Datos[[#This Row],[pTelefono]],SEARCH("-",Tabla_Datos[[#This Row],[pTelefono]],1)+1,LEN(Tabla_Datos[[#This Row],[pTelefono]]))</f>
        <v>992914132</v>
      </c>
      <c r="X3544" s="53" t="str">
        <f>CONCATENATE(Tabla_Datos[[#This Row],[TipUrb]]," ",Tabla_Datos[[#This Row],[Calle]]," ",Tabla_Datos[[#This Row],[NumCalle]])</f>
        <v>UR CATAC 330</v>
      </c>
      <c r="Y3544" t="s">
        <v>92</v>
      </c>
      <c r="Z3544" t="s">
        <v>93</v>
      </c>
      <c r="AA3544" t="s">
        <v>94</v>
      </c>
      <c r="AB3544">
        <v>1</v>
      </c>
      <c r="AC3544" t="s">
        <v>95</v>
      </c>
      <c r="AD3544" t="s">
        <v>161</v>
      </c>
      <c r="AE3544" t="s">
        <v>95</v>
      </c>
      <c r="AG3544" s="51">
        <v>8446755</v>
      </c>
      <c r="AI3544">
        <v>1</v>
      </c>
      <c r="AJ3544">
        <v>1</v>
      </c>
      <c r="AK3544" t="s">
        <v>11820</v>
      </c>
      <c r="AL3544">
        <v>330</v>
      </c>
    </row>
    <row r="3545" spans="1:38">
      <c r="A3545">
        <v>3289203</v>
      </c>
      <c r="B3545" t="s">
        <v>11821</v>
      </c>
      <c r="C3545" t="s">
        <v>18</v>
      </c>
      <c r="D3545" t="s">
        <v>85</v>
      </c>
      <c r="E3545">
        <v>2011</v>
      </c>
      <c r="F3545">
        <v>8</v>
      </c>
      <c r="G3545">
        <v>20</v>
      </c>
      <c r="H3545" t="s">
        <v>86</v>
      </c>
      <c r="I3545" t="s">
        <v>16</v>
      </c>
      <c r="J3545" t="s">
        <v>16</v>
      </c>
      <c r="K3545" t="s">
        <v>487</v>
      </c>
      <c r="L3545" t="s">
        <v>86</v>
      </c>
      <c r="M3545" t="s">
        <v>88</v>
      </c>
      <c r="N3545" s="50">
        <v>99999999</v>
      </c>
      <c r="O3545" s="51">
        <v>2334913</v>
      </c>
      <c r="P3545" t="s">
        <v>8326</v>
      </c>
      <c r="Q3545" t="s">
        <v>11822</v>
      </c>
      <c r="R3545" t="s">
        <v>929</v>
      </c>
      <c r="S3545" s="49" t="str">
        <f>CONCATENATE(Tabla_Datos[[#This Row],[Nombre_Cliente]]," ",Tabla_Datos[[#This Row],[ApellidoPaterno_Cliente]]," ",Tabla_Datos[[#This Row],[ApellidoMaterno_Cliente]])</f>
        <v>LUZ KARINA COLLAZOS IBARRA</v>
      </c>
      <c r="T3545" s="53">
        <f>DATE(Tabla_Datos[[#This Row],[tAnio]],Tabla_Datos[[#This Row],[tMes]],Tabla_Datos[[#This Row],[tDia]])</f>
        <v>40775</v>
      </c>
      <c r="U3545" s="53" t="str">
        <f>IF(Tabla_Datos[[#This Row],[cProvincia]]="LIMA","LIMA","PROVINCIA")</f>
        <v>LIMA</v>
      </c>
      <c r="V3545" s="53" t="str">
        <f>MID(Tabla_Datos[[#This Row],[pTelefono]],1,SEARCH("-",Tabla_Datos[[#This Row],[pTelefono]],1)-1)</f>
        <v>1</v>
      </c>
      <c r="W3545" s="53" t="str">
        <f>MID(Tabla_Datos[[#This Row],[pTelefono]],SEARCH("-",Tabla_Datos[[#This Row],[pTelefono]],1)+1,LEN(Tabla_Datos[[#This Row],[pTelefono]]))</f>
        <v>991031704</v>
      </c>
      <c r="X3545" s="53" t="str">
        <f>CONCATENATE(Tabla_Datos[[#This Row],[TipUrb]]," ",Tabla_Datos[[#This Row],[Calle]]," ",Tabla_Datos[[#This Row],[NumCalle]])</f>
        <v>UR LOS GLADIOLOS 756</v>
      </c>
      <c r="Y3545" t="s">
        <v>92</v>
      </c>
      <c r="Z3545" t="s">
        <v>93</v>
      </c>
      <c r="AA3545" t="s">
        <v>94</v>
      </c>
      <c r="AB3545" t="s">
        <v>95</v>
      </c>
      <c r="AC3545" t="s">
        <v>95</v>
      </c>
      <c r="AD3545" t="s">
        <v>161</v>
      </c>
      <c r="AE3545" t="s">
        <v>95</v>
      </c>
      <c r="AG3545" s="51">
        <v>10128519</v>
      </c>
      <c r="AI3545">
        <v>26</v>
      </c>
      <c r="AJ3545">
        <v>26</v>
      </c>
      <c r="AK3545" t="s">
        <v>11823</v>
      </c>
      <c r="AL3545">
        <v>756</v>
      </c>
    </row>
    <row r="3546" spans="1:38">
      <c r="A3546">
        <v>3287854</v>
      </c>
      <c r="B3546" t="s">
        <v>11824</v>
      </c>
      <c r="C3546" t="s">
        <v>19</v>
      </c>
      <c r="D3546" t="s">
        <v>224</v>
      </c>
      <c r="E3546">
        <v>2011</v>
      </c>
      <c r="F3546">
        <v>8</v>
      </c>
      <c r="G3546">
        <v>20</v>
      </c>
      <c r="H3546" t="s">
        <v>86</v>
      </c>
      <c r="I3546" t="s">
        <v>16</v>
      </c>
      <c r="J3546" t="s">
        <v>16</v>
      </c>
      <c r="K3546" t="s">
        <v>16</v>
      </c>
      <c r="L3546" t="s">
        <v>86</v>
      </c>
      <c r="M3546" t="s">
        <v>88</v>
      </c>
      <c r="N3546" s="50">
        <v>20000040</v>
      </c>
      <c r="O3546" s="51">
        <v>2333696</v>
      </c>
      <c r="P3546" t="s">
        <v>11825</v>
      </c>
      <c r="Q3546" t="s">
        <v>457</v>
      </c>
      <c r="R3546" t="s">
        <v>11826</v>
      </c>
      <c r="S3546" s="49" t="str">
        <f>CONCATENATE(Tabla_Datos[[#This Row],[Nombre_Cliente]]," ",Tabla_Datos[[#This Row],[ApellidoPaterno_Cliente]]," ",Tabla_Datos[[#This Row],[ApellidoMaterno_Cliente]])</f>
        <v>GLADYS ISOLINA DAVILA FALCO</v>
      </c>
      <c r="T3546" s="53">
        <f>DATE(Tabla_Datos[[#This Row],[tAnio]],Tabla_Datos[[#This Row],[tMes]],Tabla_Datos[[#This Row],[tDia]])</f>
        <v>40775</v>
      </c>
      <c r="U3546" s="53" t="str">
        <f>IF(Tabla_Datos[[#This Row],[cProvincia]]="LIMA","LIMA","PROVINCIA")</f>
        <v>LIMA</v>
      </c>
      <c r="V3546" s="53" t="str">
        <f>MID(Tabla_Datos[[#This Row],[pTelefono]],1,SEARCH("-",Tabla_Datos[[#This Row],[pTelefono]],1)-1)</f>
        <v>1</v>
      </c>
      <c r="W3546" s="53" t="str">
        <f>MID(Tabla_Datos[[#This Row],[pTelefono]],SEARCH("-",Tabla_Datos[[#This Row],[pTelefono]],1)+1,LEN(Tabla_Datos[[#This Row],[pTelefono]]))</f>
        <v>14282521</v>
      </c>
      <c r="X3546" s="53" t="str">
        <f>CONCATENATE(Tabla_Datos[[#This Row],[TipUrb]]," ",Tabla_Datos[[#This Row],[Calle]]," ",Tabla_Datos[[#This Row],[NumCalle]])</f>
        <v xml:space="preserve">  ALJOVIN MIGUEL 366</v>
      </c>
      <c r="Y3546" t="s">
        <v>92</v>
      </c>
      <c r="Z3546" t="s">
        <v>196</v>
      </c>
      <c r="AA3546" t="s">
        <v>197</v>
      </c>
      <c r="AB3546" t="s">
        <v>95</v>
      </c>
      <c r="AC3546">
        <v>3</v>
      </c>
      <c r="AD3546" t="s">
        <v>95</v>
      </c>
      <c r="AE3546" t="s">
        <v>95</v>
      </c>
      <c r="AF3546" t="s">
        <v>95</v>
      </c>
      <c r="AG3546" s="51">
        <v>6160539</v>
      </c>
      <c r="AH3546" t="s">
        <v>95</v>
      </c>
      <c r="AI3546">
        <v>1</v>
      </c>
      <c r="AJ3546">
        <v>1</v>
      </c>
      <c r="AK3546" t="s">
        <v>5978</v>
      </c>
      <c r="AL3546">
        <v>366</v>
      </c>
    </row>
    <row r="3547" spans="1:38">
      <c r="A3547">
        <v>3288886</v>
      </c>
      <c r="B3547" t="s">
        <v>11827</v>
      </c>
      <c r="C3547" t="s">
        <v>19</v>
      </c>
      <c r="D3547" t="s">
        <v>143</v>
      </c>
      <c r="E3547">
        <v>2011</v>
      </c>
      <c r="F3547">
        <v>8</v>
      </c>
      <c r="G3547">
        <v>20</v>
      </c>
      <c r="H3547" t="s">
        <v>144</v>
      </c>
      <c r="I3547" t="s">
        <v>241</v>
      </c>
      <c r="J3547" t="s">
        <v>242</v>
      </c>
      <c r="K3547" t="s">
        <v>2610</v>
      </c>
      <c r="L3547" t="s">
        <v>86</v>
      </c>
      <c r="M3547" t="s">
        <v>148</v>
      </c>
      <c r="N3547" s="50">
        <v>43619343</v>
      </c>
      <c r="O3547" s="51">
        <v>2334639</v>
      </c>
      <c r="P3547" t="s">
        <v>11828</v>
      </c>
      <c r="Q3547" t="s">
        <v>1436</v>
      </c>
      <c r="R3547" t="s">
        <v>4430</v>
      </c>
      <c r="S3547" s="49" t="str">
        <f>CONCATENATE(Tabla_Datos[[#This Row],[Nombre_Cliente]]," ",Tabla_Datos[[#This Row],[ApellidoPaterno_Cliente]]," ",Tabla_Datos[[#This Row],[ApellidoMaterno_Cliente]])</f>
        <v>ERICK RICARDO DELGADO ALVA</v>
      </c>
      <c r="T3547" s="53">
        <f>DATE(Tabla_Datos[[#This Row],[tAnio]],Tabla_Datos[[#This Row],[tMes]],Tabla_Datos[[#This Row],[tDia]])</f>
        <v>40775</v>
      </c>
      <c r="U3547" s="53" t="str">
        <f>IF(Tabla_Datos[[#This Row],[cProvincia]]="LIMA","LIMA","PROVINCIA")</f>
        <v>PROVINCIA</v>
      </c>
      <c r="V3547" s="53" t="str">
        <f>MID(Tabla_Datos[[#This Row],[pTelefono]],1,SEARCH("-",Tabla_Datos[[#This Row],[pTelefono]],1)-1)</f>
        <v>44</v>
      </c>
      <c r="W3547" s="53" t="str">
        <f>MID(Tabla_Datos[[#This Row],[pTelefono]],SEARCH("-",Tabla_Datos[[#This Row],[pTelefono]],1)+1,LEN(Tabla_Datos[[#This Row],[pTelefono]]))</f>
        <v>953103102</v>
      </c>
      <c r="X3547" s="53" t="str">
        <f>CONCATENATE(Tabla_Datos[[#This Row],[TipUrb]]," ",Tabla_Datos[[#This Row],[Calle]]," ",Tabla_Datos[[#This Row],[NumCalle]])</f>
        <v>PJ MICAELA  BASTIDAS MZ F  LT 1 0</v>
      </c>
      <c r="Y3547" t="s">
        <v>246</v>
      </c>
      <c r="Z3547" t="s">
        <v>152</v>
      </c>
      <c r="AA3547" t="s">
        <v>153</v>
      </c>
      <c r="AB3547" t="s">
        <v>95</v>
      </c>
      <c r="AC3547" t="s">
        <v>95</v>
      </c>
      <c r="AD3547" t="s">
        <v>429</v>
      </c>
      <c r="AE3547" t="s">
        <v>95</v>
      </c>
      <c r="AF3547" t="s">
        <v>95</v>
      </c>
      <c r="AG3547" s="51">
        <v>42392143</v>
      </c>
      <c r="AH3547" t="s">
        <v>95</v>
      </c>
      <c r="AI3547">
        <v>1</v>
      </c>
      <c r="AJ3547">
        <v>1</v>
      </c>
      <c r="AK3547" t="s">
        <v>11829</v>
      </c>
      <c r="AL3547">
        <v>0</v>
      </c>
    </row>
    <row r="3548" spans="1:38">
      <c r="A3548">
        <v>3288514</v>
      </c>
      <c r="B3548" t="s">
        <v>11830</v>
      </c>
      <c r="C3548" t="s">
        <v>18</v>
      </c>
      <c r="D3548" t="s">
        <v>156</v>
      </c>
      <c r="E3548">
        <v>2011</v>
      </c>
      <c r="F3548">
        <v>8</v>
      </c>
      <c r="G3548">
        <v>20</v>
      </c>
      <c r="H3548" t="s">
        <v>86</v>
      </c>
      <c r="I3548" t="s">
        <v>16</v>
      </c>
      <c r="J3548" t="s">
        <v>16</v>
      </c>
      <c r="K3548" t="s">
        <v>633</v>
      </c>
      <c r="L3548" t="s">
        <v>86</v>
      </c>
      <c r="M3548" t="s">
        <v>88</v>
      </c>
      <c r="N3548" s="50">
        <v>99999999</v>
      </c>
      <c r="O3548" s="51">
        <v>2334258</v>
      </c>
      <c r="P3548" t="s">
        <v>11831</v>
      </c>
      <c r="Q3548" t="s">
        <v>11832</v>
      </c>
      <c r="R3548" t="s">
        <v>2210</v>
      </c>
      <c r="S3548" s="49" t="str">
        <f>CONCATENATE(Tabla_Datos[[#This Row],[Nombre_Cliente]]," ",Tabla_Datos[[#This Row],[ApellidoPaterno_Cliente]]," ",Tabla_Datos[[#This Row],[ApellidoMaterno_Cliente]])</f>
        <v xml:space="preserve">LIZETH KAREN  ALMONACID  ROBLES </v>
      </c>
      <c r="T3548" s="53">
        <f>DATE(Tabla_Datos[[#This Row],[tAnio]],Tabla_Datos[[#This Row],[tMes]],Tabla_Datos[[#This Row],[tDia]])</f>
        <v>40775</v>
      </c>
      <c r="U3548" s="53" t="str">
        <f>IF(Tabla_Datos[[#This Row],[cProvincia]]="LIMA","LIMA","PROVINCIA")</f>
        <v>LIMA</v>
      </c>
      <c r="V3548" s="53" t="str">
        <f>MID(Tabla_Datos[[#This Row],[pTelefono]],1,SEARCH("-",Tabla_Datos[[#This Row],[pTelefono]],1)-1)</f>
        <v>1</v>
      </c>
      <c r="W3548" s="53" t="str">
        <f>MID(Tabla_Datos[[#This Row],[pTelefono]],SEARCH("-",Tabla_Datos[[#This Row],[pTelefono]],1)+1,LEN(Tabla_Datos[[#This Row],[pTelefono]]))</f>
        <v>988344846</v>
      </c>
      <c r="X3548" s="53" t="str">
        <f>CONCATENATE(Tabla_Datos[[#This Row],[TipUrb]]," ",Tabla_Datos[[#This Row],[Calle]]," ",Tabla_Datos[[#This Row],[NumCalle]])</f>
        <v>AS   0</v>
      </c>
      <c r="Y3548" t="s">
        <v>92</v>
      </c>
      <c r="Z3548" t="s">
        <v>93</v>
      </c>
      <c r="AA3548" t="s">
        <v>94</v>
      </c>
      <c r="AB3548" t="s">
        <v>95</v>
      </c>
      <c r="AC3548" t="s">
        <v>95</v>
      </c>
      <c r="AD3548" t="s">
        <v>215</v>
      </c>
      <c r="AE3548" t="s">
        <v>361</v>
      </c>
      <c r="AF3548" t="s">
        <v>8565</v>
      </c>
      <c r="AG3548" s="51">
        <v>46952664</v>
      </c>
      <c r="AI3548">
        <v>26</v>
      </c>
      <c r="AJ3548">
        <v>26</v>
      </c>
      <c r="AK3548" t="s">
        <v>95</v>
      </c>
      <c r="AL3548">
        <v>0</v>
      </c>
    </row>
    <row r="3549" spans="1:38">
      <c r="A3549">
        <v>3288311</v>
      </c>
      <c r="B3549" t="s">
        <v>10802</v>
      </c>
      <c r="C3549" t="s">
        <v>18</v>
      </c>
      <c r="D3549" t="s">
        <v>1061</v>
      </c>
      <c r="E3549">
        <v>2011</v>
      </c>
      <c r="F3549">
        <v>8</v>
      </c>
      <c r="G3549">
        <v>20</v>
      </c>
      <c r="H3549" t="s">
        <v>86</v>
      </c>
      <c r="I3549" t="s">
        <v>16</v>
      </c>
      <c r="J3549" t="s">
        <v>16</v>
      </c>
      <c r="K3549" t="s">
        <v>562</v>
      </c>
      <c r="L3549" t="s">
        <v>86</v>
      </c>
      <c r="M3549" t="s">
        <v>88</v>
      </c>
      <c r="N3549" s="50">
        <v>99999999</v>
      </c>
      <c r="O3549" s="51">
        <v>2334074</v>
      </c>
      <c r="P3549" t="s">
        <v>10803</v>
      </c>
      <c r="Q3549" t="s">
        <v>10804</v>
      </c>
      <c r="R3549" t="s">
        <v>95</v>
      </c>
      <c r="S3549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549" s="53">
        <f>DATE(Tabla_Datos[[#This Row],[tAnio]],Tabla_Datos[[#This Row],[tMes]],Tabla_Datos[[#This Row],[tDia]])</f>
        <v>40775</v>
      </c>
      <c r="U3549" s="53" t="str">
        <f>IF(Tabla_Datos[[#This Row],[cProvincia]]="LIMA","LIMA","PROVINCIA")</f>
        <v>LIMA</v>
      </c>
      <c r="V3549" s="53" t="str">
        <f>MID(Tabla_Datos[[#This Row],[pTelefono]],1,SEARCH("-",Tabla_Datos[[#This Row],[pTelefono]],1)-1)</f>
        <v>1</v>
      </c>
      <c r="W3549" s="53" t="str">
        <f>MID(Tabla_Datos[[#This Row],[pTelefono]],SEARCH("-",Tabla_Datos[[#This Row],[pTelefono]],1)+1,LEN(Tabla_Datos[[#This Row],[pTelefono]]))</f>
        <v>997056198</v>
      </c>
      <c r="X3549" s="53" t="str">
        <f>CONCATENATE(Tabla_Datos[[#This Row],[TipUrb]]," ",Tabla_Datos[[#This Row],[Calle]]," ",Tabla_Datos[[#This Row],[NumCalle]])</f>
        <v xml:space="preserve">  DE LAS HERAS, MARISCAL 231</v>
      </c>
      <c r="Y3549" t="s">
        <v>92</v>
      </c>
      <c r="Z3549" t="s">
        <v>93</v>
      </c>
      <c r="AA3549" t="s">
        <v>94</v>
      </c>
      <c r="AB3549" t="s">
        <v>95</v>
      </c>
      <c r="AC3549" t="s">
        <v>95</v>
      </c>
      <c r="AD3549" t="s">
        <v>95</v>
      </c>
      <c r="AE3549" t="s">
        <v>95</v>
      </c>
      <c r="AH3549">
        <v>20536587927</v>
      </c>
      <c r="AI3549">
        <v>26</v>
      </c>
      <c r="AJ3549">
        <v>26</v>
      </c>
      <c r="AK3549" t="s">
        <v>10805</v>
      </c>
      <c r="AL3549">
        <v>231</v>
      </c>
    </row>
    <row r="3550" spans="1:38">
      <c r="A3550">
        <v>3288480</v>
      </c>
      <c r="B3550" t="s">
        <v>11833</v>
      </c>
      <c r="C3550" t="s">
        <v>18</v>
      </c>
      <c r="D3550" t="s">
        <v>156</v>
      </c>
      <c r="E3550">
        <v>2011</v>
      </c>
      <c r="F3550">
        <v>8</v>
      </c>
      <c r="G3550">
        <v>20</v>
      </c>
      <c r="H3550" t="s">
        <v>86</v>
      </c>
      <c r="I3550" t="s">
        <v>16</v>
      </c>
      <c r="J3550" t="s">
        <v>16</v>
      </c>
      <c r="K3550" t="s">
        <v>157</v>
      </c>
      <c r="L3550" t="s">
        <v>86</v>
      </c>
      <c r="M3550" t="s">
        <v>88</v>
      </c>
      <c r="N3550" s="50">
        <v>99999999</v>
      </c>
      <c r="O3550" s="51">
        <v>2334238</v>
      </c>
      <c r="P3550" t="s">
        <v>11834</v>
      </c>
      <c r="Q3550" t="s">
        <v>11835</v>
      </c>
      <c r="R3550" t="s">
        <v>11836</v>
      </c>
      <c r="S3550" s="49" t="str">
        <f>CONCATENATE(Tabla_Datos[[#This Row],[Nombre_Cliente]]," ",Tabla_Datos[[#This Row],[ApellidoPaterno_Cliente]]," ",Tabla_Datos[[#This Row],[ApellidoMaterno_Cliente]])</f>
        <v xml:space="preserve">CESAR ALBERTO  MARTICORENA  OLORTEGUI </v>
      </c>
      <c r="T3550" s="53">
        <f>DATE(Tabla_Datos[[#This Row],[tAnio]],Tabla_Datos[[#This Row],[tMes]],Tabla_Datos[[#This Row],[tDia]])</f>
        <v>40775</v>
      </c>
      <c r="U3550" s="53" t="str">
        <f>IF(Tabla_Datos[[#This Row],[cProvincia]]="LIMA","LIMA","PROVINCIA")</f>
        <v>LIMA</v>
      </c>
      <c r="V3550" s="53" t="str">
        <f>MID(Tabla_Datos[[#This Row],[pTelefono]],1,SEARCH("-",Tabla_Datos[[#This Row],[pTelefono]],1)-1)</f>
        <v>1</v>
      </c>
      <c r="W3550" s="53" t="str">
        <f>MID(Tabla_Datos[[#This Row],[pTelefono]],SEARCH("-",Tabla_Datos[[#This Row],[pTelefono]],1)+1,LEN(Tabla_Datos[[#This Row],[pTelefono]]))</f>
        <v>5526094</v>
      </c>
      <c r="X3550" s="53" t="str">
        <f>CONCATENATE(Tabla_Datos[[#This Row],[TipUrb]]," ",Tabla_Datos[[#This Row],[Calle]]," ",Tabla_Datos[[#This Row],[NumCalle]])</f>
        <v>UR SANTA MARIA REYNA 0</v>
      </c>
      <c r="Y3550" t="s">
        <v>92</v>
      </c>
      <c r="Z3550" t="s">
        <v>93</v>
      </c>
      <c r="AA3550" t="s">
        <v>94</v>
      </c>
      <c r="AB3550" t="s">
        <v>95</v>
      </c>
      <c r="AC3550" t="s">
        <v>95</v>
      </c>
      <c r="AD3550" t="s">
        <v>161</v>
      </c>
      <c r="AE3550" t="s">
        <v>1758</v>
      </c>
      <c r="AF3550">
        <v>13</v>
      </c>
      <c r="AG3550" s="51">
        <v>47681318</v>
      </c>
      <c r="AI3550">
        <v>26</v>
      </c>
      <c r="AJ3550">
        <v>26</v>
      </c>
      <c r="AK3550" t="s">
        <v>11775</v>
      </c>
      <c r="AL3550">
        <v>0</v>
      </c>
    </row>
    <row r="3551" spans="1:38">
      <c r="A3551">
        <v>3288014</v>
      </c>
      <c r="B3551" t="s">
        <v>11837</v>
      </c>
      <c r="C3551" t="s">
        <v>18</v>
      </c>
      <c r="D3551" t="s">
        <v>85</v>
      </c>
      <c r="E3551">
        <v>2011</v>
      </c>
      <c r="F3551">
        <v>8</v>
      </c>
      <c r="G3551">
        <v>20</v>
      </c>
      <c r="H3551" t="s">
        <v>86</v>
      </c>
      <c r="I3551" t="s">
        <v>16</v>
      </c>
      <c r="J3551" t="s">
        <v>16</v>
      </c>
      <c r="K3551" t="s">
        <v>374</v>
      </c>
      <c r="L3551" t="s">
        <v>86</v>
      </c>
      <c r="M3551" t="s">
        <v>88</v>
      </c>
      <c r="N3551" s="50">
        <v>9302762</v>
      </c>
      <c r="O3551" s="51">
        <v>2333836</v>
      </c>
      <c r="P3551" t="s">
        <v>11838</v>
      </c>
      <c r="Q3551" t="s">
        <v>3716</v>
      </c>
      <c r="R3551" t="s">
        <v>8176</v>
      </c>
      <c r="S3551" s="49" t="str">
        <f>CONCATENATE(Tabla_Datos[[#This Row],[Nombre_Cliente]]," ",Tabla_Datos[[#This Row],[ApellidoPaterno_Cliente]]," ",Tabla_Datos[[#This Row],[ApellidoMaterno_Cliente]])</f>
        <v xml:space="preserve">RAUL AUGUSTO  PEREZ  PALOMINO </v>
      </c>
      <c r="T3551" s="53">
        <f>DATE(Tabla_Datos[[#This Row],[tAnio]],Tabla_Datos[[#This Row],[tMes]],Tabla_Datos[[#This Row],[tDia]])</f>
        <v>40775</v>
      </c>
      <c r="U3551" s="53" t="str">
        <f>IF(Tabla_Datos[[#This Row],[cProvincia]]="LIMA","LIMA","PROVINCIA")</f>
        <v>LIMA</v>
      </c>
      <c r="V3551" s="53" t="str">
        <f>MID(Tabla_Datos[[#This Row],[pTelefono]],1,SEARCH("-",Tabla_Datos[[#This Row],[pTelefono]],1)-1)</f>
        <v>1</v>
      </c>
      <c r="W3551" s="53" t="str">
        <f>MID(Tabla_Datos[[#This Row],[pTelefono]],SEARCH("-",Tabla_Datos[[#This Row],[pTelefono]],1)+1,LEN(Tabla_Datos[[#This Row],[pTelefono]]))</f>
        <v>996826775</v>
      </c>
      <c r="X3551" s="53" t="str">
        <f>CONCATENATE(Tabla_Datos[[#This Row],[TipUrb]]," ",Tabla_Datos[[#This Row],[Calle]]," ",Tabla_Datos[[#This Row],[NumCalle]])</f>
        <v>AH 26 DE NOVIEMBRE 1443</v>
      </c>
      <c r="Y3551" t="s">
        <v>92</v>
      </c>
      <c r="Z3551" t="s">
        <v>93</v>
      </c>
      <c r="AA3551" t="s">
        <v>94</v>
      </c>
      <c r="AB3551" t="s">
        <v>95</v>
      </c>
      <c r="AC3551">
        <v>201</v>
      </c>
      <c r="AD3551" t="s">
        <v>96</v>
      </c>
      <c r="AE3551" t="s">
        <v>95</v>
      </c>
      <c r="AG3551" s="51">
        <v>9709613</v>
      </c>
      <c r="AI3551">
        <v>36</v>
      </c>
      <c r="AJ3551">
        <v>36</v>
      </c>
      <c r="AK3551" t="s">
        <v>11839</v>
      </c>
      <c r="AL3551">
        <v>1443</v>
      </c>
    </row>
    <row r="3552" spans="1:38">
      <c r="A3552">
        <v>3288979</v>
      </c>
      <c r="B3552" t="s">
        <v>11840</v>
      </c>
      <c r="C3552" t="s">
        <v>18</v>
      </c>
      <c r="D3552" t="s">
        <v>85</v>
      </c>
      <c r="E3552">
        <v>2011</v>
      </c>
      <c r="F3552">
        <v>8</v>
      </c>
      <c r="G3552">
        <v>20</v>
      </c>
      <c r="H3552" t="s">
        <v>86</v>
      </c>
      <c r="I3552" t="s">
        <v>16</v>
      </c>
      <c r="J3552" t="s">
        <v>16</v>
      </c>
      <c r="K3552" t="s">
        <v>177</v>
      </c>
      <c r="L3552" t="s">
        <v>86</v>
      </c>
      <c r="M3552" t="s">
        <v>88</v>
      </c>
      <c r="N3552" s="50">
        <v>99999999</v>
      </c>
      <c r="O3552" s="51">
        <v>2334655</v>
      </c>
      <c r="P3552" t="s">
        <v>11841</v>
      </c>
      <c r="Q3552" t="s">
        <v>11842</v>
      </c>
      <c r="R3552" t="s">
        <v>11843</v>
      </c>
      <c r="S3552" s="49" t="str">
        <f>CONCATENATE(Tabla_Datos[[#This Row],[Nombre_Cliente]]," ",Tabla_Datos[[#This Row],[ApellidoPaterno_Cliente]]," ",Tabla_Datos[[#This Row],[ApellidoMaterno_Cliente]])</f>
        <v xml:space="preserve"> GIANCARLOS   LLONTOP  MECHAN </v>
      </c>
      <c r="T3552" s="53">
        <f>DATE(Tabla_Datos[[#This Row],[tAnio]],Tabla_Datos[[#This Row],[tMes]],Tabla_Datos[[#This Row],[tDia]])</f>
        <v>40775</v>
      </c>
      <c r="U3552" s="53" t="str">
        <f>IF(Tabla_Datos[[#This Row],[cProvincia]]="LIMA","LIMA","PROVINCIA")</f>
        <v>LIMA</v>
      </c>
      <c r="V3552" s="53" t="str">
        <f>MID(Tabla_Datos[[#This Row],[pTelefono]],1,SEARCH("-",Tabla_Datos[[#This Row],[pTelefono]],1)-1)</f>
        <v>1</v>
      </c>
      <c r="W3552" s="53" t="str">
        <f>MID(Tabla_Datos[[#This Row],[pTelefono]],SEARCH("-",Tabla_Datos[[#This Row],[pTelefono]],1)+1,LEN(Tabla_Datos[[#This Row],[pTelefono]]))</f>
        <v>981207119</v>
      </c>
      <c r="X3552" s="53" t="str">
        <f>CONCATENATE(Tabla_Datos[[#This Row],[TipUrb]]," ",Tabla_Datos[[#This Row],[Calle]]," ",Tabla_Datos[[#This Row],[NumCalle]])</f>
        <v>UP SAN CRISTOBAL 1969</v>
      </c>
      <c r="Y3552" t="s">
        <v>92</v>
      </c>
      <c r="Z3552" t="s">
        <v>93</v>
      </c>
      <c r="AA3552" t="s">
        <v>94</v>
      </c>
      <c r="AB3552" t="s">
        <v>95</v>
      </c>
      <c r="AC3552" t="s">
        <v>95</v>
      </c>
      <c r="AD3552" t="s">
        <v>286</v>
      </c>
      <c r="AE3552" t="s">
        <v>95</v>
      </c>
      <c r="AG3552" s="51">
        <v>45661781</v>
      </c>
      <c r="AI3552">
        <v>26</v>
      </c>
      <c r="AJ3552">
        <v>26</v>
      </c>
      <c r="AK3552" t="s">
        <v>3513</v>
      </c>
      <c r="AL3552">
        <v>1969</v>
      </c>
    </row>
    <row r="3553" spans="1:38">
      <c r="A3553">
        <v>3289152</v>
      </c>
      <c r="B3553" t="s">
        <v>11844</v>
      </c>
      <c r="C3553" t="s">
        <v>18</v>
      </c>
      <c r="D3553" t="s">
        <v>85</v>
      </c>
      <c r="E3553">
        <v>2011</v>
      </c>
      <c r="F3553">
        <v>8</v>
      </c>
      <c r="G3553">
        <v>20</v>
      </c>
      <c r="H3553" t="s">
        <v>86</v>
      </c>
      <c r="I3553" t="s">
        <v>16</v>
      </c>
      <c r="J3553" t="s">
        <v>16</v>
      </c>
      <c r="K3553" t="s">
        <v>16</v>
      </c>
      <c r="L3553" t="s">
        <v>86</v>
      </c>
      <c r="M3553" t="s">
        <v>88</v>
      </c>
      <c r="N3553" s="50">
        <v>99999999</v>
      </c>
      <c r="O3553" s="51">
        <v>2334866</v>
      </c>
      <c r="P3553" t="s">
        <v>11845</v>
      </c>
      <c r="Q3553" t="s">
        <v>1228</v>
      </c>
      <c r="R3553" t="s">
        <v>11846</v>
      </c>
      <c r="S3553" s="49" t="str">
        <f>CONCATENATE(Tabla_Datos[[#This Row],[Nombre_Cliente]]," ",Tabla_Datos[[#This Row],[ApellidoPaterno_Cliente]]," ",Tabla_Datos[[#This Row],[ApellidoMaterno_Cliente]])</f>
        <v>JIMMY FRANCIS  MONTOYA  HERBIAS</v>
      </c>
      <c r="T3553" s="53">
        <f>DATE(Tabla_Datos[[#This Row],[tAnio]],Tabla_Datos[[#This Row],[tMes]],Tabla_Datos[[#This Row],[tDia]])</f>
        <v>40775</v>
      </c>
      <c r="U3553" s="53" t="str">
        <f>IF(Tabla_Datos[[#This Row],[cProvincia]]="LIMA","LIMA","PROVINCIA")</f>
        <v>LIMA</v>
      </c>
      <c r="V3553" s="53" t="str">
        <f>MID(Tabla_Datos[[#This Row],[pTelefono]],1,SEARCH("-",Tabla_Datos[[#This Row],[pTelefono]],1)-1)</f>
        <v>1</v>
      </c>
      <c r="W3553" s="53" t="str">
        <f>MID(Tabla_Datos[[#This Row],[pTelefono]],SEARCH("-",Tabla_Datos[[#This Row],[pTelefono]],1)+1,LEN(Tabla_Datos[[#This Row],[pTelefono]]))</f>
        <v>997166430</v>
      </c>
      <c r="X3553" s="53" t="str">
        <f>CONCATENATE(Tabla_Datos[[#This Row],[TipUrb]]," ",Tabla_Datos[[#This Row],[Calle]]," ",Tabla_Datos[[#This Row],[NumCalle]])</f>
        <v>UR SANTA JACINTA 137</v>
      </c>
      <c r="Y3553" t="s">
        <v>92</v>
      </c>
      <c r="Z3553" t="s">
        <v>93</v>
      </c>
      <c r="AA3553" t="s">
        <v>94</v>
      </c>
      <c r="AB3553" t="s">
        <v>95</v>
      </c>
      <c r="AC3553" t="s">
        <v>95</v>
      </c>
      <c r="AD3553" t="s">
        <v>161</v>
      </c>
      <c r="AE3553" t="s">
        <v>95</v>
      </c>
      <c r="AG3553" s="51">
        <v>40289503</v>
      </c>
      <c r="AI3553">
        <v>26</v>
      </c>
      <c r="AJ3553">
        <v>26</v>
      </c>
      <c r="AK3553" t="s">
        <v>11847</v>
      </c>
      <c r="AL3553">
        <v>137</v>
      </c>
    </row>
    <row r="3554" spans="1:38">
      <c r="A3554">
        <v>3289614</v>
      </c>
      <c r="B3554" t="s">
        <v>11848</v>
      </c>
      <c r="C3554" t="s">
        <v>18</v>
      </c>
      <c r="D3554" t="s">
        <v>143</v>
      </c>
      <c r="E3554">
        <v>2011</v>
      </c>
      <c r="F3554">
        <v>8</v>
      </c>
      <c r="G3554">
        <v>20</v>
      </c>
      <c r="H3554" t="s">
        <v>86</v>
      </c>
      <c r="I3554" t="s">
        <v>141</v>
      </c>
      <c r="J3554" t="s">
        <v>3572</v>
      </c>
      <c r="K3554" t="s">
        <v>3572</v>
      </c>
      <c r="L3554" t="s">
        <v>86</v>
      </c>
      <c r="M3554" t="s">
        <v>294</v>
      </c>
      <c r="N3554" s="50">
        <v>21077839</v>
      </c>
      <c r="O3554" s="51">
        <v>2334935</v>
      </c>
      <c r="P3554" t="s">
        <v>11527</v>
      </c>
      <c r="Q3554" t="s">
        <v>1277</v>
      </c>
      <c r="R3554" t="s">
        <v>1549</v>
      </c>
      <c r="S3554" s="49" t="str">
        <f>CONCATENATE(Tabla_Datos[[#This Row],[Nombre_Cliente]]," ",Tabla_Datos[[#This Row],[ApellidoPaterno_Cliente]]," ",Tabla_Datos[[#This Row],[ApellidoMaterno_Cliente]])</f>
        <v>WILLIAM MIRANDA QUISPE</v>
      </c>
      <c r="T3554" s="53">
        <f>DATE(Tabla_Datos[[#This Row],[tAnio]],Tabla_Datos[[#This Row],[tMes]],Tabla_Datos[[#This Row],[tDia]])</f>
        <v>40775</v>
      </c>
      <c r="U3554" s="53" t="str">
        <f>IF(Tabla_Datos[[#This Row],[cProvincia]]="LIMA","LIMA","PROVINCIA")</f>
        <v>PROVINCIA</v>
      </c>
      <c r="V3554" s="53" t="str">
        <f>MID(Tabla_Datos[[#This Row],[pTelefono]],1,SEARCH("-",Tabla_Datos[[#This Row],[pTelefono]],1)-1)</f>
        <v>64</v>
      </c>
      <c r="W3554" s="53" t="str">
        <f>MID(Tabla_Datos[[#This Row],[pTelefono]],SEARCH("-",Tabla_Datos[[#This Row],[pTelefono]],1)+1,LEN(Tabla_Datos[[#This Row],[pTelefono]]))</f>
        <v>944469366</v>
      </c>
      <c r="X3554" s="53" t="str">
        <f>CONCATENATE(Tabla_Datos[[#This Row],[TipUrb]]," ",Tabla_Datos[[#This Row],[Calle]]," ",Tabla_Datos[[#This Row],[NumCalle]])</f>
        <v>- BARRIOS ALTOS 359</v>
      </c>
      <c r="Y3554" t="s">
        <v>525</v>
      </c>
      <c r="Z3554" t="s">
        <v>320</v>
      </c>
      <c r="AA3554" t="s">
        <v>321</v>
      </c>
      <c r="AB3554" t="s">
        <v>95</v>
      </c>
      <c r="AC3554" t="s">
        <v>95</v>
      </c>
      <c r="AD3554" t="s">
        <v>109</v>
      </c>
      <c r="AE3554" t="s">
        <v>95</v>
      </c>
      <c r="AG3554" s="51">
        <v>20995038</v>
      </c>
      <c r="AI3554">
        <v>26</v>
      </c>
      <c r="AJ3554">
        <v>26</v>
      </c>
      <c r="AK3554" t="s">
        <v>11849</v>
      </c>
      <c r="AL3554">
        <v>359</v>
      </c>
    </row>
    <row r="3555" spans="1:38">
      <c r="A3555">
        <v>3288459</v>
      </c>
      <c r="B3555" t="s">
        <v>11850</v>
      </c>
      <c r="C3555" t="s">
        <v>20</v>
      </c>
      <c r="D3555" t="s">
        <v>224</v>
      </c>
      <c r="E3555">
        <v>2011</v>
      </c>
      <c r="F3555">
        <v>8</v>
      </c>
      <c r="G3555">
        <v>20</v>
      </c>
      <c r="H3555" t="s">
        <v>86</v>
      </c>
      <c r="I3555" t="s">
        <v>16</v>
      </c>
      <c r="J3555" t="s">
        <v>16</v>
      </c>
      <c r="K3555" t="s">
        <v>16</v>
      </c>
      <c r="L3555" t="s">
        <v>86</v>
      </c>
      <c r="M3555" t="s">
        <v>88</v>
      </c>
      <c r="N3555" s="50">
        <v>11111250</v>
      </c>
      <c r="O3555" s="51">
        <v>2334234</v>
      </c>
      <c r="P3555" t="s">
        <v>11851</v>
      </c>
      <c r="Q3555" t="s">
        <v>11852</v>
      </c>
      <c r="R3555" t="s">
        <v>1389</v>
      </c>
      <c r="S3555" s="49" t="str">
        <f>CONCATENATE(Tabla_Datos[[#This Row],[Nombre_Cliente]]," ",Tabla_Datos[[#This Row],[ApellidoPaterno_Cliente]]," ",Tabla_Datos[[#This Row],[ApellidoMaterno_Cliente]])</f>
        <v>MAGALY ROCIO GARCIA CALDERON FERNANDEZ</v>
      </c>
      <c r="T3555" s="53">
        <f>DATE(Tabla_Datos[[#This Row],[tAnio]],Tabla_Datos[[#This Row],[tMes]],Tabla_Datos[[#This Row],[tDia]])</f>
        <v>40775</v>
      </c>
      <c r="U3555" s="53" t="str">
        <f>IF(Tabla_Datos[[#This Row],[cProvincia]]="LIMA","LIMA","PROVINCIA")</f>
        <v>LIMA</v>
      </c>
      <c r="V3555" s="53" t="str">
        <f>MID(Tabla_Datos[[#This Row],[pTelefono]],1,SEARCH("-",Tabla_Datos[[#This Row],[pTelefono]],1)-1)</f>
        <v>1</v>
      </c>
      <c r="W3555" s="53" t="str">
        <f>MID(Tabla_Datos[[#This Row],[pTelefono]],SEARCH("-",Tabla_Datos[[#This Row],[pTelefono]],1)+1,LEN(Tabla_Datos[[#This Row],[pTelefono]]))</f>
        <v>14252346</v>
      </c>
      <c r="X3555" s="53" t="str">
        <f>CONCATENATE(Tabla_Datos[[#This Row],[TipUrb]]," ",Tabla_Datos[[#This Row],[Calle]]," ",Tabla_Datos[[#This Row],[NumCalle]])</f>
        <v>PJ HUANCARQUI 1418</v>
      </c>
      <c r="Y3555" t="s">
        <v>92</v>
      </c>
      <c r="Z3555" t="s">
        <v>122</v>
      </c>
      <c r="AA3555" t="s">
        <v>123</v>
      </c>
      <c r="AB3555" t="s">
        <v>95</v>
      </c>
      <c r="AC3555" t="s">
        <v>95</v>
      </c>
      <c r="AD3555" t="s">
        <v>429</v>
      </c>
      <c r="AE3555" t="s">
        <v>95</v>
      </c>
      <c r="AF3555" t="s">
        <v>95</v>
      </c>
      <c r="AG3555" s="51">
        <v>42295220</v>
      </c>
      <c r="AH3555" t="s">
        <v>95</v>
      </c>
      <c r="AI3555">
        <v>1</v>
      </c>
      <c r="AJ3555">
        <v>1</v>
      </c>
      <c r="AK3555" t="s">
        <v>11853</v>
      </c>
      <c r="AL3555">
        <v>1418</v>
      </c>
    </row>
    <row r="3556" spans="1:38">
      <c r="A3556">
        <v>3289672</v>
      </c>
      <c r="B3556" t="s">
        <v>11854</v>
      </c>
      <c r="C3556" t="s">
        <v>18</v>
      </c>
      <c r="D3556" t="s">
        <v>156</v>
      </c>
      <c r="E3556">
        <v>2011</v>
      </c>
      <c r="F3556">
        <v>8</v>
      </c>
      <c r="G3556">
        <v>20</v>
      </c>
      <c r="H3556" t="s">
        <v>86</v>
      </c>
      <c r="I3556" t="s">
        <v>16</v>
      </c>
      <c r="J3556" t="s">
        <v>16</v>
      </c>
      <c r="K3556" t="s">
        <v>147</v>
      </c>
      <c r="L3556" t="s">
        <v>86</v>
      </c>
      <c r="M3556" t="s">
        <v>88</v>
      </c>
      <c r="N3556" s="50">
        <v>99999999</v>
      </c>
      <c r="O3556" s="51">
        <v>2334963</v>
      </c>
      <c r="P3556" t="s">
        <v>11855</v>
      </c>
      <c r="Q3556" t="s">
        <v>213</v>
      </c>
      <c r="R3556" t="s">
        <v>7355</v>
      </c>
      <c r="S3556" s="49" t="str">
        <f>CONCATENATE(Tabla_Datos[[#This Row],[Nombre_Cliente]]," ",Tabla_Datos[[#This Row],[ApellidoPaterno_Cliente]]," ",Tabla_Datos[[#This Row],[ApellidoMaterno_Cliente]])</f>
        <v xml:space="preserve">ISABEL JESUSA  GOMEZ  MEDRANO </v>
      </c>
      <c r="T3556" s="53">
        <f>DATE(Tabla_Datos[[#This Row],[tAnio]],Tabla_Datos[[#This Row],[tMes]],Tabla_Datos[[#This Row],[tDia]])</f>
        <v>40775</v>
      </c>
      <c r="U3556" s="53" t="str">
        <f>IF(Tabla_Datos[[#This Row],[cProvincia]]="LIMA","LIMA","PROVINCIA")</f>
        <v>LIMA</v>
      </c>
      <c r="V3556" s="53" t="str">
        <f>MID(Tabla_Datos[[#This Row],[pTelefono]],1,SEARCH("-",Tabla_Datos[[#This Row],[pTelefono]],1)-1)</f>
        <v>1</v>
      </c>
      <c r="W3556" s="53" t="str">
        <f>MID(Tabla_Datos[[#This Row],[pTelefono]],SEARCH("-",Tabla_Datos[[#This Row],[pTelefono]],1)+1,LEN(Tabla_Datos[[#This Row],[pTelefono]]))</f>
        <v>5265898</v>
      </c>
      <c r="X3556" s="53" t="str">
        <f>CONCATENATE(Tabla_Datos[[#This Row],[TipUrb]]," ",Tabla_Datos[[#This Row],[Calle]]," ",Tabla_Datos[[#This Row],[NumCalle]])</f>
        <v>UR CAHUIDE 106</v>
      </c>
      <c r="Y3556" t="s">
        <v>92</v>
      </c>
      <c r="Z3556" t="s">
        <v>93</v>
      </c>
      <c r="AA3556" t="s">
        <v>94</v>
      </c>
      <c r="AB3556" t="s">
        <v>95</v>
      </c>
      <c r="AC3556" t="s">
        <v>95</v>
      </c>
      <c r="AD3556" t="s">
        <v>161</v>
      </c>
      <c r="AE3556" t="s">
        <v>95</v>
      </c>
      <c r="AG3556" s="51">
        <v>9166688</v>
      </c>
      <c r="AI3556">
        <v>26</v>
      </c>
      <c r="AJ3556">
        <v>26</v>
      </c>
      <c r="AK3556" t="s">
        <v>1083</v>
      </c>
      <c r="AL3556">
        <v>106</v>
      </c>
    </row>
    <row r="3557" spans="1:38">
      <c r="A3557">
        <v>3289101</v>
      </c>
      <c r="B3557" t="s">
        <v>11856</v>
      </c>
      <c r="C3557" t="s">
        <v>19</v>
      </c>
      <c r="D3557" t="s">
        <v>143</v>
      </c>
      <c r="E3557">
        <v>2011</v>
      </c>
      <c r="F3557">
        <v>8</v>
      </c>
      <c r="G3557">
        <v>20</v>
      </c>
      <c r="H3557" t="s">
        <v>86</v>
      </c>
      <c r="I3557" t="s">
        <v>145</v>
      </c>
      <c r="J3557" t="s">
        <v>469</v>
      </c>
      <c r="K3557" t="s">
        <v>991</v>
      </c>
      <c r="L3557" t="s">
        <v>86</v>
      </c>
      <c r="M3557" t="s">
        <v>148</v>
      </c>
      <c r="O3557" s="51">
        <v>2334825</v>
      </c>
      <c r="P3557" t="s">
        <v>11857</v>
      </c>
      <c r="Q3557" t="s">
        <v>1218</v>
      </c>
      <c r="R3557" t="s">
        <v>11858</v>
      </c>
      <c r="S3557" s="49" t="str">
        <f>CONCATENATE(Tabla_Datos[[#This Row],[Nombre_Cliente]]," ",Tabla_Datos[[#This Row],[ApellidoPaterno_Cliente]]," ",Tabla_Datos[[#This Row],[ApellidoMaterno_Cliente]])</f>
        <v>DOMINGO REYNA CORALES</v>
      </c>
      <c r="T3557" s="53">
        <f>DATE(Tabla_Datos[[#This Row],[tAnio]],Tabla_Datos[[#This Row],[tMes]],Tabla_Datos[[#This Row],[tDia]])</f>
        <v>40775</v>
      </c>
      <c r="U3557" s="53" t="str">
        <f>IF(Tabla_Datos[[#This Row],[cProvincia]]="LIMA","LIMA","PROVINCIA")</f>
        <v>PROVINCIA</v>
      </c>
      <c r="V3557" s="53" t="str">
        <f>MID(Tabla_Datos[[#This Row],[pTelefono]],1,SEARCH("-",Tabla_Datos[[#This Row],[pTelefono]],1)-1)</f>
        <v>43</v>
      </c>
      <c r="W3557" s="53" t="str">
        <f>MID(Tabla_Datos[[#This Row],[pTelefono]],SEARCH("-",Tabla_Datos[[#This Row],[pTelefono]],1)+1,LEN(Tabla_Datos[[#This Row],[pTelefono]]))</f>
        <v>43325051</v>
      </c>
      <c r="X3557" s="53" t="str">
        <f>CONCATENATE(Tabla_Datos[[#This Row],[TipUrb]]," ",Tabla_Datos[[#This Row],[Calle]]," ",Tabla_Datos[[#This Row],[NumCalle]])</f>
        <v>- . 0</v>
      </c>
      <c r="Y3557" t="s">
        <v>151</v>
      </c>
      <c r="Z3557" t="s">
        <v>152</v>
      </c>
      <c r="AA3557" t="s">
        <v>153</v>
      </c>
      <c r="AB3557" t="s">
        <v>95</v>
      </c>
      <c r="AC3557" t="s">
        <v>95</v>
      </c>
      <c r="AD3557" t="s">
        <v>109</v>
      </c>
      <c r="AE3557">
        <v>44</v>
      </c>
      <c r="AF3557">
        <v>16</v>
      </c>
      <c r="AG3557" s="51">
        <v>32899581</v>
      </c>
      <c r="AH3557" t="s">
        <v>95</v>
      </c>
      <c r="AI3557">
        <v>1</v>
      </c>
      <c r="AJ3557">
        <v>1</v>
      </c>
      <c r="AK3557" t="s">
        <v>221</v>
      </c>
      <c r="AL3557">
        <v>0</v>
      </c>
    </row>
    <row r="3558" spans="1:38">
      <c r="A3558">
        <v>3289036</v>
      </c>
      <c r="B3558" t="s">
        <v>11859</v>
      </c>
      <c r="C3558" t="s">
        <v>18</v>
      </c>
      <c r="D3558" t="s">
        <v>156</v>
      </c>
      <c r="E3558">
        <v>2011</v>
      </c>
      <c r="F3558">
        <v>8</v>
      </c>
      <c r="G3558">
        <v>20</v>
      </c>
      <c r="H3558" t="s">
        <v>86</v>
      </c>
      <c r="I3558" t="s">
        <v>16</v>
      </c>
      <c r="J3558" t="s">
        <v>16</v>
      </c>
      <c r="K3558" t="s">
        <v>444</v>
      </c>
      <c r="L3558" t="s">
        <v>86</v>
      </c>
      <c r="M3558" t="s">
        <v>88</v>
      </c>
      <c r="N3558" s="50">
        <v>99999999</v>
      </c>
      <c r="O3558" s="51">
        <v>2334764</v>
      </c>
      <c r="P3558" t="s">
        <v>2648</v>
      </c>
      <c r="Q3558" t="s">
        <v>11860</v>
      </c>
      <c r="R3558" t="s">
        <v>788</v>
      </c>
      <c r="S3558" s="49" t="str">
        <f>CONCATENATE(Tabla_Datos[[#This Row],[Nombre_Cliente]]," ",Tabla_Datos[[#This Row],[ApellidoPaterno_Cliente]]," ",Tabla_Datos[[#This Row],[ApellidoMaterno_Cliente]])</f>
        <v xml:space="preserve">LUIS ALBERTO CUMPA  MENDOZA </v>
      </c>
      <c r="T3558" s="53">
        <f>DATE(Tabla_Datos[[#This Row],[tAnio]],Tabla_Datos[[#This Row],[tMes]],Tabla_Datos[[#This Row],[tDia]])</f>
        <v>40775</v>
      </c>
      <c r="U3558" s="53" t="str">
        <f>IF(Tabla_Datos[[#This Row],[cProvincia]]="LIMA","LIMA","PROVINCIA")</f>
        <v>LIMA</v>
      </c>
      <c r="V3558" s="53" t="str">
        <f>MID(Tabla_Datos[[#This Row],[pTelefono]],1,SEARCH("-",Tabla_Datos[[#This Row],[pTelefono]],1)-1)</f>
        <v>1</v>
      </c>
      <c r="W3558" s="53" t="str">
        <f>MID(Tabla_Datos[[#This Row],[pTelefono]],SEARCH("-",Tabla_Datos[[#This Row],[pTelefono]],1)+1,LEN(Tabla_Datos[[#This Row],[pTelefono]]))</f>
        <v>5403889</v>
      </c>
      <c r="X3558" s="53" t="str">
        <f>CONCATENATE(Tabla_Datos[[#This Row],[TipUrb]]," ",Tabla_Datos[[#This Row],[Calle]]," ",Tabla_Datos[[#This Row],[NumCalle]])</f>
        <v>UR LA PUREZA 0</v>
      </c>
      <c r="Y3558" t="s">
        <v>92</v>
      </c>
      <c r="Z3558" t="s">
        <v>93</v>
      </c>
      <c r="AA3558" t="s">
        <v>94</v>
      </c>
      <c r="AB3558" t="s">
        <v>95</v>
      </c>
      <c r="AC3558" t="s">
        <v>95</v>
      </c>
      <c r="AD3558" t="s">
        <v>161</v>
      </c>
      <c r="AE3558" t="s">
        <v>11861</v>
      </c>
      <c r="AF3558">
        <v>16</v>
      </c>
      <c r="AG3558" s="51">
        <v>40616260</v>
      </c>
      <c r="AI3558">
        <v>26</v>
      </c>
      <c r="AJ3558">
        <v>26</v>
      </c>
      <c r="AK3558" t="s">
        <v>11862</v>
      </c>
      <c r="AL3558">
        <v>0</v>
      </c>
    </row>
    <row r="3559" spans="1:38">
      <c r="A3559">
        <v>3288945</v>
      </c>
      <c r="B3559" t="s">
        <v>11863</v>
      </c>
      <c r="C3559" t="s">
        <v>18</v>
      </c>
      <c r="D3559" t="s">
        <v>85</v>
      </c>
      <c r="E3559">
        <v>2011</v>
      </c>
      <c r="F3559">
        <v>8</v>
      </c>
      <c r="G3559">
        <v>20</v>
      </c>
      <c r="H3559" t="s">
        <v>86</v>
      </c>
      <c r="I3559" t="s">
        <v>16</v>
      </c>
      <c r="J3559" t="s">
        <v>16</v>
      </c>
      <c r="K3559" t="s">
        <v>1332</v>
      </c>
      <c r="L3559" t="s">
        <v>86</v>
      </c>
      <c r="M3559" t="s">
        <v>88</v>
      </c>
      <c r="N3559" s="50">
        <v>99999999</v>
      </c>
      <c r="O3559" s="51">
        <v>2334690</v>
      </c>
      <c r="P3559" t="s">
        <v>11864</v>
      </c>
      <c r="Q3559" t="s">
        <v>7141</v>
      </c>
      <c r="R3559" t="s">
        <v>11865</v>
      </c>
      <c r="S3559" s="49" t="str">
        <f>CONCATENATE(Tabla_Datos[[#This Row],[Nombre_Cliente]]," ",Tabla_Datos[[#This Row],[ApellidoPaterno_Cliente]]," ",Tabla_Datos[[#This Row],[ApellidoMaterno_Cliente]])</f>
        <v xml:space="preserve">MARIA ELENA  LUNA  SOCA </v>
      </c>
      <c r="T3559" s="53">
        <f>DATE(Tabla_Datos[[#This Row],[tAnio]],Tabla_Datos[[#This Row],[tMes]],Tabla_Datos[[#This Row],[tDia]])</f>
        <v>40775</v>
      </c>
      <c r="U3559" s="53" t="str">
        <f>IF(Tabla_Datos[[#This Row],[cProvincia]]="LIMA","LIMA","PROVINCIA")</f>
        <v>LIMA</v>
      </c>
      <c r="V3559" s="53" t="str">
        <f>MID(Tabla_Datos[[#This Row],[pTelefono]],1,SEARCH("-",Tabla_Datos[[#This Row],[pTelefono]],1)-1)</f>
        <v>1</v>
      </c>
      <c r="W3559" s="53" t="str">
        <f>MID(Tabla_Datos[[#This Row],[pTelefono]],SEARCH("-",Tabla_Datos[[#This Row],[pTelefono]],1)+1,LEN(Tabla_Datos[[#This Row],[pTelefono]]))</f>
        <v>990165440</v>
      </c>
      <c r="X3559" s="53" t="str">
        <f>CONCATENATE(Tabla_Datos[[#This Row],[TipUrb]]," ",Tabla_Datos[[#This Row],[Calle]]," ",Tabla_Datos[[#This Row],[NumCalle]])</f>
        <v>UR MARQUEZ, EDUARDO 178</v>
      </c>
      <c r="Y3559" t="s">
        <v>92</v>
      </c>
      <c r="Z3559" t="s">
        <v>93</v>
      </c>
      <c r="AA3559" t="s">
        <v>94</v>
      </c>
      <c r="AB3559">
        <v>1</v>
      </c>
      <c r="AC3559" t="s">
        <v>95</v>
      </c>
      <c r="AD3559" t="s">
        <v>161</v>
      </c>
      <c r="AE3559" t="s">
        <v>95</v>
      </c>
      <c r="AG3559" s="51">
        <v>25618429</v>
      </c>
      <c r="AI3559">
        <v>36</v>
      </c>
      <c r="AJ3559">
        <v>36</v>
      </c>
      <c r="AK3559" t="s">
        <v>11866</v>
      </c>
      <c r="AL3559">
        <v>178</v>
      </c>
    </row>
    <row r="3560" spans="1:38">
      <c r="A3560">
        <v>3288760</v>
      </c>
      <c r="B3560" t="s">
        <v>11867</v>
      </c>
      <c r="C3560" t="s">
        <v>20</v>
      </c>
      <c r="D3560" t="s">
        <v>143</v>
      </c>
      <c r="E3560">
        <v>2011</v>
      </c>
      <c r="F3560">
        <v>8</v>
      </c>
      <c r="G3560">
        <v>20</v>
      </c>
      <c r="H3560" t="s">
        <v>86</v>
      </c>
      <c r="I3560" t="s">
        <v>546</v>
      </c>
      <c r="J3560" t="s">
        <v>926</v>
      </c>
      <c r="K3560" t="s">
        <v>927</v>
      </c>
      <c r="L3560" t="s">
        <v>86</v>
      </c>
      <c r="M3560" t="s">
        <v>294</v>
      </c>
      <c r="N3560" s="50">
        <v>26676432</v>
      </c>
      <c r="O3560" s="51">
        <v>2334513</v>
      </c>
      <c r="P3560" t="s">
        <v>11868</v>
      </c>
      <c r="Q3560" t="s">
        <v>11869</v>
      </c>
      <c r="R3560" t="s">
        <v>11870</v>
      </c>
      <c r="S3560" s="49" t="str">
        <f>CONCATENATE(Tabla_Datos[[#This Row],[Nombre_Cliente]]," ",Tabla_Datos[[#This Row],[ApellidoPaterno_Cliente]]," ",Tabla_Datos[[#This Row],[ApellidoMaterno_Cliente]])</f>
        <v>LIVAÑA OJANAMA SIMA</v>
      </c>
      <c r="T3560" s="53">
        <f>DATE(Tabla_Datos[[#This Row],[tAnio]],Tabla_Datos[[#This Row],[tMes]],Tabla_Datos[[#This Row],[tDia]])</f>
        <v>40775</v>
      </c>
      <c r="U3560" s="53" t="str">
        <f>IF(Tabla_Datos[[#This Row],[cProvincia]]="LIMA","LIMA","PROVINCIA")</f>
        <v>PROVINCIA</v>
      </c>
      <c r="V3560" s="53" t="str">
        <f>MID(Tabla_Datos[[#This Row],[pTelefono]],1,SEARCH("-",Tabla_Datos[[#This Row],[pTelefono]],1)-1)</f>
        <v>61</v>
      </c>
      <c r="W3560" s="53" t="str">
        <f>MID(Tabla_Datos[[#This Row],[pTelefono]],SEARCH("-",Tabla_Datos[[#This Row],[pTelefono]],1)+1,LEN(Tabla_Datos[[#This Row],[pTelefono]]))</f>
        <v>961640990</v>
      </c>
      <c r="X3560" s="53" t="str">
        <f>CONCATENATE(Tabla_Datos[[#This Row],[TipUrb]]," ",Tabla_Datos[[#This Row],[Calle]]," ",Tabla_Datos[[#This Row],[NumCalle]])</f>
        <v>- LOS OLMOS   MZ 250 LT 1B 0</v>
      </c>
      <c r="Y3560" t="s">
        <v>930</v>
      </c>
      <c r="Z3560" t="s">
        <v>152</v>
      </c>
      <c r="AA3560" t="s">
        <v>153</v>
      </c>
      <c r="AB3560" t="s">
        <v>95</v>
      </c>
      <c r="AC3560" t="s">
        <v>95</v>
      </c>
      <c r="AD3560" t="s">
        <v>109</v>
      </c>
      <c r="AE3560" t="s">
        <v>95</v>
      </c>
      <c r="AF3560" t="s">
        <v>95</v>
      </c>
      <c r="AG3560" s="51">
        <v>80187616</v>
      </c>
      <c r="AH3560" t="s">
        <v>95</v>
      </c>
      <c r="AI3560">
        <v>1</v>
      </c>
      <c r="AJ3560">
        <v>1</v>
      </c>
      <c r="AK3560" t="s">
        <v>11871</v>
      </c>
      <c r="AL3560">
        <v>0</v>
      </c>
    </row>
    <row r="3561" spans="1:38">
      <c r="A3561">
        <v>3288783</v>
      </c>
      <c r="B3561" t="s">
        <v>11872</v>
      </c>
      <c r="C3561" t="s">
        <v>20</v>
      </c>
      <c r="D3561" t="s">
        <v>143</v>
      </c>
      <c r="E3561">
        <v>2011</v>
      </c>
      <c r="F3561">
        <v>8</v>
      </c>
      <c r="G3561">
        <v>20</v>
      </c>
      <c r="H3561" t="s">
        <v>86</v>
      </c>
      <c r="I3561" t="s">
        <v>759</v>
      </c>
      <c r="J3561" t="s">
        <v>759</v>
      </c>
      <c r="K3561" t="s">
        <v>6440</v>
      </c>
      <c r="L3561" t="s">
        <v>86</v>
      </c>
      <c r="M3561" t="s">
        <v>294</v>
      </c>
      <c r="N3561" s="50">
        <v>46246528</v>
      </c>
      <c r="O3561" s="51">
        <v>2334533</v>
      </c>
      <c r="P3561" t="s">
        <v>11873</v>
      </c>
      <c r="Q3561" t="s">
        <v>1135</v>
      </c>
      <c r="R3561" t="s">
        <v>11874</v>
      </c>
      <c r="S3561" s="49" t="str">
        <f>CONCATENATE(Tabla_Datos[[#This Row],[Nombre_Cliente]]," ",Tabla_Datos[[#This Row],[ApellidoPaterno_Cliente]]," ",Tabla_Datos[[#This Row],[ApellidoMaterno_Cliente]])</f>
        <v>MONICA ROSARIO ALFARO CAHUANA</v>
      </c>
      <c r="T3561" s="53">
        <f>DATE(Tabla_Datos[[#This Row],[tAnio]],Tabla_Datos[[#This Row],[tMes]],Tabla_Datos[[#This Row],[tDia]])</f>
        <v>40775</v>
      </c>
      <c r="U3561" s="53" t="str">
        <f>IF(Tabla_Datos[[#This Row],[cProvincia]]="LIMA","LIMA","PROVINCIA")</f>
        <v>PROVINCIA</v>
      </c>
      <c r="V3561" s="53" t="str">
        <f>MID(Tabla_Datos[[#This Row],[pTelefono]],1,SEARCH("-",Tabla_Datos[[#This Row],[pTelefono]],1)-1)</f>
        <v>56</v>
      </c>
      <c r="W3561" s="53" t="str">
        <f>MID(Tabla_Datos[[#This Row],[pTelefono]],SEARCH("-",Tabla_Datos[[#This Row],[pTelefono]],1)+1,LEN(Tabla_Datos[[#This Row],[pTelefono]]))</f>
        <v>980694544</v>
      </c>
      <c r="X3561" s="53" t="str">
        <f>CONCATENATE(Tabla_Datos[[#This Row],[TipUrb]]," ",Tabla_Datos[[#This Row],[Calle]]," ",Tabla_Datos[[#This Row],[NumCalle]])</f>
        <v>- ANCOMAYO 649</v>
      </c>
      <c r="Y3561" t="s">
        <v>759</v>
      </c>
      <c r="Z3561" t="s">
        <v>152</v>
      </c>
      <c r="AA3561" t="s">
        <v>153</v>
      </c>
      <c r="AB3561" t="s">
        <v>95</v>
      </c>
      <c r="AC3561" t="s">
        <v>95</v>
      </c>
      <c r="AD3561" t="s">
        <v>109</v>
      </c>
      <c r="AE3561" t="s">
        <v>95</v>
      </c>
      <c r="AF3561" t="s">
        <v>95</v>
      </c>
      <c r="AG3561" s="51">
        <v>40899060</v>
      </c>
      <c r="AH3561" t="s">
        <v>95</v>
      </c>
      <c r="AI3561">
        <v>1</v>
      </c>
      <c r="AJ3561">
        <v>1</v>
      </c>
      <c r="AK3561" t="s">
        <v>11875</v>
      </c>
      <c r="AL3561">
        <v>649</v>
      </c>
    </row>
    <row r="3562" spans="1:38">
      <c r="A3562">
        <v>3289708</v>
      </c>
      <c r="B3562" t="s">
        <v>11876</v>
      </c>
      <c r="C3562" t="s">
        <v>18</v>
      </c>
      <c r="D3562" t="s">
        <v>156</v>
      </c>
      <c r="E3562">
        <v>2011</v>
      </c>
      <c r="F3562">
        <v>8</v>
      </c>
      <c r="G3562">
        <v>20</v>
      </c>
      <c r="H3562" t="s">
        <v>86</v>
      </c>
      <c r="I3562" t="s">
        <v>100</v>
      </c>
      <c r="J3562" t="s">
        <v>100</v>
      </c>
      <c r="K3562" t="s">
        <v>492</v>
      </c>
      <c r="L3562" t="s">
        <v>86</v>
      </c>
      <c r="M3562" t="s">
        <v>102</v>
      </c>
      <c r="N3562" s="50">
        <v>99999999</v>
      </c>
      <c r="O3562" s="51">
        <v>2334999</v>
      </c>
      <c r="P3562" t="s">
        <v>11877</v>
      </c>
      <c r="Q3562" t="s">
        <v>1262</v>
      </c>
      <c r="R3562" t="s">
        <v>11878</v>
      </c>
      <c r="S3562" s="49" t="str">
        <f>CONCATENATE(Tabla_Datos[[#This Row],[Nombre_Cliente]]," ",Tabla_Datos[[#This Row],[ApellidoPaterno_Cliente]]," ",Tabla_Datos[[#This Row],[ApellidoMaterno_Cliente]])</f>
        <v xml:space="preserve">JAIME HELARD  SOTO  NOVA </v>
      </c>
      <c r="T3562" s="53">
        <f>DATE(Tabla_Datos[[#This Row],[tAnio]],Tabla_Datos[[#This Row],[tMes]],Tabla_Datos[[#This Row],[tDia]])</f>
        <v>40775</v>
      </c>
      <c r="U3562" s="53" t="str">
        <f>IF(Tabla_Datos[[#This Row],[cProvincia]]="LIMA","LIMA","PROVINCIA")</f>
        <v>PROVINCIA</v>
      </c>
      <c r="V3562" s="53" t="str">
        <f>MID(Tabla_Datos[[#This Row],[pTelefono]],1,SEARCH("-",Tabla_Datos[[#This Row],[pTelefono]],1)-1)</f>
        <v>54</v>
      </c>
      <c r="W3562" s="53" t="str">
        <f>MID(Tabla_Datos[[#This Row],[pTelefono]],SEARCH("-",Tabla_Datos[[#This Row],[pTelefono]],1)+1,LEN(Tabla_Datos[[#This Row],[pTelefono]]))</f>
        <v>243358</v>
      </c>
      <c r="X3562" s="53" t="str">
        <f>CONCATENATE(Tabla_Datos[[#This Row],[TipUrb]]," ",Tabla_Datos[[#This Row],[Calle]]," ",Tabla_Datos[[#This Row],[NumCalle]])</f>
        <v xml:space="preserve">  UNION 604</v>
      </c>
      <c r="Y3562" t="s">
        <v>106</v>
      </c>
      <c r="Z3562" t="s">
        <v>93</v>
      </c>
      <c r="AA3562" t="s">
        <v>94</v>
      </c>
      <c r="AB3562" t="s">
        <v>95</v>
      </c>
      <c r="AC3562" t="s">
        <v>95</v>
      </c>
      <c r="AD3562" t="s">
        <v>95</v>
      </c>
      <c r="AE3562" t="s">
        <v>95</v>
      </c>
      <c r="AG3562" s="51">
        <v>29412389</v>
      </c>
      <c r="AI3562">
        <v>26</v>
      </c>
      <c r="AJ3562">
        <v>26</v>
      </c>
      <c r="AK3562" t="s">
        <v>1003</v>
      </c>
      <c r="AL3562">
        <v>604</v>
      </c>
    </row>
    <row r="3563" spans="1:38">
      <c r="A3563">
        <v>3289030</v>
      </c>
      <c r="B3563" t="s">
        <v>11879</v>
      </c>
      <c r="C3563" t="s">
        <v>18</v>
      </c>
      <c r="D3563" t="s">
        <v>156</v>
      </c>
      <c r="E3563">
        <v>2011</v>
      </c>
      <c r="F3563">
        <v>8</v>
      </c>
      <c r="G3563">
        <v>20</v>
      </c>
      <c r="H3563" t="s">
        <v>86</v>
      </c>
      <c r="I3563" t="s">
        <v>16</v>
      </c>
      <c r="J3563" t="s">
        <v>16</v>
      </c>
      <c r="K3563" t="s">
        <v>633</v>
      </c>
      <c r="L3563" t="s">
        <v>86</v>
      </c>
      <c r="M3563" t="s">
        <v>88</v>
      </c>
      <c r="N3563" s="50">
        <v>99999999</v>
      </c>
      <c r="O3563" s="51">
        <v>2334623</v>
      </c>
      <c r="P3563" t="s">
        <v>11880</v>
      </c>
      <c r="Q3563" t="s">
        <v>11881</v>
      </c>
      <c r="R3563" t="s">
        <v>11882</v>
      </c>
      <c r="S3563" s="49" t="str">
        <f>CONCATENATE(Tabla_Datos[[#This Row],[Nombre_Cliente]]," ",Tabla_Datos[[#This Row],[ApellidoPaterno_Cliente]]," ",Tabla_Datos[[#This Row],[ApellidoMaterno_Cliente]])</f>
        <v xml:space="preserve">MARILU  YANA  ALFARO </v>
      </c>
      <c r="T3563" s="53">
        <f>DATE(Tabla_Datos[[#This Row],[tAnio]],Tabla_Datos[[#This Row],[tMes]],Tabla_Datos[[#This Row],[tDia]])</f>
        <v>40775</v>
      </c>
      <c r="U3563" s="53" t="str">
        <f>IF(Tabla_Datos[[#This Row],[cProvincia]]="LIMA","LIMA","PROVINCIA")</f>
        <v>LIMA</v>
      </c>
      <c r="V3563" s="53" t="str">
        <f>MID(Tabla_Datos[[#This Row],[pTelefono]],1,SEARCH("-",Tabla_Datos[[#This Row],[pTelefono]],1)-1)</f>
        <v>1</v>
      </c>
      <c r="W3563" s="53" t="str">
        <f>MID(Tabla_Datos[[#This Row],[pTelefono]],SEARCH("-",Tabla_Datos[[#This Row],[pTelefono]],1)+1,LEN(Tabla_Datos[[#This Row],[pTelefono]]))</f>
        <v>981244164</v>
      </c>
      <c r="X3563" s="53" t="str">
        <f>CONCATENATE(Tabla_Datos[[#This Row],[TipUrb]]," ",Tabla_Datos[[#This Row],[Calle]]," ",Tabla_Datos[[#This Row],[NumCalle]])</f>
        <v>AS   0</v>
      </c>
      <c r="Y3563" t="s">
        <v>92</v>
      </c>
      <c r="Z3563" t="s">
        <v>93</v>
      </c>
      <c r="AA3563" t="s">
        <v>94</v>
      </c>
      <c r="AB3563" t="s">
        <v>95</v>
      </c>
      <c r="AC3563" t="s">
        <v>95</v>
      </c>
      <c r="AD3563" t="s">
        <v>215</v>
      </c>
      <c r="AE3563" t="s">
        <v>116</v>
      </c>
      <c r="AF3563">
        <v>18</v>
      </c>
      <c r="AG3563" s="51">
        <v>10602203</v>
      </c>
      <c r="AI3563">
        <v>26</v>
      </c>
      <c r="AJ3563">
        <v>26</v>
      </c>
      <c r="AK3563" t="s">
        <v>95</v>
      </c>
      <c r="AL3563">
        <v>0</v>
      </c>
    </row>
    <row r="3564" spans="1:38">
      <c r="A3564">
        <v>3289998</v>
      </c>
      <c r="B3564" t="s">
        <v>11883</v>
      </c>
      <c r="C3564" t="s">
        <v>20</v>
      </c>
      <c r="D3564" t="s">
        <v>85</v>
      </c>
      <c r="E3564">
        <v>2011</v>
      </c>
      <c r="F3564">
        <v>8</v>
      </c>
      <c r="G3564">
        <v>20</v>
      </c>
      <c r="H3564" t="s">
        <v>144</v>
      </c>
      <c r="I3564" t="s">
        <v>16</v>
      </c>
      <c r="J3564" t="s">
        <v>16</v>
      </c>
      <c r="K3564" t="s">
        <v>487</v>
      </c>
      <c r="L3564" t="s">
        <v>144</v>
      </c>
      <c r="M3564" t="s">
        <v>88</v>
      </c>
      <c r="N3564" s="50">
        <v>20000030</v>
      </c>
      <c r="O3564" s="51">
        <v>2335229</v>
      </c>
      <c r="P3564" t="s">
        <v>11884</v>
      </c>
      <c r="Q3564" t="s">
        <v>1549</v>
      </c>
      <c r="R3564" t="s">
        <v>4286</v>
      </c>
      <c r="S3564" s="49" t="str">
        <f>CONCATENATE(Tabla_Datos[[#This Row],[Nombre_Cliente]]," ",Tabla_Datos[[#This Row],[ApellidoPaterno_Cliente]]," ",Tabla_Datos[[#This Row],[ApellidoMaterno_Cliente]])</f>
        <v>FILOMENO QUISPE HINOSTROZA</v>
      </c>
      <c r="T3564" s="53">
        <f>DATE(Tabla_Datos[[#This Row],[tAnio]],Tabla_Datos[[#This Row],[tMes]],Tabla_Datos[[#This Row],[tDia]])</f>
        <v>40775</v>
      </c>
      <c r="U3564" s="53" t="str">
        <f>IF(Tabla_Datos[[#This Row],[cProvincia]]="LIMA","LIMA","PROVINCIA")</f>
        <v>LIMA</v>
      </c>
      <c r="V3564" s="53" t="str">
        <f>MID(Tabla_Datos[[#This Row],[pTelefono]],1,SEARCH("-",Tabla_Datos[[#This Row],[pTelefono]],1)-1)</f>
        <v>1</v>
      </c>
      <c r="W3564" s="53" t="str">
        <f>MID(Tabla_Datos[[#This Row],[pTelefono]],SEARCH("-",Tabla_Datos[[#This Row],[pTelefono]],1)+1,LEN(Tabla_Datos[[#This Row],[pTelefono]]))</f>
        <v>971175683</v>
      </c>
      <c r="X3564" s="53" t="str">
        <f>CONCATENATE(Tabla_Datos[[#This Row],[TipUrb]]," ",Tabla_Datos[[#This Row],[Calle]]," ",Tabla_Datos[[#This Row],[NumCalle]])</f>
        <v>CV LAS VALERIANAS 782</v>
      </c>
      <c r="Y3564" t="s">
        <v>92</v>
      </c>
      <c r="Z3564" t="s">
        <v>122</v>
      </c>
      <c r="AA3564" t="s">
        <v>123</v>
      </c>
      <c r="AB3564" t="s">
        <v>95</v>
      </c>
      <c r="AC3564" t="s">
        <v>95</v>
      </c>
      <c r="AD3564" t="s">
        <v>352</v>
      </c>
      <c r="AE3564" t="s">
        <v>95</v>
      </c>
      <c r="AF3564" t="s">
        <v>95</v>
      </c>
      <c r="AG3564" s="51">
        <v>8297525</v>
      </c>
      <c r="AH3564" t="s">
        <v>95</v>
      </c>
      <c r="AI3564">
        <v>1</v>
      </c>
      <c r="AJ3564">
        <v>1</v>
      </c>
      <c r="AK3564" t="s">
        <v>11885</v>
      </c>
      <c r="AL3564">
        <v>782</v>
      </c>
    </row>
    <row r="3565" spans="1:38">
      <c r="A3565">
        <v>3290139</v>
      </c>
      <c r="B3565" t="s">
        <v>11886</v>
      </c>
      <c r="C3565" t="s">
        <v>18</v>
      </c>
      <c r="D3565" t="s">
        <v>85</v>
      </c>
      <c r="E3565">
        <v>2011</v>
      </c>
      <c r="F3565">
        <v>8</v>
      </c>
      <c r="G3565">
        <v>20</v>
      </c>
      <c r="H3565" t="s">
        <v>86</v>
      </c>
      <c r="I3565" t="s">
        <v>241</v>
      </c>
      <c r="J3565" t="s">
        <v>242</v>
      </c>
      <c r="K3565" t="s">
        <v>242</v>
      </c>
      <c r="L3565" t="s">
        <v>86</v>
      </c>
      <c r="M3565" t="s">
        <v>148</v>
      </c>
      <c r="N3565" s="50">
        <v>45840200</v>
      </c>
      <c r="O3565" s="51">
        <v>2335303</v>
      </c>
      <c r="P3565" t="s">
        <v>11887</v>
      </c>
      <c r="Q3565" t="s">
        <v>6335</v>
      </c>
      <c r="R3565" t="s">
        <v>788</v>
      </c>
      <c r="S3565" s="49" t="str">
        <f>CONCATENATE(Tabla_Datos[[#This Row],[Nombre_Cliente]]," ",Tabla_Datos[[#This Row],[ApellidoPaterno_Cliente]]," ",Tabla_Datos[[#This Row],[ApellidoMaterno_Cliente]])</f>
        <v xml:space="preserve">GIROMY  HURTADO  MENDOZA </v>
      </c>
      <c r="T3565" s="53">
        <f>DATE(Tabla_Datos[[#This Row],[tAnio]],Tabla_Datos[[#This Row],[tMes]],Tabla_Datos[[#This Row],[tDia]])</f>
        <v>40775</v>
      </c>
      <c r="U3565" s="53" t="str">
        <f>IF(Tabla_Datos[[#This Row],[cProvincia]]="LIMA","LIMA","PROVINCIA")</f>
        <v>PROVINCIA</v>
      </c>
      <c r="V3565" s="53" t="str">
        <f>MID(Tabla_Datos[[#This Row],[pTelefono]],1,SEARCH("-",Tabla_Datos[[#This Row],[pTelefono]],1)-1)</f>
        <v>1</v>
      </c>
      <c r="W3565" s="53" t="str">
        <f>MID(Tabla_Datos[[#This Row],[pTelefono]],SEARCH("-",Tabla_Datos[[#This Row],[pTelefono]],1)+1,LEN(Tabla_Datos[[#This Row],[pTelefono]]))</f>
        <v>973889553</v>
      </c>
      <c r="X3565" s="53" t="str">
        <f>CONCATENATE(Tabla_Datos[[#This Row],[TipUrb]]," ",Tabla_Datos[[#This Row],[Calle]]," ",Tabla_Datos[[#This Row],[NumCalle]])</f>
        <v xml:space="preserve">  PLATON 348</v>
      </c>
      <c r="Y3565" t="s">
        <v>246</v>
      </c>
      <c r="Z3565" t="s">
        <v>107</v>
      </c>
      <c r="AA3565" t="s">
        <v>108</v>
      </c>
      <c r="AB3565" t="s">
        <v>95</v>
      </c>
      <c r="AC3565" t="s">
        <v>95</v>
      </c>
      <c r="AD3565" t="s">
        <v>95</v>
      </c>
      <c r="AE3565" t="s">
        <v>95</v>
      </c>
      <c r="AG3565" s="51">
        <v>19079804</v>
      </c>
      <c r="AI3565">
        <v>36</v>
      </c>
      <c r="AJ3565">
        <v>36</v>
      </c>
      <c r="AK3565" t="s">
        <v>11888</v>
      </c>
      <c r="AL3565">
        <v>348</v>
      </c>
    </row>
    <row r="3566" spans="1:38">
      <c r="A3566">
        <v>3289800</v>
      </c>
      <c r="B3566" t="s">
        <v>11889</v>
      </c>
      <c r="C3566" t="s">
        <v>18</v>
      </c>
      <c r="D3566" t="s">
        <v>156</v>
      </c>
      <c r="E3566">
        <v>2011</v>
      </c>
      <c r="F3566">
        <v>8</v>
      </c>
      <c r="G3566">
        <v>20</v>
      </c>
      <c r="H3566" t="s">
        <v>86</v>
      </c>
      <c r="I3566" t="s">
        <v>16</v>
      </c>
      <c r="J3566" t="s">
        <v>16</v>
      </c>
      <c r="K3566" t="s">
        <v>633</v>
      </c>
      <c r="L3566" t="s">
        <v>86</v>
      </c>
      <c r="M3566" t="s">
        <v>88</v>
      </c>
      <c r="N3566" s="50">
        <v>99999999</v>
      </c>
      <c r="O3566" s="51">
        <v>2335036</v>
      </c>
      <c r="P3566" t="s">
        <v>11890</v>
      </c>
      <c r="Q3566" t="s">
        <v>6004</v>
      </c>
      <c r="R3566" t="s">
        <v>11891</v>
      </c>
      <c r="S3566" s="49" t="str">
        <f>CONCATENATE(Tabla_Datos[[#This Row],[Nombre_Cliente]]," ",Tabla_Datos[[#This Row],[ApellidoPaterno_Cliente]]," ",Tabla_Datos[[#This Row],[ApellidoMaterno_Cliente]])</f>
        <v>MICHAEL JUNIOR  ZUÑIGA  REVOLLAR</v>
      </c>
      <c r="T3566" s="53">
        <f>DATE(Tabla_Datos[[#This Row],[tAnio]],Tabla_Datos[[#This Row],[tMes]],Tabla_Datos[[#This Row],[tDia]])</f>
        <v>40775</v>
      </c>
      <c r="U3566" s="53" t="str">
        <f>IF(Tabla_Datos[[#This Row],[cProvincia]]="LIMA","LIMA","PROVINCIA")</f>
        <v>LIMA</v>
      </c>
      <c r="V3566" s="53" t="str">
        <f>MID(Tabla_Datos[[#This Row],[pTelefono]],1,SEARCH("-",Tabla_Datos[[#This Row],[pTelefono]],1)-1)</f>
        <v>1</v>
      </c>
      <c r="W3566" s="53" t="str">
        <f>MID(Tabla_Datos[[#This Row],[pTelefono]],SEARCH("-",Tabla_Datos[[#This Row],[pTelefono]],1)+1,LEN(Tabla_Datos[[#This Row],[pTelefono]]))</f>
        <v>4432237</v>
      </c>
      <c r="X3566" s="53" t="str">
        <f>CONCATENATE(Tabla_Datos[[#This Row],[TipUrb]]," ",Tabla_Datos[[#This Row],[Calle]]," ",Tabla_Datos[[#This Row],[NumCalle]])</f>
        <v>UR MELGAR, MARIANO 302</v>
      </c>
      <c r="Y3566" t="s">
        <v>92</v>
      </c>
      <c r="Z3566" t="s">
        <v>93</v>
      </c>
      <c r="AA3566" t="s">
        <v>94</v>
      </c>
      <c r="AB3566" t="s">
        <v>95</v>
      </c>
      <c r="AC3566" t="s">
        <v>95</v>
      </c>
      <c r="AD3566" t="s">
        <v>161</v>
      </c>
      <c r="AE3566" t="s">
        <v>95</v>
      </c>
      <c r="AG3566" s="51">
        <v>70060263</v>
      </c>
      <c r="AI3566">
        <v>26</v>
      </c>
      <c r="AJ3566">
        <v>26</v>
      </c>
      <c r="AK3566" t="s">
        <v>11892</v>
      </c>
      <c r="AL3566">
        <v>302</v>
      </c>
    </row>
    <row r="3567" spans="1:38">
      <c r="A3567">
        <v>3289900</v>
      </c>
      <c r="B3567" t="s">
        <v>11893</v>
      </c>
      <c r="C3567" t="s">
        <v>20</v>
      </c>
      <c r="D3567" t="s">
        <v>143</v>
      </c>
      <c r="E3567">
        <v>2011</v>
      </c>
      <c r="F3567">
        <v>8</v>
      </c>
      <c r="G3567">
        <v>20</v>
      </c>
      <c r="H3567" t="s">
        <v>86</v>
      </c>
      <c r="I3567" t="s">
        <v>300</v>
      </c>
      <c r="J3567" t="s">
        <v>535</v>
      </c>
      <c r="K3567" t="s">
        <v>1010</v>
      </c>
      <c r="L3567" t="s">
        <v>86</v>
      </c>
      <c r="M3567" t="s">
        <v>148</v>
      </c>
      <c r="N3567" s="50">
        <v>40420900</v>
      </c>
      <c r="O3567" s="51">
        <v>2335173</v>
      </c>
      <c r="P3567" t="s">
        <v>11894</v>
      </c>
      <c r="Q3567" t="s">
        <v>2524</v>
      </c>
      <c r="R3567" t="s">
        <v>11895</v>
      </c>
      <c r="S3567" s="49" t="str">
        <f>CONCATENATE(Tabla_Datos[[#This Row],[Nombre_Cliente]]," ",Tabla_Datos[[#This Row],[ApellidoPaterno_Cliente]]," ",Tabla_Datos[[#This Row],[ApellidoMaterno_Cliente]])</f>
        <v>GINA ROSARIO PANDURO SILVANO</v>
      </c>
      <c r="T3567" s="53">
        <f>DATE(Tabla_Datos[[#This Row],[tAnio]],Tabla_Datos[[#This Row],[tMes]],Tabla_Datos[[#This Row],[tDia]])</f>
        <v>40775</v>
      </c>
      <c r="U3567" s="53" t="str">
        <f>IF(Tabla_Datos[[#This Row],[cProvincia]]="LIMA","LIMA","PROVINCIA")</f>
        <v>PROVINCIA</v>
      </c>
      <c r="V3567" s="53" t="str">
        <f>MID(Tabla_Datos[[#This Row],[pTelefono]],1,SEARCH("-",Tabla_Datos[[#This Row],[pTelefono]],1)-1)</f>
        <v>65</v>
      </c>
      <c r="W3567" s="53" t="str">
        <f>MID(Tabla_Datos[[#This Row],[pTelefono]],SEARCH("-",Tabla_Datos[[#This Row],[pTelefono]],1)+1,LEN(Tabla_Datos[[#This Row],[pTelefono]]))</f>
        <v>65255401</v>
      </c>
      <c r="X3567" s="53" t="str">
        <f>CONCATENATE(Tabla_Datos[[#This Row],[TipUrb]]," ",Tabla_Datos[[#This Row],[Calle]]," ",Tabla_Datos[[#This Row],[NumCalle]])</f>
        <v>PJ PANAMA 313</v>
      </c>
      <c r="Y3567" t="s">
        <v>305</v>
      </c>
      <c r="Z3567" t="s">
        <v>152</v>
      </c>
      <c r="AA3567" t="s">
        <v>153</v>
      </c>
      <c r="AB3567" t="s">
        <v>95</v>
      </c>
      <c r="AC3567" t="s">
        <v>116</v>
      </c>
      <c r="AD3567" t="s">
        <v>429</v>
      </c>
      <c r="AE3567" t="s">
        <v>95</v>
      </c>
      <c r="AF3567" t="s">
        <v>95</v>
      </c>
      <c r="AG3567" s="51">
        <v>43729873</v>
      </c>
      <c r="AH3567" t="s">
        <v>95</v>
      </c>
      <c r="AI3567">
        <v>1</v>
      </c>
      <c r="AJ3567">
        <v>1</v>
      </c>
      <c r="AK3567" t="s">
        <v>5259</v>
      </c>
      <c r="AL3567">
        <v>313</v>
      </c>
    </row>
    <row r="3568" spans="1:38">
      <c r="A3568">
        <v>3287811</v>
      </c>
      <c r="B3568" t="s">
        <v>11896</v>
      </c>
      <c r="C3568" t="s">
        <v>20</v>
      </c>
      <c r="D3568" t="s">
        <v>85</v>
      </c>
      <c r="E3568">
        <v>2011</v>
      </c>
      <c r="F3568">
        <v>8</v>
      </c>
      <c r="G3568">
        <v>20</v>
      </c>
      <c r="H3568" t="s">
        <v>86</v>
      </c>
      <c r="I3568" t="s">
        <v>16</v>
      </c>
      <c r="J3568" t="s">
        <v>16</v>
      </c>
      <c r="K3568" t="s">
        <v>438</v>
      </c>
      <c r="L3568" t="s">
        <v>86</v>
      </c>
      <c r="M3568" t="s">
        <v>88</v>
      </c>
      <c r="N3568" s="50">
        <v>41453942</v>
      </c>
      <c r="O3568" s="51">
        <v>204030</v>
      </c>
      <c r="P3568" t="s">
        <v>4276</v>
      </c>
      <c r="Q3568" t="s">
        <v>11897</v>
      </c>
      <c r="R3568" t="s">
        <v>95</v>
      </c>
      <c r="S3568" s="49" t="str">
        <f>CONCATENATE(Tabla_Datos[[#This Row],[Nombre_Cliente]]," ",Tabla_Datos[[#This Row],[ApellidoPaterno_Cliente]]," ",Tabla_Datos[[#This Row],[ApellidoMaterno_Cliente]])</f>
        <v xml:space="preserve">MARIA ELENA DE NUÑEZ  </v>
      </c>
      <c r="T3568" s="53">
        <f>DATE(Tabla_Datos[[#This Row],[tAnio]],Tabla_Datos[[#This Row],[tMes]],Tabla_Datos[[#This Row],[tDia]])</f>
        <v>40775</v>
      </c>
      <c r="U3568" s="53" t="str">
        <f>IF(Tabla_Datos[[#This Row],[cProvincia]]="LIMA","LIMA","PROVINCIA")</f>
        <v>LIMA</v>
      </c>
      <c r="V3568" s="53" t="str">
        <f>MID(Tabla_Datos[[#This Row],[pTelefono]],1,SEARCH("-",Tabla_Datos[[#This Row],[pTelefono]],1)-1)</f>
        <v>1</v>
      </c>
      <c r="W3568" s="53" t="str">
        <f>MID(Tabla_Datos[[#This Row],[pTelefono]],SEARCH("-",Tabla_Datos[[#This Row],[pTelefono]],1)+1,LEN(Tabla_Datos[[#This Row],[pTelefono]]))</f>
        <v>4535408</v>
      </c>
      <c r="X3568" s="53" t="str">
        <f>CONCATENATE(Tabla_Datos[[#This Row],[TipUrb]]," ",Tabla_Datos[[#This Row],[Calle]]," ",Tabla_Datos[[#This Row],[NumCalle]])</f>
        <v>AH . 0</v>
      </c>
      <c r="Y3568" t="s">
        <v>92</v>
      </c>
      <c r="Z3568" t="s">
        <v>122</v>
      </c>
      <c r="AA3568" t="s">
        <v>123</v>
      </c>
      <c r="AB3568" t="s">
        <v>95</v>
      </c>
      <c r="AC3568" t="s">
        <v>95</v>
      </c>
      <c r="AD3568" t="s">
        <v>96</v>
      </c>
      <c r="AE3568" t="s">
        <v>474</v>
      </c>
      <c r="AF3568">
        <v>12</v>
      </c>
      <c r="AG3568" s="51">
        <v>25677388</v>
      </c>
      <c r="AI3568">
        <v>1</v>
      </c>
      <c r="AJ3568">
        <v>1</v>
      </c>
      <c r="AK3568" t="s">
        <v>221</v>
      </c>
      <c r="AL3568">
        <v>0</v>
      </c>
    </row>
    <row r="3569" spans="1:38">
      <c r="A3569">
        <v>3288652</v>
      </c>
      <c r="B3569" t="s">
        <v>11898</v>
      </c>
      <c r="C3569" t="s">
        <v>18</v>
      </c>
      <c r="D3569" t="s">
        <v>156</v>
      </c>
      <c r="E3569">
        <v>2011</v>
      </c>
      <c r="F3569">
        <v>8</v>
      </c>
      <c r="G3569">
        <v>20</v>
      </c>
      <c r="H3569" t="s">
        <v>86</v>
      </c>
      <c r="I3569" t="s">
        <v>16</v>
      </c>
      <c r="J3569" t="s">
        <v>16</v>
      </c>
      <c r="K3569" t="s">
        <v>374</v>
      </c>
      <c r="L3569" t="s">
        <v>86</v>
      </c>
      <c r="M3569" t="s">
        <v>88</v>
      </c>
      <c r="N3569" s="50">
        <v>99999999</v>
      </c>
      <c r="O3569" s="51">
        <v>491926</v>
      </c>
      <c r="P3569" t="s">
        <v>172</v>
      </c>
      <c r="Q3569" t="s">
        <v>11899</v>
      </c>
      <c r="R3569" t="s">
        <v>159</v>
      </c>
      <c r="S3569" s="49" t="str">
        <f>CONCATENATE(Tabla_Datos[[#This Row],[Nombre_Cliente]]," ",Tabla_Datos[[#This Row],[ApellidoPaterno_Cliente]]," ",Tabla_Datos[[#This Row],[ApellidoMaterno_Cliente]])</f>
        <v>SONIA CHECA  CHAVEZ</v>
      </c>
      <c r="T3569" s="53">
        <f>DATE(Tabla_Datos[[#This Row],[tAnio]],Tabla_Datos[[#This Row],[tMes]],Tabla_Datos[[#This Row],[tDia]])</f>
        <v>40775</v>
      </c>
      <c r="U3569" s="53" t="str">
        <f>IF(Tabla_Datos[[#This Row],[cProvincia]]="LIMA","LIMA","PROVINCIA")</f>
        <v>LIMA</v>
      </c>
      <c r="V3569" s="53" t="str">
        <f>MID(Tabla_Datos[[#This Row],[pTelefono]],1,SEARCH("-",Tabla_Datos[[#This Row],[pTelefono]],1)-1)</f>
        <v>1</v>
      </c>
      <c r="W3569" s="53" t="str">
        <f>MID(Tabla_Datos[[#This Row],[pTelefono]],SEARCH("-",Tabla_Datos[[#This Row],[pTelefono]],1)+1,LEN(Tabla_Datos[[#This Row],[pTelefono]]))</f>
        <v>2810881</v>
      </c>
      <c r="X3569" s="53" t="str">
        <f>CONCATENATE(Tabla_Datos[[#This Row],[TipUrb]]," ",Tabla_Datos[[#This Row],[Calle]]," ",Tabla_Datos[[#This Row],[NumCalle]])</f>
        <v>UR PROGRESO 467</v>
      </c>
      <c r="Y3569" t="s">
        <v>92</v>
      </c>
      <c r="Z3569" t="s">
        <v>93</v>
      </c>
      <c r="AA3569" t="s">
        <v>94</v>
      </c>
      <c r="AB3569" t="s">
        <v>95</v>
      </c>
      <c r="AC3569" t="s">
        <v>95</v>
      </c>
      <c r="AD3569" t="s">
        <v>161</v>
      </c>
      <c r="AE3569" t="s">
        <v>95</v>
      </c>
      <c r="AG3569" s="51">
        <v>10476971</v>
      </c>
      <c r="AI3569">
        <v>26</v>
      </c>
      <c r="AJ3569">
        <v>26</v>
      </c>
      <c r="AK3569" t="s">
        <v>323</v>
      </c>
      <c r="AL3569">
        <v>467</v>
      </c>
    </row>
    <row r="3570" spans="1:38">
      <c r="A3570">
        <v>3280985</v>
      </c>
      <c r="B3570" t="s">
        <v>11900</v>
      </c>
      <c r="C3570" t="s">
        <v>19</v>
      </c>
      <c r="D3570" t="s">
        <v>85</v>
      </c>
      <c r="E3570">
        <v>2011</v>
      </c>
      <c r="F3570">
        <v>8</v>
      </c>
      <c r="G3570">
        <v>20</v>
      </c>
      <c r="H3570" t="s">
        <v>86</v>
      </c>
      <c r="I3570" t="s">
        <v>16</v>
      </c>
      <c r="J3570" t="s">
        <v>16</v>
      </c>
      <c r="K3570" t="s">
        <v>10755</v>
      </c>
      <c r="L3570" t="s">
        <v>86</v>
      </c>
      <c r="M3570" t="s">
        <v>88</v>
      </c>
      <c r="N3570" s="50">
        <v>10762376</v>
      </c>
      <c r="O3570" s="51">
        <v>670536</v>
      </c>
      <c r="P3570" t="s">
        <v>1580</v>
      </c>
      <c r="Q3570" t="s">
        <v>11901</v>
      </c>
      <c r="R3570" t="s">
        <v>11902</v>
      </c>
      <c r="S3570" s="49" t="str">
        <f>CONCATENATE(Tabla_Datos[[#This Row],[Nombre_Cliente]]," ",Tabla_Datos[[#This Row],[ApellidoPaterno_Cliente]]," ",Tabla_Datos[[#This Row],[ApellidoMaterno_Cliente]])</f>
        <v>CARLOS ALBERTO BUENDIA HUAPAYA</v>
      </c>
      <c r="T3570" s="53">
        <f>DATE(Tabla_Datos[[#This Row],[tAnio]],Tabla_Datos[[#This Row],[tMes]],Tabla_Datos[[#This Row],[tDia]])</f>
        <v>40775</v>
      </c>
      <c r="U3570" s="53" t="str">
        <f>IF(Tabla_Datos[[#This Row],[cProvincia]]="LIMA","LIMA","PROVINCIA")</f>
        <v>LIMA</v>
      </c>
      <c r="V3570" s="53" t="str">
        <f>MID(Tabla_Datos[[#This Row],[pTelefono]],1,SEARCH("-",Tabla_Datos[[#This Row],[pTelefono]],1)-1)</f>
        <v>1</v>
      </c>
      <c r="W3570" s="53" t="str">
        <f>MID(Tabla_Datos[[#This Row],[pTelefono]],SEARCH("-",Tabla_Datos[[#This Row],[pTelefono]],1)+1,LEN(Tabla_Datos[[#This Row],[pTelefono]]))</f>
        <v>4290487</v>
      </c>
      <c r="X3570" s="53" t="str">
        <f>CONCATENATE(Tabla_Datos[[#This Row],[TipUrb]]," ",Tabla_Datos[[#This Row],[Calle]]," ",Tabla_Datos[[#This Row],[NumCalle]])</f>
        <v>- TOVAR AGUSTIN 480</v>
      </c>
      <c r="Y3570" t="s">
        <v>92</v>
      </c>
      <c r="Z3570" t="s">
        <v>196</v>
      </c>
      <c r="AA3570" t="s">
        <v>197</v>
      </c>
      <c r="AB3570" t="s">
        <v>95</v>
      </c>
      <c r="AC3570" t="s">
        <v>474</v>
      </c>
      <c r="AD3570" t="s">
        <v>109</v>
      </c>
      <c r="AE3570" t="s">
        <v>95</v>
      </c>
      <c r="AF3570" t="s">
        <v>95</v>
      </c>
      <c r="AG3570" s="51">
        <v>25677398</v>
      </c>
      <c r="AI3570">
        <v>1</v>
      </c>
      <c r="AJ3570">
        <v>1</v>
      </c>
      <c r="AK3570" t="s">
        <v>11903</v>
      </c>
      <c r="AL3570">
        <v>480</v>
      </c>
    </row>
    <row r="3571" spans="1:38">
      <c r="A3571">
        <v>3288540</v>
      </c>
      <c r="B3571" t="s">
        <v>11904</v>
      </c>
      <c r="C3571" t="s">
        <v>18</v>
      </c>
      <c r="D3571" t="s">
        <v>156</v>
      </c>
      <c r="E3571">
        <v>2011</v>
      </c>
      <c r="F3571">
        <v>8</v>
      </c>
      <c r="G3571">
        <v>20</v>
      </c>
      <c r="H3571" t="s">
        <v>86</v>
      </c>
      <c r="I3571" t="s">
        <v>16</v>
      </c>
      <c r="J3571" t="s">
        <v>16</v>
      </c>
      <c r="K3571" t="s">
        <v>633</v>
      </c>
      <c r="L3571" t="s">
        <v>86</v>
      </c>
      <c r="M3571" t="s">
        <v>88</v>
      </c>
      <c r="N3571" s="50">
        <v>99999999</v>
      </c>
      <c r="O3571" s="51">
        <v>868780</v>
      </c>
      <c r="P3571" t="s">
        <v>11385</v>
      </c>
      <c r="Q3571" t="s">
        <v>6657</v>
      </c>
      <c r="R3571" t="s">
        <v>805</v>
      </c>
      <c r="S3571" s="49" t="str">
        <f>CONCATENATE(Tabla_Datos[[#This Row],[Nombre_Cliente]]," ",Tabla_Datos[[#This Row],[ApellidoPaterno_Cliente]]," ",Tabla_Datos[[#This Row],[ApellidoMaterno_Cliente]])</f>
        <v>JUSTO SALCEDO GUEVARA</v>
      </c>
      <c r="T3571" s="53">
        <f>DATE(Tabla_Datos[[#This Row],[tAnio]],Tabla_Datos[[#This Row],[tMes]],Tabla_Datos[[#This Row],[tDia]])</f>
        <v>40775</v>
      </c>
      <c r="U3571" s="53" t="str">
        <f>IF(Tabla_Datos[[#This Row],[cProvincia]]="LIMA","LIMA","PROVINCIA")</f>
        <v>LIMA</v>
      </c>
      <c r="V3571" s="53" t="str">
        <f>MID(Tabla_Datos[[#This Row],[pTelefono]],1,SEARCH("-",Tabla_Datos[[#This Row],[pTelefono]],1)-1)</f>
        <v>1</v>
      </c>
      <c r="W3571" s="53" t="str">
        <f>MID(Tabla_Datos[[#This Row],[pTelefono]],SEARCH("-",Tabla_Datos[[#This Row],[pTelefono]],1)+1,LEN(Tabla_Datos[[#This Row],[pTelefono]]))</f>
        <v>3560771</v>
      </c>
      <c r="X3571" s="53" t="str">
        <f>CONCATENATE(Tabla_Datos[[#This Row],[TipUrb]]," ",Tabla_Datos[[#This Row],[Calle]]," ",Tabla_Datos[[#This Row],[NumCalle]])</f>
        <v>UR QUIÑONES 0</v>
      </c>
      <c r="Y3571" t="s">
        <v>92</v>
      </c>
      <c r="Z3571" t="s">
        <v>93</v>
      </c>
      <c r="AA3571" t="s">
        <v>94</v>
      </c>
      <c r="AB3571" t="s">
        <v>95</v>
      </c>
      <c r="AC3571" t="s">
        <v>95</v>
      </c>
      <c r="AD3571" t="s">
        <v>161</v>
      </c>
      <c r="AE3571" t="s">
        <v>3250</v>
      </c>
      <c r="AF3571">
        <v>30</v>
      </c>
      <c r="AG3571" s="51">
        <v>6578542</v>
      </c>
      <c r="AI3571">
        <v>26</v>
      </c>
      <c r="AJ3571">
        <v>26</v>
      </c>
      <c r="AK3571" t="s">
        <v>569</v>
      </c>
      <c r="AL3571">
        <v>0</v>
      </c>
    </row>
    <row r="3572" spans="1:38">
      <c r="A3572">
        <v>3284104</v>
      </c>
      <c r="B3572" t="s">
        <v>11905</v>
      </c>
      <c r="C3572" t="s">
        <v>18</v>
      </c>
      <c r="D3572" t="s">
        <v>143</v>
      </c>
      <c r="E3572">
        <v>2011</v>
      </c>
      <c r="F3572">
        <v>8</v>
      </c>
      <c r="G3572">
        <v>20</v>
      </c>
      <c r="H3572" t="s">
        <v>86</v>
      </c>
      <c r="I3572" t="s">
        <v>100</v>
      </c>
      <c r="J3572" t="s">
        <v>100</v>
      </c>
      <c r="K3572" t="s">
        <v>101</v>
      </c>
      <c r="L3572" t="s">
        <v>86</v>
      </c>
      <c r="M3572" t="s">
        <v>88</v>
      </c>
      <c r="N3572" s="50">
        <v>99999999</v>
      </c>
      <c r="O3572" s="51">
        <v>939033</v>
      </c>
      <c r="P3572" t="s">
        <v>11906</v>
      </c>
      <c r="Q3572" t="s">
        <v>1972</v>
      </c>
      <c r="R3572" t="s">
        <v>280</v>
      </c>
      <c r="S3572" s="49" t="str">
        <f>CONCATENATE(Tabla_Datos[[#This Row],[Nombre_Cliente]]," ",Tabla_Datos[[#This Row],[ApellidoPaterno_Cliente]]," ",Tabla_Datos[[#This Row],[ApellidoMaterno_Cliente]])</f>
        <v>GERMAN MANUEL PAREDES HURTADO</v>
      </c>
      <c r="T3572" s="53">
        <f>DATE(Tabla_Datos[[#This Row],[tAnio]],Tabla_Datos[[#This Row],[tMes]],Tabla_Datos[[#This Row],[tDia]])</f>
        <v>40775</v>
      </c>
      <c r="U3572" s="53" t="str">
        <f>IF(Tabla_Datos[[#This Row],[cProvincia]]="LIMA","LIMA","PROVINCIA")</f>
        <v>PROVINCIA</v>
      </c>
      <c r="V3572" s="53" t="str">
        <f>MID(Tabla_Datos[[#This Row],[pTelefono]],1,SEARCH("-",Tabla_Datos[[#This Row],[pTelefono]],1)-1)</f>
        <v>54</v>
      </c>
      <c r="W3572" s="53" t="str">
        <f>MID(Tabla_Datos[[#This Row],[pTelefono]],SEARCH("-",Tabla_Datos[[#This Row],[pTelefono]],1)+1,LEN(Tabla_Datos[[#This Row],[pTelefono]]))</f>
        <v>257572</v>
      </c>
      <c r="X3572" s="53" t="str">
        <f>CONCATENATE(Tabla_Datos[[#This Row],[TipUrb]]," ",Tabla_Datos[[#This Row],[Calle]]," ",Tabla_Datos[[#This Row],[NumCalle]])</f>
        <v>UR . 100</v>
      </c>
      <c r="Y3572" t="s">
        <v>106</v>
      </c>
      <c r="Z3572" t="s">
        <v>188</v>
      </c>
      <c r="AA3572" t="s">
        <v>189</v>
      </c>
      <c r="AB3572" t="s">
        <v>95</v>
      </c>
      <c r="AC3572" t="s">
        <v>95</v>
      </c>
      <c r="AD3572" t="s">
        <v>161</v>
      </c>
      <c r="AE3572" t="s">
        <v>1034</v>
      </c>
      <c r="AF3572">
        <v>7</v>
      </c>
      <c r="AG3572" s="51">
        <v>10796298</v>
      </c>
      <c r="AI3572">
        <v>26</v>
      </c>
      <c r="AJ3572">
        <v>26</v>
      </c>
      <c r="AK3572" t="s">
        <v>221</v>
      </c>
      <c r="AL3572">
        <v>100</v>
      </c>
    </row>
    <row r="3573" spans="1:38">
      <c r="A3573">
        <v>3288468</v>
      </c>
      <c r="B3573" t="s">
        <v>11907</v>
      </c>
      <c r="C3573" t="s">
        <v>18</v>
      </c>
      <c r="D3573" t="s">
        <v>85</v>
      </c>
      <c r="E3573">
        <v>2011</v>
      </c>
      <c r="F3573">
        <v>8</v>
      </c>
      <c r="G3573">
        <v>20</v>
      </c>
      <c r="H3573" t="s">
        <v>86</v>
      </c>
      <c r="I3573" t="s">
        <v>241</v>
      </c>
      <c r="J3573" t="s">
        <v>242</v>
      </c>
      <c r="K3573" t="s">
        <v>242</v>
      </c>
      <c r="L3573" t="s">
        <v>86</v>
      </c>
      <c r="M3573" t="s">
        <v>88</v>
      </c>
      <c r="O3573" s="51">
        <v>1095099</v>
      </c>
      <c r="P3573" t="s">
        <v>9355</v>
      </c>
      <c r="Q3573" t="s">
        <v>11908</v>
      </c>
      <c r="R3573" t="s">
        <v>310</v>
      </c>
      <c r="S3573" s="49" t="str">
        <f>CONCATENATE(Tabla_Datos[[#This Row],[Nombre_Cliente]]," ",Tabla_Datos[[#This Row],[ApellidoPaterno_Cliente]]," ",Tabla_Datos[[#This Row],[ApellidoMaterno_Cliente]])</f>
        <v>CLARA BOUBY MORALES</v>
      </c>
      <c r="T3573" s="53">
        <f>DATE(Tabla_Datos[[#This Row],[tAnio]],Tabla_Datos[[#This Row],[tMes]],Tabla_Datos[[#This Row],[tDia]])</f>
        <v>40775</v>
      </c>
      <c r="U3573" s="53" t="str">
        <f>IF(Tabla_Datos[[#This Row],[cProvincia]]="LIMA","LIMA","PROVINCIA")</f>
        <v>PROVINCIA</v>
      </c>
      <c r="V3573" s="53" t="str">
        <f>MID(Tabla_Datos[[#This Row],[pTelefono]],1,SEARCH("-",Tabla_Datos[[#This Row],[pTelefono]],1)-1)</f>
        <v>44</v>
      </c>
      <c r="W3573" s="53" t="str">
        <f>MID(Tabla_Datos[[#This Row],[pTelefono]],SEARCH("-",Tabla_Datos[[#This Row],[pTelefono]],1)+1,LEN(Tabla_Datos[[#This Row],[pTelefono]]))</f>
        <v>310284</v>
      </c>
      <c r="X3573" s="53" t="str">
        <f>CONCATENATE(Tabla_Datos[[#This Row],[TipUrb]]," ",Tabla_Datos[[#This Row],[Calle]]," ",Tabla_Datos[[#This Row],[NumCalle]])</f>
        <v>UR CAHUIDE 648</v>
      </c>
      <c r="Y3573" t="s">
        <v>246</v>
      </c>
      <c r="Z3573" t="s">
        <v>93</v>
      </c>
      <c r="AA3573" t="s">
        <v>94</v>
      </c>
      <c r="AB3573" t="s">
        <v>95</v>
      </c>
      <c r="AC3573" t="s">
        <v>95</v>
      </c>
      <c r="AD3573" t="s">
        <v>161</v>
      </c>
      <c r="AE3573" t="s">
        <v>95</v>
      </c>
      <c r="AG3573" s="51">
        <v>17800184</v>
      </c>
      <c r="AI3573">
        <v>26</v>
      </c>
      <c r="AJ3573">
        <v>26</v>
      </c>
      <c r="AK3573" t="s">
        <v>1083</v>
      </c>
      <c r="AL3573">
        <v>648</v>
      </c>
    </row>
    <row r="3574" spans="1:38">
      <c r="A3574">
        <v>3290008</v>
      </c>
      <c r="B3574" t="s">
        <v>11909</v>
      </c>
      <c r="C3574" t="s">
        <v>18</v>
      </c>
      <c r="D3574" t="s">
        <v>143</v>
      </c>
      <c r="E3574">
        <v>2011</v>
      </c>
      <c r="F3574">
        <v>8</v>
      </c>
      <c r="G3574">
        <v>20</v>
      </c>
      <c r="H3574" t="s">
        <v>86</v>
      </c>
      <c r="I3574" t="s">
        <v>100</v>
      </c>
      <c r="J3574" t="s">
        <v>100</v>
      </c>
      <c r="K3574" t="s">
        <v>651</v>
      </c>
      <c r="L3574" t="s">
        <v>86</v>
      </c>
      <c r="M3574" t="s">
        <v>102</v>
      </c>
      <c r="N3574" s="50">
        <v>41171860</v>
      </c>
      <c r="O3574" s="51">
        <v>1301963</v>
      </c>
      <c r="P3574" t="s">
        <v>4353</v>
      </c>
      <c r="Q3574" t="s">
        <v>159</v>
      </c>
      <c r="R3574" t="s">
        <v>11910</v>
      </c>
      <c r="S3574" s="49" t="str">
        <f>CONCATENATE(Tabla_Datos[[#This Row],[Nombre_Cliente]]," ",Tabla_Datos[[#This Row],[ApellidoPaterno_Cliente]]," ",Tabla_Datos[[#This Row],[ApellidoMaterno_Cliente]])</f>
        <v>AURELIO CHAVEZ COAGUILA</v>
      </c>
      <c r="T3574" s="53">
        <f>DATE(Tabla_Datos[[#This Row],[tAnio]],Tabla_Datos[[#This Row],[tMes]],Tabla_Datos[[#This Row],[tDia]])</f>
        <v>40775</v>
      </c>
      <c r="U3574" s="53" t="str">
        <f>IF(Tabla_Datos[[#This Row],[cProvincia]]="LIMA","LIMA","PROVINCIA")</f>
        <v>PROVINCIA</v>
      </c>
      <c r="V3574" s="53" t="str">
        <f>MID(Tabla_Datos[[#This Row],[pTelefono]],1,SEARCH("-",Tabla_Datos[[#This Row],[pTelefono]],1)-1)</f>
        <v>54</v>
      </c>
      <c r="W3574" s="53" t="str">
        <f>MID(Tabla_Datos[[#This Row],[pTelefono]],SEARCH("-",Tabla_Datos[[#This Row],[pTelefono]],1)+1,LEN(Tabla_Datos[[#This Row],[pTelefono]]))</f>
        <v>467970</v>
      </c>
      <c r="X3574" s="53" t="str">
        <f>CONCATENATE(Tabla_Datos[[#This Row],[TipUrb]]," ",Tabla_Datos[[#This Row],[Calle]]," ",Tabla_Datos[[#This Row],[NumCalle]])</f>
        <v>UR LAS VIOLETAS 0</v>
      </c>
      <c r="Y3574" t="s">
        <v>106</v>
      </c>
      <c r="Z3574" t="s">
        <v>152</v>
      </c>
      <c r="AA3574" t="s">
        <v>153</v>
      </c>
      <c r="AB3574" t="s">
        <v>95</v>
      </c>
      <c r="AC3574" t="s">
        <v>95</v>
      </c>
      <c r="AD3574" t="s">
        <v>161</v>
      </c>
      <c r="AE3574" t="s">
        <v>1496</v>
      </c>
      <c r="AF3574">
        <v>14</v>
      </c>
      <c r="AG3574" s="51">
        <v>29448865</v>
      </c>
      <c r="AI3574">
        <v>1</v>
      </c>
      <c r="AJ3574">
        <v>1</v>
      </c>
      <c r="AK3574" t="s">
        <v>1722</v>
      </c>
      <c r="AL3574">
        <v>0</v>
      </c>
    </row>
    <row r="3575" spans="1:38">
      <c r="A3575">
        <v>3284866</v>
      </c>
      <c r="B3575" t="s">
        <v>11911</v>
      </c>
      <c r="C3575" t="s">
        <v>20</v>
      </c>
      <c r="D3575" t="s">
        <v>85</v>
      </c>
      <c r="E3575">
        <v>2011</v>
      </c>
      <c r="F3575">
        <v>8</v>
      </c>
      <c r="G3575">
        <v>20</v>
      </c>
      <c r="H3575" t="s">
        <v>86</v>
      </c>
      <c r="I3575" t="s">
        <v>16</v>
      </c>
      <c r="J3575" t="s">
        <v>16</v>
      </c>
      <c r="K3575" t="s">
        <v>236</v>
      </c>
      <c r="L3575" t="s">
        <v>86</v>
      </c>
      <c r="M3575" t="s">
        <v>88</v>
      </c>
      <c r="N3575" s="50">
        <v>40886310</v>
      </c>
      <c r="O3575" s="51">
        <v>1285394</v>
      </c>
      <c r="P3575" t="s">
        <v>11912</v>
      </c>
      <c r="Q3575" t="s">
        <v>1823</v>
      </c>
      <c r="R3575" t="s">
        <v>11913</v>
      </c>
      <c r="S3575" s="49" t="str">
        <f>CONCATENATE(Tabla_Datos[[#This Row],[Nombre_Cliente]]," ",Tabla_Datos[[#This Row],[ApellidoPaterno_Cliente]]," ",Tabla_Datos[[#This Row],[ApellidoMaterno_Cliente]])</f>
        <v>GRACIELA PATRICIA CONTRERAS CHUMPITAZI</v>
      </c>
      <c r="T3575" s="53">
        <f>DATE(Tabla_Datos[[#This Row],[tAnio]],Tabla_Datos[[#This Row],[tMes]],Tabla_Datos[[#This Row],[tDia]])</f>
        <v>40775</v>
      </c>
      <c r="U3575" s="53" t="str">
        <f>IF(Tabla_Datos[[#This Row],[cProvincia]]="LIMA","LIMA","PROVINCIA")</f>
        <v>LIMA</v>
      </c>
      <c r="V3575" s="53" t="str">
        <f>MID(Tabla_Datos[[#This Row],[pTelefono]],1,SEARCH("-",Tabla_Datos[[#This Row],[pTelefono]],1)-1)</f>
        <v>1</v>
      </c>
      <c r="W3575" s="53" t="str">
        <f>MID(Tabla_Datos[[#This Row],[pTelefono]],SEARCH("-",Tabla_Datos[[#This Row],[pTelefono]],1)+1,LEN(Tabla_Datos[[#This Row],[pTelefono]]))</f>
        <v>7942381</v>
      </c>
      <c r="X3575" s="53" t="str">
        <f>CONCATENATE(Tabla_Datos[[#This Row],[TipUrb]]," ",Tabla_Datos[[#This Row],[Calle]]," ",Tabla_Datos[[#This Row],[NumCalle]])</f>
        <v>UR S/N 290</v>
      </c>
      <c r="Y3575" t="s">
        <v>92</v>
      </c>
      <c r="Z3575" t="s">
        <v>122</v>
      </c>
      <c r="AA3575" t="s">
        <v>123</v>
      </c>
      <c r="AB3575" t="s">
        <v>95</v>
      </c>
      <c r="AC3575" t="s">
        <v>95</v>
      </c>
      <c r="AD3575" t="s">
        <v>161</v>
      </c>
      <c r="AE3575" t="s">
        <v>95</v>
      </c>
      <c r="AF3575" t="s">
        <v>95</v>
      </c>
      <c r="AG3575" s="51">
        <v>6643898</v>
      </c>
      <c r="AI3575">
        <v>1</v>
      </c>
      <c r="AJ3575">
        <v>1</v>
      </c>
      <c r="AK3575" t="s">
        <v>1146</v>
      </c>
      <c r="AL3575">
        <v>290</v>
      </c>
    </row>
    <row r="3576" spans="1:38">
      <c r="A3576">
        <v>3288142</v>
      </c>
      <c r="B3576" t="s">
        <v>11914</v>
      </c>
      <c r="C3576" t="s">
        <v>18</v>
      </c>
      <c r="D3576" t="s">
        <v>85</v>
      </c>
      <c r="E3576">
        <v>2011</v>
      </c>
      <c r="F3576">
        <v>8</v>
      </c>
      <c r="G3576">
        <v>20</v>
      </c>
      <c r="H3576" t="s">
        <v>86</v>
      </c>
      <c r="I3576" t="s">
        <v>141</v>
      </c>
      <c r="J3576" t="s">
        <v>521</v>
      </c>
      <c r="K3576" t="s">
        <v>521</v>
      </c>
      <c r="L3576" t="s">
        <v>86</v>
      </c>
      <c r="M3576" t="s">
        <v>294</v>
      </c>
      <c r="N3576" s="50">
        <v>41746572</v>
      </c>
      <c r="O3576" s="51">
        <v>1156559</v>
      </c>
      <c r="P3576" t="s">
        <v>11915</v>
      </c>
      <c r="Q3576" t="s">
        <v>1359</v>
      </c>
      <c r="R3576" t="s">
        <v>822</v>
      </c>
      <c r="S3576" s="49" t="str">
        <f>CONCATENATE(Tabla_Datos[[#This Row],[Nombre_Cliente]]," ",Tabla_Datos[[#This Row],[ApellidoPaterno_Cliente]]," ",Tabla_Datos[[#This Row],[ApellidoMaterno_Cliente]])</f>
        <v>GARDENI KATTY OSORIO PALOMINO</v>
      </c>
      <c r="T3576" s="53">
        <f>DATE(Tabla_Datos[[#This Row],[tAnio]],Tabla_Datos[[#This Row],[tMes]],Tabla_Datos[[#This Row],[tDia]])</f>
        <v>40775</v>
      </c>
      <c r="U3576" s="53" t="str">
        <f>IF(Tabla_Datos[[#This Row],[cProvincia]]="LIMA","LIMA","PROVINCIA")</f>
        <v>PROVINCIA</v>
      </c>
      <c r="V3576" s="53" t="str">
        <f>MID(Tabla_Datos[[#This Row],[pTelefono]],1,SEARCH("-",Tabla_Datos[[#This Row],[pTelefono]],1)-1)</f>
        <v>64</v>
      </c>
      <c r="W3576" s="53" t="str">
        <f>MID(Tabla_Datos[[#This Row],[pTelefono]],SEARCH("-",Tabla_Datos[[#This Row],[pTelefono]],1)+1,LEN(Tabla_Datos[[#This Row],[pTelefono]]))</f>
        <v>9340539</v>
      </c>
      <c r="X3576" s="53" t="str">
        <f>CONCATENATE(Tabla_Datos[[#This Row],[TipUrb]]," ",Tabla_Datos[[#This Row],[Calle]]," ",Tabla_Datos[[#This Row],[NumCalle]])</f>
        <v xml:space="preserve">  GUIDO 266</v>
      </c>
      <c r="Y3576" t="s">
        <v>525</v>
      </c>
      <c r="Z3576" t="s">
        <v>93</v>
      </c>
      <c r="AA3576" t="s">
        <v>94</v>
      </c>
      <c r="AB3576">
        <v>1</v>
      </c>
      <c r="AC3576" t="s">
        <v>95</v>
      </c>
      <c r="AD3576" t="s">
        <v>95</v>
      </c>
      <c r="AE3576" t="s">
        <v>95</v>
      </c>
      <c r="AG3576" s="51">
        <v>20100807</v>
      </c>
      <c r="AI3576" t="s">
        <v>3234</v>
      </c>
      <c r="AJ3576" t="s">
        <v>3234</v>
      </c>
      <c r="AK3576" t="s">
        <v>11916</v>
      </c>
      <c r="AL3576">
        <v>266</v>
      </c>
    </row>
    <row r="3577" spans="1:38">
      <c r="A3577">
        <v>3267446</v>
      </c>
      <c r="B3577" t="s">
        <v>11917</v>
      </c>
      <c r="C3577" t="s">
        <v>18</v>
      </c>
      <c r="D3577" t="s">
        <v>85</v>
      </c>
      <c r="E3577">
        <v>2011</v>
      </c>
      <c r="F3577">
        <v>8</v>
      </c>
      <c r="G3577">
        <v>20</v>
      </c>
      <c r="H3577" t="s">
        <v>86</v>
      </c>
      <c r="I3577" t="s">
        <v>16</v>
      </c>
      <c r="J3577" t="s">
        <v>16</v>
      </c>
      <c r="K3577" t="s">
        <v>265</v>
      </c>
      <c r="L3577" t="s">
        <v>86</v>
      </c>
      <c r="M3577" t="s">
        <v>88</v>
      </c>
      <c r="N3577" s="50">
        <v>99999999</v>
      </c>
      <c r="O3577" s="51">
        <v>1688543</v>
      </c>
      <c r="P3577" t="s">
        <v>11918</v>
      </c>
      <c r="Q3577" t="s">
        <v>4687</v>
      </c>
      <c r="R3577" t="s">
        <v>2599</v>
      </c>
      <c r="S3577" s="49" t="str">
        <f>CONCATENATE(Tabla_Datos[[#This Row],[Nombre_Cliente]]," ",Tabla_Datos[[#This Row],[ApellidoPaterno_Cliente]]," ",Tabla_Datos[[#This Row],[ApellidoMaterno_Cliente]])</f>
        <v>GISELA NATALIA JIMENEZ OLIVA</v>
      </c>
      <c r="T3577" s="53">
        <f>DATE(Tabla_Datos[[#This Row],[tAnio]],Tabla_Datos[[#This Row],[tMes]],Tabla_Datos[[#This Row],[tDia]])</f>
        <v>40775</v>
      </c>
      <c r="U3577" s="53" t="str">
        <f>IF(Tabla_Datos[[#This Row],[cProvincia]]="LIMA","LIMA","PROVINCIA")</f>
        <v>LIMA</v>
      </c>
      <c r="V3577" s="53" t="str">
        <f>MID(Tabla_Datos[[#This Row],[pTelefono]],1,SEARCH("-",Tabla_Datos[[#This Row],[pTelefono]],1)-1)</f>
        <v>1</v>
      </c>
      <c r="W3577" s="53" t="str">
        <f>MID(Tabla_Datos[[#This Row],[pTelefono]],SEARCH("-",Tabla_Datos[[#This Row],[pTelefono]],1)+1,LEN(Tabla_Datos[[#This Row],[pTelefono]]))</f>
        <v>2476708</v>
      </c>
      <c r="X3577" s="53" t="str">
        <f>CONCATENATE(Tabla_Datos[[#This Row],[TipUrb]]," ",Tabla_Datos[[#This Row],[Calle]]," ",Tabla_Datos[[#This Row],[NumCalle]])</f>
        <v>UR DE AGUERO, DIEGO 632</v>
      </c>
      <c r="Y3577" t="s">
        <v>92</v>
      </c>
      <c r="Z3577" t="s">
        <v>93</v>
      </c>
      <c r="AA3577" t="s">
        <v>94</v>
      </c>
      <c r="AB3577" t="s">
        <v>95</v>
      </c>
      <c r="AC3577" t="s">
        <v>95</v>
      </c>
      <c r="AD3577" t="s">
        <v>161</v>
      </c>
      <c r="AE3577" t="s">
        <v>95</v>
      </c>
      <c r="AG3577" s="51">
        <v>42434035</v>
      </c>
      <c r="AI3577">
        <v>26</v>
      </c>
      <c r="AJ3577">
        <v>26</v>
      </c>
      <c r="AK3577" t="s">
        <v>11919</v>
      </c>
      <c r="AL3577">
        <v>632</v>
      </c>
    </row>
    <row r="3578" spans="1:38">
      <c r="A3578">
        <v>3279495</v>
      </c>
      <c r="B3578" t="s">
        <v>11920</v>
      </c>
      <c r="C3578" t="s">
        <v>18</v>
      </c>
      <c r="D3578" t="s">
        <v>85</v>
      </c>
      <c r="E3578">
        <v>2011</v>
      </c>
      <c r="F3578">
        <v>8</v>
      </c>
      <c r="G3578">
        <v>20</v>
      </c>
      <c r="H3578" t="s">
        <v>86</v>
      </c>
      <c r="I3578" t="s">
        <v>16</v>
      </c>
      <c r="J3578" t="s">
        <v>16</v>
      </c>
      <c r="K3578" t="s">
        <v>157</v>
      </c>
      <c r="L3578" t="s">
        <v>86</v>
      </c>
      <c r="M3578" t="s">
        <v>88</v>
      </c>
      <c r="N3578" s="50">
        <v>44492333</v>
      </c>
      <c r="O3578" s="51">
        <v>1783173</v>
      </c>
      <c r="P3578" t="s">
        <v>6316</v>
      </c>
      <c r="Q3578" t="s">
        <v>511</v>
      </c>
      <c r="R3578" t="s">
        <v>11921</v>
      </c>
      <c r="S3578" s="49" t="str">
        <f>CONCATENATE(Tabla_Datos[[#This Row],[Nombre_Cliente]]," ",Tabla_Datos[[#This Row],[ApellidoPaterno_Cliente]]," ",Tabla_Datos[[#This Row],[ApellidoMaterno_Cliente]])</f>
        <v>MARISOL RUIZ OLIVOS</v>
      </c>
      <c r="T3578" s="53">
        <f>DATE(Tabla_Datos[[#This Row],[tAnio]],Tabla_Datos[[#This Row],[tMes]],Tabla_Datos[[#This Row],[tDia]])</f>
        <v>40775</v>
      </c>
      <c r="U3578" s="53" t="str">
        <f>IF(Tabla_Datos[[#This Row],[cProvincia]]="LIMA","LIMA","PROVINCIA")</f>
        <v>LIMA</v>
      </c>
      <c r="V3578" s="53" t="str">
        <f>MID(Tabla_Datos[[#This Row],[pTelefono]],1,SEARCH("-",Tabla_Datos[[#This Row],[pTelefono]],1)-1)</f>
        <v>1</v>
      </c>
      <c r="W3578" s="53" t="str">
        <f>MID(Tabla_Datos[[#This Row],[pTelefono]],SEARCH("-",Tabla_Datos[[#This Row],[pTelefono]],1)+1,LEN(Tabla_Datos[[#This Row],[pTelefono]]))</f>
        <v>15721096</v>
      </c>
      <c r="X3578" s="53" t="str">
        <f>CONCATENATE(Tabla_Datos[[#This Row],[TipUrb]]," ",Tabla_Datos[[#This Row],[Calle]]," ",Tabla_Datos[[#This Row],[NumCalle]])</f>
        <v>UR MADRE DE DIOS 3745</v>
      </c>
      <c r="Y3578" t="s">
        <v>92</v>
      </c>
      <c r="Z3578" t="s">
        <v>93</v>
      </c>
      <c r="AA3578" t="s">
        <v>94</v>
      </c>
      <c r="AB3578">
        <v>4</v>
      </c>
      <c r="AC3578" t="s">
        <v>95</v>
      </c>
      <c r="AD3578" t="s">
        <v>161</v>
      </c>
      <c r="AE3578" t="s">
        <v>95</v>
      </c>
      <c r="AG3578" s="51">
        <v>7626727</v>
      </c>
      <c r="AH3578" t="s">
        <v>95</v>
      </c>
      <c r="AI3578">
        <v>36</v>
      </c>
      <c r="AJ3578">
        <v>36</v>
      </c>
      <c r="AK3578" t="s">
        <v>662</v>
      </c>
      <c r="AL3578">
        <v>3745</v>
      </c>
    </row>
    <row r="3579" spans="1:38">
      <c r="A3579">
        <v>3276509</v>
      </c>
      <c r="B3579" t="s">
        <v>11922</v>
      </c>
      <c r="C3579" t="s">
        <v>18</v>
      </c>
      <c r="D3579" t="s">
        <v>143</v>
      </c>
      <c r="E3579">
        <v>2011</v>
      </c>
      <c r="F3579">
        <v>8</v>
      </c>
      <c r="G3579">
        <v>20</v>
      </c>
      <c r="H3579" t="s">
        <v>86</v>
      </c>
      <c r="I3579" t="s">
        <v>300</v>
      </c>
      <c r="J3579" t="s">
        <v>301</v>
      </c>
      <c r="K3579" t="s">
        <v>301</v>
      </c>
      <c r="L3579" t="s">
        <v>86</v>
      </c>
      <c r="M3579" t="s">
        <v>148</v>
      </c>
      <c r="N3579" s="50">
        <v>5357811</v>
      </c>
      <c r="O3579" s="51">
        <v>2127897</v>
      </c>
      <c r="P3579" t="s">
        <v>2763</v>
      </c>
      <c r="Q3579" t="s">
        <v>3112</v>
      </c>
      <c r="R3579" t="s">
        <v>341</v>
      </c>
      <c r="S3579" s="49" t="str">
        <f>CONCATENATE(Tabla_Datos[[#This Row],[Nombre_Cliente]]," ",Tabla_Datos[[#This Row],[ApellidoPaterno_Cliente]]," ",Tabla_Datos[[#This Row],[ApellidoMaterno_Cliente]])</f>
        <v>MARGARITA GIRON ALVARADO</v>
      </c>
      <c r="T3579" s="53">
        <f>DATE(Tabla_Datos[[#This Row],[tAnio]],Tabla_Datos[[#This Row],[tMes]],Tabla_Datos[[#This Row],[tDia]])</f>
        <v>40775</v>
      </c>
      <c r="U3579" s="53" t="str">
        <f>IF(Tabla_Datos[[#This Row],[cProvincia]]="LIMA","LIMA","PROVINCIA")</f>
        <v>PROVINCIA</v>
      </c>
      <c r="V3579" s="53" t="str">
        <f>MID(Tabla_Datos[[#This Row],[pTelefono]],1,SEARCH("-",Tabla_Datos[[#This Row],[pTelefono]],1)-1)</f>
        <v>74</v>
      </c>
      <c r="W3579" s="53" t="str">
        <f>MID(Tabla_Datos[[#This Row],[pTelefono]],SEARCH("-",Tabla_Datos[[#This Row],[pTelefono]],1)+1,LEN(Tabla_Datos[[#This Row],[pTelefono]]))</f>
        <v>991149502</v>
      </c>
      <c r="X3579" s="53" t="str">
        <f>CONCATENATE(Tabla_Datos[[#This Row],[TipUrb]]," ",Tabla_Datos[[#This Row],[Calle]]," ",Tabla_Datos[[#This Row],[NumCalle]])</f>
        <v xml:space="preserve">  SANCHEZ CERRO 303</v>
      </c>
      <c r="Y3579" t="s">
        <v>305</v>
      </c>
      <c r="Z3579" t="s">
        <v>181</v>
      </c>
      <c r="AA3579" t="s">
        <v>182</v>
      </c>
      <c r="AB3579" t="s">
        <v>95</v>
      </c>
      <c r="AC3579" t="s">
        <v>95</v>
      </c>
      <c r="AD3579" t="s">
        <v>95</v>
      </c>
      <c r="AE3579" t="s">
        <v>95</v>
      </c>
      <c r="AG3579" s="51">
        <v>15604858</v>
      </c>
      <c r="AI3579">
        <v>26</v>
      </c>
      <c r="AJ3579">
        <v>26</v>
      </c>
      <c r="AK3579" t="s">
        <v>306</v>
      </c>
      <c r="AL3579">
        <v>303</v>
      </c>
    </row>
    <row r="3580" spans="1:38">
      <c r="A3580">
        <v>3287875</v>
      </c>
      <c r="B3580" t="s">
        <v>11923</v>
      </c>
      <c r="C3580" t="s">
        <v>18</v>
      </c>
      <c r="D3580" t="s">
        <v>85</v>
      </c>
      <c r="E3580">
        <v>2011</v>
      </c>
      <c r="F3580">
        <v>8</v>
      </c>
      <c r="G3580">
        <v>20</v>
      </c>
      <c r="H3580" t="s">
        <v>86</v>
      </c>
      <c r="I3580" t="s">
        <v>16</v>
      </c>
      <c r="J3580" t="s">
        <v>16</v>
      </c>
      <c r="K3580" t="s">
        <v>157</v>
      </c>
      <c r="L3580" t="s">
        <v>86</v>
      </c>
      <c r="M3580" t="s">
        <v>88</v>
      </c>
      <c r="N3580" s="50">
        <v>99999999</v>
      </c>
      <c r="O3580" s="51">
        <v>2276632</v>
      </c>
      <c r="P3580" t="s">
        <v>11924</v>
      </c>
      <c r="Q3580" t="s">
        <v>4644</v>
      </c>
      <c r="R3580" t="s">
        <v>7987</v>
      </c>
      <c r="S3580" s="49" t="str">
        <f>CONCATENATE(Tabla_Datos[[#This Row],[Nombre_Cliente]]," ",Tabla_Datos[[#This Row],[ApellidoPaterno_Cliente]]," ",Tabla_Datos[[#This Row],[ApellidoMaterno_Cliente]])</f>
        <v>DANTE VIRGILIO CARBAJAL INOCENTE</v>
      </c>
      <c r="T3580" s="53">
        <f>DATE(Tabla_Datos[[#This Row],[tAnio]],Tabla_Datos[[#This Row],[tMes]],Tabla_Datos[[#This Row],[tDia]])</f>
        <v>40775</v>
      </c>
      <c r="U3580" s="53" t="str">
        <f>IF(Tabla_Datos[[#This Row],[cProvincia]]="LIMA","LIMA","PROVINCIA")</f>
        <v>LIMA</v>
      </c>
      <c r="V3580" s="53" t="str">
        <f>MID(Tabla_Datos[[#This Row],[pTelefono]],1,SEARCH("-",Tabla_Datos[[#This Row],[pTelefono]],1)-1)</f>
        <v>1</v>
      </c>
      <c r="W3580" s="53" t="str">
        <f>MID(Tabla_Datos[[#This Row],[pTelefono]],SEARCH("-",Tabla_Datos[[#This Row],[pTelefono]],1)+1,LEN(Tabla_Datos[[#This Row],[pTelefono]]))</f>
        <v>14564373</v>
      </c>
      <c r="X3580" s="53" t="str">
        <f>CONCATENATE(Tabla_Datos[[#This Row],[TipUrb]]," ",Tabla_Datos[[#This Row],[Calle]]," ",Tabla_Datos[[#This Row],[NumCalle]])</f>
        <v>CV SANCIO 3214</v>
      </c>
      <c r="Y3580" t="s">
        <v>92</v>
      </c>
      <c r="Z3580" t="s">
        <v>138</v>
      </c>
      <c r="AA3580" t="s">
        <v>139</v>
      </c>
      <c r="AB3580" t="s">
        <v>95</v>
      </c>
      <c r="AC3580" t="s">
        <v>95</v>
      </c>
      <c r="AD3580" t="s">
        <v>352</v>
      </c>
      <c r="AE3580" t="s">
        <v>95</v>
      </c>
      <c r="AG3580" s="51">
        <v>10409342</v>
      </c>
      <c r="AH3580" t="s">
        <v>95</v>
      </c>
      <c r="AI3580">
        <v>26</v>
      </c>
      <c r="AJ3580">
        <v>26</v>
      </c>
      <c r="AK3580" t="s">
        <v>11925</v>
      </c>
      <c r="AL3580">
        <v>3214</v>
      </c>
    </row>
    <row r="3581" spans="1:38">
      <c r="A3581">
        <v>3278994</v>
      </c>
      <c r="B3581" t="s">
        <v>11926</v>
      </c>
      <c r="C3581" t="s">
        <v>18</v>
      </c>
      <c r="D3581" t="s">
        <v>143</v>
      </c>
      <c r="E3581">
        <v>2011</v>
      </c>
      <c r="F3581">
        <v>8</v>
      </c>
      <c r="G3581">
        <v>20</v>
      </c>
      <c r="H3581" t="s">
        <v>86</v>
      </c>
      <c r="I3581" t="s">
        <v>759</v>
      </c>
      <c r="J3581" t="s">
        <v>1484</v>
      </c>
      <c r="K3581" t="s">
        <v>11927</v>
      </c>
      <c r="L3581" t="s">
        <v>86</v>
      </c>
      <c r="M3581" t="s">
        <v>88</v>
      </c>
      <c r="N3581" s="50">
        <v>99999999</v>
      </c>
      <c r="O3581" s="51">
        <v>2308042</v>
      </c>
      <c r="P3581" t="s">
        <v>11928</v>
      </c>
      <c r="Q3581" t="s">
        <v>11929</v>
      </c>
      <c r="R3581" t="s">
        <v>11930</v>
      </c>
      <c r="S3581" s="49" t="str">
        <f>CONCATENATE(Tabla_Datos[[#This Row],[Nombre_Cliente]]," ",Tabla_Datos[[#This Row],[ApellidoPaterno_Cliente]]," ",Tabla_Datos[[#This Row],[ApellidoMaterno_Cliente]])</f>
        <v>MEREJILDA ALMONTE CHILQUILLO DE IVALA</v>
      </c>
      <c r="T3581" s="53">
        <f>DATE(Tabla_Datos[[#This Row],[tAnio]],Tabla_Datos[[#This Row],[tMes]],Tabla_Datos[[#This Row],[tDia]])</f>
        <v>40775</v>
      </c>
      <c r="U3581" s="53" t="str">
        <f>IF(Tabla_Datos[[#This Row],[cProvincia]]="LIMA","LIMA","PROVINCIA")</f>
        <v>PROVINCIA</v>
      </c>
      <c r="V3581" s="53" t="str">
        <f>MID(Tabla_Datos[[#This Row],[pTelefono]],1,SEARCH("-",Tabla_Datos[[#This Row],[pTelefono]],1)-1)</f>
        <v>56</v>
      </c>
      <c r="W3581" s="53" t="str">
        <f>MID(Tabla_Datos[[#This Row],[pTelefono]],SEARCH("-",Tabla_Datos[[#This Row],[pTelefono]],1)+1,LEN(Tabla_Datos[[#This Row],[pTelefono]]))</f>
        <v>971718419</v>
      </c>
      <c r="X3581" s="53" t="str">
        <f>CONCATENATE(Tabla_Datos[[#This Row],[TipUrb]]," ",Tabla_Datos[[#This Row],[Calle]]," ",Tabla_Datos[[#This Row],[NumCalle]])</f>
        <v>FU HUMAY 1</v>
      </c>
      <c r="Y3581" t="s">
        <v>759</v>
      </c>
      <c r="Z3581" t="s">
        <v>181</v>
      </c>
      <c r="AA3581" t="s">
        <v>182</v>
      </c>
      <c r="AB3581" t="s">
        <v>95</v>
      </c>
      <c r="AC3581" t="s">
        <v>95</v>
      </c>
      <c r="AD3581" t="s">
        <v>2384</v>
      </c>
      <c r="AE3581" t="s">
        <v>95</v>
      </c>
      <c r="AG3581" s="51">
        <v>22276095</v>
      </c>
      <c r="AI3581">
        <v>26</v>
      </c>
      <c r="AJ3581">
        <v>26</v>
      </c>
      <c r="AK3581" t="s">
        <v>11927</v>
      </c>
      <c r="AL3581">
        <v>1</v>
      </c>
    </row>
    <row r="3582" spans="1:38">
      <c r="A3582">
        <v>3256124</v>
      </c>
      <c r="B3582" t="s">
        <v>11931</v>
      </c>
      <c r="C3582" t="s">
        <v>19</v>
      </c>
      <c r="D3582" t="s">
        <v>85</v>
      </c>
      <c r="E3582">
        <v>2011</v>
      </c>
      <c r="F3582">
        <v>8</v>
      </c>
      <c r="G3582">
        <v>20</v>
      </c>
      <c r="H3582" t="s">
        <v>86</v>
      </c>
      <c r="I3582" t="s">
        <v>16</v>
      </c>
      <c r="J3582" t="s">
        <v>16</v>
      </c>
      <c r="K3582" t="s">
        <v>374</v>
      </c>
      <c r="L3582" t="s">
        <v>86</v>
      </c>
      <c r="M3582" t="s">
        <v>88</v>
      </c>
      <c r="O3582" s="51">
        <v>2311560</v>
      </c>
      <c r="P3582" t="s">
        <v>11932</v>
      </c>
      <c r="Q3582" t="s">
        <v>159</v>
      </c>
      <c r="R3582" t="s">
        <v>451</v>
      </c>
      <c r="S3582" s="49" t="str">
        <f>CONCATENATE(Tabla_Datos[[#This Row],[Nombre_Cliente]]," ",Tabla_Datos[[#This Row],[ApellidoPaterno_Cliente]]," ",Tabla_Datos[[#This Row],[ApellidoMaterno_Cliente]])</f>
        <v>PEDRO ENRIQUE CHAVEZ FLORES</v>
      </c>
      <c r="T3582" s="53">
        <f>DATE(Tabla_Datos[[#This Row],[tAnio]],Tabla_Datos[[#This Row],[tMes]],Tabla_Datos[[#This Row],[tDia]])</f>
        <v>40775</v>
      </c>
      <c r="U3582" s="53" t="str">
        <f>IF(Tabla_Datos[[#This Row],[cProvincia]]="LIMA","LIMA","PROVINCIA")</f>
        <v>LIMA</v>
      </c>
      <c r="V3582" s="53" t="str">
        <f>MID(Tabla_Datos[[#This Row],[pTelefono]],1,SEARCH("-",Tabla_Datos[[#This Row],[pTelefono]],1)-1)</f>
        <v>1</v>
      </c>
      <c r="W3582" s="53" t="str">
        <f>MID(Tabla_Datos[[#This Row],[pTelefono]],SEARCH("-",Tabla_Datos[[#This Row],[pTelefono]],1)+1,LEN(Tabla_Datos[[#This Row],[pTelefono]]))</f>
        <v>991052453</v>
      </c>
      <c r="X3582" s="53" t="str">
        <f>CONCATENATE(Tabla_Datos[[#This Row],[TipUrb]]," ",Tabla_Datos[[#This Row],[Calle]]," ",Tabla_Datos[[#This Row],[NumCalle]])</f>
        <v>PJ SAN PEDRO 174</v>
      </c>
      <c r="Y3582" t="s">
        <v>92</v>
      </c>
      <c r="Z3582" t="s">
        <v>196</v>
      </c>
      <c r="AA3582" t="s">
        <v>197</v>
      </c>
      <c r="AB3582" t="s">
        <v>95</v>
      </c>
      <c r="AC3582" t="s">
        <v>95</v>
      </c>
      <c r="AD3582" t="s">
        <v>429</v>
      </c>
      <c r="AE3582" t="s">
        <v>95</v>
      </c>
      <c r="AF3582" t="s">
        <v>95</v>
      </c>
      <c r="AG3582" s="51">
        <v>40141105</v>
      </c>
      <c r="AH3582" t="s">
        <v>95</v>
      </c>
      <c r="AI3582">
        <v>1</v>
      </c>
      <c r="AJ3582">
        <v>1</v>
      </c>
      <c r="AK3582" t="s">
        <v>9336</v>
      </c>
      <c r="AL3582">
        <v>174</v>
      </c>
    </row>
    <row r="3583" spans="1:38">
      <c r="A3583">
        <v>3263133</v>
      </c>
      <c r="B3583" t="s">
        <v>11933</v>
      </c>
      <c r="C3583" t="s">
        <v>19</v>
      </c>
      <c r="D3583" t="s">
        <v>85</v>
      </c>
      <c r="E3583">
        <v>2011</v>
      </c>
      <c r="F3583">
        <v>8</v>
      </c>
      <c r="G3583">
        <v>20</v>
      </c>
      <c r="H3583" t="s">
        <v>86</v>
      </c>
      <c r="I3583" t="s">
        <v>16</v>
      </c>
      <c r="J3583" t="s">
        <v>16</v>
      </c>
      <c r="K3583" t="s">
        <v>567</v>
      </c>
      <c r="L3583" t="s">
        <v>86</v>
      </c>
      <c r="M3583" t="s">
        <v>88</v>
      </c>
      <c r="N3583" s="50">
        <v>45761847</v>
      </c>
      <c r="O3583" s="51">
        <v>2315953</v>
      </c>
      <c r="P3583" t="s">
        <v>10404</v>
      </c>
      <c r="Q3583" t="s">
        <v>1628</v>
      </c>
      <c r="R3583" t="s">
        <v>3201</v>
      </c>
      <c r="S3583" s="49" t="str">
        <f>CONCATENATE(Tabla_Datos[[#This Row],[Nombre_Cliente]]," ",Tabla_Datos[[#This Row],[ApellidoPaterno_Cliente]]," ",Tabla_Datos[[#This Row],[ApellidoMaterno_Cliente]])</f>
        <v>LUIS ALEJANDRO PORRAS ARAUJO</v>
      </c>
      <c r="T3583" s="53">
        <f>DATE(Tabla_Datos[[#This Row],[tAnio]],Tabla_Datos[[#This Row],[tMes]],Tabla_Datos[[#This Row],[tDia]])</f>
        <v>40775</v>
      </c>
      <c r="U3583" s="53" t="str">
        <f>IF(Tabla_Datos[[#This Row],[cProvincia]]="LIMA","LIMA","PROVINCIA")</f>
        <v>LIMA</v>
      </c>
      <c r="V3583" s="53" t="str">
        <f>MID(Tabla_Datos[[#This Row],[pTelefono]],1,SEARCH("-",Tabla_Datos[[#This Row],[pTelefono]],1)-1)</f>
        <v>1</v>
      </c>
      <c r="W3583" s="53" t="str">
        <f>MID(Tabla_Datos[[#This Row],[pTelefono]],SEARCH("-",Tabla_Datos[[#This Row],[pTelefono]],1)+1,LEN(Tabla_Datos[[#This Row],[pTelefono]]))</f>
        <v>982735929</v>
      </c>
      <c r="X3583" s="53" t="str">
        <f>CONCATENATE(Tabla_Datos[[#This Row],[TipUrb]]," ",Tabla_Datos[[#This Row],[Calle]]," ",Tabla_Datos[[#This Row],[NumCalle]])</f>
        <v>UR GRAU, MIGUEL 380</v>
      </c>
      <c r="Y3583" t="s">
        <v>92</v>
      </c>
      <c r="Z3583" t="s">
        <v>122</v>
      </c>
      <c r="AA3583" t="s">
        <v>123</v>
      </c>
      <c r="AB3583" t="s">
        <v>95</v>
      </c>
      <c r="AC3583">
        <v>203</v>
      </c>
      <c r="AD3583" t="s">
        <v>161</v>
      </c>
      <c r="AE3583" t="s">
        <v>95</v>
      </c>
      <c r="AF3583" t="s">
        <v>95</v>
      </c>
      <c r="AG3583" s="51">
        <v>7524187</v>
      </c>
      <c r="AH3583" t="s">
        <v>95</v>
      </c>
      <c r="AI3583">
        <v>1</v>
      </c>
      <c r="AJ3583">
        <v>1</v>
      </c>
      <c r="AK3583" t="s">
        <v>837</v>
      </c>
      <c r="AL3583">
        <v>380</v>
      </c>
    </row>
    <row r="3584" spans="1:38">
      <c r="A3584">
        <v>3263337</v>
      </c>
      <c r="B3584" t="s">
        <v>11934</v>
      </c>
      <c r="C3584" t="s">
        <v>19</v>
      </c>
      <c r="D3584" t="s">
        <v>85</v>
      </c>
      <c r="E3584">
        <v>2011</v>
      </c>
      <c r="F3584">
        <v>8</v>
      </c>
      <c r="G3584">
        <v>20</v>
      </c>
      <c r="H3584" t="s">
        <v>86</v>
      </c>
      <c r="I3584" t="s">
        <v>16</v>
      </c>
      <c r="J3584" t="s">
        <v>16</v>
      </c>
      <c r="K3584" t="s">
        <v>567</v>
      </c>
      <c r="L3584" t="s">
        <v>86</v>
      </c>
      <c r="M3584" t="s">
        <v>88</v>
      </c>
      <c r="N3584" s="50">
        <v>11111968</v>
      </c>
      <c r="O3584" s="51">
        <v>2316125</v>
      </c>
      <c r="P3584" t="s">
        <v>11935</v>
      </c>
      <c r="Q3584" t="s">
        <v>11936</v>
      </c>
      <c r="R3584" t="s">
        <v>267</v>
      </c>
      <c r="S3584" s="49" t="str">
        <f>CONCATENATE(Tabla_Datos[[#This Row],[Nombre_Cliente]]," ",Tabla_Datos[[#This Row],[ApellidoPaterno_Cliente]]," ",Tabla_Datos[[#This Row],[ApellidoMaterno_Cliente]])</f>
        <v>JOAN MANUEL GOSDINSKI MORENO</v>
      </c>
      <c r="T3584" s="53">
        <f>DATE(Tabla_Datos[[#This Row],[tAnio]],Tabla_Datos[[#This Row],[tMes]],Tabla_Datos[[#This Row],[tDia]])</f>
        <v>40775</v>
      </c>
      <c r="U3584" s="53" t="str">
        <f>IF(Tabla_Datos[[#This Row],[cProvincia]]="LIMA","LIMA","PROVINCIA")</f>
        <v>LIMA</v>
      </c>
      <c r="V3584" s="53" t="str">
        <f>MID(Tabla_Datos[[#This Row],[pTelefono]],1,SEARCH("-",Tabla_Datos[[#This Row],[pTelefono]],1)-1)</f>
        <v>1</v>
      </c>
      <c r="W3584" s="53" t="str">
        <f>MID(Tabla_Datos[[#This Row],[pTelefono]],SEARCH("-",Tabla_Datos[[#This Row],[pTelefono]],1)+1,LEN(Tabla_Datos[[#This Row],[pTelefono]]))</f>
        <v>995225018</v>
      </c>
      <c r="X3584" s="53" t="str">
        <f>CONCATENATE(Tabla_Datos[[#This Row],[TipUrb]]," ",Tabla_Datos[[#This Row],[Calle]]," ",Tabla_Datos[[#This Row],[NumCalle]])</f>
        <v>UR ARICA 448</v>
      </c>
      <c r="Y3584" t="s">
        <v>92</v>
      </c>
      <c r="Z3584" t="s">
        <v>196</v>
      </c>
      <c r="AA3584" t="s">
        <v>197</v>
      </c>
      <c r="AB3584" t="s">
        <v>95</v>
      </c>
      <c r="AC3584">
        <v>207</v>
      </c>
      <c r="AD3584" t="s">
        <v>161</v>
      </c>
      <c r="AE3584" t="s">
        <v>95</v>
      </c>
      <c r="AF3584" t="s">
        <v>95</v>
      </c>
      <c r="AG3584" s="51">
        <v>41937071</v>
      </c>
      <c r="AH3584" t="s">
        <v>95</v>
      </c>
      <c r="AI3584">
        <v>1</v>
      </c>
      <c r="AJ3584">
        <v>1</v>
      </c>
      <c r="AK3584" t="s">
        <v>954</v>
      </c>
      <c r="AL3584">
        <v>448</v>
      </c>
    </row>
    <row r="3585" spans="1:38">
      <c r="A3585">
        <v>3263115</v>
      </c>
      <c r="B3585" t="s">
        <v>11937</v>
      </c>
      <c r="C3585" t="s">
        <v>20</v>
      </c>
      <c r="D3585" t="s">
        <v>85</v>
      </c>
      <c r="E3585">
        <v>2011</v>
      </c>
      <c r="F3585">
        <v>8</v>
      </c>
      <c r="G3585">
        <v>20</v>
      </c>
      <c r="H3585" t="s">
        <v>86</v>
      </c>
      <c r="I3585" t="s">
        <v>16</v>
      </c>
      <c r="J3585" t="s">
        <v>16</v>
      </c>
      <c r="K3585" t="s">
        <v>277</v>
      </c>
      <c r="L3585" t="s">
        <v>86</v>
      </c>
      <c r="M3585" t="s">
        <v>88</v>
      </c>
      <c r="N3585" s="50">
        <v>11111249</v>
      </c>
      <c r="O3585" s="51">
        <v>2315937</v>
      </c>
      <c r="P3585" t="s">
        <v>11938</v>
      </c>
      <c r="Q3585" t="s">
        <v>3203</v>
      </c>
      <c r="R3585" t="s">
        <v>238</v>
      </c>
      <c r="S3585" s="49" t="str">
        <f>CONCATENATE(Tabla_Datos[[#This Row],[Nombre_Cliente]]," ",Tabla_Datos[[#This Row],[ApellidoPaterno_Cliente]]," ",Tabla_Datos[[#This Row],[ApellidoMaterno_Cliente]])</f>
        <v>LIZ JACQUELINE TITO HUAMAN</v>
      </c>
      <c r="T3585" s="53">
        <f>DATE(Tabla_Datos[[#This Row],[tAnio]],Tabla_Datos[[#This Row],[tMes]],Tabla_Datos[[#This Row],[tDia]])</f>
        <v>40775</v>
      </c>
      <c r="U3585" s="53" t="str">
        <f>IF(Tabla_Datos[[#This Row],[cProvincia]]="LIMA","LIMA","PROVINCIA")</f>
        <v>LIMA</v>
      </c>
      <c r="V3585" s="53" t="str">
        <f>MID(Tabla_Datos[[#This Row],[pTelefono]],1,SEARCH("-",Tabla_Datos[[#This Row],[pTelefono]],1)-1)</f>
        <v>1</v>
      </c>
      <c r="W3585" s="53" t="str">
        <f>MID(Tabla_Datos[[#This Row],[pTelefono]],SEARCH("-",Tabla_Datos[[#This Row],[pTelefono]],1)+1,LEN(Tabla_Datos[[#This Row],[pTelefono]]))</f>
        <v>989234109</v>
      </c>
      <c r="X3585" s="53" t="str">
        <f>CONCATENATE(Tabla_Datos[[#This Row],[TipUrb]]," ",Tabla_Datos[[#This Row],[Calle]]," ",Tabla_Datos[[#This Row],[NumCalle]])</f>
        <v>UR LAS PALMERAS 220</v>
      </c>
      <c r="Y3585" t="s">
        <v>92</v>
      </c>
      <c r="Z3585" t="s">
        <v>122</v>
      </c>
      <c r="AA3585" t="s">
        <v>123</v>
      </c>
      <c r="AB3585" t="s">
        <v>95</v>
      </c>
      <c r="AC3585">
        <v>401</v>
      </c>
      <c r="AD3585" t="s">
        <v>161</v>
      </c>
      <c r="AE3585" t="s">
        <v>95</v>
      </c>
      <c r="AF3585" t="s">
        <v>95</v>
      </c>
      <c r="AG3585" s="51">
        <v>7508241</v>
      </c>
      <c r="AH3585" t="s">
        <v>95</v>
      </c>
      <c r="AI3585">
        <v>1</v>
      </c>
      <c r="AJ3585">
        <v>1</v>
      </c>
      <c r="AK3585" t="s">
        <v>1848</v>
      </c>
      <c r="AL3585">
        <v>220</v>
      </c>
    </row>
    <row r="3586" spans="1:38">
      <c r="A3586">
        <v>3265250</v>
      </c>
      <c r="B3586" t="s">
        <v>11939</v>
      </c>
      <c r="C3586" t="s">
        <v>19</v>
      </c>
      <c r="D3586" t="s">
        <v>85</v>
      </c>
      <c r="E3586">
        <v>2011</v>
      </c>
      <c r="F3586">
        <v>8</v>
      </c>
      <c r="G3586">
        <v>20</v>
      </c>
      <c r="H3586" t="s">
        <v>86</v>
      </c>
      <c r="I3586" t="s">
        <v>16</v>
      </c>
      <c r="J3586" t="s">
        <v>16</v>
      </c>
      <c r="K3586" t="s">
        <v>487</v>
      </c>
      <c r="L3586" t="s">
        <v>86</v>
      </c>
      <c r="M3586" t="s">
        <v>88</v>
      </c>
      <c r="N3586" s="50">
        <v>40164799</v>
      </c>
      <c r="O3586" s="51">
        <v>2317479</v>
      </c>
      <c r="P3586" t="s">
        <v>3908</v>
      </c>
      <c r="Q3586" t="s">
        <v>2250</v>
      </c>
      <c r="R3586" t="s">
        <v>457</v>
      </c>
      <c r="S3586" s="49" t="str">
        <f>CONCATENATE(Tabla_Datos[[#This Row],[Nombre_Cliente]]," ",Tabla_Datos[[#This Row],[ApellidoPaterno_Cliente]]," ",Tabla_Datos[[#This Row],[ApellidoMaterno_Cliente]])</f>
        <v>JOHNNY CHINININ DAVILA</v>
      </c>
      <c r="T3586" s="53">
        <f>DATE(Tabla_Datos[[#This Row],[tAnio]],Tabla_Datos[[#This Row],[tMes]],Tabla_Datos[[#This Row],[tDia]])</f>
        <v>40775</v>
      </c>
      <c r="U3586" s="53" t="str">
        <f>IF(Tabla_Datos[[#This Row],[cProvincia]]="LIMA","LIMA","PROVINCIA")</f>
        <v>LIMA</v>
      </c>
      <c r="V3586" s="53" t="str">
        <f>MID(Tabla_Datos[[#This Row],[pTelefono]],1,SEARCH("-",Tabla_Datos[[#This Row],[pTelefono]],1)-1)</f>
        <v>1</v>
      </c>
      <c r="W3586" s="53" t="str">
        <f>MID(Tabla_Datos[[#This Row],[pTelefono]],SEARCH("-",Tabla_Datos[[#This Row],[pTelefono]],1)+1,LEN(Tabla_Datos[[#This Row],[pTelefono]]))</f>
        <v>998836360</v>
      </c>
      <c r="X3586" s="53" t="str">
        <f>CONCATENATE(Tabla_Datos[[#This Row],[TipUrb]]," ",Tabla_Datos[[#This Row],[Calle]]," ",Tabla_Datos[[#This Row],[NumCalle]])</f>
        <v>UR LAS SENSITIVAS 557</v>
      </c>
      <c r="Y3586" t="s">
        <v>92</v>
      </c>
      <c r="Z3586" t="s">
        <v>122</v>
      </c>
      <c r="AA3586" t="s">
        <v>123</v>
      </c>
      <c r="AB3586">
        <v>3</v>
      </c>
      <c r="AC3586" t="s">
        <v>95</v>
      </c>
      <c r="AD3586" t="s">
        <v>161</v>
      </c>
      <c r="AE3586" t="s">
        <v>1496</v>
      </c>
      <c r="AF3586" t="s">
        <v>95</v>
      </c>
      <c r="AG3586" s="51">
        <v>9652981</v>
      </c>
      <c r="AH3586" t="s">
        <v>95</v>
      </c>
      <c r="AI3586">
        <v>1</v>
      </c>
      <c r="AJ3586">
        <v>1</v>
      </c>
      <c r="AK3586" t="s">
        <v>11940</v>
      </c>
      <c r="AL3586">
        <v>557</v>
      </c>
    </row>
    <row r="3587" spans="1:38">
      <c r="A3587">
        <v>3265417</v>
      </c>
      <c r="B3587" t="s">
        <v>11941</v>
      </c>
      <c r="C3587" t="s">
        <v>19</v>
      </c>
      <c r="D3587" t="s">
        <v>85</v>
      </c>
      <c r="E3587">
        <v>2011</v>
      </c>
      <c r="F3587">
        <v>8</v>
      </c>
      <c r="G3587">
        <v>20</v>
      </c>
      <c r="H3587" t="s">
        <v>144</v>
      </c>
      <c r="I3587" t="s">
        <v>132</v>
      </c>
      <c r="J3587" t="s">
        <v>132</v>
      </c>
      <c r="K3587" t="s">
        <v>132</v>
      </c>
      <c r="L3587" t="s">
        <v>86</v>
      </c>
      <c r="M3587" t="s">
        <v>133</v>
      </c>
      <c r="N3587" s="50">
        <v>2608919</v>
      </c>
      <c r="O3587" s="51">
        <v>2317608</v>
      </c>
      <c r="P3587" t="s">
        <v>1563</v>
      </c>
      <c r="Q3587" t="s">
        <v>5481</v>
      </c>
      <c r="R3587" t="s">
        <v>326</v>
      </c>
      <c r="S3587" s="49" t="str">
        <f>CONCATENATE(Tabla_Datos[[#This Row],[Nombre_Cliente]]," ",Tabla_Datos[[#This Row],[ApellidoPaterno_Cliente]]," ",Tabla_Datos[[#This Row],[ApellidoMaterno_Cliente]])</f>
        <v>JOSE ALFREDO TUME HERNANDEZ</v>
      </c>
      <c r="T3587" s="53">
        <f>DATE(Tabla_Datos[[#This Row],[tAnio]],Tabla_Datos[[#This Row],[tMes]],Tabla_Datos[[#This Row],[tDia]])</f>
        <v>40775</v>
      </c>
      <c r="U3587" s="53" t="str">
        <f>IF(Tabla_Datos[[#This Row],[cProvincia]]="LIMA","LIMA","PROVINCIA")</f>
        <v>PROVINCIA</v>
      </c>
      <c r="V3587" s="53" t="str">
        <f>MID(Tabla_Datos[[#This Row],[pTelefono]],1,SEARCH("-",Tabla_Datos[[#This Row],[pTelefono]],1)-1)</f>
        <v>73</v>
      </c>
      <c r="W3587" s="53" t="str">
        <f>MID(Tabla_Datos[[#This Row],[pTelefono]],SEARCH("-",Tabla_Datos[[#This Row],[pTelefono]],1)+1,LEN(Tabla_Datos[[#This Row],[pTelefono]]))</f>
        <v>969929977</v>
      </c>
      <c r="X3587" s="53" t="str">
        <f>CONCATENATE(Tabla_Datos[[#This Row],[TipUrb]]," ",Tabla_Datos[[#This Row],[Calle]]," ",Tabla_Datos[[#This Row],[NumCalle]])</f>
        <v>UR . 0</v>
      </c>
      <c r="Y3587" t="s">
        <v>137</v>
      </c>
      <c r="Z3587" t="s">
        <v>196</v>
      </c>
      <c r="AA3587" t="s">
        <v>197</v>
      </c>
      <c r="AB3587" t="s">
        <v>95</v>
      </c>
      <c r="AC3587" t="s">
        <v>95</v>
      </c>
      <c r="AD3587" t="s">
        <v>161</v>
      </c>
      <c r="AE3587" t="s">
        <v>1607</v>
      </c>
      <c r="AF3587">
        <v>23</v>
      </c>
      <c r="AG3587" s="51" t="s">
        <v>95</v>
      </c>
      <c r="AH3587">
        <v>1002857275</v>
      </c>
      <c r="AI3587">
        <v>1</v>
      </c>
      <c r="AJ3587">
        <v>1</v>
      </c>
      <c r="AK3587" t="s">
        <v>221</v>
      </c>
      <c r="AL3587">
        <v>0</v>
      </c>
    </row>
    <row r="3588" spans="1:38">
      <c r="A3588">
        <v>3265680</v>
      </c>
      <c r="B3588" t="s">
        <v>11942</v>
      </c>
      <c r="C3588" t="s">
        <v>19</v>
      </c>
      <c r="D3588" t="s">
        <v>85</v>
      </c>
      <c r="E3588">
        <v>2011</v>
      </c>
      <c r="F3588">
        <v>8</v>
      </c>
      <c r="G3588">
        <v>20</v>
      </c>
      <c r="H3588" t="s">
        <v>86</v>
      </c>
      <c r="I3588" t="s">
        <v>16</v>
      </c>
      <c r="J3588" t="s">
        <v>16</v>
      </c>
      <c r="K3588" t="s">
        <v>386</v>
      </c>
      <c r="L3588" t="s">
        <v>86</v>
      </c>
      <c r="M3588" t="s">
        <v>88</v>
      </c>
      <c r="N3588" s="50">
        <v>41238490</v>
      </c>
      <c r="O3588" s="51">
        <v>2317818</v>
      </c>
      <c r="P3588" t="s">
        <v>5143</v>
      </c>
      <c r="Q3588" t="s">
        <v>11943</v>
      </c>
      <c r="R3588" t="s">
        <v>11944</v>
      </c>
      <c r="S3588" s="49" t="str">
        <f>CONCATENATE(Tabla_Datos[[#This Row],[Nombre_Cliente]]," ",Tabla_Datos[[#This Row],[ApellidoPaterno_Cliente]]," ",Tabla_Datos[[#This Row],[ApellidoMaterno_Cliente]])</f>
        <v>ELENA JOO LAN DE CHIANG</v>
      </c>
      <c r="T3588" s="53">
        <f>DATE(Tabla_Datos[[#This Row],[tAnio]],Tabla_Datos[[#This Row],[tMes]],Tabla_Datos[[#This Row],[tDia]])</f>
        <v>40775</v>
      </c>
      <c r="U3588" s="53" t="str">
        <f>IF(Tabla_Datos[[#This Row],[cProvincia]]="LIMA","LIMA","PROVINCIA")</f>
        <v>LIMA</v>
      </c>
      <c r="V3588" s="53" t="str">
        <f>MID(Tabla_Datos[[#This Row],[pTelefono]],1,SEARCH("-",Tabla_Datos[[#This Row],[pTelefono]],1)-1)</f>
        <v>1</v>
      </c>
      <c r="W3588" s="53" t="str">
        <f>MID(Tabla_Datos[[#This Row],[pTelefono]],SEARCH("-",Tabla_Datos[[#This Row],[pTelefono]],1)+1,LEN(Tabla_Datos[[#This Row],[pTelefono]]))</f>
        <v>996127426</v>
      </c>
      <c r="X3588" s="53" t="str">
        <f>CONCATENATE(Tabla_Datos[[#This Row],[TipUrb]]," ",Tabla_Datos[[#This Row],[Calle]]," ",Tabla_Datos[[#This Row],[NumCalle]])</f>
        <v xml:space="preserve">  LOS ROBLES 234</v>
      </c>
      <c r="Y3588" t="s">
        <v>92</v>
      </c>
      <c r="Z3588" t="s">
        <v>122</v>
      </c>
      <c r="AA3588" t="s">
        <v>123</v>
      </c>
      <c r="AB3588">
        <v>2</v>
      </c>
      <c r="AC3588">
        <v>203</v>
      </c>
      <c r="AD3588" t="s">
        <v>95</v>
      </c>
      <c r="AE3588" t="s">
        <v>95</v>
      </c>
      <c r="AF3588" t="s">
        <v>95</v>
      </c>
      <c r="AG3588" s="51">
        <v>7190678</v>
      </c>
      <c r="AH3588" t="s">
        <v>95</v>
      </c>
      <c r="AI3588">
        <v>1</v>
      </c>
      <c r="AJ3588">
        <v>1</v>
      </c>
      <c r="AK3588" t="s">
        <v>4974</v>
      </c>
      <c r="AL3588">
        <v>234</v>
      </c>
    </row>
    <row r="3589" spans="1:38">
      <c r="A3589">
        <v>3268352</v>
      </c>
      <c r="B3589" t="s">
        <v>11945</v>
      </c>
      <c r="C3589" t="s">
        <v>20</v>
      </c>
      <c r="D3589" t="s">
        <v>85</v>
      </c>
      <c r="E3589">
        <v>2011</v>
      </c>
      <c r="F3589">
        <v>8</v>
      </c>
      <c r="G3589">
        <v>20</v>
      </c>
      <c r="H3589" t="s">
        <v>86</v>
      </c>
      <c r="I3589" t="s">
        <v>16</v>
      </c>
      <c r="J3589" t="s">
        <v>16</v>
      </c>
      <c r="K3589" t="s">
        <v>1094</v>
      </c>
      <c r="L3589" t="s">
        <v>86</v>
      </c>
      <c r="M3589" t="s">
        <v>88</v>
      </c>
      <c r="N3589" s="50">
        <v>42772945</v>
      </c>
      <c r="O3589" s="51">
        <v>2319478</v>
      </c>
      <c r="P3589" t="s">
        <v>11946</v>
      </c>
      <c r="Q3589" t="s">
        <v>2263</v>
      </c>
      <c r="R3589" t="s">
        <v>785</v>
      </c>
      <c r="S3589" s="49" t="str">
        <f>CONCATENATE(Tabla_Datos[[#This Row],[Nombre_Cliente]]," ",Tabla_Datos[[#This Row],[ApellidoPaterno_Cliente]]," ",Tabla_Datos[[#This Row],[ApellidoMaterno_Cliente]])</f>
        <v>MARIA AIDEE PASCO SALAZAR</v>
      </c>
      <c r="T3589" s="53">
        <f>DATE(Tabla_Datos[[#This Row],[tAnio]],Tabla_Datos[[#This Row],[tMes]],Tabla_Datos[[#This Row],[tDia]])</f>
        <v>40775</v>
      </c>
      <c r="U3589" s="53" t="str">
        <f>IF(Tabla_Datos[[#This Row],[cProvincia]]="LIMA","LIMA","PROVINCIA")</f>
        <v>LIMA</v>
      </c>
      <c r="V3589" s="53" t="str">
        <f>MID(Tabla_Datos[[#This Row],[pTelefono]],1,SEARCH("-",Tabla_Datos[[#This Row],[pTelefono]],1)-1)</f>
        <v>1</v>
      </c>
      <c r="W3589" s="53" t="str">
        <f>MID(Tabla_Datos[[#This Row],[pTelefono]],SEARCH("-",Tabla_Datos[[#This Row],[pTelefono]],1)+1,LEN(Tabla_Datos[[#This Row],[pTelefono]]))</f>
        <v>980043152</v>
      </c>
      <c r="X3589" s="53" t="str">
        <f>CONCATENATE(Tabla_Datos[[#This Row],[TipUrb]]," ",Tabla_Datos[[#This Row],[Calle]]," ",Tabla_Datos[[#This Row],[NumCalle]])</f>
        <v xml:space="preserve">  VALENCIA 326</v>
      </c>
      <c r="Y3589" t="s">
        <v>92</v>
      </c>
      <c r="Z3589" t="s">
        <v>122</v>
      </c>
      <c r="AA3589" t="s">
        <v>123</v>
      </c>
      <c r="AB3589" t="s">
        <v>95</v>
      </c>
      <c r="AC3589">
        <v>3</v>
      </c>
      <c r="AD3589" t="s">
        <v>95</v>
      </c>
      <c r="AE3589" t="s">
        <v>95</v>
      </c>
      <c r="AF3589" t="s">
        <v>95</v>
      </c>
      <c r="AG3589" s="51">
        <v>9672616</v>
      </c>
      <c r="AH3589" t="s">
        <v>95</v>
      </c>
      <c r="AI3589">
        <v>1</v>
      </c>
      <c r="AJ3589">
        <v>1</v>
      </c>
      <c r="AK3589" t="s">
        <v>5385</v>
      </c>
      <c r="AL3589">
        <v>326</v>
      </c>
    </row>
    <row r="3590" spans="1:38">
      <c r="A3590">
        <v>3266618</v>
      </c>
      <c r="B3590" t="s">
        <v>11947</v>
      </c>
      <c r="C3590" t="s">
        <v>19</v>
      </c>
      <c r="D3590" t="s">
        <v>85</v>
      </c>
      <c r="E3590">
        <v>2011</v>
      </c>
      <c r="F3590">
        <v>8</v>
      </c>
      <c r="G3590">
        <v>20</v>
      </c>
      <c r="H3590" t="s">
        <v>86</v>
      </c>
      <c r="I3590" t="s">
        <v>16</v>
      </c>
      <c r="J3590" t="s">
        <v>16</v>
      </c>
      <c r="K3590" t="s">
        <v>487</v>
      </c>
      <c r="L3590" t="s">
        <v>86</v>
      </c>
      <c r="M3590" t="s">
        <v>88</v>
      </c>
      <c r="O3590" s="51">
        <v>2318397</v>
      </c>
      <c r="P3590" t="s">
        <v>11948</v>
      </c>
      <c r="Q3590" t="s">
        <v>1440</v>
      </c>
      <c r="R3590" t="s">
        <v>11385</v>
      </c>
      <c r="S3590" s="49" t="str">
        <f>CONCATENATE(Tabla_Datos[[#This Row],[Nombre_Cliente]]," ",Tabla_Datos[[#This Row],[ApellidoPaterno_Cliente]]," ",Tabla_Datos[[#This Row],[ApellidoMaterno_Cliente]])</f>
        <v>DAVID BENIGNO REYES JUSTO</v>
      </c>
      <c r="T3590" s="53">
        <f>DATE(Tabla_Datos[[#This Row],[tAnio]],Tabla_Datos[[#This Row],[tMes]],Tabla_Datos[[#This Row],[tDia]])</f>
        <v>40775</v>
      </c>
      <c r="U3590" s="53" t="str">
        <f>IF(Tabla_Datos[[#This Row],[cProvincia]]="LIMA","LIMA","PROVINCIA")</f>
        <v>LIMA</v>
      </c>
      <c r="V3590" s="53" t="str">
        <f>MID(Tabla_Datos[[#This Row],[pTelefono]],1,SEARCH("-",Tabla_Datos[[#This Row],[pTelefono]],1)-1)</f>
        <v>1</v>
      </c>
      <c r="W3590" s="53" t="str">
        <f>MID(Tabla_Datos[[#This Row],[pTelefono]],SEARCH("-",Tabla_Datos[[#This Row],[pTelefono]],1)+1,LEN(Tabla_Datos[[#This Row],[pTelefono]]))</f>
        <v>988710301</v>
      </c>
      <c r="X3590" s="53" t="str">
        <f>CONCATENATE(Tabla_Datos[[#This Row],[TipUrb]]," ",Tabla_Datos[[#This Row],[Calle]]," ",Tabla_Datos[[#This Row],[NumCalle]])</f>
        <v>CO LAS FUCSIAS 0</v>
      </c>
      <c r="Y3590" t="s">
        <v>92</v>
      </c>
      <c r="Z3590" t="s">
        <v>122</v>
      </c>
      <c r="AA3590" t="s">
        <v>123</v>
      </c>
      <c r="AB3590" t="s">
        <v>95</v>
      </c>
      <c r="AC3590" t="s">
        <v>95</v>
      </c>
      <c r="AD3590" t="s">
        <v>198</v>
      </c>
      <c r="AE3590" t="s">
        <v>950</v>
      </c>
      <c r="AF3590">
        <v>7</v>
      </c>
      <c r="AG3590" s="51">
        <v>9557623</v>
      </c>
      <c r="AH3590" t="s">
        <v>95</v>
      </c>
      <c r="AI3590">
        <v>1</v>
      </c>
      <c r="AJ3590">
        <v>1</v>
      </c>
      <c r="AK3590" t="s">
        <v>11949</v>
      </c>
      <c r="AL3590">
        <v>0</v>
      </c>
    </row>
    <row r="3591" spans="1:38">
      <c r="A3591">
        <v>3269394</v>
      </c>
      <c r="B3591" t="s">
        <v>11950</v>
      </c>
      <c r="C3591" t="s">
        <v>20</v>
      </c>
      <c r="D3591" t="s">
        <v>143</v>
      </c>
      <c r="E3591">
        <v>2011</v>
      </c>
      <c r="F3591">
        <v>8</v>
      </c>
      <c r="G3591">
        <v>20</v>
      </c>
      <c r="H3591" t="s">
        <v>86</v>
      </c>
      <c r="I3591" t="s">
        <v>16</v>
      </c>
      <c r="J3591" t="s">
        <v>16</v>
      </c>
      <c r="K3591" t="s">
        <v>374</v>
      </c>
      <c r="L3591" t="s">
        <v>86</v>
      </c>
      <c r="M3591" t="s">
        <v>88</v>
      </c>
      <c r="N3591" s="50">
        <v>10088455</v>
      </c>
      <c r="O3591" s="51">
        <v>2320098</v>
      </c>
      <c r="P3591" t="s">
        <v>624</v>
      </c>
      <c r="Q3591" t="s">
        <v>4251</v>
      </c>
      <c r="R3591" t="s">
        <v>421</v>
      </c>
      <c r="S3591" s="49" t="str">
        <f>CONCATENATE(Tabla_Datos[[#This Row],[Nombre_Cliente]]," ",Tabla_Datos[[#This Row],[ApellidoPaterno_Cliente]]," ",Tabla_Datos[[#This Row],[ApellidoMaterno_Cliente]])</f>
        <v>JOSE MANUEL VELASQUEZ LOPEZ</v>
      </c>
      <c r="T3591" s="53">
        <f>DATE(Tabla_Datos[[#This Row],[tAnio]],Tabla_Datos[[#This Row],[tMes]],Tabla_Datos[[#This Row],[tDia]])</f>
        <v>40775</v>
      </c>
      <c r="U3591" s="53" t="str">
        <f>IF(Tabla_Datos[[#This Row],[cProvincia]]="LIMA","LIMA","PROVINCIA")</f>
        <v>LIMA</v>
      </c>
      <c r="V3591" s="53" t="str">
        <f>MID(Tabla_Datos[[#This Row],[pTelefono]],1,SEARCH("-",Tabla_Datos[[#This Row],[pTelefono]],1)-1)</f>
        <v>1</v>
      </c>
      <c r="W3591" s="53" t="str">
        <f>MID(Tabla_Datos[[#This Row],[pTelefono]],SEARCH("-",Tabla_Datos[[#This Row],[pTelefono]],1)+1,LEN(Tabla_Datos[[#This Row],[pTelefono]]))</f>
        <v>980470284</v>
      </c>
      <c r="X3591" s="53" t="str">
        <f>CONCATENATE(Tabla_Datos[[#This Row],[TipUrb]]," ",Tabla_Datos[[#This Row],[Calle]]," ",Tabla_Datos[[#This Row],[NumCalle]])</f>
        <v>AH MAMA OCLLO 0</v>
      </c>
      <c r="Y3591" t="s">
        <v>92</v>
      </c>
      <c r="Z3591" t="s">
        <v>152</v>
      </c>
      <c r="AA3591" t="s">
        <v>153</v>
      </c>
      <c r="AB3591" t="s">
        <v>95</v>
      </c>
      <c r="AC3591" t="s">
        <v>95</v>
      </c>
      <c r="AD3591" t="s">
        <v>96</v>
      </c>
      <c r="AE3591" t="s">
        <v>11951</v>
      </c>
      <c r="AF3591">
        <v>6</v>
      </c>
      <c r="AG3591" s="51">
        <v>43044743</v>
      </c>
      <c r="AH3591" t="s">
        <v>95</v>
      </c>
      <c r="AI3591">
        <v>1</v>
      </c>
      <c r="AJ3591">
        <v>1</v>
      </c>
      <c r="AK3591" t="s">
        <v>2433</v>
      </c>
      <c r="AL3591">
        <v>0</v>
      </c>
    </row>
    <row r="3592" spans="1:38">
      <c r="A3592">
        <v>3270330</v>
      </c>
      <c r="B3592" t="s">
        <v>11952</v>
      </c>
      <c r="C3592" t="s">
        <v>19</v>
      </c>
      <c r="D3592" t="s">
        <v>143</v>
      </c>
      <c r="E3592">
        <v>2011</v>
      </c>
      <c r="F3592">
        <v>8</v>
      </c>
      <c r="G3592">
        <v>20</v>
      </c>
      <c r="H3592" t="s">
        <v>86</v>
      </c>
      <c r="I3592" t="s">
        <v>16</v>
      </c>
      <c r="J3592" t="s">
        <v>16</v>
      </c>
      <c r="K3592" t="s">
        <v>308</v>
      </c>
      <c r="L3592" t="s">
        <v>86</v>
      </c>
      <c r="M3592" t="s">
        <v>88</v>
      </c>
      <c r="O3592" s="51">
        <v>2320559</v>
      </c>
      <c r="P3592" t="s">
        <v>10239</v>
      </c>
      <c r="Q3592" t="s">
        <v>1440</v>
      </c>
      <c r="R3592" t="s">
        <v>11953</v>
      </c>
      <c r="S3592" s="49" t="str">
        <f>CONCATENATE(Tabla_Datos[[#This Row],[Nombre_Cliente]]," ",Tabla_Datos[[#This Row],[ApellidoPaterno_Cliente]]," ",Tabla_Datos[[#This Row],[ApellidoMaterno_Cliente]])</f>
        <v>MARCIAL REYES CCONOC HUILLCA</v>
      </c>
      <c r="T3592" s="53">
        <f>DATE(Tabla_Datos[[#This Row],[tAnio]],Tabla_Datos[[#This Row],[tMes]],Tabla_Datos[[#This Row],[tDia]])</f>
        <v>40775</v>
      </c>
      <c r="U3592" s="53" t="str">
        <f>IF(Tabla_Datos[[#This Row],[cProvincia]]="LIMA","LIMA","PROVINCIA")</f>
        <v>LIMA</v>
      </c>
      <c r="V3592" s="53" t="str">
        <f>MID(Tabla_Datos[[#This Row],[pTelefono]],1,SEARCH("-",Tabla_Datos[[#This Row],[pTelefono]],1)-1)</f>
        <v>1</v>
      </c>
      <c r="W3592" s="53" t="str">
        <f>MID(Tabla_Datos[[#This Row],[pTelefono]],SEARCH("-",Tabla_Datos[[#This Row],[pTelefono]],1)+1,LEN(Tabla_Datos[[#This Row],[pTelefono]]))</f>
        <v>989684976</v>
      </c>
      <c r="X3592" s="53" t="str">
        <f>CONCATENATE(Tabla_Datos[[#This Row],[TipUrb]]," ",Tabla_Datos[[#This Row],[Calle]]," ",Tabla_Datos[[#This Row],[NumCalle]])</f>
        <v>AH CASTRO VIRREYNA 0</v>
      </c>
      <c r="Y3592" t="s">
        <v>92</v>
      </c>
      <c r="Z3592" t="s">
        <v>152</v>
      </c>
      <c r="AA3592" t="s">
        <v>153</v>
      </c>
      <c r="AB3592" t="s">
        <v>95</v>
      </c>
      <c r="AC3592" t="s">
        <v>95</v>
      </c>
      <c r="AD3592" t="s">
        <v>96</v>
      </c>
      <c r="AE3592" t="s">
        <v>116</v>
      </c>
      <c r="AF3592">
        <v>6</v>
      </c>
      <c r="AG3592" s="51">
        <v>7468088</v>
      </c>
      <c r="AH3592" t="s">
        <v>95</v>
      </c>
      <c r="AI3592">
        <v>1</v>
      </c>
      <c r="AJ3592">
        <v>1</v>
      </c>
      <c r="AK3592" t="s">
        <v>11146</v>
      </c>
      <c r="AL3592">
        <v>0</v>
      </c>
    </row>
    <row r="3593" spans="1:38">
      <c r="A3593">
        <v>3268468</v>
      </c>
      <c r="B3593" t="s">
        <v>3412</v>
      </c>
      <c r="C3593" t="s">
        <v>20</v>
      </c>
      <c r="D3593" t="s">
        <v>85</v>
      </c>
      <c r="E3593">
        <v>2011</v>
      </c>
      <c r="F3593">
        <v>8</v>
      </c>
      <c r="G3593">
        <v>20</v>
      </c>
      <c r="H3593" t="s">
        <v>86</v>
      </c>
      <c r="I3593" t="s">
        <v>16</v>
      </c>
      <c r="J3593" t="s">
        <v>16</v>
      </c>
      <c r="K3593" t="s">
        <v>562</v>
      </c>
      <c r="L3593" t="s">
        <v>86</v>
      </c>
      <c r="M3593" t="s">
        <v>88</v>
      </c>
      <c r="N3593" s="50">
        <v>46651204</v>
      </c>
      <c r="O3593" s="51">
        <v>2319564</v>
      </c>
      <c r="P3593" t="s">
        <v>11954</v>
      </c>
      <c r="Q3593" t="s">
        <v>1663</v>
      </c>
      <c r="R3593" t="s">
        <v>7943</v>
      </c>
      <c r="S3593" s="49" t="str">
        <f>CONCATENATE(Tabla_Datos[[#This Row],[Nombre_Cliente]]," ",Tabla_Datos[[#This Row],[ApellidoPaterno_Cliente]]," ",Tabla_Datos[[#This Row],[ApellidoMaterno_Cliente]])</f>
        <v>MIRTHA NOEMI VALLEJOS GASTELO</v>
      </c>
      <c r="T3593" s="53">
        <f>DATE(Tabla_Datos[[#This Row],[tAnio]],Tabla_Datos[[#This Row],[tMes]],Tabla_Datos[[#This Row],[tDia]])</f>
        <v>40775</v>
      </c>
      <c r="U3593" s="53" t="str">
        <f>IF(Tabla_Datos[[#This Row],[cProvincia]]="LIMA","LIMA","PROVINCIA")</f>
        <v>LIMA</v>
      </c>
      <c r="V3593" s="53" t="str">
        <f>MID(Tabla_Datos[[#This Row],[pTelefono]],1,SEARCH("-",Tabla_Datos[[#This Row],[pTelefono]],1)-1)</f>
        <v>1</v>
      </c>
      <c r="W3593" s="53" t="str">
        <f>MID(Tabla_Datos[[#This Row],[pTelefono]],SEARCH("-",Tabla_Datos[[#This Row],[pTelefono]],1)+1,LEN(Tabla_Datos[[#This Row],[pTelefono]]))</f>
        <v>00000000</v>
      </c>
      <c r="X3593" s="53" t="str">
        <f>CONCATENATE(Tabla_Datos[[#This Row],[TipUrb]]," ",Tabla_Datos[[#This Row],[Calle]]," ",Tabla_Datos[[#This Row],[NumCalle]])</f>
        <v xml:space="preserve">  LOS MIRTOS 479</v>
      </c>
      <c r="Y3593" t="s">
        <v>92</v>
      </c>
      <c r="Z3593" t="s">
        <v>122</v>
      </c>
      <c r="AA3593" t="s">
        <v>123</v>
      </c>
      <c r="AB3593" t="s">
        <v>95</v>
      </c>
      <c r="AC3593">
        <v>103</v>
      </c>
      <c r="AD3593" t="s">
        <v>95</v>
      </c>
      <c r="AE3593" t="s">
        <v>95</v>
      </c>
      <c r="AF3593" t="s">
        <v>95</v>
      </c>
      <c r="AG3593" s="51">
        <v>7550182</v>
      </c>
      <c r="AH3593" t="s">
        <v>95</v>
      </c>
      <c r="AI3593">
        <v>1</v>
      </c>
      <c r="AJ3593">
        <v>1</v>
      </c>
      <c r="AK3593" t="s">
        <v>3612</v>
      </c>
      <c r="AL3593">
        <v>479</v>
      </c>
    </row>
    <row r="3594" spans="1:38">
      <c r="A3594">
        <v>3271989</v>
      </c>
      <c r="B3594" t="s">
        <v>11955</v>
      </c>
      <c r="C3594" t="s">
        <v>18</v>
      </c>
      <c r="D3594" t="s">
        <v>85</v>
      </c>
      <c r="E3594">
        <v>2011</v>
      </c>
      <c r="F3594">
        <v>8</v>
      </c>
      <c r="G3594">
        <v>20</v>
      </c>
      <c r="H3594" t="s">
        <v>86</v>
      </c>
      <c r="I3594" t="s">
        <v>16</v>
      </c>
      <c r="J3594" t="s">
        <v>16</v>
      </c>
      <c r="K3594" t="s">
        <v>16</v>
      </c>
      <c r="L3594" t="s">
        <v>86</v>
      </c>
      <c r="M3594" t="s">
        <v>88</v>
      </c>
      <c r="N3594" s="50">
        <v>99999999</v>
      </c>
      <c r="O3594" s="51">
        <v>2321561</v>
      </c>
      <c r="P3594" t="s">
        <v>6473</v>
      </c>
      <c r="Q3594" t="s">
        <v>11956</v>
      </c>
      <c r="R3594" t="s">
        <v>370</v>
      </c>
      <c r="S3594" s="49" t="str">
        <f>CONCATENATE(Tabla_Datos[[#This Row],[Nombre_Cliente]]," ",Tabla_Datos[[#This Row],[ApellidoPaterno_Cliente]]," ",Tabla_Datos[[#This Row],[ApellidoMaterno_Cliente]])</f>
        <v>MARIA ISABEL CORTEZ   TORRES</v>
      </c>
      <c r="T3594" s="53">
        <f>DATE(Tabla_Datos[[#This Row],[tAnio]],Tabla_Datos[[#This Row],[tMes]],Tabla_Datos[[#This Row],[tDia]])</f>
        <v>40775</v>
      </c>
      <c r="U3594" s="53" t="str">
        <f>IF(Tabla_Datos[[#This Row],[cProvincia]]="LIMA","LIMA","PROVINCIA")</f>
        <v>LIMA</v>
      </c>
      <c r="V3594" s="53" t="str">
        <f>MID(Tabla_Datos[[#This Row],[pTelefono]],1,SEARCH("-",Tabla_Datos[[#This Row],[pTelefono]],1)-1)</f>
        <v>1</v>
      </c>
      <c r="W3594" s="53" t="str">
        <f>MID(Tabla_Datos[[#This Row],[pTelefono]],SEARCH("-",Tabla_Datos[[#This Row],[pTelefono]],1)+1,LEN(Tabla_Datos[[#This Row],[pTelefono]]))</f>
        <v>987139009</v>
      </c>
      <c r="X3594" s="53" t="str">
        <f>CONCATENATE(Tabla_Datos[[#This Row],[TipUrb]]," ",Tabla_Datos[[#This Row],[Calle]]," ",Tabla_Datos[[#This Row],[NumCalle]])</f>
        <v xml:space="preserve">  CL SANCHEZ LAGOMARCINO, JOSE 1760</v>
      </c>
      <c r="Y3594" t="s">
        <v>92</v>
      </c>
      <c r="Z3594" t="s">
        <v>93</v>
      </c>
      <c r="AA3594" t="s">
        <v>94</v>
      </c>
      <c r="AB3594">
        <v>5</v>
      </c>
      <c r="AC3594">
        <v>514</v>
      </c>
      <c r="AD3594" t="s">
        <v>95</v>
      </c>
      <c r="AE3594" t="s">
        <v>95</v>
      </c>
      <c r="AG3594" s="51">
        <v>8298778</v>
      </c>
      <c r="AI3594">
        <v>26</v>
      </c>
      <c r="AJ3594">
        <v>26</v>
      </c>
      <c r="AK3594" t="s">
        <v>11957</v>
      </c>
      <c r="AL3594">
        <v>1760</v>
      </c>
    </row>
    <row r="3595" spans="1:38">
      <c r="A3595">
        <v>3272012</v>
      </c>
      <c r="B3595" t="s">
        <v>11958</v>
      </c>
      <c r="C3595" t="s">
        <v>20</v>
      </c>
      <c r="D3595" t="s">
        <v>143</v>
      </c>
      <c r="E3595">
        <v>2011</v>
      </c>
      <c r="F3595">
        <v>8</v>
      </c>
      <c r="G3595">
        <v>20</v>
      </c>
      <c r="H3595" t="s">
        <v>86</v>
      </c>
      <c r="I3595" t="s">
        <v>16</v>
      </c>
      <c r="J3595" t="s">
        <v>16</v>
      </c>
      <c r="K3595" t="s">
        <v>230</v>
      </c>
      <c r="L3595" t="s">
        <v>86</v>
      </c>
      <c r="M3595" t="s">
        <v>88</v>
      </c>
      <c r="N3595" s="50">
        <v>25797430</v>
      </c>
      <c r="O3595" s="51">
        <v>2321570</v>
      </c>
      <c r="P3595" t="s">
        <v>617</v>
      </c>
      <c r="Q3595" t="s">
        <v>6249</v>
      </c>
      <c r="R3595" t="s">
        <v>1680</v>
      </c>
      <c r="S3595" s="49" t="str">
        <f>CONCATENATE(Tabla_Datos[[#This Row],[Nombre_Cliente]]," ",Tabla_Datos[[#This Row],[ApellidoPaterno_Cliente]]," ",Tabla_Datos[[#This Row],[ApellidoMaterno_Cliente]])</f>
        <v>ROSA MARIA PASTOR VILLAVICENCIO</v>
      </c>
      <c r="T3595" s="53">
        <f>DATE(Tabla_Datos[[#This Row],[tAnio]],Tabla_Datos[[#This Row],[tMes]],Tabla_Datos[[#This Row],[tDia]])</f>
        <v>40775</v>
      </c>
      <c r="U3595" s="53" t="str">
        <f>IF(Tabla_Datos[[#This Row],[cProvincia]]="LIMA","LIMA","PROVINCIA")</f>
        <v>LIMA</v>
      </c>
      <c r="V3595" s="53" t="str">
        <f>MID(Tabla_Datos[[#This Row],[pTelefono]],1,SEARCH("-",Tabla_Datos[[#This Row],[pTelefono]],1)-1)</f>
        <v>1</v>
      </c>
      <c r="W3595" s="53" t="str">
        <f>MID(Tabla_Datos[[#This Row],[pTelefono]],SEARCH("-",Tabla_Datos[[#This Row],[pTelefono]],1)+1,LEN(Tabla_Datos[[#This Row],[pTelefono]]))</f>
        <v>986287371</v>
      </c>
      <c r="X3595" s="53" t="str">
        <f>CONCATENATE(Tabla_Datos[[#This Row],[TipUrb]]," ",Tabla_Datos[[#This Row],[Calle]]," ",Tabla_Datos[[#This Row],[NumCalle]])</f>
        <v>AH . 0</v>
      </c>
      <c r="Y3595" t="s">
        <v>92</v>
      </c>
      <c r="Z3595" t="s">
        <v>152</v>
      </c>
      <c r="AA3595" t="s">
        <v>153</v>
      </c>
      <c r="AB3595" t="s">
        <v>95</v>
      </c>
      <c r="AC3595" t="s">
        <v>95</v>
      </c>
      <c r="AD3595" t="s">
        <v>96</v>
      </c>
      <c r="AE3595" t="s">
        <v>2813</v>
      </c>
      <c r="AF3595">
        <v>4</v>
      </c>
      <c r="AG3595" s="51">
        <v>10459950</v>
      </c>
      <c r="AH3595" t="s">
        <v>95</v>
      </c>
      <c r="AI3595">
        <v>1</v>
      </c>
      <c r="AJ3595">
        <v>1</v>
      </c>
      <c r="AK3595" t="s">
        <v>221</v>
      </c>
      <c r="AL3595">
        <v>0</v>
      </c>
    </row>
    <row r="3596" spans="1:38">
      <c r="A3596">
        <v>3271465</v>
      </c>
      <c r="B3596" t="s">
        <v>11959</v>
      </c>
      <c r="C3596" t="s">
        <v>19</v>
      </c>
      <c r="D3596" t="s">
        <v>85</v>
      </c>
      <c r="E3596">
        <v>2011</v>
      </c>
      <c r="F3596">
        <v>8</v>
      </c>
      <c r="G3596">
        <v>20</v>
      </c>
      <c r="H3596" t="s">
        <v>144</v>
      </c>
      <c r="I3596" t="s">
        <v>16</v>
      </c>
      <c r="J3596" t="s">
        <v>16</v>
      </c>
      <c r="K3596" t="s">
        <v>1094</v>
      </c>
      <c r="L3596" t="s">
        <v>144</v>
      </c>
      <c r="M3596" t="s">
        <v>88</v>
      </c>
      <c r="N3596" s="50">
        <v>20000030</v>
      </c>
      <c r="O3596" s="51">
        <v>2321450</v>
      </c>
      <c r="P3596" t="s">
        <v>634</v>
      </c>
      <c r="Q3596" t="s">
        <v>542</v>
      </c>
      <c r="R3596" t="s">
        <v>1492</v>
      </c>
      <c r="S3596" s="49" t="str">
        <f>CONCATENATE(Tabla_Datos[[#This Row],[Nombre_Cliente]]," ",Tabla_Datos[[#This Row],[ApellidoPaterno_Cliente]]," ",Tabla_Datos[[#This Row],[ApellidoMaterno_Cliente]])</f>
        <v>JESUS RAMIREZ SUAREZ</v>
      </c>
      <c r="T3596" s="53">
        <f>DATE(Tabla_Datos[[#This Row],[tAnio]],Tabla_Datos[[#This Row],[tMes]],Tabla_Datos[[#This Row],[tDia]])</f>
        <v>40775</v>
      </c>
      <c r="U3596" s="53" t="str">
        <f>IF(Tabla_Datos[[#This Row],[cProvincia]]="LIMA","LIMA","PROVINCIA")</f>
        <v>LIMA</v>
      </c>
      <c r="V3596" s="53" t="str">
        <f>MID(Tabla_Datos[[#This Row],[pTelefono]],1,SEARCH("-",Tabla_Datos[[#This Row],[pTelefono]],1)-1)</f>
        <v>1</v>
      </c>
      <c r="W3596" s="53" t="str">
        <f>MID(Tabla_Datos[[#This Row],[pTelefono]],SEARCH("-",Tabla_Datos[[#This Row],[pTelefono]],1)+1,LEN(Tabla_Datos[[#This Row],[pTelefono]]))</f>
        <v>14627378</v>
      </c>
      <c r="X3596" s="53" t="str">
        <f>CONCATENATE(Tabla_Datos[[#This Row],[TipUrb]]," ",Tabla_Datos[[#This Row],[Calle]]," ",Tabla_Datos[[#This Row],[NumCalle]])</f>
        <v xml:space="preserve">  BEDOYA, A. 117</v>
      </c>
      <c r="Y3596" t="s">
        <v>92</v>
      </c>
      <c r="Z3596" t="s">
        <v>122</v>
      </c>
      <c r="AA3596" t="s">
        <v>123</v>
      </c>
      <c r="AB3596" t="s">
        <v>95</v>
      </c>
      <c r="AC3596">
        <v>402</v>
      </c>
      <c r="AD3596" t="s">
        <v>95</v>
      </c>
      <c r="AE3596" t="s">
        <v>95</v>
      </c>
      <c r="AF3596" t="s">
        <v>95</v>
      </c>
      <c r="AG3596" s="51">
        <v>9998092</v>
      </c>
      <c r="AH3596" t="s">
        <v>95</v>
      </c>
      <c r="AI3596">
        <v>1</v>
      </c>
      <c r="AJ3596">
        <v>1</v>
      </c>
      <c r="AK3596" t="s">
        <v>11960</v>
      </c>
      <c r="AL3596">
        <v>117</v>
      </c>
    </row>
    <row r="3597" spans="1:38">
      <c r="A3597">
        <v>3271409</v>
      </c>
      <c r="B3597" t="s">
        <v>11961</v>
      </c>
      <c r="C3597" t="s">
        <v>19</v>
      </c>
      <c r="D3597" t="s">
        <v>85</v>
      </c>
      <c r="E3597">
        <v>2011</v>
      </c>
      <c r="F3597">
        <v>8</v>
      </c>
      <c r="G3597">
        <v>20</v>
      </c>
      <c r="H3597" t="s">
        <v>86</v>
      </c>
      <c r="I3597" t="s">
        <v>16</v>
      </c>
      <c r="J3597" t="s">
        <v>16</v>
      </c>
      <c r="K3597" t="s">
        <v>16</v>
      </c>
      <c r="L3597" t="s">
        <v>86</v>
      </c>
      <c r="M3597" t="s">
        <v>88</v>
      </c>
      <c r="O3597" s="51">
        <v>2321395</v>
      </c>
      <c r="P3597" t="s">
        <v>1612</v>
      </c>
      <c r="Q3597" t="s">
        <v>11962</v>
      </c>
      <c r="R3597" t="s">
        <v>11963</v>
      </c>
      <c r="S3597" s="49" t="str">
        <f>CONCATENATE(Tabla_Datos[[#This Row],[Nombre_Cliente]]," ",Tabla_Datos[[#This Row],[ApellidoPaterno_Cliente]]," ",Tabla_Datos[[#This Row],[ApellidoMaterno_Cliente]])</f>
        <v>AUGUSTO NAKANDAKARI SHIMABUKURO</v>
      </c>
      <c r="T3597" s="53">
        <f>DATE(Tabla_Datos[[#This Row],[tAnio]],Tabla_Datos[[#This Row],[tMes]],Tabla_Datos[[#This Row],[tDia]])</f>
        <v>40775</v>
      </c>
      <c r="U3597" s="53" t="str">
        <f>IF(Tabla_Datos[[#This Row],[cProvincia]]="LIMA","LIMA","PROVINCIA")</f>
        <v>LIMA</v>
      </c>
      <c r="V3597" s="53" t="str">
        <f>MID(Tabla_Datos[[#This Row],[pTelefono]],1,SEARCH("-",Tabla_Datos[[#This Row],[pTelefono]],1)-1)</f>
        <v>1</v>
      </c>
      <c r="W3597" s="53" t="str">
        <f>MID(Tabla_Datos[[#This Row],[pTelefono]],SEARCH("-",Tabla_Datos[[#This Row],[pTelefono]],1)+1,LEN(Tabla_Datos[[#This Row],[pTelefono]]))</f>
        <v>999619140</v>
      </c>
      <c r="X3597" s="53" t="str">
        <f>CONCATENATE(Tabla_Datos[[#This Row],[TipUrb]]," ",Tabla_Datos[[#This Row],[Calle]]," ",Tabla_Datos[[#This Row],[NumCalle]])</f>
        <v>UR SANTA TEODOSIA 519</v>
      </c>
      <c r="Y3597" t="s">
        <v>92</v>
      </c>
      <c r="Z3597" t="s">
        <v>122</v>
      </c>
      <c r="AA3597" t="s">
        <v>123</v>
      </c>
      <c r="AB3597" t="s">
        <v>95</v>
      </c>
      <c r="AC3597" t="s">
        <v>95</v>
      </c>
      <c r="AD3597" t="s">
        <v>161</v>
      </c>
      <c r="AE3597" t="s">
        <v>95</v>
      </c>
      <c r="AF3597" t="s">
        <v>95</v>
      </c>
      <c r="AG3597" s="51">
        <v>7923080</v>
      </c>
      <c r="AH3597" t="s">
        <v>95</v>
      </c>
      <c r="AI3597">
        <v>1</v>
      </c>
      <c r="AJ3597">
        <v>1</v>
      </c>
      <c r="AK3597" t="s">
        <v>6296</v>
      </c>
      <c r="AL3597">
        <v>519</v>
      </c>
    </row>
    <row r="3598" spans="1:38">
      <c r="A3598">
        <v>3274260</v>
      </c>
      <c r="B3598" t="s">
        <v>11964</v>
      </c>
      <c r="C3598" t="s">
        <v>19</v>
      </c>
      <c r="D3598" t="s">
        <v>85</v>
      </c>
      <c r="E3598">
        <v>2011</v>
      </c>
      <c r="F3598">
        <v>8</v>
      </c>
      <c r="G3598">
        <v>20</v>
      </c>
      <c r="H3598" t="s">
        <v>144</v>
      </c>
      <c r="I3598" t="s">
        <v>16</v>
      </c>
      <c r="J3598" t="s">
        <v>16</v>
      </c>
      <c r="K3598" t="s">
        <v>265</v>
      </c>
      <c r="L3598" t="s">
        <v>144</v>
      </c>
      <c r="M3598" t="s">
        <v>88</v>
      </c>
      <c r="O3598" s="51">
        <v>2323248</v>
      </c>
      <c r="P3598" t="s">
        <v>2964</v>
      </c>
      <c r="Q3598" t="s">
        <v>4251</v>
      </c>
      <c r="R3598" t="s">
        <v>2397</v>
      </c>
      <c r="S3598" s="49" t="str">
        <f>CONCATENATE(Tabla_Datos[[#This Row],[Nombre_Cliente]]," ",Tabla_Datos[[#This Row],[ApellidoPaterno_Cliente]]," ",Tabla_Datos[[#This Row],[ApellidoMaterno_Cliente]])</f>
        <v>ROCIO DEL PILAR VELASQUEZ NOVOA</v>
      </c>
      <c r="T3598" s="53">
        <f>DATE(Tabla_Datos[[#This Row],[tAnio]],Tabla_Datos[[#This Row],[tMes]],Tabla_Datos[[#This Row],[tDia]])</f>
        <v>40775</v>
      </c>
      <c r="U3598" s="53" t="str">
        <f>IF(Tabla_Datos[[#This Row],[cProvincia]]="LIMA","LIMA","PROVINCIA")</f>
        <v>LIMA</v>
      </c>
      <c r="V3598" s="53" t="str">
        <f>MID(Tabla_Datos[[#This Row],[pTelefono]],1,SEARCH("-",Tabla_Datos[[#This Row],[pTelefono]],1)-1)</f>
        <v>1</v>
      </c>
      <c r="W3598" s="53" t="str">
        <f>MID(Tabla_Datos[[#This Row],[pTelefono]],SEARCH("-",Tabla_Datos[[#This Row],[pTelefono]],1)+1,LEN(Tabla_Datos[[#This Row],[pTelefono]]))</f>
        <v>991022703</v>
      </c>
      <c r="X3598" s="53" t="str">
        <f>CONCATENATE(Tabla_Datos[[#This Row],[TipUrb]]," ",Tabla_Datos[[#This Row],[Calle]]," ",Tabla_Datos[[#This Row],[NumCalle]])</f>
        <v>UR BOLIVAR 530</v>
      </c>
      <c r="Y3598" t="s">
        <v>92</v>
      </c>
      <c r="Z3598" t="s">
        <v>196</v>
      </c>
      <c r="AA3598" t="s">
        <v>197</v>
      </c>
      <c r="AB3598" t="s">
        <v>95</v>
      </c>
      <c r="AC3598" t="s">
        <v>95</v>
      </c>
      <c r="AD3598" t="s">
        <v>161</v>
      </c>
      <c r="AE3598" t="s">
        <v>95</v>
      </c>
      <c r="AF3598" t="s">
        <v>95</v>
      </c>
      <c r="AG3598" s="51">
        <v>7699228</v>
      </c>
      <c r="AH3598" t="s">
        <v>95</v>
      </c>
      <c r="AI3598">
        <v>1</v>
      </c>
      <c r="AJ3598">
        <v>1</v>
      </c>
      <c r="AK3598" t="s">
        <v>1603</v>
      </c>
      <c r="AL3598">
        <v>530</v>
      </c>
    </row>
    <row r="3599" spans="1:38">
      <c r="A3599">
        <v>3278621</v>
      </c>
      <c r="B3599" t="s">
        <v>11965</v>
      </c>
      <c r="C3599" t="s">
        <v>18</v>
      </c>
      <c r="D3599" t="s">
        <v>85</v>
      </c>
      <c r="E3599">
        <v>2011</v>
      </c>
      <c r="F3599">
        <v>8</v>
      </c>
      <c r="G3599">
        <v>20</v>
      </c>
      <c r="H3599" t="s">
        <v>86</v>
      </c>
      <c r="I3599" t="s">
        <v>202</v>
      </c>
      <c r="J3599" t="s">
        <v>203</v>
      </c>
      <c r="K3599" t="s">
        <v>203</v>
      </c>
      <c r="L3599" t="s">
        <v>86</v>
      </c>
      <c r="M3599" t="s">
        <v>88</v>
      </c>
      <c r="O3599" s="51">
        <v>2323487</v>
      </c>
      <c r="P3599" t="s">
        <v>11966</v>
      </c>
      <c r="Q3599" t="s">
        <v>11967</v>
      </c>
      <c r="R3599" t="s">
        <v>159</v>
      </c>
      <c r="S3599" s="49" t="str">
        <f>CONCATENATE(Tabla_Datos[[#This Row],[Nombre_Cliente]]," ",Tabla_Datos[[#This Row],[ApellidoPaterno_Cliente]]," ",Tabla_Datos[[#This Row],[ApellidoMaterno_Cliente]])</f>
        <v>CAROLINA FIORELLA   OÑA CHAVEZ</v>
      </c>
      <c r="T3599" s="53">
        <f>DATE(Tabla_Datos[[#This Row],[tAnio]],Tabla_Datos[[#This Row],[tMes]],Tabla_Datos[[#This Row],[tDia]])</f>
        <v>40775</v>
      </c>
      <c r="U3599" s="53" t="str">
        <f>IF(Tabla_Datos[[#This Row],[cProvincia]]="LIMA","LIMA","PROVINCIA")</f>
        <v>PROVINCIA</v>
      </c>
      <c r="V3599" s="53" t="str">
        <f>MID(Tabla_Datos[[#This Row],[pTelefono]],1,SEARCH("-",Tabla_Datos[[#This Row],[pTelefono]],1)-1)</f>
        <v>74</v>
      </c>
      <c r="W3599" s="53" t="str">
        <f>MID(Tabla_Datos[[#This Row],[pTelefono]],SEARCH("-",Tabla_Datos[[#This Row],[pTelefono]],1)+1,LEN(Tabla_Datos[[#This Row],[pTelefono]]))</f>
        <v>979034478</v>
      </c>
      <c r="X3599" s="53" t="str">
        <f>CONCATENATE(Tabla_Datos[[#This Row],[TipUrb]]," ",Tabla_Datos[[#This Row],[Calle]]," ",Tabla_Datos[[#This Row],[NumCalle]])</f>
        <v>CO . 1</v>
      </c>
      <c r="Y3599" t="s">
        <v>208</v>
      </c>
      <c r="Z3599" t="s">
        <v>93</v>
      </c>
      <c r="AA3599" t="s">
        <v>94</v>
      </c>
      <c r="AB3599" t="s">
        <v>95</v>
      </c>
      <c r="AC3599">
        <v>402</v>
      </c>
      <c r="AD3599" t="s">
        <v>198</v>
      </c>
      <c r="AE3599" t="s">
        <v>11968</v>
      </c>
      <c r="AG3599" s="51">
        <v>43225028</v>
      </c>
      <c r="AI3599">
        <v>26</v>
      </c>
      <c r="AJ3599">
        <v>26</v>
      </c>
      <c r="AK3599" t="s">
        <v>221</v>
      </c>
      <c r="AL3599">
        <v>1</v>
      </c>
    </row>
    <row r="3600" spans="1:38">
      <c r="A3600">
        <v>3274208</v>
      </c>
      <c r="B3600" t="s">
        <v>11969</v>
      </c>
      <c r="C3600" t="s">
        <v>19</v>
      </c>
      <c r="D3600" t="s">
        <v>85</v>
      </c>
      <c r="E3600">
        <v>2011</v>
      </c>
      <c r="F3600">
        <v>8</v>
      </c>
      <c r="G3600">
        <v>20</v>
      </c>
      <c r="H3600" t="s">
        <v>86</v>
      </c>
      <c r="I3600" t="s">
        <v>16</v>
      </c>
      <c r="J3600" t="s">
        <v>16</v>
      </c>
      <c r="K3600" t="s">
        <v>236</v>
      </c>
      <c r="L3600" t="s">
        <v>86</v>
      </c>
      <c r="M3600" t="s">
        <v>88</v>
      </c>
      <c r="N3600" s="50">
        <v>41687699</v>
      </c>
      <c r="O3600" s="51">
        <v>2323199</v>
      </c>
      <c r="P3600" t="s">
        <v>11970</v>
      </c>
      <c r="Q3600" t="s">
        <v>1277</v>
      </c>
      <c r="R3600" t="s">
        <v>159</v>
      </c>
      <c r="S3600" s="49" t="str">
        <f>CONCATENATE(Tabla_Datos[[#This Row],[Nombre_Cliente]]," ",Tabla_Datos[[#This Row],[ApellidoPaterno_Cliente]]," ",Tabla_Datos[[#This Row],[ApellidoMaterno_Cliente]])</f>
        <v>DELCI IRENE MIRANDA CHAVEZ</v>
      </c>
      <c r="T3600" s="53">
        <f>DATE(Tabla_Datos[[#This Row],[tAnio]],Tabla_Datos[[#This Row],[tMes]],Tabla_Datos[[#This Row],[tDia]])</f>
        <v>40775</v>
      </c>
      <c r="U3600" s="53" t="str">
        <f>IF(Tabla_Datos[[#This Row],[cProvincia]]="LIMA","LIMA","PROVINCIA")</f>
        <v>LIMA</v>
      </c>
      <c r="V3600" s="53" t="str">
        <f>MID(Tabla_Datos[[#This Row],[pTelefono]],1,SEARCH("-",Tabla_Datos[[#This Row],[pTelefono]],1)-1)</f>
        <v>1</v>
      </c>
      <c r="W3600" s="53" t="str">
        <f>MID(Tabla_Datos[[#This Row],[pTelefono]],SEARCH("-",Tabla_Datos[[#This Row],[pTelefono]],1)+1,LEN(Tabla_Datos[[#This Row],[pTelefono]]))</f>
        <v>992103940</v>
      </c>
      <c r="X3600" s="53" t="str">
        <f>CONCATENATE(Tabla_Datos[[#This Row],[TipUrb]]," ",Tabla_Datos[[#This Row],[Calle]]," ",Tabla_Datos[[#This Row],[NumCalle]])</f>
        <v>UR TUMBES 155</v>
      </c>
      <c r="Y3600" t="s">
        <v>92</v>
      </c>
      <c r="Z3600" t="s">
        <v>196</v>
      </c>
      <c r="AA3600" t="s">
        <v>197</v>
      </c>
      <c r="AB3600" t="s">
        <v>95</v>
      </c>
      <c r="AC3600">
        <v>503</v>
      </c>
      <c r="AD3600" t="s">
        <v>161</v>
      </c>
      <c r="AE3600" t="s">
        <v>95</v>
      </c>
      <c r="AF3600" t="s">
        <v>95</v>
      </c>
      <c r="AG3600" s="51">
        <v>6719927</v>
      </c>
      <c r="AH3600" t="s">
        <v>95</v>
      </c>
      <c r="AI3600">
        <v>1</v>
      </c>
      <c r="AJ3600">
        <v>1</v>
      </c>
      <c r="AK3600" t="s">
        <v>1280</v>
      </c>
      <c r="AL3600">
        <v>155</v>
      </c>
    </row>
    <row r="3601" spans="1:38">
      <c r="A3601">
        <v>3274103</v>
      </c>
      <c r="B3601" t="s">
        <v>11971</v>
      </c>
      <c r="C3601" t="s">
        <v>18</v>
      </c>
      <c r="D3601" t="s">
        <v>85</v>
      </c>
      <c r="E3601">
        <v>2011</v>
      </c>
      <c r="F3601">
        <v>8</v>
      </c>
      <c r="G3601">
        <v>20</v>
      </c>
      <c r="H3601" t="s">
        <v>86</v>
      </c>
      <c r="I3601" t="s">
        <v>16</v>
      </c>
      <c r="J3601" t="s">
        <v>16</v>
      </c>
      <c r="K3601" t="s">
        <v>16</v>
      </c>
      <c r="L3601" t="s">
        <v>86</v>
      </c>
      <c r="M3601" t="s">
        <v>88</v>
      </c>
      <c r="N3601" s="50">
        <v>45728621</v>
      </c>
      <c r="O3601" s="51">
        <v>2323070</v>
      </c>
      <c r="P3601" t="s">
        <v>456</v>
      </c>
      <c r="Q3601" t="s">
        <v>11972</v>
      </c>
      <c r="R3601" t="s">
        <v>5923</v>
      </c>
      <c r="S3601" s="49" t="str">
        <f>CONCATENATE(Tabla_Datos[[#This Row],[Nombre_Cliente]]," ",Tabla_Datos[[#This Row],[ApellidoPaterno_Cliente]]," ",Tabla_Datos[[#This Row],[ApellidoMaterno_Cliente]])</f>
        <v>ALEX MANUEL  DUEÑAS  NOA</v>
      </c>
      <c r="T3601" s="53">
        <f>DATE(Tabla_Datos[[#This Row],[tAnio]],Tabla_Datos[[#This Row],[tMes]],Tabla_Datos[[#This Row],[tDia]])</f>
        <v>40775</v>
      </c>
      <c r="U3601" s="53" t="str">
        <f>IF(Tabla_Datos[[#This Row],[cProvincia]]="LIMA","LIMA","PROVINCIA")</f>
        <v>LIMA</v>
      </c>
      <c r="V3601" s="53" t="str">
        <f>MID(Tabla_Datos[[#This Row],[pTelefono]],1,SEARCH("-",Tabla_Datos[[#This Row],[pTelefono]],1)-1)</f>
        <v>1</v>
      </c>
      <c r="W3601" s="53" t="str">
        <f>MID(Tabla_Datos[[#This Row],[pTelefono]],SEARCH("-",Tabla_Datos[[#This Row],[pTelefono]],1)+1,LEN(Tabla_Datos[[#This Row],[pTelefono]]))</f>
        <v>991404692</v>
      </c>
      <c r="X3601" s="53" t="str">
        <f>CONCATENATE(Tabla_Datos[[#This Row],[TipUrb]]," ",Tabla_Datos[[#This Row],[Calle]]," ",Tabla_Datos[[#This Row],[NumCalle]])</f>
        <v>RS GAREZON, PEDRO 1651</v>
      </c>
      <c r="Y3601" t="s">
        <v>92</v>
      </c>
      <c r="Z3601" t="s">
        <v>93</v>
      </c>
      <c r="AA3601" t="s">
        <v>94</v>
      </c>
      <c r="AB3601" t="s">
        <v>95</v>
      </c>
      <c r="AC3601" t="s">
        <v>95</v>
      </c>
      <c r="AD3601" t="s">
        <v>435</v>
      </c>
      <c r="AE3601" t="s">
        <v>11973</v>
      </c>
      <c r="AF3601">
        <v>601</v>
      </c>
      <c r="AG3601" s="51">
        <v>44828086</v>
      </c>
      <c r="AI3601">
        <v>26</v>
      </c>
      <c r="AJ3601">
        <v>26</v>
      </c>
      <c r="AK3601" t="s">
        <v>11974</v>
      </c>
      <c r="AL3601">
        <v>1651</v>
      </c>
    </row>
    <row r="3602" spans="1:38">
      <c r="A3602">
        <v>3275112</v>
      </c>
      <c r="B3602" t="s">
        <v>11975</v>
      </c>
      <c r="C3602" t="s">
        <v>19</v>
      </c>
      <c r="D3602" t="s">
        <v>85</v>
      </c>
      <c r="E3602">
        <v>2011</v>
      </c>
      <c r="F3602">
        <v>8</v>
      </c>
      <c r="G3602">
        <v>20</v>
      </c>
      <c r="H3602" t="s">
        <v>144</v>
      </c>
      <c r="I3602" t="s">
        <v>16</v>
      </c>
      <c r="J3602" t="s">
        <v>16</v>
      </c>
      <c r="K3602" t="s">
        <v>696</v>
      </c>
      <c r="L3602" t="s">
        <v>86</v>
      </c>
      <c r="M3602" t="s">
        <v>88</v>
      </c>
      <c r="N3602" s="50">
        <v>10802191</v>
      </c>
      <c r="O3602" s="51">
        <v>2323929</v>
      </c>
      <c r="P3602" t="s">
        <v>11976</v>
      </c>
      <c r="Q3602" t="s">
        <v>95</v>
      </c>
      <c r="R3602" t="s">
        <v>95</v>
      </c>
      <c r="S3602" s="49" t="str">
        <f>CONCATENATE(Tabla_Datos[[#This Row],[Nombre_Cliente]]," ",Tabla_Datos[[#This Row],[ApellidoPaterno_Cliente]]," ",Tabla_Datos[[#This Row],[ApellidoMaterno_Cliente]])</f>
        <v xml:space="preserve">ROETTER MEDICA SOCIE    </v>
      </c>
      <c r="T3602" s="53">
        <f>DATE(Tabla_Datos[[#This Row],[tAnio]],Tabla_Datos[[#This Row],[tMes]],Tabla_Datos[[#This Row],[tDia]])</f>
        <v>40775</v>
      </c>
      <c r="U3602" s="53" t="str">
        <f>IF(Tabla_Datos[[#This Row],[cProvincia]]="LIMA","LIMA","PROVINCIA")</f>
        <v>LIMA</v>
      </c>
      <c r="V3602" s="53" t="str">
        <f>MID(Tabla_Datos[[#This Row],[pTelefono]],1,SEARCH("-",Tabla_Datos[[#This Row],[pTelefono]],1)-1)</f>
        <v>1</v>
      </c>
      <c r="W3602" s="53" t="str">
        <f>MID(Tabla_Datos[[#This Row],[pTelefono]],SEARCH("-",Tabla_Datos[[#This Row],[pTelefono]],1)+1,LEN(Tabla_Datos[[#This Row],[pTelefono]]))</f>
        <v>13451549</v>
      </c>
      <c r="X3602" s="53" t="str">
        <f>CONCATENATE(Tabla_Datos[[#This Row],[TipUrb]]," ",Tabla_Datos[[#This Row],[Calle]]," ",Tabla_Datos[[#This Row],[NumCalle]])</f>
        <v>UR 31 171</v>
      </c>
      <c r="Y3602" t="s">
        <v>92</v>
      </c>
      <c r="Z3602" t="s">
        <v>122</v>
      </c>
      <c r="AA3602" t="s">
        <v>123</v>
      </c>
      <c r="AB3602">
        <v>3</v>
      </c>
      <c r="AC3602">
        <v>307</v>
      </c>
      <c r="AD3602" t="s">
        <v>161</v>
      </c>
      <c r="AE3602" t="s">
        <v>95</v>
      </c>
      <c r="AF3602" t="s">
        <v>95</v>
      </c>
      <c r="AG3602" s="51" t="s">
        <v>95</v>
      </c>
      <c r="AH3602">
        <v>2051864760</v>
      </c>
      <c r="AI3602">
        <v>1</v>
      </c>
      <c r="AJ3602">
        <v>1</v>
      </c>
      <c r="AK3602">
        <v>31</v>
      </c>
      <c r="AL3602">
        <v>171</v>
      </c>
    </row>
    <row r="3603" spans="1:38">
      <c r="A3603">
        <v>3274784</v>
      </c>
      <c r="B3603" t="s">
        <v>11977</v>
      </c>
      <c r="C3603" t="s">
        <v>20</v>
      </c>
      <c r="D3603" t="s">
        <v>85</v>
      </c>
      <c r="E3603">
        <v>2011</v>
      </c>
      <c r="F3603">
        <v>8</v>
      </c>
      <c r="G3603">
        <v>20</v>
      </c>
      <c r="H3603" t="s">
        <v>86</v>
      </c>
      <c r="I3603" t="s">
        <v>16</v>
      </c>
      <c r="J3603" t="s">
        <v>16</v>
      </c>
      <c r="K3603" t="s">
        <v>265</v>
      </c>
      <c r="L3603" t="s">
        <v>86</v>
      </c>
      <c r="M3603" t="s">
        <v>88</v>
      </c>
      <c r="N3603" s="50">
        <v>7959453</v>
      </c>
      <c r="O3603" s="51">
        <v>2323674</v>
      </c>
      <c r="P3603" t="s">
        <v>11978</v>
      </c>
      <c r="Q3603" t="s">
        <v>3144</v>
      </c>
      <c r="R3603" t="s">
        <v>2184</v>
      </c>
      <c r="S3603" s="49" t="str">
        <f>CONCATENATE(Tabla_Datos[[#This Row],[Nombre_Cliente]]," ",Tabla_Datos[[#This Row],[ApellidoPaterno_Cliente]]," ",Tabla_Datos[[#This Row],[ApellidoMaterno_Cliente]])</f>
        <v>ERIKA GUILIANA DOMINGUEZ REATEGUI</v>
      </c>
      <c r="T3603" s="53">
        <f>DATE(Tabla_Datos[[#This Row],[tAnio]],Tabla_Datos[[#This Row],[tMes]],Tabla_Datos[[#This Row],[tDia]])</f>
        <v>40775</v>
      </c>
      <c r="U3603" s="53" t="str">
        <f>IF(Tabla_Datos[[#This Row],[cProvincia]]="LIMA","LIMA","PROVINCIA")</f>
        <v>LIMA</v>
      </c>
      <c r="V3603" s="53" t="str">
        <f>MID(Tabla_Datos[[#This Row],[pTelefono]],1,SEARCH("-",Tabla_Datos[[#This Row],[pTelefono]],1)-1)</f>
        <v>1</v>
      </c>
      <c r="W3603" s="53" t="str">
        <f>MID(Tabla_Datos[[#This Row],[pTelefono]],SEARCH("-",Tabla_Datos[[#This Row],[pTelefono]],1)+1,LEN(Tabla_Datos[[#This Row],[pTelefono]]))</f>
        <v>946060264</v>
      </c>
      <c r="X3603" s="53" t="str">
        <f>CONCATENATE(Tabla_Datos[[#This Row],[TipUrb]]," ",Tabla_Datos[[#This Row],[Calle]]," ",Tabla_Datos[[#This Row],[NumCalle]])</f>
        <v xml:space="preserve">  BRASIL 2988</v>
      </c>
      <c r="Y3603" t="s">
        <v>92</v>
      </c>
      <c r="Z3603" t="s">
        <v>122</v>
      </c>
      <c r="AA3603" t="s">
        <v>123</v>
      </c>
      <c r="AB3603" t="s">
        <v>95</v>
      </c>
      <c r="AC3603">
        <v>302</v>
      </c>
      <c r="AD3603" t="s">
        <v>95</v>
      </c>
      <c r="AE3603" t="s">
        <v>95</v>
      </c>
      <c r="AF3603" t="s">
        <v>95</v>
      </c>
      <c r="AG3603" s="51">
        <v>21879020</v>
      </c>
      <c r="AH3603" t="s">
        <v>95</v>
      </c>
      <c r="AI3603">
        <v>1</v>
      </c>
      <c r="AJ3603">
        <v>1</v>
      </c>
      <c r="AK3603" t="s">
        <v>1360</v>
      </c>
      <c r="AL3603">
        <v>2988</v>
      </c>
    </row>
    <row r="3604" spans="1:38">
      <c r="A3604">
        <v>3275368</v>
      </c>
      <c r="B3604" t="s">
        <v>11979</v>
      </c>
      <c r="C3604" t="s">
        <v>19</v>
      </c>
      <c r="D3604" t="s">
        <v>85</v>
      </c>
      <c r="E3604">
        <v>2011</v>
      </c>
      <c r="F3604">
        <v>8</v>
      </c>
      <c r="G3604">
        <v>20</v>
      </c>
      <c r="H3604" t="s">
        <v>86</v>
      </c>
      <c r="I3604" t="s">
        <v>16</v>
      </c>
      <c r="J3604" t="s">
        <v>16</v>
      </c>
      <c r="K3604" t="s">
        <v>438</v>
      </c>
      <c r="L3604" t="s">
        <v>86</v>
      </c>
      <c r="M3604" t="s">
        <v>88</v>
      </c>
      <c r="N3604" s="50">
        <v>20000021</v>
      </c>
      <c r="O3604" s="51">
        <v>2324129</v>
      </c>
      <c r="P3604" t="s">
        <v>11980</v>
      </c>
      <c r="Q3604" t="s">
        <v>11981</v>
      </c>
      <c r="R3604" t="s">
        <v>11982</v>
      </c>
      <c r="S3604" s="49" t="str">
        <f>CONCATENATE(Tabla_Datos[[#This Row],[Nombre_Cliente]]," ",Tabla_Datos[[#This Row],[ApellidoPaterno_Cliente]]," ",Tabla_Datos[[#This Row],[ApellidoMaterno_Cliente]])</f>
        <v>ORIETTA ELVIRA LEVERATTO CADENILLAS</v>
      </c>
      <c r="T3604" s="53">
        <f>DATE(Tabla_Datos[[#This Row],[tAnio]],Tabla_Datos[[#This Row],[tMes]],Tabla_Datos[[#This Row],[tDia]])</f>
        <v>40775</v>
      </c>
      <c r="U3604" s="53" t="str">
        <f>IF(Tabla_Datos[[#This Row],[cProvincia]]="LIMA","LIMA","PROVINCIA")</f>
        <v>LIMA</v>
      </c>
      <c r="V3604" s="53" t="str">
        <f>MID(Tabla_Datos[[#This Row],[pTelefono]],1,SEARCH("-",Tabla_Datos[[#This Row],[pTelefono]],1)-1)</f>
        <v>1</v>
      </c>
      <c r="W3604" s="53" t="str">
        <f>MID(Tabla_Datos[[#This Row],[pTelefono]],SEARCH("-",Tabla_Datos[[#This Row],[pTelefono]],1)+1,LEN(Tabla_Datos[[#This Row],[pTelefono]]))</f>
        <v>999170211</v>
      </c>
      <c r="X3604" s="53" t="str">
        <f>CONCATENATE(Tabla_Datos[[#This Row],[TipUrb]]," ",Tabla_Datos[[#This Row],[Calle]]," ",Tabla_Datos[[#This Row],[NumCalle]])</f>
        <v xml:space="preserve">  AYACUCHO 561</v>
      </c>
      <c r="Y3604" t="s">
        <v>92</v>
      </c>
      <c r="Z3604" t="s">
        <v>122</v>
      </c>
      <c r="AA3604" t="s">
        <v>123</v>
      </c>
      <c r="AB3604" t="s">
        <v>95</v>
      </c>
      <c r="AC3604" t="s">
        <v>95</v>
      </c>
      <c r="AD3604" t="s">
        <v>95</v>
      </c>
      <c r="AE3604" t="s">
        <v>95</v>
      </c>
      <c r="AF3604" t="s">
        <v>95</v>
      </c>
      <c r="AG3604" s="51">
        <v>42989862</v>
      </c>
      <c r="AH3604" t="s">
        <v>95</v>
      </c>
      <c r="AI3604">
        <v>1</v>
      </c>
      <c r="AJ3604">
        <v>1</v>
      </c>
      <c r="AK3604" t="s">
        <v>292</v>
      </c>
      <c r="AL3604">
        <v>561</v>
      </c>
    </row>
    <row r="3605" spans="1:38">
      <c r="A3605">
        <v>3274321</v>
      </c>
      <c r="B3605" t="s">
        <v>11983</v>
      </c>
      <c r="C3605" t="s">
        <v>19</v>
      </c>
      <c r="D3605" t="s">
        <v>85</v>
      </c>
      <c r="E3605">
        <v>2011</v>
      </c>
      <c r="F3605">
        <v>8</v>
      </c>
      <c r="G3605">
        <v>20</v>
      </c>
      <c r="H3605" t="s">
        <v>144</v>
      </c>
      <c r="I3605" t="s">
        <v>16</v>
      </c>
      <c r="J3605" t="s">
        <v>16</v>
      </c>
      <c r="K3605" t="s">
        <v>567</v>
      </c>
      <c r="L3605" t="s">
        <v>86</v>
      </c>
      <c r="M3605" t="s">
        <v>88</v>
      </c>
      <c r="N3605" s="50">
        <v>44286572</v>
      </c>
      <c r="O3605" s="51">
        <v>2323295</v>
      </c>
      <c r="P3605" t="s">
        <v>11984</v>
      </c>
      <c r="Q3605" t="s">
        <v>95</v>
      </c>
      <c r="R3605" t="s">
        <v>95</v>
      </c>
      <c r="S3605" s="49" t="str">
        <f>CONCATENATE(Tabla_Datos[[#This Row],[Nombre_Cliente]]," ",Tabla_Datos[[#This Row],[ApellidoPaterno_Cliente]]," ",Tabla_Datos[[#This Row],[ApellidoMaterno_Cliente]])</f>
        <v xml:space="preserve">BRUNNEN S.A    </v>
      </c>
      <c r="T3605" s="53">
        <f>DATE(Tabla_Datos[[#This Row],[tAnio]],Tabla_Datos[[#This Row],[tMes]],Tabla_Datos[[#This Row],[tDia]])</f>
        <v>40775</v>
      </c>
      <c r="U3605" s="53" t="str">
        <f>IF(Tabla_Datos[[#This Row],[cProvincia]]="LIMA","LIMA","PROVINCIA")</f>
        <v>LIMA</v>
      </c>
      <c r="V3605" s="53" t="str">
        <f>MID(Tabla_Datos[[#This Row],[pTelefono]],1,SEARCH("-",Tabla_Datos[[#This Row],[pTelefono]],1)-1)</f>
        <v>1</v>
      </c>
      <c r="W3605" s="53" t="str">
        <f>MID(Tabla_Datos[[#This Row],[pTelefono]],SEARCH("-",Tabla_Datos[[#This Row],[pTelefono]],1)+1,LEN(Tabla_Datos[[#This Row],[pTelefono]]))</f>
        <v>998270152</v>
      </c>
      <c r="X3605" s="53" t="str">
        <f>CONCATENATE(Tabla_Datos[[#This Row],[TipUrb]]," ",Tabla_Datos[[#This Row],[Calle]]," ",Tabla_Datos[[#This Row],[NumCalle]])</f>
        <v>UR LOS PATRIOTAS 193</v>
      </c>
      <c r="Y3605" t="s">
        <v>92</v>
      </c>
      <c r="Z3605" t="s">
        <v>196</v>
      </c>
      <c r="AA3605" t="s">
        <v>197</v>
      </c>
      <c r="AB3605" t="s">
        <v>95</v>
      </c>
      <c r="AC3605" t="s">
        <v>95</v>
      </c>
      <c r="AD3605" t="s">
        <v>161</v>
      </c>
      <c r="AE3605" t="s">
        <v>95</v>
      </c>
      <c r="AF3605" t="s">
        <v>95</v>
      </c>
      <c r="AG3605" s="51" t="s">
        <v>95</v>
      </c>
      <c r="AH3605">
        <v>2030301404</v>
      </c>
      <c r="AI3605">
        <v>1</v>
      </c>
      <c r="AJ3605">
        <v>1</v>
      </c>
      <c r="AK3605" t="s">
        <v>10443</v>
      </c>
      <c r="AL3605">
        <v>193</v>
      </c>
    </row>
    <row r="3606" spans="1:38">
      <c r="A3606">
        <v>3276281</v>
      </c>
      <c r="B3606" t="s">
        <v>11985</v>
      </c>
      <c r="C3606" t="s">
        <v>19</v>
      </c>
      <c r="D3606" t="s">
        <v>85</v>
      </c>
      <c r="E3606">
        <v>2011</v>
      </c>
      <c r="F3606">
        <v>8</v>
      </c>
      <c r="G3606">
        <v>20</v>
      </c>
      <c r="H3606" t="s">
        <v>86</v>
      </c>
      <c r="I3606" t="s">
        <v>16</v>
      </c>
      <c r="J3606" t="s">
        <v>16</v>
      </c>
      <c r="K3606" t="s">
        <v>277</v>
      </c>
      <c r="L3606" t="s">
        <v>86</v>
      </c>
      <c r="M3606" t="s">
        <v>88</v>
      </c>
      <c r="N3606" s="50">
        <v>20000021</v>
      </c>
      <c r="O3606" s="51">
        <v>2324787</v>
      </c>
      <c r="P3606" t="s">
        <v>11986</v>
      </c>
      <c r="Q3606" t="s">
        <v>95</v>
      </c>
      <c r="R3606" t="s">
        <v>95</v>
      </c>
      <c r="S3606" s="49" t="str">
        <f>CONCATENATE(Tabla_Datos[[#This Row],[Nombre_Cliente]]," ",Tabla_Datos[[#This Row],[ApellidoPaterno_Cliente]]," ",Tabla_Datos[[#This Row],[ApellidoMaterno_Cliente]])</f>
        <v xml:space="preserve">ELSA EVELYN HERMOZA     </v>
      </c>
      <c r="T3606" s="53">
        <f>DATE(Tabla_Datos[[#This Row],[tAnio]],Tabla_Datos[[#This Row],[tMes]],Tabla_Datos[[#This Row],[tDia]])</f>
        <v>40775</v>
      </c>
      <c r="U3606" s="53" t="str">
        <f>IF(Tabla_Datos[[#This Row],[cProvincia]]="LIMA","LIMA","PROVINCIA")</f>
        <v>LIMA</v>
      </c>
      <c r="V3606" s="53" t="str">
        <f>MID(Tabla_Datos[[#This Row],[pTelefono]],1,SEARCH("-",Tabla_Datos[[#This Row],[pTelefono]],1)-1)</f>
        <v>1</v>
      </c>
      <c r="W3606" s="53" t="str">
        <f>MID(Tabla_Datos[[#This Row],[pTelefono]],SEARCH("-",Tabla_Datos[[#This Row],[pTelefono]],1)+1,LEN(Tabla_Datos[[#This Row],[pTelefono]]))</f>
        <v>997542748</v>
      </c>
      <c r="X3606" s="53" t="str">
        <f>CONCATENATE(Tabla_Datos[[#This Row],[TipUrb]]," ",Tabla_Datos[[#This Row],[Calle]]," ",Tabla_Datos[[#This Row],[NumCalle]])</f>
        <v>UR ALCALA 361</v>
      </c>
      <c r="Y3606" t="s">
        <v>92</v>
      </c>
      <c r="Z3606" t="s">
        <v>122</v>
      </c>
      <c r="AA3606" t="s">
        <v>123</v>
      </c>
      <c r="AB3606" t="s">
        <v>95</v>
      </c>
      <c r="AC3606">
        <v>301</v>
      </c>
      <c r="AD3606" t="s">
        <v>161</v>
      </c>
      <c r="AE3606" t="s">
        <v>95</v>
      </c>
      <c r="AF3606" t="s">
        <v>95</v>
      </c>
      <c r="AG3606" s="51">
        <v>10309690</v>
      </c>
      <c r="AH3606" t="s">
        <v>95</v>
      </c>
      <c r="AI3606">
        <v>1</v>
      </c>
      <c r="AJ3606">
        <v>1</v>
      </c>
      <c r="AK3606" t="s">
        <v>11987</v>
      </c>
      <c r="AL3606">
        <v>361</v>
      </c>
    </row>
    <row r="3607" spans="1:38">
      <c r="A3607">
        <v>3275583</v>
      </c>
      <c r="B3607" t="s">
        <v>11988</v>
      </c>
      <c r="C3607" t="s">
        <v>19</v>
      </c>
      <c r="D3607" t="s">
        <v>143</v>
      </c>
      <c r="E3607">
        <v>2011</v>
      </c>
      <c r="F3607">
        <v>8</v>
      </c>
      <c r="G3607">
        <v>20</v>
      </c>
      <c r="H3607" t="s">
        <v>86</v>
      </c>
      <c r="I3607" t="s">
        <v>292</v>
      </c>
      <c r="J3607" t="s">
        <v>293</v>
      </c>
      <c r="K3607" t="s">
        <v>292</v>
      </c>
      <c r="L3607" t="s">
        <v>86</v>
      </c>
      <c r="M3607" t="s">
        <v>294</v>
      </c>
      <c r="N3607" s="50">
        <v>45905129</v>
      </c>
      <c r="O3607" s="51">
        <v>2324204</v>
      </c>
      <c r="P3607" t="s">
        <v>11989</v>
      </c>
      <c r="Q3607" t="s">
        <v>11990</v>
      </c>
      <c r="R3607" t="s">
        <v>1549</v>
      </c>
      <c r="S3607" s="49" t="str">
        <f>CONCATENATE(Tabla_Datos[[#This Row],[Nombre_Cliente]]," ",Tabla_Datos[[#This Row],[ApellidoPaterno_Cliente]]," ",Tabla_Datos[[#This Row],[ApellidoMaterno_Cliente]])</f>
        <v>YENI GARAMENDI QUISPE</v>
      </c>
      <c r="T3607" s="53">
        <f>DATE(Tabla_Datos[[#This Row],[tAnio]],Tabla_Datos[[#This Row],[tMes]],Tabla_Datos[[#This Row],[tDia]])</f>
        <v>40775</v>
      </c>
      <c r="U3607" s="53" t="str">
        <f>IF(Tabla_Datos[[#This Row],[cProvincia]]="LIMA","LIMA","PROVINCIA")</f>
        <v>PROVINCIA</v>
      </c>
      <c r="V3607" s="53" t="str">
        <f>MID(Tabla_Datos[[#This Row],[pTelefono]],1,SEARCH("-",Tabla_Datos[[#This Row],[pTelefono]],1)-1)</f>
        <v>66</v>
      </c>
      <c r="W3607" s="53" t="str">
        <f>MID(Tabla_Datos[[#This Row],[pTelefono]],SEARCH("-",Tabla_Datos[[#This Row],[pTelefono]],1)+1,LEN(Tabla_Datos[[#This Row],[pTelefono]]))</f>
        <v>966638325</v>
      </c>
      <c r="X3607" s="53" t="str">
        <f>CONCATENATE(Tabla_Datos[[#This Row],[TipUrb]]," ",Tabla_Datos[[#This Row],[Calle]]," ",Tabla_Datos[[#This Row],[NumCalle]])</f>
        <v>UR . 0</v>
      </c>
      <c r="Y3607" t="s">
        <v>298</v>
      </c>
      <c r="Z3607" t="s">
        <v>152</v>
      </c>
      <c r="AA3607" t="s">
        <v>153</v>
      </c>
      <c r="AB3607" t="s">
        <v>95</v>
      </c>
      <c r="AC3607" t="s">
        <v>95</v>
      </c>
      <c r="AD3607" t="s">
        <v>161</v>
      </c>
      <c r="AE3607" t="s">
        <v>950</v>
      </c>
      <c r="AF3607">
        <v>11</v>
      </c>
      <c r="AG3607" s="51">
        <v>41364538</v>
      </c>
      <c r="AH3607" t="s">
        <v>95</v>
      </c>
      <c r="AI3607">
        <v>1</v>
      </c>
      <c r="AJ3607">
        <v>1</v>
      </c>
      <c r="AK3607" t="s">
        <v>221</v>
      </c>
      <c r="AL3607">
        <v>0</v>
      </c>
    </row>
    <row r="3608" spans="1:38">
      <c r="A3608">
        <v>3276698</v>
      </c>
      <c r="B3608" t="s">
        <v>11991</v>
      </c>
      <c r="C3608" t="s">
        <v>19</v>
      </c>
      <c r="D3608" t="s">
        <v>85</v>
      </c>
      <c r="E3608">
        <v>2011</v>
      </c>
      <c r="F3608">
        <v>8</v>
      </c>
      <c r="G3608">
        <v>20</v>
      </c>
      <c r="H3608" t="s">
        <v>86</v>
      </c>
      <c r="I3608" t="s">
        <v>16</v>
      </c>
      <c r="J3608" t="s">
        <v>16</v>
      </c>
      <c r="K3608" t="s">
        <v>386</v>
      </c>
      <c r="L3608" t="s">
        <v>86</v>
      </c>
      <c r="M3608" t="s">
        <v>88</v>
      </c>
      <c r="N3608" s="50">
        <v>11111249</v>
      </c>
      <c r="O3608" s="51">
        <v>2325156</v>
      </c>
      <c r="P3608" t="s">
        <v>11992</v>
      </c>
      <c r="Q3608" t="s">
        <v>610</v>
      </c>
      <c r="R3608" t="s">
        <v>3083</v>
      </c>
      <c r="S3608" s="49" t="str">
        <f>CONCATENATE(Tabla_Datos[[#This Row],[Nombre_Cliente]]," ",Tabla_Datos[[#This Row],[ApellidoPaterno_Cliente]]," ",Tabla_Datos[[#This Row],[ApellidoMaterno_Cliente]])</f>
        <v>RODRIGO FRANCO MARTINEZ DEL SOLAR</v>
      </c>
      <c r="T3608" s="53">
        <f>DATE(Tabla_Datos[[#This Row],[tAnio]],Tabla_Datos[[#This Row],[tMes]],Tabla_Datos[[#This Row],[tDia]])</f>
        <v>40775</v>
      </c>
      <c r="U3608" s="53" t="str">
        <f>IF(Tabla_Datos[[#This Row],[cProvincia]]="LIMA","LIMA","PROVINCIA")</f>
        <v>LIMA</v>
      </c>
      <c r="V3608" s="53" t="str">
        <f>MID(Tabla_Datos[[#This Row],[pTelefono]],1,SEARCH("-",Tabla_Datos[[#This Row],[pTelefono]],1)-1)</f>
        <v>1</v>
      </c>
      <c r="W3608" s="53" t="str">
        <f>MID(Tabla_Datos[[#This Row],[pTelefono]],SEARCH("-",Tabla_Datos[[#This Row],[pTelefono]],1)+1,LEN(Tabla_Datos[[#This Row],[pTelefono]]))</f>
        <v>996410874</v>
      </c>
      <c r="X3608" s="53" t="str">
        <f>CONCATENATE(Tabla_Datos[[#This Row],[TipUrb]]," ",Tabla_Datos[[#This Row],[Calle]]," ",Tabla_Datos[[#This Row],[NumCalle]])</f>
        <v>UR CLEMENT GENERAL 275</v>
      </c>
      <c r="Y3608" t="s">
        <v>92</v>
      </c>
      <c r="Z3608" t="s">
        <v>196</v>
      </c>
      <c r="AA3608" t="s">
        <v>197</v>
      </c>
      <c r="AB3608" t="s">
        <v>95</v>
      </c>
      <c r="AC3608" t="s">
        <v>95</v>
      </c>
      <c r="AD3608" t="s">
        <v>161</v>
      </c>
      <c r="AE3608" t="s">
        <v>95</v>
      </c>
      <c r="AF3608" t="s">
        <v>95</v>
      </c>
      <c r="AG3608" s="51">
        <v>40353723</v>
      </c>
      <c r="AH3608" t="s">
        <v>95</v>
      </c>
      <c r="AI3608">
        <v>1</v>
      </c>
      <c r="AJ3608">
        <v>1</v>
      </c>
      <c r="AK3608" t="s">
        <v>11993</v>
      </c>
      <c r="AL3608">
        <v>275</v>
      </c>
    </row>
    <row r="3609" spans="1:38">
      <c r="A3609">
        <v>3275871</v>
      </c>
      <c r="B3609" t="s">
        <v>11994</v>
      </c>
      <c r="C3609" t="s">
        <v>20</v>
      </c>
      <c r="D3609" t="s">
        <v>85</v>
      </c>
      <c r="E3609">
        <v>2011</v>
      </c>
      <c r="F3609">
        <v>8</v>
      </c>
      <c r="G3609">
        <v>20</v>
      </c>
      <c r="H3609" t="s">
        <v>144</v>
      </c>
      <c r="I3609" t="s">
        <v>16</v>
      </c>
      <c r="J3609" t="s">
        <v>16</v>
      </c>
      <c r="K3609" t="s">
        <v>16</v>
      </c>
      <c r="L3609" t="s">
        <v>86</v>
      </c>
      <c r="M3609" t="s">
        <v>88</v>
      </c>
      <c r="N3609" s="50">
        <v>43743037</v>
      </c>
      <c r="O3609" s="51">
        <v>2324443</v>
      </c>
      <c r="P3609" t="s">
        <v>9981</v>
      </c>
      <c r="Q3609" t="s">
        <v>11995</v>
      </c>
      <c r="R3609" t="s">
        <v>11996</v>
      </c>
      <c r="S3609" s="49" t="str">
        <f>CONCATENATE(Tabla_Datos[[#This Row],[Nombre_Cliente]]," ",Tabla_Datos[[#This Row],[ApellidoPaterno_Cliente]]," ",Tabla_Datos[[#This Row],[ApellidoMaterno_Cliente]])</f>
        <v>HENRY YANGALI CASTELLARES</v>
      </c>
      <c r="T3609" s="53">
        <f>DATE(Tabla_Datos[[#This Row],[tAnio]],Tabla_Datos[[#This Row],[tMes]],Tabla_Datos[[#This Row],[tDia]])</f>
        <v>40775</v>
      </c>
      <c r="U3609" s="53" t="str">
        <f>IF(Tabla_Datos[[#This Row],[cProvincia]]="LIMA","LIMA","PROVINCIA")</f>
        <v>LIMA</v>
      </c>
      <c r="V3609" s="53" t="str">
        <f>MID(Tabla_Datos[[#This Row],[pTelefono]],1,SEARCH("-",Tabla_Datos[[#This Row],[pTelefono]],1)-1)</f>
        <v>1</v>
      </c>
      <c r="W3609" s="53" t="str">
        <f>MID(Tabla_Datos[[#This Row],[pTelefono]],SEARCH("-",Tabla_Datos[[#This Row],[pTelefono]],1)+1,LEN(Tabla_Datos[[#This Row],[pTelefono]]))</f>
        <v>996056539</v>
      </c>
      <c r="X3609" s="53" t="str">
        <f>CONCATENATE(Tabla_Datos[[#This Row],[TipUrb]]," ",Tabla_Datos[[#This Row],[Calle]]," ",Tabla_Datos[[#This Row],[NumCalle]])</f>
        <v>UR SANTA SABINA 176</v>
      </c>
      <c r="Y3609" t="s">
        <v>92</v>
      </c>
      <c r="Z3609" t="s">
        <v>122</v>
      </c>
      <c r="AA3609" t="s">
        <v>123</v>
      </c>
      <c r="AB3609" t="s">
        <v>95</v>
      </c>
      <c r="AC3609" t="s">
        <v>95</v>
      </c>
      <c r="AD3609" t="s">
        <v>161</v>
      </c>
      <c r="AE3609" t="s">
        <v>95</v>
      </c>
      <c r="AF3609" t="s">
        <v>95</v>
      </c>
      <c r="AG3609" s="51">
        <v>40241436</v>
      </c>
      <c r="AH3609" t="s">
        <v>95</v>
      </c>
      <c r="AI3609">
        <v>1</v>
      </c>
      <c r="AJ3609">
        <v>1</v>
      </c>
      <c r="AK3609" t="s">
        <v>11997</v>
      </c>
      <c r="AL3609">
        <v>176</v>
      </c>
    </row>
    <row r="3610" spans="1:38">
      <c r="A3610">
        <v>3277971</v>
      </c>
      <c r="B3610" t="s">
        <v>11998</v>
      </c>
      <c r="C3610" t="s">
        <v>18</v>
      </c>
      <c r="D3610" t="s">
        <v>85</v>
      </c>
      <c r="E3610">
        <v>2011</v>
      </c>
      <c r="F3610">
        <v>8</v>
      </c>
      <c r="G3610">
        <v>20</v>
      </c>
      <c r="H3610" t="s">
        <v>86</v>
      </c>
      <c r="I3610" t="s">
        <v>16</v>
      </c>
      <c r="J3610" t="s">
        <v>16</v>
      </c>
      <c r="K3610" t="s">
        <v>492</v>
      </c>
      <c r="L3610" t="s">
        <v>86</v>
      </c>
      <c r="M3610" t="s">
        <v>88</v>
      </c>
      <c r="N3610" s="50">
        <v>99999999</v>
      </c>
      <c r="O3610" s="51">
        <v>2326099</v>
      </c>
      <c r="P3610" t="s">
        <v>11999</v>
      </c>
      <c r="Q3610" t="s">
        <v>296</v>
      </c>
      <c r="R3610" t="s">
        <v>2180</v>
      </c>
      <c r="S3610" s="49" t="str">
        <f>CONCATENATE(Tabla_Datos[[#This Row],[Nombre_Cliente]]," ",Tabla_Datos[[#This Row],[ApellidoPaterno_Cliente]]," ",Tabla_Datos[[#This Row],[ApellidoMaterno_Cliente]])</f>
        <v>NANCY MARILIN MEDINA ESTRADA</v>
      </c>
      <c r="T3610" s="53">
        <f>DATE(Tabla_Datos[[#This Row],[tAnio]],Tabla_Datos[[#This Row],[tMes]],Tabla_Datos[[#This Row],[tDia]])</f>
        <v>40775</v>
      </c>
      <c r="U3610" s="53" t="str">
        <f>IF(Tabla_Datos[[#This Row],[cProvincia]]="LIMA","LIMA","PROVINCIA")</f>
        <v>LIMA</v>
      </c>
      <c r="V3610" s="53" t="str">
        <f>MID(Tabla_Datos[[#This Row],[pTelefono]],1,SEARCH("-",Tabla_Datos[[#This Row],[pTelefono]],1)-1)</f>
        <v>1</v>
      </c>
      <c r="W3610" s="53" t="str">
        <f>MID(Tabla_Datos[[#This Row],[pTelefono]],SEARCH("-",Tabla_Datos[[#This Row],[pTelefono]],1)+1,LEN(Tabla_Datos[[#This Row],[pTelefono]]))</f>
        <v>986722392</v>
      </c>
      <c r="X3610" s="53" t="str">
        <f>CONCATENATE(Tabla_Datos[[#This Row],[TipUrb]]," ",Tabla_Datos[[#This Row],[Calle]]," ",Tabla_Datos[[#This Row],[NumCalle]])</f>
        <v>UR DEL EJERCITO 360</v>
      </c>
      <c r="Y3610" t="s">
        <v>92</v>
      </c>
      <c r="Z3610" t="s">
        <v>93</v>
      </c>
      <c r="AA3610" t="s">
        <v>94</v>
      </c>
      <c r="AB3610" t="s">
        <v>95</v>
      </c>
      <c r="AC3610" t="s">
        <v>1043</v>
      </c>
      <c r="AD3610" t="s">
        <v>161</v>
      </c>
      <c r="AE3610" t="s">
        <v>95</v>
      </c>
      <c r="AG3610" s="51">
        <v>40208863</v>
      </c>
      <c r="AI3610">
        <v>26</v>
      </c>
      <c r="AJ3610">
        <v>26</v>
      </c>
      <c r="AK3610" t="s">
        <v>5449</v>
      </c>
      <c r="AL3610">
        <v>360</v>
      </c>
    </row>
    <row r="3611" spans="1:38">
      <c r="A3611">
        <v>3289705</v>
      </c>
      <c r="B3611" t="s">
        <v>12000</v>
      </c>
      <c r="C3611" t="s">
        <v>18</v>
      </c>
      <c r="D3611" t="s">
        <v>85</v>
      </c>
      <c r="E3611">
        <v>2011</v>
      </c>
      <c r="F3611">
        <v>8</v>
      </c>
      <c r="G3611">
        <v>20</v>
      </c>
      <c r="H3611" t="s">
        <v>86</v>
      </c>
      <c r="I3611" t="s">
        <v>16</v>
      </c>
      <c r="J3611" t="s">
        <v>16</v>
      </c>
      <c r="K3611" t="s">
        <v>157</v>
      </c>
      <c r="L3611" t="s">
        <v>86</v>
      </c>
      <c r="M3611" t="s">
        <v>88</v>
      </c>
      <c r="N3611" s="50">
        <v>99999999</v>
      </c>
      <c r="O3611" s="51">
        <v>2325630</v>
      </c>
      <c r="P3611" t="s">
        <v>12001</v>
      </c>
      <c r="Q3611" t="s">
        <v>12002</v>
      </c>
      <c r="R3611" t="s">
        <v>2425</v>
      </c>
      <c r="S3611" s="49" t="str">
        <f>CONCATENATE(Tabla_Datos[[#This Row],[Nombre_Cliente]]," ",Tabla_Datos[[#This Row],[ApellidoPaterno_Cliente]]," ",Tabla_Datos[[#This Row],[ApellidoMaterno_Cliente]])</f>
        <v>KRYSTOR  SALVADOR  BERAUN   HUAMANI</v>
      </c>
      <c r="T3611" s="53">
        <f>DATE(Tabla_Datos[[#This Row],[tAnio]],Tabla_Datos[[#This Row],[tMes]],Tabla_Datos[[#This Row],[tDia]])</f>
        <v>40775</v>
      </c>
      <c r="U3611" s="53" t="str">
        <f>IF(Tabla_Datos[[#This Row],[cProvincia]]="LIMA","LIMA","PROVINCIA")</f>
        <v>LIMA</v>
      </c>
      <c r="V3611" s="53" t="str">
        <f>MID(Tabla_Datos[[#This Row],[pTelefono]],1,SEARCH("-",Tabla_Datos[[#This Row],[pTelefono]],1)-1)</f>
        <v>1</v>
      </c>
      <c r="W3611" s="53" t="str">
        <f>MID(Tabla_Datos[[#This Row],[pTelefono]],SEARCH("-",Tabla_Datos[[#This Row],[pTelefono]],1)+1,LEN(Tabla_Datos[[#This Row],[pTelefono]]))</f>
        <v>6214306</v>
      </c>
      <c r="X3611" s="53" t="str">
        <f>CONCATENATE(Tabla_Datos[[#This Row],[TipUrb]]," ",Tabla_Datos[[#This Row],[Calle]]," ",Tabla_Datos[[#This Row],[NumCalle]])</f>
        <v>CV AGUIRRE UGARTE, GERMAN 1457</v>
      </c>
      <c r="Y3611" t="s">
        <v>92</v>
      </c>
      <c r="Z3611" t="s">
        <v>138</v>
      </c>
      <c r="AA3611" t="s">
        <v>139</v>
      </c>
      <c r="AB3611" t="s">
        <v>95</v>
      </c>
      <c r="AC3611" t="s">
        <v>95</v>
      </c>
      <c r="AD3611" t="s">
        <v>352</v>
      </c>
      <c r="AE3611" t="s">
        <v>95</v>
      </c>
      <c r="AG3611" s="51">
        <v>47162795</v>
      </c>
      <c r="AI3611">
        <v>26</v>
      </c>
      <c r="AJ3611">
        <v>26</v>
      </c>
      <c r="AK3611" t="s">
        <v>12003</v>
      </c>
      <c r="AL3611">
        <v>1457</v>
      </c>
    </row>
    <row r="3612" spans="1:38">
      <c r="A3612">
        <v>3277698</v>
      </c>
      <c r="B3612" t="s">
        <v>12004</v>
      </c>
      <c r="C3612" t="s">
        <v>19</v>
      </c>
      <c r="D3612" t="s">
        <v>85</v>
      </c>
      <c r="E3612">
        <v>2011</v>
      </c>
      <c r="F3612">
        <v>8</v>
      </c>
      <c r="G3612">
        <v>20</v>
      </c>
      <c r="H3612" t="s">
        <v>86</v>
      </c>
      <c r="I3612" t="s">
        <v>16</v>
      </c>
      <c r="J3612" t="s">
        <v>16</v>
      </c>
      <c r="K3612" t="s">
        <v>386</v>
      </c>
      <c r="L3612" t="s">
        <v>86</v>
      </c>
      <c r="M3612" t="s">
        <v>88</v>
      </c>
      <c r="N3612" s="50">
        <v>40365102</v>
      </c>
      <c r="O3612" s="51">
        <v>2325881</v>
      </c>
      <c r="P3612" t="s">
        <v>12005</v>
      </c>
      <c r="Q3612" t="s">
        <v>900</v>
      </c>
      <c r="R3612" t="s">
        <v>284</v>
      </c>
      <c r="S3612" s="49" t="str">
        <f>CONCATENATE(Tabla_Datos[[#This Row],[Nombre_Cliente]]," ",Tabla_Datos[[#This Row],[ApellidoPaterno_Cliente]]," ",Tabla_Datos[[#This Row],[ApellidoMaterno_Cliente]])</f>
        <v>JULIA MARITZA RAMOS RIOS</v>
      </c>
      <c r="T3612" s="53">
        <f>DATE(Tabla_Datos[[#This Row],[tAnio]],Tabla_Datos[[#This Row],[tMes]],Tabla_Datos[[#This Row],[tDia]])</f>
        <v>40775</v>
      </c>
      <c r="U3612" s="53" t="str">
        <f>IF(Tabla_Datos[[#This Row],[cProvincia]]="LIMA","LIMA","PROVINCIA")</f>
        <v>LIMA</v>
      </c>
      <c r="V3612" s="53" t="str">
        <f>MID(Tabla_Datos[[#This Row],[pTelefono]],1,SEARCH("-",Tabla_Datos[[#This Row],[pTelefono]],1)-1)</f>
        <v>1</v>
      </c>
      <c r="W3612" s="53" t="str">
        <f>MID(Tabla_Datos[[#This Row],[pTelefono]],SEARCH("-",Tabla_Datos[[#This Row],[pTelefono]],1)+1,LEN(Tabla_Datos[[#This Row],[pTelefono]]))</f>
        <v>998338407</v>
      </c>
      <c r="X3612" s="53" t="str">
        <f>CONCATENATE(Tabla_Datos[[#This Row],[TipUrb]]," ",Tabla_Datos[[#This Row],[Calle]]," ",Tabla_Datos[[#This Row],[NumCalle]])</f>
        <v>UR LOS RUISEÑORES ESTE 304</v>
      </c>
      <c r="Y3612" t="s">
        <v>92</v>
      </c>
      <c r="Z3612" t="s">
        <v>196</v>
      </c>
      <c r="AA3612" t="s">
        <v>197</v>
      </c>
      <c r="AB3612" t="s">
        <v>95</v>
      </c>
      <c r="AC3612" t="s">
        <v>95</v>
      </c>
      <c r="AD3612" t="s">
        <v>161</v>
      </c>
      <c r="AE3612" t="s">
        <v>1847</v>
      </c>
      <c r="AF3612">
        <v>1</v>
      </c>
      <c r="AG3612" s="51">
        <v>6232721</v>
      </c>
      <c r="AH3612" t="s">
        <v>95</v>
      </c>
      <c r="AI3612">
        <v>1</v>
      </c>
      <c r="AJ3612">
        <v>1</v>
      </c>
      <c r="AK3612" t="s">
        <v>12006</v>
      </c>
      <c r="AL3612">
        <v>304</v>
      </c>
    </row>
    <row r="3613" spans="1:38">
      <c r="A3613">
        <v>3278884</v>
      </c>
      <c r="B3613" t="s">
        <v>11314</v>
      </c>
      <c r="C3613" t="s">
        <v>18</v>
      </c>
      <c r="D3613" t="s">
        <v>143</v>
      </c>
      <c r="E3613">
        <v>2011</v>
      </c>
      <c r="F3613">
        <v>8</v>
      </c>
      <c r="G3613">
        <v>20</v>
      </c>
      <c r="H3613" t="s">
        <v>86</v>
      </c>
      <c r="I3613" t="s">
        <v>662</v>
      </c>
      <c r="J3613" t="s">
        <v>10498</v>
      </c>
      <c r="K3613" t="s">
        <v>10499</v>
      </c>
      <c r="L3613" t="s">
        <v>86</v>
      </c>
      <c r="M3613" t="s">
        <v>594</v>
      </c>
      <c r="N3613" s="50">
        <v>46546731</v>
      </c>
      <c r="O3613" s="51">
        <v>2326785</v>
      </c>
      <c r="P3613" t="s">
        <v>11315</v>
      </c>
      <c r="Q3613" t="s">
        <v>255</v>
      </c>
      <c r="R3613" t="s">
        <v>256</v>
      </c>
      <c r="S3613" s="49" t="str">
        <f>CONCATENATE(Tabla_Datos[[#This Row],[Nombre_Cliente]]," ",Tabla_Datos[[#This Row],[ApellidoPaterno_Cliente]]," ",Tabla_Datos[[#This Row],[ApellidoMaterno_Cliente]])</f>
        <v>DEMETRIO CONDORI MAMANI</v>
      </c>
      <c r="T3613" s="53">
        <f>DATE(Tabla_Datos[[#This Row],[tAnio]],Tabla_Datos[[#This Row],[tMes]],Tabla_Datos[[#This Row],[tDia]])</f>
        <v>40775</v>
      </c>
      <c r="U3613" s="53" t="str">
        <f>IF(Tabla_Datos[[#This Row],[cProvincia]]="LIMA","LIMA","PROVINCIA")</f>
        <v>PROVINCIA</v>
      </c>
      <c r="V3613" s="53" t="str">
        <f>MID(Tabla_Datos[[#This Row],[pTelefono]],1,SEARCH("-",Tabla_Datos[[#This Row],[pTelefono]],1)-1)</f>
        <v>82</v>
      </c>
      <c r="W3613" s="53" t="str">
        <f>MID(Tabla_Datos[[#This Row],[pTelefono]],SEARCH("-",Tabla_Datos[[#This Row],[pTelefono]],1)+1,LEN(Tabla_Datos[[#This Row],[pTelefono]]))</f>
        <v>982731979</v>
      </c>
      <c r="X3613" s="53" t="str">
        <f>CONCATENATE(Tabla_Datos[[#This Row],[TipUrb]]," ",Tabla_Datos[[#This Row],[Calle]]," ",Tabla_Datos[[#This Row],[NumCalle]])</f>
        <v>- A MAZUCO KM,108 0</v>
      </c>
      <c r="Y3613" t="s">
        <v>10501</v>
      </c>
      <c r="Z3613" t="s">
        <v>181</v>
      </c>
      <c r="AA3613" t="s">
        <v>182</v>
      </c>
      <c r="AB3613" t="s">
        <v>95</v>
      </c>
      <c r="AC3613" t="s">
        <v>95</v>
      </c>
      <c r="AD3613" t="s">
        <v>109</v>
      </c>
      <c r="AE3613" t="s">
        <v>95</v>
      </c>
      <c r="AG3613" s="51">
        <v>4808314</v>
      </c>
      <c r="AI3613">
        <v>61</v>
      </c>
      <c r="AJ3613">
        <v>61</v>
      </c>
      <c r="AK3613" t="s">
        <v>12007</v>
      </c>
      <c r="AL3613">
        <v>0</v>
      </c>
    </row>
    <row r="3614" spans="1:38">
      <c r="A3614">
        <v>3279195</v>
      </c>
      <c r="B3614" t="s">
        <v>12008</v>
      </c>
      <c r="C3614" t="s">
        <v>19</v>
      </c>
      <c r="D3614" t="s">
        <v>85</v>
      </c>
      <c r="E3614">
        <v>2011</v>
      </c>
      <c r="F3614">
        <v>8</v>
      </c>
      <c r="G3614">
        <v>20</v>
      </c>
      <c r="H3614" t="s">
        <v>86</v>
      </c>
      <c r="I3614" t="s">
        <v>16</v>
      </c>
      <c r="J3614" t="s">
        <v>16</v>
      </c>
      <c r="K3614" t="s">
        <v>386</v>
      </c>
      <c r="L3614" t="s">
        <v>86</v>
      </c>
      <c r="M3614" t="s">
        <v>88</v>
      </c>
      <c r="N3614" s="50">
        <v>41501916</v>
      </c>
      <c r="O3614" s="51">
        <v>2326990</v>
      </c>
      <c r="P3614" t="s">
        <v>12009</v>
      </c>
      <c r="Q3614" t="s">
        <v>2436</v>
      </c>
      <c r="R3614" t="s">
        <v>12010</v>
      </c>
      <c r="S3614" s="49" t="str">
        <f>CONCATENATE(Tabla_Datos[[#This Row],[Nombre_Cliente]]," ",Tabla_Datos[[#This Row],[ApellidoPaterno_Cliente]]," ",Tabla_Datos[[#This Row],[ApellidoMaterno_Cliente]])</f>
        <v>IGNACIA LOYOLA ECHEVARRIA CUYA DE BARRAZA</v>
      </c>
      <c r="T3614" s="53">
        <f>DATE(Tabla_Datos[[#This Row],[tAnio]],Tabla_Datos[[#This Row],[tMes]],Tabla_Datos[[#This Row],[tDia]])</f>
        <v>40775</v>
      </c>
      <c r="U3614" s="53" t="str">
        <f>IF(Tabla_Datos[[#This Row],[cProvincia]]="LIMA","LIMA","PROVINCIA")</f>
        <v>LIMA</v>
      </c>
      <c r="V3614" s="53" t="str">
        <f>MID(Tabla_Datos[[#This Row],[pTelefono]],1,SEARCH("-",Tabla_Datos[[#This Row],[pTelefono]],1)-1)</f>
        <v>1</v>
      </c>
      <c r="W3614" s="53" t="str">
        <f>MID(Tabla_Datos[[#This Row],[pTelefono]],SEARCH("-",Tabla_Datos[[#This Row],[pTelefono]],1)+1,LEN(Tabla_Datos[[#This Row],[pTelefono]]))</f>
        <v>996653850</v>
      </c>
      <c r="X3614" s="53" t="str">
        <f>CONCATENATE(Tabla_Datos[[#This Row],[TipUrb]]," ",Tabla_Datos[[#This Row],[Calle]]," ",Tabla_Datos[[#This Row],[NumCalle]])</f>
        <v xml:space="preserve">  BELEN 203</v>
      </c>
      <c r="Y3614" t="s">
        <v>92</v>
      </c>
      <c r="Z3614" t="s">
        <v>122</v>
      </c>
      <c r="AA3614" t="s">
        <v>123</v>
      </c>
      <c r="AB3614" t="s">
        <v>95</v>
      </c>
      <c r="AC3614" t="s">
        <v>95</v>
      </c>
      <c r="AD3614" t="s">
        <v>95</v>
      </c>
      <c r="AE3614" t="s">
        <v>95</v>
      </c>
      <c r="AF3614" t="s">
        <v>95</v>
      </c>
      <c r="AG3614" s="51">
        <v>8249414</v>
      </c>
      <c r="AH3614" t="s">
        <v>95</v>
      </c>
      <c r="AI3614">
        <v>1</v>
      </c>
      <c r="AJ3614">
        <v>1</v>
      </c>
      <c r="AK3614" t="s">
        <v>7601</v>
      </c>
      <c r="AL3614">
        <v>203</v>
      </c>
    </row>
    <row r="3615" spans="1:38">
      <c r="A3615">
        <v>3280150</v>
      </c>
      <c r="B3615" t="s">
        <v>12011</v>
      </c>
      <c r="C3615" t="s">
        <v>18</v>
      </c>
      <c r="D3615" t="s">
        <v>143</v>
      </c>
      <c r="E3615">
        <v>2011</v>
      </c>
      <c r="F3615">
        <v>8</v>
      </c>
      <c r="G3615">
        <v>20</v>
      </c>
      <c r="H3615" t="s">
        <v>86</v>
      </c>
      <c r="I3615" t="s">
        <v>202</v>
      </c>
      <c r="J3615" t="s">
        <v>203</v>
      </c>
      <c r="K3615" t="s">
        <v>203</v>
      </c>
      <c r="L3615" t="s">
        <v>86</v>
      </c>
      <c r="M3615" t="s">
        <v>133</v>
      </c>
      <c r="N3615" s="50">
        <v>43949807</v>
      </c>
      <c r="O3615" s="51">
        <v>2326814</v>
      </c>
      <c r="P3615" t="s">
        <v>12012</v>
      </c>
      <c r="Q3615" t="s">
        <v>5814</v>
      </c>
      <c r="R3615" t="s">
        <v>12013</v>
      </c>
      <c r="S3615" s="49" t="str">
        <f>CONCATENATE(Tabla_Datos[[#This Row],[Nombre_Cliente]]," ",Tabla_Datos[[#This Row],[ApellidoPaterno_Cliente]]," ",Tabla_Datos[[#This Row],[ApellidoMaterno_Cliente]])</f>
        <v xml:space="preserve">JILMER ENRIQUE BARRIOS CHEVEZ </v>
      </c>
      <c r="T3615" s="53">
        <f>DATE(Tabla_Datos[[#This Row],[tAnio]],Tabla_Datos[[#This Row],[tMes]],Tabla_Datos[[#This Row],[tDia]])</f>
        <v>40775</v>
      </c>
      <c r="U3615" s="53" t="str">
        <f>IF(Tabla_Datos[[#This Row],[cProvincia]]="LIMA","LIMA","PROVINCIA")</f>
        <v>PROVINCIA</v>
      </c>
      <c r="V3615" s="53" t="str">
        <f>MID(Tabla_Datos[[#This Row],[pTelefono]],1,SEARCH("-",Tabla_Datos[[#This Row],[pTelefono]],1)-1)</f>
        <v>1</v>
      </c>
      <c r="W3615" s="53" t="str">
        <f>MID(Tabla_Datos[[#This Row],[pTelefono]],SEARCH("-",Tabla_Datos[[#This Row],[pTelefono]],1)+1,LEN(Tabla_Datos[[#This Row],[pTelefono]]))</f>
        <v>950102988</v>
      </c>
      <c r="X3615" s="53" t="str">
        <f>CONCATENATE(Tabla_Datos[[#This Row],[TipUrb]]," ",Tabla_Datos[[#This Row],[Calle]]," ",Tabla_Datos[[#This Row],[NumCalle]])</f>
        <v>PJ QIPUCAMAYOC 105</v>
      </c>
      <c r="Y3615" t="s">
        <v>208</v>
      </c>
      <c r="Z3615" t="s">
        <v>181</v>
      </c>
      <c r="AA3615" t="s">
        <v>182</v>
      </c>
      <c r="AB3615" t="s">
        <v>95</v>
      </c>
      <c r="AC3615" t="s">
        <v>95</v>
      </c>
      <c r="AD3615" t="s">
        <v>429</v>
      </c>
      <c r="AE3615" t="s">
        <v>95</v>
      </c>
      <c r="AG3615" s="51">
        <v>45736588</v>
      </c>
      <c r="AI3615">
        <v>26</v>
      </c>
      <c r="AJ3615">
        <v>26</v>
      </c>
      <c r="AK3615" t="s">
        <v>12014</v>
      </c>
      <c r="AL3615">
        <v>105</v>
      </c>
    </row>
    <row r="3616" spans="1:38">
      <c r="A3616">
        <v>3278865</v>
      </c>
      <c r="B3616" t="s">
        <v>12015</v>
      </c>
      <c r="C3616" t="s">
        <v>18</v>
      </c>
      <c r="D3616" t="s">
        <v>143</v>
      </c>
      <c r="E3616">
        <v>2011</v>
      </c>
      <c r="F3616">
        <v>8</v>
      </c>
      <c r="G3616">
        <v>20</v>
      </c>
      <c r="H3616" t="s">
        <v>86</v>
      </c>
      <c r="I3616" t="s">
        <v>355</v>
      </c>
      <c r="J3616" t="s">
        <v>2051</v>
      </c>
      <c r="K3616" t="s">
        <v>4099</v>
      </c>
      <c r="L3616" t="s">
        <v>86</v>
      </c>
      <c r="M3616" t="s">
        <v>594</v>
      </c>
      <c r="N3616" s="50">
        <v>44441298</v>
      </c>
      <c r="O3616" s="51">
        <v>2326770</v>
      </c>
      <c r="P3616" t="s">
        <v>11121</v>
      </c>
      <c r="Q3616" t="s">
        <v>12016</v>
      </c>
      <c r="R3616" t="s">
        <v>2205</v>
      </c>
      <c r="S3616" s="49" t="str">
        <f>CONCATENATE(Tabla_Datos[[#This Row],[Nombre_Cliente]]," ",Tabla_Datos[[#This Row],[ApellidoPaterno_Cliente]]," ",Tabla_Datos[[#This Row],[ApellidoMaterno_Cliente]])</f>
        <v>FAUSTINO APAMAUTA CANO</v>
      </c>
      <c r="T3616" s="53">
        <f>DATE(Tabla_Datos[[#This Row],[tAnio]],Tabla_Datos[[#This Row],[tMes]],Tabla_Datos[[#This Row],[tDia]])</f>
        <v>40775</v>
      </c>
      <c r="U3616" s="53" t="str">
        <f>IF(Tabla_Datos[[#This Row],[cProvincia]]="LIMA","LIMA","PROVINCIA")</f>
        <v>PROVINCIA</v>
      </c>
      <c r="V3616" s="53" t="str">
        <f>MID(Tabla_Datos[[#This Row],[pTelefono]],1,SEARCH("-",Tabla_Datos[[#This Row],[pTelefono]],1)-1)</f>
        <v>84</v>
      </c>
      <c r="W3616" s="53" t="str">
        <f>MID(Tabla_Datos[[#This Row],[pTelefono]],SEARCH("-",Tabla_Datos[[#This Row],[pTelefono]],1)+1,LEN(Tabla_Datos[[#This Row],[pTelefono]]))</f>
        <v>974308872</v>
      </c>
      <c r="X3616" s="53" t="str">
        <f>CONCATENATE(Tabla_Datos[[#This Row],[TipUrb]]," ",Tabla_Datos[[#This Row],[Calle]]," ",Tabla_Datos[[#This Row],[NumCalle]])</f>
        <v>- URPIPATA 0</v>
      </c>
      <c r="Y3616" t="s">
        <v>360</v>
      </c>
      <c r="Z3616" t="s">
        <v>181</v>
      </c>
      <c r="AA3616" t="s">
        <v>182</v>
      </c>
      <c r="AB3616" t="s">
        <v>95</v>
      </c>
      <c r="AC3616" t="s">
        <v>95</v>
      </c>
      <c r="AD3616" t="s">
        <v>109</v>
      </c>
      <c r="AE3616" t="s">
        <v>95</v>
      </c>
      <c r="AG3616" s="51">
        <v>24943323</v>
      </c>
      <c r="AI3616">
        <v>26</v>
      </c>
      <c r="AJ3616">
        <v>26</v>
      </c>
      <c r="AK3616" t="s">
        <v>12017</v>
      </c>
      <c r="AL3616">
        <v>0</v>
      </c>
    </row>
    <row r="3617" spans="1:38">
      <c r="A3617">
        <v>3279319</v>
      </c>
      <c r="B3617" t="s">
        <v>12018</v>
      </c>
      <c r="C3617" t="s">
        <v>18</v>
      </c>
      <c r="D3617" t="s">
        <v>143</v>
      </c>
      <c r="E3617">
        <v>2011</v>
      </c>
      <c r="F3617">
        <v>8</v>
      </c>
      <c r="G3617">
        <v>20</v>
      </c>
      <c r="H3617" t="s">
        <v>86</v>
      </c>
      <c r="I3617" t="s">
        <v>145</v>
      </c>
      <c r="J3617" t="s">
        <v>469</v>
      </c>
      <c r="K3617" t="s">
        <v>991</v>
      </c>
      <c r="L3617" t="s">
        <v>86</v>
      </c>
      <c r="M3617" t="s">
        <v>148</v>
      </c>
      <c r="N3617" s="50">
        <v>43235508</v>
      </c>
      <c r="O3617" s="51">
        <v>2327108</v>
      </c>
      <c r="P3617" t="s">
        <v>7899</v>
      </c>
      <c r="Q3617" t="s">
        <v>705</v>
      </c>
      <c r="R3617" t="s">
        <v>12019</v>
      </c>
      <c r="S3617" s="49" t="str">
        <f>CONCATENATE(Tabla_Datos[[#This Row],[Nombre_Cliente]]," ",Tabla_Datos[[#This Row],[ApellidoPaterno_Cliente]]," ",Tabla_Datos[[#This Row],[ApellidoMaterno_Cliente]])</f>
        <v>LUISA SARAVIA OLIVAR</v>
      </c>
      <c r="T3617" s="53">
        <f>DATE(Tabla_Datos[[#This Row],[tAnio]],Tabla_Datos[[#This Row],[tMes]],Tabla_Datos[[#This Row],[tDia]])</f>
        <v>40775</v>
      </c>
      <c r="U3617" s="53" t="str">
        <f>IF(Tabla_Datos[[#This Row],[cProvincia]]="LIMA","LIMA","PROVINCIA")</f>
        <v>PROVINCIA</v>
      </c>
      <c r="V3617" s="53" t="str">
        <f>MID(Tabla_Datos[[#This Row],[pTelefono]],1,SEARCH("-",Tabla_Datos[[#This Row],[pTelefono]],1)-1)</f>
        <v>43</v>
      </c>
      <c r="W3617" s="53" t="str">
        <f>MID(Tabla_Datos[[#This Row],[pTelefono]],SEARCH("-",Tabla_Datos[[#This Row],[pTelefono]],1)+1,LEN(Tabla_Datos[[#This Row],[pTelefono]]))</f>
        <v>945550059</v>
      </c>
      <c r="X3617" s="53" t="str">
        <f>CONCATENATE(Tabla_Datos[[#This Row],[TipUrb]]," ",Tabla_Datos[[#This Row],[Calle]]," ",Tabla_Datos[[#This Row],[NumCalle]])</f>
        <v>PJ UNION 252</v>
      </c>
      <c r="Y3617" t="s">
        <v>151</v>
      </c>
      <c r="Z3617" t="s">
        <v>181</v>
      </c>
      <c r="AA3617" t="s">
        <v>182</v>
      </c>
      <c r="AB3617" t="s">
        <v>95</v>
      </c>
      <c r="AC3617" t="s">
        <v>95</v>
      </c>
      <c r="AD3617" t="s">
        <v>429</v>
      </c>
      <c r="AE3617" t="s">
        <v>95</v>
      </c>
      <c r="AG3617" s="51">
        <v>32865518</v>
      </c>
      <c r="AI3617" t="s">
        <v>475</v>
      </c>
      <c r="AJ3617" t="s">
        <v>475</v>
      </c>
      <c r="AK3617" t="s">
        <v>1003</v>
      </c>
      <c r="AL3617">
        <v>252</v>
      </c>
    </row>
    <row r="3618" spans="1:38">
      <c r="A3618">
        <v>3278881</v>
      </c>
      <c r="B3618" t="s">
        <v>12020</v>
      </c>
      <c r="C3618" t="s">
        <v>18</v>
      </c>
      <c r="D3618" t="s">
        <v>143</v>
      </c>
      <c r="E3618">
        <v>2011</v>
      </c>
      <c r="F3618">
        <v>8</v>
      </c>
      <c r="G3618">
        <v>20</v>
      </c>
      <c r="H3618" t="s">
        <v>86</v>
      </c>
      <c r="I3618" t="s">
        <v>662</v>
      </c>
      <c r="J3618" t="s">
        <v>10498</v>
      </c>
      <c r="K3618" t="s">
        <v>10499</v>
      </c>
      <c r="L3618" t="s">
        <v>86</v>
      </c>
      <c r="M3618" t="s">
        <v>594</v>
      </c>
      <c r="N3618" s="50">
        <v>46546731</v>
      </c>
      <c r="O3618" s="51">
        <v>2326782</v>
      </c>
      <c r="P3618" t="s">
        <v>12021</v>
      </c>
      <c r="Q3618" t="s">
        <v>1596</v>
      </c>
      <c r="R3618" t="s">
        <v>279</v>
      </c>
      <c r="S3618" s="49" t="str">
        <f>CONCATENATE(Tabla_Datos[[#This Row],[Nombre_Cliente]]," ",Tabla_Datos[[#This Row],[ApellidoPaterno_Cliente]]," ",Tabla_Datos[[#This Row],[ApellidoMaterno_Cliente]])</f>
        <v>RONAL NESTOR AQUINO DIAZ</v>
      </c>
      <c r="T3618" s="53">
        <f>DATE(Tabla_Datos[[#This Row],[tAnio]],Tabla_Datos[[#This Row],[tMes]],Tabla_Datos[[#This Row],[tDia]])</f>
        <v>40775</v>
      </c>
      <c r="U3618" s="53" t="str">
        <f>IF(Tabla_Datos[[#This Row],[cProvincia]]="LIMA","LIMA","PROVINCIA")</f>
        <v>PROVINCIA</v>
      </c>
      <c r="V3618" s="53" t="str">
        <f>MID(Tabla_Datos[[#This Row],[pTelefono]],1,SEARCH("-",Tabla_Datos[[#This Row],[pTelefono]],1)-1)</f>
        <v>82</v>
      </c>
      <c r="W3618" s="53" t="str">
        <f>MID(Tabla_Datos[[#This Row],[pTelefono]],SEARCH("-",Tabla_Datos[[#This Row],[pTelefono]],1)+1,LEN(Tabla_Datos[[#This Row],[pTelefono]]))</f>
        <v>961791753</v>
      </c>
      <c r="X3618" s="53" t="str">
        <f>CONCATENATE(Tabla_Datos[[#This Row],[TipUrb]]," ",Tabla_Datos[[#This Row],[Calle]]," ",Tabla_Datos[[#This Row],[NumCalle]])</f>
        <v>- S/N 0</v>
      </c>
      <c r="Y3618" t="s">
        <v>10501</v>
      </c>
      <c r="Z3618" t="s">
        <v>181</v>
      </c>
      <c r="AA3618" t="s">
        <v>182</v>
      </c>
      <c r="AB3618" t="s">
        <v>95</v>
      </c>
      <c r="AC3618" t="s">
        <v>95</v>
      </c>
      <c r="AD3618" t="s">
        <v>109</v>
      </c>
      <c r="AE3618" t="s">
        <v>95</v>
      </c>
      <c r="AG3618" s="51">
        <v>71228896</v>
      </c>
      <c r="AI3618">
        <v>61</v>
      </c>
      <c r="AJ3618">
        <v>61</v>
      </c>
      <c r="AK3618" t="s">
        <v>1146</v>
      </c>
      <c r="AL3618">
        <v>0</v>
      </c>
    </row>
    <row r="3619" spans="1:38">
      <c r="A3619">
        <v>3279532</v>
      </c>
      <c r="B3619" t="s">
        <v>12022</v>
      </c>
      <c r="C3619" t="s">
        <v>20</v>
      </c>
      <c r="D3619" t="s">
        <v>143</v>
      </c>
      <c r="E3619">
        <v>2011</v>
      </c>
      <c r="F3619">
        <v>8</v>
      </c>
      <c r="G3619">
        <v>20</v>
      </c>
      <c r="H3619" t="s">
        <v>86</v>
      </c>
      <c r="I3619" t="s">
        <v>16</v>
      </c>
      <c r="J3619" t="s">
        <v>16</v>
      </c>
      <c r="K3619" t="s">
        <v>487</v>
      </c>
      <c r="L3619" t="s">
        <v>86</v>
      </c>
      <c r="M3619" t="s">
        <v>88</v>
      </c>
      <c r="N3619" s="50">
        <v>7155824</v>
      </c>
      <c r="O3619" s="51">
        <v>2327290</v>
      </c>
      <c r="P3619" t="s">
        <v>3371</v>
      </c>
      <c r="Q3619" t="s">
        <v>318</v>
      </c>
      <c r="R3619" t="s">
        <v>358</v>
      </c>
      <c r="S3619" s="49" t="str">
        <f>CONCATENATE(Tabla_Datos[[#This Row],[Nombre_Cliente]]," ",Tabla_Datos[[#This Row],[ApellidoPaterno_Cliente]]," ",Tabla_Datos[[#This Row],[ApellidoMaterno_Cliente]])</f>
        <v>JOSE ALBERTO DE LA CRUZ SALAS</v>
      </c>
      <c r="T3619" s="53">
        <f>DATE(Tabla_Datos[[#This Row],[tAnio]],Tabla_Datos[[#This Row],[tMes]],Tabla_Datos[[#This Row],[tDia]])</f>
        <v>40775</v>
      </c>
      <c r="U3619" s="53" t="str">
        <f>IF(Tabla_Datos[[#This Row],[cProvincia]]="LIMA","LIMA","PROVINCIA")</f>
        <v>LIMA</v>
      </c>
      <c r="V3619" s="53" t="str">
        <f>MID(Tabla_Datos[[#This Row],[pTelefono]],1,SEARCH("-",Tabla_Datos[[#This Row],[pTelefono]],1)-1)</f>
        <v>1</v>
      </c>
      <c r="W3619" s="53" t="str">
        <f>MID(Tabla_Datos[[#This Row],[pTelefono]],SEARCH("-",Tabla_Datos[[#This Row],[pTelefono]],1)+1,LEN(Tabla_Datos[[#This Row],[pTelefono]]))</f>
        <v>997809432</v>
      </c>
      <c r="X3619" s="53" t="str">
        <f>CONCATENATE(Tabla_Datos[[#This Row],[TipUrb]]," ",Tabla_Datos[[#This Row],[Calle]]," ",Tabla_Datos[[#This Row],[NumCalle]])</f>
        <v>AH . 0</v>
      </c>
      <c r="Y3619" t="s">
        <v>92</v>
      </c>
      <c r="Z3619" t="s">
        <v>152</v>
      </c>
      <c r="AA3619" t="s">
        <v>153</v>
      </c>
      <c r="AB3619" t="s">
        <v>95</v>
      </c>
      <c r="AC3619" t="s">
        <v>95</v>
      </c>
      <c r="AD3619" t="s">
        <v>96</v>
      </c>
      <c r="AE3619" t="s">
        <v>12023</v>
      </c>
      <c r="AF3619">
        <v>17</v>
      </c>
      <c r="AG3619" s="51">
        <v>43066955</v>
      </c>
      <c r="AH3619" t="s">
        <v>95</v>
      </c>
      <c r="AI3619">
        <v>1</v>
      </c>
      <c r="AJ3619">
        <v>1</v>
      </c>
      <c r="AK3619" t="s">
        <v>221</v>
      </c>
      <c r="AL3619">
        <v>0</v>
      </c>
    </row>
    <row r="3620" spans="1:38">
      <c r="A3620">
        <v>3280816</v>
      </c>
      <c r="B3620" t="s">
        <v>12024</v>
      </c>
      <c r="C3620" t="s">
        <v>19</v>
      </c>
      <c r="D3620" t="s">
        <v>85</v>
      </c>
      <c r="E3620">
        <v>2011</v>
      </c>
      <c r="F3620">
        <v>8</v>
      </c>
      <c r="G3620">
        <v>20</v>
      </c>
      <c r="H3620" t="s">
        <v>86</v>
      </c>
      <c r="I3620" t="s">
        <v>16</v>
      </c>
      <c r="J3620" t="s">
        <v>16</v>
      </c>
      <c r="K3620" t="s">
        <v>192</v>
      </c>
      <c r="L3620" t="s">
        <v>86</v>
      </c>
      <c r="M3620" t="s">
        <v>88</v>
      </c>
      <c r="N3620" s="50">
        <v>10762376</v>
      </c>
      <c r="O3620" s="51">
        <v>2328027</v>
      </c>
      <c r="P3620" t="s">
        <v>12025</v>
      </c>
      <c r="Q3620" t="s">
        <v>6754</v>
      </c>
      <c r="R3620" t="s">
        <v>4445</v>
      </c>
      <c r="S3620" s="49" t="str">
        <f>CONCATENATE(Tabla_Datos[[#This Row],[Nombre_Cliente]]," ",Tabla_Datos[[#This Row],[ApellidoPaterno_Cliente]]," ",Tabla_Datos[[#This Row],[ApellidoMaterno_Cliente]])</f>
        <v>JULISSA MARIANELLA ARROYO PADILLA</v>
      </c>
      <c r="T3620" s="53">
        <f>DATE(Tabla_Datos[[#This Row],[tAnio]],Tabla_Datos[[#This Row],[tMes]],Tabla_Datos[[#This Row],[tDia]])</f>
        <v>40775</v>
      </c>
      <c r="U3620" s="53" t="str">
        <f>IF(Tabla_Datos[[#This Row],[cProvincia]]="LIMA","LIMA","PROVINCIA")</f>
        <v>LIMA</v>
      </c>
      <c r="V3620" s="53" t="str">
        <f>MID(Tabla_Datos[[#This Row],[pTelefono]],1,SEARCH("-",Tabla_Datos[[#This Row],[pTelefono]],1)-1)</f>
        <v>1</v>
      </c>
      <c r="W3620" s="53" t="str">
        <f>MID(Tabla_Datos[[#This Row],[pTelefono]],SEARCH("-",Tabla_Datos[[#This Row],[pTelefono]],1)+1,LEN(Tabla_Datos[[#This Row],[pTelefono]]))</f>
        <v>14326284</v>
      </c>
      <c r="X3620" s="53" t="str">
        <f>CONCATENATE(Tabla_Datos[[#This Row],[TipUrb]]," ",Tabla_Datos[[#This Row],[Calle]]," ",Tabla_Datos[[#This Row],[NumCalle]])</f>
        <v xml:space="preserve">  GARCILAZO DE LA VEGA 473</v>
      </c>
      <c r="Y3620" t="s">
        <v>92</v>
      </c>
      <c r="Z3620" t="s">
        <v>122</v>
      </c>
      <c r="AA3620" t="s">
        <v>123</v>
      </c>
      <c r="AB3620" t="s">
        <v>95</v>
      </c>
      <c r="AC3620" t="s">
        <v>95</v>
      </c>
      <c r="AD3620" t="s">
        <v>95</v>
      </c>
      <c r="AE3620" t="s">
        <v>95</v>
      </c>
      <c r="AF3620" t="s">
        <v>95</v>
      </c>
      <c r="AG3620" s="51">
        <v>42263459</v>
      </c>
      <c r="AH3620" t="s">
        <v>95</v>
      </c>
      <c r="AI3620">
        <v>1</v>
      </c>
      <c r="AJ3620">
        <v>1</v>
      </c>
      <c r="AK3620" t="s">
        <v>3706</v>
      </c>
      <c r="AL3620">
        <v>473</v>
      </c>
    </row>
    <row r="3621" spans="1:38">
      <c r="A3621">
        <v>3282040</v>
      </c>
      <c r="B3621" t="s">
        <v>12026</v>
      </c>
      <c r="C3621" t="s">
        <v>19</v>
      </c>
      <c r="D3621" t="s">
        <v>85</v>
      </c>
      <c r="E3621">
        <v>2011</v>
      </c>
      <c r="F3621">
        <v>8</v>
      </c>
      <c r="G3621">
        <v>20</v>
      </c>
      <c r="H3621" t="s">
        <v>86</v>
      </c>
      <c r="I3621" t="s">
        <v>16</v>
      </c>
      <c r="J3621" t="s">
        <v>16</v>
      </c>
      <c r="K3621" t="s">
        <v>171</v>
      </c>
      <c r="L3621" t="s">
        <v>86</v>
      </c>
      <c r="M3621" t="s">
        <v>88</v>
      </c>
      <c r="N3621" s="50">
        <v>72208112</v>
      </c>
      <c r="O3621" s="51">
        <v>2329051</v>
      </c>
      <c r="P3621" t="s">
        <v>12027</v>
      </c>
      <c r="Q3621" t="s">
        <v>370</v>
      </c>
      <c r="R3621" t="s">
        <v>629</v>
      </c>
      <c r="S3621" s="49" t="str">
        <f>CONCATENATE(Tabla_Datos[[#This Row],[Nombre_Cliente]]," ",Tabla_Datos[[#This Row],[ApellidoPaterno_Cliente]]," ",Tabla_Datos[[#This Row],[ApellidoMaterno_Cliente]])</f>
        <v>YAMILE TORRES HERRERA</v>
      </c>
      <c r="T3621" s="53">
        <f>DATE(Tabla_Datos[[#This Row],[tAnio]],Tabla_Datos[[#This Row],[tMes]],Tabla_Datos[[#This Row],[tDia]])</f>
        <v>40775</v>
      </c>
      <c r="U3621" s="53" t="str">
        <f>IF(Tabla_Datos[[#This Row],[cProvincia]]="LIMA","LIMA","PROVINCIA")</f>
        <v>LIMA</v>
      </c>
      <c r="V3621" s="53" t="str">
        <f>MID(Tabla_Datos[[#This Row],[pTelefono]],1,SEARCH("-",Tabla_Datos[[#This Row],[pTelefono]],1)-1)</f>
        <v>1</v>
      </c>
      <c r="W3621" s="53" t="str">
        <f>MID(Tabla_Datos[[#This Row],[pTelefono]],SEARCH("-",Tabla_Datos[[#This Row],[pTelefono]],1)+1,LEN(Tabla_Datos[[#This Row],[pTelefono]]))</f>
        <v>986211508</v>
      </c>
      <c r="X3621" s="53" t="str">
        <f>CONCATENATE(Tabla_Datos[[#This Row],[TipUrb]]," ",Tabla_Datos[[#This Row],[Calle]]," ",Tabla_Datos[[#This Row],[NumCalle]])</f>
        <v xml:space="preserve">  DANTE 842</v>
      </c>
      <c r="Y3621" t="s">
        <v>92</v>
      </c>
      <c r="Z3621" t="s">
        <v>122</v>
      </c>
      <c r="AA3621" t="s">
        <v>123</v>
      </c>
      <c r="AB3621" t="s">
        <v>95</v>
      </c>
      <c r="AC3621">
        <v>6</v>
      </c>
      <c r="AD3621" t="s">
        <v>95</v>
      </c>
      <c r="AE3621" t="s">
        <v>95</v>
      </c>
      <c r="AF3621" t="s">
        <v>95</v>
      </c>
      <c r="AG3621" s="51">
        <v>71323375</v>
      </c>
      <c r="AH3621" t="s">
        <v>95</v>
      </c>
      <c r="AI3621">
        <v>1</v>
      </c>
      <c r="AJ3621">
        <v>1</v>
      </c>
      <c r="AK3621" t="s">
        <v>631</v>
      </c>
      <c r="AL3621">
        <v>842</v>
      </c>
    </row>
    <row r="3622" spans="1:38">
      <c r="A3622">
        <v>3281263</v>
      </c>
      <c r="B3622" t="s">
        <v>12028</v>
      </c>
      <c r="C3622" t="s">
        <v>18</v>
      </c>
      <c r="D3622" t="s">
        <v>143</v>
      </c>
      <c r="E3622">
        <v>2011</v>
      </c>
      <c r="F3622">
        <v>8</v>
      </c>
      <c r="G3622">
        <v>20</v>
      </c>
      <c r="H3622" t="s">
        <v>86</v>
      </c>
      <c r="I3622" t="s">
        <v>300</v>
      </c>
      <c r="J3622" t="s">
        <v>535</v>
      </c>
      <c r="K3622" t="s">
        <v>916</v>
      </c>
      <c r="L3622" t="s">
        <v>86</v>
      </c>
      <c r="M3622" t="s">
        <v>88</v>
      </c>
      <c r="N3622" s="50">
        <v>99999999</v>
      </c>
      <c r="O3622" s="51">
        <v>2328394</v>
      </c>
      <c r="P3622" t="s">
        <v>978</v>
      </c>
      <c r="Q3622" t="s">
        <v>12029</v>
      </c>
      <c r="R3622" t="s">
        <v>805</v>
      </c>
      <c r="S3622" s="49" t="str">
        <f>CONCATENATE(Tabla_Datos[[#This Row],[Nombre_Cliente]]," ",Tabla_Datos[[#This Row],[ApellidoPaterno_Cliente]]," ",Tabla_Datos[[#This Row],[ApellidoMaterno_Cliente]])</f>
        <v>ALBERTO  ISUIZA  GUEVARA</v>
      </c>
      <c r="T3622" s="53">
        <f>DATE(Tabla_Datos[[#This Row],[tAnio]],Tabla_Datos[[#This Row],[tMes]],Tabla_Datos[[#This Row],[tDia]])</f>
        <v>40775</v>
      </c>
      <c r="U3622" s="53" t="str">
        <f>IF(Tabla_Datos[[#This Row],[cProvincia]]="LIMA","LIMA","PROVINCIA")</f>
        <v>PROVINCIA</v>
      </c>
      <c r="V3622" s="53" t="str">
        <f>MID(Tabla_Datos[[#This Row],[pTelefono]],1,SEARCH("-",Tabla_Datos[[#This Row],[pTelefono]],1)-1)</f>
        <v>65</v>
      </c>
      <c r="W3622" s="53" t="str">
        <f>MID(Tabla_Datos[[#This Row],[pTelefono]],SEARCH("-",Tabla_Datos[[#This Row],[pTelefono]],1)+1,LEN(Tabla_Datos[[#This Row],[pTelefono]]))</f>
        <v>224120</v>
      </c>
      <c r="X3622" s="53" t="str">
        <f>CONCATENATE(Tabla_Datos[[#This Row],[TipUrb]]," ",Tabla_Datos[[#This Row],[Calle]]," ",Tabla_Datos[[#This Row],[NumCalle]])</f>
        <v xml:space="preserve">  PUTUMAYO 2730</v>
      </c>
      <c r="Y3622" t="s">
        <v>305</v>
      </c>
      <c r="Z3622" t="s">
        <v>181</v>
      </c>
      <c r="AA3622" t="s">
        <v>182</v>
      </c>
      <c r="AB3622" t="s">
        <v>95</v>
      </c>
      <c r="AC3622" t="s">
        <v>95</v>
      </c>
      <c r="AD3622" t="s">
        <v>95</v>
      </c>
      <c r="AE3622" t="s">
        <v>95</v>
      </c>
      <c r="AG3622" s="51">
        <v>5227661</v>
      </c>
      <c r="AI3622">
        <v>26</v>
      </c>
      <c r="AJ3622">
        <v>26</v>
      </c>
      <c r="AK3622" t="s">
        <v>5569</v>
      </c>
      <c r="AL3622">
        <v>2730</v>
      </c>
    </row>
    <row r="3623" spans="1:38">
      <c r="A3623">
        <v>3281467</v>
      </c>
      <c r="B3623" t="s">
        <v>12030</v>
      </c>
      <c r="C3623" t="s">
        <v>19</v>
      </c>
      <c r="D3623" t="s">
        <v>85</v>
      </c>
      <c r="E3623">
        <v>2011</v>
      </c>
      <c r="F3623">
        <v>8</v>
      </c>
      <c r="G3623">
        <v>20</v>
      </c>
      <c r="H3623" t="s">
        <v>144</v>
      </c>
      <c r="I3623" t="s">
        <v>16</v>
      </c>
      <c r="J3623" t="s">
        <v>16</v>
      </c>
      <c r="K3623" t="s">
        <v>562</v>
      </c>
      <c r="L3623" t="s">
        <v>144</v>
      </c>
      <c r="M3623" t="s">
        <v>88</v>
      </c>
      <c r="O3623" s="51">
        <v>2328575</v>
      </c>
      <c r="P3623" t="s">
        <v>11202</v>
      </c>
      <c r="Q3623" t="s">
        <v>1489</v>
      </c>
      <c r="R3623" t="s">
        <v>451</v>
      </c>
      <c r="S3623" s="49" t="str">
        <f>CONCATENATE(Tabla_Datos[[#This Row],[Nombre_Cliente]]," ",Tabla_Datos[[#This Row],[ApellidoPaterno_Cliente]]," ",Tabla_Datos[[#This Row],[ApellidoMaterno_Cliente]])</f>
        <v>DAVID OMAR CARDENAS FLORES</v>
      </c>
      <c r="T3623" s="53">
        <f>DATE(Tabla_Datos[[#This Row],[tAnio]],Tabla_Datos[[#This Row],[tMes]],Tabla_Datos[[#This Row],[tDia]])</f>
        <v>40775</v>
      </c>
      <c r="U3623" s="53" t="str">
        <f>IF(Tabla_Datos[[#This Row],[cProvincia]]="LIMA","LIMA","PROVINCIA")</f>
        <v>LIMA</v>
      </c>
      <c r="V3623" s="53" t="str">
        <f>MID(Tabla_Datos[[#This Row],[pTelefono]],1,SEARCH("-",Tabla_Datos[[#This Row],[pTelefono]],1)-1)</f>
        <v>1</v>
      </c>
      <c r="W3623" s="53" t="str">
        <f>MID(Tabla_Datos[[#This Row],[pTelefono]],SEARCH("-",Tabla_Datos[[#This Row],[pTelefono]],1)+1,LEN(Tabla_Datos[[#This Row],[pTelefono]]))</f>
        <v>994047267</v>
      </c>
      <c r="X3623" s="53" t="str">
        <f>CONCATENATE(Tabla_Datos[[#This Row],[TipUrb]]," ",Tabla_Datos[[#This Row],[Calle]]," ",Tabla_Datos[[#This Row],[NumCalle]])</f>
        <v>AG SINCHI ROCA 2532</v>
      </c>
      <c r="Y3623" t="s">
        <v>92</v>
      </c>
      <c r="Z3623" t="s">
        <v>196</v>
      </c>
      <c r="AA3623" t="s">
        <v>197</v>
      </c>
      <c r="AB3623" t="s">
        <v>95</v>
      </c>
      <c r="AC3623">
        <v>1202</v>
      </c>
      <c r="AD3623" t="s">
        <v>332</v>
      </c>
      <c r="AE3623" t="s">
        <v>95</v>
      </c>
      <c r="AF3623" t="s">
        <v>95</v>
      </c>
      <c r="AG3623" s="51">
        <v>10867256</v>
      </c>
      <c r="AH3623" t="s">
        <v>95</v>
      </c>
      <c r="AI3623">
        <v>1</v>
      </c>
      <c r="AJ3623">
        <v>1</v>
      </c>
      <c r="AK3623" t="s">
        <v>1432</v>
      </c>
      <c r="AL3623">
        <v>2532</v>
      </c>
    </row>
    <row r="3624" spans="1:38">
      <c r="A3624">
        <v>3281728</v>
      </c>
      <c r="B3624" t="s">
        <v>12031</v>
      </c>
      <c r="C3624" t="s">
        <v>20</v>
      </c>
      <c r="D3624" t="s">
        <v>85</v>
      </c>
      <c r="E3624">
        <v>2011</v>
      </c>
      <c r="F3624">
        <v>8</v>
      </c>
      <c r="G3624">
        <v>20</v>
      </c>
      <c r="H3624" t="s">
        <v>86</v>
      </c>
      <c r="I3624" t="s">
        <v>16</v>
      </c>
      <c r="J3624" t="s">
        <v>16</v>
      </c>
      <c r="K3624" t="s">
        <v>1877</v>
      </c>
      <c r="L3624" t="s">
        <v>86</v>
      </c>
      <c r="M3624" t="s">
        <v>88</v>
      </c>
      <c r="N3624" s="50">
        <v>47329225</v>
      </c>
      <c r="O3624" s="51">
        <v>2328793</v>
      </c>
      <c r="P3624" t="s">
        <v>12032</v>
      </c>
      <c r="Q3624" t="s">
        <v>12033</v>
      </c>
      <c r="R3624" t="s">
        <v>186</v>
      </c>
      <c r="S3624" s="49" t="str">
        <f>CONCATENATE(Tabla_Datos[[#This Row],[Nombre_Cliente]]," ",Tabla_Datos[[#This Row],[ApellidoPaterno_Cliente]]," ",Tabla_Datos[[#This Row],[ApellidoMaterno_Cliente]])</f>
        <v>DAYANA VICTORIA MOSQUERA DEL CASTILLO</v>
      </c>
      <c r="T3624" s="53">
        <f>DATE(Tabla_Datos[[#This Row],[tAnio]],Tabla_Datos[[#This Row],[tMes]],Tabla_Datos[[#This Row],[tDia]])</f>
        <v>40775</v>
      </c>
      <c r="U3624" s="53" t="str">
        <f>IF(Tabla_Datos[[#This Row],[cProvincia]]="LIMA","LIMA","PROVINCIA")</f>
        <v>LIMA</v>
      </c>
      <c r="V3624" s="53" t="str">
        <f>MID(Tabla_Datos[[#This Row],[pTelefono]],1,SEARCH("-",Tabla_Datos[[#This Row],[pTelefono]],1)-1)</f>
        <v>1</v>
      </c>
      <c r="W3624" s="53" t="str">
        <f>MID(Tabla_Datos[[#This Row],[pTelefono]],SEARCH("-",Tabla_Datos[[#This Row],[pTelefono]],1)+1,LEN(Tabla_Datos[[#This Row],[pTelefono]]))</f>
        <v>994693488</v>
      </c>
      <c r="X3624" s="53" t="str">
        <f>CONCATENATE(Tabla_Datos[[#This Row],[TipUrb]]," ",Tabla_Datos[[#This Row],[Calle]]," ",Tabla_Datos[[#This Row],[NumCalle]])</f>
        <v>UR OXAPAMPA 117</v>
      </c>
      <c r="Y3624" t="s">
        <v>92</v>
      </c>
      <c r="Z3624" t="s">
        <v>122</v>
      </c>
      <c r="AA3624" t="s">
        <v>123</v>
      </c>
      <c r="AB3624" t="s">
        <v>95</v>
      </c>
      <c r="AC3624">
        <v>501</v>
      </c>
      <c r="AD3624" t="s">
        <v>161</v>
      </c>
      <c r="AE3624" t="s">
        <v>95</v>
      </c>
      <c r="AF3624" t="s">
        <v>95</v>
      </c>
      <c r="AG3624" s="51">
        <v>44385406</v>
      </c>
      <c r="AH3624" t="s">
        <v>95</v>
      </c>
      <c r="AI3624">
        <v>1</v>
      </c>
      <c r="AJ3624">
        <v>1</v>
      </c>
      <c r="AK3624" t="s">
        <v>2264</v>
      </c>
      <c r="AL3624">
        <v>117</v>
      </c>
    </row>
    <row r="3625" spans="1:38">
      <c r="A3625">
        <v>3281717</v>
      </c>
      <c r="B3625" t="s">
        <v>12034</v>
      </c>
      <c r="C3625" t="s">
        <v>20</v>
      </c>
      <c r="D3625" t="s">
        <v>143</v>
      </c>
      <c r="E3625">
        <v>2011</v>
      </c>
      <c r="F3625">
        <v>8</v>
      </c>
      <c r="G3625">
        <v>20</v>
      </c>
      <c r="H3625" t="s">
        <v>86</v>
      </c>
      <c r="I3625" t="s">
        <v>241</v>
      </c>
      <c r="J3625" t="s">
        <v>242</v>
      </c>
      <c r="K3625" t="s">
        <v>243</v>
      </c>
      <c r="L3625" t="s">
        <v>86</v>
      </c>
      <c r="M3625" t="s">
        <v>148</v>
      </c>
      <c r="N3625" s="50">
        <v>80329639</v>
      </c>
      <c r="O3625" s="51">
        <v>2328781</v>
      </c>
      <c r="P3625" t="s">
        <v>12035</v>
      </c>
      <c r="Q3625" t="s">
        <v>12036</v>
      </c>
      <c r="R3625" t="s">
        <v>12037</v>
      </c>
      <c r="S3625" s="49" t="str">
        <f>CONCATENATE(Tabla_Datos[[#This Row],[Nombre_Cliente]]," ",Tabla_Datos[[#This Row],[ApellidoPaterno_Cliente]]," ",Tabla_Datos[[#This Row],[ApellidoMaterno_Cliente]])</f>
        <v>MARIA ROSA HONORES ORUNA</v>
      </c>
      <c r="T3625" s="53">
        <f>DATE(Tabla_Datos[[#This Row],[tAnio]],Tabla_Datos[[#This Row],[tMes]],Tabla_Datos[[#This Row],[tDia]])</f>
        <v>40775</v>
      </c>
      <c r="U3625" s="53" t="str">
        <f>IF(Tabla_Datos[[#This Row],[cProvincia]]="LIMA","LIMA","PROVINCIA")</f>
        <v>PROVINCIA</v>
      </c>
      <c r="V3625" s="53" t="str">
        <f>MID(Tabla_Datos[[#This Row],[pTelefono]],1,SEARCH("-",Tabla_Datos[[#This Row],[pTelefono]],1)-1)</f>
        <v>44</v>
      </c>
      <c r="W3625" s="53" t="str">
        <f>MID(Tabla_Datos[[#This Row],[pTelefono]],SEARCH("-",Tabla_Datos[[#This Row],[pTelefono]],1)+1,LEN(Tabla_Datos[[#This Row],[pTelefono]]))</f>
        <v>949902684</v>
      </c>
      <c r="X3625" s="53" t="str">
        <f>CONCATENATE(Tabla_Datos[[#This Row],[TipUrb]]," ",Tabla_Datos[[#This Row],[Calle]]," ",Tabla_Datos[[#This Row],[NumCalle]])</f>
        <v>- . 0</v>
      </c>
      <c r="Y3625" t="s">
        <v>246</v>
      </c>
      <c r="Z3625" t="s">
        <v>152</v>
      </c>
      <c r="AA3625" t="s">
        <v>153</v>
      </c>
      <c r="AB3625" t="s">
        <v>95</v>
      </c>
      <c r="AC3625" t="s">
        <v>95</v>
      </c>
      <c r="AD3625" t="s">
        <v>109</v>
      </c>
      <c r="AE3625">
        <v>29</v>
      </c>
      <c r="AF3625">
        <v>46</v>
      </c>
      <c r="AG3625" s="51">
        <v>40631274</v>
      </c>
      <c r="AH3625" t="s">
        <v>95</v>
      </c>
      <c r="AI3625">
        <v>1</v>
      </c>
      <c r="AJ3625">
        <v>1</v>
      </c>
      <c r="AK3625" t="s">
        <v>221</v>
      </c>
      <c r="AL3625">
        <v>0</v>
      </c>
    </row>
    <row r="3626" spans="1:38">
      <c r="A3626">
        <v>3282404</v>
      </c>
      <c r="B3626" t="s">
        <v>12038</v>
      </c>
      <c r="C3626" t="s">
        <v>18</v>
      </c>
      <c r="D3626" t="s">
        <v>143</v>
      </c>
      <c r="E3626">
        <v>2011</v>
      </c>
      <c r="F3626">
        <v>8</v>
      </c>
      <c r="G3626">
        <v>20</v>
      </c>
      <c r="H3626" t="s">
        <v>86</v>
      </c>
      <c r="I3626" t="s">
        <v>355</v>
      </c>
      <c r="J3626" t="s">
        <v>2051</v>
      </c>
      <c r="K3626" t="s">
        <v>2052</v>
      </c>
      <c r="L3626" t="s">
        <v>86</v>
      </c>
      <c r="M3626" t="s">
        <v>594</v>
      </c>
      <c r="N3626" s="50">
        <v>23991006</v>
      </c>
      <c r="O3626" s="51">
        <v>2329218</v>
      </c>
      <c r="P3626" t="s">
        <v>12039</v>
      </c>
      <c r="Q3626" t="s">
        <v>4497</v>
      </c>
      <c r="R3626" t="s">
        <v>12040</v>
      </c>
      <c r="S3626" s="49" t="str">
        <f>CONCATENATE(Tabla_Datos[[#This Row],[Nombre_Cliente]]," ",Tabla_Datos[[#This Row],[ApellidoPaterno_Cliente]]," ",Tabla_Datos[[#This Row],[ApellidoMaterno_Cliente]])</f>
        <v>INGRID LALY PORTILLA CALLAPIÑA</v>
      </c>
      <c r="T3626" s="53">
        <f>DATE(Tabla_Datos[[#This Row],[tAnio]],Tabla_Datos[[#This Row],[tMes]],Tabla_Datos[[#This Row],[tDia]])</f>
        <v>40775</v>
      </c>
      <c r="U3626" s="53" t="str">
        <f>IF(Tabla_Datos[[#This Row],[cProvincia]]="LIMA","LIMA","PROVINCIA")</f>
        <v>PROVINCIA</v>
      </c>
      <c r="V3626" s="53" t="str">
        <f>MID(Tabla_Datos[[#This Row],[pTelefono]],1,SEARCH("-",Tabla_Datos[[#This Row],[pTelefono]],1)-1)</f>
        <v>84</v>
      </c>
      <c r="W3626" s="53" t="str">
        <f>MID(Tabla_Datos[[#This Row],[pTelefono]],SEARCH("-",Tabla_Datos[[#This Row],[pTelefono]],1)+1,LEN(Tabla_Datos[[#This Row],[pTelefono]]))</f>
        <v>983316198</v>
      </c>
      <c r="X3626" s="53" t="str">
        <f>CONCATENATE(Tabla_Datos[[#This Row],[TipUrb]]," ",Tabla_Datos[[#This Row],[Calle]]," ",Tabla_Datos[[#This Row],[NumCalle]])</f>
        <v>- QUILLABAMBA ECHARATE 0</v>
      </c>
      <c r="Y3626" t="s">
        <v>360</v>
      </c>
      <c r="Z3626" t="s">
        <v>320</v>
      </c>
      <c r="AA3626" t="s">
        <v>321</v>
      </c>
      <c r="AB3626" t="s">
        <v>95</v>
      </c>
      <c r="AC3626" t="s">
        <v>95</v>
      </c>
      <c r="AD3626" t="s">
        <v>109</v>
      </c>
      <c r="AE3626" t="s">
        <v>95</v>
      </c>
      <c r="AG3626" s="51">
        <v>42302612</v>
      </c>
      <c r="AI3626">
        <v>26</v>
      </c>
      <c r="AJ3626">
        <v>26</v>
      </c>
      <c r="AK3626" t="s">
        <v>12041</v>
      </c>
      <c r="AL3626">
        <v>0</v>
      </c>
    </row>
    <row r="3627" spans="1:38">
      <c r="A3627">
        <v>3280660</v>
      </c>
      <c r="B3627" t="s">
        <v>12042</v>
      </c>
      <c r="C3627" t="s">
        <v>20</v>
      </c>
      <c r="D3627" t="s">
        <v>85</v>
      </c>
      <c r="E3627">
        <v>2011</v>
      </c>
      <c r="F3627">
        <v>8</v>
      </c>
      <c r="G3627">
        <v>20</v>
      </c>
      <c r="H3627" t="s">
        <v>144</v>
      </c>
      <c r="I3627" t="s">
        <v>16</v>
      </c>
      <c r="J3627" t="s">
        <v>16</v>
      </c>
      <c r="K3627" t="s">
        <v>277</v>
      </c>
      <c r="L3627" t="s">
        <v>86</v>
      </c>
      <c r="M3627" t="s">
        <v>88</v>
      </c>
      <c r="N3627" s="50">
        <v>9854201</v>
      </c>
      <c r="O3627" s="51">
        <v>2327895</v>
      </c>
      <c r="P3627" t="s">
        <v>12043</v>
      </c>
      <c r="Q3627" t="s">
        <v>1820</v>
      </c>
      <c r="R3627" t="s">
        <v>4180</v>
      </c>
      <c r="S3627" s="49" t="str">
        <f>CONCATENATE(Tabla_Datos[[#This Row],[Nombre_Cliente]]," ",Tabla_Datos[[#This Row],[ApellidoPaterno_Cliente]]," ",Tabla_Datos[[#This Row],[ApellidoMaterno_Cliente]])</f>
        <v>GISSELA KARINA NUÑEZ JULCA</v>
      </c>
      <c r="T3627" s="53">
        <f>DATE(Tabla_Datos[[#This Row],[tAnio]],Tabla_Datos[[#This Row],[tMes]],Tabla_Datos[[#This Row],[tDia]])</f>
        <v>40775</v>
      </c>
      <c r="U3627" s="53" t="str">
        <f>IF(Tabla_Datos[[#This Row],[cProvincia]]="LIMA","LIMA","PROVINCIA")</f>
        <v>LIMA</v>
      </c>
      <c r="V3627" s="53" t="str">
        <f>MID(Tabla_Datos[[#This Row],[pTelefono]],1,SEARCH("-",Tabla_Datos[[#This Row],[pTelefono]],1)-1)</f>
        <v>1</v>
      </c>
      <c r="W3627" s="53" t="str">
        <f>MID(Tabla_Datos[[#This Row],[pTelefono]],SEARCH("-",Tabla_Datos[[#This Row],[pTelefono]],1)+1,LEN(Tabla_Datos[[#This Row],[pTelefono]]))</f>
        <v>992753375</v>
      </c>
      <c r="X3627" s="53" t="str">
        <f>CONCATENATE(Tabla_Datos[[#This Row],[TipUrb]]," ",Tabla_Datos[[#This Row],[Calle]]," ",Tabla_Datos[[#This Row],[NumCalle]])</f>
        <v xml:space="preserve">  PASEO LA CASTELLANA 1080</v>
      </c>
      <c r="Y3627" t="s">
        <v>92</v>
      </c>
      <c r="Z3627" t="s">
        <v>122</v>
      </c>
      <c r="AA3627" t="s">
        <v>123</v>
      </c>
      <c r="AB3627" t="s">
        <v>95</v>
      </c>
      <c r="AC3627">
        <v>501</v>
      </c>
      <c r="AD3627" t="s">
        <v>95</v>
      </c>
      <c r="AE3627" t="s">
        <v>95</v>
      </c>
      <c r="AF3627" t="s">
        <v>95</v>
      </c>
      <c r="AG3627" s="51">
        <v>8136463</v>
      </c>
      <c r="AH3627" t="s">
        <v>95</v>
      </c>
      <c r="AI3627">
        <v>1</v>
      </c>
      <c r="AJ3627">
        <v>1</v>
      </c>
      <c r="AK3627" t="s">
        <v>12044</v>
      </c>
      <c r="AL3627">
        <v>1080</v>
      </c>
    </row>
    <row r="3628" spans="1:38">
      <c r="A3628">
        <v>3280355</v>
      </c>
      <c r="B3628" t="s">
        <v>12045</v>
      </c>
      <c r="C3628" t="s">
        <v>18</v>
      </c>
      <c r="D3628" t="s">
        <v>85</v>
      </c>
      <c r="E3628">
        <v>2011</v>
      </c>
      <c r="F3628">
        <v>8</v>
      </c>
      <c r="G3628">
        <v>20</v>
      </c>
      <c r="H3628" t="s">
        <v>86</v>
      </c>
      <c r="I3628" t="s">
        <v>16</v>
      </c>
      <c r="J3628" t="s">
        <v>16</v>
      </c>
      <c r="K3628" t="s">
        <v>646</v>
      </c>
      <c r="L3628" t="s">
        <v>86</v>
      </c>
      <c r="M3628" t="s">
        <v>88</v>
      </c>
      <c r="N3628" s="50">
        <v>99999999</v>
      </c>
      <c r="O3628" s="51">
        <v>2327792</v>
      </c>
      <c r="P3628" t="s">
        <v>12046</v>
      </c>
      <c r="Q3628" t="s">
        <v>280</v>
      </c>
      <c r="R3628" t="s">
        <v>4455</v>
      </c>
      <c r="S3628" s="49" t="str">
        <f>CONCATENATE(Tabla_Datos[[#This Row],[Nombre_Cliente]]," ",Tabla_Datos[[#This Row],[ApellidoPaterno_Cliente]]," ",Tabla_Datos[[#This Row],[ApellidoMaterno_Cliente]])</f>
        <v>VANIA LIZBETH HURTADO SERNA</v>
      </c>
      <c r="T3628" s="53">
        <f>DATE(Tabla_Datos[[#This Row],[tAnio]],Tabla_Datos[[#This Row],[tMes]],Tabla_Datos[[#This Row],[tDia]])</f>
        <v>40775</v>
      </c>
      <c r="U3628" s="53" t="str">
        <f>IF(Tabla_Datos[[#This Row],[cProvincia]]="LIMA","LIMA","PROVINCIA")</f>
        <v>LIMA</v>
      </c>
      <c r="V3628" s="53" t="str">
        <f>MID(Tabla_Datos[[#This Row],[pTelefono]],1,SEARCH("-",Tabla_Datos[[#This Row],[pTelefono]],1)-1)</f>
        <v>1</v>
      </c>
      <c r="W3628" s="53" t="str">
        <f>MID(Tabla_Datos[[#This Row],[pTelefono]],SEARCH("-",Tabla_Datos[[#This Row],[pTelefono]],1)+1,LEN(Tabla_Datos[[#This Row],[pTelefono]]))</f>
        <v>976461940</v>
      </c>
      <c r="X3628" s="53" t="str">
        <f>CONCATENATE(Tabla_Datos[[#This Row],[TipUrb]]," ",Tabla_Datos[[#This Row],[Calle]]," ",Tabla_Datos[[#This Row],[NumCalle]])</f>
        <v>AG CUBA 1016</v>
      </c>
      <c r="Y3628" t="s">
        <v>92</v>
      </c>
      <c r="Z3628" t="s">
        <v>93</v>
      </c>
      <c r="AA3628" t="s">
        <v>94</v>
      </c>
      <c r="AB3628" t="s">
        <v>95</v>
      </c>
      <c r="AC3628">
        <v>203</v>
      </c>
      <c r="AD3628" t="s">
        <v>332</v>
      </c>
      <c r="AE3628" t="s">
        <v>95</v>
      </c>
      <c r="AG3628" s="51">
        <v>41250832</v>
      </c>
      <c r="AI3628">
        <v>26</v>
      </c>
      <c r="AJ3628">
        <v>26</v>
      </c>
      <c r="AK3628" t="s">
        <v>1546</v>
      </c>
      <c r="AL3628">
        <v>1016</v>
      </c>
    </row>
    <row r="3629" spans="1:38">
      <c r="A3629">
        <v>3281097</v>
      </c>
      <c r="B3629" t="s">
        <v>12047</v>
      </c>
      <c r="C3629" t="s">
        <v>20</v>
      </c>
      <c r="D3629" t="s">
        <v>85</v>
      </c>
      <c r="E3629">
        <v>2011</v>
      </c>
      <c r="F3629">
        <v>8</v>
      </c>
      <c r="G3629">
        <v>20</v>
      </c>
      <c r="H3629" t="s">
        <v>86</v>
      </c>
      <c r="I3629" t="s">
        <v>16</v>
      </c>
      <c r="J3629" t="s">
        <v>16</v>
      </c>
      <c r="K3629" t="s">
        <v>487</v>
      </c>
      <c r="L3629" t="s">
        <v>86</v>
      </c>
      <c r="M3629" t="s">
        <v>88</v>
      </c>
      <c r="N3629" s="50">
        <v>20000021</v>
      </c>
      <c r="O3629" s="51">
        <v>2328274</v>
      </c>
      <c r="P3629" t="s">
        <v>12048</v>
      </c>
      <c r="Q3629" t="s">
        <v>422</v>
      </c>
      <c r="R3629" t="s">
        <v>6205</v>
      </c>
      <c r="S3629" s="49" t="str">
        <f>CONCATENATE(Tabla_Datos[[#This Row],[Nombre_Cliente]]," ",Tabla_Datos[[#This Row],[ApellidoPaterno_Cliente]]," ",Tabla_Datos[[#This Row],[ApellidoMaterno_Cliente]])</f>
        <v>ZOILA SARITA CORDOVA BRONCANO</v>
      </c>
      <c r="T3629" s="53">
        <f>DATE(Tabla_Datos[[#This Row],[tAnio]],Tabla_Datos[[#This Row],[tMes]],Tabla_Datos[[#This Row],[tDia]])</f>
        <v>40775</v>
      </c>
      <c r="U3629" s="53" t="str">
        <f>IF(Tabla_Datos[[#This Row],[cProvincia]]="LIMA","LIMA","PROVINCIA")</f>
        <v>LIMA</v>
      </c>
      <c r="V3629" s="53" t="str">
        <f>MID(Tabla_Datos[[#This Row],[pTelefono]],1,SEARCH("-",Tabla_Datos[[#This Row],[pTelefono]],1)-1)</f>
        <v>1</v>
      </c>
      <c r="W3629" s="53" t="str">
        <f>MID(Tabla_Datos[[#This Row],[pTelefono]],SEARCH("-",Tabla_Datos[[#This Row],[pTelefono]],1)+1,LEN(Tabla_Datos[[#This Row],[pTelefono]]))</f>
        <v>995987691</v>
      </c>
      <c r="X3629" s="53" t="str">
        <f>CONCATENATE(Tabla_Datos[[#This Row],[TipUrb]]," ",Tabla_Datos[[#This Row],[Calle]]," ",Tabla_Datos[[#This Row],[NumCalle]])</f>
        <v>AS NEVADO HUASCARAN 269</v>
      </c>
      <c r="Y3629" t="s">
        <v>92</v>
      </c>
      <c r="Z3629" t="s">
        <v>196</v>
      </c>
      <c r="AA3629" t="s">
        <v>197</v>
      </c>
      <c r="AB3629" t="s">
        <v>95</v>
      </c>
      <c r="AC3629" t="s">
        <v>95</v>
      </c>
      <c r="AD3629" t="s">
        <v>215</v>
      </c>
      <c r="AE3629" t="s">
        <v>555</v>
      </c>
      <c r="AF3629">
        <v>28</v>
      </c>
      <c r="AG3629" s="51">
        <v>43705055</v>
      </c>
      <c r="AH3629" t="s">
        <v>95</v>
      </c>
      <c r="AI3629">
        <v>1</v>
      </c>
      <c r="AJ3629">
        <v>1</v>
      </c>
      <c r="AK3629" t="s">
        <v>12049</v>
      </c>
      <c r="AL3629">
        <v>269</v>
      </c>
    </row>
    <row r="3630" spans="1:38">
      <c r="A3630">
        <v>3285502</v>
      </c>
      <c r="B3630" t="s">
        <v>12050</v>
      </c>
      <c r="C3630" t="s">
        <v>18</v>
      </c>
      <c r="D3630" t="s">
        <v>85</v>
      </c>
      <c r="E3630">
        <v>2011</v>
      </c>
      <c r="F3630">
        <v>8</v>
      </c>
      <c r="G3630">
        <v>20</v>
      </c>
      <c r="H3630" t="s">
        <v>86</v>
      </c>
      <c r="I3630" t="s">
        <v>16</v>
      </c>
      <c r="J3630" t="s">
        <v>16</v>
      </c>
      <c r="K3630" t="s">
        <v>230</v>
      </c>
      <c r="L3630" t="s">
        <v>86</v>
      </c>
      <c r="M3630" t="s">
        <v>88</v>
      </c>
      <c r="N3630" s="50">
        <v>99999999</v>
      </c>
      <c r="O3630" s="51">
        <v>2329145</v>
      </c>
      <c r="P3630" t="s">
        <v>12051</v>
      </c>
      <c r="Q3630" t="s">
        <v>370</v>
      </c>
      <c r="R3630" t="s">
        <v>12052</v>
      </c>
      <c r="S3630" s="49" t="str">
        <f>CONCATENATE(Tabla_Datos[[#This Row],[Nombre_Cliente]]," ",Tabla_Datos[[#This Row],[ApellidoPaterno_Cliente]]," ",Tabla_Datos[[#This Row],[ApellidoMaterno_Cliente]])</f>
        <v>ZAYRA   TORRES AGUILERA</v>
      </c>
      <c r="T3630" s="53">
        <f>DATE(Tabla_Datos[[#This Row],[tAnio]],Tabla_Datos[[#This Row],[tMes]],Tabla_Datos[[#This Row],[tDia]])</f>
        <v>40775</v>
      </c>
      <c r="U3630" s="53" t="str">
        <f>IF(Tabla_Datos[[#This Row],[cProvincia]]="LIMA","LIMA","PROVINCIA")</f>
        <v>LIMA</v>
      </c>
      <c r="V3630" s="53" t="str">
        <f>MID(Tabla_Datos[[#This Row],[pTelefono]],1,SEARCH("-",Tabla_Datos[[#This Row],[pTelefono]],1)-1)</f>
        <v>1</v>
      </c>
      <c r="W3630" s="53" t="str">
        <f>MID(Tabla_Datos[[#This Row],[pTelefono]],SEARCH("-",Tabla_Datos[[#This Row],[pTelefono]],1)+1,LEN(Tabla_Datos[[#This Row],[pTelefono]]))</f>
        <v>7625857</v>
      </c>
      <c r="X3630" s="53" t="str">
        <f>CONCATENATE(Tabla_Datos[[#This Row],[TipUrb]]," ",Tabla_Datos[[#This Row],[Calle]]," ",Tabla_Datos[[#This Row],[NumCalle]])</f>
        <v>CO   0</v>
      </c>
      <c r="Y3630" t="s">
        <v>92</v>
      </c>
      <c r="Z3630" t="s">
        <v>93</v>
      </c>
      <c r="AA3630" t="s">
        <v>94</v>
      </c>
      <c r="AB3630" t="s">
        <v>95</v>
      </c>
      <c r="AC3630" t="s">
        <v>95</v>
      </c>
      <c r="AD3630" t="s">
        <v>198</v>
      </c>
      <c r="AE3630" t="s">
        <v>9455</v>
      </c>
      <c r="AF3630">
        <v>17</v>
      </c>
      <c r="AG3630" s="51">
        <v>40831727</v>
      </c>
      <c r="AI3630">
        <v>26</v>
      </c>
      <c r="AJ3630">
        <v>26</v>
      </c>
      <c r="AK3630" t="s">
        <v>95</v>
      </c>
      <c r="AL3630">
        <v>0</v>
      </c>
    </row>
    <row r="3631" spans="1:38">
      <c r="A3631">
        <v>3282850</v>
      </c>
      <c r="B3631" t="s">
        <v>12053</v>
      </c>
      <c r="C3631" t="s">
        <v>18</v>
      </c>
      <c r="D3631" t="s">
        <v>143</v>
      </c>
      <c r="E3631">
        <v>2011</v>
      </c>
      <c r="F3631">
        <v>8</v>
      </c>
      <c r="G3631">
        <v>20</v>
      </c>
      <c r="H3631" t="s">
        <v>86</v>
      </c>
      <c r="I3631" t="s">
        <v>202</v>
      </c>
      <c r="J3631" t="s">
        <v>772</v>
      </c>
      <c r="K3631" t="s">
        <v>772</v>
      </c>
      <c r="L3631" t="s">
        <v>86</v>
      </c>
      <c r="M3631" t="s">
        <v>88</v>
      </c>
      <c r="N3631" s="50">
        <v>99999999</v>
      </c>
      <c r="O3631" s="51">
        <v>2329543</v>
      </c>
      <c r="P3631" t="s">
        <v>12054</v>
      </c>
      <c r="Q3631" t="s">
        <v>4112</v>
      </c>
      <c r="R3631" t="s">
        <v>159</v>
      </c>
      <c r="S3631" s="49" t="str">
        <f>CONCATENATE(Tabla_Datos[[#This Row],[Nombre_Cliente]]," ",Tabla_Datos[[#This Row],[ApellidoPaterno_Cliente]]," ",Tabla_Datos[[#This Row],[ApellidoMaterno_Cliente]])</f>
        <v>JOSE INOCENTE  CABRERA  CHAVEZ</v>
      </c>
      <c r="T3631" s="53">
        <f>DATE(Tabla_Datos[[#This Row],[tAnio]],Tabla_Datos[[#This Row],[tMes]],Tabla_Datos[[#This Row],[tDia]])</f>
        <v>40775</v>
      </c>
      <c r="U3631" s="53" t="str">
        <f>IF(Tabla_Datos[[#This Row],[cProvincia]]="LIMA","LIMA","PROVINCIA")</f>
        <v>PROVINCIA</v>
      </c>
      <c r="V3631" s="53" t="str">
        <f>MID(Tabla_Datos[[#This Row],[pTelefono]],1,SEARCH("-",Tabla_Datos[[#This Row],[pTelefono]],1)-1)</f>
        <v>1</v>
      </c>
      <c r="W3631" s="53" t="str">
        <f>MID(Tabla_Datos[[#This Row],[pTelefono]],SEARCH("-",Tabla_Datos[[#This Row],[pTelefono]],1)+1,LEN(Tabla_Datos[[#This Row],[pTelefono]]))</f>
        <v>978117931</v>
      </c>
      <c r="X3631" s="53" t="str">
        <f>CONCATENATE(Tabla_Datos[[#This Row],[TipUrb]]," ",Tabla_Datos[[#This Row],[Calle]]," ",Tabla_Datos[[#This Row],[NumCalle]])</f>
        <v>- CL JUSTICIA 248 0</v>
      </c>
      <c r="Y3631" t="s">
        <v>208</v>
      </c>
      <c r="Z3631" t="s">
        <v>181</v>
      </c>
      <c r="AA3631" t="s">
        <v>182</v>
      </c>
      <c r="AB3631" t="s">
        <v>95</v>
      </c>
      <c r="AC3631" t="s">
        <v>95</v>
      </c>
      <c r="AD3631" t="s">
        <v>109</v>
      </c>
      <c r="AE3631" t="s">
        <v>95</v>
      </c>
      <c r="AG3631" s="51">
        <v>17434780</v>
      </c>
      <c r="AI3631">
        <v>26</v>
      </c>
      <c r="AJ3631">
        <v>26</v>
      </c>
      <c r="AK3631" t="s">
        <v>12055</v>
      </c>
      <c r="AL3631">
        <v>0</v>
      </c>
    </row>
    <row r="3632" spans="1:38">
      <c r="A3632">
        <v>3281767</v>
      </c>
      <c r="B3632" t="s">
        <v>12056</v>
      </c>
      <c r="C3632" t="s">
        <v>19</v>
      </c>
      <c r="D3632" t="s">
        <v>85</v>
      </c>
      <c r="E3632">
        <v>2011</v>
      </c>
      <c r="F3632">
        <v>8</v>
      </c>
      <c r="G3632">
        <v>20</v>
      </c>
      <c r="H3632" t="s">
        <v>86</v>
      </c>
      <c r="I3632" t="s">
        <v>16</v>
      </c>
      <c r="J3632" t="s">
        <v>16</v>
      </c>
      <c r="K3632" t="s">
        <v>112</v>
      </c>
      <c r="L3632" t="s">
        <v>86</v>
      </c>
      <c r="M3632" t="s">
        <v>88</v>
      </c>
      <c r="N3632" s="50">
        <v>43501827</v>
      </c>
      <c r="O3632" s="51">
        <v>2328827</v>
      </c>
      <c r="P3632" t="s">
        <v>12057</v>
      </c>
      <c r="Q3632" t="s">
        <v>7060</v>
      </c>
      <c r="R3632" t="s">
        <v>12058</v>
      </c>
      <c r="S3632" s="49" t="str">
        <f>CONCATENATE(Tabla_Datos[[#This Row],[Nombre_Cliente]]," ",Tabla_Datos[[#This Row],[ApellidoPaterno_Cliente]]," ",Tabla_Datos[[#This Row],[ApellidoMaterno_Cliente]])</f>
        <v>ISAAC HUISA HUAMANCOSI</v>
      </c>
      <c r="T3632" s="53">
        <f>DATE(Tabla_Datos[[#This Row],[tAnio]],Tabla_Datos[[#This Row],[tMes]],Tabla_Datos[[#This Row],[tDia]])</f>
        <v>40775</v>
      </c>
      <c r="U3632" s="53" t="str">
        <f>IF(Tabla_Datos[[#This Row],[cProvincia]]="LIMA","LIMA","PROVINCIA")</f>
        <v>LIMA</v>
      </c>
      <c r="V3632" s="53" t="str">
        <f>MID(Tabla_Datos[[#This Row],[pTelefono]],1,SEARCH("-",Tabla_Datos[[#This Row],[pTelefono]],1)-1)</f>
        <v>1</v>
      </c>
      <c r="W3632" s="53" t="str">
        <f>MID(Tabla_Datos[[#This Row],[pTelefono]],SEARCH("-",Tabla_Datos[[#This Row],[pTelefono]],1)+1,LEN(Tabla_Datos[[#This Row],[pTelefono]]))</f>
        <v>995338319</v>
      </c>
      <c r="X3632" s="53" t="str">
        <f>CONCATENATE(Tabla_Datos[[#This Row],[TipUrb]]," ",Tabla_Datos[[#This Row],[Calle]]," ",Tabla_Datos[[#This Row],[NumCalle]])</f>
        <v>UR LA ALAMEDA DEL CORREGIDOR 2450</v>
      </c>
      <c r="Y3632" t="s">
        <v>92</v>
      </c>
      <c r="Z3632" t="s">
        <v>122</v>
      </c>
      <c r="AA3632" t="s">
        <v>123</v>
      </c>
      <c r="AB3632" t="s">
        <v>95</v>
      </c>
      <c r="AC3632" t="s">
        <v>95</v>
      </c>
      <c r="AD3632" t="s">
        <v>161</v>
      </c>
      <c r="AE3632" t="s">
        <v>95</v>
      </c>
      <c r="AF3632" t="s">
        <v>95</v>
      </c>
      <c r="AG3632" s="51">
        <v>7012620</v>
      </c>
      <c r="AH3632" t="s">
        <v>95</v>
      </c>
      <c r="AI3632">
        <v>1</v>
      </c>
      <c r="AJ3632">
        <v>1</v>
      </c>
      <c r="AK3632" t="s">
        <v>6731</v>
      </c>
      <c r="AL3632">
        <v>2450</v>
      </c>
    </row>
    <row r="3633" spans="1:38">
      <c r="A3633">
        <v>3282299</v>
      </c>
      <c r="B3633" t="s">
        <v>12059</v>
      </c>
      <c r="C3633" t="s">
        <v>18</v>
      </c>
      <c r="D3633" t="s">
        <v>143</v>
      </c>
      <c r="E3633">
        <v>2011</v>
      </c>
      <c r="F3633">
        <v>8</v>
      </c>
      <c r="G3633">
        <v>20</v>
      </c>
      <c r="H3633" t="s">
        <v>86</v>
      </c>
      <c r="I3633" t="s">
        <v>355</v>
      </c>
      <c r="J3633" t="s">
        <v>2051</v>
      </c>
      <c r="K3633" t="s">
        <v>2052</v>
      </c>
      <c r="L3633" t="s">
        <v>86</v>
      </c>
      <c r="M3633" t="s">
        <v>594</v>
      </c>
      <c r="N3633" s="50">
        <v>42974516</v>
      </c>
      <c r="O3633" s="51">
        <v>2329210</v>
      </c>
      <c r="P3633" t="s">
        <v>2428</v>
      </c>
      <c r="Q3633" t="s">
        <v>2824</v>
      </c>
      <c r="R3633" t="s">
        <v>12060</v>
      </c>
      <c r="S3633" s="49" t="str">
        <f>CONCATENATE(Tabla_Datos[[#This Row],[Nombre_Cliente]]," ",Tabla_Datos[[#This Row],[ApellidoPaterno_Cliente]]," ",Tabla_Datos[[#This Row],[ApellidoMaterno_Cliente]])</f>
        <v>JORGE LUIS PAIVA CHAHUAYO</v>
      </c>
      <c r="T3633" s="53">
        <f>DATE(Tabla_Datos[[#This Row],[tAnio]],Tabla_Datos[[#This Row],[tMes]],Tabla_Datos[[#This Row],[tDia]])</f>
        <v>40775</v>
      </c>
      <c r="U3633" s="53" t="str">
        <f>IF(Tabla_Datos[[#This Row],[cProvincia]]="LIMA","LIMA","PROVINCIA")</f>
        <v>PROVINCIA</v>
      </c>
      <c r="V3633" s="53" t="str">
        <f>MID(Tabla_Datos[[#This Row],[pTelefono]],1,SEARCH("-",Tabla_Datos[[#This Row],[pTelefono]],1)-1)</f>
        <v>84</v>
      </c>
      <c r="W3633" s="53" t="str">
        <f>MID(Tabla_Datos[[#This Row],[pTelefono]],SEARCH("-",Tabla_Datos[[#This Row],[pTelefono]],1)+1,LEN(Tabla_Datos[[#This Row],[pTelefono]]))</f>
        <v>984345015</v>
      </c>
      <c r="X3633" s="53" t="str">
        <f>CONCATENATE(Tabla_Datos[[#This Row],[TipUrb]]," ",Tabla_Datos[[#This Row],[Calle]]," ",Tabla_Datos[[#This Row],[NumCalle]])</f>
        <v>- VILCANOTA 0</v>
      </c>
      <c r="Y3633" t="s">
        <v>360</v>
      </c>
      <c r="Z3633" t="s">
        <v>320</v>
      </c>
      <c r="AA3633" t="s">
        <v>321</v>
      </c>
      <c r="AB3633" t="s">
        <v>95</v>
      </c>
      <c r="AC3633" t="s">
        <v>95</v>
      </c>
      <c r="AD3633" t="s">
        <v>109</v>
      </c>
      <c r="AE3633" t="s">
        <v>95</v>
      </c>
      <c r="AG3633" s="51">
        <v>23853948</v>
      </c>
      <c r="AI3633">
        <v>26</v>
      </c>
      <c r="AJ3633">
        <v>26</v>
      </c>
      <c r="AK3633" t="s">
        <v>8823</v>
      </c>
      <c r="AL3633">
        <v>0</v>
      </c>
    </row>
    <row r="3634" spans="1:38">
      <c r="A3634">
        <v>3281595</v>
      </c>
      <c r="B3634" t="s">
        <v>12061</v>
      </c>
      <c r="C3634" t="s">
        <v>20</v>
      </c>
      <c r="D3634" t="s">
        <v>143</v>
      </c>
      <c r="E3634">
        <v>2011</v>
      </c>
      <c r="F3634">
        <v>8</v>
      </c>
      <c r="G3634">
        <v>20</v>
      </c>
      <c r="H3634" t="s">
        <v>86</v>
      </c>
      <c r="I3634" t="s">
        <v>16</v>
      </c>
      <c r="J3634" t="s">
        <v>16</v>
      </c>
      <c r="K3634" t="s">
        <v>496</v>
      </c>
      <c r="L3634" t="s">
        <v>86</v>
      </c>
      <c r="M3634" t="s">
        <v>88</v>
      </c>
      <c r="N3634" s="50">
        <v>7477657</v>
      </c>
      <c r="O3634" s="51">
        <v>2328676</v>
      </c>
      <c r="P3634" t="s">
        <v>12062</v>
      </c>
      <c r="Q3634" t="s">
        <v>441</v>
      </c>
      <c r="R3634" t="s">
        <v>12063</v>
      </c>
      <c r="S3634" s="49" t="str">
        <f>CONCATENATE(Tabla_Datos[[#This Row],[Nombre_Cliente]]," ",Tabla_Datos[[#This Row],[ApellidoPaterno_Cliente]]," ",Tabla_Datos[[#This Row],[ApellidoMaterno_Cliente]])</f>
        <v>NATIVIDAD ADRIANA CAMPOS HURTADO DE JUSTINIAN</v>
      </c>
      <c r="T3634" s="53">
        <f>DATE(Tabla_Datos[[#This Row],[tAnio]],Tabla_Datos[[#This Row],[tMes]],Tabla_Datos[[#This Row],[tDia]])</f>
        <v>40775</v>
      </c>
      <c r="U3634" s="53" t="str">
        <f>IF(Tabla_Datos[[#This Row],[cProvincia]]="LIMA","LIMA","PROVINCIA")</f>
        <v>LIMA</v>
      </c>
      <c r="V3634" s="53" t="str">
        <f>MID(Tabla_Datos[[#This Row],[pTelefono]],1,SEARCH("-",Tabla_Datos[[#This Row],[pTelefono]],1)-1)</f>
        <v>1</v>
      </c>
      <c r="W3634" s="53" t="str">
        <f>MID(Tabla_Datos[[#This Row],[pTelefono]],SEARCH("-",Tabla_Datos[[#This Row],[pTelefono]],1)+1,LEN(Tabla_Datos[[#This Row],[pTelefono]]))</f>
        <v>991902101</v>
      </c>
      <c r="X3634" s="53" t="str">
        <f>CONCATENATE(Tabla_Datos[[#This Row],[TipUrb]]," ",Tabla_Datos[[#This Row],[Calle]]," ",Tabla_Datos[[#This Row],[NumCalle]])</f>
        <v>- . 0</v>
      </c>
      <c r="Y3634" t="s">
        <v>92</v>
      </c>
      <c r="Z3634" t="s">
        <v>152</v>
      </c>
      <c r="AA3634" t="s">
        <v>153</v>
      </c>
      <c r="AB3634" t="s">
        <v>95</v>
      </c>
      <c r="AC3634" t="s">
        <v>95</v>
      </c>
      <c r="AD3634" t="s">
        <v>109</v>
      </c>
      <c r="AE3634" t="s">
        <v>1496</v>
      </c>
      <c r="AF3634">
        <v>12</v>
      </c>
      <c r="AG3634" s="51">
        <v>9283417</v>
      </c>
      <c r="AH3634" t="s">
        <v>95</v>
      </c>
      <c r="AI3634">
        <v>1</v>
      </c>
      <c r="AJ3634">
        <v>1</v>
      </c>
      <c r="AK3634" t="s">
        <v>221</v>
      </c>
      <c r="AL3634">
        <v>0</v>
      </c>
    </row>
    <row r="3635" spans="1:38">
      <c r="A3635">
        <v>3284667</v>
      </c>
      <c r="B3635" t="s">
        <v>12064</v>
      </c>
      <c r="C3635" t="s">
        <v>20</v>
      </c>
      <c r="D3635" t="s">
        <v>143</v>
      </c>
      <c r="E3635">
        <v>2011</v>
      </c>
      <c r="F3635">
        <v>8</v>
      </c>
      <c r="G3635">
        <v>20</v>
      </c>
      <c r="H3635" t="s">
        <v>86</v>
      </c>
      <c r="I3635" t="s">
        <v>16</v>
      </c>
      <c r="J3635" t="s">
        <v>16</v>
      </c>
      <c r="K3635" t="s">
        <v>886</v>
      </c>
      <c r="L3635" t="s">
        <v>86</v>
      </c>
      <c r="M3635" t="s">
        <v>88</v>
      </c>
      <c r="N3635" s="50">
        <v>7149758</v>
      </c>
      <c r="O3635" s="51">
        <v>2331144</v>
      </c>
      <c r="P3635" t="s">
        <v>12065</v>
      </c>
      <c r="Q3635" t="s">
        <v>542</v>
      </c>
      <c r="R3635" t="s">
        <v>250</v>
      </c>
      <c r="S3635" s="49" t="str">
        <f>CONCATENATE(Tabla_Datos[[#This Row],[Nombre_Cliente]]," ",Tabla_Datos[[#This Row],[ApellidoPaterno_Cliente]]," ",Tabla_Datos[[#This Row],[ApellidoMaterno_Cliente]])</f>
        <v>EVELIN VERUSKHA RAMIREZ ESPINOZA</v>
      </c>
      <c r="T3635" s="53">
        <f>DATE(Tabla_Datos[[#This Row],[tAnio]],Tabla_Datos[[#This Row],[tMes]],Tabla_Datos[[#This Row],[tDia]])</f>
        <v>40775</v>
      </c>
      <c r="U3635" s="53" t="str">
        <f>IF(Tabla_Datos[[#This Row],[cProvincia]]="LIMA","LIMA","PROVINCIA")</f>
        <v>LIMA</v>
      </c>
      <c r="V3635" s="53" t="str">
        <f>MID(Tabla_Datos[[#This Row],[pTelefono]],1,SEARCH("-",Tabla_Datos[[#This Row],[pTelefono]],1)-1)</f>
        <v>1</v>
      </c>
      <c r="W3635" s="53" t="str">
        <f>MID(Tabla_Datos[[#This Row],[pTelefono]],SEARCH("-",Tabla_Datos[[#This Row],[pTelefono]],1)+1,LEN(Tabla_Datos[[#This Row],[pTelefono]]))</f>
        <v>986463657</v>
      </c>
      <c r="X3635" s="53" t="str">
        <f>CONCATENATE(Tabla_Datos[[#This Row],[TipUrb]]," ",Tabla_Datos[[#This Row],[Calle]]," ",Tabla_Datos[[#This Row],[NumCalle]])</f>
        <v>AH . 0</v>
      </c>
      <c r="Y3635" t="s">
        <v>92</v>
      </c>
      <c r="Z3635" t="s">
        <v>152</v>
      </c>
      <c r="AA3635" t="s">
        <v>153</v>
      </c>
      <c r="AB3635" t="s">
        <v>95</v>
      </c>
      <c r="AC3635" t="s">
        <v>95</v>
      </c>
      <c r="AD3635" t="s">
        <v>96</v>
      </c>
      <c r="AE3635" t="s">
        <v>353</v>
      </c>
      <c r="AF3635">
        <v>6</v>
      </c>
      <c r="AG3635" s="51">
        <v>44471596</v>
      </c>
      <c r="AH3635" t="s">
        <v>95</v>
      </c>
      <c r="AI3635">
        <v>1</v>
      </c>
      <c r="AJ3635">
        <v>1</v>
      </c>
      <c r="AK3635" t="s">
        <v>221</v>
      </c>
      <c r="AL3635">
        <v>0</v>
      </c>
    </row>
    <row r="3636" spans="1:38">
      <c r="A3636">
        <v>3281473</v>
      </c>
      <c r="B3636" t="s">
        <v>12066</v>
      </c>
      <c r="C3636" t="s">
        <v>19</v>
      </c>
      <c r="D3636" t="s">
        <v>85</v>
      </c>
      <c r="E3636">
        <v>2011</v>
      </c>
      <c r="F3636">
        <v>8</v>
      </c>
      <c r="G3636">
        <v>20</v>
      </c>
      <c r="H3636" t="s">
        <v>86</v>
      </c>
      <c r="I3636" t="s">
        <v>16</v>
      </c>
      <c r="J3636" t="s">
        <v>16</v>
      </c>
      <c r="K3636" t="s">
        <v>1094</v>
      </c>
      <c r="L3636" t="s">
        <v>86</v>
      </c>
      <c r="M3636" t="s">
        <v>88</v>
      </c>
      <c r="N3636" s="50">
        <v>43586267</v>
      </c>
      <c r="O3636" s="51">
        <v>2328581</v>
      </c>
      <c r="P3636" t="s">
        <v>617</v>
      </c>
      <c r="Q3636" t="s">
        <v>769</v>
      </c>
      <c r="R3636" t="s">
        <v>12067</v>
      </c>
      <c r="S3636" s="49" t="str">
        <f>CONCATENATE(Tabla_Datos[[#This Row],[Nombre_Cliente]]," ",Tabla_Datos[[#This Row],[ApellidoPaterno_Cliente]]," ",Tabla_Datos[[#This Row],[ApellidoMaterno_Cliente]])</f>
        <v>ROSA MARIA GAMBOA DUSEK</v>
      </c>
      <c r="T3636" s="53">
        <f>DATE(Tabla_Datos[[#This Row],[tAnio]],Tabla_Datos[[#This Row],[tMes]],Tabla_Datos[[#This Row],[tDia]])</f>
        <v>40775</v>
      </c>
      <c r="U3636" s="53" t="str">
        <f>IF(Tabla_Datos[[#This Row],[cProvincia]]="LIMA","LIMA","PROVINCIA")</f>
        <v>LIMA</v>
      </c>
      <c r="V3636" s="53" t="str">
        <f>MID(Tabla_Datos[[#This Row],[pTelefono]],1,SEARCH("-",Tabla_Datos[[#This Row],[pTelefono]],1)-1)</f>
        <v>1</v>
      </c>
      <c r="W3636" s="53" t="str">
        <f>MID(Tabla_Datos[[#This Row],[pTelefono]],SEARCH("-",Tabla_Datos[[#This Row],[pTelefono]],1)+1,LEN(Tabla_Datos[[#This Row],[pTelefono]]))</f>
        <v>978278737</v>
      </c>
      <c r="X3636" s="53" t="str">
        <f>CONCATENATE(Tabla_Datos[[#This Row],[TipUrb]]," ",Tabla_Datos[[#This Row],[Calle]]," ",Tabla_Datos[[#This Row],[NumCalle]])</f>
        <v xml:space="preserve">  COPACABANA 235</v>
      </c>
      <c r="Y3636" t="s">
        <v>92</v>
      </c>
      <c r="Z3636" t="s">
        <v>122</v>
      </c>
      <c r="AA3636" t="s">
        <v>123</v>
      </c>
      <c r="AB3636" t="s">
        <v>95</v>
      </c>
      <c r="AC3636" t="s">
        <v>95</v>
      </c>
      <c r="AD3636" t="s">
        <v>95</v>
      </c>
      <c r="AE3636" t="s">
        <v>95</v>
      </c>
      <c r="AF3636" t="s">
        <v>95</v>
      </c>
      <c r="AG3636" s="51">
        <v>7959414</v>
      </c>
      <c r="AH3636" t="s">
        <v>95</v>
      </c>
      <c r="AI3636">
        <v>1</v>
      </c>
      <c r="AJ3636">
        <v>1</v>
      </c>
      <c r="AK3636" t="s">
        <v>12068</v>
      </c>
      <c r="AL3636">
        <v>235</v>
      </c>
    </row>
    <row r="3637" spans="1:38">
      <c r="A3637">
        <v>3282545</v>
      </c>
      <c r="B3637" t="s">
        <v>12069</v>
      </c>
      <c r="C3637" t="s">
        <v>20</v>
      </c>
      <c r="D3637" t="s">
        <v>85</v>
      </c>
      <c r="E3637">
        <v>2011</v>
      </c>
      <c r="F3637">
        <v>8</v>
      </c>
      <c r="G3637">
        <v>20</v>
      </c>
      <c r="H3637" t="s">
        <v>86</v>
      </c>
      <c r="I3637" t="s">
        <v>16</v>
      </c>
      <c r="J3637" t="s">
        <v>16</v>
      </c>
      <c r="K3637" t="s">
        <v>177</v>
      </c>
      <c r="L3637" t="s">
        <v>86</v>
      </c>
      <c r="M3637" t="s">
        <v>88</v>
      </c>
      <c r="N3637" s="50">
        <v>11111335</v>
      </c>
      <c r="O3637" s="51">
        <v>2329332</v>
      </c>
      <c r="P3637" t="s">
        <v>1692</v>
      </c>
      <c r="Q3637" t="s">
        <v>900</v>
      </c>
      <c r="R3637" t="s">
        <v>4429</v>
      </c>
      <c r="S3637" s="49" t="str">
        <f>CONCATENATE(Tabla_Datos[[#This Row],[Nombre_Cliente]]," ",Tabla_Datos[[#This Row],[ApellidoPaterno_Cliente]]," ",Tabla_Datos[[#This Row],[ApellidoMaterno_Cliente]])</f>
        <v>JUAN ALBERTO RAMOS ALEXANDER</v>
      </c>
      <c r="T3637" s="53">
        <f>DATE(Tabla_Datos[[#This Row],[tAnio]],Tabla_Datos[[#This Row],[tMes]],Tabla_Datos[[#This Row],[tDia]])</f>
        <v>40775</v>
      </c>
      <c r="U3637" s="53" t="str">
        <f>IF(Tabla_Datos[[#This Row],[cProvincia]]="LIMA","LIMA","PROVINCIA")</f>
        <v>LIMA</v>
      </c>
      <c r="V3637" s="53" t="str">
        <f>MID(Tabla_Datos[[#This Row],[pTelefono]],1,SEARCH("-",Tabla_Datos[[#This Row],[pTelefono]],1)-1)</f>
        <v>1</v>
      </c>
      <c r="W3637" s="53" t="str">
        <f>MID(Tabla_Datos[[#This Row],[pTelefono]],SEARCH("-",Tabla_Datos[[#This Row],[pTelefono]],1)+1,LEN(Tabla_Datos[[#This Row],[pTelefono]]))</f>
        <v>986905716</v>
      </c>
      <c r="X3637" s="53" t="str">
        <f>CONCATENATE(Tabla_Datos[[#This Row],[TipUrb]]," ",Tabla_Datos[[#This Row],[Calle]]," ",Tabla_Datos[[#This Row],[NumCalle]])</f>
        <v xml:space="preserve">  HUASCARAN 381</v>
      </c>
      <c r="Y3637" t="s">
        <v>92</v>
      </c>
      <c r="Z3637" t="s">
        <v>122</v>
      </c>
      <c r="AA3637" t="s">
        <v>123</v>
      </c>
      <c r="AB3637" t="s">
        <v>95</v>
      </c>
      <c r="AC3637">
        <v>7</v>
      </c>
      <c r="AD3637" t="s">
        <v>95</v>
      </c>
      <c r="AE3637" t="s">
        <v>95</v>
      </c>
      <c r="AF3637" t="s">
        <v>95</v>
      </c>
      <c r="AG3637" s="51">
        <v>44084805</v>
      </c>
      <c r="AH3637" t="s">
        <v>95</v>
      </c>
      <c r="AI3637">
        <v>1</v>
      </c>
      <c r="AJ3637">
        <v>1</v>
      </c>
      <c r="AK3637" t="s">
        <v>12070</v>
      </c>
      <c r="AL3637">
        <v>381</v>
      </c>
    </row>
    <row r="3638" spans="1:38">
      <c r="A3638">
        <v>3281801</v>
      </c>
      <c r="B3638" t="s">
        <v>12071</v>
      </c>
      <c r="C3638" t="s">
        <v>20</v>
      </c>
      <c r="D3638" t="s">
        <v>85</v>
      </c>
      <c r="E3638">
        <v>2011</v>
      </c>
      <c r="F3638">
        <v>8</v>
      </c>
      <c r="G3638">
        <v>20</v>
      </c>
      <c r="H3638" t="s">
        <v>86</v>
      </c>
      <c r="I3638" t="s">
        <v>16</v>
      </c>
      <c r="J3638" t="s">
        <v>16</v>
      </c>
      <c r="K3638" t="s">
        <v>16</v>
      </c>
      <c r="L3638" t="s">
        <v>86</v>
      </c>
      <c r="M3638" t="s">
        <v>88</v>
      </c>
      <c r="N3638" s="50">
        <v>20000021</v>
      </c>
      <c r="O3638" s="51">
        <v>2328858</v>
      </c>
      <c r="P3638" t="s">
        <v>12072</v>
      </c>
      <c r="Q3638" t="s">
        <v>284</v>
      </c>
      <c r="R3638" t="s">
        <v>296</v>
      </c>
      <c r="S3638" s="49" t="str">
        <f>CONCATENATE(Tabla_Datos[[#This Row],[Nombre_Cliente]]," ",Tabla_Datos[[#This Row],[ApellidoPaterno_Cliente]]," ",Tabla_Datos[[#This Row],[ApellidoMaterno_Cliente]])</f>
        <v>RAUL RICARDO RIOS MEDINA</v>
      </c>
      <c r="T3638" s="53">
        <f>DATE(Tabla_Datos[[#This Row],[tAnio]],Tabla_Datos[[#This Row],[tMes]],Tabla_Datos[[#This Row],[tDia]])</f>
        <v>40775</v>
      </c>
      <c r="U3638" s="53" t="str">
        <f>IF(Tabla_Datos[[#This Row],[cProvincia]]="LIMA","LIMA","PROVINCIA")</f>
        <v>LIMA</v>
      </c>
      <c r="V3638" s="53" t="str">
        <f>MID(Tabla_Datos[[#This Row],[pTelefono]],1,SEARCH("-",Tabla_Datos[[#This Row],[pTelefono]],1)-1)</f>
        <v>1</v>
      </c>
      <c r="W3638" s="53" t="str">
        <f>MID(Tabla_Datos[[#This Row],[pTelefono]],SEARCH("-",Tabla_Datos[[#This Row],[pTelefono]],1)+1,LEN(Tabla_Datos[[#This Row],[pTelefono]]))</f>
        <v>989173877</v>
      </c>
      <c r="X3638" s="53" t="str">
        <f>CONCATENATE(Tabla_Datos[[#This Row],[TipUrb]]," ",Tabla_Datos[[#This Row],[Calle]]," ",Tabla_Datos[[#This Row],[NumCalle]])</f>
        <v>- MOQUEGUA 350</v>
      </c>
      <c r="Y3638" t="s">
        <v>92</v>
      </c>
      <c r="Z3638" t="s">
        <v>122</v>
      </c>
      <c r="AA3638" t="s">
        <v>123</v>
      </c>
      <c r="AB3638" t="s">
        <v>95</v>
      </c>
      <c r="AC3638">
        <v>312</v>
      </c>
      <c r="AD3638" t="s">
        <v>109</v>
      </c>
      <c r="AE3638" t="s">
        <v>95</v>
      </c>
      <c r="AF3638" t="s">
        <v>95</v>
      </c>
      <c r="AG3638" s="51">
        <v>6054138</v>
      </c>
      <c r="AH3638" t="s">
        <v>95</v>
      </c>
      <c r="AI3638">
        <v>1</v>
      </c>
      <c r="AJ3638">
        <v>1</v>
      </c>
      <c r="AK3638" t="s">
        <v>790</v>
      </c>
      <c r="AL3638">
        <v>350</v>
      </c>
    </row>
    <row r="3639" spans="1:38">
      <c r="A3639">
        <v>3282156</v>
      </c>
      <c r="B3639" t="s">
        <v>12073</v>
      </c>
      <c r="C3639" t="s">
        <v>19</v>
      </c>
      <c r="D3639" t="s">
        <v>85</v>
      </c>
      <c r="E3639">
        <v>2011</v>
      </c>
      <c r="F3639">
        <v>8</v>
      </c>
      <c r="G3639">
        <v>20</v>
      </c>
      <c r="H3639" t="s">
        <v>86</v>
      </c>
      <c r="I3639" t="s">
        <v>16</v>
      </c>
      <c r="J3639" t="s">
        <v>16</v>
      </c>
      <c r="K3639" t="s">
        <v>1877</v>
      </c>
      <c r="L3639" t="s">
        <v>86</v>
      </c>
      <c r="M3639" t="s">
        <v>88</v>
      </c>
      <c r="O3639" s="51">
        <v>2329141</v>
      </c>
      <c r="P3639" t="s">
        <v>12074</v>
      </c>
      <c r="Q3639" t="s">
        <v>780</v>
      </c>
      <c r="R3639" t="s">
        <v>422</v>
      </c>
      <c r="S3639" s="49" t="str">
        <f>CONCATENATE(Tabla_Datos[[#This Row],[Nombre_Cliente]]," ",Tabla_Datos[[#This Row],[ApellidoPaterno_Cliente]]," ",Tabla_Datos[[#This Row],[ApellidoMaterno_Cliente]])</f>
        <v>JULIA VIRGINIA SANCHEZ CORDOVA</v>
      </c>
      <c r="T3639" s="53">
        <f>DATE(Tabla_Datos[[#This Row],[tAnio]],Tabla_Datos[[#This Row],[tMes]],Tabla_Datos[[#This Row],[tDia]])</f>
        <v>40775</v>
      </c>
      <c r="U3639" s="53" t="str">
        <f>IF(Tabla_Datos[[#This Row],[cProvincia]]="LIMA","LIMA","PROVINCIA")</f>
        <v>LIMA</v>
      </c>
      <c r="V3639" s="53" t="str">
        <f>MID(Tabla_Datos[[#This Row],[pTelefono]],1,SEARCH("-",Tabla_Datos[[#This Row],[pTelefono]],1)-1)</f>
        <v>1</v>
      </c>
      <c r="W3639" s="53" t="str">
        <f>MID(Tabla_Datos[[#This Row],[pTelefono]],SEARCH("-",Tabla_Datos[[#This Row],[pTelefono]],1)+1,LEN(Tabla_Datos[[#This Row],[pTelefono]]))</f>
        <v>990628693</v>
      </c>
      <c r="X3639" s="53" t="str">
        <f>CONCATENATE(Tabla_Datos[[#This Row],[TipUrb]]," ",Tabla_Datos[[#This Row],[Calle]]," ",Tabla_Datos[[#This Row],[NumCalle]])</f>
        <v>UR RUIZ GALLO PEDRO 912</v>
      </c>
      <c r="Y3639" t="s">
        <v>92</v>
      </c>
      <c r="Z3639" t="s">
        <v>196</v>
      </c>
      <c r="AA3639" t="s">
        <v>197</v>
      </c>
      <c r="AB3639">
        <v>2</v>
      </c>
      <c r="AC3639">
        <v>202</v>
      </c>
      <c r="AD3639" t="s">
        <v>161</v>
      </c>
      <c r="AE3639" t="s">
        <v>95</v>
      </c>
      <c r="AF3639" t="s">
        <v>95</v>
      </c>
      <c r="AG3639" s="51">
        <v>6781618</v>
      </c>
      <c r="AH3639" t="s">
        <v>95</v>
      </c>
      <c r="AI3639">
        <v>1</v>
      </c>
      <c r="AJ3639">
        <v>1</v>
      </c>
      <c r="AK3639" t="s">
        <v>12075</v>
      </c>
      <c r="AL3639">
        <v>912</v>
      </c>
    </row>
    <row r="3640" spans="1:38">
      <c r="A3640">
        <v>3281315</v>
      </c>
      <c r="B3640" t="s">
        <v>12076</v>
      </c>
      <c r="C3640" t="s">
        <v>19</v>
      </c>
      <c r="D3640" t="s">
        <v>85</v>
      </c>
      <c r="E3640">
        <v>2011</v>
      </c>
      <c r="F3640">
        <v>8</v>
      </c>
      <c r="G3640">
        <v>20</v>
      </c>
      <c r="H3640" t="s">
        <v>86</v>
      </c>
      <c r="I3640" t="s">
        <v>16</v>
      </c>
      <c r="J3640" t="s">
        <v>16</v>
      </c>
      <c r="K3640" t="s">
        <v>171</v>
      </c>
      <c r="L3640" t="s">
        <v>86</v>
      </c>
      <c r="M3640" t="s">
        <v>88</v>
      </c>
      <c r="N3640" s="50">
        <v>20000021</v>
      </c>
      <c r="O3640" s="51">
        <v>2328461</v>
      </c>
      <c r="P3640" t="s">
        <v>12077</v>
      </c>
      <c r="Q3640" t="s">
        <v>2852</v>
      </c>
      <c r="R3640" t="s">
        <v>5639</v>
      </c>
      <c r="S3640" s="49" t="str">
        <f>CONCATENATE(Tabla_Datos[[#This Row],[Nombre_Cliente]]," ",Tabla_Datos[[#This Row],[ApellidoPaterno_Cliente]]," ",Tabla_Datos[[#This Row],[ApellidoMaterno_Cliente]])</f>
        <v>SEBASTIAN JESUS GUERRA TAVARA</v>
      </c>
      <c r="T3640" s="53">
        <f>DATE(Tabla_Datos[[#This Row],[tAnio]],Tabla_Datos[[#This Row],[tMes]],Tabla_Datos[[#This Row],[tDia]])</f>
        <v>40775</v>
      </c>
      <c r="U3640" s="53" t="str">
        <f>IF(Tabla_Datos[[#This Row],[cProvincia]]="LIMA","LIMA","PROVINCIA")</f>
        <v>LIMA</v>
      </c>
      <c r="V3640" s="53" t="str">
        <f>MID(Tabla_Datos[[#This Row],[pTelefono]],1,SEARCH("-",Tabla_Datos[[#This Row],[pTelefono]],1)-1)</f>
        <v>1</v>
      </c>
      <c r="W3640" s="53" t="str">
        <f>MID(Tabla_Datos[[#This Row],[pTelefono]],SEARCH("-",Tabla_Datos[[#This Row],[pTelefono]],1)+1,LEN(Tabla_Datos[[#This Row],[pTelefono]]))</f>
        <v>987517701</v>
      </c>
      <c r="X3640" s="53" t="str">
        <f>CONCATENATE(Tabla_Datos[[#This Row],[TipUrb]]," ",Tabla_Datos[[#This Row],[Calle]]," ",Tabla_Datos[[#This Row],[NumCalle]])</f>
        <v>UR GOMEZ DEL CARPIO JULIO 197</v>
      </c>
      <c r="Y3640" t="s">
        <v>92</v>
      </c>
      <c r="Z3640" t="s">
        <v>196</v>
      </c>
      <c r="AA3640" t="s">
        <v>197</v>
      </c>
      <c r="AB3640" t="s">
        <v>95</v>
      </c>
      <c r="AC3640">
        <v>1101</v>
      </c>
      <c r="AD3640" t="s">
        <v>161</v>
      </c>
      <c r="AE3640" t="s">
        <v>95</v>
      </c>
      <c r="AF3640" t="s">
        <v>95</v>
      </c>
      <c r="AG3640" s="51">
        <v>40987842</v>
      </c>
      <c r="AH3640" t="s">
        <v>95</v>
      </c>
      <c r="AI3640">
        <v>1</v>
      </c>
      <c r="AJ3640">
        <v>1</v>
      </c>
      <c r="AK3640" t="s">
        <v>4951</v>
      </c>
      <c r="AL3640">
        <v>197</v>
      </c>
    </row>
    <row r="3641" spans="1:38">
      <c r="A3641">
        <v>3282903</v>
      </c>
      <c r="B3641" t="s">
        <v>12078</v>
      </c>
      <c r="C3641" t="s">
        <v>20</v>
      </c>
      <c r="D3641" t="s">
        <v>85</v>
      </c>
      <c r="E3641">
        <v>2011</v>
      </c>
      <c r="F3641">
        <v>8</v>
      </c>
      <c r="G3641">
        <v>20</v>
      </c>
      <c r="H3641" t="s">
        <v>86</v>
      </c>
      <c r="I3641" t="s">
        <v>100</v>
      </c>
      <c r="J3641" t="s">
        <v>100</v>
      </c>
      <c r="K3641" t="s">
        <v>582</v>
      </c>
      <c r="L3641" t="s">
        <v>86</v>
      </c>
      <c r="M3641" t="s">
        <v>102</v>
      </c>
      <c r="N3641" s="50">
        <v>44915729</v>
      </c>
      <c r="O3641" s="51">
        <v>2329616</v>
      </c>
      <c r="P3641" t="s">
        <v>12079</v>
      </c>
      <c r="Q3641" t="s">
        <v>12080</v>
      </c>
      <c r="R3641" t="s">
        <v>900</v>
      </c>
      <c r="S3641" s="49" t="str">
        <f>CONCATENATE(Tabla_Datos[[#This Row],[Nombre_Cliente]]," ",Tabla_Datos[[#This Row],[ApellidoPaterno_Cliente]]," ",Tabla_Datos[[#This Row],[ApellidoMaterno_Cliente]])</f>
        <v>YESICA CCARI RAMOS</v>
      </c>
      <c r="T3641" s="53">
        <f>DATE(Tabla_Datos[[#This Row],[tAnio]],Tabla_Datos[[#This Row],[tMes]],Tabla_Datos[[#This Row],[tDia]])</f>
        <v>40775</v>
      </c>
      <c r="U3641" s="53" t="str">
        <f>IF(Tabla_Datos[[#This Row],[cProvincia]]="LIMA","LIMA","PROVINCIA")</f>
        <v>PROVINCIA</v>
      </c>
      <c r="V3641" s="53" t="str">
        <f>MID(Tabla_Datos[[#This Row],[pTelefono]],1,SEARCH("-",Tabla_Datos[[#This Row],[pTelefono]],1)-1)</f>
        <v>54</v>
      </c>
      <c r="W3641" s="53" t="str">
        <f>MID(Tabla_Datos[[#This Row],[pTelefono]],SEARCH("-",Tabla_Datos[[#This Row],[pTelefono]],1)+1,LEN(Tabla_Datos[[#This Row],[pTelefono]]))</f>
        <v>959659628</v>
      </c>
      <c r="X3641" s="53" t="str">
        <f>CONCATENATE(Tabla_Datos[[#This Row],[TipUrb]]," ",Tabla_Datos[[#This Row],[Calle]]," ",Tabla_Datos[[#This Row],[NumCalle]])</f>
        <v>UR AMERICA 604</v>
      </c>
      <c r="Y3641" t="s">
        <v>106</v>
      </c>
      <c r="Z3641" t="s">
        <v>122</v>
      </c>
      <c r="AA3641" t="s">
        <v>123</v>
      </c>
      <c r="AB3641" t="s">
        <v>95</v>
      </c>
      <c r="AC3641" t="s">
        <v>95</v>
      </c>
      <c r="AD3641" t="s">
        <v>161</v>
      </c>
      <c r="AE3641" t="s">
        <v>95</v>
      </c>
      <c r="AF3641" t="s">
        <v>95</v>
      </c>
      <c r="AG3641" s="51">
        <v>45362160</v>
      </c>
      <c r="AH3641" t="s">
        <v>95</v>
      </c>
      <c r="AI3641">
        <v>1</v>
      </c>
      <c r="AJ3641">
        <v>1</v>
      </c>
      <c r="AK3641" t="s">
        <v>287</v>
      </c>
      <c r="AL3641">
        <v>604</v>
      </c>
    </row>
    <row r="3642" spans="1:38">
      <c r="A3642">
        <v>3282684</v>
      </c>
      <c r="B3642" t="s">
        <v>12081</v>
      </c>
      <c r="C3642" t="s">
        <v>20</v>
      </c>
      <c r="D3642" t="s">
        <v>85</v>
      </c>
      <c r="E3642">
        <v>2011</v>
      </c>
      <c r="F3642">
        <v>8</v>
      </c>
      <c r="G3642">
        <v>20</v>
      </c>
      <c r="H3642" t="s">
        <v>86</v>
      </c>
      <c r="I3642" t="s">
        <v>16</v>
      </c>
      <c r="J3642" t="s">
        <v>16</v>
      </c>
      <c r="K3642" t="s">
        <v>1877</v>
      </c>
      <c r="L3642" t="s">
        <v>86</v>
      </c>
      <c r="M3642" t="s">
        <v>88</v>
      </c>
      <c r="N3642" s="50">
        <v>6783300</v>
      </c>
      <c r="O3642" s="51">
        <v>2329432</v>
      </c>
      <c r="P3642" t="s">
        <v>481</v>
      </c>
      <c r="Q3642" t="s">
        <v>1154</v>
      </c>
      <c r="R3642" t="s">
        <v>12082</v>
      </c>
      <c r="S3642" s="49" t="str">
        <f>CONCATENATE(Tabla_Datos[[#This Row],[Nombre_Cliente]]," ",Tabla_Datos[[#This Row],[ApellidoPaterno_Cliente]]," ",Tabla_Datos[[#This Row],[ApellidoMaterno_Cliente]])</f>
        <v>MARLON ZAVALA TORPOCO</v>
      </c>
      <c r="T3642" s="53">
        <f>DATE(Tabla_Datos[[#This Row],[tAnio]],Tabla_Datos[[#This Row],[tMes]],Tabla_Datos[[#This Row],[tDia]])</f>
        <v>40775</v>
      </c>
      <c r="U3642" s="53" t="str">
        <f>IF(Tabla_Datos[[#This Row],[cProvincia]]="LIMA","LIMA","PROVINCIA")</f>
        <v>LIMA</v>
      </c>
      <c r="V3642" s="53" t="str">
        <f>MID(Tabla_Datos[[#This Row],[pTelefono]],1,SEARCH("-",Tabla_Datos[[#This Row],[pTelefono]],1)-1)</f>
        <v>1</v>
      </c>
      <c r="W3642" s="53" t="str">
        <f>MID(Tabla_Datos[[#This Row],[pTelefono]],SEARCH("-",Tabla_Datos[[#This Row],[pTelefono]],1)+1,LEN(Tabla_Datos[[#This Row],[pTelefono]]))</f>
        <v>992929380</v>
      </c>
      <c r="X3642" s="53" t="str">
        <f>CONCATENATE(Tabla_Datos[[#This Row],[TipUrb]]," ",Tabla_Datos[[#This Row],[Calle]]," ",Tabla_Datos[[#This Row],[NumCalle]])</f>
        <v xml:space="preserve">  CARAVELI 1042</v>
      </c>
      <c r="Y3642" t="s">
        <v>92</v>
      </c>
      <c r="Z3642" t="s">
        <v>196</v>
      </c>
      <c r="AA3642" t="s">
        <v>197</v>
      </c>
      <c r="AB3642" t="s">
        <v>95</v>
      </c>
      <c r="AC3642" t="s">
        <v>95</v>
      </c>
      <c r="AD3642" t="s">
        <v>95</v>
      </c>
      <c r="AE3642" t="s">
        <v>95</v>
      </c>
      <c r="AF3642" t="s">
        <v>95</v>
      </c>
      <c r="AG3642" s="51">
        <v>47666369</v>
      </c>
      <c r="AH3642" t="s">
        <v>95</v>
      </c>
      <c r="AI3642">
        <v>1</v>
      </c>
      <c r="AJ3642">
        <v>1</v>
      </c>
      <c r="AK3642" t="s">
        <v>2307</v>
      </c>
      <c r="AL3642">
        <v>1042</v>
      </c>
    </row>
    <row r="3643" spans="1:38">
      <c r="A3643">
        <v>3284008</v>
      </c>
      <c r="B3643" t="s">
        <v>12083</v>
      </c>
      <c r="C3643" t="s">
        <v>18</v>
      </c>
      <c r="D3643" t="s">
        <v>143</v>
      </c>
      <c r="E3643">
        <v>2011</v>
      </c>
      <c r="F3643">
        <v>8</v>
      </c>
      <c r="G3643">
        <v>20</v>
      </c>
      <c r="H3643" t="s">
        <v>86</v>
      </c>
      <c r="I3643" t="s">
        <v>662</v>
      </c>
      <c r="J3643" t="s">
        <v>10498</v>
      </c>
      <c r="K3643" t="s">
        <v>10499</v>
      </c>
      <c r="L3643" t="s">
        <v>86</v>
      </c>
      <c r="M3643" t="s">
        <v>594</v>
      </c>
      <c r="N3643" s="50">
        <v>46546731</v>
      </c>
      <c r="O3643" s="51">
        <v>2330529</v>
      </c>
      <c r="P3643" t="s">
        <v>12084</v>
      </c>
      <c r="Q3643" t="s">
        <v>250</v>
      </c>
      <c r="R3643" t="s">
        <v>6642</v>
      </c>
      <c r="S3643" s="49" t="str">
        <f>CONCATENATE(Tabla_Datos[[#This Row],[Nombre_Cliente]]," ",Tabla_Datos[[#This Row],[ApellidoPaterno_Cliente]]," ",Tabla_Datos[[#This Row],[ApellidoMaterno_Cliente]])</f>
        <v>MILHAR ENLIEL ESPINOZA YUCRA</v>
      </c>
      <c r="T3643" s="53">
        <f>DATE(Tabla_Datos[[#This Row],[tAnio]],Tabla_Datos[[#This Row],[tMes]],Tabla_Datos[[#This Row],[tDia]])</f>
        <v>40775</v>
      </c>
      <c r="U3643" s="53" t="str">
        <f>IF(Tabla_Datos[[#This Row],[cProvincia]]="LIMA","LIMA","PROVINCIA")</f>
        <v>PROVINCIA</v>
      </c>
      <c r="V3643" s="53" t="str">
        <f>MID(Tabla_Datos[[#This Row],[pTelefono]],1,SEARCH("-",Tabla_Datos[[#This Row],[pTelefono]],1)-1)</f>
        <v>1</v>
      </c>
      <c r="W3643" s="53" t="str">
        <f>MID(Tabla_Datos[[#This Row],[pTelefono]],SEARCH("-",Tabla_Datos[[#This Row],[pTelefono]],1)+1,LEN(Tabla_Datos[[#This Row],[pTelefono]]))</f>
        <v>7162852</v>
      </c>
      <c r="X3643" s="53" t="str">
        <f>CONCATENATE(Tabla_Datos[[#This Row],[TipUrb]]," ",Tabla_Datos[[#This Row],[Calle]]," ",Tabla_Datos[[#This Row],[NumCalle]])</f>
        <v>BA SN 0</v>
      </c>
      <c r="Y3643" t="s">
        <v>10501</v>
      </c>
      <c r="Z3643" t="s">
        <v>181</v>
      </c>
      <c r="AA3643" t="s">
        <v>182</v>
      </c>
      <c r="AB3643" t="s">
        <v>95</v>
      </c>
      <c r="AC3643" t="s">
        <v>95</v>
      </c>
      <c r="AD3643" t="s">
        <v>274</v>
      </c>
      <c r="AE3643" t="s">
        <v>95</v>
      </c>
      <c r="AG3643" s="51">
        <v>47524706</v>
      </c>
      <c r="AI3643">
        <v>26</v>
      </c>
      <c r="AJ3643">
        <v>26</v>
      </c>
      <c r="AK3643" t="s">
        <v>467</v>
      </c>
      <c r="AL3643">
        <v>0</v>
      </c>
    </row>
    <row r="3644" spans="1:38">
      <c r="A3644">
        <v>3283479</v>
      </c>
      <c r="B3644" t="s">
        <v>12085</v>
      </c>
      <c r="C3644" t="s">
        <v>19</v>
      </c>
      <c r="D3644" t="s">
        <v>224</v>
      </c>
      <c r="E3644">
        <v>2011</v>
      </c>
      <c r="F3644">
        <v>8</v>
      </c>
      <c r="G3644">
        <v>20</v>
      </c>
      <c r="H3644" t="s">
        <v>86</v>
      </c>
      <c r="I3644" t="s">
        <v>16</v>
      </c>
      <c r="J3644" t="s">
        <v>16</v>
      </c>
      <c r="K3644" t="s">
        <v>147</v>
      </c>
      <c r="L3644" t="s">
        <v>86</v>
      </c>
      <c r="M3644" t="s">
        <v>88</v>
      </c>
      <c r="O3644" s="51">
        <v>2330124</v>
      </c>
      <c r="P3644" t="s">
        <v>12086</v>
      </c>
      <c r="Q3644" t="s">
        <v>250</v>
      </c>
      <c r="R3644" t="s">
        <v>9564</v>
      </c>
      <c r="S3644" s="49" t="str">
        <f>CONCATENATE(Tabla_Datos[[#This Row],[Nombre_Cliente]]," ",Tabla_Datos[[#This Row],[ApellidoPaterno_Cliente]]," ",Tabla_Datos[[#This Row],[ApellidoMaterno_Cliente]])</f>
        <v>EDWIN MAXIMO ESPINOZA ALVINO</v>
      </c>
      <c r="T3644" s="53">
        <f>DATE(Tabla_Datos[[#This Row],[tAnio]],Tabla_Datos[[#This Row],[tMes]],Tabla_Datos[[#This Row],[tDia]])</f>
        <v>40775</v>
      </c>
      <c r="U3644" s="53" t="str">
        <f>IF(Tabla_Datos[[#This Row],[cProvincia]]="LIMA","LIMA","PROVINCIA")</f>
        <v>LIMA</v>
      </c>
      <c r="V3644" s="53" t="str">
        <f>MID(Tabla_Datos[[#This Row],[pTelefono]],1,SEARCH("-",Tabla_Datos[[#This Row],[pTelefono]],1)-1)</f>
        <v>1</v>
      </c>
      <c r="W3644" s="53" t="str">
        <f>MID(Tabla_Datos[[#This Row],[pTelefono]],SEARCH("-",Tabla_Datos[[#This Row],[pTelefono]],1)+1,LEN(Tabla_Datos[[#This Row],[pTelefono]]))</f>
        <v>17345211</v>
      </c>
      <c r="X3644" s="53" t="str">
        <f>CONCATENATE(Tabla_Datos[[#This Row],[TipUrb]]," ",Tabla_Datos[[#This Row],[Calle]]," ",Tabla_Datos[[#This Row],[NumCalle]])</f>
        <v>UR HUAROCONDO 563</v>
      </c>
      <c r="Y3644" t="s">
        <v>92</v>
      </c>
      <c r="Z3644" t="s">
        <v>122</v>
      </c>
      <c r="AA3644" t="s">
        <v>123</v>
      </c>
      <c r="AB3644" t="s">
        <v>95</v>
      </c>
      <c r="AC3644" t="s">
        <v>95</v>
      </c>
      <c r="AD3644" t="s">
        <v>161</v>
      </c>
      <c r="AE3644" t="s">
        <v>95</v>
      </c>
      <c r="AF3644" t="s">
        <v>95</v>
      </c>
      <c r="AG3644" s="51">
        <v>9513782</v>
      </c>
      <c r="AH3644" t="s">
        <v>95</v>
      </c>
      <c r="AI3644">
        <v>1</v>
      </c>
      <c r="AJ3644">
        <v>1</v>
      </c>
      <c r="AK3644" t="s">
        <v>12087</v>
      </c>
      <c r="AL3644">
        <v>563</v>
      </c>
    </row>
    <row r="3645" spans="1:38">
      <c r="A3645">
        <v>3283805</v>
      </c>
      <c r="B3645" t="s">
        <v>12088</v>
      </c>
      <c r="C3645" t="s">
        <v>19</v>
      </c>
      <c r="D3645" t="s">
        <v>85</v>
      </c>
      <c r="E3645">
        <v>2011</v>
      </c>
      <c r="F3645">
        <v>8</v>
      </c>
      <c r="G3645">
        <v>20</v>
      </c>
      <c r="H3645" t="s">
        <v>86</v>
      </c>
      <c r="I3645" t="s">
        <v>16</v>
      </c>
      <c r="J3645" t="s">
        <v>16</v>
      </c>
      <c r="K3645" t="s">
        <v>277</v>
      </c>
      <c r="L3645" t="s">
        <v>86</v>
      </c>
      <c r="M3645" t="s">
        <v>88</v>
      </c>
      <c r="N3645" s="50">
        <v>20000021</v>
      </c>
      <c r="O3645" s="51">
        <v>2330381</v>
      </c>
      <c r="P3645" t="s">
        <v>12089</v>
      </c>
      <c r="Q3645" t="s">
        <v>12090</v>
      </c>
      <c r="R3645" t="s">
        <v>12091</v>
      </c>
      <c r="S3645" s="49" t="str">
        <f>CONCATENATE(Tabla_Datos[[#This Row],[Nombre_Cliente]]," ",Tabla_Datos[[#This Row],[ApellidoPaterno_Cliente]]," ",Tabla_Datos[[#This Row],[ApellidoMaterno_Cliente]])</f>
        <v>MILAGROS MERCEDES UGARELLI BASURTO</v>
      </c>
      <c r="T3645" s="53">
        <f>DATE(Tabla_Datos[[#This Row],[tAnio]],Tabla_Datos[[#This Row],[tMes]],Tabla_Datos[[#This Row],[tDia]])</f>
        <v>40775</v>
      </c>
      <c r="U3645" s="53" t="str">
        <f>IF(Tabla_Datos[[#This Row],[cProvincia]]="LIMA","LIMA","PROVINCIA")</f>
        <v>LIMA</v>
      </c>
      <c r="V3645" s="53" t="str">
        <f>MID(Tabla_Datos[[#This Row],[pTelefono]],1,SEARCH("-",Tabla_Datos[[#This Row],[pTelefono]],1)-1)</f>
        <v>1</v>
      </c>
      <c r="W3645" s="53" t="str">
        <f>MID(Tabla_Datos[[#This Row],[pTelefono]],SEARCH("-",Tabla_Datos[[#This Row],[pTelefono]],1)+1,LEN(Tabla_Datos[[#This Row],[pTelefono]]))</f>
        <v>997926217</v>
      </c>
      <c r="X3645" s="53" t="str">
        <f>CONCATENATE(Tabla_Datos[[#This Row],[TipUrb]]," ",Tabla_Datos[[#This Row],[Calle]]," ",Tabla_Datos[[#This Row],[NumCalle]])</f>
        <v>UR MALAGA 211</v>
      </c>
      <c r="Y3645" t="s">
        <v>92</v>
      </c>
      <c r="Z3645" t="s">
        <v>196</v>
      </c>
      <c r="AA3645" t="s">
        <v>197</v>
      </c>
      <c r="AB3645" t="s">
        <v>95</v>
      </c>
      <c r="AC3645">
        <v>301</v>
      </c>
      <c r="AD3645" t="s">
        <v>161</v>
      </c>
      <c r="AE3645" t="s">
        <v>95</v>
      </c>
      <c r="AF3645" t="s">
        <v>95</v>
      </c>
      <c r="AG3645" s="51">
        <v>8273373</v>
      </c>
      <c r="AH3645" t="s">
        <v>95</v>
      </c>
      <c r="AI3645">
        <v>1</v>
      </c>
      <c r="AJ3645">
        <v>1</v>
      </c>
      <c r="AK3645" t="s">
        <v>1430</v>
      </c>
      <c r="AL3645">
        <v>211</v>
      </c>
    </row>
    <row r="3646" spans="1:38">
      <c r="A3646">
        <v>3288541</v>
      </c>
      <c r="B3646" t="s">
        <v>12092</v>
      </c>
      <c r="C3646" t="s">
        <v>18</v>
      </c>
      <c r="D3646" t="s">
        <v>85</v>
      </c>
      <c r="E3646">
        <v>2011</v>
      </c>
      <c r="F3646">
        <v>8</v>
      </c>
      <c r="G3646">
        <v>20</v>
      </c>
      <c r="H3646" t="s">
        <v>86</v>
      </c>
      <c r="I3646" t="s">
        <v>241</v>
      </c>
      <c r="J3646" t="s">
        <v>242</v>
      </c>
      <c r="K3646" t="s">
        <v>242</v>
      </c>
      <c r="L3646" t="s">
        <v>86</v>
      </c>
      <c r="M3646" t="s">
        <v>148</v>
      </c>
      <c r="N3646" s="50">
        <v>22463770</v>
      </c>
      <c r="O3646" s="51">
        <v>2331247</v>
      </c>
      <c r="P3646" t="s">
        <v>12093</v>
      </c>
      <c r="Q3646" t="s">
        <v>2998</v>
      </c>
      <c r="R3646" t="s">
        <v>5920</v>
      </c>
      <c r="S3646" s="49" t="str">
        <f>CONCATENATE(Tabla_Datos[[#This Row],[Nombre_Cliente]]," ",Tabla_Datos[[#This Row],[ApellidoPaterno_Cliente]]," ",Tabla_Datos[[#This Row],[ApellidoMaterno_Cliente]])</f>
        <v>GENRY RENGIFO MORI</v>
      </c>
      <c r="T3646" s="53">
        <f>DATE(Tabla_Datos[[#This Row],[tAnio]],Tabla_Datos[[#This Row],[tMes]],Tabla_Datos[[#This Row],[tDia]])</f>
        <v>40775</v>
      </c>
      <c r="U3646" s="53" t="str">
        <f>IF(Tabla_Datos[[#This Row],[cProvincia]]="LIMA","LIMA","PROVINCIA")</f>
        <v>PROVINCIA</v>
      </c>
      <c r="V3646" s="53" t="str">
        <f>MID(Tabla_Datos[[#This Row],[pTelefono]],1,SEARCH("-",Tabla_Datos[[#This Row],[pTelefono]],1)-1)</f>
        <v>1</v>
      </c>
      <c r="W3646" s="53" t="str">
        <f>MID(Tabla_Datos[[#This Row],[pTelefono]],SEARCH("-",Tabla_Datos[[#This Row],[pTelefono]],1)+1,LEN(Tabla_Datos[[#This Row],[pTelefono]]))</f>
        <v>949937232</v>
      </c>
      <c r="X3646" s="53" t="str">
        <f>CONCATENATE(Tabla_Datos[[#This Row],[TipUrb]]," ",Tabla_Datos[[#This Row],[Calle]]," ",Tabla_Datos[[#This Row],[NumCalle]])</f>
        <v>UR LOS INCAS 815</v>
      </c>
      <c r="Y3646" t="s">
        <v>246</v>
      </c>
      <c r="Z3646" t="s">
        <v>107</v>
      </c>
      <c r="AA3646" t="s">
        <v>108</v>
      </c>
      <c r="AB3646" t="s">
        <v>95</v>
      </c>
      <c r="AC3646" t="s">
        <v>95</v>
      </c>
      <c r="AD3646" t="s">
        <v>161</v>
      </c>
      <c r="AE3646" t="s">
        <v>95</v>
      </c>
      <c r="AG3646" s="51">
        <v>43933701</v>
      </c>
      <c r="AI3646">
        <v>36</v>
      </c>
      <c r="AJ3646">
        <v>36</v>
      </c>
      <c r="AK3646" t="s">
        <v>1024</v>
      </c>
      <c r="AL3646">
        <v>815</v>
      </c>
    </row>
    <row r="3647" spans="1:38">
      <c r="A3647">
        <v>3285037</v>
      </c>
      <c r="B3647" t="s">
        <v>12094</v>
      </c>
      <c r="C3647" t="s">
        <v>19</v>
      </c>
      <c r="D3647" t="s">
        <v>85</v>
      </c>
      <c r="E3647">
        <v>2011</v>
      </c>
      <c r="F3647">
        <v>8</v>
      </c>
      <c r="G3647">
        <v>20</v>
      </c>
      <c r="H3647" t="s">
        <v>144</v>
      </c>
      <c r="I3647" t="s">
        <v>202</v>
      </c>
      <c r="J3647" t="s">
        <v>203</v>
      </c>
      <c r="K3647" t="s">
        <v>177</v>
      </c>
      <c r="L3647" t="s">
        <v>86</v>
      </c>
      <c r="M3647" t="s">
        <v>133</v>
      </c>
      <c r="N3647" s="50">
        <v>17602410</v>
      </c>
      <c r="O3647" s="51">
        <v>2331502</v>
      </c>
      <c r="P3647" t="s">
        <v>12095</v>
      </c>
      <c r="Q3647" t="s">
        <v>5344</v>
      </c>
      <c r="R3647" t="s">
        <v>1515</v>
      </c>
      <c r="S3647" s="49" t="str">
        <f>CONCATENATE(Tabla_Datos[[#This Row],[Nombre_Cliente]]," ",Tabla_Datos[[#This Row],[ApellidoPaterno_Cliente]]," ",Tabla_Datos[[#This Row],[ApellidoMaterno_Cliente]])</f>
        <v>NAIR KETTY VELA PEREA</v>
      </c>
      <c r="T3647" s="53">
        <f>DATE(Tabla_Datos[[#This Row],[tAnio]],Tabla_Datos[[#This Row],[tMes]],Tabla_Datos[[#This Row],[tDia]])</f>
        <v>40775</v>
      </c>
      <c r="U3647" s="53" t="str">
        <f>IF(Tabla_Datos[[#This Row],[cProvincia]]="LIMA","LIMA","PROVINCIA")</f>
        <v>PROVINCIA</v>
      </c>
      <c r="V3647" s="53" t="str">
        <f>MID(Tabla_Datos[[#This Row],[pTelefono]],1,SEARCH("-",Tabla_Datos[[#This Row],[pTelefono]],1)-1)</f>
        <v>74</v>
      </c>
      <c r="W3647" s="53" t="str">
        <f>MID(Tabla_Datos[[#This Row],[pTelefono]],SEARCH("-",Tabla_Datos[[#This Row],[pTelefono]],1)+1,LEN(Tabla_Datos[[#This Row],[pTelefono]]))</f>
        <v>971600626</v>
      </c>
      <c r="X3647" s="53" t="str">
        <f>CONCATENATE(Tabla_Datos[[#This Row],[TipUrb]]," ",Tabla_Datos[[#This Row],[Calle]]," ",Tabla_Datos[[#This Row],[NumCalle]])</f>
        <v>- ANTENOR ORREGO 733</v>
      </c>
      <c r="Y3647" t="s">
        <v>208</v>
      </c>
      <c r="Z3647" t="s">
        <v>349</v>
      </c>
      <c r="AA3647" t="s">
        <v>350</v>
      </c>
      <c r="AB3647" t="s">
        <v>95</v>
      </c>
      <c r="AC3647" t="s">
        <v>95</v>
      </c>
      <c r="AD3647" t="s">
        <v>109</v>
      </c>
      <c r="AE3647" t="s">
        <v>95</v>
      </c>
      <c r="AF3647" t="s">
        <v>95</v>
      </c>
      <c r="AG3647" s="51">
        <v>3573577</v>
      </c>
      <c r="AH3647" t="s">
        <v>95</v>
      </c>
      <c r="AI3647">
        <v>1</v>
      </c>
      <c r="AJ3647">
        <v>1</v>
      </c>
      <c r="AK3647" t="s">
        <v>12096</v>
      </c>
      <c r="AL3647">
        <v>733</v>
      </c>
    </row>
    <row r="3648" spans="1:38">
      <c r="A3648">
        <v>3283141</v>
      </c>
      <c r="B3648" t="s">
        <v>12097</v>
      </c>
      <c r="C3648" t="s">
        <v>18</v>
      </c>
      <c r="D3648" t="s">
        <v>143</v>
      </c>
      <c r="E3648">
        <v>2011</v>
      </c>
      <c r="F3648">
        <v>8</v>
      </c>
      <c r="G3648">
        <v>20</v>
      </c>
      <c r="H3648" t="s">
        <v>86</v>
      </c>
      <c r="I3648" t="s">
        <v>587</v>
      </c>
      <c r="J3648" t="s">
        <v>587</v>
      </c>
      <c r="K3648" t="s">
        <v>587</v>
      </c>
      <c r="L3648" t="s">
        <v>86</v>
      </c>
      <c r="M3648" t="s">
        <v>294</v>
      </c>
      <c r="N3648" s="50">
        <v>99999999</v>
      </c>
      <c r="O3648" s="51">
        <v>2329798</v>
      </c>
      <c r="P3648" t="s">
        <v>12098</v>
      </c>
      <c r="Q3648" t="s">
        <v>6737</v>
      </c>
      <c r="R3648" t="s">
        <v>12099</v>
      </c>
      <c r="S3648" s="49" t="str">
        <f>CONCATENATE(Tabla_Datos[[#This Row],[Nombre_Cliente]]," ",Tabla_Datos[[#This Row],[ApellidoPaterno_Cliente]]," ",Tabla_Datos[[#This Row],[ApellidoMaterno_Cliente]])</f>
        <v>MARLENE  CRUZ  CORCUERA</v>
      </c>
      <c r="T3648" s="53">
        <f>DATE(Tabla_Datos[[#This Row],[tAnio]],Tabla_Datos[[#This Row],[tMes]],Tabla_Datos[[#This Row],[tDia]])</f>
        <v>40775</v>
      </c>
      <c r="U3648" s="53" t="str">
        <f>IF(Tabla_Datos[[#This Row],[cProvincia]]="LIMA","LIMA","PROVINCIA")</f>
        <v>PROVINCIA</v>
      </c>
      <c r="V3648" s="53" t="str">
        <f>MID(Tabla_Datos[[#This Row],[pTelefono]],1,SEARCH("-",Tabla_Datos[[#This Row],[pTelefono]],1)-1)</f>
        <v>52</v>
      </c>
      <c r="W3648" s="53" t="str">
        <f>MID(Tabla_Datos[[#This Row],[pTelefono]],SEARCH("-",Tabla_Datos[[#This Row],[pTelefono]],1)+1,LEN(Tabla_Datos[[#This Row],[pTelefono]]))</f>
        <v>400864</v>
      </c>
      <c r="X3648" s="53" t="str">
        <f>CONCATENATE(Tabla_Datos[[#This Row],[TipUrb]]," ",Tabla_Datos[[#This Row],[Calle]]," ",Tabla_Datos[[#This Row],[NumCalle]])</f>
        <v>AS   0</v>
      </c>
      <c r="Y3648" t="s">
        <v>590</v>
      </c>
      <c r="Z3648" t="s">
        <v>181</v>
      </c>
      <c r="AA3648" t="s">
        <v>182</v>
      </c>
      <c r="AB3648">
        <v>1</v>
      </c>
      <c r="AC3648" t="s">
        <v>95</v>
      </c>
      <c r="AD3648" t="s">
        <v>215</v>
      </c>
      <c r="AE3648" t="s">
        <v>500</v>
      </c>
      <c r="AF3648">
        <v>6</v>
      </c>
      <c r="AG3648" s="51">
        <v>18093347</v>
      </c>
      <c r="AI3648">
        <v>26</v>
      </c>
      <c r="AJ3648">
        <v>26</v>
      </c>
      <c r="AK3648" t="s">
        <v>95</v>
      </c>
      <c r="AL3648">
        <v>0</v>
      </c>
    </row>
    <row r="3649" spans="1:38">
      <c r="A3649">
        <v>3282647</v>
      </c>
      <c r="B3649" t="s">
        <v>623</v>
      </c>
      <c r="C3649" t="s">
        <v>20</v>
      </c>
      <c r="D3649" t="s">
        <v>85</v>
      </c>
      <c r="E3649">
        <v>2011</v>
      </c>
      <c r="F3649">
        <v>8</v>
      </c>
      <c r="G3649">
        <v>20</v>
      </c>
      <c r="H3649" t="s">
        <v>86</v>
      </c>
      <c r="I3649" t="s">
        <v>16</v>
      </c>
      <c r="J3649" t="s">
        <v>16</v>
      </c>
      <c r="K3649" t="s">
        <v>236</v>
      </c>
      <c r="L3649" t="s">
        <v>86</v>
      </c>
      <c r="M3649" t="s">
        <v>88</v>
      </c>
      <c r="N3649" s="50">
        <v>43003696</v>
      </c>
      <c r="O3649" s="51">
        <v>2329408</v>
      </c>
      <c r="P3649" t="s">
        <v>12100</v>
      </c>
      <c r="Q3649" t="s">
        <v>1489</v>
      </c>
      <c r="R3649" t="s">
        <v>4386</v>
      </c>
      <c r="S3649" s="49" t="str">
        <f>CONCATENATE(Tabla_Datos[[#This Row],[Nombre_Cliente]]," ",Tabla_Datos[[#This Row],[ApellidoPaterno_Cliente]]," ",Tabla_Datos[[#This Row],[ApellidoMaterno_Cliente]])</f>
        <v>YOLANDA MAXIMINA CARDENAS ANGULO</v>
      </c>
      <c r="T3649" s="53">
        <f>DATE(Tabla_Datos[[#This Row],[tAnio]],Tabla_Datos[[#This Row],[tMes]],Tabla_Datos[[#This Row],[tDia]])</f>
        <v>40775</v>
      </c>
      <c r="U3649" s="53" t="str">
        <f>IF(Tabla_Datos[[#This Row],[cProvincia]]="LIMA","LIMA","PROVINCIA")</f>
        <v>LIMA</v>
      </c>
      <c r="V3649" s="53" t="str">
        <f>MID(Tabla_Datos[[#This Row],[pTelefono]],1,SEARCH("-",Tabla_Datos[[#This Row],[pTelefono]],1)-1)</f>
        <v>1</v>
      </c>
      <c r="W3649" s="53" t="str">
        <f>MID(Tabla_Datos[[#This Row],[pTelefono]],SEARCH("-",Tabla_Datos[[#This Row],[pTelefono]],1)+1,LEN(Tabla_Datos[[#This Row],[pTelefono]]))</f>
        <v>000000000</v>
      </c>
      <c r="X3649" s="53" t="str">
        <f>CONCATENATE(Tabla_Datos[[#This Row],[TipUrb]]," ",Tabla_Datos[[#This Row],[Calle]]," ",Tabla_Datos[[#This Row],[NumCalle]])</f>
        <v xml:space="preserve">  PAZOS 376</v>
      </c>
      <c r="Y3649" t="s">
        <v>92</v>
      </c>
      <c r="Z3649" t="s">
        <v>122</v>
      </c>
      <c r="AA3649" t="s">
        <v>123</v>
      </c>
      <c r="AB3649" t="s">
        <v>95</v>
      </c>
      <c r="AC3649">
        <v>1</v>
      </c>
      <c r="AD3649" t="s">
        <v>95</v>
      </c>
      <c r="AE3649" t="s">
        <v>95</v>
      </c>
      <c r="AF3649" t="s">
        <v>95</v>
      </c>
      <c r="AG3649" s="51">
        <v>6639784</v>
      </c>
      <c r="AH3649" t="s">
        <v>95</v>
      </c>
      <c r="AI3649">
        <v>1</v>
      </c>
      <c r="AJ3649">
        <v>1</v>
      </c>
      <c r="AK3649" t="s">
        <v>2171</v>
      </c>
      <c r="AL3649">
        <v>376</v>
      </c>
    </row>
    <row r="3650" spans="1:38">
      <c r="A3650">
        <v>3282400</v>
      </c>
      <c r="B3650" t="s">
        <v>12101</v>
      </c>
      <c r="C3650" t="s">
        <v>18</v>
      </c>
      <c r="D3650" t="s">
        <v>143</v>
      </c>
      <c r="E3650">
        <v>2011</v>
      </c>
      <c r="F3650">
        <v>8</v>
      </c>
      <c r="G3650">
        <v>20</v>
      </c>
      <c r="H3650" t="s">
        <v>86</v>
      </c>
      <c r="I3650" t="s">
        <v>355</v>
      </c>
      <c r="J3650" t="s">
        <v>2051</v>
      </c>
      <c r="K3650" t="s">
        <v>2052</v>
      </c>
      <c r="L3650" t="s">
        <v>86</v>
      </c>
      <c r="M3650" t="s">
        <v>594</v>
      </c>
      <c r="N3650" s="50">
        <v>42974516</v>
      </c>
      <c r="O3650" s="51">
        <v>2329214</v>
      </c>
      <c r="P3650" t="s">
        <v>12102</v>
      </c>
      <c r="Q3650" t="s">
        <v>711</v>
      </c>
      <c r="R3650" t="s">
        <v>12103</v>
      </c>
      <c r="S3650" s="49" t="str">
        <f>CONCATENATE(Tabla_Datos[[#This Row],[Nombre_Cliente]]," ",Tabla_Datos[[#This Row],[ApellidoPaterno_Cliente]]," ",Tabla_Datos[[#This Row],[ApellidoMaterno_Cliente]])</f>
        <v>TOMASA GUZMAN DE RIVAS</v>
      </c>
      <c r="T3650" s="53">
        <f>DATE(Tabla_Datos[[#This Row],[tAnio]],Tabla_Datos[[#This Row],[tMes]],Tabla_Datos[[#This Row],[tDia]])</f>
        <v>40775</v>
      </c>
      <c r="U3650" s="53" t="str">
        <f>IF(Tabla_Datos[[#This Row],[cProvincia]]="LIMA","LIMA","PROVINCIA")</f>
        <v>PROVINCIA</v>
      </c>
      <c r="V3650" s="53" t="str">
        <f>MID(Tabla_Datos[[#This Row],[pTelefono]],1,SEARCH("-",Tabla_Datos[[#This Row],[pTelefono]],1)-1)</f>
        <v>84</v>
      </c>
      <c r="W3650" s="53" t="str">
        <f>MID(Tabla_Datos[[#This Row],[pTelefono]],SEARCH("-",Tabla_Datos[[#This Row],[pTelefono]],1)+1,LEN(Tabla_Datos[[#This Row],[pTelefono]]))</f>
        <v>978564866</v>
      </c>
      <c r="X3650" s="53" t="str">
        <f>CONCATENATE(Tabla_Datos[[#This Row],[TipUrb]]," ",Tabla_Datos[[#This Row],[Calle]]," ",Tabla_Datos[[#This Row],[NumCalle]])</f>
        <v>- LOS NOGALES 0</v>
      </c>
      <c r="Y3650" t="s">
        <v>360</v>
      </c>
      <c r="Z3650" t="s">
        <v>320</v>
      </c>
      <c r="AA3650" t="s">
        <v>321</v>
      </c>
      <c r="AB3650" t="s">
        <v>95</v>
      </c>
      <c r="AC3650" t="s">
        <v>95</v>
      </c>
      <c r="AD3650" t="s">
        <v>109</v>
      </c>
      <c r="AE3650" t="s">
        <v>95</v>
      </c>
      <c r="AG3650" s="51">
        <v>24987400</v>
      </c>
      <c r="AI3650">
        <v>26</v>
      </c>
      <c r="AJ3650">
        <v>26</v>
      </c>
      <c r="AK3650" t="s">
        <v>8181</v>
      </c>
      <c r="AL3650">
        <v>0</v>
      </c>
    </row>
    <row r="3651" spans="1:38">
      <c r="A3651">
        <v>3284464</v>
      </c>
      <c r="B3651" t="s">
        <v>12104</v>
      </c>
      <c r="C3651" t="s">
        <v>20</v>
      </c>
      <c r="D3651" t="s">
        <v>143</v>
      </c>
      <c r="E3651">
        <v>2011</v>
      </c>
      <c r="F3651">
        <v>8</v>
      </c>
      <c r="G3651">
        <v>20</v>
      </c>
      <c r="H3651" t="s">
        <v>86</v>
      </c>
      <c r="I3651" t="s">
        <v>759</v>
      </c>
      <c r="J3651" t="s">
        <v>1484</v>
      </c>
      <c r="K3651" t="s">
        <v>1484</v>
      </c>
      <c r="L3651" t="s">
        <v>86</v>
      </c>
      <c r="M3651" t="s">
        <v>294</v>
      </c>
      <c r="N3651" s="50">
        <v>7460966</v>
      </c>
      <c r="O3651" s="51">
        <v>2330967</v>
      </c>
      <c r="P3651" t="s">
        <v>12105</v>
      </c>
      <c r="Q3651" t="s">
        <v>238</v>
      </c>
      <c r="R3651" t="s">
        <v>370</v>
      </c>
      <c r="S3651" s="49" t="str">
        <f>CONCATENATE(Tabla_Datos[[#This Row],[Nombre_Cliente]]," ",Tabla_Datos[[#This Row],[ApellidoPaterno_Cliente]]," ",Tabla_Datos[[#This Row],[ApellidoMaterno_Cliente]])</f>
        <v>CESAR ENRIQUE HUAMAN TORRES</v>
      </c>
      <c r="T3651" s="53">
        <f>DATE(Tabla_Datos[[#This Row],[tAnio]],Tabla_Datos[[#This Row],[tMes]],Tabla_Datos[[#This Row],[tDia]])</f>
        <v>40775</v>
      </c>
      <c r="U3651" s="53" t="str">
        <f>IF(Tabla_Datos[[#This Row],[cProvincia]]="LIMA","LIMA","PROVINCIA")</f>
        <v>PROVINCIA</v>
      </c>
      <c r="V3651" s="53" t="str">
        <f>MID(Tabla_Datos[[#This Row],[pTelefono]],1,SEARCH("-",Tabla_Datos[[#This Row],[pTelefono]],1)-1)</f>
        <v>56</v>
      </c>
      <c r="W3651" s="53" t="str">
        <f>MID(Tabla_Datos[[#This Row],[pTelefono]],SEARCH("-",Tabla_Datos[[#This Row],[pTelefono]],1)+1,LEN(Tabla_Datos[[#This Row],[pTelefono]]))</f>
        <v>956463347</v>
      </c>
      <c r="X3651" s="53" t="str">
        <f>CONCATENATE(Tabla_Datos[[#This Row],[TipUrb]]," ",Tabla_Datos[[#This Row],[Calle]]," ",Tabla_Datos[[#This Row],[NumCalle]])</f>
        <v>- DEZA 319</v>
      </c>
      <c r="Y3651" t="s">
        <v>759</v>
      </c>
      <c r="Z3651" t="s">
        <v>152</v>
      </c>
      <c r="AA3651" t="s">
        <v>153</v>
      </c>
      <c r="AB3651" t="s">
        <v>95</v>
      </c>
      <c r="AC3651" t="s">
        <v>95</v>
      </c>
      <c r="AD3651" t="s">
        <v>109</v>
      </c>
      <c r="AE3651" t="s">
        <v>95</v>
      </c>
      <c r="AF3651" t="s">
        <v>95</v>
      </c>
      <c r="AG3651" s="51">
        <v>22299947</v>
      </c>
      <c r="AH3651" t="s">
        <v>95</v>
      </c>
      <c r="AI3651">
        <v>1</v>
      </c>
      <c r="AJ3651">
        <v>1</v>
      </c>
      <c r="AK3651" t="s">
        <v>11459</v>
      </c>
      <c r="AL3651">
        <v>319</v>
      </c>
    </row>
    <row r="3652" spans="1:38">
      <c r="A3652">
        <v>3283821</v>
      </c>
      <c r="B3652" t="s">
        <v>12106</v>
      </c>
      <c r="C3652" t="s">
        <v>19</v>
      </c>
      <c r="D3652" t="s">
        <v>85</v>
      </c>
      <c r="E3652">
        <v>2011</v>
      </c>
      <c r="F3652">
        <v>8</v>
      </c>
      <c r="G3652">
        <v>20</v>
      </c>
      <c r="H3652" t="s">
        <v>144</v>
      </c>
      <c r="I3652" t="s">
        <v>16</v>
      </c>
      <c r="J3652" t="s">
        <v>16</v>
      </c>
      <c r="K3652" t="s">
        <v>308</v>
      </c>
      <c r="L3652" t="s">
        <v>144</v>
      </c>
      <c r="M3652" t="s">
        <v>88</v>
      </c>
      <c r="N3652" s="50">
        <v>44155463</v>
      </c>
      <c r="O3652" s="51">
        <v>2330397</v>
      </c>
      <c r="P3652" t="s">
        <v>12107</v>
      </c>
      <c r="Q3652" t="s">
        <v>550</v>
      </c>
      <c r="R3652" t="s">
        <v>1747</v>
      </c>
      <c r="S3652" s="49" t="str">
        <f>CONCATENATE(Tabla_Datos[[#This Row],[Nombre_Cliente]]," ",Tabla_Datos[[#This Row],[ApellidoPaterno_Cliente]]," ",Tabla_Datos[[#This Row],[ApellidoMaterno_Cliente]])</f>
        <v>JULIO DAVID MENDOZA BENITES</v>
      </c>
      <c r="T3652" s="53">
        <f>DATE(Tabla_Datos[[#This Row],[tAnio]],Tabla_Datos[[#This Row],[tMes]],Tabla_Datos[[#This Row],[tDia]])</f>
        <v>40775</v>
      </c>
      <c r="U3652" s="53" t="str">
        <f>IF(Tabla_Datos[[#This Row],[cProvincia]]="LIMA","LIMA","PROVINCIA")</f>
        <v>LIMA</v>
      </c>
      <c r="V3652" s="53" t="str">
        <f>MID(Tabla_Datos[[#This Row],[pTelefono]],1,SEARCH("-",Tabla_Datos[[#This Row],[pTelefono]],1)-1)</f>
        <v>1</v>
      </c>
      <c r="W3652" s="53" t="str">
        <f>MID(Tabla_Datos[[#This Row],[pTelefono]],SEARCH("-",Tabla_Datos[[#This Row],[pTelefono]],1)+1,LEN(Tabla_Datos[[#This Row],[pTelefono]]))</f>
        <v>997162239</v>
      </c>
      <c r="X3652" s="53" t="str">
        <f>CONCATENATE(Tabla_Datos[[#This Row],[TipUrb]]," ",Tabla_Datos[[#This Row],[Calle]]," ",Tabla_Datos[[#This Row],[NumCalle]])</f>
        <v>PA ARGUEDAS MAXIMILIANO 178</v>
      </c>
      <c r="Y3652" t="s">
        <v>92</v>
      </c>
      <c r="Z3652" t="s">
        <v>196</v>
      </c>
      <c r="AA3652" t="s">
        <v>197</v>
      </c>
      <c r="AB3652" t="s">
        <v>95</v>
      </c>
      <c r="AC3652" t="s">
        <v>95</v>
      </c>
      <c r="AD3652" t="s">
        <v>1091</v>
      </c>
      <c r="AE3652" t="s">
        <v>95</v>
      </c>
      <c r="AF3652" t="s">
        <v>95</v>
      </c>
      <c r="AG3652" s="51" t="s">
        <v>95</v>
      </c>
      <c r="AH3652">
        <v>1030834742</v>
      </c>
      <c r="AI3652">
        <v>1</v>
      </c>
      <c r="AJ3652">
        <v>1</v>
      </c>
      <c r="AK3652" t="s">
        <v>12108</v>
      </c>
      <c r="AL3652">
        <v>178</v>
      </c>
    </row>
    <row r="3653" spans="1:38">
      <c r="A3653">
        <v>3284812</v>
      </c>
      <c r="B3653" t="s">
        <v>12109</v>
      </c>
      <c r="C3653" t="s">
        <v>19</v>
      </c>
      <c r="D3653" t="s">
        <v>85</v>
      </c>
      <c r="E3653">
        <v>2011</v>
      </c>
      <c r="F3653">
        <v>8</v>
      </c>
      <c r="G3653">
        <v>20</v>
      </c>
      <c r="H3653" t="s">
        <v>144</v>
      </c>
      <c r="I3653" t="s">
        <v>16</v>
      </c>
      <c r="J3653" t="s">
        <v>16</v>
      </c>
      <c r="K3653" t="s">
        <v>487</v>
      </c>
      <c r="L3653" t="s">
        <v>86</v>
      </c>
      <c r="M3653" t="s">
        <v>88</v>
      </c>
      <c r="N3653" s="50">
        <v>7760395</v>
      </c>
      <c r="O3653" s="51">
        <v>2331274</v>
      </c>
      <c r="P3653" t="s">
        <v>12110</v>
      </c>
      <c r="Q3653" t="s">
        <v>95</v>
      </c>
      <c r="R3653" t="s">
        <v>95</v>
      </c>
      <c r="S3653" s="49" t="str">
        <f>CONCATENATE(Tabla_Datos[[#This Row],[Nombre_Cliente]]," ",Tabla_Datos[[#This Row],[ApellidoPaterno_Cliente]]," ",Tabla_Datos[[#This Row],[ApellidoMaterno_Cliente]])</f>
        <v xml:space="preserve">CLINICAS MUNICIPALES    </v>
      </c>
      <c r="T3653" s="53">
        <f>DATE(Tabla_Datos[[#This Row],[tAnio]],Tabla_Datos[[#This Row],[tMes]],Tabla_Datos[[#This Row],[tDia]])</f>
        <v>40775</v>
      </c>
      <c r="U3653" s="53" t="str">
        <f>IF(Tabla_Datos[[#This Row],[cProvincia]]="LIMA","LIMA","PROVINCIA")</f>
        <v>LIMA</v>
      </c>
      <c r="V3653" s="53" t="str">
        <f>MID(Tabla_Datos[[#This Row],[pTelefono]],1,SEARCH("-",Tabla_Datos[[#This Row],[pTelefono]],1)-1)</f>
        <v>1</v>
      </c>
      <c r="W3653" s="53" t="str">
        <f>MID(Tabla_Datos[[#This Row],[pTelefono]],SEARCH("-",Tabla_Datos[[#This Row],[pTelefono]],1)+1,LEN(Tabla_Datos[[#This Row],[pTelefono]]))</f>
        <v>994537733</v>
      </c>
      <c r="X3653" s="53" t="str">
        <f>CONCATENATE(Tabla_Datos[[#This Row],[TipUrb]]," ",Tabla_Datos[[#This Row],[Calle]]," ",Tabla_Datos[[#This Row],[NumCalle]])</f>
        <v>AS REPUBLICA DE POLONIA 0</v>
      </c>
      <c r="Y3653" t="s">
        <v>92</v>
      </c>
      <c r="Z3653" t="s">
        <v>196</v>
      </c>
      <c r="AA3653" t="s">
        <v>197</v>
      </c>
      <c r="AB3653" t="s">
        <v>95</v>
      </c>
      <c r="AC3653" t="s">
        <v>95</v>
      </c>
      <c r="AD3653" t="s">
        <v>215</v>
      </c>
      <c r="AE3653" t="s">
        <v>95</v>
      </c>
      <c r="AF3653" t="s">
        <v>95</v>
      </c>
      <c r="AG3653" s="51" t="s">
        <v>95</v>
      </c>
      <c r="AH3653">
        <v>2052213541</v>
      </c>
      <c r="AI3653">
        <v>1</v>
      </c>
      <c r="AJ3653">
        <v>1</v>
      </c>
      <c r="AK3653" t="s">
        <v>12111</v>
      </c>
      <c r="AL3653">
        <v>0</v>
      </c>
    </row>
    <row r="3654" spans="1:38">
      <c r="A3654">
        <v>3282227</v>
      </c>
      <c r="B3654" t="s">
        <v>12112</v>
      </c>
      <c r="C3654" t="s">
        <v>18</v>
      </c>
      <c r="D3654" t="s">
        <v>143</v>
      </c>
      <c r="E3654">
        <v>2011</v>
      </c>
      <c r="F3654">
        <v>8</v>
      </c>
      <c r="G3654">
        <v>20</v>
      </c>
      <c r="H3654" t="s">
        <v>86</v>
      </c>
      <c r="I3654" t="s">
        <v>355</v>
      </c>
      <c r="J3654" t="s">
        <v>2051</v>
      </c>
      <c r="K3654" t="s">
        <v>2052</v>
      </c>
      <c r="L3654" t="s">
        <v>86</v>
      </c>
      <c r="M3654" t="s">
        <v>594</v>
      </c>
      <c r="N3654" s="50">
        <v>23991006</v>
      </c>
      <c r="O3654" s="51">
        <v>2329165</v>
      </c>
      <c r="P3654" t="s">
        <v>12113</v>
      </c>
      <c r="Q3654" t="s">
        <v>377</v>
      </c>
      <c r="R3654" t="s">
        <v>358</v>
      </c>
      <c r="S3654" s="49" t="str">
        <f>CONCATENATE(Tabla_Datos[[#This Row],[Nombre_Cliente]]," ",Tabla_Datos[[#This Row],[ApellidoPaterno_Cliente]]," ",Tabla_Datos[[#This Row],[ApellidoMaterno_Cliente]])</f>
        <v>JUSTINA PEREZ SALAS</v>
      </c>
      <c r="T3654" s="53">
        <f>DATE(Tabla_Datos[[#This Row],[tAnio]],Tabla_Datos[[#This Row],[tMes]],Tabla_Datos[[#This Row],[tDia]])</f>
        <v>40775</v>
      </c>
      <c r="U3654" s="53" t="str">
        <f>IF(Tabla_Datos[[#This Row],[cProvincia]]="LIMA","LIMA","PROVINCIA")</f>
        <v>PROVINCIA</v>
      </c>
      <c r="V3654" s="53" t="str">
        <f>MID(Tabla_Datos[[#This Row],[pTelefono]],1,SEARCH("-",Tabla_Datos[[#This Row],[pTelefono]],1)-1)</f>
        <v>84</v>
      </c>
      <c r="W3654" s="53" t="str">
        <f>MID(Tabla_Datos[[#This Row],[pTelefono]],SEARCH("-",Tabla_Datos[[#This Row],[pTelefono]],1)+1,LEN(Tabla_Datos[[#This Row],[pTelefono]]))</f>
        <v>974239640</v>
      </c>
      <c r="X3654" s="53" t="str">
        <f>CONCATENATE(Tabla_Datos[[#This Row],[TipUrb]]," ",Tabla_Datos[[#This Row],[Calle]]," ",Tabla_Datos[[#This Row],[NumCalle]])</f>
        <v>- AYACUCHO 0</v>
      </c>
      <c r="Y3654" t="s">
        <v>360</v>
      </c>
      <c r="Z3654" t="s">
        <v>320</v>
      </c>
      <c r="AA3654" t="s">
        <v>321</v>
      </c>
      <c r="AB3654" t="s">
        <v>95</v>
      </c>
      <c r="AC3654" t="s">
        <v>95</v>
      </c>
      <c r="AD3654" t="s">
        <v>109</v>
      </c>
      <c r="AE3654" t="s">
        <v>95</v>
      </c>
      <c r="AG3654" s="51">
        <v>43893469</v>
      </c>
      <c r="AI3654">
        <v>10</v>
      </c>
      <c r="AJ3654">
        <v>10</v>
      </c>
      <c r="AK3654" t="s">
        <v>292</v>
      </c>
      <c r="AL3654">
        <v>0</v>
      </c>
    </row>
    <row r="3655" spans="1:38">
      <c r="A3655">
        <v>3282700</v>
      </c>
      <c r="B3655" t="s">
        <v>12114</v>
      </c>
      <c r="C3655" t="s">
        <v>20</v>
      </c>
      <c r="D3655" t="s">
        <v>85</v>
      </c>
      <c r="E3655">
        <v>2011</v>
      </c>
      <c r="F3655">
        <v>8</v>
      </c>
      <c r="G3655">
        <v>20</v>
      </c>
      <c r="H3655" t="s">
        <v>86</v>
      </c>
      <c r="I3655" t="s">
        <v>100</v>
      </c>
      <c r="J3655" t="s">
        <v>100</v>
      </c>
      <c r="K3655" t="s">
        <v>669</v>
      </c>
      <c r="L3655" t="s">
        <v>86</v>
      </c>
      <c r="M3655" t="s">
        <v>102</v>
      </c>
      <c r="N3655" s="50">
        <v>42788234</v>
      </c>
      <c r="O3655" s="51">
        <v>2329448</v>
      </c>
      <c r="P3655" t="s">
        <v>12115</v>
      </c>
      <c r="Q3655" t="s">
        <v>341</v>
      </c>
      <c r="R3655" t="s">
        <v>2735</v>
      </c>
      <c r="S3655" s="49" t="str">
        <f>CONCATENATE(Tabla_Datos[[#This Row],[Nombre_Cliente]]," ",Tabla_Datos[[#This Row],[ApellidoPaterno_Cliente]]," ",Tabla_Datos[[#This Row],[ApellidoMaterno_Cliente]])</f>
        <v>MICHAEL HERBERT ALVARADO MERCADO</v>
      </c>
      <c r="T3655" s="53">
        <f>DATE(Tabla_Datos[[#This Row],[tAnio]],Tabla_Datos[[#This Row],[tMes]],Tabla_Datos[[#This Row],[tDia]])</f>
        <v>40775</v>
      </c>
      <c r="U3655" s="53" t="str">
        <f>IF(Tabla_Datos[[#This Row],[cProvincia]]="LIMA","LIMA","PROVINCIA")</f>
        <v>PROVINCIA</v>
      </c>
      <c r="V3655" s="53" t="str">
        <f>MID(Tabla_Datos[[#This Row],[pTelefono]],1,SEARCH("-",Tabla_Datos[[#This Row],[pTelefono]],1)-1)</f>
        <v>54</v>
      </c>
      <c r="W3655" s="53" t="str">
        <f>MID(Tabla_Datos[[#This Row],[pTelefono]],SEARCH("-",Tabla_Datos[[#This Row],[pTelefono]],1)+1,LEN(Tabla_Datos[[#This Row],[pTelefono]]))</f>
        <v>957803526</v>
      </c>
      <c r="X3655" s="53" t="str">
        <f>CONCATENATE(Tabla_Datos[[#This Row],[TipUrb]]," ",Tabla_Datos[[#This Row],[Calle]]," ",Tabla_Datos[[#This Row],[NumCalle]])</f>
        <v>- . 0</v>
      </c>
      <c r="Y3655" t="s">
        <v>106</v>
      </c>
      <c r="Z3655" t="s">
        <v>122</v>
      </c>
      <c r="AA3655" t="s">
        <v>123</v>
      </c>
      <c r="AB3655" t="s">
        <v>95</v>
      </c>
      <c r="AC3655" t="s">
        <v>95</v>
      </c>
      <c r="AD3655" t="s">
        <v>109</v>
      </c>
      <c r="AE3655" t="s">
        <v>500</v>
      </c>
      <c r="AF3655">
        <v>7</v>
      </c>
      <c r="AG3655" s="51">
        <v>23860357</v>
      </c>
      <c r="AH3655" t="s">
        <v>95</v>
      </c>
      <c r="AI3655">
        <v>1</v>
      </c>
      <c r="AJ3655">
        <v>1</v>
      </c>
      <c r="AK3655" t="s">
        <v>221</v>
      </c>
      <c r="AL3655">
        <v>0</v>
      </c>
    </row>
    <row r="3656" spans="1:38">
      <c r="A3656">
        <v>3283777</v>
      </c>
      <c r="B3656" t="s">
        <v>12116</v>
      </c>
      <c r="C3656" t="s">
        <v>19</v>
      </c>
      <c r="D3656" t="s">
        <v>85</v>
      </c>
      <c r="E3656">
        <v>2011</v>
      </c>
      <c r="F3656">
        <v>8</v>
      </c>
      <c r="G3656">
        <v>20</v>
      </c>
      <c r="H3656" t="s">
        <v>144</v>
      </c>
      <c r="I3656" t="s">
        <v>16</v>
      </c>
      <c r="J3656" t="s">
        <v>16</v>
      </c>
      <c r="K3656" t="s">
        <v>277</v>
      </c>
      <c r="L3656" t="s">
        <v>144</v>
      </c>
      <c r="M3656" t="s">
        <v>88</v>
      </c>
      <c r="O3656" s="51">
        <v>2330361</v>
      </c>
      <c r="P3656" t="s">
        <v>12117</v>
      </c>
      <c r="Q3656" t="s">
        <v>407</v>
      </c>
      <c r="R3656" t="s">
        <v>12118</v>
      </c>
      <c r="S3656" s="49" t="str">
        <f>CONCATENATE(Tabla_Datos[[#This Row],[Nombre_Cliente]]," ",Tabla_Datos[[#This Row],[ApellidoPaterno_Cliente]]," ",Tabla_Datos[[#This Row],[ApellidoMaterno_Cliente]])</f>
        <v>ANA MARGARITA SOLARI HENRIQUEZ</v>
      </c>
      <c r="T3656" s="53">
        <f>DATE(Tabla_Datos[[#This Row],[tAnio]],Tabla_Datos[[#This Row],[tMes]],Tabla_Datos[[#This Row],[tDia]])</f>
        <v>40775</v>
      </c>
      <c r="U3656" s="53" t="str">
        <f>IF(Tabla_Datos[[#This Row],[cProvincia]]="LIMA","LIMA","PROVINCIA")</f>
        <v>LIMA</v>
      </c>
      <c r="V3656" s="53" t="str">
        <f>MID(Tabla_Datos[[#This Row],[pTelefono]],1,SEARCH("-",Tabla_Datos[[#This Row],[pTelefono]],1)-1)</f>
        <v>1</v>
      </c>
      <c r="W3656" s="53" t="str">
        <f>MID(Tabla_Datos[[#This Row],[pTelefono]],SEARCH("-",Tabla_Datos[[#This Row],[pTelefono]],1)+1,LEN(Tabla_Datos[[#This Row],[pTelefono]]))</f>
        <v>12747512</v>
      </c>
      <c r="X3656" s="53" t="str">
        <f>CONCATENATE(Tabla_Datos[[#This Row],[TipUrb]]," ",Tabla_Datos[[#This Row],[Calle]]," ",Tabla_Datos[[#This Row],[NumCalle]])</f>
        <v>UR AMAT Y JUNIET MANUEL 0</v>
      </c>
      <c r="Y3656" t="s">
        <v>92</v>
      </c>
      <c r="Z3656" t="s">
        <v>196</v>
      </c>
      <c r="AA3656" t="s">
        <v>197</v>
      </c>
      <c r="AB3656" t="s">
        <v>95</v>
      </c>
      <c r="AC3656" t="s">
        <v>95</v>
      </c>
      <c r="AD3656" t="s">
        <v>161</v>
      </c>
      <c r="AE3656" t="s">
        <v>555</v>
      </c>
      <c r="AF3656">
        <v>11</v>
      </c>
      <c r="AG3656" s="51">
        <v>8764134</v>
      </c>
      <c r="AH3656" t="s">
        <v>95</v>
      </c>
      <c r="AI3656">
        <v>1</v>
      </c>
      <c r="AJ3656">
        <v>1</v>
      </c>
      <c r="AK3656" t="s">
        <v>12119</v>
      </c>
      <c r="AL3656">
        <v>0</v>
      </c>
    </row>
    <row r="3657" spans="1:38">
      <c r="A3657">
        <v>3286799</v>
      </c>
      <c r="B3657" t="s">
        <v>12120</v>
      </c>
      <c r="C3657" t="s">
        <v>18</v>
      </c>
      <c r="D3657" t="s">
        <v>143</v>
      </c>
      <c r="E3657">
        <v>2011</v>
      </c>
      <c r="F3657">
        <v>8</v>
      </c>
      <c r="G3657">
        <v>20</v>
      </c>
      <c r="H3657" t="s">
        <v>86</v>
      </c>
      <c r="I3657" t="s">
        <v>141</v>
      </c>
      <c r="J3657" t="s">
        <v>5823</v>
      </c>
      <c r="K3657" t="s">
        <v>5824</v>
      </c>
      <c r="L3657" t="s">
        <v>86</v>
      </c>
      <c r="M3657" t="s">
        <v>294</v>
      </c>
      <c r="N3657" s="50">
        <v>44470922</v>
      </c>
      <c r="O3657" s="51">
        <v>2330487</v>
      </c>
      <c r="P3657" t="s">
        <v>8191</v>
      </c>
      <c r="Q3657" t="s">
        <v>712</v>
      </c>
      <c r="R3657" t="s">
        <v>1675</v>
      </c>
      <c r="S3657" s="49" t="str">
        <f>CONCATENATE(Tabla_Datos[[#This Row],[Nombre_Cliente]]," ",Tabla_Datos[[#This Row],[ApellidoPaterno_Cliente]]," ",Tabla_Datos[[#This Row],[ApellidoMaterno_Cliente]])</f>
        <v>WILDER BUSTAMANTE MARIN</v>
      </c>
      <c r="T3657" s="53">
        <f>DATE(Tabla_Datos[[#This Row],[tAnio]],Tabla_Datos[[#This Row],[tMes]],Tabla_Datos[[#This Row],[tDia]])</f>
        <v>40775</v>
      </c>
      <c r="U3657" s="53" t="str">
        <f>IF(Tabla_Datos[[#This Row],[cProvincia]]="LIMA","LIMA","PROVINCIA")</f>
        <v>PROVINCIA</v>
      </c>
      <c r="V3657" s="53" t="str">
        <f>MID(Tabla_Datos[[#This Row],[pTelefono]],1,SEARCH("-",Tabla_Datos[[#This Row],[pTelefono]],1)-1)</f>
        <v>64</v>
      </c>
      <c r="W3657" s="53" t="str">
        <f>MID(Tabla_Datos[[#This Row],[pTelefono]],SEARCH("-",Tabla_Datos[[#This Row],[pTelefono]],1)+1,LEN(Tabla_Datos[[#This Row],[pTelefono]]))</f>
        <v>971228185</v>
      </c>
      <c r="X3657" s="53" t="str">
        <f>CONCATENATE(Tabla_Datos[[#This Row],[TipUrb]]," ",Tabla_Datos[[#This Row],[Calle]]," ",Tabla_Datos[[#This Row],[NumCalle]])</f>
        <v>- SANTO TORIBIO 469</v>
      </c>
      <c r="Y3657" t="s">
        <v>525</v>
      </c>
      <c r="Z3657" t="s">
        <v>320</v>
      </c>
      <c r="AA3657" t="s">
        <v>321</v>
      </c>
      <c r="AB3657" t="s">
        <v>95</v>
      </c>
      <c r="AC3657" t="s">
        <v>95</v>
      </c>
      <c r="AD3657" t="s">
        <v>109</v>
      </c>
      <c r="AE3657" t="s">
        <v>95</v>
      </c>
      <c r="AG3657" s="51">
        <v>45328577</v>
      </c>
      <c r="AI3657">
        <v>26</v>
      </c>
      <c r="AJ3657">
        <v>26</v>
      </c>
      <c r="AK3657" t="s">
        <v>12121</v>
      </c>
      <c r="AL3657">
        <v>469</v>
      </c>
    </row>
    <row r="3658" spans="1:38">
      <c r="A3658">
        <v>3284612</v>
      </c>
      <c r="B3658" t="s">
        <v>12122</v>
      </c>
      <c r="C3658" t="s">
        <v>19</v>
      </c>
      <c r="D3658" t="s">
        <v>143</v>
      </c>
      <c r="E3658">
        <v>2011</v>
      </c>
      <c r="F3658">
        <v>8</v>
      </c>
      <c r="G3658">
        <v>20</v>
      </c>
      <c r="H3658" t="s">
        <v>86</v>
      </c>
      <c r="I3658" t="s">
        <v>514</v>
      </c>
      <c r="J3658" t="s">
        <v>514</v>
      </c>
      <c r="K3658" t="s">
        <v>514</v>
      </c>
      <c r="L3658" t="s">
        <v>86</v>
      </c>
      <c r="M3658" t="s">
        <v>133</v>
      </c>
      <c r="N3658" s="50">
        <v>41158478</v>
      </c>
      <c r="O3658" s="51">
        <v>2331092</v>
      </c>
      <c r="P3658" t="s">
        <v>12123</v>
      </c>
      <c r="Q3658" t="s">
        <v>130</v>
      </c>
      <c r="R3658" t="s">
        <v>1860</v>
      </c>
      <c r="S3658" s="49" t="str">
        <f>CONCATENATE(Tabla_Datos[[#This Row],[Nombre_Cliente]]," ",Tabla_Datos[[#This Row],[ApellidoPaterno_Cliente]]," ",Tabla_Datos[[#This Row],[ApellidoMaterno_Cliente]])</f>
        <v>CIPRIANO ELVER PABLO ZEVALLOS</v>
      </c>
      <c r="T3658" s="53">
        <f>DATE(Tabla_Datos[[#This Row],[tAnio]],Tabla_Datos[[#This Row],[tMes]],Tabla_Datos[[#This Row],[tDia]])</f>
        <v>40775</v>
      </c>
      <c r="U3658" s="53" t="str">
        <f>IF(Tabla_Datos[[#This Row],[cProvincia]]="LIMA","LIMA","PROVINCIA")</f>
        <v>PROVINCIA</v>
      </c>
      <c r="V3658" s="53" t="str">
        <f>MID(Tabla_Datos[[#This Row],[pTelefono]],1,SEARCH("-",Tabla_Datos[[#This Row],[pTelefono]],1)-1)</f>
        <v>76</v>
      </c>
      <c r="W3658" s="53" t="str">
        <f>MID(Tabla_Datos[[#This Row],[pTelefono]],SEARCH("-",Tabla_Datos[[#This Row],[pTelefono]],1)+1,LEN(Tabla_Datos[[#This Row],[pTelefono]]))</f>
        <v>74344608</v>
      </c>
      <c r="X3658" s="53" t="str">
        <f>CONCATENATE(Tabla_Datos[[#This Row],[TipUrb]]," ",Tabla_Datos[[#This Row],[Calle]]," ",Tabla_Datos[[#This Row],[NumCalle]])</f>
        <v>- HOYOS RUBIO CDRA 10</v>
      </c>
      <c r="Y3658" t="s">
        <v>517</v>
      </c>
      <c r="Z3658" t="s">
        <v>152</v>
      </c>
      <c r="AA3658" t="s">
        <v>153</v>
      </c>
      <c r="AB3658" t="s">
        <v>95</v>
      </c>
      <c r="AC3658" t="s">
        <v>12124</v>
      </c>
      <c r="AD3658" t="s">
        <v>109</v>
      </c>
      <c r="AE3658" t="s">
        <v>95</v>
      </c>
      <c r="AF3658" t="s">
        <v>95</v>
      </c>
      <c r="AG3658" s="51">
        <v>42112442</v>
      </c>
      <c r="AH3658" t="s">
        <v>95</v>
      </c>
      <c r="AI3658">
        <v>1</v>
      </c>
      <c r="AJ3658">
        <v>1</v>
      </c>
      <c r="AK3658" t="s">
        <v>12125</v>
      </c>
      <c r="AL3658">
        <v>10</v>
      </c>
    </row>
    <row r="3659" spans="1:38">
      <c r="A3659">
        <v>3284586</v>
      </c>
      <c r="B3659" t="s">
        <v>12126</v>
      </c>
      <c r="C3659" t="s">
        <v>19</v>
      </c>
      <c r="D3659" t="s">
        <v>85</v>
      </c>
      <c r="E3659">
        <v>2011</v>
      </c>
      <c r="F3659">
        <v>8</v>
      </c>
      <c r="G3659">
        <v>20</v>
      </c>
      <c r="H3659" t="s">
        <v>144</v>
      </c>
      <c r="I3659" t="s">
        <v>16</v>
      </c>
      <c r="J3659" t="s">
        <v>16</v>
      </c>
      <c r="K3659" t="s">
        <v>386</v>
      </c>
      <c r="L3659" t="s">
        <v>86</v>
      </c>
      <c r="M3659" t="s">
        <v>88</v>
      </c>
      <c r="N3659" s="50">
        <v>45562598</v>
      </c>
      <c r="O3659" s="51">
        <v>2331069</v>
      </c>
      <c r="P3659" t="s">
        <v>12127</v>
      </c>
      <c r="Q3659" t="s">
        <v>12128</v>
      </c>
      <c r="R3659" t="s">
        <v>4687</v>
      </c>
      <c r="S3659" s="49" t="str">
        <f>CONCATENATE(Tabla_Datos[[#This Row],[Nombre_Cliente]]," ",Tabla_Datos[[#This Row],[ApellidoPaterno_Cliente]]," ",Tabla_Datos[[#This Row],[ApellidoMaterno_Cliente]])</f>
        <v>MIRKO STIGLICH JIMENEZ</v>
      </c>
      <c r="T3659" s="53">
        <f>DATE(Tabla_Datos[[#This Row],[tAnio]],Tabla_Datos[[#This Row],[tMes]],Tabla_Datos[[#This Row],[tDia]])</f>
        <v>40775</v>
      </c>
      <c r="U3659" s="53" t="str">
        <f>IF(Tabla_Datos[[#This Row],[cProvincia]]="LIMA","LIMA","PROVINCIA")</f>
        <v>LIMA</v>
      </c>
      <c r="V3659" s="53" t="str">
        <f>MID(Tabla_Datos[[#This Row],[pTelefono]],1,SEARCH("-",Tabla_Datos[[#This Row],[pTelefono]],1)-1)</f>
        <v>1</v>
      </c>
      <c r="W3659" s="53" t="str">
        <f>MID(Tabla_Datos[[#This Row],[pTelefono]],SEARCH("-",Tabla_Datos[[#This Row],[pTelefono]],1)+1,LEN(Tabla_Datos[[#This Row],[pTelefono]]))</f>
        <v>14219761</v>
      </c>
      <c r="X3659" s="53" t="str">
        <f>CONCATENATE(Tabla_Datos[[#This Row],[TipUrb]]," ",Tabla_Datos[[#This Row],[Calle]]," ",Tabla_Datos[[#This Row],[NumCalle]])</f>
        <v xml:space="preserve">  SANTA MARGARITA 273</v>
      </c>
      <c r="Y3659" t="s">
        <v>92</v>
      </c>
      <c r="Z3659" t="s">
        <v>196</v>
      </c>
      <c r="AA3659" t="s">
        <v>197</v>
      </c>
      <c r="AB3659">
        <v>4</v>
      </c>
      <c r="AC3659">
        <v>401</v>
      </c>
      <c r="AD3659" t="s">
        <v>95</v>
      </c>
      <c r="AE3659" t="s">
        <v>95</v>
      </c>
      <c r="AF3659" t="s">
        <v>95</v>
      </c>
      <c r="AG3659" s="51">
        <v>9391838</v>
      </c>
      <c r="AH3659" t="s">
        <v>95</v>
      </c>
      <c r="AI3659">
        <v>1</v>
      </c>
      <c r="AJ3659">
        <v>1</v>
      </c>
      <c r="AK3659" t="s">
        <v>12129</v>
      </c>
      <c r="AL3659">
        <v>273</v>
      </c>
    </row>
    <row r="3660" spans="1:38">
      <c r="A3660">
        <v>3283943</v>
      </c>
      <c r="B3660" t="s">
        <v>12130</v>
      </c>
      <c r="C3660" t="s">
        <v>19</v>
      </c>
      <c r="D3660" t="s">
        <v>85</v>
      </c>
      <c r="E3660">
        <v>2011</v>
      </c>
      <c r="F3660">
        <v>8</v>
      </c>
      <c r="G3660">
        <v>20</v>
      </c>
      <c r="H3660" t="s">
        <v>86</v>
      </c>
      <c r="I3660" t="s">
        <v>16</v>
      </c>
      <c r="J3660" t="s">
        <v>16</v>
      </c>
      <c r="K3660" t="s">
        <v>192</v>
      </c>
      <c r="L3660" t="s">
        <v>86</v>
      </c>
      <c r="M3660" t="s">
        <v>88</v>
      </c>
      <c r="N3660" s="50">
        <v>9145053</v>
      </c>
      <c r="O3660" s="51">
        <v>2330480</v>
      </c>
      <c r="P3660" t="s">
        <v>12131</v>
      </c>
      <c r="Q3660" t="s">
        <v>12132</v>
      </c>
      <c r="R3660" t="s">
        <v>12133</v>
      </c>
      <c r="S3660" s="49" t="str">
        <f>CONCATENATE(Tabla_Datos[[#This Row],[Nombre_Cliente]]," ",Tabla_Datos[[#This Row],[ApellidoPaterno_Cliente]]," ",Tabla_Datos[[#This Row],[ApellidoMaterno_Cliente]])</f>
        <v>YULY YANET CCOHUA CHUQUISACA</v>
      </c>
      <c r="T3660" s="53">
        <f>DATE(Tabla_Datos[[#This Row],[tAnio]],Tabla_Datos[[#This Row],[tMes]],Tabla_Datos[[#This Row],[tDia]])</f>
        <v>40775</v>
      </c>
      <c r="U3660" s="53" t="str">
        <f>IF(Tabla_Datos[[#This Row],[cProvincia]]="LIMA","LIMA","PROVINCIA")</f>
        <v>LIMA</v>
      </c>
      <c r="V3660" s="53" t="str">
        <f>MID(Tabla_Datos[[#This Row],[pTelefono]],1,SEARCH("-",Tabla_Datos[[#This Row],[pTelefono]],1)-1)</f>
        <v>1</v>
      </c>
      <c r="W3660" s="53" t="str">
        <f>MID(Tabla_Datos[[#This Row],[pTelefono]],SEARCH("-",Tabla_Datos[[#This Row],[pTelefono]],1)+1,LEN(Tabla_Datos[[#This Row],[pTelefono]]))</f>
        <v>977252492</v>
      </c>
      <c r="X3660" s="53" t="str">
        <f>CONCATENATE(Tabla_Datos[[#This Row],[TipUrb]]," ",Tabla_Datos[[#This Row],[Calle]]," ",Tabla_Datos[[#This Row],[NumCalle]])</f>
        <v>UR GARCIA SALCEDO 191</v>
      </c>
      <c r="Y3660" t="s">
        <v>92</v>
      </c>
      <c r="Z3660" t="s">
        <v>196</v>
      </c>
      <c r="AA3660" t="s">
        <v>197</v>
      </c>
      <c r="AB3660" t="s">
        <v>95</v>
      </c>
      <c r="AC3660" t="s">
        <v>95</v>
      </c>
      <c r="AD3660" t="s">
        <v>161</v>
      </c>
      <c r="AE3660" t="s">
        <v>95</v>
      </c>
      <c r="AF3660" t="s">
        <v>95</v>
      </c>
      <c r="AG3660" s="51">
        <v>40497751</v>
      </c>
      <c r="AH3660" t="s">
        <v>95</v>
      </c>
      <c r="AI3660">
        <v>1</v>
      </c>
      <c r="AJ3660">
        <v>1</v>
      </c>
      <c r="AK3660" t="s">
        <v>12134</v>
      </c>
      <c r="AL3660">
        <v>191</v>
      </c>
    </row>
    <row r="3661" spans="1:38">
      <c r="A3661">
        <v>3283291</v>
      </c>
      <c r="B3661" t="s">
        <v>12135</v>
      </c>
      <c r="C3661" t="s">
        <v>20</v>
      </c>
      <c r="D3661" t="s">
        <v>85</v>
      </c>
      <c r="E3661">
        <v>2011</v>
      </c>
      <c r="F3661">
        <v>8</v>
      </c>
      <c r="G3661">
        <v>20</v>
      </c>
      <c r="H3661" t="s">
        <v>144</v>
      </c>
      <c r="I3661" t="s">
        <v>16</v>
      </c>
      <c r="J3661" t="s">
        <v>16</v>
      </c>
      <c r="K3661" t="s">
        <v>112</v>
      </c>
      <c r="L3661" t="s">
        <v>86</v>
      </c>
      <c r="M3661" t="s">
        <v>88</v>
      </c>
      <c r="N3661" s="50">
        <v>9854201</v>
      </c>
      <c r="O3661" s="51">
        <v>2329951</v>
      </c>
      <c r="P3661" t="s">
        <v>12136</v>
      </c>
      <c r="Q3661" t="s">
        <v>95</v>
      </c>
      <c r="R3661" t="s">
        <v>95</v>
      </c>
      <c r="S3661" s="49" t="str">
        <f>CONCATENATE(Tabla_Datos[[#This Row],[Nombre_Cliente]]," ",Tabla_Datos[[#This Row],[ApellidoPaterno_Cliente]]," ",Tabla_Datos[[#This Row],[ApellidoMaterno_Cliente]])</f>
        <v xml:space="preserve">IDN EL MUNDO MAGICO     </v>
      </c>
      <c r="T3661" s="53">
        <f>DATE(Tabla_Datos[[#This Row],[tAnio]],Tabla_Datos[[#This Row],[tMes]],Tabla_Datos[[#This Row],[tDia]])</f>
        <v>40775</v>
      </c>
      <c r="U3661" s="53" t="str">
        <f>IF(Tabla_Datos[[#This Row],[cProvincia]]="LIMA","LIMA","PROVINCIA")</f>
        <v>LIMA</v>
      </c>
      <c r="V3661" s="53" t="str">
        <f>MID(Tabla_Datos[[#This Row],[pTelefono]],1,SEARCH("-",Tabla_Datos[[#This Row],[pTelefono]],1)-1)</f>
        <v>1</v>
      </c>
      <c r="W3661" s="53" t="str">
        <f>MID(Tabla_Datos[[#This Row],[pTelefono]],SEARCH("-",Tabla_Datos[[#This Row],[pTelefono]],1)+1,LEN(Tabla_Datos[[#This Row],[pTelefono]]))</f>
        <v>962893707</v>
      </c>
      <c r="X3661" s="53" t="str">
        <f>CONCATENATE(Tabla_Datos[[#This Row],[TipUrb]]," ",Tabla_Datos[[#This Row],[Calle]]," ",Tabla_Datos[[#This Row],[NumCalle]])</f>
        <v>CM CENTENARIO 190</v>
      </c>
      <c r="Y3661" t="s">
        <v>92</v>
      </c>
      <c r="Z3661" t="s">
        <v>122</v>
      </c>
      <c r="AA3661" t="s">
        <v>123</v>
      </c>
      <c r="AB3661" t="s">
        <v>95</v>
      </c>
      <c r="AC3661">
        <v>101</v>
      </c>
      <c r="AD3661" t="s">
        <v>7528</v>
      </c>
      <c r="AE3661" t="s">
        <v>95</v>
      </c>
      <c r="AF3661" t="s">
        <v>95</v>
      </c>
      <c r="AG3661" s="51" t="s">
        <v>95</v>
      </c>
      <c r="AH3661">
        <v>2039246171</v>
      </c>
      <c r="AI3661">
        <v>1</v>
      </c>
      <c r="AJ3661">
        <v>1</v>
      </c>
      <c r="AK3661" t="s">
        <v>154</v>
      </c>
      <c r="AL3661">
        <v>190</v>
      </c>
    </row>
    <row r="3662" spans="1:38">
      <c r="A3662">
        <v>3284269</v>
      </c>
      <c r="B3662" t="s">
        <v>12137</v>
      </c>
      <c r="C3662" t="s">
        <v>20</v>
      </c>
      <c r="D3662" t="s">
        <v>85</v>
      </c>
      <c r="E3662">
        <v>2011</v>
      </c>
      <c r="F3662">
        <v>8</v>
      </c>
      <c r="G3662">
        <v>20</v>
      </c>
      <c r="H3662" t="s">
        <v>86</v>
      </c>
      <c r="I3662" t="s">
        <v>16</v>
      </c>
      <c r="J3662" t="s">
        <v>16</v>
      </c>
      <c r="K3662" t="s">
        <v>157</v>
      </c>
      <c r="L3662" t="s">
        <v>86</v>
      </c>
      <c r="M3662" t="s">
        <v>88</v>
      </c>
      <c r="N3662" s="50">
        <v>20000021</v>
      </c>
      <c r="O3662" s="51">
        <v>2330780</v>
      </c>
      <c r="P3662" t="s">
        <v>12138</v>
      </c>
      <c r="Q3662" t="s">
        <v>377</v>
      </c>
      <c r="R3662" t="s">
        <v>421</v>
      </c>
      <c r="S3662" s="49" t="str">
        <f>CONCATENATE(Tabla_Datos[[#This Row],[Nombre_Cliente]]," ",Tabla_Datos[[#This Row],[ApellidoPaterno_Cliente]]," ",Tabla_Datos[[#This Row],[ApellidoMaterno_Cliente]])</f>
        <v>GRECIA FILOMENA PEREZ LOPEZ</v>
      </c>
      <c r="T3662" s="53">
        <f>DATE(Tabla_Datos[[#This Row],[tAnio]],Tabla_Datos[[#This Row],[tMes]],Tabla_Datos[[#This Row],[tDia]])</f>
        <v>40775</v>
      </c>
      <c r="U3662" s="53" t="str">
        <f>IF(Tabla_Datos[[#This Row],[cProvincia]]="LIMA","LIMA","PROVINCIA")</f>
        <v>LIMA</v>
      </c>
      <c r="V3662" s="53" t="str">
        <f>MID(Tabla_Datos[[#This Row],[pTelefono]],1,SEARCH("-",Tabla_Datos[[#This Row],[pTelefono]],1)-1)</f>
        <v>1</v>
      </c>
      <c r="W3662" s="53" t="str">
        <f>MID(Tabla_Datos[[#This Row],[pTelefono]],SEARCH("-",Tabla_Datos[[#This Row],[pTelefono]],1)+1,LEN(Tabla_Datos[[#This Row],[pTelefono]]))</f>
        <v>991329347</v>
      </c>
      <c r="X3662" s="53" t="str">
        <f>CONCATENATE(Tabla_Datos[[#This Row],[TipUrb]]," ",Tabla_Datos[[#This Row],[Calle]]," ",Tabla_Datos[[#This Row],[NumCalle]])</f>
        <v>UR . 0</v>
      </c>
      <c r="Y3662" t="s">
        <v>92</v>
      </c>
      <c r="Z3662" t="s">
        <v>196</v>
      </c>
      <c r="AA3662" t="s">
        <v>197</v>
      </c>
      <c r="AB3662" t="s">
        <v>95</v>
      </c>
      <c r="AC3662" t="s">
        <v>95</v>
      </c>
      <c r="AD3662" t="s">
        <v>161</v>
      </c>
      <c r="AE3662" t="s">
        <v>950</v>
      </c>
      <c r="AF3662">
        <v>1</v>
      </c>
      <c r="AG3662" s="51">
        <v>47780853</v>
      </c>
      <c r="AH3662" t="s">
        <v>95</v>
      </c>
      <c r="AI3662">
        <v>1</v>
      </c>
      <c r="AJ3662">
        <v>1</v>
      </c>
      <c r="AK3662" t="s">
        <v>221</v>
      </c>
      <c r="AL3662">
        <v>0</v>
      </c>
    </row>
    <row r="3663" spans="1:38">
      <c r="A3663">
        <v>3284152</v>
      </c>
      <c r="B3663" t="s">
        <v>12139</v>
      </c>
      <c r="C3663" t="s">
        <v>19</v>
      </c>
      <c r="D3663" t="s">
        <v>85</v>
      </c>
      <c r="E3663">
        <v>2011</v>
      </c>
      <c r="F3663">
        <v>8</v>
      </c>
      <c r="G3663">
        <v>20</v>
      </c>
      <c r="H3663" t="s">
        <v>86</v>
      </c>
      <c r="I3663" t="s">
        <v>16</v>
      </c>
      <c r="J3663" t="s">
        <v>16</v>
      </c>
      <c r="K3663" t="s">
        <v>157</v>
      </c>
      <c r="L3663" t="s">
        <v>86</v>
      </c>
      <c r="M3663" t="s">
        <v>88</v>
      </c>
      <c r="N3663" s="50">
        <v>20000021</v>
      </c>
      <c r="O3663" s="51">
        <v>2330686</v>
      </c>
      <c r="P3663" t="s">
        <v>1580</v>
      </c>
      <c r="Q3663" t="s">
        <v>1223</v>
      </c>
      <c r="R3663" t="s">
        <v>2318</v>
      </c>
      <c r="S3663" s="49" t="str">
        <f>CONCATENATE(Tabla_Datos[[#This Row],[Nombre_Cliente]]," ",Tabla_Datos[[#This Row],[ApellidoPaterno_Cliente]]," ",Tabla_Datos[[#This Row],[ApellidoMaterno_Cliente]])</f>
        <v>CARLOS ALBERTO CHOQUE APAZA</v>
      </c>
      <c r="T3663" s="53">
        <f>DATE(Tabla_Datos[[#This Row],[tAnio]],Tabla_Datos[[#This Row],[tMes]],Tabla_Datos[[#This Row],[tDia]])</f>
        <v>40775</v>
      </c>
      <c r="U3663" s="53" t="str">
        <f>IF(Tabla_Datos[[#This Row],[cProvincia]]="LIMA","LIMA","PROVINCIA")</f>
        <v>LIMA</v>
      </c>
      <c r="V3663" s="53" t="str">
        <f>MID(Tabla_Datos[[#This Row],[pTelefono]],1,SEARCH("-",Tabla_Datos[[#This Row],[pTelefono]],1)-1)</f>
        <v>1</v>
      </c>
      <c r="W3663" s="53" t="str">
        <f>MID(Tabla_Datos[[#This Row],[pTelefono]],SEARCH("-",Tabla_Datos[[#This Row],[pTelefono]],1)+1,LEN(Tabla_Datos[[#This Row],[pTelefono]]))</f>
        <v>980180603</v>
      </c>
      <c r="X3663" s="53" t="str">
        <f>CONCATENATE(Tabla_Datos[[#This Row],[TipUrb]]," ",Tabla_Datos[[#This Row],[Calle]]," ",Tabla_Datos[[#This Row],[NumCalle]])</f>
        <v>UR PEDRO GAREZON 2034</v>
      </c>
      <c r="Y3663" t="s">
        <v>92</v>
      </c>
      <c r="Z3663" t="s">
        <v>196</v>
      </c>
      <c r="AA3663" t="s">
        <v>197</v>
      </c>
      <c r="AB3663">
        <v>2</v>
      </c>
      <c r="AC3663" t="s">
        <v>95</v>
      </c>
      <c r="AD3663" t="s">
        <v>161</v>
      </c>
      <c r="AE3663" t="s">
        <v>474</v>
      </c>
      <c r="AF3663" t="s">
        <v>95</v>
      </c>
      <c r="AG3663" s="51">
        <v>44019592</v>
      </c>
      <c r="AH3663" t="s">
        <v>95</v>
      </c>
      <c r="AI3663">
        <v>1</v>
      </c>
      <c r="AJ3663">
        <v>1</v>
      </c>
      <c r="AK3663" t="s">
        <v>12140</v>
      </c>
      <c r="AL3663">
        <v>2034</v>
      </c>
    </row>
    <row r="3664" spans="1:38">
      <c r="A3664">
        <v>3284072</v>
      </c>
      <c r="B3664" t="s">
        <v>12141</v>
      </c>
      <c r="C3664" t="s">
        <v>20</v>
      </c>
      <c r="D3664" t="s">
        <v>85</v>
      </c>
      <c r="E3664">
        <v>2011</v>
      </c>
      <c r="F3664">
        <v>8</v>
      </c>
      <c r="G3664">
        <v>20</v>
      </c>
      <c r="H3664" t="s">
        <v>86</v>
      </c>
      <c r="I3664" t="s">
        <v>16</v>
      </c>
      <c r="J3664" t="s">
        <v>16</v>
      </c>
      <c r="K3664" t="s">
        <v>680</v>
      </c>
      <c r="L3664" t="s">
        <v>86</v>
      </c>
      <c r="M3664" t="s">
        <v>88</v>
      </c>
      <c r="O3664" s="51">
        <v>2330591</v>
      </c>
      <c r="P3664" t="s">
        <v>12142</v>
      </c>
      <c r="Q3664" t="s">
        <v>159</v>
      </c>
      <c r="R3664" t="s">
        <v>12143</v>
      </c>
      <c r="S3664" s="49" t="str">
        <f>CONCATENATE(Tabla_Datos[[#This Row],[Nombre_Cliente]]," ",Tabla_Datos[[#This Row],[ApellidoPaterno_Cliente]]," ",Tabla_Datos[[#This Row],[ApellidoMaterno_Cliente]])</f>
        <v>LILIAN VIVIANA CHAVEZ CHAVARRI</v>
      </c>
      <c r="T3664" s="53">
        <f>DATE(Tabla_Datos[[#This Row],[tAnio]],Tabla_Datos[[#This Row],[tMes]],Tabla_Datos[[#This Row],[tDia]])</f>
        <v>40775</v>
      </c>
      <c r="U3664" s="53" t="str">
        <f>IF(Tabla_Datos[[#This Row],[cProvincia]]="LIMA","LIMA","PROVINCIA")</f>
        <v>LIMA</v>
      </c>
      <c r="V3664" s="53" t="str">
        <f>MID(Tabla_Datos[[#This Row],[pTelefono]],1,SEARCH("-",Tabla_Datos[[#This Row],[pTelefono]],1)-1)</f>
        <v>1</v>
      </c>
      <c r="W3664" s="53" t="str">
        <f>MID(Tabla_Datos[[#This Row],[pTelefono]],SEARCH("-",Tabla_Datos[[#This Row],[pTelefono]],1)+1,LEN(Tabla_Datos[[#This Row],[pTelefono]]))</f>
        <v>945958519</v>
      </c>
      <c r="X3664" s="53" t="str">
        <f>CONCATENATE(Tabla_Datos[[#This Row],[TipUrb]]," ",Tabla_Datos[[#This Row],[Calle]]," ",Tabla_Datos[[#This Row],[NumCalle]])</f>
        <v>RS DEL AIRE 1025</v>
      </c>
      <c r="Y3664" t="s">
        <v>92</v>
      </c>
      <c r="Z3664" t="s">
        <v>122</v>
      </c>
      <c r="AA3664" t="s">
        <v>123</v>
      </c>
      <c r="AB3664" t="s">
        <v>95</v>
      </c>
      <c r="AC3664">
        <v>603</v>
      </c>
      <c r="AD3664" t="s">
        <v>435</v>
      </c>
      <c r="AE3664" t="s">
        <v>95</v>
      </c>
      <c r="AF3664" t="s">
        <v>95</v>
      </c>
      <c r="AG3664" s="51">
        <v>41296145</v>
      </c>
      <c r="AH3664" t="s">
        <v>95</v>
      </c>
      <c r="AI3664">
        <v>1</v>
      </c>
      <c r="AJ3664">
        <v>1</v>
      </c>
      <c r="AK3664" t="s">
        <v>4326</v>
      </c>
      <c r="AL3664">
        <v>1025</v>
      </c>
    </row>
    <row r="3665" spans="1:38">
      <c r="A3665">
        <v>3284439</v>
      </c>
      <c r="B3665" t="s">
        <v>12144</v>
      </c>
      <c r="C3665" t="s">
        <v>20</v>
      </c>
      <c r="D3665" t="s">
        <v>143</v>
      </c>
      <c r="E3665">
        <v>2011</v>
      </c>
      <c r="F3665">
        <v>8</v>
      </c>
      <c r="G3665">
        <v>20</v>
      </c>
      <c r="H3665" t="s">
        <v>86</v>
      </c>
      <c r="I3665" t="s">
        <v>145</v>
      </c>
      <c r="J3665" t="s">
        <v>469</v>
      </c>
      <c r="K3665" t="s">
        <v>469</v>
      </c>
      <c r="L3665" t="s">
        <v>86</v>
      </c>
      <c r="M3665" t="s">
        <v>88</v>
      </c>
      <c r="N3665" s="50">
        <v>20000021</v>
      </c>
      <c r="O3665" s="51">
        <v>2330937</v>
      </c>
      <c r="P3665" t="s">
        <v>593</v>
      </c>
      <c r="Q3665" t="s">
        <v>625</v>
      </c>
      <c r="R3665" t="s">
        <v>793</v>
      </c>
      <c r="S3665" s="49" t="str">
        <f>CONCATENATE(Tabla_Datos[[#This Row],[Nombre_Cliente]]," ",Tabla_Datos[[#This Row],[ApellidoPaterno_Cliente]]," ",Tabla_Datos[[#This Row],[ApellidoMaterno_Cliente]])</f>
        <v>SANTIAGO CASTILLO CRUZ</v>
      </c>
      <c r="T3665" s="53">
        <f>DATE(Tabla_Datos[[#This Row],[tAnio]],Tabla_Datos[[#This Row],[tMes]],Tabla_Datos[[#This Row],[tDia]])</f>
        <v>40775</v>
      </c>
      <c r="U3665" s="53" t="str">
        <f>IF(Tabla_Datos[[#This Row],[cProvincia]]="LIMA","LIMA","PROVINCIA")</f>
        <v>PROVINCIA</v>
      </c>
      <c r="V3665" s="53" t="str">
        <f>MID(Tabla_Datos[[#This Row],[pTelefono]],1,SEARCH("-",Tabla_Datos[[#This Row],[pTelefono]],1)-1)</f>
        <v>43</v>
      </c>
      <c r="W3665" s="53" t="str">
        <f>MID(Tabla_Datos[[#This Row],[pTelefono]],SEARCH("-",Tabla_Datos[[#This Row],[pTelefono]],1)+1,LEN(Tabla_Datos[[#This Row],[pTelefono]]))</f>
        <v>43294334</v>
      </c>
      <c r="X3665" s="53" t="str">
        <f>CONCATENATE(Tabla_Datos[[#This Row],[TipUrb]]," ",Tabla_Datos[[#This Row],[Calle]]," ",Tabla_Datos[[#This Row],[NumCalle]])</f>
        <v xml:space="preserve">  PANAMERICANA NORTE 0</v>
      </c>
      <c r="Y3665" t="s">
        <v>151</v>
      </c>
      <c r="Z3665" t="s">
        <v>152</v>
      </c>
      <c r="AA3665" t="s">
        <v>153</v>
      </c>
      <c r="AB3665" t="s">
        <v>95</v>
      </c>
      <c r="AC3665" t="s">
        <v>95</v>
      </c>
      <c r="AD3665" t="s">
        <v>95</v>
      </c>
      <c r="AE3665" t="s">
        <v>95</v>
      </c>
      <c r="AF3665" t="s">
        <v>95</v>
      </c>
      <c r="AG3665" s="51">
        <v>32899183</v>
      </c>
      <c r="AH3665" t="s">
        <v>95</v>
      </c>
      <c r="AI3665">
        <v>1</v>
      </c>
      <c r="AJ3665">
        <v>1</v>
      </c>
      <c r="AK3665" t="s">
        <v>12145</v>
      </c>
      <c r="AL3665">
        <v>0</v>
      </c>
    </row>
    <row r="3666" spans="1:38">
      <c r="A3666">
        <v>3284703</v>
      </c>
      <c r="B3666" t="s">
        <v>12146</v>
      </c>
      <c r="C3666" t="s">
        <v>20</v>
      </c>
      <c r="D3666" t="s">
        <v>85</v>
      </c>
      <c r="E3666">
        <v>2011</v>
      </c>
      <c r="F3666">
        <v>8</v>
      </c>
      <c r="G3666">
        <v>20</v>
      </c>
      <c r="H3666" t="s">
        <v>86</v>
      </c>
      <c r="I3666" t="s">
        <v>16</v>
      </c>
      <c r="J3666" t="s">
        <v>16</v>
      </c>
      <c r="K3666" t="s">
        <v>112</v>
      </c>
      <c r="L3666" t="s">
        <v>86</v>
      </c>
      <c r="M3666" t="s">
        <v>88</v>
      </c>
      <c r="N3666" s="50">
        <v>10762376</v>
      </c>
      <c r="O3666" s="51">
        <v>2331174</v>
      </c>
      <c r="P3666" t="s">
        <v>12147</v>
      </c>
      <c r="Q3666" t="s">
        <v>12148</v>
      </c>
      <c r="R3666" t="s">
        <v>12149</v>
      </c>
      <c r="S3666" s="49" t="str">
        <f>CONCATENATE(Tabla_Datos[[#This Row],[Nombre_Cliente]]," ",Tabla_Datos[[#This Row],[ApellidoPaterno_Cliente]]," ",Tabla_Datos[[#This Row],[ApellidoMaterno_Cliente]])</f>
        <v>NORMA SUAREZ CASAVONA DE MONTEMAYO</v>
      </c>
      <c r="T3666" s="53">
        <f>DATE(Tabla_Datos[[#This Row],[tAnio]],Tabla_Datos[[#This Row],[tMes]],Tabla_Datos[[#This Row],[tDia]])</f>
        <v>40775</v>
      </c>
      <c r="U3666" s="53" t="str">
        <f>IF(Tabla_Datos[[#This Row],[cProvincia]]="LIMA","LIMA","PROVINCIA")</f>
        <v>LIMA</v>
      </c>
      <c r="V3666" s="53" t="str">
        <f>MID(Tabla_Datos[[#This Row],[pTelefono]],1,SEARCH("-",Tabla_Datos[[#This Row],[pTelefono]],1)-1)</f>
        <v>1</v>
      </c>
      <c r="W3666" s="53" t="str">
        <f>MID(Tabla_Datos[[#This Row],[pTelefono]],SEARCH("-",Tabla_Datos[[#This Row],[pTelefono]],1)+1,LEN(Tabla_Datos[[#This Row],[pTelefono]]))</f>
        <v>998103477</v>
      </c>
      <c r="X3666" s="53" t="str">
        <f>CONCATENATE(Tabla_Datos[[#This Row],[TipUrb]]," ",Tabla_Datos[[#This Row],[Calle]]," ",Tabla_Datos[[#This Row],[NumCalle]])</f>
        <v>UR LA RINCONADA 0</v>
      </c>
      <c r="Y3666" t="s">
        <v>92</v>
      </c>
      <c r="Z3666" t="s">
        <v>196</v>
      </c>
      <c r="AA3666" t="s">
        <v>197</v>
      </c>
      <c r="AB3666" t="s">
        <v>95</v>
      </c>
      <c r="AC3666" t="s">
        <v>95</v>
      </c>
      <c r="AD3666" t="s">
        <v>161</v>
      </c>
      <c r="AE3666" t="s">
        <v>95</v>
      </c>
      <c r="AF3666" t="s">
        <v>95</v>
      </c>
      <c r="AG3666" s="51">
        <v>7272958</v>
      </c>
      <c r="AH3666" t="s">
        <v>95</v>
      </c>
      <c r="AI3666">
        <v>1</v>
      </c>
      <c r="AJ3666">
        <v>1</v>
      </c>
      <c r="AK3666" t="s">
        <v>1189</v>
      </c>
      <c r="AL3666">
        <v>0</v>
      </c>
    </row>
    <row r="3667" spans="1:38">
      <c r="A3667">
        <v>3283738</v>
      </c>
      <c r="B3667" t="s">
        <v>12150</v>
      </c>
      <c r="C3667" t="s">
        <v>19</v>
      </c>
      <c r="D3667" t="s">
        <v>85</v>
      </c>
      <c r="E3667">
        <v>2011</v>
      </c>
      <c r="F3667">
        <v>8</v>
      </c>
      <c r="G3667">
        <v>20</v>
      </c>
      <c r="H3667" t="s">
        <v>144</v>
      </c>
      <c r="I3667" t="s">
        <v>16</v>
      </c>
      <c r="J3667" t="s">
        <v>16</v>
      </c>
      <c r="K3667" t="s">
        <v>171</v>
      </c>
      <c r="L3667" t="s">
        <v>86</v>
      </c>
      <c r="M3667" t="s">
        <v>88</v>
      </c>
      <c r="N3667" s="50">
        <v>9854201</v>
      </c>
      <c r="O3667" s="51">
        <v>2330341</v>
      </c>
      <c r="P3667" t="s">
        <v>12151</v>
      </c>
      <c r="Q3667" t="s">
        <v>12152</v>
      </c>
      <c r="R3667" t="s">
        <v>314</v>
      </c>
      <c r="S3667" s="49" t="str">
        <f>CONCATENATE(Tabla_Datos[[#This Row],[Nombre_Cliente]]," ",Tabla_Datos[[#This Row],[ApellidoPaterno_Cliente]]," ",Tabla_Datos[[#This Row],[ApellidoMaterno_Cliente]])</f>
        <v>ISABEL CATHERINA ASPARRIN HUANUCO</v>
      </c>
      <c r="T3667" s="53">
        <f>DATE(Tabla_Datos[[#This Row],[tAnio]],Tabla_Datos[[#This Row],[tMes]],Tabla_Datos[[#This Row],[tDia]])</f>
        <v>40775</v>
      </c>
      <c r="U3667" s="53" t="str">
        <f>IF(Tabla_Datos[[#This Row],[cProvincia]]="LIMA","LIMA","PROVINCIA")</f>
        <v>LIMA</v>
      </c>
      <c r="V3667" s="53" t="str">
        <f>MID(Tabla_Datos[[#This Row],[pTelefono]],1,SEARCH("-",Tabla_Datos[[#This Row],[pTelefono]],1)-1)</f>
        <v>1</v>
      </c>
      <c r="W3667" s="53" t="str">
        <f>MID(Tabla_Datos[[#This Row],[pTelefono]],SEARCH("-",Tabla_Datos[[#This Row],[pTelefono]],1)+1,LEN(Tabla_Datos[[#This Row],[pTelefono]]))</f>
        <v>989309994</v>
      </c>
      <c r="X3667" s="53" t="str">
        <f>CONCATENATE(Tabla_Datos[[#This Row],[TipUrb]]," ",Tabla_Datos[[#This Row],[Calle]]," ",Tabla_Datos[[#This Row],[NumCalle]])</f>
        <v xml:space="preserve">  CASTROVIRREYNA 245</v>
      </c>
      <c r="Y3667" t="s">
        <v>92</v>
      </c>
      <c r="Z3667" t="s">
        <v>196</v>
      </c>
      <c r="AA3667" t="s">
        <v>197</v>
      </c>
      <c r="AB3667" t="s">
        <v>95</v>
      </c>
      <c r="AC3667">
        <v>2</v>
      </c>
      <c r="AD3667" t="s">
        <v>95</v>
      </c>
      <c r="AE3667" t="s">
        <v>95</v>
      </c>
      <c r="AF3667" t="s">
        <v>95</v>
      </c>
      <c r="AG3667" s="51">
        <v>8883744</v>
      </c>
      <c r="AH3667" t="s">
        <v>95</v>
      </c>
      <c r="AI3667">
        <v>1</v>
      </c>
      <c r="AJ3667">
        <v>1</v>
      </c>
      <c r="AK3667" t="s">
        <v>12153</v>
      </c>
      <c r="AL3667">
        <v>245</v>
      </c>
    </row>
    <row r="3668" spans="1:38">
      <c r="A3668">
        <v>3284580</v>
      </c>
      <c r="B3668" t="s">
        <v>12154</v>
      </c>
      <c r="C3668" t="s">
        <v>20</v>
      </c>
      <c r="D3668" t="s">
        <v>85</v>
      </c>
      <c r="E3668">
        <v>2011</v>
      </c>
      <c r="F3668">
        <v>8</v>
      </c>
      <c r="G3668">
        <v>20</v>
      </c>
      <c r="H3668" t="s">
        <v>86</v>
      </c>
      <c r="I3668" t="s">
        <v>100</v>
      </c>
      <c r="J3668" t="s">
        <v>100</v>
      </c>
      <c r="K3668" t="s">
        <v>492</v>
      </c>
      <c r="L3668" t="s">
        <v>86</v>
      </c>
      <c r="M3668" t="s">
        <v>102</v>
      </c>
      <c r="N3668" s="50">
        <v>41560873</v>
      </c>
      <c r="O3668" s="51">
        <v>2331063</v>
      </c>
      <c r="P3668" t="s">
        <v>12155</v>
      </c>
      <c r="Q3668" t="s">
        <v>12156</v>
      </c>
      <c r="R3668" t="s">
        <v>12157</v>
      </c>
      <c r="S3668" s="49" t="str">
        <f>CONCATENATE(Tabla_Datos[[#This Row],[Nombre_Cliente]]," ",Tabla_Datos[[#This Row],[ApellidoPaterno_Cliente]]," ",Tabla_Datos[[#This Row],[ApellidoMaterno_Cliente]])</f>
        <v>LUCERO MARIA YTUSACA LLUTARI</v>
      </c>
      <c r="T3668" s="53">
        <f>DATE(Tabla_Datos[[#This Row],[tAnio]],Tabla_Datos[[#This Row],[tMes]],Tabla_Datos[[#This Row],[tDia]])</f>
        <v>40775</v>
      </c>
      <c r="U3668" s="53" t="str">
        <f>IF(Tabla_Datos[[#This Row],[cProvincia]]="LIMA","LIMA","PROVINCIA")</f>
        <v>PROVINCIA</v>
      </c>
      <c r="V3668" s="53" t="str">
        <f>MID(Tabla_Datos[[#This Row],[pTelefono]],1,SEARCH("-",Tabla_Datos[[#This Row],[pTelefono]],1)-1)</f>
        <v>54</v>
      </c>
      <c r="W3668" s="53" t="str">
        <f>MID(Tabla_Datos[[#This Row],[pTelefono]],SEARCH("-",Tabla_Datos[[#This Row],[pTelefono]],1)+1,LEN(Tabla_Datos[[#This Row],[pTelefono]]))</f>
        <v>958226388</v>
      </c>
      <c r="X3668" s="53" t="str">
        <f>CONCATENATE(Tabla_Datos[[#This Row],[TipUrb]]," ",Tabla_Datos[[#This Row],[Calle]]," ",Tabla_Datos[[#This Row],[NumCalle]])</f>
        <v>UR SAN MARTIN 3303</v>
      </c>
      <c r="Y3668" t="s">
        <v>106</v>
      </c>
      <c r="Z3668" t="s">
        <v>122</v>
      </c>
      <c r="AA3668" t="s">
        <v>123</v>
      </c>
      <c r="AB3668" t="s">
        <v>95</v>
      </c>
      <c r="AC3668" t="s">
        <v>95</v>
      </c>
      <c r="AD3668" t="s">
        <v>161</v>
      </c>
      <c r="AE3668" t="s">
        <v>95</v>
      </c>
      <c r="AF3668" t="s">
        <v>95</v>
      </c>
      <c r="AG3668" s="51">
        <v>46758864</v>
      </c>
      <c r="AH3668" t="s">
        <v>95</v>
      </c>
      <c r="AI3668">
        <v>1</v>
      </c>
      <c r="AJ3668">
        <v>1</v>
      </c>
      <c r="AK3668" t="s">
        <v>478</v>
      </c>
      <c r="AL3668">
        <v>3303</v>
      </c>
    </row>
    <row r="3669" spans="1:38">
      <c r="A3669">
        <v>3284040</v>
      </c>
      <c r="B3669" t="s">
        <v>12158</v>
      </c>
      <c r="C3669" t="s">
        <v>18</v>
      </c>
      <c r="D3669" t="s">
        <v>143</v>
      </c>
      <c r="E3669">
        <v>2011</v>
      </c>
      <c r="F3669">
        <v>8</v>
      </c>
      <c r="G3669">
        <v>20</v>
      </c>
      <c r="H3669" t="s">
        <v>86</v>
      </c>
      <c r="I3669" t="s">
        <v>202</v>
      </c>
      <c r="J3669" t="s">
        <v>203</v>
      </c>
      <c r="K3669" t="s">
        <v>177</v>
      </c>
      <c r="L3669" t="s">
        <v>86</v>
      </c>
      <c r="M3669" t="s">
        <v>133</v>
      </c>
      <c r="N3669" s="50">
        <v>74</v>
      </c>
      <c r="O3669" s="51">
        <v>2330552</v>
      </c>
      <c r="P3669" t="s">
        <v>12159</v>
      </c>
      <c r="Q3669" t="s">
        <v>279</v>
      </c>
      <c r="R3669" t="s">
        <v>3562</v>
      </c>
      <c r="S3669" s="49" t="str">
        <f>CONCATENATE(Tabla_Datos[[#This Row],[Nombre_Cliente]]," ",Tabla_Datos[[#This Row],[ApellidoPaterno_Cliente]]," ",Tabla_Datos[[#This Row],[ApellidoMaterno_Cliente]])</f>
        <v>MARIA ETELVINA DIAZ GALVEZ</v>
      </c>
      <c r="T3669" s="53">
        <f>DATE(Tabla_Datos[[#This Row],[tAnio]],Tabla_Datos[[#This Row],[tMes]],Tabla_Datos[[#This Row],[tDia]])</f>
        <v>40775</v>
      </c>
      <c r="U3669" s="53" t="str">
        <f>IF(Tabla_Datos[[#This Row],[cProvincia]]="LIMA","LIMA","PROVINCIA")</f>
        <v>PROVINCIA</v>
      </c>
      <c r="V3669" s="53" t="str">
        <f>MID(Tabla_Datos[[#This Row],[pTelefono]],1,SEARCH("-",Tabla_Datos[[#This Row],[pTelefono]],1)-1)</f>
        <v>74</v>
      </c>
      <c r="W3669" s="53" t="str">
        <f>MID(Tabla_Datos[[#This Row],[pTelefono]],SEARCH("-",Tabla_Datos[[#This Row],[pTelefono]],1)+1,LEN(Tabla_Datos[[#This Row],[pTelefono]]))</f>
        <v>978908347</v>
      </c>
      <c r="X3669" s="53" t="str">
        <f>CONCATENATE(Tabla_Datos[[#This Row],[TipUrb]]," ",Tabla_Datos[[#This Row],[Calle]]," ",Tabla_Datos[[#This Row],[NumCalle]])</f>
        <v>PJ 6 0</v>
      </c>
      <c r="Y3669" t="s">
        <v>208</v>
      </c>
      <c r="Z3669" t="s">
        <v>181</v>
      </c>
      <c r="AA3669" t="s">
        <v>182</v>
      </c>
      <c r="AB3669" t="s">
        <v>95</v>
      </c>
      <c r="AC3669" t="s">
        <v>95</v>
      </c>
      <c r="AD3669" t="s">
        <v>429</v>
      </c>
      <c r="AE3669" t="s">
        <v>404</v>
      </c>
      <c r="AF3669">
        <v>8</v>
      </c>
      <c r="AG3669" s="51">
        <v>16735288</v>
      </c>
      <c r="AI3669">
        <v>26</v>
      </c>
      <c r="AJ3669">
        <v>26</v>
      </c>
      <c r="AK3669">
        <v>6</v>
      </c>
      <c r="AL3669">
        <v>0</v>
      </c>
    </row>
    <row r="3670" spans="1:38">
      <c r="A3670">
        <v>3285005</v>
      </c>
      <c r="B3670" t="s">
        <v>12160</v>
      </c>
      <c r="C3670" t="s">
        <v>19</v>
      </c>
      <c r="D3670" t="s">
        <v>143</v>
      </c>
      <c r="E3670">
        <v>2011</v>
      </c>
      <c r="F3670">
        <v>8</v>
      </c>
      <c r="G3670">
        <v>20</v>
      </c>
      <c r="H3670" t="s">
        <v>86</v>
      </c>
      <c r="I3670" t="s">
        <v>132</v>
      </c>
      <c r="J3670" t="s">
        <v>132</v>
      </c>
      <c r="K3670" t="s">
        <v>1299</v>
      </c>
      <c r="L3670" t="s">
        <v>86</v>
      </c>
      <c r="M3670" t="s">
        <v>133</v>
      </c>
      <c r="N3670" s="50">
        <v>41438185</v>
      </c>
      <c r="O3670" s="51">
        <v>2331459</v>
      </c>
      <c r="P3670" t="s">
        <v>12161</v>
      </c>
      <c r="Q3670" t="s">
        <v>785</v>
      </c>
      <c r="R3670" t="s">
        <v>589</v>
      </c>
      <c r="S3670" s="49" t="str">
        <f>CONCATENATE(Tabla_Datos[[#This Row],[Nombre_Cliente]]," ",Tabla_Datos[[#This Row],[ApellidoPaterno_Cliente]]," ",Tabla_Datos[[#This Row],[ApellidoMaterno_Cliente]])</f>
        <v>EDUARDO ADOLFO SALAZAR GUERRERO</v>
      </c>
      <c r="T3670" s="53">
        <f>DATE(Tabla_Datos[[#This Row],[tAnio]],Tabla_Datos[[#This Row],[tMes]],Tabla_Datos[[#This Row],[tDia]])</f>
        <v>40775</v>
      </c>
      <c r="U3670" s="53" t="str">
        <f>IF(Tabla_Datos[[#This Row],[cProvincia]]="LIMA","LIMA","PROVINCIA")</f>
        <v>PROVINCIA</v>
      </c>
      <c r="V3670" s="53" t="str">
        <f>MID(Tabla_Datos[[#This Row],[pTelefono]],1,SEARCH("-",Tabla_Datos[[#This Row],[pTelefono]],1)-1)</f>
        <v>73</v>
      </c>
      <c r="W3670" s="53" t="str">
        <f>MID(Tabla_Datos[[#This Row],[pTelefono]],SEARCH("-",Tabla_Datos[[#This Row],[pTelefono]],1)+1,LEN(Tabla_Datos[[#This Row],[pTelefono]]))</f>
        <v>968464085</v>
      </c>
      <c r="X3670" s="53" t="str">
        <f>CONCATENATE(Tabla_Datos[[#This Row],[TipUrb]]," ",Tabla_Datos[[#This Row],[Calle]]," ",Tabla_Datos[[#This Row],[NumCalle]])</f>
        <v>UR . 0</v>
      </c>
      <c r="Y3670" t="s">
        <v>137</v>
      </c>
      <c r="Z3670" t="s">
        <v>152</v>
      </c>
      <c r="AA3670" t="s">
        <v>153</v>
      </c>
      <c r="AB3670" t="s">
        <v>95</v>
      </c>
      <c r="AC3670" t="s">
        <v>95</v>
      </c>
      <c r="AD3670" t="s">
        <v>161</v>
      </c>
      <c r="AE3670" t="s">
        <v>1082</v>
      </c>
      <c r="AF3670">
        <v>7</v>
      </c>
      <c r="AG3670" s="51">
        <v>70974304</v>
      </c>
      <c r="AH3670" t="s">
        <v>95</v>
      </c>
      <c r="AI3670">
        <v>1</v>
      </c>
      <c r="AJ3670">
        <v>1</v>
      </c>
      <c r="AK3670" t="s">
        <v>221</v>
      </c>
      <c r="AL3670">
        <v>0</v>
      </c>
    </row>
    <row r="3671" spans="1:38">
      <c r="A3671">
        <v>3284420</v>
      </c>
      <c r="B3671" t="s">
        <v>12162</v>
      </c>
      <c r="C3671" t="s">
        <v>19</v>
      </c>
      <c r="D3671" t="s">
        <v>85</v>
      </c>
      <c r="E3671">
        <v>2011</v>
      </c>
      <c r="F3671">
        <v>8</v>
      </c>
      <c r="G3671">
        <v>20</v>
      </c>
      <c r="H3671" t="s">
        <v>86</v>
      </c>
      <c r="I3671" t="s">
        <v>16</v>
      </c>
      <c r="J3671" t="s">
        <v>16</v>
      </c>
      <c r="K3671" t="s">
        <v>633</v>
      </c>
      <c r="L3671" t="s">
        <v>86</v>
      </c>
      <c r="M3671" t="s">
        <v>88</v>
      </c>
      <c r="N3671" s="50">
        <v>44347004</v>
      </c>
      <c r="O3671" s="51">
        <v>2330920</v>
      </c>
      <c r="P3671" t="s">
        <v>12163</v>
      </c>
      <c r="Q3671" t="s">
        <v>660</v>
      </c>
      <c r="R3671" t="s">
        <v>460</v>
      </c>
      <c r="S3671" s="49" t="str">
        <f>CONCATENATE(Tabla_Datos[[#This Row],[Nombre_Cliente]]," ",Tabla_Datos[[#This Row],[ApellidoPaterno_Cliente]]," ",Tabla_Datos[[#This Row],[ApellidoMaterno_Cliente]])</f>
        <v>JAQUELINE JANETH GUTIERREZ ALVAREZ</v>
      </c>
      <c r="T3671" s="53">
        <f>DATE(Tabla_Datos[[#This Row],[tAnio]],Tabla_Datos[[#This Row],[tMes]],Tabla_Datos[[#This Row],[tDia]])</f>
        <v>40775</v>
      </c>
      <c r="U3671" s="53" t="str">
        <f>IF(Tabla_Datos[[#This Row],[cProvincia]]="LIMA","LIMA","PROVINCIA")</f>
        <v>LIMA</v>
      </c>
      <c r="V3671" s="53" t="str">
        <f>MID(Tabla_Datos[[#This Row],[pTelefono]],1,SEARCH("-",Tabla_Datos[[#This Row],[pTelefono]],1)-1)</f>
        <v>1</v>
      </c>
      <c r="W3671" s="53" t="str">
        <f>MID(Tabla_Datos[[#This Row],[pTelefono]],SEARCH("-",Tabla_Datos[[#This Row],[pTelefono]],1)+1,LEN(Tabla_Datos[[#This Row],[pTelefono]]))</f>
        <v>989561686</v>
      </c>
      <c r="X3671" s="53" t="str">
        <f>CONCATENATE(Tabla_Datos[[#This Row],[TipUrb]]," ",Tabla_Datos[[#This Row],[Calle]]," ",Tabla_Datos[[#This Row],[NumCalle]])</f>
        <v>UR VIGO 0</v>
      </c>
      <c r="Y3671" t="s">
        <v>92</v>
      </c>
      <c r="Z3671" t="s">
        <v>122</v>
      </c>
      <c r="AA3671" t="s">
        <v>123</v>
      </c>
      <c r="AB3671">
        <v>2</v>
      </c>
      <c r="AC3671">
        <v>202</v>
      </c>
      <c r="AD3671" t="s">
        <v>161</v>
      </c>
      <c r="AE3671" t="s">
        <v>3250</v>
      </c>
      <c r="AF3671">
        <v>1</v>
      </c>
      <c r="AG3671" s="51">
        <v>44730859</v>
      </c>
      <c r="AH3671" t="s">
        <v>95</v>
      </c>
      <c r="AI3671">
        <v>1</v>
      </c>
      <c r="AJ3671">
        <v>1</v>
      </c>
      <c r="AK3671" t="s">
        <v>3867</v>
      </c>
      <c r="AL3671">
        <v>0</v>
      </c>
    </row>
    <row r="3672" spans="1:38">
      <c r="A3672">
        <v>3285213</v>
      </c>
      <c r="B3672" t="s">
        <v>12164</v>
      </c>
      <c r="C3672" t="s">
        <v>19</v>
      </c>
      <c r="D3672" t="s">
        <v>85</v>
      </c>
      <c r="E3672">
        <v>2011</v>
      </c>
      <c r="F3672">
        <v>8</v>
      </c>
      <c r="G3672">
        <v>20</v>
      </c>
      <c r="H3672" t="s">
        <v>86</v>
      </c>
      <c r="I3672" t="s">
        <v>100</v>
      </c>
      <c r="J3672" t="s">
        <v>100</v>
      </c>
      <c r="K3672" t="s">
        <v>651</v>
      </c>
      <c r="L3672" t="s">
        <v>86</v>
      </c>
      <c r="M3672" t="s">
        <v>102</v>
      </c>
      <c r="N3672" s="50">
        <v>7624572</v>
      </c>
      <c r="O3672" s="51">
        <v>2331710</v>
      </c>
      <c r="P3672" t="s">
        <v>12165</v>
      </c>
      <c r="Q3672" t="s">
        <v>12166</v>
      </c>
      <c r="R3672" t="s">
        <v>10989</v>
      </c>
      <c r="S3672" s="49" t="str">
        <f>CONCATENATE(Tabla_Datos[[#This Row],[Nombre_Cliente]]," ",Tabla_Datos[[#This Row],[ApellidoPaterno_Cliente]]," ",Tabla_Datos[[#This Row],[ApellidoMaterno_Cliente]])</f>
        <v>TEOBALDO LUNGENO SUCARI COLQUI</v>
      </c>
      <c r="T3672" s="53">
        <f>DATE(Tabla_Datos[[#This Row],[tAnio]],Tabla_Datos[[#This Row],[tMes]],Tabla_Datos[[#This Row],[tDia]])</f>
        <v>40775</v>
      </c>
      <c r="U3672" s="53" t="str">
        <f>IF(Tabla_Datos[[#This Row],[cProvincia]]="LIMA","LIMA","PROVINCIA")</f>
        <v>PROVINCIA</v>
      </c>
      <c r="V3672" s="53" t="str">
        <f>MID(Tabla_Datos[[#This Row],[pTelefono]],1,SEARCH("-",Tabla_Datos[[#This Row],[pTelefono]],1)-1)</f>
        <v>54</v>
      </c>
      <c r="W3672" s="53" t="str">
        <f>MID(Tabla_Datos[[#This Row],[pTelefono]],SEARCH("-",Tabla_Datos[[#This Row],[pTelefono]],1)+1,LEN(Tabla_Datos[[#This Row],[pTelefono]]))</f>
        <v>984668103</v>
      </c>
      <c r="X3672" s="53" t="str">
        <f>CONCATENATE(Tabla_Datos[[#This Row],[TipUrb]]," ",Tabla_Datos[[#This Row],[Calle]]," ",Tabla_Datos[[#This Row],[NumCalle]])</f>
        <v>- . 0</v>
      </c>
      <c r="Y3672" t="s">
        <v>106</v>
      </c>
      <c r="Z3672" t="s">
        <v>349</v>
      </c>
      <c r="AA3672" t="s">
        <v>350</v>
      </c>
      <c r="AB3672" t="s">
        <v>95</v>
      </c>
      <c r="AC3672" t="s">
        <v>95</v>
      </c>
      <c r="AD3672" t="s">
        <v>109</v>
      </c>
      <c r="AE3672" t="s">
        <v>413</v>
      </c>
      <c r="AF3672">
        <v>3</v>
      </c>
      <c r="AG3672" s="51">
        <v>29265324</v>
      </c>
      <c r="AH3672" t="s">
        <v>95</v>
      </c>
      <c r="AI3672">
        <v>1</v>
      </c>
      <c r="AJ3672">
        <v>1</v>
      </c>
      <c r="AK3672" t="s">
        <v>221</v>
      </c>
      <c r="AL3672">
        <v>0</v>
      </c>
    </row>
    <row r="3673" spans="1:38">
      <c r="A3673">
        <v>3284698</v>
      </c>
      <c r="B3673" t="s">
        <v>12167</v>
      </c>
      <c r="C3673" t="s">
        <v>19</v>
      </c>
      <c r="D3673" t="s">
        <v>85</v>
      </c>
      <c r="E3673">
        <v>2011</v>
      </c>
      <c r="F3673">
        <v>8</v>
      </c>
      <c r="G3673">
        <v>20</v>
      </c>
      <c r="H3673" t="s">
        <v>86</v>
      </c>
      <c r="I3673" t="s">
        <v>16</v>
      </c>
      <c r="J3673" t="s">
        <v>16</v>
      </c>
      <c r="K3673" t="s">
        <v>487</v>
      </c>
      <c r="L3673" t="s">
        <v>86</v>
      </c>
      <c r="M3673" t="s">
        <v>88</v>
      </c>
      <c r="O3673" s="51">
        <v>2331169</v>
      </c>
      <c r="P3673" t="s">
        <v>12147</v>
      </c>
      <c r="Q3673" t="s">
        <v>5582</v>
      </c>
      <c r="R3673" t="s">
        <v>412</v>
      </c>
      <c r="S3673" s="49" t="str">
        <f>CONCATENATE(Tabla_Datos[[#This Row],[Nombre_Cliente]]," ",Tabla_Datos[[#This Row],[ApellidoPaterno_Cliente]]," ",Tabla_Datos[[#This Row],[ApellidoMaterno_Cliente]])</f>
        <v>NORMA VIVANCO GONZALES</v>
      </c>
      <c r="T3673" s="53">
        <f>DATE(Tabla_Datos[[#This Row],[tAnio]],Tabla_Datos[[#This Row],[tMes]],Tabla_Datos[[#This Row],[tDia]])</f>
        <v>40775</v>
      </c>
      <c r="U3673" s="53" t="str">
        <f>IF(Tabla_Datos[[#This Row],[cProvincia]]="LIMA","LIMA","PROVINCIA")</f>
        <v>LIMA</v>
      </c>
      <c r="V3673" s="53" t="str">
        <f>MID(Tabla_Datos[[#This Row],[pTelefono]],1,SEARCH("-",Tabla_Datos[[#This Row],[pTelefono]],1)-1)</f>
        <v>1</v>
      </c>
      <c r="W3673" s="53" t="str">
        <f>MID(Tabla_Datos[[#This Row],[pTelefono]],SEARCH("-",Tabla_Datos[[#This Row],[pTelefono]],1)+1,LEN(Tabla_Datos[[#This Row],[pTelefono]]))</f>
        <v>997560134</v>
      </c>
      <c r="X3673" s="53" t="str">
        <f>CONCATENATE(Tabla_Datos[[#This Row],[TipUrb]]," ",Tabla_Datos[[#This Row],[Calle]]," ",Tabla_Datos[[#This Row],[NumCalle]])</f>
        <v>UR RIO NAPO 490</v>
      </c>
      <c r="Y3673" t="s">
        <v>92</v>
      </c>
      <c r="Z3673" t="s">
        <v>122</v>
      </c>
      <c r="AA3673" t="s">
        <v>123</v>
      </c>
      <c r="AB3673" t="s">
        <v>95</v>
      </c>
      <c r="AC3673" t="s">
        <v>116</v>
      </c>
      <c r="AD3673" t="s">
        <v>161</v>
      </c>
      <c r="AE3673" t="s">
        <v>95</v>
      </c>
      <c r="AF3673" t="s">
        <v>95</v>
      </c>
      <c r="AG3673" s="51">
        <v>9571167</v>
      </c>
      <c r="AH3673" t="s">
        <v>95</v>
      </c>
      <c r="AI3673">
        <v>1</v>
      </c>
      <c r="AJ3673">
        <v>1</v>
      </c>
      <c r="AK3673" t="s">
        <v>12168</v>
      </c>
      <c r="AL3673">
        <v>490</v>
      </c>
    </row>
    <row r="3674" spans="1:38">
      <c r="A3674">
        <v>3284249</v>
      </c>
      <c r="B3674" t="s">
        <v>12169</v>
      </c>
      <c r="C3674" t="s">
        <v>18</v>
      </c>
      <c r="D3674" t="s">
        <v>85</v>
      </c>
      <c r="E3674">
        <v>2011</v>
      </c>
      <c r="F3674">
        <v>8</v>
      </c>
      <c r="G3674">
        <v>20</v>
      </c>
      <c r="H3674" t="s">
        <v>86</v>
      </c>
      <c r="I3674" t="s">
        <v>16</v>
      </c>
      <c r="J3674" t="s">
        <v>16</v>
      </c>
      <c r="K3674" t="s">
        <v>496</v>
      </c>
      <c r="L3674" t="s">
        <v>86</v>
      </c>
      <c r="M3674" t="s">
        <v>88</v>
      </c>
      <c r="N3674" s="50">
        <v>6617076</v>
      </c>
      <c r="O3674" s="51">
        <v>2330728</v>
      </c>
      <c r="P3674" t="s">
        <v>1630</v>
      </c>
      <c r="Q3674" t="s">
        <v>12170</v>
      </c>
      <c r="R3674" t="s">
        <v>3436</v>
      </c>
      <c r="S3674" s="49" t="str">
        <f>CONCATENATE(Tabla_Datos[[#This Row],[Nombre_Cliente]]," ",Tabla_Datos[[#This Row],[ApellidoPaterno_Cliente]]," ",Tabla_Datos[[#This Row],[ApellidoMaterno_Cliente]])</f>
        <v xml:space="preserve">MARCO ANTONIO  CABALLERO  CASTILLO </v>
      </c>
      <c r="T3674" s="53">
        <f>DATE(Tabla_Datos[[#This Row],[tAnio]],Tabla_Datos[[#This Row],[tMes]],Tabla_Datos[[#This Row],[tDia]])</f>
        <v>40775</v>
      </c>
      <c r="U3674" s="53" t="str">
        <f>IF(Tabla_Datos[[#This Row],[cProvincia]]="LIMA","LIMA","PROVINCIA")</f>
        <v>LIMA</v>
      </c>
      <c r="V3674" s="53" t="str">
        <f>MID(Tabla_Datos[[#This Row],[pTelefono]],1,SEARCH("-",Tabla_Datos[[#This Row],[pTelefono]],1)-1)</f>
        <v>1</v>
      </c>
      <c r="W3674" s="53" t="str">
        <f>MID(Tabla_Datos[[#This Row],[pTelefono]],SEARCH("-",Tabla_Datos[[#This Row],[pTelefono]],1)+1,LEN(Tabla_Datos[[#This Row],[pTelefono]]))</f>
        <v>991840364</v>
      </c>
      <c r="X3674" s="53" t="str">
        <f>CONCATENATE(Tabla_Datos[[#This Row],[TipUrb]]," ",Tabla_Datos[[#This Row],[Calle]]," ",Tabla_Datos[[#This Row],[NumCalle]])</f>
        <v>-   0</v>
      </c>
      <c r="Y3674" t="s">
        <v>92</v>
      </c>
      <c r="Z3674" t="s">
        <v>93</v>
      </c>
      <c r="AA3674" t="s">
        <v>94</v>
      </c>
      <c r="AB3674" t="s">
        <v>95</v>
      </c>
      <c r="AC3674" t="s">
        <v>95</v>
      </c>
      <c r="AD3674" t="s">
        <v>109</v>
      </c>
      <c r="AE3674" t="s">
        <v>1847</v>
      </c>
      <c r="AF3674">
        <v>1</v>
      </c>
      <c r="AG3674" s="51">
        <v>10232526</v>
      </c>
      <c r="AI3674">
        <v>36</v>
      </c>
      <c r="AJ3674">
        <v>36</v>
      </c>
      <c r="AK3674" t="s">
        <v>95</v>
      </c>
      <c r="AL3674">
        <v>0</v>
      </c>
    </row>
    <row r="3675" spans="1:38">
      <c r="A3675">
        <v>3285434</v>
      </c>
      <c r="B3675" t="s">
        <v>12171</v>
      </c>
      <c r="C3675" t="s">
        <v>20</v>
      </c>
      <c r="D3675" t="s">
        <v>85</v>
      </c>
      <c r="E3675">
        <v>2011</v>
      </c>
      <c r="F3675">
        <v>8</v>
      </c>
      <c r="G3675">
        <v>20</v>
      </c>
      <c r="H3675" t="s">
        <v>86</v>
      </c>
      <c r="I3675" t="s">
        <v>16</v>
      </c>
      <c r="J3675" t="s">
        <v>16</v>
      </c>
      <c r="K3675" t="s">
        <v>633</v>
      </c>
      <c r="L3675" t="s">
        <v>86</v>
      </c>
      <c r="M3675" t="s">
        <v>88</v>
      </c>
      <c r="N3675" s="50">
        <v>20000021</v>
      </c>
      <c r="O3675" s="51">
        <v>2331929</v>
      </c>
      <c r="P3675" t="s">
        <v>3000</v>
      </c>
      <c r="Q3675" t="s">
        <v>10568</v>
      </c>
      <c r="R3675" t="s">
        <v>250</v>
      </c>
      <c r="S3675" s="49" t="str">
        <f>CONCATENATE(Tabla_Datos[[#This Row],[Nombre_Cliente]]," ",Tabla_Datos[[#This Row],[ApellidoPaterno_Cliente]]," ",Tabla_Datos[[#This Row],[ApellidoMaterno_Cliente]])</f>
        <v>JUAN JOSE OCHOA ESPINOZA</v>
      </c>
      <c r="T3675" s="53">
        <f>DATE(Tabla_Datos[[#This Row],[tAnio]],Tabla_Datos[[#This Row],[tMes]],Tabla_Datos[[#This Row],[tDia]])</f>
        <v>40775</v>
      </c>
      <c r="U3675" s="53" t="str">
        <f>IF(Tabla_Datos[[#This Row],[cProvincia]]="LIMA","LIMA","PROVINCIA")</f>
        <v>LIMA</v>
      </c>
      <c r="V3675" s="53" t="str">
        <f>MID(Tabla_Datos[[#This Row],[pTelefono]],1,SEARCH("-",Tabla_Datos[[#This Row],[pTelefono]],1)-1)</f>
        <v>1</v>
      </c>
      <c r="W3675" s="53" t="str">
        <f>MID(Tabla_Datos[[#This Row],[pTelefono]],SEARCH("-",Tabla_Datos[[#This Row],[pTelefono]],1)+1,LEN(Tabla_Datos[[#This Row],[pTelefono]]))</f>
        <v>945685924</v>
      </c>
      <c r="X3675" s="53" t="str">
        <f>CONCATENATE(Tabla_Datos[[#This Row],[TipUrb]]," ",Tabla_Datos[[#This Row],[Calle]]," ",Tabla_Datos[[#This Row],[NumCalle]])</f>
        <v>UR JAVIER PRADO ESTE 0</v>
      </c>
      <c r="Y3675" t="s">
        <v>92</v>
      </c>
      <c r="Z3675" t="s">
        <v>196</v>
      </c>
      <c r="AA3675" t="s">
        <v>197</v>
      </c>
      <c r="AB3675" t="s">
        <v>95</v>
      </c>
      <c r="AC3675" t="s">
        <v>95</v>
      </c>
      <c r="AD3675" t="s">
        <v>161</v>
      </c>
      <c r="AE3675" t="s">
        <v>555</v>
      </c>
      <c r="AF3675">
        <v>1</v>
      </c>
      <c r="AG3675" s="51">
        <v>40235606</v>
      </c>
      <c r="AH3675" t="s">
        <v>95</v>
      </c>
      <c r="AI3675">
        <v>1</v>
      </c>
      <c r="AJ3675">
        <v>1</v>
      </c>
      <c r="AK3675" t="s">
        <v>12172</v>
      </c>
      <c r="AL3675">
        <v>0</v>
      </c>
    </row>
    <row r="3676" spans="1:38">
      <c r="A3676">
        <v>3284931</v>
      </c>
      <c r="B3676" t="s">
        <v>12173</v>
      </c>
      <c r="C3676" t="s">
        <v>19</v>
      </c>
      <c r="D3676" t="s">
        <v>85</v>
      </c>
      <c r="E3676">
        <v>2011</v>
      </c>
      <c r="F3676">
        <v>8</v>
      </c>
      <c r="G3676">
        <v>20</v>
      </c>
      <c r="H3676" t="s">
        <v>86</v>
      </c>
      <c r="I3676" t="s">
        <v>16</v>
      </c>
      <c r="J3676" t="s">
        <v>16</v>
      </c>
      <c r="K3676" t="s">
        <v>1039</v>
      </c>
      <c r="L3676" t="s">
        <v>144</v>
      </c>
      <c r="M3676" t="s">
        <v>88</v>
      </c>
      <c r="O3676" s="51">
        <v>2331391</v>
      </c>
      <c r="P3676" t="s">
        <v>2823</v>
      </c>
      <c r="Q3676" t="s">
        <v>1086</v>
      </c>
      <c r="R3676" t="s">
        <v>1389</v>
      </c>
      <c r="S3676" s="49" t="str">
        <f>CONCATENATE(Tabla_Datos[[#This Row],[Nombre_Cliente]]," ",Tabla_Datos[[#This Row],[ApellidoPaterno_Cliente]]," ",Tabla_Datos[[#This Row],[ApellidoMaterno_Cliente]])</f>
        <v>OSCAR AGUILAR FERNANDEZ</v>
      </c>
      <c r="T3676" s="53">
        <f>DATE(Tabla_Datos[[#This Row],[tAnio]],Tabla_Datos[[#This Row],[tMes]],Tabla_Datos[[#This Row],[tDia]])</f>
        <v>40775</v>
      </c>
      <c r="U3676" s="53" t="str">
        <f>IF(Tabla_Datos[[#This Row],[cProvincia]]="LIMA","LIMA","PROVINCIA")</f>
        <v>LIMA</v>
      </c>
      <c r="V3676" s="53" t="str">
        <f>MID(Tabla_Datos[[#This Row],[pTelefono]],1,SEARCH("-",Tabla_Datos[[#This Row],[pTelefono]],1)-1)</f>
        <v>1</v>
      </c>
      <c r="W3676" s="53" t="str">
        <f>MID(Tabla_Datos[[#This Row],[pTelefono]],SEARCH("-",Tabla_Datos[[#This Row],[pTelefono]],1)+1,LEN(Tabla_Datos[[#This Row],[pTelefono]]))</f>
        <v>990732699</v>
      </c>
      <c r="X3676" s="53" t="str">
        <f>CONCATENATE(Tabla_Datos[[#This Row],[TipUrb]]," ",Tabla_Datos[[#This Row],[Calle]]," ",Tabla_Datos[[#This Row],[NumCalle]])</f>
        <v>UR HERMANOS VILLARAN 181</v>
      </c>
      <c r="Y3676" t="s">
        <v>92</v>
      </c>
      <c r="Z3676" t="s">
        <v>122</v>
      </c>
      <c r="AA3676" t="s">
        <v>123</v>
      </c>
      <c r="AB3676">
        <v>2</v>
      </c>
      <c r="AC3676" t="s">
        <v>95</v>
      </c>
      <c r="AD3676" t="s">
        <v>161</v>
      </c>
      <c r="AE3676" t="s">
        <v>95</v>
      </c>
      <c r="AF3676" t="s">
        <v>95</v>
      </c>
      <c r="AG3676" s="51">
        <v>8148768</v>
      </c>
      <c r="AH3676" t="s">
        <v>95</v>
      </c>
      <c r="AI3676">
        <v>1</v>
      </c>
      <c r="AJ3676">
        <v>1</v>
      </c>
      <c r="AK3676" t="s">
        <v>12174</v>
      </c>
      <c r="AL3676">
        <v>181</v>
      </c>
    </row>
    <row r="3677" spans="1:38">
      <c r="A3677">
        <v>3285184</v>
      </c>
      <c r="B3677" t="s">
        <v>12175</v>
      </c>
      <c r="C3677" t="s">
        <v>19</v>
      </c>
      <c r="D3677" t="s">
        <v>85</v>
      </c>
      <c r="E3677">
        <v>2011</v>
      </c>
      <c r="F3677">
        <v>8</v>
      </c>
      <c r="G3677">
        <v>20</v>
      </c>
      <c r="H3677" t="s">
        <v>86</v>
      </c>
      <c r="I3677" t="s">
        <v>100</v>
      </c>
      <c r="J3677" t="s">
        <v>100</v>
      </c>
      <c r="K3677" t="s">
        <v>582</v>
      </c>
      <c r="L3677" t="s">
        <v>86</v>
      </c>
      <c r="M3677" t="s">
        <v>102</v>
      </c>
      <c r="N3677" s="50">
        <v>7502121</v>
      </c>
      <c r="O3677" s="51">
        <v>2331678</v>
      </c>
      <c r="P3677" t="s">
        <v>12176</v>
      </c>
      <c r="Q3677" t="s">
        <v>7228</v>
      </c>
      <c r="R3677" t="s">
        <v>460</v>
      </c>
      <c r="S3677" s="49" t="str">
        <f>CONCATENATE(Tabla_Datos[[#This Row],[Nombre_Cliente]]," ",Tabla_Datos[[#This Row],[ApellidoPaterno_Cliente]]," ",Tabla_Datos[[#This Row],[ApellidoMaterno_Cliente]])</f>
        <v>CARLA VANESSA ESCOBAR ALVAREZ</v>
      </c>
      <c r="T3677" s="53">
        <f>DATE(Tabla_Datos[[#This Row],[tAnio]],Tabla_Datos[[#This Row],[tMes]],Tabla_Datos[[#This Row],[tDia]])</f>
        <v>40775</v>
      </c>
      <c r="U3677" s="53" t="str">
        <f>IF(Tabla_Datos[[#This Row],[cProvincia]]="LIMA","LIMA","PROVINCIA")</f>
        <v>PROVINCIA</v>
      </c>
      <c r="V3677" s="53" t="str">
        <f>MID(Tabla_Datos[[#This Row],[pTelefono]],1,SEARCH("-",Tabla_Datos[[#This Row],[pTelefono]],1)-1)</f>
        <v>54</v>
      </c>
      <c r="W3677" s="53" t="str">
        <f>MID(Tabla_Datos[[#This Row],[pTelefono]],SEARCH("-",Tabla_Datos[[#This Row],[pTelefono]],1)+1,LEN(Tabla_Datos[[#This Row],[pTelefono]]))</f>
        <v>958260794</v>
      </c>
      <c r="X3677" s="53" t="str">
        <f>CONCATENATE(Tabla_Datos[[#This Row],[TipUrb]]," ",Tabla_Datos[[#This Row],[Calle]]," ",Tabla_Datos[[#This Row],[NumCalle]])</f>
        <v>UP HUAYNA CAPAC 210</v>
      </c>
      <c r="Y3677" t="s">
        <v>106</v>
      </c>
      <c r="Z3677" t="s">
        <v>349</v>
      </c>
      <c r="AA3677" t="s">
        <v>350</v>
      </c>
      <c r="AB3677" t="s">
        <v>95</v>
      </c>
      <c r="AC3677" t="s">
        <v>95</v>
      </c>
      <c r="AD3677" t="s">
        <v>286</v>
      </c>
      <c r="AE3677" t="s">
        <v>95</v>
      </c>
      <c r="AF3677" t="s">
        <v>95</v>
      </c>
      <c r="AG3677" s="51">
        <v>40896521</v>
      </c>
      <c r="AH3677" t="s">
        <v>95</v>
      </c>
      <c r="AI3677">
        <v>1</v>
      </c>
      <c r="AJ3677">
        <v>1</v>
      </c>
      <c r="AK3677" t="s">
        <v>5177</v>
      </c>
      <c r="AL3677">
        <v>210</v>
      </c>
    </row>
    <row r="3678" spans="1:38">
      <c r="A3678">
        <v>3285377</v>
      </c>
      <c r="B3678" t="s">
        <v>12177</v>
      </c>
      <c r="C3678" t="s">
        <v>19</v>
      </c>
      <c r="D3678" t="s">
        <v>85</v>
      </c>
      <c r="E3678">
        <v>2011</v>
      </c>
      <c r="F3678">
        <v>8</v>
      </c>
      <c r="G3678">
        <v>20</v>
      </c>
      <c r="H3678" t="s">
        <v>86</v>
      </c>
      <c r="I3678" t="s">
        <v>355</v>
      </c>
      <c r="J3678" t="s">
        <v>355</v>
      </c>
      <c r="K3678" t="s">
        <v>356</v>
      </c>
      <c r="L3678" t="s">
        <v>86</v>
      </c>
      <c r="M3678" t="s">
        <v>594</v>
      </c>
      <c r="N3678" s="50">
        <v>45217172</v>
      </c>
      <c r="O3678" s="51">
        <v>2331873</v>
      </c>
      <c r="P3678" t="s">
        <v>12178</v>
      </c>
      <c r="Q3678" t="s">
        <v>1606</v>
      </c>
      <c r="R3678" t="s">
        <v>460</v>
      </c>
      <c r="S3678" s="49" t="str">
        <f>CONCATENATE(Tabla_Datos[[#This Row],[Nombre_Cliente]]," ",Tabla_Datos[[#This Row],[ApellidoPaterno_Cliente]]," ",Tabla_Datos[[#This Row],[ApellidoMaterno_Cliente]])</f>
        <v>MAGALY FRECIA HUALLPA ALVAREZ</v>
      </c>
      <c r="T3678" s="53">
        <f>DATE(Tabla_Datos[[#This Row],[tAnio]],Tabla_Datos[[#This Row],[tMes]],Tabla_Datos[[#This Row],[tDia]])</f>
        <v>40775</v>
      </c>
      <c r="U3678" s="53" t="str">
        <f>IF(Tabla_Datos[[#This Row],[cProvincia]]="LIMA","LIMA","PROVINCIA")</f>
        <v>PROVINCIA</v>
      </c>
      <c r="V3678" s="53" t="str">
        <f>MID(Tabla_Datos[[#This Row],[pTelefono]],1,SEARCH("-",Tabla_Datos[[#This Row],[pTelefono]],1)-1)</f>
        <v>84</v>
      </c>
      <c r="W3678" s="53" t="str">
        <f>MID(Tabla_Datos[[#This Row],[pTelefono]],SEARCH("-",Tabla_Datos[[#This Row],[pTelefono]],1)+1,LEN(Tabla_Datos[[#This Row],[pTelefono]]))</f>
        <v>973228129</v>
      </c>
      <c r="X3678" s="53" t="str">
        <f>CONCATENATE(Tabla_Datos[[#This Row],[TipUrb]]," ",Tabla_Datos[[#This Row],[Calle]]," ",Tabla_Datos[[#This Row],[NumCalle]])</f>
        <v>UR . 0</v>
      </c>
      <c r="Y3678" t="s">
        <v>360</v>
      </c>
      <c r="Z3678" t="s">
        <v>122</v>
      </c>
      <c r="AA3678" t="s">
        <v>123</v>
      </c>
      <c r="AB3678" t="s">
        <v>95</v>
      </c>
      <c r="AC3678" t="s">
        <v>95</v>
      </c>
      <c r="AD3678" t="s">
        <v>161</v>
      </c>
      <c r="AE3678" t="s">
        <v>2813</v>
      </c>
      <c r="AF3678">
        <v>1</v>
      </c>
      <c r="AG3678" s="51">
        <v>43068565</v>
      </c>
      <c r="AH3678" t="s">
        <v>95</v>
      </c>
      <c r="AI3678">
        <v>1</v>
      </c>
      <c r="AJ3678">
        <v>1</v>
      </c>
      <c r="AK3678" t="s">
        <v>221</v>
      </c>
      <c r="AL3678">
        <v>0</v>
      </c>
    </row>
    <row r="3679" spans="1:38">
      <c r="A3679">
        <v>3285329</v>
      </c>
      <c r="B3679" t="s">
        <v>12179</v>
      </c>
      <c r="C3679" t="s">
        <v>20</v>
      </c>
      <c r="D3679" t="s">
        <v>143</v>
      </c>
      <c r="E3679">
        <v>2011</v>
      </c>
      <c r="F3679">
        <v>8</v>
      </c>
      <c r="G3679">
        <v>20</v>
      </c>
      <c r="H3679" t="s">
        <v>86</v>
      </c>
      <c r="I3679" t="s">
        <v>16</v>
      </c>
      <c r="J3679" t="s">
        <v>16</v>
      </c>
      <c r="K3679" t="s">
        <v>126</v>
      </c>
      <c r="L3679" t="s">
        <v>86</v>
      </c>
      <c r="M3679" t="s">
        <v>88</v>
      </c>
      <c r="N3679" s="50">
        <v>9130982</v>
      </c>
      <c r="O3679" s="51">
        <v>2331835</v>
      </c>
      <c r="P3679" t="s">
        <v>8074</v>
      </c>
      <c r="Q3679" t="s">
        <v>1474</v>
      </c>
      <c r="R3679" t="s">
        <v>12180</v>
      </c>
      <c r="S3679" s="49" t="str">
        <f>CONCATENATE(Tabla_Datos[[#This Row],[Nombre_Cliente]]," ",Tabla_Datos[[#This Row],[ApellidoPaterno_Cliente]]," ",Tabla_Datos[[#This Row],[ApellidoMaterno_Cliente]])</f>
        <v>LUIS MIGUEL ZUÑIGA PONTE</v>
      </c>
      <c r="T3679" s="53">
        <f>DATE(Tabla_Datos[[#This Row],[tAnio]],Tabla_Datos[[#This Row],[tMes]],Tabla_Datos[[#This Row],[tDia]])</f>
        <v>40775</v>
      </c>
      <c r="U3679" s="53" t="str">
        <f>IF(Tabla_Datos[[#This Row],[cProvincia]]="LIMA","LIMA","PROVINCIA")</f>
        <v>LIMA</v>
      </c>
      <c r="V3679" s="53" t="str">
        <f>MID(Tabla_Datos[[#This Row],[pTelefono]],1,SEARCH("-",Tabla_Datos[[#This Row],[pTelefono]],1)-1)</f>
        <v>1</v>
      </c>
      <c r="W3679" s="53" t="str">
        <f>MID(Tabla_Datos[[#This Row],[pTelefono]],SEARCH("-",Tabla_Datos[[#This Row],[pTelefono]],1)+1,LEN(Tabla_Datos[[#This Row],[pTelefono]]))</f>
        <v>995210514</v>
      </c>
      <c r="X3679" s="53" t="str">
        <f>CONCATENATE(Tabla_Datos[[#This Row],[TipUrb]]," ",Tabla_Datos[[#This Row],[Calle]]," ",Tabla_Datos[[#This Row],[NumCalle]])</f>
        <v>AH . 0</v>
      </c>
      <c r="Y3679" t="s">
        <v>92</v>
      </c>
      <c r="Z3679" t="s">
        <v>152</v>
      </c>
      <c r="AA3679" t="s">
        <v>153</v>
      </c>
      <c r="AB3679" t="s">
        <v>95</v>
      </c>
      <c r="AC3679" t="s">
        <v>95</v>
      </c>
      <c r="AD3679" t="s">
        <v>96</v>
      </c>
      <c r="AE3679">
        <v>25</v>
      </c>
      <c r="AF3679">
        <v>18</v>
      </c>
      <c r="AG3679" s="51">
        <v>44608289</v>
      </c>
      <c r="AH3679" t="s">
        <v>95</v>
      </c>
      <c r="AI3679">
        <v>1</v>
      </c>
      <c r="AJ3679">
        <v>1</v>
      </c>
      <c r="AK3679" t="s">
        <v>221</v>
      </c>
      <c r="AL3679">
        <v>0</v>
      </c>
    </row>
    <row r="3680" spans="1:38">
      <c r="A3680">
        <v>3284332</v>
      </c>
      <c r="B3680" t="s">
        <v>12181</v>
      </c>
      <c r="C3680" t="s">
        <v>18</v>
      </c>
      <c r="D3680" t="s">
        <v>143</v>
      </c>
      <c r="E3680">
        <v>2011</v>
      </c>
      <c r="F3680">
        <v>8</v>
      </c>
      <c r="G3680">
        <v>20</v>
      </c>
      <c r="H3680" t="s">
        <v>86</v>
      </c>
      <c r="I3680" t="s">
        <v>514</v>
      </c>
      <c r="J3680" t="s">
        <v>514</v>
      </c>
      <c r="K3680" t="s">
        <v>514</v>
      </c>
      <c r="L3680" t="s">
        <v>86</v>
      </c>
      <c r="M3680" t="s">
        <v>148</v>
      </c>
      <c r="N3680" s="50">
        <v>99999999</v>
      </c>
      <c r="O3680" s="51">
        <v>2330756</v>
      </c>
      <c r="P3680" t="s">
        <v>12182</v>
      </c>
      <c r="Q3680" t="s">
        <v>878</v>
      </c>
      <c r="R3680" t="s">
        <v>1942</v>
      </c>
      <c r="S3680" s="49" t="str">
        <f>CONCATENATE(Tabla_Datos[[#This Row],[Nombre_Cliente]]," ",Tabla_Datos[[#This Row],[ApellidoPaterno_Cliente]]," ",Tabla_Datos[[#This Row],[ApellidoMaterno_Cliente]])</f>
        <v xml:space="preserve">JANDER JHON  CUBAS  BECERRA </v>
      </c>
      <c r="T3680" s="53">
        <f>DATE(Tabla_Datos[[#This Row],[tAnio]],Tabla_Datos[[#This Row],[tMes]],Tabla_Datos[[#This Row],[tDia]])</f>
        <v>40775</v>
      </c>
      <c r="U3680" s="53" t="str">
        <f>IF(Tabla_Datos[[#This Row],[cProvincia]]="LIMA","LIMA","PROVINCIA")</f>
        <v>PROVINCIA</v>
      </c>
      <c r="V3680" s="53" t="str">
        <f>MID(Tabla_Datos[[#This Row],[pTelefono]],1,SEARCH("-",Tabla_Datos[[#This Row],[pTelefono]],1)-1)</f>
        <v>1</v>
      </c>
      <c r="W3680" s="53" t="str">
        <f>MID(Tabla_Datos[[#This Row],[pTelefono]],SEARCH("-",Tabla_Datos[[#This Row],[pTelefono]],1)+1,LEN(Tabla_Datos[[#This Row],[pTelefono]]))</f>
        <v>976796082</v>
      </c>
      <c r="X3680" s="53" t="str">
        <f>CONCATENATE(Tabla_Datos[[#This Row],[TipUrb]]," ",Tabla_Datos[[#This Row],[Calle]]," ",Tabla_Datos[[#This Row],[NumCalle]])</f>
        <v>BA HUANUCO 2671</v>
      </c>
      <c r="Y3680" t="s">
        <v>517</v>
      </c>
      <c r="Z3680" t="s">
        <v>181</v>
      </c>
      <c r="AA3680" t="s">
        <v>182</v>
      </c>
      <c r="AB3680" t="s">
        <v>95</v>
      </c>
      <c r="AC3680" t="s">
        <v>95</v>
      </c>
      <c r="AD3680" t="s">
        <v>274</v>
      </c>
      <c r="AE3680" t="s">
        <v>95</v>
      </c>
      <c r="AG3680" s="51">
        <v>43414133</v>
      </c>
      <c r="AI3680">
        <v>26</v>
      </c>
      <c r="AJ3680">
        <v>26</v>
      </c>
      <c r="AK3680" t="s">
        <v>314</v>
      </c>
      <c r="AL3680">
        <v>2671</v>
      </c>
    </row>
    <row r="3681" spans="1:38">
      <c r="A3681">
        <v>3286346</v>
      </c>
      <c r="B3681" t="s">
        <v>12183</v>
      </c>
      <c r="C3681" t="s">
        <v>19</v>
      </c>
      <c r="D3681" t="s">
        <v>85</v>
      </c>
      <c r="E3681">
        <v>2011</v>
      </c>
      <c r="F3681">
        <v>8</v>
      </c>
      <c r="G3681">
        <v>20</v>
      </c>
      <c r="H3681" t="s">
        <v>86</v>
      </c>
      <c r="I3681" t="s">
        <v>16</v>
      </c>
      <c r="J3681" t="s">
        <v>16</v>
      </c>
      <c r="K3681" t="s">
        <v>1094</v>
      </c>
      <c r="L3681" t="s">
        <v>86</v>
      </c>
      <c r="M3681" t="s">
        <v>88</v>
      </c>
      <c r="N3681" s="50">
        <v>246069</v>
      </c>
      <c r="O3681" s="51">
        <v>2332487</v>
      </c>
      <c r="P3681" t="s">
        <v>2085</v>
      </c>
      <c r="Q3681" t="s">
        <v>781</v>
      </c>
      <c r="R3681" t="s">
        <v>451</v>
      </c>
      <c r="S3681" s="49" t="str">
        <f>CONCATENATE(Tabla_Datos[[#This Row],[Nombre_Cliente]]," ",Tabla_Datos[[#This Row],[ApellidoPaterno_Cliente]]," ",Tabla_Datos[[#This Row],[ApellidoMaterno_Cliente]])</f>
        <v>MIGUEL ROJAS FLORES</v>
      </c>
      <c r="T3681" s="53">
        <f>DATE(Tabla_Datos[[#This Row],[tAnio]],Tabla_Datos[[#This Row],[tMes]],Tabla_Datos[[#This Row],[tDia]])</f>
        <v>40775</v>
      </c>
      <c r="U3681" s="53" t="str">
        <f>IF(Tabla_Datos[[#This Row],[cProvincia]]="LIMA","LIMA","PROVINCIA")</f>
        <v>LIMA</v>
      </c>
      <c r="V3681" s="53" t="str">
        <f>MID(Tabla_Datos[[#This Row],[pTelefono]],1,SEARCH("-",Tabla_Datos[[#This Row],[pTelefono]],1)-1)</f>
        <v>1</v>
      </c>
      <c r="W3681" s="53" t="str">
        <f>MID(Tabla_Datos[[#This Row],[pTelefono]],SEARCH("-",Tabla_Datos[[#This Row],[pTelefono]],1)+1,LEN(Tabla_Datos[[#This Row],[pTelefono]]))</f>
        <v>953630624</v>
      </c>
      <c r="X3681" s="53" t="str">
        <f>CONCATENATE(Tabla_Datos[[#This Row],[TipUrb]]," ",Tabla_Datos[[#This Row],[Calle]]," ",Tabla_Datos[[#This Row],[NumCalle]])</f>
        <v>UR PIZARRO GENERAL RAMON 970</v>
      </c>
      <c r="Y3681" t="s">
        <v>92</v>
      </c>
      <c r="Z3681" t="s">
        <v>122</v>
      </c>
      <c r="AA3681" t="s">
        <v>123</v>
      </c>
      <c r="AB3681">
        <v>6</v>
      </c>
      <c r="AC3681">
        <v>602</v>
      </c>
      <c r="AD3681" t="s">
        <v>161</v>
      </c>
      <c r="AE3681" t="s">
        <v>95</v>
      </c>
      <c r="AF3681" t="s">
        <v>95</v>
      </c>
      <c r="AG3681" s="51">
        <v>44151644</v>
      </c>
      <c r="AH3681" t="s">
        <v>95</v>
      </c>
      <c r="AI3681">
        <v>1</v>
      </c>
      <c r="AJ3681">
        <v>1</v>
      </c>
      <c r="AK3681" t="s">
        <v>12184</v>
      </c>
      <c r="AL3681">
        <v>970</v>
      </c>
    </row>
    <row r="3682" spans="1:38">
      <c r="A3682">
        <v>3286573</v>
      </c>
      <c r="B3682" t="s">
        <v>12185</v>
      </c>
      <c r="C3682" t="s">
        <v>19</v>
      </c>
      <c r="D3682" t="s">
        <v>85</v>
      </c>
      <c r="E3682">
        <v>2011</v>
      </c>
      <c r="F3682">
        <v>8</v>
      </c>
      <c r="G3682">
        <v>20</v>
      </c>
      <c r="H3682" t="s">
        <v>86</v>
      </c>
      <c r="I3682" t="s">
        <v>16</v>
      </c>
      <c r="J3682" t="s">
        <v>16</v>
      </c>
      <c r="K3682" t="s">
        <v>192</v>
      </c>
      <c r="L3682" t="s">
        <v>86</v>
      </c>
      <c r="M3682" t="s">
        <v>88</v>
      </c>
      <c r="N3682" s="50">
        <v>40164799</v>
      </c>
      <c r="O3682" s="51">
        <v>2332676</v>
      </c>
      <c r="P3682" t="s">
        <v>12186</v>
      </c>
      <c r="Q3682" t="s">
        <v>3248</v>
      </c>
      <c r="R3682" t="s">
        <v>179</v>
      </c>
      <c r="S3682" s="49" t="str">
        <f>CONCATENATE(Tabla_Datos[[#This Row],[Nombre_Cliente]]," ",Tabla_Datos[[#This Row],[ApellidoPaterno_Cliente]]," ",Tabla_Datos[[#This Row],[ApellidoMaterno_Cliente]])</f>
        <v>ELSA SEGUNDINA OBREGON VARGAS</v>
      </c>
      <c r="T3682" s="53">
        <f>DATE(Tabla_Datos[[#This Row],[tAnio]],Tabla_Datos[[#This Row],[tMes]],Tabla_Datos[[#This Row],[tDia]])</f>
        <v>40775</v>
      </c>
      <c r="U3682" s="53" t="str">
        <f>IF(Tabla_Datos[[#This Row],[cProvincia]]="LIMA","LIMA","PROVINCIA")</f>
        <v>LIMA</v>
      </c>
      <c r="V3682" s="53" t="str">
        <f>MID(Tabla_Datos[[#This Row],[pTelefono]],1,SEARCH("-",Tabla_Datos[[#This Row],[pTelefono]],1)-1)</f>
        <v>1</v>
      </c>
      <c r="W3682" s="53" t="str">
        <f>MID(Tabla_Datos[[#This Row],[pTelefono]],SEARCH("-",Tabla_Datos[[#This Row],[pTelefono]],1)+1,LEN(Tabla_Datos[[#This Row],[pTelefono]]))</f>
        <v>980088757</v>
      </c>
      <c r="X3682" s="53" t="str">
        <f>CONCATENATE(Tabla_Datos[[#This Row],[TipUrb]]," ",Tabla_Datos[[#This Row],[Calle]]," ",Tabla_Datos[[#This Row],[NumCalle]])</f>
        <v>UR UNION 745</v>
      </c>
      <c r="Y3682" t="s">
        <v>92</v>
      </c>
      <c r="Z3682" t="s">
        <v>122</v>
      </c>
      <c r="AA3682" t="s">
        <v>123</v>
      </c>
      <c r="AB3682">
        <v>2</v>
      </c>
      <c r="AC3682" t="s">
        <v>95</v>
      </c>
      <c r="AD3682" t="s">
        <v>161</v>
      </c>
      <c r="AE3682" t="s">
        <v>95</v>
      </c>
      <c r="AF3682" t="s">
        <v>95</v>
      </c>
      <c r="AG3682" s="51">
        <v>25571872</v>
      </c>
      <c r="AH3682" t="s">
        <v>95</v>
      </c>
      <c r="AI3682">
        <v>1</v>
      </c>
      <c r="AJ3682">
        <v>1</v>
      </c>
      <c r="AK3682" t="s">
        <v>1003</v>
      </c>
      <c r="AL3682">
        <v>745</v>
      </c>
    </row>
    <row r="3683" spans="1:38">
      <c r="A3683">
        <v>3286765</v>
      </c>
      <c r="B3683" t="s">
        <v>12187</v>
      </c>
      <c r="C3683" t="s">
        <v>20</v>
      </c>
      <c r="D3683" t="s">
        <v>85</v>
      </c>
      <c r="E3683">
        <v>2011</v>
      </c>
      <c r="F3683">
        <v>8</v>
      </c>
      <c r="G3683">
        <v>20</v>
      </c>
      <c r="H3683" t="s">
        <v>86</v>
      </c>
      <c r="I3683" t="s">
        <v>16</v>
      </c>
      <c r="J3683" t="s">
        <v>16</v>
      </c>
      <c r="K3683" t="s">
        <v>126</v>
      </c>
      <c r="L3683" t="s">
        <v>86</v>
      </c>
      <c r="M3683" t="s">
        <v>88</v>
      </c>
      <c r="N3683" s="50">
        <v>20000021</v>
      </c>
      <c r="O3683" s="51">
        <v>2332831</v>
      </c>
      <c r="P3683" t="s">
        <v>2720</v>
      </c>
      <c r="Q3683" t="s">
        <v>3562</v>
      </c>
      <c r="R3683" t="s">
        <v>12188</v>
      </c>
      <c r="S3683" s="49" t="str">
        <f>CONCATENATE(Tabla_Datos[[#This Row],[Nombre_Cliente]]," ",Tabla_Datos[[#This Row],[ApellidoPaterno_Cliente]]," ",Tabla_Datos[[#This Row],[ApellidoMaterno_Cliente]])</f>
        <v>LIDIA GALVEZ SAYAVERDE</v>
      </c>
      <c r="T3683" s="53">
        <f>DATE(Tabla_Datos[[#This Row],[tAnio]],Tabla_Datos[[#This Row],[tMes]],Tabla_Datos[[#This Row],[tDia]])</f>
        <v>40775</v>
      </c>
      <c r="U3683" s="53" t="str">
        <f>IF(Tabla_Datos[[#This Row],[cProvincia]]="LIMA","LIMA","PROVINCIA")</f>
        <v>LIMA</v>
      </c>
      <c r="V3683" s="53" t="str">
        <f>MID(Tabla_Datos[[#This Row],[pTelefono]],1,SEARCH("-",Tabla_Datos[[#This Row],[pTelefono]],1)-1)</f>
        <v>1</v>
      </c>
      <c r="W3683" s="53" t="str">
        <f>MID(Tabla_Datos[[#This Row],[pTelefono]],SEARCH("-",Tabla_Datos[[#This Row],[pTelefono]],1)+1,LEN(Tabla_Datos[[#This Row],[pTelefono]]))</f>
        <v>12922259</v>
      </c>
      <c r="X3683" s="53" t="str">
        <f>CONCATENATE(Tabla_Datos[[#This Row],[TipUrb]]," ",Tabla_Datos[[#This Row],[Calle]]," ",Tabla_Datos[[#This Row],[NumCalle]])</f>
        <v>UR CHARRIARSE JOSE GABRIEL 564</v>
      </c>
      <c r="Y3683" t="s">
        <v>92</v>
      </c>
      <c r="Z3683" t="s">
        <v>122</v>
      </c>
      <c r="AA3683" t="s">
        <v>123</v>
      </c>
      <c r="AB3683" t="s">
        <v>95</v>
      </c>
      <c r="AC3683" t="s">
        <v>95</v>
      </c>
      <c r="AD3683" t="s">
        <v>161</v>
      </c>
      <c r="AE3683" t="s">
        <v>95</v>
      </c>
      <c r="AF3683" t="s">
        <v>95</v>
      </c>
      <c r="AG3683" s="51">
        <v>10480548</v>
      </c>
      <c r="AH3683" t="s">
        <v>95</v>
      </c>
      <c r="AI3683">
        <v>1</v>
      </c>
      <c r="AJ3683">
        <v>1</v>
      </c>
      <c r="AK3683" t="s">
        <v>12189</v>
      </c>
      <c r="AL3683">
        <v>564</v>
      </c>
    </row>
    <row r="3684" spans="1:38">
      <c r="A3684">
        <v>3285156</v>
      </c>
      <c r="B3684" t="s">
        <v>12190</v>
      </c>
      <c r="C3684" t="s">
        <v>20</v>
      </c>
      <c r="D3684" t="s">
        <v>85</v>
      </c>
      <c r="E3684">
        <v>2011</v>
      </c>
      <c r="F3684">
        <v>8</v>
      </c>
      <c r="G3684">
        <v>20</v>
      </c>
      <c r="H3684" t="s">
        <v>86</v>
      </c>
      <c r="I3684" t="s">
        <v>202</v>
      </c>
      <c r="J3684" t="s">
        <v>203</v>
      </c>
      <c r="K3684" t="s">
        <v>177</v>
      </c>
      <c r="L3684" t="s">
        <v>86</v>
      </c>
      <c r="M3684" t="s">
        <v>133</v>
      </c>
      <c r="N3684" s="50">
        <v>17448399</v>
      </c>
      <c r="O3684" s="51">
        <v>2331641</v>
      </c>
      <c r="P3684" t="s">
        <v>12191</v>
      </c>
      <c r="Q3684" t="s">
        <v>9588</v>
      </c>
      <c r="R3684" t="s">
        <v>160</v>
      </c>
      <c r="S3684" s="49" t="str">
        <f>CONCATENATE(Tabla_Datos[[#This Row],[Nombre_Cliente]]," ",Tabla_Datos[[#This Row],[ApellidoPaterno_Cliente]]," ",Tabla_Datos[[#This Row],[ApellidoMaterno_Cliente]])</f>
        <v>KARINA ELIZABETH ELIAS VEGA</v>
      </c>
      <c r="T3684" s="53">
        <f>DATE(Tabla_Datos[[#This Row],[tAnio]],Tabla_Datos[[#This Row],[tMes]],Tabla_Datos[[#This Row],[tDia]])</f>
        <v>40775</v>
      </c>
      <c r="U3684" s="53" t="str">
        <f>IF(Tabla_Datos[[#This Row],[cProvincia]]="LIMA","LIMA","PROVINCIA")</f>
        <v>PROVINCIA</v>
      </c>
      <c r="V3684" s="53" t="str">
        <f>MID(Tabla_Datos[[#This Row],[pTelefono]],1,SEARCH("-",Tabla_Datos[[#This Row],[pTelefono]],1)-1)</f>
        <v>74</v>
      </c>
      <c r="W3684" s="53" t="str">
        <f>MID(Tabla_Datos[[#This Row],[pTelefono]],SEARCH("-",Tabla_Datos[[#This Row],[pTelefono]],1)+1,LEN(Tabla_Datos[[#This Row],[pTelefono]]))</f>
        <v>979476129</v>
      </c>
      <c r="X3684" s="53" t="str">
        <f>CONCATENATE(Tabla_Datos[[#This Row],[TipUrb]]," ",Tabla_Datos[[#This Row],[Calle]]," ",Tabla_Datos[[#This Row],[NumCalle]])</f>
        <v>- JOCKEY 0</v>
      </c>
      <c r="Y3684" t="s">
        <v>208</v>
      </c>
      <c r="Z3684" t="s">
        <v>349</v>
      </c>
      <c r="AA3684" t="s">
        <v>350</v>
      </c>
      <c r="AB3684" t="s">
        <v>95</v>
      </c>
      <c r="AC3684">
        <v>102</v>
      </c>
      <c r="AD3684" t="s">
        <v>109</v>
      </c>
      <c r="AE3684" t="s">
        <v>95</v>
      </c>
      <c r="AF3684" t="s">
        <v>95</v>
      </c>
      <c r="AG3684" s="51">
        <v>16781592</v>
      </c>
      <c r="AH3684" t="s">
        <v>95</v>
      </c>
      <c r="AI3684">
        <v>1</v>
      </c>
      <c r="AJ3684">
        <v>1</v>
      </c>
      <c r="AK3684" t="s">
        <v>12192</v>
      </c>
      <c r="AL3684">
        <v>0</v>
      </c>
    </row>
    <row r="3685" spans="1:38">
      <c r="A3685">
        <v>3286363</v>
      </c>
      <c r="B3685" t="s">
        <v>12193</v>
      </c>
      <c r="C3685" t="s">
        <v>20</v>
      </c>
      <c r="D3685" t="s">
        <v>143</v>
      </c>
      <c r="E3685">
        <v>2011</v>
      </c>
      <c r="F3685">
        <v>8</v>
      </c>
      <c r="G3685">
        <v>20</v>
      </c>
      <c r="H3685" t="s">
        <v>86</v>
      </c>
      <c r="I3685" t="s">
        <v>16</v>
      </c>
      <c r="J3685" t="s">
        <v>16</v>
      </c>
      <c r="K3685" t="s">
        <v>308</v>
      </c>
      <c r="L3685" t="s">
        <v>86</v>
      </c>
      <c r="M3685" t="s">
        <v>88</v>
      </c>
      <c r="N3685" s="50">
        <v>16509638</v>
      </c>
      <c r="O3685" s="51">
        <v>2332499</v>
      </c>
      <c r="P3685" t="s">
        <v>2678</v>
      </c>
      <c r="Q3685" t="s">
        <v>12194</v>
      </c>
      <c r="R3685" t="s">
        <v>12195</v>
      </c>
      <c r="S3685" s="49" t="str">
        <f>CONCATENATE(Tabla_Datos[[#This Row],[Nombre_Cliente]]," ",Tabla_Datos[[#This Row],[ApellidoPaterno_Cliente]]," ",Tabla_Datos[[#This Row],[ApellidoMaterno_Cliente]])</f>
        <v>KARINA AMAR CCOPA</v>
      </c>
      <c r="T3685" s="53">
        <f>DATE(Tabla_Datos[[#This Row],[tAnio]],Tabla_Datos[[#This Row],[tMes]],Tabla_Datos[[#This Row],[tDia]])</f>
        <v>40775</v>
      </c>
      <c r="U3685" s="53" t="str">
        <f>IF(Tabla_Datos[[#This Row],[cProvincia]]="LIMA","LIMA","PROVINCIA")</f>
        <v>LIMA</v>
      </c>
      <c r="V3685" s="53" t="str">
        <f>MID(Tabla_Datos[[#This Row],[pTelefono]],1,SEARCH("-",Tabla_Datos[[#This Row],[pTelefono]],1)-1)</f>
        <v>1</v>
      </c>
      <c r="W3685" s="53" t="str">
        <f>MID(Tabla_Datos[[#This Row],[pTelefono]],SEARCH("-",Tabla_Datos[[#This Row],[pTelefono]],1)+1,LEN(Tabla_Datos[[#This Row],[pTelefono]]))</f>
        <v>957568839</v>
      </c>
      <c r="X3685" s="53" t="str">
        <f>CONCATENATE(Tabla_Datos[[#This Row],[TipUrb]]," ",Tabla_Datos[[#This Row],[Calle]]," ",Tabla_Datos[[#This Row],[NumCalle]])</f>
        <v>AH . 0</v>
      </c>
      <c r="Y3685" t="s">
        <v>92</v>
      </c>
      <c r="Z3685" t="s">
        <v>152</v>
      </c>
      <c r="AA3685" t="s">
        <v>153</v>
      </c>
      <c r="AB3685" t="s">
        <v>95</v>
      </c>
      <c r="AC3685" t="s">
        <v>95</v>
      </c>
      <c r="AD3685" t="s">
        <v>96</v>
      </c>
      <c r="AE3685" t="s">
        <v>11733</v>
      </c>
      <c r="AF3685">
        <v>2</v>
      </c>
      <c r="AG3685" s="51">
        <v>42932034</v>
      </c>
      <c r="AH3685" t="s">
        <v>95</v>
      </c>
      <c r="AI3685">
        <v>1</v>
      </c>
      <c r="AJ3685">
        <v>1</v>
      </c>
      <c r="AK3685" t="s">
        <v>221</v>
      </c>
      <c r="AL3685">
        <v>0</v>
      </c>
    </row>
    <row r="3686" spans="1:38">
      <c r="A3686">
        <v>3285277</v>
      </c>
      <c r="B3686" t="s">
        <v>12196</v>
      </c>
      <c r="C3686" t="s">
        <v>19</v>
      </c>
      <c r="D3686" t="s">
        <v>143</v>
      </c>
      <c r="E3686">
        <v>2011</v>
      </c>
      <c r="F3686">
        <v>8</v>
      </c>
      <c r="G3686">
        <v>20</v>
      </c>
      <c r="H3686" t="s">
        <v>86</v>
      </c>
      <c r="I3686" t="s">
        <v>16</v>
      </c>
      <c r="J3686" t="s">
        <v>1362</v>
      </c>
      <c r="K3686" t="s">
        <v>12197</v>
      </c>
      <c r="L3686" t="s">
        <v>86</v>
      </c>
      <c r="M3686" t="s">
        <v>148</v>
      </c>
      <c r="N3686" s="50">
        <v>15615103</v>
      </c>
      <c r="O3686" s="51">
        <v>2331781</v>
      </c>
      <c r="P3686" t="s">
        <v>1580</v>
      </c>
      <c r="Q3686" t="s">
        <v>3524</v>
      </c>
      <c r="R3686" t="s">
        <v>12198</v>
      </c>
      <c r="S3686" s="49" t="str">
        <f>CONCATENATE(Tabla_Datos[[#This Row],[Nombre_Cliente]]," ",Tabla_Datos[[#This Row],[ApellidoPaterno_Cliente]]," ",Tabla_Datos[[#This Row],[ApellidoMaterno_Cliente]])</f>
        <v>CARLOS ALBERTO CAVERO CHANGANA</v>
      </c>
      <c r="T3686" s="53">
        <f>DATE(Tabla_Datos[[#This Row],[tAnio]],Tabla_Datos[[#This Row],[tMes]],Tabla_Datos[[#This Row],[tDia]])</f>
        <v>40775</v>
      </c>
      <c r="U3686" s="53" t="str">
        <f>IF(Tabla_Datos[[#This Row],[cProvincia]]="LIMA","LIMA","PROVINCIA")</f>
        <v>PROVINCIA</v>
      </c>
      <c r="V3686" s="53" t="str">
        <f>MID(Tabla_Datos[[#This Row],[pTelefono]],1,SEARCH("-",Tabla_Datos[[#This Row],[pTelefono]],1)-1)</f>
        <v>1</v>
      </c>
      <c r="W3686" s="53" t="str">
        <f>MID(Tabla_Datos[[#This Row],[pTelefono]],SEARCH("-",Tabla_Datos[[#This Row],[pTelefono]],1)+1,LEN(Tabla_Datos[[#This Row],[pTelefono]]))</f>
        <v>3975264</v>
      </c>
      <c r="X3686" s="53" t="str">
        <f>CONCATENATE(Tabla_Datos[[#This Row],[TipUrb]]," ",Tabla_Datos[[#This Row],[Calle]]," ",Tabla_Datos[[#This Row],[NumCalle]])</f>
        <v>- JORGE CHAVEZ 184</v>
      </c>
      <c r="Y3686" t="s">
        <v>92</v>
      </c>
      <c r="Z3686" t="s">
        <v>152</v>
      </c>
      <c r="AA3686" t="s">
        <v>153</v>
      </c>
      <c r="AB3686" t="s">
        <v>95</v>
      </c>
      <c r="AC3686" t="s">
        <v>95</v>
      </c>
      <c r="AD3686" t="s">
        <v>109</v>
      </c>
      <c r="AE3686" t="s">
        <v>95</v>
      </c>
      <c r="AF3686" t="s">
        <v>95</v>
      </c>
      <c r="AG3686" s="51">
        <v>15641570</v>
      </c>
      <c r="AH3686" t="s">
        <v>95</v>
      </c>
      <c r="AI3686">
        <v>1</v>
      </c>
      <c r="AJ3686">
        <v>1</v>
      </c>
      <c r="AK3686" t="s">
        <v>4791</v>
      </c>
      <c r="AL3686">
        <v>184</v>
      </c>
    </row>
    <row r="3687" spans="1:38">
      <c r="A3687">
        <v>3285389</v>
      </c>
      <c r="B3687" t="s">
        <v>12199</v>
      </c>
      <c r="C3687" t="s">
        <v>18</v>
      </c>
      <c r="D3687" t="s">
        <v>85</v>
      </c>
      <c r="E3687">
        <v>2011</v>
      </c>
      <c r="F3687">
        <v>8</v>
      </c>
      <c r="G3687">
        <v>20</v>
      </c>
      <c r="H3687" t="s">
        <v>86</v>
      </c>
      <c r="I3687" t="s">
        <v>16</v>
      </c>
      <c r="J3687" t="s">
        <v>16</v>
      </c>
      <c r="K3687" t="s">
        <v>496</v>
      </c>
      <c r="L3687" t="s">
        <v>86</v>
      </c>
      <c r="M3687" t="s">
        <v>88</v>
      </c>
      <c r="N3687" s="50">
        <v>42643236</v>
      </c>
      <c r="O3687" s="51">
        <v>2331863</v>
      </c>
      <c r="P3687" t="s">
        <v>12200</v>
      </c>
      <c r="Q3687" t="s">
        <v>788</v>
      </c>
      <c r="R3687" t="s">
        <v>6325</v>
      </c>
      <c r="S3687" s="49" t="str">
        <f>CONCATENATE(Tabla_Datos[[#This Row],[Nombre_Cliente]]," ",Tabla_Datos[[#This Row],[ApellidoPaterno_Cliente]]," ",Tabla_Datos[[#This Row],[ApellidoMaterno_Cliente]])</f>
        <v xml:space="preserve">ALBANI KATALINA  MENDOZA  JAVE </v>
      </c>
      <c r="T3687" s="53">
        <f>DATE(Tabla_Datos[[#This Row],[tAnio]],Tabla_Datos[[#This Row],[tMes]],Tabla_Datos[[#This Row],[tDia]])</f>
        <v>40775</v>
      </c>
      <c r="U3687" s="53" t="str">
        <f>IF(Tabla_Datos[[#This Row],[cProvincia]]="LIMA","LIMA","PROVINCIA")</f>
        <v>LIMA</v>
      </c>
      <c r="V3687" s="53" t="str">
        <f>MID(Tabla_Datos[[#This Row],[pTelefono]],1,SEARCH("-",Tabla_Datos[[#This Row],[pTelefono]],1)-1)</f>
        <v>1</v>
      </c>
      <c r="W3687" s="53" t="str">
        <f>MID(Tabla_Datos[[#This Row],[pTelefono]],SEARCH("-",Tabla_Datos[[#This Row],[pTelefono]],1)+1,LEN(Tabla_Datos[[#This Row],[pTelefono]]))</f>
        <v>980548346</v>
      </c>
      <c r="X3687" s="53" t="str">
        <f>CONCATENATE(Tabla_Datos[[#This Row],[TipUrb]]," ",Tabla_Datos[[#This Row],[Calle]]," ",Tabla_Datos[[#This Row],[NumCalle]])</f>
        <v>UR   0</v>
      </c>
      <c r="Y3687" t="s">
        <v>92</v>
      </c>
      <c r="Z3687" t="s">
        <v>93</v>
      </c>
      <c r="AA3687" t="s">
        <v>94</v>
      </c>
      <c r="AB3687" t="s">
        <v>95</v>
      </c>
      <c r="AC3687" t="s">
        <v>95</v>
      </c>
      <c r="AD3687" t="s">
        <v>161</v>
      </c>
      <c r="AE3687" t="s">
        <v>2163</v>
      </c>
      <c r="AF3687">
        <v>4</v>
      </c>
      <c r="AG3687" s="51">
        <v>46378730</v>
      </c>
      <c r="AI3687">
        <v>36</v>
      </c>
      <c r="AJ3687">
        <v>36</v>
      </c>
      <c r="AK3687" t="s">
        <v>95</v>
      </c>
      <c r="AL3687">
        <v>0</v>
      </c>
    </row>
    <row r="3688" spans="1:38">
      <c r="A3688">
        <v>3285263</v>
      </c>
      <c r="B3688" t="s">
        <v>12201</v>
      </c>
      <c r="C3688" t="s">
        <v>20</v>
      </c>
      <c r="D3688" t="s">
        <v>143</v>
      </c>
      <c r="E3688">
        <v>2011</v>
      </c>
      <c r="F3688">
        <v>8</v>
      </c>
      <c r="G3688">
        <v>20</v>
      </c>
      <c r="H3688" t="s">
        <v>86</v>
      </c>
      <c r="I3688" t="s">
        <v>587</v>
      </c>
      <c r="J3688" t="s">
        <v>587</v>
      </c>
      <c r="K3688" t="s">
        <v>587</v>
      </c>
      <c r="L3688" t="s">
        <v>86</v>
      </c>
      <c r="M3688" t="s">
        <v>102</v>
      </c>
      <c r="N3688" s="50">
        <v>4653108</v>
      </c>
      <c r="O3688" s="51">
        <v>2331759</v>
      </c>
      <c r="P3688" t="s">
        <v>12202</v>
      </c>
      <c r="Q3688" t="s">
        <v>3852</v>
      </c>
      <c r="R3688" t="s">
        <v>341</v>
      </c>
      <c r="S3688" s="49" t="str">
        <f>CONCATENATE(Tabla_Datos[[#This Row],[Nombre_Cliente]]," ",Tabla_Datos[[#This Row],[ApellidoPaterno_Cliente]]," ",Tabla_Datos[[#This Row],[ApellidoMaterno_Cliente]])</f>
        <v>IRIS JOSEFINA ZAPATA ALVARADO</v>
      </c>
      <c r="T3688" s="53">
        <f>DATE(Tabla_Datos[[#This Row],[tAnio]],Tabla_Datos[[#This Row],[tMes]],Tabla_Datos[[#This Row],[tDia]])</f>
        <v>40775</v>
      </c>
      <c r="U3688" s="53" t="str">
        <f>IF(Tabla_Datos[[#This Row],[cProvincia]]="LIMA","LIMA","PROVINCIA")</f>
        <v>PROVINCIA</v>
      </c>
      <c r="V3688" s="53" t="str">
        <f>MID(Tabla_Datos[[#This Row],[pTelefono]],1,SEARCH("-",Tabla_Datos[[#This Row],[pTelefono]],1)-1)</f>
        <v>52</v>
      </c>
      <c r="W3688" s="53" t="str">
        <f>MID(Tabla_Datos[[#This Row],[pTelefono]],SEARCH("-",Tabla_Datos[[#This Row],[pTelefono]],1)+1,LEN(Tabla_Datos[[#This Row],[pTelefono]]))</f>
        <v>952623486</v>
      </c>
      <c r="X3688" s="53" t="str">
        <f>CONCATENATE(Tabla_Datos[[#This Row],[TipUrb]]," ",Tabla_Datos[[#This Row],[Calle]]," ",Tabla_Datos[[#This Row],[NumCalle]])</f>
        <v>AG . 0</v>
      </c>
      <c r="Y3688" t="s">
        <v>590</v>
      </c>
      <c r="Z3688" t="s">
        <v>152</v>
      </c>
      <c r="AA3688" t="s">
        <v>153</v>
      </c>
      <c r="AB3688" t="s">
        <v>95</v>
      </c>
      <c r="AC3688" t="s">
        <v>95</v>
      </c>
      <c r="AD3688" t="s">
        <v>332</v>
      </c>
      <c r="AE3688" t="s">
        <v>12203</v>
      </c>
      <c r="AF3688">
        <v>7</v>
      </c>
      <c r="AG3688" s="51">
        <v>80529506</v>
      </c>
      <c r="AH3688" t="s">
        <v>95</v>
      </c>
      <c r="AI3688">
        <v>1</v>
      </c>
      <c r="AJ3688">
        <v>1</v>
      </c>
      <c r="AK3688" t="s">
        <v>221</v>
      </c>
      <c r="AL3688">
        <v>0</v>
      </c>
    </row>
    <row r="3689" spans="1:38">
      <c r="A3689">
        <v>3287377</v>
      </c>
      <c r="B3689" t="s">
        <v>12204</v>
      </c>
      <c r="C3689" t="s">
        <v>19</v>
      </c>
      <c r="D3689" t="s">
        <v>85</v>
      </c>
      <c r="E3689">
        <v>2011</v>
      </c>
      <c r="F3689">
        <v>8</v>
      </c>
      <c r="G3689">
        <v>20</v>
      </c>
      <c r="H3689" t="s">
        <v>144</v>
      </c>
      <c r="I3689" t="s">
        <v>100</v>
      </c>
      <c r="J3689" t="s">
        <v>100</v>
      </c>
      <c r="K3689" t="s">
        <v>492</v>
      </c>
      <c r="L3689" t="s">
        <v>86</v>
      </c>
      <c r="M3689" t="s">
        <v>102</v>
      </c>
      <c r="N3689" s="50">
        <v>10710866</v>
      </c>
      <c r="O3689" s="51">
        <v>2333301</v>
      </c>
      <c r="P3689" t="s">
        <v>12205</v>
      </c>
      <c r="Q3689" t="s">
        <v>1289</v>
      </c>
      <c r="R3689" t="s">
        <v>1430</v>
      </c>
      <c r="S3689" s="49" t="str">
        <f>CONCATENATE(Tabla_Datos[[#This Row],[Nombre_Cliente]]," ",Tabla_Datos[[#This Row],[ApellidoPaterno_Cliente]]," ",Tabla_Datos[[#This Row],[ApellidoMaterno_Cliente]])</f>
        <v>VICTOR JOSE TAPIA MALAGA</v>
      </c>
      <c r="T3689" s="53">
        <f>DATE(Tabla_Datos[[#This Row],[tAnio]],Tabla_Datos[[#This Row],[tMes]],Tabla_Datos[[#This Row],[tDia]])</f>
        <v>40775</v>
      </c>
      <c r="U3689" s="53" t="str">
        <f>IF(Tabla_Datos[[#This Row],[cProvincia]]="LIMA","LIMA","PROVINCIA")</f>
        <v>PROVINCIA</v>
      </c>
      <c r="V3689" s="53" t="str">
        <f>MID(Tabla_Datos[[#This Row],[pTelefono]],1,SEARCH("-",Tabla_Datos[[#This Row],[pTelefono]],1)-1)</f>
        <v>54</v>
      </c>
      <c r="W3689" s="53" t="str">
        <f>MID(Tabla_Datos[[#This Row],[pTelefono]],SEARCH("-",Tabla_Datos[[#This Row],[pTelefono]],1)+1,LEN(Tabla_Datos[[#This Row],[pTelefono]]))</f>
        <v>968596100</v>
      </c>
      <c r="X3689" s="53" t="str">
        <f>CONCATENATE(Tabla_Datos[[#This Row],[TipUrb]]," ",Tabla_Datos[[#This Row],[Calle]]," ",Tabla_Datos[[#This Row],[NumCalle]])</f>
        <v>- PROGRESO 150</v>
      </c>
      <c r="Y3689" t="s">
        <v>106</v>
      </c>
      <c r="Z3689" t="s">
        <v>349</v>
      </c>
      <c r="AA3689" t="s">
        <v>350</v>
      </c>
      <c r="AB3689" t="s">
        <v>95</v>
      </c>
      <c r="AC3689" t="s">
        <v>95</v>
      </c>
      <c r="AD3689" t="s">
        <v>109</v>
      </c>
      <c r="AE3689" t="s">
        <v>95</v>
      </c>
      <c r="AF3689" t="s">
        <v>95</v>
      </c>
      <c r="AG3689" s="51" t="s">
        <v>95</v>
      </c>
      <c r="AH3689">
        <v>1029710073</v>
      </c>
      <c r="AI3689">
        <v>1</v>
      </c>
      <c r="AJ3689">
        <v>1</v>
      </c>
      <c r="AK3689" t="s">
        <v>323</v>
      </c>
      <c r="AL3689">
        <v>150</v>
      </c>
    </row>
    <row r="3690" spans="1:38">
      <c r="A3690">
        <v>3287954</v>
      </c>
      <c r="B3690" t="s">
        <v>12206</v>
      </c>
      <c r="C3690" t="s">
        <v>20</v>
      </c>
      <c r="D3690" t="s">
        <v>224</v>
      </c>
      <c r="E3690">
        <v>2011</v>
      </c>
      <c r="F3690">
        <v>8</v>
      </c>
      <c r="G3690">
        <v>20</v>
      </c>
      <c r="H3690" t="s">
        <v>144</v>
      </c>
      <c r="I3690" t="s">
        <v>16</v>
      </c>
      <c r="J3690" t="s">
        <v>16</v>
      </c>
      <c r="K3690" t="s">
        <v>157</v>
      </c>
      <c r="L3690" t="s">
        <v>144</v>
      </c>
      <c r="M3690" t="s">
        <v>88</v>
      </c>
      <c r="N3690" s="50">
        <v>20000130</v>
      </c>
      <c r="O3690" s="51">
        <v>2333794</v>
      </c>
      <c r="P3690" t="s">
        <v>7160</v>
      </c>
      <c r="Q3690" t="s">
        <v>12207</v>
      </c>
      <c r="R3690" t="s">
        <v>793</v>
      </c>
      <c r="S3690" s="49" t="str">
        <f>CONCATENATE(Tabla_Datos[[#This Row],[Nombre_Cliente]]," ",Tabla_Datos[[#This Row],[ApellidoPaterno_Cliente]]," ",Tabla_Datos[[#This Row],[ApellidoMaterno_Cliente]])</f>
        <v>ESTEBAN CANAHUIRE CRUZ</v>
      </c>
      <c r="T3690" s="53">
        <f>DATE(Tabla_Datos[[#This Row],[tAnio]],Tabla_Datos[[#This Row],[tMes]],Tabla_Datos[[#This Row],[tDia]])</f>
        <v>40775</v>
      </c>
      <c r="U3690" s="53" t="str">
        <f>IF(Tabla_Datos[[#This Row],[cProvincia]]="LIMA","LIMA","PROVINCIA")</f>
        <v>LIMA</v>
      </c>
      <c r="V3690" s="53" t="str">
        <f>MID(Tabla_Datos[[#This Row],[pTelefono]],1,SEARCH("-",Tabla_Datos[[#This Row],[pTelefono]],1)-1)</f>
        <v>1</v>
      </c>
      <c r="W3690" s="53" t="str">
        <f>MID(Tabla_Datos[[#This Row],[pTelefono]],SEARCH("-",Tabla_Datos[[#This Row],[pTelefono]],1)+1,LEN(Tabla_Datos[[#This Row],[pTelefono]]))</f>
        <v>986962137</v>
      </c>
      <c r="X3690" s="53" t="str">
        <f>CONCATENATE(Tabla_Datos[[#This Row],[TipUrb]]," ",Tabla_Datos[[#This Row],[Calle]]," ",Tabla_Datos[[#This Row],[NumCalle]])</f>
        <v>AS . 0</v>
      </c>
      <c r="Y3690" t="s">
        <v>92</v>
      </c>
      <c r="Z3690" t="s">
        <v>122</v>
      </c>
      <c r="AA3690" t="s">
        <v>123</v>
      </c>
      <c r="AB3690" t="s">
        <v>95</v>
      </c>
      <c r="AC3690" t="s">
        <v>95</v>
      </c>
      <c r="AD3690" t="s">
        <v>215</v>
      </c>
      <c r="AE3690" t="s">
        <v>4063</v>
      </c>
      <c r="AF3690">
        <v>10</v>
      </c>
      <c r="AG3690" s="51">
        <v>1919761</v>
      </c>
      <c r="AH3690" t="s">
        <v>95</v>
      </c>
      <c r="AI3690">
        <v>1</v>
      </c>
      <c r="AJ3690">
        <v>1</v>
      </c>
      <c r="AK3690" t="s">
        <v>221</v>
      </c>
      <c r="AL3690">
        <v>0</v>
      </c>
    </row>
    <row r="3691" spans="1:38">
      <c r="A3691">
        <v>3285092</v>
      </c>
      <c r="B3691" t="s">
        <v>12208</v>
      </c>
      <c r="C3691" t="s">
        <v>20</v>
      </c>
      <c r="D3691" t="s">
        <v>85</v>
      </c>
      <c r="E3691">
        <v>2011</v>
      </c>
      <c r="F3691">
        <v>8</v>
      </c>
      <c r="G3691">
        <v>20</v>
      </c>
      <c r="H3691" t="s">
        <v>86</v>
      </c>
      <c r="I3691" t="s">
        <v>100</v>
      </c>
      <c r="J3691" t="s">
        <v>100</v>
      </c>
      <c r="K3691" t="s">
        <v>669</v>
      </c>
      <c r="L3691" t="s">
        <v>86</v>
      </c>
      <c r="M3691" t="s">
        <v>88</v>
      </c>
      <c r="N3691" s="50">
        <v>20000021</v>
      </c>
      <c r="O3691" s="51">
        <v>2331571</v>
      </c>
      <c r="P3691" t="s">
        <v>12209</v>
      </c>
      <c r="Q3691" t="s">
        <v>1135</v>
      </c>
      <c r="R3691" t="s">
        <v>12210</v>
      </c>
      <c r="S3691" s="49" t="str">
        <f>CONCATENATE(Tabla_Datos[[#This Row],[Nombre_Cliente]]," ",Tabla_Datos[[#This Row],[ApellidoPaterno_Cliente]]," ",Tabla_Datos[[#This Row],[ApellidoMaterno_Cliente]])</f>
        <v>NOELIA MAGNOLIA ALFARO CHALCO</v>
      </c>
      <c r="T3691" s="53">
        <f>DATE(Tabla_Datos[[#This Row],[tAnio]],Tabla_Datos[[#This Row],[tMes]],Tabla_Datos[[#This Row],[tDia]])</f>
        <v>40775</v>
      </c>
      <c r="U3691" s="53" t="str">
        <f>IF(Tabla_Datos[[#This Row],[cProvincia]]="LIMA","LIMA","PROVINCIA")</f>
        <v>PROVINCIA</v>
      </c>
      <c r="V3691" s="53" t="str">
        <f>MID(Tabla_Datos[[#This Row],[pTelefono]],1,SEARCH("-",Tabla_Datos[[#This Row],[pTelefono]],1)-1)</f>
        <v>54</v>
      </c>
      <c r="W3691" s="53" t="str">
        <f>MID(Tabla_Datos[[#This Row],[pTelefono]],SEARCH("-",Tabla_Datos[[#This Row],[pTelefono]],1)+1,LEN(Tabla_Datos[[#This Row],[pTelefono]]))</f>
        <v>959705846</v>
      </c>
      <c r="X3691" s="53" t="str">
        <f>CONCATENATE(Tabla_Datos[[#This Row],[TipUrb]]," ",Tabla_Datos[[#This Row],[Calle]]," ",Tabla_Datos[[#This Row],[NumCalle]])</f>
        <v>- . 0</v>
      </c>
      <c r="Y3691" t="s">
        <v>106</v>
      </c>
      <c r="Z3691" t="s">
        <v>349</v>
      </c>
      <c r="AA3691" t="s">
        <v>350</v>
      </c>
      <c r="AB3691" t="s">
        <v>95</v>
      </c>
      <c r="AC3691" t="s">
        <v>95</v>
      </c>
      <c r="AD3691" t="s">
        <v>109</v>
      </c>
      <c r="AE3691" t="s">
        <v>950</v>
      </c>
      <c r="AF3691">
        <v>19</v>
      </c>
      <c r="AG3691" s="51">
        <v>40290419</v>
      </c>
      <c r="AH3691" t="s">
        <v>95</v>
      </c>
      <c r="AI3691">
        <v>1</v>
      </c>
      <c r="AJ3691">
        <v>1</v>
      </c>
      <c r="AK3691" t="s">
        <v>221</v>
      </c>
      <c r="AL3691">
        <v>0</v>
      </c>
    </row>
    <row r="3692" spans="1:38">
      <c r="A3692">
        <v>3284923</v>
      </c>
      <c r="B3692" t="s">
        <v>12211</v>
      </c>
      <c r="C3692" t="s">
        <v>20</v>
      </c>
      <c r="D3692" t="s">
        <v>143</v>
      </c>
      <c r="E3692">
        <v>2011</v>
      </c>
      <c r="F3692">
        <v>8</v>
      </c>
      <c r="G3692">
        <v>20</v>
      </c>
      <c r="H3692" t="s">
        <v>86</v>
      </c>
      <c r="I3692" t="s">
        <v>514</v>
      </c>
      <c r="J3692" t="s">
        <v>514</v>
      </c>
      <c r="K3692" t="s">
        <v>514</v>
      </c>
      <c r="L3692" t="s">
        <v>86</v>
      </c>
      <c r="M3692" t="s">
        <v>133</v>
      </c>
      <c r="N3692" s="50">
        <v>44340112</v>
      </c>
      <c r="O3692" s="51">
        <v>2331385</v>
      </c>
      <c r="P3692" t="s">
        <v>2399</v>
      </c>
      <c r="Q3692" t="s">
        <v>104</v>
      </c>
      <c r="R3692" t="s">
        <v>1135</v>
      </c>
      <c r="S3692" s="49" t="str">
        <f>CONCATENATE(Tabla_Datos[[#This Row],[Nombre_Cliente]]," ",Tabla_Datos[[#This Row],[ApellidoPaterno_Cliente]]," ",Tabla_Datos[[#This Row],[ApellidoMaterno_Cliente]])</f>
        <v>CARLOS ANTONIO VILCA ALFARO</v>
      </c>
      <c r="T3692" s="53">
        <f>DATE(Tabla_Datos[[#This Row],[tAnio]],Tabla_Datos[[#This Row],[tMes]],Tabla_Datos[[#This Row],[tDia]])</f>
        <v>40775</v>
      </c>
      <c r="U3692" s="53" t="str">
        <f>IF(Tabla_Datos[[#This Row],[cProvincia]]="LIMA","LIMA","PROVINCIA")</f>
        <v>PROVINCIA</v>
      </c>
      <c r="V3692" s="53" t="str">
        <f>MID(Tabla_Datos[[#This Row],[pTelefono]],1,SEARCH("-",Tabla_Datos[[#This Row],[pTelefono]],1)-1)</f>
        <v>76</v>
      </c>
      <c r="W3692" s="53" t="str">
        <f>MID(Tabla_Datos[[#This Row],[pTelefono]],SEARCH("-",Tabla_Datos[[#This Row],[pTelefono]],1)+1,LEN(Tabla_Datos[[#This Row],[pTelefono]]))</f>
        <v>976716008</v>
      </c>
      <c r="X3692" s="53" t="str">
        <f>CONCATENATE(Tabla_Datos[[#This Row],[TipUrb]]," ",Tabla_Datos[[#This Row],[Calle]]," ",Tabla_Datos[[#This Row],[NumCalle]])</f>
        <v>- MARISCAL CACERES MZ I LT 0</v>
      </c>
      <c r="Y3692" t="s">
        <v>517</v>
      </c>
      <c r="Z3692" t="s">
        <v>152</v>
      </c>
      <c r="AA3692" t="s">
        <v>153</v>
      </c>
      <c r="AB3692" t="s">
        <v>95</v>
      </c>
      <c r="AC3692" t="s">
        <v>95</v>
      </c>
      <c r="AD3692" t="s">
        <v>109</v>
      </c>
      <c r="AE3692" t="s">
        <v>95</v>
      </c>
      <c r="AF3692" t="s">
        <v>95</v>
      </c>
      <c r="AG3692" s="51">
        <v>26702575</v>
      </c>
      <c r="AH3692" t="s">
        <v>95</v>
      </c>
      <c r="AI3692">
        <v>1</v>
      </c>
      <c r="AJ3692">
        <v>1</v>
      </c>
      <c r="AK3692" t="s">
        <v>12212</v>
      </c>
      <c r="AL3692">
        <v>0</v>
      </c>
    </row>
    <row r="3693" spans="1:38">
      <c r="A3693">
        <v>3285784</v>
      </c>
      <c r="B3693" t="s">
        <v>12213</v>
      </c>
      <c r="C3693" t="s">
        <v>18</v>
      </c>
      <c r="D3693" t="s">
        <v>85</v>
      </c>
      <c r="E3693">
        <v>2011</v>
      </c>
      <c r="F3693">
        <v>8</v>
      </c>
      <c r="G3693">
        <v>20</v>
      </c>
      <c r="H3693" t="s">
        <v>86</v>
      </c>
      <c r="I3693" t="s">
        <v>355</v>
      </c>
      <c r="J3693" t="s">
        <v>355</v>
      </c>
      <c r="K3693" t="s">
        <v>982</v>
      </c>
      <c r="L3693" t="s">
        <v>86</v>
      </c>
      <c r="M3693" t="s">
        <v>594</v>
      </c>
      <c r="N3693" s="50">
        <v>23816747</v>
      </c>
      <c r="O3693" s="51">
        <v>2332211</v>
      </c>
      <c r="P3693" t="s">
        <v>12214</v>
      </c>
      <c r="Q3693" t="s">
        <v>256</v>
      </c>
      <c r="R3693" t="s">
        <v>12215</v>
      </c>
      <c r="S3693" s="49" t="str">
        <f>CONCATENATE(Tabla_Datos[[#This Row],[Nombre_Cliente]]," ",Tabla_Datos[[#This Row],[ApellidoPaterno_Cliente]]," ",Tabla_Datos[[#This Row],[ApellidoMaterno_Cliente]])</f>
        <v>REGINA MAMANI TTUPA</v>
      </c>
      <c r="T3693" s="53">
        <f>DATE(Tabla_Datos[[#This Row],[tAnio]],Tabla_Datos[[#This Row],[tMes]],Tabla_Datos[[#This Row],[tDia]])</f>
        <v>40775</v>
      </c>
      <c r="U3693" s="53" t="str">
        <f>IF(Tabla_Datos[[#This Row],[cProvincia]]="LIMA","LIMA","PROVINCIA")</f>
        <v>PROVINCIA</v>
      </c>
      <c r="V3693" s="53" t="str">
        <f>MID(Tabla_Datos[[#This Row],[pTelefono]],1,SEARCH("-",Tabla_Datos[[#This Row],[pTelefono]],1)-1)</f>
        <v>84</v>
      </c>
      <c r="W3693" s="53" t="str">
        <f>MID(Tabla_Datos[[#This Row],[pTelefono]],SEARCH("-",Tabla_Datos[[#This Row],[pTelefono]],1)+1,LEN(Tabla_Datos[[#This Row],[pTelefono]]))</f>
        <v>994003580</v>
      </c>
      <c r="X3693" s="53" t="str">
        <f>CONCATENATE(Tabla_Datos[[#This Row],[TipUrb]]," ",Tabla_Datos[[#This Row],[Calle]]," ",Tabla_Datos[[#This Row],[NumCalle]])</f>
        <v>UR SN 0</v>
      </c>
      <c r="Y3693" t="s">
        <v>360</v>
      </c>
      <c r="Z3693" t="s">
        <v>93</v>
      </c>
      <c r="AA3693" t="s">
        <v>94</v>
      </c>
      <c r="AB3693" t="s">
        <v>95</v>
      </c>
      <c r="AC3693" t="s">
        <v>95</v>
      </c>
      <c r="AD3693" t="s">
        <v>161</v>
      </c>
      <c r="AE3693" t="s">
        <v>950</v>
      </c>
      <c r="AF3693">
        <v>6</v>
      </c>
      <c r="AG3693" s="51">
        <v>42622735</v>
      </c>
      <c r="AI3693">
        <v>26</v>
      </c>
      <c r="AJ3693">
        <v>26</v>
      </c>
      <c r="AK3693" t="s">
        <v>467</v>
      </c>
      <c r="AL3693">
        <v>0</v>
      </c>
    </row>
    <row r="3694" spans="1:38">
      <c r="A3694">
        <v>3285047</v>
      </c>
      <c r="B3694" t="s">
        <v>12216</v>
      </c>
      <c r="C3694" t="s">
        <v>19</v>
      </c>
      <c r="D3694" t="s">
        <v>85</v>
      </c>
      <c r="E3694">
        <v>2011</v>
      </c>
      <c r="F3694">
        <v>8</v>
      </c>
      <c r="G3694">
        <v>20</v>
      </c>
      <c r="H3694" t="s">
        <v>144</v>
      </c>
      <c r="I3694" t="s">
        <v>100</v>
      </c>
      <c r="J3694" t="s">
        <v>100</v>
      </c>
      <c r="K3694" t="s">
        <v>1724</v>
      </c>
      <c r="L3694" t="s">
        <v>144</v>
      </c>
      <c r="M3694" t="s">
        <v>88</v>
      </c>
      <c r="N3694" s="50">
        <v>20000030</v>
      </c>
      <c r="O3694" s="51">
        <v>2331516</v>
      </c>
      <c r="P3694" t="s">
        <v>12217</v>
      </c>
      <c r="Q3694" t="s">
        <v>95</v>
      </c>
      <c r="R3694" t="s">
        <v>95</v>
      </c>
      <c r="S3694" s="49" t="str">
        <f>CONCATENATE(Tabla_Datos[[#This Row],[Nombre_Cliente]]," ",Tabla_Datos[[#This Row],[ApellidoPaterno_Cliente]]," ",Tabla_Datos[[#This Row],[ApellidoMaterno_Cliente]])</f>
        <v xml:space="preserve">ARANBURU MORALES ART    </v>
      </c>
      <c r="T3694" s="53">
        <f>DATE(Tabla_Datos[[#This Row],[tAnio]],Tabla_Datos[[#This Row],[tMes]],Tabla_Datos[[#This Row],[tDia]])</f>
        <v>40775</v>
      </c>
      <c r="U3694" s="53" t="str">
        <f>IF(Tabla_Datos[[#This Row],[cProvincia]]="LIMA","LIMA","PROVINCIA")</f>
        <v>PROVINCIA</v>
      </c>
      <c r="V3694" s="53" t="str">
        <f>MID(Tabla_Datos[[#This Row],[pTelefono]],1,SEARCH("-",Tabla_Datos[[#This Row],[pTelefono]],1)-1)</f>
        <v>54</v>
      </c>
      <c r="W3694" s="53" t="str">
        <f>MID(Tabla_Datos[[#This Row],[pTelefono]],SEARCH("-",Tabla_Datos[[#This Row],[pTelefono]],1)+1,LEN(Tabla_Datos[[#This Row],[pTelefono]]))</f>
        <v>12341469</v>
      </c>
      <c r="X3694" s="53" t="str">
        <f>CONCATENATE(Tabla_Datos[[#This Row],[TipUrb]]," ",Tabla_Datos[[#This Row],[Calle]]," ",Tabla_Datos[[#This Row],[NumCalle]])</f>
        <v>- . 0</v>
      </c>
      <c r="Y3694" t="s">
        <v>106</v>
      </c>
      <c r="Z3694" t="s">
        <v>349</v>
      </c>
      <c r="AA3694" t="s">
        <v>350</v>
      </c>
      <c r="AB3694">
        <v>2</v>
      </c>
      <c r="AC3694" t="s">
        <v>95</v>
      </c>
      <c r="AD3694" t="s">
        <v>109</v>
      </c>
      <c r="AE3694" t="s">
        <v>474</v>
      </c>
      <c r="AF3694">
        <v>5</v>
      </c>
      <c r="AG3694" s="51" t="s">
        <v>95</v>
      </c>
      <c r="AH3694">
        <v>2020537353</v>
      </c>
      <c r="AI3694">
        <v>1</v>
      </c>
      <c r="AJ3694">
        <v>1</v>
      </c>
      <c r="AK3694" t="s">
        <v>221</v>
      </c>
      <c r="AL3694">
        <v>0</v>
      </c>
    </row>
    <row r="3695" spans="1:38">
      <c r="A3695">
        <v>3285575</v>
      </c>
      <c r="B3695" t="s">
        <v>12218</v>
      </c>
      <c r="C3695" t="s">
        <v>19</v>
      </c>
      <c r="D3695" t="s">
        <v>85</v>
      </c>
      <c r="E3695">
        <v>2011</v>
      </c>
      <c r="F3695">
        <v>8</v>
      </c>
      <c r="G3695">
        <v>20</v>
      </c>
      <c r="H3695" t="s">
        <v>86</v>
      </c>
      <c r="I3695" t="s">
        <v>16</v>
      </c>
      <c r="J3695" t="s">
        <v>16</v>
      </c>
      <c r="K3695" t="s">
        <v>277</v>
      </c>
      <c r="L3695" t="s">
        <v>86</v>
      </c>
      <c r="M3695" t="s">
        <v>88</v>
      </c>
      <c r="N3695" s="50">
        <v>7838813</v>
      </c>
      <c r="O3695" s="51">
        <v>2332050</v>
      </c>
      <c r="P3695" t="s">
        <v>12219</v>
      </c>
      <c r="Q3695" t="s">
        <v>12220</v>
      </c>
      <c r="R3695" t="s">
        <v>12221</v>
      </c>
      <c r="S3695" s="49" t="str">
        <f>CONCATENATE(Tabla_Datos[[#This Row],[Nombre_Cliente]]," ",Tabla_Datos[[#This Row],[ApellidoPaterno_Cliente]]," ",Tabla_Datos[[#This Row],[ApellidoMaterno_Cliente]])</f>
        <v>JESUS EUGENIO ADRIAZOLA RAZURI</v>
      </c>
      <c r="T3695" s="53">
        <f>DATE(Tabla_Datos[[#This Row],[tAnio]],Tabla_Datos[[#This Row],[tMes]],Tabla_Datos[[#This Row],[tDia]])</f>
        <v>40775</v>
      </c>
      <c r="U3695" s="53" t="str">
        <f>IF(Tabla_Datos[[#This Row],[cProvincia]]="LIMA","LIMA","PROVINCIA")</f>
        <v>LIMA</v>
      </c>
      <c r="V3695" s="53" t="str">
        <f>MID(Tabla_Datos[[#This Row],[pTelefono]],1,SEARCH("-",Tabla_Datos[[#This Row],[pTelefono]],1)-1)</f>
        <v>1</v>
      </c>
      <c r="W3695" s="53" t="str">
        <f>MID(Tabla_Datos[[#This Row],[pTelefono]],SEARCH("-",Tabla_Datos[[#This Row],[pTelefono]],1)+1,LEN(Tabla_Datos[[#This Row],[pTelefono]]))</f>
        <v>946064382</v>
      </c>
      <c r="X3695" s="53" t="str">
        <f>CONCATENATE(Tabla_Datos[[#This Row],[TipUrb]]," ",Tabla_Datos[[#This Row],[Calle]]," ",Tabla_Datos[[#This Row],[NumCalle]])</f>
        <v>UR SANTO DOMINGO 294</v>
      </c>
      <c r="Y3695" t="s">
        <v>92</v>
      </c>
      <c r="Z3695" t="s">
        <v>122</v>
      </c>
      <c r="AA3695" t="s">
        <v>123</v>
      </c>
      <c r="AB3695" t="s">
        <v>95</v>
      </c>
      <c r="AC3695">
        <v>102</v>
      </c>
      <c r="AD3695" t="s">
        <v>161</v>
      </c>
      <c r="AE3695" t="s">
        <v>95</v>
      </c>
      <c r="AF3695" t="s">
        <v>95</v>
      </c>
      <c r="AG3695" s="51">
        <v>7020006</v>
      </c>
      <c r="AH3695" t="s">
        <v>95</v>
      </c>
      <c r="AI3695">
        <v>1</v>
      </c>
      <c r="AJ3695">
        <v>1</v>
      </c>
      <c r="AK3695" t="s">
        <v>11368</v>
      </c>
      <c r="AL3695">
        <v>294</v>
      </c>
    </row>
    <row r="3696" spans="1:38">
      <c r="A3696">
        <v>3286349</v>
      </c>
      <c r="B3696" t="s">
        <v>12222</v>
      </c>
      <c r="C3696" t="s">
        <v>18</v>
      </c>
      <c r="D3696" t="s">
        <v>143</v>
      </c>
      <c r="E3696">
        <v>2011</v>
      </c>
      <c r="F3696">
        <v>8</v>
      </c>
      <c r="G3696">
        <v>20</v>
      </c>
      <c r="H3696" t="s">
        <v>86</v>
      </c>
      <c r="I3696" t="s">
        <v>141</v>
      </c>
      <c r="J3696" t="s">
        <v>521</v>
      </c>
      <c r="K3696" t="s">
        <v>7271</v>
      </c>
      <c r="L3696" t="s">
        <v>86</v>
      </c>
      <c r="M3696" t="s">
        <v>294</v>
      </c>
      <c r="N3696" s="50">
        <v>41831807</v>
      </c>
      <c r="O3696" s="51">
        <v>2332406</v>
      </c>
      <c r="P3696" t="s">
        <v>12223</v>
      </c>
      <c r="Q3696" t="s">
        <v>781</v>
      </c>
      <c r="R3696" t="s">
        <v>421</v>
      </c>
      <c r="S3696" s="49" t="str">
        <f>CONCATENATE(Tabla_Datos[[#This Row],[Nombre_Cliente]]," ",Tabla_Datos[[#This Row],[ApellidoPaterno_Cliente]]," ",Tabla_Datos[[#This Row],[ApellidoMaterno_Cliente]])</f>
        <v>AIDA MAGDALENA ROJAS LOPEZ</v>
      </c>
      <c r="T3696" s="53">
        <f>DATE(Tabla_Datos[[#This Row],[tAnio]],Tabla_Datos[[#This Row],[tMes]],Tabla_Datos[[#This Row],[tDia]])</f>
        <v>40775</v>
      </c>
      <c r="U3696" s="53" t="str">
        <f>IF(Tabla_Datos[[#This Row],[cProvincia]]="LIMA","LIMA","PROVINCIA")</f>
        <v>PROVINCIA</v>
      </c>
      <c r="V3696" s="53" t="str">
        <f>MID(Tabla_Datos[[#This Row],[pTelefono]],1,SEARCH("-",Tabla_Datos[[#This Row],[pTelefono]],1)-1)</f>
        <v>64</v>
      </c>
      <c r="W3696" s="53" t="str">
        <f>MID(Tabla_Datos[[#This Row],[pTelefono]],SEARCH("-",Tabla_Datos[[#This Row],[pTelefono]],1)+1,LEN(Tabla_Datos[[#This Row],[pTelefono]]))</f>
        <v>968264612</v>
      </c>
      <c r="X3696" s="53" t="str">
        <f>CONCATENATE(Tabla_Datos[[#This Row],[TipUrb]]," ",Tabla_Datos[[#This Row],[Calle]]," ",Tabla_Datos[[#This Row],[NumCalle]])</f>
        <v>BA 20 DE MARZO 0</v>
      </c>
      <c r="Y3696" t="s">
        <v>525</v>
      </c>
      <c r="Z3696" t="s">
        <v>181</v>
      </c>
      <c r="AA3696" t="s">
        <v>182</v>
      </c>
      <c r="AB3696" t="s">
        <v>95</v>
      </c>
      <c r="AC3696" t="s">
        <v>95</v>
      </c>
      <c r="AD3696" t="s">
        <v>274</v>
      </c>
      <c r="AE3696" t="s">
        <v>95</v>
      </c>
      <c r="AG3696" s="51">
        <v>20571054</v>
      </c>
      <c r="AI3696">
        <v>17</v>
      </c>
      <c r="AJ3696">
        <v>17</v>
      </c>
      <c r="AK3696" t="s">
        <v>12224</v>
      </c>
      <c r="AL3696">
        <v>0</v>
      </c>
    </row>
    <row r="3697" spans="1:38">
      <c r="A3697">
        <v>3285013</v>
      </c>
      <c r="B3697" t="s">
        <v>12225</v>
      </c>
      <c r="C3697" t="s">
        <v>19</v>
      </c>
      <c r="D3697" t="s">
        <v>85</v>
      </c>
      <c r="E3697">
        <v>2011</v>
      </c>
      <c r="F3697">
        <v>8</v>
      </c>
      <c r="G3697">
        <v>20</v>
      </c>
      <c r="H3697" t="s">
        <v>86</v>
      </c>
      <c r="I3697" t="s">
        <v>16</v>
      </c>
      <c r="J3697" t="s">
        <v>16</v>
      </c>
      <c r="K3697" t="s">
        <v>386</v>
      </c>
      <c r="L3697" t="s">
        <v>86</v>
      </c>
      <c r="M3697" t="s">
        <v>88</v>
      </c>
      <c r="N3697" s="50">
        <v>8274209</v>
      </c>
      <c r="O3697" s="51">
        <v>2331465</v>
      </c>
      <c r="P3697" t="s">
        <v>12226</v>
      </c>
      <c r="Q3697" t="s">
        <v>12227</v>
      </c>
      <c r="R3697" t="s">
        <v>2417</v>
      </c>
      <c r="S3697" s="49" t="str">
        <f>CONCATENATE(Tabla_Datos[[#This Row],[Nombre_Cliente]]," ",Tabla_Datos[[#This Row],[ApellidoPaterno_Cliente]]," ",Tabla_Datos[[#This Row],[ApellidoMaterno_Cliente]])</f>
        <v>AMELIA EMPERATRIZ IGLESIAS VALDIVIA</v>
      </c>
      <c r="T3697" s="53">
        <f>DATE(Tabla_Datos[[#This Row],[tAnio]],Tabla_Datos[[#This Row],[tMes]],Tabla_Datos[[#This Row],[tDia]])</f>
        <v>40775</v>
      </c>
      <c r="U3697" s="53" t="str">
        <f>IF(Tabla_Datos[[#This Row],[cProvincia]]="LIMA","LIMA","PROVINCIA")</f>
        <v>LIMA</v>
      </c>
      <c r="V3697" s="53" t="str">
        <f>MID(Tabla_Datos[[#This Row],[pTelefono]],1,SEARCH("-",Tabla_Datos[[#This Row],[pTelefono]],1)-1)</f>
        <v>1</v>
      </c>
      <c r="W3697" s="53" t="str">
        <f>MID(Tabla_Datos[[#This Row],[pTelefono]],SEARCH("-",Tabla_Datos[[#This Row],[pTelefono]],1)+1,LEN(Tabla_Datos[[#This Row],[pTelefono]]))</f>
        <v>979454320</v>
      </c>
      <c r="X3697" s="53" t="str">
        <f>CONCATENATE(Tabla_Datos[[#This Row],[TipUrb]]," ",Tabla_Datos[[#This Row],[Calle]]," ",Tabla_Datos[[#This Row],[NumCalle]])</f>
        <v xml:space="preserve">  LOS FLAMENCOS 184</v>
      </c>
      <c r="Y3697" t="s">
        <v>92</v>
      </c>
      <c r="Z3697" t="s">
        <v>196</v>
      </c>
      <c r="AA3697" t="s">
        <v>197</v>
      </c>
      <c r="AB3697" t="s">
        <v>95</v>
      </c>
      <c r="AC3697">
        <v>203</v>
      </c>
      <c r="AD3697" t="s">
        <v>95</v>
      </c>
      <c r="AE3697" t="s">
        <v>95</v>
      </c>
      <c r="AF3697" t="s">
        <v>95</v>
      </c>
      <c r="AG3697" s="51">
        <v>10220301</v>
      </c>
      <c r="AH3697" t="s">
        <v>95</v>
      </c>
      <c r="AI3697">
        <v>1</v>
      </c>
      <c r="AJ3697">
        <v>1</v>
      </c>
      <c r="AK3697" t="s">
        <v>12228</v>
      </c>
      <c r="AL3697">
        <v>184</v>
      </c>
    </row>
    <row r="3698" spans="1:38">
      <c r="A3698">
        <v>3285472</v>
      </c>
      <c r="B3698" t="s">
        <v>12229</v>
      </c>
      <c r="C3698" t="s">
        <v>20</v>
      </c>
      <c r="D3698" t="s">
        <v>143</v>
      </c>
      <c r="E3698">
        <v>2011</v>
      </c>
      <c r="F3698">
        <v>8</v>
      </c>
      <c r="G3698">
        <v>20</v>
      </c>
      <c r="H3698" t="s">
        <v>86</v>
      </c>
      <c r="I3698" t="s">
        <v>600</v>
      </c>
      <c r="J3698" t="s">
        <v>601</v>
      </c>
      <c r="K3698" t="s">
        <v>602</v>
      </c>
      <c r="L3698" t="s">
        <v>86</v>
      </c>
      <c r="M3698" t="s">
        <v>594</v>
      </c>
      <c r="N3698" s="50">
        <v>42036971</v>
      </c>
      <c r="O3698" s="51">
        <v>2331898</v>
      </c>
      <c r="P3698" t="s">
        <v>12230</v>
      </c>
      <c r="Q3698" t="s">
        <v>3738</v>
      </c>
      <c r="R3698" t="s">
        <v>12231</v>
      </c>
      <c r="S3698" s="49" t="str">
        <f>CONCATENATE(Tabla_Datos[[#This Row],[Nombre_Cliente]]," ",Tabla_Datos[[#This Row],[ApellidoPaterno_Cliente]]," ",Tabla_Datos[[#This Row],[ApellidoMaterno_Cliente]])</f>
        <v>ZENOVIA BORDA DE CATACORA</v>
      </c>
      <c r="T3698" s="53">
        <f>DATE(Tabla_Datos[[#This Row],[tAnio]],Tabla_Datos[[#This Row],[tMes]],Tabla_Datos[[#This Row],[tDia]])</f>
        <v>40775</v>
      </c>
      <c r="U3698" s="53" t="str">
        <f>IF(Tabla_Datos[[#This Row],[cProvincia]]="LIMA","LIMA","PROVINCIA")</f>
        <v>PROVINCIA</v>
      </c>
      <c r="V3698" s="53" t="str">
        <f>MID(Tabla_Datos[[#This Row],[pTelefono]],1,SEARCH("-",Tabla_Datos[[#This Row],[pTelefono]],1)-1)</f>
        <v>51</v>
      </c>
      <c r="W3698" s="53" t="str">
        <f>MID(Tabla_Datos[[#This Row],[pTelefono]],SEARCH("-",Tabla_Datos[[#This Row],[pTelefono]],1)+1,LEN(Tabla_Datos[[#This Row],[pTelefono]]))</f>
        <v>951987494</v>
      </c>
      <c r="X3698" s="53" t="str">
        <f>CONCATENATE(Tabla_Datos[[#This Row],[TipUrb]]," ",Tabla_Datos[[#This Row],[Calle]]," ",Tabla_Datos[[#This Row],[NumCalle]])</f>
        <v>- CIRCUNVALACION NORTE 947</v>
      </c>
      <c r="Y3698" t="s">
        <v>606</v>
      </c>
      <c r="Z3698" t="s">
        <v>152</v>
      </c>
      <c r="AA3698" t="s">
        <v>153</v>
      </c>
      <c r="AB3698" t="s">
        <v>95</v>
      </c>
      <c r="AC3698" t="s">
        <v>95</v>
      </c>
      <c r="AD3698" t="s">
        <v>109</v>
      </c>
      <c r="AE3698" t="s">
        <v>95</v>
      </c>
      <c r="AF3698" t="s">
        <v>95</v>
      </c>
      <c r="AG3698" s="51">
        <v>2376127</v>
      </c>
      <c r="AI3698">
        <v>1</v>
      </c>
      <c r="AJ3698">
        <v>1</v>
      </c>
      <c r="AK3698" t="s">
        <v>12232</v>
      </c>
      <c r="AL3698">
        <v>947</v>
      </c>
    </row>
    <row r="3699" spans="1:38">
      <c r="A3699">
        <v>3286394</v>
      </c>
      <c r="B3699" t="s">
        <v>12233</v>
      </c>
      <c r="C3699" t="s">
        <v>19</v>
      </c>
      <c r="D3699" t="s">
        <v>85</v>
      </c>
      <c r="E3699">
        <v>2011</v>
      </c>
      <c r="F3699">
        <v>8</v>
      </c>
      <c r="G3699">
        <v>20</v>
      </c>
      <c r="H3699" t="s">
        <v>86</v>
      </c>
      <c r="I3699" t="s">
        <v>16</v>
      </c>
      <c r="J3699" t="s">
        <v>16</v>
      </c>
      <c r="K3699" t="s">
        <v>492</v>
      </c>
      <c r="L3699" t="s">
        <v>86</v>
      </c>
      <c r="M3699" t="s">
        <v>88</v>
      </c>
      <c r="N3699" s="50">
        <v>9386145</v>
      </c>
      <c r="O3699" s="51">
        <v>2332524</v>
      </c>
      <c r="P3699" t="s">
        <v>12234</v>
      </c>
      <c r="Q3699" t="s">
        <v>2374</v>
      </c>
      <c r="R3699" t="s">
        <v>11517</v>
      </c>
      <c r="S3699" s="49" t="str">
        <f>CONCATENATE(Tabla_Datos[[#This Row],[Nombre_Cliente]]," ",Tabla_Datos[[#This Row],[ApellidoPaterno_Cliente]]," ",Tabla_Datos[[#This Row],[ApellidoMaterno_Cliente]])</f>
        <v>SABINA ELIZABETH CORNEJO ECHEGARAY</v>
      </c>
      <c r="T3699" s="53">
        <f>DATE(Tabla_Datos[[#This Row],[tAnio]],Tabla_Datos[[#This Row],[tMes]],Tabla_Datos[[#This Row],[tDia]])</f>
        <v>40775</v>
      </c>
      <c r="U3699" s="53" t="str">
        <f>IF(Tabla_Datos[[#This Row],[cProvincia]]="LIMA","LIMA","PROVINCIA")</f>
        <v>LIMA</v>
      </c>
      <c r="V3699" s="53" t="str">
        <f>MID(Tabla_Datos[[#This Row],[pTelefono]],1,SEARCH("-",Tabla_Datos[[#This Row],[pTelefono]],1)-1)</f>
        <v>1</v>
      </c>
      <c r="W3699" s="53" t="str">
        <f>MID(Tabla_Datos[[#This Row],[pTelefono]],SEARCH("-",Tabla_Datos[[#This Row],[pTelefono]],1)+1,LEN(Tabla_Datos[[#This Row],[pTelefono]]))</f>
        <v>951062255</v>
      </c>
      <c r="X3699" s="53" t="str">
        <f>CONCATENATE(Tabla_Datos[[#This Row],[TipUrb]]," ",Tabla_Datos[[#This Row],[Calle]]," ",Tabla_Datos[[#This Row],[NumCalle]])</f>
        <v>UR JOSE PARDO 901</v>
      </c>
      <c r="Y3699" t="s">
        <v>92</v>
      </c>
      <c r="Z3699" t="s">
        <v>122</v>
      </c>
      <c r="AA3699" t="s">
        <v>123</v>
      </c>
      <c r="AB3699" t="s">
        <v>95</v>
      </c>
      <c r="AC3699">
        <v>202</v>
      </c>
      <c r="AD3699" t="s">
        <v>161</v>
      </c>
      <c r="AE3699" t="s">
        <v>95</v>
      </c>
      <c r="AF3699" t="s">
        <v>95</v>
      </c>
      <c r="AG3699" s="51">
        <v>29610887</v>
      </c>
      <c r="AH3699" t="s">
        <v>95</v>
      </c>
      <c r="AI3699">
        <v>1</v>
      </c>
      <c r="AJ3699">
        <v>1</v>
      </c>
      <c r="AK3699" t="s">
        <v>12235</v>
      </c>
      <c r="AL3699">
        <v>901</v>
      </c>
    </row>
    <row r="3700" spans="1:38">
      <c r="A3700">
        <v>3285454</v>
      </c>
      <c r="B3700" t="s">
        <v>12236</v>
      </c>
      <c r="C3700" t="s">
        <v>20</v>
      </c>
      <c r="D3700" t="s">
        <v>143</v>
      </c>
      <c r="E3700">
        <v>2011</v>
      </c>
      <c r="F3700">
        <v>8</v>
      </c>
      <c r="G3700">
        <v>20</v>
      </c>
      <c r="H3700" t="s">
        <v>86</v>
      </c>
      <c r="I3700" t="s">
        <v>241</v>
      </c>
      <c r="J3700" t="s">
        <v>12237</v>
      </c>
      <c r="K3700" t="s">
        <v>12238</v>
      </c>
      <c r="L3700" t="s">
        <v>86</v>
      </c>
      <c r="M3700" t="s">
        <v>148</v>
      </c>
      <c r="N3700" s="50">
        <v>41904269</v>
      </c>
      <c r="O3700" s="51">
        <v>2331947</v>
      </c>
      <c r="P3700" t="s">
        <v>3962</v>
      </c>
      <c r="Q3700" t="s">
        <v>2710</v>
      </c>
      <c r="R3700" t="s">
        <v>12239</v>
      </c>
      <c r="S3700" s="49" t="str">
        <f>CONCATENATE(Tabla_Datos[[#This Row],[Nombre_Cliente]]," ",Tabla_Datos[[#This Row],[ApellidoPaterno_Cliente]]," ",Tabla_Datos[[#This Row],[ApellidoMaterno_Cliente]])</f>
        <v>CESAR MONZON OLIVARES</v>
      </c>
      <c r="T3700" s="53">
        <f>DATE(Tabla_Datos[[#This Row],[tAnio]],Tabla_Datos[[#This Row],[tMes]],Tabla_Datos[[#This Row],[tDia]])</f>
        <v>40775</v>
      </c>
      <c r="U3700" s="53" t="str">
        <f>IF(Tabla_Datos[[#This Row],[cProvincia]]="LIMA","LIMA","PROVINCIA")</f>
        <v>PROVINCIA</v>
      </c>
      <c r="V3700" s="53" t="str">
        <f>MID(Tabla_Datos[[#This Row],[pTelefono]],1,SEARCH("-",Tabla_Datos[[#This Row],[pTelefono]],1)-1)</f>
        <v>44</v>
      </c>
      <c r="W3700" s="53" t="str">
        <f>MID(Tabla_Datos[[#This Row],[pTelefono]],SEARCH("-",Tabla_Datos[[#This Row],[pTelefono]],1)+1,LEN(Tabla_Datos[[#This Row],[pTelefono]]))</f>
        <v>949557696</v>
      </c>
      <c r="X3700" s="53" t="str">
        <f>CONCATENATE(Tabla_Datos[[#This Row],[TipUrb]]," ",Tabla_Datos[[#This Row],[Calle]]," ",Tabla_Datos[[#This Row],[NumCalle]])</f>
        <v>- ANCASH 129</v>
      </c>
      <c r="Y3700" t="s">
        <v>246</v>
      </c>
      <c r="Z3700" t="s">
        <v>152</v>
      </c>
      <c r="AA3700" t="s">
        <v>153</v>
      </c>
      <c r="AB3700" t="s">
        <v>95</v>
      </c>
      <c r="AC3700" t="s">
        <v>95</v>
      </c>
      <c r="AD3700" t="s">
        <v>109</v>
      </c>
      <c r="AE3700" t="s">
        <v>95</v>
      </c>
      <c r="AF3700" t="s">
        <v>95</v>
      </c>
      <c r="AG3700" s="51">
        <v>41617484</v>
      </c>
      <c r="AH3700" t="s">
        <v>95</v>
      </c>
      <c r="AI3700">
        <v>1</v>
      </c>
      <c r="AJ3700">
        <v>1</v>
      </c>
      <c r="AK3700" t="s">
        <v>145</v>
      </c>
      <c r="AL3700">
        <v>129</v>
      </c>
    </row>
    <row r="3701" spans="1:38">
      <c r="A3701">
        <v>3286256</v>
      </c>
      <c r="B3701" t="s">
        <v>12240</v>
      </c>
      <c r="C3701" t="s">
        <v>20</v>
      </c>
      <c r="D3701" t="s">
        <v>85</v>
      </c>
      <c r="E3701">
        <v>2011</v>
      </c>
      <c r="F3701">
        <v>8</v>
      </c>
      <c r="G3701">
        <v>20</v>
      </c>
      <c r="H3701" t="s">
        <v>86</v>
      </c>
      <c r="I3701" t="s">
        <v>16</v>
      </c>
      <c r="J3701" t="s">
        <v>16</v>
      </c>
      <c r="K3701" t="s">
        <v>308</v>
      </c>
      <c r="L3701" t="s">
        <v>86</v>
      </c>
      <c r="M3701" t="s">
        <v>88</v>
      </c>
      <c r="N3701" s="50">
        <v>43764183</v>
      </c>
      <c r="O3701" s="51">
        <v>2332412</v>
      </c>
      <c r="P3701" t="s">
        <v>12241</v>
      </c>
      <c r="Q3701" t="s">
        <v>16</v>
      </c>
      <c r="R3701" t="s">
        <v>256</v>
      </c>
      <c r="S3701" s="49" t="str">
        <f>CONCATENATE(Tabla_Datos[[#This Row],[Nombre_Cliente]]," ",Tabla_Datos[[#This Row],[ApellidoPaterno_Cliente]]," ",Tabla_Datos[[#This Row],[ApellidoMaterno_Cliente]])</f>
        <v>SEBASTIAN JUAN LIMA MAMANI</v>
      </c>
      <c r="T3701" s="53">
        <f>DATE(Tabla_Datos[[#This Row],[tAnio]],Tabla_Datos[[#This Row],[tMes]],Tabla_Datos[[#This Row],[tDia]])</f>
        <v>40775</v>
      </c>
      <c r="U3701" s="53" t="str">
        <f>IF(Tabla_Datos[[#This Row],[cProvincia]]="LIMA","LIMA","PROVINCIA")</f>
        <v>LIMA</v>
      </c>
      <c r="V3701" s="53" t="str">
        <f>MID(Tabla_Datos[[#This Row],[pTelefono]],1,SEARCH("-",Tabla_Datos[[#This Row],[pTelefono]],1)-1)</f>
        <v>1</v>
      </c>
      <c r="W3701" s="53" t="str">
        <f>MID(Tabla_Datos[[#This Row],[pTelefono]],SEARCH("-",Tabla_Datos[[#This Row],[pTelefono]],1)+1,LEN(Tabla_Datos[[#This Row],[pTelefono]]))</f>
        <v>12548995</v>
      </c>
      <c r="X3701" s="53" t="str">
        <f>CONCATENATE(Tabla_Datos[[#This Row],[TipUrb]]," ",Tabla_Datos[[#This Row],[Calle]]," ",Tabla_Datos[[#This Row],[NumCalle]])</f>
        <v>UR ISLA SAN MARTIN 2</v>
      </c>
      <c r="Y3701" t="s">
        <v>92</v>
      </c>
      <c r="Z3701" t="s">
        <v>122</v>
      </c>
      <c r="AA3701" t="s">
        <v>123</v>
      </c>
      <c r="AB3701" t="s">
        <v>95</v>
      </c>
      <c r="AC3701" t="s">
        <v>95</v>
      </c>
      <c r="AD3701" t="s">
        <v>161</v>
      </c>
      <c r="AE3701" t="s">
        <v>12242</v>
      </c>
      <c r="AF3701">
        <v>19</v>
      </c>
      <c r="AG3701" s="51">
        <v>8946635</v>
      </c>
      <c r="AH3701" t="s">
        <v>95</v>
      </c>
      <c r="AI3701">
        <v>1</v>
      </c>
      <c r="AJ3701">
        <v>1</v>
      </c>
      <c r="AK3701" t="s">
        <v>12243</v>
      </c>
      <c r="AL3701">
        <v>2</v>
      </c>
    </row>
    <row r="3702" spans="1:38">
      <c r="A3702">
        <v>3285753</v>
      </c>
      <c r="B3702" t="s">
        <v>12244</v>
      </c>
      <c r="C3702" t="s">
        <v>19</v>
      </c>
      <c r="D3702" t="s">
        <v>85</v>
      </c>
      <c r="E3702">
        <v>2011</v>
      </c>
      <c r="F3702">
        <v>8</v>
      </c>
      <c r="G3702">
        <v>20</v>
      </c>
      <c r="H3702" t="s">
        <v>144</v>
      </c>
      <c r="I3702" t="s">
        <v>16</v>
      </c>
      <c r="J3702" t="s">
        <v>16</v>
      </c>
      <c r="K3702" t="s">
        <v>444</v>
      </c>
      <c r="L3702" t="s">
        <v>144</v>
      </c>
      <c r="M3702" t="s">
        <v>88</v>
      </c>
      <c r="N3702" s="50">
        <v>20000030</v>
      </c>
      <c r="O3702" s="51">
        <v>2332194</v>
      </c>
      <c r="P3702" t="s">
        <v>5073</v>
      </c>
      <c r="Q3702" t="s">
        <v>12245</v>
      </c>
      <c r="R3702" t="s">
        <v>12246</v>
      </c>
      <c r="S3702" s="49" t="str">
        <f>CONCATENATE(Tabla_Datos[[#This Row],[Nombre_Cliente]]," ",Tabla_Datos[[#This Row],[ApellidoPaterno_Cliente]]," ",Tabla_Datos[[#This Row],[ApellidoMaterno_Cliente]])</f>
        <v>LUIS ENRIQUE LAYNES HUANSI</v>
      </c>
      <c r="T3702" s="53">
        <f>DATE(Tabla_Datos[[#This Row],[tAnio]],Tabla_Datos[[#This Row],[tMes]],Tabla_Datos[[#This Row],[tDia]])</f>
        <v>40775</v>
      </c>
      <c r="U3702" s="53" t="str">
        <f>IF(Tabla_Datos[[#This Row],[cProvincia]]="LIMA","LIMA","PROVINCIA")</f>
        <v>LIMA</v>
      </c>
      <c r="V3702" s="53" t="str">
        <f>MID(Tabla_Datos[[#This Row],[pTelefono]],1,SEARCH("-",Tabla_Datos[[#This Row],[pTelefono]],1)-1)</f>
        <v>1</v>
      </c>
      <c r="W3702" s="53" t="str">
        <f>MID(Tabla_Datos[[#This Row],[pTelefono]],SEARCH("-",Tabla_Datos[[#This Row],[pTelefono]],1)+1,LEN(Tabla_Datos[[#This Row],[pTelefono]]))</f>
        <v>999524696</v>
      </c>
      <c r="X3702" s="53" t="str">
        <f>CONCATENATE(Tabla_Datos[[#This Row],[TipUrb]]," ",Tabla_Datos[[#This Row],[Calle]]," ",Tabla_Datos[[#This Row],[NumCalle]])</f>
        <v>UR TOROTE IGNACIO 689</v>
      </c>
      <c r="Y3702" t="s">
        <v>92</v>
      </c>
      <c r="Z3702" t="s">
        <v>122</v>
      </c>
      <c r="AA3702" t="s">
        <v>123</v>
      </c>
      <c r="AB3702">
        <v>1</v>
      </c>
      <c r="AC3702" t="s">
        <v>95</v>
      </c>
      <c r="AD3702" t="s">
        <v>161</v>
      </c>
      <c r="AE3702" t="s">
        <v>95</v>
      </c>
      <c r="AF3702" t="s">
        <v>95</v>
      </c>
      <c r="AG3702" s="51">
        <v>6129172</v>
      </c>
      <c r="AH3702" t="s">
        <v>95</v>
      </c>
      <c r="AI3702">
        <v>1</v>
      </c>
      <c r="AJ3702">
        <v>1</v>
      </c>
      <c r="AK3702" t="s">
        <v>12247</v>
      </c>
      <c r="AL3702">
        <v>689</v>
      </c>
    </row>
    <row r="3703" spans="1:38">
      <c r="A3703">
        <v>3285526</v>
      </c>
      <c r="B3703" t="s">
        <v>12248</v>
      </c>
      <c r="C3703" t="s">
        <v>19</v>
      </c>
      <c r="D3703" t="s">
        <v>85</v>
      </c>
      <c r="E3703">
        <v>2011</v>
      </c>
      <c r="F3703">
        <v>8</v>
      </c>
      <c r="G3703">
        <v>20</v>
      </c>
      <c r="H3703" t="s">
        <v>86</v>
      </c>
      <c r="I3703" t="s">
        <v>16</v>
      </c>
      <c r="J3703" t="s">
        <v>16</v>
      </c>
      <c r="K3703" t="s">
        <v>646</v>
      </c>
      <c r="L3703" t="s">
        <v>86</v>
      </c>
      <c r="M3703" t="s">
        <v>88</v>
      </c>
      <c r="N3703" s="50">
        <v>7737218</v>
      </c>
      <c r="O3703" s="51">
        <v>2332015</v>
      </c>
      <c r="P3703" t="s">
        <v>12249</v>
      </c>
      <c r="Q3703" t="s">
        <v>12250</v>
      </c>
      <c r="R3703" t="s">
        <v>853</v>
      </c>
      <c r="S3703" s="49" t="str">
        <f>CONCATENATE(Tabla_Datos[[#This Row],[Nombre_Cliente]]," ",Tabla_Datos[[#This Row],[ApellidoPaterno_Cliente]]," ",Tabla_Datos[[#This Row],[ApellidoMaterno_Cliente]])</f>
        <v>HENNRY VILLASIS CASTRO</v>
      </c>
      <c r="T3703" s="53">
        <f>DATE(Tabla_Datos[[#This Row],[tAnio]],Tabla_Datos[[#This Row],[tMes]],Tabla_Datos[[#This Row],[tDia]])</f>
        <v>40775</v>
      </c>
      <c r="U3703" s="53" t="str">
        <f>IF(Tabla_Datos[[#This Row],[cProvincia]]="LIMA","LIMA","PROVINCIA")</f>
        <v>LIMA</v>
      </c>
      <c r="V3703" s="53" t="str">
        <f>MID(Tabla_Datos[[#This Row],[pTelefono]],1,SEARCH("-",Tabla_Datos[[#This Row],[pTelefono]],1)-1)</f>
        <v>1</v>
      </c>
      <c r="W3703" s="53" t="str">
        <f>MID(Tabla_Datos[[#This Row],[pTelefono]],SEARCH("-",Tabla_Datos[[#This Row],[pTelefono]],1)+1,LEN(Tabla_Datos[[#This Row],[pTelefono]]))</f>
        <v>998188678</v>
      </c>
      <c r="X3703" s="53" t="str">
        <f>CONCATENATE(Tabla_Datos[[#This Row],[TipUrb]]," ",Tabla_Datos[[#This Row],[Calle]]," ",Tabla_Datos[[#This Row],[NumCalle]])</f>
        <v xml:space="preserve">  MOGABUROS 124</v>
      </c>
      <c r="Y3703" t="s">
        <v>92</v>
      </c>
      <c r="Z3703" t="s">
        <v>122</v>
      </c>
      <c r="AA3703" t="s">
        <v>123</v>
      </c>
      <c r="AB3703" t="s">
        <v>95</v>
      </c>
      <c r="AC3703">
        <v>801</v>
      </c>
      <c r="AD3703" t="s">
        <v>95</v>
      </c>
      <c r="AE3703" t="s">
        <v>95</v>
      </c>
      <c r="AF3703" t="s">
        <v>95</v>
      </c>
      <c r="AG3703" s="51">
        <v>10344614</v>
      </c>
      <c r="AH3703" t="s">
        <v>95</v>
      </c>
      <c r="AI3703">
        <v>1</v>
      </c>
      <c r="AJ3703">
        <v>1</v>
      </c>
      <c r="AK3703" t="s">
        <v>4527</v>
      </c>
      <c r="AL3703">
        <v>124</v>
      </c>
    </row>
    <row r="3704" spans="1:38">
      <c r="A3704">
        <v>3285206</v>
      </c>
      <c r="B3704" t="s">
        <v>12251</v>
      </c>
      <c r="C3704" t="s">
        <v>19</v>
      </c>
      <c r="D3704" t="s">
        <v>85</v>
      </c>
      <c r="E3704">
        <v>2011</v>
      </c>
      <c r="F3704">
        <v>8</v>
      </c>
      <c r="G3704">
        <v>20</v>
      </c>
      <c r="H3704" t="s">
        <v>86</v>
      </c>
      <c r="I3704" t="s">
        <v>202</v>
      </c>
      <c r="J3704" t="s">
        <v>203</v>
      </c>
      <c r="K3704" t="s">
        <v>203</v>
      </c>
      <c r="L3704" t="s">
        <v>86</v>
      </c>
      <c r="M3704" t="s">
        <v>133</v>
      </c>
      <c r="N3704" s="50">
        <v>17555231</v>
      </c>
      <c r="O3704" s="51">
        <v>2331704</v>
      </c>
      <c r="P3704" t="s">
        <v>12252</v>
      </c>
      <c r="Q3704" t="s">
        <v>12253</v>
      </c>
      <c r="R3704" t="s">
        <v>377</v>
      </c>
      <c r="S3704" s="49" t="str">
        <f>CONCATENATE(Tabla_Datos[[#This Row],[Nombre_Cliente]]," ",Tabla_Datos[[#This Row],[ApellidoPaterno_Cliente]]," ",Tabla_Datos[[#This Row],[ApellidoMaterno_Cliente]])</f>
        <v>ELIANA RAQUEL SECLEN PEREZ</v>
      </c>
      <c r="T3704" s="53">
        <f>DATE(Tabla_Datos[[#This Row],[tAnio]],Tabla_Datos[[#This Row],[tMes]],Tabla_Datos[[#This Row],[tDia]])</f>
        <v>40775</v>
      </c>
      <c r="U3704" s="53" t="str">
        <f>IF(Tabla_Datos[[#This Row],[cProvincia]]="LIMA","LIMA","PROVINCIA")</f>
        <v>PROVINCIA</v>
      </c>
      <c r="V3704" s="53" t="str">
        <f>MID(Tabla_Datos[[#This Row],[pTelefono]],1,SEARCH("-",Tabla_Datos[[#This Row],[pTelefono]],1)-1)</f>
        <v>74</v>
      </c>
      <c r="W3704" s="53" t="str">
        <f>MID(Tabla_Datos[[#This Row],[pTelefono]],SEARCH("-",Tabla_Datos[[#This Row],[pTelefono]],1)+1,LEN(Tabla_Datos[[#This Row],[pTelefono]]))</f>
        <v>74273286</v>
      </c>
      <c r="X3704" s="53" t="str">
        <f>CONCATENATE(Tabla_Datos[[#This Row],[TipUrb]]," ",Tabla_Datos[[#This Row],[Calle]]," ",Tabla_Datos[[#This Row],[NumCalle]])</f>
        <v>UR JUAN BUENDIA 409</v>
      </c>
      <c r="Y3704" t="s">
        <v>208</v>
      </c>
      <c r="Z3704" t="s">
        <v>349</v>
      </c>
      <c r="AA3704" t="s">
        <v>350</v>
      </c>
      <c r="AB3704" t="s">
        <v>95</v>
      </c>
      <c r="AC3704" t="s">
        <v>95</v>
      </c>
      <c r="AD3704" t="s">
        <v>161</v>
      </c>
      <c r="AE3704" t="s">
        <v>95</v>
      </c>
      <c r="AF3704" t="s">
        <v>95</v>
      </c>
      <c r="AG3704" s="51">
        <v>42029130</v>
      </c>
      <c r="AH3704" t="s">
        <v>95</v>
      </c>
      <c r="AI3704">
        <v>1</v>
      </c>
      <c r="AJ3704">
        <v>1</v>
      </c>
      <c r="AK3704" t="s">
        <v>1926</v>
      </c>
      <c r="AL3704">
        <v>409</v>
      </c>
    </row>
    <row r="3705" spans="1:38">
      <c r="A3705">
        <v>3286202</v>
      </c>
      <c r="B3705" t="s">
        <v>12254</v>
      </c>
      <c r="C3705" t="s">
        <v>19</v>
      </c>
      <c r="D3705" t="s">
        <v>85</v>
      </c>
      <c r="E3705">
        <v>2011</v>
      </c>
      <c r="F3705">
        <v>8</v>
      </c>
      <c r="G3705">
        <v>20</v>
      </c>
      <c r="H3705" t="s">
        <v>144</v>
      </c>
      <c r="I3705" t="s">
        <v>16</v>
      </c>
      <c r="J3705" t="s">
        <v>16</v>
      </c>
      <c r="K3705" t="s">
        <v>487</v>
      </c>
      <c r="L3705" t="s">
        <v>144</v>
      </c>
      <c r="M3705" t="s">
        <v>88</v>
      </c>
      <c r="O3705" s="51">
        <v>2332374</v>
      </c>
      <c r="P3705" t="s">
        <v>12255</v>
      </c>
      <c r="Q3705" t="s">
        <v>2546</v>
      </c>
      <c r="R3705" t="s">
        <v>5121</v>
      </c>
      <c r="S3705" s="49" t="str">
        <f>CONCATENATE(Tabla_Datos[[#This Row],[Nombre_Cliente]]," ",Tabla_Datos[[#This Row],[ApellidoPaterno_Cliente]]," ",Tabla_Datos[[#This Row],[ApellidoMaterno_Cliente]])</f>
        <v>SALVADOR MEDARDO MEJIA ARANDA</v>
      </c>
      <c r="T3705" s="53">
        <f>DATE(Tabla_Datos[[#This Row],[tAnio]],Tabla_Datos[[#This Row],[tMes]],Tabla_Datos[[#This Row],[tDia]])</f>
        <v>40775</v>
      </c>
      <c r="U3705" s="53" t="str">
        <f>IF(Tabla_Datos[[#This Row],[cProvincia]]="LIMA","LIMA","PROVINCIA")</f>
        <v>LIMA</v>
      </c>
      <c r="V3705" s="53" t="str">
        <f>MID(Tabla_Datos[[#This Row],[pTelefono]],1,SEARCH("-",Tabla_Datos[[#This Row],[pTelefono]],1)-1)</f>
        <v>1</v>
      </c>
      <c r="W3705" s="53" t="str">
        <f>MID(Tabla_Datos[[#This Row],[pTelefono]],SEARCH("-",Tabla_Datos[[#This Row],[pTelefono]],1)+1,LEN(Tabla_Datos[[#This Row],[pTelefono]]))</f>
        <v>988220056</v>
      </c>
      <c r="X3705" s="53" t="str">
        <f>CONCATENATE(Tabla_Datos[[#This Row],[TipUrb]]," ",Tabla_Datos[[#This Row],[Calle]]," ",Tabla_Datos[[#This Row],[NumCalle]])</f>
        <v>UR LAS SENSITIVAS 0</v>
      </c>
      <c r="Y3705" t="s">
        <v>92</v>
      </c>
      <c r="Z3705" t="s">
        <v>196</v>
      </c>
      <c r="AA3705" t="s">
        <v>197</v>
      </c>
      <c r="AB3705">
        <v>2</v>
      </c>
      <c r="AC3705" t="s">
        <v>95</v>
      </c>
      <c r="AD3705" t="s">
        <v>161</v>
      </c>
      <c r="AE3705" t="s">
        <v>353</v>
      </c>
      <c r="AF3705">
        <v>29</v>
      </c>
      <c r="AG3705" s="51" t="s">
        <v>95</v>
      </c>
      <c r="AH3705">
        <v>1010278284</v>
      </c>
      <c r="AI3705">
        <v>1</v>
      </c>
      <c r="AJ3705">
        <v>1</v>
      </c>
      <c r="AK3705" t="s">
        <v>11940</v>
      </c>
      <c r="AL3705">
        <v>0</v>
      </c>
    </row>
    <row r="3706" spans="1:38">
      <c r="A3706">
        <v>3286747</v>
      </c>
      <c r="B3706" t="s">
        <v>12256</v>
      </c>
      <c r="C3706" t="s">
        <v>20</v>
      </c>
      <c r="D3706" t="s">
        <v>224</v>
      </c>
      <c r="E3706">
        <v>2011</v>
      </c>
      <c r="F3706">
        <v>8</v>
      </c>
      <c r="G3706">
        <v>20</v>
      </c>
      <c r="H3706" t="s">
        <v>86</v>
      </c>
      <c r="I3706" t="s">
        <v>141</v>
      </c>
      <c r="J3706" t="s">
        <v>521</v>
      </c>
      <c r="K3706" t="s">
        <v>521</v>
      </c>
      <c r="L3706" t="s">
        <v>86</v>
      </c>
      <c r="M3706" t="s">
        <v>88</v>
      </c>
      <c r="N3706" s="50">
        <v>11111250</v>
      </c>
      <c r="O3706" s="51">
        <v>2332815</v>
      </c>
      <c r="P3706" t="s">
        <v>1591</v>
      </c>
      <c r="Q3706" t="s">
        <v>1823</v>
      </c>
      <c r="R3706" t="s">
        <v>512</v>
      </c>
      <c r="S3706" s="49" t="str">
        <f>CONCATENATE(Tabla_Datos[[#This Row],[Nombre_Cliente]]," ",Tabla_Datos[[#This Row],[ApellidoPaterno_Cliente]]," ",Tabla_Datos[[#This Row],[ApellidoMaterno_Cliente]])</f>
        <v>JOSE LUIS CONTRERAS BARRETO</v>
      </c>
      <c r="T3706" s="53">
        <f>DATE(Tabla_Datos[[#This Row],[tAnio]],Tabla_Datos[[#This Row],[tMes]],Tabla_Datos[[#This Row],[tDia]])</f>
        <v>40775</v>
      </c>
      <c r="U3706" s="53" t="str">
        <f>IF(Tabla_Datos[[#This Row],[cProvincia]]="LIMA","LIMA","PROVINCIA")</f>
        <v>PROVINCIA</v>
      </c>
      <c r="V3706" s="53" t="str">
        <f>MID(Tabla_Datos[[#This Row],[pTelefono]],1,SEARCH("-",Tabla_Datos[[#This Row],[pTelefono]],1)-1)</f>
        <v>64</v>
      </c>
      <c r="W3706" s="53" t="str">
        <f>MID(Tabla_Datos[[#This Row],[pTelefono]],SEARCH("-",Tabla_Datos[[#This Row],[pTelefono]],1)+1,LEN(Tabla_Datos[[#This Row],[pTelefono]]))</f>
        <v>64382006</v>
      </c>
      <c r="X3706" s="53" t="str">
        <f>CONCATENATE(Tabla_Datos[[#This Row],[TipUrb]]," ",Tabla_Datos[[#This Row],[Calle]]," ",Tabla_Datos[[#This Row],[NumCalle]])</f>
        <v>- MOQUEGUA 891</v>
      </c>
      <c r="Y3706" t="s">
        <v>525</v>
      </c>
      <c r="Z3706" t="s">
        <v>122</v>
      </c>
      <c r="AA3706" t="s">
        <v>123</v>
      </c>
      <c r="AB3706" t="s">
        <v>95</v>
      </c>
      <c r="AC3706" t="s">
        <v>95</v>
      </c>
      <c r="AD3706" t="s">
        <v>109</v>
      </c>
      <c r="AE3706" t="s">
        <v>95</v>
      </c>
      <c r="AF3706" t="s">
        <v>95</v>
      </c>
      <c r="AG3706" s="51">
        <v>20022758</v>
      </c>
      <c r="AH3706" t="s">
        <v>95</v>
      </c>
      <c r="AI3706">
        <v>1</v>
      </c>
      <c r="AJ3706">
        <v>1</v>
      </c>
      <c r="AK3706" t="s">
        <v>790</v>
      </c>
      <c r="AL3706">
        <v>891</v>
      </c>
    </row>
    <row r="3707" spans="1:38">
      <c r="A3707">
        <v>3285683</v>
      </c>
      <c r="B3707" t="s">
        <v>12257</v>
      </c>
      <c r="C3707" t="s">
        <v>20</v>
      </c>
      <c r="D3707" t="s">
        <v>143</v>
      </c>
      <c r="E3707">
        <v>2011</v>
      </c>
      <c r="F3707">
        <v>8</v>
      </c>
      <c r="G3707">
        <v>20</v>
      </c>
      <c r="H3707" t="s">
        <v>86</v>
      </c>
      <c r="I3707" t="s">
        <v>241</v>
      </c>
      <c r="J3707" t="s">
        <v>242</v>
      </c>
      <c r="K3707" t="s">
        <v>937</v>
      </c>
      <c r="L3707" t="s">
        <v>86</v>
      </c>
      <c r="M3707" t="s">
        <v>148</v>
      </c>
      <c r="N3707" s="50">
        <v>18081041</v>
      </c>
      <c r="O3707" s="51">
        <v>2332135</v>
      </c>
      <c r="P3707" t="s">
        <v>12258</v>
      </c>
      <c r="Q3707" t="s">
        <v>498</v>
      </c>
      <c r="R3707" t="s">
        <v>12259</v>
      </c>
      <c r="S3707" s="49" t="str">
        <f>CONCATENATE(Tabla_Datos[[#This Row],[Nombre_Cliente]]," ",Tabla_Datos[[#This Row],[ApellidoPaterno_Cliente]]," ",Tabla_Datos[[#This Row],[ApellidoMaterno_Cliente]])</f>
        <v>AQUILINA MERCEDES VILLANUEVA DE GUTIERREZ</v>
      </c>
      <c r="T3707" s="53">
        <f>DATE(Tabla_Datos[[#This Row],[tAnio]],Tabla_Datos[[#This Row],[tMes]],Tabla_Datos[[#This Row],[tDia]])</f>
        <v>40775</v>
      </c>
      <c r="U3707" s="53" t="str">
        <f>IF(Tabla_Datos[[#This Row],[cProvincia]]="LIMA","LIMA","PROVINCIA")</f>
        <v>PROVINCIA</v>
      </c>
      <c r="V3707" s="53" t="str">
        <f>MID(Tabla_Datos[[#This Row],[pTelefono]],1,SEARCH("-",Tabla_Datos[[#This Row],[pTelefono]],1)-1)</f>
        <v>44</v>
      </c>
      <c r="W3707" s="53" t="str">
        <f>MID(Tabla_Datos[[#This Row],[pTelefono]],SEARCH("-",Tabla_Datos[[#This Row],[pTelefono]],1)+1,LEN(Tabla_Datos[[#This Row],[pTelefono]]))</f>
        <v>976245947</v>
      </c>
      <c r="X3707" s="53" t="str">
        <f>CONCATENATE(Tabla_Datos[[#This Row],[TipUrb]]," ",Tabla_Datos[[#This Row],[Calle]]," ",Tabla_Datos[[#This Row],[NumCalle]])</f>
        <v>AH INDEPENDENCIA 2013</v>
      </c>
      <c r="Y3707" t="s">
        <v>246</v>
      </c>
      <c r="Z3707" t="s">
        <v>152</v>
      </c>
      <c r="AA3707" t="s">
        <v>153</v>
      </c>
      <c r="AB3707" t="s">
        <v>95</v>
      </c>
      <c r="AC3707" t="s">
        <v>95</v>
      </c>
      <c r="AD3707" t="s">
        <v>96</v>
      </c>
      <c r="AE3707" t="s">
        <v>95</v>
      </c>
      <c r="AF3707" t="s">
        <v>95</v>
      </c>
      <c r="AG3707" s="51">
        <v>32841800</v>
      </c>
      <c r="AH3707" t="s">
        <v>95</v>
      </c>
      <c r="AI3707">
        <v>1</v>
      </c>
      <c r="AJ3707">
        <v>1</v>
      </c>
      <c r="AK3707" t="s">
        <v>147</v>
      </c>
      <c r="AL3707">
        <v>2013</v>
      </c>
    </row>
    <row r="3708" spans="1:38">
      <c r="A3708">
        <v>3285507</v>
      </c>
      <c r="B3708" t="s">
        <v>12260</v>
      </c>
      <c r="C3708" t="s">
        <v>19</v>
      </c>
      <c r="D3708" t="s">
        <v>143</v>
      </c>
      <c r="E3708">
        <v>2011</v>
      </c>
      <c r="F3708">
        <v>8</v>
      </c>
      <c r="G3708">
        <v>20</v>
      </c>
      <c r="H3708" t="s">
        <v>86</v>
      </c>
      <c r="I3708" t="s">
        <v>514</v>
      </c>
      <c r="J3708" t="s">
        <v>514</v>
      </c>
      <c r="K3708" t="s">
        <v>514</v>
      </c>
      <c r="L3708" t="s">
        <v>86</v>
      </c>
      <c r="M3708" t="s">
        <v>133</v>
      </c>
      <c r="N3708" s="50">
        <v>40562135</v>
      </c>
      <c r="O3708" s="51">
        <v>2331996</v>
      </c>
      <c r="P3708" t="s">
        <v>12261</v>
      </c>
      <c r="Q3708" t="s">
        <v>1549</v>
      </c>
      <c r="R3708" t="s">
        <v>1671</v>
      </c>
      <c r="S3708" s="49" t="str">
        <f>CONCATENATE(Tabla_Datos[[#This Row],[Nombre_Cliente]]," ",Tabla_Datos[[#This Row],[ApellidoPaterno_Cliente]]," ",Tabla_Datos[[#This Row],[ApellidoMaterno_Cliente]])</f>
        <v>SILVA INES QUISPE CUEVA</v>
      </c>
      <c r="T3708" s="53">
        <f>DATE(Tabla_Datos[[#This Row],[tAnio]],Tabla_Datos[[#This Row],[tMes]],Tabla_Datos[[#This Row],[tDia]])</f>
        <v>40775</v>
      </c>
      <c r="U3708" s="53" t="str">
        <f>IF(Tabla_Datos[[#This Row],[cProvincia]]="LIMA","LIMA","PROVINCIA")</f>
        <v>PROVINCIA</v>
      </c>
      <c r="V3708" s="53" t="str">
        <f>MID(Tabla_Datos[[#This Row],[pTelefono]],1,SEARCH("-",Tabla_Datos[[#This Row],[pTelefono]],1)-1)</f>
        <v>76</v>
      </c>
      <c r="W3708" s="53" t="str">
        <f>MID(Tabla_Datos[[#This Row],[pTelefono]],SEARCH("-",Tabla_Datos[[#This Row],[pTelefono]],1)+1,LEN(Tabla_Datos[[#This Row],[pTelefono]]))</f>
        <v>978283295</v>
      </c>
      <c r="X3708" s="53" t="str">
        <f>CONCATENATE(Tabla_Datos[[#This Row],[TipUrb]]," ",Tabla_Datos[[#This Row],[Calle]]," ",Tabla_Datos[[#This Row],[NumCalle]])</f>
        <v>- HUANCAVELICA 250</v>
      </c>
      <c r="Y3708" t="s">
        <v>517</v>
      </c>
      <c r="Z3708" t="s">
        <v>152</v>
      </c>
      <c r="AA3708" t="s">
        <v>153</v>
      </c>
      <c r="AB3708" t="s">
        <v>95</v>
      </c>
      <c r="AC3708">
        <v>2</v>
      </c>
      <c r="AD3708" t="s">
        <v>109</v>
      </c>
      <c r="AE3708" t="s">
        <v>95</v>
      </c>
      <c r="AF3708" t="s">
        <v>95</v>
      </c>
      <c r="AG3708" s="51">
        <v>10789056</v>
      </c>
      <c r="AH3708" t="s">
        <v>95</v>
      </c>
      <c r="AI3708">
        <v>1</v>
      </c>
      <c r="AJ3708">
        <v>1</v>
      </c>
      <c r="AK3708" t="s">
        <v>890</v>
      </c>
      <c r="AL3708">
        <v>250</v>
      </c>
    </row>
    <row r="3709" spans="1:38">
      <c r="A3709">
        <v>3285000</v>
      </c>
      <c r="B3709" t="s">
        <v>12262</v>
      </c>
      <c r="C3709" t="s">
        <v>18</v>
      </c>
      <c r="D3709" t="s">
        <v>85</v>
      </c>
      <c r="E3709">
        <v>2011</v>
      </c>
      <c r="F3709">
        <v>8</v>
      </c>
      <c r="G3709">
        <v>20</v>
      </c>
      <c r="H3709" t="s">
        <v>86</v>
      </c>
      <c r="I3709" t="s">
        <v>16</v>
      </c>
      <c r="J3709" t="s">
        <v>16</v>
      </c>
      <c r="K3709" t="s">
        <v>696</v>
      </c>
      <c r="L3709" t="s">
        <v>86</v>
      </c>
      <c r="M3709" t="s">
        <v>88</v>
      </c>
      <c r="N3709" s="50">
        <v>41185337</v>
      </c>
      <c r="O3709" s="51">
        <v>2331454</v>
      </c>
      <c r="P3709" t="s">
        <v>5187</v>
      </c>
      <c r="Q3709" t="s">
        <v>12263</v>
      </c>
      <c r="R3709" t="s">
        <v>12264</v>
      </c>
      <c r="S3709" s="49" t="str">
        <f>CONCATENATE(Tabla_Datos[[#This Row],[Nombre_Cliente]]," ",Tabla_Datos[[#This Row],[ApellidoPaterno_Cliente]]," ",Tabla_Datos[[#This Row],[ApellidoMaterno_Cliente]])</f>
        <v>OLGA HEYSEN YAMUNAQUE</v>
      </c>
      <c r="T3709" s="53">
        <f>DATE(Tabla_Datos[[#This Row],[tAnio]],Tabla_Datos[[#This Row],[tMes]],Tabla_Datos[[#This Row],[tDia]])</f>
        <v>40775</v>
      </c>
      <c r="U3709" s="53" t="str">
        <f>IF(Tabla_Datos[[#This Row],[cProvincia]]="LIMA","LIMA","PROVINCIA")</f>
        <v>LIMA</v>
      </c>
      <c r="V3709" s="53" t="str">
        <f>MID(Tabla_Datos[[#This Row],[pTelefono]],1,SEARCH("-",Tabla_Datos[[#This Row],[pTelefono]],1)-1)</f>
        <v>1</v>
      </c>
      <c r="W3709" s="53" t="str">
        <f>MID(Tabla_Datos[[#This Row],[pTelefono]],SEARCH("-",Tabla_Datos[[#This Row],[pTelefono]],1)+1,LEN(Tabla_Datos[[#This Row],[pTelefono]]))</f>
        <v>998190626</v>
      </c>
      <c r="X3709" s="53" t="str">
        <f>CONCATENATE(Tabla_Datos[[#This Row],[TipUrb]]," ",Tabla_Datos[[#This Row],[Calle]]," ",Tabla_Datos[[#This Row],[NumCalle]])</f>
        <v xml:space="preserve">  SAN BORJA NORTE 1066</v>
      </c>
      <c r="Y3709" t="s">
        <v>92</v>
      </c>
      <c r="Z3709" t="s">
        <v>93</v>
      </c>
      <c r="AA3709" t="s">
        <v>94</v>
      </c>
      <c r="AB3709" t="s">
        <v>95</v>
      </c>
      <c r="AC3709">
        <v>202</v>
      </c>
      <c r="AD3709" t="s">
        <v>95</v>
      </c>
      <c r="AE3709" t="s">
        <v>95</v>
      </c>
      <c r="AG3709" s="51">
        <v>22307038</v>
      </c>
      <c r="AI3709" t="s">
        <v>122</v>
      </c>
      <c r="AJ3709" t="s">
        <v>122</v>
      </c>
      <c r="AK3709" t="s">
        <v>4398</v>
      </c>
      <c r="AL3709">
        <v>1066</v>
      </c>
    </row>
    <row r="3710" spans="1:38">
      <c r="A3710">
        <v>3286120</v>
      </c>
      <c r="B3710" t="s">
        <v>12265</v>
      </c>
      <c r="C3710" t="s">
        <v>19</v>
      </c>
      <c r="D3710" t="s">
        <v>143</v>
      </c>
      <c r="E3710">
        <v>2011</v>
      </c>
      <c r="F3710">
        <v>8</v>
      </c>
      <c r="G3710">
        <v>20</v>
      </c>
      <c r="H3710" t="s">
        <v>86</v>
      </c>
      <c r="I3710" t="s">
        <v>16</v>
      </c>
      <c r="J3710" t="s">
        <v>1362</v>
      </c>
      <c r="K3710" t="s">
        <v>2037</v>
      </c>
      <c r="L3710" t="s">
        <v>86</v>
      </c>
      <c r="M3710" t="s">
        <v>148</v>
      </c>
      <c r="N3710" s="50">
        <v>15615103</v>
      </c>
      <c r="O3710" s="51">
        <v>2332312</v>
      </c>
      <c r="P3710" t="s">
        <v>12266</v>
      </c>
      <c r="Q3710" t="s">
        <v>421</v>
      </c>
      <c r="R3710" t="s">
        <v>370</v>
      </c>
      <c r="S3710" s="49" t="str">
        <f>CONCATENATE(Tabla_Datos[[#This Row],[Nombre_Cliente]]," ",Tabla_Datos[[#This Row],[ApellidoPaterno_Cliente]]," ",Tabla_Datos[[#This Row],[ApellidoMaterno_Cliente]])</f>
        <v>SOFIA PORFIRIA LOPEZ TORRES</v>
      </c>
      <c r="T3710" s="53">
        <f>DATE(Tabla_Datos[[#This Row],[tAnio]],Tabla_Datos[[#This Row],[tMes]],Tabla_Datos[[#This Row],[tDia]])</f>
        <v>40775</v>
      </c>
      <c r="U3710" s="53" t="str">
        <f>IF(Tabla_Datos[[#This Row],[cProvincia]]="LIMA","LIMA","PROVINCIA")</f>
        <v>PROVINCIA</v>
      </c>
      <c r="V3710" s="53" t="str">
        <f>MID(Tabla_Datos[[#This Row],[pTelefono]],1,SEARCH("-",Tabla_Datos[[#This Row],[pTelefono]],1)-1)</f>
        <v>1</v>
      </c>
      <c r="W3710" s="53" t="str">
        <f>MID(Tabla_Datos[[#This Row],[pTelefono]],SEARCH("-",Tabla_Datos[[#This Row],[pTelefono]],1)+1,LEN(Tabla_Datos[[#This Row],[pTelefono]]))</f>
        <v>945135934</v>
      </c>
      <c r="X3710" s="53" t="str">
        <f>CONCATENATE(Tabla_Datos[[#This Row],[TipUrb]]," ",Tabla_Datos[[#This Row],[Calle]]," ",Tabla_Datos[[#This Row],[NumCalle]])</f>
        <v>UR . 0</v>
      </c>
      <c r="Y3710" t="s">
        <v>92</v>
      </c>
      <c r="Z3710" t="s">
        <v>152</v>
      </c>
      <c r="AA3710" t="s">
        <v>153</v>
      </c>
      <c r="AB3710" t="s">
        <v>95</v>
      </c>
      <c r="AC3710" t="s">
        <v>95</v>
      </c>
      <c r="AD3710" t="s">
        <v>161</v>
      </c>
      <c r="AE3710" t="s">
        <v>12267</v>
      </c>
      <c r="AF3710">
        <v>5</v>
      </c>
      <c r="AG3710" s="51">
        <v>43053223</v>
      </c>
      <c r="AH3710" t="s">
        <v>95</v>
      </c>
      <c r="AI3710">
        <v>1</v>
      </c>
      <c r="AJ3710">
        <v>1</v>
      </c>
      <c r="AK3710" t="s">
        <v>221</v>
      </c>
      <c r="AL3710">
        <v>0</v>
      </c>
    </row>
    <row r="3711" spans="1:38">
      <c r="A3711">
        <v>3285142</v>
      </c>
      <c r="B3711" t="s">
        <v>12268</v>
      </c>
      <c r="C3711" t="s">
        <v>19</v>
      </c>
      <c r="D3711" t="s">
        <v>85</v>
      </c>
      <c r="E3711">
        <v>2011</v>
      </c>
      <c r="F3711">
        <v>8</v>
      </c>
      <c r="G3711">
        <v>20</v>
      </c>
      <c r="H3711" t="s">
        <v>86</v>
      </c>
      <c r="I3711" t="s">
        <v>202</v>
      </c>
      <c r="J3711" t="s">
        <v>203</v>
      </c>
      <c r="K3711" t="s">
        <v>203</v>
      </c>
      <c r="L3711" t="s">
        <v>86</v>
      </c>
      <c r="M3711" t="s">
        <v>133</v>
      </c>
      <c r="N3711" s="50">
        <v>16689744</v>
      </c>
      <c r="O3711" s="51">
        <v>2331624</v>
      </c>
      <c r="P3711" t="s">
        <v>12269</v>
      </c>
      <c r="Q3711" t="s">
        <v>805</v>
      </c>
      <c r="R3711" t="s">
        <v>1389</v>
      </c>
      <c r="S3711" s="49" t="str">
        <f>CONCATENATE(Tabla_Datos[[#This Row],[Nombre_Cliente]]," ",Tabla_Datos[[#This Row],[ApellidoPaterno_Cliente]]," ",Tabla_Datos[[#This Row],[ApellidoMaterno_Cliente]])</f>
        <v>HERNAN GODOFREDO GUEVARA FERNANDEZ</v>
      </c>
      <c r="T3711" s="53">
        <f>DATE(Tabla_Datos[[#This Row],[tAnio]],Tabla_Datos[[#This Row],[tMes]],Tabla_Datos[[#This Row],[tDia]])</f>
        <v>40775</v>
      </c>
      <c r="U3711" s="53" t="str">
        <f>IF(Tabla_Datos[[#This Row],[cProvincia]]="LIMA","LIMA","PROVINCIA")</f>
        <v>PROVINCIA</v>
      </c>
      <c r="V3711" s="53" t="str">
        <f>MID(Tabla_Datos[[#This Row],[pTelefono]],1,SEARCH("-",Tabla_Datos[[#This Row],[pTelefono]],1)-1)</f>
        <v>74</v>
      </c>
      <c r="W3711" s="53" t="str">
        <f>MID(Tabla_Datos[[#This Row],[pTelefono]],SEARCH("-",Tabla_Datos[[#This Row],[pTelefono]],1)+1,LEN(Tabla_Datos[[#This Row],[pTelefono]]))</f>
        <v>979599223</v>
      </c>
      <c r="X3711" s="53" t="str">
        <f>CONCATENATE(Tabla_Datos[[#This Row],[TipUrb]]," ",Tabla_Datos[[#This Row],[Calle]]," ",Tabla_Datos[[#This Row],[NumCalle]])</f>
        <v xml:space="preserve">  BALTA JOSE 1684</v>
      </c>
      <c r="Y3711" t="s">
        <v>208</v>
      </c>
      <c r="Z3711" t="s">
        <v>349</v>
      </c>
      <c r="AA3711" t="s">
        <v>350</v>
      </c>
      <c r="AB3711" t="s">
        <v>95</v>
      </c>
      <c r="AC3711" t="s">
        <v>95</v>
      </c>
      <c r="AD3711" t="s">
        <v>95</v>
      </c>
      <c r="AE3711" t="s">
        <v>95</v>
      </c>
      <c r="AF3711" t="s">
        <v>95</v>
      </c>
      <c r="AG3711" s="51">
        <v>16642714</v>
      </c>
      <c r="AH3711" t="s">
        <v>95</v>
      </c>
      <c r="AI3711">
        <v>1</v>
      </c>
      <c r="AJ3711">
        <v>1</v>
      </c>
      <c r="AK3711" t="s">
        <v>12270</v>
      </c>
      <c r="AL3711">
        <v>1684</v>
      </c>
    </row>
    <row r="3712" spans="1:38">
      <c r="A3712">
        <v>3286682</v>
      </c>
      <c r="B3712" t="s">
        <v>12271</v>
      </c>
      <c r="C3712" t="s">
        <v>19</v>
      </c>
      <c r="D3712" t="s">
        <v>143</v>
      </c>
      <c r="E3712">
        <v>2011</v>
      </c>
      <c r="F3712">
        <v>8</v>
      </c>
      <c r="G3712">
        <v>20</v>
      </c>
      <c r="H3712" t="s">
        <v>86</v>
      </c>
      <c r="I3712" t="s">
        <v>241</v>
      </c>
      <c r="J3712" t="s">
        <v>242</v>
      </c>
      <c r="K3712" t="s">
        <v>1099</v>
      </c>
      <c r="L3712" t="s">
        <v>86</v>
      </c>
      <c r="M3712" t="s">
        <v>88</v>
      </c>
      <c r="N3712" s="50">
        <v>20000021</v>
      </c>
      <c r="O3712" s="51">
        <v>2332765</v>
      </c>
      <c r="P3712" t="s">
        <v>7301</v>
      </c>
      <c r="Q3712" t="s">
        <v>511</v>
      </c>
      <c r="R3712" t="s">
        <v>12272</v>
      </c>
      <c r="S3712" s="49" t="str">
        <f>CONCATENATE(Tabla_Datos[[#This Row],[Nombre_Cliente]]," ",Tabla_Datos[[#This Row],[ApellidoPaterno_Cliente]]," ",Tabla_Datos[[#This Row],[ApellidoMaterno_Cliente]])</f>
        <v>GLADYS MARIA RUIZ CATALAN</v>
      </c>
      <c r="T3712" s="53">
        <f>DATE(Tabla_Datos[[#This Row],[tAnio]],Tabla_Datos[[#This Row],[tMes]],Tabla_Datos[[#This Row],[tDia]])</f>
        <v>40775</v>
      </c>
      <c r="U3712" s="53" t="str">
        <f>IF(Tabla_Datos[[#This Row],[cProvincia]]="LIMA","LIMA","PROVINCIA")</f>
        <v>PROVINCIA</v>
      </c>
      <c r="V3712" s="53" t="str">
        <f>MID(Tabla_Datos[[#This Row],[pTelefono]],1,SEARCH("-",Tabla_Datos[[#This Row],[pTelefono]],1)-1)</f>
        <v>44</v>
      </c>
      <c r="W3712" s="53" t="str">
        <f>MID(Tabla_Datos[[#This Row],[pTelefono]],SEARCH("-",Tabla_Datos[[#This Row],[pTelefono]],1)+1,LEN(Tabla_Datos[[#This Row],[pTelefono]]))</f>
        <v>949712262</v>
      </c>
      <c r="X3712" s="53" t="str">
        <f>CONCATENATE(Tabla_Datos[[#This Row],[TipUrb]]," ",Tabla_Datos[[#This Row],[Calle]]," ",Tabla_Datos[[#This Row],[NumCalle]])</f>
        <v>UR . 0</v>
      </c>
      <c r="Y3712" t="s">
        <v>246</v>
      </c>
      <c r="Z3712" t="s">
        <v>152</v>
      </c>
      <c r="AA3712" t="s">
        <v>153</v>
      </c>
      <c r="AB3712" t="s">
        <v>95</v>
      </c>
      <c r="AC3712" t="s">
        <v>95</v>
      </c>
      <c r="AD3712" t="s">
        <v>161</v>
      </c>
      <c r="AE3712" t="s">
        <v>12273</v>
      </c>
      <c r="AF3712">
        <v>48</v>
      </c>
      <c r="AG3712" s="51">
        <v>18889710</v>
      </c>
      <c r="AH3712" t="s">
        <v>95</v>
      </c>
      <c r="AI3712">
        <v>1</v>
      </c>
      <c r="AJ3712">
        <v>1</v>
      </c>
      <c r="AK3712" t="s">
        <v>221</v>
      </c>
      <c r="AL3712">
        <v>0</v>
      </c>
    </row>
    <row r="3713" spans="1:38">
      <c r="A3713">
        <v>3284915</v>
      </c>
      <c r="B3713" t="s">
        <v>12274</v>
      </c>
      <c r="C3713" t="s">
        <v>19</v>
      </c>
      <c r="D3713" t="s">
        <v>85</v>
      </c>
      <c r="E3713">
        <v>2011</v>
      </c>
      <c r="F3713">
        <v>8</v>
      </c>
      <c r="G3713">
        <v>20</v>
      </c>
      <c r="H3713" t="s">
        <v>86</v>
      </c>
      <c r="I3713" t="s">
        <v>16</v>
      </c>
      <c r="J3713" t="s">
        <v>16</v>
      </c>
      <c r="K3713" t="s">
        <v>308</v>
      </c>
      <c r="L3713" t="s">
        <v>86</v>
      </c>
      <c r="M3713" t="s">
        <v>88</v>
      </c>
      <c r="N3713" s="50">
        <v>43764183</v>
      </c>
      <c r="O3713" s="51">
        <v>2331378</v>
      </c>
      <c r="P3713" t="s">
        <v>12275</v>
      </c>
      <c r="Q3713" t="s">
        <v>871</v>
      </c>
      <c r="R3713" t="s">
        <v>1469</v>
      </c>
      <c r="S3713" s="49" t="str">
        <f>CONCATENATE(Tabla_Datos[[#This Row],[Nombre_Cliente]]," ",Tabla_Datos[[#This Row],[ApellidoPaterno_Cliente]]," ",Tabla_Datos[[#This Row],[ApellidoMaterno_Cliente]])</f>
        <v>PAOLA STEFANY ANGELES LARA</v>
      </c>
      <c r="T3713" s="53">
        <f>DATE(Tabla_Datos[[#This Row],[tAnio]],Tabla_Datos[[#This Row],[tMes]],Tabla_Datos[[#This Row],[tDia]])</f>
        <v>40775</v>
      </c>
      <c r="U3713" s="53" t="str">
        <f>IF(Tabla_Datos[[#This Row],[cProvincia]]="LIMA","LIMA","PROVINCIA")</f>
        <v>LIMA</v>
      </c>
      <c r="V3713" s="53" t="str">
        <f>MID(Tabla_Datos[[#This Row],[pTelefono]],1,SEARCH("-",Tabla_Datos[[#This Row],[pTelefono]],1)-1)</f>
        <v>1</v>
      </c>
      <c r="W3713" s="53" t="str">
        <f>MID(Tabla_Datos[[#This Row],[pTelefono]],SEARCH("-",Tabla_Datos[[#This Row],[pTelefono]],1)+1,LEN(Tabla_Datos[[#This Row],[pTelefono]]))</f>
        <v>945271587</v>
      </c>
      <c r="X3713" s="53" t="str">
        <f>CONCATENATE(Tabla_Datos[[#This Row],[TipUrb]]," ",Tabla_Datos[[#This Row],[Calle]]," ",Tabla_Datos[[#This Row],[NumCalle]])</f>
        <v>AH BASTIDAS MICAELA 0</v>
      </c>
      <c r="Y3713" t="s">
        <v>92</v>
      </c>
      <c r="Z3713" t="s">
        <v>122</v>
      </c>
      <c r="AA3713" t="s">
        <v>123</v>
      </c>
      <c r="AB3713" t="s">
        <v>95</v>
      </c>
      <c r="AC3713" t="s">
        <v>95</v>
      </c>
      <c r="AD3713" t="s">
        <v>96</v>
      </c>
      <c r="AE3713">
        <v>6</v>
      </c>
      <c r="AF3713" t="s">
        <v>2480</v>
      </c>
      <c r="AG3713" s="51">
        <v>71427925</v>
      </c>
      <c r="AH3713" t="s">
        <v>95</v>
      </c>
      <c r="AI3713">
        <v>1</v>
      </c>
      <c r="AJ3713">
        <v>1</v>
      </c>
      <c r="AK3713" t="s">
        <v>12276</v>
      </c>
      <c r="AL3713">
        <v>0</v>
      </c>
    </row>
    <row r="3714" spans="1:38">
      <c r="A3714">
        <v>3286405</v>
      </c>
      <c r="B3714" t="s">
        <v>12277</v>
      </c>
      <c r="C3714" t="s">
        <v>20</v>
      </c>
      <c r="D3714" t="s">
        <v>143</v>
      </c>
      <c r="E3714">
        <v>2011</v>
      </c>
      <c r="F3714">
        <v>8</v>
      </c>
      <c r="G3714">
        <v>20</v>
      </c>
      <c r="H3714" t="s">
        <v>86</v>
      </c>
      <c r="I3714" t="s">
        <v>759</v>
      </c>
      <c r="J3714" t="s">
        <v>760</v>
      </c>
      <c r="K3714" t="s">
        <v>10289</v>
      </c>
      <c r="L3714" t="s">
        <v>86</v>
      </c>
      <c r="M3714" t="s">
        <v>294</v>
      </c>
      <c r="N3714" s="50">
        <v>40807444</v>
      </c>
      <c r="O3714" s="51">
        <v>2332533</v>
      </c>
      <c r="P3714" t="s">
        <v>12278</v>
      </c>
      <c r="Q3714" t="s">
        <v>12239</v>
      </c>
      <c r="R3714" t="s">
        <v>4687</v>
      </c>
      <c r="S3714" s="49" t="str">
        <f>CONCATENATE(Tabla_Datos[[#This Row],[Nombre_Cliente]]," ",Tabla_Datos[[#This Row],[ApellidoPaterno_Cliente]]," ",Tabla_Datos[[#This Row],[ApellidoMaterno_Cliente]])</f>
        <v>ISIS SAMIRA OLIVARES JIMENEZ</v>
      </c>
      <c r="T3714" s="53">
        <f>DATE(Tabla_Datos[[#This Row],[tAnio]],Tabla_Datos[[#This Row],[tMes]],Tabla_Datos[[#This Row],[tDia]])</f>
        <v>40775</v>
      </c>
      <c r="U3714" s="53" t="str">
        <f>IF(Tabla_Datos[[#This Row],[cProvincia]]="LIMA","LIMA","PROVINCIA")</f>
        <v>PROVINCIA</v>
      </c>
      <c r="V3714" s="53" t="str">
        <f>MID(Tabla_Datos[[#This Row],[pTelefono]],1,SEARCH("-",Tabla_Datos[[#This Row],[pTelefono]],1)-1)</f>
        <v>56</v>
      </c>
      <c r="W3714" s="53" t="str">
        <f>MID(Tabla_Datos[[#This Row],[pTelefono]],SEARCH("-",Tabla_Datos[[#This Row],[pTelefono]],1)+1,LEN(Tabla_Datos[[#This Row],[pTelefono]]))</f>
        <v>946317780</v>
      </c>
      <c r="X3714" s="53" t="str">
        <f>CONCATENATE(Tabla_Datos[[#This Row],[TipUrb]]," ",Tabla_Datos[[#This Row],[Calle]]," ",Tabla_Datos[[#This Row],[NumCalle]])</f>
        <v>UR PANAMERICANA SUR  LTE 20</v>
      </c>
      <c r="Y3714" t="s">
        <v>759</v>
      </c>
      <c r="Z3714" t="s">
        <v>152</v>
      </c>
      <c r="AA3714" t="s">
        <v>153</v>
      </c>
      <c r="AB3714" t="s">
        <v>95</v>
      </c>
      <c r="AC3714" t="s">
        <v>95</v>
      </c>
      <c r="AD3714" t="s">
        <v>161</v>
      </c>
      <c r="AE3714" t="s">
        <v>95</v>
      </c>
      <c r="AF3714" t="s">
        <v>95</v>
      </c>
      <c r="AG3714" s="51">
        <v>21868312</v>
      </c>
      <c r="AH3714" t="s">
        <v>95</v>
      </c>
      <c r="AI3714">
        <v>1</v>
      </c>
      <c r="AJ3714">
        <v>1</v>
      </c>
      <c r="AK3714" t="s">
        <v>12279</v>
      </c>
      <c r="AL3714">
        <v>20</v>
      </c>
    </row>
    <row r="3715" spans="1:38">
      <c r="A3715">
        <v>3286781</v>
      </c>
      <c r="B3715" t="s">
        <v>12280</v>
      </c>
      <c r="C3715" t="s">
        <v>19</v>
      </c>
      <c r="D3715" t="s">
        <v>224</v>
      </c>
      <c r="E3715">
        <v>2011</v>
      </c>
      <c r="F3715">
        <v>8</v>
      </c>
      <c r="G3715">
        <v>20</v>
      </c>
      <c r="H3715" t="s">
        <v>86</v>
      </c>
      <c r="I3715" t="s">
        <v>202</v>
      </c>
      <c r="J3715" t="s">
        <v>203</v>
      </c>
      <c r="K3715" t="s">
        <v>203</v>
      </c>
      <c r="L3715" t="s">
        <v>86</v>
      </c>
      <c r="M3715" t="s">
        <v>148</v>
      </c>
      <c r="O3715" s="51">
        <v>2332846</v>
      </c>
      <c r="P3715" t="s">
        <v>1462</v>
      </c>
      <c r="Q3715" t="s">
        <v>12281</v>
      </c>
      <c r="R3715" t="s">
        <v>1880</v>
      </c>
      <c r="S3715" s="49" t="str">
        <f>CONCATENATE(Tabla_Datos[[#This Row],[Nombre_Cliente]]," ",Tabla_Datos[[#This Row],[ApellidoPaterno_Cliente]]," ",Tabla_Datos[[#This Row],[ApellidoMaterno_Cliente]])</f>
        <v>VICTOR HUGO INOñAN PERALTA</v>
      </c>
      <c r="T3715" s="53">
        <f>DATE(Tabla_Datos[[#This Row],[tAnio]],Tabla_Datos[[#This Row],[tMes]],Tabla_Datos[[#This Row],[tDia]])</f>
        <v>40775</v>
      </c>
      <c r="U3715" s="53" t="str">
        <f>IF(Tabla_Datos[[#This Row],[cProvincia]]="LIMA","LIMA","PROVINCIA")</f>
        <v>PROVINCIA</v>
      </c>
      <c r="V3715" s="53" t="str">
        <f>MID(Tabla_Datos[[#This Row],[pTelefono]],1,SEARCH("-",Tabla_Datos[[#This Row],[pTelefono]],1)-1)</f>
        <v>74</v>
      </c>
      <c r="W3715" s="53" t="str">
        <f>MID(Tabla_Datos[[#This Row],[pTelefono]],SEARCH("-",Tabla_Datos[[#This Row],[pTelefono]],1)+1,LEN(Tabla_Datos[[#This Row],[pTelefono]]))</f>
        <v>979003879</v>
      </c>
      <c r="X3715" s="53" t="str">
        <f>CONCATENATE(Tabla_Datos[[#This Row],[TipUrb]]," ",Tabla_Datos[[#This Row],[Calle]]," ",Tabla_Datos[[#This Row],[NumCalle]])</f>
        <v>UR LIBERTAD 780</v>
      </c>
      <c r="Y3715" t="s">
        <v>208</v>
      </c>
      <c r="Z3715" t="s">
        <v>122</v>
      </c>
      <c r="AA3715" t="s">
        <v>123</v>
      </c>
      <c r="AB3715">
        <v>3</v>
      </c>
      <c r="AC3715" t="s">
        <v>95</v>
      </c>
      <c r="AD3715" t="s">
        <v>161</v>
      </c>
      <c r="AE3715" t="s">
        <v>95</v>
      </c>
      <c r="AF3715" t="s">
        <v>95</v>
      </c>
      <c r="AG3715" s="51">
        <v>16691943</v>
      </c>
      <c r="AH3715" t="s">
        <v>95</v>
      </c>
      <c r="AI3715">
        <v>1</v>
      </c>
      <c r="AJ3715">
        <v>1</v>
      </c>
      <c r="AK3715" t="s">
        <v>1428</v>
      </c>
      <c r="AL3715">
        <v>780</v>
      </c>
    </row>
    <row r="3716" spans="1:38">
      <c r="A3716">
        <v>3287141</v>
      </c>
      <c r="B3716" t="s">
        <v>12282</v>
      </c>
      <c r="C3716" t="s">
        <v>18</v>
      </c>
      <c r="D3716" t="s">
        <v>85</v>
      </c>
      <c r="E3716">
        <v>2011</v>
      </c>
      <c r="F3716">
        <v>8</v>
      </c>
      <c r="G3716">
        <v>20</v>
      </c>
      <c r="H3716" t="s">
        <v>86</v>
      </c>
      <c r="I3716" t="s">
        <v>16</v>
      </c>
      <c r="J3716" t="s">
        <v>16</v>
      </c>
      <c r="K3716" t="s">
        <v>1039</v>
      </c>
      <c r="L3716" t="s">
        <v>86</v>
      </c>
      <c r="M3716" t="s">
        <v>88</v>
      </c>
      <c r="N3716" s="50" t="s">
        <v>12283</v>
      </c>
      <c r="O3716" s="51">
        <v>2333122</v>
      </c>
      <c r="P3716" t="s">
        <v>12284</v>
      </c>
      <c r="Q3716" t="s">
        <v>12285</v>
      </c>
      <c r="R3716" t="s">
        <v>6175</v>
      </c>
      <c r="S3716" s="49" t="str">
        <f>CONCATENATE(Tabla_Datos[[#This Row],[Nombre_Cliente]]," ",Tabla_Datos[[#This Row],[ApellidoPaterno_Cliente]]," ",Tabla_Datos[[#This Row],[ApellidoMaterno_Cliente]])</f>
        <v xml:space="preserve">ZULMIRA EUGENIA  PULGAR  BRAVO </v>
      </c>
      <c r="T3716" s="53">
        <f>DATE(Tabla_Datos[[#This Row],[tAnio]],Tabla_Datos[[#This Row],[tMes]],Tabla_Datos[[#This Row],[tDia]])</f>
        <v>40775</v>
      </c>
      <c r="U3716" s="53" t="str">
        <f>IF(Tabla_Datos[[#This Row],[cProvincia]]="LIMA","LIMA","PROVINCIA")</f>
        <v>LIMA</v>
      </c>
      <c r="V3716" s="53" t="str">
        <f>MID(Tabla_Datos[[#This Row],[pTelefono]],1,SEARCH("-",Tabla_Datos[[#This Row],[pTelefono]],1)-1)</f>
        <v>1</v>
      </c>
      <c r="W3716" s="53" t="str">
        <f>MID(Tabla_Datos[[#This Row],[pTelefono]],SEARCH("-",Tabla_Datos[[#This Row],[pTelefono]],1)+1,LEN(Tabla_Datos[[#This Row],[pTelefono]]))</f>
        <v>987824708</v>
      </c>
      <c r="X3716" s="53" t="str">
        <f>CONCATENATE(Tabla_Datos[[#This Row],[TipUrb]]," ",Tabla_Datos[[#This Row],[Calle]]," ",Tabla_Datos[[#This Row],[NumCalle]])</f>
        <v>UR CL LOS CIBELES 160</v>
      </c>
      <c r="Y3716" t="s">
        <v>92</v>
      </c>
      <c r="Z3716" t="s">
        <v>93</v>
      </c>
      <c r="AA3716" t="s">
        <v>94</v>
      </c>
      <c r="AB3716">
        <v>2</v>
      </c>
      <c r="AC3716">
        <v>6</v>
      </c>
      <c r="AD3716" t="s">
        <v>161</v>
      </c>
      <c r="AE3716" t="s">
        <v>95</v>
      </c>
      <c r="AG3716" s="51">
        <v>42037075</v>
      </c>
      <c r="AI3716">
        <v>36</v>
      </c>
      <c r="AJ3716">
        <v>36</v>
      </c>
      <c r="AK3716" t="s">
        <v>12286</v>
      </c>
      <c r="AL3716">
        <v>160</v>
      </c>
    </row>
    <row r="3717" spans="1:38">
      <c r="A3717">
        <v>3285319</v>
      </c>
      <c r="B3717" t="s">
        <v>12287</v>
      </c>
      <c r="C3717" t="s">
        <v>19</v>
      </c>
      <c r="D3717" t="s">
        <v>85</v>
      </c>
      <c r="E3717">
        <v>2011</v>
      </c>
      <c r="F3717">
        <v>8</v>
      </c>
      <c r="G3717">
        <v>20</v>
      </c>
      <c r="H3717" t="s">
        <v>86</v>
      </c>
      <c r="I3717" t="s">
        <v>16</v>
      </c>
      <c r="J3717" t="s">
        <v>16</v>
      </c>
      <c r="K3717" t="s">
        <v>386</v>
      </c>
      <c r="L3717" t="s">
        <v>86</v>
      </c>
      <c r="M3717" t="s">
        <v>88</v>
      </c>
      <c r="N3717" s="50">
        <v>11111249</v>
      </c>
      <c r="O3717" s="51">
        <v>2331821</v>
      </c>
      <c r="P3717" t="s">
        <v>12288</v>
      </c>
      <c r="Q3717" t="s">
        <v>1289</v>
      </c>
      <c r="R3717" t="s">
        <v>629</v>
      </c>
      <c r="S3717" s="49" t="str">
        <f>CONCATENATE(Tabla_Datos[[#This Row],[Nombre_Cliente]]," ",Tabla_Datos[[#This Row],[ApellidoPaterno_Cliente]]," ",Tabla_Datos[[#This Row],[ApellidoMaterno_Cliente]])</f>
        <v>LUZ YOHANA TAPIA HERRERA</v>
      </c>
      <c r="T3717" s="53">
        <f>DATE(Tabla_Datos[[#This Row],[tAnio]],Tabla_Datos[[#This Row],[tMes]],Tabla_Datos[[#This Row],[tDia]])</f>
        <v>40775</v>
      </c>
      <c r="U3717" s="53" t="str">
        <f>IF(Tabla_Datos[[#This Row],[cProvincia]]="LIMA","LIMA","PROVINCIA")</f>
        <v>LIMA</v>
      </c>
      <c r="V3717" s="53" t="str">
        <f>MID(Tabla_Datos[[#This Row],[pTelefono]],1,SEARCH("-",Tabla_Datos[[#This Row],[pTelefono]],1)-1)</f>
        <v>1</v>
      </c>
      <c r="W3717" s="53" t="str">
        <f>MID(Tabla_Datos[[#This Row],[pTelefono]],SEARCH("-",Tabla_Datos[[#This Row],[pTelefono]],1)+1,LEN(Tabla_Datos[[#This Row],[pTelefono]]))</f>
        <v>994298382</v>
      </c>
      <c r="X3717" s="53" t="str">
        <f>CONCATENATE(Tabla_Datos[[#This Row],[TipUrb]]," ",Tabla_Datos[[#This Row],[Calle]]," ",Tabla_Datos[[#This Row],[NumCalle]])</f>
        <v xml:space="preserve">  LOS SAUCES 278</v>
      </c>
      <c r="Y3717" t="s">
        <v>92</v>
      </c>
      <c r="Z3717" t="s">
        <v>122</v>
      </c>
      <c r="AA3717" t="s">
        <v>123</v>
      </c>
      <c r="AB3717" t="s">
        <v>95</v>
      </c>
      <c r="AC3717">
        <v>804</v>
      </c>
      <c r="AD3717" t="s">
        <v>95</v>
      </c>
      <c r="AE3717" t="s">
        <v>95</v>
      </c>
      <c r="AF3717" t="s">
        <v>95</v>
      </c>
      <c r="AG3717" s="51">
        <v>10494317</v>
      </c>
      <c r="AH3717" t="s">
        <v>95</v>
      </c>
      <c r="AI3717">
        <v>1</v>
      </c>
      <c r="AJ3717">
        <v>1</v>
      </c>
      <c r="AK3717" t="s">
        <v>9299</v>
      </c>
      <c r="AL3717">
        <v>278</v>
      </c>
    </row>
    <row r="3718" spans="1:38">
      <c r="A3718">
        <v>3286367</v>
      </c>
      <c r="B3718" t="s">
        <v>12289</v>
      </c>
      <c r="C3718" t="s">
        <v>20</v>
      </c>
      <c r="D3718" t="s">
        <v>143</v>
      </c>
      <c r="E3718">
        <v>2011</v>
      </c>
      <c r="F3718">
        <v>8</v>
      </c>
      <c r="G3718">
        <v>20</v>
      </c>
      <c r="H3718" t="s">
        <v>86</v>
      </c>
      <c r="I3718" t="s">
        <v>546</v>
      </c>
      <c r="J3718" t="s">
        <v>926</v>
      </c>
      <c r="K3718" t="s">
        <v>2415</v>
      </c>
      <c r="L3718" t="s">
        <v>86</v>
      </c>
      <c r="M3718" t="s">
        <v>294</v>
      </c>
      <c r="N3718" s="50">
        <v>92783</v>
      </c>
      <c r="O3718" s="51">
        <v>2332504</v>
      </c>
      <c r="P3718" t="s">
        <v>2868</v>
      </c>
      <c r="Q3718" t="s">
        <v>377</v>
      </c>
      <c r="R3718" t="s">
        <v>3201</v>
      </c>
      <c r="S3718" s="49" t="str">
        <f>CONCATENATE(Tabla_Datos[[#This Row],[Nombre_Cliente]]," ",Tabla_Datos[[#This Row],[ApellidoPaterno_Cliente]]," ",Tabla_Datos[[#This Row],[ApellidoMaterno_Cliente]])</f>
        <v>GERARDO PEREZ ARAUJO</v>
      </c>
      <c r="T3718" s="53">
        <f>DATE(Tabla_Datos[[#This Row],[tAnio]],Tabla_Datos[[#This Row],[tMes]],Tabla_Datos[[#This Row],[tDia]])</f>
        <v>40775</v>
      </c>
      <c r="U3718" s="53" t="str">
        <f>IF(Tabla_Datos[[#This Row],[cProvincia]]="LIMA","LIMA","PROVINCIA")</f>
        <v>PROVINCIA</v>
      </c>
      <c r="V3718" s="53" t="str">
        <f>MID(Tabla_Datos[[#This Row],[pTelefono]],1,SEARCH("-",Tabla_Datos[[#This Row],[pTelefono]],1)-1)</f>
        <v>61</v>
      </c>
      <c r="W3718" s="53" t="str">
        <f>MID(Tabla_Datos[[#This Row],[pTelefono]],SEARCH("-",Tabla_Datos[[#This Row],[pTelefono]],1)+1,LEN(Tabla_Datos[[#This Row],[pTelefono]]))</f>
        <v>961096432</v>
      </c>
      <c r="X3718" s="53" t="str">
        <f>CONCATENATE(Tabla_Datos[[#This Row],[TipUrb]]," ",Tabla_Datos[[#This Row],[Calle]]," ",Tabla_Datos[[#This Row],[NumCalle]])</f>
        <v>- AYACUCHO 430</v>
      </c>
      <c r="Y3718" t="s">
        <v>930</v>
      </c>
      <c r="Z3718" t="s">
        <v>152</v>
      </c>
      <c r="AA3718" t="s">
        <v>153</v>
      </c>
      <c r="AB3718" t="s">
        <v>95</v>
      </c>
      <c r="AC3718" t="s">
        <v>95</v>
      </c>
      <c r="AD3718" t="s">
        <v>109</v>
      </c>
      <c r="AE3718" t="s">
        <v>95</v>
      </c>
      <c r="AF3718" t="s">
        <v>95</v>
      </c>
      <c r="AG3718" s="51">
        <v>6035</v>
      </c>
      <c r="AH3718" t="s">
        <v>95</v>
      </c>
      <c r="AI3718">
        <v>1</v>
      </c>
      <c r="AJ3718">
        <v>1</v>
      </c>
      <c r="AK3718" t="s">
        <v>292</v>
      </c>
      <c r="AL3718">
        <v>430</v>
      </c>
    </row>
    <row r="3719" spans="1:38">
      <c r="A3719">
        <v>3287138</v>
      </c>
      <c r="B3719" t="s">
        <v>12290</v>
      </c>
      <c r="C3719" t="s">
        <v>19</v>
      </c>
      <c r="D3719" t="s">
        <v>143</v>
      </c>
      <c r="E3719">
        <v>2011</v>
      </c>
      <c r="F3719">
        <v>8</v>
      </c>
      <c r="G3719">
        <v>20</v>
      </c>
      <c r="H3719" t="s">
        <v>144</v>
      </c>
      <c r="I3719" t="s">
        <v>100</v>
      </c>
      <c r="J3719" t="s">
        <v>100</v>
      </c>
      <c r="K3719" t="s">
        <v>345</v>
      </c>
      <c r="L3719" t="s">
        <v>86</v>
      </c>
      <c r="M3719" t="s">
        <v>102</v>
      </c>
      <c r="N3719" s="50">
        <v>42788234</v>
      </c>
      <c r="O3719" s="51">
        <v>2333133</v>
      </c>
      <c r="P3719" t="s">
        <v>12291</v>
      </c>
      <c r="Q3719" t="s">
        <v>221</v>
      </c>
      <c r="R3719" t="s">
        <v>221</v>
      </c>
      <c r="S3719" s="49" t="str">
        <f>CONCATENATE(Tabla_Datos[[#This Row],[Nombre_Cliente]]," ",Tabla_Datos[[#This Row],[ApellidoPaterno_Cliente]]," ",Tabla_Datos[[#This Row],[ApellidoMaterno_Cliente]])</f>
        <v>ZEVALLOS CONTRATISTA . .</v>
      </c>
      <c r="T3719" s="53">
        <f>DATE(Tabla_Datos[[#This Row],[tAnio]],Tabla_Datos[[#This Row],[tMes]],Tabla_Datos[[#This Row],[tDia]])</f>
        <v>40775</v>
      </c>
      <c r="U3719" s="53" t="str">
        <f>IF(Tabla_Datos[[#This Row],[cProvincia]]="LIMA","LIMA","PROVINCIA")</f>
        <v>PROVINCIA</v>
      </c>
      <c r="V3719" s="53" t="str">
        <f>MID(Tabla_Datos[[#This Row],[pTelefono]],1,SEARCH("-",Tabla_Datos[[#This Row],[pTelefono]],1)-1)</f>
        <v>54</v>
      </c>
      <c r="W3719" s="53" t="str">
        <f>MID(Tabla_Datos[[#This Row],[pTelefono]],SEARCH("-",Tabla_Datos[[#This Row],[pTelefono]],1)+1,LEN(Tabla_Datos[[#This Row],[pTelefono]]))</f>
        <v>959845534</v>
      </c>
      <c r="X3719" s="53" t="str">
        <f>CONCATENATE(Tabla_Datos[[#This Row],[TipUrb]]," ",Tabla_Datos[[#This Row],[Calle]]," ",Tabla_Datos[[#This Row],[NumCalle]])</f>
        <v>AH CASTILLA RAMON 615</v>
      </c>
      <c r="Y3719" t="s">
        <v>106</v>
      </c>
      <c r="Z3719" t="s">
        <v>152</v>
      </c>
      <c r="AA3719" t="s">
        <v>153</v>
      </c>
      <c r="AB3719" t="s">
        <v>95</v>
      </c>
      <c r="AC3719" t="s">
        <v>95</v>
      </c>
      <c r="AD3719" t="s">
        <v>96</v>
      </c>
      <c r="AE3719" t="s">
        <v>95</v>
      </c>
      <c r="AF3719" t="s">
        <v>95</v>
      </c>
      <c r="AG3719" s="51" t="s">
        <v>95</v>
      </c>
      <c r="AH3719">
        <v>2049833261</v>
      </c>
      <c r="AI3719">
        <v>1</v>
      </c>
      <c r="AJ3719">
        <v>1</v>
      </c>
      <c r="AK3719" t="s">
        <v>1482</v>
      </c>
      <c r="AL3719">
        <v>615</v>
      </c>
    </row>
    <row r="3720" spans="1:38">
      <c r="A3720">
        <v>3289658</v>
      </c>
      <c r="B3720" t="s">
        <v>12292</v>
      </c>
      <c r="C3720" t="s">
        <v>18</v>
      </c>
      <c r="D3720" t="s">
        <v>85</v>
      </c>
      <c r="E3720">
        <v>2011</v>
      </c>
      <c r="F3720">
        <v>8</v>
      </c>
      <c r="G3720">
        <v>20</v>
      </c>
      <c r="H3720" t="s">
        <v>86</v>
      </c>
      <c r="I3720" t="s">
        <v>355</v>
      </c>
      <c r="J3720" t="s">
        <v>355</v>
      </c>
      <c r="K3720" t="s">
        <v>593</v>
      </c>
      <c r="L3720" t="s">
        <v>86</v>
      </c>
      <c r="M3720" t="s">
        <v>594</v>
      </c>
      <c r="N3720" s="50">
        <v>42488872</v>
      </c>
      <c r="O3720" s="51">
        <v>2332949</v>
      </c>
      <c r="P3720" t="s">
        <v>12293</v>
      </c>
      <c r="Q3720" t="s">
        <v>1549</v>
      </c>
      <c r="R3720" t="s">
        <v>801</v>
      </c>
      <c r="S3720" s="49" t="str">
        <f>CONCATENATE(Tabla_Datos[[#This Row],[Nombre_Cliente]]," ",Tabla_Datos[[#This Row],[ApellidoPaterno_Cliente]]," ",Tabla_Datos[[#This Row],[ApellidoMaterno_Cliente]])</f>
        <v>CESAR RUBEN QUISPE GOMEZ</v>
      </c>
      <c r="T3720" s="53">
        <f>DATE(Tabla_Datos[[#This Row],[tAnio]],Tabla_Datos[[#This Row],[tMes]],Tabla_Datos[[#This Row],[tDia]])</f>
        <v>40775</v>
      </c>
      <c r="U3720" s="53" t="str">
        <f>IF(Tabla_Datos[[#This Row],[cProvincia]]="LIMA","LIMA","PROVINCIA")</f>
        <v>PROVINCIA</v>
      </c>
      <c r="V3720" s="53" t="str">
        <f>MID(Tabla_Datos[[#This Row],[pTelefono]],1,SEARCH("-",Tabla_Datos[[#This Row],[pTelefono]],1)-1)</f>
        <v>84</v>
      </c>
      <c r="W3720" s="53" t="str">
        <f>MID(Tabla_Datos[[#This Row],[pTelefono]],SEARCH("-",Tabla_Datos[[#This Row],[pTelefono]],1)+1,LEN(Tabla_Datos[[#This Row],[pTelefono]]))</f>
        <v>984224445</v>
      </c>
      <c r="X3720" s="53" t="str">
        <f>CONCATENATE(Tabla_Datos[[#This Row],[TipUrb]]," ",Tabla_Datos[[#This Row],[Calle]]," ",Tabla_Datos[[#This Row],[NumCalle]])</f>
        <v>UR   0</v>
      </c>
      <c r="Y3720" t="s">
        <v>360</v>
      </c>
      <c r="Z3720" t="s">
        <v>93</v>
      </c>
      <c r="AA3720" t="s">
        <v>94</v>
      </c>
      <c r="AB3720" t="s">
        <v>95</v>
      </c>
      <c r="AC3720" t="s">
        <v>95</v>
      </c>
      <c r="AD3720" t="s">
        <v>161</v>
      </c>
      <c r="AE3720" t="s">
        <v>361</v>
      </c>
      <c r="AF3720">
        <v>22</v>
      </c>
      <c r="AG3720" s="51">
        <v>43116818</v>
      </c>
      <c r="AI3720" t="s">
        <v>867</v>
      </c>
      <c r="AJ3720" t="s">
        <v>867</v>
      </c>
      <c r="AK3720" t="s">
        <v>95</v>
      </c>
      <c r="AL3720">
        <v>0</v>
      </c>
    </row>
    <row r="3721" spans="1:38">
      <c r="A3721">
        <v>3288157</v>
      </c>
      <c r="B3721" t="s">
        <v>12294</v>
      </c>
      <c r="C3721" t="s">
        <v>20</v>
      </c>
      <c r="D3721" t="s">
        <v>85</v>
      </c>
      <c r="E3721">
        <v>2011</v>
      </c>
      <c r="F3721">
        <v>8</v>
      </c>
      <c r="G3721">
        <v>20</v>
      </c>
      <c r="H3721" t="s">
        <v>86</v>
      </c>
      <c r="I3721" t="s">
        <v>16</v>
      </c>
      <c r="J3721" t="s">
        <v>16</v>
      </c>
      <c r="K3721" t="s">
        <v>112</v>
      </c>
      <c r="L3721" t="s">
        <v>86</v>
      </c>
      <c r="M3721" t="s">
        <v>88</v>
      </c>
      <c r="N3721" s="50">
        <v>20000021</v>
      </c>
      <c r="O3721" s="51">
        <v>2333984</v>
      </c>
      <c r="P3721" t="s">
        <v>12295</v>
      </c>
      <c r="Q3721" t="s">
        <v>1188</v>
      </c>
      <c r="R3721" t="s">
        <v>1936</v>
      </c>
      <c r="S3721" s="49" t="str">
        <f>CONCATENATE(Tabla_Datos[[#This Row],[Nombre_Cliente]]," ",Tabla_Datos[[#This Row],[ApellidoPaterno_Cliente]]," ",Tabla_Datos[[#This Row],[ApellidoMaterno_Cliente]])</f>
        <v>CORNELIO WILLIAM PACHECO SALDAÑA</v>
      </c>
      <c r="T3721" s="53">
        <f>DATE(Tabla_Datos[[#This Row],[tAnio]],Tabla_Datos[[#This Row],[tMes]],Tabla_Datos[[#This Row],[tDia]])</f>
        <v>40775</v>
      </c>
      <c r="U3721" s="53" t="str">
        <f>IF(Tabla_Datos[[#This Row],[cProvincia]]="LIMA","LIMA","PROVINCIA")</f>
        <v>LIMA</v>
      </c>
      <c r="V3721" s="53" t="str">
        <f>MID(Tabla_Datos[[#This Row],[pTelefono]],1,SEARCH("-",Tabla_Datos[[#This Row],[pTelefono]],1)-1)</f>
        <v>1</v>
      </c>
      <c r="W3721" s="53" t="str">
        <f>MID(Tabla_Datos[[#This Row],[pTelefono]],SEARCH("-",Tabla_Datos[[#This Row],[pTelefono]],1)+1,LEN(Tabla_Datos[[#This Row],[pTelefono]]))</f>
        <v>988870984</v>
      </c>
      <c r="X3721" s="53" t="str">
        <f>CONCATENATE(Tabla_Datos[[#This Row],[TipUrb]]," ",Tabla_Datos[[#This Row],[Calle]]," ",Tabla_Datos[[#This Row],[NumCalle]])</f>
        <v>UR LAS CASCADAS 0</v>
      </c>
      <c r="Y3721" t="s">
        <v>92</v>
      </c>
      <c r="Z3721" t="s">
        <v>122</v>
      </c>
      <c r="AA3721" t="s">
        <v>123</v>
      </c>
      <c r="AB3721" t="s">
        <v>95</v>
      </c>
      <c r="AC3721" t="s">
        <v>95</v>
      </c>
      <c r="AD3721" t="s">
        <v>161</v>
      </c>
      <c r="AE3721" t="s">
        <v>3069</v>
      </c>
      <c r="AF3721">
        <v>27</v>
      </c>
      <c r="AG3721" s="51">
        <v>10064331</v>
      </c>
      <c r="AH3721" t="s">
        <v>95</v>
      </c>
      <c r="AI3721">
        <v>1</v>
      </c>
      <c r="AJ3721">
        <v>1</v>
      </c>
      <c r="AK3721" t="s">
        <v>2529</v>
      </c>
      <c r="AL3721">
        <v>0</v>
      </c>
    </row>
    <row r="3722" spans="1:38">
      <c r="A3722">
        <v>3286717</v>
      </c>
      <c r="B3722" t="s">
        <v>12296</v>
      </c>
      <c r="C3722" t="s">
        <v>18</v>
      </c>
      <c r="D3722" t="s">
        <v>143</v>
      </c>
      <c r="E3722">
        <v>2011</v>
      </c>
      <c r="F3722">
        <v>8</v>
      </c>
      <c r="G3722">
        <v>20</v>
      </c>
      <c r="H3722" t="s">
        <v>86</v>
      </c>
      <c r="I3722" t="s">
        <v>16</v>
      </c>
      <c r="J3722" t="s">
        <v>16</v>
      </c>
      <c r="K3722" t="s">
        <v>277</v>
      </c>
      <c r="L3722" t="s">
        <v>86</v>
      </c>
      <c r="M3722" t="s">
        <v>88</v>
      </c>
      <c r="O3722" s="51">
        <v>2332774</v>
      </c>
      <c r="P3722" t="s">
        <v>12297</v>
      </c>
      <c r="Q3722" t="s">
        <v>12298</v>
      </c>
      <c r="R3722" t="s">
        <v>11405</v>
      </c>
      <c r="S3722" s="49" t="str">
        <f>CONCATENATE(Tabla_Datos[[#This Row],[Nombre_Cliente]]," ",Tabla_Datos[[#This Row],[ApellidoPaterno_Cliente]]," ",Tabla_Datos[[#This Row],[ApellidoMaterno_Cliente]])</f>
        <v xml:space="preserve">IRMA HAYDEE  HAWKINS  LINARES </v>
      </c>
      <c r="T3722" s="53">
        <f>DATE(Tabla_Datos[[#This Row],[tAnio]],Tabla_Datos[[#This Row],[tMes]],Tabla_Datos[[#This Row],[tDia]])</f>
        <v>40775</v>
      </c>
      <c r="U3722" s="53" t="str">
        <f>IF(Tabla_Datos[[#This Row],[cProvincia]]="LIMA","LIMA","PROVINCIA")</f>
        <v>LIMA</v>
      </c>
      <c r="V3722" s="53" t="str">
        <f>MID(Tabla_Datos[[#This Row],[pTelefono]],1,SEARCH("-",Tabla_Datos[[#This Row],[pTelefono]],1)-1)</f>
        <v>1</v>
      </c>
      <c r="W3722" s="53" t="str">
        <f>MID(Tabla_Datos[[#This Row],[pTelefono]],SEARCH("-",Tabla_Datos[[#This Row],[pTelefono]],1)+1,LEN(Tabla_Datos[[#This Row],[pTelefono]]))</f>
        <v>989112150</v>
      </c>
      <c r="X3722" s="53" t="str">
        <f>CONCATENATE(Tabla_Datos[[#This Row],[TipUrb]]," ",Tabla_Datos[[#This Row],[Calle]]," ",Tabla_Datos[[#This Row],[NumCalle]])</f>
        <v>RS LAS UVAS 0</v>
      </c>
      <c r="Y3722" t="s">
        <v>92</v>
      </c>
      <c r="Z3722" t="s">
        <v>188</v>
      </c>
      <c r="AA3722" t="s">
        <v>189</v>
      </c>
      <c r="AB3722" t="s">
        <v>95</v>
      </c>
      <c r="AC3722">
        <v>704</v>
      </c>
      <c r="AD3722" t="s">
        <v>435</v>
      </c>
      <c r="AE3722" t="s">
        <v>95</v>
      </c>
      <c r="AG3722" s="51">
        <v>8642416</v>
      </c>
      <c r="AI3722">
        <v>36</v>
      </c>
      <c r="AJ3722">
        <v>36</v>
      </c>
      <c r="AK3722" t="s">
        <v>2521</v>
      </c>
      <c r="AL3722">
        <v>0</v>
      </c>
    </row>
    <row r="3723" spans="1:38">
      <c r="A3723">
        <v>3287565</v>
      </c>
      <c r="B3723" t="s">
        <v>12299</v>
      </c>
      <c r="C3723" t="s">
        <v>19</v>
      </c>
      <c r="D3723" t="s">
        <v>143</v>
      </c>
      <c r="E3723">
        <v>2011</v>
      </c>
      <c r="F3723">
        <v>8</v>
      </c>
      <c r="G3723">
        <v>20</v>
      </c>
      <c r="H3723" t="s">
        <v>86</v>
      </c>
      <c r="I3723" t="s">
        <v>100</v>
      </c>
      <c r="J3723" t="s">
        <v>100</v>
      </c>
      <c r="K3723" t="s">
        <v>1724</v>
      </c>
      <c r="L3723" t="s">
        <v>86</v>
      </c>
      <c r="M3723" t="s">
        <v>88</v>
      </c>
      <c r="N3723" s="50">
        <v>20000021</v>
      </c>
      <c r="O3723" s="51">
        <v>2333447</v>
      </c>
      <c r="P3723" t="s">
        <v>12300</v>
      </c>
      <c r="Q3723" t="s">
        <v>12301</v>
      </c>
      <c r="R3723" t="s">
        <v>179</v>
      </c>
      <c r="S3723" s="49" t="str">
        <f>CONCATENATE(Tabla_Datos[[#This Row],[Nombre_Cliente]]," ",Tabla_Datos[[#This Row],[ApellidoPaterno_Cliente]]," ",Tabla_Datos[[#This Row],[ApellidoMaterno_Cliente]])</f>
        <v>DELMA AMELIA VERIA VARGAS</v>
      </c>
      <c r="T3723" s="53">
        <f>DATE(Tabla_Datos[[#This Row],[tAnio]],Tabla_Datos[[#This Row],[tMes]],Tabla_Datos[[#This Row],[tDia]])</f>
        <v>40775</v>
      </c>
      <c r="U3723" s="53" t="str">
        <f>IF(Tabla_Datos[[#This Row],[cProvincia]]="LIMA","LIMA","PROVINCIA")</f>
        <v>PROVINCIA</v>
      </c>
      <c r="V3723" s="53" t="str">
        <f>MID(Tabla_Datos[[#This Row],[pTelefono]],1,SEARCH("-",Tabla_Datos[[#This Row],[pTelefono]],1)-1)</f>
        <v>54</v>
      </c>
      <c r="W3723" s="53" t="str">
        <f>MID(Tabla_Datos[[#This Row],[pTelefono]],SEARCH("-",Tabla_Datos[[#This Row],[pTelefono]],1)+1,LEN(Tabla_Datos[[#This Row],[pTelefono]]))</f>
        <v>951597037</v>
      </c>
      <c r="X3723" s="53" t="str">
        <f>CONCATENATE(Tabla_Datos[[#This Row],[TipUrb]]," ",Tabla_Datos[[#This Row],[Calle]]," ",Tabla_Datos[[#This Row],[NumCalle]])</f>
        <v>- . 0</v>
      </c>
      <c r="Y3723" t="s">
        <v>106</v>
      </c>
      <c r="Z3723" t="s">
        <v>152</v>
      </c>
      <c r="AA3723" t="s">
        <v>153</v>
      </c>
      <c r="AB3723" t="s">
        <v>95</v>
      </c>
      <c r="AC3723" t="s">
        <v>95</v>
      </c>
      <c r="AD3723" t="s">
        <v>109</v>
      </c>
      <c r="AE3723" t="s">
        <v>474</v>
      </c>
      <c r="AF3723">
        <v>12</v>
      </c>
      <c r="AG3723" s="51">
        <v>2392690</v>
      </c>
      <c r="AH3723" t="s">
        <v>95</v>
      </c>
      <c r="AI3723">
        <v>1</v>
      </c>
      <c r="AJ3723">
        <v>1</v>
      </c>
      <c r="AK3723" t="s">
        <v>221</v>
      </c>
      <c r="AL3723">
        <v>0</v>
      </c>
    </row>
    <row r="3724" spans="1:38">
      <c r="A3724">
        <v>3286301</v>
      </c>
      <c r="B3724" t="s">
        <v>12302</v>
      </c>
      <c r="C3724" t="s">
        <v>19</v>
      </c>
      <c r="D3724" t="s">
        <v>85</v>
      </c>
      <c r="E3724">
        <v>2011</v>
      </c>
      <c r="F3724">
        <v>8</v>
      </c>
      <c r="G3724">
        <v>20</v>
      </c>
      <c r="H3724" t="s">
        <v>144</v>
      </c>
      <c r="I3724" t="s">
        <v>16</v>
      </c>
      <c r="J3724" t="s">
        <v>16</v>
      </c>
      <c r="K3724" t="s">
        <v>177</v>
      </c>
      <c r="L3724" t="s">
        <v>144</v>
      </c>
      <c r="M3724" t="s">
        <v>88</v>
      </c>
      <c r="N3724" s="50">
        <v>20000030</v>
      </c>
      <c r="O3724" s="51">
        <v>2332447</v>
      </c>
      <c r="P3724" t="s">
        <v>12303</v>
      </c>
      <c r="Q3724" t="s">
        <v>95</v>
      </c>
      <c r="R3724" t="s">
        <v>95</v>
      </c>
      <c r="S3724" s="49" t="str">
        <f>CONCATENATE(Tabla_Datos[[#This Row],[Nombre_Cliente]]," ",Tabla_Datos[[#This Row],[ApellidoPaterno_Cliente]]," ",Tabla_Datos[[#This Row],[ApellidoMaterno_Cliente]])</f>
        <v xml:space="preserve">CONSULTORES ASESORES    </v>
      </c>
      <c r="T3724" s="53">
        <f>DATE(Tabla_Datos[[#This Row],[tAnio]],Tabla_Datos[[#This Row],[tMes]],Tabla_Datos[[#This Row],[tDia]])</f>
        <v>40775</v>
      </c>
      <c r="U3724" s="53" t="str">
        <f>IF(Tabla_Datos[[#This Row],[cProvincia]]="LIMA","LIMA","PROVINCIA")</f>
        <v>LIMA</v>
      </c>
      <c r="V3724" s="53" t="str">
        <f>MID(Tabla_Datos[[#This Row],[pTelefono]],1,SEARCH("-",Tabla_Datos[[#This Row],[pTelefono]],1)-1)</f>
        <v>1</v>
      </c>
      <c r="W3724" s="53" t="str">
        <f>MID(Tabla_Datos[[#This Row],[pTelefono]],SEARCH("-",Tabla_Datos[[#This Row],[pTelefono]],1)+1,LEN(Tabla_Datos[[#This Row],[pTelefono]]))</f>
        <v>948539054</v>
      </c>
      <c r="X3724" s="53" t="str">
        <f>CONCATENATE(Tabla_Datos[[#This Row],[TipUrb]]," ",Tabla_Datos[[#This Row],[Calle]]," ",Tabla_Datos[[#This Row],[NumCalle]])</f>
        <v>UR VACAPI 139</v>
      </c>
      <c r="Y3724" t="s">
        <v>92</v>
      </c>
      <c r="Z3724" t="s">
        <v>196</v>
      </c>
      <c r="AA3724" t="s">
        <v>197</v>
      </c>
      <c r="AB3724">
        <v>3</v>
      </c>
      <c r="AC3724" t="s">
        <v>95</v>
      </c>
      <c r="AD3724" t="s">
        <v>161</v>
      </c>
      <c r="AE3724" t="s">
        <v>95</v>
      </c>
      <c r="AF3724" t="s">
        <v>95</v>
      </c>
      <c r="AG3724" s="51" t="s">
        <v>95</v>
      </c>
      <c r="AH3724">
        <v>2048646212</v>
      </c>
      <c r="AI3724">
        <v>1</v>
      </c>
      <c r="AJ3724">
        <v>1</v>
      </c>
      <c r="AK3724" t="s">
        <v>12304</v>
      </c>
      <c r="AL3724">
        <v>139</v>
      </c>
    </row>
    <row r="3725" spans="1:38">
      <c r="A3725">
        <v>3288115</v>
      </c>
      <c r="B3725" t="s">
        <v>12305</v>
      </c>
      <c r="C3725" t="s">
        <v>18</v>
      </c>
      <c r="D3725" t="s">
        <v>156</v>
      </c>
      <c r="E3725">
        <v>2011</v>
      </c>
      <c r="F3725">
        <v>8</v>
      </c>
      <c r="G3725">
        <v>20</v>
      </c>
      <c r="H3725" t="s">
        <v>86</v>
      </c>
      <c r="I3725" t="s">
        <v>202</v>
      </c>
      <c r="J3725" t="s">
        <v>203</v>
      </c>
      <c r="K3725" t="s">
        <v>203</v>
      </c>
      <c r="L3725" t="s">
        <v>86</v>
      </c>
      <c r="M3725" t="s">
        <v>133</v>
      </c>
      <c r="N3725" s="50">
        <v>99999999</v>
      </c>
      <c r="O3725" s="51">
        <v>2333918</v>
      </c>
      <c r="P3725" t="s">
        <v>7583</v>
      </c>
      <c r="Q3725" t="s">
        <v>2864</v>
      </c>
      <c r="R3725" t="s">
        <v>12306</v>
      </c>
      <c r="S3725" s="49" t="str">
        <f>CONCATENATE(Tabla_Datos[[#This Row],[Nombre_Cliente]]," ",Tabla_Datos[[#This Row],[ApellidoPaterno_Cliente]]," ",Tabla_Datos[[#This Row],[ApellidoMaterno_Cliente]])</f>
        <v>GLADYS  LEYVA  DE GONZALES</v>
      </c>
      <c r="T3725" s="53">
        <f>DATE(Tabla_Datos[[#This Row],[tAnio]],Tabla_Datos[[#This Row],[tMes]],Tabla_Datos[[#This Row],[tDia]])</f>
        <v>40775</v>
      </c>
      <c r="U3725" s="53" t="str">
        <f>IF(Tabla_Datos[[#This Row],[cProvincia]]="LIMA","LIMA","PROVINCIA")</f>
        <v>PROVINCIA</v>
      </c>
      <c r="V3725" s="53" t="str">
        <f>MID(Tabla_Datos[[#This Row],[pTelefono]],1,SEARCH("-",Tabla_Datos[[#This Row],[pTelefono]],1)-1)</f>
        <v>74</v>
      </c>
      <c r="W3725" s="53" t="str">
        <f>MID(Tabla_Datos[[#This Row],[pTelefono]],SEARCH("-",Tabla_Datos[[#This Row],[pTelefono]],1)+1,LEN(Tabla_Datos[[#This Row],[pTelefono]]))</f>
        <v>326022</v>
      </c>
      <c r="X3725" s="53" t="str">
        <f>CONCATENATE(Tabla_Datos[[#This Row],[TipUrb]]," ",Tabla_Datos[[#This Row],[Calle]]," ",Tabla_Datos[[#This Row],[NumCalle]])</f>
        <v>UP PEDRO RUIZ 197</v>
      </c>
      <c r="Y3725" t="s">
        <v>208</v>
      </c>
      <c r="Z3725" t="s">
        <v>93</v>
      </c>
      <c r="AA3725" t="s">
        <v>94</v>
      </c>
      <c r="AB3725" t="s">
        <v>95</v>
      </c>
      <c r="AC3725" t="s">
        <v>95</v>
      </c>
      <c r="AD3725" t="s">
        <v>286</v>
      </c>
      <c r="AE3725" t="s">
        <v>95</v>
      </c>
      <c r="AG3725" s="51">
        <v>16504412</v>
      </c>
      <c r="AI3725">
        <v>26</v>
      </c>
      <c r="AJ3725">
        <v>26</v>
      </c>
      <c r="AK3725" t="s">
        <v>12307</v>
      </c>
      <c r="AL3725">
        <v>197</v>
      </c>
    </row>
    <row r="3726" spans="1:38">
      <c r="A3726">
        <v>3286868</v>
      </c>
      <c r="B3726" t="s">
        <v>12308</v>
      </c>
      <c r="C3726" t="s">
        <v>20</v>
      </c>
      <c r="D3726" t="s">
        <v>85</v>
      </c>
      <c r="E3726">
        <v>2011</v>
      </c>
      <c r="F3726">
        <v>8</v>
      </c>
      <c r="G3726">
        <v>20</v>
      </c>
      <c r="H3726" t="s">
        <v>86</v>
      </c>
      <c r="I3726" t="s">
        <v>16</v>
      </c>
      <c r="J3726" t="s">
        <v>16</v>
      </c>
      <c r="K3726" t="s">
        <v>192</v>
      </c>
      <c r="L3726" t="s">
        <v>86</v>
      </c>
      <c r="M3726" t="s">
        <v>88</v>
      </c>
      <c r="N3726" s="50">
        <v>8569072</v>
      </c>
      <c r="O3726" s="51">
        <v>2332914</v>
      </c>
      <c r="P3726" t="s">
        <v>12309</v>
      </c>
      <c r="Q3726" t="s">
        <v>12310</v>
      </c>
      <c r="R3726" t="s">
        <v>2923</v>
      </c>
      <c r="S3726" s="49" t="str">
        <f>CONCATENATE(Tabla_Datos[[#This Row],[Nombre_Cliente]]," ",Tabla_Datos[[#This Row],[ApellidoPaterno_Cliente]]," ",Tabla_Datos[[#This Row],[ApellidoMaterno_Cliente]])</f>
        <v>ALFONSO WILLIAM BUTRON AYALA</v>
      </c>
      <c r="T3726" s="53">
        <f>DATE(Tabla_Datos[[#This Row],[tAnio]],Tabla_Datos[[#This Row],[tMes]],Tabla_Datos[[#This Row],[tDia]])</f>
        <v>40775</v>
      </c>
      <c r="U3726" s="53" t="str">
        <f>IF(Tabla_Datos[[#This Row],[cProvincia]]="LIMA","LIMA","PROVINCIA")</f>
        <v>LIMA</v>
      </c>
      <c r="V3726" s="53" t="str">
        <f>MID(Tabla_Datos[[#This Row],[pTelefono]],1,SEARCH("-",Tabla_Datos[[#This Row],[pTelefono]],1)-1)</f>
        <v>1</v>
      </c>
      <c r="W3726" s="53" t="str">
        <f>MID(Tabla_Datos[[#This Row],[pTelefono]],SEARCH("-",Tabla_Datos[[#This Row],[pTelefono]],1)+1,LEN(Tabla_Datos[[#This Row],[pTelefono]]))</f>
        <v>981272115</v>
      </c>
      <c r="X3726" s="53" t="str">
        <f>CONCATENATE(Tabla_Datos[[#This Row],[TipUrb]]," ",Tabla_Datos[[#This Row],[Calle]]," ",Tabla_Datos[[#This Row],[NumCalle]])</f>
        <v>CO ANCASH 0</v>
      </c>
      <c r="Y3726" t="s">
        <v>92</v>
      </c>
      <c r="Z3726" t="s">
        <v>122</v>
      </c>
      <c r="AA3726" t="s">
        <v>123</v>
      </c>
      <c r="AB3726">
        <v>3</v>
      </c>
      <c r="AC3726">
        <v>301</v>
      </c>
      <c r="AD3726" t="s">
        <v>198</v>
      </c>
      <c r="AE3726" t="s">
        <v>12311</v>
      </c>
      <c r="AF3726" t="s">
        <v>95</v>
      </c>
      <c r="AG3726" s="51">
        <v>10665344</v>
      </c>
      <c r="AH3726" t="s">
        <v>95</v>
      </c>
      <c r="AI3726">
        <v>1</v>
      </c>
      <c r="AJ3726">
        <v>1</v>
      </c>
      <c r="AK3726" t="s">
        <v>145</v>
      </c>
      <c r="AL3726">
        <v>0</v>
      </c>
    </row>
    <row r="3727" spans="1:38">
      <c r="A3727">
        <v>3286532</v>
      </c>
      <c r="B3727" t="s">
        <v>12312</v>
      </c>
      <c r="C3727" t="s">
        <v>19</v>
      </c>
      <c r="D3727" t="s">
        <v>85</v>
      </c>
      <c r="E3727">
        <v>2011</v>
      </c>
      <c r="F3727">
        <v>8</v>
      </c>
      <c r="G3727">
        <v>20</v>
      </c>
      <c r="H3727" t="s">
        <v>86</v>
      </c>
      <c r="I3727" t="s">
        <v>16</v>
      </c>
      <c r="J3727" t="s">
        <v>16</v>
      </c>
      <c r="K3727" t="s">
        <v>487</v>
      </c>
      <c r="L3727" t="s">
        <v>86</v>
      </c>
      <c r="M3727" t="s">
        <v>88</v>
      </c>
      <c r="N3727" s="50">
        <v>20000021</v>
      </c>
      <c r="O3727" s="51">
        <v>2332646</v>
      </c>
      <c r="P3727" t="s">
        <v>130</v>
      </c>
      <c r="Q3727" t="s">
        <v>6233</v>
      </c>
      <c r="R3727" t="s">
        <v>1549</v>
      </c>
      <c r="S3727" s="49" t="str">
        <f>CONCATENATE(Tabla_Datos[[#This Row],[Nombre_Cliente]]," ",Tabla_Datos[[#This Row],[ApellidoPaterno_Cliente]]," ",Tabla_Datos[[#This Row],[ApellidoMaterno_Cliente]])</f>
        <v>PABLO ZAPANA QUISPE</v>
      </c>
      <c r="T3727" s="53">
        <f>DATE(Tabla_Datos[[#This Row],[tAnio]],Tabla_Datos[[#This Row],[tMes]],Tabla_Datos[[#This Row],[tDia]])</f>
        <v>40775</v>
      </c>
      <c r="U3727" s="53" t="str">
        <f>IF(Tabla_Datos[[#This Row],[cProvincia]]="LIMA","LIMA","PROVINCIA")</f>
        <v>LIMA</v>
      </c>
      <c r="V3727" s="53" t="str">
        <f>MID(Tabla_Datos[[#This Row],[pTelefono]],1,SEARCH("-",Tabla_Datos[[#This Row],[pTelefono]],1)-1)</f>
        <v>1</v>
      </c>
      <c r="W3727" s="53" t="str">
        <f>MID(Tabla_Datos[[#This Row],[pTelefono]],SEARCH("-",Tabla_Datos[[#This Row],[pTelefono]],1)+1,LEN(Tabla_Datos[[#This Row],[pTelefono]]))</f>
        <v>990982347</v>
      </c>
      <c r="X3727" s="53" t="str">
        <f>CONCATENATE(Tabla_Datos[[#This Row],[TipUrb]]," ",Tabla_Datos[[#This Row],[Calle]]," ",Tabla_Datos[[#This Row],[NumCalle]])</f>
        <v>UR CANTO GRANDE 2546</v>
      </c>
      <c r="Y3727" t="s">
        <v>92</v>
      </c>
      <c r="Z3727" t="s">
        <v>122</v>
      </c>
      <c r="AA3727" t="s">
        <v>123</v>
      </c>
      <c r="AB3727" t="s">
        <v>95</v>
      </c>
      <c r="AC3727" t="s">
        <v>95</v>
      </c>
      <c r="AD3727" t="s">
        <v>161</v>
      </c>
      <c r="AE3727" t="s">
        <v>95</v>
      </c>
      <c r="AF3727" t="s">
        <v>95</v>
      </c>
      <c r="AG3727" s="51">
        <v>8282469</v>
      </c>
      <c r="AH3727" t="s">
        <v>95</v>
      </c>
      <c r="AI3727">
        <v>1</v>
      </c>
      <c r="AJ3727">
        <v>1</v>
      </c>
      <c r="AK3727" t="s">
        <v>1918</v>
      </c>
      <c r="AL3727">
        <v>2546</v>
      </c>
    </row>
    <row r="3728" spans="1:38">
      <c r="A3728">
        <v>3287177</v>
      </c>
      <c r="B3728" t="s">
        <v>12313</v>
      </c>
      <c r="C3728" t="s">
        <v>19</v>
      </c>
      <c r="D3728" t="s">
        <v>143</v>
      </c>
      <c r="E3728">
        <v>2011</v>
      </c>
      <c r="F3728">
        <v>8</v>
      </c>
      <c r="G3728">
        <v>20</v>
      </c>
      <c r="H3728" t="s">
        <v>86</v>
      </c>
      <c r="I3728" t="s">
        <v>16</v>
      </c>
      <c r="J3728" t="s">
        <v>16</v>
      </c>
      <c r="K3728" t="s">
        <v>496</v>
      </c>
      <c r="L3728" t="s">
        <v>86</v>
      </c>
      <c r="M3728" t="s">
        <v>88</v>
      </c>
      <c r="N3728" s="50">
        <v>20000021</v>
      </c>
      <c r="O3728" s="51">
        <v>2333161</v>
      </c>
      <c r="P3728" t="s">
        <v>12314</v>
      </c>
      <c r="Q3728" t="s">
        <v>8094</v>
      </c>
      <c r="R3728" t="s">
        <v>2426</v>
      </c>
      <c r="S3728" s="49" t="str">
        <f>CONCATENATE(Tabla_Datos[[#This Row],[Nombre_Cliente]]," ",Tabla_Datos[[#This Row],[ApellidoPaterno_Cliente]]," ",Tabla_Datos[[#This Row],[ApellidoMaterno_Cliente]])</f>
        <v>OLIVER ANAYA VALVERDE</v>
      </c>
      <c r="T3728" s="53">
        <f>DATE(Tabla_Datos[[#This Row],[tAnio]],Tabla_Datos[[#This Row],[tMes]],Tabla_Datos[[#This Row],[tDia]])</f>
        <v>40775</v>
      </c>
      <c r="U3728" s="53" t="str">
        <f>IF(Tabla_Datos[[#This Row],[cProvincia]]="LIMA","LIMA","PROVINCIA")</f>
        <v>LIMA</v>
      </c>
      <c r="V3728" s="53" t="str">
        <f>MID(Tabla_Datos[[#This Row],[pTelefono]],1,SEARCH("-",Tabla_Datos[[#This Row],[pTelefono]],1)-1)</f>
        <v>1</v>
      </c>
      <c r="W3728" s="53" t="str">
        <f>MID(Tabla_Datos[[#This Row],[pTelefono]],SEARCH("-",Tabla_Datos[[#This Row],[pTelefono]],1)+1,LEN(Tabla_Datos[[#This Row],[pTelefono]]))</f>
        <v>979301150</v>
      </c>
      <c r="X3728" s="53" t="str">
        <f>CONCATENATE(Tabla_Datos[[#This Row],[TipUrb]]," ",Tabla_Datos[[#This Row],[Calle]]," ",Tabla_Datos[[#This Row],[NumCalle]])</f>
        <v>- BOLIVAR SIMON 0</v>
      </c>
      <c r="Y3728" t="s">
        <v>92</v>
      </c>
      <c r="Z3728" t="s">
        <v>152</v>
      </c>
      <c r="AA3728" t="s">
        <v>153</v>
      </c>
      <c r="AB3728" t="s">
        <v>95</v>
      </c>
      <c r="AC3728" t="s">
        <v>95</v>
      </c>
      <c r="AD3728" t="s">
        <v>109</v>
      </c>
      <c r="AE3728" t="s">
        <v>1043</v>
      </c>
      <c r="AF3728">
        <v>10</v>
      </c>
      <c r="AG3728" s="51">
        <v>9290770</v>
      </c>
      <c r="AH3728" t="s">
        <v>95</v>
      </c>
      <c r="AI3728">
        <v>1</v>
      </c>
      <c r="AJ3728">
        <v>1</v>
      </c>
      <c r="AK3728" t="s">
        <v>2069</v>
      </c>
      <c r="AL3728">
        <v>0</v>
      </c>
    </row>
    <row r="3729" spans="1:38">
      <c r="A3729">
        <v>3287640</v>
      </c>
      <c r="B3729" t="s">
        <v>12315</v>
      </c>
      <c r="C3729" t="s">
        <v>18</v>
      </c>
      <c r="D3729" t="s">
        <v>85</v>
      </c>
      <c r="E3729">
        <v>2011</v>
      </c>
      <c r="F3729">
        <v>8</v>
      </c>
      <c r="G3729">
        <v>20</v>
      </c>
      <c r="H3729" t="s">
        <v>86</v>
      </c>
      <c r="I3729" t="s">
        <v>16</v>
      </c>
      <c r="J3729" t="s">
        <v>16</v>
      </c>
      <c r="K3729" t="s">
        <v>147</v>
      </c>
      <c r="L3729" t="s">
        <v>86</v>
      </c>
      <c r="M3729" t="s">
        <v>88</v>
      </c>
      <c r="N3729" s="50">
        <v>99999999</v>
      </c>
      <c r="O3729" s="51">
        <v>2333492</v>
      </c>
      <c r="P3729" t="s">
        <v>12316</v>
      </c>
      <c r="Q3729" t="s">
        <v>12317</v>
      </c>
      <c r="R3729" t="s">
        <v>195</v>
      </c>
      <c r="S3729" s="49" t="str">
        <f>CONCATENATE(Tabla_Datos[[#This Row],[Nombre_Cliente]]," ",Tabla_Datos[[#This Row],[ApellidoPaterno_Cliente]]," ",Tabla_Datos[[#This Row],[ApellidoMaterno_Cliente]])</f>
        <v xml:space="preserve">JUAN CARLOS  YEREN  CHAVEZ </v>
      </c>
      <c r="T3729" s="53">
        <f>DATE(Tabla_Datos[[#This Row],[tAnio]],Tabla_Datos[[#This Row],[tMes]],Tabla_Datos[[#This Row],[tDia]])</f>
        <v>40775</v>
      </c>
      <c r="U3729" s="53" t="str">
        <f>IF(Tabla_Datos[[#This Row],[cProvincia]]="LIMA","LIMA","PROVINCIA")</f>
        <v>LIMA</v>
      </c>
      <c r="V3729" s="53" t="str">
        <f>MID(Tabla_Datos[[#This Row],[pTelefono]],1,SEARCH("-",Tabla_Datos[[#This Row],[pTelefono]],1)-1)</f>
        <v>1</v>
      </c>
      <c r="W3729" s="53" t="str">
        <f>MID(Tabla_Datos[[#This Row],[pTelefono]],SEARCH("-",Tabla_Datos[[#This Row],[pTelefono]],1)+1,LEN(Tabla_Datos[[#This Row],[pTelefono]]))</f>
        <v>992872153</v>
      </c>
      <c r="X3729" s="53" t="str">
        <f>CONCATENATE(Tabla_Datos[[#This Row],[TipUrb]]," ",Tabla_Datos[[#This Row],[Calle]]," ",Tabla_Datos[[#This Row],[NumCalle]])</f>
        <v>PJ LAS PERAS 115</v>
      </c>
      <c r="Y3729" t="s">
        <v>92</v>
      </c>
      <c r="Z3729" t="s">
        <v>93</v>
      </c>
      <c r="AA3729" t="s">
        <v>94</v>
      </c>
      <c r="AB3729" t="s">
        <v>95</v>
      </c>
      <c r="AC3729" t="s">
        <v>95</v>
      </c>
      <c r="AD3729" t="s">
        <v>429</v>
      </c>
      <c r="AE3729" t="s">
        <v>95</v>
      </c>
      <c r="AG3729" s="51">
        <v>9115372</v>
      </c>
      <c r="AI3729">
        <v>26</v>
      </c>
      <c r="AJ3729">
        <v>26</v>
      </c>
      <c r="AK3729" t="s">
        <v>12318</v>
      </c>
      <c r="AL3729">
        <v>115</v>
      </c>
    </row>
    <row r="3730" spans="1:38">
      <c r="A3730">
        <v>3286328</v>
      </c>
      <c r="B3730" t="s">
        <v>12319</v>
      </c>
      <c r="C3730" t="s">
        <v>20</v>
      </c>
      <c r="D3730" t="s">
        <v>85</v>
      </c>
      <c r="E3730">
        <v>2011</v>
      </c>
      <c r="F3730">
        <v>8</v>
      </c>
      <c r="G3730">
        <v>20</v>
      </c>
      <c r="H3730" t="s">
        <v>86</v>
      </c>
      <c r="I3730" t="s">
        <v>202</v>
      </c>
      <c r="J3730" t="s">
        <v>203</v>
      </c>
      <c r="K3730" t="s">
        <v>204</v>
      </c>
      <c r="L3730" t="s">
        <v>86</v>
      </c>
      <c r="M3730" t="s">
        <v>133</v>
      </c>
      <c r="N3730" s="50">
        <v>17448399</v>
      </c>
      <c r="O3730" s="51">
        <v>2332468</v>
      </c>
      <c r="P3730" t="s">
        <v>387</v>
      </c>
      <c r="Q3730" t="s">
        <v>1668</v>
      </c>
      <c r="R3730" t="s">
        <v>542</v>
      </c>
      <c r="S3730" s="49" t="str">
        <f>CONCATENATE(Tabla_Datos[[#This Row],[Nombre_Cliente]]," ",Tabla_Datos[[#This Row],[ApellidoPaterno_Cliente]]," ",Tabla_Datos[[#This Row],[ApellidoMaterno_Cliente]])</f>
        <v>ALFREDO LARREA RAMIREZ</v>
      </c>
      <c r="T3730" s="53">
        <f>DATE(Tabla_Datos[[#This Row],[tAnio]],Tabla_Datos[[#This Row],[tMes]],Tabla_Datos[[#This Row],[tDia]])</f>
        <v>40775</v>
      </c>
      <c r="U3730" s="53" t="str">
        <f>IF(Tabla_Datos[[#This Row],[cProvincia]]="LIMA","LIMA","PROVINCIA")</f>
        <v>PROVINCIA</v>
      </c>
      <c r="V3730" s="53" t="str">
        <f>MID(Tabla_Datos[[#This Row],[pTelefono]],1,SEARCH("-",Tabla_Datos[[#This Row],[pTelefono]],1)-1)</f>
        <v>74</v>
      </c>
      <c r="W3730" s="53" t="str">
        <f>MID(Tabla_Datos[[#This Row],[pTelefono]],SEARCH("-",Tabla_Datos[[#This Row],[pTelefono]],1)+1,LEN(Tabla_Datos[[#This Row],[pTelefono]]))</f>
        <v>74789607</v>
      </c>
      <c r="X3730" s="53" t="str">
        <f>CONCATENATE(Tabla_Datos[[#This Row],[TipUrb]]," ",Tabla_Datos[[#This Row],[Calle]]," ",Tabla_Datos[[#This Row],[NumCalle]])</f>
        <v>PJ PALMA RICARDO 236</v>
      </c>
      <c r="Y3730" t="s">
        <v>208</v>
      </c>
      <c r="Z3730" t="s">
        <v>122</v>
      </c>
      <c r="AA3730" t="s">
        <v>123</v>
      </c>
      <c r="AB3730" t="s">
        <v>95</v>
      </c>
      <c r="AC3730" t="s">
        <v>95</v>
      </c>
      <c r="AD3730" t="s">
        <v>429</v>
      </c>
      <c r="AE3730" t="s">
        <v>95</v>
      </c>
      <c r="AF3730" t="s">
        <v>95</v>
      </c>
      <c r="AG3730" s="51">
        <v>41949855</v>
      </c>
      <c r="AH3730" t="s">
        <v>95</v>
      </c>
      <c r="AI3730">
        <v>1</v>
      </c>
      <c r="AJ3730">
        <v>1</v>
      </c>
      <c r="AK3730" t="s">
        <v>9058</v>
      </c>
      <c r="AL3730">
        <v>236</v>
      </c>
    </row>
    <row r="3731" spans="1:38">
      <c r="A3731">
        <v>3286917</v>
      </c>
      <c r="B3731" t="s">
        <v>12320</v>
      </c>
      <c r="C3731" t="s">
        <v>20</v>
      </c>
      <c r="D3731" t="s">
        <v>143</v>
      </c>
      <c r="E3731">
        <v>2011</v>
      </c>
      <c r="F3731">
        <v>8</v>
      </c>
      <c r="G3731">
        <v>20</v>
      </c>
      <c r="H3731" t="s">
        <v>86</v>
      </c>
      <c r="I3731" t="s">
        <v>759</v>
      </c>
      <c r="J3731" t="s">
        <v>760</v>
      </c>
      <c r="K3731" t="s">
        <v>10866</v>
      </c>
      <c r="L3731" t="s">
        <v>86</v>
      </c>
      <c r="M3731" t="s">
        <v>294</v>
      </c>
      <c r="N3731" s="50">
        <v>41783523</v>
      </c>
      <c r="O3731" s="51">
        <v>2332956</v>
      </c>
      <c r="P3731" t="s">
        <v>558</v>
      </c>
      <c r="Q3731" t="s">
        <v>12321</v>
      </c>
      <c r="R3731" t="s">
        <v>6445</v>
      </c>
      <c r="S3731" s="49" t="str">
        <f>CONCATENATE(Tabla_Datos[[#This Row],[Nombre_Cliente]]," ",Tabla_Datos[[#This Row],[ApellidoPaterno_Cliente]]," ",Tabla_Datos[[#This Row],[ApellidoMaterno_Cliente]])</f>
        <v>RICHARD MUNAYCO AVALOS</v>
      </c>
      <c r="T3731" s="53">
        <f>DATE(Tabla_Datos[[#This Row],[tAnio]],Tabla_Datos[[#This Row],[tMes]],Tabla_Datos[[#This Row],[tDia]])</f>
        <v>40775</v>
      </c>
      <c r="U3731" s="53" t="str">
        <f>IF(Tabla_Datos[[#This Row],[cProvincia]]="LIMA","LIMA","PROVINCIA")</f>
        <v>PROVINCIA</v>
      </c>
      <c r="V3731" s="53" t="str">
        <f>MID(Tabla_Datos[[#This Row],[pTelefono]],1,SEARCH("-",Tabla_Datos[[#This Row],[pTelefono]],1)-1)</f>
        <v>56</v>
      </c>
      <c r="W3731" s="53" t="str">
        <f>MID(Tabla_Datos[[#This Row],[pTelefono]],SEARCH("-",Tabla_Datos[[#This Row],[pTelefono]],1)+1,LEN(Tabla_Datos[[#This Row],[pTelefono]]))</f>
        <v>56262601</v>
      </c>
      <c r="X3731" s="53" t="str">
        <f>CONCATENATE(Tabla_Datos[[#This Row],[TipUrb]]," ",Tabla_Datos[[#This Row],[Calle]]," ",Tabla_Datos[[#This Row],[NumCalle]])</f>
        <v>- MIGUEL GRAU MZ.X1 LT. 13</v>
      </c>
      <c r="Y3731" t="s">
        <v>759</v>
      </c>
      <c r="Z3731" t="s">
        <v>152</v>
      </c>
      <c r="AA3731" t="s">
        <v>153</v>
      </c>
      <c r="AB3731" t="s">
        <v>95</v>
      </c>
      <c r="AC3731" t="s">
        <v>95</v>
      </c>
      <c r="AD3731" t="s">
        <v>109</v>
      </c>
      <c r="AE3731" t="s">
        <v>95</v>
      </c>
      <c r="AF3731" t="s">
        <v>95</v>
      </c>
      <c r="AG3731" s="51">
        <v>46814200</v>
      </c>
      <c r="AH3731" t="s">
        <v>95</v>
      </c>
      <c r="AI3731">
        <v>1</v>
      </c>
      <c r="AJ3731">
        <v>1</v>
      </c>
      <c r="AK3731" t="s">
        <v>12322</v>
      </c>
      <c r="AL3731">
        <v>13</v>
      </c>
    </row>
    <row r="3732" spans="1:38">
      <c r="A3732">
        <v>3286882</v>
      </c>
      <c r="B3732" t="s">
        <v>12323</v>
      </c>
      <c r="C3732" t="s">
        <v>20</v>
      </c>
      <c r="D3732" t="s">
        <v>143</v>
      </c>
      <c r="E3732">
        <v>2011</v>
      </c>
      <c r="F3732">
        <v>8</v>
      </c>
      <c r="G3732">
        <v>20</v>
      </c>
      <c r="H3732" t="s">
        <v>86</v>
      </c>
      <c r="I3732" t="s">
        <v>202</v>
      </c>
      <c r="J3732" t="s">
        <v>203</v>
      </c>
      <c r="K3732" t="s">
        <v>203</v>
      </c>
      <c r="L3732" t="s">
        <v>86</v>
      </c>
      <c r="M3732" t="s">
        <v>133</v>
      </c>
      <c r="N3732" s="50">
        <v>16431963</v>
      </c>
      <c r="O3732" s="51">
        <v>2332926</v>
      </c>
      <c r="P3732" t="s">
        <v>12324</v>
      </c>
      <c r="Q3732" t="s">
        <v>12253</v>
      </c>
      <c r="R3732" t="s">
        <v>1917</v>
      </c>
      <c r="S3732" s="49" t="str">
        <f>CONCATENATE(Tabla_Datos[[#This Row],[Nombre_Cliente]]," ",Tabla_Datos[[#This Row],[ApellidoPaterno_Cliente]]," ",Tabla_Datos[[#This Row],[ApellidoMaterno_Cliente]])</f>
        <v>MARIA JOSEFINA SECLEN DE CASTRO</v>
      </c>
      <c r="T3732" s="53">
        <f>DATE(Tabla_Datos[[#This Row],[tAnio]],Tabla_Datos[[#This Row],[tMes]],Tabla_Datos[[#This Row],[tDia]])</f>
        <v>40775</v>
      </c>
      <c r="U3732" s="53" t="str">
        <f>IF(Tabla_Datos[[#This Row],[cProvincia]]="LIMA","LIMA","PROVINCIA")</f>
        <v>PROVINCIA</v>
      </c>
      <c r="V3732" s="53" t="str">
        <f>MID(Tabla_Datos[[#This Row],[pTelefono]],1,SEARCH("-",Tabla_Datos[[#This Row],[pTelefono]],1)-1)</f>
        <v>74</v>
      </c>
      <c r="W3732" s="53" t="str">
        <f>MID(Tabla_Datos[[#This Row],[pTelefono]],SEARCH("-",Tabla_Datos[[#This Row],[pTelefono]],1)+1,LEN(Tabla_Datos[[#This Row],[pTelefono]]))</f>
        <v>74327018</v>
      </c>
      <c r="X3732" s="53" t="str">
        <f>CONCATENATE(Tabla_Datos[[#This Row],[TipUrb]]," ",Tabla_Datos[[#This Row],[Calle]]," ",Tabla_Datos[[#This Row],[NumCalle]])</f>
        <v>PJ SANTA CRUZ 124</v>
      </c>
      <c r="Y3732" t="s">
        <v>208</v>
      </c>
      <c r="Z3732" t="s">
        <v>152</v>
      </c>
      <c r="AA3732" t="s">
        <v>153</v>
      </c>
      <c r="AB3732" t="s">
        <v>95</v>
      </c>
      <c r="AC3732" t="s">
        <v>95</v>
      </c>
      <c r="AD3732" t="s">
        <v>429</v>
      </c>
      <c r="AE3732" t="s">
        <v>95</v>
      </c>
      <c r="AF3732" t="s">
        <v>95</v>
      </c>
      <c r="AG3732" s="51">
        <v>16437800</v>
      </c>
      <c r="AH3732" t="s">
        <v>95</v>
      </c>
      <c r="AI3732">
        <v>1</v>
      </c>
      <c r="AJ3732">
        <v>1</v>
      </c>
      <c r="AK3732" t="s">
        <v>1176</v>
      </c>
      <c r="AL3732">
        <v>124</v>
      </c>
    </row>
    <row r="3733" spans="1:38">
      <c r="A3733">
        <v>3286875</v>
      </c>
      <c r="B3733" t="s">
        <v>12325</v>
      </c>
      <c r="C3733" t="s">
        <v>20</v>
      </c>
      <c r="D3733" t="s">
        <v>85</v>
      </c>
      <c r="E3733">
        <v>2011</v>
      </c>
      <c r="F3733">
        <v>8</v>
      </c>
      <c r="G3733">
        <v>20</v>
      </c>
      <c r="H3733" t="s">
        <v>144</v>
      </c>
      <c r="I3733" t="s">
        <v>202</v>
      </c>
      <c r="J3733" t="s">
        <v>203</v>
      </c>
      <c r="K3733" t="s">
        <v>204</v>
      </c>
      <c r="L3733" t="s">
        <v>86</v>
      </c>
      <c r="M3733" t="s">
        <v>133</v>
      </c>
      <c r="N3733" s="50">
        <v>40540287</v>
      </c>
      <c r="O3733" s="51">
        <v>2332920</v>
      </c>
      <c r="P3733" t="s">
        <v>12326</v>
      </c>
      <c r="Q3733" t="s">
        <v>3075</v>
      </c>
      <c r="R3733" t="s">
        <v>12327</v>
      </c>
      <c r="S3733" s="49" t="str">
        <f>CONCATENATE(Tabla_Datos[[#This Row],[Nombre_Cliente]]," ",Tabla_Datos[[#This Row],[ApellidoPaterno_Cliente]]," ",Tabla_Datos[[#This Row],[ApellidoMaterno_Cliente]])</f>
        <v>JUSTA AURORA ROMERO BALLARDO</v>
      </c>
      <c r="T3733" s="53">
        <f>DATE(Tabla_Datos[[#This Row],[tAnio]],Tabla_Datos[[#This Row],[tMes]],Tabla_Datos[[#This Row],[tDia]])</f>
        <v>40775</v>
      </c>
      <c r="U3733" s="53" t="str">
        <f>IF(Tabla_Datos[[#This Row],[cProvincia]]="LIMA","LIMA","PROVINCIA")</f>
        <v>PROVINCIA</v>
      </c>
      <c r="V3733" s="53" t="str">
        <f>MID(Tabla_Datos[[#This Row],[pTelefono]],1,SEARCH("-",Tabla_Datos[[#This Row],[pTelefono]],1)-1)</f>
        <v>74</v>
      </c>
      <c r="W3733" s="53" t="str">
        <f>MID(Tabla_Datos[[#This Row],[pTelefono]],SEARCH("-",Tabla_Datos[[#This Row],[pTelefono]],1)+1,LEN(Tabla_Datos[[#This Row],[pTelefono]]))</f>
        <v>978061343</v>
      </c>
      <c r="X3733" s="53" t="str">
        <f>CONCATENATE(Tabla_Datos[[#This Row],[TipUrb]]," ",Tabla_Datos[[#This Row],[Calle]]," ",Tabla_Datos[[#This Row],[NumCalle]])</f>
        <v>UR LOS CURACAS 145</v>
      </c>
      <c r="Y3733" t="s">
        <v>208</v>
      </c>
      <c r="Z3733" t="s">
        <v>122</v>
      </c>
      <c r="AA3733" t="s">
        <v>123</v>
      </c>
      <c r="AB3733" t="s">
        <v>95</v>
      </c>
      <c r="AC3733" t="s">
        <v>95</v>
      </c>
      <c r="AD3733" t="s">
        <v>161</v>
      </c>
      <c r="AE3733" t="s">
        <v>95</v>
      </c>
      <c r="AF3733" t="s">
        <v>95</v>
      </c>
      <c r="AG3733" s="51">
        <v>16766697</v>
      </c>
      <c r="AH3733" t="s">
        <v>95</v>
      </c>
      <c r="AI3733">
        <v>1</v>
      </c>
      <c r="AJ3733">
        <v>1</v>
      </c>
      <c r="AK3733" t="s">
        <v>12328</v>
      </c>
      <c r="AL3733">
        <v>145</v>
      </c>
    </row>
    <row r="3734" spans="1:38">
      <c r="A3734">
        <v>3288072</v>
      </c>
      <c r="B3734" t="s">
        <v>12329</v>
      </c>
      <c r="C3734" t="s">
        <v>19</v>
      </c>
      <c r="D3734" t="s">
        <v>143</v>
      </c>
      <c r="E3734">
        <v>2011</v>
      </c>
      <c r="F3734">
        <v>8</v>
      </c>
      <c r="G3734">
        <v>20</v>
      </c>
      <c r="H3734" t="s">
        <v>86</v>
      </c>
      <c r="I3734" t="s">
        <v>132</v>
      </c>
      <c r="J3734" t="s">
        <v>132</v>
      </c>
      <c r="K3734" t="s">
        <v>1299</v>
      </c>
      <c r="L3734" t="s">
        <v>86</v>
      </c>
      <c r="M3734" t="s">
        <v>88</v>
      </c>
      <c r="N3734" s="50">
        <v>20000021</v>
      </c>
      <c r="O3734" s="51">
        <v>2333904</v>
      </c>
      <c r="P3734" t="s">
        <v>2542</v>
      </c>
      <c r="Q3734" t="s">
        <v>370</v>
      </c>
      <c r="R3734" t="s">
        <v>12330</v>
      </c>
      <c r="S3734" s="49" t="str">
        <f>CONCATENATE(Tabla_Datos[[#This Row],[Nombre_Cliente]]," ",Tabla_Datos[[#This Row],[ApellidoPaterno_Cliente]]," ",Tabla_Datos[[#This Row],[ApellidoMaterno_Cliente]])</f>
        <v>ALBERTO TORRES RUGEL</v>
      </c>
      <c r="T3734" s="53">
        <f>DATE(Tabla_Datos[[#This Row],[tAnio]],Tabla_Datos[[#This Row],[tMes]],Tabla_Datos[[#This Row],[tDia]])</f>
        <v>40775</v>
      </c>
      <c r="U3734" s="53" t="str">
        <f>IF(Tabla_Datos[[#This Row],[cProvincia]]="LIMA","LIMA","PROVINCIA")</f>
        <v>PROVINCIA</v>
      </c>
      <c r="V3734" s="53" t="str">
        <f>MID(Tabla_Datos[[#This Row],[pTelefono]],1,SEARCH("-",Tabla_Datos[[#This Row],[pTelefono]],1)-1)</f>
        <v>73</v>
      </c>
      <c r="W3734" s="53" t="str">
        <f>MID(Tabla_Datos[[#This Row],[pTelefono]],SEARCH("-",Tabla_Datos[[#This Row],[pTelefono]],1)+1,LEN(Tabla_Datos[[#This Row],[pTelefono]]))</f>
        <v>968501234</v>
      </c>
      <c r="X3734" s="53" t="str">
        <f>CONCATENATE(Tabla_Datos[[#This Row],[TipUrb]]," ",Tabla_Datos[[#This Row],[Calle]]," ",Tabla_Datos[[#This Row],[NumCalle]])</f>
        <v>AH . 0</v>
      </c>
      <c r="Y3734" t="s">
        <v>137</v>
      </c>
      <c r="Z3734" t="s">
        <v>152</v>
      </c>
      <c r="AA3734" t="s">
        <v>153</v>
      </c>
      <c r="AB3734" t="s">
        <v>95</v>
      </c>
      <c r="AC3734" t="s">
        <v>95</v>
      </c>
      <c r="AD3734" t="s">
        <v>96</v>
      </c>
      <c r="AE3734" t="s">
        <v>1496</v>
      </c>
      <c r="AF3734">
        <v>2</v>
      </c>
      <c r="AG3734" s="51">
        <v>2775542</v>
      </c>
      <c r="AH3734" t="s">
        <v>95</v>
      </c>
      <c r="AI3734">
        <v>1</v>
      </c>
      <c r="AJ3734">
        <v>1</v>
      </c>
      <c r="AK3734" t="s">
        <v>221</v>
      </c>
      <c r="AL3734">
        <v>0</v>
      </c>
    </row>
    <row r="3735" spans="1:38">
      <c r="A3735">
        <v>3286205</v>
      </c>
      <c r="B3735" t="s">
        <v>12331</v>
      </c>
      <c r="C3735" t="s">
        <v>18</v>
      </c>
      <c r="D3735" t="s">
        <v>892</v>
      </c>
      <c r="E3735">
        <v>2011</v>
      </c>
      <c r="F3735">
        <v>8</v>
      </c>
      <c r="G3735">
        <v>20</v>
      </c>
      <c r="H3735" t="s">
        <v>86</v>
      </c>
      <c r="I3735" t="s">
        <v>16</v>
      </c>
      <c r="J3735" t="s">
        <v>16</v>
      </c>
      <c r="K3735" t="s">
        <v>438</v>
      </c>
      <c r="L3735" t="s">
        <v>86</v>
      </c>
      <c r="M3735" t="s">
        <v>88</v>
      </c>
      <c r="N3735" s="50">
        <v>25617068</v>
      </c>
      <c r="O3735" s="51">
        <v>2332367</v>
      </c>
      <c r="P3735" t="s">
        <v>12332</v>
      </c>
      <c r="Q3735" t="s">
        <v>12333</v>
      </c>
      <c r="R3735" t="s">
        <v>473</v>
      </c>
      <c r="S3735" s="49" t="str">
        <f>CONCATENATE(Tabla_Datos[[#This Row],[Nombre_Cliente]]," ",Tabla_Datos[[#This Row],[ApellidoPaterno_Cliente]]," ",Tabla_Datos[[#This Row],[ApellidoMaterno_Cliente]])</f>
        <v>CRISTEL LINDAURA CRUZADO    CASTAÑEDA</v>
      </c>
      <c r="T3735" s="53">
        <f>DATE(Tabla_Datos[[#This Row],[tAnio]],Tabla_Datos[[#This Row],[tMes]],Tabla_Datos[[#This Row],[tDia]])</f>
        <v>40775</v>
      </c>
      <c r="U3735" s="53" t="str">
        <f>IF(Tabla_Datos[[#This Row],[cProvincia]]="LIMA","LIMA","PROVINCIA")</f>
        <v>LIMA</v>
      </c>
      <c r="V3735" s="53" t="str">
        <f>MID(Tabla_Datos[[#This Row],[pTelefono]],1,SEARCH("-",Tabla_Datos[[#This Row],[pTelefono]],1)-1)</f>
        <v>1</v>
      </c>
      <c r="W3735" s="53" t="str">
        <f>MID(Tabla_Datos[[#This Row],[pTelefono]],SEARCH("-",Tabla_Datos[[#This Row],[pTelefono]],1)+1,LEN(Tabla_Datos[[#This Row],[pTelefono]]))</f>
        <v>5752138</v>
      </c>
      <c r="X3735" s="53" t="str">
        <f>CONCATENATE(Tabla_Datos[[#This Row],[TipUrb]]," ",Tabla_Datos[[#This Row],[Calle]]," ",Tabla_Datos[[#This Row],[NumCalle]])</f>
        <v>CO DE LOS MISIONEROS FRANCISCANOS 132</v>
      </c>
      <c r="Y3735" t="s">
        <v>92</v>
      </c>
      <c r="Z3735" t="s">
        <v>93</v>
      </c>
      <c r="AA3735" t="s">
        <v>94</v>
      </c>
      <c r="AB3735" t="s">
        <v>95</v>
      </c>
      <c r="AC3735">
        <v>102</v>
      </c>
      <c r="AD3735" t="s">
        <v>198</v>
      </c>
      <c r="AE3735" t="s">
        <v>95</v>
      </c>
      <c r="AG3735" s="51">
        <v>44559555</v>
      </c>
      <c r="AI3735">
        <v>26</v>
      </c>
      <c r="AJ3735">
        <v>26</v>
      </c>
      <c r="AK3735" t="s">
        <v>12334</v>
      </c>
      <c r="AL3735">
        <v>132</v>
      </c>
    </row>
    <row r="3736" spans="1:38">
      <c r="A3736">
        <v>3286583</v>
      </c>
      <c r="B3736" t="s">
        <v>12335</v>
      </c>
      <c r="C3736" t="s">
        <v>20</v>
      </c>
      <c r="D3736" t="s">
        <v>224</v>
      </c>
      <c r="E3736">
        <v>2011</v>
      </c>
      <c r="F3736">
        <v>8</v>
      </c>
      <c r="G3736">
        <v>20</v>
      </c>
      <c r="H3736" t="s">
        <v>86</v>
      </c>
      <c r="I3736" t="s">
        <v>100</v>
      </c>
      <c r="J3736" t="s">
        <v>100</v>
      </c>
      <c r="K3736" t="s">
        <v>669</v>
      </c>
      <c r="L3736" t="s">
        <v>86</v>
      </c>
      <c r="M3736" t="s">
        <v>88</v>
      </c>
      <c r="N3736" s="50">
        <v>20000040</v>
      </c>
      <c r="O3736" s="51">
        <v>2332682</v>
      </c>
      <c r="P3736" t="s">
        <v>12336</v>
      </c>
      <c r="Q3736" t="s">
        <v>256</v>
      </c>
      <c r="R3736" t="s">
        <v>16</v>
      </c>
      <c r="S3736" s="49" t="str">
        <f>CONCATENATE(Tabla_Datos[[#This Row],[Nombre_Cliente]]," ",Tabla_Datos[[#This Row],[ApellidoPaterno_Cliente]]," ",Tabla_Datos[[#This Row],[ApellidoMaterno_Cliente]])</f>
        <v>LUIS ALDO MAMANI LIMA</v>
      </c>
      <c r="T3736" s="53">
        <f>DATE(Tabla_Datos[[#This Row],[tAnio]],Tabla_Datos[[#This Row],[tMes]],Tabla_Datos[[#This Row],[tDia]])</f>
        <v>40775</v>
      </c>
      <c r="U3736" s="53" t="str">
        <f>IF(Tabla_Datos[[#This Row],[cProvincia]]="LIMA","LIMA","PROVINCIA")</f>
        <v>PROVINCIA</v>
      </c>
      <c r="V3736" s="53" t="str">
        <f>MID(Tabla_Datos[[#This Row],[pTelefono]],1,SEARCH("-",Tabla_Datos[[#This Row],[pTelefono]],1)-1)</f>
        <v>54</v>
      </c>
      <c r="W3736" s="53" t="str">
        <f>MID(Tabla_Datos[[#This Row],[pTelefono]],SEARCH("-",Tabla_Datos[[#This Row],[pTelefono]],1)+1,LEN(Tabla_Datos[[#This Row],[pTelefono]]))</f>
        <v>54343289</v>
      </c>
      <c r="X3736" s="53" t="str">
        <f>CONCATENATE(Tabla_Datos[[#This Row],[TipUrb]]," ",Tabla_Datos[[#This Row],[Calle]]," ",Tabla_Datos[[#This Row],[NumCalle]])</f>
        <v>UR . 0</v>
      </c>
      <c r="Y3736" t="s">
        <v>106</v>
      </c>
      <c r="Z3736" t="s">
        <v>349</v>
      </c>
      <c r="AA3736" t="s">
        <v>350</v>
      </c>
      <c r="AB3736" t="s">
        <v>95</v>
      </c>
      <c r="AC3736">
        <v>421</v>
      </c>
      <c r="AD3736" t="s">
        <v>161</v>
      </c>
      <c r="AE3736" t="s">
        <v>95</v>
      </c>
      <c r="AF3736" t="s">
        <v>95</v>
      </c>
      <c r="AG3736" s="51">
        <v>45026684</v>
      </c>
      <c r="AH3736" t="s">
        <v>95</v>
      </c>
      <c r="AI3736">
        <v>1</v>
      </c>
      <c r="AJ3736">
        <v>1</v>
      </c>
      <c r="AK3736" t="s">
        <v>221</v>
      </c>
      <c r="AL3736">
        <v>0</v>
      </c>
    </row>
    <row r="3737" spans="1:38">
      <c r="A3737">
        <v>3288002</v>
      </c>
      <c r="B3737" t="s">
        <v>12337</v>
      </c>
      <c r="C3737" t="s">
        <v>18</v>
      </c>
      <c r="D3737" t="s">
        <v>85</v>
      </c>
      <c r="E3737">
        <v>2011</v>
      </c>
      <c r="F3737">
        <v>8</v>
      </c>
      <c r="G3737">
        <v>20</v>
      </c>
      <c r="H3737" t="s">
        <v>86</v>
      </c>
      <c r="I3737" t="s">
        <v>16</v>
      </c>
      <c r="J3737" t="s">
        <v>16</v>
      </c>
      <c r="K3737" t="s">
        <v>444</v>
      </c>
      <c r="L3737" t="s">
        <v>86</v>
      </c>
      <c r="M3737" t="s">
        <v>88</v>
      </c>
      <c r="N3737" s="50">
        <v>41991924</v>
      </c>
      <c r="O3737" s="51">
        <v>2333807</v>
      </c>
      <c r="P3737" t="s">
        <v>12338</v>
      </c>
      <c r="Q3737" t="s">
        <v>2838</v>
      </c>
      <c r="R3737" t="s">
        <v>388</v>
      </c>
      <c r="S3737" s="49" t="str">
        <f>CONCATENATE(Tabla_Datos[[#This Row],[Nombre_Cliente]]," ",Tabla_Datos[[#This Row],[ApellidoPaterno_Cliente]]," ",Tabla_Datos[[#This Row],[ApellidoMaterno_Cliente]])</f>
        <v>NELSON ROGER LAZARO MAGUIÑA</v>
      </c>
      <c r="T3737" s="53">
        <f>DATE(Tabla_Datos[[#This Row],[tAnio]],Tabla_Datos[[#This Row],[tMes]],Tabla_Datos[[#This Row],[tDia]])</f>
        <v>40775</v>
      </c>
      <c r="U3737" s="53" t="str">
        <f>IF(Tabla_Datos[[#This Row],[cProvincia]]="LIMA","LIMA","PROVINCIA")</f>
        <v>LIMA</v>
      </c>
      <c r="V3737" s="53" t="str">
        <f>MID(Tabla_Datos[[#This Row],[pTelefono]],1,SEARCH("-",Tabla_Datos[[#This Row],[pTelefono]],1)-1)</f>
        <v>1</v>
      </c>
      <c r="W3737" s="53" t="str">
        <f>MID(Tabla_Datos[[#This Row],[pTelefono]],SEARCH("-",Tabla_Datos[[#This Row],[pTelefono]],1)+1,LEN(Tabla_Datos[[#This Row],[pTelefono]]))</f>
        <v>999033309</v>
      </c>
      <c r="X3737" s="53" t="str">
        <f>CONCATENATE(Tabla_Datos[[#This Row],[TipUrb]]," ",Tabla_Datos[[#This Row],[Calle]]," ",Tabla_Datos[[#This Row],[NumCalle]])</f>
        <v>UR EL SODIO 244</v>
      </c>
      <c r="Y3737" t="s">
        <v>92</v>
      </c>
      <c r="Z3737" t="s">
        <v>93</v>
      </c>
      <c r="AA3737" t="s">
        <v>94</v>
      </c>
      <c r="AB3737">
        <v>2</v>
      </c>
      <c r="AC3737" t="s">
        <v>95</v>
      </c>
      <c r="AD3737" t="s">
        <v>161</v>
      </c>
      <c r="AE3737" t="s">
        <v>95</v>
      </c>
      <c r="AG3737" s="51">
        <v>41719684</v>
      </c>
      <c r="AI3737">
        <v>30</v>
      </c>
      <c r="AJ3737">
        <v>30</v>
      </c>
      <c r="AK3737" t="s">
        <v>12339</v>
      </c>
      <c r="AL3737">
        <v>244</v>
      </c>
    </row>
    <row r="3738" spans="1:38">
      <c r="A3738">
        <v>3288523</v>
      </c>
      <c r="B3738" t="s">
        <v>12340</v>
      </c>
      <c r="C3738" t="s">
        <v>18</v>
      </c>
      <c r="D3738" t="s">
        <v>143</v>
      </c>
      <c r="E3738">
        <v>2011</v>
      </c>
      <c r="F3738">
        <v>8</v>
      </c>
      <c r="G3738">
        <v>20</v>
      </c>
      <c r="H3738" t="s">
        <v>86</v>
      </c>
      <c r="I3738" t="s">
        <v>600</v>
      </c>
      <c r="J3738" t="s">
        <v>601</v>
      </c>
      <c r="K3738" t="s">
        <v>602</v>
      </c>
      <c r="L3738" t="s">
        <v>86</v>
      </c>
      <c r="M3738" t="s">
        <v>594</v>
      </c>
      <c r="N3738" s="50">
        <v>42249854</v>
      </c>
      <c r="O3738" s="51">
        <v>2334143</v>
      </c>
      <c r="P3738" t="s">
        <v>12341</v>
      </c>
      <c r="Q3738" t="s">
        <v>256</v>
      </c>
      <c r="R3738" t="s">
        <v>255</v>
      </c>
      <c r="S3738" s="49" t="str">
        <f>CONCATENATE(Tabla_Datos[[#This Row],[Nombre_Cliente]]," ",Tabla_Datos[[#This Row],[ApellidoPaterno_Cliente]]," ",Tabla_Datos[[#This Row],[ApellidoMaterno_Cliente]])</f>
        <v>WALTER EDU  MAMANI CONDORI</v>
      </c>
      <c r="T3738" s="53">
        <f>DATE(Tabla_Datos[[#This Row],[tAnio]],Tabla_Datos[[#This Row],[tMes]],Tabla_Datos[[#This Row],[tDia]])</f>
        <v>40775</v>
      </c>
      <c r="U3738" s="53" t="str">
        <f>IF(Tabla_Datos[[#This Row],[cProvincia]]="LIMA","LIMA","PROVINCIA")</f>
        <v>PROVINCIA</v>
      </c>
      <c r="V3738" s="53" t="str">
        <f>MID(Tabla_Datos[[#This Row],[pTelefono]],1,SEARCH("-",Tabla_Datos[[#This Row],[pTelefono]],1)-1)</f>
        <v>51</v>
      </c>
      <c r="W3738" s="53" t="str">
        <f>MID(Tabla_Datos[[#This Row],[pTelefono]],SEARCH("-",Tabla_Datos[[#This Row],[pTelefono]],1)+1,LEN(Tabla_Datos[[#This Row],[pTelefono]]))</f>
        <v>950099740</v>
      </c>
      <c r="X3738" s="53" t="str">
        <f>CONCATENATE(Tabla_Datos[[#This Row],[TipUrb]]," ",Tabla_Datos[[#This Row],[Calle]]," ",Tabla_Datos[[#This Row],[NumCalle]])</f>
        <v>UP SAN JORGE ( A) 443</v>
      </c>
      <c r="Y3738" t="s">
        <v>606</v>
      </c>
      <c r="Z3738" t="s">
        <v>181</v>
      </c>
      <c r="AA3738" t="s">
        <v>182</v>
      </c>
      <c r="AB3738" t="s">
        <v>95</v>
      </c>
      <c r="AC3738" t="s">
        <v>95</v>
      </c>
      <c r="AD3738" t="s">
        <v>286</v>
      </c>
      <c r="AE3738" t="s">
        <v>95</v>
      </c>
      <c r="AG3738" s="51">
        <v>2371387</v>
      </c>
      <c r="AI3738" t="s">
        <v>3898</v>
      </c>
      <c r="AJ3738" t="s">
        <v>3898</v>
      </c>
      <c r="AK3738" t="s">
        <v>12342</v>
      </c>
      <c r="AL3738">
        <v>443</v>
      </c>
    </row>
    <row r="3739" spans="1:38">
      <c r="A3739">
        <v>3286862</v>
      </c>
      <c r="B3739" t="s">
        <v>12343</v>
      </c>
      <c r="C3739" t="s">
        <v>19</v>
      </c>
      <c r="D3739" t="s">
        <v>85</v>
      </c>
      <c r="E3739">
        <v>2011</v>
      </c>
      <c r="F3739">
        <v>8</v>
      </c>
      <c r="G3739">
        <v>20</v>
      </c>
      <c r="H3739" t="s">
        <v>86</v>
      </c>
      <c r="I3739" t="s">
        <v>16</v>
      </c>
      <c r="J3739" t="s">
        <v>16</v>
      </c>
      <c r="K3739" t="s">
        <v>386</v>
      </c>
      <c r="L3739" t="s">
        <v>86</v>
      </c>
      <c r="M3739" t="s">
        <v>88</v>
      </c>
      <c r="N3739" s="50">
        <v>9642742</v>
      </c>
      <c r="O3739" s="51">
        <v>2332910</v>
      </c>
      <c r="P3739" t="s">
        <v>3432</v>
      </c>
      <c r="Q3739" t="s">
        <v>12344</v>
      </c>
      <c r="R3739" t="s">
        <v>95</v>
      </c>
      <c r="S3739" s="49" t="str">
        <f>CONCATENATE(Tabla_Datos[[#This Row],[Nombre_Cliente]]," ",Tabla_Datos[[#This Row],[ApellidoPaterno_Cliente]]," ",Tabla_Datos[[#This Row],[ApellidoMaterno_Cliente]])</f>
        <v xml:space="preserve">MAURICIO MELE  </v>
      </c>
      <c r="T3739" s="53">
        <f>DATE(Tabla_Datos[[#This Row],[tAnio]],Tabla_Datos[[#This Row],[tMes]],Tabla_Datos[[#This Row],[tDia]])</f>
        <v>40775</v>
      </c>
      <c r="U3739" s="53" t="str">
        <f>IF(Tabla_Datos[[#This Row],[cProvincia]]="LIMA","LIMA","PROVINCIA")</f>
        <v>LIMA</v>
      </c>
      <c r="V3739" s="53" t="str">
        <f>MID(Tabla_Datos[[#This Row],[pTelefono]],1,SEARCH("-",Tabla_Datos[[#This Row],[pTelefono]],1)-1)</f>
        <v>1</v>
      </c>
      <c r="W3739" s="53" t="str">
        <f>MID(Tabla_Datos[[#This Row],[pTelefono]],SEARCH("-",Tabla_Datos[[#This Row],[pTelefono]],1)+1,LEN(Tabla_Datos[[#This Row],[pTelefono]]))</f>
        <v>994654551</v>
      </c>
      <c r="X3739" s="53" t="str">
        <f>CONCATENATE(Tabla_Datos[[#This Row],[TipUrb]]," ",Tabla_Datos[[#This Row],[Calle]]," ",Tabla_Datos[[#This Row],[NumCalle]])</f>
        <v xml:space="preserve">  SANTO TORIBIO 341</v>
      </c>
      <c r="Y3739" t="s">
        <v>92</v>
      </c>
      <c r="Z3739" t="s">
        <v>196</v>
      </c>
      <c r="AA3739" t="s">
        <v>197</v>
      </c>
      <c r="AB3739">
        <v>4</v>
      </c>
      <c r="AC3739">
        <v>401</v>
      </c>
      <c r="AD3739" t="s">
        <v>95</v>
      </c>
      <c r="AE3739" t="s">
        <v>95</v>
      </c>
      <c r="AF3739" t="s">
        <v>95</v>
      </c>
      <c r="AG3739" s="51" t="s">
        <v>95</v>
      </c>
      <c r="AH3739">
        <v>9052</v>
      </c>
      <c r="AI3739">
        <v>1</v>
      </c>
      <c r="AJ3739">
        <v>1</v>
      </c>
      <c r="AK3739" t="s">
        <v>12121</v>
      </c>
      <c r="AL3739">
        <v>341</v>
      </c>
    </row>
    <row r="3740" spans="1:38">
      <c r="A3740">
        <v>3287223</v>
      </c>
      <c r="B3740" t="s">
        <v>12345</v>
      </c>
      <c r="C3740" t="s">
        <v>20</v>
      </c>
      <c r="D3740" t="s">
        <v>143</v>
      </c>
      <c r="E3740">
        <v>2011</v>
      </c>
      <c r="F3740">
        <v>8</v>
      </c>
      <c r="G3740">
        <v>20</v>
      </c>
      <c r="H3740" t="s">
        <v>86</v>
      </c>
      <c r="I3740" t="s">
        <v>300</v>
      </c>
      <c r="J3740" t="s">
        <v>535</v>
      </c>
      <c r="K3740" t="s">
        <v>1010</v>
      </c>
      <c r="L3740" t="s">
        <v>86</v>
      </c>
      <c r="M3740" t="s">
        <v>148</v>
      </c>
      <c r="N3740" s="50">
        <v>45866691</v>
      </c>
      <c r="O3740" s="51">
        <v>2333190</v>
      </c>
      <c r="P3740" t="s">
        <v>12346</v>
      </c>
      <c r="Q3740" t="s">
        <v>4430</v>
      </c>
      <c r="R3740" t="s">
        <v>8873</v>
      </c>
      <c r="S3740" s="49" t="str">
        <f>CONCATENATE(Tabla_Datos[[#This Row],[Nombre_Cliente]]," ",Tabla_Datos[[#This Row],[ApellidoPaterno_Cliente]]," ",Tabla_Datos[[#This Row],[ApellidoMaterno_Cliente]])</f>
        <v>CARLOS  EDUARDOS ALVA AHUITE</v>
      </c>
      <c r="T3740" s="53">
        <f>DATE(Tabla_Datos[[#This Row],[tAnio]],Tabla_Datos[[#This Row],[tMes]],Tabla_Datos[[#This Row],[tDia]])</f>
        <v>40775</v>
      </c>
      <c r="U3740" s="53" t="str">
        <f>IF(Tabla_Datos[[#This Row],[cProvincia]]="LIMA","LIMA","PROVINCIA")</f>
        <v>PROVINCIA</v>
      </c>
      <c r="V3740" s="53" t="str">
        <f>MID(Tabla_Datos[[#This Row],[pTelefono]],1,SEARCH("-",Tabla_Datos[[#This Row],[pTelefono]],1)-1)</f>
        <v>65</v>
      </c>
      <c r="W3740" s="53" t="str">
        <f>MID(Tabla_Datos[[#This Row],[pTelefono]],SEARCH("-",Tabla_Datos[[#This Row],[pTelefono]],1)+1,LEN(Tabla_Datos[[#This Row],[pTelefono]]))</f>
        <v>965652633</v>
      </c>
      <c r="X3740" s="53" t="str">
        <f>CONCATENATE(Tabla_Datos[[#This Row],[TipUrb]]," ",Tabla_Datos[[#This Row],[Calle]]," ",Tabla_Datos[[#This Row],[NumCalle]])</f>
        <v>AH AGUAS VERDES  MZ B 17</v>
      </c>
      <c r="Y3740" t="s">
        <v>305</v>
      </c>
      <c r="Z3740" t="s">
        <v>152</v>
      </c>
      <c r="AA3740" t="s">
        <v>153</v>
      </c>
      <c r="AB3740" t="s">
        <v>95</v>
      </c>
      <c r="AC3740" t="s">
        <v>95</v>
      </c>
      <c r="AD3740" t="s">
        <v>96</v>
      </c>
      <c r="AE3740" t="s">
        <v>95</v>
      </c>
      <c r="AF3740" t="s">
        <v>95</v>
      </c>
      <c r="AG3740" s="51">
        <v>5369318</v>
      </c>
      <c r="AH3740" t="s">
        <v>95</v>
      </c>
      <c r="AI3740">
        <v>1</v>
      </c>
      <c r="AJ3740">
        <v>1</v>
      </c>
      <c r="AK3740" t="s">
        <v>12347</v>
      </c>
      <c r="AL3740">
        <v>17</v>
      </c>
    </row>
    <row r="3741" spans="1:38">
      <c r="A3741">
        <v>3287002</v>
      </c>
      <c r="B3741" t="s">
        <v>12348</v>
      </c>
      <c r="C3741" t="s">
        <v>19</v>
      </c>
      <c r="D3741" t="s">
        <v>85</v>
      </c>
      <c r="E3741">
        <v>2011</v>
      </c>
      <c r="F3741">
        <v>8</v>
      </c>
      <c r="G3741">
        <v>20</v>
      </c>
      <c r="H3741" t="s">
        <v>86</v>
      </c>
      <c r="I3741" t="s">
        <v>16</v>
      </c>
      <c r="J3741" t="s">
        <v>16</v>
      </c>
      <c r="K3741" t="s">
        <v>492</v>
      </c>
      <c r="L3741" t="s">
        <v>86</v>
      </c>
      <c r="M3741" t="s">
        <v>88</v>
      </c>
      <c r="O3741" s="51">
        <v>2333025</v>
      </c>
      <c r="P3741" t="s">
        <v>12349</v>
      </c>
      <c r="Q3741" t="s">
        <v>12350</v>
      </c>
      <c r="R3741" t="s">
        <v>12351</v>
      </c>
      <c r="S3741" s="49" t="str">
        <f>CONCATENATE(Tabla_Datos[[#This Row],[Nombre_Cliente]]," ",Tabla_Datos[[#This Row],[ApellidoPaterno_Cliente]]," ",Tabla_Datos[[#This Row],[ApellidoMaterno_Cliente]])</f>
        <v>CLAUDIA VIOLETA HIGGINSON ESPINOZA DE CALDERON</v>
      </c>
      <c r="T3741" s="53">
        <f>DATE(Tabla_Datos[[#This Row],[tAnio]],Tabla_Datos[[#This Row],[tMes]],Tabla_Datos[[#This Row],[tDia]])</f>
        <v>40775</v>
      </c>
      <c r="U3741" s="53" t="str">
        <f>IF(Tabla_Datos[[#This Row],[cProvincia]]="LIMA","LIMA","PROVINCIA")</f>
        <v>LIMA</v>
      </c>
      <c r="V3741" s="53" t="str">
        <f>MID(Tabla_Datos[[#This Row],[pTelefono]],1,SEARCH("-",Tabla_Datos[[#This Row],[pTelefono]],1)-1)</f>
        <v>1</v>
      </c>
      <c r="W3741" s="53" t="str">
        <f>MID(Tabla_Datos[[#This Row],[pTelefono]],SEARCH("-",Tabla_Datos[[#This Row],[pTelefono]],1)+1,LEN(Tabla_Datos[[#This Row],[pTelefono]]))</f>
        <v>992757304</v>
      </c>
      <c r="X3741" s="53" t="str">
        <f>CONCATENATE(Tabla_Datos[[#This Row],[TipUrb]]," ",Tabla_Datos[[#This Row],[Calle]]," ",Tabla_Datos[[#This Row],[NumCalle]])</f>
        <v>UR DE LA FUENTE JUAN 715</v>
      </c>
      <c r="Y3741" t="s">
        <v>92</v>
      </c>
      <c r="Z3741" t="s">
        <v>122</v>
      </c>
      <c r="AA3741" t="s">
        <v>123</v>
      </c>
      <c r="AB3741" t="s">
        <v>95</v>
      </c>
      <c r="AC3741" t="s">
        <v>95</v>
      </c>
      <c r="AD3741" t="s">
        <v>161</v>
      </c>
      <c r="AE3741" t="s">
        <v>95</v>
      </c>
      <c r="AF3741" t="s">
        <v>95</v>
      </c>
      <c r="AG3741" s="51">
        <v>6656768</v>
      </c>
      <c r="AH3741" t="s">
        <v>95</v>
      </c>
      <c r="AI3741">
        <v>1</v>
      </c>
      <c r="AJ3741">
        <v>1</v>
      </c>
      <c r="AK3741" t="s">
        <v>12352</v>
      </c>
      <c r="AL3741">
        <v>715</v>
      </c>
    </row>
    <row r="3742" spans="1:38">
      <c r="A3742">
        <v>3287304</v>
      </c>
      <c r="B3742" t="s">
        <v>12353</v>
      </c>
      <c r="C3742" t="s">
        <v>19</v>
      </c>
      <c r="D3742" t="s">
        <v>85</v>
      </c>
      <c r="E3742">
        <v>2011</v>
      </c>
      <c r="F3742">
        <v>8</v>
      </c>
      <c r="G3742">
        <v>20</v>
      </c>
      <c r="H3742" t="s">
        <v>86</v>
      </c>
      <c r="I3742" t="s">
        <v>16</v>
      </c>
      <c r="J3742" t="s">
        <v>16</v>
      </c>
      <c r="K3742" t="s">
        <v>696</v>
      </c>
      <c r="L3742" t="s">
        <v>86</v>
      </c>
      <c r="M3742" t="s">
        <v>88</v>
      </c>
      <c r="N3742" s="50">
        <v>10273861</v>
      </c>
      <c r="O3742" s="51">
        <v>2333266</v>
      </c>
      <c r="P3742" t="s">
        <v>12354</v>
      </c>
      <c r="Q3742" t="s">
        <v>12355</v>
      </c>
      <c r="R3742" t="s">
        <v>5117</v>
      </c>
      <c r="S3742" s="49" t="str">
        <f>CONCATENATE(Tabla_Datos[[#This Row],[Nombre_Cliente]]," ",Tabla_Datos[[#This Row],[ApellidoPaterno_Cliente]]," ",Tabla_Datos[[#This Row],[ApellidoMaterno_Cliente]])</f>
        <v>NYDIA LEONOR CAYTUIRO VALENZUELA</v>
      </c>
      <c r="T3742" s="53">
        <f>DATE(Tabla_Datos[[#This Row],[tAnio]],Tabla_Datos[[#This Row],[tMes]],Tabla_Datos[[#This Row],[tDia]])</f>
        <v>40775</v>
      </c>
      <c r="U3742" s="53" t="str">
        <f>IF(Tabla_Datos[[#This Row],[cProvincia]]="LIMA","LIMA","PROVINCIA")</f>
        <v>LIMA</v>
      </c>
      <c r="V3742" s="53" t="str">
        <f>MID(Tabla_Datos[[#This Row],[pTelefono]],1,SEARCH("-",Tabla_Datos[[#This Row],[pTelefono]],1)-1)</f>
        <v>1</v>
      </c>
      <c r="W3742" s="53" t="str">
        <f>MID(Tabla_Datos[[#This Row],[pTelefono]],SEARCH("-",Tabla_Datos[[#This Row],[pTelefono]],1)+1,LEN(Tabla_Datos[[#This Row],[pTelefono]]))</f>
        <v>989730146</v>
      </c>
      <c r="X3742" s="53" t="str">
        <f>CONCATENATE(Tabla_Datos[[#This Row],[TipUrb]]," ",Tabla_Datos[[#This Row],[Calle]]," ",Tabla_Datos[[#This Row],[NumCalle]])</f>
        <v>UR RUTENFOR 251</v>
      </c>
      <c r="Y3742" t="s">
        <v>92</v>
      </c>
      <c r="Z3742" t="s">
        <v>122</v>
      </c>
      <c r="AA3742" t="s">
        <v>123</v>
      </c>
      <c r="AB3742" t="s">
        <v>95</v>
      </c>
      <c r="AC3742" t="s">
        <v>95</v>
      </c>
      <c r="AD3742" t="s">
        <v>161</v>
      </c>
      <c r="AE3742" t="s">
        <v>95</v>
      </c>
      <c r="AF3742" t="s">
        <v>95</v>
      </c>
      <c r="AG3742" s="51">
        <v>8189609</v>
      </c>
      <c r="AH3742" t="s">
        <v>95</v>
      </c>
      <c r="AI3742">
        <v>1</v>
      </c>
      <c r="AJ3742">
        <v>1</v>
      </c>
      <c r="AK3742" t="s">
        <v>12356</v>
      </c>
      <c r="AL3742">
        <v>251</v>
      </c>
    </row>
    <row r="3743" spans="1:38">
      <c r="A3743">
        <v>3288159</v>
      </c>
      <c r="B3743" t="s">
        <v>12357</v>
      </c>
      <c r="C3743" t="s">
        <v>18</v>
      </c>
      <c r="D3743" t="s">
        <v>156</v>
      </c>
      <c r="E3743">
        <v>2011</v>
      </c>
      <c r="F3743">
        <v>8</v>
      </c>
      <c r="G3743">
        <v>20</v>
      </c>
      <c r="H3743" t="s">
        <v>86</v>
      </c>
      <c r="I3743" t="s">
        <v>100</v>
      </c>
      <c r="J3743" t="s">
        <v>100</v>
      </c>
      <c r="K3743" t="s">
        <v>651</v>
      </c>
      <c r="L3743" t="s">
        <v>86</v>
      </c>
      <c r="M3743" t="s">
        <v>102</v>
      </c>
      <c r="N3743" s="50">
        <v>29567814</v>
      </c>
      <c r="O3743" s="51">
        <v>2333971</v>
      </c>
      <c r="P3743" t="s">
        <v>12358</v>
      </c>
      <c r="Q3743" t="s">
        <v>12359</v>
      </c>
      <c r="R3743" t="s">
        <v>12360</v>
      </c>
      <c r="S3743" s="49" t="str">
        <f>CONCATENATE(Tabla_Datos[[#This Row],[Nombre_Cliente]]," ",Tabla_Datos[[#This Row],[ApellidoPaterno_Cliente]]," ",Tabla_Datos[[#This Row],[ApellidoMaterno_Cliente]])</f>
        <v>ROXANA YVONNE  ZEGARRA   PAREJA DE VILLALTA</v>
      </c>
      <c r="T3743" s="53">
        <f>DATE(Tabla_Datos[[#This Row],[tAnio]],Tabla_Datos[[#This Row],[tMes]],Tabla_Datos[[#This Row],[tDia]])</f>
        <v>40775</v>
      </c>
      <c r="U3743" s="53" t="str">
        <f>IF(Tabla_Datos[[#This Row],[cProvincia]]="LIMA","LIMA","PROVINCIA")</f>
        <v>PROVINCIA</v>
      </c>
      <c r="V3743" s="53" t="str">
        <f>MID(Tabla_Datos[[#This Row],[pTelefono]],1,SEARCH("-",Tabla_Datos[[#This Row],[pTelefono]],1)-1)</f>
        <v>54</v>
      </c>
      <c r="W3743" s="53" t="str">
        <f>MID(Tabla_Datos[[#This Row],[pTelefono]],SEARCH("-",Tabla_Datos[[#This Row],[pTelefono]],1)+1,LEN(Tabla_Datos[[#This Row],[pTelefono]]))</f>
        <v>697041</v>
      </c>
      <c r="X3743" s="53" t="str">
        <f>CONCATENATE(Tabla_Datos[[#This Row],[TipUrb]]," ",Tabla_Datos[[#This Row],[Calle]]," ",Tabla_Datos[[#This Row],[NumCalle]])</f>
        <v xml:space="preserve">  PIZARRO 152</v>
      </c>
      <c r="Y3743" t="s">
        <v>106</v>
      </c>
      <c r="Z3743" t="s">
        <v>93</v>
      </c>
      <c r="AA3743" t="s">
        <v>94</v>
      </c>
      <c r="AB3743" t="s">
        <v>95</v>
      </c>
      <c r="AC3743" t="s">
        <v>95</v>
      </c>
      <c r="AD3743" t="s">
        <v>95</v>
      </c>
      <c r="AE3743" t="s">
        <v>95</v>
      </c>
      <c r="AG3743" s="51">
        <v>30861058</v>
      </c>
      <c r="AI3743">
        <v>26</v>
      </c>
      <c r="AJ3743">
        <v>26</v>
      </c>
      <c r="AK3743" t="s">
        <v>1069</v>
      </c>
      <c r="AL3743">
        <v>152</v>
      </c>
    </row>
    <row r="3744" spans="1:38">
      <c r="A3744">
        <v>3287748</v>
      </c>
      <c r="B3744" t="s">
        <v>12361</v>
      </c>
      <c r="C3744" t="s">
        <v>19</v>
      </c>
      <c r="D3744" t="s">
        <v>85</v>
      </c>
      <c r="E3744">
        <v>2011</v>
      </c>
      <c r="F3744">
        <v>8</v>
      </c>
      <c r="G3744">
        <v>20</v>
      </c>
      <c r="H3744" t="s">
        <v>86</v>
      </c>
      <c r="I3744" t="s">
        <v>16</v>
      </c>
      <c r="J3744" t="s">
        <v>16</v>
      </c>
      <c r="K3744" t="s">
        <v>696</v>
      </c>
      <c r="L3744" t="s">
        <v>86</v>
      </c>
      <c r="M3744" t="s">
        <v>88</v>
      </c>
      <c r="N3744" s="50">
        <v>41676653</v>
      </c>
      <c r="O3744" s="51">
        <v>2333590</v>
      </c>
      <c r="P3744" t="s">
        <v>12362</v>
      </c>
      <c r="Q3744" t="s">
        <v>12363</v>
      </c>
      <c r="R3744" t="s">
        <v>625</v>
      </c>
      <c r="S3744" s="49" t="str">
        <f>CONCATENATE(Tabla_Datos[[#This Row],[Nombre_Cliente]]," ",Tabla_Datos[[#This Row],[ApellidoPaterno_Cliente]]," ",Tabla_Datos[[#This Row],[ApellidoMaterno_Cliente]])</f>
        <v>CARLA ANDREA HELGUERO CASTILLO</v>
      </c>
      <c r="T3744" s="53">
        <f>DATE(Tabla_Datos[[#This Row],[tAnio]],Tabla_Datos[[#This Row],[tMes]],Tabla_Datos[[#This Row],[tDia]])</f>
        <v>40775</v>
      </c>
      <c r="U3744" s="53" t="str">
        <f>IF(Tabla_Datos[[#This Row],[cProvincia]]="LIMA","LIMA","PROVINCIA")</f>
        <v>LIMA</v>
      </c>
      <c r="V3744" s="53" t="str">
        <f>MID(Tabla_Datos[[#This Row],[pTelefono]],1,SEARCH("-",Tabla_Datos[[#This Row],[pTelefono]],1)-1)</f>
        <v>1</v>
      </c>
      <c r="W3744" s="53" t="str">
        <f>MID(Tabla_Datos[[#This Row],[pTelefono]],SEARCH("-",Tabla_Datos[[#This Row],[pTelefono]],1)+1,LEN(Tabla_Datos[[#This Row],[pTelefono]]))</f>
        <v>980488089</v>
      </c>
      <c r="X3744" s="53" t="str">
        <f>CONCATENATE(Tabla_Datos[[#This Row],[TipUrb]]," ",Tabla_Datos[[#This Row],[Calle]]," ",Tabla_Datos[[#This Row],[NumCalle]])</f>
        <v>UR 10 580</v>
      </c>
      <c r="Y3744" t="s">
        <v>92</v>
      </c>
      <c r="Z3744" t="s">
        <v>122</v>
      </c>
      <c r="AA3744" t="s">
        <v>123</v>
      </c>
      <c r="AB3744" t="s">
        <v>95</v>
      </c>
      <c r="AC3744" t="s">
        <v>95</v>
      </c>
      <c r="AD3744" t="s">
        <v>161</v>
      </c>
      <c r="AE3744" t="s">
        <v>361</v>
      </c>
      <c r="AF3744" t="s">
        <v>95</v>
      </c>
      <c r="AG3744" s="51">
        <v>40940905</v>
      </c>
      <c r="AH3744" t="s">
        <v>95</v>
      </c>
      <c r="AI3744">
        <v>1</v>
      </c>
      <c r="AJ3744">
        <v>1</v>
      </c>
      <c r="AK3744">
        <v>10</v>
      </c>
      <c r="AL3744">
        <v>580</v>
      </c>
    </row>
    <row r="3745" spans="1:38">
      <c r="A3745">
        <v>3287462</v>
      </c>
      <c r="B3745" t="s">
        <v>12364</v>
      </c>
      <c r="C3745" t="s">
        <v>20</v>
      </c>
      <c r="D3745" t="s">
        <v>143</v>
      </c>
      <c r="E3745">
        <v>2011</v>
      </c>
      <c r="F3745">
        <v>8</v>
      </c>
      <c r="G3745">
        <v>20</v>
      </c>
      <c r="H3745" t="s">
        <v>86</v>
      </c>
      <c r="I3745" t="s">
        <v>16</v>
      </c>
      <c r="J3745" t="s">
        <v>16</v>
      </c>
      <c r="K3745" t="s">
        <v>496</v>
      </c>
      <c r="L3745" t="s">
        <v>86</v>
      </c>
      <c r="M3745" t="s">
        <v>88</v>
      </c>
      <c r="O3745" s="51">
        <v>2333349</v>
      </c>
      <c r="P3745" t="s">
        <v>2144</v>
      </c>
      <c r="Q3745" t="s">
        <v>1972</v>
      </c>
      <c r="R3745" t="s">
        <v>12365</v>
      </c>
      <c r="S3745" s="49" t="str">
        <f>CONCATENATE(Tabla_Datos[[#This Row],[Nombre_Cliente]]," ",Tabla_Datos[[#This Row],[ApellidoPaterno_Cliente]]," ",Tabla_Datos[[#This Row],[ApellidoMaterno_Cliente]])</f>
        <v>RICARDO PAREDES MELENDREZ</v>
      </c>
      <c r="T3745" s="53">
        <f>DATE(Tabla_Datos[[#This Row],[tAnio]],Tabla_Datos[[#This Row],[tMes]],Tabla_Datos[[#This Row],[tDia]])</f>
        <v>40775</v>
      </c>
      <c r="U3745" s="53" t="str">
        <f>IF(Tabla_Datos[[#This Row],[cProvincia]]="LIMA","LIMA","PROVINCIA")</f>
        <v>LIMA</v>
      </c>
      <c r="V3745" s="53" t="str">
        <f>MID(Tabla_Datos[[#This Row],[pTelefono]],1,SEARCH("-",Tabla_Datos[[#This Row],[pTelefono]],1)-1)</f>
        <v>1</v>
      </c>
      <c r="W3745" s="53" t="str">
        <f>MID(Tabla_Datos[[#This Row],[pTelefono]],SEARCH("-",Tabla_Datos[[#This Row],[pTelefono]],1)+1,LEN(Tabla_Datos[[#This Row],[pTelefono]]))</f>
        <v>990417182</v>
      </c>
      <c r="X3745" s="53" t="str">
        <f>CONCATENATE(Tabla_Datos[[#This Row],[TipUrb]]," ",Tabla_Datos[[#This Row],[Calle]]," ",Tabla_Datos[[#This Row],[NumCalle]])</f>
        <v>UR . 0</v>
      </c>
      <c r="Y3745" t="s">
        <v>92</v>
      </c>
      <c r="Z3745" t="s">
        <v>152</v>
      </c>
      <c r="AA3745" t="s">
        <v>153</v>
      </c>
      <c r="AB3745" t="s">
        <v>95</v>
      </c>
      <c r="AC3745" t="s">
        <v>95</v>
      </c>
      <c r="AD3745" t="s">
        <v>161</v>
      </c>
      <c r="AE3745" t="s">
        <v>935</v>
      </c>
      <c r="AF3745">
        <v>17</v>
      </c>
      <c r="AG3745" s="51">
        <v>25697747</v>
      </c>
      <c r="AH3745" t="s">
        <v>95</v>
      </c>
      <c r="AI3745">
        <v>1</v>
      </c>
      <c r="AJ3745">
        <v>1</v>
      </c>
      <c r="AK3745" t="s">
        <v>221</v>
      </c>
      <c r="AL3745">
        <v>0</v>
      </c>
    </row>
    <row r="3746" spans="1:38">
      <c r="A3746">
        <v>3288714</v>
      </c>
      <c r="B3746" t="s">
        <v>12366</v>
      </c>
      <c r="C3746" t="s">
        <v>18</v>
      </c>
      <c r="D3746" t="s">
        <v>85</v>
      </c>
      <c r="E3746">
        <v>2011</v>
      </c>
      <c r="F3746">
        <v>8</v>
      </c>
      <c r="G3746">
        <v>20</v>
      </c>
      <c r="H3746" t="s">
        <v>86</v>
      </c>
      <c r="I3746" t="s">
        <v>202</v>
      </c>
      <c r="J3746" t="s">
        <v>203</v>
      </c>
      <c r="K3746" t="s">
        <v>203</v>
      </c>
      <c r="L3746" t="s">
        <v>86</v>
      </c>
      <c r="M3746" t="s">
        <v>133</v>
      </c>
      <c r="N3746" s="50">
        <v>42928768</v>
      </c>
      <c r="O3746" s="51">
        <v>2334410</v>
      </c>
      <c r="P3746" t="s">
        <v>12367</v>
      </c>
      <c r="Q3746" t="s">
        <v>12368</v>
      </c>
      <c r="R3746" t="s">
        <v>12369</v>
      </c>
      <c r="S3746" s="49" t="str">
        <f>CONCATENATE(Tabla_Datos[[#This Row],[Nombre_Cliente]]," ",Tabla_Datos[[#This Row],[ApellidoPaterno_Cliente]]," ",Tabla_Datos[[#This Row],[ApellidoMaterno_Cliente]])</f>
        <v xml:space="preserve">CONSUELO  MACALUPU  DE GARCIA </v>
      </c>
      <c r="T3746" s="53">
        <f>DATE(Tabla_Datos[[#This Row],[tAnio]],Tabla_Datos[[#This Row],[tMes]],Tabla_Datos[[#This Row],[tDia]])</f>
        <v>40775</v>
      </c>
      <c r="U3746" s="53" t="str">
        <f>IF(Tabla_Datos[[#This Row],[cProvincia]]="LIMA","LIMA","PROVINCIA")</f>
        <v>PROVINCIA</v>
      </c>
      <c r="V3746" s="53" t="str">
        <f>MID(Tabla_Datos[[#This Row],[pTelefono]],1,SEARCH("-",Tabla_Datos[[#This Row],[pTelefono]],1)-1)</f>
        <v>74</v>
      </c>
      <c r="W3746" s="53" t="str">
        <f>MID(Tabla_Datos[[#This Row],[pTelefono]],SEARCH("-",Tabla_Datos[[#This Row],[pTelefono]],1)+1,LEN(Tabla_Datos[[#This Row],[pTelefono]]))</f>
        <v>978136053</v>
      </c>
      <c r="X3746" s="53" t="str">
        <f>CONCATENATE(Tabla_Datos[[#This Row],[TipUrb]]," ",Tabla_Datos[[#This Row],[Calle]]," ",Tabla_Datos[[#This Row],[NumCalle]])</f>
        <v xml:space="preserve">  AMAZONAS 325</v>
      </c>
      <c r="Y3746" t="s">
        <v>208</v>
      </c>
      <c r="Z3746" t="s">
        <v>107</v>
      </c>
      <c r="AA3746" t="s">
        <v>108</v>
      </c>
      <c r="AB3746" t="s">
        <v>95</v>
      </c>
      <c r="AC3746" t="s">
        <v>95</v>
      </c>
      <c r="AD3746" t="s">
        <v>95</v>
      </c>
      <c r="AE3746" t="s">
        <v>95</v>
      </c>
      <c r="AG3746" s="51">
        <v>16474989</v>
      </c>
      <c r="AI3746">
        <v>26</v>
      </c>
      <c r="AJ3746">
        <v>26</v>
      </c>
      <c r="AK3746" t="s">
        <v>98</v>
      </c>
      <c r="AL3746">
        <v>325</v>
      </c>
    </row>
    <row r="3747" spans="1:38">
      <c r="A3747">
        <v>3288068</v>
      </c>
      <c r="B3747" t="s">
        <v>12370</v>
      </c>
      <c r="C3747" t="s">
        <v>20</v>
      </c>
      <c r="D3747" t="s">
        <v>143</v>
      </c>
      <c r="E3747">
        <v>2011</v>
      </c>
      <c r="F3747">
        <v>8</v>
      </c>
      <c r="G3747">
        <v>20</v>
      </c>
      <c r="H3747" t="s">
        <v>86</v>
      </c>
      <c r="I3747" t="s">
        <v>300</v>
      </c>
      <c r="J3747" t="s">
        <v>535</v>
      </c>
      <c r="K3747" t="s">
        <v>916</v>
      </c>
      <c r="L3747" t="s">
        <v>86</v>
      </c>
      <c r="M3747" t="s">
        <v>148</v>
      </c>
      <c r="N3747" s="50">
        <v>5379066</v>
      </c>
      <c r="O3747" s="51">
        <v>2333900</v>
      </c>
      <c r="P3747" t="s">
        <v>1089</v>
      </c>
      <c r="Q3747" t="s">
        <v>2525</v>
      </c>
      <c r="R3747" t="s">
        <v>1113</v>
      </c>
      <c r="S3747" s="49" t="str">
        <f>CONCATENATE(Tabla_Datos[[#This Row],[Nombre_Cliente]]," ",Tabla_Datos[[#This Row],[ApellidoPaterno_Cliente]]," ",Tabla_Datos[[#This Row],[ApellidoMaterno_Cliente]])</f>
        <v>ROBERTO CARLOS VALLES LAZO</v>
      </c>
      <c r="T3747" s="53">
        <f>DATE(Tabla_Datos[[#This Row],[tAnio]],Tabla_Datos[[#This Row],[tMes]],Tabla_Datos[[#This Row],[tDia]])</f>
        <v>40775</v>
      </c>
      <c r="U3747" s="53" t="str">
        <f>IF(Tabla_Datos[[#This Row],[cProvincia]]="LIMA","LIMA","PROVINCIA")</f>
        <v>PROVINCIA</v>
      </c>
      <c r="V3747" s="53" t="str">
        <f>MID(Tabla_Datos[[#This Row],[pTelefono]],1,SEARCH("-",Tabla_Datos[[#This Row],[pTelefono]],1)-1)</f>
        <v>65</v>
      </c>
      <c r="W3747" s="53" t="str">
        <f>MID(Tabla_Datos[[#This Row],[pTelefono]],SEARCH("-",Tabla_Datos[[#This Row],[pTelefono]],1)+1,LEN(Tabla_Datos[[#This Row],[pTelefono]]))</f>
        <v>965641972</v>
      </c>
      <c r="X3747" s="53" t="str">
        <f>CONCATENATE(Tabla_Datos[[#This Row],[TipUrb]]," ",Tabla_Datos[[#This Row],[Calle]]," ",Tabla_Datos[[#This Row],[NumCalle]])</f>
        <v>- SAN FRANCISCO 582</v>
      </c>
      <c r="Y3747" t="s">
        <v>305</v>
      </c>
      <c r="Z3747" t="s">
        <v>152</v>
      </c>
      <c r="AA3747" t="s">
        <v>153</v>
      </c>
      <c r="AB3747" t="s">
        <v>95</v>
      </c>
      <c r="AC3747" t="s">
        <v>95</v>
      </c>
      <c r="AD3747" t="s">
        <v>109</v>
      </c>
      <c r="AE3747" t="s">
        <v>95</v>
      </c>
      <c r="AF3747" t="s">
        <v>95</v>
      </c>
      <c r="AG3747" s="51">
        <v>5358864</v>
      </c>
      <c r="AH3747" t="s">
        <v>95</v>
      </c>
      <c r="AI3747">
        <v>1</v>
      </c>
      <c r="AJ3747">
        <v>1</v>
      </c>
      <c r="AK3747" t="s">
        <v>1297</v>
      </c>
      <c r="AL3747">
        <v>582</v>
      </c>
    </row>
    <row r="3748" spans="1:38">
      <c r="A3748">
        <v>3287107</v>
      </c>
      <c r="B3748" t="s">
        <v>12371</v>
      </c>
      <c r="C3748" t="s">
        <v>18</v>
      </c>
      <c r="D3748" t="s">
        <v>85</v>
      </c>
      <c r="E3748">
        <v>2011</v>
      </c>
      <c r="F3748">
        <v>8</v>
      </c>
      <c r="G3748">
        <v>20</v>
      </c>
      <c r="H3748" t="s">
        <v>86</v>
      </c>
      <c r="I3748" t="s">
        <v>16</v>
      </c>
      <c r="J3748" t="s">
        <v>16</v>
      </c>
      <c r="K3748" t="s">
        <v>487</v>
      </c>
      <c r="L3748" t="s">
        <v>86</v>
      </c>
      <c r="M3748" t="s">
        <v>88</v>
      </c>
      <c r="N3748" s="50">
        <v>40881837</v>
      </c>
      <c r="O3748" s="51">
        <v>2333105</v>
      </c>
      <c r="P3748" t="s">
        <v>12372</v>
      </c>
      <c r="Q3748" t="s">
        <v>2828</v>
      </c>
      <c r="R3748" t="s">
        <v>2090</v>
      </c>
      <c r="S3748" s="49" t="str">
        <f>CONCATENATE(Tabla_Datos[[#This Row],[Nombre_Cliente]]," ",Tabla_Datos[[#This Row],[ApellidoPaterno_Cliente]]," ",Tabla_Datos[[#This Row],[ApellidoMaterno_Cliente]])</f>
        <v xml:space="preserve">JUAN CHRISTIAN  QUISPE  DIAZ </v>
      </c>
      <c r="T3748" s="53">
        <f>DATE(Tabla_Datos[[#This Row],[tAnio]],Tabla_Datos[[#This Row],[tMes]],Tabla_Datos[[#This Row],[tDia]])</f>
        <v>40775</v>
      </c>
      <c r="U3748" s="53" t="str">
        <f>IF(Tabla_Datos[[#This Row],[cProvincia]]="LIMA","LIMA","PROVINCIA")</f>
        <v>LIMA</v>
      </c>
      <c r="V3748" s="53" t="str">
        <f>MID(Tabla_Datos[[#This Row],[pTelefono]],1,SEARCH("-",Tabla_Datos[[#This Row],[pTelefono]],1)-1)</f>
        <v>1</v>
      </c>
      <c r="W3748" s="53" t="str">
        <f>MID(Tabla_Datos[[#This Row],[pTelefono]],SEARCH("-",Tabla_Datos[[#This Row],[pTelefono]],1)+1,LEN(Tabla_Datos[[#This Row],[pTelefono]]))</f>
        <v>6597225</v>
      </c>
      <c r="X3748" s="53" t="str">
        <f>CONCATENATE(Tabla_Datos[[#This Row],[TipUrb]]," ",Tabla_Datos[[#This Row],[Calle]]," ",Tabla_Datos[[#This Row],[NumCalle]])</f>
        <v>UR LOS ARANDANOS 315</v>
      </c>
      <c r="Y3748" t="s">
        <v>92</v>
      </c>
      <c r="Z3748" t="s">
        <v>93</v>
      </c>
      <c r="AA3748" t="s">
        <v>94</v>
      </c>
      <c r="AB3748" t="s">
        <v>95</v>
      </c>
      <c r="AC3748" t="s">
        <v>95</v>
      </c>
      <c r="AD3748" t="s">
        <v>161</v>
      </c>
      <c r="AE3748" t="s">
        <v>95</v>
      </c>
      <c r="AG3748" s="51">
        <v>10664806</v>
      </c>
      <c r="AI3748">
        <v>36</v>
      </c>
      <c r="AJ3748">
        <v>36</v>
      </c>
      <c r="AK3748" t="s">
        <v>12373</v>
      </c>
      <c r="AL3748">
        <v>315</v>
      </c>
    </row>
    <row r="3749" spans="1:38">
      <c r="A3749">
        <v>3288417</v>
      </c>
      <c r="B3749" t="s">
        <v>12374</v>
      </c>
      <c r="C3749" t="s">
        <v>20</v>
      </c>
      <c r="D3749" t="s">
        <v>143</v>
      </c>
      <c r="E3749">
        <v>2011</v>
      </c>
      <c r="F3749">
        <v>8</v>
      </c>
      <c r="G3749">
        <v>20</v>
      </c>
      <c r="H3749" t="s">
        <v>86</v>
      </c>
      <c r="I3749" t="s">
        <v>241</v>
      </c>
      <c r="J3749" t="s">
        <v>242</v>
      </c>
      <c r="K3749" t="s">
        <v>1099</v>
      </c>
      <c r="L3749" t="s">
        <v>86</v>
      </c>
      <c r="M3749" t="s">
        <v>148</v>
      </c>
      <c r="N3749" s="50">
        <v>17919652</v>
      </c>
      <c r="O3749" s="51">
        <v>2334197</v>
      </c>
      <c r="P3749" t="s">
        <v>12375</v>
      </c>
      <c r="Q3749" t="s">
        <v>1135</v>
      </c>
      <c r="R3749" t="s">
        <v>1675</v>
      </c>
      <c r="S3749" s="49" t="str">
        <f>CONCATENATE(Tabla_Datos[[#This Row],[Nombre_Cliente]]," ",Tabla_Datos[[#This Row],[ApellidoPaterno_Cliente]]," ",Tabla_Datos[[#This Row],[ApellidoMaterno_Cliente]])</f>
        <v>TOMAZA ALFARO MARIN</v>
      </c>
      <c r="T3749" s="53">
        <f>DATE(Tabla_Datos[[#This Row],[tAnio]],Tabla_Datos[[#This Row],[tMes]],Tabla_Datos[[#This Row],[tDia]])</f>
        <v>40775</v>
      </c>
      <c r="U3749" s="53" t="str">
        <f>IF(Tabla_Datos[[#This Row],[cProvincia]]="LIMA","LIMA","PROVINCIA")</f>
        <v>PROVINCIA</v>
      </c>
      <c r="V3749" s="53" t="str">
        <f>MID(Tabla_Datos[[#This Row],[pTelefono]],1,SEARCH("-",Tabla_Datos[[#This Row],[pTelefono]],1)-1)</f>
        <v>44</v>
      </c>
      <c r="W3749" s="53" t="str">
        <f>MID(Tabla_Datos[[#This Row],[pTelefono]],SEARCH("-",Tabla_Datos[[#This Row],[pTelefono]],1)+1,LEN(Tabla_Datos[[#This Row],[pTelefono]]))</f>
        <v>948611372</v>
      </c>
      <c r="X3749" s="53" t="str">
        <f>CONCATENATE(Tabla_Datos[[#This Row],[TipUrb]]," ",Tabla_Datos[[#This Row],[Calle]]," ",Tabla_Datos[[#This Row],[NumCalle]])</f>
        <v>AH PANAMA MZ 7 PRIMA 11</v>
      </c>
      <c r="Y3749" t="s">
        <v>246</v>
      </c>
      <c r="Z3749" t="s">
        <v>152</v>
      </c>
      <c r="AA3749" t="s">
        <v>153</v>
      </c>
      <c r="AB3749" t="s">
        <v>95</v>
      </c>
      <c r="AC3749" t="s">
        <v>95</v>
      </c>
      <c r="AD3749" t="s">
        <v>96</v>
      </c>
      <c r="AE3749" t="s">
        <v>95</v>
      </c>
      <c r="AF3749" t="s">
        <v>95</v>
      </c>
      <c r="AG3749" s="51">
        <v>18029350</v>
      </c>
      <c r="AH3749" t="s">
        <v>95</v>
      </c>
      <c r="AI3749">
        <v>1</v>
      </c>
      <c r="AJ3749">
        <v>1</v>
      </c>
      <c r="AK3749" t="s">
        <v>12376</v>
      </c>
      <c r="AL3749">
        <v>11</v>
      </c>
    </row>
    <row r="3750" spans="1:38">
      <c r="A3750">
        <v>3287508</v>
      </c>
      <c r="B3750" t="s">
        <v>12377</v>
      </c>
      <c r="C3750" t="s">
        <v>20</v>
      </c>
      <c r="D3750" t="s">
        <v>224</v>
      </c>
      <c r="E3750">
        <v>2011</v>
      </c>
      <c r="F3750">
        <v>8</v>
      </c>
      <c r="G3750">
        <v>20</v>
      </c>
      <c r="H3750" t="s">
        <v>86</v>
      </c>
      <c r="I3750" t="s">
        <v>16</v>
      </c>
      <c r="J3750" t="s">
        <v>16</v>
      </c>
      <c r="K3750" t="s">
        <v>487</v>
      </c>
      <c r="L3750" t="s">
        <v>86</v>
      </c>
      <c r="M3750" t="s">
        <v>88</v>
      </c>
      <c r="N3750" s="50">
        <v>99999999</v>
      </c>
      <c r="O3750" s="51">
        <v>2333389</v>
      </c>
      <c r="P3750" t="s">
        <v>12378</v>
      </c>
      <c r="Q3750" t="s">
        <v>12379</v>
      </c>
      <c r="R3750" t="s">
        <v>9060</v>
      </c>
      <c r="S3750" s="49" t="str">
        <f>CONCATENATE(Tabla_Datos[[#This Row],[Nombre_Cliente]]," ",Tabla_Datos[[#This Row],[ApellidoPaterno_Cliente]]," ",Tabla_Datos[[#This Row],[ApellidoMaterno_Cliente]])</f>
        <v>ELIACHIM MONAGO PALPA</v>
      </c>
      <c r="T3750" s="53">
        <f>DATE(Tabla_Datos[[#This Row],[tAnio]],Tabla_Datos[[#This Row],[tMes]],Tabla_Datos[[#This Row],[tDia]])</f>
        <v>40775</v>
      </c>
      <c r="U3750" s="53" t="str">
        <f>IF(Tabla_Datos[[#This Row],[cProvincia]]="LIMA","LIMA","PROVINCIA")</f>
        <v>LIMA</v>
      </c>
      <c r="V3750" s="53" t="str">
        <f>MID(Tabla_Datos[[#This Row],[pTelefono]],1,SEARCH("-",Tabla_Datos[[#This Row],[pTelefono]],1)-1)</f>
        <v>1</v>
      </c>
      <c r="W3750" s="53" t="str">
        <f>MID(Tabla_Datos[[#This Row],[pTelefono]],SEARCH("-",Tabla_Datos[[#This Row],[pTelefono]],1)+1,LEN(Tabla_Datos[[#This Row],[pTelefono]]))</f>
        <v>986641635</v>
      </c>
      <c r="X3750" s="53" t="str">
        <f>CONCATENATE(Tabla_Datos[[#This Row],[TipUrb]]," ",Tabla_Datos[[#This Row],[Calle]]," ",Tabla_Datos[[#This Row],[NumCalle]])</f>
        <v>UR RIO HUARA 534</v>
      </c>
      <c r="Y3750" t="s">
        <v>92</v>
      </c>
      <c r="Z3750" t="s">
        <v>122</v>
      </c>
      <c r="AA3750" t="s">
        <v>123</v>
      </c>
      <c r="AB3750">
        <v>2</v>
      </c>
      <c r="AC3750" t="s">
        <v>95</v>
      </c>
      <c r="AD3750" t="s">
        <v>161</v>
      </c>
      <c r="AE3750" t="s">
        <v>95</v>
      </c>
      <c r="AF3750" t="s">
        <v>95</v>
      </c>
      <c r="AG3750" s="51">
        <v>10669385</v>
      </c>
      <c r="AH3750" t="s">
        <v>95</v>
      </c>
      <c r="AI3750">
        <v>1</v>
      </c>
      <c r="AJ3750">
        <v>1</v>
      </c>
      <c r="AK3750" t="s">
        <v>12380</v>
      </c>
      <c r="AL3750">
        <v>534</v>
      </c>
    </row>
    <row r="3751" spans="1:38">
      <c r="A3751">
        <v>3288081</v>
      </c>
      <c r="B3751" t="s">
        <v>12381</v>
      </c>
      <c r="C3751" t="s">
        <v>20</v>
      </c>
      <c r="D3751" t="s">
        <v>85</v>
      </c>
      <c r="E3751">
        <v>2011</v>
      </c>
      <c r="F3751">
        <v>8</v>
      </c>
      <c r="G3751">
        <v>20</v>
      </c>
      <c r="H3751" t="s">
        <v>86</v>
      </c>
      <c r="I3751" t="s">
        <v>16</v>
      </c>
      <c r="J3751" t="s">
        <v>16</v>
      </c>
      <c r="K3751" t="s">
        <v>157</v>
      </c>
      <c r="L3751" t="s">
        <v>86</v>
      </c>
      <c r="M3751" t="s">
        <v>88</v>
      </c>
      <c r="N3751" s="50">
        <v>40102176</v>
      </c>
      <c r="O3751" s="51">
        <v>2333911</v>
      </c>
      <c r="P3751" t="s">
        <v>12382</v>
      </c>
      <c r="Q3751" t="s">
        <v>4152</v>
      </c>
      <c r="R3751" t="s">
        <v>179</v>
      </c>
      <c r="S3751" s="49" t="str">
        <f>CONCATENATE(Tabla_Datos[[#This Row],[Nombre_Cliente]]," ",Tabla_Datos[[#This Row],[ApellidoPaterno_Cliente]]," ",Tabla_Datos[[#This Row],[ApellidoMaterno_Cliente]])</f>
        <v>SANTIAGO AVELINO PRIETO VARGAS</v>
      </c>
      <c r="T3751" s="53">
        <f>DATE(Tabla_Datos[[#This Row],[tAnio]],Tabla_Datos[[#This Row],[tMes]],Tabla_Datos[[#This Row],[tDia]])</f>
        <v>40775</v>
      </c>
      <c r="U3751" s="53" t="str">
        <f>IF(Tabla_Datos[[#This Row],[cProvincia]]="LIMA","LIMA","PROVINCIA")</f>
        <v>LIMA</v>
      </c>
      <c r="V3751" s="53" t="str">
        <f>MID(Tabla_Datos[[#This Row],[pTelefono]],1,SEARCH("-",Tabla_Datos[[#This Row],[pTelefono]],1)-1)</f>
        <v>1</v>
      </c>
      <c r="W3751" s="53" t="str">
        <f>MID(Tabla_Datos[[#This Row],[pTelefono]],SEARCH("-",Tabla_Datos[[#This Row],[pTelefono]],1)+1,LEN(Tabla_Datos[[#This Row],[pTelefono]]))</f>
        <v>945951502</v>
      </c>
      <c r="X3751" s="53" t="str">
        <f>CONCATENATE(Tabla_Datos[[#This Row],[TipUrb]]," ",Tabla_Datos[[#This Row],[Calle]]," ",Tabla_Datos[[#This Row],[NumCalle]])</f>
        <v>UR . 0</v>
      </c>
      <c r="Y3751" t="s">
        <v>92</v>
      </c>
      <c r="Z3751" t="s">
        <v>122</v>
      </c>
      <c r="AA3751" t="s">
        <v>123</v>
      </c>
      <c r="AB3751" t="s">
        <v>95</v>
      </c>
      <c r="AC3751" t="s">
        <v>95</v>
      </c>
      <c r="AD3751" t="s">
        <v>161</v>
      </c>
      <c r="AE3751" t="s">
        <v>12383</v>
      </c>
      <c r="AF3751">
        <v>38</v>
      </c>
      <c r="AG3751" s="51">
        <v>6647801</v>
      </c>
      <c r="AH3751" t="s">
        <v>95</v>
      </c>
      <c r="AI3751">
        <v>1</v>
      </c>
      <c r="AJ3751">
        <v>1</v>
      </c>
      <c r="AK3751" t="s">
        <v>221</v>
      </c>
      <c r="AL3751">
        <v>0</v>
      </c>
    </row>
    <row r="3752" spans="1:38">
      <c r="A3752">
        <v>3287783</v>
      </c>
      <c r="B3752" t="s">
        <v>12384</v>
      </c>
      <c r="C3752" t="s">
        <v>19</v>
      </c>
      <c r="D3752" t="s">
        <v>143</v>
      </c>
      <c r="E3752">
        <v>2011</v>
      </c>
      <c r="F3752">
        <v>8</v>
      </c>
      <c r="G3752">
        <v>20</v>
      </c>
      <c r="H3752" t="s">
        <v>86</v>
      </c>
      <c r="I3752" t="s">
        <v>514</v>
      </c>
      <c r="J3752" t="s">
        <v>514</v>
      </c>
      <c r="K3752" t="s">
        <v>514</v>
      </c>
      <c r="L3752" t="s">
        <v>86</v>
      </c>
      <c r="M3752" t="s">
        <v>133</v>
      </c>
      <c r="N3752" s="50">
        <v>41158478</v>
      </c>
      <c r="O3752" s="51">
        <v>2333628</v>
      </c>
      <c r="P3752" t="s">
        <v>12385</v>
      </c>
      <c r="Q3752" t="s">
        <v>12386</v>
      </c>
      <c r="R3752" t="s">
        <v>12387</v>
      </c>
      <c r="S3752" s="49" t="str">
        <f>CONCATENATE(Tabla_Datos[[#This Row],[Nombre_Cliente]]," ",Tabla_Datos[[#This Row],[ApellidoPaterno_Cliente]]," ",Tabla_Datos[[#This Row],[ApellidoMaterno_Cliente]])</f>
        <v>ERIKA MARIA ASCAY SICCHA</v>
      </c>
      <c r="T3752" s="53">
        <f>DATE(Tabla_Datos[[#This Row],[tAnio]],Tabla_Datos[[#This Row],[tMes]],Tabla_Datos[[#This Row],[tDia]])</f>
        <v>40775</v>
      </c>
      <c r="U3752" s="53" t="str">
        <f>IF(Tabla_Datos[[#This Row],[cProvincia]]="LIMA","LIMA","PROVINCIA")</f>
        <v>PROVINCIA</v>
      </c>
      <c r="V3752" s="53" t="str">
        <f>MID(Tabla_Datos[[#This Row],[pTelefono]],1,SEARCH("-",Tabla_Datos[[#This Row],[pTelefono]],1)-1)</f>
        <v>76</v>
      </c>
      <c r="W3752" s="53" t="str">
        <f>MID(Tabla_Datos[[#This Row],[pTelefono]],SEARCH("-",Tabla_Datos[[#This Row],[pTelefono]],1)+1,LEN(Tabla_Datos[[#This Row],[pTelefono]]))</f>
        <v>976395117</v>
      </c>
      <c r="X3752" s="53" t="str">
        <f>CONCATENATE(Tabla_Datos[[#This Row],[TipUrb]]," ",Tabla_Datos[[#This Row],[Calle]]," ",Tabla_Datos[[#This Row],[NumCalle]])</f>
        <v>CO 9 102</v>
      </c>
      <c r="Y3752" t="s">
        <v>517</v>
      </c>
      <c r="Z3752" t="s">
        <v>152</v>
      </c>
      <c r="AA3752" t="s">
        <v>153</v>
      </c>
      <c r="AB3752">
        <v>1</v>
      </c>
      <c r="AC3752" t="s">
        <v>95</v>
      </c>
      <c r="AD3752" t="s">
        <v>198</v>
      </c>
      <c r="AE3752" t="s">
        <v>95</v>
      </c>
      <c r="AF3752" t="s">
        <v>95</v>
      </c>
      <c r="AG3752" s="51">
        <v>40683573</v>
      </c>
      <c r="AH3752" t="s">
        <v>95</v>
      </c>
      <c r="AI3752">
        <v>1</v>
      </c>
      <c r="AJ3752">
        <v>1</v>
      </c>
      <c r="AK3752">
        <v>9</v>
      </c>
      <c r="AL3752">
        <v>102</v>
      </c>
    </row>
    <row r="3753" spans="1:38">
      <c r="A3753">
        <v>3287968</v>
      </c>
      <c r="B3753" t="s">
        <v>12388</v>
      </c>
      <c r="C3753" t="s">
        <v>18</v>
      </c>
      <c r="D3753" t="s">
        <v>156</v>
      </c>
      <c r="E3753">
        <v>2011</v>
      </c>
      <c r="F3753">
        <v>8</v>
      </c>
      <c r="G3753">
        <v>20</v>
      </c>
      <c r="H3753" t="s">
        <v>86</v>
      </c>
      <c r="I3753" t="s">
        <v>16</v>
      </c>
      <c r="J3753" t="s">
        <v>16</v>
      </c>
      <c r="K3753" t="s">
        <v>374</v>
      </c>
      <c r="L3753" t="s">
        <v>86</v>
      </c>
      <c r="M3753" t="s">
        <v>88</v>
      </c>
      <c r="N3753" s="50">
        <v>99999999</v>
      </c>
      <c r="O3753" s="51">
        <v>2333782</v>
      </c>
      <c r="P3753" t="s">
        <v>12389</v>
      </c>
      <c r="Q3753" t="s">
        <v>12390</v>
      </c>
      <c r="R3753" t="s">
        <v>12391</v>
      </c>
      <c r="S3753" s="49" t="str">
        <f>CONCATENATE(Tabla_Datos[[#This Row],[Nombre_Cliente]]," ",Tabla_Datos[[#This Row],[ApellidoPaterno_Cliente]]," ",Tabla_Datos[[#This Row],[ApellidoMaterno_Cliente]])</f>
        <v xml:space="preserve">DORALIS MARTHA ALARCON  CORDOVA </v>
      </c>
      <c r="T3753" s="53">
        <f>DATE(Tabla_Datos[[#This Row],[tAnio]],Tabla_Datos[[#This Row],[tMes]],Tabla_Datos[[#This Row],[tDia]])</f>
        <v>40775</v>
      </c>
      <c r="U3753" s="53" t="str">
        <f>IF(Tabla_Datos[[#This Row],[cProvincia]]="LIMA","LIMA","PROVINCIA")</f>
        <v>LIMA</v>
      </c>
      <c r="V3753" s="53" t="str">
        <f>MID(Tabla_Datos[[#This Row],[pTelefono]],1,SEARCH("-",Tabla_Datos[[#This Row],[pTelefono]],1)-1)</f>
        <v>1</v>
      </c>
      <c r="W3753" s="53" t="str">
        <f>MID(Tabla_Datos[[#This Row],[pTelefono]],SEARCH("-",Tabla_Datos[[#This Row],[pTelefono]],1)+1,LEN(Tabla_Datos[[#This Row],[pTelefono]]))</f>
        <v>6983907</v>
      </c>
      <c r="X3753" s="53" t="str">
        <f>CONCATENATE(Tabla_Datos[[#This Row],[TipUrb]]," ",Tabla_Datos[[#This Row],[Calle]]," ",Tabla_Datos[[#This Row],[NumCalle]])</f>
        <v>- 9 DE AGOSTO 427</v>
      </c>
      <c r="Y3753" t="s">
        <v>92</v>
      </c>
      <c r="Z3753" t="s">
        <v>93</v>
      </c>
      <c r="AA3753" t="s">
        <v>94</v>
      </c>
      <c r="AB3753" t="s">
        <v>95</v>
      </c>
      <c r="AC3753" t="s">
        <v>95</v>
      </c>
      <c r="AD3753" t="s">
        <v>109</v>
      </c>
      <c r="AE3753" t="s">
        <v>95</v>
      </c>
      <c r="AG3753" s="51">
        <v>10080510</v>
      </c>
      <c r="AI3753">
        <v>26</v>
      </c>
      <c r="AJ3753">
        <v>26</v>
      </c>
      <c r="AK3753" t="s">
        <v>12392</v>
      </c>
      <c r="AL3753">
        <v>427</v>
      </c>
    </row>
    <row r="3754" spans="1:38">
      <c r="A3754">
        <v>3288396</v>
      </c>
      <c r="B3754" t="s">
        <v>12393</v>
      </c>
      <c r="C3754" t="s">
        <v>20</v>
      </c>
      <c r="D3754" t="s">
        <v>143</v>
      </c>
      <c r="E3754">
        <v>2011</v>
      </c>
      <c r="F3754">
        <v>8</v>
      </c>
      <c r="G3754">
        <v>20</v>
      </c>
      <c r="H3754" t="s">
        <v>86</v>
      </c>
      <c r="I3754" t="s">
        <v>141</v>
      </c>
      <c r="J3754" t="s">
        <v>521</v>
      </c>
      <c r="K3754" t="s">
        <v>521</v>
      </c>
      <c r="L3754" t="s">
        <v>86</v>
      </c>
      <c r="M3754" t="s">
        <v>294</v>
      </c>
      <c r="N3754" s="50">
        <v>20008214</v>
      </c>
      <c r="O3754" s="51">
        <v>2334175</v>
      </c>
      <c r="P3754" t="s">
        <v>12394</v>
      </c>
      <c r="Q3754" t="s">
        <v>114</v>
      </c>
      <c r="R3754" t="s">
        <v>12395</v>
      </c>
      <c r="S3754" s="49" t="str">
        <f>CONCATENATE(Tabla_Datos[[#This Row],[Nombre_Cliente]]," ",Tabla_Datos[[#This Row],[ApellidoPaterno_Cliente]]," ",Tabla_Datos[[#This Row],[ApellidoMaterno_Cliente]])</f>
        <v>DELIA CELIA RIVERA DE QUILLCA</v>
      </c>
      <c r="T3754" s="53">
        <f>DATE(Tabla_Datos[[#This Row],[tAnio]],Tabla_Datos[[#This Row],[tMes]],Tabla_Datos[[#This Row],[tDia]])</f>
        <v>40775</v>
      </c>
      <c r="U3754" s="53" t="str">
        <f>IF(Tabla_Datos[[#This Row],[cProvincia]]="LIMA","LIMA","PROVINCIA")</f>
        <v>PROVINCIA</v>
      </c>
      <c r="V3754" s="53" t="str">
        <f>MID(Tabla_Datos[[#This Row],[pTelefono]],1,SEARCH("-",Tabla_Datos[[#This Row],[pTelefono]],1)-1)</f>
        <v>64</v>
      </c>
      <c r="W3754" s="53" t="str">
        <f>MID(Tabla_Datos[[#This Row],[pTelefono]],SEARCH("-",Tabla_Datos[[#This Row],[pTelefono]],1)+1,LEN(Tabla_Datos[[#This Row],[pTelefono]]))</f>
        <v>963728197</v>
      </c>
      <c r="X3754" s="53" t="str">
        <f>CONCATENATE(Tabla_Datos[[#This Row],[TipUrb]]," ",Tabla_Datos[[#This Row],[Calle]]," ",Tabla_Datos[[#This Row],[NumCalle]])</f>
        <v>- LOS PROCERES 622</v>
      </c>
      <c r="Y3754" t="s">
        <v>525</v>
      </c>
      <c r="Z3754" t="s">
        <v>152</v>
      </c>
      <c r="AA3754" t="s">
        <v>153</v>
      </c>
      <c r="AB3754" t="s">
        <v>95</v>
      </c>
      <c r="AC3754" t="s">
        <v>95</v>
      </c>
      <c r="AD3754" t="s">
        <v>109</v>
      </c>
      <c r="AE3754" t="s">
        <v>95</v>
      </c>
      <c r="AF3754" t="s">
        <v>95</v>
      </c>
      <c r="AG3754" s="51">
        <v>19991404</v>
      </c>
      <c r="AH3754" t="s">
        <v>95</v>
      </c>
      <c r="AI3754">
        <v>1</v>
      </c>
      <c r="AJ3754">
        <v>1</v>
      </c>
      <c r="AK3754" t="s">
        <v>2703</v>
      </c>
      <c r="AL3754">
        <v>622</v>
      </c>
    </row>
    <row r="3755" spans="1:38">
      <c r="A3755">
        <v>3287062</v>
      </c>
      <c r="B3755" t="s">
        <v>12396</v>
      </c>
      <c r="C3755" t="s">
        <v>20</v>
      </c>
      <c r="D3755" t="s">
        <v>85</v>
      </c>
      <c r="E3755">
        <v>2011</v>
      </c>
      <c r="F3755">
        <v>8</v>
      </c>
      <c r="G3755">
        <v>20</v>
      </c>
      <c r="H3755" t="s">
        <v>86</v>
      </c>
      <c r="I3755" t="s">
        <v>16</v>
      </c>
      <c r="J3755" t="s">
        <v>16</v>
      </c>
      <c r="K3755" t="s">
        <v>277</v>
      </c>
      <c r="L3755" t="s">
        <v>86</v>
      </c>
      <c r="M3755" t="s">
        <v>88</v>
      </c>
      <c r="N3755" s="50">
        <v>45308617</v>
      </c>
      <c r="O3755" s="51">
        <v>2333068</v>
      </c>
      <c r="P3755" t="s">
        <v>12397</v>
      </c>
      <c r="Q3755" t="s">
        <v>12398</v>
      </c>
      <c r="R3755" t="s">
        <v>2176</v>
      </c>
      <c r="S3755" s="49" t="str">
        <f>CONCATENATE(Tabla_Datos[[#This Row],[Nombre_Cliente]]," ",Tabla_Datos[[#This Row],[ApellidoPaterno_Cliente]]," ",Tabla_Datos[[#This Row],[ApellidoMaterno_Cliente]])</f>
        <v>MATILDE SOFIA TALAVERA MANRIQUE</v>
      </c>
      <c r="T3755" s="53">
        <f>DATE(Tabla_Datos[[#This Row],[tAnio]],Tabla_Datos[[#This Row],[tMes]],Tabla_Datos[[#This Row],[tDia]])</f>
        <v>40775</v>
      </c>
      <c r="U3755" s="53" t="str">
        <f>IF(Tabla_Datos[[#This Row],[cProvincia]]="LIMA","LIMA","PROVINCIA")</f>
        <v>LIMA</v>
      </c>
      <c r="V3755" s="53" t="str">
        <f>MID(Tabla_Datos[[#This Row],[pTelefono]],1,SEARCH("-",Tabla_Datos[[#This Row],[pTelefono]],1)-1)</f>
        <v>1</v>
      </c>
      <c r="W3755" s="53" t="str">
        <f>MID(Tabla_Datos[[#This Row],[pTelefono]],SEARCH("-",Tabla_Datos[[#This Row],[pTelefono]],1)+1,LEN(Tabla_Datos[[#This Row],[pTelefono]]))</f>
        <v>969720114</v>
      </c>
      <c r="X3755" s="53" t="str">
        <f>CONCATENATE(Tabla_Datos[[#This Row],[TipUrb]]," ",Tabla_Datos[[#This Row],[Calle]]," ",Tabla_Datos[[#This Row],[NumCalle]])</f>
        <v>CV MONTE CAOBA 0</v>
      </c>
      <c r="Y3755" t="s">
        <v>92</v>
      </c>
      <c r="Z3755" t="s">
        <v>122</v>
      </c>
      <c r="AA3755" t="s">
        <v>123</v>
      </c>
      <c r="AB3755" t="s">
        <v>95</v>
      </c>
      <c r="AC3755" t="s">
        <v>95</v>
      </c>
      <c r="AD3755" t="s">
        <v>352</v>
      </c>
      <c r="AE3755" t="s">
        <v>555</v>
      </c>
      <c r="AF3755">
        <v>12</v>
      </c>
      <c r="AG3755" s="51">
        <v>41585785</v>
      </c>
      <c r="AH3755" t="s">
        <v>95</v>
      </c>
      <c r="AI3755">
        <v>1</v>
      </c>
      <c r="AJ3755">
        <v>1</v>
      </c>
      <c r="AK3755" t="s">
        <v>12399</v>
      </c>
      <c r="AL3755">
        <v>0</v>
      </c>
    </row>
    <row r="3756" spans="1:38">
      <c r="A3756">
        <v>3287776</v>
      </c>
      <c r="B3756" t="s">
        <v>12400</v>
      </c>
      <c r="C3756" t="s">
        <v>20</v>
      </c>
      <c r="D3756" t="s">
        <v>85</v>
      </c>
      <c r="E3756">
        <v>2011</v>
      </c>
      <c r="F3756">
        <v>8</v>
      </c>
      <c r="G3756">
        <v>20</v>
      </c>
      <c r="H3756" t="s">
        <v>86</v>
      </c>
      <c r="I3756" t="s">
        <v>16</v>
      </c>
      <c r="J3756" t="s">
        <v>16</v>
      </c>
      <c r="K3756" t="s">
        <v>1213</v>
      </c>
      <c r="L3756" t="s">
        <v>86</v>
      </c>
      <c r="M3756" t="s">
        <v>88</v>
      </c>
      <c r="O3756" s="51">
        <v>2333622</v>
      </c>
      <c r="P3756" t="s">
        <v>283</v>
      </c>
      <c r="Q3756" t="s">
        <v>12401</v>
      </c>
      <c r="R3756" t="s">
        <v>2055</v>
      </c>
      <c r="S3756" s="49" t="str">
        <f>CONCATENATE(Tabla_Datos[[#This Row],[Nombre_Cliente]]," ",Tabla_Datos[[#This Row],[ApellidoPaterno_Cliente]]," ",Tabla_Datos[[#This Row],[ApellidoMaterno_Cliente]])</f>
        <v>JUAN CARLOS JUAREGUI LA TORRE</v>
      </c>
      <c r="T3756" s="53">
        <f>DATE(Tabla_Datos[[#This Row],[tAnio]],Tabla_Datos[[#This Row],[tMes]],Tabla_Datos[[#This Row],[tDia]])</f>
        <v>40775</v>
      </c>
      <c r="U3756" s="53" t="str">
        <f>IF(Tabla_Datos[[#This Row],[cProvincia]]="LIMA","LIMA","PROVINCIA")</f>
        <v>LIMA</v>
      </c>
      <c r="V3756" s="53" t="str">
        <f>MID(Tabla_Datos[[#This Row],[pTelefono]],1,SEARCH("-",Tabla_Datos[[#This Row],[pTelefono]],1)-1)</f>
        <v>1</v>
      </c>
      <c r="W3756" s="53" t="str">
        <f>MID(Tabla_Datos[[#This Row],[pTelefono]],SEARCH("-",Tabla_Datos[[#This Row],[pTelefono]],1)+1,LEN(Tabla_Datos[[#This Row],[pTelefono]]))</f>
        <v>15436600</v>
      </c>
      <c r="X3756" s="53" t="str">
        <f>CONCATENATE(Tabla_Datos[[#This Row],[TipUrb]]," ",Tabla_Datos[[#This Row],[Calle]]," ",Tabla_Datos[[#This Row],[NumCalle]])</f>
        <v>UR BASTIDAS MICAELA 248</v>
      </c>
      <c r="Y3756" t="s">
        <v>92</v>
      </c>
      <c r="Z3756" t="s">
        <v>122</v>
      </c>
      <c r="AA3756" t="s">
        <v>123</v>
      </c>
      <c r="AB3756" t="s">
        <v>95</v>
      </c>
      <c r="AC3756" t="s">
        <v>95</v>
      </c>
      <c r="AD3756" t="s">
        <v>161</v>
      </c>
      <c r="AE3756" t="s">
        <v>95</v>
      </c>
      <c r="AF3756" t="s">
        <v>95</v>
      </c>
      <c r="AG3756" s="51">
        <v>10212553</v>
      </c>
      <c r="AH3756" t="s">
        <v>95</v>
      </c>
      <c r="AI3756">
        <v>1</v>
      </c>
      <c r="AJ3756">
        <v>1</v>
      </c>
      <c r="AK3756" t="s">
        <v>12276</v>
      </c>
      <c r="AL3756">
        <v>248</v>
      </c>
    </row>
    <row r="3757" spans="1:38">
      <c r="A3757">
        <v>3288190</v>
      </c>
      <c r="B3757" t="s">
        <v>12402</v>
      </c>
      <c r="C3757" t="s">
        <v>18</v>
      </c>
      <c r="D3757" t="s">
        <v>156</v>
      </c>
      <c r="E3757">
        <v>2011</v>
      </c>
      <c r="F3757">
        <v>8</v>
      </c>
      <c r="G3757">
        <v>20</v>
      </c>
      <c r="H3757" t="s">
        <v>86</v>
      </c>
      <c r="I3757" t="s">
        <v>16</v>
      </c>
      <c r="J3757" t="s">
        <v>16</v>
      </c>
      <c r="K3757" t="s">
        <v>633</v>
      </c>
      <c r="L3757" t="s">
        <v>86</v>
      </c>
      <c r="M3757" t="s">
        <v>88</v>
      </c>
      <c r="N3757" s="50">
        <v>99999999</v>
      </c>
      <c r="O3757" s="51">
        <v>2333988</v>
      </c>
      <c r="P3757" t="s">
        <v>2859</v>
      </c>
      <c r="Q3757" t="s">
        <v>3694</v>
      </c>
      <c r="R3757" t="s">
        <v>4789</v>
      </c>
      <c r="S3757" s="49" t="str">
        <f>CONCATENATE(Tabla_Datos[[#This Row],[Nombre_Cliente]]," ",Tabla_Datos[[#This Row],[ApellidoPaterno_Cliente]]," ",Tabla_Datos[[#This Row],[ApellidoMaterno_Cliente]])</f>
        <v xml:space="preserve">TANIA ESCALANTE  PAREDES </v>
      </c>
      <c r="T3757" s="53">
        <f>DATE(Tabla_Datos[[#This Row],[tAnio]],Tabla_Datos[[#This Row],[tMes]],Tabla_Datos[[#This Row],[tDia]])</f>
        <v>40775</v>
      </c>
      <c r="U3757" s="53" t="str">
        <f>IF(Tabla_Datos[[#This Row],[cProvincia]]="LIMA","LIMA","PROVINCIA")</f>
        <v>LIMA</v>
      </c>
      <c r="V3757" s="53" t="str">
        <f>MID(Tabla_Datos[[#This Row],[pTelefono]],1,SEARCH("-",Tabla_Datos[[#This Row],[pTelefono]],1)-1)</f>
        <v>1</v>
      </c>
      <c r="W3757" s="53" t="str">
        <f>MID(Tabla_Datos[[#This Row],[pTelefono]],SEARCH("-",Tabla_Datos[[#This Row],[pTelefono]],1)+1,LEN(Tabla_Datos[[#This Row],[pTelefono]]))</f>
        <v>980898649</v>
      </c>
      <c r="X3757" s="53" t="str">
        <f>CONCATENATE(Tabla_Datos[[#This Row],[TipUrb]]," ",Tabla_Datos[[#This Row],[Calle]]," ",Tabla_Datos[[#This Row],[NumCalle]])</f>
        <v>UR S/N 0</v>
      </c>
      <c r="Y3757" t="s">
        <v>92</v>
      </c>
      <c r="Z3757" t="s">
        <v>93</v>
      </c>
      <c r="AA3757" t="s">
        <v>94</v>
      </c>
      <c r="AB3757" t="s">
        <v>95</v>
      </c>
      <c r="AC3757" t="s">
        <v>95</v>
      </c>
      <c r="AD3757" t="s">
        <v>161</v>
      </c>
      <c r="AE3757" t="s">
        <v>116</v>
      </c>
      <c r="AF3757">
        <v>4</v>
      </c>
      <c r="AG3757" s="51">
        <v>47244082</v>
      </c>
      <c r="AI3757">
        <v>26</v>
      </c>
      <c r="AJ3757">
        <v>26</v>
      </c>
      <c r="AK3757" t="s">
        <v>1146</v>
      </c>
      <c r="AL3757">
        <v>0</v>
      </c>
    </row>
    <row r="3758" spans="1:38">
      <c r="A3758">
        <v>3288649</v>
      </c>
      <c r="B3758" t="s">
        <v>12403</v>
      </c>
      <c r="C3758" t="s">
        <v>20</v>
      </c>
      <c r="D3758" t="s">
        <v>143</v>
      </c>
      <c r="E3758">
        <v>2011</v>
      </c>
      <c r="F3758">
        <v>8</v>
      </c>
      <c r="G3758">
        <v>20</v>
      </c>
      <c r="H3758" t="s">
        <v>86</v>
      </c>
      <c r="I3758" t="s">
        <v>314</v>
      </c>
      <c r="J3758" t="s">
        <v>314</v>
      </c>
      <c r="K3758" t="s">
        <v>314</v>
      </c>
      <c r="L3758" t="s">
        <v>86</v>
      </c>
      <c r="M3758" t="s">
        <v>294</v>
      </c>
      <c r="N3758" s="50">
        <v>44569299</v>
      </c>
      <c r="O3758" s="51">
        <v>2334407</v>
      </c>
      <c r="P3758" t="s">
        <v>9981</v>
      </c>
      <c r="Q3758" t="s">
        <v>3010</v>
      </c>
      <c r="R3758" t="s">
        <v>12404</v>
      </c>
      <c r="S3758" s="49" t="str">
        <f>CONCATENATE(Tabla_Datos[[#This Row],[Nombre_Cliente]]," ",Tabla_Datos[[#This Row],[ApellidoPaterno_Cliente]]," ",Tabla_Datos[[#This Row],[ApellidoMaterno_Cliente]])</f>
        <v>HENRY BRICEÑO YEN</v>
      </c>
      <c r="T3758" s="53">
        <f>DATE(Tabla_Datos[[#This Row],[tAnio]],Tabla_Datos[[#This Row],[tMes]],Tabla_Datos[[#This Row],[tDia]])</f>
        <v>40775</v>
      </c>
      <c r="U3758" s="53" t="str">
        <f>IF(Tabla_Datos[[#This Row],[cProvincia]]="LIMA","LIMA","PROVINCIA")</f>
        <v>PROVINCIA</v>
      </c>
      <c r="V3758" s="53" t="str">
        <f>MID(Tabla_Datos[[#This Row],[pTelefono]],1,SEARCH("-",Tabla_Datos[[#This Row],[pTelefono]],1)-1)</f>
        <v>62</v>
      </c>
      <c r="W3758" s="53" t="str">
        <f>MID(Tabla_Datos[[#This Row],[pTelefono]],SEARCH("-",Tabla_Datos[[#This Row],[pTelefono]],1)+1,LEN(Tabla_Datos[[#This Row],[pTelefono]]))</f>
        <v>981877071</v>
      </c>
      <c r="X3758" s="53" t="str">
        <f>CONCATENATE(Tabla_Datos[[#This Row],[TipUrb]]," ",Tabla_Datos[[#This Row],[Calle]]," ",Tabla_Datos[[#This Row],[NumCalle]])</f>
        <v>- AYACUCHO 671</v>
      </c>
      <c r="Y3758" t="s">
        <v>319</v>
      </c>
      <c r="Z3758" t="s">
        <v>152</v>
      </c>
      <c r="AA3758" t="s">
        <v>153</v>
      </c>
      <c r="AB3758" t="s">
        <v>95</v>
      </c>
      <c r="AC3758" t="s">
        <v>95</v>
      </c>
      <c r="AD3758" t="s">
        <v>109</v>
      </c>
      <c r="AE3758" t="s">
        <v>95</v>
      </c>
      <c r="AF3758" t="s">
        <v>95</v>
      </c>
      <c r="AG3758" s="51">
        <v>22484406</v>
      </c>
      <c r="AH3758" t="s">
        <v>95</v>
      </c>
      <c r="AI3758">
        <v>1</v>
      </c>
      <c r="AJ3758">
        <v>1</v>
      </c>
      <c r="AK3758" t="s">
        <v>292</v>
      </c>
      <c r="AL3758">
        <v>671</v>
      </c>
    </row>
    <row r="3759" spans="1:38">
      <c r="A3759">
        <v>3288288</v>
      </c>
      <c r="B3759" t="s">
        <v>12405</v>
      </c>
      <c r="C3759" t="s">
        <v>18</v>
      </c>
      <c r="D3759" t="s">
        <v>156</v>
      </c>
      <c r="E3759">
        <v>2011</v>
      </c>
      <c r="F3759">
        <v>8</v>
      </c>
      <c r="G3759">
        <v>20</v>
      </c>
      <c r="H3759" t="s">
        <v>86</v>
      </c>
      <c r="I3759" t="s">
        <v>16</v>
      </c>
      <c r="J3759" t="s">
        <v>16</v>
      </c>
      <c r="K3759" t="s">
        <v>374</v>
      </c>
      <c r="L3759" t="s">
        <v>86</v>
      </c>
      <c r="M3759" t="s">
        <v>88</v>
      </c>
      <c r="N3759" s="50">
        <v>99999999</v>
      </c>
      <c r="O3759" s="51">
        <v>2334071</v>
      </c>
      <c r="P3759" t="s">
        <v>12406</v>
      </c>
      <c r="Q3759" t="s">
        <v>12407</v>
      </c>
      <c r="R3759" t="s">
        <v>5981</v>
      </c>
      <c r="S3759" s="49" t="str">
        <f>CONCATENATE(Tabla_Datos[[#This Row],[Nombre_Cliente]]," ",Tabla_Datos[[#This Row],[ApellidoPaterno_Cliente]]," ",Tabla_Datos[[#This Row],[ApellidoMaterno_Cliente]])</f>
        <v xml:space="preserve">LUIS ALFREDO  CALVO  ACUÑA </v>
      </c>
      <c r="T3759" s="53">
        <f>DATE(Tabla_Datos[[#This Row],[tAnio]],Tabla_Datos[[#This Row],[tMes]],Tabla_Datos[[#This Row],[tDia]])</f>
        <v>40775</v>
      </c>
      <c r="U3759" s="53" t="str">
        <f>IF(Tabla_Datos[[#This Row],[cProvincia]]="LIMA","LIMA","PROVINCIA")</f>
        <v>LIMA</v>
      </c>
      <c r="V3759" s="53" t="str">
        <f>MID(Tabla_Datos[[#This Row],[pTelefono]],1,SEARCH("-",Tabla_Datos[[#This Row],[pTelefono]],1)-1)</f>
        <v>1</v>
      </c>
      <c r="W3759" s="53" t="str">
        <f>MID(Tabla_Datos[[#This Row],[pTelefono]],SEARCH("-",Tabla_Datos[[#This Row],[pTelefono]],1)+1,LEN(Tabla_Datos[[#This Row],[pTelefono]]))</f>
        <v>990789852</v>
      </c>
      <c r="X3759" s="53" t="str">
        <f>CONCATENATE(Tabla_Datos[[#This Row],[TipUrb]]," ",Tabla_Datos[[#This Row],[Calle]]," ",Tabla_Datos[[#This Row],[NumCalle]])</f>
        <v xml:space="preserve">  EL CARMEN 883</v>
      </c>
      <c r="Y3759" t="s">
        <v>92</v>
      </c>
      <c r="Z3759" t="s">
        <v>93</v>
      </c>
      <c r="AA3759" t="s">
        <v>94</v>
      </c>
      <c r="AB3759" t="s">
        <v>95</v>
      </c>
      <c r="AC3759" t="s">
        <v>95</v>
      </c>
      <c r="AD3759" t="s">
        <v>95</v>
      </c>
      <c r="AE3759" t="s">
        <v>95</v>
      </c>
      <c r="AG3759" s="51">
        <v>22096746</v>
      </c>
      <c r="AI3759">
        <v>26</v>
      </c>
      <c r="AJ3759">
        <v>26</v>
      </c>
      <c r="AK3759" t="s">
        <v>1029</v>
      </c>
      <c r="AL3759">
        <v>883</v>
      </c>
    </row>
    <row r="3760" spans="1:38">
      <c r="A3760">
        <v>3288367</v>
      </c>
      <c r="B3760" t="s">
        <v>12408</v>
      </c>
      <c r="C3760" t="s">
        <v>19</v>
      </c>
      <c r="D3760" t="s">
        <v>224</v>
      </c>
      <c r="E3760">
        <v>2011</v>
      </c>
      <c r="F3760">
        <v>8</v>
      </c>
      <c r="G3760">
        <v>20</v>
      </c>
      <c r="H3760" t="s">
        <v>144</v>
      </c>
      <c r="I3760" t="s">
        <v>16</v>
      </c>
      <c r="J3760" t="s">
        <v>16</v>
      </c>
      <c r="K3760" t="s">
        <v>126</v>
      </c>
      <c r="L3760" t="s">
        <v>144</v>
      </c>
      <c r="M3760" t="s">
        <v>88</v>
      </c>
      <c r="N3760" s="50">
        <v>20000130</v>
      </c>
      <c r="O3760" s="51">
        <v>2334152</v>
      </c>
      <c r="P3760" t="s">
        <v>2978</v>
      </c>
      <c r="Q3760" t="s">
        <v>780</v>
      </c>
      <c r="R3760" t="s">
        <v>12409</v>
      </c>
      <c r="S3760" s="49" t="str">
        <f>CONCATENATE(Tabla_Datos[[#This Row],[Nombre_Cliente]]," ",Tabla_Datos[[#This Row],[ApellidoPaterno_Cliente]]," ",Tabla_Datos[[#This Row],[ApellidoMaterno_Cliente]])</f>
        <v>FERNANDO SANCHEZ PAIPAY</v>
      </c>
      <c r="T3760" s="53">
        <f>DATE(Tabla_Datos[[#This Row],[tAnio]],Tabla_Datos[[#This Row],[tMes]],Tabla_Datos[[#This Row],[tDia]])</f>
        <v>40775</v>
      </c>
      <c r="U3760" s="53" t="str">
        <f>IF(Tabla_Datos[[#This Row],[cProvincia]]="LIMA","LIMA","PROVINCIA")</f>
        <v>LIMA</v>
      </c>
      <c r="V3760" s="53" t="str">
        <f>MID(Tabla_Datos[[#This Row],[pTelefono]],1,SEARCH("-",Tabla_Datos[[#This Row],[pTelefono]],1)-1)</f>
        <v>1</v>
      </c>
      <c r="W3760" s="53" t="str">
        <f>MID(Tabla_Datos[[#This Row],[pTelefono]],SEARCH("-",Tabla_Datos[[#This Row],[pTelefono]],1)+1,LEN(Tabla_Datos[[#This Row],[pTelefono]]))</f>
        <v>954478707</v>
      </c>
      <c r="X3760" s="53" t="str">
        <f>CONCATENATE(Tabla_Datos[[#This Row],[TipUrb]]," ",Tabla_Datos[[#This Row],[Calle]]," ",Tabla_Datos[[#This Row],[NumCalle]])</f>
        <v>UR . 0</v>
      </c>
      <c r="Y3760" t="s">
        <v>92</v>
      </c>
      <c r="Z3760" t="s">
        <v>122</v>
      </c>
      <c r="AA3760" t="s">
        <v>123</v>
      </c>
      <c r="AB3760" t="s">
        <v>95</v>
      </c>
      <c r="AC3760" t="s">
        <v>95</v>
      </c>
      <c r="AD3760" t="s">
        <v>161</v>
      </c>
      <c r="AE3760" t="s">
        <v>555</v>
      </c>
      <c r="AF3760">
        <v>11</v>
      </c>
      <c r="AG3760" s="51">
        <v>42036834</v>
      </c>
      <c r="AH3760" t="s">
        <v>95</v>
      </c>
      <c r="AI3760">
        <v>1</v>
      </c>
      <c r="AJ3760">
        <v>1</v>
      </c>
      <c r="AK3760" t="s">
        <v>221</v>
      </c>
      <c r="AL3760">
        <v>0</v>
      </c>
    </row>
    <row r="3761" spans="1:38">
      <c r="A3761">
        <v>3287673</v>
      </c>
      <c r="B3761" t="s">
        <v>12410</v>
      </c>
      <c r="C3761" t="s">
        <v>18</v>
      </c>
      <c r="D3761" t="s">
        <v>85</v>
      </c>
      <c r="E3761">
        <v>2011</v>
      </c>
      <c r="F3761">
        <v>8</v>
      </c>
      <c r="G3761">
        <v>20</v>
      </c>
      <c r="H3761" t="s">
        <v>86</v>
      </c>
      <c r="I3761" t="s">
        <v>16</v>
      </c>
      <c r="J3761" t="s">
        <v>16</v>
      </c>
      <c r="K3761" t="s">
        <v>3450</v>
      </c>
      <c r="L3761" t="s">
        <v>86</v>
      </c>
      <c r="M3761" t="s">
        <v>88</v>
      </c>
      <c r="N3761" s="50">
        <v>99999999</v>
      </c>
      <c r="O3761" s="51">
        <v>2333518</v>
      </c>
      <c r="P3761" t="s">
        <v>12411</v>
      </c>
      <c r="Q3761" t="s">
        <v>12412</v>
      </c>
      <c r="R3761" t="s">
        <v>12413</v>
      </c>
      <c r="S3761" s="49" t="str">
        <f>CONCATENATE(Tabla_Datos[[#This Row],[Nombre_Cliente]]," ",Tabla_Datos[[#This Row],[ApellidoPaterno_Cliente]]," ",Tabla_Datos[[#This Row],[ApellidoMaterno_Cliente]])</f>
        <v xml:space="preserve"> ROSAURA CRISTINA TORREJON  AVALOS DE ZAPATA </v>
      </c>
      <c r="T3761" s="53">
        <f>DATE(Tabla_Datos[[#This Row],[tAnio]],Tabla_Datos[[#This Row],[tMes]],Tabla_Datos[[#This Row],[tDia]])</f>
        <v>40775</v>
      </c>
      <c r="U3761" s="53" t="str">
        <f>IF(Tabla_Datos[[#This Row],[cProvincia]]="LIMA","LIMA","PROVINCIA")</f>
        <v>LIMA</v>
      </c>
      <c r="V3761" s="53" t="str">
        <f>MID(Tabla_Datos[[#This Row],[pTelefono]],1,SEARCH("-",Tabla_Datos[[#This Row],[pTelefono]],1)-1)</f>
        <v>1</v>
      </c>
      <c r="W3761" s="53" t="str">
        <f>MID(Tabla_Datos[[#This Row],[pTelefono]],SEARCH("-",Tabla_Datos[[#This Row],[pTelefono]],1)+1,LEN(Tabla_Datos[[#This Row],[pTelefono]]))</f>
        <v>986116159</v>
      </c>
      <c r="X3761" s="53" t="str">
        <f>CONCATENATE(Tabla_Datos[[#This Row],[TipUrb]]," ",Tabla_Datos[[#This Row],[Calle]]," ",Tabla_Datos[[#This Row],[NumCalle]])</f>
        <v xml:space="preserve">  COLON 0</v>
      </c>
      <c r="Y3761" t="s">
        <v>92</v>
      </c>
      <c r="Z3761" t="s">
        <v>93</v>
      </c>
      <c r="AA3761" t="s">
        <v>94</v>
      </c>
      <c r="AB3761" t="s">
        <v>95</v>
      </c>
      <c r="AC3761" t="s">
        <v>95</v>
      </c>
      <c r="AD3761" t="s">
        <v>95</v>
      </c>
      <c r="AE3761" t="s">
        <v>95</v>
      </c>
      <c r="AG3761" s="51">
        <v>43704436</v>
      </c>
      <c r="AI3761">
        <v>26</v>
      </c>
      <c r="AJ3761">
        <v>26</v>
      </c>
      <c r="AK3761" t="s">
        <v>6354</v>
      </c>
      <c r="AL3761">
        <v>0</v>
      </c>
    </row>
    <row r="3762" spans="1:38">
      <c r="A3762">
        <v>3287437</v>
      </c>
      <c r="B3762" t="s">
        <v>12414</v>
      </c>
      <c r="C3762" t="s">
        <v>20</v>
      </c>
      <c r="D3762" t="s">
        <v>143</v>
      </c>
      <c r="E3762">
        <v>2011</v>
      </c>
      <c r="F3762">
        <v>8</v>
      </c>
      <c r="G3762">
        <v>20</v>
      </c>
      <c r="H3762" t="s">
        <v>86</v>
      </c>
      <c r="I3762" t="s">
        <v>1280</v>
      </c>
      <c r="J3762" t="s">
        <v>1280</v>
      </c>
      <c r="K3762" t="s">
        <v>1280</v>
      </c>
      <c r="L3762" t="s">
        <v>86</v>
      </c>
      <c r="M3762" t="s">
        <v>133</v>
      </c>
      <c r="N3762" s="50">
        <v>44646889</v>
      </c>
      <c r="O3762" s="51">
        <v>2333327</v>
      </c>
      <c r="P3762" t="s">
        <v>12415</v>
      </c>
      <c r="Q3762" t="s">
        <v>441</v>
      </c>
      <c r="R3762" t="s">
        <v>7438</v>
      </c>
      <c r="S3762" s="49" t="str">
        <f>CONCATENATE(Tabla_Datos[[#This Row],[Nombre_Cliente]]," ",Tabla_Datos[[#This Row],[ApellidoPaterno_Cliente]]," ",Tabla_Datos[[#This Row],[ApellidoMaterno_Cliente]])</f>
        <v>RODOLFO ANTONIO CAMPOS VALERA</v>
      </c>
      <c r="T3762" s="53">
        <f>DATE(Tabla_Datos[[#This Row],[tAnio]],Tabla_Datos[[#This Row],[tMes]],Tabla_Datos[[#This Row],[tDia]])</f>
        <v>40775</v>
      </c>
      <c r="U3762" s="53" t="str">
        <f>IF(Tabla_Datos[[#This Row],[cProvincia]]="LIMA","LIMA","PROVINCIA")</f>
        <v>PROVINCIA</v>
      </c>
      <c r="V3762" s="53" t="str">
        <f>MID(Tabla_Datos[[#This Row],[pTelefono]],1,SEARCH("-",Tabla_Datos[[#This Row],[pTelefono]],1)-1)</f>
        <v>72</v>
      </c>
      <c r="W3762" s="53" t="str">
        <f>MID(Tabla_Datos[[#This Row],[pTelefono]],SEARCH("-",Tabla_Datos[[#This Row],[pTelefono]],1)+1,LEN(Tabla_Datos[[#This Row],[pTelefono]]))</f>
        <v>972881636</v>
      </c>
      <c r="X3762" s="53" t="str">
        <f>CONCATENATE(Tabla_Datos[[#This Row],[TipUrb]]," ",Tabla_Datos[[#This Row],[Calle]]," ",Tabla_Datos[[#This Row],[NumCalle]])</f>
        <v>UR . 0</v>
      </c>
      <c r="Y3762" t="s">
        <v>1285</v>
      </c>
      <c r="Z3762" t="s">
        <v>152</v>
      </c>
      <c r="AA3762" t="s">
        <v>153</v>
      </c>
      <c r="AB3762" t="s">
        <v>95</v>
      </c>
      <c r="AC3762" t="s">
        <v>95</v>
      </c>
      <c r="AD3762" t="s">
        <v>161</v>
      </c>
      <c r="AE3762" t="s">
        <v>3880</v>
      </c>
      <c r="AF3762">
        <v>14</v>
      </c>
      <c r="AG3762" s="51">
        <v>17431116</v>
      </c>
      <c r="AH3762" t="s">
        <v>95</v>
      </c>
      <c r="AI3762">
        <v>1</v>
      </c>
      <c r="AJ3762">
        <v>1</v>
      </c>
      <c r="AK3762" t="s">
        <v>221</v>
      </c>
      <c r="AL3762">
        <v>0</v>
      </c>
    </row>
    <row r="3763" spans="1:38">
      <c r="A3763">
        <v>3287544</v>
      </c>
      <c r="B3763" t="s">
        <v>12416</v>
      </c>
      <c r="C3763" t="s">
        <v>19</v>
      </c>
      <c r="D3763" t="s">
        <v>143</v>
      </c>
      <c r="E3763">
        <v>2011</v>
      </c>
      <c r="F3763">
        <v>8</v>
      </c>
      <c r="G3763">
        <v>20</v>
      </c>
      <c r="H3763" t="s">
        <v>86</v>
      </c>
      <c r="I3763" t="s">
        <v>759</v>
      </c>
      <c r="J3763" t="s">
        <v>760</v>
      </c>
      <c r="K3763" t="s">
        <v>761</v>
      </c>
      <c r="L3763" t="s">
        <v>86</v>
      </c>
      <c r="M3763" t="s">
        <v>294</v>
      </c>
      <c r="N3763" s="50">
        <v>21846064</v>
      </c>
      <c r="O3763" s="51">
        <v>2333425</v>
      </c>
      <c r="P3763" t="s">
        <v>12417</v>
      </c>
      <c r="Q3763" t="s">
        <v>6960</v>
      </c>
      <c r="R3763" t="s">
        <v>310</v>
      </c>
      <c r="S3763" s="49" t="str">
        <f>CONCATENATE(Tabla_Datos[[#This Row],[Nombre_Cliente]]," ",Tabla_Datos[[#This Row],[ApellidoPaterno_Cliente]]," ",Tabla_Datos[[#This Row],[ApellidoMaterno_Cliente]])</f>
        <v>CARWYN EILIR VALIENTE MORALES</v>
      </c>
      <c r="T3763" s="53">
        <f>DATE(Tabla_Datos[[#This Row],[tAnio]],Tabla_Datos[[#This Row],[tMes]],Tabla_Datos[[#This Row],[tDia]])</f>
        <v>40775</v>
      </c>
      <c r="U3763" s="53" t="str">
        <f>IF(Tabla_Datos[[#This Row],[cProvincia]]="LIMA","LIMA","PROVINCIA")</f>
        <v>PROVINCIA</v>
      </c>
      <c r="V3763" s="53" t="str">
        <f>MID(Tabla_Datos[[#This Row],[pTelefono]],1,SEARCH("-",Tabla_Datos[[#This Row],[pTelefono]],1)-1)</f>
        <v>56</v>
      </c>
      <c r="W3763" s="53" t="str">
        <f>MID(Tabla_Datos[[#This Row],[pTelefono]],SEARCH("-",Tabla_Datos[[#This Row],[pTelefono]],1)+1,LEN(Tabla_Datos[[#This Row],[pTelefono]]))</f>
        <v>969644910</v>
      </c>
      <c r="X3763" s="53" t="str">
        <f>CONCATENATE(Tabla_Datos[[#This Row],[TipUrb]]," ",Tabla_Datos[[#This Row],[Calle]]," ",Tabla_Datos[[#This Row],[NumCalle]])</f>
        <v>- JUNIN 298</v>
      </c>
      <c r="Y3763" t="s">
        <v>759</v>
      </c>
      <c r="Z3763" t="s">
        <v>152</v>
      </c>
      <c r="AA3763" t="s">
        <v>153</v>
      </c>
      <c r="AB3763" t="s">
        <v>95</v>
      </c>
      <c r="AC3763" t="s">
        <v>95</v>
      </c>
      <c r="AD3763" t="s">
        <v>109</v>
      </c>
      <c r="AE3763" t="s">
        <v>95</v>
      </c>
      <c r="AF3763" t="s">
        <v>95</v>
      </c>
      <c r="AG3763" s="51">
        <v>2891929</v>
      </c>
      <c r="AH3763" t="s">
        <v>95</v>
      </c>
      <c r="AI3763">
        <v>1</v>
      </c>
      <c r="AJ3763">
        <v>1</v>
      </c>
      <c r="AK3763" t="s">
        <v>141</v>
      </c>
      <c r="AL3763">
        <v>298</v>
      </c>
    </row>
    <row r="3764" spans="1:38">
      <c r="A3764">
        <v>3289623</v>
      </c>
      <c r="B3764" t="s">
        <v>12418</v>
      </c>
      <c r="C3764" t="s">
        <v>18</v>
      </c>
      <c r="D3764" t="s">
        <v>143</v>
      </c>
      <c r="E3764">
        <v>2011</v>
      </c>
      <c r="F3764">
        <v>8</v>
      </c>
      <c r="G3764">
        <v>20</v>
      </c>
      <c r="H3764" t="s">
        <v>86</v>
      </c>
      <c r="I3764" t="s">
        <v>141</v>
      </c>
      <c r="J3764" t="s">
        <v>3572</v>
      </c>
      <c r="K3764" t="s">
        <v>12419</v>
      </c>
      <c r="L3764" t="s">
        <v>86</v>
      </c>
      <c r="M3764" t="s">
        <v>294</v>
      </c>
      <c r="N3764" s="50">
        <v>21077839</v>
      </c>
      <c r="O3764" s="51">
        <v>2334939</v>
      </c>
      <c r="P3764" t="s">
        <v>6726</v>
      </c>
      <c r="Q3764" t="s">
        <v>625</v>
      </c>
      <c r="R3764" t="s">
        <v>12082</v>
      </c>
      <c r="S3764" s="49" t="str">
        <f>CONCATENATE(Tabla_Datos[[#This Row],[Nombre_Cliente]]," ",Tabla_Datos[[#This Row],[ApellidoPaterno_Cliente]]," ",Tabla_Datos[[#This Row],[ApellidoMaterno_Cliente]])</f>
        <v>CESAR MIGUEL CASTILLO TORPOCO</v>
      </c>
      <c r="T3764" s="53">
        <f>DATE(Tabla_Datos[[#This Row],[tAnio]],Tabla_Datos[[#This Row],[tMes]],Tabla_Datos[[#This Row],[tDia]])</f>
        <v>40775</v>
      </c>
      <c r="U3764" s="53" t="str">
        <f>IF(Tabla_Datos[[#This Row],[cProvincia]]="LIMA","LIMA","PROVINCIA")</f>
        <v>PROVINCIA</v>
      </c>
      <c r="V3764" s="53" t="str">
        <f>MID(Tabla_Datos[[#This Row],[pTelefono]],1,SEARCH("-",Tabla_Datos[[#This Row],[pTelefono]],1)-1)</f>
        <v>64</v>
      </c>
      <c r="W3764" s="53" t="str">
        <f>MID(Tabla_Datos[[#This Row],[pTelefono]],SEARCH("-",Tabla_Datos[[#This Row],[pTelefono]],1)+1,LEN(Tabla_Datos[[#This Row],[pTelefono]]))</f>
        <v>964710642</v>
      </c>
      <c r="X3764" s="53" t="str">
        <f>CONCATENATE(Tabla_Datos[[#This Row],[TipUrb]]," ",Tabla_Datos[[#This Row],[Calle]]," ",Tabla_Datos[[#This Row],[NumCalle]])</f>
        <v>- S/N 0</v>
      </c>
      <c r="Y3764" t="s">
        <v>525</v>
      </c>
      <c r="Z3764" t="s">
        <v>181</v>
      </c>
      <c r="AA3764" t="s">
        <v>182</v>
      </c>
      <c r="AB3764" t="s">
        <v>95</v>
      </c>
      <c r="AC3764" t="s">
        <v>95</v>
      </c>
      <c r="AD3764" t="s">
        <v>109</v>
      </c>
      <c r="AE3764" t="s">
        <v>116</v>
      </c>
      <c r="AF3764">
        <v>12</v>
      </c>
      <c r="AG3764" s="51">
        <v>46055280</v>
      </c>
      <c r="AI3764">
        <v>26</v>
      </c>
      <c r="AJ3764">
        <v>26</v>
      </c>
      <c r="AK3764" t="s">
        <v>1146</v>
      </c>
      <c r="AL3764">
        <v>0</v>
      </c>
    </row>
    <row r="3765" spans="1:38">
      <c r="A3765">
        <v>3286376</v>
      </c>
      <c r="B3765" t="s">
        <v>12420</v>
      </c>
      <c r="C3765" t="s">
        <v>20</v>
      </c>
      <c r="D3765" t="s">
        <v>85</v>
      </c>
      <c r="E3765">
        <v>2011</v>
      </c>
      <c r="F3765">
        <v>8</v>
      </c>
      <c r="G3765">
        <v>20</v>
      </c>
      <c r="H3765" t="s">
        <v>86</v>
      </c>
      <c r="I3765" t="s">
        <v>16</v>
      </c>
      <c r="J3765" t="s">
        <v>16</v>
      </c>
      <c r="K3765" t="s">
        <v>16</v>
      </c>
      <c r="L3765" t="s">
        <v>86</v>
      </c>
      <c r="M3765" t="s">
        <v>88</v>
      </c>
      <c r="N3765" s="50">
        <v>40164799</v>
      </c>
      <c r="O3765" s="51">
        <v>2332514</v>
      </c>
      <c r="P3765" t="s">
        <v>2428</v>
      </c>
      <c r="Q3765" t="s">
        <v>2944</v>
      </c>
      <c r="R3765" t="s">
        <v>533</v>
      </c>
      <c r="S3765" s="49" t="str">
        <f>CONCATENATE(Tabla_Datos[[#This Row],[Nombre_Cliente]]," ",Tabla_Datos[[#This Row],[ApellidoPaterno_Cliente]]," ",Tabla_Datos[[#This Row],[ApellidoMaterno_Cliente]])</f>
        <v>JORGE LUIS ALCANTARA VERA</v>
      </c>
      <c r="T3765" s="53">
        <f>DATE(Tabla_Datos[[#This Row],[tAnio]],Tabla_Datos[[#This Row],[tMes]],Tabla_Datos[[#This Row],[tDia]])</f>
        <v>40775</v>
      </c>
      <c r="U3765" s="53" t="str">
        <f>IF(Tabla_Datos[[#This Row],[cProvincia]]="LIMA","LIMA","PROVINCIA")</f>
        <v>LIMA</v>
      </c>
      <c r="V3765" s="53" t="str">
        <f>MID(Tabla_Datos[[#This Row],[pTelefono]],1,SEARCH("-",Tabla_Datos[[#This Row],[pTelefono]],1)-1)</f>
        <v>1</v>
      </c>
      <c r="W3765" s="53" t="str">
        <f>MID(Tabla_Datos[[#This Row],[pTelefono]],SEARCH("-",Tabla_Datos[[#This Row],[pTelefono]],1)+1,LEN(Tabla_Datos[[#This Row],[pTelefono]]))</f>
        <v>986808795</v>
      </c>
      <c r="X3765" s="53" t="str">
        <f>CONCATENATE(Tabla_Datos[[#This Row],[TipUrb]]," ",Tabla_Datos[[#This Row],[Calle]]," ",Tabla_Datos[[#This Row],[NumCalle]])</f>
        <v xml:space="preserve">  SUECIA 1250</v>
      </c>
      <c r="Y3765" t="s">
        <v>92</v>
      </c>
      <c r="Z3765" t="s">
        <v>122</v>
      </c>
      <c r="AA3765" t="s">
        <v>123</v>
      </c>
      <c r="AB3765">
        <v>2</v>
      </c>
      <c r="AC3765">
        <v>1</v>
      </c>
      <c r="AD3765" t="s">
        <v>95</v>
      </c>
      <c r="AE3765" t="s">
        <v>95</v>
      </c>
      <c r="AF3765" t="s">
        <v>95</v>
      </c>
      <c r="AG3765" s="51">
        <v>80172935</v>
      </c>
      <c r="AH3765" t="s">
        <v>95</v>
      </c>
      <c r="AI3765">
        <v>1</v>
      </c>
      <c r="AJ3765">
        <v>1</v>
      </c>
      <c r="AK3765" t="s">
        <v>12421</v>
      </c>
      <c r="AL3765">
        <v>1250</v>
      </c>
    </row>
    <row r="3766" spans="1:38">
      <c r="A3766">
        <v>3286993</v>
      </c>
      <c r="B3766" t="s">
        <v>12422</v>
      </c>
      <c r="C3766" t="s">
        <v>20</v>
      </c>
      <c r="D3766" t="s">
        <v>85</v>
      </c>
      <c r="E3766">
        <v>2011</v>
      </c>
      <c r="F3766">
        <v>8</v>
      </c>
      <c r="G3766">
        <v>20</v>
      </c>
      <c r="H3766" t="s">
        <v>86</v>
      </c>
      <c r="I3766" t="s">
        <v>16</v>
      </c>
      <c r="J3766" t="s">
        <v>16</v>
      </c>
      <c r="K3766" t="s">
        <v>496</v>
      </c>
      <c r="L3766" t="s">
        <v>86</v>
      </c>
      <c r="M3766" t="s">
        <v>88</v>
      </c>
      <c r="N3766" s="50">
        <v>20000021</v>
      </c>
      <c r="O3766" s="51">
        <v>2333020</v>
      </c>
      <c r="P3766" t="s">
        <v>5143</v>
      </c>
      <c r="Q3766" t="s">
        <v>12423</v>
      </c>
      <c r="R3766" t="s">
        <v>12424</v>
      </c>
      <c r="S3766" s="49" t="str">
        <f>CONCATENATE(Tabla_Datos[[#This Row],[Nombre_Cliente]]," ",Tabla_Datos[[#This Row],[ApellidoPaterno_Cliente]]," ",Tabla_Datos[[#This Row],[ApellidoMaterno_Cliente]])</f>
        <v>ELENA MANSILLA CONZA</v>
      </c>
      <c r="T3766" s="53">
        <f>DATE(Tabla_Datos[[#This Row],[tAnio]],Tabla_Datos[[#This Row],[tMes]],Tabla_Datos[[#This Row],[tDia]])</f>
        <v>40775</v>
      </c>
      <c r="U3766" s="53" t="str">
        <f>IF(Tabla_Datos[[#This Row],[cProvincia]]="LIMA","LIMA","PROVINCIA")</f>
        <v>LIMA</v>
      </c>
      <c r="V3766" s="53" t="str">
        <f>MID(Tabla_Datos[[#This Row],[pTelefono]],1,SEARCH("-",Tabla_Datos[[#This Row],[pTelefono]],1)-1)</f>
        <v>1</v>
      </c>
      <c r="W3766" s="53" t="str">
        <f>MID(Tabla_Datos[[#This Row],[pTelefono]],SEARCH("-",Tabla_Datos[[#This Row],[pTelefono]],1)+1,LEN(Tabla_Datos[[#This Row],[pTelefono]]))</f>
        <v>991389138</v>
      </c>
      <c r="X3766" s="53" t="str">
        <f>CONCATENATE(Tabla_Datos[[#This Row],[TipUrb]]," ",Tabla_Datos[[#This Row],[Calle]]," ",Tabla_Datos[[#This Row],[NumCalle]])</f>
        <v>UR . 0</v>
      </c>
      <c r="Y3766" t="s">
        <v>92</v>
      </c>
      <c r="Z3766" t="s">
        <v>122</v>
      </c>
      <c r="AA3766" t="s">
        <v>123</v>
      </c>
      <c r="AB3766" t="s">
        <v>95</v>
      </c>
      <c r="AC3766" t="s">
        <v>95</v>
      </c>
      <c r="AD3766" t="s">
        <v>161</v>
      </c>
      <c r="AE3766" t="s">
        <v>6937</v>
      </c>
      <c r="AF3766">
        <v>1</v>
      </c>
      <c r="AG3766" s="51">
        <v>10590880</v>
      </c>
      <c r="AH3766" t="s">
        <v>95</v>
      </c>
      <c r="AI3766">
        <v>1</v>
      </c>
      <c r="AJ3766">
        <v>1</v>
      </c>
      <c r="AK3766" t="s">
        <v>221</v>
      </c>
      <c r="AL3766">
        <v>0</v>
      </c>
    </row>
    <row r="3767" spans="1:38">
      <c r="A3767">
        <v>3286510</v>
      </c>
      <c r="B3767" t="s">
        <v>12425</v>
      </c>
      <c r="C3767" t="s">
        <v>19</v>
      </c>
      <c r="D3767" t="s">
        <v>143</v>
      </c>
      <c r="E3767">
        <v>2011</v>
      </c>
      <c r="F3767">
        <v>8</v>
      </c>
      <c r="G3767">
        <v>20</v>
      </c>
      <c r="H3767" t="s">
        <v>86</v>
      </c>
      <c r="I3767" t="s">
        <v>132</v>
      </c>
      <c r="J3767" t="s">
        <v>132</v>
      </c>
      <c r="K3767" t="s">
        <v>1299</v>
      </c>
      <c r="L3767" t="s">
        <v>86</v>
      </c>
      <c r="M3767" t="s">
        <v>133</v>
      </c>
      <c r="N3767" s="50">
        <v>2778841</v>
      </c>
      <c r="O3767" s="51">
        <v>2332627</v>
      </c>
      <c r="P3767" t="s">
        <v>2047</v>
      </c>
      <c r="Q3767" t="s">
        <v>780</v>
      </c>
      <c r="R3767" t="s">
        <v>780</v>
      </c>
      <c r="S3767" s="49" t="str">
        <f>CONCATENATE(Tabla_Datos[[#This Row],[Nombre_Cliente]]," ",Tabla_Datos[[#This Row],[ApellidoPaterno_Cliente]]," ",Tabla_Datos[[#This Row],[ApellidoMaterno_Cliente]])</f>
        <v>MANUEL SANCHEZ SANCHEZ</v>
      </c>
      <c r="T3767" s="53">
        <f>DATE(Tabla_Datos[[#This Row],[tAnio]],Tabla_Datos[[#This Row],[tMes]],Tabla_Datos[[#This Row],[tDia]])</f>
        <v>40775</v>
      </c>
      <c r="U3767" s="53" t="str">
        <f>IF(Tabla_Datos[[#This Row],[cProvincia]]="LIMA","LIMA","PROVINCIA")</f>
        <v>PROVINCIA</v>
      </c>
      <c r="V3767" s="53" t="str">
        <f>MID(Tabla_Datos[[#This Row],[pTelefono]],1,SEARCH("-",Tabla_Datos[[#This Row],[pTelefono]],1)-1)</f>
        <v>73</v>
      </c>
      <c r="W3767" s="53" t="str">
        <f>MID(Tabla_Datos[[#This Row],[pTelefono]],SEARCH("-",Tabla_Datos[[#This Row],[pTelefono]],1)+1,LEN(Tabla_Datos[[#This Row],[pTelefono]]))</f>
        <v>988481311</v>
      </c>
      <c r="X3767" s="53" t="str">
        <f>CONCATENATE(Tabla_Datos[[#This Row],[TipUrb]]," ",Tabla_Datos[[#This Row],[Calle]]," ",Tabla_Datos[[#This Row],[NumCalle]])</f>
        <v>AH . 0</v>
      </c>
      <c r="Y3767" t="s">
        <v>137</v>
      </c>
      <c r="Z3767" t="s">
        <v>152</v>
      </c>
      <c r="AA3767" t="s">
        <v>153</v>
      </c>
      <c r="AB3767" t="s">
        <v>95</v>
      </c>
      <c r="AC3767" t="s">
        <v>95</v>
      </c>
      <c r="AD3767" t="s">
        <v>96</v>
      </c>
      <c r="AE3767" t="s">
        <v>950</v>
      </c>
      <c r="AF3767">
        <v>11</v>
      </c>
      <c r="AG3767" s="51">
        <v>80415017</v>
      </c>
      <c r="AH3767" t="s">
        <v>95</v>
      </c>
      <c r="AI3767">
        <v>1</v>
      </c>
      <c r="AJ3767">
        <v>1</v>
      </c>
      <c r="AK3767" t="s">
        <v>221</v>
      </c>
      <c r="AL3767">
        <v>0</v>
      </c>
    </row>
    <row r="3768" spans="1:38">
      <c r="A3768">
        <v>3287027</v>
      </c>
      <c r="B3768" t="s">
        <v>12426</v>
      </c>
      <c r="C3768" t="s">
        <v>18</v>
      </c>
      <c r="D3768" t="s">
        <v>143</v>
      </c>
      <c r="E3768">
        <v>2011</v>
      </c>
      <c r="F3768">
        <v>8</v>
      </c>
      <c r="G3768">
        <v>20</v>
      </c>
      <c r="H3768" t="s">
        <v>86</v>
      </c>
      <c r="I3768" t="s">
        <v>292</v>
      </c>
      <c r="J3768" t="s">
        <v>293</v>
      </c>
      <c r="K3768" t="s">
        <v>536</v>
      </c>
      <c r="L3768" t="s">
        <v>86</v>
      </c>
      <c r="M3768" t="s">
        <v>294</v>
      </c>
      <c r="N3768" s="50">
        <v>42612906</v>
      </c>
      <c r="O3768" s="51">
        <v>2333044</v>
      </c>
      <c r="P3768" t="s">
        <v>12427</v>
      </c>
      <c r="Q3768" t="s">
        <v>3649</v>
      </c>
      <c r="R3768" t="s">
        <v>8682</v>
      </c>
      <c r="S3768" s="49" t="str">
        <f>CONCATENATE(Tabla_Datos[[#This Row],[Nombre_Cliente]]," ",Tabla_Datos[[#This Row],[ApellidoPaterno_Cliente]]," ",Tabla_Datos[[#This Row],[ApellidoMaterno_Cliente]])</f>
        <v xml:space="preserve">EDWYNG AMERICO  SAAVEDRA  LUJAN </v>
      </c>
      <c r="T3768" s="53">
        <f>DATE(Tabla_Datos[[#This Row],[tAnio]],Tabla_Datos[[#This Row],[tMes]],Tabla_Datos[[#This Row],[tDia]])</f>
        <v>40775</v>
      </c>
      <c r="U3768" s="53" t="str">
        <f>IF(Tabla_Datos[[#This Row],[cProvincia]]="LIMA","LIMA","PROVINCIA")</f>
        <v>PROVINCIA</v>
      </c>
      <c r="V3768" s="53" t="str">
        <f>MID(Tabla_Datos[[#This Row],[pTelefono]],1,SEARCH("-",Tabla_Datos[[#This Row],[pTelefono]],1)-1)</f>
        <v>66</v>
      </c>
      <c r="W3768" s="53" t="str">
        <f>MID(Tabla_Datos[[#This Row],[pTelefono]],SEARCH("-",Tabla_Datos[[#This Row],[pTelefono]],1)+1,LEN(Tabla_Datos[[#This Row],[pTelefono]]))</f>
        <v>966129795</v>
      </c>
      <c r="X3768" s="53" t="str">
        <f>CONCATENATE(Tabla_Datos[[#This Row],[TipUrb]]," ",Tabla_Datos[[#This Row],[Calle]]," ",Tabla_Datos[[#This Row],[NumCalle]])</f>
        <v xml:space="preserve">  MOORE 102</v>
      </c>
      <c r="Y3768" t="s">
        <v>298</v>
      </c>
      <c r="Z3768" t="s">
        <v>181</v>
      </c>
      <c r="AA3768" t="s">
        <v>182</v>
      </c>
      <c r="AB3768" t="s">
        <v>95</v>
      </c>
      <c r="AC3768" t="s">
        <v>95</v>
      </c>
      <c r="AD3768" t="s">
        <v>95</v>
      </c>
      <c r="AE3768" t="s">
        <v>95</v>
      </c>
      <c r="AG3768" s="51">
        <v>6083494</v>
      </c>
      <c r="AI3768">
        <v>1</v>
      </c>
      <c r="AJ3768">
        <v>1</v>
      </c>
      <c r="AK3768" t="s">
        <v>9134</v>
      </c>
      <c r="AL3768">
        <v>102</v>
      </c>
    </row>
    <row r="3769" spans="1:38">
      <c r="A3769">
        <v>3288310</v>
      </c>
      <c r="B3769" t="s">
        <v>10802</v>
      </c>
      <c r="C3769" t="s">
        <v>18</v>
      </c>
      <c r="D3769" t="s">
        <v>1061</v>
      </c>
      <c r="E3769">
        <v>2011</v>
      </c>
      <c r="F3769">
        <v>8</v>
      </c>
      <c r="G3769">
        <v>20</v>
      </c>
      <c r="H3769" t="s">
        <v>86</v>
      </c>
      <c r="I3769" t="s">
        <v>16</v>
      </c>
      <c r="J3769" t="s">
        <v>16</v>
      </c>
      <c r="K3769" t="s">
        <v>562</v>
      </c>
      <c r="L3769" t="s">
        <v>86</v>
      </c>
      <c r="M3769" t="s">
        <v>88</v>
      </c>
      <c r="N3769" s="50">
        <v>99999999</v>
      </c>
      <c r="O3769" s="51">
        <v>2334074</v>
      </c>
      <c r="P3769" t="s">
        <v>10803</v>
      </c>
      <c r="Q3769" t="s">
        <v>10804</v>
      </c>
      <c r="R3769" t="s">
        <v>95</v>
      </c>
      <c r="S3769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769" s="53">
        <f>DATE(Tabla_Datos[[#This Row],[tAnio]],Tabla_Datos[[#This Row],[tMes]],Tabla_Datos[[#This Row],[tDia]])</f>
        <v>40775</v>
      </c>
      <c r="U3769" s="53" t="str">
        <f>IF(Tabla_Datos[[#This Row],[cProvincia]]="LIMA","LIMA","PROVINCIA")</f>
        <v>LIMA</v>
      </c>
      <c r="V3769" s="53" t="str">
        <f>MID(Tabla_Datos[[#This Row],[pTelefono]],1,SEARCH("-",Tabla_Datos[[#This Row],[pTelefono]],1)-1)</f>
        <v>1</v>
      </c>
      <c r="W3769" s="53" t="str">
        <f>MID(Tabla_Datos[[#This Row],[pTelefono]],SEARCH("-",Tabla_Datos[[#This Row],[pTelefono]],1)+1,LEN(Tabla_Datos[[#This Row],[pTelefono]]))</f>
        <v>997056198</v>
      </c>
      <c r="X3769" s="53" t="str">
        <f>CONCATENATE(Tabla_Datos[[#This Row],[TipUrb]]," ",Tabla_Datos[[#This Row],[Calle]]," ",Tabla_Datos[[#This Row],[NumCalle]])</f>
        <v xml:space="preserve">  DE LAS HERAS, MARISCAL 231</v>
      </c>
      <c r="Y3769" t="s">
        <v>92</v>
      </c>
      <c r="Z3769" t="s">
        <v>93</v>
      </c>
      <c r="AA3769" t="s">
        <v>94</v>
      </c>
      <c r="AB3769" t="s">
        <v>95</v>
      </c>
      <c r="AC3769" t="s">
        <v>95</v>
      </c>
      <c r="AD3769" t="s">
        <v>95</v>
      </c>
      <c r="AE3769" t="s">
        <v>95</v>
      </c>
      <c r="AH3769">
        <v>20536587927</v>
      </c>
      <c r="AI3769">
        <v>26</v>
      </c>
      <c r="AJ3769">
        <v>26</v>
      </c>
      <c r="AK3769" t="s">
        <v>10805</v>
      </c>
      <c r="AL3769">
        <v>231</v>
      </c>
    </row>
    <row r="3770" spans="1:38">
      <c r="A3770">
        <v>3288218</v>
      </c>
      <c r="B3770" t="s">
        <v>12428</v>
      </c>
      <c r="C3770" t="s">
        <v>19</v>
      </c>
      <c r="D3770" t="s">
        <v>85</v>
      </c>
      <c r="E3770">
        <v>2011</v>
      </c>
      <c r="F3770">
        <v>8</v>
      </c>
      <c r="G3770">
        <v>20</v>
      </c>
      <c r="H3770" t="s">
        <v>86</v>
      </c>
      <c r="I3770" t="s">
        <v>16</v>
      </c>
      <c r="J3770" t="s">
        <v>16</v>
      </c>
      <c r="K3770" t="s">
        <v>438</v>
      </c>
      <c r="L3770" t="s">
        <v>86</v>
      </c>
      <c r="M3770" t="s">
        <v>88</v>
      </c>
      <c r="N3770" s="50">
        <v>10187756</v>
      </c>
      <c r="O3770" s="51">
        <v>2334036</v>
      </c>
      <c r="P3770" t="s">
        <v>12429</v>
      </c>
      <c r="Q3770" t="s">
        <v>542</v>
      </c>
      <c r="R3770" t="s">
        <v>1907</v>
      </c>
      <c r="S3770" s="49" t="str">
        <f>CONCATENATE(Tabla_Datos[[#This Row],[Nombre_Cliente]]," ",Tabla_Datos[[#This Row],[ApellidoPaterno_Cliente]]," ",Tabla_Datos[[#This Row],[ApellidoMaterno_Cliente]])</f>
        <v>GROVER RAMIREZ LLANOS</v>
      </c>
      <c r="T3770" s="53">
        <f>DATE(Tabla_Datos[[#This Row],[tAnio]],Tabla_Datos[[#This Row],[tMes]],Tabla_Datos[[#This Row],[tDia]])</f>
        <v>40775</v>
      </c>
      <c r="U3770" s="53" t="str">
        <f>IF(Tabla_Datos[[#This Row],[cProvincia]]="LIMA","LIMA","PROVINCIA")</f>
        <v>LIMA</v>
      </c>
      <c r="V3770" s="53" t="str">
        <f>MID(Tabla_Datos[[#This Row],[pTelefono]],1,SEARCH("-",Tabla_Datos[[#This Row],[pTelefono]],1)-1)</f>
        <v>1</v>
      </c>
      <c r="W3770" s="53" t="str">
        <f>MID(Tabla_Datos[[#This Row],[pTelefono]],SEARCH("-",Tabla_Datos[[#This Row],[pTelefono]],1)+1,LEN(Tabla_Datos[[#This Row],[pTelefono]]))</f>
        <v>986364773</v>
      </c>
      <c r="X3770" s="53" t="str">
        <f>CONCATENATE(Tabla_Datos[[#This Row],[TipUrb]]," ",Tabla_Datos[[#This Row],[Calle]]," ",Tabla_Datos[[#This Row],[NumCalle]])</f>
        <v>CO MISIONERO MANZANI 211</v>
      </c>
      <c r="Y3770" t="s">
        <v>92</v>
      </c>
      <c r="Z3770" t="s">
        <v>196</v>
      </c>
      <c r="AA3770" t="s">
        <v>197</v>
      </c>
      <c r="AB3770">
        <v>2</v>
      </c>
      <c r="AC3770" t="s">
        <v>95</v>
      </c>
      <c r="AD3770" t="s">
        <v>198</v>
      </c>
      <c r="AE3770" t="s">
        <v>95</v>
      </c>
      <c r="AF3770" t="s">
        <v>95</v>
      </c>
      <c r="AG3770" s="51">
        <v>25804896</v>
      </c>
      <c r="AH3770" t="s">
        <v>95</v>
      </c>
      <c r="AI3770">
        <v>1</v>
      </c>
      <c r="AJ3770">
        <v>1</v>
      </c>
      <c r="AK3770" t="s">
        <v>10705</v>
      </c>
      <c r="AL3770">
        <v>211</v>
      </c>
    </row>
    <row r="3771" spans="1:38">
      <c r="A3771">
        <v>3288445</v>
      </c>
      <c r="B3771" t="s">
        <v>12430</v>
      </c>
      <c r="C3771" t="s">
        <v>18</v>
      </c>
      <c r="D3771" t="s">
        <v>892</v>
      </c>
      <c r="E3771">
        <v>2011</v>
      </c>
      <c r="F3771">
        <v>8</v>
      </c>
      <c r="G3771">
        <v>20</v>
      </c>
      <c r="H3771" t="s">
        <v>86</v>
      </c>
      <c r="I3771" t="s">
        <v>141</v>
      </c>
      <c r="J3771" t="s">
        <v>521</v>
      </c>
      <c r="K3771" t="s">
        <v>521</v>
      </c>
      <c r="L3771" t="s">
        <v>86</v>
      </c>
      <c r="M3771" t="s">
        <v>294</v>
      </c>
      <c r="N3771" s="50">
        <v>20078413</v>
      </c>
      <c r="O3771" s="51">
        <v>2333582</v>
      </c>
      <c r="P3771" t="s">
        <v>2328</v>
      </c>
      <c r="Q3771" t="s">
        <v>12431</v>
      </c>
      <c r="R3771" t="s">
        <v>12432</v>
      </c>
      <c r="S3771" s="49" t="str">
        <f>CONCATENATE(Tabla_Datos[[#This Row],[Nombre_Cliente]]," ",Tabla_Datos[[#This Row],[ApellidoPaterno_Cliente]]," ",Tabla_Datos[[#This Row],[ApellidoMaterno_Cliente]])</f>
        <v xml:space="preserve">LUIS ENRIQUE  MESIAS  GRANADOS </v>
      </c>
      <c r="T3771" s="53">
        <f>DATE(Tabla_Datos[[#This Row],[tAnio]],Tabla_Datos[[#This Row],[tMes]],Tabla_Datos[[#This Row],[tDia]])</f>
        <v>40775</v>
      </c>
      <c r="U3771" s="53" t="str">
        <f>IF(Tabla_Datos[[#This Row],[cProvincia]]="LIMA","LIMA","PROVINCIA")</f>
        <v>PROVINCIA</v>
      </c>
      <c r="V3771" s="53" t="str">
        <f>MID(Tabla_Datos[[#This Row],[pTelefono]],1,SEARCH("-",Tabla_Datos[[#This Row],[pTelefono]],1)-1)</f>
        <v>64</v>
      </c>
      <c r="W3771" s="53" t="str">
        <f>MID(Tabla_Datos[[#This Row],[pTelefono]],SEARCH("-",Tabla_Datos[[#This Row],[pTelefono]],1)+1,LEN(Tabla_Datos[[#This Row],[pTelefono]]))</f>
        <v>964302852</v>
      </c>
      <c r="X3771" s="53" t="str">
        <f>CONCATENATE(Tabla_Datos[[#This Row],[TipUrb]]," ",Tabla_Datos[[#This Row],[Calle]]," ",Tabla_Datos[[#This Row],[NumCalle]])</f>
        <v>UR LOS SAUCES 0</v>
      </c>
      <c r="Y3771" t="s">
        <v>525</v>
      </c>
      <c r="Z3771" t="s">
        <v>93</v>
      </c>
      <c r="AA3771" t="s">
        <v>94</v>
      </c>
      <c r="AB3771" t="s">
        <v>95</v>
      </c>
      <c r="AC3771" t="s">
        <v>95</v>
      </c>
      <c r="AD3771" t="s">
        <v>161</v>
      </c>
      <c r="AE3771" t="s">
        <v>474</v>
      </c>
      <c r="AF3771">
        <v>10</v>
      </c>
      <c r="AG3771" s="51">
        <v>8176593</v>
      </c>
      <c r="AI3771">
        <v>26</v>
      </c>
      <c r="AJ3771">
        <v>26</v>
      </c>
      <c r="AK3771" t="s">
        <v>9299</v>
      </c>
      <c r="AL3771">
        <v>0</v>
      </c>
    </row>
    <row r="3772" spans="1:38">
      <c r="A3772">
        <v>3287978</v>
      </c>
      <c r="B3772" t="s">
        <v>12433</v>
      </c>
      <c r="C3772" t="s">
        <v>20</v>
      </c>
      <c r="D3772" t="s">
        <v>224</v>
      </c>
      <c r="E3772">
        <v>2011</v>
      </c>
      <c r="F3772">
        <v>8</v>
      </c>
      <c r="G3772">
        <v>20</v>
      </c>
      <c r="H3772" t="s">
        <v>144</v>
      </c>
      <c r="I3772" t="s">
        <v>141</v>
      </c>
      <c r="J3772" t="s">
        <v>521</v>
      </c>
      <c r="K3772" t="s">
        <v>521</v>
      </c>
      <c r="L3772" t="s">
        <v>144</v>
      </c>
      <c r="M3772" t="s">
        <v>88</v>
      </c>
      <c r="N3772" s="50">
        <v>20000130</v>
      </c>
      <c r="O3772" s="51">
        <v>2333816</v>
      </c>
      <c r="P3772" t="s">
        <v>12434</v>
      </c>
      <c r="Q3772" t="s">
        <v>3005</v>
      </c>
      <c r="R3772" t="s">
        <v>194</v>
      </c>
      <c r="S3772" s="49" t="str">
        <f>CONCATENATE(Tabla_Datos[[#This Row],[Nombre_Cliente]]," ",Tabla_Datos[[#This Row],[ApellidoPaterno_Cliente]]," ",Tabla_Datos[[#This Row],[ApellidoMaterno_Cliente]])</f>
        <v>RICARDO LUIS AGUIRRE ORTEGA</v>
      </c>
      <c r="T3772" s="53">
        <f>DATE(Tabla_Datos[[#This Row],[tAnio]],Tabla_Datos[[#This Row],[tMes]],Tabla_Datos[[#This Row],[tDia]])</f>
        <v>40775</v>
      </c>
      <c r="U3772" s="53" t="str">
        <f>IF(Tabla_Datos[[#This Row],[cProvincia]]="LIMA","LIMA","PROVINCIA")</f>
        <v>PROVINCIA</v>
      </c>
      <c r="V3772" s="53" t="str">
        <f>MID(Tabla_Datos[[#This Row],[pTelefono]],1,SEARCH("-",Tabla_Datos[[#This Row],[pTelefono]],1)-1)</f>
        <v>64</v>
      </c>
      <c r="W3772" s="53" t="str">
        <f>MID(Tabla_Datos[[#This Row],[pTelefono]],SEARCH("-",Tabla_Datos[[#This Row],[pTelefono]],1)+1,LEN(Tabla_Datos[[#This Row],[pTelefono]]))</f>
        <v>964323862</v>
      </c>
      <c r="X3772" s="53" t="str">
        <f>CONCATENATE(Tabla_Datos[[#This Row],[TipUrb]]," ",Tabla_Datos[[#This Row],[Calle]]," ",Tabla_Datos[[#This Row],[NumCalle]])</f>
        <v>- MARTIRES DEL PERIODISMO 1902</v>
      </c>
      <c r="Y3772" t="s">
        <v>525</v>
      </c>
      <c r="Z3772" t="s">
        <v>122</v>
      </c>
      <c r="AA3772" t="s">
        <v>123</v>
      </c>
      <c r="AB3772" t="s">
        <v>95</v>
      </c>
      <c r="AC3772" t="s">
        <v>95</v>
      </c>
      <c r="AD3772" t="s">
        <v>109</v>
      </c>
      <c r="AE3772" t="s">
        <v>95</v>
      </c>
      <c r="AF3772" t="s">
        <v>95</v>
      </c>
      <c r="AG3772" s="51">
        <v>20059703</v>
      </c>
      <c r="AH3772" t="s">
        <v>95</v>
      </c>
      <c r="AI3772">
        <v>1</v>
      </c>
      <c r="AJ3772">
        <v>1</v>
      </c>
      <c r="AK3772" t="s">
        <v>12435</v>
      </c>
      <c r="AL3772">
        <v>1902</v>
      </c>
    </row>
    <row r="3773" spans="1:38">
      <c r="A3773">
        <v>3288330</v>
      </c>
      <c r="B3773" t="s">
        <v>10802</v>
      </c>
      <c r="C3773" t="s">
        <v>18</v>
      </c>
      <c r="D3773" t="s">
        <v>1061</v>
      </c>
      <c r="E3773">
        <v>2011</v>
      </c>
      <c r="F3773">
        <v>8</v>
      </c>
      <c r="G3773">
        <v>20</v>
      </c>
      <c r="H3773" t="s">
        <v>86</v>
      </c>
      <c r="I3773" t="s">
        <v>16</v>
      </c>
      <c r="J3773" t="s">
        <v>16</v>
      </c>
      <c r="K3773" t="s">
        <v>562</v>
      </c>
      <c r="L3773" t="s">
        <v>86</v>
      </c>
      <c r="M3773" t="s">
        <v>88</v>
      </c>
      <c r="N3773" s="50">
        <v>99999999</v>
      </c>
      <c r="O3773" s="51">
        <v>2334074</v>
      </c>
      <c r="P3773" t="s">
        <v>10803</v>
      </c>
      <c r="Q3773" t="s">
        <v>10804</v>
      </c>
      <c r="R3773" t="s">
        <v>95</v>
      </c>
      <c r="S3773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773" s="53">
        <f>DATE(Tabla_Datos[[#This Row],[tAnio]],Tabla_Datos[[#This Row],[tMes]],Tabla_Datos[[#This Row],[tDia]])</f>
        <v>40775</v>
      </c>
      <c r="U3773" s="53" t="str">
        <f>IF(Tabla_Datos[[#This Row],[cProvincia]]="LIMA","LIMA","PROVINCIA")</f>
        <v>LIMA</v>
      </c>
      <c r="V3773" s="53" t="str">
        <f>MID(Tabla_Datos[[#This Row],[pTelefono]],1,SEARCH("-",Tabla_Datos[[#This Row],[pTelefono]],1)-1)</f>
        <v>1</v>
      </c>
      <c r="W3773" s="53" t="str">
        <f>MID(Tabla_Datos[[#This Row],[pTelefono]],SEARCH("-",Tabla_Datos[[#This Row],[pTelefono]],1)+1,LEN(Tabla_Datos[[#This Row],[pTelefono]]))</f>
        <v>997056198</v>
      </c>
      <c r="X3773" s="53" t="str">
        <f>CONCATENATE(Tabla_Datos[[#This Row],[TipUrb]]," ",Tabla_Datos[[#This Row],[Calle]]," ",Tabla_Datos[[#This Row],[NumCalle]])</f>
        <v xml:space="preserve">  DE LAS HERAS, MARISCAL 231</v>
      </c>
      <c r="Y3773" t="s">
        <v>92</v>
      </c>
      <c r="Z3773" t="s">
        <v>93</v>
      </c>
      <c r="AA3773" t="s">
        <v>94</v>
      </c>
      <c r="AB3773" t="s">
        <v>95</v>
      </c>
      <c r="AC3773" t="s">
        <v>95</v>
      </c>
      <c r="AD3773" t="s">
        <v>95</v>
      </c>
      <c r="AE3773" t="s">
        <v>95</v>
      </c>
      <c r="AH3773">
        <v>20536587927</v>
      </c>
      <c r="AI3773">
        <v>26</v>
      </c>
      <c r="AJ3773">
        <v>26</v>
      </c>
      <c r="AK3773" t="s">
        <v>10805</v>
      </c>
      <c r="AL3773">
        <v>231</v>
      </c>
    </row>
    <row r="3774" spans="1:38">
      <c r="A3774">
        <v>3288062</v>
      </c>
      <c r="B3774" t="s">
        <v>12436</v>
      </c>
      <c r="C3774" t="s">
        <v>18</v>
      </c>
      <c r="D3774" t="s">
        <v>156</v>
      </c>
      <c r="E3774">
        <v>2011</v>
      </c>
      <c r="F3774">
        <v>8</v>
      </c>
      <c r="G3774">
        <v>20</v>
      </c>
      <c r="H3774" t="s">
        <v>86</v>
      </c>
      <c r="I3774" t="s">
        <v>16</v>
      </c>
      <c r="J3774" t="s">
        <v>16</v>
      </c>
      <c r="K3774" t="s">
        <v>157</v>
      </c>
      <c r="L3774" t="s">
        <v>86</v>
      </c>
      <c r="M3774" t="s">
        <v>88</v>
      </c>
      <c r="N3774" s="50">
        <v>99999999</v>
      </c>
      <c r="O3774" s="51">
        <v>2333848</v>
      </c>
      <c r="P3774" t="s">
        <v>4686</v>
      </c>
      <c r="Q3774" t="s">
        <v>12437</v>
      </c>
      <c r="R3774" t="s">
        <v>712</v>
      </c>
      <c r="S3774" s="49" t="str">
        <f>CONCATENATE(Tabla_Datos[[#This Row],[Nombre_Cliente]]," ",Tabla_Datos[[#This Row],[ApellidoPaterno_Cliente]]," ",Tabla_Datos[[#This Row],[ApellidoMaterno_Cliente]])</f>
        <v>JEAN PIERRE RIVERA     BUSTAMANTE</v>
      </c>
      <c r="T3774" s="53">
        <f>DATE(Tabla_Datos[[#This Row],[tAnio]],Tabla_Datos[[#This Row],[tMes]],Tabla_Datos[[#This Row],[tDia]])</f>
        <v>40775</v>
      </c>
      <c r="U3774" s="53" t="str">
        <f>IF(Tabla_Datos[[#This Row],[cProvincia]]="LIMA","LIMA","PROVINCIA")</f>
        <v>LIMA</v>
      </c>
      <c r="V3774" s="53" t="str">
        <f>MID(Tabla_Datos[[#This Row],[pTelefono]],1,SEARCH("-",Tabla_Datos[[#This Row],[pTelefono]],1)-1)</f>
        <v>1</v>
      </c>
      <c r="W3774" s="53" t="str">
        <f>MID(Tabla_Datos[[#This Row],[pTelefono]],SEARCH("-",Tabla_Datos[[#This Row],[pTelefono]],1)+1,LEN(Tabla_Datos[[#This Row],[pTelefono]]))</f>
        <v>965389487</v>
      </c>
      <c r="X3774" s="53" t="str">
        <f>CONCATENATE(Tabla_Datos[[#This Row],[TipUrb]]," ",Tabla_Datos[[#This Row],[Calle]]," ",Tabla_Datos[[#This Row],[NumCalle]])</f>
        <v>UR   0</v>
      </c>
      <c r="Y3774" t="s">
        <v>92</v>
      </c>
      <c r="Z3774" t="s">
        <v>93</v>
      </c>
      <c r="AA3774" t="s">
        <v>94</v>
      </c>
      <c r="AB3774">
        <v>2</v>
      </c>
      <c r="AC3774" t="s">
        <v>95</v>
      </c>
      <c r="AD3774" t="s">
        <v>161</v>
      </c>
      <c r="AE3774" t="s">
        <v>1034</v>
      </c>
      <c r="AF3774">
        <v>11</v>
      </c>
      <c r="AG3774" s="51">
        <v>45667219</v>
      </c>
      <c r="AI3774">
        <v>26</v>
      </c>
      <c r="AJ3774">
        <v>26</v>
      </c>
      <c r="AK3774" t="s">
        <v>95</v>
      </c>
      <c r="AL3774">
        <v>0</v>
      </c>
    </row>
    <row r="3775" spans="1:38">
      <c r="A3775">
        <v>3288242</v>
      </c>
      <c r="B3775" t="s">
        <v>12438</v>
      </c>
      <c r="C3775" t="s">
        <v>20</v>
      </c>
      <c r="D3775" t="s">
        <v>143</v>
      </c>
      <c r="E3775">
        <v>2011</v>
      </c>
      <c r="F3775">
        <v>8</v>
      </c>
      <c r="G3775">
        <v>20</v>
      </c>
      <c r="H3775" t="s">
        <v>86</v>
      </c>
      <c r="I3775" t="s">
        <v>514</v>
      </c>
      <c r="J3775" t="s">
        <v>514</v>
      </c>
      <c r="K3775" t="s">
        <v>514</v>
      </c>
      <c r="L3775" t="s">
        <v>86</v>
      </c>
      <c r="M3775" t="s">
        <v>88</v>
      </c>
      <c r="N3775" s="50">
        <v>20000021</v>
      </c>
      <c r="O3775" s="51">
        <v>2334056</v>
      </c>
      <c r="P3775" t="s">
        <v>12439</v>
      </c>
      <c r="Q3775" t="s">
        <v>12440</v>
      </c>
      <c r="R3775" t="s">
        <v>365</v>
      </c>
      <c r="S3775" s="49" t="str">
        <f>CONCATENATE(Tabla_Datos[[#This Row],[Nombre_Cliente]]," ",Tabla_Datos[[#This Row],[ApellidoPaterno_Cliente]]," ",Tabla_Datos[[#This Row],[ApellidoMaterno_Cliente]])</f>
        <v>MARITZA ELIZABETH HERAS RODRIGUEZ</v>
      </c>
      <c r="T3775" s="53">
        <f>DATE(Tabla_Datos[[#This Row],[tAnio]],Tabla_Datos[[#This Row],[tMes]],Tabla_Datos[[#This Row],[tDia]])</f>
        <v>40775</v>
      </c>
      <c r="U3775" s="53" t="str">
        <f>IF(Tabla_Datos[[#This Row],[cProvincia]]="LIMA","LIMA","PROVINCIA")</f>
        <v>PROVINCIA</v>
      </c>
      <c r="V3775" s="53" t="str">
        <f>MID(Tabla_Datos[[#This Row],[pTelefono]],1,SEARCH("-",Tabla_Datos[[#This Row],[pTelefono]],1)-1)</f>
        <v>76</v>
      </c>
      <c r="W3775" s="53" t="str">
        <f>MID(Tabla_Datos[[#This Row],[pTelefono]],SEARCH("-",Tabla_Datos[[#This Row],[pTelefono]],1)+1,LEN(Tabla_Datos[[#This Row],[pTelefono]]))</f>
        <v>976627005</v>
      </c>
      <c r="X3775" s="53" t="str">
        <f>CONCATENATE(Tabla_Datos[[#This Row],[TipUrb]]," ",Tabla_Datos[[#This Row],[Calle]]," ",Tabla_Datos[[#This Row],[NumCalle]])</f>
        <v>- SAN SALVADOR 517</v>
      </c>
      <c r="Y3775" t="s">
        <v>517</v>
      </c>
      <c r="Z3775" t="s">
        <v>152</v>
      </c>
      <c r="AA3775" t="s">
        <v>153</v>
      </c>
      <c r="AB3775" t="s">
        <v>95</v>
      </c>
      <c r="AC3775" t="s">
        <v>95</v>
      </c>
      <c r="AD3775" t="s">
        <v>109</v>
      </c>
      <c r="AE3775" t="s">
        <v>95</v>
      </c>
      <c r="AF3775" t="s">
        <v>95</v>
      </c>
      <c r="AG3775" s="51">
        <v>40609783</v>
      </c>
      <c r="AH3775" t="s">
        <v>95</v>
      </c>
      <c r="AI3775">
        <v>1</v>
      </c>
      <c r="AJ3775">
        <v>1</v>
      </c>
      <c r="AK3775" t="s">
        <v>12441</v>
      </c>
      <c r="AL3775">
        <v>517</v>
      </c>
    </row>
    <row r="3776" spans="1:38">
      <c r="A3776">
        <v>3288552</v>
      </c>
      <c r="B3776" t="s">
        <v>12442</v>
      </c>
      <c r="C3776" t="s">
        <v>20</v>
      </c>
      <c r="D3776" t="s">
        <v>143</v>
      </c>
      <c r="E3776">
        <v>2011</v>
      </c>
      <c r="F3776">
        <v>8</v>
      </c>
      <c r="G3776">
        <v>20</v>
      </c>
      <c r="H3776" t="s">
        <v>86</v>
      </c>
      <c r="I3776" t="s">
        <v>145</v>
      </c>
      <c r="J3776" t="s">
        <v>469</v>
      </c>
      <c r="K3776" t="s">
        <v>12443</v>
      </c>
      <c r="L3776" t="s">
        <v>86</v>
      </c>
      <c r="M3776" t="s">
        <v>148</v>
      </c>
      <c r="N3776" s="50">
        <v>41051202</v>
      </c>
      <c r="O3776" s="51">
        <v>2334314</v>
      </c>
      <c r="P3776" t="s">
        <v>12444</v>
      </c>
      <c r="Q3776" t="s">
        <v>2206</v>
      </c>
      <c r="R3776" t="s">
        <v>4385</v>
      </c>
      <c r="S3776" s="49" t="str">
        <f>CONCATENATE(Tabla_Datos[[#This Row],[Nombre_Cliente]]," ",Tabla_Datos[[#This Row],[ApellidoPaterno_Cliente]]," ",Tabla_Datos[[#This Row],[ApellidoMaterno_Cliente]])</f>
        <v>ANNIE LIZBETH MENDEZ ZAVALETA</v>
      </c>
      <c r="T3776" s="53">
        <f>DATE(Tabla_Datos[[#This Row],[tAnio]],Tabla_Datos[[#This Row],[tMes]],Tabla_Datos[[#This Row],[tDia]])</f>
        <v>40775</v>
      </c>
      <c r="U3776" s="53" t="str">
        <f>IF(Tabla_Datos[[#This Row],[cProvincia]]="LIMA","LIMA","PROVINCIA")</f>
        <v>PROVINCIA</v>
      </c>
      <c r="V3776" s="53" t="str">
        <f>MID(Tabla_Datos[[#This Row],[pTelefono]],1,SEARCH("-",Tabla_Datos[[#This Row],[pTelefono]],1)-1)</f>
        <v>43</v>
      </c>
      <c r="W3776" s="53" t="str">
        <f>MID(Tabla_Datos[[#This Row],[pTelefono]],SEARCH("-",Tabla_Datos[[#This Row],[pTelefono]],1)+1,LEN(Tabla_Datos[[#This Row],[pTelefono]]))</f>
        <v>943154273</v>
      </c>
      <c r="X3776" s="53" t="str">
        <f>CONCATENATE(Tabla_Datos[[#This Row],[TipUrb]]," ",Tabla_Datos[[#This Row],[Calle]]," ",Tabla_Datos[[#This Row],[NumCalle]])</f>
        <v>- ALFONSO UGARTE 632 Ó MZ F3 4</v>
      </c>
      <c r="Y3776" t="s">
        <v>151</v>
      </c>
      <c r="Z3776" t="s">
        <v>152</v>
      </c>
      <c r="AA3776" t="s">
        <v>153</v>
      </c>
      <c r="AB3776" t="s">
        <v>95</v>
      </c>
      <c r="AC3776" t="s">
        <v>95</v>
      </c>
      <c r="AD3776" t="s">
        <v>109</v>
      </c>
      <c r="AE3776" t="s">
        <v>95</v>
      </c>
      <c r="AF3776" t="s">
        <v>95</v>
      </c>
      <c r="AG3776" s="51">
        <v>41845155</v>
      </c>
      <c r="AH3776" t="s">
        <v>95</v>
      </c>
      <c r="AI3776">
        <v>1</v>
      </c>
      <c r="AJ3776">
        <v>1</v>
      </c>
      <c r="AK3776" t="s">
        <v>12445</v>
      </c>
      <c r="AL3776">
        <v>4</v>
      </c>
    </row>
    <row r="3777" spans="1:38">
      <c r="A3777">
        <v>3288717</v>
      </c>
      <c r="B3777" t="s">
        <v>12446</v>
      </c>
      <c r="C3777" t="s">
        <v>20</v>
      </c>
      <c r="D3777" t="s">
        <v>143</v>
      </c>
      <c r="E3777">
        <v>2011</v>
      </c>
      <c r="F3777">
        <v>8</v>
      </c>
      <c r="G3777">
        <v>20</v>
      </c>
      <c r="H3777" t="s">
        <v>86</v>
      </c>
      <c r="I3777" t="s">
        <v>100</v>
      </c>
      <c r="J3777" t="s">
        <v>100</v>
      </c>
      <c r="K3777" t="s">
        <v>1509</v>
      </c>
      <c r="L3777" t="s">
        <v>86</v>
      </c>
      <c r="M3777" t="s">
        <v>102</v>
      </c>
      <c r="N3777" s="50">
        <v>4642085</v>
      </c>
      <c r="O3777" s="51">
        <v>2334473</v>
      </c>
      <c r="P3777" t="s">
        <v>5619</v>
      </c>
      <c r="Q3777" t="s">
        <v>1352</v>
      </c>
      <c r="R3777" t="s">
        <v>2031</v>
      </c>
      <c r="S3777" s="49" t="str">
        <f>CONCATENATE(Tabla_Datos[[#This Row],[Nombre_Cliente]]," ",Tabla_Datos[[#This Row],[ApellidoPaterno_Cliente]]," ",Tabla_Datos[[#This Row],[ApellidoMaterno_Cliente]])</f>
        <v>BERNABE AGURTO SALINAS</v>
      </c>
      <c r="T3777" s="53">
        <f>DATE(Tabla_Datos[[#This Row],[tAnio]],Tabla_Datos[[#This Row],[tMes]],Tabla_Datos[[#This Row],[tDia]])</f>
        <v>40775</v>
      </c>
      <c r="U3777" s="53" t="str">
        <f>IF(Tabla_Datos[[#This Row],[cProvincia]]="LIMA","LIMA","PROVINCIA")</f>
        <v>PROVINCIA</v>
      </c>
      <c r="V3777" s="53" t="str">
        <f>MID(Tabla_Datos[[#This Row],[pTelefono]],1,SEARCH("-",Tabla_Datos[[#This Row],[pTelefono]],1)-1)</f>
        <v>54</v>
      </c>
      <c r="W3777" s="53" t="str">
        <f>MID(Tabla_Datos[[#This Row],[pTelefono]],SEARCH("-",Tabla_Datos[[#This Row],[pTelefono]],1)+1,LEN(Tabla_Datos[[#This Row],[pTelefono]]))</f>
        <v>54334358</v>
      </c>
      <c r="X3777" s="53" t="str">
        <f>CONCATENATE(Tabla_Datos[[#This Row],[TipUrb]]," ",Tabla_Datos[[#This Row],[Calle]]," ",Tabla_Datos[[#This Row],[NumCalle]])</f>
        <v>- LORETO 103</v>
      </c>
      <c r="Y3777" t="s">
        <v>106</v>
      </c>
      <c r="Z3777" t="s">
        <v>152</v>
      </c>
      <c r="AA3777" t="s">
        <v>153</v>
      </c>
      <c r="AB3777" t="s">
        <v>95</v>
      </c>
      <c r="AC3777" t="s">
        <v>413</v>
      </c>
      <c r="AD3777" t="s">
        <v>109</v>
      </c>
      <c r="AE3777" t="s">
        <v>95</v>
      </c>
      <c r="AF3777" t="s">
        <v>95</v>
      </c>
      <c r="AG3777" s="51">
        <v>30317899</v>
      </c>
      <c r="AH3777" t="s">
        <v>95</v>
      </c>
      <c r="AI3777">
        <v>1</v>
      </c>
      <c r="AJ3777">
        <v>1</v>
      </c>
      <c r="AK3777" t="s">
        <v>300</v>
      </c>
      <c r="AL3777">
        <v>103</v>
      </c>
    </row>
    <row r="3778" spans="1:38">
      <c r="A3778">
        <v>3288793</v>
      </c>
      <c r="B3778" t="s">
        <v>12447</v>
      </c>
      <c r="C3778" t="s">
        <v>19</v>
      </c>
      <c r="D3778" t="s">
        <v>85</v>
      </c>
      <c r="E3778">
        <v>2011</v>
      </c>
      <c r="F3778">
        <v>8</v>
      </c>
      <c r="G3778">
        <v>20</v>
      </c>
      <c r="H3778" t="s">
        <v>86</v>
      </c>
      <c r="I3778" t="s">
        <v>16</v>
      </c>
      <c r="J3778" t="s">
        <v>16</v>
      </c>
      <c r="K3778" t="s">
        <v>112</v>
      </c>
      <c r="L3778" t="s">
        <v>86</v>
      </c>
      <c r="M3778" t="s">
        <v>88</v>
      </c>
      <c r="O3778" s="51">
        <v>2334544</v>
      </c>
      <c r="P3778" t="s">
        <v>12448</v>
      </c>
      <c r="Q3778" t="s">
        <v>1499</v>
      </c>
      <c r="R3778" t="s">
        <v>2852</v>
      </c>
      <c r="S3778" s="49" t="str">
        <f>CONCATENATE(Tabla_Datos[[#This Row],[Nombre_Cliente]]," ",Tabla_Datos[[#This Row],[ApellidoPaterno_Cliente]]," ",Tabla_Datos[[#This Row],[ApellidoMaterno_Cliente]])</f>
        <v>ROSA DE LOS MILAGROS VILCHEZ GUERRA</v>
      </c>
      <c r="T3778" s="53">
        <f>DATE(Tabla_Datos[[#This Row],[tAnio]],Tabla_Datos[[#This Row],[tMes]],Tabla_Datos[[#This Row],[tDia]])</f>
        <v>40775</v>
      </c>
      <c r="U3778" s="53" t="str">
        <f>IF(Tabla_Datos[[#This Row],[cProvincia]]="LIMA","LIMA","PROVINCIA")</f>
        <v>LIMA</v>
      </c>
      <c r="V3778" s="53" t="str">
        <f>MID(Tabla_Datos[[#This Row],[pTelefono]],1,SEARCH("-",Tabla_Datos[[#This Row],[pTelefono]],1)-1)</f>
        <v>1</v>
      </c>
      <c r="W3778" s="53" t="str">
        <f>MID(Tabla_Datos[[#This Row],[pTelefono]],SEARCH("-",Tabla_Datos[[#This Row],[pTelefono]],1)+1,LEN(Tabla_Datos[[#This Row],[pTelefono]]))</f>
        <v>999679753</v>
      </c>
      <c r="X3778" s="53" t="str">
        <f>CONCATENATE(Tabla_Datos[[#This Row],[TipUrb]]," ",Tabla_Datos[[#This Row],[Calle]]," ",Tabla_Datos[[#This Row],[NumCalle]])</f>
        <v>UR EL MAGISTERIO 337</v>
      </c>
      <c r="Y3778" t="s">
        <v>92</v>
      </c>
      <c r="Z3778" t="s">
        <v>122</v>
      </c>
      <c r="AA3778" t="s">
        <v>123</v>
      </c>
      <c r="AB3778" t="s">
        <v>95</v>
      </c>
      <c r="AC3778" t="s">
        <v>95</v>
      </c>
      <c r="AD3778" t="s">
        <v>161</v>
      </c>
      <c r="AE3778" t="s">
        <v>95</v>
      </c>
      <c r="AF3778" t="s">
        <v>95</v>
      </c>
      <c r="AG3778" s="51">
        <v>41510863</v>
      </c>
      <c r="AH3778" t="s">
        <v>95</v>
      </c>
      <c r="AI3778">
        <v>1</v>
      </c>
      <c r="AJ3778">
        <v>1</v>
      </c>
      <c r="AK3778" t="s">
        <v>12449</v>
      </c>
      <c r="AL3778">
        <v>337</v>
      </c>
    </row>
    <row r="3779" spans="1:38">
      <c r="A3779">
        <v>3289811</v>
      </c>
      <c r="B3779" t="s">
        <v>12450</v>
      </c>
      <c r="C3779" t="s">
        <v>18</v>
      </c>
      <c r="D3779" t="s">
        <v>156</v>
      </c>
      <c r="E3779">
        <v>2011</v>
      </c>
      <c r="F3779">
        <v>8</v>
      </c>
      <c r="G3779">
        <v>20</v>
      </c>
      <c r="H3779" t="s">
        <v>86</v>
      </c>
      <c r="I3779" t="s">
        <v>16</v>
      </c>
      <c r="J3779" t="s">
        <v>16</v>
      </c>
      <c r="K3779" t="s">
        <v>157</v>
      </c>
      <c r="L3779" t="s">
        <v>86</v>
      </c>
      <c r="M3779" t="s">
        <v>88</v>
      </c>
      <c r="N3779" s="50">
        <v>99999999</v>
      </c>
      <c r="O3779" s="51">
        <v>2335043</v>
      </c>
      <c r="P3779" t="s">
        <v>12451</v>
      </c>
      <c r="Q3779" t="s">
        <v>12452</v>
      </c>
      <c r="R3779" t="s">
        <v>12453</v>
      </c>
      <c r="S3779" s="49" t="str">
        <f>CONCATENATE(Tabla_Datos[[#This Row],[Nombre_Cliente]]," ",Tabla_Datos[[#This Row],[ApellidoPaterno_Cliente]]," ",Tabla_Datos[[#This Row],[ApellidoMaterno_Cliente]])</f>
        <v xml:space="preserve"> SEGUNDO MANUEL   REYES   ALBITRES  </v>
      </c>
      <c r="T3779" s="53">
        <f>DATE(Tabla_Datos[[#This Row],[tAnio]],Tabla_Datos[[#This Row],[tMes]],Tabla_Datos[[#This Row],[tDia]])</f>
        <v>40775</v>
      </c>
      <c r="U3779" s="53" t="str">
        <f>IF(Tabla_Datos[[#This Row],[cProvincia]]="LIMA","LIMA","PROVINCIA")</f>
        <v>LIMA</v>
      </c>
      <c r="V3779" s="53" t="str">
        <f>MID(Tabla_Datos[[#This Row],[pTelefono]],1,SEARCH("-",Tabla_Datos[[#This Row],[pTelefono]],1)-1)</f>
        <v>1</v>
      </c>
      <c r="W3779" s="53" t="str">
        <f>MID(Tabla_Datos[[#This Row],[pTelefono]],SEARCH("-",Tabla_Datos[[#This Row],[pTelefono]],1)+1,LEN(Tabla_Datos[[#This Row],[pTelefono]]))</f>
        <v>5526846</v>
      </c>
      <c r="X3779" s="53" t="str">
        <f>CONCATENATE(Tabla_Datos[[#This Row],[TipUrb]]," ",Tabla_Datos[[#This Row],[Calle]]," ",Tabla_Datos[[#This Row],[NumCalle]])</f>
        <v>UR VIRGEN DE LA MERCED 0</v>
      </c>
      <c r="Y3779" t="s">
        <v>92</v>
      </c>
      <c r="Z3779" t="s">
        <v>93</v>
      </c>
      <c r="AA3779" t="s">
        <v>94</v>
      </c>
      <c r="AB3779" t="s">
        <v>95</v>
      </c>
      <c r="AC3779" t="s">
        <v>95</v>
      </c>
      <c r="AD3779" t="s">
        <v>161</v>
      </c>
      <c r="AE3779" t="s">
        <v>5055</v>
      </c>
      <c r="AF3779">
        <v>9</v>
      </c>
      <c r="AG3779" s="51">
        <v>9017226</v>
      </c>
      <c r="AI3779">
        <v>26</v>
      </c>
      <c r="AJ3779">
        <v>26</v>
      </c>
      <c r="AK3779" t="s">
        <v>12454</v>
      </c>
      <c r="AL3779">
        <v>0</v>
      </c>
    </row>
    <row r="3780" spans="1:38">
      <c r="A3780">
        <v>3288089</v>
      </c>
      <c r="B3780" t="s">
        <v>12455</v>
      </c>
      <c r="C3780" t="s">
        <v>18</v>
      </c>
      <c r="D3780" t="s">
        <v>156</v>
      </c>
      <c r="E3780">
        <v>2011</v>
      </c>
      <c r="F3780">
        <v>8</v>
      </c>
      <c r="G3780">
        <v>20</v>
      </c>
      <c r="H3780" t="s">
        <v>86</v>
      </c>
      <c r="I3780" t="s">
        <v>16</v>
      </c>
      <c r="J3780" t="s">
        <v>16</v>
      </c>
      <c r="K3780" t="s">
        <v>487</v>
      </c>
      <c r="L3780" t="s">
        <v>86</v>
      </c>
      <c r="M3780" t="s">
        <v>88</v>
      </c>
      <c r="N3780" s="50">
        <v>99999999</v>
      </c>
      <c r="O3780" s="51">
        <v>2333314</v>
      </c>
      <c r="P3780" t="s">
        <v>12456</v>
      </c>
      <c r="Q3780" t="s">
        <v>12457</v>
      </c>
      <c r="R3780" t="s">
        <v>12458</v>
      </c>
      <c r="S3780" s="49" t="str">
        <f>CONCATENATE(Tabla_Datos[[#This Row],[Nombre_Cliente]]," ",Tabla_Datos[[#This Row],[ApellidoPaterno_Cliente]]," ",Tabla_Datos[[#This Row],[ApellidoMaterno_Cliente]])</f>
        <v xml:space="preserve">CESAR  EDUARDO PAREDES   RETTES </v>
      </c>
      <c r="T3780" s="53">
        <f>DATE(Tabla_Datos[[#This Row],[tAnio]],Tabla_Datos[[#This Row],[tMes]],Tabla_Datos[[#This Row],[tDia]])</f>
        <v>40775</v>
      </c>
      <c r="U3780" s="53" t="str">
        <f>IF(Tabla_Datos[[#This Row],[cProvincia]]="LIMA","LIMA","PROVINCIA")</f>
        <v>LIMA</v>
      </c>
      <c r="V3780" s="53" t="str">
        <f>MID(Tabla_Datos[[#This Row],[pTelefono]],1,SEARCH("-",Tabla_Datos[[#This Row],[pTelefono]],1)-1)</f>
        <v>1</v>
      </c>
      <c r="W3780" s="53" t="str">
        <f>MID(Tabla_Datos[[#This Row],[pTelefono]],SEARCH("-",Tabla_Datos[[#This Row],[pTelefono]],1)+1,LEN(Tabla_Datos[[#This Row],[pTelefono]]))</f>
        <v>962337978</v>
      </c>
      <c r="X3780" s="53" t="str">
        <f>CONCATENATE(Tabla_Datos[[#This Row],[TipUrb]]," ",Tabla_Datos[[#This Row],[Calle]]," ",Tabla_Datos[[#This Row],[NumCalle]])</f>
        <v>UR LOS RICINOS 1014</v>
      </c>
      <c r="Y3780" t="s">
        <v>92</v>
      </c>
      <c r="Z3780" t="s">
        <v>93</v>
      </c>
      <c r="AA3780" t="s">
        <v>94</v>
      </c>
      <c r="AB3780" t="s">
        <v>95</v>
      </c>
      <c r="AC3780" t="s">
        <v>95</v>
      </c>
      <c r="AD3780" t="s">
        <v>161</v>
      </c>
      <c r="AE3780" t="s">
        <v>95</v>
      </c>
      <c r="AG3780" s="51">
        <v>10438238</v>
      </c>
      <c r="AI3780">
        <v>26</v>
      </c>
      <c r="AJ3780">
        <v>26</v>
      </c>
      <c r="AK3780" t="s">
        <v>12459</v>
      </c>
      <c r="AL3780">
        <v>1014</v>
      </c>
    </row>
    <row r="3781" spans="1:38">
      <c r="A3781">
        <v>3288564</v>
      </c>
      <c r="B3781" t="s">
        <v>12460</v>
      </c>
      <c r="C3781" t="s">
        <v>19</v>
      </c>
      <c r="D3781" t="s">
        <v>143</v>
      </c>
      <c r="E3781">
        <v>2011</v>
      </c>
      <c r="F3781">
        <v>8</v>
      </c>
      <c r="G3781">
        <v>20</v>
      </c>
      <c r="H3781" t="s">
        <v>144</v>
      </c>
      <c r="I3781" t="s">
        <v>241</v>
      </c>
      <c r="J3781" t="s">
        <v>242</v>
      </c>
      <c r="K3781" t="s">
        <v>1099</v>
      </c>
      <c r="L3781" t="s">
        <v>144</v>
      </c>
      <c r="M3781" t="s">
        <v>88</v>
      </c>
      <c r="N3781" s="50">
        <v>20000030</v>
      </c>
      <c r="O3781" s="51">
        <v>2334328</v>
      </c>
      <c r="P3781" t="s">
        <v>12461</v>
      </c>
      <c r="Q3781" t="s">
        <v>4251</v>
      </c>
      <c r="R3781" t="s">
        <v>1916</v>
      </c>
      <c r="S3781" s="49" t="str">
        <f>CONCATENATE(Tabla_Datos[[#This Row],[Nombre_Cliente]]," ",Tabla_Datos[[#This Row],[ApellidoPaterno_Cliente]]," ",Tabla_Datos[[#This Row],[ApellidoMaterno_Cliente]])</f>
        <v>FRANZ HAROLD VELASQUEZ TABOADA</v>
      </c>
      <c r="T3781" s="53">
        <f>DATE(Tabla_Datos[[#This Row],[tAnio]],Tabla_Datos[[#This Row],[tMes]],Tabla_Datos[[#This Row],[tDia]])</f>
        <v>40775</v>
      </c>
      <c r="U3781" s="53" t="str">
        <f>IF(Tabla_Datos[[#This Row],[cProvincia]]="LIMA","LIMA","PROVINCIA")</f>
        <v>PROVINCIA</v>
      </c>
      <c r="V3781" s="53" t="str">
        <f>MID(Tabla_Datos[[#This Row],[pTelefono]],1,SEARCH("-",Tabla_Datos[[#This Row],[pTelefono]],1)-1)</f>
        <v>44</v>
      </c>
      <c r="W3781" s="53" t="str">
        <f>MID(Tabla_Datos[[#This Row],[pTelefono]],SEARCH("-",Tabla_Datos[[#This Row],[pTelefono]],1)+1,LEN(Tabla_Datos[[#This Row],[pTelefono]]))</f>
        <v>989892524</v>
      </c>
      <c r="X3781" s="53" t="str">
        <f>CONCATENATE(Tabla_Datos[[#This Row],[TipUrb]]," ",Tabla_Datos[[#This Row],[Calle]]," ",Tabla_Datos[[#This Row],[NumCalle]])</f>
        <v>UR . 0</v>
      </c>
      <c r="Y3781" t="s">
        <v>246</v>
      </c>
      <c r="Z3781" t="s">
        <v>152</v>
      </c>
      <c r="AA3781" t="s">
        <v>153</v>
      </c>
      <c r="AB3781">
        <v>2</v>
      </c>
      <c r="AC3781" t="s">
        <v>116</v>
      </c>
      <c r="AD3781" t="s">
        <v>161</v>
      </c>
      <c r="AE3781" t="s">
        <v>12462</v>
      </c>
      <c r="AF3781">
        <v>10</v>
      </c>
      <c r="AG3781" s="51">
        <v>43560772</v>
      </c>
      <c r="AH3781" t="s">
        <v>95</v>
      </c>
      <c r="AI3781">
        <v>1</v>
      </c>
      <c r="AJ3781">
        <v>1</v>
      </c>
      <c r="AK3781" t="s">
        <v>221</v>
      </c>
      <c r="AL3781">
        <v>0</v>
      </c>
    </row>
    <row r="3782" spans="1:38">
      <c r="A3782">
        <v>3288819</v>
      </c>
      <c r="B3782" t="s">
        <v>12463</v>
      </c>
      <c r="C3782" t="s">
        <v>19</v>
      </c>
      <c r="D3782" t="s">
        <v>143</v>
      </c>
      <c r="E3782">
        <v>2011</v>
      </c>
      <c r="F3782">
        <v>8</v>
      </c>
      <c r="G3782">
        <v>20</v>
      </c>
      <c r="H3782" t="s">
        <v>86</v>
      </c>
      <c r="I3782" t="s">
        <v>132</v>
      </c>
      <c r="J3782" t="s">
        <v>132</v>
      </c>
      <c r="K3782" t="s">
        <v>1299</v>
      </c>
      <c r="L3782" t="s">
        <v>86</v>
      </c>
      <c r="M3782" t="s">
        <v>133</v>
      </c>
      <c r="N3782" s="50">
        <v>2623012</v>
      </c>
      <c r="O3782" s="51">
        <v>2334574</v>
      </c>
      <c r="P3782" t="s">
        <v>12464</v>
      </c>
      <c r="Q3782" t="s">
        <v>12465</v>
      </c>
      <c r="R3782" t="s">
        <v>625</v>
      </c>
      <c r="S3782" s="49" t="str">
        <f>CONCATENATE(Tabla_Datos[[#This Row],[Nombre_Cliente]]," ",Tabla_Datos[[#This Row],[ApellidoPaterno_Cliente]]," ",Tabla_Datos[[#This Row],[ApellidoMaterno_Cliente]])</f>
        <v>NOE GUSTAVO ALVERCA CASTILLO</v>
      </c>
      <c r="T3782" s="53">
        <f>DATE(Tabla_Datos[[#This Row],[tAnio]],Tabla_Datos[[#This Row],[tMes]],Tabla_Datos[[#This Row],[tDia]])</f>
        <v>40775</v>
      </c>
      <c r="U3782" s="53" t="str">
        <f>IF(Tabla_Datos[[#This Row],[cProvincia]]="LIMA","LIMA","PROVINCIA")</f>
        <v>PROVINCIA</v>
      </c>
      <c r="V3782" s="53" t="str">
        <f>MID(Tabla_Datos[[#This Row],[pTelefono]],1,SEARCH("-",Tabla_Datos[[#This Row],[pTelefono]],1)-1)</f>
        <v>73</v>
      </c>
      <c r="W3782" s="53" t="str">
        <f>MID(Tabla_Datos[[#This Row],[pTelefono]],SEARCH("-",Tabla_Datos[[#This Row],[pTelefono]],1)+1,LEN(Tabla_Datos[[#This Row],[pTelefono]]))</f>
        <v>73666715</v>
      </c>
      <c r="X3782" s="53" t="str">
        <f>CONCATENATE(Tabla_Datos[[#This Row],[TipUrb]]," ",Tabla_Datos[[#This Row],[Calle]]," ",Tabla_Datos[[#This Row],[NumCalle]])</f>
        <v>AG . 0</v>
      </c>
      <c r="Y3782" t="s">
        <v>137</v>
      </c>
      <c r="Z3782" t="s">
        <v>152</v>
      </c>
      <c r="AA3782" t="s">
        <v>153</v>
      </c>
      <c r="AB3782" t="s">
        <v>95</v>
      </c>
      <c r="AC3782" t="s">
        <v>95</v>
      </c>
      <c r="AD3782" t="s">
        <v>332</v>
      </c>
      <c r="AE3782" t="s">
        <v>1034</v>
      </c>
      <c r="AF3782">
        <v>3</v>
      </c>
      <c r="AG3782" s="51">
        <v>70844195</v>
      </c>
      <c r="AH3782" t="s">
        <v>95</v>
      </c>
      <c r="AI3782">
        <v>1</v>
      </c>
      <c r="AJ3782">
        <v>1</v>
      </c>
      <c r="AK3782" t="s">
        <v>221</v>
      </c>
      <c r="AL3782">
        <v>0</v>
      </c>
    </row>
    <row r="3783" spans="1:38">
      <c r="A3783">
        <v>3288314</v>
      </c>
      <c r="B3783" t="s">
        <v>10802</v>
      </c>
      <c r="C3783" t="s">
        <v>18</v>
      </c>
      <c r="D3783" t="s">
        <v>1061</v>
      </c>
      <c r="E3783">
        <v>2011</v>
      </c>
      <c r="F3783">
        <v>8</v>
      </c>
      <c r="G3783">
        <v>20</v>
      </c>
      <c r="H3783" t="s">
        <v>86</v>
      </c>
      <c r="I3783" t="s">
        <v>16</v>
      </c>
      <c r="J3783" t="s">
        <v>16</v>
      </c>
      <c r="K3783" t="s">
        <v>562</v>
      </c>
      <c r="L3783" t="s">
        <v>86</v>
      </c>
      <c r="M3783" t="s">
        <v>88</v>
      </c>
      <c r="N3783" s="50">
        <v>99999999</v>
      </c>
      <c r="O3783" s="51">
        <v>2334074</v>
      </c>
      <c r="P3783" t="s">
        <v>10803</v>
      </c>
      <c r="Q3783" t="s">
        <v>10804</v>
      </c>
      <c r="R3783" t="s">
        <v>95</v>
      </c>
      <c r="S3783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783" s="53">
        <f>DATE(Tabla_Datos[[#This Row],[tAnio]],Tabla_Datos[[#This Row],[tMes]],Tabla_Datos[[#This Row],[tDia]])</f>
        <v>40775</v>
      </c>
      <c r="U3783" s="53" t="str">
        <f>IF(Tabla_Datos[[#This Row],[cProvincia]]="LIMA","LIMA","PROVINCIA")</f>
        <v>LIMA</v>
      </c>
      <c r="V3783" s="53" t="str">
        <f>MID(Tabla_Datos[[#This Row],[pTelefono]],1,SEARCH("-",Tabla_Datos[[#This Row],[pTelefono]],1)-1)</f>
        <v>1</v>
      </c>
      <c r="W3783" s="53" t="str">
        <f>MID(Tabla_Datos[[#This Row],[pTelefono]],SEARCH("-",Tabla_Datos[[#This Row],[pTelefono]],1)+1,LEN(Tabla_Datos[[#This Row],[pTelefono]]))</f>
        <v>997056198</v>
      </c>
      <c r="X3783" s="53" t="str">
        <f>CONCATENATE(Tabla_Datos[[#This Row],[TipUrb]]," ",Tabla_Datos[[#This Row],[Calle]]," ",Tabla_Datos[[#This Row],[NumCalle]])</f>
        <v xml:space="preserve">  DE LAS HERAS, MARISCAL 231</v>
      </c>
      <c r="Y3783" t="s">
        <v>92</v>
      </c>
      <c r="Z3783" t="s">
        <v>93</v>
      </c>
      <c r="AA3783" t="s">
        <v>94</v>
      </c>
      <c r="AB3783" t="s">
        <v>95</v>
      </c>
      <c r="AC3783" t="s">
        <v>95</v>
      </c>
      <c r="AD3783" t="s">
        <v>95</v>
      </c>
      <c r="AE3783" t="s">
        <v>95</v>
      </c>
      <c r="AH3783">
        <v>20536587927</v>
      </c>
      <c r="AI3783">
        <v>26</v>
      </c>
      <c r="AJ3783">
        <v>26</v>
      </c>
      <c r="AK3783" t="s">
        <v>10805</v>
      </c>
      <c r="AL3783">
        <v>231</v>
      </c>
    </row>
    <row r="3784" spans="1:38">
      <c r="A3784">
        <v>3288653</v>
      </c>
      <c r="B3784" t="s">
        <v>12466</v>
      </c>
      <c r="C3784" t="s">
        <v>18</v>
      </c>
      <c r="D3784" t="s">
        <v>85</v>
      </c>
      <c r="E3784">
        <v>2011</v>
      </c>
      <c r="F3784">
        <v>8</v>
      </c>
      <c r="G3784">
        <v>20</v>
      </c>
      <c r="H3784" t="s">
        <v>86</v>
      </c>
      <c r="I3784" t="s">
        <v>202</v>
      </c>
      <c r="J3784" t="s">
        <v>203</v>
      </c>
      <c r="K3784" t="s">
        <v>3637</v>
      </c>
      <c r="L3784" t="s">
        <v>86</v>
      </c>
      <c r="M3784" t="s">
        <v>133</v>
      </c>
      <c r="N3784" s="50">
        <v>42150797</v>
      </c>
      <c r="O3784" s="51">
        <v>2334394</v>
      </c>
      <c r="P3784" t="s">
        <v>12467</v>
      </c>
      <c r="Q3784" t="s">
        <v>12468</v>
      </c>
      <c r="R3784" t="s">
        <v>853</v>
      </c>
      <c r="S3784" s="49" t="str">
        <f>CONCATENATE(Tabla_Datos[[#This Row],[Nombre_Cliente]]," ",Tabla_Datos[[#This Row],[ApellidoPaterno_Cliente]]," ",Tabla_Datos[[#This Row],[ApellidoMaterno_Cliente]])</f>
        <v>JESUS PEDRO  CUETO  CASTRO</v>
      </c>
      <c r="T3784" s="53">
        <f>DATE(Tabla_Datos[[#This Row],[tAnio]],Tabla_Datos[[#This Row],[tMes]],Tabla_Datos[[#This Row],[tDia]])</f>
        <v>40775</v>
      </c>
      <c r="U3784" s="53" t="str">
        <f>IF(Tabla_Datos[[#This Row],[cProvincia]]="LIMA","LIMA","PROVINCIA")</f>
        <v>PROVINCIA</v>
      </c>
      <c r="V3784" s="53" t="str">
        <f>MID(Tabla_Datos[[#This Row],[pTelefono]],1,SEARCH("-",Tabla_Datos[[#This Row],[pTelefono]],1)-1)</f>
        <v>74</v>
      </c>
      <c r="W3784" s="53" t="str">
        <f>MID(Tabla_Datos[[#This Row],[pTelefono]],SEARCH("-",Tabla_Datos[[#This Row],[pTelefono]],1)+1,LEN(Tabla_Datos[[#This Row],[pTelefono]]))</f>
        <v>989589299</v>
      </c>
      <c r="X3784" s="53" t="str">
        <f>CONCATENATE(Tabla_Datos[[#This Row],[TipUrb]]," ",Tabla_Datos[[#This Row],[Calle]]," ",Tabla_Datos[[#This Row],[NumCalle]])</f>
        <v>- MANUEL SEOANE 758</v>
      </c>
      <c r="Y3784" t="s">
        <v>208</v>
      </c>
      <c r="Z3784" t="s">
        <v>107</v>
      </c>
      <c r="AA3784" t="s">
        <v>108</v>
      </c>
      <c r="AB3784" t="s">
        <v>95</v>
      </c>
      <c r="AC3784" t="s">
        <v>95</v>
      </c>
      <c r="AD3784" t="s">
        <v>109</v>
      </c>
      <c r="AE3784" t="s">
        <v>95</v>
      </c>
      <c r="AG3784" s="51">
        <v>21563020</v>
      </c>
      <c r="AI3784" t="s">
        <v>1787</v>
      </c>
      <c r="AJ3784" t="s">
        <v>1787</v>
      </c>
      <c r="AK3784" t="s">
        <v>8799</v>
      </c>
      <c r="AL3784">
        <v>758</v>
      </c>
    </row>
    <row r="3785" spans="1:38">
      <c r="A3785">
        <v>3287826</v>
      </c>
      <c r="B3785" t="s">
        <v>12469</v>
      </c>
      <c r="C3785" t="s">
        <v>20</v>
      </c>
      <c r="D3785" t="s">
        <v>224</v>
      </c>
      <c r="E3785">
        <v>2011</v>
      </c>
      <c r="F3785">
        <v>8</v>
      </c>
      <c r="G3785">
        <v>20</v>
      </c>
      <c r="H3785" t="s">
        <v>144</v>
      </c>
      <c r="I3785" t="s">
        <v>16</v>
      </c>
      <c r="J3785" t="s">
        <v>16</v>
      </c>
      <c r="K3785" t="s">
        <v>157</v>
      </c>
      <c r="L3785" t="s">
        <v>144</v>
      </c>
      <c r="M3785" t="s">
        <v>88</v>
      </c>
      <c r="N3785" s="50">
        <v>20000130</v>
      </c>
      <c r="O3785" s="51">
        <v>2333668</v>
      </c>
      <c r="P3785" t="s">
        <v>12470</v>
      </c>
      <c r="Q3785" t="s">
        <v>6723</v>
      </c>
      <c r="R3785" t="s">
        <v>574</v>
      </c>
      <c r="S3785" s="49" t="str">
        <f>CONCATENATE(Tabla_Datos[[#This Row],[Nombre_Cliente]]," ",Tabla_Datos[[#This Row],[ApellidoPaterno_Cliente]]," ",Tabla_Datos[[#This Row],[ApellidoMaterno_Cliente]])</f>
        <v>HARRY JOHNNY MINAYA LEON</v>
      </c>
      <c r="T3785" s="53">
        <f>DATE(Tabla_Datos[[#This Row],[tAnio]],Tabla_Datos[[#This Row],[tMes]],Tabla_Datos[[#This Row],[tDia]])</f>
        <v>40775</v>
      </c>
      <c r="U3785" s="53" t="str">
        <f>IF(Tabla_Datos[[#This Row],[cProvincia]]="LIMA","LIMA","PROVINCIA")</f>
        <v>LIMA</v>
      </c>
      <c r="V3785" s="53" t="str">
        <f>MID(Tabla_Datos[[#This Row],[pTelefono]],1,SEARCH("-",Tabla_Datos[[#This Row],[pTelefono]],1)-1)</f>
        <v>1</v>
      </c>
      <c r="W3785" s="53" t="str">
        <f>MID(Tabla_Datos[[#This Row],[pTelefono]],SEARCH("-",Tabla_Datos[[#This Row],[pTelefono]],1)+1,LEN(Tabla_Datos[[#This Row],[pTelefono]]))</f>
        <v>14814087</v>
      </c>
      <c r="X3785" s="53" t="str">
        <f>CONCATENATE(Tabla_Datos[[#This Row],[TipUrb]]," ",Tabla_Datos[[#This Row],[Calle]]," ",Tabla_Datos[[#This Row],[NumCalle]])</f>
        <v>UR LA ROSA E. 214</v>
      </c>
      <c r="Y3785" t="s">
        <v>92</v>
      </c>
      <c r="Z3785" t="s">
        <v>122</v>
      </c>
      <c r="AA3785" t="s">
        <v>123</v>
      </c>
      <c r="AB3785">
        <v>1</v>
      </c>
      <c r="AC3785" t="s">
        <v>95</v>
      </c>
      <c r="AD3785" t="s">
        <v>161</v>
      </c>
      <c r="AE3785" t="s">
        <v>95</v>
      </c>
      <c r="AF3785" t="s">
        <v>95</v>
      </c>
      <c r="AG3785" s="51">
        <v>40891177</v>
      </c>
      <c r="AH3785" t="s">
        <v>95</v>
      </c>
      <c r="AI3785">
        <v>1</v>
      </c>
      <c r="AJ3785">
        <v>1</v>
      </c>
      <c r="AK3785" t="s">
        <v>12471</v>
      </c>
      <c r="AL3785">
        <v>214</v>
      </c>
    </row>
    <row r="3786" spans="1:38">
      <c r="A3786">
        <v>3288902</v>
      </c>
      <c r="B3786" t="s">
        <v>12472</v>
      </c>
      <c r="C3786" t="s">
        <v>18</v>
      </c>
      <c r="D3786" t="s">
        <v>156</v>
      </c>
      <c r="E3786">
        <v>2011</v>
      </c>
      <c r="F3786">
        <v>8</v>
      </c>
      <c r="G3786">
        <v>20</v>
      </c>
      <c r="H3786" t="s">
        <v>86</v>
      </c>
      <c r="I3786" t="s">
        <v>16</v>
      </c>
      <c r="J3786" t="s">
        <v>16</v>
      </c>
      <c r="K3786" t="s">
        <v>147</v>
      </c>
      <c r="L3786" t="s">
        <v>86</v>
      </c>
      <c r="M3786" t="s">
        <v>88</v>
      </c>
      <c r="N3786" s="50">
        <v>99999999</v>
      </c>
      <c r="O3786" s="51">
        <v>2334553</v>
      </c>
      <c r="P3786" t="s">
        <v>12473</v>
      </c>
      <c r="Q3786" t="s">
        <v>979</v>
      </c>
      <c r="R3786" t="s">
        <v>3716</v>
      </c>
      <c r="S3786" s="49" t="str">
        <f>CONCATENATE(Tabla_Datos[[#This Row],[Nombre_Cliente]]," ",Tabla_Datos[[#This Row],[ApellidoPaterno_Cliente]]," ",Tabla_Datos[[#This Row],[ApellidoMaterno_Cliente]])</f>
        <v xml:space="preserve">VILMA  ROMERO  PEREZ </v>
      </c>
      <c r="T3786" s="53">
        <f>DATE(Tabla_Datos[[#This Row],[tAnio]],Tabla_Datos[[#This Row],[tMes]],Tabla_Datos[[#This Row],[tDia]])</f>
        <v>40775</v>
      </c>
      <c r="U3786" s="53" t="str">
        <f>IF(Tabla_Datos[[#This Row],[cProvincia]]="LIMA","LIMA","PROVINCIA")</f>
        <v>LIMA</v>
      </c>
      <c r="V3786" s="53" t="str">
        <f>MID(Tabla_Datos[[#This Row],[pTelefono]],1,SEARCH("-",Tabla_Datos[[#This Row],[pTelefono]],1)-1)</f>
        <v>1</v>
      </c>
      <c r="W3786" s="53" t="str">
        <f>MID(Tabla_Datos[[#This Row],[pTelefono]],SEARCH("-",Tabla_Datos[[#This Row],[pTelefono]],1)+1,LEN(Tabla_Datos[[#This Row],[pTelefono]]))</f>
        <v>5265151</v>
      </c>
      <c r="X3786" s="53" t="str">
        <f>CONCATENATE(Tabla_Datos[[#This Row],[TipUrb]]," ",Tabla_Datos[[#This Row],[Calle]]," ",Tabla_Datos[[#This Row],[NumCalle]])</f>
        <v>UR TUPAC AMARU 371</v>
      </c>
      <c r="Y3786" t="s">
        <v>92</v>
      </c>
      <c r="Z3786" t="s">
        <v>93</v>
      </c>
      <c r="AA3786" t="s">
        <v>94</v>
      </c>
      <c r="AB3786" t="s">
        <v>95</v>
      </c>
      <c r="AC3786" t="s">
        <v>95</v>
      </c>
      <c r="AD3786" t="s">
        <v>161</v>
      </c>
      <c r="AE3786" t="s">
        <v>95</v>
      </c>
      <c r="AG3786" s="51">
        <v>41914042</v>
      </c>
      <c r="AI3786">
        <v>26</v>
      </c>
      <c r="AJ3786">
        <v>26</v>
      </c>
      <c r="AK3786" t="s">
        <v>485</v>
      </c>
      <c r="AL3786">
        <v>371</v>
      </c>
    </row>
    <row r="3787" spans="1:38">
      <c r="A3787">
        <v>3288538</v>
      </c>
      <c r="B3787" t="s">
        <v>12474</v>
      </c>
      <c r="C3787" t="s">
        <v>18</v>
      </c>
      <c r="D3787" t="s">
        <v>156</v>
      </c>
      <c r="E3787">
        <v>2011</v>
      </c>
      <c r="F3787">
        <v>8</v>
      </c>
      <c r="G3787">
        <v>20</v>
      </c>
      <c r="H3787" t="s">
        <v>86</v>
      </c>
      <c r="I3787" t="s">
        <v>145</v>
      </c>
      <c r="J3787" t="s">
        <v>469</v>
      </c>
      <c r="K3787" t="s">
        <v>470</v>
      </c>
      <c r="L3787" t="s">
        <v>86</v>
      </c>
      <c r="M3787" t="s">
        <v>148</v>
      </c>
      <c r="N3787" s="50">
        <v>99999999</v>
      </c>
      <c r="O3787" s="51">
        <v>2334280</v>
      </c>
      <c r="P3787" t="s">
        <v>12475</v>
      </c>
      <c r="Q3787" t="s">
        <v>12476</v>
      </c>
      <c r="R3787" t="s">
        <v>12477</v>
      </c>
      <c r="S3787" s="49" t="str">
        <f>CONCATENATE(Tabla_Datos[[#This Row],[Nombre_Cliente]]," ",Tabla_Datos[[#This Row],[ApellidoPaterno_Cliente]]," ",Tabla_Datos[[#This Row],[ApellidoMaterno_Cliente]])</f>
        <v xml:space="preserve">EBERLY JANNET PISFIL  ESTRELLA </v>
      </c>
      <c r="T3787" s="53">
        <f>DATE(Tabla_Datos[[#This Row],[tAnio]],Tabla_Datos[[#This Row],[tMes]],Tabla_Datos[[#This Row],[tDia]])</f>
        <v>40775</v>
      </c>
      <c r="U3787" s="53" t="str">
        <f>IF(Tabla_Datos[[#This Row],[cProvincia]]="LIMA","LIMA","PROVINCIA")</f>
        <v>PROVINCIA</v>
      </c>
      <c r="V3787" s="53" t="str">
        <f>MID(Tabla_Datos[[#This Row],[pTelefono]],1,SEARCH("-",Tabla_Datos[[#This Row],[pTelefono]],1)-1)</f>
        <v>1</v>
      </c>
      <c r="W3787" s="53" t="str">
        <f>MID(Tabla_Datos[[#This Row],[pTelefono]],SEARCH("-",Tabla_Datos[[#This Row],[pTelefono]],1)+1,LEN(Tabla_Datos[[#This Row],[pTelefono]]))</f>
        <v>943146048</v>
      </c>
      <c r="X3787" s="53" t="str">
        <f>CONCATENATE(Tabla_Datos[[#This Row],[TipUrb]]," ",Tabla_Datos[[#This Row],[Calle]]," ",Tabla_Datos[[#This Row],[NumCalle]])</f>
        <v>UP   0</v>
      </c>
      <c r="Y3787" t="s">
        <v>151</v>
      </c>
      <c r="Z3787" t="s">
        <v>93</v>
      </c>
      <c r="AA3787" t="s">
        <v>94</v>
      </c>
      <c r="AB3787" t="s">
        <v>95</v>
      </c>
      <c r="AC3787" t="s">
        <v>95</v>
      </c>
      <c r="AD3787" t="s">
        <v>286</v>
      </c>
      <c r="AE3787" t="s">
        <v>6933</v>
      </c>
      <c r="AF3787">
        <v>18</v>
      </c>
      <c r="AG3787" s="51">
        <v>44321541</v>
      </c>
      <c r="AI3787">
        <v>26</v>
      </c>
      <c r="AJ3787">
        <v>26</v>
      </c>
      <c r="AK3787" t="s">
        <v>95</v>
      </c>
      <c r="AL3787">
        <v>0</v>
      </c>
    </row>
    <row r="3788" spans="1:38">
      <c r="A3788">
        <v>3288722</v>
      </c>
      <c r="B3788" t="s">
        <v>12478</v>
      </c>
      <c r="C3788" t="s">
        <v>19</v>
      </c>
      <c r="D3788" t="s">
        <v>143</v>
      </c>
      <c r="E3788">
        <v>2011</v>
      </c>
      <c r="F3788">
        <v>8</v>
      </c>
      <c r="G3788">
        <v>20</v>
      </c>
      <c r="H3788" t="s">
        <v>86</v>
      </c>
      <c r="I3788" t="s">
        <v>759</v>
      </c>
      <c r="J3788" t="s">
        <v>759</v>
      </c>
      <c r="K3788" t="s">
        <v>759</v>
      </c>
      <c r="L3788" t="s">
        <v>86</v>
      </c>
      <c r="M3788" t="s">
        <v>294</v>
      </c>
      <c r="N3788" s="50">
        <v>21539274</v>
      </c>
      <c r="O3788" s="51">
        <v>2334480</v>
      </c>
      <c r="P3788" t="s">
        <v>12479</v>
      </c>
      <c r="Q3788" t="s">
        <v>2301</v>
      </c>
      <c r="R3788" t="s">
        <v>1188</v>
      </c>
      <c r="S3788" s="49" t="str">
        <f>CONCATENATE(Tabla_Datos[[#This Row],[Nombre_Cliente]]," ",Tabla_Datos[[#This Row],[ApellidoPaterno_Cliente]]," ",Tabla_Datos[[#This Row],[ApellidoMaterno_Cliente]])</f>
        <v>EDGAR GIANCARLO SOTELO PACHECO</v>
      </c>
      <c r="T3788" s="53">
        <f>DATE(Tabla_Datos[[#This Row],[tAnio]],Tabla_Datos[[#This Row],[tMes]],Tabla_Datos[[#This Row],[tDia]])</f>
        <v>40775</v>
      </c>
      <c r="U3788" s="53" t="str">
        <f>IF(Tabla_Datos[[#This Row],[cProvincia]]="LIMA","LIMA","PROVINCIA")</f>
        <v>PROVINCIA</v>
      </c>
      <c r="V3788" s="53" t="str">
        <f>MID(Tabla_Datos[[#This Row],[pTelefono]],1,SEARCH("-",Tabla_Datos[[#This Row],[pTelefono]],1)-1)</f>
        <v>56</v>
      </c>
      <c r="W3788" s="53" t="str">
        <f>MID(Tabla_Datos[[#This Row],[pTelefono]],SEARCH("-",Tabla_Datos[[#This Row],[pTelefono]],1)+1,LEN(Tabla_Datos[[#This Row],[pTelefono]]))</f>
        <v>955944544</v>
      </c>
      <c r="X3788" s="53" t="str">
        <f>CONCATENATE(Tabla_Datos[[#This Row],[TipUrb]]," ",Tabla_Datos[[#This Row],[Calle]]," ",Tabla_Datos[[#This Row],[NumCalle]])</f>
        <v>CV . 0</v>
      </c>
      <c r="Y3788" t="s">
        <v>759</v>
      </c>
      <c r="Z3788" t="s">
        <v>152</v>
      </c>
      <c r="AA3788" t="s">
        <v>153</v>
      </c>
      <c r="AB3788" t="s">
        <v>95</v>
      </c>
      <c r="AC3788" t="s">
        <v>95</v>
      </c>
      <c r="AD3788" t="s">
        <v>352</v>
      </c>
      <c r="AE3788" t="s">
        <v>2759</v>
      </c>
      <c r="AF3788">
        <v>7</v>
      </c>
      <c r="AG3788" s="51">
        <v>45671343</v>
      </c>
      <c r="AH3788" t="s">
        <v>95</v>
      </c>
      <c r="AI3788">
        <v>1</v>
      </c>
      <c r="AJ3788">
        <v>1</v>
      </c>
      <c r="AK3788" t="s">
        <v>221</v>
      </c>
      <c r="AL3788">
        <v>0</v>
      </c>
    </row>
    <row r="3789" spans="1:38">
      <c r="A3789">
        <v>3288038</v>
      </c>
      <c r="B3789" t="s">
        <v>12480</v>
      </c>
      <c r="C3789" t="s">
        <v>20</v>
      </c>
      <c r="D3789" t="s">
        <v>143</v>
      </c>
      <c r="E3789">
        <v>2011</v>
      </c>
      <c r="F3789">
        <v>8</v>
      </c>
      <c r="G3789">
        <v>20</v>
      </c>
      <c r="H3789" t="s">
        <v>86</v>
      </c>
      <c r="I3789" t="s">
        <v>759</v>
      </c>
      <c r="J3789" t="s">
        <v>759</v>
      </c>
      <c r="K3789" t="s">
        <v>759</v>
      </c>
      <c r="L3789" t="s">
        <v>86</v>
      </c>
      <c r="M3789" t="s">
        <v>294</v>
      </c>
      <c r="N3789" s="50">
        <v>41521234</v>
      </c>
      <c r="O3789" s="51">
        <v>2333870</v>
      </c>
      <c r="P3789" t="s">
        <v>12481</v>
      </c>
      <c r="Q3789" t="s">
        <v>3634</v>
      </c>
      <c r="R3789" t="s">
        <v>12482</v>
      </c>
      <c r="S3789" s="49" t="str">
        <f>CONCATENATE(Tabla_Datos[[#This Row],[Nombre_Cliente]]," ",Tabla_Datos[[#This Row],[ApellidoPaterno_Cliente]]," ",Tabla_Datos[[#This Row],[ApellidoMaterno_Cliente]])</f>
        <v>JAVIER ANDRES APARCANA UPSON</v>
      </c>
      <c r="T3789" s="53">
        <f>DATE(Tabla_Datos[[#This Row],[tAnio]],Tabla_Datos[[#This Row],[tMes]],Tabla_Datos[[#This Row],[tDia]])</f>
        <v>40775</v>
      </c>
      <c r="U3789" s="53" t="str">
        <f>IF(Tabla_Datos[[#This Row],[cProvincia]]="LIMA","LIMA","PROVINCIA")</f>
        <v>PROVINCIA</v>
      </c>
      <c r="V3789" s="53" t="str">
        <f>MID(Tabla_Datos[[#This Row],[pTelefono]],1,SEARCH("-",Tabla_Datos[[#This Row],[pTelefono]],1)-1)</f>
        <v>56</v>
      </c>
      <c r="W3789" s="53" t="str">
        <f>MID(Tabla_Datos[[#This Row],[pTelefono]],SEARCH("-",Tabla_Datos[[#This Row],[pTelefono]],1)+1,LEN(Tabla_Datos[[#This Row],[pTelefono]]))</f>
        <v>956636261</v>
      </c>
      <c r="X3789" s="53" t="str">
        <f>CONCATENATE(Tabla_Datos[[#This Row],[TipUrb]]," ",Tabla_Datos[[#This Row],[Calle]]," ",Tabla_Datos[[#This Row],[NumCalle]])</f>
        <v>UP . 0</v>
      </c>
      <c r="Y3789" t="s">
        <v>759</v>
      </c>
      <c r="Z3789" t="s">
        <v>152</v>
      </c>
      <c r="AA3789" t="s">
        <v>153</v>
      </c>
      <c r="AB3789" t="s">
        <v>95</v>
      </c>
      <c r="AC3789" t="s">
        <v>95</v>
      </c>
      <c r="AD3789" t="s">
        <v>286</v>
      </c>
      <c r="AE3789" t="s">
        <v>413</v>
      </c>
      <c r="AF3789">
        <v>13</v>
      </c>
      <c r="AG3789" s="51">
        <v>80012099</v>
      </c>
      <c r="AH3789" t="s">
        <v>95</v>
      </c>
      <c r="AI3789">
        <v>1</v>
      </c>
      <c r="AJ3789">
        <v>1</v>
      </c>
      <c r="AK3789" t="s">
        <v>221</v>
      </c>
      <c r="AL3789">
        <v>0</v>
      </c>
    </row>
    <row r="3790" spans="1:38">
      <c r="A3790">
        <v>3288164</v>
      </c>
      <c r="B3790" t="s">
        <v>12483</v>
      </c>
      <c r="C3790" t="s">
        <v>20</v>
      </c>
      <c r="D3790" t="s">
        <v>85</v>
      </c>
      <c r="E3790">
        <v>2011</v>
      </c>
      <c r="F3790">
        <v>8</v>
      </c>
      <c r="G3790">
        <v>20</v>
      </c>
      <c r="H3790" t="s">
        <v>86</v>
      </c>
      <c r="I3790" t="s">
        <v>16</v>
      </c>
      <c r="J3790" t="s">
        <v>16</v>
      </c>
      <c r="K3790" t="s">
        <v>444</v>
      </c>
      <c r="L3790" t="s">
        <v>86</v>
      </c>
      <c r="M3790" t="s">
        <v>88</v>
      </c>
      <c r="N3790" s="50">
        <v>20000021</v>
      </c>
      <c r="O3790" s="51">
        <v>2333993</v>
      </c>
      <c r="P3790" t="s">
        <v>2868</v>
      </c>
      <c r="Q3790" t="s">
        <v>377</v>
      </c>
      <c r="R3790" t="s">
        <v>805</v>
      </c>
      <c r="S3790" s="49" t="str">
        <f>CONCATENATE(Tabla_Datos[[#This Row],[Nombre_Cliente]]," ",Tabla_Datos[[#This Row],[ApellidoPaterno_Cliente]]," ",Tabla_Datos[[#This Row],[ApellidoMaterno_Cliente]])</f>
        <v>GERARDO PEREZ GUEVARA</v>
      </c>
      <c r="T3790" s="53">
        <f>DATE(Tabla_Datos[[#This Row],[tAnio]],Tabla_Datos[[#This Row],[tMes]],Tabla_Datos[[#This Row],[tDia]])</f>
        <v>40775</v>
      </c>
      <c r="U3790" s="53" t="str">
        <f>IF(Tabla_Datos[[#This Row],[cProvincia]]="LIMA","LIMA","PROVINCIA")</f>
        <v>LIMA</v>
      </c>
      <c r="V3790" s="53" t="str">
        <f>MID(Tabla_Datos[[#This Row],[pTelefono]],1,SEARCH("-",Tabla_Datos[[#This Row],[pTelefono]],1)-1)</f>
        <v>1</v>
      </c>
      <c r="W3790" s="53" t="str">
        <f>MID(Tabla_Datos[[#This Row],[pTelefono]],SEARCH("-",Tabla_Datos[[#This Row],[pTelefono]],1)+1,LEN(Tabla_Datos[[#This Row],[pTelefono]]))</f>
        <v>980398724</v>
      </c>
      <c r="X3790" s="53" t="str">
        <f>CONCATENATE(Tabla_Datos[[#This Row],[TipUrb]]," ",Tabla_Datos[[#This Row],[Calle]]," ",Tabla_Datos[[#This Row],[NumCalle]])</f>
        <v>AH . 0</v>
      </c>
      <c r="Y3790" t="s">
        <v>92</v>
      </c>
      <c r="Z3790" t="s">
        <v>196</v>
      </c>
      <c r="AA3790" t="s">
        <v>197</v>
      </c>
      <c r="AB3790" t="s">
        <v>95</v>
      </c>
      <c r="AC3790" t="s">
        <v>95</v>
      </c>
      <c r="AD3790" t="s">
        <v>96</v>
      </c>
      <c r="AE3790" t="s">
        <v>950</v>
      </c>
      <c r="AF3790">
        <v>4</v>
      </c>
      <c r="AG3790" s="51">
        <v>6138189</v>
      </c>
      <c r="AH3790" t="s">
        <v>95</v>
      </c>
      <c r="AI3790">
        <v>1</v>
      </c>
      <c r="AJ3790">
        <v>1</v>
      </c>
      <c r="AK3790" t="s">
        <v>221</v>
      </c>
      <c r="AL3790">
        <v>0</v>
      </c>
    </row>
    <row r="3791" spans="1:38">
      <c r="A3791">
        <v>3288925</v>
      </c>
      <c r="B3791" t="s">
        <v>12484</v>
      </c>
      <c r="C3791" t="s">
        <v>19</v>
      </c>
      <c r="D3791" t="s">
        <v>143</v>
      </c>
      <c r="E3791">
        <v>2011</v>
      </c>
      <c r="F3791">
        <v>8</v>
      </c>
      <c r="G3791">
        <v>20</v>
      </c>
      <c r="H3791" t="s">
        <v>86</v>
      </c>
      <c r="I3791" t="s">
        <v>16</v>
      </c>
      <c r="J3791" t="s">
        <v>16</v>
      </c>
      <c r="K3791" t="s">
        <v>487</v>
      </c>
      <c r="L3791" t="s">
        <v>86</v>
      </c>
      <c r="M3791" t="s">
        <v>88</v>
      </c>
      <c r="N3791" s="50">
        <v>9963317</v>
      </c>
      <c r="O3791" s="51">
        <v>2334672</v>
      </c>
      <c r="P3791" t="s">
        <v>6404</v>
      </c>
      <c r="Q3791" t="s">
        <v>12485</v>
      </c>
      <c r="R3791" t="s">
        <v>12486</v>
      </c>
      <c r="S3791" s="49" t="str">
        <f>CONCATENATE(Tabla_Datos[[#This Row],[Nombre_Cliente]]," ",Tabla_Datos[[#This Row],[ApellidoPaterno_Cliente]]," ",Tabla_Datos[[#This Row],[ApellidoMaterno_Cliente]])</f>
        <v>JULIO PANCORBO LIZARAZO</v>
      </c>
      <c r="T3791" s="53">
        <f>DATE(Tabla_Datos[[#This Row],[tAnio]],Tabla_Datos[[#This Row],[tMes]],Tabla_Datos[[#This Row],[tDia]])</f>
        <v>40775</v>
      </c>
      <c r="U3791" s="53" t="str">
        <f>IF(Tabla_Datos[[#This Row],[cProvincia]]="LIMA","LIMA","PROVINCIA")</f>
        <v>LIMA</v>
      </c>
      <c r="V3791" s="53" t="str">
        <f>MID(Tabla_Datos[[#This Row],[pTelefono]],1,SEARCH("-",Tabla_Datos[[#This Row],[pTelefono]],1)-1)</f>
        <v>1</v>
      </c>
      <c r="W3791" s="53" t="str">
        <f>MID(Tabla_Datos[[#This Row],[pTelefono]],SEARCH("-",Tabla_Datos[[#This Row],[pTelefono]],1)+1,LEN(Tabla_Datos[[#This Row],[pTelefono]]))</f>
        <v>13885243</v>
      </c>
      <c r="X3791" s="53" t="str">
        <f>CONCATENATE(Tabla_Datos[[#This Row],[TipUrb]]," ",Tabla_Datos[[#This Row],[Calle]]," ",Tabla_Datos[[#This Row],[NumCalle]])</f>
        <v>UR SN 0</v>
      </c>
      <c r="Y3791" t="s">
        <v>92</v>
      </c>
      <c r="Z3791" t="s">
        <v>152</v>
      </c>
      <c r="AA3791" t="s">
        <v>153</v>
      </c>
      <c r="AB3791" t="s">
        <v>95</v>
      </c>
      <c r="AC3791" t="s">
        <v>95</v>
      </c>
      <c r="AD3791" t="s">
        <v>161</v>
      </c>
      <c r="AE3791" t="s">
        <v>950</v>
      </c>
      <c r="AF3791">
        <v>3</v>
      </c>
      <c r="AG3791" s="51">
        <v>10562718</v>
      </c>
      <c r="AH3791" t="s">
        <v>95</v>
      </c>
      <c r="AI3791">
        <v>1</v>
      </c>
      <c r="AJ3791">
        <v>1</v>
      </c>
      <c r="AK3791" t="s">
        <v>467</v>
      </c>
      <c r="AL3791">
        <v>0</v>
      </c>
    </row>
    <row r="3792" spans="1:38">
      <c r="A3792">
        <v>3287716</v>
      </c>
      <c r="B3792" t="s">
        <v>12487</v>
      </c>
      <c r="C3792" t="s">
        <v>20</v>
      </c>
      <c r="D3792" t="s">
        <v>143</v>
      </c>
      <c r="E3792">
        <v>2011</v>
      </c>
      <c r="F3792">
        <v>8</v>
      </c>
      <c r="G3792">
        <v>20</v>
      </c>
      <c r="H3792" t="s">
        <v>86</v>
      </c>
      <c r="I3792" t="s">
        <v>16</v>
      </c>
      <c r="J3792" t="s">
        <v>16</v>
      </c>
      <c r="K3792" t="s">
        <v>374</v>
      </c>
      <c r="L3792" t="s">
        <v>86</v>
      </c>
      <c r="M3792" t="s">
        <v>88</v>
      </c>
      <c r="N3792" s="50">
        <v>20000021</v>
      </c>
      <c r="O3792" s="51">
        <v>2333560</v>
      </c>
      <c r="P3792" t="s">
        <v>12488</v>
      </c>
      <c r="Q3792" t="s">
        <v>3548</v>
      </c>
      <c r="R3792" t="s">
        <v>12489</v>
      </c>
      <c r="S3792" s="49" t="str">
        <f>CONCATENATE(Tabla_Datos[[#This Row],[Nombre_Cliente]]," ",Tabla_Datos[[#This Row],[ApellidoPaterno_Cliente]]," ",Tabla_Datos[[#This Row],[ApellidoMaterno_Cliente]])</f>
        <v>JUDITH ANGELICA SANTILLAN SOPLA</v>
      </c>
      <c r="T3792" s="53">
        <f>DATE(Tabla_Datos[[#This Row],[tAnio]],Tabla_Datos[[#This Row],[tMes]],Tabla_Datos[[#This Row],[tDia]])</f>
        <v>40775</v>
      </c>
      <c r="U3792" s="53" t="str">
        <f>IF(Tabla_Datos[[#This Row],[cProvincia]]="LIMA","LIMA","PROVINCIA")</f>
        <v>LIMA</v>
      </c>
      <c r="V3792" s="53" t="str">
        <f>MID(Tabla_Datos[[#This Row],[pTelefono]],1,SEARCH("-",Tabla_Datos[[#This Row],[pTelefono]],1)-1)</f>
        <v>1</v>
      </c>
      <c r="W3792" s="53" t="str">
        <f>MID(Tabla_Datos[[#This Row],[pTelefono]],SEARCH("-",Tabla_Datos[[#This Row],[pTelefono]],1)+1,LEN(Tabla_Datos[[#This Row],[pTelefono]]))</f>
        <v>989529005</v>
      </c>
      <c r="X3792" s="53" t="str">
        <f>CONCATENATE(Tabla_Datos[[#This Row],[TipUrb]]," ",Tabla_Datos[[#This Row],[Calle]]," ",Tabla_Datos[[#This Row],[NumCalle]])</f>
        <v>AH LA MARISCALA 0</v>
      </c>
      <c r="Y3792" t="s">
        <v>92</v>
      </c>
      <c r="Z3792" t="s">
        <v>152</v>
      </c>
      <c r="AA3792" t="s">
        <v>153</v>
      </c>
      <c r="AB3792" t="s">
        <v>95</v>
      </c>
      <c r="AC3792" t="s">
        <v>95</v>
      </c>
      <c r="AD3792" t="s">
        <v>96</v>
      </c>
      <c r="AE3792" t="s">
        <v>12490</v>
      </c>
      <c r="AF3792">
        <v>3</v>
      </c>
      <c r="AG3792" s="51">
        <v>40275399</v>
      </c>
      <c r="AH3792" t="s">
        <v>95</v>
      </c>
      <c r="AI3792">
        <v>1</v>
      </c>
      <c r="AJ3792">
        <v>1</v>
      </c>
      <c r="AK3792" t="s">
        <v>12491</v>
      </c>
      <c r="AL3792">
        <v>0</v>
      </c>
    </row>
    <row r="3793" spans="1:38">
      <c r="A3793">
        <v>3288322</v>
      </c>
      <c r="B3793" t="s">
        <v>10802</v>
      </c>
      <c r="C3793" t="s">
        <v>18</v>
      </c>
      <c r="D3793" t="s">
        <v>1061</v>
      </c>
      <c r="E3793">
        <v>2011</v>
      </c>
      <c r="F3793">
        <v>8</v>
      </c>
      <c r="G3793">
        <v>20</v>
      </c>
      <c r="H3793" t="s">
        <v>86</v>
      </c>
      <c r="I3793" t="s">
        <v>16</v>
      </c>
      <c r="J3793" t="s">
        <v>16</v>
      </c>
      <c r="K3793" t="s">
        <v>562</v>
      </c>
      <c r="L3793" t="s">
        <v>86</v>
      </c>
      <c r="M3793" t="s">
        <v>88</v>
      </c>
      <c r="N3793" s="50">
        <v>99999999</v>
      </c>
      <c r="O3793" s="51">
        <v>2334074</v>
      </c>
      <c r="P3793" t="s">
        <v>10803</v>
      </c>
      <c r="Q3793" t="s">
        <v>10804</v>
      </c>
      <c r="R3793" t="s">
        <v>95</v>
      </c>
      <c r="S3793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793" s="53">
        <f>DATE(Tabla_Datos[[#This Row],[tAnio]],Tabla_Datos[[#This Row],[tMes]],Tabla_Datos[[#This Row],[tDia]])</f>
        <v>40775</v>
      </c>
      <c r="U3793" s="53" t="str">
        <f>IF(Tabla_Datos[[#This Row],[cProvincia]]="LIMA","LIMA","PROVINCIA")</f>
        <v>LIMA</v>
      </c>
      <c r="V3793" s="53" t="str">
        <f>MID(Tabla_Datos[[#This Row],[pTelefono]],1,SEARCH("-",Tabla_Datos[[#This Row],[pTelefono]],1)-1)</f>
        <v>1</v>
      </c>
      <c r="W3793" s="53" t="str">
        <f>MID(Tabla_Datos[[#This Row],[pTelefono]],SEARCH("-",Tabla_Datos[[#This Row],[pTelefono]],1)+1,LEN(Tabla_Datos[[#This Row],[pTelefono]]))</f>
        <v>997056198</v>
      </c>
      <c r="X3793" s="53" t="str">
        <f>CONCATENATE(Tabla_Datos[[#This Row],[TipUrb]]," ",Tabla_Datos[[#This Row],[Calle]]," ",Tabla_Datos[[#This Row],[NumCalle]])</f>
        <v xml:space="preserve">  DE LAS HERAS, MARISCAL 231</v>
      </c>
      <c r="Y3793" t="s">
        <v>92</v>
      </c>
      <c r="Z3793" t="s">
        <v>93</v>
      </c>
      <c r="AA3793" t="s">
        <v>94</v>
      </c>
      <c r="AB3793" t="s">
        <v>95</v>
      </c>
      <c r="AC3793" t="s">
        <v>95</v>
      </c>
      <c r="AD3793" t="s">
        <v>95</v>
      </c>
      <c r="AE3793" t="s">
        <v>95</v>
      </c>
      <c r="AH3793">
        <v>20536587927</v>
      </c>
      <c r="AI3793">
        <v>26</v>
      </c>
      <c r="AJ3793">
        <v>26</v>
      </c>
      <c r="AK3793" t="s">
        <v>10805</v>
      </c>
      <c r="AL3793">
        <v>231</v>
      </c>
    </row>
    <row r="3794" spans="1:38">
      <c r="A3794">
        <v>3288326</v>
      </c>
      <c r="B3794" t="s">
        <v>10802</v>
      </c>
      <c r="C3794" t="s">
        <v>18</v>
      </c>
      <c r="D3794" t="s">
        <v>1061</v>
      </c>
      <c r="E3794">
        <v>2011</v>
      </c>
      <c r="F3794">
        <v>8</v>
      </c>
      <c r="G3794">
        <v>20</v>
      </c>
      <c r="H3794" t="s">
        <v>86</v>
      </c>
      <c r="I3794" t="s">
        <v>16</v>
      </c>
      <c r="J3794" t="s">
        <v>16</v>
      </c>
      <c r="K3794" t="s">
        <v>562</v>
      </c>
      <c r="L3794" t="s">
        <v>86</v>
      </c>
      <c r="M3794" t="s">
        <v>88</v>
      </c>
      <c r="N3794" s="50">
        <v>99999999</v>
      </c>
      <c r="O3794" s="51">
        <v>2334074</v>
      </c>
      <c r="P3794" t="s">
        <v>10803</v>
      </c>
      <c r="Q3794" t="s">
        <v>10804</v>
      </c>
      <c r="R3794" t="s">
        <v>95</v>
      </c>
      <c r="S3794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794" s="53">
        <f>DATE(Tabla_Datos[[#This Row],[tAnio]],Tabla_Datos[[#This Row],[tMes]],Tabla_Datos[[#This Row],[tDia]])</f>
        <v>40775</v>
      </c>
      <c r="U3794" s="53" t="str">
        <f>IF(Tabla_Datos[[#This Row],[cProvincia]]="LIMA","LIMA","PROVINCIA")</f>
        <v>LIMA</v>
      </c>
      <c r="V3794" s="53" t="str">
        <f>MID(Tabla_Datos[[#This Row],[pTelefono]],1,SEARCH("-",Tabla_Datos[[#This Row],[pTelefono]],1)-1)</f>
        <v>1</v>
      </c>
      <c r="W3794" s="53" t="str">
        <f>MID(Tabla_Datos[[#This Row],[pTelefono]],SEARCH("-",Tabla_Datos[[#This Row],[pTelefono]],1)+1,LEN(Tabla_Datos[[#This Row],[pTelefono]]))</f>
        <v>997056198</v>
      </c>
      <c r="X3794" s="53" t="str">
        <f>CONCATENATE(Tabla_Datos[[#This Row],[TipUrb]]," ",Tabla_Datos[[#This Row],[Calle]]," ",Tabla_Datos[[#This Row],[NumCalle]])</f>
        <v xml:space="preserve">  DE LAS HERAS, MARISCAL 231</v>
      </c>
      <c r="Y3794" t="s">
        <v>92</v>
      </c>
      <c r="Z3794" t="s">
        <v>93</v>
      </c>
      <c r="AA3794" t="s">
        <v>94</v>
      </c>
      <c r="AB3794" t="s">
        <v>95</v>
      </c>
      <c r="AC3794" t="s">
        <v>95</v>
      </c>
      <c r="AD3794" t="s">
        <v>95</v>
      </c>
      <c r="AE3794" t="s">
        <v>95</v>
      </c>
      <c r="AH3794">
        <v>20536587927</v>
      </c>
      <c r="AI3794">
        <v>26</v>
      </c>
      <c r="AJ3794">
        <v>26</v>
      </c>
      <c r="AK3794" t="s">
        <v>10805</v>
      </c>
      <c r="AL3794">
        <v>231</v>
      </c>
    </row>
    <row r="3795" spans="1:38">
      <c r="A3795">
        <v>3288534</v>
      </c>
      <c r="B3795" t="s">
        <v>12492</v>
      </c>
      <c r="C3795" t="s">
        <v>20</v>
      </c>
      <c r="D3795" t="s">
        <v>85</v>
      </c>
      <c r="E3795">
        <v>2011</v>
      </c>
      <c r="F3795">
        <v>8</v>
      </c>
      <c r="G3795">
        <v>20</v>
      </c>
      <c r="H3795" t="s">
        <v>86</v>
      </c>
      <c r="I3795" t="s">
        <v>241</v>
      </c>
      <c r="J3795" t="s">
        <v>242</v>
      </c>
      <c r="K3795" t="s">
        <v>242</v>
      </c>
      <c r="L3795" t="s">
        <v>86</v>
      </c>
      <c r="M3795" t="s">
        <v>148</v>
      </c>
      <c r="N3795" s="50">
        <v>42203455</v>
      </c>
      <c r="O3795" s="51">
        <v>2334299</v>
      </c>
      <c r="P3795" t="s">
        <v>12493</v>
      </c>
      <c r="Q3795" t="s">
        <v>6754</v>
      </c>
      <c r="R3795" t="s">
        <v>1747</v>
      </c>
      <c r="S3795" s="49" t="str">
        <f>CONCATENATE(Tabla_Datos[[#This Row],[Nombre_Cliente]]," ",Tabla_Datos[[#This Row],[ApellidoPaterno_Cliente]]," ",Tabla_Datos[[#This Row],[ApellidoMaterno_Cliente]])</f>
        <v>AMANDA IVONNE ARROYO BENITES</v>
      </c>
      <c r="T3795" s="53">
        <f>DATE(Tabla_Datos[[#This Row],[tAnio]],Tabla_Datos[[#This Row],[tMes]],Tabla_Datos[[#This Row],[tDia]])</f>
        <v>40775</v>
      </c>
      <c r="U3795" s="53" t="str">
        <f>IF(Tabla_Datos[[#This Row],[cProvincia]]="LIMA","LIMA","PROVINCIA")</f>
        <v>PROVINCIA</v>
      </c>
      <c r="V3795" s="53" t="str">
        <f>MID(Tabla_Datos[[#This Row],[pTelefono]],1,SEARCH("-",Tabla_Datos[[#This Row],[pTelefono]],1)-1)</f>
        <v>44</v>
      </c>
      <c r="W3795" s="53" t="str">
        <f>MID(Tabla_Datos[[#This Row],[pTelefono]],SEARCH("-",Tabla_Datos[[#This Row],[pTelefono]],1)+1,LEN(Tabla_Datos[[#This Row],[pTelefono]]))</f>
        <v>949709916</v>
      </c>
      <c r="X3795" s="53" t="str">
        <f>CONCATENATE(Tabla_Datos[[#This Row],[TipUrb]]," ",Tabla_Datos[[#This Row],[Calle]]," ",Tabla_Datos[[#This Row],[NumCalle]])</f>
        <v xml:space="preserve">  SANTA CRUZ 231</v>
      </c>
      <c r="Y3795" t="s">
        <v>246</v>
      </c>
      <c r="Z3795" t="s">
        <v>122</v>
      </c>
      <c r="AA3795" t="s">
        <v>123</v>
      </c>
      <c r="AB3795" t="s">
        <v>95</v>
      </c>
      <c r="AC3795" t="s">
        <v>95</v>
      </c>
      <c r="AD3795" t="s">
        <v>95</v>
      </c>
      <c r="AE3795" t="s">
        <v>95</v>
      </c>
      <c r="AF3795" t="s">
        <v>95</v>
      </c>
      <c r="AG3795" s="51">
        <v>19082685</v>
      </c>
      <c r="AH3795" t="s">
        <v>95</v>
      </c>
      <c r="AI3795">
        <v>1</v>
      </c>
      <c r="AJ3795">
        <v>1</v>
      </c>
      <c r="AK3795" t="s">
        <v>1176</v>
      </c>
      <c r="AL3795">
        <v>231</v>
      </c>
    </row>
    <row r="3796" spans="1:38">
      <c r="A3796">
        <v>3288704</v>
      </c>
      <c r="B3796" t="s">
        <v>12494</v>
      </c>
      <c r="C3796" t="s">
        <v>18</v>
      </c>
      <c r="D3796" t="s">
        <v>156</v>
      </c>
      <c r="E3796">
        <v>2011</v>
      </c>
      <c r="F3796">
        <v>8</v>
      </c>
      <c r="G3796">
        <v>20</v>
      </c>
      <c r="H3796" t="s">
        <v>86</v>
      </c>
      <c r="I3796" t="s">
        <v>16</v>
      </c>
      <c r="J3796" t="s">
        <v>16</v>
      </c>
      <c r="K3796" t="s">
        <v>633</v>
      </c>
      <c r="L3796" t="s">
        <v>86</v>
      </c>
      <c r="M3796" t="s">
        <v>88</v>
      </c>
      <c r="N3796" s="50">
        <v>99999999</v>
      </c>
      <c r="O3796" s="51">
        <v>2334432</v>
      </c>
      <c r="P3796" t="s">
        <v>12495</v>
      </c>
      <c r="Q3796" t="s">
        <v>12496</v>
      </c>
      <c r="R3796" t="s">
        <v>12497</v>
      </c>
      <c r="S3796" s="49" t="str">
        <f>CONCATENATE(Tabla_Datos[[#This Row],[Nombre_Cliente]]," ",Tabla_Datos[[#This Row],[ApellidoPaterno_Cliente]]," ",Tabla_Datos[[#This Row],[ApellidoMaterno_Cliente]])</f>
        <v xml:space="preserve">LIZBETH LESLY  BARRERO  LEONARDO </v>
      </c>
      <c r="T3796" s="53">
        <f>DATE(Tabla_Datos[[#This Row],[tAnio]],Tabla_Datos[[#This Row],[tMes]],Tabla_Datos[[#This Row],[tDia]])</f>
        <v>40775</v>
      </c>
      <c r="U3796" s="53" t="str">
        <f>IF(Tabla_Datos[[#This Row],[cProvincia]]="LIMA","LIMA","PROVINCIA")</f>
        <v>LIMA</v>
      </c>
      <c r="V3796" s="53" t="str">
        <f>MID(Tabla_Datos[[#This Row],[pTelefono]],1,SEARCH("-",Tabla_Datos[[#This Row],[pTelefono]],1)-1)</f>
        <v>1</v>
      </c>
      <c r="W3796" s="53" t="str">
        <f>MID(Tabla_Datos[[#This Row],[pTelefono]],SEARCH("-",Tabla_Datos[[#This Row],[pTelefono]],1)+1,LEN(Tabla_Datos[[#This Row],[pTelefono]]))</f>
        <v>997457880</v>
      </c>
      <c r="X3796" s="53" t="str">
        <f>CONCATENATE(Tabla_Datos[[#This Row],[TipUrb]]," ",Tabla_Datos[[#This Row],[Calle]]," ",Tabla_Datos[[#This Row],[NumCalle]])</f>
        <v>UR AMAZONAS 0</v>
      </c>
      <c r="Y3796" t="s">
        <v>92</v>
      </c>
      <c r="Z3796" t="s">
        <v>93</v>
      </c>
      <c r="AA3796" t="s">
        <v>94</v>
      </c>
      <c r="AB3796" t="s">
        <v>95</v>
      </c>
      <c r="AC3796" t="s">
        <v>95</v>
      </c>
      <c r="AD3796" t="s">
        <v>161</v>
      </c>
      <c r="AE3796" t="s">
        <v>353</v>
      </c>
      <c r="AF3796">
        <v>24</v>
      </c>
      <c r="AG3796" s="51">
        <v>46598397</v>
      </c>
      <c r="AI3796">
        <v>26</v>
      </c>
      <c r="AJ3796">
        <v>26</v>
      </c>
      <c r="AK3796" t="s">
        <v>98</v>
      </c>
      <c r="AL3796">
        <v>0</v>
      </c>
    </row>
    <row r="3797" spans="1:38">
      <c r="A3797">
        <v>3288331</v>
      </c>
      <c r="B3797" t="s">
        <v>12498</v>
      </c>
      <c r="C3797" t="s">
        <v>20</v>
      </c>
      <c r="D3797" t="s">
        <v>224</v>
      </c>
      <c r="E3797">
        <v>2011</v>
      </c>
      <c r="F3797">
        <v>8</v>
      </c>
      <c r="G3797">
        <v>20</v>
      </c>
      <c r="H3797" t="s">
        <v>144</v>
      </c>
      <c r="I3797" t="s">
        <v>16</v>
      </c>
      <c r="J3797" t="s">
        <v>16</v>
      </c>
      <c r="K3797" t="s">
        <v>157</v>
      </c>
      <c r="L3797" t="s">
        <v>144</v>
      </c>
      <c r="M3797" t="s">
        <v>88</v>
      </c>
      <c r="N3797" s="50">
        <v>20000130</v>
      </c>
      <c r="O3797" s="51">
        <v>2334121</v>
      </c>
      <c r="P3797" t="s">
        <v>12499</v>
      </c>
      <c r="Q3797" t="s">
        <v>12500</v>
      </c>
      <c r="R3797" t="s">
        <v>6817</v>
      </c>
      <c r="S3797" s="49" t="str">
        <f>CONCATENATE(Tabla_Datos[[#This Row],[Nombre_Cliente]]," ",Tabla_Datos[[#This Row],[ApellidoPaterno_Cliente]]," ",Tabla_Datos[[#This Row],[ApellidoMaterno_Cliente]])</f>
        <v>HENRY JONATHAN DIOS HEREDIA</v>
      </c>
      <c r="T3797" s="53">
        <f>DATE(Tabla_Datos[[#This Row],[tAnio]],Tabla_Datos[[#This Row],[tMes]],Tabla_Datos[[#This Row],[tDia]])</f>
        <v>40775</v>
      </c>
      <c r="U3797" s="53" t="str">
        <f>IF(Tabla_Datos[[#This Row],[cProvincia]]="LIMA","LIMA","PROVINCIA")</f>
        <v>LIMA</v>
      </c>
      <c r="V3797" s="53" t="str">
        <f>MID(Tabla_Datos[[#This Row],[pTelefono]],1,SEARCH("-",Tabla_Datos[[#This Row],[pTelefono]],1)-1)</f>
        <v>1</v>
      </c>
      <c r="W3797" s="53" t="str">
        <f>MID(Tabla_Datos[[#This Row],[pTelefono]],SEARCH("-",Tabla_Datos[[#This Row],[pTelefono]],1)+1,LEN(Tabla_Datos[[#This Row],[pTelefono]]))</f>
        <v>988956664</v>
      </c>
      <c r="X3797" s="53" t="str">
        <f>CONCATENATE(Tabla_Datos[[#This Row],[TipUrb]]," ",Tabla_Datos[[#This Row],[Calle]]," ",Tabla_Datos[[#This Row],[NumCalle]])</f>
        <v xml:space="preserve">  HUANCAVELICA 3257</v>
      </c>
      <c r="Y3797" t="s">
        <v>92</v>
      </c>
      <c r="Z3797" t="s">
        <v>122</v>
      </c>
      <c r="AA3797" t="s">
        <v>123</v>
      </c>
      <c r="AB3797" t="s">
        <v>95</v>
      </c>
      <c r="AC3797" t="s">
        <v>95</v>
      </c>
      <c r="AD3797" t="s">
        <v>95</v>
      </c>
      <c r="AE3797" t="s">
        <v>95</v>
      </c>
      <c r="AF3797" t="s">
        <v>95</v>
      </c>
      <c r="AG3797" s="51">
        <v>42195532</v>
      </c>
      <c r="AH3797" t="s">
        <v>95</v>
      </c>
      <c r="AI3797">
        <v>1</v>
      </c>
      <c r="AJ3797">
        <v>1</v>
      </c>
      <c r="AK3797" t="s">
        <v>890</v>
      </c>
      <c r="AL3797">
        <v>3257</v>
      </c>
    </row>
    <row r="3798" spans="1:38">
      <c r="A3798">
        <v>3289078</v>
      </c>
      <c r="B3798" t="s">
        <v>12501</v>
      </c>
      <c r="C3798" t="s">
        <v>18</v>
      </c>
      <c r="D3798" t="s">
        <v>85</v>
      </c>
      <c r="E3798">
        <v>2011</v>
      </c>
      <c r="F3798">
        <v>8</v>
      </c>
      <c r="G3798">
        <v>20</v>
      </c>
      <c r="H3798" t="s">
        <v>86</v>
      </c>
      <c r="I3798" t="s">
        <v>16</v>
      </c>
      <c r="J3798" t="s">
        <v>16</v>
      </c>
      <c r="K3798" t="s">
        <v>157</v>
      </c>
      <c r="L3798" t="s">
        <v>86</v>
      </c>
      <c r="M3798" t="s">
        <v>88</v>
      </c>
      <c r="N3798" s="50">
        <v>9187171</v>
      </c>
      <c r="O3798" s="51">
        <v>2334804</v>
      </c>
      <c r="P3798" t="s">
        <v>12502</v>
      </c>
      <c r="Q3798" t="s">
        <v>1838</v>
      </c>
      <c r="R3798" t="s">
        <v>12503</v>
      </c>
      <c r="S3798" s="49" t="str">
        <f>CONCATENATE(Tabla_Datos[[#This Row],[Nombre_Cliente]]," ",Tabla_Datos[[#This Row],[ApellidoPaterno_Cliente]]," ",Tabla_Datos[[#This Row],[ApellidoMaterno_Cliente]])</f>
        <v xml:space="preserve">ULISES CLEMENTE  ABANTO  ESTELA </v>
      </c>
      <c r="T3798" s="53">
        <f>DATE(Tabla_Datos[[#This Row],[tAnio]],Tabla_Datos[[#This Row],[tMes]],Tabla_Datos[[#This Row],[tDia]])</f>
        <v>40775</v>
      </c>
      <c r="U3798" s="53" t="str">
        <f>IF(Tabla_Datos[[#This Row],[cProvincia]]="LIMA","LIMA","PROVINCIA")</f>
        <v>LIMA</v>
      </c>
      <c r="V3798" s="53" t="str">
        <f>MID(Tabla_Datos[[#This Row],[pTelefono]],1,SEARCH("-",Tabla_Datos[[#This Row],[pTelefono]],1)-1)</f>
        <v>1</v>
      </c>
      <c r="W3798" s="53" t="str">
        <f>MID(Tabla_Datos[[#This Row],[pTelefono]],SEARCH("-",Tabla_Datos[[#This Row],[pTelefono]],1)+1,LEN(Tabla_Datos[[#This Row],[pTelefono]]))</f>
        <v>971036507</v>
      </c>
      <c r="X3798" s="53" t="str">
        <f>CONCATENATE(Tabla_Datos[[#This Row],[TipUrb]]," ",Tabla_Datos[[#This Row],[Calle]]," ",Tabla_Datos[[#This Row],[NumCalle]])</f>
        <v>UR PRADO, MARIANO I. 3233</v>
      </c>
      <c r="Y3798" t="s">
        <v>92</v>
      </c>
      <c r="Z3798" t="s">
        <v>93</v>
      </c>
      <c r="AA3798" t="s">
        <v>94</v>
      </c>
      <c r="AB3798" t="s">
        <v>95</v>
      </c>
      <c r="AC3798" t="s">
        <v>95</v>
      </c>
      <c r="AD3798" t="s">
        <v>161</v>
      </c>
      <c r="AE3798" t="s">
        <v>95</v>
      </c>
      <c r="AG3798" s="51">
        <v>8524776</v>
      </c>
      <c r="AI3798">
        <v>36</v>
      </c>
      <c r="AJ3798">
        <v>36</v>
      </c>
      <c r="AK3798" t="s">
        <v>12504</v>
      </c>
      <c r="AL3798">
        <v>3233</v>
      </c>
    </row>
    <row r="3799" spans="1:38">
      <c r="A3799">
        <v>3288614</v>
      </c>
      <c r="B3799" t="s">
        <v>12505</v>
      </c>
      <c r="C3799" t="s">
        <v>19</v>
      </c>
      <c r="D3799" t="s">
        <v>143</v>
      </c>
      <c r="E3799">
        <v>2011</v>
      </c>
      <c r="F3799">
        <v>8</v>
      </c>
      <c r="G3799">
        <v>20</v>
      </c>
      <c r="H3799" t="s">
        <v>86</v>
      </c>
      <c r="I3799" t="s">
        <v>16</v>
      </c>
      <c r="J3799" t="s">
        <v>16</v>
      </c>
      <c r="K3799" t="s">
        <v>487</v>
      </c>
      <c r="L3799" t="s">
        <v>86</v>
      </c>
      <c r="M3799" t="s">
        <v>88</v>
      </c>
      <c r="N3799" s="50">
        <v>7155824</v>
      </c>
      <c r="O3799" s="51">
        <v>2334370</v>
      </c>
      <c r="P3799" t="s">
        <v>12506</v>
      </c>
      <c r="Q3799" t="s">
        <v>610</v>
      </c>
      <c r="R3799" t="s">
        <v>1823</v>
      </c>
      <c r="S3799" s="49" t="str">
        <f>CONCATENATE(Tabla_Datos[[#This Row],[Nombre_Cliente]]," ",Tabla_Datos[[#This Row],[ApellidoPaterno_Cliente]]," ",Tabla_Datos[[#This Row],[ApellidoMaterno_Cliente]])</f>
        <v>ALEX CESAR MANUEL MARTINEZ CONTRERAS</v>
      </c>
      <c r="T3799" s="53">
        <f>DATE(Tabla_Datos[[#This Row],[tAnio]],Tabla_Datos[[#This Row],[tMes]],Tabla_Datos[[#This Row],[tDia]])</f>
        <v>40775</v>
      </c>
      <c r="U3799" s="53" t="str">
        <f>IF(Tabla_Datos[[#This Row],[cProvincia]]="LIMA","LIMA","PROVINCIA")</f>
        <v>LIMA</v>
      </c>
      <c r="V3799" s="53" t="str">
        <f>MID(Tabla_Datos[[#This Row],[pTelefono]],1,SEARCH("-",Tabla_Datos[[#This Row],[pTelefono]],1)-1)</f>
        <v>1</v>
      </c>
      <c r="W3799" s="53" t="str">
        <f>MID(Tabla_Datos[[#This Row],[pTelefono]],SEARCH("-",Tabla_Datos[[#This Row],[pTelefono]],1)+1,LEN(Tabla_Datos[[#This Row],[pTelefono]]))</f>
        <v>997644815</v>
      </c>
      <c r="X3799" s="53" t="str">
        <f>CONCATENATE(Tabla_Datos[[#This Row],[TipUrb]]," ",Tabla_Datos[[#This Row],[Calle]]," ",Tabla_Datos[[#This Row],[NumCalle]])</f>
        <v>AH JUAN ZEGOBIA 0</v>
      </c>
      <c r="Y3799" t="s">
        <v>92</v>
      </c>
      <c r="Z3799" t="s">
        <v>152</v>
      </c>
      <c r="AA3799" t="s">
        <v>153</v>
      </c>
      <c r="AB3799" t="s">
        <v>95</v>
      </c>
      <c r="AC3799" t="s">
        <v>95</v>
      </c>
      <c r="AD3799" t="s">
        <v>96</v>
      </c>
      <c r="AE3799" t="s">
        <v>12507</v>
      </c>
      <c r="AF3799">
        <v>29</v>
      </c>
      <c r="AG3799" s="51">
        <v>70067312</v>
      </c>
      <c r="AH3799" t="s">
        <v>95</v>
      </c>
      <c r="AI3799">
        <v>1</v>
      </c>
      <c r="AJ3799">
        <v>1</v>
      </c>
      <c r="AK3799" t="s">
        <v>12508</v>
      </c>
      <c r="AL3799">
        <v>0</v>
      </c>
    </row>
    <row r="3800" spans="1:38">
      <c r="A3800">
        <v>3289802</v>
      </c>
      <c r="B3800" t="s">
        <v>12509</v>
      </c>
      <c r="C3800" t="s">
        <v>18</v>
      </c>
      <c r="D3800" t="s">
        <v>156</v>
      </c>
      <c r="E3800">
        <v>2011</v>
      </c>
      <c r="F3800">
        <v>8</v>
      </c>
      <c r="G3800">
        <v>20</v>
      </c>
      <c r="H3800" t="s">
        <v>86</v>
      </c>
      <c r="I3800" t="s">
        <v>16</v>
      </c>
      <c r="J3800" t="s">
        <v>16</v>
      </c>
      <c r="K3800" t="s">
        <v>633</v>
      </c>
      <c r="L3800" t="s">
        <v>86</v>
      </c>
      <c r="M3800" t="s">
        <v>88</v>
      </c>
      <c r="N3800" s="50">
        <v>99999999</v>
      </c>
      <c r="O3800" s="51">
        <v>2335035</v>
      </c>
      <c r="P3800" t="s">
        <v>12510</v>
      </c>
      <c r="Q3800" t="s">
        <v>969</v>
      </c>
      <c r="R3800" t="s">
        <v>12511</v>
      </c>
      <c r="S3800" s="49" t="str">
        <f>CONCATENATE(Tabla_Datos[[#This Row],[Nombre_Cliente]]," ",Tabla_Datos[[#This Row],[ApellidoPaterno_Cliente]]," ",Tabla_Datos[[#This Row],[ApellidoMaterno_Cliente]])</f>
        <v xml:space="preserve">INOSENCIA  GUTIERREZ  OSIS DE ROMERO </v>
      </c>
      <c r="T3800" s="53">
        <f>DATE(Tabla_Datos[[#This Row],[tAnio]],Tabla_Datos[[#This Row],[tMes]],Tabla_Datos[[#This Row],[tDia]])</f>
        <v>40775</v>
      </c>
      <c r="U3800" s="53" t="str">
        <f>IF(Tabla_Datos[[#This Row],[cProvincia]]="LIMA","LIMA","PROVINCIA")</f>
        <v>LIMA</v>
      </c>
      <c r="V3800" s="53" t="str">
        <f>MID(Tabla_Datos[[#This Row],[pTelefono]],1,SEARCH("-",Tabla_Datos[[#This Row],[pTelefono]],1)-1)</f>
        <v>1</v>
      </c>
      <c r="W3800" s="53" t="str">
        <f>MID(Tabla_Datos[[#This Row],[pTelefono]],SEARCH("-",Tabla_Datos[[#This Row],[pTelefono]],1)+1,LEN(Tabla_Datos[[#This Row],[pTelefono]]))</f>
        <v>7951996</v>
      </c>
      <c r="X3800" s="53" t="str">
        <f>CONCATENATE(Tabla_Datos[[#This Row],[TipUrb]]," ",Tabla_Datos[[#This Row],[Calle]]," ",Tabla_Datos[[#This Row],[NumCalle]])</f>
        <v>UR SN 0</v>
      </c>
      <c r="Y3800" t="s">
        <v>92</v>
      </c>
      <c r="Z3800" t="s">
        <v>93</v>
      </c>
      <c r="AA3800" t="s">
        <v>94</v>
      </c>
      <c r="AB3800" t="s">
        <v>95</v>
      </c>
      <c r="AC3800" t="s">
        <v>95</v>
      </c>
      <c r="AD3800" t="s">
        <v>161</v>
      </c>
      <c r="AE3800" t="s">
        <v>1043</v>
      </c>
      <c r="AF3800">
        <v>3</v>
      </c>
      <c r="AG3800" s="51">
        <v>6583810</v>
      </c>
      <c r="AI3800">
        <v>26</v>
      </c>
      <c r="AJ3800">
        <v>26</v>
      </c>
      <c r="AK3800" t="s">
        <v>467</v>
      </c>
      <c r="AL3800">
        <v>0</v>
      </c>
    </row>
    <row r="3801" spans="1:38">
      <c r="A3801">
        <v>3288181</v>
      </c>
      <c r="B3801" t="s">
        <v>12512</v>
      </c>
      <c r="C3801" t="s">
        <v>19</v>
      </c>
      <c r="D3801" t="s">
        <v>143</v>
      </c>
      <c r="E3801">
        <v>2011</v>
      </c>
      <c r="F3801">
        <v>8</v>
      </c>
      <c r="G3801">
        <v>20</v>
      </c>
      <c r="H3801" t="s">
        <v>86</v>
      </c>
      <c r="I3801" t="s">
        <v>241</v>
      </c>
      <c r="J3801" t="s">
        <v>242</v>
      </c>
      <c r="K3801" t="s">
        <v>1099</v>
      </c>
      <c r="L3801" t="s">
        <v>86</v>
      </c>
      <c r="M3801" t="s">
        <v>148</v>
      </c>
      <c r="N3801" s="50">
        <v>44810644</v>
      </c>
      <c r="O3801" s="51">
        <v>2334007</v>
      </c>
      <c r="P3801" t="s">
        <v>4280</v>
      </c>
      <c r="Q3801" t="s">
        <v>12513</v>
      </c>
      <c r="R3801" t="s">
        <v>12514</v>
      </c>
      <c r="S3801" s="49" t="str">
        <f>CONCATENATE(Tabla_Datos[[#This Row],[Nombre_Cliente]]," ",Tabla_Datos[[#This Row],[ApellidoPaterno_Cliente]]," ",Tabla_Datos[[#This Row],[ApellidoMaterno_Cliente]])</f>
        <v>WALTER CASTREJON OLORTIGA</v>
      </c>
      <c r="T3801" s="53">
        <f>DATE(Tabla_Datos[[#This Row],[tAnio]],Tabla_Datos[[#This Row],[tMes]],Tabla_Datos[[#This Row],[tDia]])</f>
        <v>40775</v>
      </c>
      <c r="U3801" s="53" t="str">
        <f>IF(Tabla_Datos[[#This Row],[cProvincia]]="LIMA","LIMA","PROVINCIA")</f>
        <v>PROVINCIA</v>
      </c>
      <c r="V3801" s="53" t="str">
        <f>MID(Tabla_Datos[[#This Row],[pTelefono]],1,SEARCH("-",Tabla_Datos[[#This Row],[pTelefono]],1)-1)</f>
        <v>44</v>
      </c>
      <c r="W3801" s="53" t="str">
        <f>MID(Tabla_Datos[[#This Row],[pTelefono]],SEARCH("-",Tabla_Datos[[#This Row],[pTelefono]],1)+1,LEN(Tabla_Datos[[#This Row],[pTelefono]]))</f>
        <v>987535814</v>
      </c>
      <c r="X3801" s="53" t="str">
        <f>CONCATENATE(Tabla_Datos[[#This Row],[TipUrb]]," ",Tabla_Datos[[#This Row],[Calle]]," ",Tabla_Datos[[#This Row],[NumCalle]])</f>
        <v>AH . 0</v>
      </c>
      <c r="Y3801" t="s">
        <v>246</v>
      </c>
      <c r="Z3801" t="s">
        <v>152</v>
      </c>
      <c r="AA3801" t="s">
        <v>153</v>
      </c>
      <c r="AB3801" t="s">
        <v>95</v>
      </c>
      <c r="AC3801" t="s">
        <v>95</v>
      </c>
      <c r="AD3801" t="s">
        <v>96</v>
      </c>
      <c r="AE3801">
        <v>16</v>
      </c>
      <c r="AF3801">
        <v>7</v>
      </c>
      <c r="AG3801" s="51">
        <v>17988045</v>
      </c>
      <c r="AH3801" t="s">
        <v>95</v>
      </c>
      <c r="AI3801">
        <v>1</v>
      </c>
      <c r="AJ3801">
        <v>1</v>
      </c>
      <c r="AK3801" t="s">
        <v>221</v>
      </c>
      <c r="AL3801">
        <v>0</v>
      </c>
    </row>
    <row r="3802" spans="1:38">
      <c r="A3802">
        <v>3288345</v>
      </c>
      <c r="B3802" t="s">
        <v>12515</v>
      </c>
      <c r="C3802" t="s">
        <v>18</v>
      </c>
      <c r="D3802" t="s">
        <v>85</v>
      </c>
      <c r="E3802">
        <v>2011</v>
      </c>
      <c r="F3802">
        <v>8</v>
      </c>
      <c r="G3802">
        <v>20</v>
      </c>
      <c r="H3802" t="s">
        <v>86</v>
      </c>
      <c r="I3802" t="s">
        <v>16</v>
      </c>
      <c r="J3802" t="s">
        <v>16</v>
      </c>
      <c r="K3802" t="s">
        <v>165</v>
      </c>
      <c r="L3802" t="s">
        <v>86</v>
      </c>
      <c r="M3802" t="s">
        <v>88</v>
      </c>
      <c r="N3802" s="50">
        <v>99999999</v>
      </c>
      <c r="O3802" s="51">
        <v>2334098</v>
      </c>
      <c r="P3802" t="s">
        <v>12516</v>
      </c>
      <c r="Q3802" t="s">
        <v>512</v>
      </c>
      <c r="R3802" t="s">
        <v>12517</v>
      </c>
      <c r="S3802" s="49" t="str">
        <f>CONCATENATE(Tabla_Datos[[#This Row],[Nombre_Cliente]]," ",Tabla_Datos[[#This Row],[ApellidoPaterno_Cliente]]," ",Tabla_Datos[[#This Row],[ApellidoMaterno_Cliente]])</f>
        <v>NADIEL OSCAR  BARRETO  MARIN</v>
      </c>
      <c r="T3802" s="53">
        <f>DATE(Tabla_Datos[[#This Row],[tAnio]],Tabla_Datos[[#This Row],[tMes]],Tabla_Datos[[#This Row],[tDia]])</f>
        <v>40775</v>
      </c>
      <c r="U3802" s="53" t="str">
        <f>IF(Tabla_Datos[[#This Row],[cProvincia]]="LIMA","LIMA","PROVINCIA")</f>
        <v>LIMA</v>
      </c>
      <c r="V3802" s="53" t="str">
        <f>MID(Tabla_Datos[[#This Row],[pTelefono]],1,SEARCH("-",Tabla_Datos[[#This Row],[pTelefono]],1)-1)</f>
        <v>1</v>
      </c>
      <c r="W3802" s="53" t="str">
        <f>MID(Tabla_Datos[[#This Row],[pTelefono]],SEARCH("-",Tabla_Datos[[#This Row],[pTelefono]],1)+1,LEN(Tabla_Datos[[#This Row],[pTelefono]]))</f>
        <v>993204791</v>
      </c>
      <c r="X3802" s="53" t="str">
        <f>CONCATENATE(Tabla_Datos[[#This Row],[TipUrb]]," ",Tabla_Datos[[#This Row],[Calle]]," ",Tabla_Datos[[#This Row],[NumCalle]])</f>
        <v>UR ARANGURI, MARTIN 409</v>
      </c>
      <c r="Y3802" t="s">
        <v>92</v>
      </c>
      <c r="Z3802" t="s">
        <v>93</v>
      </c>
      <c r="AA3802" t="s">
        <v>94</v>
      </c>
      <c r="AB3802" t="s">
        <v>95</v>
      </c>
      <c r="AC3802" t="s">
        <v>95</v>
      </c>
      <c r="AD3802" t="s">
        <v>161</v>
      </c>
      <c r="AE3802" t="s">
        <v>12518</v>
      </c>
      <c r="AG3802" s="51">
        <v>43325117</v>
      </c>
      <c r="AI3802">
        <v>26</v>
      </c>
      <c r="AJ3802">
        <v>26</v>
      </c>
      <c r="AK3802" t="s">
        <v>12519</v>
      </c>
      <c r="AL3802">
        <v>409</v>
      </c>
    </row>
    <row r="3803" spans="1:38">
      <c r="A3803">
        <v>3288548</v>
      </c>
      <c r="B3803" t="s">
        <v>12520</v>
      </c>
      <c r="C3803" t="s">
        <v>20</v>
      </c>
      <c r="D3803" t="s">
        <v>143</v>
      </c>
      <c r="E3803">
        <v>2011</v>
      </c>
      <c r="F3803">
        <v>8</v>
      </c>
      <c r="G3803">
        <v>20</v>
      </c>
      <c r="H3803" t="s">
        <v>86</v>
      </c>
      <c r="I3803" t="s">
        <v>100</v>
      </c>
      <c r="J3803" t="s">
        <v>1066</v>
      </c>
      <c r="K3803" t="s">
        <v>1066</v>
      </c>
      <c r="L3803" t="s">
        <v>86</v>
      </c>
      <c r="M3803" t="s">
        <v>102</v>
      </c>
      <c r="N3803" s="50">
        <v>30423457</v>
      </c>
      <c r="O3803" s="51">
        <v>2334310</v>
      </c>
      <c r="P3803" t="s">
        <v>12521</v>
      </c>
      <c r="Q3803" t="s">
        <v>4113</v>
      </c>
      <c r="R3803" t="s">
        <v>7742</v>
      </c>
      <c r="S3803" s="49" t="str">
        <f>CONCATENATE(Tabla_Datos[[#This Row],[Nombre_Cliente]]," ",Tabla_Datos[[#This Row],[ApellidoPaterno_Cliente]]," ",Tabla_Datos[[#This Row],[ApellidoMaterno_Cliente]])</f>
        <v>ADAN TELMO CACERES ZEGARRA</v>
      </c>
      <c r="T3803" s="53">
        <f>DATE(Tabla_Datos[[#This Row],[tAnio]],Tabla_Datos[[#This Row],[tMes]],Tabla_Datos[[#This Row],[tDia]])</f>
        <v>40775</v>
      </c>
      <c r="U3803" s="53" t="str">
        <f>IF(Tabla_Datos[[#This Row],[cProvincia]]="LIMA","LIMA","PROVINCIA")</f>
        <v>PROVINCIA</v>
      </c>
      <c r="V3803" s="53" t="str">
        <f>MID(Tabla_Datos[[#This Row],[pTelefono]],1,SEARCH("-",Tabla_Datos[[#This Row],[pTelefono]],1)-1)</f>
        <v>54</v>
      </c>
      <c r="W3803" s="53" t="str">
        <f>MID(Tabla_Datos[[#This Row],[pTelefono]],SEARCH("-",Tabla_Datos[[#This Row],[pTelefono]],1)+1,LEN(Tabla_Datos[[#This Row],[pTelefono]]))</f>
        <v>958347992</v>
      </c>
      <c r="X3803" s="53" t="str">
        <f>CONCATENATE(Tabla_Datos[[#This Row],[TipUrb]]," ",Tabla_Datos[[#This Row],[Calle]]," ",Tabla_Datos[[#This Row],[NumCalle]])</f>
        <v>- OCOA 295</v>
      </c>
      <c r="Y3803" t="s">
        <v>106</v>
      </c>
      <c r="Z3803" t="s">
        <v>152</v>
      </c>
      <c r="AA3803" t="s">
        <v>153</v>
      </c>
      <c r="AB3803" t="s">
        <v>95</v>
      </c>
      <c r="AC3803" t="s">
        <v>95</v>
      </c>
      <c r="AD3803" t="s">
        <v>109</v>
      </c>
      <c r="AE3803" t="s">
        <v>95</v>
      </c>
      <c r="AF3803" t="s">
        <v>95</v>
      </c>
      <c r="AG3803" s="51">
        <v>30419816</v>
      </c>
      <c r="AH3803" t="s">
        <v>95</v>
      </c>
      <c r="AI3803">
        <v>1</v>
      </c>
      <c r="AJ3803">
        <v>1</v>
      </c>
      <c r="AK3803" t="s">
        <v>12522</v>
      </c>
      <c r="AL3803">
        <v>295</v>
      </c>
    </row>
    <row r="3804" spans="1:38">
      <c r="A3804">
        <v>3288431</v>
      </c>
      <c r="B3804" t="s">
        <v>12523</v>
      </c>
      <c r="C3804" t="s">
        <v>20</v>
      </c>
      <c r="D3804" t="s">
        <v>143</v>
      </c>
      <c r="E3804">
        <v>2011</v>
      </c>
      <c r="F3804">
        <v>8</v>
      </c>
      <c r="G3804">
        <v>20</v>
      </c>
      <c r="H3804" t="s">
        <v>86</v>
      </c>
      <c r="I3804" t="s">
        <v>300</v>
      </c>
      <c r="J3804" t="s">
        <v>535</v>
      </c>
      <c r="K3804" t="s">
        <v>1010</v>
      </c>
      <c r="L3804" t="s">
        <v>86</v>
      </c>
      <c r="M3804" t="s">
        <v>148</v>
      </c>
      <c r="N3804" s="50">
        <v>44467468</v>
      </c>
      <c r="O3804" s="51">
        <v>2334206</v>
      </c>
      <c r="P3804" t="s">
        <v>12524</v>
      </c>
      <c r="Q3804" t="s">
        <v>11869</v>
      </c>
      <c r="R3804" t="s">
        <v>3207</v>
      </c>
      <c r="S3804" s="49" t="str">
        <f>CONCATENATE(Tabla_Datos[[#This Row],[Nombre_Cliente]]," ",Tabla_Datos[[#This Row],[ApellidoPaterno_Cliente]]," ",Tabla_Datos[[#This Row],[ApellidoMaterno_Cliente]])</f>
        <v>LINDA ETHEL OJANAMA RIOJA</v>
      </c>
      <c r="T3804" s="53">
        <f>DATE(Tabla_Datos[[#This Row],[tAnio]],Tabla_Datos[[#This Row],[tMes]],Tabla_Datos[[#This Row],[tDia]])</f>
        <v>40775</v>
      </c>
      <c r="U3804" s="53" t="str">
        <f>IF(Tabla_Datos[[#This Row],[cProvincia]]="LIMA","LIMA","PROVINCIA")</f>
        <v>PROVINCIA</v>
      </c>
      <c r="V3804" s="53" t="str">
        <f>MID(Tabla_Datos[[#This Row],[pTelefono]],1,SEARCH("-",Tabla_Datos[[#This Row],[pTelefono]],1)-1)</f>
        <v>65</v>
      </c>
      <c r="W3804" s="53" t="str">
        <f>MID(Tabla_Datos[[#This Row],[pTelefono]],SEARCH("-",Tabla_Datos[[#This Row],[pTelefono]],1)+1,LEN(Tabla_Datos[[#This Row],[pTelefono]]))</f>
        <v>965009381</v>
      </c>
      <c r="X3804" s="53" t="str">
        <f>CONCATENATE(Tabla_Datos[[#This Row],[TipUrb]]," ",Tabla_Datos[[#This Row],[Calle]]," ",Tabla_Datos[[#This Row],[NumCalle]])</f>
        <v>AH PJ BERGUIERE 28</v>
      </c>
      <c r="Y3804" t="s">
        <v>305</v>
      </c>
      <c r="Z3804" t="s">
        <v>152</v>
      </c>
      <c r="AA3804" t="s">
        <v>153</v>
      </c>
      <c r="AB3804" t="s">
        <v>95</v>
      </c>
      <c r="AC3804" t="s">
        <v>95</v>
      </c>
      <c r="AD3804" t="s">
        <v>96</v>
      </c>
      <c r="AE3804" t="s">
        <v>95</v>
      </c>
      <c r="AF3804" t="s">
        <v>95</v>
      </c>
      <c r="AG3804" s="51">
        <v>43926342</v>
      </c>
      <c r="AH3804" t="s">
        <v>95</v>
      </c>
      <c r="AI3804">
        <v>1</v>
      </c>
      <c r="AJ3804">
        <v>1</v>
      </c>
      <c r="AK3804" t="s">
        <v>12525</v>
      </c>
      <c r="AL3804">
        <v>28</v>
      </c>
    </row>
    <row r="3805" spans="1:38">
      <c r="A3805">
        <v>3288344</v>
      </c>
      <c r="B3805" t="s">
        <v>12526</v>
      </c>
      <c r="C3805" t="s">
        <v>19</v>
      </c>
      <c r="D3805" t="s">
        <v>85</v>
      </c>
      <c r="E3805">
        <v>2011</v>
      </c>
      <c r="F3805">
        <v>8</v>
      </c>
      <c r="G3805">
        <v>20</v>
      </c>
      <c r="H3805" t="s">
        <v>86</v>
      </c>
      <c r="I3805" t="s">
        <v>355</v>
      </c>
      <c r="J3805" t="s">
        <v>355</v>
      </c>
      <c r="K3805" t="s">
        <v>355</v>
      </c>
      <c r="L3805" t="s">
        <v>86</v>
      </c>
      <c r="M3805" t="s">
        <v>102</v>
      </c>
      <c r="N3805" s="50">
        <v>41206212</v>
      </c>
      <c r="O3805" s="51">
        <v>2334135</v>
      </c>
      <c r="P3805" t="s">
        <v>12527</v>
      </c>
      <c r="Q3805" t="s">
        <v>12528</v>
      </c>
      <c r="R3805" t="s">
        <v>550</v>
      </c>
      <c r="S3805" s="49" t="str">
        <f>CONCATENATE(Tabla_Datos[[#This Row],[Nombre_Cliente]]," ",Tabla_Datos[[#This Row],[ApellidoPaterno_Cliente]]," ",Tabla_Datos[[#This Row],[ApellidoMaterno_Cliente]])</f>
        <v>LUZ MARINA ROZAS MENDOZA</v>
      </c>
      <c r="T3805" s="53">
        <f>DATE(Tabla_Datos[[#This Row],[tAnio]],Tabla_Datos[[#This Row],[tMes]],Tabla_Datos[[#This Row],[tDia]])</f>
        <v>40775</v>
      </c>
      <c r="U3805" s="53" t="str">
        <f>IF(Tabla_Datos[[#This Row],[cProvincia]]="LIMA","LIMA","PROVINCIA")</f>
        <v>PROVINCIA</v>
      </c>
      <c r="V3805" s="53" t="str">
        <f>MID(Tabla_Datos[[#This Row],[pTelefono]],1,SEARCH("-",Tabla_Datos[[#This Row],[pTelefono]],1)-1)</f>
        <v>84</v>
      </c>
      <c r="W3805" s="53" t="str">
        <f>MID(Tabla_Datos[[#This Row],[pTelefono]],SEARCH("-",Tabla_Datos[[#This Row],[pTelefono]],1)+1,LEN(Tabla_Datos[[#This Row],[pTelefono]]))</f>
        <v>84242178</v>
      </c>
      <c r="X3805" s="53" t="str">
        <f>CONCATENATE(Tabla_Datos[[#This Row],[TipUrb]]," ",Tabla_Datos[[#This Row],[Calle]]," ",Tabla_Datos[[#This Row],[NumCalle]])</f>
        <v>- TULLUMAYO 257</v>
      </c>
      <c r="Y3805" t="s">
        <v>360</v>
      </c>
      <c r="Z3805" t="s">
        <v>122</v>
      </c>
      <c r="AA3805" t="s">
        <v>123</v>
      </c>
      <c r="AB3805" t="s">
        <v>95</v>
      </c>
      <c r="AC3805" t="s">
        <v>95</v>
      </c>
      <c r="AD3805" t="s">
        <v>109</v>
      </c>
      <c r="AE3805" t="s">
        <v>95</v>
      </c>
      <c r="AF3805" t="s">
        <v>95</v>
      </c>
      <c r="AG3805" s="51">
        <v>23811472</v>
      </c>
      <c r="AH3805" t="s">
        <v>95</v>
      </c>
      <c r="AI3805">
        <v>1</v>
      </c>
      <c r="AJ3805">
        <v>1</v>
      </c>
      <c r="AK3805" t="s">
        <v>12529</v>
      </c>
      <c r="AL3805">
        <v>257</v>
      </c>
    </row>
    <row r="3806" spans="1:38">
      <c r="A3806">
        <v>3288995</v>
      </c>
      <c r="B3806" t="s">
        <v>6158</v>
      </c>
      <c r="C3806" t="s">
        <v>19</v>
      </c>
      <c r="D3806" t="s">
        <v>85</v>
      </c>
      <c r="E3806">
        <v>2011</v>
      </c>
      <c r="F3806">
        <v>8</v>
      </c>
      <c r="G3806">
        <v>20</v>
      </c>
      <c r="H3806" t="s">
        <v>86</v>
      </c>
      <c r="I3806" t="s">
        <v>16</v>
      </c>
      <c r="J3806" t="s">
        <v>16</v>
      </c>
      <c r="K3806" t="s">
        <v>236</v>
      </c>
      <c r="L3806" t="s">
        <v>86</v>
      </c>
      <c r="M3806" t="s">
        <v>88</v>
      </c>
      <c r="N3806" s="50">
        <v>40164799</v>
      </c>
      <c r="O3806" s="51">
        <v>2334731</v>
      </c>
      <c r="P3806" t="s">
        <v>3224</v>
      </c>
      <c r="Q3806" t="s">
        <v>90</v>
      </c>
      <c r="R3806" t="s">
        <v>91</v>
      </c>
      <c r="S3806" s="49" t="str">
        <f>CONCATENATE(Tabla_Datos[[#This Row],[Nombre_Cliente]]," ",Tabla_Datos[[#This Row],[ApellidoPaterno_Cliente]]," ",Tabla_Datos[[#This Row],[ApellidoMaterno_Cliente]])</f>
        <v>MIGUEL ANGEL SILVERA TOLEDO</v>
      </c>
      <c r="T3806" s="53">
        <f>DATE(Tabla_Datos[[#This Row],[tAnio]],Tabla_Datos[[#This Row],[tMes]],Tabla_Datos[[#This Row],[tDia]])</f>
        <v>40775</v>
      </c>
      <c r="U3806" s="53" t="str">
        <f>IF(Tabla_Datos[[#This Row],[cProvincia]]="LIMA","LIMA","PROVINCIA")</f>
        <v>LIMA</v>
      </c>
      <c r="V3806" s="53" t="str">
        <f>MID(Tabla_Datos[[#This Row],[pTelefono]],1,SEARCH("-",Tabla_Datos[[#This Row],[pTelefono]],1)-1)</f>
        <v>1</v>
      </c>
      <c r="W3806" s="53" t="str">
        <f>MID(Tabla_Datos[[#This Row],[pTelefono]],SEARCH("-",Tabla_Datos[[#This Row],[pTelefono]],1)+1,LEN(Tabla_Datos[[#This Row],[pTelefono]]))</f>
        <v>988668201</v>
      </c>
      <c r="X3806" s="53" t="str">
        <f>CONCATENATE(Tabla_Datos[[#This Row],[TipUrb]]," ",Tabla_Datos[[#This Row],[Calle]]," ",Tabla_Datos[[#This Row],[NumCalle]])</f>
        <v xml:space="preserve">  SANTA ROSA 359</v>
      </c>
      <c r="Y3806" t="s">
        <v>92</v>
      </c>
      <c r="Z3806" t="s">
        <v>196</v>
      </c>
      <c r="AA3806" t="s">
        <v>197</v>
      </c>
      <c r="AB3806" t="s">
        <v>95</v>
      </c>
      <c r="AC3806" t="s">
        <v>95</v>
      </c>
      <c r="AD3806" t="s">
        <v>95</v>
      </c>
      <c r="AE3806" t="s">
        <v>95</v>
      </c>
      <c r="AF3806" t="s">
        <v>95</v>
      </c>
      <c r="AG3806" s="51">
        <v>44184759</v>
      </c>
      <c r="AH3806" t="s">
        <v>95</v>
      </c>
      <c r="AI3806">
        <v>1</v>
      </c>
      <c r="AJ3806">
        <v>1</v>
      </c>
      <c r="AK3806" t="s">
        <v>228</v>
      </c>
      <c r="AL3806">
        <v>359</v>
      </c>
    </row>
    <row r="3807" spans="1:38">
      <c r="A3807">
        <v>3288318</v>
      </c>
      <c r="B3807" t="s">
        <v>10802</v>
      </c>
      <c r="C3807" t="s">
        <v>18</v>
      </c>
      <c r="D3807" t="s">
        <v>1061</v>
      </c>
      <c r="E3807">
        <v>2011</v>
      </c>
      <c r="F3807">
        <v>8</v>
      </c>
      <c r="G3807">
        <v>20</v>
      </c>
      <c r="H3807" t="s">
        <v>86</v>
      </c>
      <c r="I3807" t="s">
        <v>16</v>
      </c>
      <c r="J3807" t="s">
        <v>16</v>
      </c>
      <c r="K3807" t="s">
        <v>562</v>
      </c>
      <c r="L3807" t="s">
        <v>86</v>
      </c>
      <c r="M3807" t="s">
        <v>88</v>
      </c>
      <c r="N3807" s="50">
        <v>99999999</v>
      </c>
      <c r="O3807" s="51">
        <v>2334074</v>
      </c>
      <c r="P3807" t="s">
        <v>10803</v>
      </c>
      <c r="Q3807" t="s">
        <v>10804</v>
      </c>
      <c r="R3807" t="s">
        <v>95</v>
      </c>
      <c r="S3807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3807" s="53">
        <f>DATE(Tabla_Datos[[#This Row],[tAnio]],Tabla_Datos[[#This Row],[tMes]],Tabla_Datos[[#This Row],[tDia]])</f>
        <v>40775</v>
      </c>
      <c r="U3807" s="53" t="str">
        <f>IF(Tabla_Datos[[#This Row],[cProvincia]]="LIMA","LIMA","PROVINCIA")</f>
        <v>LIMA</v>
      </c>
      <c r="V3807" s="53" t="str">
        <f>MID(Tabla_Datos[[#This Row],[pTelefono]],1,SEARCH("-",Tabla_Datos[[#This Row],[pTelefono]],1)-1)</f>
        <v>1</v>
      </c>
      <c r="W3807" s="53" t="str">
        <f>MID(Tabla_Datos[[#This Row],[pTelefono]],SEARCH("-",Tabla_Datos[[#This Row],[pTelefono]],1)+1,LEN(Tabla_Datos[[#This Row],[pTelefono]]))</f>
        <v>997056198</v>
      </c>
      <c r="X3807" s="53" t="str">
        <f>CONCATENATE(Tabla_Datos[[#This Row],[TipUrb]]," ",Tabla_Datos[[#This Row],[Calle]]," ",Tabla_Datos[[#This Row],[NumCalle]])</f>
        <v xml:space="preserve">  DE LAS HERAS, MARISCAL 231</v>
      </c>
      <c r="Y3807" t="s">
        <v>92</v>
      </c>
      <c r="Z3807" t="s">
        <v>93</v>
      </c>
      <c r="AA3807" t="s">
        <v>94</v>
      </c>
      <c r="AB3807" t="s">
        <v>95</v>
      </c>
      <c r="AC3807" t="s">
        <v>95</v>
      </c>
      <c r="AD3807" t="s">
        <v>95</v>
      </c>
      <c r="AE3807" t="s">
        <v>95</v>
      </c>
      <c r="AH3807">
        <v>20536587927</v>
      </c>
      <c r="AI3807">
        <v>26</v>
      </c>
      <c r="AJ3807">
        <v>26</v>
      </c>
      <c r="AK3807" t="s">
        <v>10805</v>
      </c>
      <c r="AL3807">
        <v>231</v>
      </c>
    </row>
    <row r="3808" spans="1:38">
      <c r="A3808">
        <v>3288470</v>
      </c>
      <c r="B3808" t="s">
        <v>12530</v>
      </c>
      <c r="C3808" t="s">
        <v>20</v>
      </c>
      <c r="D3808" t="s">
        <v>143</v>
      </c>
      <c r="E3808">
        <v>2011</v>
      </c>
      <c r="F3808">
        <v>8</v>
      </c>
      <c r="G3808">
        <v>20</v>
      </c>
      <c r="H3808" t="s">
        <v>86</v>
      </c>
      <c r="I3808" t="s">
        <v>300</v>
      </c>
      <c r="J3808" t="s">
        <v>535</v>
      </c>
      <c r="K3808" t="s">
        <v>916</v>
      </c>
      <c r="L3808" t="s">
        <v>86</v>
      </c>
      <c r="M3808" t="s">
        <v>148</v>
      </c>
      <c r="N3808" s="50">
        <v>5417613</v>
      </c>
      <c r="O3808" s="51">
        <v>2334250</v>
      </c>
      <c r="P3808" t="s">
        <v>12531</v>
      </c>
      <c r="Q3808" t="s">
        <v>1218</v>
      </c>
      <c r="R3808" t="s">
        <v>12532</v>
      </c>
      <c r="S3808" s="49" t="str">
        <f>CONCATENATE(Tabla_Datos[[#This Row],[Nombre_Cliente]]," ",Tabla_Datos[[#This Row],[ApellidoPaterno_Cliente]]," ",Tabla_Datos[[#This Row],[ApellidoMaterno_Cliente]])</f>
        <v>I ROGER REYNA FASAB</v>
      </c>
      <c r="T3808" s="53">
        <f>DATE(Tabla_Datos[[#This Row],[tAnio]],Tabla_Datos[[#This Row],[tMes]],Tabla_Datos[[#This Row],[tDia]])</f>
        <v>40775</v>
      </c>
      <c r="U3808" s="53" t="str">
        <f>IF(Tabla_Datos[[#This Row],[cProvincia]]="LIMA","LIMA","PROVINCIA")</f>
        <v>PROVINCIA</v>
      </c>
      <c r="V3808" s="53" t="str">
        <f>MID(Tabla_Datos[[#This Row],[pTelefono]],1,SEARCH("-",Tabla_Datos[[#This Row],[pTelefono]],1)-1)</f>
        <v>65</v>
      </c>
      <c r="W3808" s="53" t="str">
        <f>MID(Tabla_Datos[[#This Row],[pTelefono]],SEARCH("-",Tabla_Datos[[#This Row],[pTelefono]],1)+1,LEN(Tabla_Datos[[#This Row],[pTelefono]]))</f>
        <v>965009615</v>
      </c>
      <c r="X3808" s="53" t="str">
        <f>CONCATENATE(Tabla_Datos[[#This Row],[TipUrb]]," ",Tabla_Datos[[#This Row],[Calle]]," ",Tabla_Datos[[#This Row],[NumCalle]])</f>
        <v>- JOSE ABELARDO QUIÑONES 263</v>
      </c>
      <c r="Y3808" t="s">
        <v>305</v>
      </c>
      <c r="Z3808" t="s">
        <v>152</v>
      </c>
      <c r="AA3808" t="s">
        <v>153</v>
      </c>
      <c r="AB3808" t="s">
        <v>95</v>
      </c>
      <c r="AC3808" t="s">
        <v>95</v>
      </c>
      <c r="AD3808" t="s">
        <v>109</v>
      </c>
      <c r="AE3808" t="s">
        <v>95</v>
      </c>
      <c r="AF3808" t="s">
        <v>95</v>
      </c>
      <c r="AG3808" s="51">
        <v>5224394</v>
      </c>
      <c r="AH3808" t="s">
        <v>95</v>
      </c>
      <c r="AI3808">
        <v>1</v>
      </c>
      <c r="AJ3808">
        <v>1</v>
      </c>
      <c r="AK3808" t="s">
        <v>12533</v>
      </c>
      <c r="AL3808">
        <v>263</v>
      </c>
    </row>
    <row r="3809" spans="1:38">
      <c r="A3809">
        <v>3289693</v>
      </c>
      <c r="B3809" t="s">
        <v>12534</v>
      </c>
      <c r="C3809" t="s">
        <v>18</v>
      </c>
      <c r="D3809" t="s">
        <v>892</v>
      </c>
      <c r="E3809">
        <v>2011</v>
      </c>
      <c r="F3809">
        <v>8</v>
      </c>
      <c r="G3809">
        <v>20</v>
      </c>
      <c r="H3809" t="s">
        <v>86</v>
      </c>
      <c r="I3809" t="s">
        <v>132</v>
      </c>
      <c r="J3809" t="s">
        <v>132</v>
      </c>
      <c r="K3809" t="s">
        <v>1299</v>
      </c>
      <c r="L3809" t="s">
        <v>86</v>
      </c>
      <c r="M3809" t="s">
        <v>133</v>
      </c>
      <c r="N3809" s="50">
        <v>2848059</v>
      </c>
      <c r="O3809" s="51">
        <v>2334986</v>
      </c>
      <c r="P3809" t="s">
        <v>12535</v>
      </c>
      <c r="Q3809" t="s">
        <v>12536</v>
      </c>
      <c r="R3809" t="s">
        <v>1042</v>
      </c>
      <c r="S3809" s="49" t="str">
        <f>CONCATENATE(Tabla_Datos[[#This Row],[Nombre_Cliente]]," ",Tabla_Datos[[#This Row],[ApellidoPaterno_Cliente]]," ",Tabla_Datos[[#This Row],[ApellidoMaterno_Cliente]])</f>
        <v xml:space="preserve"> MARLENY RUBI   ZAPATA   SAAVEDRA</v>
      </c>
      <c r="T3809" s="53">
        <f>DATE(Tabla_Datos[[#This Row],[tAnio]],Tabla_Datos[[#This Row],[tMes]],Tabla_Datos[[#This Row],[tDia]])</f>
        <v>40775</v>
      </c>
      <c r="U3809" s="53" t="str">
        <f>IF(Tabla_Datos[[#This Row],[cProvincia]]="LIMA","LIMA","PROVINCIA")</f>
        <v>PROVINCIA</v>
      </c>
      <c r="V3809" s="53" t="str">
        <f>MID(Tabla_Datos[[#This Row],[pTelefono]],1,SEARCH("-",Tabla_Datos[[#This Row],[pTelefono]],1)-1)</f>
        <v>1</v>
      </c>
      <c r="W3809" s="53" t="str">
        <f>MID(Tabla_Datos[[#This Row],[pTelefono]],SEARCH("-",Tabla_Datos[[#This Row],[pTelefono]],1)+1,LEN(Tabla_Datos[[#This Row],[pTelefono]]))</f>
        <v>969643840</v>
      </c>
      <c r="X3809" s="53" t="str">
        <f>CONCATENATE(Tabla_Datos[[#This Row],[TipUrb]]," ",Tabla_Datos[[#This Row],[Calle]]," ",Tabla_Datos[[#This Row],[NumCalle]])</f>
        <v xml:space="preserve">  CUSCO 117</v>
      </c>
      <c r="Y3809" t="s">
        <v>137</v>
      </c>
      <c r="Z3809" t="s">
        <v>93</v>
      </c>
      <c r="AA3809" t="s">
        <v>94</v>
      </c>
      <c r="AB3809" t="s">
        <v>95</v>
      </c>
      <c r="AC3809" t="s">
        <v>95</v>
      </c>
      <c r="AD3809" t="s">
        <v>95</v>
      </c>
      <c r="AE3809" t="s">
        <v>95</v>
      </c>
      <c r="AG3809" s="51">
        <v>2828827</v>
      </c>
      <c r="AI3809">
        <v>26</v>
      </c>
      <c r="AJ3809">
        <v>26</v>
      </c>
      <c r="AK3809" t="s">
        <v>355</v>
      </c>
      <c r="AL3809">
        <v>117</v>
      </c>
    </row>
    <row r="3810" spans="1:38">
      <c r="A3810">
        <v>3289976</v>
      </c>
      <c r="B3810" t="s">
        <v>12537</v>
      </c>
      <c r="C3810" t="s">
        <v>18</v>
      </c>
      <c r="D3810" t="s">
        <v>85</v>
      </c>
      <c r="E3810">
        <v>2011</v>
      </c>
      <c r="F3810">
        <v>8</v>
      </c>
      <c r="G3810">
        <v>20</v>
      </c>
      <c r="H3810" t="s">
        <v>86</v>
      </c>
      <c r="I3810" t="s">
        <v>241</v>
      </c>
      <c r="J3810" t="s">
        <v>242</v>
      </c>
      <c r="K3810" t="s">
        <v>242</v>
      </c>
      <c r="L3810" t="s">
        <v>86</v>
      </c>
      <c r="M3810" t="s">
        <v>148</v>
      </c>
      <c r="N3810" s="50">
        <v>18165175</v>
      </c>
      <c r="O3810" s="51">
        <v>2335195</v>
      </c>
      <c r="P3810" t="s">
        <v>12538</v>
      </c>
      <c r="Q3810" t="s">
        <v>3562</v>
      </c>
      <c r="R3810" t="s">
        <v>2193</v>
      </c>
      <c r="S3810" s="49" t="str">
        <f>CONCATENATE(Tabla_Datos[[#This Row],[Nombre_Cliente]]," ",Tabla_Datos[[#This Row],[ApellidoPaterno_Cliente]]," ",Tabla_Datos[[#This Row],[ApellidoMaterno_Cliente]])</f>
        <v>PEDRO JOSE GALVEZ ARMAS</v>
      </c>
      <c r="T3810" s="53">
        <f>DATE(Tabla_Datos[[#This Row],[tAnio]],Tabla_Datos[[#This Row],[tMes]],Tabla_Datos[[#This Row],[tDia]])</f>
        <v>40775</v>
      </c>
      <c r="U3810" s="53" t="str">
        <f>IF(Tabla_Datos[[#This Row],[cProvincia]]="LIMA","LIMA","PROVINCIA")</f>
        <v>PROVINCIA</v>
      </c>
      <c r="V3810" s="53" t="str">
        <f>MID(Tabla_Datos[[#This Row],[pTelefono]],1,SEARCH("-",Tabla_Datos[[#This Row],[pTelefono]],1)-1)</f>
        <v>44</v>
      </c>
      <c r="W3810" s="53" t="str">
        <f>MID(Tabla_Datos[[#This Row],[pTelefono]],SEARCH("-",Tabla_Datos[[#This Row],[pTelefono]],1)+1,LEN(Tabla_Datos[[#This Row],[pTelefono]]))</f>
        <v>288788</v>
      </c>
      <c r="X3810" s="53" t="str">
        <f>CONCATENATE(Tabla_Datos[[#This Row],[TipUrb]]," ",Tabla_Datos[[#This Row],[Calle]]," ",Tabla_Datos[[#This Row],[NumCalle]])</f>
        <v>UR   0</v>
      </c>
      <c r="Y3810" t="s">
        <v>246</v>
      </c>
      <c r="Z3810" t="s">
        <v>93</v>
      </c>
      <c r="AA3810" t="s">
        <v>94</v>
      </c>
      <c r="AB3810" t="s">
        <v>95</v>
      </c>
      <c r="AC3810" t="s">
        <v>95</v>
      </c>
      <c r="AD3810" t="s">
        <v>161</v>
      </c>
      <c r="AE3810" t="s">
        <v>6937</v>
      </c>
      <c r="AF3810">
        <v>20</v>
      </c>
      <c r="AG3810" s="51">
        <v>7631256</v>
      </c>
      <c r="AI3810" t="s">
        <v>1264</v>
      </c>
      <c r="AJ3810" t="s">
        <v>1264</v>
      </c>
      <c r="AK3810" t="s">
        <v>95</v>
      </c>
      <c r="AL3810">
        <v>0</v>
      </c>
    </row>
    <row r="3811" spans="1:38">
      <c r="A3811">
        <v>3288957</v>
      </c>
      <c r="B3811" t="s">
        <v>12539</v>
      </c>
      <c r="C3811" t="s">
        <v>19</v>
      </c>
      <c r="D3811" t="s">
        <v>143</v>
      </c>
      <c r="E3811">
        <v>2011</v>
      </c>
      <c r="F3811">
        <v>8</v>
      </c>
      <c r="G3811">
        <v>20</v>
      </c>
      <c r="H3811" t="s">
        <v>86</v>
      </c>
      <c r="I3811" t="s">
        <v>587</v>
      </c>
      <c r="J3811" t="s">
        <v>587</v>
      </c>
      <c r="K3811" t="s">
        <v>10015</v>
      </c>
      <c r="L3811" t="s">
        <v>86</v>
      </c>
      <c r="M3811" t="s">
        <v>102</v>
      </c>
      <c r="N3811" s="50">
        <v>10506107</v>
      </c>
      <c r="O3811" s="51">
        <v>2334699</v>
      </c>
      <c r="P3811" t="s">
        <v>3652</v>
      </c>
      <c r="Q3811" t="s">
        <v>12540</v>
      </c>
      <c r="R3811" t="s">
        <v>1549</v>
      </c>
      <c r="S3811" s="49" t="str">
        <f>CONCATENATE(Tabla_Datos[[#This Row],[Nombre_Cliente]]," ",Tabla_Datos[[#This Row],[ApellidoPaterno_Cliente]]," ",Tabla_Datos[[#This Row],[ApellidoMaterno_Cliente]])</f>
        <v>RODRIGO SALLUCA QUISPE</v>
      </c>
      <c r="T3811" s="53">
        <f>DATE(Tabla_Datos[[#This Row],[tAnio]],Tabla_Datos[[#This Row],[tMes]],Tabla_Datos[[#This Row],[tDia]])</f>
        <v>40775</v>
      </c>
      <c r="U3811" s="53" t="str">
        <f>IF(Tabla_Datos[[#This Row],[cProvincia]]="LIMA","LIMA","PROVINCIA")</f>
        <v>PROVINCIA</v>
      </c>
      <c r="V3811" s="53" t="str">
        <f>MID(Tabla_Datos[[#This Row],[pTelefono]],1,SEARCH("-",Tabla_Datos[[#This Row],[pTelefono]],1)-1)</f>
        <v>52</v>
      </c>
      <c r="W3811" s="53" t="str">
        <f>MID(Tabla_Datos[[#This Row],[pTelefono]],SEARCH("-",Tabla_Datos[[#This Row],[pTelefono]],1)+1,LEN(Tabla_Datos[[#This Row],[pTelefono]]))</f>
        <v>952847022</v>
      </c>
      <c r="X3811" s="53" t="str">
        <f>CONCATENATE(Tabla_Datos[[#This Row],[TipUrb]]," ",Tabla_Datos[[#This Row],[Calle]]," ",Tabla_Datos[[#This Row],[NumCalle]])</f>
        <v>- PINTO 176</v>
      </c>
      <c r="Y3811" t="s">
        <v>590</v>
      </c>
      <c r="Z3811" t="s">
        <v>152</v>
      </c>
      <c r="AA3811" t="s">
        <v>153</v>
      </c>
      <c r="AB3811" t="s">
        <v>95</v>
      </c>
      <c r="AC3811" t="s">
        <v>95</v>
      </c>
      <c r="AD3811" t="s">
        <v>109</v>
      </c>
      <c r="AE3811" t="s">
        <v>95</v>
      </c>
      <c r="AF3811" t="s">
        <v>95</v>
      </c>
      <c r="AG3811" s="51">
        <v>44293690</v>
      </c>
      <c r="AH3811" t="s">
        <v>95</v>
      </c>
      <c r="AI3811">
        <v>1</v>
      </c>
      <c r="AJ3811">
        <v>1</v>
      </c>
      <c r="AK3811" t="s">
        <v>3897</v>
      </c>
      <c r="AL3811">
        <v>176</v>
      </c>
    </row>
    <row r="3812" spans="1:38">
      <c r="A3812">
        <v>3288927</v>
      </c>
      <c r="B3812" t="s">
        <v>12541</v>
      </c>
      <c r="C3812" t="s">
        <v>18</v>
      </c>
      <c r="D3812" t="s">
        <v>85</v>
      </c>
      <c r="E3812">
        <v>2011</v>
      </c>
      <c r="F3812">
        <v>8</v>
      </c>
      <c r="G3812">
        <v>20</v>
      </c>
      <c r="H3812" t="s">
        <v>86</v>
      </c>
      <c r="I3812" t="s">
        <v>16</v>
      </c>
      <c r="J3812" t="s">
        <v>16</v>
      </c>
      <c r="K3812" t="s">
        <v>126</v>
      </c>
      <c r="L3812" t="s">
        <v>86</v>
      </c>
      <c r="M3812" t="s">
        <v>88</v>
      </c>
      <c r="N3812" s="50">
        <v>99999999</v>
      </c>
      <c r="O3812" s="51">
        <v>2334654</v>
      </c>
      <c r="P3812" t="s">
        <v>12542</v>
      </c>
      <c r="Q3812" t="s">
        <v>3716</v>
      </c>
      <c r="R3812" t="s">
        <v>12543</v>
      </c>
      <c r="S3812" s="49" t="str">
        <f>CONCATENATE(Tabla_Datos[[#This Row],[Nombre_Cliente]]," ",Tabla_Datos[[#This Row],[ApellidoPaterno_Cliente]]," ",Tabla_Datos[[#This Row],[ApellidoMaterno_Cliente]])</f>
        <v xml:space="preserve">HERMES KENNETH  PEREZ  COTRINA </v>
      </c>
      <c r="T3812" s="53">
        <f>DATE(Tabla_Datos[[#This Row],[tAnio]],Tabla_Datos[[#This Row],[tMes]],Tabla_Datos[[#This Row],[tDia]])</f>
        <v>40775</v>
      </c>
      <c r="U3812" s="53" t="str">
        <f>IF(Tabla_Datos[[#This Row],[cProvincia]]="LIMA","LIMA","PROVINCIA")</f>
        <v>LIMA</v>
      </c>
      <c r="V3812" s="53" t="str">
        <f>MID(Tabla_Datos[[#This Row],[pTelefono]],1,SEARCH("-",Tabla_Datos[[#This Row],[pTelefono]],1)-1)</f>
        <v>1</v>
      </c>
      <c r="W3812" s="53" t="str">
        <f>MID(Tabla_Datos[[#This Row],[pTelefono]],SEARCH("-",Tabla_Datos[[#This Row],[pTelefono]],1)+1,LEN(Tabla_Datos[[#This Row],[pTelefono]]))</f>
        <v>980937925</v>
      </c>
      <c r="X3812" s="53" t="str">
        <f>CONCATENATE(Tabla_Datos[[#This Row],[TipUrb]]," ",Tabla_Datos[[#This Row],[Calle]]," ",Tabla_Datos[[#This Row],[NumCalle]])</f>
        <v>UR ZELAYA, MANUEL 404</v>
      </c>
      <c r="Y3812" t="s">
        <v>92</v>
      </c>
      <c r="Z3812" t="s">
        <v>93</v>
      </c>
      <c r="AA3812" t="s">
        <v>94</v>
      </c>
      <c r="AB3812" t="s">
        <v>95</v>
      </c>
      <c r="AC3812" t="s">
        <v>95</v>
      </c>
      <c r="AD3812" t="s">
        <v>161</v>
      </c>
      <c r="AE3812" t="s">
        <v>95</v>
      </c>
      <c r="AG3812" s="51">
        <v>10031581</v>
      </c>
      <c r="AI3812">
        <v>36</v>
      </c>
      <c r="AJ3812">
        <v>36</v>
      </c>
      <c r="AK3812" t="s">
        <v>12544</v>
      </c>
      <c r="AL3812">
        <v>404</v>
      </c>
    </row>
    <row r="3813" spans="1:38">
      <c r="A3813">
        <v>3288918</v>
      </c>
      <c r="B3813" t="s">
        <v>12545</v>
      </c>
      <c r="C3813" t="s">
        <v>20</v>
      </c>
      <c r="D3813" t="s">
        <v>85</v>
      </c>
      <c r="E3813">
        <v>2011</v>
      </c>
      <c r="F3813">
        <v>8</v>
      </c>
      <c r="G3813">
        <v>20</v>
      </c>
      <c r="H3813" t="s">
        <v>86</v>
      </c>
      <c r="I3813" t="s">
        <v>16</v>
      </c>
      <c r="J3813" t="s">
        <v>16</v>
      </c>
      <c r="K3813" t="s">
        <v>165</v>
      </c>
      <c r="L3813" t="s">
        <v>86</v>
      </c>
      <c r="M3813" t="s">
        <v>88</v>
      </c>
      <c r="N3813" s="50">
        <v>42824188</v>
      </c>
      <c r="O3813" s="51">
        <v>2334667</v>
      </c>
      <c r="P3813" t="s">
        <v>12546</v>
      </c>
      <c r="Q3813" t="s">
        <v>412</v>
      </c>
      <c r="R3813" t="s">
        <v>482</v>
      </c>
      <c r="S3813" s="49" t="str">
        <f>CONCATENATE(Tabla_Datos[[#This Row],[Nombre_Cliente]]," ",Tabla_Datos[[#This Row],[ApellidoPaterno_Cliente]]," ",Tabla_Datos[[#This Row],[ApellidoMaterno_Cliente]])</f>
        <v>INES GONZALES VASQUEZ</v>
      </c>
      <c r="T3813" s="53">
        <f>DATE(Tabla_Datos[[#This Row],[tAnio]],Tabla_Datos[[#This Row],[tMes]],Tabla_Datos[[#This Row],[tDia]])</f>
        <v>40775</v>
      </c>
      <c r="U3813" s="53" t="str">
        <f>IF(Tabla_Datos[[#This Row],[cProvincia]]="LIMA","LIMA","PROVINCIA")</f>
        <v>LIMA</v>
      </c>
      <c r="V3813" s="53" t="str">
        <f>MID(Tabla_Datos[[#This Row],[pTelefono]],1,SEARCH("-",Tabla_Datos[[#This Row],[pTelefono]],1)-1)</f>
        <v>1</v>
      </c>
      <c r="W3813" s="53" t="str">
        <f>MID(Tabla_Datos[[#This Row],[pTelefono]],SEARCH("-",Tabla_Datos[[#This Row],[pTelefono]],1)+1,LEN(Tabla_Datos[[#This Row],[pTelefono]]))</f>
        <v>942902444</v>
      </c>
      <c r="X3813" s="53" t="str">
        <f>CONCATENATE(Tabla_Datos[[#This Row],[TipUrb]]," ",Tabla_Datos[[#This Row],[Calle]]," ",Tabla_Datos[[#This Row],[NumCalle]])</f>
        <v>UR . 0</v>
      </c>
      <c r="Y3813" t="s">
        <v>92</v>
      </c>
      <c r="Z3813" t="s">
        <v>122</v>
      </c>
      <c r="AA3813" t="s">
        <v>123</v>
      </c>
      <c r="AB3813" t="s">
        <v>95</v>
      </c>
      <c r="AC3813" t="s">
        <v>95</v>
      </c>
      <c r="AD3813" t="s">
        <v>161</v>
      </c>
      <c r="AE3813" t="s">
        <v>3880</v>
      </c>
      <c r="AF3813">
        <v>30</v>
      </c>
      <c r="AG3813" s="51">
        <v>6945505</v>
      </c>
      <c r="AH3813" t="s">
        <v>95</v>
      </c>
      <c r="AI3813">
        <v>1</v>
      </c>
      <c r="AJ3813">
        <v>1</v>
      </c>
      <c r="AK3813" t="s">
        <v>221</v>
      </c>
      <c r="AL3813">
        <v>0</v>
      </c>
    </row>
    <row r="3814" spans="1:38">
      <c r="A3814">
        <v>3288838</v>
      </c>
      <c r="B3814" t="s">
        <v>12547</v>
      </c>
      <c r="C3814" t="s">
        <v>20</v>
      </c>
      <c r="D3814" t="s">
        <v>143</v>
      </c>
      <c r="E3814">
        <v>2011</v>
      </c>
      <c r="F3814">
        <v>8</v>
      </c>
      <c r="G3814">
        <v>20</v>
      </c>
      <c r="H3814" t="s">
        <v>86</v>
      </c>
      <c r="I3814" t="s">
        <v>300</v>
      </c>
      <c r="J3814" t="s">
        <v>535</v>
      </c>
      <c r="K3814" t="s">
        <v>916</v>
      </c>
      <c r="L3814" t="s">
        <v>86</v>
      </c>
      <c r="M3814" t="s">
        <v>148</v>
      </c>
      <c r="N3814" s="50">
        <v>42162627</v>
      </c>
      <c r="O3814" s="51">
        <v>2334594</v>
      </c>
      <c r="P3814" t="s">
        <v>1612</v>
      </c>
      <c r="Q3814" t="s">
        <v>2524</v>
      </c>
      <c r="R3814" t="s">
        <v>12548</v>
      </c>
      <c r="S3814" s="49" t="str">
        <f>CONCATENATE(Tabla_Datos[[#This Row],[Nombre_Cliente]]," ",Tabla_Datos[[#This Row],[ApellidoPaterno_Cliente]]," ",Tabla_Datos[[#This Row],[ApellidoMaterno_Cliente]])</f>
        <v>AUGUSTO PANDURO MURRIETA</v>
      </c>
      <c r="T3814" s="53">
        <f>DATE(Tabla_Datos[[#This Row],[tAnio]],Tabla_Datos[[#This Row],[tMes]],Tabla_Datos[[#This Row],[tDia]])</f>
        <v>40775</v>
      </c>
      <c r="U3814" s="53" t="str">
        <f>IF(Tabla_Datos[[#This Row],[cProvincia]]="LIMA","LIMA","PROVINCIA")</f>
        <v>PROVINCIA</v>
      </c>
      <c r="V3814" s="53" t="str">
        <f>MID(Tabla_Datos[[#This Row],[pTelefono]],1,SEARCH("-",Tabla_Datos[[#This Row],[pTelefono]],1)-1)</f>
        <v>65</v>
      </c>
      <c r="W3814" s="53" t="str">
        <f>MID(Tabla_Datos[[#This Row],[pTelefono]],SEARCH("-",Tabla_Datos[[#This Row],[pTelefono]],1)+1,LEN(Tabla_Datos[[#This Row],[pTelefono]]))</f>
        <v>965016637</v>
      </c>
      <c r="X3814" s="53" t="str">
        <f>CONCATENATE(Tabla_Datos[[#This Row],[TipUrb]]," ",Tabla_Datos[[#This Row],[Calle]]," ",Tabla_Datos[[#This Row],[NumCalle]])</f>
        <v>- BRASILIA 778</v>
      </c>
      <c r="Y3814" t="s">
        <v>305</v>
      </c>
      <c r="Z3814" t="s">
        <v>152</v>
      </c>
      <c r="AA3814" t="s">
        <v>153</v>
      </c>
      <c r="AB3814" t="s">
        <v>95</v>
      </c>
      <c r="AC3814" t="s">
        <v>413</v>
      </c>
      <c r="AD3814" t="s">
        <v>109</v>
      </c>
      <c r="AE3814" t="s">
        <v>95</v>
      </c>
      <c r="AF3814" t="s">
        <v>95</v>
      </c>
      <c r="AG3814" s="51">
        <v>46058408</v>
      </c>
      <c r="AH3814" t="s">
        <v>95</v>
      </c>
      <c r="AI3814">
        <v>1</v>
      </c>
      <c r="AJ3814">
        <v>1</v>
      </c>
      <c r="AK3814" t="s">
        <v>12549</v>
      </c>
      <c r="AL3814">
        <v>778</v>
      </c>
    </row>
    <row r="3815" spans="1:38">
      <c r="A3815">
        <v>3288905</v>
      </c>
      <c r="B3815" t="s">
        <v>12550</v>
      </c>
      <c r="C3815" t="s">
        <v>18</v>
      </c>
      <c r="D3815" t="s">
        <v>892</v>
      </c>
      <c r="E3815">
        <v>2011</v>
      </c>
      <c r="F3815">
        <v>8</v>
      </c>
      <c r="G3815">
        <v>20</v>
      </c>
      <c r="H3815" t="s">
        <v>86</v>
      </c>
      <c r="I3815" t="s">
        <v>100</v>
      </c>
      <c r="J3815" t="s">
        <v>100</v>
      </c>
      <c r="K3815" t="s">
        <v>1724</v>
      </c>
      <c r="L3815" t="s">
        <v>86</v>
      </c>
      <c r="M3815" t="s">
        <v>102</v>
      </c>
      <c r="O3815" s="51">
        <v>2334643</v>
      </c>
      <c r="P3815" t="s">
        <v>12551</v>
      </c>
      <c r="Q3815" t="s">
        <v>195</v>
      </c>
      <c r="R3815" t="s">
        <v>12552</v>
      </c>
      <c r="S3815" s="49" t="str">
        <f>CONCATENATE(Tabla_Datos[[#This Row],[Nombre_Cliente]]," ",Tabla_Datos[[#This Row],[ApellidoPaterno_Cliente]]," ",Tabla_Datos[[#This Row],[ApellidoMaterno_Cliente]])</f>
        <v xml:space="preserve">EDUARDO MARCIAL  CHAVEZ  YAÑEZ </v>
      </c>
      <c r="T3815" s="53">
        <f>DATE(Tabla_Datos[[#This Row],[tAnio]],Tabla_Datos[[#This Row],[tMes]],Tabla_Datos[[#This Row],[tDia]])</f>
        <v>40775</v>
      </c>
      <c r="U3815" s="53" t="str">
        <f>IF(Tabla_Datos[[#This Row],[cProvincia]]="LIMA","LIMA","PROVINCIA")</f>
        <v>PROVINCIA</v>
      </c>
      <c r="V3815" s="53" t="str">
        <f>MID(Tabla_Datos[[#This Row],[pTelefono]],1,SEARCH("-",Tabla_Datos[[#This Row],[pTelefono]],1)-1)</f>
        <v>1</v>
      </c>
      <c r="W3815" s="53" t="str">
        <f>MID(Tabla_Datos[[#This Row],[pTelefono]],SEARCH("-",Tabla_Datos[[#This Row],[pTelefono]],1)+1,LEN(Tabla_Datos[[#This Row],[pTelefono]]))</f>
        <v>959604171</v>
      </c>
      <c r="X3815" s="53" t="str">
        <f>CONCATENATE(Tabla_Datos[[#This Row],[TipUrb]]," ",Tabla_Datos[[#This Row],[Calle]]," ",Tabla_Datos[[#This Row],[NumCalle]])</f>
        <v>UR . 0</v>
      </c>
      <c r="Y3815" t="s">
        <v>106</v>
      </c>
      <c r="Z3815" t="s">
        <v>93</v>
      </c>
      <c r="AA3815" t="s">
        <v>94</v>
      </c>
      <c r="AB3815" t="s">
        <v>95</v>
      </c>
      <c r="AC3815" t="s">
        <v>95</v>
      </c>
      <c r="AD3815" t="s">
        <v>161</v>
      </c>
      <c r="AE3815" t="s">
        <v>474</v>
      </c>
      <c r="AF3815">
        <v>13</v>
      </c>
      <c r="AG3815" s="51">
        <v>29257002</v>
      </c>
      <c r="AI3815">
        <v>26</v>
      </c>
      <c r="AJ3815">
        <v>26</v>
      </c>
      <c r="AK3815" t="s">
        <v>221</v>
      </c>
      <c r="AL3815">
        <v>0</v>
      </c>
    </row>
    <row r="3816" spans="1:38">
      <c r="A3816">
        <v>3288770</v>
      </c>
      <c r="B3816" t="s">
        <v>12553</v>
      </c>
      <c r="C3816" t="s">
        <v>18</v>
      </c>
      <c r="D3816" t="s">
        <v>156</v>
      </c>
      <c r="E3816">
        <v>2011</v>
      </c>
      <c r="F3816">
        <v>8</v>
      </c>
      <c r="G3816">
        <v>20</v>
      </c>
      <c r="H3816" t="s">
        <v>86</v>
      </c>
      <c r="I3816" t="s">
        <v>16</v>
      </c>
      <c r="J3816" t="s">
        <v>16</v>
      </c>
      <c r="K3816" t="s">
        <v>633</v>
      </c>
      <c r="L3816" t="s">
        <v>86</v>
      </c>
      <c r="M3816" t="s">
        <v>88</v>
      </c>
      <c r="N3816" s="50">
        <v>99999999</v>
      </c>
      <c r="O3816" s="51">
        <v>2334502</v>
      </c>
      <c r="P3816" t="s">
        <v>12554</v>
      </c>
      <c r="Q3816" t="s">
        <v>12555</v>
      </c>
      <c r="R3816" t="s">
        <v>2090</v>
      </c>
      <c r="S3816" s="49" t="str">
        <f>CONCATENATE(Tabla_Datos[[#This Row],[Nombre_Cliente]]," ",Tabla_Datos[[#This Row],[ApellidoPaterno_Cliente]]," ",Tabla_Datos[[#This Row],[ApellidoMaterno_Cliente]])</f>
        <v xml:space="preserve">LUIS JERSON  JERONIMO  DIAZ </v>
      </c>
      <c r="T3816" s="53">
        <f>DATE(Tabla_Datos[[#This Row],[tAnio]],Tabla_Datos[[#This Row],[tMes]],Tabla_Datos[[#This Row],[tDia]])</f>
        <v>40775</v>
      </c>
      <c r="U3816" s="53" t="str">
        <f>IF(Tabla_Datos[[#This Row],[cProvincia]]="LIMA","LIMA","PROVINCIA")</f>
        <v>LIMA</v>
      </c>
      <c r="V3816" s="53" t="str">
        <f>MID(Tabla_Datos[[#This Row],[pTelefono]],1,SEARCH("-",Tabla_Datos[[#This Row],[pTelefono]],1)-1)</f>
        <v>1</v>
      </c>
      <c r="W3816" s="53" t="str">
        <f>MID(Tabla_Datos[[#This Row],[pTelefono]],SEARCH("-",Tabla_Datos[[#This Row],[pTelefono]],1)+1,LEN(Tabla_Datos[[#This Row],[pTelefono]]))</f>
        <v>4943256</v>
      </c>
      <c r="X3816" s="53" t="str">
        <f>CONCATENATE(Tabla_Datos[[#This Row],[TipUrb]]," ",Tabla_Datos[[#This Row],[Calle]]," ",Tabla_Datos[[#This Row],[NumCalle]])</f>
        <v>UR   0</v>
      </c>
      <c r="Y3816" t="s">
        <v>92</v>
      </c>
      <c r="Z3816" t="s">
        <v>93</v>
      </c>
      <c r="AA3816" t="s">
        <v>94</v>
      </c>
      <c r="AB3816" t="s">
        <v>95</v>
      </c>
      <c r="AC3816" t="s">
        <v>95</v>
      </c>
      <c r="AD3816" t="s">
        <v>161</v>
      </c>
      <c r="AE3816" t="s">
        <v>555</v>
      </c>
      <c r="AF3816">
        <v>12</v>
      </c>
      <c r="AG3816" s="51">
        <v>47481995</v>
      </c>
      <c r="AI3816">
        <v>26</v>
      </c>
      <c r="AJ3816">
        <v>26</v>
      </c>
      <c r="AK3816" t="s">
        <v>95</v>
      </c>
      <c r="AL3816">
        <v>0</v>
      </c>
    </row>
    <row r="3817" spans="1:38">
      <c r="A3817">
        <v>3289680</v>
      </c>
      <c r="B3817" t="s">
        <v>12556</v>
      </c>
      <c r="C3817" t="s">
        <v>18</v>
      </c>
      <c r="D3817" t="s">
        <v>156</v>
      </c>
      <c r="E3817">
        <v>2011</v>
      </c>
      <c r="F3817">
        <v>8</v>
      </c>
      <c r="G3817">
        <v>20</v>
      </c>
      <c r="H3817" t="s">
        <v>86</v>
      </c>
      <c r="I3817" t="s">
        <v>16</v>
      </c>
      <c r="J3817" t="s">
        <v>16</v>
      </c>
      <c r="K3817" t="s">
        <v>633</v>
      </c>
      <c r="L3817" t="s">
        <v>86</v>
      </c>
      <c r="M3817" t="s">
        <v>88</v>
      </c>
      <c r="N3817" s="50">
        <v>99999999</v>
      </c>
      <c r="O3817" s="51">
        <v>2334978</v>
      </c>
      <c r="P3817" t="s">
        <v>4099</v>
      </c>
      <c r="Q3817" t="s">
        <v>1150</v>
      </c>
      <c r="R3817" t="s">
        <v>2027</v>
      </c>
      <c r="S3817" s="49" t="str">
        <f>CONCATENATE(Tabla_Datos[[#This Row],[Nombre_Cliente]]," ",Tabla_Datos[[#This Row],[ApellidoPaterno_Cliente]]," ",Tabla_Datos[[#This Row],[ApellidoMaterno_Cliente]])</f>
        <v xml:space="preserve">SANTA ANA FIGUEROA  FLORES </v>
      </c>
      <c r="T3817" s="53">
        <f>DATE(Tabla_Datos[[#This Row],[tAnio]],Tabla_Datos[[#This Row],[tMes]],Tabla_Datos[[#This Row],[tDia]])</f>
        <v>40775</v>
      </c>
      <c r="U3817" s="53" t="str">
        <f>IF(Tabla_Datos[[#This Row],[cProvincia]]="LIMA","LIMA","PROVINCIA")</f>
        <v>LIMA</v>
      </c>
      <c r="V3817" s="53" t="str">
        <f>MID(Tabla_Datos[[#This Row],[pTelefono]],1,SEARCH("-",Tabla_Datos[[#This Row],[pTelefono]],1)-1)</f>
        <v>1</v>
      </c>
      <c r="W3817" s="53" t="str">
        <f>MID(Tabla_Datos[[#This Row],[pTelefono]],SEARCH("-",Tabla_Datos[[#This Row],[pTelefono]],1)+1,LEN(Tabla_Datos[[#This Row],[pTelefono]]))</f>
        <v>995012751</v>
      </c>
      <c r="X3817" s="53" t="str">
        <f>CONCATENATE(Tabla_Datos[[#This Row],[TipUrb]]," ",Tabla_Datos[[#This Row],[Calle]]," ",Tabla_Datos[[#This Row],[NumCalle]])</f>
        <v>UR RIO UCAYALI 0</v>
      </c>
      <c r="Y3817" t="s">
        <v>92</v>
      </c>
      <c r="Z3817" t="s">
        <v>93</v>
      </c>
      <c r="AA3817" t="s">
        <v>94</v>
      </c>
      <c r="AB3817" t="s">
        <v>95</v>
      </c>
      <c r="AC3817" t="s">
        <v>95</v>
      </c>
      <c r="AD3817" t="s">
        <v>161</v>
      </c>
      <c r="AE3817" t="s">
        <v>474</v>
      </c>
      <c r="AF3817">
        <v>7</v>
      </c>
      <c r="AG3817" s="51">
        <v>9057863</v>
      </c>
      <c r="AI3817">
        <v>26</v>
      </c>
      <c r="AJ3817">
        <v>26</v>
      </c>
      <c r="AK3817" t="s">
        <v>4600</v>
      </c>
      <c r="AL3817">
        <v>0</v>
      </c>
    </row>
    <row r="3818" spans="1:38">
      <c r="A3818">
        <v>3288732</v>
      </c>
      <c r="B3818" t="s">
        <v>12557</v>
      </c>
      <c r="C3818" t="s">
        <v>19</v>
      </c>
      <c r="D3818" t="s">
        <v>85</v>
      </c>
      <c r="E3818">
        <v>2011</v>
      </c>
      <c r="F3818">
        <v>8</v>
      </c>
      <c r="G3818">
        <v>20</v>
      </c>
      <c r="H3818" t="s">
        <v>86</v>
      </c>
      <c r="I3818" t="s">
        <v>202</v>
      </c>
      <c r="J3818" t="s">
        <v>203</v>
      </c>
      <c r="K3818" t="s">
        <v>203</v>
      </c>
      <c r="L3818" t="s">
        <v>86</v>
      </c>
      <c r="M3818" t="s">
        <v>133</v>
      </c>
      <c r="N3818" s="50">
        <v>16786515</v>
      </c>
      <c r="O3818" s="51">
        <v>2334490</v>
      </c>
      <c r="P3818" t="s">
        <v>12558</v>
      </c>
      <c r="Q3818" t="s">
        <v>1834</v>
      </c>
      <c r="R3818" t="s">
        <v>805</v>
      </c>
      <c r="S3818" s="49" t="str">
        <f>CONCATENATE(Tabla_Datos[[#This Row],[Nombre_Cliente]]," ",Tabla_Datos[[#This Row],[ApellidoPaterno_Cliente]]," ",Tabla_Datos[[#This Row],[ApellidoMaterno_Cliente]])</f>
        <v>SANTOS CIPRIANO RIVAS GUEVARA</v>
      </c>
      <c r="T3818" s="53">
        <f>DATE(Tabla_Datos[[#This Row],[tAnio]],Tabla_Datos[[#This Row],[tMes]],Tabla_Datos[[#This Row],[tDia]])</f>
        <v>40775</v>
      </c>
      <c r="U3818" s="53" t="str">
        <f>IF(Tabla_Datos[[#This Row],[cProvincia]]="LIMA","LIMA","PROVINCIA")</f>
        <v>PROVINCIA</v>
      </c>
      <c r="V3818" s="53" t="str">
        <f>MID(Tabla_Datos[[#This Row],[pTelefono]],1,SEARCH("-",Tabla_Datos[[#This Row],[pTelefono]],1)-1)</f>
        <v>74</v>
      </c>
      <c r="W3818" s="53" t="str">
        <f>MID(Tabla_Datos[[#This Row],[pTelefono]],SEARCH("-",Tabla_Datos[[#This Row],[pTelefono]],1)+1,LEN(Tabla_Datos[[#This Row],[pTelefono]]))</f>
        <v>979589065</v>
      </c>
      <c r="X3818" s="53" t="str">
        <f>CONCATENATE(Tabla_Datos[[#This Row],[TipUrb]]," ",Tabla_Datos[[#This Row],[Calle]]," ",Tabla_Datos[[#This Row],[NumCalle]])</f>
        <v>UP CACERES ANDRES AVELINO 425</v>
      </c>
      <c r="Y3818" t="s">
        <v>208</v>
      </c>
      <c r="Z3818" t="s">
        <v>122</v>
      </c>
      <c r="AA3818" t="s">
        <v>123</v>
      </c>
      <c r="AB3818" t="s">
        <v>95</v>
      </c>
      <c r="AC3818" t="s">
        <v>95</v>
      </c>
      <c r="AD3818" t="s">
        <v>286</v>
      </c>
      <c r="AE3818" t="s">
        <v>95</v>
      </c>
      <c r="AF3818" t="s">
        <v>95</v>
      </c>
      <c r="AG3818" s="51">
        <v>40381311</v>
      </c>
      <c r="AH3818" t="s">
        <v>95</v>
      </c>
      <c r="AI3818">
        <v>1</v>
      </c>
      <c r="AJ3818">
        <v>1</v>
      </c>
      <c r="AK3818" t="s">
        <v>4104</v>
      </c>
      <c r="AL3818">
        <v>425</v>
      </c>
    </row>
    <row r="3819" spans="1:38">
      <c r="A3819">
        <v>3289024</v>
      </c>
      <c r="B3819" t="s">
        <v>12559</v>
      </c>
      <c r="C3819" t="s">
        <v>18</v>
      </c>
      <c r="D3819" t="s">
        <v>892</v>
      </c>
      <c r="E3819">
        <v>2011</v>
      </c>
      <c r="F3819">
        <v>8</v>
      </c>
      <c r="G3819">
        <v>20</v>
      </c>
      <c r="H3819" t="s">
        <v>86</v>
      </c>
      <c r="I3819" t="s">
        <v>16</v>
      </c>
      <c r="J3819" t="s">
        <v>16</v>
      </c>
      <c r="K3819" t="s">
        <v>438</v>
      </c>
      <c r="L3819" t="s">
        <v>86</v>
      </c>
      <c r="M3819" t="s">
        <v>88</v>
      </c>
      <c r="N3819" s="50">
        <v>25617068</v>
      </c>
      <c r="O3819" s="51">
        <v>2334738</v>
      </c>
      <c r="P3819" t="s">
        <v>12560</v>
      </c>
      <c r="Q3819" t="s">
        <v>2101</v>
      </c>
      <c r="R3819" t="s">
        <v>996</v>
      </c>
      <c r="S3819" s="49" t="str">
        <f>CONCATENATE(Tabla_Datos[[#This Row],[Nombre_Cliente]]," ",Tabla_Datos[[#This Row],[ApellidoPaterno_Cliente]]," ",Tabla_Datos[[#This Row],[ApellidoMaterno_Cliente]])</f>
        <v xml:space="preserve">MARIA RAQUEL BACA  SANCHEZ </v>
      </c>
      <c r="T3819" s="53">
        <f>DATE(Tabla_Datos[[#This Row],[tAnio]],Tabla_Datos[[#This Row],[tMes]],Tabla_Datos[[#This Row],[tDia]])</f>
        <v>40775</v>
      </c>
      <c r="U3819" s="53" t="str">
        <f>IF(Tabla_Datos[[#This Row],[cProvincia]]="LIMA","LIMA","PROVINCIA")</f>
        <v>LIMA</v>
      </c>
      <c r="V3819" s="53" t="str">
        <f>MID(Tabla_Datos[[#This Row],[pTelefono]],1,SEARCH("-",Tabla_Datos[[#This Row],[pTelefono]],1)-1)</f>
        <v>1</v>
      </c>
      <c r="W3819" s="53" t="str">
        <f>MID(Tabla_Datos[[#This Row],[pTelefono]],SEARCH("-",Tabla_Datos[[#This Row],[pTelefono]],1)+1,LEN(Tabla_Datos[[#This Row],[pTelefono]]))</f>
        <v>5385240</v>
      </c>
      <c r="X3819" s="53" t="str">
        <f>CONCATENATE(Tabla_Datos[[#This Row],[TipUrb]]," ",Tabla_Datos[[#This Row],[Calle]]," ",Tabla_Datos[[#This Row],[NumCalle]])</f>
        <v>UR MISIONERO MANSINI 221</v>
      </c>
      <c r="Y3819" t="s">
        <v>92</v>
      </c>
      <c r="Z3819" t="s">
        <v>93</v>
      </c>
      <c r="AA3819" t="s">
        <v>94</v>
      </c>
      <c r="AB3819" t="s">
        <v>95</v>
      </c>
      <c r="AC3819">
        <v>204</v>
      </c>
      <c r="AD3819" t="s">
        <v>161</v>
      </c>
      <c r="AE3819" t="s">
        <v>95</v>
      </c>
      <c r="AG3819" s="51">
        <v>9930458</v>
      </c>
      <c r="AI3819">
        <v>26</v>
      </c>
      <c r="AJ3819">
        <v>26</v>
      </c>
      <c r="AK3819" t="s">
        <v>12561</v>
      </c>
      <c r="AL3819">
        <v>221</v>
      </c>
    </row>
    <row r="3820" spans="1:38">
      <c r="A3820">
        <v>3289697</v>
      </c>
      <c r="B3820" t="s">
        <v>12562</v>
      </c>
      <c r="C3820" t="s">
        <v>18</v>
      </c>
      <c r="D3820" t="s">
        <v>156</v>
      </c>
      <c r="E3820">
        <v>2011</v>
      </c>
      <c r="F3820">
        <v>8</v>
      </c>
      <c r="G3820">
        <v>20</v>
      </c>
      <c r="H3820" t="s">
        <v>86</v>
      </c>
      <c r="I3820" t="s">
        <v>16</v>
      </c>
      <c r="J3820" t="s">
        <v>16</v>
      </c>
      <c r="K3820" t="s">
        <v>487</v>
      </c>
      <c r="L3820" t="s">
        <v>86</v>
      </c>
      <c r="M3820" t="s">
        <v>88</v>
      </c>
      <c r="N3820" s="50">
        <v>99999999</v>
      </c>
      <c r="O3820" s="51">
        <v>2334992</v>
      </c>
      <c r="P3820" t="s">
        <v>12563</v>
      </c>
      <c r="Q3820" t="s">
        <v>2090</v>
      </c>
      <c r="R3820" t="s">
        <v>12564</v>
      </c>
      <c r="S3820" s="49" t="str">
        <f>CONCATENATE(Tabla_Datos[[#This Row],[Nombre_Cliente]]," ",Tabla_Datos[[#This Row],[ApellidoPaterno_Cliente]]," ",Tabla_Datos[[#This Row],[ApellidoMaterno_Cliente]])</f>
        <v xml:space="preserve">DONATILA  DIAZ  FRISANCHO </v>
      </c>
      <c r="T3820" s="53">
        <f>DATE(Tabla_Datos[[#This Row],[tAnio]],Tabla_Datos[[#This Row],[tMes]],Tabla_Datos[[#This Row],[tDia]])</f>
        <v>40775</v>
      </c>
      <c r="U3820" s="53" t="str">
        <f>IF(Tabla_Datos[[#This Row],[cProvincia]]="LIMA","LIMA","PROVINCIA")</f>
        <v>LIMA</v>
      </c>
      <c r="V3820" s="53" t="str">
        <f>MID(Tabla_Datos[[#This Row],[pTelefono]],1,SEARCH("-",Tabla_Datos[[#This Row],[pTelefono]],1)-1)</f>
        <v>1</v>
      </c>
      <c r="W3820" s="53" t="str">
        <f>MID(Tabla_Datos[[#This Row],[pTelefono]],SEARCH("-",Tabla_Datos[[#This Row],[pTelefono]],1)+1,LEN(Tabla_Datos[[#This Row],[pTelefono]]))</f>
        <v>985373551</v>
      </c>
      <c r="X3820" s="53" t="str">
        <f>CONCATENATE(Tabla_Datos[[#This Row],[TipUrb]]," ",Tabla_Datos[[#This Row],[Calle]]," ",Tabla_Datos[[#This Row],[NumCalle]])</f>
        <v>UR LOS RICINOS 1018</v>
      </c>
      <c r="Y3820" t="s">
        <v>92</v>
      </c>
      <c r="Z3820" t="s">
        <v>93</v>
      </c>
      <c r="AA3820" t="s">
        <v>94</v>
      </c>
      <c r="AB3820">
        <v>2</v>
      </c>
      <c r="AC3820" t="s">
        <v>95</v>
      </c>
      <c r="AD3820" t="s">
        <v>161</v>
      </c>
      <c r="AE3820" t="s">
        <v>95</v>
      </c>
      <c r="AG3820" s="51">
        <v>9202291</v>
      </c>
      <c r="AI3820">
        <v>26</v>
      </c>
      <c r="AJ3820">
        <v>26</v>
      </c>
      <c r="AK3820" t="s">
        <v>12459</v>
      </c>
      <c r="AL3820">
        <v>1018</v>
      </c>
    </row>
    <row r="3821" spans="1:38">
      <c r="A3821">
        <v>3287925</v>
      </c>
      <c r="B3821" t="s">
        <v>12565</v>
      </c>
      <c r="C3821" t="s">
        <v>20</v>
      </c>
      <c r="D3821" t="s">
        <v>224</v>
      </c>
      <c r="E3821">
        <v>2011</v>
      </c>
      <c r="F3821">
        <v>8</v>
      </c>
      <c r="G3821">
        <v>20</v>
      </c>
      <c r="H3821" t="s">
        <v>144</v>
      </c>
      <c r="I3821" t="s">
        <v>16</v>
      </c>
      <c r="J3821" t="s">
        <v>16</v>
      </c>
      <c r="K3821" t="s">
        <v>157</v>
      </c>
      <c r="L3821" t="s">
        <v>144</v>
      </c>
      <c r="M3821" t="s">
        <v>88</v>
      </c>
      <c r="N3821" s="50">
        <v>20000130</v>
      </c>
      <c r="O3821" s="51">
        <v>226218</v>
      </c>
      <c r="P3821" t="s">
        <v>12566</v>
      </c>
      <c r="Q3821" t="s">
        <v>12567</v>
      </c>
      <c r="R3821" t="s">
        <v>95</v>
      </c>
      <c r="S3821" s="49" t="str">
        <f>CONCATENATE(Tabla_Datos[[#This Row],[Nombre_Cliente]]," ",Tabla_Datos[[#This Row],[ApellidoPaterno_Cliente]]," ",Tabla_Datos[[#This Row],[ApellidoMaterno_Cliente]])</f>
        <v xml:space="preserve">CARLOS ARTURO ROJAS CUELLAR  </v>
      </c>
      <c r="T3821" s="53">
        <f>DATE(Tabla_Datos[[#This Row],[tAnio]],Tabla_Datos[[#This Row],[tMes]],Tabla_Datos[[#This Row],[tDia]])</f>
        <v>40775</v>
      </c>
      <c r="U3821" s="53" t="str">
        <f>IF(Tabla_Datos[[#This Row],[cProvincia]]="LIMA","LIMA","PROVINCIA")</f>
        <v>LIMA</v>
      </c>
      <c r="V3821" s="53" t="str">
        <f>MID(Tabla_Datos[[#This Row],[pTelefono]],1,SEARCH("-",Tabla_Datos[[#This Row],[pTelefono]],1)-1)</f>
        <v>1</v>
      </c>
      <c r="W3821" s="53" t="str">
        <f>MID(Tabla_Datos[[#This Row],[pTelefono]],SEARCH("-",Tabla_Datos[[#This Row],[pTelefono]],1)+1,LEN(Tabla_Datos[[#This Row],[pTelefono]]))</f>
        <v>4818437</v>
      </c>
      <c r="X3821" s="53" t="str">
        <f>CONCATENATE(Tabla_Datos[[#This Row],[TipUrb]]," ",Tabla_Datos[[#This Row],[Calle]]," ",Tabla_Datos[[#This Row],[NumCalle]])</f>
        <v>UR NICOLAS ARANIBAR 159</v>
      </c>
      <c r="Y3821" t="s">
        <v>92</v>
      </c>
      <c r="Z3821" t="s">
        <v>122</v>
      </c>
      <c r="AA3821" t="s">
        <v>123</v>
      </c>
      <c r="AB3821" t="s">
        <v>95</v>
      </c>
      <c r="AC3821" t="s">
        <v>95</v>
      </c>
      <c r="AD3821" t="s">
        <v>161</v>
      </c>
      <c r="AE3821" t="s">
        <v>95</v>
      </c>
      <c r="AF3821" t="s">
        <v>95</v>
      </c>
      <c r="AG3821" s="51">
        <v>9882746</v>
      </c>
      <c r="AI3821">
        <v>1</v>
      </c>
      <c r="AJ3821">
        <v>1</v>
      </c>
      <c r="AK3821" t="s">
        <v>12568</v>
      </c>
      <c r="AL3821">
        <v>159</v>
      </c>
    </row>
    <row r="3822" spans="1:38">
      <c r="A3822">
        <v>3268225</v>
      </c>
      <c r="B3822" t="s">
        <v>12569</v>
      </c>
      <c r="C3822" t="s">
        <v>20</v>
      </c>
      <c r="D3822" t="s">
        <v>85</v>
      </c>
      <c r="E3822">
        <v>2011</v>
      </c>
      <c r="F3822">
        <v>8</v>
      </c>
      <c r="G3822">
        <v>20</v>
      </c>
      <c r="H3822" t="s">
        <v>86</v>
      </c>
      <c r="I3822" t="s">
        <v>16</v>
      </c>
      <c r="J3822" t="s">
        <v>16</v>
      </c>
      <c r="K3822" t="s">
        <v>562</v>
      </c>
      <c r="L3822" t="s">
        <v>86</v>
      </c>
      <c r="M3822" t="s">
        <v>88</v>
      </c>
      <c r="N3822" s="50">
        <v>41501916</v>
      </c>
      <c r="O3822" s="51">
        <v>401922</v>
      </c>
      <c r="P3822" t="s">
        <v>7864</v>
      </c>
      <c r="Q3822" t="s">
        <v>12570</v>
      </c>
      <c r="R3822" t="s">
        <v>95</v>
      </c>
      <c r="S3822" s="49" t="str">
        <f>CONCATENATE(Tabla_Datos[[#This Row],[Nombre_Cliente]]," ",Tabla_Datos[[#This Row],[ApellidoPaterno_Cliente]]," ",Tabla_Datos[[#This Row],[ApellidoMaterno_Cliente]])</f>
        <v xml:space="preserve">ESTHER IMAN ROMAN  </v>
      </c>
      <c r="T3822" s="53">
        <f>DATE(Tabla_Datos[[#This Row],[tAnio]],Tabla_Datos[[#This Row],[tMes]],Tabla_Datos[[#This Row],[tDia]])</f>
        <v>40775</v>
      </c>
      <c r="U3822" s="53" t="str">
        <f>IF(Tabla_Datos[[#This Row],[cProvincia]]="LIMA","LIMA","PROVINCIA")</f>
        <v>LIMA</v>
      </c>
      <c r="V3822" s="53" t="str">
        <f>MID(Tabla_Datos[[#This Row],[pTelefono]],1,SEARCH("-",Tabla_Datos[[#This Row],[pTelefono]],1)-1)</f>
        <v>1</v>
      </c>
      <c r="W3822" s="53" t="str">
        <f>MID(Tabla_Datos[[#This Row],[pTelefono]],SEARCH("-",Tabla_Datos[[#This Row],[pTelefono]],1)+1,LEN(Tabla_Datos[[#This Row],[pTelefono]]))</f>
        <v>2658419</v>
      </c>
      <c r="X3822" s="53" t="str">
        <f>CONCATENATE(Tabla_Datos[[#This Row],[TipUrb]]," ",Tabla_Datos[[#This Row],[Calle]]," ",Tabla_Datos[[#This Row],[NumCalle]])</f>
        <v xml:space="preserve">  MILITAR 2489</v>
      </c>
      <c r="Y3822" t="s">
        <v>92</v>
      </c>
      <c r="Z3822" t="s">
        <v>122</v>
      </c>
      <c r="AA3822" t="s">
        <v>123</v>
      </c>
      <c r="AB3822">
        <v>3</v>
      </c>
      <c r="AC3822" t="s">
        <v>95</v>
      </c>
      <c r="AD3822" t="s">
        <v>95</v>
      </c>
      <c r="AE3822" t="s">
        <v>95</v>
      </c>
      <c r="AF3822" t="s">
        <v>95</v>
      </c>
      <c r="AG3822" s="51">
        <v>8692136</v>
      </c>
      <c r="AI3822">
        <v>1</v>
      </c>
      <c r="AJ3822">
        <v>1</v>
      </c>
      <c r="AK3822" t="s">
        <v>9580</v>
      </c>
      <c r="AL3822">
        <v>2489</v>
      </c>
    </row>
    <row r="3823" spans="1:38">
      <c r="A3823">
        <v>3289789</v>
      </c>
      <c r="B3823" t="s">
        <v>12571</v>
      </c>
      <c r="C3823" t="s">
        <v>18</v>
      </c>
      <c r="D3823" t="s">
        <v>85</v>
      </c>
      <c r="E3823">
        <v>2011</v>
      </c>
      <c r="F3823">
        <v>8</v>
      </c>
      <c r="G3823">
        <v>20</v>
      </c>
      <c r="H3823" t="s">
        <v>86</v>
      </c>
      <c r="I3823" t="s">
        <v>16</v>
      </c>
      <c r="J3823" t="s">
        <v>16</v>
      </c>
      <c r="K3823" t="s">
        <v>487</v>
      </c>
      <c r="L3823" t="s">
        <v>86</v>
      </c>
      <c r="M3823" t="s">
        <v>88</v>
      </c>
      <c r="N3823" s="50">
        <v>99999999</v>
      </c>
      <c r="O3823" s="51">
        <v>420811</v>
      </c>
      <c r="P3823" t="s">
        <v>3082</v>
      </c>
      <c r="Q3823" t="s">
        <v>6737</v>
      </c>
      <c r="R3823" t="s">
        <v>4075</v>
      </c>
      <c r="S3823" s="49" t="str">
        <f>CONCATENATE(Tabla_Datos[[#This Row],[Nombre_Cliente]]," ",Tabla_Datos[[#This Row],[ApellidoPaterno_Cliente]]," ",Tabla_Datos[[#This Row],[ApellidoMaterno_Cliente]])</f>
        <v>CARLOS CRUZ  CHAMBI</v>
      </c>
      <c r="T3823" s="53">
        <f>DATE(Tabla_Datos[[#This Row],[tAnio]],Tabla_Datos[[#This Row],[tMes]],Tabla_Datos[[#This Row],[tDia]])</f>
        <v>40775</v>
      </c>
      <c r="U3823" s="53" t="str">
        <f>IF(Tabla_Datos[[#This Row],[cProvincia]]="LIMA","LIMA","PROVINCIA")</f>
        <v>LIMA</v>
      </c>
      <c r="V3823" s="53" t="str">
        <f>MID(Tabla_Datos[[#This Row],[pTelefono]],1,SEARCH("-",Tabla_Datos[[#This Row],[pTelefono]],1)-1)</f>
        <v>1</v>
      </c>
      <c r="W3823" s="53" t="str">
        <f>MID(Tabla_Datos[[#This Row],[pTelefono]],SEARCH("-",Tabla_Datos[[#This Row],[pTelefono]],1)+1,LEN(Tabla_Datos[[#This Row],[pTelefono]]))</f>
        <v>990643144</v>
      </c>
      <c r="X3823" s="53" t="str">
        <f>CONCATENATE(Tabla_Datos[[#This Row],[TipUrb]]," ",Tabla_Datos[[#This Row],[Calle]]," ",Tabla_Datos[[#This Row],[NumCalle]])</f>
        <v xml:space="preserve">  HEBEAS 1243</v>
      </c>
      <c r="Y3823" t="s">
        <v>92</v>
      </c>
      <c r="Z3823" t="s">
        <v>138</v>
      </c>
      <c r="AA3823" t="s">
        <v>139</v>
      </c>
      <c r="AB3823" t="s">
        <v>95</v>
      </c>
      <c r="AC3823" t="s">
        <v>95</v>
      </c>
      <c r="AD3823" t="s">
        <v>95</v>
      </c>
      <c r="AE3823" t="s">
        <v>95</v>
      </c>
      <c r="AG3823" s="51">
        <v>1345861</v>
      </c>
      <c r="AI3823">
        <v>26</v>
      </c>
      <c r="AJ3823">
        <v>26</v>
      </c>
      <c r="AK3823" t="s">
        <v>11743</v>
      </c>
      <c r="AL3823">
        <v>1243</v>
      </c>
    </row>
    <row r="3824" spans="1:38">
      <c r="A3824">
        <v>3278359</v>
      </c>
      <c r="B3824" t="s">
        <v>12572</v>
      </c>
      <c r="C3824" t="s">
        <v>18</v>
      </c>
      <c r="D3824" t="s">
        <v>143</v>
      </c>
      <c r="E3824">
        <v>2011</v>
      </c>
      <c r="F3824">
        <v>8</v>
      </c>
      <c r="G3824">
        <v>20</v>
      </c>
      <c r="H3824" t="s">
        <v>86</v>
      </c>
      <c r="I3824" t="s">
        <v>16</v>
      </c>
      <c r="J3824" t="s">
        <v>16</v>
      </c>
      <c r="K3824" t="s">
        <v>8838</v>
      </c>
      <c r="L3824" t="s">
        <v>86</v>
      </c>
      <c r="M3824" t="s">
        <v>88</v>
      </c>
      <c r="N3824" s="50">
        <v>99999999</v>
      </c>
      <c r="O3824" s="51">
        <v>571499</v>
      </c>
      <c r="P3824" t="s">
        <v>3896</v>
      </c>
      <c r="Q3824" t="s">
        <v>341</v>
      </c>
      <c r="R3824" t="s">
        <v>12573</v>
      </c>
      <c r="S3824" s="49" t="str">
        <f>CONCATENATE(Tabla_Datos[[#This Row],[Nombre_Cliente]]," ",Tabla_Datos[[#This Row],[ApellidoPaterno_Cliente]]," ",Tabla_Datos[[#This Row],[ApellidoMaterno_Cliente]])</f>
        <v>MARIO ALVARADO PFLUCKER</v>
      </c>
      <c r="T3824" s="53">
        <f>DATE(Tabla_Datos[[#This Row],[tAnio]],Tabla_Datos[[#This Row],[tMes]],Tabla_Datos[[#This Row],[tDia]])</f>
        <v>40775</v>
      </c>
      <c r="U3824" s="53" t="str">
        <f>IF(Tabla_Datos[[#This Row],[cProvincia]]="LIMA","LIMA","PROVINCIA")</f>
        <v>LIMA</v>
      </c>
      <c r="V3824" s="53" t="str">
        <f>MID(Tabla_Datos[[#This Row],[pTelefono]],1,SEARCH("-",Tabla_Datos[[#This Row],[pTelefono]],1)-1)</f>
        <v>1</v>
      </c>
      <c r="W3824" s="53" t="str">
        <f>MID(Tabla_Datos[[#This Row],[pTelefono]],SEARCH("-",Tabla_Datos[[#This Row],[pTelefono]],1)+1,LEN(Tabla_Datos[[#This Row],[pTelefono]]))</f>
        <v>4222880</v>
      </c>
      <c r="X3824" s="53" t="str">
        <f>CONCATENATE(Tabla_Datos[[#This Row],[TipUrb]]," ",Tabla_Datos[[#This Row],[Calle]]," ",Tabla_Datos[[#This Row],[NumCalle]])</f>
        <v>- ANTIGUA PANAMERICANA 0</v>
      </c>
      <c r="Y3824" t="s">
        <v>92</v>
      </c>
      <c r="Z3824" t="s">
        <v>181</v>
      </c>
      <c r="AA3824" t="s">
        <v>182</v>
      </c>
      <c r="AB3824" t="s">
        <v>95</v>
      </c>
      <c r="AC3824" t="s">
        <v>95</v>
      </c>
      <c r="AD3824" t="s">
        <v>109</v>
      </c>
      <c r="AE3824" t="s">
        <v>95</v>
      </c>
      <c r="AF3824" t="s">
        <v>4505</v>
      </c>
      <c r="AG3824" s="51">
        <v>8216132</v>
      </c>
      <c r="AI3824">
        <v>26</v>
      </c>
      <c r="AJ3824">
        <v>26</v>
      </c>
      <c r="AK3824" t="s">
        <v>12574</v>
      </c>
      <c r="AL3824">
        <v>0</v>
      </c>
    </row>
    <row r="3825" spans="1:38">
      <c r="A3825">
        <v>3284427</v>
      </c>
      <c r="B3825" t="s">
        <v>12575</v>
      </c>
      <c r="C3825" t="s">
        <v>18</v>
      </c>
      <c r="D3825" t="s">
        <v>85</v>
      </c>
      <c r="E3825">
        <v>2011</v>
      </c>
      <c r="F3825">
        <v>8</v>
      </c>
      <c r="G3825">
        <v>20</v>
      </c>
      <c r="H3825" t="s">
        <v>86</v>
      </c>
      <c r="I3825" t="s">
        <v>16</v>
      </c>
      <c r="J3825" t="s">
        <v>16</v>
      </c>
      <c r="K3825" t="s">
        <v>374</v>
      </c>
      <c r="L3825" t="s">
        <v>86</v>
      </c>
      <c r="M3825" t="s">
        <v>88</v>
      </c>
      <c r="N3825" s="50">
        <v>8541971</v>
      </c>
      <c r="O3825" s="51">
        <v>589550</v>
      </c>
      <c r="P3825" t="s">
        <v>675</v>
      </c>
      <c r="Q3825" t="s">
        <v>12576</v>
      </c>
      <c r="R3825" t="s">
        <v>3154</v>
      </c>
      <c r="S3825" s="49" t="str">
        <f>CONCATENATE(Tabla_Datos[[#This Row],[Nombre_Cliente]]," ",Tabla_Datos[[#This Row],[ApellidoPaterno_Cliente]]," ",Tabla_Datos[[#This Row],[ApellidoMaterno_Cliente]])</f>
        <v>ERASMO YLIZARBE MERCEDES</v>
      </c>
      <c r="T3825" s="53">
        <f>DATE(Tabla_Datos[[#This Row],[tAnio]],Tabla_Datos[[#This Row],[tMes]],Tabla_Datos[[#This Row],[tDia]])</f>
        <v>40775</v>
      </c>
      <c r="U3825" s="53" t="str">
        <f>IF(Tabla_Datos[[#This Row],[cProvincia]]="LIMA","LIMA","PROVINCIA")</f>
        <v>LIMA</v>
      </c>
      <c r="V3825" s="53" t="str">
        <f>MID(Tabla_Datos[[#This Row],[pTelefono]],1,SEARCH("-",Tabla_Datos[[#This Row],[pTelefono]],1)-1)</f>
        <v>1</v>
      </c>
      <c r="W3825" s="53" t="str">
        <f>MID(Tabla_Datos[[#This Row],[pTelefono]],SEARCH("-",Tabla_Datos[[#This Row],[pTelefono]],1)+1,LEN(Tabla_Datos[[#This Row],[pTelefono]]))</f>
        <v>2914842</v>
      </c>
      <c r="X3825" s="53" t="str">
        <f>CONCATENATE(Tabla_Datos[[#This Row],[TipUrb]]," ",Tabla_Datos[[#This Row],[Calle]]," ",Tabla_Datos[[#This Row],[NumCalle]])</f>
        <v>AH 26 DE NOVIEMBRE 1289</v>
      </c>
      <c r="Y3825" t="s">
        <v>92</v>
      </c>
      <c r="Z3825" t="s">
        <v>93</v>
      </c>
      <c r="AA3825" t="s">
        <v>94</v>
      </c>
      <c r="AB3825" t="s">
        <v>95</v>
      </c>
      <c r="AC3825" t="s">
        <v>95</v>
      </c>
      <c r="AD3825" t="s">
        <v>96</v>
      </c>
      <c r="AE3825">
        <v>61</v>
      </c>
      <c r="AF3825" t="s">
        <v>12577</v>
      </c>
      <c r="AG3825" s="51">
        <v>10081434</v>
      </c>
      <c r="AI3825">
        <v>36</v>
      </c>
      <c r="AJ3825">
        <v>36</v>
      </c>
      <c r="AK3825" t="s">
        <v>11839</v>
      </c>
      <c r="AL3825">
        <v>1289</v>
      </c>
    </row>
    <row r="3826" spans="1:38">
      <c r="A3826">
        <v>3287426</v>
      </c>
      <c r="B3826" t="s">
        <v>12578</v>
      </c>
      <c r="C3826" t="s">
        <v>18</v>
      </c>
      <c r="D3826" t="s">
        <v>85</v>
      </c>
      <c r="E3826">
        <v>2011</v>
      </c>
      <c r="F3826">
        <v>8</v>
      </c>
      <c r="G3826">
        <v>20</v>
      </c>
      <c r="H3826" t="s">
        <v>86</v>
      </c>
      <c r="I3826" t="s">
        <v>141</v>
      </c>
      <c r="J3826" t="s">
        <v>521</v>
      </c>
      <c r="K3826" t="s">
        <v>521</v>
      </c>
      <c r="L3826" t="s">
        <v>86</v>
      </c>
      <c r="M3826" t="s">
        <v>88</v>
      </c>
      <c r="O3826" s="51">
        <v>670051</v>
      </c>
      <c r="P3826" t="s">
        <v>7383</v>
      </c>
      <c r="Q3826" t="s">
        <v>1640</v>
      </c>
      <c r="R3826" t="s">
        <v>304</v>
      </c>
      <c r="S3826" s="49" t="str">
        <f>CONCATENATE(Tabla_Datos[[#This Row],[Nombre_Cliente]]," ",Tabla_Datos[[#This Row],[ApellidoPaterno_Cliente]]," ",Tabla_Datos[[#This Row],[ApellidoMaterno_Cliente]])</f>
        <v>ROXANA GALINDO ROMAN</v>
      </c>
      <c r="T3826" s="53">
        <f>DATE(Tabla_Datos[[#This Row],[tAnio]],Tabla_Datos[[#This Row],[tMes]],Tabla_Datos[[#This Row],[tDia]])</f>
        <v>40775</v>
      </c>
      <c r="U3826" s="53" t="str">
        <f>IF(Tabla_Datos[[#This Row],[cProvincia]]="LIMA","LIMA","PROVINCIA")</f>
        <v>PROVINCIA</v>
      </c>
      <c r="V3826" s="53" t="str">
        <f>MID(Tabla_Datos[[#This Row],[pTelefono]],1,SEARCH("-",Tabla_Datos[[#This Row],[pTelefono]],1)-1)</f>
        <v>64</v>
      </c>
      <c r="W3826" s="53" t="str">
        <f>MID(Tabla_Datos[[#This Row],[pTelefono]],SEARCH("-",Tabla_Datos[[#This Row],[pTelefono]],1)+1,LEN(Tabla_Datos[[#This Row],[pTelefono]]))</f>
        <v>248937</v>
      </c>
      <c r="X3826" s="53" t="str">
        <f>CONCATENATE(Tabla_Datos[[#This Row],[TipUrb]]," ",Tabla_Datos[[#This Row],[Calle]]," ",Tabla_Datos[[#This Row],[NumCalle]])</f>
        <v xml:space="preserve">  GUIDO 656</v>
      </c>
      <c r="Y3826" t="s">
        <v>525</v>
      </c>
      <c r="Z3826" t="s">
        <v>93</v>
      </c>
      <c r="AA3826" t="s">
        <v>94</v>
      </c>
      <c r="AB3826" t="s">
        <v>95</v>
      </c>
      <c r="AC3826" t="s">
        <v>95</v>
      </c>
      <c r="AD3826" t="s">
        <v>95</v>
      </c>
      <c r="AE3826" t="s">
        <v>95</v>
      </c>
      <c r="AG3826" s="51">
        <v>20072516</v>
      </c>
      <c r="AI3826">
        <v>26</v>
      </c>
      <c r="AJ3826">
        <v>26</v>
      </c>
      <c r="AK3826" t="s">
        <v>11916</v>
      </c>
      <c r="AL3826">
        <v>656</v>
      </c>
    </row>
    <row r="3827" spans="1:38">
      <c r="A3827">
        <v>3279407</v>
      </c>
      <c r="B3827" t="s">
        <v>12579</v>
      </c>
      <c r="C3827" t="s">
        <v>19</v>
      </c>
      <c r="D3827" t="s">
        <v>85</v>
      </c>
      <c r="E3827">
        <v>2011</v>
      </c>
      <c r="F3827">
        <v>8</v>
      </c>
      <c r="G3827">
        <v>20</v>
      </c>
      <c r="H3827" t="s">
        <v>86</v>
      </c>
      <c r="I3827" t="s">
        <v>16</v>
      </c>
      <c r="J3827" t="s">
        <v>16</v>
      </c>
      <c r="K3827" t="s">
        <v>1094</v>
      </c>
      <c r="L3827" t="s">
        <v>86</v>
      </c>
      <c r="M3827" t="s">
        <v>88</v>
      </c>
      <c r="N3827" s="50">
        <v>43430420</v>
      </c>
      <c r="O3827" s="51">
        <v>624865</v>
      </c>
      <c r="P3827" t="s">
        <v>12580</v>
      </c>
      <c r="Q3827" t="s">
        <v>12581</v>
      </c>
      <c r="R3827" t="s">
        <v>2429</v>
      </c>
      <c r="S3827" s="49" t="str">
        <f>CONCATENATE(Tabla_Datos[[#This Row],[Nombre_Cliente]]," ",Tabla_Datos[[#This Row],[ApellidoPaterno_Cliente]]," ",Tabla_Datos[[#This Row],[ApellidoMaterno_Cliente]])</f>
        <v>LUCY BERTY CHIMOY ARTEAGA</v>
      </c>
      <c r="T3827" s="53">
        <f>DATE(Tabla_Datos[[#This Row],[tAnio]],Tabla_Datos[[#This Row],[tMes]],Tabla_Datos[[#This Row],[tDia]])</f>
        <v>40775</v>
      </c>
      <c r="U3827" s="53" t="str">
        <f>IF(Tabla_Datos[[#This Row],[cProvincia]]="LIMA","LIMA","PROVINCIA")</f>
        <v>LIMA</v>
      </c>
      <c r="V3827" s="53" t="str">
        <f>MID(Tabla_Datos[[#This Row],[pTelefono]],1,SEARCH("-",Tabla_Datos[[#This Row],[pTelefono]],1)-1)</f>
        <v>1</v>
      </c>
      <c r="W3827" s="53" t="str">
        <f>MID(Tabla_Datos[[#This Row],[pTelefono]],SEARCH("-",Tabla_Datos[[#This Row],[pTelefono]],1)+1,LEN(Tabla_Datos[[#This Row],[pTelefono]]))</f>
        <v>4611220</v>
      </c>
      <c r="X3827" s="53" t="str">
        <f>CONCATENATE(Tabla_Datos[[#This Row],[TipUrb]]," ",Tabla_Datos[[#This Row],[Calle]]," ",Tabla_Datos[[#This Row],[NumCalle]])</f>
        <v xml:space="preserve">  PARACAS 218</v>
      </c>
      <c r="Y3827" t="s">
        <v>92</v>
      </c>
      <c r="Z3827" t="s">
        <v>122</v>
      </c>
      <c r="AA3827" t="s">
        <v>123</v>
      </c>
      <c r="AB3827">
        <v>2</v>
      </c>
      <c r="AC3827" t="s">
        <v>95</v>
      </c>
      <c r="AD3827" t="s">
        <v>95</v>
      </c>
      <c r="AE3827" t="s">
        <v>95</v>
      </c>
      <c r="AF3827" t="s">
        <v>95</v>
      </c>
      <c r="AG3827" s="51">
        <v>7962113</v>
      </c>
      <c r="AI3827">
        <v>1</v>
      </c>
      <c r="AJ3827">
        <v>1</v>
      </c>
      <c r="AK3827" t="s">
        <v>12582</v>
      </c>
      <c r="AL3827">
        <v>218</v>
      </c>
    </row>
    <row r="3828" spans="1:38">
      <c r="A3828">
        <v>3289646</v>
      </c>
      <c r="B3828" t="s">
        <v>12583</v>
      </c>
      <c r="C3828" t="s">
        <v>18</v>
      </c>
      <c r="D3828" t="s">
        <v>156</v>
      </c>
      <c r="E3828">
        <v>2011</v>
      </c>
      <c r="F3828">
        <v>8</v>
      </c>
      <c r="G3828">
        <v>20</v>
      </c>
      <c r="H3828" t="s">
        <v>86</v>
      </c>
      <c r="I3828" t="s">
        <v>202</v>
      </c>
      <c r="J3828" t="s">
        <v>203</v>
      </c>
      <c r="K3828" t="s">
        <v>203</v>
      </c>
      <c r="L3828" t="s">
        <v>86</v>
      </c>
      <c r="M3828" t="s">
        <v>133</v>
      </c>
      <c r="N3828" s="50">
        <v>99999999</v>
      </c>
      <c r="O3828" s="51">
        <v>767103</v>
      </c>
      <c r="P3828" t="s">
        <v>12584</v>
      </c>
      <c r="Q3828" t="s">
        <v>11822</v>
      </c>
      <c r="R3828" t="s">
        <v>8454</v>
      </c>
      <c r="S3828" s="49" t="str">
        <f>CONCATENATE(Tabla_Datos[[#This Row],[Nombre_Cliente]]," ",Tabla_Datos[[#This Row],[ApellidoPaterno_Cliente]]," ",Tabla_Datos[[#This Row],[ApellidoMaterno_Cliente]])</f>
        <v>ENRIQUE MAURICIO COLLAZOS ESPEJO</v>
      </c>
      <c r="T3828" s="53">
        <f>DATE(Tabla_Datos[[#This Row],[tAnio]],Tabla_Datos[[#This Row],[tMes]],Tabla_Datos[[#This Row],[tDia]])</f>
        <v>40775</v>
      </c>
      <c r="U3828" s="53" t="str">
        <f>IF(Tabla_Datos[[#This Row],[cProvincia]]="LIMA","LIMA","PROVINCIA")</f>
        <v>PROVINCIA</v>
      </c>
      <c r="V3828" s="53" t="str">
        <f>MID(Tabla_Datos[[#This Row],[pTelefono]],1,SEARCH("-",Tabla_Datos[[#This Row],[pTelefono]],1)-1)</f>
        <v>74</v>
      </c>
      <c r="W3828" s="53" t="str">
        <f>MID(Tabla_Datos[[#This Row],[pTelefono]],SEARCH("-",Tabla_Datos[[#This Row],[pTelefono]],1)+1,LEN(Tabla_Datos[[#This Row],[pTelefono]]))</f>
        <v>201481</v>
      </c>
      <c r="X3828" s="53" t="str">
        <f>CONCATENATE(Tabla_Datos[[#This Row],[TipUrb]]," ",Tabla_Datos[[#This Row],[Calle]]," ",Tabla_Datos[[#This Row],[NumCalle]])</f>
        <v>PJ LAS AMERICAS 163</v>
      </c>
      <c r="Y3828" t="s">
        <v>208</v>
      </c>
      <c r="Z3828" t="s">
        <v>93</v>
      </c>
      <c r="AA3828" t="s">
        <v>94</v>
      </c>
      <c r="AB3828" t="s">
        <v>95</v>
      </c>
      <c r="AC3828" t="s">
        <v>95</v>
      </c>
      <c r="AD3828" t="s">
        <v>429</v>
      </c>
      <c r="AE3828" t="s">
        <v>95</v>
      </c>
      <c r="AG3828" s="51">
        <v>16471809</v>
      </c>
      <c r="AI3828">
        <v>26</v>
      </c>
      <c r="AJ3828">
        <v>26</v>
      </c>
      <c r="AK3828" t="s">
        <v>190</v>
      </c>
      <c r="AL3828">
        <v>163</v>
      </c>
    </row>
    <row r="3829" spans="1:38">
      <c r="A3829">
        <v>3283899</v>
      </c>
      <c r="B3829" t="s">
        <v>12585</v>
      </c>
      <c r="C3829" t="s">
        <v>19</v>
      </c>
      <c r="D3829" t="s">
        <v>85</v>
      </c>
      <c r="E3829">
        <v>2011</v>
      </c>
      <c r="F3829">
        <v>8</v>
      </c>
      <c r="G3829">
        <v>20</v>
      </c>
      <c r="H3829" t="s">
        <v>86</v>
      </c>
      <c r="I3829" t="s">
        <v>16</v>
      </c>
      <c r="J3829" t="s">
        <v>16</v>
      </c>
      <c r="K3829" t="s">
        <v>165</v>
      </c>
      <c r="L3829" t="s">
        <v>86</v>
      </c>
      <c r="M3829" t="s">
        <v>88</v>
      </c>
      <c r="N3829" s="50">
        <v>43434414</v>
      </c>
      <c r="O3829" s="51">
        <v>1093445</v>
      </c>
      <c r="P3829" t="s">
        <v>12586</v>
      </c>
      <c r="Q3829" t="s">
        <v>12587</v>
      </c>
      <c r="R3829" t="s">
        <v>12588</v>
      </c>
      <c r="S3829" s="49" t="str">
        <f>CONCATENATE(Tabla_Datos[[#This Row],[Nombre_Cliente]]," ",Tabla_Datos[[#This Row],[ApellidoPaterno_Cliente]]," ",Tabla_Datos[[#This Row],[ApellidoMaterno_Cliente]])</f>
        <v xml:space="preserve">MARIA DEL CARMEN  VELEZ  GALLARDO </v>
      </c>
      <c r="T3829" s="53">
        <f>DATE(Tabla_Datos[[#This Row],[tAnio]],Tabla_Datos[[#This Row],[tMes]],Tabla_Datos[[#This Row],[tDia]])</f>
        <v>40775</v>
      </c>
      <c r="U3829" s="53" t="str">
        <f>IF(Tabla_Datos[[#This Row],[cProvincia]]="LIMA","LIMA","PROVINCIA")</f>
        <v>LIMA</v>
      </c>
      <c r="V3829" s="53" t="str">
        <f>MID(Tabla_Datos[[#This Row],[pTelefono]],1,SEARCH("-",Tabla_Datos[[#This Row],[pTelefono]],1)-1)</f>
        <v>1</v>
      </c>
      <c r="W3829" s="53" t="str">
        <f>MID(Tabla_Datos[[#This Row],[pTelefono]],SEARCH("-",Tabla_Datos[[#This Row],[pTelefono]],1)+1,LEN(Tabla_Datos[[#This Row],[pTelefono]]))</f>
        <v>98489365</v>
      </c>
      <c r="X3829" s="53" t="str">
        <f>CONCATENATE(Tabla_Datos[[#This Row],[TipUrb]]," ",Tabla_Datos[[#This Row],[Calle]]," ",Tabla_Datos[[#This Row],[NumCalle]])</f>
        <v>UR TARAPACA 170</v>
      </c>
      <c r="Y3829" t="s">
        <v>92</v>
      </c>
      <c r="Z3829" t="s">
        <v>122</v>
      </c>
      <c r="AA3829" t="s">
        <v>123</v>
      </c>
      <c r="AB3829" t="s">
        <v>95</v>
      </c>
      <c r="AC3829" t="s">
        <v>95</v>
      </c>
      <c r="AD3829" t="s">
        <v>161</v>
      </c>
      <c r="AE3829" t="s">
        <v>95</v>
      </c>
      <c r="AF3829" t="s">
        <v>95</v>
      </c>
      <c r="AG3829" s="51">
        <v>6864235</v>
      </c>
      <c r="AI3829">
        <v>1</v>
      </c>
      <c r="AJ3829">
        <v>1</v>
      </c>
      <c r="AK3829" t="s">
        <v>2632</v>
      </c>
      <c r="AL3829">
        <v>170</v>
      </c>
    </row>
    <row r="3830" spans="1:38">
      <c r="A3830">
        <v>3289847</v>
      </c>
      <c r="B3830" t="s">
        <v>12589</v>
      </c>
      <c r="C3830" t="s">
        <v>18</v>
      </c>
      <c r="D3830" t="s">
        <v>85</v>
      </c>
      <c r="E3830">
        <v>2011</v>
      </c>
      <c r="F3830">
        <v>8</v>
      </c>
      <c r="G3830">
        <v>20</v>
      </c>
      <c r="H3830" t="s">
        <v>86</v>
      </c>
      <c r="I3830" t="s">
        <v>141</v>
      </c>
      <c r="J3830" t="s">
        <v>521</v>
      </c>
      <c r="K3830" t="s">
        <v>869</v>
      </c>
      <c r="L3830" t="s">
        <v>86</v>
      </c>
      <c r="M3830" t="s">
        <v>294</v>
      </c>
      <c r="N3830" s="50">
        <v>20113823</v>
      </c>
      <c r="O3830" s="51">
        <v>1266814</v>
      </c>
      <c r="P3830" t="s">
        <v>4940</v>
      </c>
      <c r="Q3830" t="s">
        <v>250</v>
      </c>
      <c r="R3830" t="s">
        <v>12590</v>
      </c>
      <c r="S3830" s="49" t="str">
        <f>CONCATENATE(Tabla_Datos[[#This Row],[Nombre_Cliente]]," ",Tabla_Datos[[#This Row],[ApellidoPaterno_Cliente]]," ",Tabla_Datos[[#This Row],[ApellidoMaterno_Cliente]])</f>
        <v>MARIA LUZ ESPINOZA DE SUAREZ</v>
      </c>
      <c r="T3830" s="53">
        <f>DATE(Tabla_Datos[[#This Row],[tAnio]],Tabla_Datos[[#This Row],[tMes]],Tabla_Datos[[#This Row],[tDia]])</f>
        <v>40775</v>
      </c>
      <c r="U3830" s="53" t="str">
        <f>IF(Tabla_Datos[[#This Row],[cProvincia]]="LIMA","LIMA","PROVINCIA")</f>
        <v>PROVINCIA</v>
      </c>
      <c r="V3830" s="53" t="str">
        <f>MID(Tabla_Datos[[#This Row],[pTelefono]],1,SEARCH("-",Tabla_Datos[[#This Row],[pTelefono]],1)-1)</f>
        <v>64</v>
      </c>
      <c r="W3830" s="53" t="str">
        <f>MID(Tabla_Datos[[#This Row],[pTelefono]],SEARCH("-",Tabla_Datos[[#This Row],[pTelefono]],1)+1,LEN(Tabla_Datos[[#This Row],[pTelefono]]))</f>
        <v>367346</v>
      </c>
      <c r="X3830" s="53" t="str">
        <f>CONCATENATE(Tabla_Datos[[#This Row],[TipUrb]]," ",Tabla_Datos[[#This Row],[Calle]]," ",Tabla_Datos[[#This Row],[NumCalle]])</f>
        <v xml:space="preserve">  MARISCAL CASTILLA 2031</v>
      </c>
      <c r="Y3830" t="s">
        <v>525</v>
      </c>
      <c r="Z3830" t="s">
        <v>93</v>
      </c>
      <c r="AA3830" t="s">
        <v>94</v>
      </c>
      <c r="AB3830" t="s">
        <v>95</v>
      </c>
      <c r="AC3830" t="s">
        <v>95</v>
      </c>
      <c r="AD3830" t="s">
        <v>95</v>
      </c>
      <c r="AE3830" t="s">
        <v>95</v>
      </c>
      <c r="AG3830" s="51">
        <v>20010358</v>
      </c>
      <c r="AI3830">
        <v>17</v>
      </c>
      <c r="AJ3830">
        <v>17</v>
      </c>
      <c r="AK3830" t="s">
        <v>1835</v>
      </c>
      <c r="AL3830">
        <v>2031</v>
      </c>
    </row>
    <row r="3831" spans="1:38">
      <c r="A3831">
        <v>3285698</v>
      </c>
      <c r="B3831" t="s">
        <v>12591</v>
      </c>
      <c r="C3831" t="s">
        <v>18</v>
      </c>
      <c r="D3831" t="s">
        <v>85</v>
      </c>
      <c r="E3831">
        <v>2011</v>
      </c>
      <c r="F3831">
        <v>8</v>
      </c>
      <c r="G3831">
        <v>20</v>
      </c>
      <c r="H3831" t="s">
        <v>86</v>
      </c>
      <c r="I3831" t="s">
        <v>16</v>
      </c>
      <c r="J3831" t="s">
        <v>16</v>
      </c>
      <c r="K3831" t="s">
        <v>171</v>
      </c>
      <c r="L3831" t="s">
        <v>144</v>
      </c>
      <c r="M3831" t="s">
        <v>88</v>
      </c>
      <c r="N3831" s="50">
        <v>99999999</v>
      </c>
      <c r="O3831" s="51">
        <v>1358824</v>
      </c>
      <c r="P3831" t="s">
        <v>12592</v>
      </c>
      <c r="Q3831" t="s">
        <v>377</v>
      </c>
      <c r="R3831" t="s">
        <v>7523</v>
      </c>
      <c r="S3831" s="49" t="str">
        <f>CONCATENATE(Tabla_Datos[[#This Row],[Nombre_Cliente]]," ",Tabla_Datos[[#This Row],[ApellidoPaterno_Cliente]]," ",Tabla_Datos[[#This Row],[ApellidoMaterno_Cliente]])</f>
        <v>ELIZABETH ELENA PEREZ OLIVO</v>
      </c>
      <c r="T3831" s="53">
        <f>DATE(Tabla_Datos[[#This Row],[tAnio]],Tabla_Datos[[#This Row],[tMes]],Tabla_Datos[[#This Row],[tDia]])</f>
        <v>40775</v>
      </c>
      <c r="U3831" s="53" t="str">
        <f>IF(Tabla_Datos[[#This Row],[cProvincia]]="LIMA","LIMA","PROVINCIA")</f>
        <v>LIMA</v>
      </c>
      <c r="V3831" s="53" t="str">
        <f>MID(Tabla_Datos[[#This Row],[pTelefono]],1,SEARCH("-",Tabla_Datos[[#This Row],[pTelefono]],1)-1)</f>
        <v>1</v>
      </c>
      <c r="W3831" s="53" t="str">
        <f>MID(Tabla_Datos[[#This Row],[pTelefono]],SEARCH("-",Tabla_Datos[[#This Row],[pTelefono]],1)+1,LEN(Tabla_Datos[[#This Row],[pTelefono]]))</f>
        <v>2248157</v>
      </c>
      <c r="X3831" s="53" t="str">
        <f>CONCATENATE(Tabla_Datos[[#This Row],[TipUrb]]," ",Tabla_Datos[[#This Row],[Calle]]," ",Tabla_Datos[[#This Row],[NumCalle]])</f>
        <v xml:space="preserve">  ORUE, DOMINGO 565</v>
      </c>
      <c r="Y3831" t="s">
        <v>92</v>
      </c>
      <c r="Z3831" t="s">
        <v>93</v>
      </c>
      <c r="AA3831" t="s">
        <v>94</v>
      </c>
      <c r="AB3831" t="s">
        <v>95</v>
      </c>
      <c r="AC3831" t="s">
        <v>12593</v>
      </c>
      <c r="AD3831" t="s">
        <v>95</v>
      </c>
      <c r="AE3831" t="s">
        <v>95</v>
      </c>
      <c r="AG3831" s="51">
        <v>9870221</v>
      </c>
      <c r="AI3831">
        <v>26</v>
      </c>
      <c r="AJ3831">
        <v>26</v>
      </c>
      <c r="AK3831" t="s">
        <v>12594</v>
      </c>
      <c r="AL3831">
        <v>565</v>
      </c>
    </row>
    <row r="3832" spans="1:38">
      <c r="A3832">
        <v>3286437</v>
      </c>
      <c r="B3832" t="s">
        <v>12595</v>
      </c>
      <c r="C3832" t="s">
        <v>19</v>
      </c>
      <c r="D3832" t="s">
        <v>143</v>
      </c>
      <c r="E3832">
        <v>2011</v>
      </c>
      <c r="F3832">
        <v>8</v>
      </c>
      <c r="G3832">
        <v>20</v>
      </c>
      <c r="H3832" t="s">
        <v>144</v>
      </c>
      <c r="I3832" t="s">
        <v>790</v>
      </c>
      <c r="J3832" t="s">
        <v>828</v>
      </c>
      <c r="K3832" t="s">
        <v>790</v>
      </c>
      <c r="L3832" t="s">
        <v>86</v>
      </c>
      <c r="M3832" t="s">
        <v>102</v>
      </c>
      <c r="N3832" s="50">
        <v>42396406</v>
      </c>
      <c r="O3832" s="51">
        <v>1355860</v>
      </c>
      <c r="P3832" t="s">
        <v>12596</v>
      </c>
      <c r="Q3832" t="s">
        <v>2572</v>
      </c>
      <c r="R3832" t="s">
        <v>1289</v>
      </c>
      <c r="S3832" s="49" t="str">
        <f>CONCATENATE(Tabla_Datos[[#This Row],[Nombre_Cliente]]," ",Tabla_Datos[[#This Row],[ApellidoPaterno_Cliente]]," ",Tabla_Datos[[#This Row],[ApellidoMaterno_Cliente]])</f>
        <v>CONSUELO CATALINA COLQUE TAPIA</v>
      </c>
      <c r="T3832" s="53">
        <f>DATE(Tabla_Datos[[#This Row],[tAnio]],Tabla_Datos[[#This Row],[tMes]],Tabla_Datos[[#This Row],[tDia]])</f>
        <v>40775</v>
      </c>
      <c r="U3832" s="53" t="str">
        <f>IF(Tabla_Datos[[#This Row],[cProvincia]]="LIMA","LIMA","PROVINCIA")</f>
        <v>PROVINCIA</v>
      </c>
      <c r="V3832" s="53" t="str">
        <f>MID(Tabla_Datos[[#This Row],[pTelefono]],1,SEARCH("-",Tabla_Datos[[#This Row],[pTelefono]],1)-1)</f>
        <v>53</v>
      </c>
      <c r="W3832" s="53" t="str">
        <f>MID(Tabla_Datos[[#This Row],[pTelefono]],SEARCH("-",Tabla_Datos[[#This Row],[pTelefono]],1)+1,LEN(Tabla_Datos[[#This Row],[pTelefono]]))</f>
        <v>9527798</v>
      </c>
      <c r="X3832" s="53" t="str">
        <f>CONCATENATE(Tabla_Datos[[#This Row],[TipUrb]]," ",Tabla_Datos[[#This Row],[Calle]]," ",Tabla_Datos[[#This Row],[NumCalle]])</f>
        <v>UR . 0</v>
      </c>
      <c r="Y3832" t="s">
        <v>832</v>
      </c>
      <c r="Z3832" t="s">
        <v>152</v>
      </c>
      <c r="AA3832" t="s">
        <v>153</v>
      </c>
      <c r="AB3832">
        <v>2</v>
      </c>
      <c r="AC3832" t="s">
        <v>95</v>
      </c>
      <c r="AD3832" t="s">
        <v>161</v>
      </c>
      <c r="AE3832" t="s">
        <v>897</v>
      </c>
      <c r="AF3832">
        <v>5</v>
      </c>
      <c r="AG3832" s="51">
        <v>4409300</v>
      </c>
      <c r="AI3832">
        <v>1</v>
      </c>
      <c r="AJ3832">
        <v>1</v>
      </c>
      <c r="AK3832" t="s">
        <v>221</v>
      </c>
      <c r="AL3832">
        <v>0</v>
      </c>
    </row>
    <row r="3833" spans="1:38">
      <c r="A3833">
        <v>3282405</v>
      </c>
      <c r="B3833" t="s">
        <v>12597</v>
      </c>
      <c r="C3833" t="s">
        <v>18</v>
      </c>
      <c r="D3833" t="s">
        <v>143</v>
      </c>
      <c r="E3833">
        <v>2011</v>
      </c>
      <c r="F3833">
        <v>8</v>
      </c>
      <c r="G3833">
        <v>20</v>
      </c>
      <c r="H3833" t="s">
        <v>86</v>
      </c>
      <c r="I3833" t="s">
        <v>355</v>
      </c>
      <c r="J3833" t="s">
        <v>2051</v>
      </c>
      <c r="K3833" t="s">
        <v>2052</v>
      </c>
      <c r="L3833" t="s">
        <v>86</v>
      </c>
      <c r="M3833" t="s">
        <v>594</v>
      </c>
      <c r="N3833" s="50">
        <v>42974516</v>
      </c>
      <c r="O3833" s="51">
        <v>1427470</v>
      </c>
      <c r="P3833" t="s">
        <v>12598</v>
      </c>
      <c r="Q3833" t="s">
        <v>377</v>
      </c>
      <c r="R3833" t="s">
        <v>12599</v>
      </c>
      <c r="S3833" s="49" t="str">
        <f>CONCATENATE(Tabla_Datos[[#This Row],[Nombre_Cliente]]," ",Tabla_Datos[[#This Row],[ApellidoPaterno_Cliente]]," ",Tabla_Datos[[#This Row],[ApellidoMaterno_Cliente]])</f>
        <v>HUBERT PEREZ SULLCA</v>
      </c>
      <c r="T3833" s="53">
        <f>DATE(Tabla_Datos[[#This Row],[tAnio]],Tabla_Datos[[#This Row],[tMes]],Tabla_Datos[[#This Row],[tDia]])</f>
        <v>40775</v>
      </c>
      <c r="U3833" s="53" t="str">
        <f>IF(Tabla_Datos[[#This Row],[cProvincia]]="LIMA","LIMA","PROVINCIA")</f>
        <v>PROVINCIA</v>
      </c>
      <c r="V3833" s="53" t="str">
        <f>MID(Tabla_Datos[[#This Row],[pTelefono]],1,SEARCH("-",Tabla_Datos[[#This Row],[pTelefono]],1)-1)</f>
        <v>84</v>
      </c>
      <c r="W3833" s="53" t="str">
        <f>MID(Tabla_Datos[[#This Row],[pTelefono]],SEARCH("-",Tabla_Datos[[#This Row],[pTelefono]],1)+1,LEN(Tabla_Datos[[#This Row],[pTelefono]]))</f>
        <v>812803</v>
      </c>
      <c r="X3833" s="53" t="str">
        <f>CONCATENATE(Tabla_Datos[[#This Row],[TipUrb]]," ",Tabla_Datos[[#This Row],[Calle]]," ",Tabla_Datos[[#This Row],[NumCalle]])</f>
        <v>- PRINCIPAL QUILLABAMBA 0</v>
      </c>
      <c r="Y3833" t="s">
        <v>360</v>
      </c>
      <c r="Z3833" t="s">
        <v>320</v>
      </c>
      <c r="AA3833" t="s">
        <v>321</v>
      </c>
      <c r="AB3833" t="s">
        <v>95</v>
      </c>
      <c r="AC3833" t="s">
        <v>95</v>
      </c>
      <c r="AD3833" t="s">
        <v>109</v>
      </c>
      <c r="AE3833" t="s">
        <v>95</v>
      </c>
      <c r="AG3833" s="51">
        <v>24965196</v>
      </c>
      <c r="AI3833">
        <v>26</v>
      </c>
      <c r="AJ3833">
        <v>26</v>
      </c>
      <c r="AK3833" t="s">
        <v>10556</v>
      </c>
      <c r="AL3833">
        <v>0</v>
      </c>
    </row>
    <row r="3834" spans="1:38">
      <c r="A3834">
        <v>3289999</v>
      </c>
      <c r="B3834" t="s">
        <v>12600</v>
      </c>
      <c r="C3834" t="s">
        <v>20</v>
      </c>
      <c r="D3834" t="s">
        <v>85</v>
      </c>
      <c r="E3834">
        <v>2011</v>
      </c>
      <c r="F3834">
        <v>8</v>
      </c>
      <c r="G3834">
        <v>20</v>
      </c>
      <c r="H3834" t="s">
        <v>144</v>
      </c>
      <c r="I3834" t="s">
        <v>16</v>
      </c>
      <c r="J3834" t="s">
        <v>16</v>
      </c>
      <c r="K3834" t="s">
        <v>192</v>
      </c>
      <c r="L3834" t="s">
        <v>86</v>
      </c>
      <c r="M3834" t="s">
        <v>88</v>
      </c>
      <c r="N3834" s="50">
        <v>8175060</v>
      </c>
      <c r="O3834" s="51">
        <v>1488800</v>
      </c>
      <c r="P3834" t="s">
        <v>12601</v>
      </c>
      <c r="Q3834" t="s">
        <v>12602</v>
      </c>
      <c r="R3834" t="s">
        <v>285</v>
      </c>
      <c r="S3834" s="49" t="str">
        <f>CONCATENATE(Tabla_Datos[[#This Row],[Nombre_Cliente]]," ",Tabla_Datos[[#This Row],[ApellidoPaterno_Cliente]]," ",Tabla_Datos[[#This Row],[ApellidoMaterno_Cliente]])</f>
        <v>ELIZABETH BLANCA BARBOZA CALDERON</v>
      </c>
      <c r="T3834" s="53">
        <f>DATE(Tabla_Datos[[#This Row],[tAnio]],Tabla_Datos[[#This Row],[tMes]],Tabla_Datos[[#This Row],[tDia]])</f>
        <v>40775</v>
      </c>
      <c r="U3834" s="53" t="str">
        <f>IF(Tabla_Datos[[#This Row],[cProvincia]]="LIMA","LIMA","PROVINCIA")</f>
        <v>LIMA</v>
      </c>
      <c r="V3834" s="53" t="str">
        <f>MID(Tabla_Datos[[#This Row],[pTelefono]],1,SEARCH("-",Tabla_Datos[[#This Row],[pTelefono]],1)-1)</f>
        <v>1</v>
      </c>
      <c r="W3834" s="53" t="str">
        <f>MID(Tabla_Datos[[#This Row],[pTelefono]],SEARCH("-",Tabla_Datos[[#This Row],[pTelefono]],1)+1,LEN(Tabla_Datos[[#This Row],[pTelefono]]))</f>
        <v>3278219</v>
      </c>
      <c r="X3834" s="53" t="str">
        <f>CONCATENATE(Tabla_Datos[[#This Row],[TipUrb]]," ",Tabla_Datos[[#This Row],[Calle]]," ",Tabla_Datos[[#This Row],[NumCalle]])</f>
        <v>UR DE LA RIVA AGUERO JOSE 1077</v>
      </c>
      <c r="Y3834" t="s">
        <v>92</v>
      </c>
      <c r="Z3834" t="s">
        <v>122</v>
      </c>
      <c r="AA3834" t="s">
        <v>123</v>
      </c>
      <c r="AB3834" t="s">
        <v>95</v>
      </c>
      <c r="AC3834" t="s">
        <v>95</v>
      </c>
      <c r="AD3834" t="s">
        <v>161</v>
      </c>
      <c r="AE3834" t="s">
        <v>95</v>
      </c>
      <c r="AF3834" t="s">
        <v>95</v>
      </c>
      <c r="AG3834" s="51">
        <v>6202908</v>
      </c>
      <c r="AI3834">
        <v>1</v>
      </c>
      <c r="AJ3834">
        <v>1</v>
      </c>
      <c r="AK3834" t="s">
        <v>12603</v>
      </c>
      <c r="AL3834">
        <v>1077</v>
      </c>
    </row>
    <row r="3835" spans="1:38">
      <c r="A3835">
        <v>3288308</v>
      </c>
      <c r="B3835" t="s">
        <v>12604</v>
      </c>
      <c r="C3835" t="s">
        <v>18</v>
      </c>
      <c r="D3835" t="s">
        <v>85</v>
      </c>
      <c r="E3835">
        <v>2011</v>
      </c>
      <c r="F3835">
        <v>8</v>
      </c>
      <c r="G3835">
        <v>20</v>
      </c>
      <c r="H3835" t="s">
        <v>86</v>
      </c>
      <c r="I3835" t="s">
        <v>16</v>
      </c>
      <c r="J3835" t="s">
        <v>16</v>
      </c>
      <c r="K3835" t="s">
        <v>496</v>
      </c>
      <c r="L3835" t="s">
        <v>86</v>
      </c>
      <c r="M3835" t="s">
        <v>88</v>
      </c>
      <c r="N3835" s="50">
        <v>99999999</v>
      </c>
      <c r="O3835" s="51">
        <v>1611251</v>
      </c>
      <c r="P3835" t="s">
        <v>12605</v>
      </c>
      <c r="Q3835" t="s">
        <v>12606</v>
      </c>
      <c r="R3835" t="s">
        <v>377</v>
      </c>
      <c r="S3835" s="49" t="str">
        <f>CONCATENATE(Tabla_Datos[[#This Row],[Nombre_Cliente]]," ",Tabla_Datos[[#This Row],[ApellidoPaterno_Cliente]]," ",Tabla_Datos[[#This Row],[ApellidoMaterno_Cliente]])</f>
        <v>RODRIGO TEODORO MAIHUASCA PEREZ</v>
      </c>
      <c r="T3835" s="53">
        <f>DATE(Tabla_Datos[[#This Row],[tAnio]],Tabla_Datos[[#This Row],[tMes]],Tabla_Datos[[#This Row],[tDia]])</f>
        <v>40775</v>
      </c>
      <c r="U3835" s="53" t="str">
        <f>IF(Tabla_Datos[[#This Row],[cProvincia]]="LIMA","LIMA","PROVINCIA")</f>
        <v>LIMA</v>
      </c>
      <c r="V3835" s="53" t="str">
        <f>MID(Tabla_Datos[[#This Row],[pTelefono]],1,SEARCH("-",Tabla_Datos[[#This Row],[pTelefono]],1)-1)</f>
        <v>1</v>
      </c>
      <c r="W3835" s="53" t="str">
        <f>MID(Tabla_Datos[[#This Row],[pTelefono]],SEARCH("-",Tabla_Datos[[#This Row],[pTelefono]],1)+1,LEN(Tabla_Datos[[#This Row],[pTelefono]]))</f>
        <v>956368325</v>
      </c>
      <c r="X3835" s="53" t="str">
        <f>CONCATENATE(Tabla_Datos[[#This Row],[TipUrb]]," ",Tabla_Datos[[#This Row],[Calle]]," ",Tabla_Datos[[#This Row],[NumCalle]])</f>
        <v>-   0</v>
      </c>
      <c r="Y3835" t="s">
        <v>92</v>
      </c>
      <c r="Z3835" t="s">
        <v>93</v>
      </c>
      <c r="AA3835" t="s">
        <v>94</v>
      </c>
      <c r="AB3835" t="s">
        <v>95</v>
      </c>
      <c r="AC3835" t="s">
        <v>95</v>
      </c>
      <c r="AD3835" t="s">
        <v>109</v>
      </c>
      <c r="AE3835" t="s">
        <v>474</v>
      </c>
      <c r="AF3835">
        <v>12</v>
      </c>
      <c r="AG3835" s="51">
        <v>8945380</v>
      </c>
      <c r="AI3835">
        <v>26</v>
      </c>
      <c r="AJ3835">
        <v>26</v>
      </c>
      <c r="AK3835" t="s">
        <v>95</v>
      </c>
      <c r="AL3835">
        <v>0</v>
      </c>
    </row>
    <row r="3836" spans="1:38">
      <c r="A3836">
        <v>3289918</v>
      </c>
      <c r="B3836" t="s">
        <v>12607</v>
      </c>
      <c r="C3836" t="s">
        <v>18</v>
      </c>
      <c r="D3836" t="s">
        <v>143</v>
      </c>
      <c r="E3836">
        <v>2011</v>
      </c>
      <c r="F3836">
        <v>8</v>
      </c>
      <c r="G3836">
        <v>20</v>
      </c>
      <c r="H3836" t="s">
        <v>86</v>
      </c>
      <c r="I3836" t="s">
        <v>145</v>
      </c>
      <c r="J3836" t="s">
        <v>146</v>
      </c>
      <c r="K3836" t="s">
        <v>146</v>
      </c>
      <c r="L3836" t="s">
        <v>86</v>
      </c>
      <c r="M3836" t="s">
        <v>88</v>
      </c>
      <c r="N3836" s="50">
        <v>41146465</v>
      </c>
      <c r="O3836" s="51">
        <v>1736347</v>
      </c>
      <c r="P3836" t="s">
        <v>12608</v>
      </c>
      <c r="Q3836" t="s">
        <v>388</v>
      </c>
      <c r="R3836" t="s">
        <v>853</v>
      </c>
      <c r="S3836" s="49" t="str">
        <f>CONCATENATE(Tabla_Datos[[#This Row],[Nombre_Cliente]]," ",Tabla_Datos[[#This Row],[ApellidoPaterno_Cliente]]," ",Tabla_Datos[[#This Row],[ApellidoMaterno_Cliente]])</f>
        <v>HUGO LEANDRO MAGUIÑA CASTRO</v>
      </c>
      <c r="T3836" s="53">
        <f>DATE(Tabla_Datos[[#This Row],[tAnio]],Tabla_Datos[[#This Row],[tMes]],Tabla_Datos[[#This Row],[tDia]])</f>
        <v>40775</v>
      </c>
      <c r="U3836" s="53" t="str">
        <f>IF(Tabla_Datos[[#This Row],[cProvincia]]="LIMA","LIMA","PROVINCIA")</f>
        <v>PROVINCIA</v>
      </c>
      <c r="V3836" s="53" t="str">
        <f>MID(Tabla_Datos[[#This Row],[pTelefono]],1,SEARCH("-",Tabla_Datos[[#This Row],[pTelefono]],1)-1)</f>
        <v>43</v>
      </c>
      <c r="W3836" s="53" t="str">
        <f>MID(Tabla_Datos[[#This Row],[pTelefono]],SEARCH("-",Tabla_Datos[[#This Row],[pTelefono]],1)+1,LEN(Tabla_Datos[[#This Row],[pTelefono]]))</f>
        <v>424940</v>
      </c>
      <c r="X3836" s="53" t="str">
        <f>CONCATENATE(Tabla_Datos[[#This Row],[TipUrb]]," ",Tabla_Datos[[#This Row],[Calle]]," ",Tabla_Datos[[#This Row],[NumCalle]])</f>
        <v>- JUAN DE LA CRUZ ROMERO 576</v>
      </c>
      <c r="Y3836" t="s">
        <v>151</v>
      </c>
      <c r="Z3836" t="s">
        <v>188</v>
      </c>
      <c r="AA3836" t="s">
        <v>189</v>
      </c>
      <c r="AB3836" t="s">
        <v>95</v>
      </c>
      <c r="AC3836" t="s">
        <v>95</v>
      </c>
      <c r="AD3836" t="s">
        <v>109</v>
      </c>
      <c r="AE3836">
        <v>20</v>
      </c>
      <c r="AF3836" s="48">
        <v>44198</v>
      </c>
      <c r="AG3836" s="51">
        <v>7307469</v>
      </c>
      <c r="AI3836">
        <v>1</v>
      </c>
      <c r="AJ3836">
        <v>1</v>
      </c>
      <c r="AK3836" t="s">
        <v>12609</v>
      </c>
      <c r="AL3836">
        <v>576</v>
      </c>
    </row>
    <row r="3837" spans="1:38">
      <c r="A3837">
        <v>3281032</v>
      </c>
      <c r="B3837" t="s">
        <v>12610</v>
      </c>
      <c r="C3837" t="s">
        <v>19</v>
      </c>
      <c r="D3837" t="s">
        <v>85</v>
      </c>
      <c r="E3837">
        <v>2011</v>
      </c>
      <c r="F3837">
        <v>8</v>
      </c>
      <c r="G3837">
        <v>20</v>
      </c>
      <c r="H3837" t="s">
        <v>86</v>
      </c>
      <c r="I3837" t="s">
        <v>16</v>
      </c>
      <c r="J3837" t="s">
        <v>16</v>
      </c>
      <c r="K3837" t="s">
        <v>487</v>
      </c>
      <c r="L3837" t="s">
        <v>86</v>
      </c>
      <c r="M3837" t="s">
        <v>88</v>
      </c>
      <c r="O3837" s="51">
        <v>1837476</v>
      </c>
      <c r="P3837" t="s">
        <v>12611</v>
      </c>
      <c r="Q3837" t="s">
        <v>12612</v>
      </c>
      <c r="R3837" t="s">
        <v>12613</v>
      </c>
      <c r="S3837" s="49" t="str">
        <f>CONCATENATE(Tabla_Datos[[#This Row],[Nombre_Cliente]]," ",Tabla_Datos[[#This Row],[ApellidoPaterno_Cliente]]," ",Tabla_Datos[[#This Row],[ApellidoMaterno_Cliente]])</f>
        <v xml:space="preserve">LADY KELLY INGA  CERDA </v>
      </c>
      <c r="T3837" s="53">
        <f>DATE(Tabla_Datos[[#This Row],[tAnio]],Tabla_Datos[[#This Row],[tMes]],Tabla_Datos[[#This Row],[tDia]])</f>
        <v>40775</v>
      </c>
      <c r="U3837" s="53" t="str">
        <f>IF(Tabla_Datos[[#This Row],[cProvincia]]="LIMA","LIMA","PROVINCIA")</f>
        <v>LIMA</v>
      </c>
      <c r="V3837" s="53" t="str">
        <f>MID(Tabla_Datos[[#This Row],[pTelefono]],1,SEARCH("-",Tabla_Datos[[#This Row],[pTelefono]],1)-1)</f>
        <v>1</v>
      </c>
      <c r="W3837" s="53" t="str">
        <f>MID(Tabla_Datos[[#This Row],[pTelefono]],SEARCH("-",Tabla_Datos[[#This Row],[pTelefono]],1)+1,LEN(Tabla_Datos[[#This Row],[pTelefono]]))</f>
        <v>94681045</v>
      </c>
      <c r="X3837" s="53" t="str">
        <f>CONCATENATE(Tabla_Datos[[#This Row],[TipUrb]]," ",Tabla_Datos[[#This Row],[Calle]]," ",Tabla_Datos[[#This Row],[NumCalle]])</f>
        <v>UR JAMESONITA 245</v>
      </c>
      <c r="Y3837" t="s">
        <v>92</v>
      </c>
      <c r="Z3837" t="s">
        <v>122</v>
      </c>
      <c r="AA3837" t="s">
        <v>123</v>
      </c>
      <c r="AB3837" t="s">
        <v>95</v>
      </c>
      <c r="AC3837" t="s">
        <v>95</v>
      </c>
      <c r="AD3837" t="s">
        <v>161</v>
      </c>
      <c r="AE3837" t="s">
        <v>95</v>
      </c>
      <c r="AF3837" t="s">
        <v>95</v>
      </c>
      <c r="AG3837" s="51">
        <v>42933585</v>
      </c>
      <c r="AI3837">
        <v>1</v>
      </c>
      <c r="AJ3837">
        <v>1</v>
      </c>
      <c r="AK3837" t="s">
        <v>12614</v>
      </c>
      <c r="AL3837">
        <v>245</v>
      </c>
    </row>
    <row r="3838" spans="1:38">
      <c r="A3838">
        <v>3287439</v>
      </c>
      <c r="B3838" t="s">
        <v>12615</v>
      </c>
      <c r="C3838" t="s">
        <v>19</v>
      </c>
      <c r="D3838" t="s">
        <v>143</v>
      </c>
      <c r="E3838">
        <v>2011</v>
      </c>
      <c r="F3838">
        <v>8</v>
      </c>
      <c r="G3838">
        <v>20</v>
      </c>
      <c r="H3838" t="s">
        <v>86</v>
      </c>
      <c r="I3838" t="s">
        <v>202</v>
      </c>
      <c r="J3838" t="s">
        <v>203</v>
      </c>
      <c r="K3838" t="s">
        <v>203</v>
      </c>
      <c r="L3838" t="s">
        <v>86</v>
      </c>
      <c r="M3838" t="s">
        <v>133</v>
      </c>
      <c r="N3838" s="50">
        <v>42150797</v>
      </c>
      <c r="O3838" s="51">
        <v>1907111</v>
      </c>
      <c r="P3838" t="s">
        <v>12616</v>
      </c>
      <c r="Q3838" t="s">
        <v>625</v>
      </c>
      <c r="R3838" t="s">
        <v>12617</v>
      </c>
      <c r="S3838" s="49" t="str">
        <f>CONCATENATE(Tabla_Datos[[#This Row],[Nombre_Cliente]]," ",Tabla_Datos[[#This Row],[ApellidoPaterno_Cliente]]," ",Tabla_Datos[[#This Row],[ApellidoMaterno_Cliente]])</f>
        <v>PAOLA JANET CASTILLO ORREGO</v>
      </c>
      <c r="T3838" s="53">
        <f>DATE(Tabla_Datos[[#This Row],[tAnio]],Tabla_Datos[[#This Row],[tMes]],Tabla_Datos[[#This Row],[tDia]])</f>
        <v>40775</v>
      </c>
      <c r="U3838" s="53" t="str">
        <f>IF(Tabla_Datos[[#This Row],[cProvincia]]="LIMA","LIMA","PROVINCIA")</f>
        <v>PROVINCIA</v>
      </c>
      <c r="V3838" s="53" t="str">
        <f>MID(Tabla_Datos[[#This Row],[pTelefono]],1,SEARCH("-",Tabla_Datos[[#This Row],[pTelefono]],1)-1)</f>
        <v>74</v>
      </c>
      <c r="W3838" s="53" t="str">
        <f>MID(Tabla_Datos[[#This Row],[pTelefono]],SEARCH("-",Tabla_Datos[[#This Row],[pTelefono]],1)+1,LEN(Tabla_Datos[[#This Row],[pTelefono]]))</f>
        <v>9112540</v>
      </c>
      <c r="X3838" s="53" t="str">
        <f>CONCATENATE(Tabla_Datos[[#This Row],[TipUrb]]," ",Tabla_Datos[[#This Row],[Calle]]," ",Tabla_Datos[[#This Row],[NumCalle]])</f>
        <v>UP MORROPE 480</v>
      </c>
      <c r="Y3838" t="s">
        <v>208</v>
      </c>
      <c r="Z3838" t="s">
        <v>152</v>
      </c>
      <c r="AA3838" t="s">
        <v>153</v>
      </c>
      <c r="AB3838" t="s">
        <v>95</v>
      </c>
      <c r="AC3838" t="s">
        <v>95</v>
      </c>
      <c r="AD3838" t="s">
        <v>286</v>
      </c>
      <c r="AE3838" t="s">
        <v>95</v>
      </c>
      <c r="AF3838" t="s">
        <v>95</v>
      </c>
      <c r="AG3838" s="51">
        <v>46781016</v>
      </c>
      <c r="AI3838">
        <v>1</v>
      </c>
      <c r="AJ3838">
        <v>1</v>
      </c>
      <c r="AK3838" t="s">
        <v>12618</v>
      </c>
      <c r="AL3838">
        <v>480</v>
      </c>
    </row>
    <row r="3839" spans="1:38">
      <c r="A3839">
        <v>3284534</v>
      </c>
      <c r="B3839" t="s">
        <v>12619</v>
      </c>
      <c r="C3839" t="s">
        <v>18</v>
      </c>
      <c r="D3839" t="s">
        <v>143</v>
      </c>
      <c r="E3839">
        <v>2011</v>
      </c>
      <c r="F3839">
        <v>8</v>
      </c>
      <c r="G3839">
        <v>20</v>
      </c>
      <c r="H3839" t="s">
        <v>86</v>
      </c>
      <c r="I3839" t="s">
        <v>890</v>
      </c>
      <c r="J3839" t="s">
        <v>890</v>
      </c>
      <c r="K3839" t="s">
        <v>890</v>
      </c>
      <c r="L3839" t="s">
        <v>86</v>
      </c>
      <c r="M3839" t="s">
        <v>294</v>
      </c>
      <c r="N3839" s="50">
        <v>20076971</v>
      </c>
      <c r="O3839" s="51">
        <v>1912617</v>
      </c>
      <c r="P3839" t="s">
        <v>12620</v>
      </c>
      <c r="Q3839" t="s">
        <v>95</v>
      </c>
      <c r="R3839" t="s">
        <v>95</v>
      </c>
      <c r="S3839" s="49" t="str">
        <f>CONCATENATE(Tabla_Datos[[#This Row],[Nombre_Cliente]]," ",Tabla_Datos[[#This Row],[ApellidoPaterno_Cliente]]," ",Tabla_Datos[[#This Row],[ApellidoMaterno_Cliente]])</f>
        <v xml:space="preserve">OSINERGMIN    </v>
      </c>
      <c r="T3839" s="53">
        <f>DATE(Tabla_Datos[[#This Row],[tAnio]],Tabla_Datos[[#This Row],[tMes]],Tabla_Datos[[#This Row],[tDia]])</f>
        <v>40775</v>
      </c>
      <c r="U3839" s="53" t="str">
        <f>IF(Tabla_Datos[[#This Row],[cProvincia]]="LIMA","LIMA","PROVINCIA")</f>
        <v>PROVINCIA</v>
      </c>
      <c r="V3839" s="53" t="str">
        <f>MID(Tabla_Datos[[#This Row],[pTelefono]],1,SEARCH("-",Tabla_Datos[[#This Row],[pTelefono]],1)-1)</f>
        <v>64</v>
      </c>
      <c r="W3839" s="53" t="str">
        <f>MID(Tabla_Datos[[#This Row],[pTelefono]],SEARCH("-",Tabla_Datos[[#This Row],[pTelefono]],1)+1,LEN(Tabla_Datos[[#This Row],[pTelefono]]))</f>
        <v>219006 (744935)</v>
      </c>
      <c r="X3839" s="53" t="str">
        <f>CONCATENATE(Tabla_Datos[[#This Row],[TipUrb]]," ",Tabla_Datos[[#This Row],[Calle]]," ",Tabla_Datos[[#This Row],[NumCalle]])</f>
        <v xml:space="preserve">  TORRE TAGLE 672</v>
      </c>
      <c r="Y3839" t="s">
        <v>12621</v>
      </c>
      <c r="Z3839" t="s">
        <v>181</v>
      </c>
      <c r="AA3839" t="s">
        <v>182</v>
      </c>
      <c r="AB3839" t="s">
        <v>95</v>
      </c>
      <c r="AC3839" t="s">
        <v>95</v>
      </c>
      <c r="AD3839" t="s">
        <v>95</v>
      </c>
      <c r="AE3839" t="s">
        <v>95</v>
      </c>
      <c r="AH3839">
        <v>20376082114</v>
      </c>
      <c r="AI3839">
        <v>17</v>
      </c>
      <c r="AJ3839">
        <v>17</v>
      </c>
      <c r="AK3839" t="s">
        <v>3890</v>
      </c>
      <c r="AL3839">
        <v>672</v>
      </c>
    </row>
    <row r="3840" spans="1:38">
      <c r="A3840">
        <v>3268929</v>
      </c>
      <c r="B3840" t="s">
        <v>12622</v>
      </c>
      <c r="C3840" t="s">
        <v>18</v>
      </c>
      <c r="D3840" t="s">
        <v>143</v>
      </c>
      <c r="E3840">
        <v>2011</v>
      </c>
      <c r="F3840">
        <v>8</v>
      </c>
      <c r="G3840">
        <v>20</v>
      </c>
      <c r="H3840" t="s">
        <v>86</v>
      </c>
      <c r="I3840" t="s">
        <v>16</v>
      </c>
      <c r="J3840" t="s">
        <v>16</v>
      </c>
      <c r="K3840" t="s">
        <v>277</v>
      </c>
      <c r="L3840" t="s">
        <v>86</v>
      </c>
      <c r="M3840" t="s">
        <v>88</v>
      </c>
      <c r="N3840" s="50">
        <v>6654982</v>
      </c>
      <c r="O3840" s="51">
        <v>1995209</v>
      </c>
      <c r="P3840" t="s">
        <v>12623</v>
      </c>
      <c r="Q3840" t="s">
        <v>939</v>
      </c>
      <c r="R3840" t="s">
        <v>12624</v>
      </c>
      <c r="S3840" s="49" t="str">
        <f>CONCATENATE(Tabla_Datos[[#This Row],[Nombre_Cliente]]," ",Tabla_Datos[[#This Row],[ApellidoPaterno_Cliente]]," ",Tabla_Datos[[#This Row],[ApellidoMaterno_Cliente]])</f>
        <v xml:space="preserve"> LUIS WILLIAM POLO SIHUAS</v>
      </c>
      <c r="T3840" s="53">
        <f>DATE(Tabla_Datos[[#This Row],[tAnio]],Tabla_Datos[[#This Row],[tMes]],Tabla_Datos[[#This Row],[tDia]])</f>
        <v>40775</v>
      </c>
      <c r="U3840" s="53" t="str">
        <f>IF(Tabla_Datos[[#This Row],[cProvincia]]="LIMA","LIMA","PROVINCIA")</f>
        <v>LIMA</v>
      </c>
      <c r="V3840" s="53" t="str">
        <f>MID(Tabla_Datos[[#This Row],[pTelefono]],1,SEARCH("-",Tabla_Datos[[#This Row],[pTelefono]],1)-1)</f>
        <v>1</v>
      </c>
      <c r="W3840" s="53" t="str">
        <f>MID(Tabla_Datos[[#This Row],[pTelefono]],SEARCH("-",Tabla_Datos[[#This Row],[pTelefono]],1)+1,LEN(Tabla_Datos[[#This Row],[pTelefono]]))</f>
        <v>7770819</v>
      </c>
      <c r="X3840" s="53" t="str">
        <f>CONCATENATE(Tabla_Datos[[#This Row],[TipUrb]]," ",Tabla_Datos[[#This Row],[Calle]]," ",Tabla_Datos[[#This Row],[NumCalle]])</f>
        <v>UR PEÑA RIVERA 179</v>
      </c>
      <c r="Y3840" t="s">
        <v>92</v>
      </c>
      <c r="Z3840" t="s">
        <v>181</v>
      </c>
      <c r="AA3840" t="s">
        <v>182</v>
      </c>
      <c r="AB3840">
        <v>4</v>
      </c>
      <c r="AC3840" t="s">
        <v>413</v>
      </c>
      <c r="AD3840" t="s">
        <v>161</v>
      </c>
      <c r="AE3840" t="s">
        <v>95</v>
      </c>
      <c r="AG3840" s="51">
        <v>6623064</v>
      </c>
      <c r="AI3840">
        <v>26</v>
      </c>
      <c r="AJ3840">
        <v>26</v>
      </c>
      <c r="AK3840" t="s">
        <v>12625</v>
      </c>
      <c r="AL3840">
        <v>179</v>
      </c>
    </row>
    <row r="3841" spans="1:38">
      <c r="A3841">
        <v>3284783</v>
      </c>
      <c r="B3841" t="s">
        <v>12626</v>
      </c>
      <c r="C3841" t="s">
        <v>19</v>
      </c>
      <c r="D3841" t="s">
        <v>143</v>
      </c>
      <c r="E3841">
        <v>2011</v>
      </c>
      <c r="F3841">
        <v>8</v>
      </c>
      <c r="G3841">
        <v>20</v>
      </c>
      <c r="H3841" t="s">
        <v>86</v>
      </c>
      <c r="I3841" t="s">
        <v>587</v>
      </c>
      <c r="J3841" t="s">
        <v>587</v>
      </c>
      <c r="K3841" t="s">
        <v>587</v>
      </c>
      <c r="L3841" t="s">
        <v>86</v>
      </c>
      <c r="M3841" t="s">
        <v>102</v>
      </c>
      <c r="N3841" s="50">
        <v>43941703</v>
      </c>
      <c r="O3841" s="51">
        <v>1987652</v>
      </c>
      <c r="P3841" t="s">
        <v>12627</v>
      </c>
      <c r="Q3841" t="s">
        <v>451</v>
      </c>
      <c r="R3841" t="s">
        <v>95</v>
      </c>
      <c r="S3841" s="49" t="str">
        <f>CONCATENATE(Tabla_Datos[[#This Row],[Nombre_Cliente]]," ",Tabla_Datos[[#This Row],[ApellidoPaterno_Cliente]]," ",Tabla_Datos[[#This Row],[ApellidoMaterno_Cliente]])</f>
        <v xml:space="preserve">GLADIZ FLORES  </v>
      </c>
      <c r="T3841" s="53">
        <f>DATE(Tabla_Datos[[#This Row],[tAnio]],Tabla_Datos[[#This Row],[tMes]],Tabla_Datos[[#This Row],[tDia]])</f>
        <v>40775</v>
      </c>
      <c r="U3841" s="53" t="str">
        <f>IF(Tabla_Datos[[#This Row],[cProvincia]]="LIMA","LIMA","PROVINCIA")</f>
        <v>PROVINCIA</v>
      </c>
      <c r="V3841" s="53" t="str">
        <f>MID(Tabla_Datos[[#This Row],[pTelefono]],1,SEARCH("-",Tabla_Datos[[#This Row],[pTelefono]],1)-1)</f>
        <v>52</v>
      </c>
      <c r="W3841" s="53" t="str">
        <f>MID(Tabla_Datos[[#This Row],[pTelefono]],SEARCH("-",Tabla_Datos[[#This Row],[pTelefono]],1)+1,LEN(Tabla_Datos[[#This Row],[pTelefono]]))</f>
        <v>952519389</v>
      </c>
      <c r="X3841" s="53" t="str">
        <f>CONCATENATE(Tabla_Datos[[#This Row],[TipUrb]]," ",Tabla_Datos[[#This Row],[Calle]]," ",Tabla_Datos[[#This Row],[NumCalle]])</f>
        <v>- LOS ALAMOS 96</v>
      </c>
      <c r="Y3841" t="s">
        <v>590</v>
      </c>
      <c r="Z3841" t="s">
        <v>152</v>
      </c>
      <c r="AA3841" t="s">
        <v>153</v>
      </c>
      <c r="AB3841" t="s">
        <v>95</v>
      </c>
      <c r="AC3841" t="s">
        <v>95</v>
      </c>
      <c r="AD3841" t="s">
        <v>109</v>
      </c>
      <c r="AE3841" t="s">
        <v>95</v>
      </c>
      <c r="AF3841" t="s">
        <v>95</v>
      </c>
      <c r="AG3841" s="51">
        <v>29459779</v>
      </c>
      <c r="AI3841">
        <v>1</v>
      </c>
      <c r="AJ3841">
        <v>1</v>
      </c>
      <c r="AK3841" t="s">
        <v>2562</v>
      </c>
      <c r="AL3841">
        <v>96</v>
      </c>
    </row>
    <row r="3842" spans="1:38">
      <c r="A3842">
        <v>3290018</v>
      </c>
      <c r="B3842" t="s">
        <v>12628</v>
      </c>
      <c r="C3842" t="s">
        <v>18</v>
      </c>
      <c r="D3842" t="s">
        <v>143</v>
      </c>
      <c r="E3842">
        <v>2011</v>
      </c>
      <c r="F3842">
        <v>8</v>
      </c>
      <c r="G3842">
        <v>20</v>
      </c>
      <c r="H3842" t="s">
        <v>86</v>
      </c>
      <c r="I3842" t="s">
        <v>132</v>
      </c>
      <c r="J3842" t="s">
        <v>6030</v>
      </c>
      <c r="K3842" t="s">
        <v>6030</v>
      </c>
      <c r="L3842" t="s">
        <v>86</v>
      </c>
      <c r="M3842" t="s">
        <v>133</v>
      </c>
      <c r="N3842" s="50">
        <v>41436592</v>
      </c>
      <c r="O3842" s="51">
        <v>2056436</v>
      </c>
      <c r="P3842" t="s">
        <v>12629</v>
      </c>
      <c r="Q3842" t="s">
        <v>365</v>
      </c>
      <c r="R3842" t="s">
        <v>12630</v>
      </c>
      <c r="S3842" s="49" t="str">
        <f>CONCATENATE(Tabla_Datos[[#This Row],[Nombre_Cliente]]," ",Tabla_Datos[[#This Row],[ApellidoPaterno_Cliente]]," ",Tabla_Datos[[#This Row],[ApellidoMaterno_Cliente]])</f>
        <v>RAQUEL CONSUELO RODRIGUEZ DE HERRERA</v>
      </c>
      <c r="T3842" s="53">
        <f>DATE(Tabla_Datos[[#This Row],[tAnio]],Tabla_Datos[[#This Row],[tMes]],Tabla_Datos[[#This Row],[tDia]])</f>
        <v>40775</v>
      </c>
      <c r="U3842" s="53" t="str">
        <f>IF(Tabla_Datos[[#This Row],[cProvincia]]="LIMA","LIMA","PROVINCIA")</f>
        <v>PROVINCIA</v>
      </c>
      <c r="V3842" s="53" t="str">
        <f>MID(Tabla_Datos[[#This Row],[pTelefono]],1,SEARCH("-",Tabla_Datos[[#This Row],[pTelefono]],1)-1)</f>
        <v>73</v>
      </c>
      <c r="W3842" s="53" t="str">
        <f>MID(Tabla_Datos[[#This Row],[pTelefono]],SEARCH("-",Tabla_Datos[[#This Row],[pTelefono]],1)+1,LEN(Tabla_Datos[[#This Row],[pTelefono]]))</f>
        <v>968028777</v>
      </c>
      <c r="X3842" s="53" t="str">
        <f>CONCATENATE(Tabla_Datos[[#This Row],[TipUrb]]," ",Tabla_Datos[[#This Row],[Calle]]," ",Tabla_Datos[[#This Row],[NumCalle]])</f>
        <v>- INDEPENDENCIA 266</v>
      </c>
      <c r="Y3842" t="s">
        <v>137</v>
      </c>
      <c r="Z3842" t="s">
        <v>152</v>
      </c>
      <c r="AA3842" t="s">
        <v>153</v>
      </c>
      <c r="AB3842" t="s">
        <v>95</v>
      </c>
      <c r="AC3842" t="s">
        <v>95</v>
      </c>
      <c r="AD3842" t="s">
        <v>109</v>
      </c>
      <c r="AE3842" t="s">
        <v>95</v>
      </c>
      <c r="AF3842" t="s">
        <v>95</v>
      </c>
      <c r="AG3842" s="51">
        <v>3469149</v>
      </c>
      <c r="AH3842" t="s">
        <v>95</v>
      </c>
      <c r="AI3842">
        <v>1</v>
      </c>
      <c r="AJ3842">
        <v>1</v>
      </c>
      <c r="AK3842" t="s">
        <v>147</v>
      </c>
      <c r="AL3842">
        <v>266</v>
      </c>
    </row>
    <row r="3843" spans="1:38">
      <c r="A3843">
        <v>3283334</v>
      </c>
      <c r="B3843" t="s">
        <v>12631</v>
      </c>
      <c r="C3843" t="s">
        <v>18</v>
      </c>
      <c r="D3843" t="s">
        <v>143</v>
      </c>
      <c r="E3843">
        <v>2011</v>
      </c>
      <c r="F3843">
        <v>8</v>
      </c>
      <c r="G3843">
        <v>20</v>
      </c>
      <c r="H3843" t="s">
        <v>86</v>
      </c>
      <c r="I3843" t="s">
        <v>16</v>
      </c>
      <c r="J3843" t="s">
        <v>16</v>
      </c>
      <c r="K3843" t="s">
        <v>126</v>
      </c>
      <c r="L3843" t="s">
        <v>86</v>
      </c>
      <c r="M3843" t="s">
        <v>88</v>
      </c>
      <c r="N3843" s="50">
        <v>44192329</v>
      </c>
      <c r="O3843" s="51">
        <v>2144388</v>
      </c>
      <c r="P3843" t="s">
        <v>12632</v>
      </c>
      <c r="Q3843" t="s">
        <v>421</v>
      </c>
      <c r="R3843" t="s">
        <v>6474</v>
      </c>
      <c r="S3843" s="49" t="str">
        <f>CONCATENATE(Tabla_Datos[[#This Row],[Nombre_Cliente]]," ",Tabla_Datos[[#This Row],[ApellidoPaterno_Cliente]]," ",Tabla_Datos[[#This Row],[ApellidoMaterno_Cliente]])</f>
        <v>MILTON JESUS LOPEZ ORE</v>
      </c>
      <c r="T3843" s="53">
        <f>DATE(Tabla_Datos[[#This Row],[tAnio]],Tabla_Datos[[#This Row],[tMes]],Tabla_Datos[[#This Row],[tDia]])</f>
        <v>40775</v>
      </c>
      <c r="U3843" s="53" t="str">
        <f>IF(Tabla_Datos[[#This Row],[cProvincia]]="LIMA","LIMA","PROVINCIA")</f>
        <v>LIMA</v>
      </c>
      <c r="V3843" s="53" t="str">
        <f>MID(Tabla_Datos[[#This Row],[pTelefono]],1,SEARCH("-",Tabla_Datos[[#This Row],[pTelefono]],1)-1)</f>
        <v>1</v>
      </c>
      <c r="W3843" s="53" t="str">
        <f>MID(Tabla_Datos[[#This Row],[pTelefono]],SEARCH("-",Tabla_Datos[[#This Row],[pTelefono]],1)+1,LEN(Tabla_Datos[[#This Row],[pTelefono]]))</f>
        <v>987353944</v>
      </c>
      <c r="X3843" s="53" t="str">
        <f>CONCATENATE(Tabla_Datos[[#This Row],[TipUrb]]," ",Tabla_Datos[[#This Row],[Calle]]," ",Tabla_Datos[[#This Row],[NumCalle]])</f>
        <v>AH .. 0</v>
      </c>
      <c r="Y3843" t="s">
        <v>92</v>
      </c>
      <c r="Z3843" t="s">
        <v>181</v>
      </c>
      <c r="AA3843" t="s">
        <v>182</v>
      </c>
      <c r="AB3843" t="s">
        <v>95</v>
      </c>
      <c r="AC3843" t="s">
        <v>95</v>
      </c>
      <c r="AD3843" t="s">
        <v>96</v>
      </c>
      <c r="AE3843" t="s">
        <v>413</v>
      </c>
      <c r="AF3843">
        <v>11</v>
      </c>
      <c r="AG3843" s="51">
        <v>41580719</v>
      </c>
      <c r="AH3843" t="s">
        <v>95</v>
      </c>
      <c r="AI3843">
        <v>26</v>
      </c>
      <c r="AJ3843">
        <v>26</v>
      </c>
      <c r="AK3843" t="s">
        <v>12633</v>
      </c>
      <c r="AL3843">
        <v>0</v>
      </c>
    </row>
    <row r="3844" spans="1:38">
      <c r="A3844">
        <v>3271241</v>
      </c>
      <c r="B3844" t="s">
        <v>12634</v>
      </c>
      <c r="C3844" t="s">
        <v>18</v>
      </c>
      <c r="D3844" t="s">
        <v>85</v>
      </c>
      <c r="E3844">
        <v>2011</v>
      </c>
      <c r="F3844">
        <v>8</v>
      </c>
      <c r="G3844">
        <v>20</v>
      </c>
      <c r="H3844" t="s">
        <v>86</v>
      </c>
      <c r="I3844" t="s">
        <v>16</v>
      </c>
      <c r="J3844" t="s">
        <v>16</v>
      </c>
      <c r="K3844" t="s">
        <v>171</v>
      </c>
      <c r="L3844" t="s">
        <v>86</v>
      </c>
      <c r="M3844" t="s">
        <v>88</v>
      </c>
      <c r="N3844" s="50">
        <v>41664325</v>
      </c>
      <c r="O3844" s="51">
        <v>2198651</v>
      </c>
      <c r="P3844" t="s">
        <v>12635</v>
      </c>
      <c r="Q3844" t="s">
        <v>6335</v>
      </c>
      <c r="R3844" t="s">
        <v>910</v>
      </c>
      <c r="S3844" s="49" t="str">
        <f>CONCATENATE(Tabla_Datos[[#This Row],[Nombre_Cliente]]," ",Tabla_Datos[[#This Row],[ApellidoPaterno_Cliente]]," ",Tabla_Datos[[#This Row],[ApellidoMaterno_Cliente]])</f>
        <v xml:space="preserve">MIGUEL HUGO  HURTADO  RODRIGUEZ </v>
      </c>
      <c r="T3844" s="53">
        <f>DATE(Tabla_Datos[[#This Row],[tAnio]],Tabla_Datos[[#This Row],[tMes]],Tabla_Datos[[#This Row],[tDia]])</f>
        <v>40775</v>
      </c>
      <c r="U3844" s="53" t="str">
        <f>IF(Tabla_Datos[[#This Row],[cProvincia]]="LIMA","LIMA","PROVINCIA")</f>
        <v>LIMA</v>
      </c>
      <c r="V3844" s="53" t="str">
        <f>MID(Tabla_Datos[[#This Row],[pTelefono]],1,SEARCH("-",Tabla_Datos[[#This Row],[pTelefono]],1)-1)</f>
        <v>1</v>
      </c>
      <c r="W3844" s="53" t="str">
        <f>MID(Tabla_Datos[[#This Row],[pTelefono]],SEARCH("-",Tabla_Datos[[#This Row],[pTelefono]],1)+1,LEN(Tabla_Datos[[#This Row],[pTelefono]]))</f>
        <v>980355523</v>
      </c>
      <c r="X3844" s="53" t="str">
        <f>CONCATENATE(Tabla_Datos[[#This Row],[TipUrb]]," ",Tabla_Datos[[#This Row],[Calle]]," ",Tabla_Datos[[#This Row],[NumCalle]])</f>
        <v>RS 5 100</v>
      </c>
      <c r="Y3844" t="s">
        <v>92</v>
      </c>
      <c r="Z3844" t="s">
        <v>93</v>
      </c>
      <c r="AA3844" t="s">
        <v>94</v>
      </c>
      <c r="AB3844" t="s">
        <v>95</v>
      </c>
      <c r="AC3844" t="s">
        <v>95</v>
      </c>
      <c r="AD3844" t="s">
        <v>435</v>
      </c>
      <c r="AE3844" t="s">
        <v>95</v>
      </c>
      <c r="AG3844" s="51">
        <v>8928376</v>
      </c>
      <c r="AI3844">
        <v>1</v>
      </c>
      <c r="AJ3844">
        <v>1</v>
      </c>
      <c r="AK3844">
        <v>5</v>
      </c>
      <c r="AL3844">
        <v>100</v>
      </c>
    </row>
    <row r="3845" spans="1:38">
      <c r="A3845">
        <v>3267995</v>
      </c>
      <c r="B3845" t="s">
        <v>12636</v>
      </c>
      <c r="C3845" t="s">
        <v>18</v>
      </c>
      <c r="D3845" t="s">
        <v>143</v>
      </c>
      <c r="E3845">
        <v>2011</v>
      </c>
      <c r="F3845">
        <v>8</v>
      </c>
      <c r="G3845">
        <v>20</v>
      </c>
      <c r="H3845" t="s">
        <v>86</v>
      </c>
      <c r="I3845" t="s">
        <v>145</v>
      </c>
      <c r="J3845" t="s">
        <v>469</v>
      </c>
      <c r="K3845" t="s">
        <v>470</v>
      </c>
      <c r="L3845" t="s">
        <v>86</v>
      </c>
      <c r="M3845" t="s">
        <v>148</v>
      </c>
      <c r="N3845" s="50">
        <v>40563915</v>
      </c>
      <c r="O3845" s="51">
        <v>2178956</v>
      </c>
      <c r="P3845" t="s">
        <v>12637</v>
      </c>
      <c r="Q3845" t="s">
        <v>4247</v>
      </c>
      <c r="R3845" t="s">
        <v>242</v>
      </c>
      <c r="S3845" s="49" t="str">
        <f>CONCATENATE(Tabla_Datos[[#This Row],[Nombre_Cliente]]," ",Tabla_Datos[[#This Row],[ApellidoPaterno_Cliente]]," ",Tabla_Datos[[#This Row],[ApellidoMaterno_Cliente]])</f>
        <v>NINGER JAIME JESUS  TRUJILLO</v>
      </c>
      <c r="T3845" s="53">
        <f>DATE(Tabla_Datos[[#This Row],[tAnio]],Tabla_Datos[[#This Row],[tMes]],Tabla_Datos[[#This Row],[tDia]])</f>
        <v>40775</v>
      </c>
      <c r="U3845" s="53" t="str">
        <f>IF(Tabla_Datos[[#This Row],[cProvincia]]="LIMA","LIMA","PROVINCIA")</f>
        <v>PROVINCIA</v>
      </c>
      <c r="V3845" s="53" t="str">
        <f>MID(Tabla_Datos[[#This Row],[pTelefono]],1,SEARCH("-",Tabla_Datos[[#This Row],[pTelefono]],1)-1)</f>
        <v>43</v>
      </c>
      <c r="W3845" s="53" t="str">
        <f>MID(Tabla_Datos[[#This Row],[pTelefono]],SEARCH("-",Tabla_Datos[[#This Row],[pTelefono]],1)+1,LEN(Tabla_Datos[[#This Row],[pTelefono]]))</f>
        <v>943451065</v>
      </c>
      <c r="X3845" s="53" t="str">
        <f>CONCATENATE(Tabla_Datos[[#This Row],[TipUrb]]," ",Tabla_Datos[[#This Row],[Calle]]," ",Tabla_Datos[[#This Row],[NumCalle]])</f>
        <v>AH LOCAL CUMUNAL 3 CUADRA 0</v>
      </c>
      <c r="Y3845" t="s">
        <v>151</v>
      </c>
      <c r="Z3845" t="s">
        <v>181</v>
      </c>
      <c r="AA3845" t="s">
        <v>182</v>
      </c>
      <c r="AB3845" t="s">
        <v>95</v>
      </c>
      <c r="AC3845" t="s">
        <v>95</v>
      </c>
      <c r="AD3845" t="s">
        <v>96</v>
      </c>
      <c r="AE3845" t="s">
        <v>555</v>
      </c>
      <c r="AF3845">
        <v>7</v>
      </c>
      <c r="AG3845" s="51">
        <v>80208353</v>
      </c>
      <c r="AI3845" t="s">
        <v>475</v>
      </c>
      <c r="AJ3845" t="s">
        <v>475</v>
      </c>
      <c r="AK3845" t="s">
        <v>12638</v>
      </c>
      <c r="AL3845">
        <v>0</v>
      </c>
    </row>
    <row r="3846" spans="1:38">
      <c r="A3846">
        <v>3289486</v>
      </c>
      <c r="B3846" t="s">
        <v>12639</v>
      </c>
      <c r="C3846" t="s">
        <v>18</v>
      </c>
      <c r="D3846" t="s">
        <v>143</v>
      </c>
      <c r="E3846">
        <v>2011</v>
      </c>
      <c r="F3846">
        <v>8</v>
      </c>
      <c r="G3846">
        <v>20</v>
      </c>
      <c r="H3846" t="s">
        <v>86</v>
      </c>
      <c r="I3846" t="s">
        <v>202</v>
      </c>
      <c r="J3846" t="s">
        <v>203</v>
      </c>
      <c r="K3846" t="s">
        <v>203</v>
      </c>
      <c r="L3846" t="s">
        <v>86</v>
      </c>
      <c r="M3846" t="s">
        <v>88</v>
      </c>
      <c r="O3846" s="51">
        <v>2218726</v>
      </c>
      <c r="P3846" t="s">
        <v>12640</v>
      </c>
      <c r="Q3846" t="s">
        <v>1389</v>
      </c>
      <c r="R3846" t="s">
        <v>5423</v>
      </c>
      <c r="S3846" s="49" t="str">
        <f>CONCATENATE(Tabla_Datos[[#This Row],[Nombre_Cliente]]," ",Tabla_Datos[[#This Row],[ApellidoPaterno_Cliente]]," ",Tabla_Datos[[#This Row],[ApellidoMaterno_Cliente]])</f>
        <v>LUIS ROLANDO FERNANDEZ MONSALVE</v>
      </c>
      <c r="T3846" s="53">
        <f>DATE(Tabla_Datos[[#This Row],[tAnio]],Tabla_Datos[[#This Row],[tMes]],Tabla_Datos[[#This Row],[tDia]])</f>
        <v>40775</v>
      </c>
      <c r="U3846" s="53" t="str">
        <f>IF(Tabla_Datos[[#This Row],[cProvincia]]="LIMA","LIMA","PROVINCIA")</f>
        <v>PROVINCIA</v>
      </c>
      <c r="V3846" s="53" t="str">
        <f>MID(Tabla_Datos[[#This Row],[pTelefono]],1,SEARCH("-",Tabla_Datos[[#This Row],[pTelefono]],1)-1)</f>
        <v>74</v>
      </c>
      <c r="W3846" s="53" t="str">
        <f>MID(Tabla_Datos[[#This Row],[pTelefono]],SEARCH("-",Tabla_Datos[[#This Row],[pTelefono]],1)+1,LEN(Tabla_Datos[[#This Row],[pTelefono]]))</f>
        <v>205185</v>
      </c>
      <c r="X3846" s="53" t="str">
        <f>CONCATENATE(Tabla_Datos[[#This Row],[TipUrb]]," ",Tabla_Datos[[#This Row],[Calle]]," ",Tabla_Datos[[#This Row],[NumCalle]])</f>
        <v>PJ LIMA 165</v>
      </c>
      <c r="Y3846" t="s">
        <v>208</v>
      </c>
      <c r="Z3846" t="s">
        <v>152</v>
      </c>
      <c r="AA3846" t="s">
        <v>153</v>
      </c>
      <c r="AB3846" t="s">
        <v>95</v>
      </c>
      <c r="AC3846" t="s">
        <v>95</v>
      </c>
      <c r="AD3846" t="s">
        <v>429</v>
      </c>
      <c r="AE3846" t="s">
        <v>95</v>
      </c>
      <c r="AG3846" s="51">
        <v>40443596</v>
      </c>
      <c r="AI3846">
        <v>1</v>
      </c>
      <c r="AJ3846">
        <v>1</v>
      </c>
      <c r="AK3846" t="s">
        <v>16</v>
      </c>
      <c r="AL3846">
        <v>165</v>
      </c>
    </row>
    <row r="3847" spans="1:38">
      <c r="A3847">
        <v>3282306</v>
      </c>
      <c r="B3847" t="s">
        <v>12641</v>
      </c>
      <c r="C3847" t="s">
        <v>18</v>
      </c>
      <c r="D3847" t="s">
        <v>143</v>
      </c>
      <c r="E3847">
        <v>2011</v>
      </c>
      <c r="F3847">
        <v>8</v>
      </c>
      <c r="G3847">
        <v>20</v>
      </c>
      <c r="H3847" t="s">
        <v>86</v>
      </c>
      <c r="I3847" t="s">
        <v>546</v>
      </c>
      <c r="J3847" t="s">
        <v>926</v>
      </c>
      <c r="K3847" t="s">
        <v>2415</v>
      </c>
      <c r="L3847" t="s">
        <v>86</v>
      </c>
      <c r="M3847" t="s">
        <v>294</v>
      </c>
      <c r="N3847" s="50">
        <v>41824241</v>
      </c>
      <c r="O3847" s="51">
        <v>2249271</v>
      </c>
      <c r="P3847" t="s">
        <v>12642</v>
      </c>
      <c r="Q3847" t="s">
        <v>4103</v>
      </c>
      <c r="R3847" t="s">
        <v>2852</v>
      </c>
      <c r="S3847" s="49" t="str">
        <f>CONCATENATE(Tabla_Datos[[#This Row],[Nombre_Cliente]]," ",Tabla_Datos[[#This Row],[ApellidoPaterno_Cliente]]," ",Tabla_Datos[[#This Row],[ApellidoMaterno_Cliente]])</f>
        <v>ROLINDA SHAPIAMA GUERRA</v>
      </c>
      <c r="T3847" s="53">
        <f>DATE(Tabla_Datos[[#This Row],[tAnio]],Tabla_Datos[[#This Row],[tMes]],Tabla_Datos[[#This Row],[tDia]])</f>
        <v>40775</v>
      </c>
      <c r="U3847" s="53" t="str">
        <f>IF(Tabla_Datos[[#This Row],[cProvincia]]="LIMA","LIMA","PROVINCIA")</f>
        <v>PROVINCIA</v>
      </c>
      <c r="V3847" s="53" t="str">
        <f>MID(Tabla_Datos[[#This Row],[pTelefono]],1,SEARCH("-",Tabla_Datos[[#This Row],[pTelefono]],1)-1)</f>
        <v>61</v>
      </c>
      <c r="W3847" s="53" t="str">
        <f>MID(Tabla_Datos[[#This Row],[pTelefono]],SEARCH("-",Tabla_Datos[[#This Row],[pTelefono]],1)+1,LEN(Tabla_Datos[[#This Row],[pTelefono]]))</f>
        <v>575166</v>
      </c>
      <c r="X3847" s="53" t="str">
        <f>CONCATENATE(Tabla_Datos[[#This Row],[TipUrb]]," ",Tabla_Datos[[#This Row],[Calle]]," ",Tabla_Datos[[#This Row],[NumCalle]])</f>
        <v xml:space="preserve">  IQUITOS 397</v>
      </c>
      <c r="Y3847" t="s">
        <v>930</v>
      </c>
      <c r="Z3847" t="s">
        <v>3924</v>
      </c>
      <c r="AA3847" t="s">
        <v>3925</v>
      </c>
      <c r="AB3847" t="s">
        <v>95</v>
      </c>
      <c r="AC3847" t="s">
        <v>95</v>
      </c>
      <c r="AD3847" t="s">
        <v>95</v>
      </c>
      <c r="AE3847" t="s">
        <v>95</v>
      </c>
      <c r="AG3847" s="51">
        <v>45036</v>
      </c>
      <c r="AI3847">
        <v>26</v>
      </c>
      <c r="AJ3847">
        <v>26</v>
      </c>
      <c r="AK3847" t="s">
        <v>916</v>
      </c>
      <c r="AL3847">
        <v>397</v>
      </c>
    </row>
    <row r="3848" spans="1:38">
      <c r="A3848">
        <v>3286761</v>
      </c>
      <c r="B3848" t="s">
        <v>12643</v>
      </c>
      <c r="C3848" t="s">
        <v>18</v>
      </c>
      <c r="D3848" t="s">
        <v>85</v>
      </c>
      <c r="E3848">
        <v>2011</v>
      </c>
      <c r="F3848">
        <v>8</v>
      </c>
      <c r="G3848">
        <v>20</v>
      </c>
      <c r="H3848" t="s">
        <v>86</v>
      </c>
      <c r="I3848" t="s">
        <v>16</v>
      </c>
      <c r="J3848" t="s">
        <v>16</v>
      </c>
      <c r="K3848" t="s">
        <v>646</v>
      </c>
      <c r="L3848" t="s">
        <v>86</v>
      </c>
      <c r="M3848" t="s">
        <v>88</v>
      </c>
      <c r="N3848" s="50">
        <v>99999999</v>
      </c>
      <c r="O3848" s="51">
        <v>2299121</v>
      </c>
      <c r="P3848" t="s">
        <v>12644</v>
      </c>
      <c r="Q3848" t="s">
        <v>789</v>
      </c>
      <c r="R3848" t="s">
        <v>6348</v>
      </c>
      <c r="S3848" s="49" t="str">
        <f>CONCATENATE(Tabla_Datos[[#This Row],[Nombre_Cliente]]," ",Tabla_Datos[[#This Row],[ApellidoPaterno_Cliente]]," ",Tabla_Datos[[#This Row],[ApellidoMaterno_Cliente]])</f>
        <v xml:space="preserve">OMAR AMED  BARRETO  AYALA </v>
      </c>
      <c r="T3848" s="53">
        <f>DATE(Tabla_Datos[[#This Row],[tAnio]],Tabla_Datos[[#This Row],[tMes]],Tabla_Datos[[#This Row],[tDia]])</f>
        <v>40775</v>
      </c>
      <c r="U3848" s="53" t="str">
        <f>IF(Tabla_Datos[[#This Row],[cProvincia]]="LIMA","LIMA","PROVINCIA")</f>
        <v>LIMA</v>
      </c>
      <c r="V3848" s="53" t="str">
        <f>MID(Tabla_Datos[[#This Row],[pTelefono]],1,SEARCH("-",Tabla_Datos[[#This Row],[pTelefono]],1)-1)</f>
        <v>1</v>
      </c>
      <c r="W3848" s="53" t="str">
        <f>MID(Tabla_Datos[[#This Row],[pTelefono]],SEARCH("-",Tabla_Datos[[#This Row],[pTelefono]],1)+1,LEN(Tabla_Datos[[#This Row],[pTelefono]]))</f>
        <v>964662297</v>
      </c>
      <c r="X3848" s="53" t="str">
        <f>CONCATENATE(Tabla_Datos[[#This Row],[TipUrb]]," ",Tabla_Datos[[#This Row],[Calle]]," ",Tabla_Datos[[#This Row],[NumCalle]])</f>
        <v>- SANTA CRUZ, GENERAL 485</v>
      </c>
      <c r="Y3848" t="s">
        <v>92</v>
      </c>
      <c r="Z3848" t="s">
        <v>93</v>
      </c>
      <c r="AA3848" t="s">
        <v>94</v>
      </c>
      <c r="AB3848" t="s">
        <v>95</v>
      </c>
      <c r="AC3848">
        <v>606</v>
      </c>
      <c r="AD3848" t="s">
        <v>109</v>
      </c>
      <c r="AE3848" t="s">
        <v>95</v>
      </c>
      <c r="AG3848" s="51">
        <v>46279307</v>
      </c>
      <c r="AI3848">
        <v>26</v>
      </c>
      <c r="AJ3848">
        <v>26</v>
      </c>
      <c r="AK3848" t="s">
        <v>5446</v>
      </c>
      <c r="AL3848">
        <v>485</v>
      </c>
    </row>
    <row r="3849" spans="1:38">
      <c r="A3849">
        <v>3243682</v>
      </c>
      <c r="B3849" t="s">
        <v>12645</v>
      </c>
      <c r="C3849" t="s">
        <v>18</v>
      </c>
      <c r="D3849" t="s">
        <v>143</v>
      </c>
      <c r="E3849">
        <v>2011</v>
      </c>
      <c r="F3849">
        <v>8</v>
      </c>
      <c r="G3849">
        <v>20</v>
      </c>
      <c r="H3849" t="s">
        <v>86</v>
      </c>
      <c r="I3849" t="s">
        <v>478</v>
      </c>
      <c r="J3849" t="s">
        <v>479</v>
      </c>
      <c r="K3849" t="s">
        <v>1420</v>
      </c>
      <c r="L3849" t="s">
        <v>86</v>
      </c>
      <c r="M3849" t="s">
        <v>148</v>
      </c>
      <c r="N3849" s="50">
        <v>42</v>
      </c>
      <c r="O3849" s="51">
        <v>2302323</v>
      </c>
      <c r="P3849" t="s">
        <v>12646</v>
      </c>
      <c r="Q3849" t="s">
        <v>12588</v>
      </c>
      <c r="R3849" t="s">
        <v>482</v>
      </c>
      <c r="S3849" s="49" t="str">
        <f>CONCATENATE(Tabla_Datos[[#This Row],[Nombre_Cliente]]," ",Tabla_Datos[[#This Row],[ApellidoPaterno_Cliente]]," ",Tabla_Datos[[#This Row],[ApellidoMaterno_Cliente]])</f>
        <v>IVAN BARRY GALLARDO  VASQUEZ</v>
      </c>
      <c r="T3849" s="53">
        <f>DATE(Tabla_Datos[[#This Row],[tAnio]],Tabla_Datos[[#This Row],[tMes]],Tabla_Datos[[#This Row],[tDia]])</f>
        <v>40775</v>
      </c>
      <c r="U3849" s="53" t="str">
        <f>IF(Tabla_Datos[[#This Row],[cProvincia]]="LIMA","LIMA","PROVINCIA")</f>
        <v>PROVINCIA</v>
      </c>
      <c r="V3849" s="53" t="str">
        <f>MID(Tabla_Datos[[#This Row],[pTelefono]],1,SEARCH("-",Tabla_Datos[[#This Row],[pTelefono]],1)-1)</f>
        <v>42</v>
      </c>
      <c r="W3849" s="53" t="str">
        <f>MID(Tabla_Datos[[#This Row],[pTelefono]],SEARCH("-",Tabla_Datos[[#This Row],[pTelefono]],1)+1,LEN(Tabla_Datos[[#This Row],[pTelefono]]))</f>
        <v>813848</v>
      </c>
      <c r="X3849" s="53" t="str">
        <f>CONCATENATE(Tabla_Datos[[#This Row],[TipUrb]]," ",Tabla_Datos[[#This Row],[Calle]]," ",Tabla_Datos[[#This Row],[NumCalle]])</f>
        <v>- LOS ANGELES 0</v>
      </c>
      <c r="Y3849" t="s">
        <v>484</v>
      </c>
      <c r="Z3849" t="s">
        <v>181</v>
      </c>
      <c r="AA3849" t="s">
        <v>182</v>
      </c>
      <c r="AB3849" t="s">
        <v>95</v>
      </c>
      <c r="AC3849" t="s">
        <v>95</v>
      </c>
      <c r="AD3849" t="s">
        <v>109</v>
      </c>
      <c r="AE3849" t="s">
        <v>95</v>
      </c>
      <c r="AG3849" s="51">
        <v>46609544</v>
      </c>
      <c r="AI3849">
        <v>26</v>
      </c>
      <c r="AJ3849">
        <v>26</v>
      </c>
      <c r="AK3849" t="s">
        <v>2078</v>
      </c>
      <c r="AL3849">
        <v>0</v>
      </c>
    </row>
    <row r="3850" spans="1:38">
      <c r="A3850">
        <v>3242113</v>
      </c>
      <c r="B3850" t="s">
        <v>12647</v>
      </c>
      <c r="C3850" t="s">
        <v>19</v>
      </c>
      <c r="D3850" t="s">
        <v>85</v>
      </c>
      <c r="E3850">
        <v>2011</v>
      </c>
      <c r="F3850">
        <v>8</v>
      </c>
      <c r="G3850">
        <v>20</v>
      </c>
      <c r="H3850" t="s">
        <v>86</v>
      </c>
      <c r="I3850" t="s">
        <v>16</v>
      </c>
      <c r="J3850" t="s">
        <v>16</v>
      </c>
      <c r="K3850" t="s">
        <v>492</v>
      </c>
      <c r="L3850" t="s">
        <v>86</v>
      </c>
      <c r="M3850" t="s">
        <v>88</v>
      </c>
      <c r="N3850" s="50">
        <v>11111249</v>
      </c>
      <c r="O3850" s="51">
        <v>2302583</v>
      </c>
      <c r="P3850" t="s">
        <v>12648</v>
      </c>
      <c r="Q3850" t="s">
        <v>12649</v>
      </c>
      <c r="R3850" t="s">
        <v>12650</v>
      </c>
      <c r="S3850" s="49" t="str">
        <f>CONCATENATE(Tabla_Datos[[#This Row],[Nombre_Cliente]]," ",Tabla_Datos[[#This Row],[ApellidoPaterno_Cliente]]," ",Tabla_Datos[[#This Row],[ApellidoMaterno_Cliente]])</f>
        <v>DANIEL ALFREDO REJAS UNTIVEROS</v>
      </c>
      <c r="T3850" s="53">
        <f>DATE(Tabla_Datos[[#This Row],[tAnio]],Tabla_Datos[[#This Row],[tMes]],Tabla_Datos[[#This Row],[tDia]])</f>
        <v>40775</v>
      </c>
      <c r="U3850" s="53" t="str">
        <f>IF(Tabla_Datos[[#This Row],[cProvincia]]="LIMA","LIMA","PROVINCIA")</f>
        <v>LIMA</v>
      </c>
      <c r="V3850" s="53" t="str">
        <f>MID(Tabla_Datos[[#This Row],[pTelefono]],1,SEARCH("-",Tabla_Datos[[#This Row],[pTelefono]],1)-1)</f>
        <v>1</v>
      </c>
      <c r="W3850" s="53" t="str">
        <f>MID(Tabla_Datos[[#This Row],[pTelefono]],SEARCH("-",Tabla_Datos[[#This Row],[pTelefono]],1)+1,LEN(Tabla_Datos[[#This Row],[pTelefono]]))</f>
        <v>997365980</v>
      </c>
      <c r="X3850" s="53" t="str">
        <f>CONCATENATE(Tabla_Datos[[#This Row],[TipUrb]]," ",Tabla_Datos[[#This Row],[Calle]]," ",Tabla_Datos[[#This Row],[NumCalle]])</f>
        <v>UR CL FRANCIA 436</v>
      </c>
      <c r="Y3850" t="s">
        <v>92</v>
      </c>
      <c r="Z3850" t="s">
        <v>122</v>
      </c>
      <c r="AA3850" t="s">
        <v>123</v>
      </c>
      <c r="AB3850" t="s">
        <v>95</v>
      </c>
      <c r="AC3850">
        <v>101</v>
      </c>
      <c r="AD3850" t="s">
        <v>161</v>
      </c>
      <c r="AE3850" t="s">
        <v>95</v>
      </c>
      <c r="AF3850" t="s">
        <v>95</v>
      </c>
      <c r="AG3850" s="51">
        <v>40169488</v>
      </c>
      <c r="AH3850" t="s">
        <v>95</v>
      </c>
      <c r="AI3850">
        <v>1</v>
      </c>
      <c r="AJ3850">
        <v>1</v>
      </c>
      <c r="AK3850" t="s">
        <v>12651</v>
      </c>
      <c r="AL3850">
        <v>436</v>
      </c>
    </row>
    <row r="3851" spans="1:38">
      <c r="A3851">
        <v>3245691</v>
      </c>
      <c r="B3851" t="s">
        <v>12652</v>
      </c>
      <c r="C3851" t="s">
        <v>19</v>
      </c>
      <c r="D3851" t="s">
        <v>85</v>
      </c>
      <c r="E3851">
        <v>2011</v>
      </c>
      <c r="F3851">
        <v>8</v>
      </c>
      <c r="G3851">
        <v>20</v>
      </c>
      <c r="H3851" t="s">
        <v>144</v>
      </c>
      <c r="I3851" t="s">
        <v>16</v>
      </c>
      <c r="J3851" t="s">
        <v>16</v>
      </c>
      <c r="K3851" t="s">
        <v>444</v>
      </c>
      <c r="L3851" t="s">
        <v>144</v>
      </c>
      <c r="M3851" t="s">
        <v>88</v>
      </c>
      <c r="O3851" s="51">
        <v>2305042</v>
      </c>
      <c r="P3851" t="s">
        <v>12653</v>
      </c>
      <c r="Q3851" t="s">
        <v>179</v>
      </c>
      <c r="R3851" t="s">
        <v>610</v>
      </c>
      <c r="S3851" s="49" t="str">
        <f>CONCATENATE(Tabla_Datos[[#This Row],[Nombre_Cliente]]," ",Tabla_Datos[[#This Row],[ApellidoPaterno_Cliente]]," ",Tabla_Datos[[#This Row],[ApellidoMaterno_Cliente]])</f>
        <v>ANA PRICILA VARGAS MARTINEZ</v>
      </c>
      <c r="T3851" s="53">
        <f>DATE(Tabla_Datos[[#This Row],[tAnio]],Tabla_Datos[[#This Row],[tMes]],Tabla_Datos[[#This Row],[tDia]])</f>
        <v>40775</v>
      </c>
      <c r="U3851" s="53" t="str">
        <f>IF(Tabla_Datos[[#This Row],[cProvincia]]="LIMA","LIMA","PROVINCIA")</f>
        <v>LIMA</v>
      </c>
      <c r="V3851" s="53" t="str">
        <f>MID(Tabla_Datos[[#This Row],[pTelefono]],1,SEARCH("-",Tabla_Datos[[#This Row],[pTelefono]],1)-1)</f>
        <v>1</v>
      </c>
      <c r="W3851" s="53" t="str">
        <f>MID(Tabla_Datos[[#This Row],[pTelefono]],SEARCH("-",Tabla_Datos[[#This Row],[pTelefono]],1)+1,LEN(Tabla_Datos[[#This Row],[pTelefono]]))</f>
        <v>15519597</v>
      </c>
      <c r="X3851" s="53" t="str">
        <f>CONCATENATE(Tabla_Datos[[#This Row],[TipUrb]]," ",Tabla_Datos[[#This Row],[Calle]]," ",Tabla_Datos[[#This Row],[NumCalle]])</f>
        <v>UR 12 0</v>
      </c>
      <c r="Y3851" t="s">
        <v>92</v>
      </c>
      <c r="Z3851" t="s">
        <v>196</v>
      </c>
      <c r="AA3851" t="s">
        <v>197</v>
      </c>
      <c r="AB3851" t="s">
        <v>95</v>
      </c>
      <c r="AC3851" t="s">
        <v>95</v>
      </c>
      <c r="AD3851" t="s">
        <v>161</v>
      </c>
      <c r="AE3851" t="s">
        <v>1976</v>
      </c>
      <c r="AF3851">
        <v>33</v>
      </c>
      <c r="AG3851" s="51">
        <v>10531405</v>
      </c>
      <c r="AH3851" t="s">
        <v>95</v>
      </c>
      <c r="AI3851">
        <v>1</v>
      </c>
      <c r="AJ3851">
        <v>1</v>
      </c>
      <c r="AK3851">
        <v>12</v>
      </c>
      <c r="AL3851">
        <v>0</v>
      </c>
    </row>
    <row r="3852" spans="1:38">
      <c r="A3852">
        <v>3273557</v>
      </c>
      <c r="B3852" t="s">
        <v>12654</v>
      </c>
      <c r="C3852" t="s">
        <v>18</v>
      </c>
      <c r="D3852" t="s">
        <v>85</v>
      </c>
      <c r="E3852">
        <v>2011</v>
      </c>
      <c r="F3852">
        <v>8</v>
      </c>
      <c r="G3852">
        <v>20</v>
      </c>
      <c r="H3852" t="s">
        <v>86</v>
      </c>
      <c r="I3852" t="s">
        <v>355</v>
      </c>
      <c r="J3852" t="s">
        <v>355</v>
      </c>
      <c r="K3852" t="s">
        <v>593</v>
      </c>
      <c r="L3852" t="s">
        <v>86</v>
      </c>
      <c r="M3852" t="s">
        <v>594</v>
      </c>
      <c r="N3852" s="50">
        <v>46939229</v>
      </c>
      <c r="O3852" s="51">
        <v>2312654</v>
      </c>
      <c r="P3852" t="s">
        <v>12655</v>
      </c>
      <c r="Q3852" t="s">
        <v>4644</v>
      </c>
      <c r="R3852" t="s">
        <v>103</v>
      </c>
      <c r="S3852" s="49" t="str">
        <f>CONCATENATE(Tabla_Datos[[#This Row],[Nombre_Cliente]]," ",Tabla_Datos[[#This Row],[ApellidoPaterno_Cliente]]," ",Tabla_Datos[[#This Row],[ApellidoMaterno_Cliente]])</f>
        <v>ELIAS FELIX CARBAJAL ALEJANDRO</v>
      </c>
      <c r="T3852" s="53">
        <f>DATE(Tabla_Datos[[#This Row],[tAnio]],Tabla_Datos[[#This Row],[tMes]],Tabla_Datos[[#This Row],[tDia]])</f>
        <v>40775</v>
      </c>
      <c r="U3852" s="53" t="str">
        <f>IF(Tabla_Datos[[#This Row],[cProvincia]]="LIMA","LIMA","PROVINCIA")</f>
        <v>PROVINCIA</v>
      </c>
      <c r="V3852" s="53" t="str">
        <f>MID(Tabla_Datos[[#This Row],[pTelefono]],1,SEARCH("-",Tabla_Datos[[#This Row],[pTelefono]],1)-1)</f>
        <v>1</v>
      </c>
      <c r="W3852" s="53" t="str">
        <f>MID(Tabla_Datos[[#This Row],[pTelefono]],SEARCH("-",Tabla_Datos[[#This Row],[pTelefono]],1)+1,LEN(Tabla_Datos[[#This Row],[pTelefono]]))</f>
        <v>4240128</v>
      </c>
      <c r="X3852" s="53" t="str">
        <f>CONCATENATE(Tabla_Datos[[#This Row],[TipUrb]]," ",Tabla_Datos[[#This Row],[Calle]]," ",Tabla_Datos[[#This Row],[NumCalle]])</f>
        <v>PJ ZORRITOS 0</v>
      </c>
      <c r="Y3852" t="s">
        <v>360</v>
      </c>
      <c r="Z3852" t="s">
        <v>93</v>
      </c>
      <c r="AA3852" t="s">
        <v>94</v>
      </c>
      <c r="AB3852" t="s">
        <v>95</v>
      </c>
      <c r="AC3852" t="s">
        <v>95</v>
      </c>
      <c r="AD3852" t="s">
        <v>429</v>
      </c>
      <c r="AE3852" t="s">
        <v>361</v>
      </c>
      <c r="AF3852">
        <v>5</v>
      </c>
      <c r="AG3852" s="51">
        <v>24000342</v>
      </c>
      <c r="AI3852" t="s">
        <v>598</v>
      </c>
      <c r="AJ3852" t="s">
        <v>598</v>
      </c>
      <c r="AK3852" t="s">
        <v>1282</v>
      </c>
      <c r="AL3852">
        <v>0</v>
      </c>
    </row>
    <row r="3853" spans="1:38">
      <c r="A3853">
        <v>3260498</v>
      </c>
      <c r="B3853" t="s">
        <v>12656</v>
      </c>
      <c r="C3853" t="s">
        <v>19</v>
      </c>
      <c r="D3853" t="s">
        <v>143</v>
      </c>
      <c r="E3853">
        <v>2011</v>
      </c>
      <c r="F3853">
        <v>8</v>
      </c>
      <c r="G3853">
        <v>20</v>
      </c>
      <c r="H3853" t="s">
        <v>86</v>
      </c>
      <c r="I3853" t="s">
        <v>16</v>
      </c>
      <c r="J3853" t="s">
        <v>16</v>
      </c>
      <c r="K3853" t="s">
        <v>171</v>
      </c>
      <c r="L3853" t="s">
        <v>86</v>
      </c>
      <c r="M3853" t="s">
        <v>88</v>
      </c>
      <c r="N3853" s="50">
        <v>11111249</v>
      </c>
      <c r="O3853" s="51">
        <v>2314069</v>
      </c>
      <c r="P3853" t="s">
        <v>12657</v>
      </c>
      <c r="Q3853" t="s">
        <v>3563</v>
      </c>
      <c r="R3853" t="s">
        <v>310</v>
      </c>
      <c r="S3853" s="49" t="str">
        <f>CONCATENATE(Tabla_Datos[[#This Row],[Nombre_Cliente]]," ",Tabla_Datos[[#This Row],[ApellidoPaterno_Cliente]]," ",Tabla_Datos[[#This Row],[ApellidoMaterno_Cliente]])</f>
        <v>RENZO MARTIN ISLA MORALES</v>
      </c>
      <c r="T3853" s="53">
        <f>DATE(Tabla_Datos[[#This Row],[tAnio]],Tabla_Datos[[#This Row],[tMes]],Tabla_Datos[[#This Row],[tDia]])</f>
        <v>40775</v>
      </c>
      <c r="U3853" s="53" t="str">
        <f>IF(Tabla_Datos[[#This Row],[cProvincia]]="LIMA","LIMA","PROVINCIA")</f>
        <v>LIMA</v>
      </c>
      <c r="V3853" s="53" t="str">
        <f>MID(Tabla_Datos[[#This Row],[pTelefono]],1,SEARCH("-",Tabla_Datos[[#This Row],[pTelefono]],1)-1)</f>
        <v>1</v>
      </c>
      <c r="W3853" s="53" t="str">
        <f>MID(Tabla_Datos[[#This Row],[pTelefono]],SEARCH("-",Tabla_Datos[[#This Row],[pTelefono]],1)+1,LEN(Tabla_Datos[[#This Row],[pTelefono]]))</f>
        <v>945603341</v>
      </c>
      <c r="X3853" s="53" t="str">
        <f>CONCATENATE(Tabla_Datos[[#This Row],[TipUrb]]," ",Tabla_Datos[[#This Row],[Calle]]," ",Tabla_Datos[[#This Row],[NumCalle]])</f>
        <v xml:space="preserve">  ORUE, DOMINGO 649</v>
      </c>
      <c r="Y3853" t="s">
        <v>92</v>
      </c>
      <c r="Z3853" t="s">
        <v>152</v>
      </c>
      <c r="AA3853" t="s">
        <v>153</v>
      </c>
      <c r="AB3853" t="s">
        <v>95</v>
      </c>
      <c r="AC3853" t="s">
        <v>12658</v>
      </c>
      <c r="AD3853" t="s">
        <v>95</v>
      </c>
      <c r="AE3853" t="s">
        <v>95</v>
      </c>
      <c r="AF3853" t="s">
        <v>95</v>
      </c>
      <c r="AG3853" s="51">
        <v>9540619</v>
      </c>
      <c r="AH3853" t="s">
        <v>95</v>
      </c>
      <c r="AI3853">
        <v>1</v>
      </c>
      <c r="AJ3853">
        <v>1</v>
      </c>
      <c r="AK3853" t="s">
        <v>12594</v>
      </c>
      <c r="AL3853">
        <v>649</v>
      </c>
    </row>
    <row r="3854" spans="1:38">
      <c r="A3854">
        <v>3260831</v>
      </c>
      <c r="B3854" t="s">
        <v>12659</v>
      </c>
      <c r="C3854" t="s">
        <v>19</v>
      </c>
      <c r="D3854" t="s">
        <v>85</v>
      </c>
      <c r="E3854">
        <v>2011</v>
      </c>
      <c r="F3854">
        <v>8</v>
      </c>
      <c r="G3854">
        <v>20</v>
      </c>
      <c r="H3854" t="s">
        <v>86</v>
      </c>
      <c r="I3854" t="s">
        <v>16</v>
      </c>
      <c r="J3854" t="s">
        <v>16</v>
      </c>
      <c r="K3854" t="s">
        <v>680</v>
      </c>
      <c r="L3854" t="s">
        <v>86</v>
      </c>
      <c r="M3854" t="s">
        <v>88</v>
      </c>
      <c r="N3854" s="50">
        <v>11111522</v>
      </c>
      <c r="O3854" s="51">
        <v>2314353</v>
      </c>
      <c r="P3854" t="s">
        <v>6423</v>
      </c>
      <c r="Q3854" t="s">
        <v>2176</v>
      </c>
      <c r="R3854" t="s">
        <v>1389</v>
      </c>
      <c r="S3854" s="49" t="str">
        <f>CONCATENATE(Tabla_Datos[[#This Row],[Nombre_Cliente]]," ",Tabla_Datos[[#This Row],[ApellidoPaterno_Cliente]]," ",Tabla_Datos[[#This Row],[ApellidoMaterno_Cliente]])</f>
        <v>LUZ ANGELICA MANRIQUE FERNANDEZ</v>
      </c>
      <c r="T3854" s="53">
        <f>DATE(Tabla_Datos[[#This Row],[tAnio]],Tabla_Datos[[#This Row],[tMes]],Tabla_Datos[[#This Row],[tDia]])</f>
        <v>40775</v>
      </c>
      <c r="U3854" s="53" t="str">
        <f>IF(Tabla_Datos[[#This Row],[cProvincia]]="LIMA","LIMA","PROVINCIA")</f>
        <v>LIMA</v>
      </c>
      <c r="V3854" s="53" t="str">
        <f>MID(Tabla_Datos[[#This Row],[pTelefono]],1,SEARCH("-",Tabla_Datos[[#This Row],[pTelefono]],1)-1)</f>
        <v>1</v>
      </c>
      <c r="W3854" s="53" t="str">
        <f>MID(Tabla_Datos[[#This Row],[pTelefono]],SEARCH("-",Tabla_Datos[[#This Row],[pTelefono]],1)+1,LEN(Tabla_Datos[[#This Row],[pTelefono]]))</f>
        <v>15822093</v>
      </c>
      <c r="X3854" s="53" t="str">
        <f>CONCATENATE(Tabla_Datos[[#This Row],[TipUrb]]," ",Tabla_Datos[[#This Row],[Calle]]," ",Tabla_Datos[[#This Row],[NumCalle]])</f>
        <v>RS SAN LUIS 0</v>
      </c>
      <c r="Y3854" t="s">
        <v>92</v>
      </c>
      <c r="Z3854" t="s">
        <v>122</v>
      </c>
      <c r="AA3854" t="s">
        <v>123</v>
      </c>
      <c r="AB3854" t="s">
        <v>95</v>
      </c>
      <c r="AC3854">
        <v>602</v>
      </c>
      <c r="AD3854" t="s">
        <v>435</v>
      </c>
      <c r="AE3854" t="s">
        <v>95</v>
      </c>
      <c r="AF3854" t="s">
        <v>95</v>
      </c>
      <c r="AG3854" s="51">
        <v>40662662</v>
      </c>
      <c r="AH3854" t="s">
        <v>95</v>
      </c>
      <c r="AI3854">
        <v>1</v>
      </c>
      <c r="AJ3854">
        <v>1</v>
      </c>
      <c r="AK3854" t="s">
        <v>680</v>
      </c>
      <c r="AL3854">
        <v>0</v>
      </c>
    </row>
    <row r="3855" spans="1:38">
      <c r="A3855">
        <v>3262723</v>
      </c>
      <c r="B3855" t="s">
        <v>12660</v>
      </c>
      <c r="C3855" t="s">
        <v>18</v>
      </c>
      <c r="D3855" t="s">
        <v>143</v>
      </c>
      <c r="E3855">
        <v>2011</v>
      </c>
      <c r="F3855">
        <v>8</v>
      </c>
      <c r="G3855">
        <v>20</v>
      </c>
      <c r="H3855" t="s">
        <v>86</v>
      </c>
      <c r="I3855" t="s">
        <v>514</v>
      </c>
      <c r="J3855" t="s">
        <v>12661</v>
      </c>
      <c r="K3855" t="s">
        <v>12661</v>
      </c>
      <c r="L3855" t="s">
        <v>86</v>
      </c>
      <c r="M3855" t="s">
        <v>148</v>
      </c>
      <c r="N3855" s="50">
        <v>7387272</v>
      </c>
      <c r="O3855" s="51">
        <v>2315627</v>
      </c>
      <c r="P3855" t="s">
        <v>12662</v>
      </c>
      <c r="Q3855" t="s">
        <v>12663</v>
      </c>
      <c r="R3855" t="s">
        <v>12664</v>
      </c>
      <c r="S3855" s="49" t="str">
        <f>CONCATENATE(Tabla_Datos[[#This Row],[Nombre_Cliente]]," ",Tabla_Datos[[#This Row],[ApellidoPaterno_Cliente]]," ",Tabla_Datos[[#This Row],[ApellidoMaterno_Cliente]])</f>
        <v>ALEJANDRINA ABUNDIA MORILLO     RODRIGUEZ</v>
      </c>
      <c r="T3855" s="53">
        <f>DATE(Tabla_Datos[[#This Row],[tAnio]],Tabla_Datos[[#This Row],[tMes]],Tabla_Datos[[#This Row],[tDia]])</f>
        <v>40775</v>
      </c>
      <c r="U3855" s="53" t="str">
        <f>IF(Tabla_Datos[[#This Row],[cProvincia]]="LIMA","LIMA","PROVINCIA")</f>
        <v>PROVINCIA</v>
      </c>
      <c r="V3855" s="53" t="str">
        <f>MID(Tabla_Datos[[#This Row],[pTelefono]],1,SEARCH("-",Tabla_Datos[[#This Row],[pTelefono]],1)-1)</f>
        <v>1</v>
      </c>
      <c r="W3855" s="53" t="str">
        <f>MID(Tabla_Datos[[#This Row],[pTelefono]],SEARCH("-",Tabla_Datos[[#This Row],[pTelefono]],1)+1,LEN(Tabla_Datos[[#This Row],[pTelefono]]))</f>
        <v>976701373</v>
      </c>
      <c r="X3855" s="53" t="str">
        <f>CONCATENATE(Tabla_Datos[[#This Row],[TipUrb]]," ",Tabla_Datos[[#This Row],[Calle]]," ",Tabla_Datos[[#This Row],[NumCalle]])</f>
        <v xml:space="preserve">  CELSO  BENIGNO  CALDERON 1141</v>
      </c>
      <c r="Y3855" t="s">
        <v>517</v>
      </c>
      <c r="Z3855" t="s">
        <v>181</v>
      </c>
      <c r="AA3855" t="s">
        <v>182</v>
      </c>
      <c r="AB3855" t="s">
        <v>95</v>
      </c>
      <c r="AC3855" t="s">
        <v>95</v>
      </c>
      <c r="AD3855" t="s">
        <v>95</v>
      </c>
      <c r="AE3855" t="s">
        <v>95</v>
      </c>
      <c r="AG3855" s="51">
        <v>6901245</v>
      </c>
      <c r="AI3855">
        <v>26</v>
      </c>
      <c r="AJ3855">
        <v>26</v>
      </c>
      <c r="AK3855" t="s">
        <v>12665</v>
      </c>
      <c r="AL3855">
        <v>1141</v>
      </c>
    </row>
    <row r="3856" spans="1:38">
      <c r="A3856">
        <v>3266123</v>
      </c>
      <c r="B3856" t="s">
        <v>12666</v>
      </c>
      <c r="C3856" t="s">
        <v>19</v>
      </c>
      <c r="D3856" t="s">
        <v>85</v>
      </c>
      <c r="E3856">
        <v>2011</v>
      </c>
      <c r="F3856">
        <v>8</v>
      </c>
      <c r="G3856">
        <v>20</v>
      </c>
      <c r="H3856" t="s">
        <v>86</v>
      </c>
      <c r="I3856" t="s">
        <v>16</v>
      </c>
      <c r="J3856" t="s">
        <v>16</v>
      </c>
      <c r="K3856" t="s">
        <v>696</v>
      </c>
      <c r="L3856" t="s">
        <v>86</v>
      </c>
      <c r="M3856" t="s">
        <v>88</v>
      </c>
      <c r="N3856" s="50">
        <v>41146465</v>
      </c>
      <c r="O3856" s="51">
        <v>2317994</v>
      </c>
      <c r="P3856" t="s">
        <v>4048</v>
      </c>
      <c r="Q3856" t="s">
        <v>12667</v>
      </c>
      <c r="R3856" t="s">
        <v>498</v>
      </c>
      <c r="S3856" s="49" t="str">
        <f>CONCATENATE(Tabla_Datos[[#This Row],[Nombre_Cliente]]," ",Tabla_Datos[[#This Row],[ApellidoPaterno_Cliente]]," ",Tabla_Datos[[#This Row],[ApellidoMaterno_Cliente]])</f>
        <v>MONICA PANGOS VILLANUEVA</v>
      </c>
      <c r="T3856" s="53">
        <f>DATE(Tabla_Datos[[#This Row],[tAnio]],Tabla_Datos[[#This Row],[tMes]],Tabla_Datos[[#This Row],[tDia]])</f>
        <v>40775</v>
      </c>
      <c r="U3856" s="53" t="str">
        <f>IF(Tabla_Datos[[#This Row],[cProvincia]]="LIMA","LIMA","PROVINCIA")</f>
        <v>LIMA</v>
      </c>
      <c r="V3856" s="53" t="str">
        <f>MID(Tabla_Datos[[#This Row],[pTelefono]],1,SEARCH("-",Tabla_Datos[[#This Row],[pTelefono]],1)-1)</f>
        <v>1</v>
      </c>
      <c r="W3856" s="53" t="str">
        <f>MID(Tabla_Datos[[#This Row],[pTelefono]],SEARCH("-",Tabla_Datos[[#This Row],[pTelefono]],1)+1,LEN(Tabla_Datos[[#This Row],[pTelefono]]))</f>
        <v>12264180</v>
      </c>
      <c r="X3856" s="53" t="str">
        <f>CONCATENATE(Tabla_Datos[[#This Row],[TipUrb]]," ",Tabla_Datos[[#This Row],[Calle]]," ",Tabla_Datos[[#This Row],[NumCalle]])</f>
        <v xml:space="preserve">  SAN BORJA SUR 728</v>
      </c>
      <c r="Y3856" t="s">
        <v>92</v>
      </c>
      <c r="Z3856" t="s">
        <v>122</v>
      </c>
      <c r="AA3856" t="s">
        <v>123</v>
      </c>
      <c r="AB3856" t="s">
        <v>95</v>
      </c>
      <c r="AC3856">
        <v>502</v>
      </c>
      <c r="AD3856" t="s">
        <v>95</v>
      </c>
      <c r="AE3856" t="s">
        <v>95</v>
      </c>
      <c r="AF3856" t="s">
        <v>95</v>
      </c>
      <c r="AG3856" s="51">
        <v>9162573</v>
      </c>
      <c r="AH3856" t="s">
        <v>95</v>
      </c>
      <c r="AI3856">
        <v>1</v>
      </c>
      <c r="AJ3856">
        <v>1</v>
      </c>
      <c r="AK3856" t="s">
        <v>7725</v>
      </c>
      <c r="AL3856">
        <v>728</v>
      </c>
    </row>
    <row r="3857" spans="1:38">
      <c r="A3857">
        <v>3268575</v>
      </c>
      <c r="B3857" t="s">
        <v>12668</v>
      </c>
      <c r="C3857" t="s">
        <v>19</v>
      </c>
      <c r="D3857" t="s">
        <v>85</v>
      </c>
      <c r="E3857">
        <v>2011</v>
      </c>
      <c r="F3857">
        <v>8</v>
      </c>
      <c r="G3857">
        <v>20</v>
      </c>
      <c r="H3857" t="s">
        <v>86</v>
      </c>
      <c r="I3857" t="s">
        <v>16</v>
      </c>
      <c r="J3857" t="s">
        <v>16</v>
      </c>
      <c r="K3857" t="s">
        <v>171</v>
      </c>
      <c r="L3857" t="s">
        <v>86</v>
      </c>
      <c r="M3857" t="s">
        <v>88</v>
      </c>
      <c r="N3857" s="50">
        <v>20000021</v>
      </c>
      <c r="O3857" s="51">
        <v>2319638</v>
      </c>
      <c r="P3857" t="s">
        <v>7940</v>
      </c>
      <c r="Q3857" t="s">
        <v>2660</v>
      </c>
      <c r="R3857" t="s">
        <v>3562</v>
      </c>
      <c r="S3857" s="49" t="str">
        <f>CONCATENATE(Tabla_Datos[[#This Row],[Nombre_Cliente]]," ",Tabla_Datos[[#This Row],[ApellidoPaterno_Cliente]]," ",Tabla_Datos[[#This Row],[ApellidoMaterno_Cliente]])</f>
        <v>CARLOS ALFREDO BARRANTES GALVEZ</v>
      </c>
      <c r="T3857" s="53">
        <f>DATE(Tabla_Datos[[#This Row],[tAnio]],Tabla_Datos[[#This Row],[tMes]],Tabla_Datos[[#This Row],[tDia]])</f>
        <v>40775</v>
      </c>
      <c r="U3857" s="53" t="str">
        <f>IF(Tabla_Datos[[#This Row],[cProvincia]]="LIMA","LIMA","PROVINCIA")</f>
        <v>LIMA</v>
      </c>
      <c r="V3857" s="53" t="str">
        <f>MID(Tabla_Datos[[#This Row],[pTelefono]],1,SEARCH("-",Tabla_Datos[[#This Row],[pTelefono]],1)-1)</f>
        <v>1</v>
      </c>
      <c r="W3857" s="53" t="str">
        <f>MID(Tabla_Datos[[#This Row],[pTelefono]],SEARCH("-",Tabla_Datos[[#This Row],[pTelefono]],1)+1,LEN(Tabla_Datos[[#This Row],[pTelefono]]))</f>
        <v>14457940</v>
      </c>
      <c r="X3857" s="53" t="str">
        <f>CONCATENATE(Tabla_Datos[[#This Row],[TipUrb]]," ",Tabla_Datos[[#This Row],[Calle]]," ",Tabla_Datos[[#This Row],[NumCalle]])</f>
        <v xml:space="preserve">  GONZALES PRADA 619</v>
      </c>
      <c r="Y3857" t="s">
        <v>92</v>
      </c>
      <c r="Z3857" t="s">
        <v>122</v>
      </c>
      <c r="AA3857" t="s">
        <v>123</v>
      </c>
      <c r="AB3857" t="s">
        <v>95</v>
      </c>
      <c r="AC3857" t="s">
        <v>95</v>
      </c>
      <c r="AD3857" t="s">
        <v>95</v>
      </c>
      <c r="AE3857" t="s">
        <v>95</v>
      </c>
      <c r="AF3857" t="s">
        <v>95</v>
      </c>
      <c r="AG3857" s="51">
        <v>6649535</v>
      </c>
      <c r="AH3857" t="s">
        <v>95</v>
      </c>
      <c r="AI3857">
        <v>1</v>
      </c>
      <c r="AJ3857">
        <v>1</v>
      </c>
      <c r="AK3857" t="s">
        <v>12669</v>
      </c>
      <c r="AL3857">
        <v>619</v>
      </c>
    </row>
    <row r="3858" spans="1:38">
      <c r="A3858">
        <v>3268995</v>
      </c>
      <c r="B3858" t="s">
        <v>12670</v>
      </c>
      <c r="C3858" t="s">
        <v>20</v>
      </c>
      <c r="D3858" t="s">
        <v>143</v>
      </c>
      <c r="E3858">
        <v>2011</v>
      </c>
      <c r="F3858">
        <v>8</v>
      </c>
      <c r="G3858">
        <v>20</v>
      </c>
      <c r="H3858" t="s">
        <v>86</v>
      </c>
      <c r="I3858" t="s">
        <v>16</v>
      </c>
      <c r="J3858" t="s">
        <v>16</v>
      </c>
      <c r="K3858" t="s">
        <v>496</v>
      </c>
      <c r="L3858" t="s">
        <v>86</v>
      </c>
      <c r="M3858" t="s">
        <v>88</v>
      </c>
      <c r="N3858" s="50">
        <v>11111138</v>
      </c>
      <c r="O3858" s="51">
        <v>2319935</v>
      </c>
      <c r="P3858" t="s">
        <v>12671</v>
      </c>
      <c r="Q3858" t="s">
        <v>4727</v>
      </c>
      <c r="R3858" t="s">
        <v>377</v>
      </c>
      <c r="S3858" s="49" t="str">
        <f>CONCATENATE(Tabla_Datos[[#This Row],[Nombre_Cliente]]," ",Tabla_Datos[[#This Row],[ApellidoPaterno_Cliente]]," ",Tabla_Datos[[#This Row],[ApellidoMaterno_Cliente]])</f>
        <v>MARY MARGOT LUIS PEREZ</v>
      </c>
      <c r="T3858" s="53">
        <f>DATE(Tabla_Datos[[#This Row],[tAnio]],Tabla_Datos[[#This Row],[tMes]],Tabla_Datos[[#This Row],[tDia]])</f>
        <v>40775</v>
      </c>
      <c r="U3858" s="53" t="str">
        <f>IF(Tabla_Datos[[#This Row],[cProvincia]]="LIMA","LIMA","PROVINCIA")</f>
        <v>LIMA</v>
      </c>
      <c r="V3858" s="53" t="str">
        <f>MID(Tabla_Datos[[#This Row],[pTelefono]],1,SEARCH("-",Tabla_Datos[[#This Row],[pTelefono]],1)-1)</f>
        <v>1</v>
      </c>
      <c r="W3858" s="53" t="str">
        <f>MID(Tabla_Datos[[#This Row],[pTelefono]],SEARCH("-",Tabla_Datos[[#This Row],[pTelefono]],1)+1,LEN(Tabla_Datos[[#This Row],[pTelefono]]))</f>
        <v>989158729</v>
      </c>
      <c r="X3858" s="53" t="str">
        <f>CONCATENATE(Tabla_Datos[[#This Row],[TipUrb]]," ",Tabla_Datos[[#This Row],[Calle]]," ",Tabla_Datos[[#This Row],[NumCalle]])</f>
        <v>GR . 0</v>
      </c>
      <c r="Y3858" t="s">
        <v>92</v>
      </c>
      <c r="Z3858" t="s">
        <v>152</v>
      </c>
      <c r="AA3858" t="s">
        <v>153</v>
      </c>
      <c r="AB3858" t="s">
        <v>95</v>
      </c>
      <c r="AC3858" t="s">
        <v>95</v>
      </c>
      <c r="AD3858" t="s">
        <v>811</v>
      </c>
      <c r="AE3858" t="s">
        <v>3250</v>
      </c>
      <c r="AF3858">
        <v>20</v>
      </c>
      <c r="AG3858" s="51">
        <v>9685800</v>
      </c>
      <c r="AH3858" t="s">
        <v>95</v>
      </c>
      <c r="AI3858">
        <v>1</v>
      </c>
      <c r="AJ3858">
        <v>1</v>
      </c>
      <c r="AK3858" t="s">
        <v>221</v>
      </c>
      <c r="AL3858">
        <v>0</v>
      </c>
    </row>
    <row r="3859" spans="1:38">
      <c r="A3859">
        <v>3270173</v>
      </c>
      <c r="B3859" t="s">
        <v>12672</v>
      </c>
      <c r="C3859" t="s">
        <v>19</v>
      </c>
      <c r="D3859" t="s">
        <v>85</v>
      </c>
      <c r="E3859">
        <v>2011</v>
      </c>
      <c r="F3859">
        <v>8</v>
      </c>
      <c r="G3859">
        <v>20</v>
      </c>
      <c r="H3859" t="s">
        <v>144</v>
      </c>
      <c r="I3859" t="s">
        <v>16</v>
      </c>
      <c r="J3859" t="s">
        <v>16</v>
      </c>
      <c r="K3859" t="s">
        <v>386</v>
      </c>
      <c r="L3859" t="s">
        <v>86</v>
      </c>
      <c r="M3859" t="s">
        <v>88</v>
      </c>
      <c r="N3859" s="50">
        <v>9854201</v>
      </c>
      <c r="O3859" s="51">
        <v>2320456</v>
      </c>
      <c r="P3859" t="s">
        <v>12673</v>
      </c>
      <c r="Q3859" t="s">
        <v>12674</v>
      </c>
      <c r="R3859" t="s">
        <v>451</v>
      </c>
      <c r="S3859" s="49" t="str">
        <f>CONCATENATE(Tabla_Datos[[#This Row],[Nombre_Cliente]]," ",Tabla_Datos[[#This Row],[ApellidoPaterno_Cliente]]," ",Tabla_Datos[[#This Row],[ApellidoMaterno_Cliente]])</f>
        <v>CAROLINA ELIZABETH BAZO FLORES</v>
      </c>
      <c r="T3859" s="53">
        <f>DATE(Tabla_Datos[[#This Row],[tAnio]],Tabla_Datos[[#This Row],[tMes]],Tabla_Datos[[#This Row],[tDia]])</f>
        <v>40775</v>
      </c>
      <c r="U3859" s="53" t="str">
        <f>IF(Tabla_Datos[[#This Row],[cProvincia]]="LIMA","LIMA","PROVINCIA")</f>
        <v>LIMA</v>
      </c>
      <c r="V3859" s="53" t="str">
        <f>MID(Tabla_Datos[[#This Row],[pTelefono]],1,SEARCH("-",Tabla_Datos[[#This Row],[pTelefono]],1)-1)</f>
        <v>1</v>
      </c>
      <c r="W3859" s="53" t="str">
        <f>MID(Tabla_Datos[[#This Row],[pTelefono]],SEARCH("-",Tabla_Datos[[#This Row],[pTelefono]],1)+1,LEN(Tabla_Datos[[#This Row],[pTelefono]]))</f>
        <v>989262279</v>
      </c>
      <c r="X3859" s="53" t="str">
        <f>CONCATENATE(Tabla_Datos[[#This Row],[TipUrb]]," ",Tabla_Datos[[#This Row],[Calle]]," ",Tabla_Datos[[#This Row],[NumCalle]])</f>
        <v>UR CL A 210</v>
      </c>
      <c r="Y3859" t="s">
        <v>92</v>
      </c>
      <c r="Z3859" t="s">
        <v>196</v>
      </c>
      <c r="AA3859" t="s">
        <v>197</v>
      </c>
      <c r="AB3859" t="s">
        <v>95</v>
      </c>
      <c r="AC3859">
        <v>302</v>
      </c>
      <c r="AD3859" t="s">
        <v>161</v>
      </c>
      <c r="AE3859" t="s">
        <v>95</v>
      </c>
      <c r="AF3859" t="s">
        <v>95</v>
      </c>
      <c r="AG3859" s="51">
        <v>10372398</v>
      </c>
      <c r="AH3859" t="s">
        <v>95</v>
      </c>
      <c r="AI3859">
        <v>1</v>
      </c>
      <c r="AJ3859">
        <v>1</v>
      </c>
      <c r="AK3859" t="s">
        <v>12675</v>
      </c>
      <c r="AL3859">
        <v>210</v>
      </c>
    </row>
    <row r="3860" spans="1:38">
      <c r="A3860">
        <v>3268985</v>
      </c>
      <c r="B3860" t="s">
        <v>12676</v>
      </c>
      <c r="C3860" t="s">
        <v>19</v>
      </c>
      <c r="D3860" t="s">
        <v>85</v>
      </c>
      <c r="E3860">
        <v>2011</v>
      </c>
      <c r="F3860">
        <v>8</v>
      </c>
      <c r="G3860">
        <v>20</v>
      </c>
      <c r="H3860" t="s">
        <v>86</v>
      </c>
      <c r="I3860" t="s">
        <v>16</v>
      </c>
      <c r="J3860" t="s">
        <v>16</v>
      </c>
      <c r="K3860" t="s">
        <v>444</v>
      </c>
      <c r="L3860" t="s">
        <v>86</v>
      </c>
      <c r="M3860" t="s">
        <v>88</v>
      </c>
      <c r="N3860" s="50">
        <v>11111252</v>
      </c>
      <c r="O3860" s="51">
        <v>2319924</v>
      </c>
      <c r="P3860" t="s">
        <v>3154</v>
      </c>
      <c r="Q3860" t="s">
        <v>1489</v>
      </c>
      <c r="R3860" t="s">
        <v>12677</v>
      </c>
      <c r="S3860" s="49" t="str">
        <f>CONCATENATE(Tabla_Datos[[#This Row],[Nombre_Cliente]]," ",Tabla_Datos[[#This Row],[ApellidoPaterno_Cliente]]," ",Tabla_Datos[[#This Row],[ApellidoMaterno_Cliente]])</f>
        <v>MERCEDES CARDENAS ARIZAGA</v>
      </c>
      <c r="T3860" s="53">
        <f>DATE(Tabla_Datos[[#This Row],[tAnio]],Tabla_Datos[[#This Row],[tMes]],Tabla_Datos[[#This Row],[tDia]])</f>
        <v>40775</v>
      </c>
      <c r="U3860" s="53" t="str">
        <f>IF(Tabla_Datos[[#This Row],[cProvincia]]="LIMA","LIMA","PROVINCIA")</f>
        <v>LIMA</v>
      </c>
      <c r="V3860" s="53" t="str">
        <f>MID(Tabla_Datos[[#This Row],[pTelefono]],1,SEARCH("-",Tabla_Datos[[#This Row],[pTelefono]],1)-1)</f>
        <v>1</v>
      </c>
      <c r="W3860" s="53" t="str">
        <f>MID(Tabla_Datos[[#This Row],[pTelefono]],SEARCH("-",Tabla_Datos[[#This Row],[pTelefono]],1)+1,LEN(Tabla_Datos[[#This Row],[pTelefono]]))</f>
        <v>980959347</v>
      </c>
      <c r="X3860" s="53" t="str">
        <f>CONCATENATE(Tabla_Datos[[#This Row],[TipUrb]]," ",Tabla_Datos[[#This Row],[Calle]]," ",Tabla_Datos[[#This Row],[NumCalle]])</f>
        <v>UR ANTA 4953</v>
      </c>
      <c r="Y3860" t="s">
        <v>92</v>
      </c>
      <c r="Z3860" t="s">
        <v>196</v>
      </c>
      <c r="AA3860" t="s">
        <v>197</v>
      </c>
      <c r="AB3860" t="s">
        <v>95</v>
      </c>
      <c r="AC3860" t="s">
        <v>95</v>
      </c>
      <c r="AD3860" t="s">
        <v>161</v>
      </c>
      <c r="AE3860" t="s">
        <v>95</v>
      </c>
      <c r="AF3860" t="s">
        <v>95</v>
      </c>
      <c r="AG3860" s="51">
        <v>7995376</v>
      </c>
      <c r="AH3860" t="s">
        <v>95</v>
      </c>
      <c r="AI3860">
        <v>1</v>
      </c>
      <c r="AJ3860">
        <v>1</v>
      </c>
      <c r="AK3860" t="s">
        <v>5475</v>
      </c>
      <c r="AL3860">
        <v>4953</v>
      </c>
    </row>
    <row r="3861" spans="1:38">
      <c r="A3861">
        <v>3268038</v>
      </c>
      <c r="B3861" t="s">
        <v>12678</v>
      </c>
      <c r="C3861" t="s">
        <v>19</v>
      </c>
      <c r="D3861" t="s">
        <v>85</v>
      </c>
      <c r="E3861">
        <v>2011</v>
      </c>
      <c r="F3861">
        <v>8</v>
      </c>
      <c r="G3861">
        <v>20</v>
      </c>
      <c r="H3861" t="s">
        <v>144</v>
      </c>
      <c r="I3861" t="s">
        <v>16</v>
      </c>
      <c r="J3861" t="s">
        <v>16</v>
      </c>
      <c r="K3861" t="s">
        <v>646</v>
      </c>
      <c r="L3861" t="s">
        <v>86</v>
      </c>
      <c r="M3861" t="s">
        <v>88</v>
      </c>
      <c r="N3861" s="50">
        <v>8123904</v>
      </c>
      <c r="O3861" s="51">
        <v>2319230</v>
      </c>
      <c r="P3861" t="s">
        <v>12679</v>
      </c>
      <c r="Q3861" t="s">
        <v>2393</v>
      </c>
      <c r="R3861" t="s">
        <v>12680</v>
      </c>
      <c r="S3861" s="49" t="str">
        <f>CONCATENATE(Tabla_Datos[[#This Row],[Nombre_Cliente]]," ",Tabla_Datos[[#This Row],[ApellidoPaterno_Cliente]]," ",Tabla_Datos[[#This Row],[ApellidoMaterno_Cliente]])</f>
        <v>JORGE ORLANDO CORREA PALZA</v>
      </c>
      <c r="T3861" s="53">
        <f>DATE(Tabla_Datos[[#This Row],[tAnio]],Tabla_Datos[[#This Row],[tMes]],Tabla_Datos[[#This Row],[tDia]])</f>
        <v>40775</v>
      </c>
      <c r="U3861" s="53" t="str">
        <f>IF(Tabla_Datos[[#This Row],[cProvincia]]="LIMA","LIMA","PROVINCIA")</f>
        <v>LIMA</v>
      </c>
      <c r="V3861" s="53" t="str">
        <f>MID(Tabla_Datos[[#This Row],[pTelefono]],1,SEARCH("-",Tabla_Datos[[#This Row],[pTelefono]],1)-1)</f>
        <v>1</v>
      </c>
      <c r="W3861" s="53" t="str">
        <f>MID(Tabla_Datos[[#This Row],[pTelefono]],SEARCH("-",Tabla_Datos[[#This Row],[pTelefono]],1)+1,LEN(Tabla_Datos[[#This Row],[pTelefono]]))</f>
        <v>10706212</v>
      </c>
      <c r="X3861" s="53" t="str">
        <f>CONCATENATE(Tabla_Datos[[#This Row],[TipUrb]]," ",Tabla_Datos[[#This Row],[Calle]]," ",Tabla_Datos[[#This Row],[NumCalle]])</f>
        <v>FU TIZON Y BUENO 148</v>
      </c>
      <c r="Y3861" t="s">
        <v>92</v>
      </c>
      <c r="Z3861" t="s">
        <v>122</v>
      </c>
      <c r="AA3861" t="s">
        <v>123</v>
      </c>
      <c r="AB3861" t="s">
        <v>95</v>
      </c>
      <c r="AC3861" t="s">
        <v>95</v>
      </c>
      <c r="AD3861" t="s">
        <v>2384</v>
      </c>
      <c r="AE3861" t="s">
        <v>95</v>
      </c>
      <c r="AF3861" t="s">
        <v>95</v>
      </c>
      <c r="AG3861" s="51">
        <v>10706212</v>
      </c>
      <c r="AH3861" t="s">
        <v>95</v>
      </c>
      <c r="AI3861">
        <v>1</v>
      </c>
      <c r="AJ3861">
        <v>1</v>
      </c>
      <c r="AK3861" t="s">
        <v>12681</v>
      </c>
      <c r="AL3861">
        <v>148</v>
      </c>
    </row>
    <row r="3862" spans="1:38">
      <c r="A3862">
        <v>3269600</v>
      </c>
      <c r="B3862" t="s">
        <v>12682</v>
      </c>
      <c r="C3862" t="s">
        <v>20</v>
      </c>
      <c r="D3862" t="s">
        <v>85</v>
      </c>
      <c r="E3862">
        <v>2011</v>
      </c>
      <c r="F3862">
        <v>8</v>
      </c>
      <c r="G3862">
        <v>20</v>
      </c>
      <c r="H3862" t="s">
        <v>86</v>
      </c>
      <c r="I3862" t="s">
        <v>16</v>
      </c>
      <c r="J3862" t="s">
        <v>16</v>
      </c>
      <c r="K3862" t="s">
        <v>277</v>
      </c>
      <c r="L3862" t="s">
        <v>86</v>
      </c>
      <c r="M3862" t="s">
        <v>88</v>
      </c>
      <c r="N3862" s="50">
        <v>20000021</v>
      </c>
      <c r="O3862" s="51">
        <v>2320221</v>
      </c>
      <c r="P3862" t="s">
        <v>933</v>
      </c>
      <c r="Q3862" t="s">
        <v>8897</v>
      </c>
      <c r="R3862" t="s">
        <v>1828</v>
      </c>
      <c r="S3862" s="49" t="str">
        <f>CONCATENATE(Tabla_Datos[[#This Row],[Nombre_Cliente]]," ",Tabla_Datos[[#This Row],[ApellidoPaterno_Cliente]]," ",Tabla_Datos[[#This Row],[ApellidoMaterno_Cliente]])</f>
        <v>JORGE UGAZ VILELA</v>
      </c>
      <c r="T3862" s="53">
        <f>DATE(Tabla_Datos[[#This Row],[tAnio]],Tabla_Datos[[#This Row],[tMes]],Tabla_Datos[[#This Row],[tDia]])</f>
        <v>40775</v>
      </c>
      <c r="U3862" s="53" t="str">
        <f>IF(Tabla_Datos[[#This Row],[cProvincia]]="LIMA","LIMA","PROVINCIA")</f>
        <v>LIMA</v>
      </c>
      <c r="V3862" s="53" t="str">
        <f>MID(Tabla_Datos[[#This Row],[pTelefono]],1,SEARCH("-",Tabla_Datos[[#This Row],[pTelefono]],1)-1)</f>
        <v>1</v>
      </c>
      <c r="W3862" s="53" t="str">
        <f>MID(Tabla_Datos[[#This Row],[pTelefono]],SEARCH("-",Tabla_Datos[[#This Row],[pTelefono]],1)+1,LEN(Tabla_Datos[[#This Row],[pTelefono]]))</f>
        <v>990187403</v>
      </c>
      <c r="X3862" s="53" t="str">
        <f>CONCATENATE(Tabla_Datos[[#This Row],[TipUrb]]," ",Tabla_Datos[[#This Row],[Calle]]," ",Tabla_Datos[[#This Row],[NumCalle]])</f>
        <v>RS . 0</v>
      </c>
      <c r="Y3862" t="s">
        <v>92</v>
      </c>
      <c r="Z3862" t="s">
        <v>122</v>
      </c>
      <c r="AA3862" t="s">
        <v>123</v>
      </c>
      <c r="AB3862" t="s">
        <v>95</v>
      </c>
      <c r="AC3862">
        <v>303</v>
      </c>
      <c r="AD3862" t="s">
        <v>435</v>
      </c>
      <c r="AE3862" t="s">
        <v>95</v>
      </c>
      <c r="AF3862" t="s">
        <v>95</v>
      </c>
      <c r="AG3862" s="51">
        <v>60564988</v>
      </c>
      <c r="AH3862" t="s">
        <v>95</v>
      </c>
      <c r="AI3862">
        <v>1</v>
      </c>
      <c r="AJ3862">
        <v>1</v>
      </c>
      <c r="AK3862" t="s">
        <v>221</v>
      </c>
      <c r="AL3862">
        <v>0</v>
      </c>
    </row>
    <row r="3863" spans="1:38">
      <c r="A3863">
        <v>3269390</v>
      </c>
      <c r="B3863" t="s">
        <v>12683</v>
      </c>
      <c r="C3863" t="s">
        <v>18</v>
      </c>
      <c r="D3863" t="s">
        <v>143</v>
      </c>
      <c r="E3863">
        <v>2011</v>
      </c>
      <c r="F3863">
        <v>8</v>
      </c>
      <c r="G3863">
        <v>20</v>
      </c>
      <c r="H3863" t="s">
        <v>86</v>
      </c>
      <c r="I3863" t="s">
        <v>16</v>
      </c>
      <c r="J3863" t="s">
        <v>16</v>
      </c>
      <c r="K3863" t="s">
        <v>374</v>
      </c>
      <c r="L3863" t="s">
        <v>86</v>
      </c>
      <c r="M3863" t="s">
        <v>88</v>
      </c>
      <c r="O3863" s="51">
        <v>2320090</v>
      </c>
      <c r="P3863" t="s">
        <v>12684</v>
      </c>
      <c r="Q3863" t="s">
        <v>12685</v>
      </c>
      <c r="R3863" t="s">
        <v>2027</v>
      </c>
      <c r="S3863" s="49" t="str">
        <f>CONCATENATE(Tabla_Datos[[#This Row],[Nombre_Cliente]]," ",Tabla_Datos[[#This Row],[ApellidoPaterno_Cliente]]," ",Tabla_Datos[[#This Row],[ApellidoMaterno_Cliente]])</f>
        <v xml:space="preserve">MARY NATALIA  MIRANDA  FLORES </v>
      </c>
      <c r="T3863" s="53">
        <f>DATE(Tabla_Datos[[#This Row],[tAnio]],Tabla_Datos[[#This Row],[tMes]],Tabla_Datos[[#This Row],[tDia]])</f>
        <v>40775</v>
      </c>
      <c r="U3863" s="53" t="str">
        <f>IF(Tabla_Datos[[#This Row],[cProvincia]]="LIMA","LIMA","PROVINCIA")</f>
        <v>LIMA</v>
      </c>
      <c r="V3863" s="53" t="str">
        <f>MID(Tabla_Datos[[#This Row],[pTelefono]],1,SEARCH("-",Tabla_Datos[[#This Row],[pTelefono]],1)-1)</f>
        <v>1</v>
      </c>
      <c r="W3863" s="53" t="str">
        <f>MID(Tabla_Datos[[#This Row],[pTelefono]],SEARCH("-",Tabla_Datos[[#This Row],[pTelefono]],1)+1,LEN(Tabla_Datos[[#This Row],[pTelefono]]))</f>
        <v>6925220</v>
      </c>
      <c r="X3863" s="53" t="str">
        <f>CONCATENATE(Tabla_Datos[[#This Row],[TipUrb]]," ",Tabla_Datos[[#This Row],[Calle]]," ",Tabla_Datos[[#This Row],[NumCalle]])</f>
        <v>AH S/N 0</v>
      </c>
      <c r="Y3863" t="s">
        <v>92</v>
      </c>
      <c r="Z3863" t="s">
        <v>181</v>
      </c>
      <c r="AA3863" t="s">
        <v>182</v>
      </c>
      <c r="AB3863" t="s">
        <v>95</v>
      </c>
      <c r="AC3863" t="s">
        <v>95</v>
      </c>
      <c r="AD3863" t="s">
        <v>96</v>
      </c>
      <c r="AE3863" t="s">
        <v>1847</v>
      </c>
      <c r="AF3863">
        <v>3</v>
      </c>
      <c r="AG3863" s="51">
        <v>10077598</v>
      </c>
      <c r="AI3863" t="s">
        <v>598</v>
      </c>
      <c r="AJ3863" t="s">
        <v>598</v>
      </c>
      <c r="AK3863" t="s">
        <v>1146</v>
      </c>
      <c r="AL3863">
        <v>0</v>
      </c>
    </row>
    <row r="3864" spans="1:38">
      <c r="A3864">
        <v>3270681</v>
      </c>
      <c r="B3864" t="s">
        <v>12686</v>
      </c>
      <c r="C3864" t="s">
        <v>18</v>
      </c>
      <c r="D3864" t="s">
        <v>143</v>
      </c>
      <c r="E3864">
        <v>2011</v>
      </c>
      <c r="F3864">
        <v>8</v>
      </c>
      <c r="G3864">
        <v>20</v>
      </c>
      <c r="H3864" t="s">
        <v>86</v>
      </c>
      <c r="I3864" t="s">
        <v>16</v>
      </c>
      <c r="J3864" t="s">
        <v>16</v>
      </c>
      <c r="K3864" t="s">
        <v>230</v>
      </c>
      <c r="L3864" t="s">
        <v>86</v>
      </c>
      <c r="M3864" t="s">
        <v>88</v>
      </c>
      <c r="N3864" s="50">
        <v>25797430</v>
      </c>
      <c r="O3864" s="51">
        <v>2320825</v>
      </c>
      <c r="P3864" t="s">
        <v>12687</v>
      </c>
      <c r="Q3864" t="s">
        <v>12688</v>
      </c>
      <c r="R3864" t="s">
        <v>12689</v>
      </c>
      <c r="S3864" s="49" t="str">
        <f>CONCATENATE(Tabla_Datos[[#This Row],[Nombre_Cliente]]," ",Tabla_Datos[[#This Row],[ApellidoPaterno_Cliente]]," ",Tabla_Datos[[#This Row],[ApellidoMaterno_Cliente]])</f>
        <v xml:space="preserve">NOEMI  CONDEZO  BERRIO </v>
      </c>
      <c r="T3864" s="53">
        <f>DATE(Tabla_Datos[[#This Row],[tAnio]],Tabla_Datos[[#This Row],[tMes]],Tabla_Datos[[#This Row],[tDia]])</f>
        <v>40775</v>
      </c>
      <c r="U3864" s="53" t="str">
        <f>IF(Tabla_Datos[[#This Row],[cProvincia]]="LIMA","LIMA","PROVINCIA")</f>
        <v>LIMA</v>
      </c>
      <c r="V3864" s="53" t="str">
        <f>MID(Tabla_Datos[[#This Row],[pTelefono]],1,SEARCH("-",Tabla_Datos[[#This Row],[pTelefono]],1)-1)</f>
        <v>1</v>
      </c>
      <c r="W3864" s="53" t="str">
        <f>MID(Tabla_Datos[[#This Row],[pTelefono]],SEARCH("-",Tabla_Datos[[#This Row],[pTelefono]],1)+1,LEN(Tabla_Datos[[#This Row],[pTelefono]]))</f>
        <v>7220571</v>
      </c>
      <c r="X3864" s="53" t="str">
        <f>CONCATENATE(Tabla_Datos[[#This Row],[TipUrb]]," ",Tabla_Datos[[#This Row],[Calle]]," ",Tabla_Datos[[#This Row],[NumCalle]])</f>
        <v>UP   0</v>
      </c>
      <c r="Y3864" t="s">
        <v>92</v>
      </c>
      <c r="Z3864" t="s">
        <v>181</v>
      </c>
      <c r="AA3864" t="s">
        <v>182</v>
      </c>
      <c r="AB3864" t="s">
        <v>95</v>
      </c>
      <c r="AC3864" t="s">
        <v>95</v>
      </c>
      <c r="AD3864" t="s">
        <v>286</v>
      </c>
      <c r="AE3864" t="s">
        <v>116</v>
      </c>
      <c r="AF3864">
        <v>8</v>
      </c>
      <c r="AG3864" s="51">
        <v>44610338</v>
      </c>
      <c r="AI3864">
        <v>36</v>
      </c>
      <c r="AJ3864">
        <v>36</v>
      </c>
      <c r="AK3864" t="s">
        <v>95</v>
      </c>
      <c r="AL3864">
        <v>0</v>
      </c>
    </row>
    <row r="3865" spans="1:38">
      <c r="A3865">
        <v>3272348</v>
      </c>
      <c r="B3865" t="s">
        <v>12690</v>
      </c>
      <c r="C3865" t="s">
        <v>18</v>
      </c>
      <c r="D3865" t="s">
        <v>143</v>
      </c>
      <c r="E3865">
        <v>2011</v>
      </c>
      <c r="F3865">
        <v>8</v>
      </c>
      <c r="G3865">
        <v>20</v>
      </c>
      <c r="H3865" t="s">
        <v>86</v>
      </c>
      <c r="I3865" t="s">
        <v>546</v>
      </c>
      <c r="J3865" t="s">
        <v>926</v>
      </c>
      <c r="K3865" t="s">
        <v>927</v>
      </c>
      <c r="L3865" t="s">
        <v>86</v>
      </c>
      <c r="M3865" t="s">
        <v>294</v>
      </c>
      <c r="N3865" s="50">
        <v>43095454</v>
      </c>
      <c r="O3865" s="51">
        <v>2320606</v>
      </c>
      <c r="P3865" t="s">
        <v>12691</v>
      </c>
      <c r="Q3865" t="s">
        <v>10568</v>
      </c>
      <c r="R3865" t="s">
        <v>3503</v>
      </c>
      <c r="S3865" s="49" t="str">
        <f>CONCATENATE(Tabla_Datos[[#This Row],[Nombre_Cliente]]," ",Tabla_Datos[[#This Row],[ApellidoPaterno_Cliente]]," ",Tabla_Datos[[#This Row],[ApellidoMaterno_Cliente]])</f>
        <v>RAUL KENJEIRO OCHOA DURAND</v>
      </c>
      <c r="T3865" s="53">
        <f>DATE(Tabla_Datos[[#This Row],[tAnio]],Tabla_Datos[[#This Row],[tMes]],Tabla_Datos[[#This Row],[tDia]])</f>
        <v>40775</v>
      </c>
      <c r="U3865" s="53" t="str">
        <f>IF(Tabla_Datos[[#This Row],[cProvincia]]="LIMA","LIMA","PROVINCIA")</f>
        <v>PROVINCIA</v>
      </c>
      <c r="V3865" s="53" t="str">
        <f>MID(Tabla_Datos[[#This Row],[pTelefono]],1,SEARCH("-",Tabla_Datos[[#This Row],[pTelefono]],1)-1)</f>
        <v>62</v>
      </c>
      <c r="W3865" s="53" t="str">
        <f>MID(Tabla_Datos[[#This Row],[pTelefono]],SEARCH("-",Tabla_Datos[[#This Row],[pTelefono]],1)+1,LEN(Tabla_Datos[[#This Row],[pTelefono]]))</f>
        <v>518018</v>
      </c>
      <c r="X3865" s="53" t="str">
        <f>CONCATENATE(Tabla_Datos[[#This Row],[TipUrb]]," ",Tabla_Datos[[#This Row],[Calle]]," ",Tabla_Datos[[#This Row],[NumCalle]])</f>
        <v>AH VIRGEN MARIA 0</v>
      </c>
      <c r="Y3865" t="s">
        <v>930</v>
      </c>
      <c r="Z3865" t="s">
        <v>320</v>
      </c>
      <c r="AA3865" t="s">
        <v>321</v>
      </c>
      <c r="AB3865" t="s">
        <v>95</v>
      </c>
      <c r="AC3865" t="s">
        <v>95</v>
      </c>
      <c r="AD3865" t="s">
        <v>96</v>
      </c>
      <c r="AE3865" t="s">
        <v>353</v>
      </c>
      <c r="AF3865">
        <v>28</v>
      </c>
      <c r="AG3865" s="51">
        <v>44376320</v>
      </c>
      <c r="AI3865" t="s">
        <v>4790</v>
      </c>
      <c r="AJ3865" t="s">
        <v>4790</v>
      </c>
      <c r="AK3865" t="s">
        <v>12692</v>
      </c>
      <c r="AL3865">
        <v>0</v>
      </c>
    </row>
    <row r="3866" spans="1:38">
      <c r="A3866">
        <v>3272439</v>
      </c>
      <c r="B3866" t="s">
        <v>12693</v>
      </c>
      <c r="C3866" t="s">
        <v>20</v>
      </c>
      <c r="D3866" t="s">
        <v>85</v>
      </c>
      <c r="E3866">
        <v>2011</v>
      </c>
      <c r="F3866">
        <v>8</v>
      </c>
      <c r="G3866">
        <v>20</v>
      </c>
      <c r="H3866" t="s">
        <v>86</v>
      </c>
      <c r="I3866" t="s">
        <v>16</v>
      </c>
      <c r="J3866" t="s">
        <v>16</v>
      </c>
      <c r="K3866" t="s">
        <v>646</v>
      </c>
      <c r="L3866" t="s">
        <v>86</v>
      </c>
      <c r="M3866" t="s">
        <v>88</v>
      </c>
      <c r="O3866" s="51">
        <v>2321905</v>
      </c>
      <c r="P3866" t="s">
        <v>10692</v>
      </c>
      <c r="Q3866" t="s">
        <v>12650</v>
      </c>
      <c r="R3866" t="s">
        <v>4445</v>
      </c>
      <c r="S3866" s="49" t="str">
        <f>CONCATENATE(Tabla_Datos[[#This Row],[Nombre_Cliente]]," ",Tabla_Datos[[#This Row],[ApellidoPaterno_Cliente]]," ",Tabla_Datos[[#This Row],[ApellidoMaterno_Cliente]])</f>
        <v>MARIA MILAGROS UNTIVEROS PADILLA</v>
      </c>
      <c r="T3866" s="53">
        <f>DATE(Tabla_Datos[[#This Row],[tAnio]],Tabla_Datos[[#This Row],[tMes]],Tabla_Datos[[#This Row],[tDia]])</f>
        <v>40775</v>
      </c>
      <c r="U3866" s="53" t="str">
        <f>IF(Tabla_Datos[[#This Row],[cProvincia]]="LIMA","LIMA","PROVINCIA")</f>
        <v>LIMA</v>
      </c>
      <c r="V3866" s="53" t="str">
        <f>MID(Tabla_Datos[[#This Row],[pTelefono]],1,SEARCH("-",Tabla_Datos[[#This Row],[pTelefono]],1)-1)</f>
        <v>1</v>
      </c>
      <c r="W3866" s="53" t="str">
        <f>MID(Tabla_Datos[[#This Row],[pTelefono]],SEARCH("-",Tabla_Datos[[#This Row],[pTelefono]],1)+1,LEN(Tabla_Datos[[#This Row],[pTelefono]]))</f>
        <v>997917079</v>
      </c>
      <c r="X3866" s="53" t="str">
        <f>CONCATENATE(Tabla_Datos[[#This Row],[TipUrb]]," ",Tabla_Datos[[#This Row],[Calle]]," ",Tabla_Datos[[#This Row],[NumCalle]])</f>
        <v>AG MARQUEZ, ARNALDO 746</v>
      </c>
      <c r="Y3866" t="s">
        <v>92</v>
      </c>
      <c r="Z3866" t="s">
        <v>122</v>
      </c>
      <c r="AA3866" t="s">
        <v>123</v>
      </c>
      <c r="AB3866">
        <v>4</v>
      </c>
      <c r="AC3866">
        <v>402</v>
      </c>
      <c r="AD3866" t="s">
        <v>332</v>
      </c>
      <c r="AE3866" t="s">
        <v>95</v>
      </c>
      <c r="AF3866" t="s">
        <v>95</v>
      </c>
      <c r="AG3866" s="51">
        <v>42282822</v>
      </c>
      <c r="AH3866" t="s">
        <v>95</v>
      </c>
      <c r="AI3866">
        <v>1</v>
      </c>
      <c r="AJ3866">
        <v>1</v>
      </c>
      <c r="AK3866" t="s">
        <v>5164</v>
      </c>
      <c r="AL3866">
        <v>746</v>
      </c>
    </row>
    <row r="3867" spans="1:38">
      <c r="A3867">
        <v>3272056</v>
      </c>
      <c r="B3867" t="s">
        <v>12694</v>
      </c>
      <c r="C3867" t="s">
        <v>18</v>
      </c>
      <c r="D3867" t="s">
        <v>143</v>
      </c>
      <c r="E3867">
        <v>2011</v>
      </c>
      <c r="F3867">
        <v>8</v>
      </c>
      <c r="G3867">
        <v>20</v>
      </c>
      <c r="H3867" t="s">
        <v>86</v>
      </c>
      <c r="I3867" t="s">
        <v>355</v>
      </c>
      <c r="J3867" t="s">
        <v>12695</v>
      </c>
      <c r="K3867" t="s">
        <v>12696</v>
      </c>
      <c r="L3867" t="s">
        <v>86</v>
      </c>
      <c r="M3867" t="s">
        <v>594</v>
      </c>
      <c r="N3867" s="50">
        <v>48123939</v>
      </c>
      <c r="O3867" s="51">
        <v>2321569</v>
      </c>
      <c r="P3867" t="s">
        <v>4280</v>
      </c>
      <c r="Q3867" t="s">
        <v>12697</v>
      </c>
      <c r="R3867" t="s">
        <v>6734</v>
      </c>
      <c r="S3867" s="49" t="str">
        <f>CONCATENATE(Tabla_Datos[[#This Row],[Nombre_Cliente]]," ",Tabla_Datos[[#This Row],[ApellidoPaterno_Cliente]]," ",Tabla_Datos[[#This Row],[ApellidoMaterno_Cliente]])</f>
        <v xml:space="preserve">WALTER CAVIEDES CHOQUE </v>
      </c>
      <c r="T3867" s="53">
        <f>DATE(Tabla_Datos[[#This Row],[tAnio]],Tabla_Datos[[#This Row],[tMes]],Tabla_Datos[[#This Row],[tDia]])</f>
        <v>40775</v>
      </c>
      <c r="U3867" s="53" t="str">
        <f>IF(Tabla_Datos[[#This Row],[cProvincia]]="LIMA","LIMA","PROVINCIA")</f>
        <v>PROVINCIA</v>
      </c>
      <c r="V3867" s="53" t="str">
        <f>MID(Tabla_Datos[[#This Row],[pTelefono]],1,SEARCH("-",Tabla_Datos[[#This Row],[pTelefono]],1)-1)</f>
        <v>1</v>
      </c>
      <c r="W3867" s="53" t="str">
        <f>MID(Tabla_Datos[[#This Row],[pTelefono]],SEARCH("-",Tabla_Datos[[#This Row],[pTelefono]],1)+1,LEN(Tabla_Datos[[#This Row],[pTelefono]]))</f>
        <v>983769980</v>
      </c>
      <c r="X3867" s="53" t="str">
        <f>CONCATENATE(Tabla_Datos[[#This Row],[TipUrb]]," ",Tabla_Datos[[#This Row],[Calle]]," ",Tabla_Datos[[#This Row],[NumCalle]])</f>
        <v xml:space="preserve">  SAN FELIPE 401</v>
      </c>
      <c r="Y3867" t="s">
        <v>360</v>
      </c>
      <c r="Z3867" t="s">
        <v>320</v>
      </c>
      <c r="AA3867" t="s">
        <v>321</v>
      </c>
      <c r="AB3867" t="s">
        <v>95</v>
      </c>
      <c r="AC3867" t="s">
        <v>95</v>
      </c>
      <c r="AD3867" t="s">
        <v>95</v>
      </c>
      <c r="AE3867" t="s">
        <v>95</v>
      </c>
      <c r="AG3867" s="51">
        <v>43294103</v>
      </c>
      <c r="AI3867">
        <v>26</v>
      </c>
      <c r="AJ3867">
        <v>26</v>
      </c>
      <c r="AK3867" t="s">
        <v>5650</v>
      </c>
      <c r="AL3867">
        <v>401</v>
      </c>
    </row>
    <row r="3868" spans="1:38">
      <c r="A3868">
        <v>3272291</v>
      </c>
      <c r="B3868" t="s">
        <v>12698</v>
      </c>
      <c r="C3868" t="s">
        <v>19</v>
      </c>
      <c r="D3868" t="s">
        <v>85</v>
      </c>
      <c r="E3868">
        <v>2011</v>
      </c>
      <c r="F3868">
        <v>8</v>
      </c>
      <c r="G3868">
        <v>20</v>
      </c>
      <c r="H3868" t="s">
        <v>86</v>
      </c>
      <c r="I3868" t="s">
        <v>16</v>
      </c>
      <c r="J3868" t="s">
        <v>16</v>
      </c>
      <c r="K3868" t="s">
        <v>680</v>
      </c>
      <c r="L3868" t="s">
        <v>86</v>
      </c>
      <c r="M3868" t="s">
        <v>88</v>
      </c>
      <c r="N3868" s="50">
        <v>11111252</v>
      </c>
      <c r="O3868" s="51">
        <v>2321787</v>
      </c>
      <c r="P3868" t="s">
        <v>304</v>
      </c>
      <c r="Q3868" t="s">
        <v>3144</v>
      </c>
      <c r="R3868" t="s">
        <v>1228</v>
      </c>
      <c r="S3868" s="49" t="str">
        <f>CONCATENATE(Tabla_Datos[[#This Row],[Nombre_Cliente]]," ",Tabla_Datos[[#This Row],[ApellidoPaterno_Cliente]]," ",Tabla_Datos[[#This Row],[ApellidoMaterno_Cliente]])</f>
        <v>ROMAN DOMINGUEZ MONTOYA</v>
      </c>
      <c r="T3868" s="53">
        <f>DATE(Tabla_Datos[[#This Row],[tAnio]],Tabla_Datos[[#This Row],[tMes]],Tabla_Datos[[#This Row],[tDia]])</f>
        <v>40775</v>
      </c>
      <c r="U3868" s="53" t="str">
        <f>IF(Tabla_Datos[[#This Row],[cProvincia]]="LIMA","LIMA","PROVINCIA")</f>
        <v>LIMA</v>
      </c>
      <c r="V3868" s="53" t="str">
        <f>MID(Tabla_Datos[[#This Row],[pTelefono]],1,SEARCH("-",Tabla_Datos[[#This Row],[pTelefono]],1)-1)</f>
        <v>1</v>
      </c>
      <c r="W3868" s="53" t="str">
        <f>MID(Tabla_Datos[[#This Row],[pTelefono]],SEARCH("-",Tabla_Datos[[#This Row],[pTelefono]],1)+1,LEN(Tabla_Datos[[#This Row],[pTelefono]]))</f>
        <v>948330738</v>
      </c>
      <c r="X3868" s="53" t="str">
        <f>CONCATENATE(Tabla_Datos[[#This Row],[TipUrb]]," ",Tabla_Datos[[#This Row],[Calle]]," ",Tabla_Datos[[#This Row],[NumCalle]])</f>
        <v>RS SN 0</v>
      </c>
      <c r="Y3868" t="s">
        <v>92</v>
      </c>
      <c r="Z3868" t="s">
        <v>122</v>
      </c>
      <c r="AA3868" t="s">
        <v>123</v>
      </c>
      <c r="AB3868" t="s">
        <v>95</v>
      </c>
      <c r="AC3868">
        <v>401</v>
      </c>
      <c r="AD3868" t="s">
        <v>435</v>
      </c>
      <c r="AE3868" t="s">
        <v>12699</v>
      </c>
      <c r="AF3868" t="s">
        <v>95</v>
      </c>
      <c r="AG3868" s="51">
        <v>9433121</v>
      </c>
      <c r="AH3868" t="s">
        <v>95</v>
      </c>
      <c r="AI3868">
        <v>1</v>
      </c>
      <c r="AJ3868">
        <v>1</v>
      </c>
      <c r="AK3868" t="s">
        <v>467</v>
      </c>
      <c r="AL3868">
        <v>0</v>
      </c>
    </row>
    <row r="3869" spans="1:38">
      <c r="A3869">
        <v>3271488</v>
      </c>
      <c r="B3869" t="s">
        <v>12700</v>
      </c>
      <c r="C3869" t="s">
        <v>20</v>
      </c>
      <c r="D3869" t="s">
        <v>85</v>
      </c>
      <c r="E3869">
        <v>2011</v>
      </c>
      <c r="F3869">
        <v>8</v>
      </c>
      <c r="G3869">
        <v>20</v>
      </c>
      <c r="H3869" t="s">
        <v>86</v>
      </c>
      <c r="I3869" t="s">
        <v>16</v>
      </c>
      <c r="J3869" t="s">
        <v>16</v>
      </c>
      <c r="K3869" t="s">
        <v>157</v>
      </c>
      <c r="L3869" t="s">
        <v>86</v>
      </c>
      <c r="M3869" t="s">
        <v>88</v>
      </c>
      <c r="N3869" s="50">
        <v>20000021</v>
      </c>
      <c r="O3869" s="51">
        <v>2321471</v>
      </c>
      <c r="P3869" t="s">
        <v>12701</v>
      </c>
      <c r="Q3869" t="s">
        <v>12702</v>
      </c>
      <c r="R3869" t="s">
        <v>1130</v>
      </c>
      <c r="S3869" s="49" t="str">
        <f>CONCATENATE(Tabla_Datos[[#This Row],[Nombre_Cliente]]," ",Tabla_Datos[[#This Row],[ApellidoPaterno_Cliente]]," ",Tabla_Datos[[#This Row],[ApellidoMaterno_Cliente]])</f>
        <v>DEVARIRA MILAGROS NEGRINI DE LA FLOR</v>
      </c>
      <c r="T3869" s="53">
        <f>DATE(Tabla_Datos[[#This Row],[tAnio]],Tabla_Datos[[#This Row],[tMes]],Tabla_Datos[[#This Row],[tDia]])</f>
        <v>40775</v>
      </c>
      <c r="U3869" s="53" t="str">
        <f>IF(Tabla_Datos[[#This Row],[cProvincia]]="LIMA","LIMA","PROVINCIA")</f>
        <v>LIMA</v>
      </c>
      <c r="V3869" s="53" t="str">
        <f>MID(Tabla_Datos[[#This Row],[pTelefono]],1,SEARCH("-",Tabla_Datos[[#This Row],[pTelefono]],1)-1)</f>
        <v>1</v>
      </c>
      <c r="W3869" s="53" t="str">
        <f>MID(Tabla_Datos[[#This Row],[pTelefono]],SEARCH("-",Tabla_Datos[[#This Row],[pTelefono]],1)+1,LEN(Tabla_Datos[[#This Row],[pTelefono]]))</f>
        <v>996517125</v>
      </c>
      <c r="X3869" s="53" t="str">
        <f>CONCATENATE(Tabla_Datos[[#This Row],[TipUrb]]," ",Tabla_Datos[[#This Row],[Calle]]," ",Tabla_Datos[[#This Row],[NumCalle]])</f>
        <v xml:space="preserve">  CAQUETA 709</v>
      </c>
      <c r="Y3869" t="s">
        <v>92</v>
      </c>
      <c r="Z3869" t="s">
        <v>122</v>
      </c>
      <c r="AA3869" t="s">
        <v>123</v>
      </c>
      <c r="AB3869" t="s">
        <v>95</v>
      </c>
      <c r="AC3869" t="s">
        <v>95</v>
      </c>
      <c r="AD3869" t="s">
        <v>95</v>
      </c>
      <c r="AE3869" t="s">
        <v>95</v>
      </c>
      <c r="AF3869" t="s">
        <v>95</v>
      </c>
      <c r="AG3869" s="51">
        <v>40312098</v>
      </c>
      <c r="AH3869" t="s">
        <v>95</v>
      </c>
      <c r="AI3869">
        <v>1</v>
      </c>
      <c r="AJ3869">
        <v>1</v>
      </c>
      <c r="AK3869" t="s">
        <v>12703</v>
      </c>
      <c r="AL3869">
        <v>709</v>
      </c>
    </row>
    <row r="3870" spans="1:38">
      <c r="A3870">
        <v>3271388</v>
      </c>
      <c r="B3870" t="s">
        <v>12704</v>
      </c>
      <c r="C3870" t="s">
        <v>18</v>
      </c>
      <c r="D3870" t="s">
        <v>143</v>
      </c>
      <c r="E3870">
        <v>2011</v>
      </c>
      <c r="F3870">
        <v>8</v>
      </c>
      <c r="G3870">
        <v>20</v>
      </c>
      <c r="H3870" t="s">
        <v>86</v>
      </c>
      <c r="I3870" t="s">
        <v>16</v>
      </c>
      <c r="J3870" t="s">
        <v>16</v>
      </c>
      <c r="K3870" t="s">
        <v>374</v>
      </c>
      <c r="L3870" t="s">
        <v>86</v>
      </c>
      <c r="M3870" t="s">
        <v>88</v>
      </c>
      <c r="N3870" s="50">
        <v>80475383</v>
      </c>
      <c r="O3870" s="51">
        <v>2321366</v>
      </c>
      <c r="P3870" t="s">
        <v>12705</v>
      </c>
      <c r="Q3870" t="s">
        <v>12432</v>
      </c>
      <c r="R3870" t="s">
        <v>12706</v>
      </c>
      <c r="S3870" s="49" t="str">
        <f>CONCATENATE(Tabla_Datos[[#This Row],[Nombre_Cliente]]," ",Tabla_Datos[[#This Row],[ApellidoPaterno_Cliente]]," ",Tabla_Datos[[#This Row],[ApellidoMaterno_Cliente]])</f>
        <v xml:space="preserve">LUIS REYNALDO  GRANADOS  TOMAS </v>
      </c>
      <c r="T3870" s="53">
        <f>DATE(Tabla_Datos[[#This Row],[tAnio]],Tabla_Datos[[#This Row],[tMes]],Tabla_Datos[[#This Row],[tDia]])</f>
        <v>40775</v>
      </c>
      <c r="U3870" s="53" t="str">
        <f>IF(Tabla_Datos[[#This Row],[cProvincia]]="LIMA","LIMA","PROVINCIA")</f>
        <v>LIMA</v>
      </c>
      <c r="V3870" s="53" t="str">
        <f>MID(Tabla_Datos[[#This Row],[pTelefono]],1,SEARCH("-",Tabla_Datos[[#This Row],[pTelefono]],1)-1)</f>
        <v>1</v>
      </c>
      <c r="W3870" s="53" t="str">
        <f>MID(Tabla_Datos[[#This Row],[pTelefono]],SEARCH("-",Tabla_Datos[[#This Row],[pTelefono]],1)+1,LEN(Tabla_Datos[[#This Row],[pTelefono]]))</f>
        <v>951352872</v>
      </c>
      <c r="X3870" s="53" t="str">
        <f>CONCATENATE(Tabla_Datos[[#This Row],[TipUrb]]," ",Tabla_Datos[[#This Row],[Calle]]," ",Tabla_Datos[[#This Row],[NumCalle]])</f>
        <v>AH LOS ROBLES 0</v>
      </c>
      <c r="Y3870" t="s">
        <v>92</v>
      </c>
      <c r="Z3870" t="s">
        <v>181</v>
      </c>
      <c r="AA3870" t="s">
        <v>182</v>
      </c>
      <c r="AB3870" t="s">
        <v>95</v>
      </c>
      <c r="AC3870" t="s">
        <v>95</v>
      </c>
      <c r="AD3870" t="s">
        <v>96</v>
      </c>
      <c r="AE3870" t="s">
        <v>1034</v>
      </c>
      <c r="AF3870">
        <v>2</v>
      </c>
      <c r="AG3870" s="51">
        <v>80607175</v>
      </c>
      <c r="AI3870">
        <v>26</v>
      </c>
      <c r="AJ3870">
        <v>26</v>
      </c>
      <c r="AK3870" t="s">
        <v>4974</v>
      </c>
      <c r="AL3870">
        <v>0</v>
      </c>
    </row>
    <row r="3871" spans="1:38">
      <c r="A3871">
        <v>3283338</v>
      </c>
      <c r="B3871" t="s">
        <v>12707</v>
      </c>
      <c r="C3871" t="s">
        <v>18</v>
      </c>
      <c r="D3871" t="s">
        <v>143</v>
      </c>
      <c r="E3871">
        <v>2011</v>
      </c>
      <c r="F3871">
        <v>8</v>
      </c>
      <c r="G3871">
        <v>20</v>
      </c>
      <c r="H3871" t="s">
        <v>86</v>
      </c>
      <c r="I3871" t="s">
        <v>16</v>
      </c>
      <c r="J3871" t="s">
        <v>4931</v>
      </c>
      <c r="K3871" t="s">
        <v>4931</v>
      </c>
      <c r="L3871" t="s">
        <v>86</v>
      </c>
      <c r="M3871" t="s">
        <v>148</v>
      </c>
      <c r="N3871" s="50">
        <v>3386828</v>
      </c>
      <c r="O3871" s="51">
        <v>2321026</v>
      </c>
      <c r="P3871" t="s">
        <v>12708</v>
      </c>
      <c r="Q3871" t="s">
        <v>12709</v>
      </c>
      <c r="R3871" t="s">
        <v>12710</v>
      </c>
      <c r="S3871" s="49" t="str">
        <f>CONCATENATE(Tabla_Datos[[#This Row],[Nombre_Cliente]]," ",Tabla_Datos[[#This Row],[ApellidoPaterno_Cliente]]," ",Tabla_Datos[[#This Row],[ApellidoMaterno_Cliente]])</f>
        <v xml:space="preserve">JOSE QUINTO BACA   ADAUTO </v>
      </c>
      <c r="T3871" s="53">
        <f>DATE(Tabla_Datos[[#This Row],[tAnio]],Tabla_Datos[[#This Row],[tMes]],Tabla_Datos[[#This Row],[tDia]])</f>
        <v>40775</v>
      </c>
      <c r="U3871" s="53" t="str">
        <f>IF(Tabla_Datos[[#This Row],[cProvincia]]="LIMA","LIMA","PROVINCIA")</f>
        <v>PROVINCIA</v>
      </c>
      <c r="V3871" s="53" t="str">
        <f>MID(Tabla_Datos[[#This Row],[pTelefono]],1,SEARCH("-",Tabla_Datos[[#This Row],[pTelefono]],1)-1)</f>
        <v>1</v>
      </c>
      <c r="W3871" s="53" t="str">
        <f>MID(Tabla_Datos[[#This Row],[pTelefono]],SEARCH("-",Tabla_Datos[[#This Row],[pTelefono]],1)+1,LEN(Tabla_Datos[[#This Row],[pTelefono]]))</f>
        <v>970954594</v>
      </c>
      <c r="X3871" s="53" t="str">
        <f>CONCATENATE(Tabla_Datos[[#This Row],[TipUrb]]," ",Tabla_Datos[[#This Row],[Calle]]," ",Tabla_Datos[[#This Row],[NumCalle]])</f>
        <v>PO   0</v>
      </c>
      <c r="Y3871" t="s">
        <v>92</v>
      </c>
      <c r="Z3871" t="s">
        <v>181</v>
      </c>
      <c r="AA3871" t="s">
        <v>182</v>
      </c>
      <c r="AB3871" t="s">
        <v>95</v>
      </c>
      <c r="AC3871" t="s">
        <v>95</v>
      </c>
      <c r="AD3871" t="s">
        <v>1658</v>
      </c>
      <c r="AE3871" t="s">
        <v>116</v>
      </c>
      <c r="AF3871">
        <v>40</v>
      </c>
      <c r="AG3871" s="51">
        <v>15974010</v>
      </c>
      <c r="AI3871">
        <v>26</v>
      </c>
      <c r="AJ3871">
        <v>26</v>
      </c>
      <c r="AK3871" t="s">
        <v>95</v>
      </c>
      <c r="AL3871">
        <v>0</v>
      </c>
    </row>
    <row r="3872" spans="1:38">
      <c r="A3872">
        <v>3274399</v>
      </c>
      <c r="B3872" t="s">
        <v>12711</v>
      </c>
      <c r="C3872" t="s">
        <v>19</v>
      </c>
      <c r="D3872" t="s">
        <v>143</v>
      </c>
      <c r="E3872">
        <v>2011</v>
      </c>
      <c r="F3872">
        <v>8</v>
      </c>
      <c r="G3872">
        <v>20</v>
      </c>
      <c r="H3872" t="s">
        <v>86</v>
      </c>
      <c r="I3872" t="s">
        <v>587</v>
      </c>
      <c r="J3872" t="s">
        <v>587</v>
      </c>
      <c r="K3872" t="s">
        <v>4209</v>
      </c>
      <c r="L3872" t="s">
        <v>86</v>
      </c>
      <c r="M3872" t="s">
        <v>102</v>
      </c>
      <c r="N3872" s="50">
        <v>507527</v>
      </c>
      <c r="O3872" s="51">
        <v>2322060</v>
      </c>
      <c r="P3872" t="s">
        <v>12712</v>
      </c>
      <c r="Q3872" t="s">
        <v>12713</v>
      </c>
      <c r="R3872" t="s">
        <v>4144</v>
      </c>
      <c r="S3872" s="49" t="str">
        <f>CONCATENATE(Tabla_Datos[[#This Row],[Nombre_Cliente]]," ",Tabla_Datos[[#This Row],[ApellidoPaterno_Cliente]]," ",Tabla_Datos[[#This Row],[ApellidoMaterno_Cliente]])</f>
        <v>DENNIS TERESA CARNERO CALDAS</v>
      </c>
      <c r="T3872" s="53">
        <f>DATE(Tabla_Datos[[#This Row],[tAnio]],Tabla_Datos[[#This Row],[tMes]],Tabla_Datos[[#This Row],[tDia]])</f>
        <v>40775</v>
      </c>
      <c r="U3872" s="53" t="str">
        <f>IF(Tabla_Datos[[#This Row],[cProvincia]]="LIMA","LIMA","PROVINCIA")</f>
        <v>PROVINCIA</v>
      </c>
      <c r="V3872" s="53" t="str">
        <f>MID(Tabla_Datos[[#This Row],[pTelefono]],1,SEARCH("-",Tabla_Datos[[#This Row],[pTelefono]],1)-1)</f>
        <v>52</v>
      </c>
      <c r="W3872" s="53" t="str">
        <f>MID(Tabla_Datos[[#This Row],[pTelefono]],SEARCH("-",Tabla_Datos[[#This Row],[pTelefono]],1)+1,LEN(Tabla_Datos[[#This Row],[pTelefono]]))</f>
        <v>400780</v>
      </c>
      <c r="X3872" s="53" t="str">
        <f>CONCATENATE(Tabla_Datos[[#This Row],[TipUrb]]," ",Tabla_Datos[[#This Row],[Calle]]," ",Tabla_Datos[[#This Row],[NumCalle]])</f>
        <v>CO . 11</v>
      </c>
      <c r="Y3872" t="s">
        <v>590</v>
      </c>
      <c r="Z3872" t="s">
        <v>152</v>
      </c>
      <c r="AA3872" t="s">
        <v>153</v>
      </c>
      <c r="AB3872" t="s">
        <v>95</v>
      </c>
      <c r="AC3872" t="s">
        <v>95</v>
      </c>
      <c r="AD3872" t="s">
        <v>198</v>
      </c>
      <c r="AE3872" t="s">
        <v>95</v>
      </c>
      <c r="AF3872" t="s">
        <v>95</v>
      </c>
      <c r="AG3872" s="51">
        <v>29282368</v>
      </c>
      <c r="AI3872">
        <v>1</v>
      </c>
      <c r="AJ3872">
        <v>1</v>
      </c>
      <c r="AK3872" t="s">
        <v>221</v>
      </c>
      <c r="AL3872">
        <v>11</v>
      </c>
    </row>
    <row r="3873" spans="1:38">
      <c r="A3873">
        <v>3275100</v>
      </c>
      <c r="B3873" t="s">
        <v>12714</v>
      </c>
      <c r="C3873" t="s">
        <v>20</v>
      </c>
      <c r="D3873" t="s">
        <v>143</v>
      </c>
      <c r="E3873">
        <v>2011</v>
      </c>
      <c r="F3873">
        <v>8</v>
      </c>
      <c r="G3873">
        <v>20</v>
      </c>
      <c r="H3873" t="s">
        <v>86</v>
      </c>
      <c r="I3873" t="s">
        <v>16</v>
      </c>
      <c r="J3873" t="s">
        <v>16</v>
      </c>
      <c r="K3873" t="s">
        <v>496</v>
      </c>
      <c r="L3873" t="s">
        <v>86</v>
      </c>
      <c r="M3873" t="s">
        <v>88</v>
      </c>
      <c r="N3873" s="50">
        <v>42975146</v>
      </c>
      <c r="O3873" s="51">
        <v>2323916</v>
      </c>
      <c r="P3873" t="s">
        <v>1255</v>
      </c>
      <c r="Q3873" t="s">
        <v>4365</v>
      </c>
      <c r="R3873" t="s">
        <v>296</v>
      </c>
      <c r="S3873" s="49" t="str">
        <f>CONCATENATE(Tabla_Datos[[#This Row],[Nombre_Cliente]]," ",Tabla_Datos[[#This Row],[ApellidoPaterno_Cliente]]," ",Tabla_Datos[[#This Row],[ApellidoMaterno_Cliente]])</f>
        <v>ANDRES SULCA MEDINA</v>
      </c>
      <c r="T3873" s="53">
        <f>DATE(Tabla_Datos[[#This Row],[tAnio]],Tabla_Datos[[#This Row],[tMes]],Tabla_Datos[[#This Row],[tDia]])</f>
        <v>40775</v>
      </c>
      <c r="U3873" s="53" t="str">
        <f>IF(Tabla_Datos[[#This Row],[cProvincia]]="LIMA","LIMA","PROVINCIA")</f>
        <v>LIMA</v>
      </c>
      <c r="V3873" s="53" t="str">
        <f>MID(Tabla_Datos[[#This Row],[pTelefono]],1,SEARCH("-",Tabla_Datos[[#This Row],[pTelefono]],1)-1)</f>
        <v>1</v>
      </c>
      <c r="W3873" s="53" t="str">
        <f>MID(Tabla_Datos[[#This Row],[pTelefono]],SEARCH("-",Tabla_Datos[[#This Row],[pTelefono]],1)+1,LEN(Tabla_Datos[[#This Row],[pTelefono]]))</f>
        <v>991279697</v>
      </c>
      <c r="X3873" s="53" t="str">
        <f>CONCATENATE(Tabla_Datos[[#This Row],[TipUrb]]," ",Tabla_Datos[[#This Row],[Calle]]," ",Tabla_Datos[[#This Row],[NumCalle]])</f>
        <v>GR . 0</v>
      </c>
      <c r="Y3873" t="s">
        <v>92</v>
      </c>
      <c r="Z3873" t="s">
        <v>152</v>
      </c>
      <c r="AA3873" t="s">
        <v>153</v>
      </c>
      <c r="AB3873" t="s">
        <v>95</v>
      </c>
      <c r="AC3873" t="s">
        <v>95</v>
      </c>
      <c r="AD3873" t="s">
        <v>811</v>
      </c>
      <c r="AE3873" t="s">
        <v>935</v>
      </c>
      <c r="AF3873">
        <v>9</v>
      </c>
      <c r="AG3873" s="51">
        <v>7107618</v>
      </c>
      <c r="AH3873" t="s">
        <v>95</v>
      </c>
      <c r="AI3873">
        <v>1</v>
      </c>
      <c r="AJ3873">
        <v>1</v>
      </c>
      <c r="AK3873" t="s">
        <v>221</v>
      </c>
      <c r="AL3873">
        <v>0</v>
      </c>
    </row>
    <row r="3874" spans="1:38">
      <c r="A3874">
        <v>3273497</v>
      </c>
      <c r="B3874" t="s">
        <v>12715</v>
      </c>
      <c r="C3874" t="s">
        <v>19</v>
      </c>
      <c r="D3874" t="s">
        <v>85</v>
      </c>
      <c r="E3874">
        <v>2011</v>
      </c>
      <c r="F3874">
        <v>8</v>
      </c>
      <c r="G3874">
        <v>20</v>
      </c>
      <c r="H3874" t="s">
        <v>144</v>
      </c>
      <c r="I3874" t="s">
        <v>16</v>
      </c>
      <c r="J3874" t="s">
        <v>16</v>
      </c>
      <c r="K3874" t="s">
        <v>492</v>
      </c>
      <c r="L3874" t="s">
        <v>144</v>
      </c>
      <c r="M3874" t="s">
        <v>88</v>
      </c>
      <c r="O3874" s="51">
        <v>2322741</v>
      </c>
      <c r="P3874" t="s">
        <v>7286</v>
      </c>
      <c r="Q3874" t="s">
        <v>12716</v>
      </c>
      <c r="R3874" t="s">
        <v>3080</v>
      </c>
      <c r="S3874" s="49" t="str">
        <f>CONCATENATE(Tabla_Datos[[#This Row],[Nombre_Cliente]]," ",Tabla_Datos[[#This Row],[ApellidoPaterno_Cliente]]," ",Tabla_Datos[[#This Row],[ApellidoMaterno_Cliente]])</f>
        <v>MARIEL GRISOLLE ALVAREZ CALDERON</v>
      </c>
      <c r="T3874" s="53">
        <f>DATE(Tabla_Datos[[#This Row],[tAnio]],Tabla_Datos[[#This Row],[tMes]],Tabla_Datos[[#This Row],[tDia]])</f>
        <v>40775</v>
      </c>
      <c r="U3874" s="53" t="str">
        <f>IF(Tabla_Datos[[#This Row],[cProvincia]]="LIMA","LIMA","PROVINCIA")</f>
        <v>LIMA</v>
      </c>
      <c r="V3874" s="53" t="str">
        <f>MID(Tabla_Datos[[#This Row],[pTelefono]],1,SEARCH("-",Tabla_Datos[[#This Row],[pTelefono]],1)-1)</f>
        <v>1</v>
      </c>
      <c r="W3874" s="53" t="str">
        <f>MID(Tabla_Datos[[#This Row],[pTelefono]],SEARCH("-",Tabla_Datos[[#This Row],[pTelefono]],1)+1,LEN(Tabla_Datos[[#This Row],[pTelefono]]))</f>
        <v>998119913</v>
      </c>
      <c r="X3874" s="53" t="str">
        <f>CONCATENATE(Tabla_Datos[[#This Row],[TipUrb]]," ",Tabla_Datos[[#This Row],[Calle]]," ",Tabla_Datos[[#This Row],[NumCalle]])</f>
        <v xml:space="preserve">  NELSON, ALMIRANTE LORD 149</v>
      </c>
      <c r="Y3874" t="s">
        <v>92</v>
      </c>
      <c r="Z3874" t="s">
        <v>196</v>
      </c>
      <c r="AA3874" t="s">
        <v>197</v>
      </c>
      <c r="AB3874">
        <v>5</v>
      </c>
      <c r="AC3874" t="s">
        <v>5874</v>
      </c>
      <c r="AD3874" t="s">
        <v>95</v>
      </c>
      <c r="AE3874" t="s">
        <v>95</v>
      </c>
      <c r="AF3874" t="s">
        <v>95</v>
      </c>
      <c r="AG3874" s="51">
        <v>40615098</v>
      </c>
      <c r="AH3874" t="s">
        <v>95</v>
      </c>
      <c r="AI3874">
        <v>1</v>
      </c>
      <c r="AJ3874">
        <v>1</v>
      </c>
      <c r="AK3874" t="s">
        <v>12717</v>
      </c>
      <c r="AL3874">
        <v>149</v>
      </c>
    </row>
    <row r="3875" spans="1:38">
      <c r="A3875">
        <v>3275228</v>
      </c>
      <c r="B3875" t="s">
        <v>12718</v>
      </c>
      <c r="C3875" t="s">
        <v>19</v>
      </c>
      <c r="D3875" t="s">
        <v>85</v>
      </c>
      <c r="E3875">
        <v>2011</v>
      </c>
      <c r="F3875">
        <v>8</v>
      </c>
      <c r="G3875">
        <v>20</v>
      </c>
      <c r="H3875" t="s">
        <v>86</v>
      </c>
      <c r="I3875" t="s">
        <v>16</v>
      </c>
      <c r="J3875" t="s">
        <v>16</v>
      </c>
      <c r="K3875" t="s">
        <v>277</v>
      </c>
      <c r="L3875" t="s">
        <v>86</v>
      </c>
      <c r="M3875" t="s">
        <v>88</v>
      </c>
      <c r="N3875" s="50">
        <v>9802520</v>
      </c>
      <c r="O3875" s="51">
        <v>2324012</v>
      </c>
      <c r="P3875" t="s">
        <v>3224</v>
      </c>
      <c r="Q3875" t="s">
        <v>1675</v>
      </c>
      <c r="R3875" t="s">
        <v>1675</v>
      </c>
      <c r="S3875" s="49" t="str">
        <f>CONCATENATE(Tabla_Datos[[#This Row],[Nombre_Cliente]]," ",Tabla_Datos[[#This Row],[ApellidoPaterno_Cliente]]," ",Tabla_Datos[[#This Row],[ApellidoMaterno_Cliente]])</f>
        <v>MIGUEL ANGEL MARIN MARIN</v>
      </c>
      <c r="T3875" s="53">
        <f>DATE(Tabla_Datos[[#This Row],[tAnio]],Tabla_Datos[[#This Row],[tMes]],Tabla_Datos[[#This Row],[tDia]])</f>
        <v>40775</v>
      </c>
      <c r="U3875" s="53" t="str">
        <f>IF(Tabla_Datos[[#This Row],[cProvincia]]="LIMA","LIMA","PROVINCIA")</f>
        <v>LIMA</v>
      </c>
      <c r="V3875" s="53" t="str">
        <f>MID(Tabla_Datos[[#This Row],[pTelefono]],1,SEARCH("-",Tabla_Datos[[#This Row],[pTelefono]],1)-1)</f>
        <v>1</v>
      </c>
      <c r="W3875" s="53" t="str">
        <f>MID(Tabla_Datos[[#This Row],[pTelefono]],SEARCH("-",Tabla_Datos[[#This Row],[pTelefono]],1)+1,LEN(Tabla_Datos[[#This Row],[pTelefono]]))</f>
        <v>999356050</v>
      </c>
      <c r="X3875" s="53" t="str">
        <f>CONCATENATE(Tabla_Datos[[#This Row],[TipUrb]]," ",Tabla_Datos[[#This Row],[Calle]]," ",Tabla_Datos[[#This Row],[NumCalle]])</f>
        <v>UR MONTE DE LOS OLIVOS 791</v>
      </c>
      <c r="Y3875" t="s">
        <v>92</v>
      </c>
      <c r="Z3875" t="s">
        <v>122</v>
      </c>
      <c r="AA3875" t="s">
        <v>123</v>
      </c>
      <c r="AB3875" t="s">
        <v>95</v>
      </c>
      <c r="AC3875">
        <v>401</v>
      </c>
      <c r="AD3875" t="s">
        <v>161</v>
      </c>
      <c r="AE3875" t="s">
        <v>95</v>
      </c>
      <c r="AF3875" t="s">
        <v>95</v>
      </c>
      <c r="AG3875" s="51">
        <v>8795973</v>
      </c>
      <c r="AH3875" t="s">
        <v>95</v>
      </c>
      <c r="AI3875">
        <v>1</v>
      </c>
      <c r="AJ3875">
        <v>1</v>
      </c>
      <c r="AK3875" t="s">
        <v>12719</v>
      </c>
      <c r="AL3875">
        <v>791</v>
      </c>
    </row>
    <row r="3876" spans="1:38">
      <c r="A3876">
        <v>3276674</v>
      </c>
      <c r="B3876" t="s">
        <v>12720</v>
      </c>
      <c r="C3876" t="s">
        <v>18</v>
      </c>
      <c r="D3876" t="s">
        <v>143</v>
      </c>
      <c r="E3876">
        <v>2011</v>
      </c>
      <c r="F3876">
        <v>8</v>
      </c>
      <c r="G3876">
        <v>20</v>
      </c>
      <c r="H3876" t="s">
        <v>86</v>
      </c>
      <c r="I3876" t="s">
        <v>16</v>
      </c>
      <c r="J3876" t="s">
        <v>16</v>
      </c>
      <c r="K3876" t="s">
        <v>438</v>
      </c>
      <c r="L3876" t="s">
        <v>86</v>
      </c>
      <c r="M3876" t="s">
        <v>88</v>
      </c>
      <c r="O3876" s="51">
        <v>2323715</v>
      </c>
      <c r="P3876" t="s">
        <v>12721</v>
      </c>
      <c r="Q3876" t="s">
        <v>996</v>
      </c>
      <c r="R3876" t="s">
        <v>788</v>
      </c>
      <c r="S3876" s="49" t="str">
        <f>CONCATENATE(Tabla_Datos[[#This Row],[Nombre_Cliente]]," ",Tabla_Datos[[#This Row],[ApellidoPaterno_Cliente]]," ",Tabla_Datos[[#This Row],[ApellidoMaterno_Cliente]])</f>
        <v xml:space="preserve">SERGUEY GARY MIRKO  SANCHEZ  MENDOZA </v>
      </c>
      <c r="T3876" s="53">
        <f>DATE(Tabla_Datos[[#This Row],[tAnio]],Tabla_Datos[[#This Row],[tMes]],Tabla_Datos[[#This Row],[tDia]])</f>
        <v>40775</v>
      </c>
      <c r="U3876" s="53" t="str">
        <f>IF(Tabla_Datos[[#This Row],[cProvincia]]="LIMA","LIMA","PROVINCIA")</f>
        <v>LIMA</v>
      </c>
      <c r="V3876" s="53" t="str">
        <f>MID(Tabla_Datos[[#This Row],[pTelefono]],1,SEARCH("-",Tabla_Datos[[#This Row],[pTelefono]],1)-1)</f>
        <v>1</v>
      </c>
      <c r="W3876" s="53" t="str">
        <f>MID(Tabla_Datos[[#This Row],[pTelefono]],SEARCH("-",Tabla_Datos[[#This Row],[pTelefono]],1)+1,LEN(Tabla_Datos[[#This Row],[pTelefono]]))</f>
        <v>999483013</v>
      </c>
      <c r="X3876" s="53" t="str">
        <f>CONCATENATE(Tabla_Datos[[#This Row],[TipUrb]]," ",Tabla_Datos[[#This Row],[Calle]]," ",Tabla_Datos[[#This Row],[NumCalle]])</f>
        <v>PJ SN 0</v>
      </c>
      <c r="Y3876" t="s">
        <v>92</v>
      </c>
      <c r="Z3876" t="s">
        <v>181</v>
      </c>
      <c r="AA3876" t="s">
        <v>182</v>
      </c>
      <c r="AB3876" t="s">
        <v>95</v>
      </c>
      <c r="AC3876" t="s">
        <v>95</v>
      </c>
      <c r="AD3876" t="s">
        <v>429</v>
      </c>
      <c r="AE3876" t="s">
        <v>11357</v>
      </c>
      <c r="AF3876">
        <v>3</v>
      </c>
      <c r="AG3876" s="51">
        <v>44278676</v>
      </c>
      <c r="AI3876" t="s">
        <v>598</v>
      </c>
      <c r="AJ3876" t="s">
        <v>598</v>
      </c>
      <c r="AK3876" t="s">
        <v>467</v>
      </c>
      <c r="AL3876">
        <v>0</v>
      </c>
    </row>
    <row r="3877" spans="1:38">
      <c r="A3877">
        <v>3275297</v>
      </c>
      <c r="B3877" t="s">
        <v>12722</v>
      </c>
      <c r="C3877" t="s">
        <v>19</v>
      </c>
      <c r="D3877" t="s">
        <v>85</v>
      </c>
      <c r="E3877">
        <v>2011</v>
      </c>
      <c r="F3877">
        <v>8</v>
      </c>
      <c r="G3877">
        <v>20</v>
      </c>
      <c r="H3877" t="s">
        <v>144</v>
      </c>
      <c r="I3877" t="s">
        <v>16</v>
      </c>
      <c r="J3877" t="s">
        <v>16</v>
      </c>
      <c r="K3877" t="s">
        <v>171</v>
      </c>
      <c r="L3877" t="s">
        <v>144</v>
      </c>
      <c r="M3877" t="s">
        <v>88</v>
      </c>
      <c r="N3877" s="50">
        <v>20000030</v>
      </c>
      <c r="O3877" s="51">
        <v>2324068</v>
      </c>
      <c r="P3877" t="s">
        <v>12723</v>
      </c>
      <c r="Q3877" t="s">
        <v>12724</v>
      </c>
      <c r="R3877" t="s">
        <v>660</v>
      </c>
      <c r="S3877" s="49" t="str">
        <f>CONCATENATE(Tabla_Datos[[#This Row],[Nombre_Cliente]]," ",Tabla_Datos[[#This Row],[ApellidoPaterno_Cliente]]," ",Tabla_Datos[[#This Row],[ApellidoMaterno_Cliente]])</f>
        <v>CLAUDIA FAVIOLA BISSO GUTIERREZ</v>
      </c>
      <c r="T3877" s="53">
        <f>DATE(Tabla_Datos[[#This Row],[tAnio]],Tabla_Datos[[#This Row],[tMes]],Tabla_Datos[[#This Row],[tDia]])</f>
        <v>40775</v>
      </c>
      <c r="U3877" s="53" t="str">
        <f>IF(Tabla_Datos[[#This Row],[cProvincia]]="LIMA","LIMA","PROVINCIA")</f>
        <v>LIMA</v>
      </c>
      <c r="V3877" s="53" t="str">
        <f>MID(Tabla_Datos[[#This Row],[pTelefono]],1,SEARCH("-",Tabla_Datos[[#This Row],[pTelefono]],1)-1)</f>
        <v>1</v>
      </c>
      <c r="W3877" s="53" t="str">
        <f>MID(Tabla_Datos[[#This Row],[pTelefono]],SEARCH("-",Tabla_Datos[[#This Row],[pTelefono]],1)+1,LEN(Tabla_Datos[[#This Row],[pTelefono]]))</f>
        <v>981324546</v>
      </c>
      <c r="X3877" s="53" t="str">
        <f>CONCATENATE(Tabla_Datos[[#This Row],[TipUrb]]," ",Tabla_Datos[[#This Row],[Calle]]," ",Tabla_Datos[[#This Row],[NumCalle]])</f>
        <v>RS ORUE DOMINGO 649</v>
      </c>
      <c r="Y3877" t="s">
        <v>92</v>
      </c>
      <c r="Z3877" t="s">
        <v>196</v>
      </c>
      <c r="AA3877" t="s">
        <v>197</v>
      </c>
      <c r="AB3877" t="s">
        <v>95</v>
      </c>
      <c r="AC3877">
        <v>201</v>
      </c>
      <c r="AD3877" t="s">
        <v>435</v>
      </c>
      <c r="AE3877" t="s">
        <v>95</v>
      </c>
      <c r="AF3877" t="s">
        <v>95</v>
      </c>
      <c r="AG3877" s="51">
        <v>21533825</v>
      </c>
      <c r="AH3877" t="s">
        <v>95</v>
      </c>
      <c r="AI3877">
        <v>1</v>
      </c>
      <c r="AJ3877">
        <v>1</v>
      </c>
      <c r="AK3877" t="s">
        <v>4572</v>
      </c>
      <c r="AL3877">
        <v>649</v>
      </c>
    </row>
    <row r="3878" spans="1:38">
      <c r="A3878">
        <v>3289725</v>
      </c>
      <c r="B3878" t="s">
        <v>12725</v>
      </c>
      <c r="C3878" t="s">
        <v>18</v>
      </c>
      <c r="D3878" t="s">
        <v>85</v>
      </c>
      <c r="E3878">
        <v>2011</v>
      </c>
      <c r="F3878">
        <v>8</v>
      </c>
      <c r="G3878">
        <v>20</v>
      </c>
      <c r="H3878" t="s">
        <v>86</v>
      </c>
      <c r="I3878" t="s">
        <v>16</v>
      </c>
      <c r="J3878" t="s">
        <v>16</v>
      </c>
      <c r="K3878" t="s">
        <v>444</v>
      </c>
      <c r="L3878" t="s">
        <v>86</v>
      </c>
      <c r="M3878" t="s">
        <v>88</v>
      </c>
      <c r="N3878" s="50">
        <v>99999999</v>
      </c>
      <c r="O3878" s="51">
        <v>2323684</v>
      </c>
      <c r="P3878" t="s">
        <v>12726</v>
      </c>
      <c r="Q3878" t="s">
        <v>3196</v>
      </c>
      <c r="R3878" t="s">
        <v>900</v>
      </c>
      <c r="S3878" s="49" t="str">
        <f>CONCATENATE(Tabla_Datos[[#This Row],[Nombre_Cliente]]," ",Tabla_Datos[[#This Row],[ApellidoPaterno_Cliente]]," ",Tabla_Datos[[#This Row],[ApellidoMaterno_Cliente]])</f>
        <v>JOSE NIKOLAI  AGUILAR  RAMOS</v>
      </c>
      <c r="T3878" s="53">
        <f>DATE(Tabla_Datos[[#This Row],[tAnio]],Tabla_Datos[[#This Row],[tMes]],Tabla_Datos[[#This Row],[tDia]])</f>
        <v>40775</v>
      </c>
      <c r="U3878" s="53" t="str">
        <f>IF(Tabla_Datos[[#This Row],[cProvincia]]="LIMA","LIMA","PROVINCIA")</f>
        <v>LIMA</v>
      </c>
      <c r="V3878" s="53" t="str">
        <f>MID(Tabla_Datos[[#This Row],[pTelefono]],1,SEARCH("-",Tabla_Datos[[#This Row],[pTelefono]],1)-1)</f>
        <v>1</v>
      </c>
      <c r="W3878" s="53" t="str">
        <f>MID(Tabla_Datos[[#This Row],[pTelefono]],SEARCH("-",Tabla_Datos[[#This Row],[pTelefono]],1)+1,LEN(Tabla_Datos[[#This Row],[pTelefono]]))</f>
        <v>965798706</v>
      </c>
      <c r="X3878" s="53" t="str">
        <f>CONCATENATE(Tabla_Datos[[#This Row],[TipUrb]]," ",Tabla_Datos[[#This Row],[Calle]]," ",Tabla_Datos[[#This Row],[NumCalle]])</f>
        <v>UR SANTOS ATAHUALPA, JUAN 677</v>
      </c>
      <c r="Y3878" t="s">
        <v>92</v>
      </c>
      <c r="Z3878" t="s">
        <v>93</v>
      </c>
      <c r="AA3878" t="s">
        <v>94</v>
      </c>
      <c r="AB3878" t="s">
        <v>95</v>
      </c>
      <c r="AC3878" t="s">
        <v>95</v>
      </c>
      <c r="AD3878" t="s">
        <v>161</v>
      </c>
      <c r="AE3878" t="s">
        <v>897</v>
      </c>
      <c r="AG3878" s="51">
        <v>47825912</v>
      </c>
      <c r="AI3878">
        <v>26</v>
      </c>
      <c r="AJ3878">
        <v>26</v>
      </c>
      <c r="AK3878" t="s">
        <v>12727</v>
      </c>
      <c r="AL3878">
        <v>677</v>
      </c>
    </row>
    <row r="3879" spans="1:38">
      <c r="A3879">
        <v>3276397</v>
      </c>
      <c r="B3879" t="s">
        <v>12728</v>
      </c>
      <c r="C3879" t="s">
        <v>20</v>
      </c>
      <c r="D3879" t="s">
        <v>85</v>
      </c>
      <c r="E3879">
        <v>2011</v>
      </c>
      <c r="F3879">
        <v>8</v>
      </c>
      <c r="G3879">
        <v>20</v>
      </c>
      <c r="H3879" t="s">
        <v>86</v>
      </c>
      <c r="I3879" t="s">
        <v>16</v>
      </c>
      <c r="J3879" t="s">
        <v>16</v>
      </c>
      <c r="K3879" t="s">
        <v>236</v>
      </c>
      <c r="L3879" t="s">
        <v>86</v>
      </c>
      <c r="M3879" t="s">
        <v>88</v>
      </c>
      <c r="N3879" s="50">
        <v>10549796</v>
      </c>
      <c r="O3879" s="51">
        <v>2324884</v>
      </c>
      <c r="P3879" t="s">
        <v>12729</v>
      </c>
      <c r="Q3879" t="s">
        <v>11549</v>
      </c>
      <c r="R3879" t="s">
        <v>457</v>
      </c>
      <c r="S3879" s="49" t="str">
        <f>CONCATENATE(Tabla_Datos[[#This Row],[Nombre_Cliente]]," ",Tabla_Datos[[#This Row],[ApellidoPaterno_Cliente]]," ",Tabla_Datos[[#This Row],[ApellidoMaterno_Cliente]])</f>
        <v>MARIA GIULIANA LOAIZA DAVILA</v>
      </c>
      <c r="T3879" s="53">
        <f>DATE(Tabla_Datos[[#This Row],[tAnio]],Tabla_Datos[[#This Row],[tMes]],Tabla_Datos[[#This Row],[tDia]])</f>
        <v>40775</v>
      </c>
      <c r="U3879" s="53" t="str">
        <f>IF(Tabla_Datos[[#This Row],[cProvincia]]="LIMA","LIMA","PROVINCIA")</f>
        <v>LIMA</v>
      </c>
      <c r="V3879" s="53" t="str">
        <f>MID(Tabla_Datos[[#This Row],[pTelefono]],1,SEARCH("-",Tabla_Datos[[#This Row],[pTelefono]],1)-1)</f>
        <v>1</v>
      </c>
      <c r="W3879" s="53" t="str">
        <f>MID(Tabla_Datos[[#This Row],[pTelefono]],SEARCH("-",Tabla_Datos[[#This Row],[pTelefono]],1)+1,LEN(Tabla_Datos[[#This Row],[pTelefono]]))</f>
        <v>975145417</v>
      </c>
      <c r="X3879" s="53" t="str">
        <f>CONCATENATE(Tabla_Datos[[#This Row],[TipUrb]]," ",Tabla_Datos[[#This Row],[Calle]]," ",Tabla_Datos[[#This Row],[NumCalle]])</f>
        <v xml:space="preserve">  TIRAVANTI 234</v>
      </c>
      <c r="Y3879" t="s">
        <v>92</v>
      </c>
      <c r="Z3879" t="s">
        <v>122</v>
      </c>
      <c r="AA3879" t="s">
        <v>123</v>
      </c>
      <c r="AB3879" t="s">
        <v>95</v>
      </c>
      <c r="AC3879">
        <v>514</v>
      </c>
      <c r="AD3879" t="s">
        <v>95</v>
      </c>
      <c r="AE3879" t="s">
        <v>95</v>
      </c>
      <c r="AF3879" t="s">
        <v>95</v>
      </c>
      <c r="AG3879" s="51">
        <v>42124740</v>
      </c>
      <c r="AH3879" t="s">
        <v>95</v>
      </c>
      <c r="AI3879">
        <v>1</v>
      </c>
      <c r="AJ3879">
        <v>1</v>
      </c>
      <c r="AK3879" t="s">
        <v>12730</v>
      </c>
      <c r="AL3879">
        <v>234</v>
      </c>
    </row>
    <row r="3880" spans="1:38">
      <c r="A3880">
        <v>3275778</v>
      </c>
      <c r="B3880" t="s">
        <v>12731</v>
      </c>
      <c r="C3880" t="s">
        <v>20</v>
      </c>
      <c r="D3880" t="s">
        <v>143</v>
      </c>
      <c r="E3880">
        <v>2011</v>
      </c>
      <c r="F3880">
        <v>8</v>
      </c>
      <c r="G3880">
        <v>20</v>
      </c>
      <c r="H3880" t="s">
        <v>86</v>
      </c>
      <c r="I3880" t="s">
        <v>16</v>
      </c>
      <c r="J3880" t="s">
        <v>16</v>
      </c>
      <c r="K3880" t="s">
        <v>438</v>
      </c>
      <c r="L3880" t="s">
        <v>86</v>
      </c>
      <c r="M3880" t="s">
        <v>88</v>
      </c>
      <c r="N3880" s="50">
        <v>10457423</v>
      </c>
      <c r="O3880" s="51">
        <v>2324367</v>
      </c>
      <c r="P3880" t="s">
        <v>12732</v>
      </c>
      <c r="Q3880" t="s">
        <v>327</v>
      </c>
      <c r="R3880" t="s">
        <v>327</v>
      </c>
      <c r="S3880" s="49" t="str">
        <f>CONCATENATE(Tabla_Datos[[#This Row],[Nombre_Cliente]]," ",Tabla_Datos[[#This Row],[ApellidoPaterno_Cliente]]," ",Tabla_Datos[[#This Row],[ApellidoMaterno_Cliente]])</f>
        <v>WALTER ELEAZAR MEDRANO MEDRANO</v>
      </c>
      <c r="T3880" s="53">
        <f>DATE(Tabla_Datos[[#This Row],[tAnio]],Tabla_Datos[[#This Row],[tMes]],Tabla_Datos[[#This Row],[tDia]])</f>
        <v>40775</v>
      </c>
      <c r="U3880" s="53" t="str">
        <f>IF(Tabla_Datos[[#This Row],[cProvincia]]="LIMA","LIMA","PROVINCIA")</f>
        <v>LIMA</v>
      </c>
      <c r="V3880" s="53" t="str">
        <f>MID(Tabla_Datos[[#This Row],[pTelefono]],1,SEARCH("-",Tabla_Datos[[#This Row],[pTelefono]],1)-1)</f>
        <v>1</v>
      </c>
      <c r="W3880" s="53" t="str">
        <f>MID(Tabla_Datos[[#This Row],[pTelefono]],SEARCH("-",Tabla_Datos[[#This Row],[pTelefono]],1)+1,LEN(Tabla_Datos[[#This Row],[pTelefono]]))</f>
        <v>997827049</v>
      </c>
      <c r="X3880" s="53" t="str">
        <f>CONCATENATE(Tabla_Datos[[#This Row],[TipUrb]]," ",Tabla_Datos[[#This Row],[Calle]]," ",Tabla_Datos[[#This Row],[NumCalle]])</f>
        <v>AH . 0</v>
      </c>
      <c r="Y3880" t="s">
        <v>92</v>
      </c>
      <c r="Z3880" t="s">
        <v>152</v>
      </c>
      <c r="AA3880" t="s">
        <v>153</v>
      </c>
      <c r="AB3880" t="s">
        <v>95</v>
      </c>
      <c r="AC3880" t="s">
        <v>95</v>
      </c>
      <c r="AD3880" t="s">
        <v>96</v>
      </c>
      <c r="AE3880" t="s">
        <v>3031</v>
      </c>
      <c r="AF3880">
        <v>8</v>
      </c>
      <c r="AG3880" s="51">
        <v>40225830</v>
      </c>
      <c r="AH3880" t="s">
        <v>95</v>
      </c>
      <c r="AI3880">
        <v>1</v>
      </c>
      <c r="AJ3880">
        <v>1</v>
      </c>
      <c r="AK3880" t="s">
        <v>221</v>
      </c>
      <c r="AL3880">
        <v>0</v>
      </c>
    </row>
    <row r="3881" spans="1:38">
      <c r="A3881">
        <v>3276473</v>
      </c>
      <c r="B3881" t="s">
        <v>12733</v>
      </c>
      <c r="C3881" t="s">
        <v>19</v>
      </c>
      <c r="D3881" t="s">
        <v>143</v>
      </c>
      <c r="E3881">
        <v>2011</v>
      </c>
      <c r="F3881">
        <v>8</v>
      </c>
      <c r="G3881">
        <v>20</v>
      </c>
      <c r="H3881" t="s">
        <v>86</v>
      </c>
      <c r="I3881" t="s">
        <v>16</v>
      </c>
      <c r="J3881" t="s">
        <v>16</v>
      </c>
      <c r="K3881" t="s">
        <v>374</v>
      </c>
      <c r="L3881" t="s">
        <v>86</v>
      </c>
      <c r="M3881" t="s">
        <v>88</v>
      </c>
      <c r="N3881" s="50">
        <v>10088455</v>
      </c>
      <c r="O3881" s="51">
        <v>2324955</v>
      </c>
      <c r="P3881" t="s">
        <v>12734</v>
      </c>
      <c r="Q3881" t="s">
        <v>159</v>
      </c>
      <c r="R3881" t="s">
        <v>4113</v>
      </c>
      <c r="S3881" s="49" t="str">
        <f>CONCATENATE(Tabla_Datos[[#This Row],[Nombre_Cliente]]," ",Tabla_Datos[[#This Row],[ApellidoPaterno_Cliente]]," ",Tabla_Datos[[#This Row],[ApellidoMaterno_Cliente]])</f>
        <v>VANESSA VERONICA CHAVEZ CACERES</v>
      </c>
      <c r="T3881" s="53">
        <f>DATE(Tabla_Datos[[#This Row],[tAnio]],Tabla_Datos[[#This Row],[tMes]],Tabla_Datos[[#This Row],[tDia]])</f>
        <v>40775</v>
      </c>
      <c r="U3881" s="53" t="str">
        <f>IF(Tabla_Datos[[#This Row],[cProvincia]]="LIMA","LIMA","PROVINCIA")</f>
        <v>LIMA</v>
      </c>
      <c r="V3881" s="53" t="str">
        <f>MID(Tabla_Datos[[#This Row],[pTelefono]],1,SEARCH("-",Tabla_Datos[[#This Row],[pTelefono]],1)-1)</f>
        <v>1</v>
      </c>
      <c r="W3881" s="53" t="str">
        <f>MID(Tabla_Datos[[#This Row],[pTelefono]],SEARCH("-",Tabla_Datos[[#This Row],[pTelefono]],1)+1,LEN(Tabla_Datos[[#This Row],[pTelefono]]))</f>
        <v>980722056</v>
      </c>
      <c r="X3881" s="53" t="str">
        <f>CONCATENATE(Tabla_Datos[[#This Row],[TipUrb]]," ",Tabla_Datos[[#This Row],[Calle]]," ",Tabla_Datos[[#This Row],[NumCalle]])</f>
        <v>AS . 0</v>
      </c>
      <c r="Y3881" t="s">
        <v>92</v>
      </c>
      <c r="Z3881" t="s">
        <v>152</v>
      </c>
      <c r="AA3881" t="s">
        <v>153</v>
      </c>
      <c r="AB3881" t="s">
        <v>95</v>
      </c>
      <c r="AC3881" t="s">
        <v>95</v>
      </c>
      <c r="AD3881" t="s">
        <v>215</v>
      </c>
      <c r="AE3881" t="s">
        <v>413</v>
      </c>
      <c r="AF3881">
        <v>9</v>
      </c>
      <c r="AG3881" s="51">
        <v>41567624</v>
      </c>
      <c r="AH3881" t="s">
        <v>95</v>
      </c>
      <c r="AI3881">
        <v>1</v>
      </c>
      <c r="AJ3881">
        <v>1</v>
      </c>
      <c r="AK3881" t="s">
        <v>221</v>
      </c>
      <c r="AL3881">
        <v>0</v>
      </c>
    </row>
    <row r="3882" spans="1:38">
      <c r="A3882">
        <v>3275534</v>
      </c>
      <c r="B3882" t="s">
        <v>12735</v>
      </c>
      <c r="C3882" t="s">
        <v>18</v>
      </c>
      <c r="D3882" t="s">
        <v>143</v>
      </c>
      <c r="E3882">
        <v>2011</v>
      </c>
      <c r="F3882">
        <v>8</v>
      </c>
      <c r="G3882">
        <v>20</v>
      </c>
      <c r="H3882" t="s">
        <v>86</v>
      </c>
      <c r="I3882" t="s">
        <v>300</v>
      </c>
      <c r="J3882" t="s">
        <v>535</v>
      </c>
      <c r="K3882" t="s">
        <v>916</v>
      </c>
      <c r="L3882" t="s">
        <v>86</v>
      </c>
      <c r="M3882" t="s">
        <v>148</v>
      </c>
      <c r="N3882" s="50">
        <v>65</v>
      </c>
      <c r="O3882" s="51">
        <v>2324167</v>
      </c>
      <c r="P3882" t="s">
        <v>12736</v>
      </c>
      <c r="Q3882" t="s">
        <v>4350</v>
      </c>
      <c r="R3882" t="s">
        <v>1118</v>
      </c>
      <c r="S3882" s="49" t="str">
        <f>CONCATENATE(Tabla_Datos[[#This Row],[Nombre_Cliente]]," ",Tabla_Datos[[#This Row],[ApellidoPaterno_Cliente]]," ",Tabla_Datos[[#This Row],[ApellidoMaterno_Cliente]])</f>
        <v>JERCER EMILIO CABANILLAS BURGOS</v>
      </c>
      <c r="T3882" s="53">
        <f>DATE(Tabla_Datos[[#This Row],[tAnio]],Tabla_Datos[[#This Row],[tMes]],Tabla_Datos[[#This Row],[tDia]])</f>
        <v>40775</v>
      </c>
      <c r="U3882" s="53" t="str">
        <f>IF(Tabla_Datos[[#This Row],[cProvincia]]="LIMA","LIMA","PROVINCIA")</f>
        <v>PROVINCIA</v>
      </c>
      <c r="V3882" s="53" t="str">
        <f>MID(Tabla_Datos[[#This Row],[pTelefono]],1,SEARCH("-",Tabla_Datos[[#This Row],[pTelefono]],1)-1)</f>
        <v>65</v>
      </c>
      <c r="W3882" s="53" t="str">
        <f>MID(Tabla_Datos[[#This Row],[pTelefono]],SEARCH("-",Tabla_Datos[[#This Row],[pTelefono]],1)+1,LEN(Tabla_Datos[[#This Row],[pTelefono]]))</f>
        <v>772544</v>
      </c>
      <c r="X3882" s="53" t="str">
        <f>CONCATENATE(Tabla_Datos[[#This Row],[TipUrb]]," ",Tabla_Datos[[#This Row],[Calle]]," ",Tabla_Datos[[#This Row],[NumCalle]])</f>
        <v>- NAVARRO CAUPER 350</v>
      </c>
      <c r="Y3882" t="s">
        <v>305</v>
      </c>
      <c r="Z3882" t="s">
        <v>181</v>
      </c>
      <c r="AA3882" t="s">
        <v>182</v>
      </c>
      <c r="AB3882" t="s">
        <v>95</v>
      </c>
      <c r="AC3882" t="s">
        <v>95</v>
      </c>
      <c r="AD3882" t="s">
        <v>109</v>
      </c>
      <c r="AE3882" t="s">
        <v>95</v>
      </c>
      <c r="AG3882" s="51">
        <v>44841176</v>
      </c>
      <c r="AI3882">
        <v>26</v>
      </c>
      <c r="AJ3882">
        <v>26</v>
      </c>
      <c r="AK3882" t="s">
        <v>12737</v>
      </c>
      <c r="AL3882">
        <v>350</v>
      </c>
    </row>
    <row r="3883" spans="1:38">
      <c r="A3883">
        <v>3276446</v>
      </c>
      <c r="B3883" t="s">
        <v>12738</v>
      </c>
      <c r="C3883" t="s">
        <v>19</v>
      </c>
      <c r="D3883" t="s">
        <v>85</v>
      </c>
      <c r="E3883">
        <v>2011</v>
      </c>
      <c r="F3883">
        <v>8</v>
      </c>
      <c r="G3883">
        <v>20</v>
      </c>
      <c r="H3883" t="s">
        <v>144</v>
      </c>
      <c r="I3883" t="s">
        <v>16</v>
      </c>
      <c r="J3883" t="s">
        <v>16</v>
      </c>
      <c r="K3883" t="s">
        <v>444</v>
      </c>
      <c r="L3883" t="s">
        <v>144</v>
      </c>
      <c r="M3883" t="s">
        <v>88</v>
      </c>
      <c r="O3883" s="51">
        <v>2324930</v>
      </c>
      <c r="P3883" t="s">
        <v>12739</v>
      </c>
      <c r="Q3883" t="s">
        <v>2513</v>
      </c>
      <c r="R3883" t="s">
        <v>4559</v>
      </c>
      <c r="S3883" s="49" t="str">
        <f>CONCATENATE(Tabla_Datos[[#This Row],[Nombre_Cliente]]," ",Tabla_Datos[[#This Row],[ApellidoPaterno_Cliente]]," ",Tabla_Datos[[#This Row],[ApellidoMaterno_Cliente]])</f>
        <v>ARTURO WALTER SEGURA CARRANZA</v>
      </c>
      <c r="T3883" s="53">
        <f>DATE(Tabla_Datos[[#This Row],[tAnio]],Tabla_Datos[[#This Row],[tMes]],Tabla_Datos[[#This Row],[tDia]])</f>
        <v>40775</v>
      </c>
      <c r="U3883" s="53" t="str">
        <f>IF(Tabla_Datos[[#This Row],[cProvincia]]="LIMA","LIMA","PROVINCIA")</f>
        <v>LIMA</v>
      </c>
      <c r="V3883" s="53" t="str">
        <f>MID(Tabla_Datos[[#This Row],[pTelefono]],1,SEARCH("-",Tabla_Datos[[#This Row],[pTelefono]],1)-1)</f>
        <v>1</v>
      </c>
      <c r="W3883" s="53" t="str">
        <f>MID(Tabla_Datos[[#This Row],[pTelefono]],SEARCH("-",Tabla_Datos[[#This Row],[pTelefono]],1)+1,LEN(Tabla_Datos[[#This Row],[pTelefono]]))</f>
        <v>14855034</v>
      </c>
      <c r="X3883" s="53" t="str">
        <f>CONCATENATE(Tabla_Datos[[#This Row],[TipUrb]]," ",Tabla_Datos[[#This Row],[Calle]]," ",Tabla_Datos[[#This Row],[NumCalle]])</f>
        <v>UR PIRA 381</v>
      </c>
      <c r="Y3883" t="s">
        <v>92</v>
      </c>
      <c r="Z3883" t="s">
        <v>196</v>
      </c>
      <c r="AA3883" t="s">
        <v>197</v>
      </c>
      <c r="AB3883" t="s">
        <v>95</v>
      </c>
      <c r="AC3883" t="s">
        <v>95</v>
      </c>
      <c r="AD3883" t="s">
        <v>161</v>
      </c>
      <c r="AE3883" t="s">
        <v>95</v>
      </c>
      <c r="AF3883" t="s">
        <v>95</v>
      </c>
      <c r="AG3883" s="51">
        <v>8454086</v>
      </c>
      <c r="AH3883" t="s">
        <v>95</v>
      </c>
      <c r="AI3883">
        <v>1</v>
      </c>
      <c r="AJ3883">
        <v>1</v>
      </c>
      <c r="AK3883" t="s">
        <v>12740</v>
      </c>
      <c r="AL3883">
        <v>381</v>
      </c>
    </row>
    <row r="3884" spans="1:38">
      <c r="A3884">
        <v>3277186</v>
      </c>
      <c r="B3884" t="s">
        <v>12741</v>
      </c>
      <c r="C3884" t="s">
        <v>20</v>
      </c>
      <c r="D3884" t="s">
        <v>143</v>
      </c>
      <c r="E3884">
        <v>2011</v>
      </c>
      <c r="F3884">
        <v>8</v>
      </c>
      <c r="G3884">
        <v>20</v>
      </c>
      <c r="H3884" t="s">
        <v>86</v>
      </c>
      <c r="I3884" t="s">
        <v>16</v>
      </c>
      <c r="J3884" t="s">
        <v>16</v>
      </c>
      <c r="K3884" t="s">
        <v>633</v>
      </c>
      <c r="L3884" t="s">
        <v>86</v>
      </c>
      <c r="M3884" t="s">
        <v>88</v>
      </c>
      <c r="N3884" s="50">
        <v>43434414</v>
      </c>
      <c r="O3884" s="51">
        <v>2325565</v>
      </c>
      <c r="P3884" t="s">
        <v>12742</v>
      </c>
      <c r="Q3884" t="s">
        <v>1440</v>
      </c>
      <c r="R3884" t="s">
        <v>12743</v>
      </c>
      <c r="S3884" s="49" t="str">
        <f>CONCATENATE(Tabla_Datos[[#This Row],[Nombre_Cliente]]," ",Tabla_Datos[[#This Row],[ApellidoPaterno_Cliente]]," ",Tabla_Datos[[#This Row],[ApellidoMaterno_Cliente]])</f>
        <v>HECTOR DANIEL REYES INOCENCIO</v>
      </c>
      <c r="T3884" s="53">
        <f>DATE(Tabla_Datos[[#This Row],[tAnio]],Tabla_Datos[[#This Row],[tMes]],Tabla_Datos[[#This Row],[tDia]])</f>
        <v>40775</v>
      </c>
      <c r="U3884" s="53" t="str">
        <f>IF(Tabla_Datos[[#This Row],[cProvincia]]="LIMA","LIMA","PROVINCIA")</f>
        <v>LIMA</v>
      </c>
      <c r="V3884" s="53" t="str">
        <f>MID(Tabla_Datos[[#This Row],[pTelefono]],1,SEARCH("-",Tabla_Datos[[#This Row],[pTelefono]],1)-1)</f>
        <v>1</v>
      </c>
      <c r="W3884" s="53" t="str">
        <f>MID(Tabla_Datos[[#This Row],[pTelefono]],SEARCH("-",Tabla_Datos[[#This Row],[pTelefono]],1)+1,LEN(Tabla_Datos[[#This Row],[pTelefono]]))</f>
        <v>994739613</v>
      </c>
      <c r="X3884" s="53" t="str">
        <f>CONCATENATE(Tabla_Datos[[#This Row],[TipUrb]]," ",Tabla_Datos[[#This Row],[Calle]]," ",Tabla_Datos[[#This Row],[NumCalle]])</f>
        <v>AH . 0</v>
      </c>
      <c r="Y3884" t="s">
        <v>92</v>
      </c>
      <c r="Z3884" t="s">
        <v>152</v>
      </c>
      <c r="AA3884" t="s">
        <v>153</v>
      </c>
      <c r="AB3884" t="s">
        <v>95</v>
      </c>
      <c r="AC3884" t="s">
        <v>95</v>
      </c>
      <c r="AD3884" t="s">
        <v>96</v>
      </c>
      <c r="AE3884">
        <v>233</v>
      </c>
      <c r="AF3884">
        <v>113</v>
      </c>
      <c r="AG3884" s="51">
        <v>10874549</v>
      </c>
      <c r="AH3884" t="s">
        <v>95</v>
      </c>
      <c r="AI3884">
        <v>1</v>
      </c>
      <c r="AJ3884">
        <v>1</v>
      </c>
      <c r="AK3884" t="s">
        <v>221</v>
      </c>
      <c r="AL3884">
        <v>0</v>
      </c>
    </row>
    <row r="3885" spans="1:38">
      <c r="A3885">
        <v>3275868</v>
      </c>
      <c r="B3885" t="s">
        <v>12744</v>
      </c>
      <c r="C3885" t="s">
        <v>19</v>
      </c>
      <c r="D3885" t="s">
        <v>143</v>
      </c>
      <c r="E3885">
        <v>2011</v>
      </c>
      <c r="F3885">
        <v>8</v>
      </c>
      <c r="G3885">
        <v>20</v>
      </c>
      <c r="H3885" t="s">
        <v>86</v>
      </c>
      <c r="I3885" t="s">
        <v>292</v>
      </c>
      <c r="J3885" t="s">
        <v>293</v>
      </c>
      <c r="K3885" t="s">
        <v>292</v>
      </c>
      <c r="L3885" t="s">
        <v>86</v>
      </c>
      <c r="M3885" t="s">
        <v>294</v>
      </c>
      <c r="N3885" s="50">
        <v>45061116</v>
      </c>
      <c r="O3885" s="51">
        <v>2324440</v>
      </c>
      <c r="P3885" t="s">
        <v>12745</v>
      </c>
      <c r="Q3885" t="s">
        <v>179</v>
      </c>
      <c r="R3885" t="s">
        <v>10515</v>
      </c>
      <c r="S3885" s="49" t="str">
        <f>CONCATENATE(Tabla_Datos[[#This Row],[Nombre_Cliente]]," ",Tabla_Datos[[#This Row],[ApellidoPaterno_Cliente]]," ",Tabla_Datos[[#This Row],[ApellidoMaterno_Cliente]])</f>
        <v>CRUZ VICTORIA VARGAS BEJAR</v>
      </c>
      <c r="T3885" s="53">
        <f>DATE(Tabla_Datos[[#This Row],[tAnio]],Tabla_Datos[[#This Row],[tMes]],Tabla_Datos[[#This Row],[tDia]])</f>
        <v>40775</v>
      </c>
      <c r="U3885" s="53" t="str">
        <f>IF(Tabla_Datos[[#This Row],[cProvincia]]="LIMA","LIMA","PROVINCIA")</f>
        <v>PROVINCIA</v>
      </c>
      <c r="V3885" s="53" t="str">
        <f>MID(Tabla_Datos[[#This Row],[pTelefono]],1,SEARCH("-",Tabla_Datos[[#This Row],[pTelefono]],1)-1)</f>
        <v>66</v>
      </c>
      <c r="W3885" s="53" t="str">
        <f>MID(Tabla_Datos[[#This Row],[pTelefono]],SEARCH("-",Tabla_Datos[[#This Row],[pTelefono]],1)+1,LEN(Tabla_Datos[[#This Row],[pTelefono]]))</f>
        <v>966197275</v>
      </c>
      <c r="X3885" s="53" t="str">
        <f>CONCATENATE(Tabla_Datos[[#This Row],[TipUrb]]," ",Tabla_Datos[[#This Row],[Calle]]," ",Tabla_Datos[[#This Row],[NumCalle]])</f>
        <v>- LIBERTAD 402</v>
      </c>
      <c r="Y3885" t="s">
        <v>298</v>
      </c>
      <c r="Z3885" t="s">
        <v>152</v>
      </c>
      <c r="AA3885" t="s">
        <v>153</v>
      </c>
      <c r="AB3885" t="s">
        <v>95</v>
      </c>
      <c r="AC3885" t="s">
        <v>95</v>
      </c>
      <c r="AD3885" t="s">
        <v>109</v>
      </c>
      <c r="AE3885" t="s">
        <v>95</v>
      </c>
      <c r="AF3885" t="s">
        <v>95</v>
      </c>
      <c r="AG3885" s="51">
        <v>28306566</v>
      </c>
      <c r="AH3885" t="s">
        <v>95</v>
      </c>
      <c r="AI3885">
        <v>1</v>
      </c>
      <c r="AJ3885">
        <v>1</v>
      </c>
      <c r="AK3885" t="s">
        <v>1428</v>
      </c>
      <c r="AL3885">
        <v>402</v>
      </c>
    </row>
    <row r="3886" spans="1:38">
      <c r="A3886">
        <v>3276835</v>
      </c>
      <c r="B3886" t="s">
        <v>12746</v>
      </c>
      <c r="C3886" t="s">
        <v>19</v>
      </c>
      <c r="D3886" t="s">
        <v>143</v>
      </c>
      <c r="E3886">
        <v>2011</v>
      </c>
      <c r="F3886">
        <v>8</v>
      </c>
      <c r="G3886">
        <v>20</v>
      </c>
      <c r="H3886" t="s">
        <v>144</v>
      </c>
      <c r="I3886" t="s">
        <v>587</v>
      </c>
      <c r="J3886" t="s">
        <v>587</v>
      </c>
      <c r="K3886" t="s">
        <v>587</v>
      </c>
      <c r="L3886" t="s">
        <v>86</v>
      </c>
      <c r="M3886" t="s">
        <v>102</v>
      </c>
      <c r="N3886" s="50">
        <v>482252</v>
      </c>
      <c r="O3886" s="51">
        <v>2325273</v>
      </c>
      <c r="P3886" t="s">
        <v>12747</v>
      </c>
      <c r="Q3886" t="s">
        <v>95</v>
      </c>
      <c r="R3886" t="s">
        <v>95</v>
      </c>
      <c r="S3886" s="49" t="str">
        <f>CONCATENATE(Tabla_Datos[[#This Row],[Nombre_Cliente]]," ",Tabla_Datos[[#This Row],[ApellidoPaterno_Cliente]]," ",Tabla_Datos[[#This Row],[ApellidoMaterno_Cliente]])</f>
        <v xml:space="preserve">PRODUCTOS VEGETALES     </v>
      </c>
      <c r="T3886" s="53">
        <f>DATE(Tabla_Datos[[#This Row],[tAnio]],Tabla_Datos[[#This Row],[tMes]],Tabla_Datos[[#This Row],[tDia]])</f>
        <v>40775</v>
      </c>
      <c r="U3886" s="53" t="str">
        <f>IF(Tabla_Datos[[#This Row],[cProvincia]]="LIMA","LIMA","PROVINCIA")</f>
        <v>PROVINCIA</v>
      </c>
      <c r="V3886" s="53" t="str">
        <f>MID(Tabla_Datos[[#This Row],[pTelefono]],1,SEARCH("-",Tabla_Datos[[#This Row],[pTelefono]],1)-1)</f>
        <v>52</v>
      </c>
      <c r="W3886" s="53" t="str">
        <f>MID(Tabla_Datos[[#This Row],[pTelefono]],SEARCH("-",Tabla_Datos[[#This Row],[pTelefono]],1)+1,LEN(Tabla_Datos[[#This Row],[pTelefono]]))</f>
        <v>952521900</v>
      </c>
      <c r="X3886" s="53" t="str">
        <f>CONCATENATE(Tabla_Datos[[#This Row],[TipUrb]]," ",Tabla_Datos[[#This Row],[Calle]]," ",Tabla_Datos[[#This Row],[NumCalle]])</f>
        <v>UR URB. LOS PINOS H01 0</v>
      </c>
      <c r="Y3886" t="s">
        <v>590</v>
      </c>
      <c r="Z3886" t="s">
        <v>152</v>
      </c>
      <c r="AA3886" t="s">
        <v>153</v>
      </c>
      <c r="AB3886" t="s">
        <v>95</v>
      </c>
      <c r="AC3886" t="s">
        <v>95</v>
      </c>
      <c r="AD3886" t="s">
        <v>161</v>
      </c>
      <c r="AE3886" t="s">
        <v>95</v>
      </c>
      <c r="AF3886" t="s">
        <v>95</v>
      </c>
      <c r="AG3886" s="51" t="s">
        <v>95</v>
      </c>
      <c r="AH3886">
        <v>2051985907</v>
      </c>
      <c r="AI3886">
        <v>1</v>
      </c>
      <c r="AJ3886">
        <v>1</v>
      </c>
      <c r="AK3886" t="s">
        <v>12748</v>
      </c>
      <c r="AL3886">
        <v>0</v>
      </c>
    </row>
    <row r="3887" spans="1:38">
      <c r="A3887">
        <v>3276864</v>
      </c>
      <c r="B3887" t="s">
        <v>12749</v>
      </c>
      <c r="C3887" t="s">
        <v>19</v>
      </c>
      <c r="D3887" t="s">
        <v>85</v>
      </c>
      <c r="E3887">
        <v>2011</v>
      </c>
      <c r="F3887">
        <v>8</v>
      </c>
      <c r="G3887">
        <v>20</v>
      </c>
      <c r="H3887" t="s">
        <v>144</v>
      </c>
      <c r="I3887" t="s">
        <v>16</v>
      </c>
      <c r="J3887" t="s">
        <v>16</v>
      </c>
      <c r="K3887" t="s">
        <v>696</v>
      </c>
      <c r="L3887" t="s">
        <v>86</v>
      </c>
      <c r="M3887" t="s">
        <v>88</v>
      </c>
      <c r="N3887" s="50">
        <v>11111335</v>
      </c>
      <c r="O3887" s="51">
        <v>2325300</v>
      </c>
      <c r="P3887" t="s">
        <v>12750</v>
      </c>
      <c r="Q3887" t="s">
        <v>95</v>
      </c>
      <c r="R3887" t="s">
        <v>95</v>
      </c>
      <c r="S3887" s="49" t="str">
        <f>CONCATENATE(Tabla_Datos[[#This Row],[Nombre_Cliente]]," ",Tabla_Datos[[#This Row],[ApellidoPaterno_Cliente]]," ",Tabla_Datos[[#This Row],[ApellidoMaterno_Cliente]])</f>
        <v xml:space="preserve">EULATRADE SAC    </v>
      </c>
      <c r="T3887" s="53">
        <f>DATE(Tabla_Datos[[#This Row],[tAnio]],Tabla_Datos[[#This Row],[tMes]],Tabla_Datos[[#This Row],[tDia]])</f>
        <v>40775</v>
      </c>
      <c r="U3887" s="53" t="str">
        <f>IF(Tabla_Datos[[#This Row],[cProvincia]]="LIMA","LIMA","PROVINCIA")</f>
        <v>LIMA</v>
      </c>
      <c r="V3887" s="53" t="str">
        <f>MID(Tabla_Datos[[#This Row],[pTelefono]],1,SEARCH("-",Tabla_Datos[[#This Row],[pTelefono]],1)-1)</f>
        <v>1</v>
      </c>
      <c r="W3887" s="53" t="str">
        <f>MID(Tabla_Datos[[#This Row],[pTelefono]],SEARCH("-",Tabla_Datos[[#This Row],[pTelefono]],1)+1,LEN(Tabla_Datos[[#This Row],[pTelefono]]))</f>
        <v>993037737</v>
      </c>
      <c r="X3887" s="53" t="str">
        <f>CONCATENATE(Tabla_Datos[[#This Row],[TipUrb]]," ",Tabla_Datos[[#This Row],[Calle]]," ",Tabla_Datos[[#This Row],[NumCalle]])</f>
        <v xml:space="preserve">  VESALIO 581</v>
      </c>
      <c r="Y3887" t="s">
        <v>92</v>
      </c>
      <c r="Z3887" t="s">
        <v>196</v>
      </c>
      <c r="AA3887" t="s">
        <v>197</v>
      </c>
      <c r="AB3887" t="s">
        <v>95</v>
      </c>
      <c r="AC3887" t="s">
        <v>95</v>
      </c>
      <c r="AD3887" t="s">
        <v>95</v>
      </c>
      <c r="AE3887" t="s">
        <v>95</v>
      </c>
      <c r="AF3887" t="s">
        <v>95</v>
      </c>
      <c r="AG3887" s="51" t="s">
        <v>95</v>
      </c>
      <c r="AH3887">
        <v>2045175839</v>
      </c>
      <c r="AI3887">
        <v>1</v>
      </c>
      <c r="AJ3887">
        <v>1</v>
      </c>
      <c r="AK3887" t="s">
        <v>12751</v>
      </c>
      <c r="AL3887">
        <v>581</v>
      </c>
    </row>
    <row r="3888" spans="1:38">
      <c r="A3888">
        <v>3278028</v>
      </c>
      <c r="B3888" t="s">
        <v>12752</v>
      </c>
      <c r="C3888" t="s">
        <v>19</v>
      </c>
      <c r="D3888" t="s">
        <v>85</v>
      </c>
      <c r="E3888">
        <v>2011</v>
      </c>
      <c r="F3888">
        <v>8</v>
      </c>
      <c r="G3888">
        <v>20</v>
      </c>
      <c r="H3888" t="s">
        <v>86</v>
      </c>
      <c r="I3888" t="s">
        <v>16</v>
      </c>
      <c r="J3888" t="s">
        <v>16</v>
      </c>
      <c r="K3888" t="s">
        <v>236</v>
      </c>
      <c r="L3888" t="s">
        <v>86</v>
      </c>
      <c r="M3888" t="s">
        <v>88</v>
      </c>
      <c r="N3888" s="50">
        <v>9642742</v>
      </c>
      <c r="O3888" s="51">
        <v>2326153</v>
      </c>
      <c r="P3888" t="s">
        <v>12753</v>
      </c>
      <c r="Q3888" t="s">
        <v>12754</v>
      </c>
      <c r="R3888" t="s">
        <v>12755</v>
      </c>
      <c r="S3888" s="49" t="str">
        <f>CONCATENATE(Tabla_Datos[[#This Row],[Nombre_Cliente]]," ",Tabla_Datos[[#This Row],[ApellidoPaterno_Cliente]]," ",Tabla_Datos[[#This Row],[ApellidoMaterno_Cliente]])</f>
        <v>KYRA HAMANN TURKOWFKY</v>
      </c>
      <c r="T3888" s="53">
        <f>DATE(Tabla_Datos[[#This Row],[tAnio]],Tabla_Datos[[#This Row],[tMes]],Tabla_Datos[[#This Row],[tDia]])</f>
        <v>40775</v>
      </c>
      <c r="U3888" s="53" t="str">
        <f>IF(Tabla_Datos[[#This Row],[cProvincia]]="LIMA","LIMA","PROVINCIA")</f>
        <v>LIMA</v>
      </c>
      <c r="V3888" s="53" t="str">
        <f>MID(Tabla_Datos[[#This Row],[pTelefono]],1,SEARCH("-",Tabla_Datos[[#This Row],[pTelefono]],1)-1)</f>
        <v>1</v>
      </c>
      <c r="W3888" s="53" t="str">
        <f>MID(Tabla_Datos[[#This Row],[pTelefono]],SEARCH("-",Tabla_Datos[[#This Row],[pTelefono]],1)+1,LEN(Tabla_Datos[[#This Row],[pTelefono]]))</f>
        <v>997913973</v>
      </c>
      <c r="X3888" s="53" t="str">
        <f>CONCATENATE(Tabla_Datos[[#This Row],[TipUrb]]," ",Tabla_Datos[[#This Row],[Calle]]," ",Tabla_Datos[[#This Row],[NumCalle]])</f>
        <v>UR CENTENARIO 179</v>
      </c>
      <c r="Y3888" t="s">
        <v>92</v>
      </c>
      <c r="Z3888" t="s">
        <v>196</v>
      </c>
      <c r="AA3888" t="s">
        <v>197</v>
      </c>
      <c r="AB3888" t="s">
        <v>95</v>
      </c>
      <c r="AC3888">
        <v>209</v>
      </c>
      <c r="AD3888" t="s">
        <v>161</v>
      </c>
      <c r="AE3888" t="s">
        <v>95</v>
      </c>
      <c r="AF3888" t="s">
        <v>95</v>
      </c>
      <c r="AG3888" s="51">
        <v>10223507</v>
      </c>
      <c r="AH3888" t="s">
        <v>95</v>
      </c>
      <c r="AI3888">
        <v>1</v>
      </c>
      <c r="AJ3888">
        <v>1</v>
      </c>
      <c r="AK3888" t="s">
        <v>154</v>
      </c>
      <c r="AL3888">
        <v>179</v>
      </c>
    </row>
    <row r="3889" spans="1:38">
      <c r="A3889">
        <v>3276928</v>
      </c>
      <c r="B3889" t="s">
        <v>12756</v>
      </c>
      <c r="C3889" t="s">
        <v>20</v>
      </c>
      <c r="D3889" t="s">
        <v>143</v>
      </c>
      <c r="E3889">
        <v>2011</v>
      </c>
      <c r="F3889">
        <v>8</v>
      </c>
      <c r="G3889">
        <v>20</v>
      </c>
      <c r="H3889" t="s">
        <v>86</v>
      </c>
      <c r="I3889" t="s">
        <v>16</v>
      </c>
      <c r="J3889" t="s">
        <v>16</v>
      </c>
      <c r="K3889" t="s">
        <v>374</v>
      </c>
      <c r="L3889" t="s">
        <v>86</v>
      </c>
      <c r="M3889" t="s">
        <v>88</v>
      </c>
      <c r="N3889" s="50">
        <v>11111335</v>
      </c>
      <c r="O3889" s="51">
        <v>2325364</v>
      </c>
      <c r="P3889" t="s">
        <v>686</v>
      </c>
      <c r="Q3889" t="s">
        <v>6414</v>
      </c>
      <c r="R3889" t="s">
        <v>693</v>
      </c>
      <c r="S3889" s="49" t="str">
        <f>CONCATENATE(Tabla_Datos[[#This Row],[Nombre_Cliente]]," ",Tabla_Datos[[#This Row],[ApellidoPaterno_Cliente]]," ",Tabla_Datos[[#This Row],[ApellidoMaterno_Cliente]])</f>
        <v>EDSON PRADA LUQUE</v>
      </c>
      <c r="T3889" s="53">
        <f>DATE(Tabla_Datos[[#This Row],[tAnio]],Tabla_Datos[[#This Row],[tMes]],Tabla_Datos[[#This Row],[tDia]])</f>
        <v>40775</v>
      </c>
      <c r="U3889" s="53" t="str">
        <f>IF(Tabla_Datos[[#This Row],[cProvincia]]="LIMA","LIMA","PROVINCIA")</f>
        <v>LIMA</v>
      </c>
      <c r="V3889" s="53" t="str">
        <f>MID(Tabla_Datos[[#This Row],[pTelefono]],1,SEARCH("-",Tabla_Datos[[#This Row],[pTelefono]],1)-1)</f>
        <v>1</v>
      </c>
      <c r="W3889" s="53" t="str">
        <f>MID(Tabla_Datos[[#This Row],[pTelefono]],SEARCH("-",Tabla_Datos[[#This Row],[pTelefono]],1)+1,LEN(Tabla_Datos[[#This Row],[pTelefono]]))</f>
        <v>989405053</v>
      </c>
      <c r="X3889" s="53" t="str">
        <f>CONCATENATE(Tabla_Datos[[#This Row],[TipUrb]]," ",Tabla_Datos[[#This Row],[Calle]]," ",Tabla_Datos[[#This Row],[NumCalle]])</f>
        <v>AH SINCHI ROCA 780</v>
      </c>
      <c r="Y3889" t="s">
        <v>92</v>
      </c>
      <c r="Z3889" t="s">
        <v>152</v>
      </c>
      <c r="AA3889" t="s">
        <v>153</v>
      </c>
      <c r="AB3889">
        <v>1</v>
      </c>
      <c r="AC3889" t="s">
        <v>95</v>
      </c>
      <c r="AD3889" t="s">
        <v>96</v>
      </c>
      <c r="AE3889" t="s">
        <v>95</v>
      </c>
      <c r="AF3889" t="s">
        <v>95</v>
      </c>
      <c r="AG3889" s="51">
        <v>10344579</v>
      </c>
      <c r="AH3889" t="s">
        <v>95</v>
      </c>
      <c r="AI3889">
        <v>1</v>
      </c>
      <c r="AJ3889">
        <v>1</v>
      </c>
      <c r="AK3889" t="s">
        <v>1432</v>
      </c>
      <c r="AL3889">
        <v>780</v>
      </c>
    </row>
    <row r="3890" spans="1:38">
      <c r="A3890">
        <v>3278179</v>
      </c>
      <c r="B3890" t="s">
        <v>12757</v>
      </c>
      <c r="C3890" t="s">
        <v>18</v>
      </c>
      <c r="D3890" t="s">
        <v>892</v>
      </c>
      <c r="E3890">
        <v>2011</v>
      </c>
      <c r="F3890">
        <v>8</v>
      </c>
      <c r="G3890">
        <v>20</v>
      </c>
      <c r="H3890" t="s">
        <v>86</v>
      </c>
      <c r="I3890" t="s">
        <v>16</v>
      </c>
      <c r="J3890" t="s">
        <v>16</v>
      </c>
      <c r="K3890" t="s">
        <v>646</v>
      </c>
      <c r="L3890" t="s">
        <v>86</v>
      </c>
      <c r="M3890" t="s">
        <v>88</v>
      </c>
      <c r="N3890" s="50">
        <v>10225579</v>
      </c>
      <c r="O3890" s="51">
        <v>2326244</v>
      </c>
      <c r="P3890" t="s">
        <v>12758</v>
      </c>
      <c r="Q3890" t="s">
        <v>12759</v>
      </c>
      <c r="R3890" t="s">
        <v>12760</v>
      </c>
      <c r="S3890" s="49" t="str">
        <f>CONCATENATE(Tabla_Datos[[#This Row],[Nombre_Cliente]]," ",Tabla_Datos[[#This Row],[ApellidoPaterno_Cliente]]," ",Tabla_Datos[[#This Row],[ApellidoMaterno_Cliente]])</f>
        <v xml:space="preserve">HUGO BERNARDO  HUARCAYA  PARDO </v>
      </c>
      <c r="T3890" s="53">
        <f>DATE(Tabla_Datos[[#This Row],[tAnio]],Tabla_Datos[[#This Row],[tMes]],Tabla_Datos[[#This Row],[tDia]])</f>
        <v>40775</v>
      </c>
      <c r="U3890" s="53" t="str">
        <f>IF(Tabla_Datos[[#This Row],[cProvincia]]="LIMA","LIMA","PROVINCIA")</f>
        <v>LIMA</v>
      </c>
      <c r="V3890" s="53" t="str">
        <f>MID(Tabla_Datos[[#This Row],[pTelefono]],1,SEARCH("-",Tabla_Datos[[#This Row],[pTelefono]],1)-1)</f>
        <v>1</v>
      </c>
      <c r="W3890" s="53" t="str">
        <f>MID(Tabla_Datos[[#This Row],[pTelefono]],SEARCH("-",Tabla_Datos[[#This Row],[pTelefono]],1)+1,LEN(Tabla_Datos[[#This Row],[pTelefono]]))</f>
        <v>991615469</v>
      </c>
      <c r="X3890" s="53" t="str">
        <f>CONCATENATE(Tabla_Datos[[#This Row],[TipUrb]]," ",Tabla_Datos[[#This Row],[Calle]]," ",Tabla_Datos[[#This Row],[NumCalle]])</f>
        <v>AG URTEAGA, HORACIO 502</v>
      </c>
      <c r="Y3890" t="s">
        <v>92</v>
      </c>
      <c r="Z3890" t="s">
        <v>93</v>
      </c>
      <c r="AA3890" t="s">
        <v>94</v>
      </c>
      <c r="AB3890" t="s">
        <v>95</v>
      </c>
      <c r="AC3890">
        <v>702</v>
      </c>
      <c r="AD3890" t="s">
        <v>332</v>
      </c>
      <c r="AE3890" t="s">
        <v>95</v>
      </c>
      <c r="AG3890" s="51">
        <v>44722384</v>
      </c>
      <c r="AI3890">
        <v>26</v>
      </c>
      <c r="AJ3890">
        <v>26</v>
      </c>
      <c r="AK3890" t="s">
        <v>10397</v>
      </c>
      <c r="AL3890">
        <v>502</v>
      </c>
    </row>
    <row r="3891" spans="1:38">
      <c r="A3891">
        <v>3279220</v>
      </c>
      <c r="B3891" t="s">
        <v>12761</v>
      </c>
      <c r="C3891" t="s">
        <v>18</v>
      </c>
      <c r="D3891" t="s">
        <v>143</v>
      </c>
      <c r="E3891">
        <v>2011</v>
      </c>
      <c r="F3891">
        <v>8</v>
      </c>
      <c r="G3891">
        <v>20</v>
      </c>
      <c r="H3891" t="s">
        <v>86</v>
      </c>
      <c r="I3891" t="s">
        <v>241</v>
      </c>
      <c r="J3891" t="s">
        <v>242</v>
      </c>
      <c r="K3891" t="s">
        <v>242</v>
      </c>
      <c r="L3891" t="s">
        <v>86</v>
      </c>
      <c r="M3891" t="s">
        <v>148</v>
      </c>
      <c r="N3891" s="50">
        <v>41925392</v>
      </c>
      <c r="O3891" s="51">
        <v>2326999</v>
      </c>
      <c r="P3891" t="s">
        <v>12762</v>
      </c>
      <c r="Q3891" t="s">
        <v>421</v>
      </c>
      <c r="R3891" t="s">
        <v>318</v>
      </c>
      <c r="S3891" s="49" t="str">
        <f>CONCATENATE(Tabla_Datos[[#This Row],[Nombre_Cliente]]," ",Tabla_Datos[[#This Row],[ApellidoPaterno_Cliente]]," ",Tabla_Datos[[#This Row],[ApellidoMaterno_Cliente]])</f>
        <v>SEGUNDO FRANSISCO LOPEZ DE LA CRUZ</v>
      </c>
      <c r="T3891" s="53">
        <f>DATE(Tabla_Datos[[#This Row],[tAnio]],Tabla_Datos[[#This Row],[tMes]],Tabla_Datos[[#This Row],[tDia]])</f>
        <v>40775</v>
      </c>
      <c r="U3891" s="53" t="str">
        <f>IF(Tabla_Datos[[#This Row],[cProvincia]]="LIMA","LIMA","PROVINCIA")</f>
        <v>PROVINCIA</v>
      </c>
      <c r="V3891" s="53" t="str">
        <f>MID(Tabla_Datos[[#This Row],[pTelefono]],1,SEARCH("-",Tabla_Datos[[#This Row],[pTelefono]],1)-1)</f>
        <v>44</v>
      </c>
      <c r="W3891" s="53" t="str">
        <f>MID(Tabla_Datos[[#This Row],[pTelefono]],SEARCH("-",Tabla_Datos[[#This Row],[pTelefono]],1)+1,LEN(Tabla_Datos[[#This Row],[pTelefono]]))</f>
        <v>966580483</v>
      </c>
      <c r="X3891" s="53" t="str">
        <f>CONCATENATE(Tabla_Datos[[#This Row],[TipUrb]]," ",Tabla_Datos[[#This Row],[Calle]]," ",Tabla_Datos[[#This Row],[NumCalle]])</f>
        <v>UR 0 1</v>
      </c>
      <c r="Y3891" t="s">
        <v>246</v>
      </c>
      <c r="Z3891" t="s">
        <v>181</v>
      </c>
      <c r="AA3891" t="s">
        <v>182</v>
      </c>
      <c r="AB3891">
        <v>2</v>
      </c>
      <c r="AC3891" t="s">
        <v>95</v>
      </c>
      <c r="AD3891" t="s">
        <v>161</v>
      </c>
      <c r="AE3891" t="s">
        <v>413</v>
      </c>
      <c r="AF3891">
        <v>15</v>
      </c>
      <c r="AG3891" s="51">
        <v>18881857</v>
      </c>
      <c r="AI3891" t="s">
        <v>3234</v>
      </c>
      <c r="AJ3891" t="s">
        <v>3234</v>
      </c>
      <c r="AK3891">
        <v>0</v>
      </c>
      <c r="AL3891">
        <v>1</v>
      </c>
    </row>
    <row r="3892" spans="1:38">
      <c r="A3892">
        <v>3276440</v>
      </c>
      <c r="B3892" t="s">
        <v>12763</v>
      </c>
      <c r="C3892" t="s">
        <v>20</v>
      </c>
      <c r="D3892" t="s">
        <v>143</v>
      </c>
      <c r="E3892">
        <v>2011</v>
      </c>
      <c r="F3892">
        <v>8</v>
      </c>
      <c r="G3892">
        <v>20</v>
      </c>
      <c r="H3892" t="s">
        <v>86</v>
      </c>
      <c r="I3892" t="s">
        <v>202</v>
      </c>
      <c r="J3892" t="s">
        <v>203</v>
      </c>
      <c r="K3892" t="s">
        <v>203</v>
      </c>
      <c r="L3892" t="s">
        <v>144</v>
      </c>
      <c r="M3892" t="s">
        <v>102</v>
      </c>
      <c r="O3892" s="51">
        <v>2324925</v>
      </c>
      <c r="P3892" t="s">
        <v>12764</v>
      </c>
      <c r="Q3892" t="s">
        <v>12765</v>
      </c>
      <c r="R3892" t="s">
        <v>8641</v>
      </c>
      <c r="S3892" s="49" t="str">
        <f>CONCATENATE(Tabla_Datos[[#This Row],[Nombre_Cliente]]," ",Tabla_Datos[[#This Row],[ApellidoPaterno_Cliente]]," ",Tabla_Datos[[#This Row],[ApellidoMaterno_Cliente]])</f>
        <v>SEBERIANO GENARO ARBAÑIL CHAPOÑAN</v>
      </c>
      <c r="T3892" s="53">
        <f>DATE(Tabla_Datos[[#This Row],[tAnio]],Tabla_Datos[[#This Row],[tMes]],Tabla_Datos[[#This Row],[tDia]])</f>
        <v>40775</v>
      </c>
      <c r="U3892" s="53" t="str">
        <f>IF(Tabla_Datos[[#This Row],[cProvincia]]="LIMA","LIMA","PROVINCIA")</f>
        <v>PROVINCIA</v>
      </c>
      <c r="V3892" s="53" t="str">
        <f>MID(Tabla_Datos[[#This Row],[pTelefono]],1,SEARCH("-",Tabla_Datos[[#This Row],[pTelefono]],1)-1)</f>
        <v>74</v>
      </c>
      <c r="W3892" s="53" t="str">
        <f>MID(Tabla_Datos[[#This Row],[pTelefono]],SEARCH("-",Tabla_Datos[[#This Row],[pTelefono]],1)+1,LEN(Tabla_Datos[[#This Row],[pTelefono]]))</f>
        <v>74210899</v>
      </c>
      <c r="X3892" s="53" t="str">
        <f>CONCATENATE(Tabla_Datos[[#This Row],[TipUrb]]," ",Tabla_Datos[[#This Row],[Calle]]," ",Tabla_Datos[[#This Row],[NumCalle]])</f>
        <v>PJ DEL EJERCITO 224</v>
      </c>
      <c r="Y3892" t="s">
        <v>208</v>
      </c>
      <c r="Z3892" t="s">
        <v>152</v>
      </c>
      <c r="AA3892" t="s">
        <v>153</v>
      </c>
      <c r="AB3892" t="s">
        <v>95</v>
      </c>
      <c r="AC3892" t="s">
        <v>95</v>
      </c>
      <c r="AD3892" t="s">
        <v>429</v>
      </c>
      <c r="AE3892" t="s">
        <v>95</v>
      </c>
      <c r="AF3892" t="s">
        <v>95</v>
      </c>
      <c r="AG3892" s="51">
        <v>16435111</v>
      </c>
      <c r="AH3892" t="s">
        <v>95</v>
      </c>
      <c r="AI3892">
        <v>1</v>
      </c>
      <c r="AJ3892">
        <v>1</v>
      </c>
      <c r="AK3892" t="s">
        <v>5449</v>
      </c>
      <c r="AL3892">
        <v>224</v>
      </c>
    </row>
    <row r="3893" spans="1:38">
      <c r="A3893">
        <v>3277429</v>
      </c>
      <c r="B3893" t="s">
        <v>12766</v>
      </c>
      <c r="C3893" t="s">
        <v>19</v>
      </c>
      <c r="D3893" t="s">
        <v>143</v>
      </c>
      <c r="E3893">
        <v>2011</v>
      </c>
      <c r="F3893">
        <v>8</v>
      </c>
      <c r="G3893">
        <v>20</v>
      </c>
      <c r="H3893" t="s">
        <v>86</v>
      </c>
      <c r="I3893" t="s">
        <v>16</v>
      </c>
      <c r="J3893" t="s">
        <v>16</v>
      </c>
      <c r="K3893" t="s">
        <v>496</v>
      </c>
      <c r="L3893" t="s">
        <v>86</v>
      </c>
      <c r="M3893" t="s">
        <v>88</v>
      </c>
      <c r="N3893" s="50">
        <v>47355856</v>
      </c>
      <c r="O3893" s="51">
        <v>2325645</v>
      </c>
      <c r="P3893" t="s">
        <v>12767</v>
      </c>
      <c r="Q3893" t="s">
        <v>12768</v>
      </c>
      <c r="R3893" t="s">
        <v>1293</v>
      </c>
      <c r="S3893" s="49" t="str">
        <f>CONCATENATE(Tabla_Datos[[#This Row],[Nombre_Cliente]]," ",Tabla_Datos[[#This Row],[ApellidoPaterno_Cliente]]," ",Tabla_Datos[[#This Row],[ApellidoMaterno_Cliente]])</f>
        <v>DAPHNE MACARENE ENCALADA CANAL</v>
      </c>
      <c r="T3893" s="53">
        <f>DATE(Tabla_Datos[[#This Row],[tAnio]],Tabla_Datos[[#This Row],[tMes]],Tabla_Datos[[#This Row],[tDia]])</f>
        <v>40775</v>
      </c>
      <c r="U3893" s="53" t="str">
        <f>IF(Tabla_Datos[[#This Row],[cProvincia]]="LIMA","LIMA","PROVINCIA")</f>
        <v>LIMA</v>
      </c>
      <c r="V3893" s="53" t="str">
        <f>MID(Tabla_Datos[[#This Row],[pTelefono]],1,SEARCH("-",Tabla_Datos[[#This Row],[pTelefono]],1)-1)</f>
        <v>1</v>
      </c>
      <c r="W3893" s="53" t="str">
        <f>MID(Tabla_Datos[[#This Row],[pTelefono]],SEARCH("-",Tabla_Datos[[#This Row],[pTelefono]],1)+1,LEN(Tabla_Datos[[#This Row],[pTelefono]]))</f>
        <v>961716949</v>
      </c>
      <c r="X3893" s="53" t="str">
        <f>CONCATENATE(Tabla_Datos[[#This Row],[TipUrb]]," ",Tabla_Datos[[#This Row],[Calle]]," ",Tabla_Datos[[#This Row],[NumCalle]])</f>
        <v>UR . 0</v>
      </c>
      <c r="Y3893" t="s">
        <v>92</v>
      </c>
      <c r="Z3893" t="s">
        <v>152</v>
      </c>
      <c r="AA3893" t="s">
        <v>153</v>
      </c>
      <c r="AB3893" t="s">
        <v>95</v>
      </c>
      <c r="AC3893" t="s">
        <v>95</v>
      </c>
      <c r="AD3893" t="s">
        <v>161</v>
      </c>
      <c r="AE3893" t="s">
        <v>361</v>
      </c>
      <c r="AF3893">
        <v>22</v>
      </c>
      <c r="AG3893" s="51">
        <v>47469702</v>
      </c>
      <c r="AH3893" t="s">
        <v>95</v>
      </c>
      <c r="AI3893">
        <v>1</v>
      </c>
      <c r="AJ3893">
        <v>1</v>
      </c>
      <c r="AK3893" t="s">
        <v>221</v>
      </c>
      <c r="AL3893">
        <v>0</v>
      </c>
    </row>
    <row r="3894" spans="1:38">
      <c r="A3894">
        <v>3276936</v>
      </c>
      <c r="B3894" t="s">
        <v>12769</v>
      </c>
      <c r="C3894" t="s">
        <v>19</v>
      </c>
      <c r="D3894" t="s">
        <v>143</v>
      </c>
      <c r="E3894">
        <v>2011</v>
      </c>
      <c r="F3894">
        <v>8</v>
      </c>
      <c r="G3894">
        <v>20</v>
      </c>
      <c r="H3894" t="s">
        <v>86</v>
      </c>
      <c r="I3894" t="s">
        <v>292</v>
      </c>
      <c r="J3894" t="s">
        <v>293</v>
      </c>
      <c r="K3894" t="s">
        <v>292</v>
      </c>
      <c r="L3894" t="s">
        <v>86</v>
      </c>
      <c r="M3894" t="s">
        <v>294</v>
      </c>
      <c r="N3894" s="50">
        <v>70006563</v>
      </c>
      <c r="O3894" s="51">
        <v>2325371</v>
      </c>
      <c r="P3894" t="s">
        <v>12770</v>
      </c>
      <c r="Q3894" t="s">
        <v>95</v>
      </c>
      <c r="R3894" t="s">
        <v>95</v>
      </c>
      <c r="S3894" s="49" t="str">
        <f>CONCATENATE(Tabla_Datos[[#This Row],[Nombre_Cliente]]," ",Tabla_Datos[[#This Row],[ApellidoPaterno_Cliente]]," ",Tabla_Datos[[#This Row],[ApellidoMaterno_Cliente]])</f>
        <v xml:space="preserve">CONSTRUCTORA NEPAL S    </v>
      </c>
      <c r="T3894" s="53">
        <f>DATE(Tabla_Datos[[#This Row],[tAnio]],Tabla_Datos[[#This Row],[tMes]],Tabla_Datos[[#This Row],[tDia]])</f>
        <v>40775</v>
      </c>
      <c r="U3894" s="53" t="str">
        <f>IF(Tabla_Datos[[#This Row],[cProvincia]]="LIMA","LIMA","PROVINCIA")</f>
        <v>PROVINCIA</v>
      </c>
      <c r="V3894" s="53" t="str">
        <f>MID(Tabla_Datos[[#This Row],[pTelefono]],1,SEARCH("-",Tabla_Datos[[#This Row],[pTelefono]],1)-1)</f>
        <v>66</v>
      </c>
      <c r="W3894" s="53" t="str">
        <f>MID(Tabla_Datos[[#This Row],[pTelefono]],SEARCH("-",Tabla_Datos[[#This Row],[pTelefono]],1)+1,LEN(Tabla_Datos[[#This Row],[pTelefono]]))</f>
        <v>966914492</v>
      </c>
      <c r="X3894" s="53" t="str">
        <f>CONCATENATE(Tabla_Datos[[#This Row],[TipUrb]]," ",Tabla_Datos[[#This Row],[Calle]]," ",Tabla_Datos[[#This Row],[NumCalle]])</f>
        <v>- . 0</v>
      </c>
      <c r="Y3894" t="s">
        <v>298</v>
      </c>
      <c r="Z3894" t="s">
        <v>152</v>
      </c>
      <c r="AA3894" t="s">
        <v>153</v>
      </c>
      <c r="AB3894" t="s">
        <v>95</v>
      </c>
      <c r="AC3894" t="s">
        <v>95</v>
      </c>
      <c r="AD3894" t="s">
        <v>109</v>
      </c>
      <c r="AE3894" t="s">
        <v>500</v>
      </c>
      <c r="AF3894">
        <v>13</v>
      </c>
      <c r="AG3894" s="51" t="s">
        <v>95</v>
      </c>
      <c r="AH3894">
        <v>2040741259</v>
      </c>
      <c r="AI3894">
        <v>1</v>
      </c>
      <c r="AJ3894">
        <v>1</v>
      </c>
      <c r="AK3894" t="s">
        <v>221</v>
      </c>
      <c r="AL3894">
        <v>0</v>
      </c>
    </row>
    <row r="3895" spans="1:38">
      <c r="A3895">
        <v>3278538</v>
      </c>
      <c r="B3895" t="s">
        <v>12771</v>
      </c>
      <c r="C3895" t="s">
        <v>20</v>
      </c>
      <c r="D3895" t="s">
        <v>143</v>
      </c>
      <c r="E3895">
        <v>2011</v>
      </c>
      <c r="F3895">
        <v>8</v>
      </c>
      <c r="G3895">
        <v>20</v>
      </c>
      <c r="H3895" t="s">
        <v>86</v>
      </c>
      <c r="I3895" t="s">
        <v>241</v>
      </c>
      <c r="J3895" t="s">
        <v>242</v>
      </c>
      <c r="K3895" t="s">
        <v>937</v>
      </c>
      <c r="L3895" t="s">
        <v>86</v>
      </c>
      <c r="M3895" t="s">
        <v>148</v>
      </c>
      <c r="N3895" s="50">
        <v>80239734</v>
      </c>
      <c r="O3895" s="51">
        <v>2326559</v>
      </c>
      <c r="P3895" t="s">
        <v>12772</v>
      </c>
      <c r="Q3895" t="s">
        <v>12773</v>
      </c>
      <c r="R3895" t="s">
        <v>1188</v>
      </c>
      <c r="S3895" s="49" t="str">
        <f>CONCATENATE(Tabla_Datos[[#This Row],[Nombre_Cliente]]," ",Tabla_Datos[[#This Row],[ApellidoPaterno_Cliente]]," ",Tabla_Datos[[#This Row],[ApellidoMaterno_Cliente]])</f>
        <v>CESAR ARMANDO HONORIO PACHECO</v>
      </c>
      <c r="T3895" s="53">
        <f>DATE(Tabla_Datos[[#This Row],[tAnio]],Tabla_Datos[[#This Row],[tMes]],Tabla_Datos[[#This Row],[tDia]])</f>
        <v>40775</v>
      </c>
      <c r="U3895" s="53" t="str">
        <f>IF(Tabla_Datos[[#This Row],[cProvincia]]="LIMA","LIMA","PROVINCIA")</f>
        <v>PROVINCIA</v>
      </c>
      <c r="V3895" s="53" t="str">
        <f>MID(Tabla_Datos[[#This Row],[pTelefono]],1,SEARCH("-",Tabla_Datos[[#This Row],[pTelefono]],1)-1)</f>
        <v>44</v>
      </c>
      <c r="W3895" s="53" t="str">
        <f>MID(Tabla_Datos[[#This Row],[pTelefono]],SEARCH("-",Tabla_Datos[[#This Row],[pTelefono]],1)+1,LEN(Tabla_Datos[[#This Row],[pTelefono]]))</f>
        <v>947408758</v>
      </c>
      <c r="X3895" s="53" t="str">
        <f>CONCATENATE(Tabla_Datos[[#This Row],[TipUrb]]," ",Tabla_Datos[[#This Row],[Calle]]," ",Tabla_Datos[[#This Row],[NumCalle]])</f>
        <v xml:space="preserve">  LOS INCAS 848</v>
      </c>
      <c r="Y3895" t="s">
        <v>246</v>
      </c>
      <c r="Z3895" t="s">
        <v>152</v>
      </c>
      <c r="AA3895" t="s">
        <v>153</v>
      </c>
      <c r="AB3895" t="s">
        <v>95</v>
      </c>
      <c r="AC3895" t="s">
        <v>95</v>
      </c>
      <c r="AD3895" t="s">
        <v>95</v>
      </c>
      <c r="AE3895" t="s">
        <v>95</v>
      </c>
      <c r="AF3895" t="s">
        <v>95</v>
      </c>
      <c r="AG3895" s="51">
        <v>46335933</v>
      </c>
      <c r="AH3895" t="s">
        <v>95</v>
      </c>
      <c r="AI3895">
        <v>1</v>
      </c>
      <c r="AJ3895">
        <v>1</v>
      </c>
      <c r="AK3895" t="s">
        <v>1024</v>
      </c>
      <c r="AL3895">
        <v>848</v>
      </c>
    </row>
    <row r="3896" spans="1:38">
      <c r="A3896">
        <v>3277383</v>
      </c>
      <c r="B3896" t="s">
        <v>12774</v>
      </c>
      <c r="C3896" t="s">
        <v>18</v>
      </c>
      <c r="D3896" t="s">
        <v>143</v>
      </c>
      <c r="E3896">
        <v>2011</v>
      </c>
      <c r="F3896">
        <v>8</v>
      </c>
      <c r="G3896">
        <v>20</v>
      </c>
      <c r="H3896" t="s">
        <v>86</v>
      </c>
      <c r="I3896" t="s">
        <v>141</v>
      </c>
      <c r="J3896" t="s">
        <v>3506</v>
      </c>
      <c r="K3896" t="s">
        <v>3506</v>
      </c>
      <c r="L3896" t="s">
        <v>86</v>
      </c>
      <c r="M3896" t="s">
        <v>294</v>
      </c>
      <c r="N3896" s="50">
        <v>21077839</v>
      </c>
      <c r="O3896" s="51">
        <v>2325614</v>
      </c>
      <c r="P3896" t="s">
        <v>12775</v>
      </c>
      <c r="Q3896" t="s">
        <v>250</v>
      </c>
      <c r="R3896" t="s">
        <v>6495</v>
      </c>
      <c r="S3896" s="49" t="str">
        <f>CONCATENATE(Tabla_Datos[[#This Row],[Nombre_Cliente]]," ",Tabla_Datos[[#This Row],[ApellidoPaterno_Cliente]]," ",Tabla_Datos[[#This Row],[ApellidoMaterno_Cliente]])</f>
        <v>CELIA BARROMEA ESPINOZA CAPARACHIN</v>
      </c>
      <c r="T3896" s="53">
        <f>DATE(Tabla_Datos[[#This Row],[tAnio]],Tabla_Datos[[#This Row],[tMes]],Tabla_Datos[[#This Row],[tDia]])</f>
        <v>40775</v>
      </c>
      <c r="U3896" s="53" t="str">
        <f>IF(Tabla_Datos[[#This Row],[cProvincia]]="LIMA","LIMA","PROVINCIA")</f>
        <v>PROVINCIA</v>
      </c>
      <c r="V3896" s="53" t="str">
        <f>MID(Tabla_Datos[[#This Row],[pTelefono]],1,SEARCH("-",Tabla_Datos[[#This Row],[pTelefono]],1)-1)</f>
        <v>64</v>
      </c>
      <c r="W3896" s="53" t="str">
        <f>MID(Tabla_Datos[[#This Row],[pTelefono]],SEARCH("-",Tabla_Datos[[#This Row],[pTelefono]],1)+1,LEN(Tabla_Datos[[#This Row],[pTelefono]]))</f>
        <v>323793</v>
      </c>
      <c r="X3896" s="53" t="str">
        <f>CONCATENATE(Tabla_Datos[[#This Row],[TipUrb]]," ",Tabla_Datos[[#This Row],[Calle]]," ",Tabla_Datos[[#This Row],[NumCalle]])</f>
        <v>- AREQUIPA 945</v>
      </c>
      <c r="Y3896" t="s">
        <v>525</v>
      </c>
      <c r="Z3896" t="s">
        <v>181</v>
      </c>
      <c r="AA3896" t="s">
        <v>182</v>
      </c>
      <c r="AB3896" t="s">
        <v>95</v>
      </c>
      <c r="AC3896" t="s">
        <v>95</v>
      </c>
      <c r="AD3896" t="s">
        <v>109</v>
      </c>
      <c r="AE3896" t="s">
        <v>95</v>
      </c>
      <c r="AG3896" s="51">
        <v>6801022</v>
      </c>
      <c r="AI3896">
        <v>61</v>
      </c>
      <c r="AJ3896">
        <v>61</v>
      </c>
      <c r="AK3896" t="s">
        <v>100</v>
      </c>
      <c r="AL3896">
        <v>945</v>
      </c>
    </row>
    <row r="3897" spans="1:38">
      <c r="A3897">
        <v>3277467</v>
      </c>
      <c r="B3897" t="s">
        <v>12776</v>
      </c>
      <c r="C3897" t="s">
        <v>20</v>
      </c>
      <c r="D3897" t="s">
        <v>85</v>
      </c>
      <c r="E3897">
        <v>2011</v>
      </c>
      <c r="F3897">
        <v>8</v>
      </c>
      <c r="G3897">
        <v>20</v>
      </c>
      <c r="H3897" t="s">
        <v>86</v>
      </c>
      <c r="I3897" t="s">
        <v>16</v>
      </c>
      <c r="J3897" t="s">
        <v>16</v>
      </c>
      <c r="K3897" t="s">
        <v>444</v>
      </c>
      <c r="L3897" t="s">
        <v>86</v>
      </c>
      <c r="M3897" t="s">
        <v>88</v>
      </c>
      <c r="N3897" s="50">
        <v>25625487</v>
      </c>
      <c r="O3897" s="51">
        <v>2325684</v>
      </c>
      <c r="P3897" t="s">
        <v>12777</v>
      </c>
      <c r="Q3897" t="s">
        <v>451</v>
      </c>
      <c r="R3897" t="s">
        <v>245</v>
      </c>
      <c r="S3897" s="49" t="str">
        <f>CONCATENATE(Tabla_Datos[[#This Row],[Nombre_Cliente]]," ",Tabla_Datos[[#This Row],[ApellidoPaterno_Cliente]]," ",Tabla_Datos[[#This Row],[ApellidoMaterno_Cliente]])</f>
        <v>NORMA FREDESVINDA FLORES LEYTON</v>
      </c>
      <c r="T3897" s="53">
        <f>DATE(Tabla_Datos[[#This Row],[tAnio]],Tabla_Datos[[#This Row],[tMes]],Tabla_Datos[[#This Row],[tDia]])</f>
        <v>40775</v>
      </c>
      <c r="U3897" s="53" t="str">
        <f>IF(Tabla_Datos[[#This Row],[cProvincia]]="LIMA","LIMA","PROVINCIA")</f>
        <v>LIMA</v>
      </c>
      <c r="V3897" s="53" t="str">
        <f>MID(Tabla_Datos[[#This Row],[pTelefono]],1,SEARCH("-",Tabla_Datos[[#This Row],[pTelefono]],1)-1)</f>
        <v>1</v>
      </c>
      <c r="W3897" s="53" t="str">
        <f>MID(Tabla_Datos[[#This Row],[pTelefono]],SEARCH("-",Tabla_Datos[[#This Row],[pTelefono]],1)+1,LEN(Tabla_Datos[[#This Row],[pTelefono]]))</f>
        <v>15284919</v>
      </c>
      <c r="X3897" s="53" t="str">
        <f>CONCATENATE(Tabla_Datos[[#This Row],[TipUrb]]," ",Tabla_Datos[[#This Row],[Calle]]," ",Tabla_Datos[[#This Row],[NumCalle]])</f>
        <v>UR . 0</v>
      </c>
      <c r="Y3897" t="s">
        <v>92</v>
      </c>
      <c r="Z3897" t="s">
        <v>122</v>
      </c>
      <c r="AA3897" t="s">
        <v>123</v>
      </c>
      <c r="AB3897" t="s">
        <v>95</v>
      </c>
      <c r="AC3897" t="s">
        <v>95</v>
      </c>
      <c r="AD3897" t="s">
        <v>161</v>
      </c>
      <c r="AE3897" t="s">
        <v>2672</v>
      </c>
      <c r="AF3897">
        <v>54</v>
      </c>
      <c r="AG3897" s="51">
        <v>25526651</v>
      </c>
      <c r="AH3897" t="s">
        <v>95</v>
      </c>
      <c r="AI3897">
        <v>1</v>
      </c>
      <c r="AJ3897">
        <v>1</v>
      </c>
      <c r="AK3897" t="s">
        <v>221</v>
      </c>
      <c r="AL3897">
        <v>0</v>
      </c>
    </row>
    <row r="3898" spans="1:38">
      <c r="A3898">
        <v>3280599</v>
      </c>
      <c r="B3898" t="s">
        <v>12778</v>
      </c>
      <c r="C3898" t="s">
        <v>18</v>
      </c>
      <c r="D3898" t="s">
        <v>143</v>
      </c>
      <c r="E3898">
        <v>2011</v>
      </c>
      <c r="F3898">
        <v>8</v>
      </c>
      <c r="G3898">
        <v>20</v>
      </c>
      <c r="H3898" t="s">
        <v>86</v>
      </c>
      <c r="I3898" t="s">
        <v>16</v>
      </c>
      <c r="J3898" t="s">
        <v>16</v>
      </c>
      <c r="K3898" t="s">
        <v>496</v>
      </c>
      <c r="L3898" t="s">
        <v>86</v>
      </c>
      <c r="M3898" t="s">
        <v>88</v>
      </c>
      <c r="N3898" s="50">
        <v>99999999</v>
      </c>
      <c r="O3898" s="51">
        <v>2327069</v>
      </c>
      <c r="P3898" t="s">
        <v>9781</v>
      </c>
      <c r="Q3898" t="s">
        <v>5981</v>
      </c>
      <c r="R3898" t="s">
        <v>900</v>
      </c>
      <c r="S3898" s="49" t="str">
        <f>CONCATENATE(Tabla_Datos[[#This Row],[Nombre_Cliente]]," ",Tabla_Datos[[#This Row],[ApellidoPaterno_Cliente]]," ",Tabla_Datos[[#This Row],[ApellidoMaterno_Cliente]])</f>
        <v>ERICK  ACUÑA  RAMOS</v>
      </c>
      <c r="T3898" s="53">
        <f>DATE(Tabla_Datos[[#This Row],[tAnio]],Tabla_Datos[[#This Row],[tMes]],Tabla_Datos[[#This Row],[tDia]])</f>
        <v>40775</v>
      </c>
      <c r="U3898" s="53" t="str">
        <f>IF(Tabla_Datos[[#This Row],[cProvincia]]="LIMA","LIMA","PROVINCIA")</f>
        <v>LIMA</v>
      </c>
      <c r="V3898" s="53" t="str">
        <f>MID(Tabla_Datos[[#This Row],[pTelefono]],1,SEARCH("-",Tabla_Datos[[#This Row],[pTelefono]],1)-1)</f>
        <v>1</v>
      </c>
      <c r="W3898" s="53" t="str">
        <f>MID(Tabla_Datos[[#This Row],[pTelefono]],SEARCH("-",Tabla_Datos[[#This Row],[pTelefono]],1)+1,LEN(Tabla_Datos[[#This Row],[pTelefono]]))</f>
        <v>980588479</v>
      </c>
      <c r="X3898" s="53" t="str">
        <f>CONCATENATE(Tabla_Datos[[#This Row],[TipUrb]]," ",Tabla_Datos[[#This Row],[Calle]]," ",Tabla_Datos[[#This Row],[NumCalle]])</f>
        <v>AS   0</v>
      </c>
      <c r="Y3898" t="s">
        <v>92</v>
      </c>
      <c r="Z3898" t="s">
        <v>181</v>
      </c>
      <c r="AA3898" t="s">
        <v>182</v>
      </c>
      <c r="AB3898" t="s">
        <v>95</v>
      </c>
      <c r="AC3898" t="s">
        <v>95</v>
      </c>
      <c r="AD3898" t="s">
        <v>215</v>
      </c>
      <c r="AE3898" t="s">
        <v>361</v>
      </c>
      <c r="AF3898">
        <v>14</v>
      </c>
      <c r="AG3898" s="51">
        <v>48062215</v>
      </c>
      <c r="AI3898">
        <v>26</v>
      </c>
      <c r="AJ3898">
        <v>26</v>
      </c>
      <c r="AK3898" t="s">
        <v>95</v>
      </c>
      <c r="AL3898">
        <v>0</v>
      </c>
    </row>
    <row r="3899" spans="1:38">
      <c r="A3899">
        <v>3278965</v>
      </c>
      <c r="B3899" t="s">
        <v>12779</v>
      </c>
      <c r="C3899" t="s">
        <v>18</v>
      </c>
      <c r="D3899" t="s">
        <v>143</v>
      </c>
      <c r="E3899">
        <v>2011</v>
      </c>
      <c r="F3899">
        <v>8</v>
      </c>
      <c r="G3899">
        <v>20</v>
      </c>
      <c r="H3899" t="s">
        <v>86</v>
      </c>
      <c r="I3899" t="s">
        <v>662</v>
      </c>
      <c r="J3899" t="s">
        <v>10498</v>
      </c>
      <c r="K3899" t="s">
        <v>10499</v>
      </c>
      <c r="L3899" t="s">
        <v>86</v>
      </c>
      <c r="M3899" t="s">
        <v>594</v>
      </c>
      <c r="N3899" s="50">
        <v>46546731</v>
      </c>
      <c r="O3899" s="51">
        <v>2326801</v>
      </c>
      <c r="P3899" t="s">
        <v>168</v>
      </c>
      <c r="Q3899" t="s">
        <v>1549</v>
      </c>
      <c r="R3899" t="s">
        <v>12780</v>
      </c>
      <c r="S3899" s="49" t="str">
        <f>CONCATENATE(Tabla_Datos[[#This Row],[Nombre_Cliente]]," ",Tabla_Datos[[#This Row],[ApellidoPaterno_Cliente]]," ",Tabla_Datos[[#This Row],[ApellidoMaterno_Cliente]])</f>
        <v>CEFERINO QUISPE CCALLASINA</v>
      </c>
      <c r="T3899" s="53">
        <f>DATE(Tabla_Datos[[#This Row],[tAnio]],Tabla_Datos[[#This Row],[tMes]],Tabla_Datos[[#This Row],[tDia]])</f>
        <v>40775</v>
      </c>
      <c r="U3899" s="53" t="str">
        <f>IF(Tabla_Datos[[#This Row],[cProvincia]]="LIMA","LIMA","PROVINCIA")</f>
        <v>PROVINCIA</v>
      </c>
      <c r="V3899" s="53" t="str">
        <f>MID(Tabla_Datos[[#This Row],[pTelefono]],1,SEARCH("-",Tabla_Datos[[#This Row],[pTelefono]],1)-1)</f>
        <v>82</v>
      </c>
      <c r="W3899" s="53" t="str">
        <f>MID(Tabla_Datos[[#This Row],[pTelefono]],SEARCH("-",Tabla_Datos[[#This Row],[pTelefono]],1)+1,LEN(Tabla_Datos[[#This Row],[pTelefono]]))</f>
        <v>982701502</v>
      </c>
      <c r="X3899" s="53" t="str">
        <f>CONCATENATE(Tabla_Datos[[#This Row],[TipUrb]]," ",Tabla_Datos[[#This Row],[Calle]]," ",Tabla_Datos[[#This Row],[NumCalle]])</f>
        <v>- COMUNIDAD PROGRESO 0</v>
      </c>
      <c r="Y3899" t="s">
        <v>10501</v>
      </c>
      <c r="Z3899" t="s">
        <v>320</v>
      </c>
      <c r="AA3899" t="s">
        <v>321</v>
      </c>
      <c r="AB3899" t="s">
        <v>95</v>
      </c>
      <c r="AC3899" t="s">
        <v>95</v>
      </c>
      <c r="AD3899" t="s">
        <v>109</v>
      </c>
      <c r="AE3899" t="s">
        <v>95</v>
      </c>
      <c r="AG3899" s="51">
        <v>80248262</v>
      </c>
      <c r="AI3899">
        <v>26</v>
      </c>
      <c r="AJ3899">
        <v>26</v>
      </c>
      <c r="AK3899" t="s">
        <v>12781</v>
      </c>
      <c r="AL3899">
        <v>0</v>
      </c>
    </row>
    <row r="3900" spans="1:38">
      <c r="A3900">
        <v>3279119</v>
      </c>
      <c r="B3900" t="s">
        <v>12782</v>
      </c>
      <c r="C3900" t="s">
        <v>19</v>
      </c>
      <c r="D3900" t="s">
        <v>85</v>
      </c>
      <c r="E3900">
        <v>2011</v>
      </c>
      <c r="F3900">
        <v>8</v>
      </c>
      <c r="G3900">
        <v>20</v>
      </c>
      <c r="H3900" t="s">
        <v>86</v>
      </c>
      <c r="I3900" t="s">
        <v>16</v>
      </c>
      <c r="J3900" t="s">
        <v>16</v>
      </c>
      <c r="K3900" t="s">
        <v>567</v>
      </c>
      <c r="L3900" t="s">
        <v>86</v>
      </c>
      <c r="M3900" t="s">
        <v>88</v>
      </c>
      <c r="N3900" s="50">
        <v>10762376</v>
      </c>
      <c r="O3900" s="51">
        <v>2326922</v>
      </c>
      <c r="P3900" t="s">
        <v>12783</v>
      </c>
      <c r="Q3900" t="s">
        <v>629</v>
      </c>
      <c r="R3900" t="s">
        <v>1680</v>
      </c>
      <c r="S3900" s="49" t="str">
        <f>CONCATENATE(Tabla_Datos[[#This Row],[Nombre_Cliente]]," ",Tabla_Datos[[#This Row],[ApellidoPaterno_Cliente]]," ",Tabla_Datos[[#This Row],[ApellidoMaterno_Cliente]])</f>
        <v>SARA OTILIA HERRERA VILLAVICENCIO</v>
      </c>
      <c r="T3900" s="53">
        <f>DATE(Tabla_Datos[[#This Row],[tAnio]],Tabla_Datos[[#This Row],[tMes]],Tabla_Datos[[#This Row],[tDia]])</f>
        <v>40775</v>
      </c>
      <c r="U3900" s="53" t="str">
        <f>IF(Tabla_Datos[[#This Row],[cProvincia]]="LIMA","LIMA","PROVINCIA")</f>
        <v>LIMA</v>
      </c>
      <c r="V3900" s="53" t="str">
        <f>MID(Tabla_Datos[[#This Row],[pTelefono]],1,SEARCH("-",Tabla_Datos[[#This Row],[pTelefono]],1)-1)</f>
        <v>1</v>
      </c>
      <c r="W3900" s="53" t="str">
        <f>MID(Tabla_Datos[[#This Row],[pTelefono]],SEARCH("-",Tabla_Datos[[#This Row],[pTelefono]],1)+1,LEN(Tabla_Datos[[#This Row],[pTelefono]]))</f>
        <v>12638486</v>
      </c>
      <c r="X3900" s="53" t="str">
        <f>CONCATENATE(Tabla_Datos[[#This Row],[TipUrb]]," ",Tabla_Datos[[#This Row],[Calle]]," ",Tabla_Datos[[#This Row],[NumCalle]])</f>
        <v>CO BOLOGNESI FRANCISCO 575</v>
      </c>
      <c r="Y3900" t="s">
        <v>92</v>
      </c>
      <c r="Z3900" t="s">
        <v>122</v>
      </c>
      <c r="AA3900" t="s">
        <v>123</v>
      </c>
      <c r="AB3900" t="s">
        <v>95</v>
      </c>
      <c r="AC3900">
        <v>103</v>
      </c>
      <c r="AD3900" t="s">
        <v>198</v>
      </c>
      <c r="AE3900" t="s">
        <v>95</v>
      </c>
      <c r="AF3900" t="s">
        <v>95</v>
      </c>
      <c r="AG3900" s="51">
        <v>6128553</v>
      </c>
      <c r="AH3900" t="s">
        <v>95</v>
      </c>
      <c r="AI3900">
        <v>1</v>
      </c>
      <c r="AJ3900">
        <v>1</v>
      </c>
      <c r="AK3900" t="s">
        <v>7242</v>
      </c>
      <c r="AL3900">
        <v>575</v>
      </c>
    </row>
    <row r="3901" spans="1:38">
      <c r="A3901">
        <v>3278775</v>
      </c>
      <c r="B3901" t="s">
        <v>12784</v>
      </c>
      <c r="C3901" t="s">
        <v>20</v>
      </c>
      <c r="D3901" t="s">
        <v>85</v>
      </c>
      <c r="E3901">
        <v>2011</v>
      </c>
      <c r="F3901">
        <v>8</v>
      </c>
      <c r="G3901">
        <v>20</v>
      </c>
      <c r="H3901" t="s">
        <v>86</v>
      </c>
      <c r="I3901" t="s">
        <v>16</v>
      </c>
      <c r="J3901" t="s">
        <v>16</v>
      </c>
      <c r="K3901" t="s">
        <v>177</v>
      </c>
      <c r="L3901" t="s">
        <v>86</v>
      </c>
      <c r="M3901" t="s">
        <v>88</v>
      </c>
      <c r="N3901" s="50">
        <v>20000021</v>
      </c>
      <c r="O3901" s="51">
        <v>2326749</v>
      </c>
      <c r="P3901" t="s">
        <v>12785</v>
      </c>
      <c r="Q3901" t="s">
        <v>822</v>
      </c>
      <c r="R3901" t="s">
        <v>666</v>
      </c>
      <c r="S3901" s="49" t="str">
        <f>CONCATENATE(Tabla_Datos[[#This Row],[Nombre_Cliente]]," ",Tabla_Datos[[#This Row],[ApellidoPaterno_Cliente]]," ",Tabla_Datos[[#This Row],[ApellidoMaterno_Cliente]])</f>
        <v>URSULA BEATRIZ PALOMINO FIGUEROA</v>
      </c>
      <c r="T3901" s="53">
        <f>DATE(Tabla_Datos[[#This Row],[tAnio]],Tabla_Datos[[#This Row],[tMes]],Tabla_Datos[[#This Row],[tDia]])</f>
        <v>40775</v>
      </c>
      <c r="U3901" s="53" t="str">
        <f>IF(Tabla_Datos[[#This Row],[cProvincia]]="LIMA","LIMA","PROVINCIA")</f>
        <v>LIMA</v>
      </c>
      <c r="V3901" s="53" t="str">
        <f>MID(Tabla_Datos[[#This Row],[pTelefono]],1,SEARCH("-",Tabla_Datos[[#This Row],[pTelefono]],1)-1)</f>
        <v>1</v>
      </c>
      <c r="W3901" s="53" t="str">
        <f>MID(Tabla_Datos[[#This Row],[pTelefono]],SEARCH("-",Tabla_Datos[[#This Row],[pTelefono]],1)+1,LEN(Tabla_Datos[[#This Row],[pTelefono]]))</f>
        <v>993003598</v>
      </c>
      <c r="X3901" s="53" t="str">
        <f>CONCATENATE(Tabla_Datos[[#This Row],[TipUrb]]," ",Tabla_Datos[[#This Row],[Calle]]," ",Tabla_Datos[[#This Row],[NumCalle]])</f>
        <v xml:space="preserve">  SAENZ PEÑA 1399</v>
      </c>
      <c r="Y3901" t="s">
        <v>92</v>
      </c>
      <c r="Z3901" t="s">
        <v>122</v>
      </c>
      <c r="AA3901" t="s">
        <v>123</v>
      </c>
      <c r="AB3901" t="s">
        <v>95</v>
      </c>
      <c r="AC3901" t="s">
        <v>95</v>
      </c>
      <c r="AD3901" t="s">
        <v>95</v>
      </c>
      <c r="AE3901" t="s">
        <v>95</v>
      </c>
      <c r="AF3901" t="s">
        <v>95</v>
      </c>
      <c r="AG3901" s="51">
        <v>9571851</v>
      </c>
      <c r="AH3901" t="s">
        <v>95</v>
      </c>
      <c r="AI3901">
        <v>1</v>
      </c>
      <c r="AJ3901">
        <v>1</v>
      </c>
      <c r="AK3901" t="s">
        <v>384</v>
      </c>
      <c r="AL3901">
        <v>1399</v>
      </c>
    </row>
    <row r="3902" spans="1:38">
      <c r="A3902">
        <v>3279402</v>
      </c>
      <c r="B3902" t="s">
        <v>12786</v>
      </c>
      <c r="C3902" t="s">
        <v>19</v>
      </c>
      <c r="D3902" t="s">
        <v>85</v>
      </c>
      <c r="E3902">
        <v>2011</v>
      </c>
      <c r="F3902">
        <v>8</v>
      </c>
      <c r="G3902">
        <v>20</v>
      </c>
      <c r="H3902" t="s">
        <v>86</v>
      </c>
      <c r="I3902" t="s">
        <v>16</v>
      </c>
      <c r="J3902" t="s">
        <v>16</v>
      </c>
      <c r="K3902" t="s">
        <v>444</v>
      </c>
      <c r="L3902" t="s">
        <v>86</v>
      </c>
      <c r="M3902" t="s">
        <v>88</v>
      </c>
      <c r="N3902" s="50">
        <v>45459917</v>
      </c>
      <c r="O3902" s="51">
        <v>2327190</v>
      </c>
      <c r="P3902" t="s">
        <v>6430</v>
      </c>
      <c r="Q3902" t="s">
        <v>3047</v>
      </c>
      <c r="R3902" t="s">
        <v>3047</v>
      </c>
      <c r="S3902" s="49" t="str">
        <f>CONCATENATE(Tabla_Datos[[#This Row],[Nombre_Cliente]]," ",Tabla_Datos[[#This Row],[ApellidoPaterno_Cliente]]," ",Tabla_Datos[[#This Row],[ApellidoMaterno_Cliente]])</f>
        <v>MARIA CECILIA LEYVA LEYVA</v>
      </c>
      <c r="T3902" s="53">
        <f>DATE(Tabla_Datos[[#This Row],[tAnio]],Tabla_Datos[[#This Row],[tMes]],Tabla_Datos[[#This Row],[tDia]])</f>
        <v>40775</v>
      </c>
      <c r="U3902" s="53" t="str">
        <f>IF(Tabla_Datos[[#This Row],[cProvincia]]="LIMA","LIMA","PROVINCIA")</f>
        <v>LIMA</v>
      </c>
      <c r="V3902" s="53" t="str">
        <f>MID(Tabla_Datos[[#This Row],[pTelefono]],1,SEARCH("-",Tabla_Datos[[#This Row],[pTelefono]],1)-1)</f>
        <v>1</v>
      </c>
      <c r="W3902" s="53" t="str">
        <f>MID(Tabla_Datos[[#This Row],[pTelefono]],SEARCH("-",Tabla_Datos[[#This Row],[pTelefono]],1)+1,LEN(Tabla_Datos[[#This Row],[pTelefono]]))</f>
        <v>981758704</v>
      </c>
      <c r="X3902" s="53" t="str">
        <f>CONCATENATE(Tabla_Datos[[#This Row],[TipUrb]]," ",Tabla_Datos[[#This Row],[Calle]]," ",Tabla_Datos[[#This Row],[NumCalle]])</f>
        <v>UR LOS PEPINOS 1165</v>
      </c>
      <c r="Y3902" t="s">
        <v>92</v>
      </c>
      <c r="Z3902" t="s">
        <v>122</v>
      </c>
      <c r="AA3902" t="s">
        <v>123</v>
      </c>
      <c r="AB3902">
        <v>5</v>
      </c>
      <c r="AC3902">
        <v>502</v>
      </c>
      <c r="AD3902" t="s">
        <v>161</v>
      </c>
      <c r="AE3902" t="s">
        <v>95</v>
      </c>
      <c r="AF3902" t="s">
        <v>95</v>
      </c>
      <c r="AG3902" s="51">
        <v>6644698</v>
      </c>
      <c r="AH3902" t="s">
        <v>95</v>
      </c>
      <c r="AI3902">
        <v>1</v>
      </c>
      <c r="AJ3902">
        <v>1</v>
      </c>
      <c r="AK3902" t="s">
        <v>12787</v>
      </c>
      <c r="AL3902">
        <v>1165</v>
      </c>
    </row>
    <row r="3903" spans="1:38">
      <c r="A3903">
        <v>3279434</v>
      </c>
      <c r="B3903" t="s">
        <v>12788</v>
      </c>
      <c r="C3903" t="s">
        <v>20</v>
      </c>
      <c r="D3903" t="s">
        <v>85</v>
      </c>
      <c r="E3903">
        <v>2011</v>
      </c>
      <c r="F3903">
        <v>8</v>
      </c>
      <c r="G3903">
        <v>20</v>
      </c>
      <c r="H3903" t="s">
        <v>86</v>
      </c>
      <c r="I3903" t="s">
        <v>16</v>
      </c>
      <c r="J3903" t="s">
        <v>16</v>
      </c>
      <c r="K3903" t="s">
        <v>277</v>
      </c>
      <c r="L3903" t="s">
        <v>86</v>
      </c>
      <c r="M3903" t="s">
        <v>88</v>
      </c>
      <c r="N3903" s="50">
        <v>44793236</v>
      </c>
      <c r="O3903" s="51">
        <v>2327218</v>
      </c>
      <c r="P3903" t="s">
        <v>2964</v>
      </c>
      <c r="Q3903" t="s">
        <v>1663</v>
      </c>
      <c r="R3903" t="s">
        <v>1135</v>
      </c>
      <c r="S3903" s="49" t="str">
        <f>CONCATENATE(Tabla_Datos[[#This Row],[Nombre_Cliente]]," ",Tabla_Datos[[#This Row],[ApellidoPaterno_Cliente]]," ",Tabla_Datos[[#This Row],[ApellidoMaterno_Cliente]])</f>
        <v>ROCIO DEL PILAR VALLEJOS ALFARO</v>
      </c>
      <c r="T3903" s="53">
        <f>DATE(Tabla_Datos[[#This Row],[tAnio]],Tabla_Datos[[#This Row],[tMes]],Tabla_Datos[[#This Row],[tDia]])</f>
        <v>40775</v>
      </c>
      <c r="U3903" s="53" t="str">
        <f>IF(Tabla_Datos[[#This Row],[cProvincia]]="LIMA","LIMA","PROVINCIA")</f>
        <v>LIMA</v>
      </c>
      <c r="V3903" s="53" t="str">
        <f>MID(Tabla_Datos[[#This Row],[pTelefono]],1,SEARCH("-",Tabla_Datos[[#This Row],[pTelefono]],1)-1)</f>
        <v>1</v>
      </c>
      <c r="W3903" s="53" t="str">
        <f>MID(Tabla_Datos[[#This Row],[pTelefono]],SEARCH("-",Tabla_Datos[[#This Row],[pTelefono]],1)+1,LEN(Tabla_Datos[[#This Row],[pTelefono]]))</f>
        <v>14463300</v>
      </c>
      <c r="X3903" s="53" t="str">
        <f>CONCATENATE(Tabla_Datos[[#This Row],[TipUrb]]," ",Tabla_Datos[[#This Row],[Calle]]," ",Tabla_Datos[[#This Row],[NumCalle]])</f>
        <v>UR . 0</v>
      </c>
      <c r="Y3903" t="s">
        <v>92</v>
      </c>
      <c r="Z3903" t="s">
        <v>196</v>
      </c>
      <c r="AA3903" t="s">
        <v>197</v>
      </c>
      <c r="AB3903" t="s">
        <v>95</v>
      </c>
      <c r="AC3903" t="s">
        <v>95</v>
      </c>
      <c r="AD3903" t="s">
        <v>161</v>
      </c>
      <c r="AE3903" t="s">
        <v>897</v>
      </c>
      <c r="AF3903">
        <v>6</v>
      </c>
      <c r="AG3903" s="51">
        <v>7856860</v>
      </c>
      <c r="AH3903" t="s">
        <v>95</v>
      </c>
      <c r="AI3903">
        <v>1</v>
      </c>
      <c r="AJ3903">
        <v>1</v>
      </c>
      <c r="AK3903" t="s">
        <v>221</v>
      </c>
      <c r="AL3903">
        <v>0</v>
      </c>
    </row>
    <row r="3904" spans="1:38">
      <c r="A3904">
        <v>3279050</v>
      </c>
      <c r="B3904" t="s">
        <v>12789</v>
      </c>
      <c r="C3904" t="s">
        <v>18</v>
      </c>
      <c r="D3904" t="s">
        <v>143</v>
      </c>
      <c r="E3904">
        <v>2011</v>
      </c>
      <c r="F3904">
        <v>8</v>
      </c>
      <c r="G3904">
        <v>20</v>
      </c>
      <c r="H3904" t="s">
        <v>86</v>
      </c>
      <c r="I3904" t="s">
        <v>16</v>
      </c>
      <c r="J3904" t="s">
        <v>16</v>
      </c>
      <c r="K3904" t="s">
        <v>496</v>
      </c>
      <c r="L3904" t="s">
        <v>86</v>
      </c>
      <c r="M3904" t="s">
        <v>88</v>
      </c>
      <c r="N3904" s="50">
        <v>8356212</v>
      </c>
      <c r="O3904" s="51">
        <v>2326865</v>
      </c>
      <c r="P3904" t="s">
        <v>12790</v>
      </c>
      <c r="Q3904" t="s">
        <v>12791</v>
      </c>
      <c r="R3904" t="s">
        <v>12792</v>
      </c>
      <c r="S3904" s="49" t="str">
        <f>CONCATENATE(Tabla_Datos[[#This Row],[Nombre_Cliente]]," ",Tabla_Datos[[#This Row],[ApellidoPaterno_Cliente]]," ",Tabla_Datos[[#This Row],[ApellidoMaterno_Cliente]])</f>
        <v xml:space="preserve">JOSE JESUS  MORALES  AMAO </v>
      </c>
      <c r="T3904" s="53">
        <f>DATE(Tabla_Datos[[#This Row],[tAnio]],Tabla_Datos[[#This Row],[tMes]],Tabla_Datos[[#This Row],[tDia]])</f>
        <v>40775</v>
      </c>
      <c r="U3904" s="53" t="str">
        <f>IF(Tabla_Datos[[#This Row],[cProvincia]]="LIMA","LIMA","PROVINCIA")</f>
        <v>LIMA</v>
      </c>
      <c r="V3904" s="53" t="str">
        <f>MID(Tabla_Datos[[#This Row],[pTelefono]],1,SEARCH("-",Tabla_Datos[[#This Row],[pTelefono]],1)-1)</f>
        <v>1</v>
      </c>
      <c r="W3904" s="53" t="str">
        <f>MID(Tabla_Datos[[#This Row],[pTelefono]],SEARCH("-",Tabla_Datos[[#This Row],[pTelefono]],1)+1,LEN(Tabla_Datos[[#This Row],[pTelefono]]))</f>
        <v>2562866</v>
      </c>
      <c r="X3904" s="53" t="str">
        <f>CONCATENATE(Tabla_Datos[[#This Row],[TipUrb]]," ",Tabla_Datos[[#This Row],[Calle]]," ",Tabla_Datos[[#This Row],[NumCalle]])</f>
        <v>AH   0</v>
      </c>
      <c r="Y3904" t="s">
        <v>92</v>
      </c>
      <c r="Z3904" t="s">
        <v>181</v>
      </c>
      <c r="AA3904" t="s">
        <v>182</v>
      </c>
      <c r="AB3904" t="s">
        <v>95</v>
      </c>
      <c r="AC3904" t="s">
        <v>95</v>
      </c>
      <c r="AD3904" t="s">
        <v>96</v>
      </c>
      <c r="AE3904" t="s">
        <v>3731</v>
      </c>
      <c r="AF3904">
        <v>22</v>
      </c>
      <c r="AG3904" s="51">
        <v>46063031</v>
      </c>
      <c r="AI3904">
        <v>36</v>
      </c>
      <c r="AJ3904">
        <v>36</v>
      </c>
      <c r="AK3904" t="s">
        <v>95</v>
      </c>
      <c r="AL3904">
        <v>0</v>
      </c>
    </row>
    <row r="3905" spans="1:38">
      <c r="A3905">
        <v>3279272</v>
      </c>
      <c r="B3905" t="s">
        <v>12793</v>
      </c>
      <c r="C3905" t="s">
        <v>19</v>
      </c>
      <c r="D3905" t="s">
        <v>85</v>
      </c>
      <c r="E3905">
        <v>2011</v>
      </c>
      <c r="F3905">
        <v>8</v>
      </c>
      <c r="G3905">
        <v>20</v>
      </c>
      <c r="H3905" t="s">
        <v>86</v>
      </c>
      <c r="I3905" t="s">
        <v>16</v>
      </c>
      <c r="J3905" t="s">
        <v>16</v>
      </c>
      <c r="K3905" t="s">
        <v>171</v>
      </c>
      <c r="L3905" t="s">
        <v>86</v>
      </c>
      <c r="M3905" t="s">
        <v>88</v>
      </c>
      <c r="N3905" s="50">
        <v>43629664</v>
      </c>
      <c r="O3905" s="51">
        <v>2327077</v>
      </c>
      <c r="P3905" t="s">
        <v>12794</v>
      </c>
      <c r="Q3905" t="s">
        <v>12795</v>
      </c>
      <c r="R3905" t="s">
        <v>2501</v>
      </c>
      <c r="S3905" s="49" t="str">
        <f>CONCATENATE(Tabla_Datos[[#This Row],[Nombre_Cliente]]," ",Tabla_Datos[[#This Row],[ApellidoPaterno_Cliente]]," ",Tabla_Datos[[#This Row],[ApellidoMaterno_Cliente]])</f>
        <v>ANGELITA RUTT HAYDEE GALLEGOS JARA</v>
      </c>
      <c r="T3905" s="53">
        <f>DATE(Tabla_Datos[[#This Row],[tAnio]],Tabla_Datos[[#This Row],[tMes]],Tabla_Datos[[#This Row],[tDia]])</f>
        <v>40775</v>
      </c>
      <c r="U3905" s="53" t="str">
        <f>IF(Tabla_Datos[[#This Row],[cProvincia]]="LIMA","LIMA","PROVINCIA")</f>
        <v>LIMA</v>
      </c>
      <c r="V3905" s="53" t="str">
        <f>MID(Tabla_Datos[[#This Row],[pTelefono]],1,SEARCH("-",Tabla_Datos[[#This Row],[pTelefono]],1)-1)</f>
        <v>1</v>
      </c>
      <c r="W3905" s="53" t="str">
        <f>MID(Tabla_Datos[[#This Row],[pTelefono]],SEARCH("-",Tabla_Datos[[#This Row],[pTelefono]],1)+1,LEN(Tabla_Datos[[#This Row],[pTelefono]]))</f>
        <v>12737066</v>
      </c>
      <c r="X3905" s="53" t="str">
        <f>CONCATENATE(Tabla_Datos[[#This Row],[TipUrb]]," ",Tabla_Datos[[#This Row],[Calle]]," ",Tabla_Datos[[#This Row],[NumCalle]])</f>
        <v>UR MANUEL BONILLA 243</v>
      </c>
      <c r="Y3905" t="s">
        <v>92</v>
      </c>
      <c r="Z3905" t="s">
        <v>122</v>
      </c>
      <c r="AA3905" t="s">
        <v>123</v>
      </c>
      <c r="AB3905">
        <v>5</v>
      </c>
      <c r="AC3905">
        <v>501</v>
      </c>
      <c r="AD3905" t="s">
        <v>161</v>
      </c>
      <c r="AE3905" t="s">
        <v>95</v>
      </c>
      <c r="AF3905" t="s">
        <v>95</v>
      </c>
      <c r="AG3905" s="51">
        <v>8189106</v>
      </c>
      <c r="AH3905" t="s">
        <v>95</v>
      </c>
      <c r="AI3905">
        <v>1</v>
      </c>
      <c r="AJ3905">
        <v>1</v>
      </c>
      <c r="AK3905" t="s">
        <v>12796</v>
      </c>
      <c r="AL3905">
        <v>243</v>
      </c>
    </row>
    <row r="3906" spans="1:38">
      <c r="A3906">
        <v>3280952</v>
      </c>
      <c r="B3906" t="s">
        <v>12797</v>
      </c>
      <c r="C3906" t="s">
        <v>19</v>
      </c>
      <c r="D3906" t="s">
        <v>85</v>
      </c>
      <c r="E3906">
        <v>2011</v>
      </c>
      <c r="F3906">
        <v>8</v>
      </c>
      <c r="G3906">
        <v>20</v>
      </c>
      <c r="H3906" t="s">
        <v>86</v>
      </c>
      <c r="I3906" t="s">
        <v>16</v>
      </c>
      <c r="J3906" t="s">
        <v>16</v>
      </c>
      <c r="K3906" t="s">
        <v>374</v>
      </c>
      <c r="L3906" t="s">
        <v>86</v>
      </c>
      <c r="M3906" t="s">
        <v>88</v>
      </c>
      <c r="N3906" s="50">
        <v>40496177</v>
      </c>
      <c r="O3906" s="51">
        <v>2328152</v>
      </c>
      <c r="P3906" t="s">
        <v>12798</v>
      </c>
      <c r="Q3906" t="s">
        <v>1549</v>
      </c>
      <c r="R3906" t="s">
        <v>1596</v>
      </c>
      <c r="S3906" s="49" t="str">
        <f>CONCATENATE(Tabla_Datos[[#This Row],[Nombre_Cliente]]," ",Tabla_Datos[[#This Row],[ApellidoPaterno_Cliente]]," ",Tabla_Datos[[#This Row],[ApellidoMaterno_Cliente]])</f>
        <v>FLAVIO MAXIMO QUISPE AQUINO</v>
      </c>
      <c r="T3906" s="53">
        <f>DATE(Tabla_Datos[[#This Row],[tAnio]],Tabla_Datos[[#This Row],[tMes]],Tabla_Datos[[#This Row],[tDia]])</f>
        <v>40775</v>
      </c>
      <c r="U3906" s="53" t="str">
        <f>IF(Tabla_Datos[[#This Row],[cProvincia]]="LIMA","LIMA","PROVINCIA")</f>
        <v>LIMA</v>
      </c>
      <c r="V3906" s="53" t="str">
        <f>MID(Tabla_Datos[[#This Row],[pTelefono]],1,SEARCH("-",Tabla_Datos[[#This Row],[pTelefono]],1)-1)</f>
        <v>1</v>
      </c>
      <c r="W3906" s="53" t="str">
        <f>MID(Tabla_Datos[[#This Row],[pTelefono]],SEARCH("-",Tabla_Datos[[#This Row],[pTelefono]],1)+1,LEN(Tabla_Datos[[#This Row],[pTelefono]]))</f>
        <v>996527782</v>
      </c>
      <c r="X3906" s="53" t="str">
        <f>CONCATENATE(Tabla_Datos[[#This Row],[TipUrb]]," ",Tabla_Datos[[#This Row],[Calle]]," ",Tabla_Datos[[#This Row],[NumCalle]])</f>
        <v>AH SAN JOSE INT.433 530</v>
      </c>
      <c r="Y3906" t="s">
        <v>92</v>
      </c>
      <c r="Z3906" t="s">
        <v>122</v>
      </c>
      <c r="AA3906" t="s">
        <v>123</v>
      </c>
      <c r="AB3906" t="s">
        <v>95</v>
      </c>
      <c r="AC3906" t="s">
        <v>95</v>
      </c>
      <c r="AD3906" t="s">
        <v>96</v>
      </c>
      <c r="AE3906" t="s">
        <v>95</v>
      </c>
      <c r="AF3906" t="s">
        <v>95</v>
      </c>
      <c r="AG3906" s="51">
        <v>6979933</v>
      </c>
      <c r="AH3906" t="s">
        <v>95</v>
      </c>
      <c r="AI3906">
        <v>1</v>
      </c>
      <c r="AJ3906">
        <v>1</v>
      </c>
      <c r="AK3906" t="s">
        <v>12799</v>
      </c>
      <c r="AL3906">
        <v>530</v>
      </c>
    </row>
    <row r="3907" spans="1:38">
      <c r="A3907">
        <v>3289005</v>
      </c>
      <c r="B3907" t="s">
        <v>12800</v>
      </c>
      <c r="C3907" t="s">
        <v>18</v>
      </c>
      <c r="D3907" t="s">
        <v>85</v>
      </c>
      <c r="E3907">
        <v>2011</v>
      </c>
      <c r="F3907">
        <v>8</v>
      </c>
      <c r="G3907">
        <v>20</v>
      </c>
      <c r="H3907" t="s">
        <v>86</v>
      </c>
      <c r="I3907" t="s">
        <v>202</v>
      </c>
      <c r="J3907" t="s">
        <v>203</v>
      </c>
      <c r="K3907" t="s">
        <v>204</v>
      </c>
      <c r="L3907" t="s">
        <v>86</v>
      </c>
      <c r="M3907" t="s">
        <v>133</v>
      </c>
      <c r="N3907" s="50">
        <v>7182282</v>
      </c>
      <c r="O3907" s="51">
        <v>2327303</v>
      </c>
      <c r="P3907" t="s">
        <v>12801</v>
      </c>
      <c r="Q3907" t="s">
        <v>9020</v>
      </c>
      <c r="R3907" t="s">
        <v>3562</v>
      </c>
      <c r="S3907" s="49" t="str">
        <f>CONCATENATE(Tabla_Datos[[#This Row],[Nombre_Cliente]]," ",Tabla_Datos[[#This Row],[ApellidoPaterno_Cliente]]," ",Tabla_Datos[[#This Row],[ApellidoMaterno_Cliente]])</f>
        <v>JESUS RUPERTO MONTENEGRO  GALVEZ</v>
      </c>
      <c r="T3907" s="53">
        <f>DATE(Tabla_Datos[[#This Row],[tAnio]],Tabla_Datos[[#This Row],[tMes]],Tabla_Datos[[#This Row],[tDia]])</f>
        <v>40775</v>
      </c>
      <c r="U3907" s="53" t="str">
        <f>IF(Tabla_Datos[[#This Row],[cProvincia]]="LIMA","LIMA","PROVINCIA")</f>
        <v>PROVINCIA</v>
      </c>
      <c r="V3907" s="53" t="str">
        <f>MID(Tabla_Datos[[#This Row],[pTelefono]],1,SEARCH("-",Tabla_Datos[[#This Row],[pTelefono]],1)-1)</f>
        <v>1</v>
      </c>
      <c r="W3907" s="53" t="str">
        <f>MID(Tabla_Datos[[#This Row],[pTelefono]],SEARCH("-",Tabla_Datos[[#This Row],[pTelefono]],1)+1,LEN(Tabla_Datos[[#This Row],[pTelefono]]))</f>
        <v>979843522</v>
      </c>
      <c r="X3907" s="53" t="str">
        <f>CONCATENATE(Tabla_Datos[[#This Row],[TipUrb]]," ",Tabla_Datos[[#This Row],[Calle]]," ",Tabla_Datos[[#This Row],[NumCalle]])</f>
        <v>PJ ECUADOR 625</v>
      </c>
      <c r="Y3907" t="s">
        <v>208</v>
      </c>
      <c r="Z3907" t="s">
        <v>93</v>
      </c>
      <c r="AA3907" t="s">
        <v>94</v>
      </c>
      <c r="AB3907">
        <v>2</v>
      </c>
      <c r="AC3907" t="s">
        <v>95</v>
      </c>
      <c r="AD3907" t="s">
        <v>429</v>
      </c>
      <c r="AE3907" t="s">
        <v>95</v>
      </c>
      <c r="AG3907" s="51">
        <v>27965725</v>
      </c>
      <c r="AI3907">
        <v>26</v>
      </c>
      <c r="AJ3907">
        <v>26</v>
      </c>
      <c r="AK3907" t="s">
        <v>5748</v>
      </c>
      <c r="AL3907">
        <v>625</v>
      </c>
    </row>
    <row r="3908" spans="1:38">
      <c r="A3908">
        <v>3280163</v>
      </c>
      <c r="B3908" t="s">
        <v>12802</v>
      </c>
      <c r="C3908" t="s">
        <v>18</v>
      </c>
      <c r="D3908" t="s">
        <v>85</v>
      </c>
      <c r="E3908">
        <v>2011</v>
      </c>
      <c r="F3908">
        <v>8</v>
      </c>
      <c r="G3908">
        <v>20</v>
      </c>
      <c r="H3908" t="s">
        <v>86</v>
      </c>
      <c r="I3908" t="s">
        <v>16</v>
      </c>
      <c r="J3908" t="s">
        <v>16</v>
      </c>
      <c r="K3908" t="s">
        <v>496</v>
      </c>
      <c r="L3908" t="s">
        <v>86</v>
      </c>
      <c r="M3908" t="s">
        <v>88</v>
      </c>
      <c r="N3908" s="50">
        <v>7477657</v>
      </c>
      <c r="O3908" s="51">
        <v>2327662</v>
      </c>
      <c r="P3908" t="s">
        <v>12803</v>
      </c>
      <c r="Q3908" t="s">
        <v>1426</v>
      </c>
      <c r="R3908" t="s">
        <v>3846</v>
      </c>
      <c r="S3908" s="49" t="str">
        <f>CONCATENATE(Tabla_Datos[[#This Row],[Nombre_Cliente]]," ",Tabla_Datos[[#This Row],[ApellidoPaterno_Cliente]]," ",Tabla_Datos[[#This Row],[ApellidoMaterno_Cliente]])</f>
        <v xml:space="preserve">JOSE FERNANDO  RAMOS  VEGA </v>
      </c>
      <c r="T3908" s="53">
        <f>DATE(Tabla_Datos[[#This Row],[tAnio]],Tabla_Datos[[#This Row],[tMes]],Tabla_Datos[[#This Row],[tDia]])</f>
        <v>40775</v>
      </c>
      <c r="U3908" s="53" t="str">
        <f>IF(Tabla_Datos[[#This Row],[cProvincia]]="LIMA","LIMA","PROVINCIA")</f>
        <v>LIMA</v>
      </c>
      <c r="V3908" s="53" t="str">
        <f>MID(Tabla_Datos[[#This Row],[pTelefono]],1,SEARCH("-",Tabla_Datos[[#This Row],[pTelefono]],1)-1)</f>
        <v>1</v>
      </c>
      <c r="W3908" s="53" t="str">
        <f>MID(Tabla_Datos[[#This Row],[pTelefono]],SEARCH("-",Tabla_Datos[[#This Row],[pTelefono]],1)+1,LEN(Tabla_Datos[[#This Row],[pTelefono]]))</f>
        <v>985451953</v>
      </c>
      <c r="X3908" s="53" t="str">
        <f>CONCATENATE(Tabla_Datos[[#This Row],[TipUrb]]," ",Tabla_Datos[[#This Row],[Calle]]," ",Tabla_Datos[[#This Row],[NumCalle]])</f>
        <v>-   0</v>
      </c>
      <c r="Y3908" t="s">
        <v>92</v>
      </c>
      <c r="Z3908" t="s">
        <v>93</v>
      </c>
      <c r="AA3908" t="s">
        <v>94</v>
      </c>
      <c r="AB3908" t="s">
        <v>95</v>
      </c>
      <c r="AC3908" t="s">
        <v>95</v>
      </c>
      <c r="AD3908" t="s">
        <v>109</v>
      </c>
      <c r="AE3908" t="s">
        <v>555</v>
      </c>
      <c r="AF3908">
        <v>10</v>
      </c>
      <c r="AG3908" s="51">
        <v>80294563</v>
      </c>
      <c r="AI3908">
        <v>26</v>
      </c>
      <c r="AJ3908">
        <v>26</v>
      </c>
      <c r="AK3908" t="s">
        <v>95</v>
      </c>
      <c r="AL3908">
        <v>0</v>
      </c>
    </row>
    <row r="3909" spans="1:38">
      <c r="A3909">
        <v>3279356</v>
      </c>
      <c r="B3909" t="s">
        <v>12804</v>
      </c>
      <c r="C3909" t="s">
        <v>20</v>
      </c>
      <c r="D3909" t="s">
        <v>85</v>
      </c>
      <c r="E3909">
        <v>2011</v>
      </c>
      <c r="F3909">
        <v>8</v>
      </c>
      <c r="G3909">
        <v>20</v>
      </c>
      <c r="H3909" t="s">
        <v>144</v>
      </c>
      <c r="I3909" t="s">
        <v>16</v>
      </c>
      <c r="J3909" t="s">
        <v>16</v>
      </c>
      <c r="K3909" t="s">
        <v>386</v>
      </c>
      <c r="L3909" t="s">
        <v>144</v>
      </c>
      <c r="M3909" t="s">
        <v>88</v>
      </c>
      <c r="N3909" s="50">
        <v>20000030</v>
      </c>
      <c r="O3909" s="51">
        <v>2327150</v>
      </c>
      <c r="P3909" t="s">
        <v>12805</v>
      </c>
      <c r="Q3909" t="s">
        <v>95</v>
      </c>
      <c r="R3909" t="s">
        <v>95</v>
      </c>
      <c r="S3909" s="49" t="str">
        <f>CONCATENATE(Tabla_Datos[[#This Row],[Nombre_Cliente]]," ",Tabla_Datos[[#This Row],[ApellidoPaterno_Cliente]]," ",Tabla_Datos[[#This Row],[ApellidoMaterno_Cliente]])</f>
        <v xml:space="preserve">V  P OUTSTANDING SOL    </v>
      </c>
      <c r="T3909" s="53">
        <f>DATE(Tabla_Datos[[#This Row],[tAnio]],Tabla_Datos[[#This Row],[tMes]],Tabla_Datos[[#This Row],[tDia]])</f>
        <v>40775</v>
      </c>
      <c r="U3909" s="53" t="str">
        <f>IF(Tabla_Datos[[#This Row],[cProvincia]]="LIMA","LIMA","PROVINCIA")</f>
        <v>LIMA</v>
      </c>
      <c r="V3909" s="53" t="str">
        <f>MID(Tabla_Datos[[#This Row],[pTelefono]],1,SEARCH("-",Tabla_Datos[[#This Row],[pTelefono]],1)-1)</f>
        <v>1</v>
      </c>
      <c r="W3909" s="53" t="str">
        <f>MID(Tabla_Datos[[#This Row],[pTelefono]],SEARCH("-",Tabla_Datos[[#This Row],[pTelefono]],1)+1,LEN(Tabla_Datos[[#This Row],[pTelefono]]))</f>
        <v>994201677</v>
      </c>
      <c r="X3909" s="53" t="str">
        <f>CONCATENATE(Tabla_Datos[[#This Row],[TipUrb]]," ",Tabla_Datos[[#This Row],[Calle]]," ",Tabla_Datos[[#This Row],[NumCalle]])</f>
        <v>UR GENERAL JUAN A. PEZET 1423</v>
      </c>
      <c r="Y3909" t="s">
        <v>92</v>
      </c>
      <c r="Z3909" t="s">
        <v>196</v>
      </c>
      <c r="AA3909" t="s">
        <v>197</v>
      </c>
      <c r="AB3909" t="s">
        <v>95</v>
      </c>
      <c r="AC3909">
        <v>302</v>
      </c>
      <c r="AD3909" t="s">
        <v>161</v>
      </c>
      <c r="AE3909" t="s">
        <v>95</v>
      </c>
      <c r="AF3909" t="s">
        <v>95</v>
      </c>
      <c r="AG3909" s="51" t="s">
        <v>95</v>
      </c>
      <c r="AH3909">
        <v>2053850359</v>
      </c>
      <c r="AI3909">
        <v>1</v>
      </c>
      <c r="AJ3909">
        <v>1</v>
      </c>
      <c r="AK3909" t="s">
        <v>12806</v>
      </c>
      <c r="AL3909">
        <v>1423</v>
      </c>
    </row>
    <row r="3910" spans="1:38">
      <c r="A3910">
        <v>3279838</v>
      </c>
      <c r="B3910" t="s">
        <v>12807</v>
      </c>
      <c r="C3910" t="s">
        <v>18</v>
      </c>
      <c r="D3910" t="s">
        <v>143</v>
      </c>
      <c r="E3910">
        <v>2011</v>
      </c>
      <c r="F3910">
        <v>8</v>
      </c>
      <c r="G3910">
        <v>20</v>
      </c>
      <c r="H3910" t="s">
        <v>86</v>
      </c>
      <c r="I3910" t="s">
        <v>355</v>
      </c>
      <c r="J3910" t="s">
        <v>12695</v>
      </c>
      <c r="K3910" t="s">
        <v>12696</v>
      </c>
      <c r="L3910" t="s">
        <v>86</v>
      </c>
      <c r="M3910" t="s">
        <v>594</v>
      </c>
      <c r="N3910" s="50">
        <v>48123939</v>
      </c>
      <c r="O3910" s="51">
        <v>2327558</v>
      </c>
      <c r="P3910" t="s">
        <v>12808</v>
      </c>
      <c r="Q3910" t="s">
        <v>5452</v>
      </c>
      <c r="R3910" t="s">
        <v>1393</v>
      </c>
      <c r="S3910" s="49" t="str">
        <f>CONCATENATE(Tabla_Datos[[#This Row],[Nombre_Cliente]]," ",Tabla_Datos[[#This Row],[ApellidoPaterno_Cliente]]," ",Tabla_Datos[[#This Row],[ApellidoMaterno_Cliente]])</f>
        <v xml:space="preserve">WILVER AMILCAR CARDENAS  FERNANDEZ </v>
      </c>
      <c r="T3910" s="53">
        <f>DATE(Tabla_Datos[[#This Row],[tAnio]],Tabla_Datos[[#This Row],[tMes]],Tabla_Datos[[#This Row],[tDia]])</f>
        <v>40775</v>
      </c>
      <c r="U3910" s="53" t="str">
        <f>IF(Tabla_Datos[[#This Row],[cProvincia]]="LIMA","LIMA","PROVINCIA")</f>
        <v>PROVINCIA</v>
      </c>
      <c r="V3910" s="53" t="str">
        <f>MID(Tabla_Datos[[#This Row],[pTelefono]],1,SEARCH("-",Tabla_Datos[[#This Row],[pTelefono]],1)-1)</f>
        <v>84</v>
      </c>
      <c r="W3910" s="53" t="str">
        <f>MID(Tabla_Datos[[#This Row],[pTelefono]],SEARCH("-",Tabla_Datos[[#This Row],[pTelefono]],1)+1,LEN(Tabla_Datos[[#This Row],[pTelefono]]))</f>
        <v>974224417</v>
      </c>
      <c r="X3910" s="53" t="str">
        <f>CONCATENATE(Tabla_Datos[[#This Row],[TipUrb]]," ",Tabla_Datos[[#This Row],[Calle]]," ",Tabla_Datos[[#This Row],[NumCalle]])</f>
        <v>UR INDEPENDENCIA 310</v>
      </c>
      <c r="Y3910" t="s">
        <v>360</v>
      </c>
      <c r="Z3910" t="s">
        <v>320</v>
      </c>
      <c r="AA3910" t="s">
        <v>321</v>
      </c>
      <c r="AB3910" t="s">
        <v>95</v>
      </c>
      <c r="AC3910" t="s">
        <v>95</v>
      </c>
      <c r="AD3910" t="s">
        <v>161</v>
      </c>
      <c r="AE3910" t="s">
        <v>95</v>
      </c>
      <c r="AG3910" s="51">
        <v>23824400</v>
      </c>
      <c r="AI3910">
        <v>26</v>
      </c>
      <c r="AJ3910">
        <v>26</v>
      </c>
      <c r="AK3910" t="s">
        <v>147</v>
      </c>
      <c r="AL3910">
        <v>310</v>
      </c>
    </row>
    <row r="3911" spans="1:38">
      <c r="A3911">
        <v>3281251</v>
      </c>
      <c r="B3911" t="s">
        <v>12809</v>
      </c>
      <c r="C3911" t="s">
        <v>19</v>
      </c>
      <c r="D3911" t="s">
        <v>85</v>
      </c>
      <c r="E3911">
        <v>2011</v>
      </c>
      <c r="F3911">
        <v>8</v>
      </c>
      <c r="G3911">
        <v>20</v>
      </c>
      <c r="H3911" t="s">
        <v>86</v>
      </c>
      <c r="I3911" t="s">
        <v>16</v>
      </c>
      <c r="J3911" t="s">
        <v>16</v>
      </c>
      <c r="K3911" t="s">
        <v>112</v>
      </c>
      <c r="L3911" t="s">
        <v>86</v>
      </c>
      <c r="M3911" t="s">
        <v>88</v>
      </c>
      <c r="N3911" s="50">
        <v>11111249</v>
      </c>
      <c r="O3911" s="51">
        <v>2328407</v>
      </c>
      <c r="P3911" t="s">
        <v>11791</v>
      </c>
      <c r="Q3911" t="s">
        <v>114</v>
      </c>
      <c r="R3911" t="s">
        <v>1675</v>
      </c>
      <c r="S3911" s="49" t="str">
        <f>CONCATENATE(Tabla_Datos[[#This Row],[Nombre_Cliente]]," ",Tabla_Datos[[#This Row],[ApellidoPaterno_Cliente]]," ",Tabla_Datos[[#This Row],[ApellidoMaterno_Cliente]])</f>
        <v>JUAN MIGUEL RIVERA MARIN</v>
      </c>
      <c r="T3911" s="53">
        <f>DATE(Tabla_Datos[[#This Row],[tAnio]],Tabla_Datos[[#This Row],[tMes]],Tabla_Datos[[#This Row],[tDia]])</f>
        <v>40775</v>
      </c>
      <c r="U3911" s="53" t="str">
        <f>IF(Tabla_Datos[[#This Row],[cProvincia]]="LIMA","LIMA","PROVINCIA")</f>
        <v>LIMA</v>
      </c>
      <c r="V3911" s="53" t="str">
        <f>MID(Tabla_Datos[[#This Row],[pTelefono]],1,SEARCH("-",Tabla_Datos[[#This Row],[pTelefono]],1)-1)</f>
        <v>1</v>
      </c>
      <c r="W3911" s="53" t="str">
        <f>MID(Tabla_Datos[[#This Row],[pTelefono]],SEARCH("-",Tabla_Datos[[#This Row],[pTelefono]],1)+1,LEN(Tabla_Datos[[#This Row],[pTelefono]]))</f>
        <v>987587868</v>
      </c>
      <c r="X3911" s="53" t="str">
        <f>CONCATENATE(Tabla_Datos[[#This Row],[TipUrb]]," ",Tabla_Datos[[#This Row],[Calle]]," ",Tabla_Datos[[#This Row],[NumCalle]])</f>
        <v>UR CENTENARIO 0</v>
      </c>
      <c r="Y3911" t="s">
        <v>92</v>
      </c>
      <c r="Z3911" t="s">
        <v>122</v>
      </c>
      <c r="AA3911" t="s">
        <v>123</v>
      </c>
      <c r="AB3911" t="s">
        <v>95</v>
      </c>
      <c r="AC3911">
        <v>101</v>
      </c>
      <c r="AD3911" t="s">
        <v>161</v>
      </c>
      <c r="AE3911" t="s">
        <v>95</v>
      </c>
      <c r="AF3911" t="s">
        <v>95</v>
      </c>
      <c r="AG3911" s="51">
        <v>7523374</v>
      </c>
      <c r="AH3911" t="s">
        <v>95</v>
      </c>
      <c r="AI3911">
        <v>1</v>
      </c>
      <c r="AJ3911">
        <v>1</v>
      </c>
      <c r="AK3911" t="s">
        <v>154</v>
      </c>
      <c r="AL3911">
        <v>0</v>
      </c>
    </row>
    <row r="3912" spans="1:38">
      <c r="A3912">
        <v>3280948</v>
      </c>
      <c r="B3912" t="s">
        <v>12810</v>
      </c>
      <c r="C3912" t="s">
        <v>20</v>
      </c>
      <c r="D3912" t="s">
        <v>85</v>
      </c>
      <c r="E3912">
        <v>2011</v>
      </c>
      <c r="F3912">
        <v>8</v>
      </c>
      <c r="G3912">
        <v>20</v>
      </c>
      <c r="H3912" t="s">
        <v>144</v>
      </c>
      <c r="I3912" t="s">
        <v>16</v>
      </c>
      <c r="J3912" t="s">
        <v>16</v>
      </c>
      <c r="K3912" t="s">
        <v>126</v>
      </c>
      <c r="L3912" t="s">
        <v>144</v>
      </c>
      <c r="M3912" t="s">
        <v>88</v>
      </c>
      <c r="N3912" s="50">
        <v>20000030</v>
      </c>
      <c r="O3912" s="51">
        <v>2328148</v>
      </c>
      <c r="P3912" t="s">
        <v>2403</v>
      </c>
      <c r="Q3912" t="s">
        <v>451</v>
      </c>
      <c r="R3912" t="s">
        <v>10345</v>
      </c>
      <c r="S3912" s="49" t="str">
        <f>CONCATENATE(Tabla_Datos[[#This Row],[Nombre_Cliente]]," ",Tabla_Datos[[#This Row],[ApellidoPaterno_Cliente]]," ",Tabla_Datos[[#This Row],[ApellidoMaterno_Cliente]])</f>
        <v>JULIO CESAR FLORES TEJEDA</v>
      </c>
      <c r="T3912" s="53">
        <f>DATE(Tabla_Datos[[#This Row],[tAnio]],Tabla_Datos[[#This Row],[tMes]],Tabla_Datos[[#This Row],[tDia]])</f>
        <v>40775</v>
      </c>
      <c r="U3912" s="53" t="str">
        <f>IF(Tabla_Datos[[#This Row],[cProvincia]]="LIMA","LIMA","PROVINCIA")</f>
        <v>LIMA</v>
      </c>
      <c r="V3912" s="53" t="str">
        <f>MID(Tabla_Datos[[#This Row],[pTelefono]],1,SEARCH("-",Tabla_Datos[[#This Row],[pTelefono]],1)-1)</f>
        <v>1</v>
      </c>
      <c r="W3912" s="53" t="str">
        <f>MID(Tabla_Datos[[#This Row],[pTelefono]],SEARCH("-",Tabla_Datos[[#This Row],[pTelefono]],1)+1,LEN(Tabla_Datos[[#This Row],[pTelefono]]))</f>
        <v>970981762</v>
      </c>
      <c r="X3912" s="53" t="str">
        <f>CONCATENATE(Tabla_Datos[[#This Row],[TipUrb]]," ",Tabla_Datos[[#This Row],[Calle]]," ",Tabla_Datos[[#This Row],[NumCalle]])</f>
        <v>UR . 0</v>
      </c>
      <c r="Y3912" t="s">
        <v>92</v>
      </c>
      <c r="Z3912" t="s">
        <v>196</v>
      </c>
      <c r="AA3912" t="s">
        <v>197</v>
      </c>
      <c r="AB3912" t="s">
        <v>95</v>
      </c>
      <c r="AC3912">
        <v>405</v>
      </c>
      <c r="AD3912" t="s">
        <v>161</v>
      </c>
      <c r="AE3912" t="s">
        <v>12811</v>
      </c>
      <c r="AF3912" t="s">
        <v>95</v>
      </c>
      <c r="AG3912" s="51">
        <v>42053317</v>
      </c>
      <c r="AH3912" t="s">
        <v>95</v>
      </c>
      <c r="AI3912">
        <v>1</v>
      </c>
      <c r="AJ3912">
        <v>1</v>
      </c>
      <c r="AK3912" t="s">
        <v>221</v>
      </c>
      <c r="AL3912">
        <v>0</v>
      </c>
    </row>
    <row r="3913" spans="1:38">
      <c r="A3913">
        <v>3279913</v>
      </c>
      <c r="B3913" t="s">
        <v>12812</v>
      </c>
      <c r="C3913" t="s">
        <v>20</v>
      </c>
      <c r="D3913" t="s">
        <v>85</v>
      </c>
      <c r="E3913">
        <v>2011</v>
      </c>
      <c r="F3913">
        <v>8</v>
      </c>
      <c r="G3913">
        <v>20</v>
      </c>
      <c r="H3913" t="s">
        <v>86</v>
      </c>
      <c r="I3913" t="s">
        <v>16</v>
      </c>
      <c r="J3913" t="s">
        <v>16</v>
      </c>
      <c r="K3913" t="s">
        <v>444</v>
      </c>
      <c r="L3913" t="s">
        <v>86</v>
      </c>
      <c r="M3913" t="s">
        <v>88</v>
      </c>
      <c r="N3913" s="50">
        <v>20000021</v>
      </c>
      <c r="O3913" s="51">
        <v>2327614</v>
      </c>
      <c r="P3913" t="s">
        <v>12813</v>
      </c>
      <c r="Q3913" t="s">
        <v>9644</v>
      </c>
      <c r="R3913" t="s">
        <v>12814</v>
      </c>
      <c r="S3913" s="49" t="str">
        <f>CONCATENATE(Tabla_Datos[[#This Row],[Nombre_Cliente]]," ",Tabla_Datos[[#This Row],[ApellidoPaterno_Cliente]]," ",Tabla_Datos[[#This Row],[ApellidoMaterno_Cliente]])</f>
        <v>KATTY ARAPA MARILUZ</v>
      </c>
      <c r="T3913" s="53">
        <f>DATE(Tabla_Datos[[#This Row],[tAnio]],Tabla_Datos[[#This Row],[tMes]],Tabla_Datos[[#This Row],[tDia]])</f>
        <v>40775</v>
      </c>
      <c r="U3913" s="53" t="str">
        <f>IF(Tabla_Datos[[#This Row],[cProvincia]]="LIMA","LIMA","PROVINCIA")</f>
        <v>LIMA</v>
      </c>
      <c r="V3913" s="53" t="str">
        <f>MID(Tabla_Datos[[#This Row],[pTelefono]],1,SEARCH("-",Tabla_Datos[[#This Row],[pTelefono]],1)-1)</f>
        <v>1</v>
      </c>
      <c r="W3913" s="53" t="str">
        <f>MID(Tabla_Datos[[#This Row],[pTelefono]],SEARCH("-",Tabla_Datos[[#This Row],[pTelefono]],1)+1,LEN(Tabla_Datos[[#This Row],[pTelefono]]))</f>
        <v>988027787</v>
      </c>
      <c r="X3913" s="53" t="str">
        <f>CONCATENATE(Tabla_Datos[[#This Row],[TipUrb]]," ",Tabla_Datos[[#This Row],[Calle]]," ",Tabla_Datos[[#This Row],[NumCalle]])</f>
        <v>UR SANTA ELVIRA 6033</v>
      </c>
      <c r="Y3913" t="s">
        <v>92</v>
      </c>
      <c r="Z3913" t="s">
        <v>122</v>
      </c>
      <c r="AA3913" t="s">
        <v>123</v>
      </c>
      <c r="AB3913" t="s">
        <v>95</v>
      </c>
      <c r="AC3913" t="s">
        <v>95</v>
      </c>
      <c r="AD3913" t="s">
        <v>161</v>
      </c>
      <c r="AE3913" t="s">
        <v>95</v>
      </c>
      <c r="AF3913" t="s">
        <v>95</v>
      </c>
      <c r="AG3913" s="51">
        <v>10531315</v>
      </c>
      <c r="AH3913" t="s">
        <v>95</v>
      </c>
      <c r="AI3913">
        <v>1</v>
      </c>
      <c r="AJ3913">
        <v>1</v>
      </c>
      <c r="AK3913" t="s">
        <v>12815</v>
      </c>
      <c r="AL3913">
        <v>6033</v>
      </c>
    </row>
    <row r="3914" spans="1:38">
      <c r="A3914">
        <v>3281515</v>
      </c>
      <c r="B3914" t="s">
        <v>12816</v>
      </c>
      <c r="C3914" t="s">
        <v>19</v>
      </c>
      <c r="D3914" t="s">
        <v>143</v>
      </c>
      <c r="E3914">
        <v>2011</v>
      </c>
      <c r="F3914">
        <v>8</v>
      </c>
      <c r="G3914">
        <v>20</v>
      </c>
      <c r="H3914" t="s">
        <v>86</v>
      </c>
      <c r="I3914" t="s">
        <v>600</v>
      </c>
      <c r="J3914" t="s">
        <v>601</v>
      </c>
      <c r="K3914" t="s">
        <v>602</v>
      </c>
      <c r="L3914" t="s">
        <v>86</v>
      </c>
      <c r="M3914" t="s">
        <v>594</v>
      </c>
      <c r="N3914" s="50">
        <v>1340721</v>
      </c>
      <c r="O3914" s="51">
        <v>2328621</v>
      </c>
      <c r="P3914" t="s">
        <v>12817</v>
      </c>
      <c r="Q3914" t="s">
        <v>159</v>
      </c>
      <c r="R3914" t="s">
        <v>12818</v>
      </c>
      <c r="S3914" s="49" t="str">
        <f>CONCATENATE(Tabla_Datos[[#This Row],[Nombre_Cliente]]," ",Tabla_Datos[[#This Row],[ApellidoPaterno_Cliente]]," ",Tabla_Datos[[#This Row],[ApellidoMaterno_Cliente]])</f>
        <v>NILS BERTRAND CHAVEZ PALLI</v>
      </c>
      <c r="T3914" s="53">
        <f>DATE(Tabla_Datos[[#This Row],[tAnio]],Tabla_Datos[[#This Row],[tMes]],Tabla_Datos[[#This Row],[tDia]])</f>
        <v>40775</v>
      </c>
      <c r="U3914" s="53" t="str">
        <f>IF(Tabla_Datos[[#This Row],[cProvincia]]="LIMA","LIMA","PROVINCIA")</f>
        <v>PROVINCIA</v>
      </c>
      <c r="V3914" s="53" t="str">
        <f>MID(Tabla_Datos[[#This Row],[pTelefono]],1,SEARCH("-",Tabla_Datos[[#This Row],[pTelefono]],1)-1)</f>
        <v>51</v>
      </c>
      <c r="W3914" s="53" t="str">
        <f>MID(Tabla_Datos[[#This Row],[pTelefono]],SEARCH("-",Tabla_Datos[[#This Row],[pTelefono]],1)+1,LEN(Tabla_Datos[[#This Row],[pTelefono]]))</f>
        <v>950321685</v>
      </c>
      <c r="X3914" s="53" t="str">
        <f>CONCATENATE(Tabla_Datos[[#This Row],[TipUrb]]," ",Tabla_Datos[[#This Row],[Calle]]," ",Tabla_Datos[[#This Row],[NumCalle]])</f>
        <v>- . 0</v>
      </c>
      <c r="Y3914" t="s">
        <v>606</v>
      </c>
      <c r="Z3914" t="s">
        <v>152</v>
      </c>
      <c r="AA3914" t="s">
        <v>153</v>
      </c>
      <c r="AB3914" t="s">
        <v>95</v>
      </c>
      <c r="AC3914" t="s">
        <v>95</v>
      </c>
      <c r="AD3914" t="s">
        <v>109</v>
      </c>
      <c r="AE3914" t="s">
        <v>6574</v>
      </c>
      <c r="AF3914">
        <v>26</v>
      </c>
      <c r="AG3914" s="51">
        <v>44354886</v>
      </c>
      <c r="AH3914" t="s">
        <v>95</v>
      </c>
      <c r="AI3914">
        <v>1</v>
      </c>
      <c r="AJ3914">
        <v>1</v>
      </c>
      <c r="AK3914" t="s">
        <v>221</v>
      </c>
      <c r="AL3914">
        <v>0</v>
      </c>
    </row>
    <row r="3915" spans="1:38">
      <c r="A3915">
        <v>3281761</v>
      </c>
      <c r="B3915" t="s">
        <v>12819</v>
      </c>
      <c r="C3915" t="s">
        <v>19</v>
      </c>
      <c r="D3915" t="s">
        <v>85</v>
      </c>
      <c r="E3915">
        <v>2011</v>
      </c>
      <c r="F3915">
        <v>8</v>
      </c>
      <c r="G3915">
        <v>20</v>
      </c>
      <c r="H3915" t="s">
        <v>86</v>
      </c>
      <c r="I3915" t="s">
        <v>16</v>
      </c>
      <c r="J3915" t="s">
        <v>16</v>
      </c>
      <c r="K3915" t="s">
        <v>277</v>
      </c>
      <c r="L3915" t="s">
        <v>86</v>
      </c>
      <c r="M3915" t="s">
        <v>88</v>
      </c>
      <c r="N3915" s="50">
        <v>43764183</v>
      </c>
      <c r="O3915" s="51">
        <v>2328821</v>
      </c>
      <c r="P3915" t="s">
        <v>12820</v>
      </c>
      <c r="Q3915" t="s">
        <v>7926</v>
      </c>
      <c r="R3915" t="s">
        <v>3362</v>
      </c>
      <c r="S3915" s="49" t="str">
        <f>CONCATENATE(Tabla_Datos[[#This Row],[Nombre_Cliente]]," ",Tabla_Datos[[#This Row],[ApellidoPaterno_Cliente]]," ",Tabla_Datos[[#This Row],[ApellidoMaterno_Cliente]])</f>
        <v>KATHERINE LISETH CARTAGENA OVIEDO</v>
      </c>
      <c r="T3915" s="53">
        <f>DATE(Tabla_Datos[[#This Row],[tAnio]],Tabla_Datos[[#This Row],[tMes]],Tabla_Datos[[#This Row],[tDia]])</f>
        <v>40775</v>
      </c>
      <c r="U3915" s="53" t="str">
        <f>IF(Tabla_Datos[[#This Row],[cProvincia]]="LIMA","LIMA","PROVINCIA")</f>
        <v>LIMA</v>
      </c>
      <c r="V3915" s="53" t="str">
        <f>MID(Tabla_Datos[[#This Row],[pTelefono]],1,SEARCH("-",Tabla_Datos[[#This Row],[pTelefono]],1)-1)</f>
        <v>1</v>
      </c>
      <c r="W3915" s="53" t="str">
        <f>MID(Tabla_Datos[[#This Row],[pTelefono]],SEARCH("-",Tabla_Datos[[#This Row],[pTelefono]],1)+1,LEN(Tabla_Datos[[#This Row],[pTelefono]]))</f>
        <v>12347064</v>
      </c>
      <c r="X3915" s="53" t="str">
        <f>CONCATENATE(Tabla_Datos[[#This Row],[TipUrb]]," ",Tabla_Datos[[#This Row],[Calle]]," ",Tabla_Datos[[#This Row],[NumCalle]])</f>
        <v>UR LOS SAUCES 890</v>
      </c>
      <c r="Y3915" t="s">
        <v>92</v>
      </c>
      <c r="Z3915" t="s">
        <v>196</v>
      </c>
      <c r="AA3915" t="s">
        <v>197</v>
      </c>
      <c r="AB3915" t="s">
        <v>95</v>
      </c>
      <c r="AC3915" t="s">
        <v>95</v>
      </c>
      <c r="AD3915" t="s">
        <v>161</v>
      </c>
      <c r="AE3915" t="s">
        <v>1043</v>
      </c>
      <c r="AF3915">
        <v>7</v>
      </c>
      <c r="AG3915" s="51">
        <v>47860885</v>
      </c>
      <c r="AH3915" t="s">
        <v>95</v>
      </c>
      <c r="AI3915">
        <v>1</v>
      </c>
      <c r="AJ3915">
        <v>1</v>
      </c>
      <c r="AK3915" t="s">
        <v>9299</v>
      </c>
      <c r="AL3915">
        <v>890</v>
      </c>
    </row>
    <row r="3916" spans="1:38">
      <c r="A3916">
        <v>3282680</v>
      </c>
      <c r="B3916" t="s">
        <v>12821</v>
      </c>
      <c r="C3916" t="s">
        <v>18</v>
      </c>
      <c r="D3916" t="s">
        <v>143</v>
      </c>
      <c r="E3916">
        <v>2011</v>
      </c>
      <c r="F3916">
        <v>8</v>
      </c>
      <c r="G3916">
        <v>20</v>
      </c>
      <c r="H3916" t="s">
        <v>86</v>
      </c>
      <c r="I3916" t="s">
        <v>478</v>
      </c>
      <c r="J3916" t="s">
        <v>3207</v>
      </c>
      <c r="K3916" t="s">
        <v>4678</v>
      </c>
      <c r="L3916" t="s">
        <v>86</v>
      </c>
      <c r="M3916" t="s">
        <v>88</v>
      </c>
      <c r="N3916" s="50">
        <v>99999999</v>
      </c>
      <c r="O3916" s="51">
        <v>2329368</v>
      </c>
      <c r="P3916" t="s">
        <v>12822</v>
      </c>
      <c r="Q3916" t="s">
        <v>12823</v>
      </c>
      <c r="R3916" t="s">
        <v>12824</v>
      </c>
      <c r="S3916" s="49" t="str">
        <f>CONCATENATE(Tabla_Datos[[#This Row],[Nombre_Cliente]]," ",Tabla_Datos[[#This Row],[ApellidoPaterno_Cliente]]," ",Tabla_Datos[[#This Row],[ApellidoMaterno_Cliente]])</f>
        <v>EDER COSTILLA MONDAGRON</v>
      </c>
      <c r="T3916" s="53">
        <f>DATE(Tabla_Datos[[#This Row],[tAnio]],Tabla_Datos[[#This Row],[tMes]],Tabla_Datos[[#This Row],[tDia]])</f>
        <v>40775</v>
      </c>
      <c r="U3916" s="53" t="str">
        <f>IF(Tabla_Datos[[#This Row],[cProvincia]]="LIMA","LIMA","PROVINCIA")</f>
        <v>PROVINCIA</v>
      </c>
      <c r="V3916" s="53" t="str">
        <f>MID(Tabla_Datos[[#This Row],[pTelefono]],1,SEARCH("-",Tabla_Datos[[#This Row],[pTelefono]],1)-1)</f>
        <v>1</v>
      </c>
      <c r="W3916" s="53" t="str">
        <f>MID(Tabla_Datos[[#This Row],[pTelefono]],SEARCH("-",Tabla_Datos[[#This Row],[pTelefono]],1)+1,LEN(Tabla_Datos[[#This Row],[pTelefono]]))</f>
        <v>948411467</v>
      </c>
      <c r="X3916" s="53" t="str">
        <f>CONCATENATE(Tabla_Datos[[#This Row],[TipUrb]]," ",Tabla_Datos[[#This Row],[Calle]]," ",Tabla_Datos[[#This Row],[NumCalle]])</f>
        <v xml:space="preserve">  PERU Y SIETE CANDELEROS 1</v>
      </c>
      <c r="Y3916" t="s">
        <v>484</v>
      </c>
      <c r="Z3916" t="s">
        <v>181</v>
      </c>
      <c r="AA3916" t="s">
        <v>182</v>
      </c>
      <c r="AB3916" t="s">
        <v>95</v>
      </c>
      <c r="AC3916" t="s">
        <v>95</v>
      </c>
      <c r="AD3916" t="s">
        <v>95</v>
      </c>
      <c r="AE3916" t="s">
        <v>95</v>
      </c>
      <c r="AG3916" s="51">
        <v>44607975</v>
      </c>
      <c r="AI3916">
        <v>26</v>
      </c>
      <c r="AJ3916">
        <v>26</v>
      </c>
      <c r="AK3916" t="s">
        <v>12825</v>
      </c>
      <c r="AL3916">
        <v>1</v>
      </c>
    </row>
    <row r="3917" spans="1:38">
      <c r="A3917">
        <v>3280442</v>
      </c>
      <c r="B3917" t="s">
        <v>12826</v>
      </c>
      <c r="C3917" t="s">
        <v>20</v>
      </c>
      <c r="D3917" t="s">
        <v>85</v>
      </c>
      <c r="E3917">
        <v>2011</v>
      </c>
      <c r="F3917">
        <v>8</v>
      </c>
      <c r="G3917">
        <v>20</v>
      </c>
      <c r="H3917" t="s">
        <v>86</v>
      </c>
      <c r="I3917" t="s">
        <v>16</v>
      </c>
      <c r="J3917" t="s">
        <v>16</v>
      </c>
      <c r="K3917" t="s">
        <v>157</v>
      </c>
      <c r="L3917" t="s">
        <v>86</v>
      </c>
      <c r="M3917" t="s">
        <v>88</v>
      </c>
      <c r="O3917" s="51">
        <v>2327831</v>
      </c>
      <c r="P3917" t="s">
        <v>4261</v>
      </c>
      <c r="Q3917" t="s">
        <v>12827</v>
      </c>
      <c r="R3917" t="s">
        <v>8211</v>
      </c>
      <c r="S3917" s="49" t="str">
        <f>CONCATENATE(Tabla_Datos[[#This Row],[Nombre_Cliente]]," ",Tabla_Datos[[#This Row],[ApellidoPaterno_Cliente]]," ",Tabla_Datos[[#This Row],[ApellidoMaterno_Cliente]])</f>
        <v>NICOLAS TALLEDO PACHERREZ</v>
      </c>
      <c r="T3917" s="53">
        <f>DATE(Tabla_Datos[[#This Row],[tAnio]],Tabla_Datos[[#This Row],[tMes]],Tabla_Datos[[#This Row],[tDia]])</f>
        <v>40775</v>
      </c>
      <c r="U3917" s="53" t="str">
        <f>IF(Tabla_Datos[[#This Row],[cProvincia]]="LIMA","LIMA","PROVINCIA")</f>
        <v>LIMA</v>
      </c>
      <c r="V3917" s="53" t="str">
        <f>MID(Tabla_Datos[[#This Row],[pTelefono]],1,SEARCH("-",Tabla_Datos[[#This Row],[pTelefono]],1)-1)</f>
        <v>1</v>
      </c>
      <c r="W3917" s="53" t="str">
        <f>MID(Tabla_Datos[[#This Row],[pTelefono]],SEARCH("-",Tabla_Datos[[#This Row],[pTelefono]],1)+1,LEN(Tabla_Datos[[#This Row],[pTelefono]]))</f>
        <v>958955497</v>
      </c>
      <c r="X3917" s="53" t="str">
        <f>CONCATENATE(Tabla_Datos[[#This Row],[TipUrb]]," ",Tabla_Datos[[#This Row],[Calle]]," ",Tabla_Datos[[#This Row],[NumCalle]])</f>
        <v xml:space="preserve">  CL SUAREZ PINZAS 351</v>
      </c>
      <c r="Y3917" t="s">
        <v>92</v>
      </c>
      <c r="Z3917" t="s">
        <v>196</v>
      </c>
      <c r="AA3917" t="s">
        <v>197</v>
      </c>
      <c r="AB3917" t="s">
        <v>95</v>
      </c>
      <c r="AC3917" t="s">
        <v>95</v>
      </c>
      <c r="AD3917" t="s">
        <v>95</v>
      </c>
      <c r="AE3917" t="s">
        <v>95</v>
      </c>
      <c r="AF3917" t="s">
        <v>95</v>
      </c>
      <c r="AG3917" s="51">
        <v>8693488</v>
      </c>
      <c r="AH3917" t="s">
        <v>95</v>
      </c>
      <c r="AI3917">
        <v>1</v>
      </c>
      <c r="AJ3917">
        <v>1</v>
      </c>
      <c r="AK3917" t="s">
        <v>12828</v>
      </c>
      <c r="AL3917">
        <v>351</v>
      </c>
    </row>
    <row r="3918" spans="1:38">
      <c r="A3918">
        <v>3279836</v>
      </c>
      <c r="B3918" t="s">
        <v>12829</v>
      </c>
      <c r="C3918" t="s">
        <v>20</v>
      </c>
      <c r="D3918" t="s">
        <v>85</v>
      </c>
      <c r="E3918">
        <v>2011</v>
      </c>
      <c r="F3918">
        <v>8</v>
      </c>
      <c r="G3918">
        <v>20</v>
      </c>
      <c r="H3918" t="s">
        <v>86</v>
      </c>
      <c r="I3918" t="s">
        <v>16</v>
      </c>
      <c r="J3918" t="s">
        <v>16</v>
      </c>
      <c r="K3918" t="s">
        <v>177</v>
      </c>
      <c r="L3918" t="s">
        <v>86</v>
      </c>
      <c r="M3918" t="s">
        <v>88</v>
      </c>
      <c r="N3918" s="50">
        <v>43328602</v>
      </c>
      <c r="O3918" s="51">
        <v>2327563</v>
      </c>
      <c r="P3918" t="s">
        <v>12830</v>
      </c>
      <c r="Q3918" t="s">
        <v>5403</v>
      </c>
      <c r="R3918" t="s">
        <v>12831</v>
      </c>
      <c r="S3918" s="49" t="str">
        <f>CONCATENATE(Tabla_Datos[[#This Row],[Nombre_Cliente]]," ",Tabla_Datos[[#This Row],[ApellidoPaterno_Cliente]]," ",Tabla_Datos[[#This Row],[ApellidoMaterno_Cliente]])</f>
        <v>ROSARIO ELIZABETH SIMON CANGALAYA</v>
      </c>
      <c r="T3918" s="53">
        <f>DATE(Tabla_Datos[[#This Row],[tAnio]],Tabla_Datos[[#This Row],[tMes]],Tabla_Datos[[#This Row],[tDia]])</f>
        <v>40775</v>
      </c>
      <c r="U3918" s="53" t="str">
        <f>IF(Tabla_Datos[[#This Row],[cProvincia]]="LIMA","LIMA","PROVINCIA")</f>
        <v>LIMA</v>
      </c>
      <c r="V3918" s="53" t="str">
        <f>MID(Tabla_Datos[[#This Row],[pTelefono]],1,SEARCH("-",Tabla_Datos[[#This Row],[pTelefono]],1)-1)</f>
        <v>1</v>
      </c>
      <c r="W3918" s="53" t="str">
        <f>MID(Tabla_Datos[[#This Row],[pTelefono]],SEARCH("-",Tabla_Datos[[#This Row],[pTelefono]],1)+1,LEN(Tabla_Datos[[#This Row],[pTelefono]]))</f>
        <v>993709389</v>
      </c>
      <c r="X3918" s="53" t="str">
        <f>CONCATENATE(Tabla_Datos[[#This Row],[TipUrb]]," ",Tabla_Datos[[#This Row],[Calle]]," ",Tabla_Datos[[#This Row],[NumCalle]])</f>
        <v xml:space="preserve">  SAN CRISTOBAL 142</v>
      </c>
      <c r="Y3918" t="s">
        <v>92</v>
      </c>
      <c r="Z3918" t="s">
        <v>122</v>
      </c>
      <c r="AA3918" t="s">
        <v>123</v>
      </c>
      <c r="AB3918" t="s">
        <v>95</v>
      </c>
      <c r="AC3918" t="s">
        <v>95</v>
      </c>
      <c r="AD3918" t="s">
        <v>95</v>
      </c>
      <c r="AE3918" t="s">
        <v>95</v>
      </c>
      <c r="AF3918" t="s">
        <v>95</v>
      </c>
      <c r="AG3918" s="51">
        <v>44098282</v>
      </c>
      <c r="AH3918" t="s">
        <v>95</v>
      </c>
      <c r="AI3918">
        <v>1</v>
      </c>
      <c r="AJ3918">
        <v>1</v>
      </c>
      <c r="AK3918" t="s">
        <v>3513</v>
      </c>
      <c r="AL3918">
        <v>142</v>
      </c>
    </row>
    <row r="3919" spans="1:38">
      <c r="A3919">
        <v>3281312</v>
      </c>
      <c r="B3919" t="s">
        <v>12832</v>
      </c>
      <c r="C3919" t="s">
        <v>20</v>
      </c>
      <c r="D3919" t="s">
        <v>85</v>
      </c>
      <c r="E3919">
        <v>2011</v>
      </c>
      <c r="F3919">
        <v>8</v>
      </c>
      <c r="G3919">
        <v>20</v>
      </c>
      <c r="H3919" t="s">
        <v>86</v>
      </c>
      <c r="I3919" t="s">
        <v>16</v>
      </c>
      <c r="J3919" t="s">
        <v>16</v>
      </c>
      <c r="K3919" t="s">
        <v>487</v>
      </c>
      <c r="L3919" t="s">
        <v>86</v>
      </c>
      <c r="M3919" t="s">
        <v>88</v>
      </c>
      <c r="N3919" s="50">
        <v>20000021</v>
      </c>
      <c r="O3919" s="51">
        <v>2328460</v>
      </c>
      <c r="P3919" t="s">
        <v>12833</v>
      </c>
      <c r="Q3919" t="s">
        <v>12834</v>
      </c>
      <c r="R3919" t="s">
        <v>296</v>
      </c>
      <c r="S3919" s="49" t="str">
        <f>CONCATENATE(Tabla_Datos[[#This Row],[Nombre_Cliente]]," ",Tabla_Datos[[#This Row],[ApellidoPaterno_Cliente]]," ",Tabla_Datos[[#This Row],[ApellidoMaterno_Cliente]])</f>
        <v>SABINA MAXIMINA MECHATO MEDINA</v>
      </c>
      <c r="T3919" s="53">
        <f>DATE(Tabla_Datos[[#This Row],[tAnio]],Tabla_Datos[[#This Row],[tMes]],Tabla_Datos[[#This Row],[tDia]])</f>
        <v>40775</v>
      </c>
      <c r="U3919" s="53" t="str">
        <f>IF(Tabla_Datos[[#This Row],[cProvincia]]="LIMA","LIMA","PROVINCIA")</f>
        <v>LIMA</v>
      </c>
      <c r="V3919" s="53" t="str">
        <f>MID(Tabla_Datos[[#This Row],[pTelefono]],1,SEARCH("-",Tabla_Datos[[#This Row],[pTelefono]],1)-1)</f>
        <v>1</v>
      </c>
      <c r="W3919" s="53" t="str">
        <f>MID(Tabla_Datos[[#This Row],[pTelefono]],SEARCH("-",Tabla_Datos[[#This Row],[pTelefono]],1)+1,LEN(Tabla_Datos[[#This Row],[pTelefono]]))</f>
        <v>980095256</v>
      </c>
      <c r="X3919" s="53" t="str">
        <f>CONCATENATE(Tabla_Datos[[#This Row],[TipUrb]]," ",Tabla_Datos[[#This Row],[Calle]]," ",Tabla_Datos[[#This Row],[NumCalle]])</f>
        <v>CV . 0</v>
      </c>
      <c r="Y3919" t="s">
        <v>92</v>
      </c>
      <c r="Z3919" t="s">
        <v>122</v>
      </c>
      <c r="AA3919" t="s">
        <v>123</v>
      </c>
      <c r="AB3919" t="s">
        <v>95</v>
      </c>
      <c r="AC3919" t="s">
        <v>95</v>
      </c>
      <c r="AD3919" t="s">
        <v>352</v>
      </c>
      <c r="AE3919" t="s">
        <v>413</v>
      </c>
      <c r="AF3919">
        <v>19</v>
      </c>
      <c r="AG3919" s="51">
        <v>8047091</v>
      </c>
      <c r="AH3919" t="s">
        <v>95</v>
      </c>
      <c r="AI3919">
        <v>1</v>
      </c>
      <c r="AJ3919">
        <v>1</v>
      </c>
      <c r="AK3919" t="s">
        <v>221</v>
      </c>
      <c r="AL3919">
        <v>0</v>
      </c>
    </row>
    <row r="3920" spans="1:38">
      <c r="A3920">
        <v>3281671</v>
      </c>
      <c r="B3920" t="s">
        <v>12835</v>
      </c>
      <c r="C3920" t="s">
        <v>19</v>
      </c>
      <c r="D3920" t="s">
        <v>143</v>
      </c>
      <c r="E3920">
        <v>2011</v>
      </c>
      <c r="F3920">
        <v>8</v>
      </c>
      <c r="G3920">
        <v>20</v>
      </c>
      <c r="H3920" t="s">
        <v>86</v>
      </c>
      <c r="I3920" t="s">
        <v>759</v>
      </c>
      <c r="J3920" t="s">
        <v>760</v>
      </c>
      <c r="K3920" t="s">
        <v>10289</v>
      </c>
      <c r="L3920" t="s">
        <v>86</v>
      </c>
      <c r="M3920" t="s">
        <v>294</v>
      </c>
      <c r="N3920" s="50">
        <v>21879778</v>
      </c>
      <c r="O3920" s="51">
        <v>2328737</v>
      </c>
      <c r="P3920" t="s">
        <v>12836</v>
      </c>
      <c r="Q3920" t="s">
        <v>5385</v>
      </c>
      <c r="R3920" t="s">
        <v>451</v>
      </c>
      <c r="S3920" s="49" t="str">
        <f>CONCATENATE(Tabla_Datos[[#This Row],[Nombre_Cliente]]," ",Tabla_Datos[[#This Row],[ApellidoPaterno_Cliente]]," ",Tabla_Datos[[#This Row],[ApellidoMaterno_Cliente]])</f>
        <v>SERGIO JESUS VALENCIA FLORES</v>
      </c>
      <c r="T3920" s="53">
        <f>DATE(Tabla_Datos[[#This Row],[tAnio]],Tabla_Datos[[#This Row],[tMes]],Tabla_Datos[[#This Row],[tDia]])</f>
        <v>40775</v>
      </c>
      <c r="U3920" s="53" t="str">
        <f>IF(Tabla_Datos[[#This Row],[cProvincia]]="LIMA","LIMA","PROVINCIA")</f>
        <v>PROVINCIA</v>
      </c>
      <c r="V3920" s="53" t="str">
        <f>MID(Tabla_Datos[[#This Row],[pTelefono]],1,SEARCH("-",Tabla_Datos[[#This Row],[pTelefono]],1)-1)</f>
        <v>56</v>
      </c>
      <c r="W3920" s="53" t="str">
        <f>MID(Tabla_Datos[[#This Row],[pTelefono]],SEARCH("-",Tabla_Datos[[#This Row],[pTelefono]],1)+1,LEN(Tabla_Datos[[#This Row],[pTelefono]]))</f>
        <v>975345695</v>
      </c>
      <c r="X3920" s="53" t="str">
        <f>CONCATENATE(Tabla_Datos[[#This Row],[TipUrb]]," ",Tabla_Datos[[#This Row],[Calle]]," ",Tabla_Datos[[#This Row],[NumCalle]])</f>
        <v>- SIMON BOLIVAR 191</v>
      </c>
      <c r="Y3920" t="s">
        <v>759</v>
      </c>
      <c r="Z3920" t="s">
        <v>152</v>
      </c>
      <c r="AA3920" t="s">
        <v>153</v>
      </c>
      <c r="AB3920" t="s">
        <v>95</v>
      </c>
      <c r="AC3920" t="s">
        <v>95</v>
      </c>
      <c r="AD3920" t="s">
        <v>109</v>
      </c>
      <c r="AE3920" t="s">
        <v>95</v>
      </c>
      <c r="AF3920" t="s">
        <v>95</v>
      </c>
      <c r="AG3920" s="51">
        <v>40815155</v>
      </c>
      <c r="AH3920" t="s">
        <v>95</v>
      </c>
      <c r="AI3920">
        <v>1</v>
      </c>
      <c r="AJ3920">
        <v>1</v>
      </c>
      <c r="AK3920" t="s">
        <v>4299</v>
      </c>
      <c r="AL3920">
        <v>191</v>
      </c>
    </row>
    <row r="3921" spans="1:38">
      <c r="A3921">
        <v>3282403</v>
      </c>
      <c r="B3921" t="s">
        <v>12837</v>
      </c>
      <c r="C3921" t="s">
        <v>18</v>
      </c>
      <c r="D3921" t="s">
        <v>143</v>
      </c>
      <c r="E3921">
        <v>2011</v>
      </c>
      <c r="F3921">
        <v>8</v>
      </c>
      <c r="G3921">
        <v>20</v>
      </c>
      <c r="H3921" t="s">
        <v>86</v>
      </c>
      <c r="I3921" t="s">
        <v>355</v>
      </c>
      <c r="J3921" t="s">
        <v>2051</v>
      </c>
      <c r="K3921" t="s">
        <v>2052</v>
      </c>
      <c r="L3921" t="s">
        <v>86</v>
      </c>
      <c r="M3921" t="s">
        <v>594</v>
      </c>
      <c r="N3921" s="50">
        <v>42974516</v>
      </c>
      <c r="O3921" s="51">
        <v>2329217</v>
      </c>
      <c r="P3921" t="s">
        <v>2140</v>
      </c>
      <c r="Q3921" t="s">
        <v>1671</v>
      </c>
      <c r="R3921" t="s">
        <v>4113</v>
      </c>
      <c r="S3921" s="49" t="str">
        <f>CONCATENATE(Tabla_Datos[[#This Row],[Nombre_Cliente]]," ",Tabla_Datos[[#This Row],[ApellidoPaterno_Cliente]]," ",Tabla_Datos[[#This Row],[ApellidoMaterno_Cliente]])</f>
        <v>HUGO CUEVA CACERES</v>
      </c>
      <c r="T3921" s="53">
        <f>DATE(Tabla_Datos[[#This Row],[tAnio]],Tabla_Datos[[#This Row],[tMes]],Tabla_Datos[[#This Row],[tDia]])</f>
        <v>40775</v>
      </c>
      <c r="U3921" s="53" t="str">
        <f>IF(Tabla_Datos[[#This Row],[cProvincia]]="LIMA","LIMA","PROVINCIA")</f>
        <v>PROVINCIA</v>
      </c>
      <c r="V3921" s="53" t="str">
        <f>MID(Tabla_Datos[[#This Row],[pTelefono]],1,SEARCH("-",Tabla_Datos[[#This Row],[pTelefono]],1)-1)</f>
        <v>84</v>
      </c>
      <c r="W3921" s="53" t="str">
        <f>MID(Tabla_Datos[[#This Row],[pTelefono]],SEARCH("-",Tabla_Datos[[#This Row],[pTelefono]],1)+1,LEN(Tabla_Datos[[#This Row],[pTelefono]]))</f>
        <v>984152276</v>
      </c>
      <c r="X3921" s="53" t="str">
        <f>CONCATENATE(Tabla_Datos[[#This Row],[TipUrb]]," ",Tabla_Datos[[#This Row],[Calle]]," ",Tabla_Datos[[#This Row],[NumCalle]])</f>
        <v>UR JAVIER HERAUD 0</v>
      </c>
      <c r="Y3921" t="s">
        <v>360</v>
      </c>
      <c r="Z3921" t="s">
        <v>320</v>
      </c>
      <c r="AA3921" t="s">
        <v>321</v>
      </c>
      <c r="AB3921" t="s">
        <v>95</v>
      </c>
      <c r="AC3921" t="s">
        <v>95</v>
      </c>
      <c r="AD3921" t="s">
        <v>161</v>
      </c>
      <c r="AE3921" t="s">
        <v>95</v>
      </c>
      <c r="AG3921" s="51">
        <v>10693646</v>
      </c>
      <c r="AI3921">
        <v>26</v>
      </c>
      <c r="AJ3921">
        <v>26</v>
      </c>
      <c r="AK3921" t="s">
        <v>12838</v>
      </c>
      <c r="AL3921">
        <v>0</v>
      </c>
    </row>
    <row r="3922" spans="1:38">
      <c r="A3922">
        <v>3282933</v>
      </c>
      <c r="B3922" t="s">
        <v>12839</v>
      </c>
      <c r="C3922" t="s">
        <v>20</v>
      </c>
      <c r="D3922" t="s">
        <v>143</v>
      </c>
      <c r="E3922">
        <v>2011</v>
      </c>
      <c r="F3922">
        <v>8</v>
      </c>
      <c r="G3922">
        <v>20</v>
      </c>
      <c r="H3922" t="s">
        <v>86</v>
      </c>
      <c r="I3922" t="s">
        <v>100</v>
      </c>
      <c r="J3922" t="s">
        <v>100</v>
      </c>
      <c r="K3922" t="s">
        <v>12840</v>
      </c>
      <c r="L3922" t="s">
        <v>86</v>
      </c>
      <c r="M3922" t="s">
        <v>102</v>
      </c>
      <c r="N3922" s="50">
        <v>10562747</v>
      </c>
      <c r="O3922" s="51">
        <v>2329639</v>
      </c>
      <c r="P3922" t="s">
        <v>12841</v>
      </c>
      <c r="Q3922" t="s">
        <v>12842</v>
      </c>
      <c r="R3922" t="s">
        <v>160</v>
      </c>
      <c r="S3922" s="49" t="str">
        <f>CONCATENATE(Tabla_Datos[[#This Row],[Nombre_Cliente]]," ",Tabla_Datos[[#This Row],[ApellidoPaterno_Cliente]]," ",Tabla_Datos[[#This Row],[ApellidoMaterno_Cliente]])</f>
        <v>DIMELSA LAROTA VEGA</v>
      </c>
      <c r="T3922" s="53">
        <f>DATE(Tabla_Datos[[#This Row],[tAnio]],Tabla_Datos[[#This Row],[tMes]],Tabla_Datos[[#This Row],[tDia]])</f>
        <v>40775</v>
      </c>
      <c r="U3922" s="53" t="str">
        <f>IF(Tabla_Datos[[#This Row],[cProvincia]]="LIMA","LIMA","PROVINCIA")</f>
        <v>PROVINCIA</v>
      </c>
      <c r="V3922" s="53" t="str">
        <f>MID(Tabla_Datos[[#This Row],[pTelefono]],1,SEARCH("-",Tabla_Datos[[#This Row],[pTelefono]],1)-1)</f>
        <v>54</v>
      </c>
      <c r="W3922" s="53" t="str">
        <f>MID(Tabla_Datos[[#This Row],[pTelefono]],SEARCH("-",Tabla_Datos[[#This Row],[pTelefono]],1)+1,LEN(Tabla_Datos[[#This Row],[pTelefono]]))</f>
        <v>957879701</v>
      </c>
      <c r="X3922" s="53" t="str">
        <f>CONCATENATE(Tabla_Datos[[#This Row],[TipUrb]]," ",Tabla_Datos[[#This Row],[Calle]]," ",Tabla_Datos[[#This Row],[NumCalle]])</f>
        <v>UR . 0</v>
      </c>
      <c r="Y3922" t="s">
        <v>106</v>
      </c>
      <c r="Z3922" t="s">
        <v>152</v>
      </c>
      <c r="AA3922" t="s">
        <v>153</v>
      </c>
      <c r="AB3922" t="s">
        <v>95</v>
      </c>
      <c r="AC3922" t="s">
        <v>95</v>
      </c>
      <c r="AD3922" t="s">
        <v>161</v>
      </c>
      <c r="AE3922" t="s">
        <v>2505</v>
      </c>
      <c r="AF3922">
        <v>17</v>
      </c>
      <c r="AG3922" s="51">
        <v>42132386</v>
      </c>
      <c r="AH3922" t="s">
        <v>95</v>
      </c>
      <c r="AI3922">
        <v>1</v>
      </c>
      <c r="AJ3922">
        <v>1</v>
      </c>
      <c r="AK3922" t="s">
        <v>221</v>
      </c>
      <c r="AL3922">
        <v>0</v>
      </c>
    </row>
    <row r="3923" spans="1:38">
      <c r="A3923">
        <v>3281330</v>
      </c>
      <c r="B3923" t="s">
        <v>12843</v>
      </c>
      <c r="C3923" t="s">
        <v>20</v>
      </c>
      <c r="D3923" t="s">
        <v>85</v>
      </c>
      <c r="E3923">
        <v>2011</v>
      </c>
      <c r="F3923">
        <v>8</v>
      </c>
      <c r="G3923">
        <v>20</v>
      </c>
      <c r="H3923" t="s">
        <v>86</v>
      </c>
      <c r="I3923" t="s">
        <v>16</v>
      </c>
      <c r="J3923" t="s">
        <v>16</v>
      </c>
      <c r="K3923" t="s">
        <v>177</v>
      </c>
      <c r="L3923" t="s">
        <v>86</v>
      </c>
      <c r="M3923" t="s">
        <v>88</v>
      </c>
      <c r="N3923" s="50">
        <v>20000021</v>
      </c>
      <c r="O3923" s="51">
        <v>2328475</v>
      </c>
      <c r="P3923" t="s">
        <v>12844</v>
      </c>
      <c r="Q3923" t="s">
        <v>279</v>
      </c>
      <c r="R3923" t="s">
        <v>12845</v>
      </c>
      <c r="S3923" s="49" t="str">
        <f>CONCATENATE(Tabla_Datos[[#This Row],[Nombre_Cliente]]," ",Tabla_Datos[[#This Row],[ApellidoPaterno_Cliente]]," ",Tabla_Datos[[#This Row],[ApellidoMaterno_Cliente]])</f>
        <v>LUZ AGUSTINA DIAZ MARZAL DE MARZAL</v>
      </c>
      <c r="T3923" s="53">
        <f>DATE(Tabla_Datos[[#This Row],[tAnio]],Tabla_Datos[[#This Row],[tMes]],Tabla_Datos[[#This Row],[tDia]])</f>
        <v>40775</v>
      </c>
      <c r="U3923" s="53" t="str">
        <f>IF(Tabla_Datos[[#This Row],[cProvincia]]="LIMA","LIMA","PROVINCIA")</f>
        <v>LIMA</v>
      </c>
      <c r="V3923" s="53" t="str">
        <f>MID(Tabla_Datos[[#This Row],[pTelefono]],1,SEARCH("-",Tabla_Datos[[#This Row],[pTelefono]],1)-1)</f>
        <v>1</v>
      </c>
      <c r="W3923" s="53" t="str">
        <f>MID(Tabla_Datos[[#This Row],[pTelefono]],SEARCH("-",Tabla_Datos[[#This Row],[pTelefono]],1)+1,LEN(Tabla_Datos[[#This Row],[pTelefono]]))</f>
        <v>998358313</v>
      </c>
      <c r="X3923" s="53" t="str">
        <f>CONCATENATE(Tabla_Datos[[#This Row],[TipUrb]]," ",Tabla_Datos[[#This Row],[Calle]]," ",Tabla_Datos[[#This Row],[NumCalle]])</f>
        <v>PJ CISNEROS M. 1164</v>
      </c>
      <c r="Y3923" t="s">
        <v>92</v>
      </c>
      <c r="Z3923" t="s">
        <v>196</v>
      </c>
      <c r="AA3923" t="s">
        <v>197</v>
      </c>
      <c r="AB3923" t="s">
        <v>95</v>
      </c>
      <c r="AC3923">
        <v>42</v>
      </c>
      <c r="AD3923" t="s">
        <v>429</v>
      </c>
      <c r="AE3923" t="s">
        <v>95</v>
      </c>
      <c r="AF3923" t="s">
        <v>95</v>
      </c>
      <c r="AG3923" s="51">
        <v>7369403</v>
      </c>
      <c r="AH3923" t="s">
        <v>95</v>
      </c>
      <c r="AI3923">
        <v>1</v>
      </c>
      <c r="AJ3923">
        <v>1</v>
      </c>
      <c r="AK3923" t="s">
        <v>7202</v>
      </c>
      <c r="AL3923">
        <v>1164</v>
      </c>
    </row>
    <row r="3924" spans="1:38">
      <c r="A3924">
        <v>3281703</v>
      </c>
      <c r="B3924" t="s">
        <v>12846</v>
      </c>
      <c r="C3924" t="s">
        <v>19</v>
      </c>
      <c r="D3924" t="s">
        <v>85</v>
      </c>
      <c r="E3924">
        <v>2011</v>
      </c>
      <c r="F3924">
        <v>8</v>
      </c>
      <c r="G3924">
        <v>20</v>
      </c>
      <c r="H3924" t="s">
        <v>86</v>
      </c>
      <c r="I3924" t="s">
        <v>16</v>
      </c>
      <c r="J3924" t="s">
        <v>16</v>
      </c>
      <c r="K3924" t="s">
        <v>236</v>
      </c>
      <c r="L3924" t="s">
        <v>86</v>
      </c>
      <c r="M3924" t="s">
        <v>88</v>
      </c>
      <c r="N3924" s="50">
        <v>10725261</v>
      </c>
      <c r="O3924" s="51">
        <v>2328768</v>
      </c>
      <c r="P3924" t="s">
        <v>12847</v>
      </c>
      <c r="Q3924" t="s">
        <v>310</v>
      </c>
      <c r="R3924" t="s">
        <v>12848</v>
      </c>
      <c r="S3924" s="49" t="str">
        <f>CONCATENATE(Tabla_Datos[[#This Row],[Nombre_Cliente]]," ",Tabla_Datos[[#This Row],[ApellidoPaterno_Cliente]]," ",Tabla_Datos[[#This Row],[ApellidoMaterno_Cliente]])</f>
        <v>ROBERTO MORALES TRISTAN</v>
      </c>
      <c r="T3924" s="53">
        <f>DATE(Tabla_Datos[[#This Row],[tAnio]],Tabla_Datos[[#This Row],[tMes]],Tabla_Datos[[#This Row],[tDia]])</f>
        <v>40775</v>
      </c>
      <c r="U3924" s="53" t="str">
        <f>IF(Tabla_Datos[[#This Row],[cProvincia]]="LIMA","LIMA","PROVINCIA")</f>
        <v>LIMA</v>
      </c>
      <c r="V3924" s="53" t="str">
        <f>MID(Tabla_Datos[[#This Row],[pTelefono]],1,SEARCH("-",Tabla_Datos[[#This Row],[pTelefono]],1)-1)</f>
        <v>1</v>
      </c>
      <c r="W3924" s="53" t="str">
        <f>MID(Tabla_Datos[[#This Row],[pTelefono]],SEARCH("-",Tabla_Datos[[#This Row],[pTelefono]],1)+1,LEN(Tabla_Datos[[#This Row],[pTelefono]]))</f>
        <v>997361196</v>
      </c>
      <c r="X3924" s="53" t="str">
        <f>CONCATENATE(Tabla_Datos[[#This Row],[TipUrb]]," ",Tabla_Datos[[#This Row],[Calle]]," ",Tabla_Datos[[#This Row],[NumCalle]])</f>
        <v>UR LAS MAGNOLIAS 205</v>
      </c>
      <c r="Y3924" t="s">
        <v>92</v>
      </c>
      <c r="Z3924" t="s">
        <v>122</v>
      </c>
      <c r="AA3924" t="s">
        <v>123</v>
      </c>
      <c r="AB3924">
        <v>5</v>
      </c>
      <c r="AC3924">
        <v>501</v>
      </c>
      <c r="AD3924" t="s">
        <v>161</v>
      </c>
      <c r="AE3924" t="s">
        <v>95</v>
      </c>
      <c r="AF3924" t="s">
        <v>95</v>
      </c>
      <c r="AG3924" s="51">
        <v>9542724</v>
      </c>
      <c r="AH3924" t="s">
        <v>95</v>
      </c>
      <c r="AI3924">
        <v>1</v>
      </c>
      <c r="AJ3924">
        <v>1</v>
      </c>
      <c r="AK3924" t="s">
        <v>5146</v>
      </c>
      <c r="AL3924">
        <v>205</v>
      </c>
    </row>
    <row r="3925" spans="1:38">
      <c r="A3925">
        <v>3283003</v>
      </c>
      <c r="B3925" t="s">
        <v>12849</v>
      </c>
      <c r="C3925" t="s">
        <v>20</v>
      </c>
      <c r="D3925" t="s">
        <v>85</v>
      </c>
      <c r="E3925">
        <v>2011</v>
      </c>
      <c r="F3925">
        <v>8</v>
      </c>
      <c r="G3925">
        <v>20</v>
      </c>
      <c r="H3925" t="s">
        <v>86</v>
      </c>
      <c r="I3925" t="s">
        <v>16</v>
      </c>
      <c r="J3925" t="s">
        <v>16</v>
      </c>
      <c r="K3925" t="s">
        <v>171</v>
      </c>
      <c r="L3925" t="s">
        <v>86</v>
      </c>
      <c r="M3925" t="s">
        <v>88</v>
      </c>
      <c r="N3925" s="50">
        <v>6114179</v>
      </c>
      <c r="O3925" s="51">
        <v>2329702</v>
      </c>
      <c r="P3925" t="s">
        <v>12850</v>
      </c>
      <c r="Q3925" t="s">
        <v>9753</v>
      </c>
      <c r="R3925" t="s">
        <v>12851</v>
      </c>
      <c r="S3925" s="49" t="str">
        <f>CONCATENATE(Tabla_Datos[[#This Row],[Nombre_Cliente]]," ",Tabla_Datos[[#This Row],[ApellidoPaterno_Cliente]]," ",Tabla_Datos[[#This Row],[ApellidoMaterno_Cliente]])</f>
        <v>MERCEDES DEL ROSARIO NIETO LAJO</v>
      </c>
      <c r="T3925" s="53">
        <f>DATE(Tabla_Datos[[#This Row],[tAnio]],Tabla_Datos[[#This Row],[tMes]],Tabla_Datos[[#This Row],[tDia]])</f>
        <v>40775</v>
      </c>
      <c r="U3925" s="53" t="str">
        <f>IF(Tabla_Datos[[#This Row],[cProvincia]]="LIMA","LIMA","PROVINCIA")</f>
        <v>LIMA</v>
      </c>
      <c r="V3925" s="53" t="str">
        <f>MID(Tabla_Datos[[#This Row],[pTelefono]],1,SEARCH("-",Tabla_Datos[[#This Row],[pTelefono]],1)-1)</f>
        <v>1</v>
      </c>
      <c r="W3925" s="53" t="str">
        <f>MID(Tabla_Datos[[#This Row],[pTelefono]],SEARCH("-",Tabla_Datos[[#This Row],[pTelefono]],1)+1,LEN(Tabla_Datos[[#This Row],[pTelefono]]))</f>
        <v>959394152</v>
      </c>
      <c r="X3925" s="53" t="str">
        <f>CONCATENATE(Tabla_Datos[[#This Row],[TipUrb]]," ",Tabla_Datos[[#This Row],[Calle]]," ",Tabla_Datos[[#This Row],[NumCalle]])</f>
        <v xml:space="preserve">  LOS NEGOCIOS 280</v>
      </c>
      <c r="Y3925" t="s">
        <v>92</v>
      </c>
      <c r="Z3925" t="s">
        <v>122</v>
      </c>
      <c r="AA3925" t="s">
        <v>123</v>
      </c>
      <c r="AB3925" t="s">
        <v>95</v>
      </c>
      <c r="AC3925" t="s">
        <v>12852</v>
      </c>
      <c r="AD3925" t="s">
        <v>95</v>
      </c>
      <c r="AE3925" t="s">
        <v>95</v>
      </c>
      <c r="AF3925" t="s">
        <v>95</v>
      </c>
      <c r="AG3925" s="51">
        <v>44871583</v>
      </c>
      <c r="AH3925" t="s">
        <v>95</v>
      </c>
      <c r="AI3925">
        <v>1</v>
      </c>
      <c r="AJ3925">
        <v>1</v>
      </c>
      <c r="AK3925" t="s">
        <v>2809</v>
      </c>
      <c r="AL3925">
        <v>280</v>
      </c>
    </row>
    <row r="3926" spans="1:38">
      <c r="A3926">
        <v>3281544</v>
      </c>
      <c r="B3926" t="s">
        <v>12853</v>
      </c>
      <c r="C3926" t="s">
        <v>19</v>
      </c>
      <c r="D3926" t="s">
        <v>85</v>
      </c>
      <c r="E3926">
        <v>2011</v>
      </c>
      <c r="F3926">
        <v>8</v>
      </c>
      <c r="G3926">
        <v>20</v>
      </c>
      <c r="H3926" t="s">
        <v>86</v>
      </c>
      <c r="I3926" t="s">
        <v>16</v>
      </c>
      <c r="J3926" t="s">
        <v>16</v>
      </c>
      <c r="K3926" t="s">
        <v>112</v>
      </c>
      <c r="L3926" t="s">
        <v>86</v>
      </c>
      <c r="M3926" t="s">
        <v>88</v>
      </c>
      <c r="N3926" s="50">
        <v>40164799</v>
      </c>
      <c r="O3926" s="51">
        <v>2328644</v>
      </c>
      <c r="P3926" t="s">
        <v>12854</v>
      </c>
      <c r="Q3926" t="s">
        <v>12855</v>
      </c>
      <c r="R3926" t="s">
        <v>7444</v>
      </c>
      <c r="S3926" s="49" t="str">
        <f>CONCATENATE(Tabla_Datos[[#This Row],[Nombre_Cliente]]," ",Tabla_Datos[[#This Row],[ApellidoPaterno_Cliente]]," ",Tabla_Datos[[#This Row],[ApellidoMaterno_Cliente]])</f>
        <v>ROSE MARY MONROY ROBLES</v>
      </c>
      <c r="T3926" s="53">
        <f>DATE(Tabla_Datos[[#This Row],[tAnio]],Tabla_Datos[[#This Row],[tMes]],Tabla_Datos[[#This Row],[tDia]])</f>
        <v>40775</v>
      </c>
      <c r="U3926" s="53" t="str">
        <f>IF(Tabla_Datos[[#This Row],[cProvincia]]="LIMA","LIMA","PROVINCIA")</f>
        <v>LIMA</v>
      </c>
      <c r="V3926" s="53" t="str">
        <f>MID(Tabla_Datos[[#This Row],[pTelefono]],1,SEARCH("-",Tabla_Datos[[#This Row],[pTelefono]],1)-1)</f>
        <v>1</v>
      </c>
      <c r="W3926" s="53" t="str">
        <f>MID(Tabla_Datos[[#This Row],[pTelefono]],SEARCH("-",Tabla_Datos[[#This Row],[pTelefono]],1)+1,LEN(Tabla_Datos[[#This Row],[pTelefono]]))</f>
        <v>993532481</v>
      </c>
      <c r="X3926" s="53" t="str">
        <f>CONCATENATE(Tabla_Datos[[#This Row],[TipUrb]]," ",Tabla_Datos[[#This Row],[Calle]]," ",Tabla_Datos[[#This Row],[NumCalle]])</f>
        <v>UR VISITADOR 250</v>
      </c>
      <c r="Y3926" t="s">
        <v>92</v>
      </c>
      <c r="Z3926" t="s">
        <v>122</v>
      </c>
      <c r="AA3926" t="s">
        <v>123</v>
      </c>
      <c r="AB3926" t="s">
        <v>95</v>
      </c>
      <c r="AC3926">
        <v>301</v>
      </c>
      <c r="AD3926" t="s">
        <v>161</v>
      </c>
      <c r="AE3926" t="s">
        <v>95</v>
      </c>
      <c r="AF3926" t="s">
        <v>95</v>
      </c>
      <c r="AG3926" s="51">
        <v>9580408</v>
      </c>
      <c r="AH3926" t="s">
        <v>95</v>
      </c>
      <c r="AI3926">
        <v>1</v>
      </c>
      <c r="AJ3926">
        <v>1</v>
      </c>
      <c r="AK3926" t="s">
        <v>12856</v>
      </c>
      <c r="AL3926">
        <v>250</v>
      </c>
    </row>
    <row r="3927" spans="1:38">
      <c r="A3927">
        <v>3283371</v>
      </c>
      <c r="B3927" t="s">
        <v>12857</v>
      </c>
      <c r="C3927" t="s">
        <v>19</v>
      </c>
      <c r="D3927" t="s">
        <v>85</v>
      </c>
      <c r="E3927">
        <v>2011</v>
      </c>
      <c r="F3927">
        <v>8</v>
      </c>
      <c r="G3927">
        <v>20</v>
      </c>
      <c r="H3927" t="s">
        <v>86</v>
      </c>
      <c r="I3927" t="s">
        <v>16</v>
      </c>
      <c r="J3927" t="s">
        <v>16</v>
      </c>
      <c r="K3927" t="s">
        <v>171</v>
      </c>
      <c r="L3927" t="s">
        <v>86</v>
      </c>
      <c r="M3927" t="s">
        <v>88</v>
      </c>
      <c r="N3927" s="50">
        <v>10813519</v>
      </c>
      <c r="O3927" s="51">
        <v>2330025</v>
      </c>
      <c r="P3927" t="s">
        <v>12858</v>
      </c>
      <c r="Q3927" t="s">
        <v>785</v>
      </c>
      <c r="R3927" t="s">
        <v>1806</v>
      </c>
      <c r="S3927" s="49" t="str">
        <f>CONCATENATE(Tabla_Datos[[#This Row],[Nombre_Cliente]]," ",Tabla_Datos[[#This Row],[ApellidoPaterno_Cliente]]," ",Tabla_Datos[[#This Row],[ApellidoMaterno_Cliente]])</f>
        <v>FLORENCIA ROXANA SALAZAR CORONADO</v>
      </c>
      <c r="T3927" s="53">
        <f>DATE(Tabla_Datos[[#This Row],[tAnio]],Tabla_Datos[[#This Row],[tMes]],Tabla_Datos[[#This Row],[tDia]])</f>
        <v>40775</v>
      </c>
      <c r="U3927" s="53" t="str">
        <f>IF(Tabla_Datos[[#This Row],[cProvincia]]="LIMA","LIMA","PROVINCIA")</f>
        <v>LIMA</v>
      </c>
      <c r="V3927" s="53" t="str">
        <f>MID(Tabla_Datos[[#This Row],[pTelefono]],1,SEARCH("-",Tabla_Datos[[#This Row],[pTelefono]],1)-1)</f>
        <v>1</v>
      </c>
      <c r="W3927" s="53" t="str">
        <f>MID(Tabla_Datos[[#This Row],[pTelefono]],SEARCH("-",Tabla_Datos[[#This Row],[pTelefono]],1)+1,LEN(Tabla_Datos[[#This Row],[pTelefono]]))</f>
        <v>975049831</v>
      </c>
      <c r="X3927" s="53" t="str">
        <f>CONCATENATE(Tabla_Datos[[#This Row],[TipUrb]]," ",Tabla_Datos[[#This Row],[Calle]]," ",Tabla_Datos[[#This Row],[NumCalle]])</f>
        <v>CO LOS NEGOCIOS 280</v>
      </c>
      <c r="Y3927" t="s">
        <v>92</v>
      </c>
      <c r="Z3927" t="s">
        <v>122</v>
      </c>
      <c r="AA3927" t="s">
        <v>123</v>
      </c>
      <c r="AB3927" t="s">
        <v>95</v>
      </c>
      <c r="AC3927">
        <v>404</v>
      </c>
      <c r="AD3927" t="s">
        <v>198</v>
      </c>
      <c r="AE3927" t="s">
        <v>95</v>
      </c>
      <c r="AF3927" t="s">
        <v>95</v>
      </c>
      <c r="AG3927" s="51">
        <v>2645300</v>
      </c>
      <c r="AH3927" t="s">
        <v>95</v>
      </c>
      <c r="AI3927">
        <v>1</v>
      </c>
      <c r="AJ3927">
        <v>1</v>
      </c>
      <c r="AK3927" t="s">
        <v>2809</v>
      </c>
      <c r="AL3927">
        <v>280</v>
      </c>
    </row>
    <row r="3928" spans="1:38">
      <c r="A3928">
        <v>3283559</v>
      </c>
      <c r="B3928" t="s">
        <v>12859</v>
      </c>
      <c r="C3928" t="s">
        <v>20</v>
      </c>
      <c r="D3928" t="s">
        <v>143</v>
      </c>
      <c r="E3928">
        <v>2011</v>
      </c>
      <c r="F3928">
        <v>8</v>
      </c>
      <c r="G3928">
        <v>20</v>
      </c>
      <c r="H3928" t="s">
        <v>86</v>
      </c>
      <c r="I3928" t="s">
        <v>132</v>
      </c>
      <c r="J3928" t="s">
        <v>132</v>
      </c>
      <c r="K3928" t="s">
        <v>132</v>
      </c>
      <c r="L3928" t="s">
        <v>86</v>
      </c>
      <c r="M3928" t="s">
        <v>133</v>
      </c>
      <c r="N3928" s="50">
        <v>80663126</v>
      </c>
      <c r="O3928" s="51">
        <v>2330193</v>
      </c>
      <c r="P3928" t="s">
        <v>5073</v>
      </c>
      <c r="Q3928" t="s">
        <v>3383</v>
      </c>
      <c r="R3928" t="s">
        <v>12860</v>
      </c>
      <c r="S3928" s="49" t="str">
        <f>CONCATENATE(Tabla_Datos[[#This Row],[Nombre_Cliente]]," ",Tabla_Datos[[#This Row],[ApellidoPaterno_Cliente]]," ",Tabla_Datos[[#This Row],[ApellidoMaterno_Cliente]])</f>
        <v>LUIS ENRIQUE CALLE ZURITA</v>
      </c>
      <c r="T3928" s="53">
        <f>DATE(Tabla_Datos[[#This Row],[tAnio]],Tabla_Datos[[#This Row],[tMes]],Tabla_Datos[[#This Row],[tDia]])</f>
        <v>40775</v>
      </c>
      <c r="U3928" s="53" t="str">
        <f>IF(Tabla_Datos[[#This Row],[cProvincia]]="LIMA","LIMA","PROVINCIA")</f>
        <v>PROVINCIA</v>
      </c>
      <c r="V3928" s="53" t="str">
        <f>MID(Tabla_Datos[[#This Row],[pTelefono]],1,SEARCH("-",Tabla_Datos[[#This Row],[pTelefono]],1)-1)</f>
        <v>73</v>
      </c>
      <c r="W3928" s="53" t="str">
        <f>MID(Tabla_Datos[[#This Row],[pTelefono]],SEARCH("-",Tabla_Datos[[#This Row],[pTelefono]],1)+1,LEN(Tabla_Datos[[#This Row],[pTelefono]]))</f>
        <v>969231323</v>
      </c>
      <c r="X3928" s="53" t="str">
        <f>CONCATENATE(Tabla_Datos[[#This Row],[TipUrb]]," ",Tabla_Datos[[#This Row],[Calle]]," ",Tabla_Datos[[#This Row],[NumCalle]])</f>
        <v>UR . 0</v>
      </c>
      <c r="Y3928" t="s">
        <v>137</v>
      </c>
      <c r="Z3928" t="s">
        <v>152</v>
      </c>
      <c r="AA3928" t="s">
        <v>153</v>
      </c>
      <c r="AB3928" t="s">
        <v>95</v>
      </c>
      <c r="AC3928" t="s">
        <v>95</v>
      </c>
      <c r="AD3928" t="s">
        <v>161</v>
      </c>
      <c r="AE3928" t="s">
        <v>12861</v>
      </c>
      <c r="AF3928">
        <v>1</v>
      </c>
      <c r="AG3928" s="51">
        <v>40065462</v>
      </c>
      <c r="AH3928" t="s">
        <v>95</v>
      </c>
      <c r="AI3928">
        <v>1</v>
      </c>
      <c r="AJ3928">
        <v>1</v>
      </c>
      <c r="AK3928" t="s">
        <v>221</v>
      </c>
      <c r="AL3928">
        <v>0</v>
      </c>
    </row>
    <row r="3929" spans="1:38">
      <c r="A3929">
        <v>3282054</v>
      </c>
      <c r="B3929" t="s">
        <v>12862</v>
      </c>
      <c r="C3929" t="s">
        <v>19</v>
      </c>
      <c r="D3929" t="s">
        <v>85</v>
      </c>
      <c r="E3929">
        <v>2011</v>
      </c>
      <c r="F3929">
        <v>8</v>
      </c>
      <c r="G3929">
        <v>20</v>
      </c>
      <c r="H3929" t="s">
        <v>144</v>
      </c>
      <c r="I3929" t="s">
        <v>16</v>
      </c>
      <c r="J3929" t="s">
        <v>16</v>
      </c>
      <c r="K3929" t="s">
        <v>696</v>
      </c>
      <c r="L3929" t="s">
        <v>86</v>
      </c>
      <c r="M3929" t="s">
        <v>88</v>
      </c>
      <c r="N3929" s="50">
        <v>9854201</v>
      </c>
      <c r="O3929" s="51">
        <v>2329061</v>
      </c>
      <c r="P3929" t="s">
        <v>12863</v>
      </c>
      <c r="Q3929" t="s">
        <v>12864</v>
      </c>
      <c r="R3929" t="s">
        <v>159</v>
      </c>
      <c r="S3929" s="49" t="str">
        <f>CONCATENATE(Tabla_Datos[[#This Row],[Nombre_Cliente]]," ",Tabla_Datos[[#This Row],[ApellidoPaterno_Cliente]]," ",Tabla_Datos[[#This Row],[ApellidoMaterno_Cliente]])</f>
        <v>SOLEDAD VILMA LAGUNA CHAVEZ</v>
      </c>
      <c r="T3929" s="53">
        <f>DATE(Tabla_Datos[[#This Row],[tAnio]],Tabla_Datos[[#This Row],[tMes]],Tabla_Datos[[#This Row],[tDia]])</f>
        <v>40775</v>
      </c>
      <c r="U3929" s="53" t="str">
        <f>IF(Tabla_Datos[[#This Row],[cProvincia]]="LIMA","LIMA","PROVINCIA")</f>
        <v>LIMA</v>
      </c>
      <c r="V3929" s="53" t="str">
        <f>MID(Tabla_Datos[[#This Row],[pTelefono]],1,SEARCH("-",Tabla_Datos[[#This Row],[pTelefono]],1)-1)</f>
        <v>1</v>
      </c>
      <c r="W3929" s="53" t="str">
        <f>MID(Tabla_Datos[[#This Row],[pTelefono]],SEARCH("-",Tabla_Datos[[#This Row],[pTelefono]],1)+1,LEN(Tabla_Datos[[#This Row],[pTelefono]]))</f>
        <v>999452754</v>
      </c>
      <c r="X3929" s="53" t="str">
        <f>CONCATENATE(Tabla_Datos[[#This Row],[TipUrb]]," ",Tabla_Datos[[#This Row],[Calle]]," ",Tabla_Datos[[#This Row],[NumCalle]])</f>
        <v xml:space="preserve">  SAENZ SAINT 670</v>
      </c>
      <c r="Y3929" t="s">
        <v>92</v>
      </c>
      <c r="Z3929" t="s">
        <v>196</v>
      </c>
      <c r="AA3929" t="s">
        <v>197</v>
      </c>
      <c r="AB3929" t="s">
        <v>95</v>
      </c>
      <c r="AC3929" t="s">
        <v>95</v>
      </c>
      <c r="AD3929" t="s">
        <v>95</v>
      </c>
      <c r="AE3929" t="s">
        <v>95</v>
      </c>
      <c r="AF3929" t="s">
        <v>95</v>
      </c>
      <c r="AG3929" s="51">
        <v>10474776</v>
      </c>
      <c r="AH3929" t="s">
        <v>95</v>
      </c>
      <c r="AI3929">
        <v>1</v>
      </c>
      <c r="AJ3929">
        <v>1</v>
      </c>
      <c r="AK3929" t="s">
        <v>12865</v>
      </c>
      <c r="AL3929">
        <v>670</v>
      </c>
    </row>
    <row r="3930" spans="1:38">
      <c r="A3930">
        <v>3282688</v>
      </c>
      <c r="B3930" t="s">
        <v>12866</v>
      </c>
      <c r="C3930" t="s">
        <v>19</v>
      </c>
      <c r="D3930" t="s">
        <v>85</v>
      </c>
      <c r="E3930">
        <v>2011</v>
      </c>
      <c r="F3930">
        <v>8</v>
      </c>
      <c r="G3930">
        <v>20</v>
      </c>
      <c r="H3930" t="s">
        <v>144</v>
      </c>
      <c r="I3930" t="s">
        <v>16</v>
      </c>
      <c r="J3930" t="s">
        <v>16</v>
      </c>
      <c r="K3930" t="s">
        <v>492</v>
      </c>
      <c r="L3930" t="s">
        <v>144</v>
      </c>
      <c r="M3930" t="s">
        <v>88</v>
      </c>
      <c r="O3930" s="51">
        <v>2329436</v>
      </c>
      <c r="P3930" t="s">
        <v>12867</v>
      </c>
      <c r="Q3930" t="s">
        <v>550</v>
      </c>
      <c r="R3930" t="s">
        <v>12868</v>
      </c>
      <c r="S3930" s="49" t="str">
        <f>CONCATENATE(Tabla_Datos[[#This Row],[Nombre_Cliente]]," ",Tabla_Datos[[#This Row],[ApellidoPaterno_Cliente]]," ",Tabla_Datos[[#This Row],[ApellidoMaterno_Cliente]])</f>
        <v>ALEJANDRO MANUEL ADR MENDOZA BARREDA</v>
      </c>
      <c r="T3930" s="53">
        <f>DATE(Tabla_Datos[[#This Row],[tAnio]],Tabla_Datos[[#This Row],[tMes]],Tabla_Datos[[#This Row],[tDia]])</f>
        <v>40775</v>
      </c>
      <c r="U3930" s="53" t="str">
        <f>IF(Tabla_Datos[[#This Row],[cProvincia]]="LIMA","LIMA","PROVINCIA")</f>
        <v>LIMA</v>
      </c>
      <c r="V3930" s="53" t="str">
        <f>MID(Tabla_Datos[[#This Row],[pTelefono]],1,SEARCH("-",Tabla_Datos[[#This Row],[pTelefono]],1)-1)</f>
        <v>1</v>
      </c>
      <c r="W3930" s="53" t="str">
        <f>MID(Tabla_Datos[[#This Row],[pTelefono]],SEARCH("-",Tabla_Datos[[#This Row],[pTelefono]],1)+1,LEN(Tabla_Datos[[#This Row],[pTelefono]]))</f>
        <v>988604944</v>
      </c>
      <c r="X3930" s="53" t="str">
        <f>CONCATENATE(Tabla_Datos[[#This Row],[TipUrb]]," ",Tabla_Datos[[#This Row],[Calle]]," ",Tabla_Datos[[#This Row],[NumCalle]])</f>
        <v>UR SEGUNDO MINCHAN INFANTES 161</v>
      </c>
      <c r="Y3930" t="s">
        <v>92</v>
      </c>
      <c r="Z3930" t="s">
        <v>196</v>
      </c>
      <c r="AA3930" t="s">
        <v>197</v>
      </c>
      <c r="AB3930">
        <v>2</v>
      </c>
      <c r="AC3930" t="s">
        <v>95</v>
      </c>
      <c r="AD3930" t="s">
        <v>161</v>
      </c>
      <c r="AE3930" t="s">
        <v>95</v>
      </c>
      <c r="AF3930" t="s">
        <v>95</v>
      </c>
      <c r="AG3930" s="51">
        <v>29677388</v>
      </c>
      <c r="AH3930" t="s">
        <v>95</v>
      </c>
      <c r="AI3930">
        <v>1</v>
      </c>
      <c r="AJ3930">
        <v>1</v>
      </c>
      <c r="AK3930" t="s">
        <v>12869</v>
      </c>
      <c r="AL3930">
        <v>161</v>
      </c>
    </row>
    <row r="3931" spans="1:38">
      <c r="A3931">
        <v>3282562</v>
      </c>
      <c r="B3931" t="s">
        <v>12870</v>
      </c>
      <c r="C3931" t="s">
        <v>18</v>
      </c>
      <c r="D3931" t="s">
        <v>143</v>
      </c>
      <c r="E3931">
        <v>2011</v>
      </c>
      <c r="F3931">
        <v>8</v>
      </c>
      <c r="G3931">
        <v>20</v>
      </c>
      <c r="H3931" t="s">
        <v>86</v>
      </c>
      <c r="I3931" t="s">
        <v>241</v>
      </c>
      <c r="J3931" t="s">
        <v>242</v>
      </c>
      <c r="K3931" t="s">
        <v>3970</v>
      </c>
      <c r="L3931" t="s">
        <v>86</v>
      </c>
      <c r="M3931" t="s">
        <v>148</v>
      </c>
      <c r="N3931" s="50">
        <v>45505523</v>
      </c>
      <c r="O3931" s="51">
        <v>2329264</v>
      </c>
      <c r="P3931" t="s">
        <v>12871</v>
      </c>
      <c r="Q3931" t="s">
        <v>3104</v>
      </c>
      <c r="R3931" t="s">
        <v>279</v>
      </c>
      <c r="S3931" s="49" t="str">
        <f>CONCATENATE(Tabla_Datos[[#This Row],[Nombre_Cliente]]," ",Tabla_Datos[[#This Row],[ApellidoPaterno_Cliente]]," ",Tabla_Datos[[#This Row],[ApellidoMaterno_Cliente]])</f>
        <v>MARIANO BUENO DIAZ</v>
      </c>
      <c r="T3931" s="53">
        <f>DATE(Tabla_Datos[[#This Row],[tAnio]],Tabla_Datos[[#This Row],[tMes]],Tabla_Datos[[#This Row],[tDia]])</f>
        <v>40775</v>
      </c>
      <c r="U3931" s="53" t="str">
        <f>IF(Tabla_Datos[[#This Row],[cProvincia]]="LIMA","LIMA","PROVINCIA")</f>
        <v>PROVINCIA</v>
      </c>
      <c r="V3931" s="53" t="str">
        <f>MID(Tabla_Datos[[#This Row],[pTelefono]],1,SEARCH("-",Tabla_Datos[[#This Row],[pTelefono]],1)-1)</f>
        <v>44</v>
      </c>
      <c r="W3931" s="53" t="str">
        <f>MID(Tabla_Datos[[#This Row],[pTelefono]],SEARCH("-",Tabla_Datos[[#This Row],[pTelefono]],1)+1,LEN(Tabla_Datos[[#This Row],[pTelefono]]))</f>
        <v>943257044</v>
      </c>
      <c r="X3931" s="53" t="str">
        <f>CONCATENATE(Tabla_Datos[[#This Row],[TipUrb]]," ",Tabla_Datos[[#This Row],[Calle]]," ",Tabla_Datos[[#This Row],[NumCalle]])</f>
        <v>- PROGRESO 0</v>
      </c>
      <c r="Y3931" t="s">
        <v>246</v>
      </c>
      <c r="Z3931" t="s">
        <v>181</v>
      </c>
      <c r="AA3931" t="s">
        <v>182</v>
      </c>
      <c r="AB3931" t="s">
        <v>95</v>
      </c>
      <c r="AC3931">
        <v>82</v>
      </c>
      <c r="AD3931" t="s">
        <v>109</v>
      </c>
      <c r="AE3931" t="s">
        <v>95</v>
      </c>
      <c r="AG3931" s="51">
        <v>43247426</v>
      </c>
      <c r="AI3931" t="s">
        <v>1264</v>
      </c>
      <c r="AJ3931" t="s">
        <v>1264</v>
      </c>
      <c r="AK3931" t="s">
        <v>323</v>
      </c>
      <c r="AL3931">
        <v>0</v>
      </c>
    </row>
    <row r="3932" spans="1:38">
      <c r="A3932">
        <v>3282155</v>
      </c>
      <c r="B3932" t="s">
        <v>12872</v>
      </c>
      <c r="C3932" t="s">
        <v>20</v>
      </c>
      <c r="D3932" t="s">
        <v>85</v>
      </c>
      <c r="E3932">
        <v>2011</v>
      </c>
      <c r="F3932">
        <v>8</v>
      </c>
      <c r="G3932">
        <v>20</v>
      </c>
      <c r="H3932" t="s">
        <v>86</v>
      </c>
      <c r="I3932" t="s">
        <v>16</v>
      </c>
      <c r="J3932" t="s">
        <v>16</v>
      </c>
      <c r="K3932" t="s">
        <v>374</v>
      </c>
      <c r="L3932" t="s">
        <v>86</v>
      </c>
      <c r="M3932" t="s">
        <v>88</v>
      </c>
      <c r="N3932" s="50">
        <v>9024699</v>
      </c>
      <c r="O3932" s="51">
        <v>2329140</v>
      </c>
      <c r="P3932" t="s">
        <v>7954</v>
      </c>
      <c r="Q3932" t="s">
        <v>256</v>
      </c>
      <c r="R3932" t="s">
        <v>255</v>
      </c>
      <c r="S3932" s="49" t="str">
        <f>CONCATENATE(Tabla_Datos[[#This Row],[Nombre_Cliente]]," ",Tabla_Datos[[#This Row],[ApellidoPaterno_Cliente]]," ",Tabla_Datos[[#This Row],[ApellidoMaterno_Cliente]])</f>
        <v>EUGENIO MAMANI CONDORI</v>
      </c>
      <c r="T3932" s="53">
        <f>DATE(Tabla_Datos[[#This Row],[tAnio]],Tabla_Datos[[#This Row],[tMes]],Tabla_Datos[[#This Row],[tDia]])</f>
        <v>40775</v>
      </c>
      <c r="U3932" s="53" t="str">
        <f>IF(Tabla_Datos[[#This Row],[cProvincia]]="LIMA","LIMA","PROVINCIA")</f>
        <v>LIMA</v>
      </c>
      <c r="V3932" s="53" t="str">
        <f>MID(Tabla_Datos[[#This Row],[pTelefono]],1,SEARCH("-",Tabla_Datos[[#This Row],[pTelefono]],1)-1)</f>
        <v>1</v>
      </c>
      <c r="W3932" s="53" t="str">
        <f>MID(Tabla_Datos[[#This Row],[pTelefono]],SEARCH("-",Tabla_Datos[[#This Row],[pTelefono]],1)+1,LEN(Tabla_Datos[[#This Row],[pTelefono]]))</f>
        <v>2821284</v>
      </c>
      <c r="X3932" s="53" t="str">
        <f>CONCATENATE(Tabla_Datos[[#This Row],[TipUrb]]," ",Tabla_Datos[[#This Row],[Calle]]," ",Tabla_Datos[[#This Row],[NumCalle]])</f>
        <v>- LOS AMANCAES 156</v>
      </c>
      <c r="Y3932" t="s">
        <v>92</v>
      </c>
      <c r="Z3932" t="s">
        <v>122</v>
      </c>
      <c r="AA3932" t="s">
        <v>123</v>
      </c>
      <c r="AB3932" t="s">
        <v>95</v>
      </c>
      <c r="AC3932" t="s">
        <v>95</v>
      </c>
      <c r="AD3932" t="s">
        <v>109</v>
      </c>
      <c r="AE3932" t="s">
        <v>95</v>
      </c>
      <c r="AF3932" t="s">
        <v>95</v>
      </c>
      <c r="AG3932" s="51">
        <v>9264805</v>
      </c>
      <c r="AH3932" t="s">
        <v>95</v>
      </c>
      <c r="AI3932">
        <v>1</v>
      </c>
      <c r="AJ3932">
        <v>1</v>
      </c>
      <c r="AK3932" t="s">
        <v>12873</v>
      </c>
      <c r="AL3932">
        <v>156</v>
      </c>
    </row>
    <row r="3933" spans="1:38">
      <c r="A3933">
        <v>3282142</v>
      </c>
      <c r="B3933" t="s">
        <v>12874</v>
      </c>
      <c r="C3933" t="s">
        <v>19</v>
      </c>
      <c r="D3933" t="s">
        <v>85</v>
      </c>
      <c r="E3933">
        <v>2011</v>
      </c>
      <c r="F3933">
        <v>8</v>
      </c>
      <c r="G3933">
        <v>20</v>
      </c>
      <c r="H3933" t="s">
        <v>86</v>
      </c>
      <c r="I3933" t="s">
        <v>16</v>
      </c>
      <c r="J3933" t="s">
        <v>16</v>
      </c>
      <c r="K3933" t="s">
        <v>696</v>
      </c>
      <c r="L3933" t="s">
        <v>86</v>
      </c>
      <c r="M3933" t="s">
        <v>88</v>
      </c>
      <c r="N3933" s="50">
        <v>20000021</v>
      </c>
      <c r="O3933" s="51">
        <v>2329129</v>
      </c>
      <c r="P3933" t="s">
        <v>4834</v>
      </c>
      <c r="Q3933" t="s">
        <v>473</v>
      </c>
      <c r="R3933" t="s">
        <v>12875</v>
      </c>
      <c r="S3933" s="49" t="str">
        <f>CONCATENATE(Tabla_Datos[[#This Row],[Nombre_Cliente]]," ",Tabla_Datos[[#This Row],[ApellidoPaterno_Cliente]]," ",Tabla_Datos[[#This Row],[ApellidoMaterno_Cliente]])</f>
        <v>NELLY MARIBEL CASTAÑEDA ESCOBEDO DE CASTRO</v>
      </c>
      <c r="T3933" s="53">
        <f>DATE(Tabla_Datos[[#This Row],[tAnio]],Tabla_Datos[[#This Row],[tMes]],Tabla_Datos[[#This Row],[tDia]])</f>
        <v>40775</v>
      </c>
      <c r="U3933" s="53" t="str">
        <f>IF(Tabla_Datos[[#This Row],[cProvincia]]="LIMA","LIMA","PROVINCIA")</f>
        <v>LIMA</v>
      </c>
      <c r="V3933" s="53" t="str">
        <f>MID(Tabla_Datos[[#This Row],[pTelefono]],1,SEARCH("-",Tabla_Datos[[#This Row],[pTelefono]],1)-1)</f>
        <v>1</v>
      </c>
      <c r="W3933" s="53" t="str">
        <f>MID(Tabla_Datos[[#This Row],[pTelefono]],SEARCH("-",Tabla_Datos[[#This Row],[pTelefono]],1)+1,LEN(Tabla_Datos[[#This Row],[pTelefono]]))</f>
        <v>981462743</v>
      </c>
      <c r="X3933" s="53" t="str">
        <f>CONCATENATE(Tabla_Datos[[#This Row],[TipUrb]]," ",Tabla_Datos[[#This Row],[Calle]]," ",Tabla_Datos[[#This Row],[NumCalle]])</f>
        <v>UR SAN LUIS 2882</v>
      </c>
      <c r="Y3933" t="s">
        <v>92</v>
      </c>
      <c r="Z3933" t="s">
        <v>196</v>
      </c>
      <c r="AA3933" t="s">
        <v>197</v>
      </c>
      <c r="AB3933" t="s">
        <v>95</v>
      </c>
      <c r="AC3933" t="s">
        <v>95</v>
      </c>
      <c r="AD3933" t="s">
        <v>161</v>
      </c>
      <c r="AE3933" t="s">
        <v>95</v>
      </c>
      <c r="AF3933" t="s">
        <v>95</v>
      </c>
      <c r="AG3933" s="51">
        <v>80148681</v>
      </c>
      <c r="AH3933" t="s">
        <v>95</v>
      </c>
      <c r="AI3933">
        <v>1</v>
      </c>
      <c r="AJ3933">
        <v>1</v>
      </c>
      <c r="AK3933" t="s">
        <v>680</v>
      </c>
      <c r="AL3933">
        <v>2882</v>
      </c>
    </row>
    <row r="3934" spans="1:38">
      <c r="A3934">
        <v>3282298</v>
      </c>
      <c r="B3934" t="s">
        <v>12876</v>
      </c>
      <c r="C3934" t="s">
        <v>18</v>
      </c>
      <c r="D3934" t="s">
        <v>143</v>
      </c>
      <c r="E3934">
        <v>2011</v>
      </c>
      <c r="F3934">
        <v>8</v>
      </c>
      <c r="G3934">
        <v>20</v>
      </c>
      <c r="H3934" t="s">
        <v>86</v>
      </c>
      <c r="I3934" t="s">
        <v>355</v>
      </c>
      <c r="J3934" t="s">
        <v>2051</v>
      </c>
      <c r="K3934" t="s">
        <v>2052</v>
      </c>
      <c r="L3934" t="s">
        <v>86</v>
      </c>
      <c r="M3934" t="s">
        <v>594</v>
      </c>
      <c r="N3934" s="50">
        <v>42974516</v>
      </c>
      <c r="O3934" s="51">
        <v>2329209</v>
      </c>
      <c r="P3934" t="s">
        <v>12877</v>
      </c>
      <c r="Q3934" t="s">
        <v>370</v>
      </c>
      <c r="R3934" t="s">
        <v>12060</v>
      </c>
      <c r="S3934" s="49" t="str">
        <f>CONCATENATE(Tabla_Datos[[#This Row],[Nombre_Cliente]]," ",Tabla_Datos[[#This Row],[ApellidoPaterno_Cliente]]," ",Tabla_Datos[[#This Row],[ApellidoMaterno_Cliente]])</f>
        <v>JUAN CANCIO TORRES CHAHUAYO</v>
      </c>
      <c r="T3934" s="53">
        <f>DATE(Tabla_Datos[[#This Row],[tAnio]],Tabla_Datos[[#This Row],[tMes]],Tabla_Datos[[#This Row],[tDia]])</f>
        <v>40775</v>
      </c>
      <c r="U3934" s="53" t="str">
        <f>IF(Tabla_Datos[[#This Row],[cProvincia]]="LIMA","LIMA","PROVINCIA")</f>
        <v>PROVINCIA</v>
      </c>
      <c r="V3934" s="53" t="str">
        <f>MID(Tabla_Datos[[#This Row],[pTelefono]],1,SEARCH("-",Tabla_Datos[[#This Row],[pTelefono]],1)-1)</f>
        <v>84</v>
      </c>
      <c r="W3934" s="53" t="str">
        <f>MID(Tabla_Datos[[#This Row],[pTelefono]],SEARCH("-",Tabla_Datos[[#This Row],[pTelefono]],1)+1,LEN(Tabla_Datos[[#This Row],[pTelefono]]))</f>
        <v>984746996</v>
      </c>
      <c r="X3934" s="53" t="str">
        <f>CONCATENATE(Tabla_Datos[[#This Row],[TipUrb]]," ",Tabla_Datos[[#This Row],[Calle]]," ",Tabla_Datos[[#This Row],[NumCalle]])</f>
        <v>- RAMON CASTILLA 0</v>
      </c>
      <c r="Y3934" t="s">
        <v>360</v>
      </c>
      <c r="Z3934" t="s">
        <v>320</v>
      </c>
      <c r="AA3934" t="s">
        <v>321</v>
      </c>
      <c r="AB3934" t="s">
        <v>95</v>
      </c>
      <c r="AC3934" t="s">
        <v>95</v>
      </c>
      <c r="AD3934" t="s">
        <v>109</v>
      </c>
      <c r="AE3934" t="s">
        <v>95</v>
      </c>
      <c r="AG3934" s="51">
        <v>40315727</v>
      </c>
      <c r="AI3934">
        <v>26</v>
      </c>
      <c r="AJ3934">
        <v>26</v>
      </c>
      <c r="AK3934" t="s">
        <v>2913</v>
      </c>
      <c r="AL3934">
        <v>0</v>
      </c>
    </row>
    <row r="3935" spans="1:38">
      <c r="A3935">
        <v>3283410</v>
      </c>
      <c r="B3935" t="s">
        <v>12878</v>
      </c>
      <c r="C3935" t="s">
        <v>19</v>
      </c>
      <c r="D3935" t="s">
        <v>143</v>
      </c>
      <c r="E3935">
        <v>2011</v>
      </c>
      <c r="F3935">
        <v>8</v>
      </c>
      <c r="G3935">
        <v>20</v>
      </c>
      <c r="H3935" t="s">
        <v>86</v>
      </c>
      <c r="I3935" t="s">
        <v>16</v>
      </c>
      <c r="J3935" t="s">
        <v>16</v>
      </c>
      <c r="K3935" t="s">
        <v>308</v>
      </c>
      <c r="L3935" t="s">
        <v>86</v>
      </c>
      <c r="M3935" t="s">
        <v>88</v>
      </c>
      <c r="N3935" s="50">
        <v>42813135</v>
      </c>
      <c r="O3935" s="51">
        <v>2330060</v>
      </c>
      <c r="P3935" t="s">
        <v>3426</v>
      </c>
      <c r="Q3935" t="s">
        <v>194</v>
      </c>
      <c r="R3935" t="s">
        <v>428</v>
      </c>
      <c r="S3935" s="49" t="str">
        <f>CONCATENATE(Tabla_Datos[[#This Row],[Nombre_Cliente]]," ",Tabla_Datos[[#This Row],[ApellidoPaterno_Cliente]]," ",Tabla_Datos[[#This Row],[ApellidoMaterno_Cliente]])</f>
        <v>JUANA FRANCISCA ORTEGA MARQUEZ</v>
      </c>
      <c r="T3935" s="53">
        <f>DATE(Tabla_Datos[[#This Row],[tAnio]],Tabla_Datos[[#This Row],[tMes]],Tabla_Datos[[#This Row],[tDia]])</f>
        <v>40775</v>
      </c>
      <c r="U3935" s="53" t="str">
        <f>IF(Tabla_Datos[[#This Row],[cProvincia]]="LIMA","LIMA","PROVINCIA")</f>
        <v>LIMA</v>
      </c>
      <c r="V3935" s="53" t="str">
        <f>MID(Tabla_Datos[[#This Row],[pTelefono]],1,SEARCH("-",Tabla_Datos[[#This Row],[pTelefono]],1)-1)</f>
        <v>1</v>
      </c>
      <c r="W3935" s="53" t="str">
        <f>MID(Tabla_Datos[[#This Row],[pTelefono]],SEARCH("-",Tabla_Datos[[#This Row],[pTelefono]],1)+1,LEN(Tabla_Datos[[#This Row],[pTelefono]]))</f>
        <v>987749787</v>
      </c>
      <c r="X3935" s="53" t="str">
        <f>CONCATENATE(Tabla_Datos[[#This Row],[TipUrb]]," ",Tabla_Datos[[#This Row],[Calle]]," ",Tabla_Datos[[#This Row],[NumCalle]])</f>
        <v>AS 10 DE NOVIEMBRE 0</v>
      </c>
      <c r="Y3935" t="s">
        <v>92</v>
      </c>
      <c r="Z3935" t="s">
        <v>152</v>
      </c>
      <c r="AA3935" t="s">
        <v>153</v>
      </c>
      <c r="AB3935" t="s">
        <v>95</v>
      </c>
      <c r="AC3935" t="s">
        <v>95</v>
      </c>
      <c r="AD3935" t="s">
        <v>215</v>
      </c>
      <c r="AE3935" t="s">
        <v>361</v>
      </c>
      <c r="AF3935">
        <v>9</v>
      </c>
      <c r="AG3935" s="51">
        <v>9822180</v>
      </c>
      <c r="AH3935" t="s">
        <v>95</v>
      </c>
      <c r="AI3935">
        <v>1</v>
      </c>
      <c r="AJ3935">
        <v>1</v>
      </c>
      <c r="AK3935" t="s">
        <v>12879</v>
      </c>
      <c r="AL3935">
        <v>0</v>
      </c>
    </row>
    <row r="3936" spans="1:38">
      <c r="A3936">
        <v>3283260</v>
      </c>
      <c r="B3936" t="s">
        <v>12880</v>
      </c>
      <c r="C3936" t="s">
        <v>20</v>
      </c>
      <c r="D3936" t="s">
        <v>143</v>
      </c>
      <c r="E3936">
        <v>2011</v>
      </c>
      <c r="F3936">
        <v>8</v>
      </c>
      <c r="G3936">
        <v>20</v>
      </c>
      <c r="H3936" t="s">
        <v>86</v>
      </c>
      <c r="I3936" t="s">
        <v>16</v>
      </c>
      <c r="J3936" t="s">
        <v>16</v>
      </c>
      <c r="K3936" t="s">
        <v>1213</v>
      </c>
      <c r="L3936" t="s">
        <v>86</v>
      </c>
      <c r="M3936" t="s">
        <v>88</v>
      </c>
      <c r="N3936" s="50">
        <v>3363143</v>
      </c>
      <c r="O3936" s="51">
        <v>2329920</v>
      </c>
      <c r="P3936" t="s">
        <v>12881</v>
      </c>
      <c r="Q3936" t="s">
        <v>377</v>
      </c>
      <c r="R3936" t="s">
        <v>12882</v>
      </c>
      <c r="S3936" s="49" t="str">
        <f>CONCATENATE(Tabla_Datos[[#This Row],[Nombre_Cliente]]," ",Tabla_Datos[[#This Row],[ApellidoPaterno_Cliente]]," ",Tabla_Datos[[#This Row],[ApellidoMaterno_Cliente]])</f>
        <v>MARCOS ALBERTO PEREZ JANAMPA</v>
      </c>
      <c r="T3936" s="53">
        <f>DATE(Tabla_Datos[[#This Row],[tAnio]],Tabla_Datos[[#This Row],[tMes]],Tabla_Datos[[#This Row],[tDia]])</f>
        <v>40775</v>
      </c>
      <c r="U3936" s="53" t="str">
        <f>IF(Tabla_Datos[[#This Row],[cProvincia]]="LIMA","LIMA","PROVINCIA")</f>
        <v>LIMA</v>
      </c>
      <c r="V3936" s="53" t="str">
        <f>MID(Tabla_Datos[[#This Row],[pTelefono]],1,SEARCH("-",Tabla_Datos[[#This Row],[pTelefono]],1)-1)</f>
        <v>1</v>
      </c>
      <c r="W3936" s="53" t="str">
        <f>MID(Tabla_Datos[[#This Row],[pTelefono]],SEARCH("-",Tabla_Datos[[#This Row],[pTelefono]],1)+1,LEN(Tabla_Datos[[#This Row],[pTelefono]]))</f>
        <v>945028436</v>
      </c>
      <c r="X3936" s="53" t="str">
        <f>CONCATENATE(Tabla_Datos[[#This Row],[TipUrb]]," ",Tabla_Datos[[#This Row],[Calle]]," ",Tabla_Datos[[#This Row],[NumCalle]])</f>
        <v>AH LOS JAZMINES 0</v>
      </c>
      <c r="Y3936" t="s">
        <v>92</v>
      </c>
      <c r="Z3936" t="s">
        <v>152</v>
      </c>
      <c r="AA3936" t="s">
        <v>153</v>
      </c>
      <c r="AB3936" t="s">
        <v>95</v>
      </c>
      <c r="AC3936" t="s">
        <v>95</v>
      </c>
      <c r="AD3936" t="s">
        <v>96</v>
      </c>
      <c r="AE3936" t="s">
        <v>116</v>
      </c>
      <c r="AF3936">
        <v>10</v>
      </c>
      <c r="AG3936" s="51">
        <v>41665580</v>
      </c>
      <c r="AH3936" t="s">
        <v>95</v>
      </c>
      <c r="AI3936">
        <v>1</v>
      </c>
      <c r="AJ3936">
        <v>1</v>
      </c>
      <c r="AK3936" t="s">
        <v>6948</v>
      </c>
      <c r="AL3936">
        <v>0</v>
      </c>
    </row>
    <row r="3937" spans="1:38">
      <c r="A3937">
        <v>3283676</v>
      </c>
      <c r="B3937" t="s">
        <v>12883</v>
      </c>
      <c r="C3937" t="s">
        <v>19</v>
      </c>
      <c r="D3937" t="s">
        <v>143</v>
      </c>
      <c r="E3937">
        <v>2011</v>
      </c>
      <c r="F3937">
        <v>8</v>
      </c>
      <c r="G3937">
        <v>20</v>
      </c>
      <c r="H3937" t="s">
        <v>86</v>
      </c>
      <c r="I3937" t="s">
        <v>514</v>
      </c>
      <c r="J3937" t="s">
        <v>514</v>
      </c>
      <c r="K3937" t="s">
        <v>514</v>
      </c>
      <c r="L3937" t="s">
        <v>86</v>
      </c>
      <c r="M3937" t="s">
        <v>133</v>
      </c>
      <c r="N3937" s="50">
        <v>40681379</v>
      </c>
      <c r="O3937" s="51">
        <v>2330305</v>
      </c>
      <c r="P3937" t="s">
        <v>6485</v>
      </c>
      <c r="Q3937" t="s">
        <v>12884</v>
      </c>
      <c r="R3937" t="s">
        <v>4180</v>
      </c>
      <c r="S3937" s="49" t="str">
        <f>CONCATENATE(Tabla_Datos[[#This Row],[Nombre_Cliente]]," ",Tabla_Datos[[#This Row],[ApellidoPaterno_Cliente]]," ",Tabla_Datos[[#This Row],[ApellidoMaterno_Cliente]])</f>
        <v>EDILBERTO ALCALDE JULCA</v>
      </c>
      <c r="T3937" s="53">
        <f>DATE(Tabla_Datos[[#This Row],[tAnio]],Tabla_Datos[[#This Row],[tMes]],Tabla_Datos[[#This Row],[tDia]])</f>
        <v>40775</v>
      </c>
      <c r="U3937" s="53" t="str">
        <f>IF(Tabla_Datos[[#This Row],[cProvincia]]="LIMA","LIMA","PROVINCIA")</f>
        <v>PROVINCIA</v>
      </c>
      <c r="V3937" s="53" t="str">
        <f>MID(Tabla_Datos[[#This Row],[pTelefono]],1,SEARCH("-",Tabla_Datos[[#This Row],[pTelefono]],1)-1)</f>
        <v>76</v>
      </c>
      <c r="W3937" s="53" t="str">
        <f>MID(Tabla_Datos[[#This Row],[pTelefono]],SEARCH("-",Tabla_Datos[[#This Row],[pTelefono]],1)+1,LEN(Tabla_Datos[[#This Row],[pTelefono]]))</f>
        <v>976648290</v>
      </c>
      <c r="X3937" s="53" t="str">
        <f>CONCATENATE(Tabla_Datos[[#This Row],[TipUrb]]," ",Tabla_Datos[[#This Row],[Calle]]," ",Tabla_Datos[[#This Row],[NumCalle]])</f>
        <v xml:space="preserve">  ARGENTINA 280</v>
      </c>
      <c r="Y3937" t="s">
        <v>517</v>
      </c>
      <c r="Z3937" t="s">
        <v>152</v>
      </c>
      <c r="AA3937" t="s">
        <v>153</v>
      </c>
      <c r="AB3937" t="s">
        <v>95</v>
      </c>
      <c r="AC3937" t="s">
        <v>95</v>
      </c>
      <c r="AD3937" t="s">
        <v>95</v>
      </c>
      <c r="AE3937" t="s">
        <v>95</v>
      </c>
      <c r="AF3937" t="s">
        <v>95</v>
      </c>
      <c r="AG3937" s="51">
        <v>40149379</v>
      </c>
      <c r="AH3937" t="s">
        <v>95</v>
      </c>
      <c r="AI3937">
        <v>1</v>
      </c>
      <c r="AJ3937">
        <v>1</v>
      </c>
      <c r="AK3937" t="s">
        <v>2829</v>
      </c>
      <c r="AL3937">
        <v>280</v>
      </c>
    </row>
    <row r="3938" spans="1:38">
      <c r="A3938">
        <v>3282477</v>
      </c>
      <c r="B3938" t="s">
        <v>12885</v>
      </c>
      <c r="C3938" t="s">
        <v>19</v>
      </c>
      <c r="D3938" t="s">
        <v>224</v>
      </c>
      <c r="E3938">
        <v>2011</v>
      </c>
      <c r="F3938">
        <v>8</v>
      </c>
      <c r="G3938">
        <v>20</v>
      </c>
      <c r="H3938" t="s">
        <v>86</v>
      </c>
      <c r="I3938" t="s">
        <v>16</v>
      </c>
      <c r="J3938" t="s">
        <v>16</v>
      </c>
      <c r="K3938" t="s">
        <v>177</v>
      </c>
      <c r="L3938" t="s">
        <v>86</v>
      </c>
      <c r="M3938" t="s">
        <v>88</v>
      </c>
      <c r="N3938" s="50">
        <v>99999999</v>
      </c>
      <c r="O3938" s="51">
        <v>2329273</v>
      </c>
      <c r="P3938" t="s">
        <v>12886</v>
      </c>
      <c r="Q3938" t="s">
        <v>310</v>
      </c>
      <c r="R3938" t="s">
        <v>1277</v>
      </c>
      <c r="S3938" s="49" t="str">
        <f>CONCATENATE(Tabla_Datos[[#This Row],[Nombre_Cliente]]," ",Tabla_Datos[[#This Row],[ApellidoPaterno_Cliente]]," ",Tabla_Datos[[#This Row],[ApellidoMaterno_Cliente]])</f>
        <v>JESSICA DORA MORALES MIRANDA</v>
      </c>
      <c r="T3938" s="53">
        <f>DATE(Tabla_Datos[[#This Row],[tAnio]],Tabla_Datos[[#This Row],[tMes]],Tabla_Datos[[#This Row],[tDia]])</f>
        <v>40775</v>
      </c>
      <c r="U3938" s="53" t="str">
        <f>IF(Tabla_Datos[[#This Row],[cProvincia]]="LIMA","LIMA","PROVINCIA")</f>
        <v>LIMA</v>
      </c>
      <c r="V3938" s="53" t="str">
        <f>MID(Tabla_Datos[[#This Row],[pTelefono]],1,SEARCH("-",Tabla_Datos[[#This Row],[pTelefono]],1)-1)</f>
        <v>1</v>
      </c>
      <c r="W3938" s="53" t="str">
        <f>MID(Tabla_Datos[[#This Row],[pTelefono]],SEARCH("-",Tabla_Datos[[#This Row],[pTelefono]],1)+1,LEN(Tabla_Datos[[#This Row],[pTelefono]]))</f>
        <v>13274995</v>
      </c>
      <c r="X3938" s="53" t="str">
        <f>CONCATENATE(Tabla_Datos[[#This Row],[TipUrb]]," ",Tabla_Datos[[#This Row],[Calle]]," ",Tabla_Datos[[#This Row],[NumCalle]])</f>
        <v xml:space="preserve">  CHIQUIAN 2325</v>
      </c>
      <c r="Y3938" t="s">
        <v>92</v>
      </c>
      <c r="Z3938" t="s">
        <v>196</v>
      </c>
      <c r="AA3938" t="s">
        <v>197</v>
      </c>
      <c r="AB3938" t="s">
        <v>95</v>
      </c>
      <c r="AC3938">
        <v>176</v>
      </c>
      <c r="AD3938" t="s">
        <v>95</v>
      </c>
      <c r="AE3938" t="s">
        <v>95</v>
      </c>
      <c r="AF3938" t="s">
        <v>95</v>
      </c>
      <c r="AG3938" s="51">
        <v>40782699</v>
      </c>
      <c r="AH3938" t="s">
        <v>95</v>
      </c>
      <c r="AI3938">
        <v>1</v>
      </c>
      <c r="AJ3938">
        <v>1</v>
      </c>
      <c r="AK3938" t="s">
        <v>1933</v>
      </c>
      <c r="AL3938">
        <v>2325</v>
      </c>
    </row>
    <row r="3939" spans="1:38">
      <c r="A3939">
        <v>3282929</v>
      </c>
      <c r="B3939" t="s">
        <v>12887</v>
      </c>
      <c r="C3939" t="s">
        <v>20</v>
      </c>
      <c r="D3939" t="s">
        <v>85</v>
      </c>
      <c r="E3939">
        <v>2011</v>
      </c>
      <c r="F3939">
        <v>8</v>
      </c>
      <c r="G3939">
        <v>20</v>
      </c>
      <c r="H3939" t="s">
        <v>86</v>
      </c>
      <c r="I3939" t="s">
        <v>16</v>
      </c>
      <c r="J3939" t="s">
        <v>16</v>
      </c>
      <c r="K3939" t="s">
        <v>633</v>
      </c>
      <c r="L3939" t="s">
        <v>86</v>
      </c>
      <c r="M3939" t="s">
        <v>88</v>
      </c>
      <c r="N3939" s="50">
        <v>20000021</v>
      </c>
      <c r="O3939" s="51">
        <v>2329635</v>
      </c>
      <c r="P3939" t="s">
        <v>12888</v>
      </c>
      <c r="Q3939" t="s">
        <v>12889</v>
      </c>
      <c r="R3939" t="s">
        <v>8673</v>
      </c>
      <c r="S3939" s="49" t="str">
        <f>CONCATENATE(Tabla_Datos[[#This Row],[Nombre_Cliente]]," ",Tabla_Datos[[#This Row],[ApellidoPaterno_Cliente]]," ",Tabla_Datos[[#This Row],[ApellidoMaterno_Cliente]])</f>
        <v>AGURTO RODRIGUEZ ROMY CONSUELO</v>
      </c>
      <c r="T3939" s="53">
        <f>DATE(Tabla_Datos[[#This Row],[tAnio]],Tabla_Datos[[#This Row],[tMes]],Tabla_Datos[[#This Row],[tDia]])</f>
        <v>40775</v>
      </c>
      <c r="U3939" s="53" t="str">
        <f>IF(Tabla_Datos[[#This Row],[cProvincia]]="LIMA","LIMA","PROVINCIA")</f>
        <v>LIMA</v>
      </c>
      <c r="V3939" s="53" t="str">
        <f>MID(Tabla_Datos[[#This Row],[pTelefono]],1,SEARCH("-",Tabla_Datos[[#This Row],[pTelefono]],1)-1)</f>
        <v>1</v>
      </c>
      <c r="W3939" s="53" t="str">
        <f>MID(Tabla_Datos[[#This Row],[pTelefono]],SEARCH("-",Tabla_Datos[[#This Row],[pTelefono]],1)+1,LEN(Tabla_Datos[[#This Row],[pTelefono]]))</f>
        <v>994071724</v>
      </c>
      <c r="X3939" s="53" t="str">
        <f>CONCATENATE(Tabla_Datos[[#This Row],[TipUrb]]," ",Tabla_Datos[[#This Row],[Calle]]," ",Tabla_Datos[[#This Row],[NumCalle]])</f>
        <v>UR LOS AJENJOS 151</v>
      </c>
      <c r="Y3939" t="s">
        <v>92</v>
      </c>
      <c r="Z3939" t="s">
        <v>122</v>
      </c>
      <c r="AA3939" t="s">
        <v>123</v>
      </c>
      <c r="AB3939">
        <v>4</v>
      </c>
      <c r="AC3939">
        <v>406</v>
      </c>
      <c r="AD3939" t="s">
        <v>161</v>
      </c>
      <c r="AE3939" t="s">
        <v>95</v>
      </c>
      <c r="AF3939" t="s">
        <v>95</v>
      </c>
      <c r="AG3939" s="51">
        <v>40323403</v>
      </c>
      <c r="AH3939" t="s">
        <v>95</v>
      </c>
      <c r="AI3939">
        <v>1</v>
      </c>
      <c r="AJ3939">
        <v>1</v>
      </c>
      <c r="AK3939" t="s">
        <v>12890</v>
      </c>
      <c r="AL3939">
        <v>151</v>
      </c>
    </row>
    <row r="3940" spans="1:38">
      <c r="A3940">
        <v>3283391</v>
      </c>
      <c r="B3940" t="s">
        <v>12891</v>
      </c>
      <c r="C3940" t="s">
        <v>19</v>
      </c>
      <c r="D3940" t="s">
        <v>85</v>
      </c>
      <c r="E3940">
        <v>2011</v>
      </c>
      <c r="F3940">
        <v>8</v>
      </c>
      <c r="G3940">
        <v>20</v>
      </c>
      <c r="H3940" t="s">
        <v>86</v>
      </c>
      <c r="I3940" t="s">
        <v>16</v>
      </c>
      <c r="J3940" t="s">
        <v>16</v>
      </c>
      <c r="K3940" t="s">
        <v>386</v>
      </c>
      <c r="L3940" t="s">
        <v>86</v>
      </c>
      <c r="M3940" t="s">
        <v>88</v>
      </c>
      <c r="N3940" s="50">
        <v>46651204</v>
      </c>
      <c r="O3940" s="51">
        <v>2330044</v>
      </c>
      <c r="P3940" t="s">
        <v>3667</v>
      </c>
      <c r="Q3940" t="s">
        <v>91</v>
      </c>
      <c r="R3940" t="s">
        <v>12892</v>
      </c>
      <c r="S3940" s="49" t="str">
        <f>CONCATENATE(Tabla_Datos[[#This Row],[Nombre_Cliente]]," ",Tabla_Datos[[#This Row],[ApellidoPaterno_Cliente]]," ",Tabla_Datos[[#This Row],[ApellidoMaterno_Cliente]])</f>
        <v>RAFAEL TOLEDO FERNANDES</v>
      </c>
      <c r="T3940" s="53">
        <f>DATE(Tabla_Datos[[#This Row],[tAnio]],Tabla_Datos[[#This Row],[tMes]],Tabla_Datos[[#This Row],[tDia]])</f>
        <v>40775</v>
      </c>
      <c r="U3940" s="53" t="str">
        <f>IF(Tabla_Datos[[#This Row],[cProvincia]]="LIMA","LIMA","PROVINCIA")</f>
        <v>LIMA</v>
      </c>
      <c r="V3940" s="53" t="str">
        <f>MID(Tabla_Datos[[#This Row],[pTelefono]],1,SEARCH("-",Tabla_Datos[[#This Row],[pTelefono]],1)-1)</f>
        <v>1</v>
      </c>
      <c r="W3940" s="53" t="str">
        <f>MID(Tabla_Datos[[#This Row],[pTelefono]],SEARCH("-",Tabla_Datos[[#This Row],[pTelefono]],1)+1,LEN(Tabla_Datos[[#This Row],[pTelefono]]))</f>
        <v>989064879</v>
      </c>
      <c r="X3940" s="53" t="str">
        <f>CONCATENATE(Tabla_Datos[[#This Row],[TipUrb]]," ",Tabla_Datos[[#This Row],[Calle]]," ",Tabla_Datos[[#This Row],[NumCalle]])</f>
        <v xml:space="preserve">  CAMINO REAL 791</v>
      </c>
      <c r="Y3940" t="s">
        <v>92</v>
      </c>
      <c r="Z3940" t="s">
        <v>122</v>
      </c>
      <c r="AA3940" t="s">
        <v>123</v>
      </c>
      <c r="AB3940">
        <v>2</v>
      </c>
      <c r="AC3940">
        <v>202</v>
      </c>
      <c r="AD3940" t="s">
        <v>95</v>
      </c>
      <c r="AE3940" t="s">
        <v>95</v>
      </c>
      <c r="AF3940" t="s">
        <v>95</v>
      </c>
      <c r="AG3940" s="51" t="s">
        <v>12893</v>
      </c>
      <c r="AH3940" t="s">
        <v>95</v>
      </c>
      <c r="AI3940">
        <v>1</v>
      </c>
      <c r="AJ3940">
        <v>1</v>
      </c>
      <c r="AK3940" t="s">
        <v>12894</v>
      </c>
      <c r="AL3940">
        <v>791</v>
      </c>
    </row>
    <row r="3941" spans="1:38">
      <c r="A3941">
        <v>3282835</v>
      </c>
      <c r="B3941" t="s">
        <v>12895</v>
      </c>
      <c r="C3941" t="s">
        <v>20</v>
      </c>
      <c r="D3941" t="s">
        <v>85</v>
      </c>
      <c r="E3941">
        <v>2011</v>
      </c>
      <c r="F3941">
        <v>8</v>
      </c>
      <c r="G3941">
        <v>20</v>
      </c>
      <c r="H3941" t="s">
        <v>86</v>
      </c>
      <c r="I3941" t="s">
        <v>16</v>
      </c>
      <c r="J3941" t="s">
        <v>16</v>
      </c>
      <c r="K3941" t="s">
        <v>308</v>
      </c>
      <c r="L3941" t="s">
        <v>86</v>
      </c>
      <c r="M3941" t="s">
        <v>88</v>
      </c>
      <c r="N3941" s="50">
        <v>20000021</v>
      </c>
      <c r="O3941" s="51">
        <v>2329557</v>
      </c>
      <c r="P3941" t="s">
        <v>12896</v>
      </c>
      <c r="Q3941" t="s">
        <v>2573</v>
      </c>
      <c r="R3941" t="s">
        <v>1931</v>
      </c>
      <c r="S3941" s="49" t="str">
        <f>CONCATENATE(Tabla_Datos[[#This Row],[Nombre_Cliente]]," ",Tabla_Datos[[#This Row],[ApellidoPaterno_Cliente]]," ",Tabla_Datos[[#This Row],[ApellidoMaterno_Cliente]])</f>
        <v>MELINA GRACIELA ALEGRIA VALDEZ</v>
      </c>
      <c r="T3941" s="53">
        <f>DATE(Tabla_Datos[[#This Row],[tAnio]],Tabla_Datos[[#This Row],[tMes]],Tabla_Datos[[#This Row],[tDia]])</f>
        <v>40775</v>
      </c>
      <c r="U3941" s="53" t="str">
        <f>IF(Tabla_Datos[[#This Row],[cProvincia]]="LIMA","LIMA","PROVINCIA")</f>
        <v>LIMA</v>
      </c>
      <c r="V3941" s="53" t="str">
        <f>MID(Tabla_Datos[[#This Row],[pTelefono]],1,SEARCH("-",Tabla_Datos[[#This Row],[pTelefono]],1)-1)</f>
        <v>1</v>
      </c>
      <c r="W3941" s="53" t="str">
        <f>MID(Tabla_Datos[[#This Row],[pTelefono]],SEARCH("-",Tabla_Datos[[#This Row],[pTelefono]],1)+1,LEN(Tabla_Datos[[#This Row],[pTelefono]]))</f>
        <v>989856671</v>
      </c>
      <c r="X3941" s="53" t="str">
        <f>CONCATENATE(Tabla_Datos[[#This Row],[TipUrb]]," ",Tabla_Datos[[#This Row],[Calle]]," ",Tabla_Datos[[#This Row],[NumCalle]])</f>
        <v>UR LOS GORRIONES   BLOCK H 365</v>
      </c>
      <c r="Y3941" t="s">
        <v>92</v>
      </c>
      <c r="Z3941" t="s">
        <v>122</v>
      </c>
      <c r="AA3941" t="s">
        <v>123</v>
      </c>
      <c r="AB3941" t="s">
        <v>95</v>
      </c>
      <c r="AC3941">
        <v>304</v>
      </c>
      <c r="AD3941" t="s">
        <v>161</v>
      </c>
      <c r="AE3941" t="s">
        <v>95</v>
      </c>
      <c r="AF3941" t="s">
        <v>95</v>
      </c>
      <c r="AG3941" s="51">
        <v>41438596</v>
      </c>
      <c r="AH3941" t="s">
        <v>95</v>
      </c>
      <c r="AI3941">
        <v>1</v>
      </c>
      <c r="AJ3941">
        <v>1</v>
      </c>
      <c r="AK3941" t="s">
        <v>12897</v>
      </c>
      <c r="AL3941">
        <v>365</v>
      </c>
    </row>
    <row r="3942" spans="1:38">
      <c r="A3942">
        <v>3283949</v>
      </c>
      <c r="B3942" t="s">
        <v>12898</v>
      </c>
      <c r="C3942" t="s">
        <v>18</v>
      </c>
      <c r="D3942" t="s">
        <v>143</v>
      </c>
      <c r="E3942">
        <v>2011</v>
      </c>
      <c r="F3942">
        <v>8</v>
      </c>
      <c r="G3942">
        <v>20</v>
      </c>
      <c r="H3942" t="s">
        <v>86</v>
      </c>
      <c r="I3942" t="s">
        <v>141</v>
      </c>
      <c r="J3942" t="s">
        <v>5823</v>
      </c>
      <c r="K3942" t="s">
        <v>5824</v>
      </c>
      <c r="L3942" t="s">
        <v>86</v>
      </c>
      <c r="M3942" t="s">
        <v>294</v>
      </c>
      <c r="N3942" s="50">
        <v>21077839</v>
      </c>
      <c r="O3942" s="51">
        <v>2330486</v>
      </c>
      <c r="P3942" t="s">
        <v>12899</v>
      </c>
      <c r="Q3942" t="s">
        <v>781</v>
      </c>
      <c r="R3942" t="s">
        <v>12900</v>
      </c>
      <c r="S3942" s="49" t="str">
        <f>CONCATENATE(Tabla_Datos[[#This Row],[Nombre_Cliente]]," ",Tabla_Datos[[#This Row],[ApellidoPaterno_Cliente]]," ",Tabla_Datos[[#This Row],[ApellidoMaterno_Cliente]])</f>
        <v>SENEN ROJAS GOITIA</v>
      </c>
      <c r="T3942" s="53">
        <f>DATE(Tabla_Datos[[#This Row],[tAnio]],Tabla_Datos[[#This Row],[tMes]],Tabla_Datos[[#This Row],[tDia]])</f>
        <v>40775</v>
      </c>
      <c r="U3942" s="53" t="str">
        <f>IF(Tabla_Datos[[#This Row],[cProvincia]]="LIMA","LIMA","PROVINCIA")</f>
        <v>PROVINCIA</v>
      </c>
      <c r="V3942" s="53" t="str">
        <f>MID(Tabla_Datos[[#This Row],[pTelefono]],1,SEARCH("-",Tabla_Datos[[#This Row],[pTelefono]],1)-1)</f>
        <v>64</v>
      </c>
      <c r="W3942" s="53" t="str">
        <f>MID(Tabla_Datos[[#This Row],[pTelefono]],SEARCH("-",Tabla_Datos[[#This Row],[pTelefono]],1)+1,LEN(Tabla_Datos[[#This Row],[pTelefono]]))</f>
        <v>964426697</v>
      </c>
      <c r="X3942" s="53" t="str">
        <f>CONCATENATE(Tabla_Datos[[#This Row],[TipUrb]]," ",Tabla_Datos[[#This Row],[Calle]]," ",Tabla_Datos[[#This Row],[NumCalle]])</f>
        <v>- SN 0</v>
      </c>
      <c r="Y3942" t="s">
        <v>525</v>
      </c>
      <c r="Z3942" t="s">
        <v>320</v>
      </c>
      <c r="AA3942" t="s">
        <v>321</v>
      </c>
      <c r="AB3942" t="s">
        <v>95</v>
      </c>
      <c r="AC3942" t="s">
        <v>95</v>
      </c>
      <c r="AD3942" t="s">
        <v>109</v>
      </c>
      <c r="AE3942" t="s">
        <v>116</v>
      </c>
      <c r="AF3942">
        <v>1</v>
      </c>
      <c r="AG3942" s="51">
        <v>46911511</v>
      </c>
      <c r="AI3942">
        <v>10</v>
      </c>
      <c r="AJ3942">
        <v>10</v>
      </c>
      <c r="AK3942" t="s">
        <v>467</v>
      </c>
      <c r="AL3942">
        <v>0</v>
      </c>
    </row>
    <row r="3943" spans="1:38">
      <c r="A3943">
        <v>3283724</v>
      </c>
      <c r="B3943" t="s">
        <v>12901</v>
      </c>
      <c r="C3943" t="s">
        <v>20</v>
      </c>
      <c r="D3943" t="s">
        <v>143</v>
      </c>
      <c r="E3943">
        <v>2011</v>
      </c>
      <c r="F3943">
        <v>8</v>
      </c>
      <c r="G3943">
        <v>20</v>
      </c>
      <c r="H3943" t="s">
        <v>86</v>
      </c>
      <c r="I3943" t="s">
        <v>300</v>
      </c>
      <c r="J3943" t="s">
        <v>535</v>
      </c>
      <c r="K3943" t="s">
        <v>916</v>
      </c>
      <c r="L3943" t="s">
        <v>86</v>
      </c>
      <c r="M3943" t="s">
        <v>148</v>
      </c>
      <c r="N3943" s="50">
        <v>45282562</v>
      </c>
      <c r="O3943" s="51">
        <v>2330330</v>
      </c>
      <c r="P3943" t="s">
        <v>12902</v>
      </c>
      <c r="Q3943" t="s">
        <v>6418</v>
      </c>
      <c r="R3943" t="s">
        <v>805</v>
      </c>
      <c r="S3943" s="49" t="str">
        <f>CONCATENATE(Tabla_Datos[[#This Row],[Nombre_Cliente]]," ",Tabla_Datos[[#This Row],[ApellidoPaterno_Cliente]]," ",Tabla_Datos[[#This Row],[ApellidoMaterno_Cliente]])</f>
        <v>JOSE VICENTE NAJAR GUEVARA</v>
      </c>
      <c r="T3943" s="53">
        <f>DATE(Tabla_Datos[[#This Row],[tAnio]],Tabla_Datos[[#This Row],[tMes]],Tabla_Datos[[#This Row],[tDia]])</f>
        <v>40775</v>
      </c>
      <c r="U3943" s="53" t="str">
        <f>IF(Tabla_Datos[[#This Row],[cProvincia]]="LIMA","LIMA","PROVINCIA")</f>
        <v>PROVINCIA</v>
      </c>
      <c r="V3943" s="53" t="str">
        <f>MID(Tabla_Datos[[#This Row],[pTelefono]],1,SEARCH("-",Tabla_Datos[[#This Row],[pTelefono]],1)-1)</f>
        <v>65</v>
      </c>
      <c r="W3943" s="53" t="str">
        <f>MID(Tabla_Datos[[#This Row],[pTelefono]],SEARCH("-",Tabla_Datos[[#This Row],[pTelefono]],1)+1,LEN(Tabla_Datos[[#This Row],[pTelefono]]))</f>
        <v>965693290</v>
      </c>
      <c r="X3943" s="53" t="str">
        <f>CONCATENATE(Tabla_Datos[[#This Row],[TipUrb]]," ",Tabla_Datos[[#This Row],[Calle]]," ",Tabla_Datos[[#This Row],[NumCalle]])</f>
        <v>UR . 0</v>
      </c>
      <c r="Y3943" t="s">
        <v>305</v>
      </c>
      <c r="Z3943" t="s">
        <v>152</v>
      </c>
      <c r="AA3943" t="s">
        <v>153</v>
      </c>
      <c r="AB3943" t="s">
        <v>95</v>
      </c>
      <c r="AC3943" t="s">
        <v>95</v>
      </c>
      <c r="AD3943" t="s">
        <v>161</v>
      </c>
      <c r="AE3943" t="s">
        <v>361</v>
      </c>
      <c r="AF3943">
        <v>8</v>
      </c>
      <c r="AG3943" s="51">
        <v>5360205</v>
      </c>
      <c r="AH3943" t="s">
        <v>95</v>
      </c>
      <c r="AI3943">
        <v>1</v>
      </c>
      <c r="AJ3943">
        <v>1</v>
      </c>
      <c r="AK3943" t="s">
        <v>221</v>
      </c>
      <c r="AL3943">
        <v>0</v>
      </c>
    </row>
    <row r="3944" spans="1:38">
      <c r="A3944">
        <v>3282613</v>
      </c>
      <c r="B3944" t="s">
        <v>12903</v>
      </c>
      <c r="C3944" t="s">
        <v>19</v>
      </c>
      <c r="D3944" t="s">
        <v>85</v>
      </c>
      <c r="E3944">
        <v>2011</v>
      </c>
      <c r="F3944">
        <v>8</v>
      </c>
      <c r="G3944">
        <v>20</v>
      </c>
      <c r="H3944" t="s">
        <v>86</v>
      </c>
      <c r="I3944" t="s">
        <v>355</v>
      </c>
      <c r="J3944" t="s">
        <v>355</v>
      </c>
      <c r="K3944" t="s">
        <v>1304</v>
      </c>
      <c r="L3944" t="s">
        <v>86</v>
      </c>
      <c r="M3944" t="s">
        <v>594</v>
      </c>
      <c r="N3944" s="50">
        <v>2278987</v>
      </c>
      <c r="O3944" s="51">
        <v>2329384</v>
      </c>
      <c r="P3944" t="s">
        <v>12904</v>
      </c>
      <c r="Q3944" t="s">
        <v>1359</v>
      </c>
      <c r="R3944" t="s">
        <v>1474</v>
      </c>
      <c r="S3944" s="49" t="str">
        <f>CONCATENATE(Tabla_Datos[[#This Row],[Nombre_Cliente]]," ",Tabla_Datos[[#This Row],[ApellidoPaterno_Cliente]]," ",Tabla_Datos[[#This Row],[ApellidoMaterno_Cliente]])</f>
        <v>FILOMENA OSORIO ZUÑIGA</v>
      </c>
      <c r="T3944" s="53">
        <f>DATE(Tabla_Datos[[#This Row],[tAnio]],Tabla_Datos[[#This Row],[tMes]],Tabla_Datos[[#This Row],[tDia]])</f>
        <v>40775</v>
      </c>
      <c r="U3944" s="53" t="str">
        <f>IF(Tabla_Datos[[#This Row],[cProvincia]]="LIMA","LIMA","PROVINCIA")</f>
        <v>PROVINCIA</v>
      </c>
      <c r="V3944" s="53" t="str">
        <f>MID(Tabla_Datos[[#This Row],[pTelefono]],1,SEARCH("-",Tabla_Datos[[#This Row],[pTelefono]],1)-1)</f>
        <v>84</v>
      </c>
      <c r="W3944" s="53" t="str">
        <f>MID(Tabla_Datos[[#This Row],[pTelefono]],SEARCH("-",Tabla_Datos[[#This Row],[pTelefono]],1)+1,LEN(Tabla_Datos[[#This Row],[pTelefono]]))</f>
        <v>984890166</v>
      </c>
      <c r="X3944" s="53" t="str">
        <f>CONCATENATE(Tabla_Datos[[#This Row],[TipUrb]]," ",Tabla_Datos[[#This Row],[Calle]]," ",Tabla_Datos[[#This Row],[NumCalle]])</f>
        <v>- POLIBIO UMPIRE 0</v>
      </c>
      <c r="Y3944" t="s">
        <v>360</v>
      </c>
      <c r="Z3944" t="s">
        <v>122</v>
      </c>
      <c r="AA3944" t="s">
        <v>123</v>
      </c>
      <c r="AB3944" t="s">
        <v>95</v>
      </c>
      <c r="AC3944" t="s">
        <v>95</v>
      </c>
      <c r="AD3944" t="s">
        <v>109</v>
      </c>
      <c r="AE3944" t="s">
        <v>95</v>
      </c>
      <c r="AF3944" t="s">
        <v>95</v>
      </c>
      <c r="AG3944" s="51">
        <v>25671097</v>
      </c>
      <c r="AH3944" t="s">
        <v>95</v>
      </c>
      <c r="AI3944">
        <v>1</v>
      </c>
      <c r="AJ3944">
        <v>1</v>
      </c>
      <c r="AK3944" t="s">
        <v>12905</v>
      </c>
      <c r="AL3944">
        <v>0</v>
      </c>
    </row>
    <row r="3945" spans="1:38">
      <c r="A3945">
        <v>3282993</v>
      </c>
      <c r="B3945" t="s">
        <v>12906</v>
      </c>
      <c r="C3945" t="s">
        <v>20</v>
      </c>
      <c r="D3945" t="s">
        <v>143</v>
      </c>
      <c r="E3945">
        <v>2011</v>
      </c>
      <c r="F3945">
        <v>8</v>
      </c>
      <c r="G3945">
        <v>20</v>
      </c>
      <c r="H3945" t="s">
        <v>86</v>
      </c>
      <c r="I3945" t="s">
        <v>202</v>
      </c>
      <c r="J3945" t="s">
        <v>203</v>
      </c>
      <c r="K3945" t="s">
        <v>203</v>
      </c>
      <c r="L3945" t="s">
        <v>86</v>
      </c>
      <c r="M3945" t="s">
        <v>133</v>
      </c>
      <c r="N3945" s="50">
        <v>45093451</v>
      </c>
      <c r="O3945" s="51">
        <v>2329690</v>
      </c>
      <c r="P3945" t="s">
        <v>12907</v>
      </c>
      <c r="Q3945" t="s">
        <v>805</v>
      </c>
      <c r="R3945" t="s">
        <v>12908</v>
      </c>
      <c r="S3945" s="49" t="str">
        <f>CONCATENATE(Tabla_Datos[[#This Row],[Nombre_Cliente]]," ",Tabla_Datos[[#This Row],[ApellidoPaterno_Cliente]]," ",Tabla_Datos[[#This Row],[ApellidoMaterno_Cliente]])</f>
        <v>GEANINA MARINA GUEVARA DE PUSE</v>
      </c>
      <c r="T3945" s="53">
        <f>DATE(Tabla_Datos[[#This Row],[tAnio]],Tabla_Datos[[#This Row],[tMes]],Tabla_Datos[[#This Row],[tDia]])</f>
        <v>40775</v>
      </c>
      <c r="U3945" s="53" t="str">
        <f>IF(Tabla_Datos[[#This Row],[cProvincia]]="LIMA","LIMA","PROVINCIA")</f>
        <v>PROVINCIA</v>
      </c>
      <c r="V3945" s="53" t="str">
        <f>MID(Tabla_Datos[[#This Row],[pTelefono]],1,SEARCH("-",Tabla_Datos[[#This Row],[pTelefono]],1)-1)</f>
        <v>74</v>
      </c>
      <c r="W3945" s="53" t="str">
        <f>MID(Tabla_Datos[[#This Row],[pTelefono]],SEARCH("-",Tabla_Datos[[#This Row],[pTelefono]],1)+1,LEN(Tabla_Datos[[#This Row],[pTelefono]]))</f>
        <v>979509862</v>
      </c>
      <c r="X3945" s="53" t="str">
        <f>CONCATENATE(Tabla_Datos[[#This Row],[TipUrb]]," ",Tabla_Datos[[#This Row],[Calle]]," ",Tabla_Datos[[#This Row],[NumCalle]])</f>
        <v>PJ . 0</v>
      </c>
      <c r="Y3945" t="s">
        <v>208</v>
      </c>
      <c r="Z3945" t="s">
        <v>152</v>
      </c>
      <c r="AA3945" t="s">
        <v>153</v>
      </c>
      <c r="AB3945" t="s">
        <v>95</v>
      </c>
      <c r="AC3945" t="s">
        <v>95</v>
      </c>
      <c r="AD3945" t="s">
        <v>429</v>
      </c>
      <c r="AE3945" t="s">
        <v>474</v>
      </c>
      <c r="AF3945">
        <v>29</v>
      </c>
      <c r="AG3945" s="51">
        <v>16645751</v>
      </c>
      <c r="AH3945" t="s">
        <v>95</v>
      </c>
      <c r="AI3945">
        <v>1</v>
      </c>
      <c r="AJ3945">
        <v>1</v>
      </c>
      <c r="AK3945" t="s">
        <v>221</v>
      </c>
      <c r="AL3945">
        <v>0</v>
      </c>
    </row>
    <row r="3946" spans="1:38">
      <c r="A3946">
        <v>3288140</v>
      </c>
      <c r="B3946" t="s">
        <v>12909</v>
      </c>
      <c r="C3946" t="s">
        <v>18</v>
      </c>
      <c r="D3946" t="s">
        <v>156</v>
      </c>
      <c r="E3946">
        <v>2011</v>
      </c>
      <c r="F3946">
        <v>8</v>
      </c>
      <c r="G3946">
        <v>20</v>
      </c>
      <c r="H3946" t="s">
        <v>86</v>
      </c>
      <c r="I3946" t="s">
        <v>145</v>
      </c>
      <c r="J3946" t="s">
        <v>469</v>
      </c>
      <c r="K3946" t="s">
        <v>991</v>
      </c>
      <c r="L3946" t="s">
        <v>86</v>
      </c>
      <c r="M3946" t="s">
        <v>148</v>
      </c>
      <c r="N3946" s="50">
        <v>99999999</v>
      </c>
      <c r="O3946" s="51">
        <v>2330461</v>
      </c>
      <c r="P3946" t="s">
        <v>12910</v>
      </c>
      <c r="Q3946" t="s">
        <v>12543</v>
      </c>
      <c r="R3946" t="s">
        <v>3860</v>
      </c>
      <c r="S3946" s="49" t="str">
        <f>CONCATENATE(Tabla_Datos[[#This Row],[Nombre_Cliente]]," ",Tabla_Datos[[#This Row],[ApellidoPaterno_Cliente]]," ",Tabla_Datos[[#This Row],[ApellidoMaterno_Cliente]])</f>
        <v>SEGUNDO MODESTO  COTRINA  UREÑA</v>
      </c>
      <c r="T3946" s="53">
        <f>DATE(Tabla_Datos[[#This Row],[tAnio]],Tabla_Datos[[#This Row],[tMes]],Tabla_Datos[[#This Row],[tDia]])</f>
        <v>40775</v>
      </c>
      <c r="U3946" s="53" t="str">
        <f>IF(Tabla_Datos[[#This Row],[cProvincia]]="LIMA","LIMA","PROVINCIA")</f>
        <v>PROVINCIA</v>
      </c>
      <c r="V3946" s="53" t="str">
        <f>MID(Tabla_Datos[[#This Row],[pTelefono]],1,SEARCH("-",Tabla_Datos[[#This Row],[pTelefono]],1)-1)</f>
        <v>1</v>
      </c>
      <c r="W3946" s="53" t="str">
        <f>MID(Tabla_Datos[[#This Row],[pTelefono]],SEARCH("-",Tabla_Datos[[#This Row],[pTelefono]],1)+1,LEN(Tabla_Datos[[#This Row],[pTelefono]]))</f>
        <v>981416402</v>
      </c>
      <c r="X3946" s="53" t="str">
        <f>CONCATENATE(Tabla_Datos[[#This Row],[TipUrb]]," ",Tabla_Datos[[#This Row],[Calle]]," ",Tabla_Datos[[#This Row],[NumCalle]])</f>
        <v>- SN 0</v>
      </c>
      <c r="Y3946" t="s">
        <v>151</v>
      </c>
      <c r="Z3946" t="s">
        <v>93</v>
      </c>
      <c r="AA3946" t="s">
        <v>94</v>
      </c>
      <c r="AB3946" t="s">
        <v>95</v>
      </c>
      <c r="AC3946" t="s">
        <v>95</v>
      </c>
      <c r="AD3946" t="s">
        <v>109</v>
      </c>
      <c r="AE3946" t="s">
        <v>12911</v>
      </c>
      <c r="AF3946">
        <v>15</v>
      </c>
      <c r="AG3946" s="51">
        <v>32937096</v>
      </c>
      <c r="AI3946">
        <v>26</v>
      </c>
      <c r="AJ3946">
        <v>26</v>
      </c>
      <c r="AK3946" t="s">
        <v>467</v>
      </c>
      <c r="AL3946">
        <v>0</v>
      </c>
    </row>
    <row r="3947" spans="1:38">
      <c r="A3947">
        <v>3283434</v>
      </c>
      <c r="B3947" t="s">
        <v>12912</v>
      </c>
      <c r="C3947" t="s">
        <v>19</v>
      </c>
      <c r="D3947" t="s">
        <v>143</v>
      </c>
      <c r="E3947">
        <v>2011</v>
      </c>
      <c r="F3947">
        <v>8</v>
      </c>
      <c r="G3947">
        <v>20</v>
      </c>
      <c r="H3947" t="s">
        <v>86</v>
      </c>
      <c r="I3947" t="s">
        <v>16</v>
      </c>
      <c r="J3947" t="s">
        <v>4931</v>
      </c>
      <c r="K3947" t="s">
        <v>12913</v>
      </c>
      <c r="L3947" t="s">
        <v>86</v>
      </c>
      <c r="M3947" t="s">
        <v>88</v>
      </c>
      <c r="N3947" s="50">
        <v>11111249</v>
      </c>
      <c r="O3947" s="51">
        <v>2330089</v>
      </c>
      <c r="P3947" t="s">
        <v>3459</v>
      </c>
      <c r="Q3947" t="s">
        <v>3075</v>
      </c>
      <c r="R3947" t="s">
        <v>2393</v>
      </c>
      <c r="S3947" s="49" t="str">
        <f>CONCATENATE(Tabla_Datos[[#This Row],[Nombre_Cliente]]," ",Tabla_Datos[[#This Row],[ApellidoPaterno_Cliente]]," ",Tabla_Datos[[#This Row],[ApellidoMaterno_Cliente]])</f>
        <v>JUAN JAIME ROMERO CORREA</v>
      </c>
      <c r="T3947" s="53">
        <f>DATE(Tabla_Datos[[#This Row],[tAnio]],Tabla_Datos[[#This Row],[tMes]],Tabla_Datos[[#This Row],[tDia]])</f>
        <v>40775</v>
      </c>
      <c r="U3947" s="53" t="str">
        <f>IF(Tabla_Datos[[#This Row],[cProvincia]]="LIMA","LIMA","PROVINCIA")</f>
        <v>PROVINCIA</v>
      </c>
      <c r="V3947" s="53" t="str">
        <f>MID(Tabla_Datos[[#This Row],[pTelefono]],1,SEARCH("-",Tabla_Datos[[#This Row],[pTelefono]],1)-1)</f>
        <v>1</v>
      </c>
      <c r="W3947" s="53" t="str">
        <f>MID(Tabla_Datos[[#This Row],[pTelefono]],SEARCH("-",Tabla_Datos[[#This Row],[pTelefono]],1)+1,LEN(Tabla_Datos[[#This Row],[pTelefono]]))</f>
        <v>987959068</v>
      </c>
      <c r="X3947" s="53" t="str">
        <f>CONCATENATE(Tabla_Datos[[#This Row],[TipUrb]]," ",Tabla_Datos[[#This Row],[Calle]]," ",Tabla_Datos[[#This Row],[NumCalle]])</f>
        <v xml:space="preserve">  SIMON BOLIVAR 386</v>
      </c>
      <c r="Y3947" t="s">
        <v>92</v>
      </c>
      <c r="Z3947" t="s">
        <v>152</v>
      </c>
      <c r="AA3947" t="s">
        <v>153</v>
      </c>
      <c r="AB3947" t="s">
        <v>95</v>
      </c>
      <c r="AC3947" t="s">
        <v>95</v>
      </c>
      <c r="AD3947" t="s">
        <v>95</v>
      </c>
      <c r="AE3947" t="s">
        <v>95</v>
      </c>
      <c r="AF3947" t="s">
        <v>95</v>
      </c>
      <c r="AG3947" s="51">
        <v>45384791</v>
      </c>
      <c r="AH3947" t="s">
        <v>95</v>
      </c>
      <c r="AI3947">
        <v>1</v>
      </c>
      <c r="AJ3947">
        <v>1</v>
      </c>
      <c r="AK3947" t="s">
        <v>4299</v>
      </c>
      <c r="AL3947">
        <v>386</v>
      </c>
    </row>
    <row r="3948" spans="1:38">
      <c r="A3948">
        <v>3283771</v>
      </c>
      <c r="B3948" t="s">
        <v>12914</v>
      </c>
      <c r="C3948" t="s">
        <v>19</v>
      </c>
      <c r="D3948" t="s">
        <v>85</v>
      </c>
      <c r="E3948">
        <v>2011</v>
      </c>
      <c r="F3948">
        <v>8</v>
      </c>
      <c r="G3948">
        <v>20</v>
      </c>
      <c r="H3948" t="s">
        <v>86</v>
      </c>
      <c r="I3948" t="s">
        <v>16</v>
      </c>
      <c r="J3948" t="s">
        <v>16</v>
      </c>
      <c r="K3948" t="s">
        <v>696</v>
      </c>
      <c r="L3948" t="s">
        <v>86</v>
      </c>
      <c r="M3948" t="s">
        <v>88</v>
      </c>
      <c r="N3948" s="50">
        <v>20000021</v>
      </c>
      <c r="O3948" s="51">
        <v>2330356</v>
      </c>
      <c r="P3948" t="s">
        <v>5068</v>
      </c>
      <c r="Q3948" t="s">
        <v>12915</v>
      </c>
      <c r="R3948" t="s">
        <v>4410</v>
      </c>
      <c r="S3948" s="49" t="str">
        <f>CONCATENATE(Tabla_Datos[[#This Row],[Nombre_Cliente]]," ",Tabla_Datos[[#This Row],[ApellidoPaterno_Cliente]]," ",Tabla_Datos[[#This Row],[ApellidoMaterno_Cliente]])</f>
        <v>JUAN FRANCISCO SANCHEZ RIOS ARIAS</v>
      </c>
      <c r="T3948" s="53">
        <f>DATE(Tabla_Datos[[#This Row],[tAnio]],Tabla_Datos[[#This Row],[tMes]],Tabla_Datos[[#This Row],[tDia]])</f>
        <v>40775</v>
      </c>
      <c r="U3948" s="53" t="str">
        <f>IF(Tabla_Datos[[#This Row],[cProvincia]]="LIMA","LIMA","PROVINCIA")</f>
        <v>LIMA</v>
      </c>
      <c r="V3948" s="53" t="str">
        <f>MID(Tabla_Datos[[#This Row],[pTelefono]],1,SEARCH("-",Tabla_Datos[[#This Row],[pTelefono]],1)-1)</f>
        <v>1</v>
      </c>
      <c r="W3948" s="53" t="str">
        <f>MID(Tabla_Datos[[#This Row],[pTelefono]],SEARCH("-",Tabla_Datos[[#This Row],[pTelefono]],1)+1,LEN(Tabla_Datos[[#This Row],[pTelefono]]))</f>
        <v>946077100</v>
      </c>
      <c r="X3948" s="53" t="str">
        <f>CONCATENATE(Tabla_Datos[[#This Row],[TipUrb]]," ",Tabla_Datos[[#This Row],[Calle]]," ",Tabla_Datos[[#This Row],[NumCalle]])</f>
        <v>UR VELASCO ASTETE 312</v>
      </c>
      <c r="Y3948" t="s">
        <v>92</v>
      </c>
      <c r="Z3948" t="s">
        <v>196</v>
      </c>
      <c r="AA3948" t="s">
        <v>197</v>
      </c>
      <c r="AB3948" t="s">
        <v>95</v>
      </c>
      <c r="AC3948">
        <v>405</v>
      </c>
      <c r="AD3948" t="s">
        <v>161</v>
      </c>
      <c r="AE3948" t="s">
        <v>95</v>
      </c>
      <c r="AF3948" t="s">
        <v>95</v>
      </c>
      <c r="AG3948" s="51">
        <v>40749666</v>
      </c>
      <c r="AH3948" t="s">
        <v>95</v>
      </c>
      <c r="AI3948">
        <v>1</v>
      </c>
      <c r="AJ3948">
        <v>1</v>
      </c>
      <c r="AK3948" t="s">
        <v>975</v>
      </c>
      <c r="AL3948">
        <v>312</v>
      </c>
    </row>
    <row r="3949" spans="1:38">
      <c r="A3949">
        <v>3284257</v>
      </c>
      <c r="B3949" t="s">
        <v>12916</v>
      </c>
      <c r="C3949" t="s">
        <v>19</v>
      </c>
      <c r="D3949" t="s">
        <v>85</v>
      </c>
      <c r="E3949">
        <v>2011</v>
      </c>
      <c r="F3949">
        <v>8</v>
      </c>
      <c r="G3949">
        <v>20</v>
      </c>
      <c r="H3949" t="s">
        <v>86</v>
      </c>
      <c r="I3949" t="s">
        <v>16</v>
      </c>
      <c r="J3949" t="s">
        <v>16</v>
      </c>
      <c r="K3949" t="s">
        <v>165</v>
      </c>
      <c r="L3949" t="s">
        <v>86</v>
      </c>
      <c r="M3949" t="s">
        <v>88</v>
      </c>
      <c r="N3949" s="50">
        <v>43659090</v>
      </c>
      <c r="O3949" s="51">
        <v>2330765</v>
      </c>
      <c r="P3949" t="s">
        <v>12917</v>
      </c>
      <c r="Q3949" t="s">
        <v>822</v>
      </c>
      <c r="R3949" t="s">
        <v>12918</v>
      </c>
      <c r="S3949" s="49" t="str">
        <f>CONCATENATE(Tabla_Datos[[#This Row],[Nombre_Cliente]]," ",Tabla_Datos[[#This Row],[ApellidoPaterno_Cliente]]," ",Tabla_Datos[[#This Row],[ApellidoMaterno_Cliente]])</f>
        <v>NANCY ISABEL PALOMINO CANDIA</v>
      </c>
      <c r="T3949" s="53">
        <f>DATE(Tabla_Datos[[#This Row],[tAnio]],Tabla_Datos[[#This Row],[tMes]],Tabla_Datos[[#This Row],[tDia]])</f>
        <v>40775</v>
      </c>
      <c r="U3949" s="53" t="str">
        <f>IF(Tabla_Datos[[#This Row],[cProvincia]]="LIMA","LIMA","PROVINCIA")</f>
        <v>LIMA</v>
      </c>
      <c r="V3949" s="53" t="str">
        <f>MID(Tabla_Datos[[#This Row],[pTelefono]],1,SEARCH("-",Tabla_Datos[[#This Row],[pTelefono]],1)-1)</f>
        <v>1</v>
      </c>
      <c r="W3949" s="53" t="str">
        <f>MID(Tabla_Datos[[#This Row],[pTelefono]],SEARCH("-",Tabla_Datos[[#This Row],[pTelefono]],1)+1,LEN(Tabla_Datos[[#This Row],[pTelefono]]))</f>
        <v>999240706</v>
      </c>
      <c r="X3949" s="53" t="str">
        <f>CONCATENATE(Tabla_Datos[[#This Row],[TipUrb]]," ",Tabla_Datos[[#This Row],[Calle]]," ",Tabla_Datos[[#This Row],[NumCalle]])</f>
        <v>UR PEZET 317</v>
      </c>
      <c r="Y3949" t="s">
        <v>92</v>
      </c>
      <c r="Z3949" t="s">
        <v>122</v>
      </c>
      <c r="AA3949" t="s">
        <v>123</v>
      </c>
      <c r="AB3949" t="s">
        <v>95</v>
      </c>
      <c r="AC3949" t="s">
        <v>95</v>
      </c>
      <c r="AD3949" t="s">
        <v>161</v>
      </c>
      <c r="AE3949" t="s">
        <v>95</v>
      </c>
      <c r="AF3949" t="s">
        <v>95</v>
      </c>
      <c r="AG3949" s="51">
        <v>5357036</v>
      </c>
      <c r="AH3949" t="s">
        <v>95</v>
      </c>
      <c r="AI3949">
        <v>1</v>
      </c>
      <c r="AJ3949">
        <v>1</v>
      </c>
      <c r="AK3949" t="s">
        <v>12919</v>
      </c>
      <c r="AL3949">
        <v>317</v>
      </c>
    </row>
    <row r="3950" spans="1:38">
      <c r="A3950">
        <v>3284195</v>
      </c>
      <c r="B3950" t="s">
        <v>12920</v>
      </c>
      <c r="C3950" t="s">
        <v>19</v>
      </c>
      <c r="D3950" t="s">
        <v>85</v>
      </c>
      <c r="E3950">
        <v>2011</v>
      </c>
      <c r="F3950">
        <v>8</v>
      </c>
      <c r="G3950">
        <v>20</v>
      </c>
      <c r="H3950" t="s">
        <v>86</v>
      </c>
      <c r="I3950" t="s">
        <v>16</v>
      </c>
      <c r="J3950" t="s">
        <v>16</v>
      </c>
      <c r="K3950" t="s">
        <v>192</v>
      </c>
      <c r="L3950" t="s">
        <v>86</v>
      </c>
      <c r="M3950" t="s">
        <v>88</v>
      </c>
      <c r="N3950" s="50">
        <v>20000021</v>
      </c>
      <c r="O3950" s="51">
        <v>2330731</v>
      </c>
      <c r="P3950" t="s">
        <v>357</v>
      </c>
      <c r="Q3950" t="s">
        <v>279</v>
      </c>
      <c r="R3950" t="s">
        <v>4641</v>
      </c>
      <c r="S3950" s="49" t="str">
        <f>CONCATENATE(Tabla_Datos[[#This Row],[Nombre_Cliente]]," ",Tabla_Datos[[#This Row],[ApellidoPaterno_Cliente]]," ",Tabla_Datos[[#This Row],[ApellidoMaterno_Cliente]])</f>
        <v>MARTHA DIAZ VELIZ</v>
      </c>
      <c r="T3950" s="53">
        <f>DATE(Tabla_Datos[[#This Row],[tAnio]],Tabla_Datos[[#This Row],[tMes]],Tabla_Datos[[#This Row],[tDia]])</f>
        <v>40775</v>
      </c>
      <c r="U3950" s="53" t="str">
        <f>IF(Tabla_Datos[[#This Row],[cProvincia]]="LIMA","LIMA","PROVINCIA")</f>
        <v>LIMA</v>
      </c>
      <c r="V3950" s="53" t="str">
        <f>MID(Tabla_Datos[[#This Row],[pTelefono]],1,SEARCH("-",Tabla_Datos[[#This Row],[pTelefono]],1)-1)</f>
        <v>1</v>
      </c>
      <c r="W3950" s="53" t="str">
        <f>MID(Tabla_Datos[[#This Row],[pTelefono]],SEARCH("-",Tabla_Datos[[#This Row],[pTelefono]],1)+1,LEN(Tabla_Datos[[#This Row],[pTelefono]]))</f>
        <v>988224561</v>
      </c>
      <c r="X3950" s="53" t="str">
        <f>CONCATENATE(Tabla_Datos[[#This Row],[TipUrb]]," ",Tabla_Datos[[#This Row],[Calle]]," ",Tabla_Datos[[#This Row],[NumCalle]])</f>
        <v>AH BAZO ANTONIO 190</v>
      </c>
      <c r="Y3950" t="s">
        <v>92</v>
      </c>
      <c r="Z3950" t="s">
        <v>122</v>
      </c>
      <c r="AA3950" t="s">
        <v>123</v>
      </c>
      <c r="AB3950">
        <v>2</v>
      </c>
      <c r="AC3950" t="s">
        <v>95</v>
      </c>
      <c r="AD3950" t="s">
        <v>96</v>
      </c>
      <c r="AE3950" t="s">
        <v>95</v>
      </c>
      <c r="AF3950" t="s">
        <v>95</v>
      </c>
      <c r="AG3950" s="51">
        <v>9768653</v>
      </c>
      <c r="AH3950" t="s">
        <v>95</v>
      </c>
      <c r="AI3950">
        <v>1</v>
      </c>
      <c r="AJ3950">
        <v>1</v>
      </c>
      <c r="AK3950" t="s">
        <v>12921</v>
      </c>
      <c r="AL3950">
        <v>190</v>
      </c>
    </row>
    <row r="3951" spans="1:38">
      <c r="A3951">
        <v>3284484</v>
      </c>
      <c r="B3951" t="s">
        <v>12922</v>
      </c>
      <c r="C3951" t="s">
        <v>18</v>
      </c>
      <c r="D3951" t="s">
        <v>143</v>
      </c>
      <c r="E3951">
        <v>2011</v>
      </c>
      <c r="F3951">
        <v>8</v>
      </c>
      <c r="G3951">
        <v>20</v>
      </c>
      <c r="H3951" t="s">
        <v>86</v>
      </c>
      <c r="I3951" t="s">
        <v>145</v>
      </c>
      <c r="J3951" t="s">
        <v>146</v>
      </c>
      <c r="K3951" t="s">
        <v>146</v>
      </c>
      <c r="L3951" t="s">
        <v>86</v>
      </c>
      <c r="M3951" t="s">
        <v>148</v>
      </c>
      <c r="N3951" s="50">
        <v>41466081</v>
      </c>
      <c r="O3951" s="51">
        <v>2330933</v>
      </c>
      <c r="P3951" t="s">
        <v>12923</v>
      </c>
      <c r="Q3951" t="s">
        <v>12924</v>
      </c>
      <c r="R3951" t="s">
        <v>666</v>
      </c>
      <c r="S3951" s="49" t="str">
        <f>CONCATENATE(Tabla_Datos[[#This Row],[Nombre_Cliente]]," ",Tabla_Datos[[#This Row],[ApellidoPaterno_Cliente]]," ",Tabla_Datos[[#This Row],[ApellidoMaterno_Cliente]])</f>
        <v>CLARA AMPARO GIRALDO FIGUEROA</v>
      </c>
      <c r="T3951" s="53">
        <f>DATE(Tabla_Datos[[#This Row],[tAnio]],Tabla_Datos[[#This Row],[tMes]],Tabla_Datos[[#This Row],[tDia]])</f>
        <v>40775</v>
      </c>
      <c r="U3951" s="53" t="str">
        <f>IF(Tabla_Datos[[#This Row],[cProvincia]]="LIMA","LIMA","PROVINCIA")</f>
        <v>PROVINCIA</v>
      </c>
      <c r="V3951" s="53" t="str">
        <f>MID(Tabla_Datos[[#This Row],[pTelefono]],1,SEARCH("-",Tabla_Datos[[#This Row],[pTelefono]],1)-1)</f>
        <v>43</v>
      </c>
      <c r="W3951" s="53" t="str">
        <f>MID(Tabla_Datos[[#This Row],[pTelefono]],SEARCH("-",Tabla_Datos[[#This Row],[pTelefono]],1)+1,LEN(Tabla_Datos[[#This Row],[pTelefono]]))</f>
        <v>943107177</v>
      </c>
      <c r="X3951" s="53" t="str">
        <f>CONCATENATE(Tabla_Datos[[#This Row],[TipUrb]]," ",Tabla_Datos[[#This Row],[Calle]]," ",Tabla_Datos[[#This Row],[NumCalle]])</f>
        <v xml:space="preserve">  JOSE BALTA 275</v>
      </c>
      <c r="Y3951" t="s">
        <v>151</v>
      </c>
      <c r="Z3951" t="s">
        <v>320</v>
      </c>
      <c r="AA3951" t="s">
        <v>321</v>
      </c>
      <c r="AB3951" t="s">
        <v>95</v>
      </c>
      <c r="AC3951" t="s">
        <v>95</v>
      </c>
      <c r="AD3951" t="s">
        <v>95</v>
      </c>
      <c r="AE3951" t="s">
        <v>95</v>
      </c>
      <c r="AG3951" s="51">
        <v>41428263</v>
      </c>
      <c r="AI3951" t="s">
        <v>2870</v>
      </c>
      <c r="AJ3951" t="s">
        <v>2870</v>
      </c>
      <c r="AK3951" t="s">
        <v>2679</v>
      </c>
      <c r="AL3951">
        <v>275</v>
      </c>
    </row>
    <row r="3952" spans="1:38">
      <c r="A3952">
        <v>3283313</v>
      </c>
      <c r="B3952" t="s">
        <v>12925</v>
      </c>
      <c r="C3952" t="s">
        <v>18</v>
      </c>
      <c r="D3952" t="s">
        <v>143</v>
      </c>
      <c r="E3952">
        <v>2011</v>
      </c>
      <c r="F3952">
        <v>8</v>
      </c>
      <c r="G3952">
        <v>20</v>
      </c>
      <c r="H3952" t="s">
        <v>86</v>
      </c>
      <c r="I3952" t="s">
        <v>478</v>
      </c>
      <c r="J3952" t="s">
        <v>3207</v>
      </c>
      <c r="K3952" t="s">
        <v>4678</v>
      </c>
      <c r="L3952" t="s">
        <v>86</v>
      </c>
      <c r="M3952" t="s">
        <v>148</v>
      </c>
      <c r="N3952" s="50">
        <v>875583</v>
      </c>
      <c r="O3952" s="51">
        <v>2329926</v>
      </c>
      <c r="P3952" t="s">
        <v>12926</v>
      </c>
      <c r="Q3952" t="s">
        <v>3301</v>
      </c>
      <c r="R3952" t="s">
        <v>12927</v>
      </c>
      <c r="S3952" s="49" t="str">
        <f>CONCATENATE(Tabla_Datos[[#This Row],[Nombre_Cliente]]," ",Tabla_Datos[[#This Row],[ApellidoPaterno_Cliente]]," ",Tabla_Datos[[#This Row],[ApellidoMaterno_Cliente]])</f>
        <v xml:space="preserve">REMIS ALEJANDRO GUEVARA  HAYAY </v>
      </c>
      <c r="T3952" s="53">
        <f>DATE(Tabla_Datos[[#This Row],[tAnio]],Tabla_Datos[[#This Row],[tMes]],Tabla_Datos[[#This Row],[tDia]])</f>
        <v>40775</v>
      </c>
      <c r="U3952" s="53" t="str">
        <f>IF(Tabla_Datos[[#This Row],[cProvincia]]="LIMA","LIMA","PROVINCIA")</f>
        <v>PROVINCIA</v>
      </c>
      <c r="V3952" s="53" t="str">
        <f>MID(Tabla_Datos[[#This Row],[pTelefono]],1,SEARCH("-",Tabla_Datos[[#This Row],[pTelefono]],1)-1)</f>
        <v>1</v>
      </c>
      <c r="W3952" s="53" t="str">
        <f>MID(Tabla_Datos[[#This Row],[pTelefono]],SEARCH("-",Tabla_Datos[[#This Row],[pTelefono]],1)+1,LEN(Tabla_Datos[[#This Row],[pTelefono]]))</f>
        <v>942656266</v>
      </c>
      <c r="X3952" s="53" t="str">
        <f>CONCATENATE(Tabla_Datos[[#This Row],[TipUrb]]," ",Tabla_Datos[[#This Row],[Calle]]," ",Tabla_Datos[[#This Row],[NumCalle]])</f>
        <v>BA DAMASCO 680</v>
      </c>
      <c r="Y3952" t="s">
        <v>484</v>
      </c>
      <c r="Z3952" t="s">
        <v>181</v>
      </c>
      <c r="AA3952" t="s">
        <v>182</v>
      </c>
      <c r="AB3952" t="s">
        <v>95</v>
      </c>
      <c r="AC3952" t="s">
        <v>95</v>
      </c>
      <c r="AD3952" t="s">
        <v>274</v>
      </c>
      <c r="AE3952" t="s">
        <v>95</v>
      </c>
      <c r="AG3952" s="51">
        <v>44447399</v>
      </c>
      <c r="AI3952">
        <v>26</v>
      </c>
      <c r="AJ3952">
        <v>26</v>
      </c>
      <c r="AK3952" t="s">
        <v>12928</v>
      </c>
      <c r="AL3952">
        <v>680</v>
      </c>
    </row>
    <row r="3953" spans="1:38">
      <c r="A3953">
        <v>3283429</v>
      </c>
      <c r="B3953" t="s">
        <v>12929</v>
      </c>
      <c r="C3953" t="s">
        <v>19</v>
      </c>
      <c r="D3953" t="s">
        <v>143</v>
      </c>
      <c r="E3953">
        <v>2011</v>
      </c>
      <c r="F3953">
        <v>8</v>
      </c>
      <c r="G3953">
        <v>20</v>
      </c>
      <c r="H3953" t="s">
        <v>86</v>
      </c>
      <c r="I3953" t="s">
        <v>600</v>
      </c>
      <c r="J3953" t="s">
        <v>601</v>
      </c>
      <c r="K3953" t="s">
        <v>602</v>
      </c>
      <c r="L3953" t="s">
        <v>86</v>
      </c>
      <c r="M3953" t="s">
        <v>594</v>
      </c>
      <c r="O3953" s="51">
        <v>2330030</v>
      </c>
      <c r="P3953" t="s">
        <v>12930</v>
      </c>
      <c r="Q3953" t="s">
        <v>256</v>
      </c>
      <c r="R3953" t="s">
        <v>9700</v>
      </c>
      <c r="S3953" s="49" t="str">
        <f>CONCATENATE(Tabla_Datos[[#This Row],[Nombre_Cliente]]," ",Tabla_Datos[[#This Row],[ApellidoPaterno_Cliente]]," ",Tabla_Datos[[#This Row],[ApellidoMaterno_Cliente]])</f>
        <v>PRESENTACION MAMANI LIZARRAGA</v>
      </c>
      <c r="T3953" s="53">
        <f>DATE(Tabla_Datos[[#This Row],[tAnio]],Tabla_Datos[[#This Row],[tMes]],Tabla_Datos[[#This Row],[tDia]])</f>
        <v>40775</v>
      </c>
      <c r="U3953" s="53" t="str">
        <f>IF(Tabla_Datos[[#This Row],[cProvincia]]="LIMA","LIMA","PROVINCIA")</f>
        <v>PROVINCIA</v>
      </c>
      <c r="V3953" s="53" t="str">
        <f>MID(Tabla_Datos[[#This Row],[pTelefono]],1,SEARCH("-",Tabla_Datos[[#This Row],[pTelefono]],1)-1)</f>
        <v>51</v>
      </c>
      <c r="W3953" s="53" t="str">
        <f>MID(Tabla_Datos[[#This Row],[pTelefono]],SEARCH("-",Tabla_Datos[[#This Row],[pTelefono]],1)+1,LEN(Tabla_Datos[[#This Row],[pTelefono]]))</f>
        <v>951529893</v>
      </c>
      <c r="X3953" s="53" t="str">
        <f>CONCATENATE(Tabla_Datos[[#This Row],[TipUrb]]," ",Tabla_Datos[[#This Row],[Calle]]," ",Tabla_Datos[[#This Row],[NumCalle]])</f>
        <v>- SELVA ALEGRE 232</v>
      </c>
      <c r="Y3953" t="s">
        <v>606</v>
      </c>
      <c r="Z3953" t="s">
        <v>152</v>
      </c>
      <c r="AA3953" t="s">
        <v>153</v>
      </c>
      <c r="AB3953" t="s">
        <v>95</v>
      </c>
      <c r="AC3953" t="s">
        <v>95</v>
      </c>
      <c r="AD3953" t="s">
        <v>109</v>
      </c>
      <c r="AE3953" t="s">
        <v>95</v>
      </c>
      <c r="AF3953" t="s">
        <v>95</v>
      </c>
      <c r="AG3953" s="51">
        <v>2526374</v>
      </c>
      <c r="AI3953">
        <v>1</v>
      </c>
      <c r="AJ3953">
        <v>1</v>
      </c>
      <c r="AK3953" t="s">
        <v>12931</v>
      </c>
      <c r="AL3953">
        <v>232</v>
      </c>
    </row>
    <row r="3954" spans="1:38">
      <c r="A3954">
        <v>3283127</v>
      </c>
      <c r="B3954" t="s">
        <v>12932</v>
      </c>
      <c r="C3954" t="s">
        <v>19</v>
      </c>
      <c r="D3954" t="s">
        <v>85</v>
      </c>
      <c r="E3954">
        <v>2011</v>
      </c>
      <c r="F3954">
        <v>8</v>
      </c>
      <c r="G3954">
        <v>20</v>
      </c>
      <c r="H3954" t="s">
        <v>86</v>
      </c>
      <c r="I3954" t="s">
        <v>16</v>
      </c>
      <c r="J3954" t="s">
        <v>16</v>
      </c>
      <c r="K3954" t="s">
        <v>487</v>
      </c>
      <c r="L3954" t="s">
        <v>86</v>
      </c>
      <c r="M3954" t="s">
        <v>88</v>
      </c>
      <c r="N3954" s="50">
        <v>20000021</v>
      </c>
      <c r="O3954" s="51">
        <v>2329797</v>
      </c>
      <c r="P3954" t="s">
        <v>5088</v>
      </c>
      <c r="Q3954" t="s">
        <v>7228</v>
      </c>
      <c r="R3954" t="s">
        <v>206</v>
      </c>
      <c r="S3954" s="49" t="str">
        <f>CONCATENATE(Tabla_Datos[[#This Row],[Nombre_Cliente]]," ",Tabla_Datos[[#This Row],[ApellidoPaterno_Cliente]]," ",Tabla_Datos[[#This Row],[ApellidoMaterno_Cliente]])</f>
        <v>EDUARDO ESCOBAR LINARES</v>
      </c>
      <c r="T3954" s="53">
        <f>DATE(Tabla_Datos[[#This Row],[tAnio]],Tabla_Datos[[#This Row],[tMes]],Tabla_Datos[[#This Row],[tDia]])</f>
        <v>40775</v>
      </c>
      <c r="U3954" s="53" t="str">
        <f>IF(Tabla_Datos[[#This Row],[cProvincia]]="LIMA","LIMA","PROVINCIA")</f>
        <v>LIMA</v>
      </c>
      <c r="V3954" s="53" t="str">
        <f>MID(Tabla_Datos[[#This Row],[pTelefono]],1,SEARCH("-",Tabla_Datos[[#This Row],[pTelefono]],1)-1)</f>
        <v>1</v>
      </c>
      <c r="W3954" s="53" t="str">
        <f>MID(Tabla_Datos[[#This Row],[pTelefono]],SEARCH("-",Tabla_Datos[[#This Row],[pTelefono]],1)+1,LEN(Tabla_Datos[[#This Row],[pTelefono]]))</f>
        <v>4588926</v>
      </c>
      <c r="X3954" s="53" t="str">
        <f>CONCATENATE(Tabla_Datos[[#This Row],[TipUrb]]," ",Tabla_Datos[[#This Row],[Calle]]," ",Tabla_Datos[[#This Row],[NumCalle]])</f>
        <v>- COYLLUR 155</v>
      </c>
      <c r="Y3954" t="s">
        <v>92</v>
      </c>
      <c r="Z3954" t="s">
        <v>122</v>
      </c>
      <c r="AA3954" t="s">
        <v>123</v>
      </c>
      <c r="AB3954" t="s">
        <v>95</v>
      </c>
      <c r="AC3954" t="s">
        <v>95</v>
      </c>
      <c r="AD3954" t="s">
        <v>109</v>
      </c>
      <c r="AE3954" t="s">
        <v>95</v>
      </c>
      <c r="AF3954" t="s">
        <v>95</v>
      </c>
      <c r="AG3954" s="51">
        <v>8587730</v>
      </c>
      <c r="AH3954" t="s">
        <v>95</v>
      </c>
      <c r="AI3954">
        <v>1</v>
      </c>
      <c r="AJ3954">
        <v>1</v>
      </c>
      <c r="AK3954" t="s">
        <v>12933</v>
      </c>
      <c r="AL3954">
        <v>155</v>
      </c>
    </row>
    <row r="3955" spans="1:38">
      <c r="A3955">
        <v>3283796</v>
      </c>
      <c r="B3955" t="s">
        <v>12934</v>
      </c>
      <c r="C3955" t="s">
        <v>18</v>
      </c>
      <c r="D3955" t="s">
        <v>85</v>
      </c>
      <c r="E3955">
        <v>2011</v>
      </c>
      <c r="F3955">
        <v>8</v>
      </c>
      <c r="G3955">
        <v>20</v>
      </c>
      <c r="H3955" t="s">
        <v>86</v>
      </c>
      <c r="I3955" t="s">
        <v>16</v>
      </c>
      <c r="J3955" t="s">
        <v>16</v>
      </c>
      <c r="K3955" t="s">
        <v>438</v>
      </c>
      <c r="L3955" t="s">
        <v>144</v>
      </c>
      <c r="M3955" t="s">
        <v>88</v>
      </c>
      <c r="N3955" s="50">
        <v>99999999</v>
      </c>
      <c r="O3955" s="51">
        <v>2330336</v>
      </c>
      <c r="P3955" t="s">
        <v>12935</v>
      </c>
      <c r="Q3955" t="s">
        <v>1345</v>
      </c>
      <c r="R3955" t="s">
        <v>1393</v>
      </c>
      <c r="S3955" s="49" t="str">
        <f>CONCATENATE(Tabla_Datos[[#This Row],[Nombre_Cliente]]," ",Tabla_Datos[[#This Row],[ApellidoPaterno_Cliente]]," ",Tabla_Datos[[#This Row],[ApellidoMaterno_Cliente]])</f>
        <v xml:space="preserve">ROSANA  LA TORRE  FERNANDEZ </v>
      </c>
      <c r="T3955" s="53">
        <f>DATE(Tabla_Datos[[#This Row],[tAnio]],Tabla_Datos[[#This Row],[tMes]],Tabla_Datos[[#This Row],[tDia]])</f>
        <v>40775</v>
      </c>
      <c r="U3955" s="53" t="str">
        <f>IF(Tabla_Datos[[#This Row],[cProvincia]]="LIMA","LIMA","PROVINCIA")</f>
        <v>LIMA</v>
      </c>
      <c r="V3955" s="53" t="str">
        <f>MID(Tabla_Datos[[#This Row],[pTelefono]],1,SEARCH("-",Tabla_Datos[[#This Row],[pTelefono]],1)-1)</f>
        <v>1</v>
      </c>
      <c r="W3955" s="53" t="str">
        <f>MID(Tabla_Datos[[#This Row],[pTelefono]],SEARCH("-",Tabla_Datos[[#This Row],[pTelefono]],1)+1,LEN(Tabla_Datos[[#This Row],[pTelefono]]))</f>
        <v>996456682</v>
      </c>
      <c r="X3955" s="53" t="str">
        <f>CONCATENATE(Tabla_Datos[[#This Row],[TipUrb]]," ",Tabla_Datos[[#This Row],[Calle]]," ",Tabla_Datos[[#This Row],[NumCalle]])</f>
        <v>UR QUILCA 1063</v>
      </c>
      <c r="Y3955" t="s">
        <v>92</v>
      </c>
      <c r="Z3955" t="s">
        <v>93</v>
      </c>
      <c r="AA3955" t="s">
        <v>94</v>
      </c>
      <c r="AB3955">
        <v>5</v>
      </c>
      <c r="AC3955" t="s">
        <v>95</v>
      </c>
      <c r="AD3955" t="s">
        <v>161</v>
      </c>
      <c r="AE3955" t="s">
        <v>95</v>
      </c>
      <c r="AG3955" s="51">
        <v>43586455</v>
      </c>
      <c r="AI3955">
        <v>26</v>
      </c>
      <c r="AJ3955">
        <v>26</v>
      </c>
      <c r="AK3955" t="s">
        <v>12936</v>
      </c>
      <c r="AL3955">
        <v>1063</v>
      </c>
    </row>
    <row r="3956" spans="1:38">
      <c r="A3956">
        <v>3284686</v>
      </c>
      <c r="B3956" t="s">
        <v>12937</v>
      </c>
      <c r="C3956" t="s">
        <v>18</v>
      </c>
      <c r="D3956" t="s">
        <v>143</v>
      </c>
      <c r="E3956">
        <v>2011</v>
      </c>
      <c r="F3956">
        <v>8</v>
      </c>
      <c r="G3956">
        <v>20</v>
      </c>
      <c r="H3956" t="s">
        <v>86</v>
      </c>
      <c r="I3956" t="s">
        <v>145</v>
      </c>
      <c r="J3956" t="s">
        <v>6202</v>
      </c>
      <c r="K3956" t="s">
        <v>9959</v>
      </c>
      <c r="L3956" t="s">
        <v>86</v>
      </c>
      <c r="M3956" t="s">
        <v>148</v>
      </c>
      <c r="N3956" s="50">
        <v>32115097</v>
      </c>
      <c r="O3956" s="51">
        <v>2331150</v>
      </c>
      <c r="P3956" t="s">
        <v>12938</v>
      </c>
      <c r="Q3956" t="s">
        <v>960</v>
      </c>
      <c r="R3956" t="s">
        <v>3075</v>
      </c>
      <c r="S3956" s="49" t="str">
        <f>CONCATENATE(Tabla_Datos[[#This Row],[Nombre_Cliente]]," ",Tabla_Datos[[#This Row],[ApellidoPaterno_Cliente]]," ",Tabla_Datos[[#This Row],[ApellidoMaterno_Cliente]])</f>
        <v>ROSA   SILVA  ROMERO</v>
      </c>
      <c r="T3956" s="53">
        <f>DATE(Tabla_Datos[[#This Row],[tAnio]],Tabla_Datos[[#This Row],[tMes]],Tabla_Datos[[#This Row],[tDia]])</f>
        <v>40775</v>
      </c>
      <c r="U3956" s="53" t="str">
        <f>IF(Tabla_Datos[[#This Row],[cProvincia]]="LIMA","LIMA","PROVINCIA")</f>
        <v>PROVINCIA</v>
      </c>
      <c r="V3956" s="53" t="str">
        <f>MID(Tabla_Datos[[#This Row],[pTelefono]],1,SEARCH("-",Tabla_Datos[[#This Row],[pTelefono]],1)-1)</f>
        <v>1</v>
      </c>
      <c r="W3956" s="53" t="str">
        <f>MID(Tabla_Datos[[#This Row],[pTelefono]],SEARCH("-",Tabla_Datos[[#This Row],[pTelefono]],1)+1,LEN(Tabla_Datos[[#This Row],[pTelefono]]))</f>
        <v>978545519</v>
      </c>
      <c r="X3956" s="53" t="str">
        <f>CONCATENATE(Tabla_Datos[[#This Row],[TipUrb]]," ",Tabla_Datos[[#This Row],[Calle]]," ",Tabla_Datos[[#This Row],[NumCalle]])</f>
        <v>CA   0</v>
      </c>
      <c r="Y3956" t="s">
        <v>151</v>
      </c>
      <c r="Z3956" t="s">
        <v>188</v>
      </c>
      <c r="AA3956" t="s">
        <v>189</v>
      </c>
      <c r="AB3956" t="s">
        <v>95</v>
      </c>
      <c r="AC3956" t="s">
        <v>95</v>
      </c>
      <c r="AD3956" t="s">
        <v>1353</v>
      </c>
      <c r="AE3956" t="s">
        <v>116</v>
      </c>
      <c r="AF3956">
        <v>2</v>
      </c>
      <c r="AG3956" s="51">
        <v>80560868</v>
      </c>
      <c r="AI3956">
        <v>26</v>
      </c>
      <c r="AJ3956">
        <v>26</v>
      </c>
      <c r="AK3956" t="s">
        <v>95</v>
      </c>
      <c r="AL3956">
        <v>0</v>
      </c>
    </row>
    <row r="3957" spans="1:38">
      <c r="A3957">
        <v>3283053</v>
      </c>
      <c r="B3957" t="s">
        <v>12939</v>
      </c>
      <c r="C3957" t="s">
        <v>20</v>
      </c>
      <c r="D3957" t="s">
        <v>143</v>
      </c>
      <c r="E3957">
        <v>2011</v>
      </c>
      <c r="F3957">
        <v>8</v>
      </c>
      <c r="G3957">
        <v>20</v>
      </c>
      <c r="H3957" t="s">
        <v>86</v>
      </c>
      <c r="I3957" t="s">
        <v>759</v>
      </c>
      <c r="J3957" t="s">
        <v>760</v>
      </c>
      <c r="K3957" t="s">
        <v>1754</v>
      </c>
      <c r="L3957" t="s">
        <v>86</v>
      </c>
      <c r="M3957" t="s">
        <v>294</v>
      </c>
      <c r="N3957" s="50">
        <v>21859853</v>
      </c>
      <c r="O3957" s="51">
        <v>2329748</v>
      </c>
      <c r="P3957" t="s">
        <v>12940</v>
      </c>
      <c r="Q3957" t="s">
        <v>3619</v>
      </c>
      <c r="R3957" t="s">
        <v>10072</v>
      </c>
      <c r="S3957" s="49" t="str">
        <f>CONCATENATE(Tabla_Datos[[#This Row],[Nombre_Cliente]]," ",Tabla_Datos[[#This Row],[ApellidoPaterno_Cliente]]," ",Tabla_Datos[[#This Row],[ApellidoMaterno_Cliente]])</f>
        <v>GISSELA CERDAN ASTORAYME</v>
      </c>
      <c r="T3957" s="53">
        <f>DATE(Tabla_Datos[[#This Row],[tAnio]],Tabla_Datos[[#This Row],[tMes]],Tabla_Datos[[#This Row],[tDia]])</f>
        <v>40775</v>
      </c>
      <c r="U3957" s="53" t="str">
        <f>IF(Tabla_Datos[[#This Row],[cProvincia]]="LIMA","LIMA","PROVINCIA")</f>
        <v>PROVINCIA</v>
      </c>
      <c r="V3957" s="53" t="str">
        <f>MID(Tabla_Datos[[#This Row],[pTelefono]],1,SEARCH("-",Tabla_Datos[[#This Row],[pTelefono]],1)-1)</f>
        <v>56</v>
      </c>
      <c r="W3957" s="53" t="str">
        <f>MID(Tabla_Datos[[#This Row],[pTelefono]],SEARCH("-",Tabla_Datos[[#This Row],[pTelefono]],1)+1,LEN(Tabla_Datos[[#This Row],[pTelefono]]))</f>
        <v>976505789</v>
      </c>
      <c r="X3957" s="53" t="str">
        <f>CONCATENATE(Tabla_Datos[[#This Row],[TipUrb]]," ",Tabla_Datos[[#This Row],[Calle]]," ",Tabla_Datos[[#This Row],[NumCalle]])</f>
        <v>- LOS INCAS MZ 7 LOTE 18 0</v>
      </c>
      <c r="Y3957" t="s">
        <v>759</v>
      </c>
      <c r="Z3957" t="s">
        <v>152</v>
      </c>
      <c r="AA3957" t="s">
        <v>153</v>
      </c>
      <c r="AB3957" t="s">
        <v>95</v>
      </c>
      <c r="AC3957" t="s">
        <v>95</v>
      </c>
      <c r="AD3957" t="s">
        <v>109</v>
      </c>
      <c r="AE3957" t="s">
        <v>95</v>
      </c>
      <c r="AF3957" t="s">
        <v>95</v>
      </c>
      <c r="AG3957" s="51">
        <v>43572322</v>
      </c>
      <c r="AH3957" t="s">
        <v>95</v>
      </c>
      <c r="AI3957">
        <v>1</v>
      </c>
      <c r="AJ3957">
        <v>1</v>
      </c>
      <c r="AK3957" t="s">
        <v>12941</v>
      </c>
      <c r="AL3957">
        <v>0</v>
      </c>
    </row>
    <row r="3958" spans="1:38">
      <c r="A3958">
        <v>3283663</v>
      </c>
      <c r="B3958" t="s">
        <v>12942</v>
      </c>
      <c r="C3958" t="s">
        <v>20</v>
      </c>
      <c r="D3958" t="s">
        <v>85</v>
      </c>
      <c r="E3958">
        <v>2011</v>
      </c>
      <c r="F3958">
        <v>8</v>
      </c>
      <c r="G3958">
        <v>20</v>
      </c>
      <c r="H3958" t="s">
        <v>86</v>
      </c>
      <c r="I3958" t="s">
        <v>16</v>
      </c>
      <c r="J3958" t="s">
        <v>16</v>
      </c>
      <c r="K3958" t="s">
        <v>165</v>
      </c>
      <c r="L3958" t="s">
        <v>86</v>
      </c>
      <c r="M3958" t="s">
        <v>88</v>
      </c>
      <c r="N3958" s="50">
        <v>20000021</v>
      </c>
      <c r="O3958" s="51">
        <v>2330292</v>
      </c>
      <c r="P3958" t="s">
        <v>12943</v>
      </c>
      <c r="Q3958" t="s">
        <v>1277</v>
      </c>
      <c r="R3958" t="s">
        <v>412</v>
      </c>
      <c r="S3958" s="49" t="str">
        <f>CONCATENATE(Tabla_Datos[[#This Row],[Nombre_Cliente]]," ",Tabla_Datos[[#This Row],[ApellidoPaterno_Cliente]]," ",Tabla_Datos[[#This Row],[ApellidoMaterno_Cliente]])</f>
        <v>RAUL ASUNCION MIRANDA GONZALES</v>
      </c>
      <c r="T3958" s="53">
        <f>DATE(Tabla_Datos[[#This Row],[tAnio]],Tabla_Datos[[#This Row],[tMes]],Tabla_Datos[[#This Row],[tDia]])</f>
        <v>40775</v>
      </c>
      <c r="U3958" s="53" t="str">
        <f>IF(Tabla_Datos[[#This Row],[cProvincia]]="LIMA","LIMA","PROVINCIA")</f>
        <v>LIMA</v>
      </c>
      <c r="V3958" s="53" t="str">
        <f>MID(Tabla_Datos[[#This Row],[pTelefono]],1,SEARCH("-",Tabla_Datos[[#This Row],[pTelefono]],1)-1)</f>
        <v>1</v>
      </c>
      <c r="W3958" s="53" t="str">
        <f>MID(Tabla_Datos[[#This Row],[pTelefono]],SEARCH("-",Tabla_Datos[[#This Row],[pTelefono]],1)+1,LEN(Tabla_Datos[[#This Row],[pTelefono]]))</f>
        <v>989449266</v>
      </c>
      <c r="X3958" s="53" t="str">
        <f>CONCATENATE(Tabla_Datos[[#This Row],[TipUrb]]," ",Tabla_Datos[[#This Row],[Calle]]," ",Tabla_Datos[[#This Row],[NumCalle]])</f>
        <v>UR GONZALES MATEO 234</v>
      </c>
      <c r="Y3958" t="s">
        <v>92</v>
      </c>
      <c r="Z3958" t="s">
        <v>122</v>
      </c>
      <c r="AA3958" t="s">
        <v>123</v>
      </c>
      <c r="AB3958" t="s">
        <v>95</v>
      </c>
      <c r="AC3958" t="s">
        <v>95</v>
      </c>
      <c r="AD3958" t="s">
        <v>161</v>
      </c>
      <c r="AE3958" t="s">
        <v>95</v>
      </c>
      <c r="AF3958" t="s">
        <v>95</v>
      </c>
      <c r="AG3958" s="51">
        <v>8970942</v>
      </c>
      <c r="AH3958" t="s">
        <v>95</v>
      </c>
      <c r="AI3958">
        <v>1</v>
      </c>
      <c r="AJ3958">
        <v>1</v>
      </c>
      <c r="AK3958" t="s">
        <v>12944</v>
      </c>
      <c r="AL3958">
        <v>234</v>
      </c>
    </row>
    <row r="3959" spans="1:38">
      <c r="A3959">
        <v>3283682</v>
      </c>
      <c r="B3959" t="s">
        <v>12945</v>
      </c>
      <c r="C3959" t="s">
        <v>20</v>
      </c>
      <c r="D3959" t="s">
        <v>85</v>
      </c>
      <c r="E3959">
        <v>2011</v>
      </c>
      <c r="F3959">
        <v>8</v>
      </c>
      <c r="G3959">
        <v>20</v>
      </c>
      <c r="H3959" t="s">
        <v>86</v>
      </c>
      <c r="I3959" t="s">
        <v>16</v>
      </c>
      <c r="J3959" t="s">
        <v>16</v>
      </c>
      <c r="K3959" t="s">
        <v>496</v>
      </c>
      <c r="L3959" t="s">
        <v>86</v>
      </c>
      <c r="M3959" t="s">
        <v>88</v>
      </c>
      <c r="N3959" s="50">
        <v>20000021</v>
      </c>
      <c r="O3959" s="51">
        <v>2330311</v>
      </c>
      <c r="P3959" t="s">
        <v>12946</v>
      </c>
      <c r="Q3959" t="s">
        <v>12882</v>
      </c>
      <c r="R3959" t="s">
        <v>2200</v>
      </c>
      <c r="S3959" s="49" t="str">
        <f>CONCATENATE(Tabla_Datos[[#This Row],[Nombre_Cliente]]," ",Tabla_Datos[[#This Row],[ApellidoPaterno_Cliente]]," ",Tabla_Datos[[#This Row],[ApellidoMaterno_Cliente]])</f>
        <v>MARLENE JANAMPA SOTO</v>
      </c>
      <c r="T3959" s="53">
        <f>DATE(Tabla_Datos[[#This Row],[tAnio]],Tabla_Datos[[#This Row],[tMes]],Tabla_Datos[[#This Row],[tDia]])</f>
        <v>40775</v>
      </c>
      <c r="U3959" s="53" t="str">
        <f>IF(Tabla_Datos[[#This Row],[cProvincia]]="LIMA","LIMA","PROVINCIA")</f>
        <v>LIMA</v>
      </c>
      <c r="V3959" s="53" t="str">
        <f>MID(Tabla_Datos[[#This Row],[pTelefono]],1,SEARCH("-",Tabla_Datos[[#This Row],[pTelefono]],1)-1)</f>
        <v>1</v>
      </c>
      <c r="W3959" s="53" t="str">
        <f>MID(Tabla_Datos[[#This Row],[pTelefono]],SEARCH("-",Tabla_Datos[[#This Row],[pTelefono]],1)+1,LEN(Tabla_Datos[[#This Row],[pTelefono]]))</f>
        <v>980922234</v>
      </c>
      <c r="X3959" s="53" t="str">
        <f>CONCATENATE(Tabla_Datos[[#This Row],[TipUrb]]," ",Tabla_Datos[[#This Row],[Calle]]," ",Tabla_Datos[[#This Row],[NumCalle]])</f>
        <v>- . 0</v>
      </c>
      <c r="Y3959" t="s">
        <v>92</v>
      </c>
      <c r="Z3959" t="s">
        <v>122</v>
      </c>
      <c r="AA3959" t="s">
        <v>123</v>
      </c>
      <c r="AB3959" t="s">
        <v>95</v>
      </c>
      <c r="AC3959" t="s">
        <v>95</v>
      </c>
      <c r="AD3959" t="s">
        <v>109</v>
      </c>
      <c r="AE3959" t="s">
        <v>353</v>
      </c>
      <c r="AF3959">
        <v>10</v>
      </c>
      <c r="AG3959" s="51">
        <v>45066046</v>
      </c>
      <c r="AH3959" t="s">
        <v>95</v>
      </c>
      <c r="AI3959">
        <v>1</v>
      </c>
      <c r="AJ3959">
        <v>1</v>
      </c>
      <c r="AK3959" t="s">
        <v>221</v>
      </c>
      <c r="AL3959">
        <v>0</v>
      </c>
    </row>
    <row r="3960" spans="1:38">
      <c r="A3960">
        <v>3284123</v>
      </c>
      <c r="B3960" t="s">
        <v>12947</v>
      </c>
      <c r="C3960" t="s">
        <v>19</v>
      </c>
      <c r="D3960" t="s">
        <v>85</v>
      </c>
      <c r="E3960">
        <v>2011</v>
      </c>
      <c r="F3960">
        <v>8</v>
      </c>
      <c r="G3960">
        <v>20</v>
      </c>
      <c r="H3960" t="s">
        <v>86</v>
      </c>
      <c r="I3960" t="s">
        <v>355</v>
      </c>
      <c r="J3960" t="s">
        <v>355</v>
      </c>
      <c r="K3960" t="s">
        <v>355</v>
      </c>
      <c r="L3960" t="s">
        <v>86</v>
      </c>
      <c r="M3960" t="s">
        <v>594</v>
      </c>
      <c r="N3960" s="50">
        <v>44596270</v>
      </c>
      <c r="O3960" s="51">
        <v>2330647</v>
      </c>
      <c r="P3960" t="s">
        <v>172</v>
      </c>
      <c r="Q3960" t="s">
        <v>12948</v>
      </c>
      <c r="R3960" t="s">
        <v>2547</v>
      </c>
      <c r="S3960" s="49" t="str">
        <f>CONCATENATE(Tabla_Datos[[#This Row],[Nombre_Cliente]]," ",Tabla_Datos[[#This Row],[ApellidoPaterno_Cliente]]," ",Tabla_Datos[[#This Row],[ApellidoMaterno_Cliente]])</f>
        <v>SONIA HALANOCA PUMA</v>
      </c>
      <c r="T3960" s="53">
        <f>DATE(Tabla_Datos[[#This Row],[tAnio]],Tabla_Datos[[#This Row],[tMes]],Tabla_Datos[[#This Row],[tDia]])</f>
        <v>40775</v>
      </c>
      <c r="U3960" s="53" t="str">
        <f>IF(Tabla_Datos[[#This Row],[cProvincia]]="LIMA","LIMA","PROVINCIA")</f>
        <v>PROVINCIA</v>
      </c>
      <c r="V3960" s="53" t="str">
        <f>MID(Tabla_Datos[[#This Row],[pTelefono]],1,SEARCH("-",Tabla_Datos[[#This Row],[pTelefono]],1)-1)</f>
        <v>84</v>
      </c>
      <c r="W3960" s="53" t="str">
        <f>MID(Tabla_Datos[[#This Row],[pTelefono]],SEARCH("-",Tabla_Datos[[#This Row],[pTelefono]],1)+1,LEN(Tabla_Datos[[#This Row],[pTelefono]]))</f>
        <v>984735613</v>
      </c>
      <c r="X3960" s="53" t="str">
        <f>CONCATENATE(Tabla_Datos[[#This Row],[TipUrb]]," ",Tabla_Datos[[#This Row],[Calle]]," ",Tabla_Datos[[#This Row],[NumCalle]])</f>
        <v>UP ARGENTINA  T 8</v>
      </c>
      <c r="Y3960" t="s">
        <v>360</v>
      </c>
      <c r="Z3960" t="s">
        <v>122</v>
      </c>
      <c r="AA3960" t="s">
        <v>123</v>
      </c>
      <c r="AB3960" t="s">
        <v>95</v>
      </c>
      <c r="AC3960" t="s">
        <v>95</v>
      </c>
      <c r="AD3960" t="s">
        <v>286</v>
      </c>
      <c r="AE3960" t="s">
        <v>95</v>
      </c>
      <c r="AF3960" t="s">
        <v>95</v>
      </c>
      <c r="AG3960" s="51">
        <v>23952667</v>
      </c>
      <c r="AH3960" t="s">
        <v>95</v>
      </c>
      <c r="AI3960">
        <v>1</v>
      </c>
      <c r="AJ3960">
        <v>1</v>
      </c>
      <c r="AK3960" t="s">
        <v>12949</v>
      </c>
      <c r="AL3960">
        <v>8</v>
      </c>
    </row>
    <row r="3961" spans="1:38">
      <c r="A3961">
        <v>3284757</v>
      </c>
      <c r="B3961" t="s">
        <v>12950</v>
      </c>
      <c r="C3961" t="s">
        <v>19</v>
      </c>
      <c r="D3961" t="s">
        <v>85</v>
      </c>
      <c r="E3961">
        <v>2011</v>
      </c>
      <c r="F3961">
        <v>8</v>
      </c>
      <c r="G3961">
        <v>20</v>
      </c>
      <c r="H3961" t="s">
        <v>144</v>
      </c>
      <c r="I3961" t="s">
        <v>100</v>
      </c>
      <c r="J3961" t="s">
        <v>100</v>
      </c>
      <c r="K3961" t="s">
        <v>101</v>
      </c>
      <c r="L3961" t="s">
        <v>86</v>
      </c>
      <c r="M3961" t="s">
        <v>102</v>
      </c>
      <c r="N3961" s="50">
        <v>42788234</v>
      </c>
      <c r="O3961" s="51">
        <v>2331223</v>
      </c>
      <c r="P3961" t="s">
        <v>421</v>
      </c>
      <c r="Q3961" t="s">
        <v>3897</v>
      </c>
      <c r="R3961" t="s">
        <v>12951</v>
      </c>
      <c r="S3961" s="49" t="str">
        <f>CONCATENATE(Tabla_Datos[[#This Row],[Nombre_Cliente]]," ",Tabla_Datos[[#This Row],[ApellidoPaterno_Cliente]]," ",Tabla_Datos[[#This Row],[ApellidoMaterno_Cliente]])</f>
        <v>LOPEZ PINTO ROGELIO ALEJANDRO</v>
      </c>
      <c r="T3961" s="53">
        <f>DATE(Tabla_Datos[[#This Row],[tAnio]],Tabla_Datos[[#This Row],[tMes]],Tabla_Datos[[#This Row],[tDia]])</f>
        <v>40775</v>
      </c>
      <c r="U3961" s="53" t="str">
        <f>IF(Tabla_Datos[[#This Row],[cProvincia]]="LIMA","LIMA","PROVINCIA")</f>
        <v>PROVINCIA</v>
      </c>
      <c r="V3961" s="53" t="str">
        <f>MID(Tabla_Datos[[#This Row],[pTelefono]],1,SEARCH("-",Tabla_Datos[[#This Row],[pTelefono]],1)-1)</f>
        <v>54</v>
      </c>
      <c r="W3961" s="53" t="str">
        <f>MID(Tabla_Datos[[#This Row],[pTelefono]],SEARCH("-",Tabla_Datos[[#This Row],[pTelefono]],1)+1,LEN(Tabla_Datos[[#This Row],[pTelefono]]))</f>
        <v>995958608</v>
      </c>
      <c r="X3961" s="53" t="str">
        <f>CONCATENATE(Tabla_Datos[[#This Row],[TipUrb]]," ",Tabla_Datos[[#This Row],[Calle]]," ",Tabla_Datos[[#This Row],[NumCalle]])</f>
        <v>UR J. M. CUADROS 200</v>
      </c>
      <c r="Y3961" t="s">
        <v>106</v>
      </c>
      <c r="Z3961" t="s">
        <v>349</v>
      </c>
      <c r="AA3961" t="s">
        <v>350</v>
      </c>
      <c r="AB3961" t="s">
        <v>95</v>
      </c>
      <c r="AC3961" t="s">
        <v>95</v>
      </c>
      <c r="AD3961" t="s">
        <v>161</v>
      </c>
      <c r="AE3961" t="s">
        <v>95</v>
      </c>
      <c r="AF3961" t="s">
        <v>95</v>
      </c>
      <c r="AG3961" s="51">
        <v>43294218</v>
      </c>
      <c r="AH3961" t="s">
        <v>95</v>
      </c>
      <c r="AI3961">
        <v>1</v>
      </c>
      <c r="AJ3961">
        <v>1</v>
      </c>
      <c r="AK3961" t="s">
        <v>12952</v>
      </c>
      <c r="AL3961">
        <v>200</v>
      </c>
    </row>
    <row r="3962" spans="1:38">
      <c r="A3962">
        <v>3284368</v>
      </c>
      <c r="B3962" t="s">
        <v>12953</v>
      </c>
      <c r="C3962" t="s">
        <v>20</v>
      </c>
      <c r="D3962" t="s">
        <v>143</v>
      </c>
      <c r="E3962">
        <v>2011</v>
      </c>
      <c r="F3962">
        <v>8</v>
      </c>
      <c r="G3962">
        <v>20</v>
      </c>
      <c r="H3962" t="s">
        <v>144</v>
      </c>
      <c r="I3962" t="s">
        <v>16</v>
      </c>
      <c r="J3962" t="s">
        <v>1248</v>
      </c>
      <c r="K3962" t="s">
        <v>1248</v>
      </c>
      <c r="L3962" t="s">
        <v>86</v>
      </c>
      <c r="M3962" t="s">
        <v>88</v>
      </c>
      <c r="N3962" s="50">
        <v>11111335</v>
      </c>
      <c r="O3962" s="51">
        <v>2330862</v>
      </c>
      <c r="P3962" t="s">
        <v>2934</v>
      </c>
      <c r="Q3962" t="s">
        <v>711</v>
      </c>
      <c r="R3962" t="s">
        <v>4973</v>
      </c>
      <c r="S3962" s="49" t="str">
        <f>CONCATENATE(Tabla_Datos[[#This Row],[Nombre_Cliente]]," ",Tabla_Datos[[#This Row],[ApellidoPaterno_Cliente]]," ",Tabla_Datos[[#This Row],[ApellidoMaterno_Cliente]])</f>
        <v>VERONICA GUZMAN CORRALES</v>
      </c>
      <c r="T3962" s="53">
        <f>DATE(Tabla_Datos[[#This Row],[tAnio]],Tabla_Datos[[#This Row],[tMes]],Tabla_Datos[[#This Row],[tDia]])</f>
        <v>40775</v>
      </c>
      <c r="U3962" s="53" t="str">
        <f>IF(Tabla_Datos[[#This Row],[cProvincia]]="LIMA","LIMA","PROVINCIA")</f>
        <v>PROVINCIA</v>
      </c>
      <c r="V3962" s="53" t="str">
        <f>MID(Tabla_Datos[[#This Row],[pTelefono]],1,SEARCH("-",Tabla_Datos[[#This Row],[pTelefono]],1)-1)</f>
        <v>1</v>
      </c>
      <c r="W3962" s="53" t="str">
        <f>MID(Tabla_Datos[[#This Row],[pTelefono]],SEARCH("-",Tabla_Datos[[#This Row],[pTelefono]],1)+1,LEN(Tabla_Datos[[#This Row],[pTelefono]]))</f>
        <v>12444086</v>
      </c>
      <c r="X3962" s="53" t="str">
        <f>CONCATENATE(Tabla_Datos[[#This Row],[TipUrb]]," ",Tabla_Datos[[#This Row],[Calle]]," ",Tabla_Datos[[#This Row],[NumCalle]])</f>
        <v>UR (C.P.YANGAS) 0</v>
      </c>
      <c r="Y3962" t="s">
        <v>92</v>
      </c>
      <c r="Z3962" t="s">
        <v>152</v>
      </c>
      <c r="AA3962" t="s">
        <v>153</v>
      </c>
      <c r="AB3962">
        <v>1</v>
      </c>
      <c r="AC3962" t="s">
        <v>95</v>
      </c>
      <c r="AD3962" t="s">
        <v>161</v>
      </c>
      <c r="AE3962" t="s">
        <v>2813</v>
      </c>
      <c r="AF3962">
        <v>3</v>
      </c>
      <c r="AG3962" s="51">
        <v>10266364</v>
      </c>
      <c r="AH3962" t="s">
        <v>95</v>
      </c>
      <c r="AI3962">
        <v>1</v>
      </c>
      <c r="AJ3962">
        <v>1</v>
      </c>
      <c r="AK3962" t="s">
        <v>12954</v>
      </c>
      <c r="AL3962">
        <v>0</v>
      </c>
    </row>
    <row r="3963" spans="1:38">
      <c r="A3963">
        <v>3286706</v>
      </c>
      <c r="B3963" t="s">
        <v>12955</v>
      </c>
      <c r="C3963" t="s">
        <v>20</v>
      </c>
      <c r="D3963" t="s">
        <v>143</v>
      </c>
      <c r="E3963">
        <v>2011</v>
      </c>
      <c r="F3963">
        <v>8</v>
      </c>
      <c r="G3963">
        <v>20</v>
      </c>
      <c r="H3963" t="s">
        <v>86</v>
      </c>
      <c r="I3963" t="s">
        <v>300</v>
      </c>
      <c r="J3963" t="s">
        <v>535</v>
      </c>
      <c r="K3963" t="s">
        <v>916</v>
      </c>
      <c r="L3963" t="s">
        <v>86</v>
      </c>
      <c r="M3963" t="s">
        <v>148</v>
      </c>
      <c r="N3963" s="50">
        <v>41183674</v>
      </c>
      <c r="O3963" s="51">
        <v>2332782</v>
      </c>
      <c r="P3963" t="s">
        <v>12956</v>
      </c>
      <c r="Q3963" t="s">
        <v>482</v>
      </c>
      <c r="R3963" t="s">
        <v>953</v>
      </c>
      <c r="S3963" s="49" t="str">
        <f>CONCATENATE(Tabla_Datos[[#This Row],[Nombre_Cliente]]," ",Tabla_Datos[[#This Row],[ApellidoPaterno_Cliente]]," ",Tabla_Datos[[#This Row],[ApellidoMaterno_Cliente]])</f>
        <v>SEANA LUCY FREDESBIN VASQUEZ PEÑA</v>
      </c>
      <c r="T3963" s="53">
        <f>DATE(Tabla_Datos[[#This Row],[tAnio]],Tabla_Datos[[#This Row],[tMes]],Tabla_Datos[[#This Row],[tDia]])</f>
        <v>40775</v>
      </c>
      <c r="U3963" s="53" t="str">
        <f>IF(Tabla_Datos[[#This Row],[cProvincia]]="LIMA","LIMA","PROVINCIA")</f>
        <v>PROVINCIA</v>
      </c>
      <c r="V3963" s="53" t="str">
        <f>MID(Tabla_Datos[[#This Row],[pTelefono]],1,SEARCH("-",Tabla_Datos[[#This Row],[pTelefono]],1)-1)</f>
        <v>65</v>
      </c>
      <c r="W3963" s="53" t="str">
        <f>MID(Tabla_Datos[[#This Row],[pTelefono]],SEARCH("-",Tabla_Datos[[#This Row],[pTelefono]],1)+1,LEN(Tabla_Datos[[#This Row],[pTelefono]]))</f>
        <v>965970052</v>
      </c>
      <c r="X3963" s="53" t="str">
        <f>CONCATENATE(Tabla_Datos[[#This Row],[TipUrb]]," ",Tabla_Datos[[#This Row],[Calle]]," ",Tabla_Datos[[#This Row],[NumCalle]])</f>
        <v>PJ HUANUCO MZ R LT 1 0</v>
      </c>
      <c r="Y3963" t="s">
        <v>305</v>
      </c>
      <c r="Z3963" t="s">
        <v>152</v>
      </c>
      <c r="AA3963" t="s">
        <v>153</v>
      </c>
      <c r="AB3963" t="s">
        <v>95</v>
      </c>
      <c r="AC3963" t="s">
        <v>95</v>
      </c>
      <c r="AD3963" t="s">
        <v>429</v>
      </c>
      <c r="AE3963" t="s">
        <v>95</v>
      </c>
      <c r="AF3963" t="s">
        <v>95</v>
      </c>
      <c r="AG3963" s="51">
        <v>41734493</v>
      </c>
      <c r="AH3963" t="s">
        <v>95</v>
      </c>
      <c r="AI3963">
        <v>1</v>
      </c>
      <c r="AJ3963">
        <v>1</v>
      </c>
      <c r="AK3963" t="s">
        <v>12957</v>
      </c>
      <c r="AL3963">
        <v>0</v>
      </c>
    </row>
    <row r="3964" spans="1:38">
      <c r="A3964">
        <v>3284857</v>
      </c>
      <c r="B3964" t="s">
        <v>12958</v>
      </c>
      <c r="C3964" t="s">
        <v>20</v>
      </c>
      <c r="D3964" t="s">
        <v>143</v>
      </c>
      <c r="E3964">
        <v>2011</v>
      </c>
      <c r="F3964">
        <v>8</v>
      </c>
      <c r="G3964">
        <v>20</v>
      </c>
      <c r="H3964" t="s">
        <v>86</v>
      </c>
      <c r="I3964" t="s">
        <v>202</v>
      </c>
      <c r="J3964" t="s">
        <v>772</v>
      </c>
      <c r="K3964" t="s">
        <v>772</v>
      </c>
      <c r="L3964" t="s">
        <v>86</v>
      </c>
      <c r="M3964" t="s">
        <v>133</v>
      </c>
      <c r="N3964" s="50">
        <v>16651859</v>
      </c>
      <c r="O3964" s="51">
        <v>2331324</v>
      </c>
      <c r="P3964" t="s">
        <v>5265</v>
      </c>
      <c r="Q3964" t="s">
        <v>1389</v>
      </c>
      <c r="R3964" t="s">
        <v>12959</v>
      </c>
      <c r="S3964" s="49" t="str">
        <f>CONCATENATE(Tabla_Datos[[#This Row],[Nombre_Cliente]]," ",Tabla_Datos[[#This Row],[ApellidoPaterno_Cliente]]," ",Tabla_Datos[[#This Row],[ApellidoMaterno_Cliente]])</f>
        <v>JOSE FERNANDEZ SERNAQUE</v>
      </c>
      <c r="T3964" s="53">
        <f>DATE(Tabla_Datos[[#This Row],[tAnio]],Tabla_Datos[[#This Row],[tMes]],Tabla_Datos[[#This Row],[tDia]])</f>
        <v>40775</v>
      </c>
      <c r="U3964" s="53" t="str">
        <f>IF(Tabla_Datos[[#This Row],[cProvincia]]="LIMA","LIMA","PROVINCIA")</f>
        <v>PROVINCIA</v>
      </c>
      <c r="V3964" s="53" t="str">
        <f>MID(Tabla_Datos[[#This Row],[pTelefono]],1,SEARCH("-",Tabla_Datos[[#This Row],[pTelefono]],1)-1)</f>
        <v>74</v>
      </c>
      <c r="W3964" s="53" t="str">
        <f>MID(Tabla_Datos[[#This Row],[pTelefono]],SEARCH("-",Tabla_Datos[[#This Row],[pTelefono]],1)+1,LEN(Tabla_Datos[[#This Row],[pTelefono]]))</f>
        <v>978335072</v>
      </c>
      <c r="X3964" s="53" t="str">
        <f>CONCATENATE(Tabla_Datos[[#This Row],[TipUrb]]," ",Tabla_Datos[[#This Row],[Calle]]," ",Tabla_Datos[[#This Row],[NumCalle]])</f>
        <v>UV BRAZIL 140</v>
      </c>
      <c r="Y3964" t="s">
        <v>208</v>
      </c>
      <c r="Z3964" t="s">
        <v>152</v>
      </c>
      <c r="AA3964" t="s">
        <v>153</v>
      </c>
      <c r="AB3964" t="s">
        <v>95</v>
      </c>
      <c r="AC3964" t="s">
        <v>95</v>
      </c>
      <c r="AD3964" t="s">
        <v>1734</v>
      </c>
      <c r="AE3964" t="s">
        <v>95</v>
      </c>
      <c r="AF3964" t="s">
        <v>95</v>
      </c>
      <c r="AG3964" s="51">
        <v>17410172</v>
      </c>
      <c r="AH3964" t="s">
        <v>95</v>
      </c>
      <c r="AI3964">
        <v>1</v>
      </c>
      <c r="AJ3964">
        <v>1</v>
      </c>
      <c r="AK3964" t="s">
        <v>4802</v>
      </c>
      <c r="AL3964">
        <v>140</v>
      </c>
    </row>
    <row r="3965" spans="1:38">
      <c r="A3965">
        <v>3283619</v>
      </c>
      <c r="B3965" t="s">
        <v>12960</v>
      </c>
      <c r="C3965" t="s">
        <v>19</v>
      </c>
      <c r="D3965" t="s">
        <v>85</v>
      </c>
      <c r="E3965">
        <v>2011</v>
      </c>
      <c r="F3965">
        <v>8</v>
      </c>
      <c r="G3965">
        <v>20</v>
      </c>
      <c r="H3965" t="s">
        <v>86</v>
      </c>
      <c r="I3965" t="s">
        <v>16</v>
      </c>
      <c r="J3965" t="s">
        <v>16</v>
      </c>
      <c r="K3965" t="s">
        <v>16</v>
      </c>
      <c r="L3965" t="s">
        <v>509</v>
      </c>
      <c r="M3965" t="s">
        <v>88</v>
      </c>
      <c r="O3965" s="51">
        <v>2330250</v>
      </c>
      <c r="P3965" t="s">
        <v>12961</v>
      </c>
      <c r="Q3965" t="s">
        <v>12962</v>
      </c>
      <c r="R3965" t="s">
        <v>3019</v>
      </c>
      <c r="S3965" s="49" t="str">
        <f>CONCATENATE(Tabla_Datos[[#This Row],[Nombre_Cliente]]," ",Tabla_Datos[[#This Row],[ApellidoPaterno_Cliente]]," ",Tabla_Datos[[#This Row],[ApellidoMaterno_Cliente]])</f>
        <v>JUAN HELAR HOLGUIN ARANA</v>
      </c>
      <c r="T3965" s="53">
        <f>DATE(Tabla_Datos[[#This Row],[tAnio]],Tabla_Datos[[#This Row],[tMes]],Tabla_Datos[[#This Row],[tDia]])</f>
        <v>40775</v>
      </c>
      <c r="U3965" s="53" t="str">
        <f>IF(Tabla_Datos[[#This Row],[cProvincia]]="LIMA","LIMA","PROVINCIA")</f>
        <v>LIMA</v>
      </c>
      <c r="V3965" s="53" t="str">
        <f>MID(Tabla_Datos[[#This Row],[pTelefono]],1,SEARCH("-",Tabla_Datos[[#This Row],[pTelefono]],1)-1)</f>
        <v>1</v>
      </c>
      <c r="W3965" s="53" t="str">
        <f>MID(Tabla_Datos[[#This Row],[pTelefono]],SEARCH("-",Tabla_Datos[[#This Row],[pTelefono]],1)+1,LEN(Tabla_Datos[[#This Row],[pTelefono]]))</f>
        <v>946111111</v>
      </c>
      <c r="X3965" s="53" t="str">
        <f>CONCATENATE(Tabla_Datos[[#This Row],[TipUrb]]," ",Tabla_Datos[[#This Row],[Calle]]," ",Tabla_Datos[[#This Row],[NumCalle]])</f>
        <v>UR PAREDES JOSE EUGENIO 2392</v>
      </c>
      <c r="Y3965" t="s">
        <v>92</v>
      </c>
      <c r="Z3965" t="s">
        <v>122</v>
      </c>
      <c r="AA3965" t="s">
        <v>123</v>
      </c>
      <c r="AB3965" t="s">
        <v>95</v>
      </c>
      <c r="AC3965" t="s">
        <v>95</v>
      </c>
      <c r="AD3965" t="s">
        <v>161</v>
      </c>
      <c r="AE3965" t="s">
        <v>95</v>
      </c>
      <c r="AF3965" t="s">
        <v>95</v>
      </c>
      <c r="AG3965" s="51">
        <v>6764252</v>
      </c>
      <c r="AH3965" t="s">
        <v>95</v>
      </c>
      <c r="AI3965">
        <v>1</v>
      </c>
      <c r="AJ3965">
        <v>1</v>
      </c>
      <c r="AK3965" t="s">
        <v>12963</v>
      </c>
      <c r="AL3965">
        <v>2392</v>
      </c>
    </row>
    <row r="3966" spans="1:38">
      <c r="A3966">
        <v>3284006</v>
      </c>
      <c r="B3966" t="s">
        <v>12964</v>
      </c>
      <c r="C3966" t="s">
        <v>18</v>
      </c>
      <c r="D3966" t="s">
        <v>143</v>
      </c>
      <c r="E3966">
        <v>2011</v>
      </c>
      <c r="F3966">
        <v>8</v>
      </c>
      <c r="G3966">
        <v>20</v>
      </c>
      <c r="H3966" t="s">
        <v>86</v>
      </c>
      <c r="I3966" t="s">
        <v>662</v>
      </c>
      <c r="J3966" t="s">
        <v>10498</v>
      </c>
      <c r="K3966" t="s">
        <v>10499</v>
      </c>
      <c r="L3966" t="s">
        <v>86</v>
      </c>
      <c r="M3966" t="s">
        <v>594</v>
      </c>
      <c r="N3966" s="50">
        <v>46546731</v>
      </c>
      <c r="O3966" s="51">
        <v>2330528</v>
      </c>
      <c r="P3966" t="s">
        <v>12965</v>
      </c>
      <c r="Q3966" t="s">
        <v>250</v>
      </c>
      <c r="R3966" t="s">
        <v>6642</v>
      </c>
      <c r="S3966" s="49" t="str">
        <f>CONCATENATE(Tabla_Datos[[#This Row],[Nombre_Cliente]]," ",Tabla_Datos[[#This Row],[ApellidoPaterno_Cliente]]," ",Tabla_Datos[[#This Row],[ApellidoMaterno_Cliente]])</f>
        <v>JUNIOR ANTON ESPINOZA YUCRA</v>
      </c>
      <c r="T3966" s="53">
        <f>DATE(Tabla_Datos[[#This Row],[tAnio]],Tabla_Datos[[#This Row],[tMes]],Tabla_Datos[[#This Row],[tDia]])</f>
        <v>40775</v>
      </c>
      <c r="U3966" s="53" t="str">
        <f>IF(Tabla_Datos[[#This Row],[cProvincia]]="LIMA","LIMA","PROVINCIA")</f>
        <v>PROVINCIA</v>
      </c>
      <c r="V3966" s="53" t="str">
        <f>MID(Tabla_Datos[[#This Row],[pTelefono]],1,SEARCH("-",Tabla_Datos[[#This Row],[pTelefono]],1)-1)</f>
        <v>1</v>
      </c>
      <c r="W3966" s="53" t="str">
        <f>MID(Tabla_Datos[[#This Row],[pTelefono]],SEARCH("-",Tabla_Datos[[#This Row],[pTelefono]],1)+1,LEN(Tabla_Datos[[#This Row],[pTelefono]]))</f>
        <v>7162837</v>
      </c>
      <c r="X3966" s="53" t="str">
        <f>CONCATENATE(Tabla_Datos[[#This Row],[TipUrb]]," ",Tabla_Datos[[#This Row],[Calle]]," ",Tabla_Datos[[#This Row],[NumCalle]])</f>
        <v>BA SN 0</v>
      </c>
      <c r="Y3966" t="s">
        <v>10501</v>
      </c>
      <c r="Z3966" t="s">
        <v>181</v>
      </c>
      <c r="AA3966" t="s">
        <v>182</v>
      </c>
      <c r="AB3966" t="s">
        <v>95</v>
      </c>
      <c r="AC3966" t="s">
        <v>95</v>
      </c>
      <c r="AD3966" t="s">
        <v>274</v>
      </c>
      <c r="AE3966" t="s">
        <v>1496</v>
      </c>
      <c r="AF3966">
        <v>12</v>
      </c>
      <c r="AG3966" s="51">
        <v>47337287</v>
      </c>
      <c r="AI3966">
        <v>26</v>
      </c>
      <c r="AJ3966">
        <v>26</v>
      </c>
      <c r="AK3966" t="s">
        <v>467</v>
      </c>
      <c r="AL3966">
        <v>0</v>
      </c>
    </row>
    <row r="3967" spans="1:38">
      <c r="A3967">
        <v>3285448</v>
      </c>
      <c r="B3967" t="s">
        <v>12966</v>
      </c>
      <c r="C3967" t="s">
        <v>20</v>
      </c>
      <c r="D3967" t="s">
        <v>85</v>
      </c>
      <c r="E3967">
        <v>2011</v>
      </c>
      <c r="F3967">
        <v>8</v>
      </c>
      <c r="G3967">
        <v>20</v>
      </c>
      <c r="H3967" t="s">
        <v>86</v>
      </c>
      <c r="I3967" t="s">
        <v>16</v>
      </c>
      <c r="J3967" t="s">
        <v>16</v>
      </c>
      <c r="K3967" t="s">
        <v>1094</v>
      </c>
      <c r="L3967" t="s">
        <v>86</v>
      </c>
      <c r="M3967" t="s">
        <v>88</v>
      </c>
      <c r="N3967" s="50">
        <v>20000021</v>
      </c>
      <c r="O3967" s="51">
        <v>2331940</v>
      </c>
      <c r="P3967" t="s">
        <v>12967</v>
      </c>
      <c r="Q3967" t="s">
        <v>12968</v>
      </c>
      <c r="R3967" t="s">
        <v>8747</v>
      </c>
      <c r="S3967" s="49" t="str">
        <f>CONCATENATE(Tabla_Datos[[#This Row],[Nombre_Cliente]]," ",Tabla_Datos[[#This Row],[ApellidoPaterno_Cliente]]," ",Tabla_Datos[[#This Row],[ApellidoMaterno_Cliente]])</f>
        <v>ELSA DORALIZA TRANCON LUYO</v>
      </c>
      <c r="T3967" s="53">
        <f>DATE(Tabla_Datos[[#This Row],[tAnio]],Tabla_Datos[[#This Row],[tMes]],Tabla_Datos[[#This Row],[tDia]])</f>
        <v>40775</v>
      </c>
      <c r="U3967" s="53" t="str">
        <f>IF(Tabla_Datos[[#This Row],[cProvincia]]="LIMA","LIMA","PROVINCIA")</f>
        <v>LIMA</v>
      </c>
      <c r="V3967" s="53" t="str">
        <f>MID(Tabla_Datos[[#This Row],[pTelefono]],1,SEARCH("-",Tabla_Datos[[#This Row],[pTelefono]],1)-1)</f>
        <v>1</v>
      </c>
      <c r="W3967" s="53" t="str">
        <f>MID(Tabla_Datos[[#This Row],[pTelefono]],SEARCH("-",Tabla_Datos[[#This Row],[pTelefono]],1)+1,LEN(Tabla_Datos[[#This Row],[pTelefono]]))</f>
        <v>991989369</v>
      </c>
      <c r="X3967" s="53" t="str">
        <f>CONCATENATE(Tabla_Datos[[#This Row],[TipUrb]]," ",Tabla_Datos[[#This Row],[Calle]]," ",Tabla_Datos[[#This Row],[NumCalle]])</f>
        <v>UR BRASIL 1160</v>
      </c>
      <c r="Y3967" t="s">
        <v>92</v>
      </c>
      <c r="Z3967" t="s">
        <v>122</v>
      </c>
      <c r="AA3967" t="s">
        <v>123</v>
      </c>
      <c r="AB3967">
        <v>2</v>
      </c>
      <c r="AC3967">
        <v>203</v>
      </c>
      <c r="AD3967" t="s">
        <v>161</v>
      </c>
      <c r="AE3967" t="s">
        <v>95</v>
      </c>
      <c r="AF3967" t="s">
        <v>95</v>
      </c>
      <c r="AG3967" s="51">
        <v>7945060</v>
      </c>
      <c r="AH3967" t="s">
        <v>95</v>
      </c>
      <c r="AI3967">
        <v>1</v>
      </c>
      <c r="AJ3967">
        <v>1</v>
      </c>
      <c r="AK3967" t="s">
        <v>1360</v>
      </c>
      <c r="AL3967">
        <v>1160</v>
      </c>
    </row>
    <row r="3968" spans="1:38">
      <c r="A3968">
        <v>3285020</v>
      </c>
      <c r="B3968" t="s">
        <v>12969</v>
      </c>
      <c r="C3968" t="s">
        <v>20</v>
      </c>
      <c r="D3968" t="s">
        <v>85</v>
      </c>
      <c r="E3968">
        <v>2011</v>
      </c>
      <c r="F3968">
        <v>8</v>
      </c>
      <c r="G3968">
        <v>20</v>
      </c>
      <c r="H3968" t="s">
        <v>86</v>
      </c>
      <c r="I3968" t="s">
        <v>100</v>
      </c>
      <c r="J3968" t="s">
        <v>100</v>
      </c>
      <c r="K3968" t="s">
        <v>778</v>
      </c>
      <c r="L3968" t="s">
        <v>86</v>
      </c>
      <c r="M3968" t="s">
        <v>88</v>
      </c>
      <c r="N3968" s="50">
        <v>20000021</v>
      </c>
      <c r="O3968" s="51">
        <v>2331479</v>
      </c>
      <c r="P3968" t="s">
        <v>12970</v>
      </c>
      <c r="Q3968" t="s">
        <v>296</v>
      </c>
      <c r="R3968" t="s">
        <v>12971</v>
      </c>
      <c r="S3968" s="49" t="str">
        <f>CONCATENATE(Tabla_Datos[[#This Row],[Nombre_Cliente]]," ",Tabla_Datos[[#This Row],[ApellidoPaterno_Cliente]]," ",Tabla_Datos[[#This Row],[ApellidoMaterno_Cliente]])</f>
        <v>DELFINA SENOBIA MEDINA CARPIO DE TEJADA</v>
      </c>
      <c r="T3968" s="53">
        <f>DATE(Tabla_Datos[[#This Row],[tAnio]],Tabla_Datos[[#This Row],[tMes]],Tabla_Datos[[#This Row],[tDia]])</f>
        <v>40775</v>
      </c>
      <c r="U3968" s="53" t="str">
        <f>IF(Tabla_Datos[[#This Row],[cProvincia]]="LIMA","LIMA","PROVINCIA")</f>
        <v>PROVINCIA</v>
      </c>
      <c r="V3968" s="53" t="str">
        <f>MID(Tabla_Datos[[#This Row],[pTelefono]],1,SEARCH("-",Tabla_Datos[[#This Row],[pTelefono]],1)-1)</f>
        <v>54</v>
      </c>
      <c r="W3968" s="53" t="str">
        <f>MID(Tabla_Datos[[#This Row],[pTelefono]],SEARCH("-",Tabla_Datos[[#This Row],[pTelefono]],1)+1,LEN(Tabla_Datos[[#This Row],[pTelefono]]))</f>
        <v>958137814</v>
      </c>
      <c r="X3968" s="53" t="str">
        <f>CONCATENATE(Tabla_Datos[[#This Row],[TipUrb]]," ",Tabla_Datos[[#This Row],[Calle]]," ",Tabla_Datos[[#This Row],[NumCalle]])</f>
        <v>- HUACHO 219</v>
      </c>
      <c r="Y3968" t="s">
        <v>106</v>
      </c>
      <c r="Z3968" t="s">
        <v>349</v>
      </c>
      <c r="AA3968" t="s">
        <v>350</v>
      </c>
      <c r="AB3968" t="s">
        <v>95</v>
      </c>
      <c r="AC3968" t="s">
        <v>116</v>
      </c>
      <c r="AD3968" t="s">
        <v>109</v>
      </c>
      <c r="AE3968" t="s">
        <v>95</v>
      </c>
      <c r="AF3968" t="s">
        <v>95</v>
      </c>
      <c r="AG3968" s="51">
        <v>29226499</v>
      </c>
      <c r="AH3968" t="s">
        <v>95</v>
      </c>
      <c r="AI3968">
        <v>1</v>
      </c>
      <c r="AJ3968">
        <v>1</v>
      </c>
      <c r="AK3968" t="s">
        <v>4222</v>
      </c>
      <c r="AL3968">
        <v>219</v>
      </c>
    </row>
    <row r="3969" spans="1:38">
      <c r="A3969">
        <v>3285484</v>
      </c>
      <c r="B3969" t="s">
        <v>12972</v>
      </c>
      <c r="C3969" t="s">
        <v>19</v>
      </c>
      <c r="D3969" t="s">
        <v>85</v>
      </c>
      <c r="E3969">
        <v>2011</v>
      </c>
      <c r="F3969">
        <v>8</v>
      </c>
      <c r="G3969">
        <v>20</v>
      </c>
      <c r="H3969" t="s">
        <v>86</v>
      </c>
      <c r="I3969" t="s">
        <v>16</v>
      </c>
      <c r="J3969" t="s">
        <v>16</v>
      </c>
      <c r="K3969" t="s">
        <v>696</v>
      </c>
      <c r="L3969" t="s">
        <v>86</v>
      </c>
      <c r="M3969" t="s">
        <v>88</v>
      </c>
      <c r="N3969" s="50">
        <v>6778129</v>
      </c>
      <c r="O3969" s="51">
        <v>2331975</v>
      </c>
      <c r="P3969" t="s">
        <v>12973</v>
      </c>
      <c r="Q3969" t="s">
        <v>12974</v>
      </c>
      <c r="R3969" t="s">
        <v>2746</v>
      </c>
      <c r="S3969" s="49" t="str">
        <f>CONCATENATE(Tabla_Datos[[#This Row],[Nombre_Cliente]]," ",Tabla_Datos[[#This Row],[ApellidoPaterno_Cliente]]," ",Tabla_Datos[[#This Row],[ApellidoMaterno_Cliente]])</f>
        <v>GERARDO SAMUEL SERVAN VELARDE</v>
      </c>
      <c r="T3969" s="53">
        <f>DATE(Tabla_Datos[[#This Row],[tAnio]],Tabla_Datos[[#This Row],[tMes]],Tabla_Datos[[#This Row],[tDia]])</f>
        <v>40775</v>
      </c>
      <c r="U3969" s="53" t="str">
        <f>IF(Tabla_Datos[[#This Row],[cProvincia]]="LIMA","LIMA","PROVINCIA")</f>
        <v>LIMA</v>
      </c>
      <c r="V3969" s="53" t="str">
        <f>MID(Tabla_Datos[[#This Row],[pTelefono]],1,SEARCH("-",Tabla_Datos[[#This Row],[pTelefono]],1)-1)</f>
        <v>1</v>
      </c>
      <c r="W3969" s="53" t="str">
        <f>MID(Tabla_Datos[[#This Row],[pTelefono]],SEARCH("-",Tabla_Datos[[#This Row],[pTelefono]],1)+1,LEN(Tabla_Datos[[#This Row],[pTelefono]]))</f>
        <v>971425158</v>
      </c>
      <c r="X3969" s="53" t="str">
        <f>CONCATENATE(Tabla_Datos[[#This Row],[TipUrb]]," ",Tabla_Datos[[#This Row],[Calle]]," ",Tabla_Datos[[#This Row],[NumCalle]])</f>
        <v>UR LAS MAGNOLIAS 128</v>
      </c>
      <c r="Y3969" t="s">
        <v>92</v>
      </c>
      <c r="Z3969" t="s">
        <v>122</v>
      </c>
      <c r="AA3969" t="s">
        <v>123</v>
      </c>
      <c r="AB3969">
        <v>1</v>
      </c>
      <c r="AC3969">
        <v>101</v>
      </c>
      <c r="AD3969" t="s">
        <v>161</v>
      </c>
      <c r="AE3969" t="s">
        <v>3713</v>
      </c>
      <c r="AF3969">
        <v>14</v>
      </c>
      <c r="AG3969" s="51">
        <v>43989316</v>
      </c>
      <c r="AH3969" t="s">
        <v>95</v>
      </c>
      <c r="AI3969">
        <v>1</v>
      </c>
      <c r="AJ3969">
        <v>1</v>
      </c>
      <c r="AK3969" t="s">
        <v>5146</v>
      </c>
      <c r="AL3969">
        <v>128</v>
      </c>
    </row>
    <row r="3970" spans="1:38">
      <c r="A3970">
        <v>3283830</v>
      </c>
      <c r="B3970" t="s">
        <v>12975</v>
      </c>
      <c r="C3970" t="s">
        <v>18</v>
      </c>
      <c r="D3970" t="s">
        <v>143</v>
      </c>
      <c r="E3970">
        <v>2011</v>
      </c>
      <c r="F3970">
        <v>8</v>
      </c>
      <c r="G3970">
        <v>20</v>
      </c>
      <c r="H3970" t="s">
        <v>86</v>
      </c>
      <c r="I3970" t="s">
        <v>759</v>
      </c>
      <c r="J3970" t="s">
        <v>759</v>
      </c>
      <c r="K3970" t="s">
        <v>8539</v>
      </c>
      <c r="L3970" t="s">
        <v>86</v>
      </c>
      <c r="M3970" t="s">
        <v>294</v>
      </c>
      <c r="N3970" s="50">
        <v>43621134</v>
      </c>
      <c r="O3970" s="51">
        <v>2330396</v>
      </c>
      <c r="P3970" t="s">
        <v>12976</v>
      </c>
      <c r="Q3970" t="s">
        <v>3436</v>
      </c>
      <c r="R3970" t="s">
        <v>12977</v>
      </c>
      <c r="S3970" s="49" t="str">
        <f>CONCATENATE(Tabla_Datos[[#This Row],[Nombre_Cliente]]," ",Tabla_Datos[[#This Row],[ApellidoPaterno_Cliente]]," ",Tabla_Datos[[#This Row],[ApellidoMaterno_Cliente]])</f>
        <v xml:space="preserve">YESSICA LISSET CASTILLO  LOVERA </v>
      </c>
      <c r="T3970" s="53">
        <f>DATE(Tabla_Datos[[#This Row],[tAnio]],Tabla_Datos[[#This Row],[tMes]],Tabla_Datos[[#This Row],[tDia]])</f>
        <v>40775</v>
      </c>
      <c r="U3970" s="53" t="str">
        <f>IF(Tabla_Datos[[#This Row],[cProvincia]]="LIMA","LIMA","PROVINCIA")</f>
        <v>PROVINCIA</v>
      </c>
      <c r="V3970" s="53" t="str">
        <f>MID(Tabla_Datos[[#This Row],[pTelefono]],1,SEARCH("-",Tabla_Datos[[#This Row],[pTelefono]],1)-1)</f>
        <v>1</v>
      </c>
      <c r="W3970" s="53" t="str">
        <f>MID(Tabla_Datos[[#This Row],[pTelefono]],SEARCH("-",Tabla_Datos[[#This Row],[pTelefono]],1)+1,LEN(Tabla_Datos[[#This Row],[pTelefono]]))</f>
        <v>990766585</v>
      </c>
      <c r="X3970" s="53" t="str">
        <f>CONCATENATE(Tabla_Datos[[#This Row],[TipUrb]]," ",Tabla_Datos[[#This Row],[Calle]]," ",Tabla_Datos[[#This Row],[NumCalle]])</f>
        <v xml:space="preserve">  SAN MARTIN 0</v>
      </c>
      <c r="Y3970" t="s">
        <v>759</v>
      </c>
      <c r="Z3970" t="s">
        <v>181</v>
      </c>
      <c r="AA3970" t="s">
        <v>182</v>
      </c>
      <c r="AB3970" t="s">
        <v>95</v>
      </c>
      <c r="AC3970" t="s">
        <v>95</v>
      </c>
      <c r="AD3970" t="s">
        <v>95</v>
      </c>
      <c r="AE3970" t="s">
        <v>12978</v>
      </c>
      <c r="AF3970">
        <v>16</v>
      </c>
      <c r="AG3970" s="51">
        <v>43124841</v>
      </c>
      <c r="AI3970">
        <v>26</v>
      </c>
      <c r="AJ3970">
        <v>26</v>
      </c>
      <c r="AK3970" t="s">
        <v>478</v>
      </c>
      <c r="AL3970">
        <v>0</v>
      </c>
    </row>
    <row r="3971" spans="1:38">
      <c r="A3971">
        <v>3284395</v>
      </c>
      <c r="B3971" t="s">
        <v>12979</v>
      </c>
      <c r="C3971" t="s">
        <v>20</v>
      </c>
      <c r="D3971" t="s">
        <v>143</v>
      </c>
      <c r="E3971">
        <v>2011</v>
      </c>
      <c r="F3971">
        <v>8</v>
      </c>
      <c r="G3971">
        <v>20</v>
      </c>
      <c r="H3971" t="s">
        <v>144</v>
      </c>
      <c r="I3971" t="s">
        <v>100</v>
      </c>
      <c r="J3971" t="s">
        <v>100</v>
      </c>
      <c r="K3971" t="s">
        <v>582</v>
      </c>
      <c r="L3971" t="s">
        <v>144</v>
      </c>
      <c r="M3971" t="s">
        <v>102</v>
      </c>
      <c r="O3971" s="51">
        <v>2330895</v>
      </c>
      <c r="P3971" t="s">
        <v>5073</v>
      </c>
      <c r="Q3971" t="s">
        <v>12980</v>
      </c>
      <c r="R3971" t="s">
        <v>1032</v>
      </c>
      <c r="S3971" s="49" t="str">
        <f>CONCATENATE(Tabla_Datos[[#This Row],[Nombre_Cliente]]," ",Tabla_Datos[[#This Row],[ApellidoPaterno_Cliente]]," ",Tabla_Datos[[#This Row],[ApellidoMaterno_Cliente]])</f>
        <v>LUIS ENRIQUE RETAMOSO LAZARTE</v>
      </c>
      <c r="T3971" s="53">
        <f>DATE(Tabla_Datos[[#This Row],[tAnio]],Tabla_Datos[[#This Row],[tMes]],Tabla_Datos[[#This Row],[tDia]])</f>
        <v>40775</v>
      </c>
      <c r="U3971" s="53" t="str">
        <f>IF(Tabla_Datos[[#This Row],[cProvincia]]="LIMA","LIMA","PROVINCIA")</f>
        <v>PROVINCIA</v>
      </c>
      <c r="V3971" s="53" t="str">
        <f>MID(Tabla_Datos[[#This Row],[pTelefono]],1,SEARCH("-",Tabla_Datos[[#This Row],[pTelefono]],1)-1)</f>
        <v>54</v>
      </c>
      <c r="W3971" s="53" t="str">
        <f>MID(Tabla_Datos[[#This Row],[pTelefono]],SEARCH("-",Tabla_Datos[[#This Row],[pTelefono]],1)+1,LEN(Tabla_Datos[[#This Row],[pTelefono]]))</f>
        <v>958923260</v>
      </c>
      <c r="X3971" s="53" t="str">
        <f>CONCATENATE(Tabla_Datos[[#This Row],[TipUrb]]," ",Tabla_Datos[[#This Row],[Calle]]," ",Tabla_Datos[[#This Row],[NumCalle]])</f>
        <v>PJ LEONCIO PRADO 207</v>
      </c>
      <c r="Y3971" t="s">
        <v>106</v>
      </c>
      <c r="Z3971" t="s">
        <v>152</v>
      </c>
      <c r="AA3971" t="s">
        <v>153</v>
      </c>
      <c r="AB3971" t="s">
        <v>95</v>
      </c>
      <c r="AC3971" t="s">
        <v>95</v>
      </c>
      <c r="AD3971" t="s">
        <v>429</v>
      </c>
      <c r="AE3971" t="s">
        <v>95</v>
      </c>
      <c r="AF3971" t="s">
        <v>95</v>
      </c>
      <c r="AG3971" s="51">
        <v>41403572</v>
      </c>
      <c r="AH3971" t="s">
        <v>95</v>
      </c>
      <c r="AI3971">
        <v>1</v>
      </c>
      <c r="AJ3971">
        <v>1</v>
      </c>
      <c r="AK3971" t="s">
        <v>222</v>
      </c>
      <c r="AL3971">
        <v>207</v>
      </c>
    </row>
    <row r="3972" spans="1:38">
      <c r="A3972">
        <v>3284563</v>
      </c>
      <c r="B3972" t="s">
        <v>12981</v>
      </c>
      <c r="C3972" t="s">
        <v>18</v>
      </c>
      <c r="D3972" t="s">
        <v>143</v>
      </c>
      <c r="E3972">
        <v>2011</v>
      </c>
      <c r="F3972">
        <v>8</v>
      </c>
      <c r="G3972">
        <v>20</v>
      </c>
      <c r="H3972" t="s">
        <v>86</v>
      </c>
      <c r="I3972" t="s">
        <v>314</v>
      </c>
      <c r="J3972" t="s">
        <v>314</v>
      </c>
      <c r="K3972" t="s">
        <v>12982</v>
      </c>
      <c r="L3972" t="s">
        <v>86</v>
      </c>
      <c r="M3972" t="s">
        <v>294</v>
      </c>
      <c r="N3972" s="50">
        <v>22516040</v>
      </c>
      <c r="O3972" s="51">
        <v>2331027</v>
      </c>
      <c r="P3972" t="s">
        <v>12983</v>
      </c>
      <c r="Q3972" t="s">
        <v>12984</v>
      </c>
      <c r="R3972" t="s">
        <v>12985</v>
      </c>
      <c r="S3972" s="49" t="str">
        <f>CONCATENATE(Tabla_Datos[[#This Row],[Nombre_Cliente]]," ",Tabla_Datos[[#This Row],[ApellidoPaterno_Cliente]]," ",Tabla_Datos[[#This Row],[ApellidoMaterno_Cliente]])</f>
        <v xml:space="preserve">EDWIN FERNANDO  MELCHOR  ALLPAS </v>
      </c>
      <c r="T3972" s="53">
        <f>DATE(Tabla_Datos[[#This Row],[tAnio]],Tabla_Datos[[#This Row],[tMes]],Tabla_Datos[[#This Row],[tDia]])</f>
        <v>40775</v>
      </c>
      <c r="U3972" s="53" t="str">
        <f>IF(Tabla_Datos[[#This Row],[cProvincia]]="LIMA","LIMA","PROVINCIA")</f>
        <v>PROVINCIA</v>
      </c>
      <c r="V3972" s="53" t="str">
        <f>MID(Tabla_Datos[[#This Row],[pTelefono]],1,SEARCH("-",Tabla_Datos[[#This Row],[pTelefono]],1)-1)</f>
        <v>62</v>
      </c>
      <c r="W3972" s="53" t="str">
        <f>MID(Tabla_Datos[[#This Row],[pTelefono]],SEARCH("-",Tabla_Datos[[#This Row],[pTelefono]],1)+1,LEN(Tabla_Datos[[#This Row],[pTelefono]]))</f>
        <v>962795276</v>
      </c>
      <c r="X3972" s="53" t="str">
        <f>CONCATENATE(Tabla_Datos[[#This Row],[TipUrb]]," ",Tabla_Datos[[#This Row],[Calle]]," ",Tabla_Datos[[#This Row],[NumCalle]])</f>
        <v>PO CENTRAL KM 42</v>
      </c>
      <c r="Y3972" t="s">
        <v>319</v>
      </c>
      <c r="Z3972" t="s">
        <v>320</v>
      </c>
      <c r="AA3972" t="s">
        <v>321</v>
      </c>
      <c r="AB3972" t="s">
        <v>95</v>
      </c>
      <c r="AC3972" t="s">
        <v>95</v>
      </c>
      <c r="AD3972" t="s">
        <v>1658</v>
      </c>
      <c r="AE3972" t="s">
        <v>95</v>
      </c>
      <c r="AG3972" s="51">
        <v>22482062</v>
      </c>
      <c r="AI3972" t="s">
        <v>322</v>
      </c>
      <c r="AJ3972" t="s">
        <v>322</v>
      </c>
      <c r="AK3972" t="s">
        <v>12986</v>
      </c>
      <c r="AL3972">
        <v>42</v>
      </c>
    </row>
    <row r="3973" spans="1:38">
      <c r="A3973">
        <v>3284701</v>
      </c>
      <c r="B3973" t="s">
        <v>12987</v>
      </c>
      <c r="C3973" t="s">
        <v>20</v>
      </c>
      <c r="D3973" t="s">
        <v>143</v>
      </c>
      <c r="E3973">
        <v>2011</v>
      </c>
      <c r="F3973">
        <v>8</v>
      </c>
      <c r="G3973">
        <v>20</v>
      </c>
      <c r="H3973" t="s">
        <v>86</v>
      </c>
      <c r="I3973" t="s">
        <v>759</v>
      </c>
      <c r="J3973" t="s">
        <v>1484</v>
      </c>
      <c r="K3973" t="s">
        <v>1484</v>
      </c>
      <c r="L3973" t="s">
        <v>86</v>
      </c>
      <c r="M3973" t="s">
        <v>294</v>
      </c>
      <c r="N3973" s="50">
        <v>7460966</v>
      </c>
      <c r="O3973" s="51">
        <v>2331172</v>
      </c>
      <c r="P3973" t="s">
        <v>12988</v>
      </c>
      <c r="Q3973" t="s">
        <v>187</v>
      </c>
      <c r="R3973" t="s">
        <v>1667</v>
      </c>
      <c r="S3973" s="49" t="str">
        <f>CONCATENATE(Tabla_Datos[[#This Row],[Nombre_Cliente]]," ",Tabla_Datos[[#This Row],[ApellidoPaterno_Cliente]]," ",Tabla_Datos[[#This Row],[ApellidoMaterno_Cliente]])</f>
        <v>JUAN ALEJANDRO PALACIOS BAUTISTA</v>
      </c>
      <c r="T3973" s="53">
        <f>DATE(Tabla_Datos[[#This Row],[tAnio]],Tabla_Datos[[#This Row],[tMes]],Tabla_Datos[[#This Row],[tDia]])</f>
        <v>40775</v>
      </c>
      <c r="U3973" s="53" t="str">
        <f>IF(Tabla_Datos[[#This Row],[cProvincia]]="LIMA","LIMA","PROVINCIA")</f>
        <v>PROVINCIA</v>
      </c>
      <c r="V3973" s="53" t="str">
        <f>MID(Tabla_Datos[[#This Row],[pTelefono]],1,SEARCH("-",Tabla_Datos[[#This Row],[pTelefono]],1)-1)</f>
        <v>56</v>
      </c>
      <c r="W3973" s="53" t="str">
        <f>MID(Tabla_Datos[[#This Row],[pTelefono]],SEARCH("-",Tabla_Datos[[#This Row],[pTelefono]],1)+1,LEN(Tabla_Datos[[#This Row],[pTelefono]]))</f>
        <v>966535042</v>
      </c>
      <c r="X3973" s="53" t="str">
        <f>CONCATENATE(Tabla_Datos[[#This Row],[TipUrb]]," ",Tabla_Datos[[#This Row],[Calle]]," ",Tabla_Datos[[#This Row],[NumCalle]])</f>
        <v>- DESAMPARADOS 419</v>
      </c>
      <c r="Y3973" t="s">
        <v>759</v>
      </c>
      <c r="Z3973" t="s">
        <v>152</v>
      </c>
      <c r="AA3973" t="s">
        <v>153</v>
      </c>
      <c r="AB3973" t="s">
        <v>95</v>
      </c>
      <c r="AC3973" t="s">
        <v>95</v>
      </c>
      <c r="AD3973" t="s">
        <v>109</v>
      </c>
      <c r="AE3973" t="s">
        <v>95</v>
      </c>
      <c r="AF3973" t="s">
        <v>95</v>
      </c>
      <c r="AG3973" s="51">
        <v>22256221</v>
      </c>
      <c r="AH3973" t="s">
        <v>95</v>
      </c>
      <c r="AI3973">
        <v>1</v>
      </c>
      <c r="AJ3973">
        <v>1</v>
      </c>
      <c r="AK3973" t="s">
        <v>6941</v>
      </c>
      <c r="AL3973">
        <v>419</v>
      </c>
    </row>
    <row r="3974" spans="1:38">
      <c r="A3974">
        <v>3284275</v>
      </c>
      <c r="B3974" t="s">
        <v>12989</v>
      </c>
      <c r="C3974" t="s">
        <v>20</v>
      </c>
      <c r="D3974" t="s">
        <v>143</v>
      </c>
      <c r="E3974">
        <v>2011</v>
      </c>
      <c r="F3974">
        <v>8</v>
      </c>
      <c r="G3974">
        <v>20</v>
      </c>
      <c r="H3974" t="s">
        <v>86</v>
      </c>
      <c r="I3974" t="s">
        <v>300</v>
      </c>
      <c r="J3974" t="s">
        <v>535</v>
      </c>
      <c r="K3974" t="s">
        <v>1010</v>
      </c>
      <c r="L3974" t="s">
        <v>86</v>
      </c>
      <c r="M3974" t="s">
        <v>148</v>
      </c>
      <c r="N3974" s="50">
        <v>41200049</v>
      </c>
      <c r="O3974" s="51">
        <v>2330786</v>
      </c>
      <c r="P3974" t="s">
        <v>12990</v>
      </c>
      <c r="Q3974" t="s">
        <v>370</v>
      </c>
      <c r="R3974" t="s">
        <v>2525</v>
      </c>
      <c r="S3974" s="49" t="str">
        <f>CONCATENATE(Tabla_Datos[[#This Row],[Nombre_Cliente]]," ",Tabla_Datos[[#This Row],[ApellidoPaterno_Cliente]]," ",Tabla_Datos[[#This Row],[ApellidoMaterno_Cliente]])</f>
        <v>ELVIN TORRES VALLES</v>
      </c>
      <c r="T3974" s="53">
        <f>DATE(Tabla_Datos[[#This Row],[tAnio]],Tabla_Datos[[#This Row],[tMes]],Tabla_Datos[[#This Row],[tDia]])</f>
        <v>40775</v>
      </c>
      <c r="U3974" s="53" t="str">
        <f>IF(Tabla_Datos[[#This Row],[cProvincia]]="LIMA","LIMA","PROVINCIA")</f>
        <v>PROVINCIA</v>
      </c>
      <c r="V3974" s="53" t="str">
        <f>MID(Tabla_Datos[[#This Row],[pTelefono]],1,SEARCH("-",Tabla_Datos[[#This Row],[pTelefono]],1)-1)</f>
        <v>65</v>
      </c>
      <c r="W3974" s="53" t="str">
        <f>MID(Tabla_Datos[[#This Row],[pTelefono]],SEARCH("-",Tabla_Datos[[#This Row],[pTelefono]],1)+1,LEN(Tabla_Datos[[#This Row],[pTelefono]]))</f>
        <v>65252473</v>
      </c>
      <c r="X3974" s="53" t="str">
        <f>CONCATENATE(Tabla_Datos[[#This Row],[TipUrb]]," ",Tabla_Datos[[#This Row],[Calle]]," ",Tabla_Datos[[#This Row],[NumCalle]])</f>
        <v>- BRASILIA 15</v>
      </c>
      <c r="Y3974" t="s">
        <v>305</v>
      </c>
      <c r="Z3974" t="s">
        <v>152</v>
      </c>
      <c r="AA3974" t="s">
        <v>153</v>
      </c>
      <c r="AB3974" t="s">
        <v>95</v>
      </c>
      <c r="AC3974" t="s">
        <v>95</v>
      </c>
      <c r="AD3974" t="s">
        <v>109</v>
      </c>
      <c r="AE3974" t="s">
        <v>95</v>
      </c>
      <c r="AF3974" t="s">
        <v>95</v>
      </c>
      <c r="AG3974" s="51">
        <v>43008900</v>
      </c>
      <c r="AH3974" t="s">
        <v>95</v>
      </c>
      <c r="AI3974">
        <v>1</v>
      </c>
      <c r="AJ3974">
        <v>1</v>
      </c>
      <c r="AK3974" t="s">
        <v>12549</v>
      </c>
      <c r="AL3974">
        <v>15</v>
      </c>
    </row>
    <row r="3975" spans="1:38">
      <c r="A3975">
        <v>3284771</v>
      </c>
      <c r="B3975" t="s">
        <v>12991</v>
      </c>
      <c r="C3975" t="s">
        <v>19</v>
      </c>
      <c r="D3975" t="s">
        <v>143</v>
      </c>
      <c r="E3975">
        <v>2011</v>
      </c>
      <c r="F3975">
        <v>8</v>
      </c>
      <c r="G3975">
        <v>20</v>
      </c>
      <c r="H3975" t="s">
        <v>86</v>
      </c>
      <c r="I3975" t="s">
        <v>16</v>
      </c>
      <c r="J3975" t="s">
        <v>16</v>
      </c>
      <c r="K3975" t="s">
        <v>438</v>
      </c>
      <c r="L3975" t="s">
        <v>86</v>
      </c>
      <c r="M3975" t="s">
        <v>88</v>
      </c>
      <c r="O3975" s="51">
        <v>2331235</v>
      </c>
      <c r="P3975" t="s">
        <v>12992</v>
      </c>
      <c r="Q3975" t="s">
        <v>457</v>
      </c>
      <c r="R3975" t="s">
        <v>12993</v>
      </c>
      <c r="S3975" s="49" t="str">
        <f>CONCATENATE(Tabla_Datos[[#This Row],[Nombre_Cliente]]," ",Tabla_Datos[[#This Row],[ApellidoPaterno_Cliente]]," ",Tabla_Datos[[#This Row],[ApellidoMaterno_Cliente]])</f>
        <v>IDA DAVILA PICO</v>
      </c>
      <c r="T3975" s="53">
        <f>DATE(Tabla_Datos[[#This Row],[tAnio]],Tabla_Datos[[#This Row],[tMes]],Tabla_Datos[[#This Row],[tDia]])</f>
        <v>40775</v>
      </c>
      <c r="U3975" s="53" t="str">
        <f>IF(Tabla_Datos[[#This Row],[cProvincia]]="LIMA","LIMA","PROVINCIA")</f>
        <v>LIMA</v>
      </c>
      <c r="V3975" s="53" t="str">
        <f>MID(Tabla_Datos[[#This Row],[pTelefono]],1,SEARCH("-",Tabla_Datos[[#This Row],[pTelefono]],1)-1)</f>
        <v>1</v>
      </c>
      <c r="W3975" s="53" t="str">
        <f>MID(Tabla_Datos[[#This Row],[pTelefono]],SEARCH("-",Tabla_Datos[[#This Row],[pTelefono]],1)+1,LEN(Tabla_Datos[[#This Row],[pTelefono]]))</f>
        <v>988164738</v>
      </c>
      <c r="X3975" s="53" t="str">
        <f>CONCATENATE(Tabla_Datos[[#This Row],[TipUrb]]," ",Tabla_Datos[[#This Row],[Calle]]," ",Tabla_Datos[[#This Row],[NumCalle]])</f>
        <v>AH . 0</v>
      </c>
      <c r="Y3975" t="s">
        <v>92</v>
      </c>
      <c r="Z3975" t="s">
        <v>152</v>
      </c>
      <c r="AA3975" t="s">
        <v>153</v>
      </c>
      <c r="AB3975" t="s">
        <v>95</v>
      </c>
      <c r="AC3975" t="s">
        <v>95</v>
      </c>
      <c r="AD3975" t="s">
        <v>96</v>
      </c>
      <c r="AE3975" t="s">
        <v>12994</v>
      </c>
      <c r="AF3975">
        <v>21</v>
      </c>
      <c r="AG3975" s="51">
        <v>20579181</v>
      </c>
      <c r="AH3975" t="s">
        <v>95</v>
      </c>
      <c r="AI3975">
        <v>1</v>
      </c>
      <c r="AJ3975">
        <v>1</v>
      </c>
      <c r="AK3975" t="s">
        <v>221</v>
      </c>
      <c r="AL3975">
        <v>0</v>
      </c>
    </row>
    <row r="3976" spans="1:38">
      <c r="A3976">
        <v>3286598</v>
      </c>
      <c r="B3976" t="s">
        <v>12995</v>
      </c>
      <c r="C3976" t="s">
        <v>20</v>
      </c>
      <c r="D3976" t="s">
        <v>85</v>
      </c>
      <c r="E3976">
        <v>2011</v>
      </c>
      <c r="F3976">
        <v>8</v>
      </c>
      <c r="G3976">
        <v>20</v>
      </c>
      <c r="H3976" t="s">
        <v>86</v>
      </c>
      <c r="I3976" t="s">
        <v>16</v>
      </c>
      <c r="J3976" t="s">
        <v>16</v>
      </c>
      <c r="K3976" t="s">
        <v>112</v>
      </c>
      <c r="L3976" t="s">
        <v>86</v>
      </c>
      <c r="M3976" t="s">
        <v>88</v>
      </c>
      <c r="N3976" s="50">
        <v>6755457</v>
      </c>
      <c r="O3976" s="51">
        <v>2332698</v>
      </c>
      <c r="P3976" t="s">
        <v>12996</v>
      </c>
      <c r="Q3976" t="s">
        <v>3091</v>
      </c>
      <c r="R3976" t="s">
        <v>12997</v>
      </c>
      <c r="S3976" s="49" t="str">
        <f>CONCATENATE(Tabla_Datos[[#This Row],[Nombre_Cliente]]," ",Tabla_Datos[[#This Row],[ApellidoPaterno_Cliente]]," ",Tabla_Datos[[#This Row],[ApellidoMaterno_Cliente]])</f>
        <v>GIACOMO GIUSEPPE PEDRAGLIO MOLINELLI</v>
      </c>
      <c r="T3976" s="53">
        <f>DATE(Tabla_Datos[[#This Row],[tAnio]],Tabla_Datos[[#This Row],[tMes]],Tabla_Datos[[#This Row],[tDia]])</f>
        <v>40775</v>
      </c>
      <c r="U3976" s="53" t="str">
        <f>IF(Tabla_Datos[[#This Row],[cProvincia]]="LIMA","LIMA","PROVINCIA")</f>
        <v>LIMA</v>
      </c>
      <c r="V3976" s="53" t="str">
        <f>MID(Tabla_Datos[[#This Row],[pTelefono]],1,SEARCH("-",Tabla_Datos[[#This Row],[pTelefono]],1)-1)</f>
        <v>1</v>
      </c>
      <c r="W3976" s="53" t="str">
        <f>MID(Tabla_Datos[[#This Row],[pTelefono]],SEARCH("-",Tabla_Datos[[#This Row],[pTelefono]],1)+1,LEN(Tabla_Datos[[#This Row],[pTelefono]]))</f>
        <v>981470923</v>
      </c>
      <c r="X3976" s="53" t="str">
        <f>CONCATENATE(Tabla_Datos[[#This Row],[TipUrb]]," ",Tabla_Datos[[#This Row],[Calle]]," ",Tabla_Datos[[#This Row],[NumCalle]])</f>
        <v>RS MADRE DE DIOS 0</v>
      </c>
      <c r="Y3976" t="s">
        <v>92</v>
      </c>
      <c r="Z3976" t="s">
        <v>122</v>
      </c>
      <c r="AA3976" t="s">
        <v>123</v>
      </c>
      <c r="AB3976" t="s">
        <v>95</v>
      </c>
      <c r="AC3976">
        <v>201</v>
      </c>
      <c r="AD3976" t="s">
        <v>435</v>
      </c>
      <c r="AE3976" t="s">
        <v>95</v>
      </c>
      <c r="AF3976" t="s">
        <v>95</v>
      </c>
      <c r="AG3976" s="51">
        <v>43093703</v>
      </c>
      <c r="AH3976" t="s">
        <v>95</v>
      </c>
      <c r="AI3976">
        <v>1</v>
      </c>
      <c r="AJ3976">
        <v>1</v>
      </c>
      <c r="AK3976" t="s">
        <v>662</v>
      </c>
      <c r="AL3976">
        <v>0</v>
      </c>
    </row>
    <row r="3977" spans="1:38">
      <c r="A3977">
        <v>3285627</v>
      </c>
      <c r="B3977" t="s">
        <v>12998</v>
      </c>
      <c r="C3977" t="s">
        <v>20</v>
      </c>
      <c r="D3977" t="s">
        <v>85</v>
      </c>
      <c r="E3977">
        <v>2011</v>
      </c>
      <c r="F3977">
        <v>8</v>
      </c>
      <c r="G3977">
        <v>20</v>
      </c>
      <c r="H3977" t="s">
        <v>86</v>
      </c>
      <c r="I3977" t="s">
        <v>100</v>
      </c>
      <c r="J3977" t="s">
        <v>100</v>
      </c>
      <c r="K3977" t="s">
        <v>669</v>
      </c>
      <c r="L3977" t="s">
        <v>86</v>
      </c>
      <c r="M3977" t="s">
        <v>102</v>
      </c>
      <c r="N3977" s="50">
        <v>29421936</v>
      </c>
      <c r="O3977" s="51">
        <v>2332098</v>
      </c>
      <c r="P3977" t="s">
        <v>12999</v>
      </c>
      <c r="Q3977" t="s">
        <v>2086</v>
      </c>
      <c r="R3977" t="s">
        <v>660</v>
      </c>
      <c r="S3977" s="49" t="str">
        <f>CONCATENATE(Tabla_Datos[[#This Row],[Nombre_Cliente]]," ",Tabla_Datos[[#This Row],[ApellidoPaterno_Cliente]]," ",Tabla_Datos[[#This Row],[ApellidoMaterno_Cliente]])</f>
        <v>PEPE REYMUNDO CONCHA GUTIERREZ</v>
      </c>
      <c r="T3977" s="53">
        <f>DATE(Tabla_Datos[[#This Row],[tAnio]],Tabla_Datos[[#This Row],[tMes]],Tabla_Datos[[#This Row],[tDia]])</f>
        <v>40775</v>
      </c>
      <c r="U3977" s="53" t="str">
        <f>IF(Tabla_Datos[[#This Row],[cProvincia]]="LIMA","LIMA","PROVINCIA")</f>
        <v>PROVINCIA</v>
      </c>
      <c r="V3977" s="53" t="str">
        <f>MID(Tabla_Datos[[#This Row],[pTelefono]],1,SEARCH("-",Tabla_Datos[[#This Row],[pTelefono]],1)-1)</f>
        <v>54</v>
      </c>
      <c r="W3977" s="53" t="str">
        <f>MID(Tabla_Datos[[#This Row],[pTelefono]],SEARCH("-",Tabla_Datos[[#This Row],[pTelefono]],1)+1,LEN(Tabla_Datos[[#This Row],[pTelefono]]))</f>
        <v>54430472</v>
      </c>
      <c r="X3977" s="53" t="str">
        <f>CONCATENATE(Tabla_Datos[[#This Row],[TipUrb]]," ",Tabla_Datos[[#This Row],[Calle]]," ",Tabla_Datos[[#This Row],[NumCalle]])</f>
        <v>RS . 0</v>
      </c>
      <c r="Y3977" t="s">
        <v>106</v>
      </c>
      <c r="Z3977" t="s">
        <v>122</v>
      </c>
      <c r="AA3977" t="s">
        <v>123</v>
      </c>
      <c r="AB3977" t="s">
        <v>95</v>
      </c>
      <c r="AC3977" t="s">
        <v>95</v>
      </c>
      <c r="AD3977" t="s">
        <v>435</v>
      </c>
      <c r="AE3977" t="s">
        <v>116</v>
      </c>
      <c r="AF3977">
        <v>14</v>
      </c>
      <c r="AG3977" s="51">
        <v>30583404</v>
      </c>
      <c r="AH3977" t="s">
        <v>95</v>
      </c>
      <c r="AI3977">
        <v>1</v>
      </c>
      <c r="AJ3977">
        <v>1</v>
      </c>
      <c r="AK3977" t="s">
        <v>221</v>
      </c>
      <c r="AL3977">
        <v>0</v>
      </c>
    </row>
    <row r="3978" spans="1:38">
      <c r="A3978">
        <v>3287139</v>
      </c>
      <c r="B3978" t="s">
        <v>13000</v>
      </c>
      <c r="C3978" t="s">
        <v>20</v>
      </c>
      <c r="D3978" t="s">
        <v>143</v>
      </c>
      <c r="E3978">
        <v>2011</v>
      </c>
      <c r="F3978">
        <v>8</v>
      </c>
      <c r="G3978">
        <v>20</v>
      </c>
      <c r="H3978" t="s">
        <v>86</v>
      </c>
      <c r="I3978" t="s">
        <v>202</v>
      </c>
      <c r="J3978" t="s">
        <v>772</v>
      </c>
      <c r="K3978" t="s">
        <v>772</v>
      </c>
      <c r="L3978" t="s">
        <v>86</v>
      </c>
      <c r="M3978" t="s">
        <v>133</v>
      </c>
      <c r="N3978" s="50">
        <v>40403269</v>
      </c>
      <c r="O3978" s="51">
        <v>2331418</v>
      </c>
      <c r="P3978" t="s">
        <v>130</v>
      </c>
      <c r="Q3978" t="s">
        <v>13001</v>
      </c>
      <c r="R3978" t="s">
        <v>159</v>
      </c>
      <c r="S3978" s="49" t="str">
        <f>CONCATENATE(Tabla_Datos[[#This Row],[Nombre_Cliente]]," ",Tabla_Datos[[#This Row],[ApellidoPaterno_Cliente]]," ",Tabla_Datos[[#This Row],[ApellidoMaterno_Cliente]])</f>
        <v>PABLO PIÑEA CHAVEZ</v>
      </c>
      <c r="T3978" s="53">
        <f>DATE(Tabla_Datos[[#This Row],[tAnio]],Tabla_Datos[[#This Row],[tMes]],Tabla_Datos[[#This Row],[tDia]])</f>
        <v>40775</v>
      </c>
      <c r="U3978" s="53" t="str">
        <f>IF(Tabla_Datos[[#This Row],[cProvincia]]="LIMA","LIMA","PROVINCIA")</f>
        <v>PROVINCIA</v>
      </c>
      <c r="V3978" s="53" t="str">
        <f>MID(Tabla_Datos[[#This Row],[pTelefono]],1,SEARCH("-",Tabla_Datos[[#This Row],[pTelefono]],1)-1)</f>
        <v>74</v>
      </c>
      <c r="W3978" s="53" t="str">
        <f>MID(Tabla_Datos[[#This Row],[pTelefono]],SEARCH("-",Tabla_Datos[[#This Row],[pTelefono]],1)+1,LEN(Tabla_Datos[[#This Row],[pTelefono]]))</f>
        <v>990621680</v>
      </c>
      <c r="X3978" s="53" t="str">
        <f>CONCATENATE(Tabla_Datos[[#This Row],[TipUrb]]," ",Tabla_Datos[[#This Row],[Calle]]," ",Tabla_Datos[[#This Row],[NumCalle]])</f>
        <v>UV UCAYALI 101</v>
      </c>
      <c r="Y3978" t="s">
        <v>208</v>
      </c>
      <c r="Z3978" t="s">
        <v>152</v>
      </c>
      <c r="AA3978" t="s">
        <v>153</v>
      </c>
      <c r="AB3978" t="s">
        <v>95</v>
      </c>
      <c r="AC3978" t="s">
        <v>95</v>
      </c>
      <c r="AD3978" t="s">
        <v>1734</v>
      </c>
      <c r="AE3978" t="s">
        <v>95</v>
      </c>
      <c r="AF3978" t="s">
        <v>95</v>
      </c>
      <c r="AG3978" s="51">
        <v>17407349</v>
      </c>
      <c r="AH3978" t="s">
        <v>95</v>
      </c>
      <c r="AI3978">
        <v>1</v>
      </c>
      <c r="AJ3978">
        <v>1</v>
      </c>
      <c r="AK3978" t="s">
        <v>546</v>
      </c>
      <c r="AL3978">
        <v>101</v>
      </c>
    </row>
    <row r="3979" spans="1:38">
      <c r="A3979">
        <v>3284627</v>
      </c>
      <c r="B3979" t="s">
        <v>13002</v>
      </c>
      <c r="C3979" t="s">
        <v>20</v>
      </c>
      <c r="D3979" t="s">
        <v>85</v>
      </c>
      <c r="E3979">
        <v>2011</v>
      </c>
      <c r="F3979">
        <v>8</v>
      </c>
      <c r="G3979">
        <v>20</v>
      </c>
      <c r="H3979" t="s">
        <v>86</v>
      </c>
      <c r="I3979" t="s">
        <v>16</v>
      </c>
      <c r="J3979" t="s">
        <v>16</v>
      </c>
      <c r="K3979" t="s">
        <v>438</v>
      </c>
      <c r="L3979" t="s">
        <v>86</v>
      </c>
      <c r="M3979" t="s">
        <v>88</v>
      </c>
      <c r="N3979" s="50">
        <v>40164799</v>
      </c>
      <c r="O3979" s="51">
        <v>2331106</v>
      </c>
      <c r="P3979" t="s">
        <v>13003</v>
      </c>
      <c r="Q3979" t="s">
        <v>2425</v>
      </c>
      <c r="R3979" t="s">
        <v>13004</v>
      </c>
      <c r="S3979" s="49" t="str">
        <f>CONCATENATE(Tabla_Datos[[#This Row],[Nombre_Cliente]]," ",Tabla_Datos[[#This Row],[ApellidoPaterno_Cliente]]," ",Tabla_Datos[[#This Row],[ApellidoMaterno_Cliente]])</f>
        <v>DIONICIA HUAMANI DE CCALLO</v>
      </c>
      <c r="T3979" s="53">
        <f>DATE(Tabla_Datos[[#This Row],[tAnio]],Tabla_Datos[[#This Row],[tMes]],Tabla_Datos[[#This Row],[tDia]])</f>
        <v>40775</v>
      </c>
      <c r="U3979" s="53" t="str">
        <f>IF(Tabla_Datos[[#This Row],[cProvincia]]="LIMA","LIMA","PROVINCIA")</f>
        <v>LIMA</v>
      </c>
      <c r="V3979" s="53" t="str">
        <f>MID(Tabla_Datos[[#This Row],[pTelefono]],1,SEARCH("-",Tabla_Datos[[#This Row],[pTelefono]],1)-1)</f>
        <v>1</v>
      </c>
      <c r="W3979" s="53" t="str">
        <f>MID(Tabla_Datos[[#This Row],[pTelefono]],SEARCH("-",Tabla_Datos[[#This Row],[pTelefono]],1)+1,LEN(Tabla_Datos[[#This Row],[pTelefono]]))</f>
        <v>988371052</v>
      </c>
      <c r="X3979" s="53" t="str">
        <f>CONCATENATE(Tabla_Datos[[#This Row],[TipUrb]]," ",Tabla_Datos[[#This Row],[Calle]]," ",Tabla_Datos[[#This Row],[NumCalle]])</f>
        <v>UR . 0</v>
      </c>
      <c r="Y3979" t="s">
        <v>92</v>
      </c>
      <c r="Z3979" t="s">
        <v>122</v>
      </c>
      <c r="AA3979" t="s">
        <v>123</v>
      </c>
      <c r="AB3979" t="s">
        <v>95</v>
      </c>
      <c r="AC3979" t="s">
        <v>95</v>
      </c>
      <c r="AD3979" t="s">
        <v>161</v>
      </c>
      <c r="AE3979" t="s">
        <v>361</v>
      </c>
      <c r="AF3979">
        <v>1</v>
      </c>
      <c r="AG3979" s="51">
        <v>25446433</v>
      </c>
      <c r="AH3979" t="s">
        <v>95</v>
      </c>
      <c r="AI3979">
        <v>1</v>
      </c>
      <c r="AJ3979">
        <v>1</v>
      </c>
      <c r="AK3979" t="s">
        <v>221</v>
      </c>
      <c r="AL3979">
        <v>0</v>
      </c>
    </row>
    <row r="3980" spans="1:38">
      <c r="A3980">
        <v>3286337</v>
      </c>
      <c r="B3980" t="s">
        <v>13005</v>
      </c>
      <c r="C3980" t="s">
        <v>19</v>
      </c>
      <c r="D3980" t="s">
        <v>85</v>
      </c>
      <c r="E3980">
        <v>2011</v>
      </c>
      <c r="F3980">
        <v>8</v>
      </c>
      <c r="G3980">
        <v>20</v>
      </c>
      <c r="H3980" t="s">
        <v>86</v>
      </c>
      <c r="I3980" t="s">
        <v>16</v>
      </c>
      <c r="J3980" t="s">
        <v>16</v>
      </c>
      <c r="K3980" t="s">
        <v>265</v>
      </c>
      <c r="L3980" t="s">
        <v>86</v>
      </c>
      <c r="M3980" t="s">
        <v>88</v>
      </c>
      <c r="N3980" s="50">
        <v>43562496</v>
      </c>
      <c r="O3980" s="51">
        <v>2332478</v>
      </c>
      <c r="P3980" t="s">
        <v>13006</v>
      </c>
      <c r="Q3980" t="s">
        <v>95</v>
      </c>
      <c r="R3980" t="s">
        <v>95</v>
      </c>
      <c r="S3980" s="49" t="str">
        <f>CONCATENATE(Tabla_Datos[[#This Row],[Nombre_Cliente]]," ",Tabla_Datos[[#This Row],[ApellidoPaterno_Cliente]]," ",Tabla_Datos[[#This Row],[ApellidoMaterno_Cliente]])</f>
        <v xml:space="preserve">WILLIAM SANTOS INGEN    </v>
      </c>
      <c r="T3980" s="53">
        <f>DATE(Tabla_Datos[[#This Row],[tAnio]],Tabla_Datos[[#This Row],[tMes]],Tabla_Datos[[#This Row],[tDia]])</f>
        <v>40775</v>
      </c>
      <c r="U3980" s="53" t="str">
        <f>IF(Tabla_Datos[[#This Row],[cProvincia]]="LIMA","LIMA","PROVINCIA")</f>
        <v>LIMA</v>
      </c>
      <c r="V3980" s="53" t="str">
        <f>MID(Tabla_Datos[[#This Row],[pTelefono]],1,SEARCH("-",Tabla_Datos[[#This Row],[pTelefono]],1)-1)</f>
        <v>1</v>
      </c>
      <c r="W3980" s="53" t="str">
        <f>MID(Tabla_Datos[[#This Row],[pTelefono]],SEARCH("-",Tabla_Datos[[#This Row],[pTelefono]],1)+1,LEN(Tabla_Datos[[#This Row],[pTelefono]]))</f>
        <v>966720873</v>
      </c>
      <c r="X3980" s="53" t="str">
        <f>CONCATENATE(Tabla_Datos[[#This Row],[TipUrb]]," ",Tabla_Datos[[#This Row],[Calle]]," ",Tabla_Datos[[#This Row],[NumCalle]])</f>
        <v>UR ALBERTO DEL CAMPO 468</v>
      </c>
      <c r="Y3980" t="s">
        <v>92</v>
      </c>
      <c r="Z3980" t="s">
        <v>122</v>
      </c>
      <c r="AA3980" t="s">
        <v>123</v>
      </c>
      <c r="AB3980" t="s">
        <v>95</v>
      </c>
      <c r="AC3980" t="s">
        <v>13007</v>
      </c>
      <c r="AD3980" t="s">
        <v>161</v>
      </c>
      <c r="AE3980" t="s">
        <v>95</v>
      </c>
      <c r="AF3980" t="s">
        <v>95</v>
      </c>
      <c r="AG3980" s="51" t="s">
        <v>95</v>
      </c>
      <c r="AH3980">
        <v>2053874142</v>
      </c>
      <c r="AI3980">
        <v>1</v>
      </c>
      <c r="AJ3980">
        <v>1</v>
      </c>
      <c r="AK3980" t="s">
        <v>13008</v>
      </c>
      <c r="AL3980">
        <v>468</v>
      </c>
    </row>
    <row r="3981" spans="1:38">
      <c r="A3981">
        <v>3285380</v>
      </c>
      <c r="B3981" t="s">
        <v>13009</v>
      </c>
      <c r="C3981" t="s">
        <v>20</v>
      </c>
      <c r="D3981" t="s">
        <v>85</v>
      </c>
      <c r="E3981">
        <v>2011</v>
      </c>
      <c r="F3981">
        <v>8</v>
      </c>
      <c r="G3981">
        <v>20</v>
      </c>
      <c r="H3981" t="s">
        <v>86</v>
      </c>
      <c r="I3981" t="s">
        <v>16</v>
      </c>
      <c r="J3981" t="s">
        <v>16</v>
      </c>
      <c r="K3981" t="s">
        <v>444</v>
      </c>
      <c r="L3981" t="s">
        <v>86</v>
      </c>
      <c r="M3981" t="s">
        <v>88</v>
      </c>
      <c r="N3981" s="50">
        <v>41318277</v>
      </c>
      <c r="O3981" s="51">
        <v>2331875</v>
      </c>
      <c r="P3981" t="s">
        <v>13010</v>
      </c>
      <c r="Q3981" t="s">
        <v>3023</v>
      </c>
      <c r="R3981" t="s">
        <v>13011</v>
      </c>
      <c r="S3981" s="49" t="str">
        <f>CONCATENATE(Tabla_Datos[[#This Row],[Nombre_Cliente]]," ",Tabla_Datos[[#This Row],[ApellidoPaterno_Cliente]]," ",Tabla_Datos[[#This Row],[ApellidoMaterno_Cliente]])</f>
        <v>JOSE CONSTANTINO VELAZCO IBARCENA</v>
      </c>
      <c r="T3981" s="53">
        <f>DATE(Tabla_Datos[[#This Row],[tAnio]],Tabla_Datos[[#This Row],[tMes]],Tabla_Datos[[#This Row],[tDia]])</f>
        <v>40775</v>
      </c>
      <c r="U3981" s="53" t="str">
        <f>IF(Tabla_Datos[[#This Row],[cProvincia]]="LIMA","LIMA","PROVINCIA")</f>
        <v>LIMA</v>
      </c>
      <c r="V3981" s="53" t="str">
        <f>MID(Tabla_Datos[[#This Row],[pTelefono]],1,SEARCH("-",Tabla_Datos[[#This Row],[pTelefono]],1)-1)</f>
        <v>1</v>
      </c>
      <c r="W3981" s="53" t="str">
        <f>MID(Tabla_Datos[[#This Row],[pTelefono]],SEARCH("-",Tabla_Datos[[#This Row],[pTelefono]],1)+1,LEN(Tabla_Datos[[#This Row],[pTelefono]]))</f>
        <v>995444038</v>
      </c>
      <c r="X3981" s="53" t="str">
        <f>CONCATENATE(Tabla_Datos[[#This Row],[TipUrb]]," ",Tabla_Datos[[#This Row],[Calle]]," ",Tabla_Datos[[#This Row],[NumCalle]])</f>
        <v>UR FINEZA 141</v>
      </c>
      <c r="Y3981" t="s">
        <v>92</v>
      </c>
      <c r="Z3981" t="s">
        <v>122</v>
      </c>
      <c r="AA3981" t="s">
        <v>123</v>
      </c>
      <c r="AB3981">
        <v>2</v>
      </c>
      <c r="AC3981">
        <v>202</v>
      </c>
      <c r="AD3981" t="s">
        <v>161</v>
      </c>
      <c r="AE3981" t="s">
        <v>95</v>
      </c>
      <c r="AF3981" t="s">
        <v>95</v>
      </c>
      <c r="AG3981" s="51">
        <v>8510349</v>
      </c>
      <c r="AH3981" t="s">
        <v>95</v>
      </c>
      <c r="AI3981">
        <v>1</v>
      </c>
      <c r="AJ3981">
        <v>1</v>
      </c>
      <c r="AK3981" t="s">
        <v>13012</v>
      </c>
      <c r="AL3981">
        <v>141</v>
      </c>
    </row>
    <row r="3982" spans="1:38">
      <c r="A3982">
        <v>3286815</v>
      </c>
      <c r="B3982" t="s">
        <v>13013</v>
      </c>
      <c r="C3982" t="s">
        <v>20</v>
      </c>
      <c r="D3982" t="s">
        <v>143</v>
      </c>
      <c r="E3982">
        <v>2011</v>
      </c>
      <c r="F3982">
        <v>8</v>
      </c>
      <c r="G3982">
        <v>20</v>
      </c>
      <c r="H3982" t="s">
        <v>86</v>
      </c>
      <c r="I3982" t="s">
        <v>241</v>
      </c>
      <c r="J3982" t="s">
        <v>242</v>
      </c>
      <c r="K3982" t="s">
        <v>1099</v>
      </c>
      <c r="L3982" t="s">
        <v>86</v>
      </c>
      <c r="M3982" t="s">
        <v>148</v>
      </c>
      <c r="N3982" s="50">
        <v>42087303</v>
      </c>
      <c r="O3982" s="51">
        <v>2332871</v>
      </c>
      <c r="P3982" t="s">
        <v>13014</v>
      </c>
      <c r="Q3982" t="s">
        <v>1676</v>
      </c>
      <c r="R3982" t="s">
        <v>1972</v>
      </c>
      <c r="S3982" s="49" t="str">
        <f>CONCATENATE(Tabla_Datos[[#This Row],[Nombre_Cliente]]," ",Tabla_Datos[[#This Row],[ApellidoPaterno_Cliente]]," ",Tabla_Datos[[#This Row],[ApellidoMaterno_Cliente]])</f>
        <v>SEGUNDO FRANCISCO GUARNIZ PAREDES</v>
      </c>
      <c r="T3982" s="53">
        <f>DATE(Tabla_Datos[[#This Row],[tAnio]],Tabla_Datos[[#This Row],[tMes]],Tabla_Datos[[#This Row],[tDia]])</f>
        <v>40775</v>
      </c>
      <c r="U3982" s="53" t="str">
        <f>IF(Tabla_Datos[[#This Row],[cProvincia]]="LIMA","LIMA","PROVINCIA")</f>
        <v>PROVINCIA</v>
      </c>
      <c r="V3982" s="53" t="str">
        <f>MID(Tabla_Datos[[#This Row],[pTelefono]],1,SEARCH("-",Tabla_Datos[[#This Row],[pTelefono]],1)-1)</f>
        <v>44</v>
      </c>
      <c r="W3982" s="53" t="str">
        <f>MID(Tabla_Datos[[#This Row],[pTelefono]],SEARCH("-",Tabla_Datos[[#This Row],[pTelefono]],1)+1,LEN(Tabla_Datos[[#This Row],[pTelefono]]))</f>
        <v>976283080</v>
      </c>
      <c r="X3982" s="53" t="str">
        <f>CONCATENATE(Tabla_Datos[[#This Row],[TipUrb]]," ",Tabla_Datos[[#This Row],[Calle]]," ",Tabla_Datos[[#This Row],[NumCalle]])</f>
        <v>AH . 0</v>
      </c>
      <c r="Y3982" t="s">
        <v>246</v>
      </c>
      <c r="Z3982" t="s">
        <v>152</v>
      </c>
      <c r="AA3982" t="s">
        <v>153</v>
      </c>
      <c r="AB3982" t="s">
        <v>95</v>
      </c>
      <c r="AC3982" t="s">
        <v>95</v>
      </c>
      <c r="AD3982" t="s">
        <v>96</v>
      </c>
      <c r="AE3982" t="s">
        <v>353</v>
      </c>
      <c r="AF3982">
        <v>28</v>
      </c>
      <c r="AG3982" s="51">
        <v>45848752</v>
      </c>
      <c r="AH3982" t="s">
        <v>95</v>
      </c>
      <c r="AI3982">
        <v>1</v>
      </c>
      <c r="AJ3982">
        <v>1</v>
      </c>
      <c r="AK3982" t="s">
        <v>221</v>
      </c>
      <c r="AL3982">
        <v>0</v>
      </c>
    </row>
    <row r="3983" spans="1:38">
      <c r="A3983">
        <v>3284583</v>
      </c>
      <c r="B3983" t="s">
        <v>13015</v>
      </c>
      <c r="C3983" t="s">
        <v>20</v>
      </c>
      <c r="D3983" t="s">
        <v>143</v>
      </c>
      <c r="E3983">
        <v>2011</v>
      </c>
      <c r="F3983">
        <v>8</v>
      </c>
      <c r="G3983">
        <v>20</v>
      </c>
      <c r="H3983" t="s">
        <v>86</v>
      </c>
      <c r="I3983" t="s">
        <v>132</v>
      </c>
      <c r="J3983" t="s">
        <v>425</v>
      </c>
      <c r="K3983" t="s">
        <v>425</v>
      </c>
      <c r="L3983" t="s">
        <v>86</v>
      </c>
      <c r="M3983" t="s">
        <v>133</v>
      </c>
      <c r="N3983" s="50">
        <v>2812086</v>
      </c>
      <c r="O3983" s="51">
        <v>2331066</v>
      </c>
      <c r="P3983" t="s">
        <v>1121</v>
      </c>
      <c r="Q3983" t="s">
        <v>6960</v>
      </c>
      <c r="R3983" t="s">
        <v>625</v>
      </c>
      <c r="S3983" s="49" t="str">
        <f>CONCATENATE(Tabla_Datos[[#This Row],[Nombre_Cliente]]," ",Tabla_Datos[[#This Row],[ApellidoPaterno_Cliente]]," ",Tabla_Datos[[#This Row],[ApellidoMaterno_Cliente]])</f>
        <v>PAULO CESAR VALIENTE CASTILLO</v>
      </c>
      <c r="T3983" s="53">
        <f>DATE(Tabla_Datos[[#This Row],[tAnio]],Tabla_Datos[[#This Row],[tMes]],Tabla_Datos[[#This Row],[tDia]])</f>
        <v>40775</v>
      </c>
      <c r="U3983" s="53" t="str">
        <f>IF(Tabla_Datos[[#This Row],[cProvincia]]="LIMA","LIMA","PROVINCIA")</f>
        <v>PROVINCIA</v>
      </c>
      <c r="V3983" s="53" t="str">
        <f>MID(Tabla_Datos[[#This Row],[pTelefono]],1,SEARCH("-",Tabla_Datos[[#This Row],[pTelefono]],1)-1)</f>
        <v>73</v>
      </c>
      <c r="W3983" s="53" t="str">
        <f>MID(Tabla_Datos[[#This Row],[pTelefono]],SEARCH("-",Tabla_Datos[[#This Row],[pTelefono]],1)+1,LEN(Tabla_Datos[[#This Row],[pTelefono]]))</f>
        <v>968282117</v>
      </c>
      <c r="X3983" s="53" t="str">
        <f>CONCATENATE(Tabla_Datos[[#This Row],[TipUrb]]," ",Tabla_Datos[[#This Row],[Calle]]," ",Tabla_Datos[[#This Row],[NumCalle]])</f>
        <v>UR . 0</v>
      </c>
      <c r="Y3983" t="s">
        <v>137</v>
      </c>
      <c r="Z3983" t="s">
        <v>152</v>
      </c>
      <c r="AA3983" t="s">
        <v>153</v>
      </c>
      <c r="AB3983" t="s">
        <v>95</v>
      </c>
      <c r="AC3983" t="s">
        <v>95</v>
      </c>
      <c r="AD3983" t="s">
        <v>161</v>
      </c>
      <c r="AE3983" t="s">
        <v>935</v>
      </c>
      <c r="AF3983">
        <v>17</v>
      </c>
      <c r="AG3983" s="51">
        <v>43769735</v>
      </c>
      <c r="AH3983" t="s">
        <v>95</v>
      </c>
      <c r="AI3983">
        <v>1</v>
      </c>
      <c r="AJ3983">
        <v>1</v>
      </c>
      <c r="AK3983" t="s">
        <v>221</v>
      </c>
      <c r="AL3983">
        <v>0</v>
      </c>
    </row>
    <row r="3984" spans="1:38">
      <c r="A3984">
        <v>3285562</v>
      </c>
      <c r="B3984" t="s">
        <v>13016</v>
      </c>
      <c r="C3984" t="s">
        <v>19</v>
      </c>
      <c r="D3984" t="s">
        <v>85</v>
      </c>
      <c r="E3984">
        <v>2011</v>
      </c>
      <c r="F3984">
        <v>8</v>
      </c>
      <c r="G3984">
        <v>20</v>
      </c>
      <c r="H3984" t="s">
        <v>86</v>
      </c>
      <c r="I3984" t="s">
        <v>16</v>
      </c>
      <c r="J3984" t="s">
        <v>16</v>
      </c>
      <c r="K3984" t="s">
        <v>277</v>
      </c>
      <c r="L3984" t="s">
        <v>86</v>
      </c>
      <c r="M3984" t="s">
        <v>88</v>
      </c>
      <c r="N3984" s="50">
        <v>11111968</v>
      </c>
      <c r="O3984" s="51">
        <v>2332042</v>
      </c>
      <c r="P3984" t="s">
        <v>13017</v>
      </c>
      <c r="Q3984" t="s">
        <v>6414</v>
      </c>
      <c r="R3984" t="s">
        <v>6754</v>
      </c>
      <c r="S3984" s="49" t="str">
        <f>CONCATENATE(Tabla_Datos[[#This Row],[Nombre_Cliente]]," ",Tabla_Datos[[#This Row],[ApellidoPaterno_Cliente]]," ",Tabla_Datos[[#This Row],[ApellidoMaterno_Cliente]])</f>
        <v>JUAN CARLOS WALTER PRADA ARROYO</v>
      </c>
      <c r="T3984" s="53">
        <f>DATE(Tabla_Datos[[#This Row],[tAnio]],Tabla_Datos[[#This Row],[tMes]],Tabla_Datos[[#This Row],[tDia]])</f>
        <v>40775</v>
      </c>
      <c r="U3984" s="53" t="str">
        <f>IF(Tabla_Datos[[#This Row],[cProvincia]]="LIMA","LIMA","PROVINCIA")</f>
        <v>LIMA</v>
      </c>
      <c r="V3984" s="53" t="str">
        <f>MID(Tabla_Datos[[#This Row],[pTelefono]],1,SEARCH("-",Tabla_Datos[[#This Row],[pTelefono]],1)-1)</f>
        <v>1</v>
      </c>
      <c r="W3984" s="53" t="str">
        <f>MID(Tabla_Datos[[#This Row],[pTelefono]],SEARCH("-",Tabla_Datos[[#This Row],[pTelefono]],1)+1,LEN(Tabla_Datos[[#This Row],[pTelefono]]))</f>
        <v>996255979</v>
      </c>
      <c r="X3984" s="53" t="str">
        <f>CONCATENATE(Tabla_Datos[[#This Row],[TipUrb]]," ",Tabla_Datos[[#This Row],[Calle]]," ",Tabla_Datos[[#This Row],[NumCalle]])</f>
        <v>AH AV MARISCAL RAMON CASTILLA 730</v>
      </c>
      <c r="Y3984" t="s">
        <v>92</v>
      </c>
      <c r="Z3984" t="s">
        <v>122</v>
      </c>
      <c r="AA3984" t="s">
        <v>123</v>
      </c>
      <c r="AB3984" t="s">
        <v>95</v>
      </c>
      <c r="AC3984">
        <v>302</v>
      </c>
      <c r="AD3984" t="s">
        <v>96</v>
      </c>
      <c r="AE3984" t="s">
        <v>95</v>
      </c>
      <c r="AF3984" t="s">
        <v>95</v>
      </c>
      <c r="AG3984" s="51">
        <v>41309422</v>
      </c>
      <c r="AH3984" t="s">
        <v>95</v>
      </c>
      <c r="AI3984">
        <v>1</v>
      </c>
      <c r="AJ3984">
        <v>1</v>
      </c>
      <c r="AK3984" t="s">
        <v>7122</v>
      </c>
      <c r="AL3984">
        <v>730</v>
      </c>
    </row>
    <row r="3985" spans="1:38">
      <c r="A3985">
        <v>3286091</v>
      </c>
      <c r="B3985" t="s">
        <v>13018</v>
      </c>
      <c r="C3985" t="s">
        <v>19</v>
      </c>
      <c r="D3985" t="s">
        <v>143</v>
      </c>
      <c r="E3985">
        <v>2011</v>
      </c>
      <c r="F3985">
        <v>8</v>
      </c>
      <c r="G3985">
        <v>20</v>
      </c>
      <c r="H3985" t="s">
        <v>86</v>
      </c>
      <c r="I3985" t="s">
        <v>241</v>
      </c>
      <c r="J3985" t="s">
        <v>242</v>
      </c>
      <c r="K3985" t="s">
        <v>242</v>
      </c>
      <c r="L3985" t="s">
        <v>86</v>
      </c>
      <c r="M3985" t="s">
        <v>88</v>
      </c>
      <c r="N3985" s="50">
        <v>20000021</v>
      </c>
      <c r="O3985" s="51">
        <v>2332284</v>
      </c>
      <c r="P3985" t="s">
        <v>13019</v>
      </c>
      <c r="Q3985" t="s">
        <v>8926</v>
      </c>
      <c r="R3985" t="s">
        <v>7435</v>
      </c>
      <c r="S3985" s="49" t="str">
        <f>CONCATENATE(Tabla_Datos[[#This Row],[Nombre_Cliente]]," ",Tabla_Datos[[#This Row],[ApellidoPaterno_Cliente]]," ",Tabla_Datos[[#This Row],[ApellidoMaterno_Cliente]])</f>
        <v>FLOR MARLENE TERRONES HUERTAS</v>
      </c>
      <c r="T3985" s="53">
        <f>DATE(Tabla_Datos[[#This Row],[tAnio]],Tabla_Datos[[#This Row],[tMes]],Tabla_Datos[[#This Row],[tDia]])</f>
        <v>40775</v>
      </c>
      <c r="U3985" s="53" t="str">
        <f>IF(Tabla_Datos[[#This Row],[cProvincia]]="LIMA","LIMA","PROVINCIA")</f>
        <v>PROVINCIA</v>
      </c>
      <c r="V3985" s="53" t="str">
        <f>MID(Tabla_Datos[[#This Row],[pTelefono]],1,SEARCH("-",Tabla_Datos[[#This Row],[pTelefono]],1)-1)</f>
        <v>44</v>
      </c>
      <c r="W3985" s="53" t="str">
        <f>MID(Tabla_Datos[[#This Row],[pTelefono]],SEARCH("-",Tabla_Datos[[#This Row],[pTelefono]],1)+1,LEN(Tabla_Datos[[#This Row],[pTelefono]]))</f>
        <v>948914059</v>
      </c>
      <c r="X3985" s="53" t="str">
        <f>CONCATENATE(Tabla_Datos[[#This Row],[TipUrb]]," ",Tabla_Datos[[#This Row],[Calle]]," ",Tabla_Datos[[#This Row],[NumCalle]])</f>
        <v>- Q3 0</v>
      </c>
      <c r="Y3985" t="s">
        <v>246</v>
      </c>
      <c r="Z3985" t="s">
        <v>152</v>
      </c>
      <c r="AA3985" t="s">
        <v>153</v>
      </c>
      <c r="AB3985" t="s">
        <v>95</v>
      </c>
      <c r="AC3985" t="s">
        <v>95</v>
      </c>
      <c r="AD3985" t="s">
        <v>109</v>
      </c>
      <c r="AE3985" t="s">
        <v>140</v>
      </c>
      <c r="AF3985">
        <v>9</v>
      </c>
      <c r="AG3985" s="51">
        <v>17924028</v>
      </c>
      <c r="AH3985" t="s">
        <v>95</v>
      </c>
      <c r="AI3985">
        <v>1</v>
      </c>
      <c r="AJ3985">
        <v>1</v>
      </c>
      <c r="AK3985" t="s">
        <v>140</v>
      </c>
      <c r="AL3985">
        <v>0</v>
      </c>
    </row>
    <row r="3986" spans="1:38">
      <c r="A3986">
        <v>3285593</v>
      </c>
      <c r="B3986" t="s">
        <v>13020</v>
      </c>
      <c r="C3986" t="s">
        <v>18</v>
      </c>
      <c r="D3986" t="s">
        <v>85</v>
      </c>
      <c r="E3986">
        <v>2011</v>
      </c>
      <c r="F3986">
        <v>8</v>
      </c>
      <c r="G3986">
        <v>20</v>
      </c>
      <c r="H3986" t="s">
        <v>86</v>
      </c>
      <c r="I3986" t="s">
        <v>16</v>
      </c>
      <c r="J3986" t="s">
        <v>16</v>
      </c>
      <c r="K3986" t="s">
        <v>496</v>
      </c>
      <c r="L3986" t="s">
        <v>86</v>
      </c>
      <c r="M3986" t="s">
        <v>88</v>
      </c>
      <c r="N3986" s="50">
        <v>99999999</v>
      </c>
      <c r="O3986" s="51">
        <v>2332059</v>
      </c>
      <c r="P3986" t="s">
        <v>8203</v>
      </c>
      <c r="Q3986" t="s">
        <v>5373</v>
      </c>
      <c r="R3986" t="s">
        <v>5344</v>
      </c>
      <c r="S3986" s="49" t="str">
        <f>CONCATENATE(Tabla_Datos[[#This Row],[Nombre_Cliente]]," ",Tabla_Datos[[#This Row],[ApellidoPaterno_Cliente]]," ",Tabla_Datos[[#This Row],[ApellidoMaterno_Cliente]])</f>
        <v>JUANA GUZMAN  VELA</v>
      </c>
      <c r="T3986" s="53">
        <f>DATE(Tabla_Datos[[#This Row],[tAnio]],Tabla_Datos[[#This Row],[tMes]],Tabla_Datos[[#This Row],[tDia]])</f>
        <v>40775</v>
      </c>
      <c r="U3986" s="53" t="str">
        <f>IF(Tabla_Datos[[#This Row],[cProvincia]]="LIMA","LIMA","PROVINCIA")</f>
        <v>LIMA</v>
      </c>
      <c r="V3986" s="53" t="str">
        <f>MID(Tabla_Datos[[#This Row],[pTelefono]],1,SEARCH("-",Tabla_Datos[[#This Row],[pTelefono]],1)-1)</f>
        <v>1</v>
      </c>
      <c r="W3986" s="53" t="str">
        <f>MID(Tabla_Datos[[#This Row],[pTelefono]],SEARCH("-",Tabla_Datos[[#This Row],[pTelefono]],1)+1,LEN(Tabla_Datos[[#This Row],[pTelefono]]))</f>
        <v>996887071</v>
      </c>
      <c r="X3986" s="53" t="str">
        <f>CONCATENATE(Tabla_Datos[[#This Row],[TipUrb]]," ",Tabla_Datos[[#This Row],[Calle]]," ",Tabla_Datos[[#This Row],[NumCalle]])</f>
        <v>-   0</v>
      </c>
      <c r="Y3986" t="s">
        <v>92</v>
      </c>
      <c r="Z3986" t="s">
        <v>93</v>
      </c>
      <c r="AA3986" t="s">
        <v>94</v>
      </c>
      <c r="AB3986" t="s">
        <v>95</v>
      </c>
      <c r="AC3986" t="s">
        <v>95</v>
      </c>
      <c r="AD3986" t="s">
        <v>109</v>
      </c>
      <c r="AE3986" t="s">
        <v>361</v>
      </c>
      <c r="AF3986">
        <v>22</v>
      </c>
      <c r="AG3986" s="51">
        <v>8202455</v>
      </c>
      <c r="AI3986">
        <v>26</v>
      </c>
      <c r="AJ3986">
        <v>26</v>
      </c>
      <c r="AK3986" t="s">
        <v>95</v>
      </c>
      <c r="AL3986">
        <v>0</v>
      </c>
    </row>
    <row r="3987" spans="1:38">
      <c r="A3987">
        <v>3284977</v>
      </c>
      <c r="B3987" t="s">
        <v>13021</v>
      </c>
      <c r="C3987" t="s">
        <v>18</v>
      </c>
      <c r="D3987" t="s">
        <v>143</v>
      </c>
      <c r="E3987">
        <v>2011</v>
      </c>
      <c r="F3987">
        <v>8</v>
      </c>
      <c r="G3987">
        <v>20</v>
      </c>
      <c r="H3987" t="s">
        <v>86</v>
      </c>
      <c r="I3987" t="s">
        <v>16</v>
      </c>
      <c r="J3987" t="s">
        <v>16</v>
      </c>
      <c r="K3987" t="s">
        <v>438</v>
      </c>
      <c r="L3987" t="s">
        <v>86</v>
      </c>
      <c r="M3987" t="s">
        <v>88</v>
      </c>
      <c r="N3987" s="50">
        <v>41713582</v>
      </c>
      <c r="O3987" s="51">
        <v>2331410</v>
      </c>
      <c r="P3987" t="s">
        <v>13022</v>
      </c>
      <c r="Q3987" t="s">
        <v>13023</v>
      </c>
      <c r="R3987" t="s">
        <v>13024</v>
      </c>
      <c r="S3987" s="49" t="str">
        <f>CONCATENATE(Tabla_Datos[[#This Row],[Nombre_Cliente]]," ",Tabla_Datos[[#This Row],[ApellidoPaterno_Cliente]]," ",Tabla_Datos[[#This Row],[ApellidoMaterno_Cliente]])</f>
        <v xml:space="preserve">VIRGINA  SANCHES MURIANO </v>
      </c>
      <c r="T3987" s="53">
        <f>DATE(Tabla_Datos[[#This Row],[tAnio]],Tabla_Datos[[#This Row],[tMes]],Tabla_Datos[[#This Row],[tDia]])</f>
        <v>40775</v>
      </c>
      <c r="U3987" s="53" t="str">
        <f>IF(Tabla_Datos[[#This Row],[cProvincia]]="LIMA","LIMA","PROVINCIA")</f>
        <v>LIMA</v>
      </c>
      <c r="V3987" s="53" t="str">
        <f>MID(Tabla_Datos[[#This Row],[pTelefono]],1,SEARCH("-",Tabla_Datos[[#This Row],[pTelefono]],1)-1)</f>
        <v>1</v>
      </c>
      <c r="W3987" s="53" t="str">
        <f>MID(Tabla_Datos[[#This Row],[pTelefono]],SEARCH("-",Tabla_Datos[[#This Row],[pTelefono]],1)+1,LEN(Tabla_Datos[[#This Row],[pTelefono]]))</f>
        <v>7318594</v>
      </c>
      <c r="X3987" s="53" t="str">
        <f>CONCATENATE(Tabla_Datos[[#This Row],[TipUrb]]," ",Tabla_Datos[[#This Row],[Calle]]," ",Tabla_Datos[[#This Row],[NumCalle]])</f>
        <v>AH   0</v>
      </c>
      <c r="Y3987" t="s">
        <v>92</v>
      </c>
      <c r="Z3987" t="s">
        <v>188</v>
      </c>
      <c r="AA3987" t="s">
        <v>189</v>
      </c>
      <c r="AB3987" t="s">
        <v>95</v>
      </c>
      <c r="AC3987" t="s">
        <v>95</v>
      </c>
      <c r="AD3987" t="s">
        <v>96</v>
      </c>
      <c r="AE3987" t="s">
        <v>13025</v>
      </c>
      <c r="AF3987">
        <v>22</v>
      </c>
      <c r="AG3987" s="51">
        <v>25641349</v>
      </c>
      <c r="AI3987" t="s">
        <v>4628</v>
      </c>
      <c r="AJ3987" t="s">
        <v>4628</v>
      </c>
      <c r="AK3987" t="s">
        <v>95</v>
      </c>
      <c r="AL3987">
        <v>0</v>
      </c>
    </row>
    <row r="3988" spans="1:38">
      <c r="A3988">
        <v>3286444</v>
      </c>
      <c r="B3988" t="s">
        <v>13026</v>
      </c>
      <c r="C3988" t="s">
        <v>19</v>
      </c>
      <c r="D3988" t="s">
        <v>143</v>
      </c>
      <c r="E3988">
        <v>2011</v>
      </c>
      <c r="F3988">
        <v>8</v>
      </c>
      <c r="G3988">
        <v>20</v>
      </c>
      <c r="H3988" t="s">
        <v>86</v>
      </c>
      <c r="I3988" t="s">
        <v>241</v>
      </c>
      <c r="J3988" t="s">
        <v>242</v>
      </c>
      <c r="K3988" t="s">
        <v>2610</v>
      </c>
      <c r="L3988" t="s">
        <v>86</v>
      </c>
      <c r="M3988" t="s">
        <v>148</v>
      </c>
      <c r="N3988" s="50">
        <v>18066819</v>
      </c>
      <c r="O3988" s="51">
        <v>2332570</v>
      </c>
      <c r="P3988" t="s">
        <v>7875</v>
      </c>
      <c r="Q3988" t="s">
        <v>1972</v>
      </c>
      <c r="R3988" t="s">
        <v>1247</v>
      </c>
      <c r="S3988" s="49" t="str">
        <f>CONCATENATE(Tabla_Datos[[#This Row],[Nombre_Cliente]]," ",Tabla_Datos[[#This Row],[ApellidoPaterno_Cliente]]," ",Tabla_Datos[[#This Row],[ApellidoMaterno_Cliente]])</f>
        <v>LUIS EDUARDO PAREDES CHANG</v>
      </c>
      <c r="T3988" s="53">
        <f>DATE(Tabla_Datos[[#This Row],[tAnio]],Tabla_Datos[[#This Row],[tMes]],Tabla_Datos[[#This Row],[tDia]])</f>
        <v>40775</v>
      </c>
      <c r="U3988" s="53" t="str">
        <f>IF(Tabla_Datos[[#This Row],[cProvincia]]="LIMA","LIMA","PROVINCIA")</f>
        <v>PROVINCIA</v>
      </c>
      <c r="V3988" s="53" t="str">
        <f>MID(Tabla_Datos[[#This Row],[pTelefono]],1,SEARCH("-",Tabla_Datos[[#This Row],[pTelefono]],1)-1)</f>
        <v>44</v>
      </c>
      <c r="W3988" s="53" t="str">
        <f>MID(Tabla_Datos[[#This Row],[pTelefono]],SEARCH("-",Tabla_Datos[[#This Row],[pTelefono]],1)+1,LEN(Tabla_Datos[[#This Row],[pTelefono]]))</f>
        <v>948016075</v>
      </c>
      <c r="X3988" s="53" t="str">
        <f>CONCATENATE(Tabla_Datos[[#This Row],[TipUrb]]," ",Tabla_Datos[[#This Row],[Calle]]," ",Tabla_Datos[[#This Row],[NumCalle]])</f>
        <v>- BUENOS AIRES 134</v>
      </c>
      <c r="Y3988" t="s">
        <v>246</v>
      </c>
      <c r="Z3988" t="s">
        <v>152</v>
      </c>
      <c r="AA3988" t="s">
        <v>153</v>
      </c>
      <c r="AB3988" t="s">
        <v>95</v>
      </c>
      <c r="AC3988" t="s">
        <v>95</v>
      </c>
      <c r="AD3988" t="s">
        <v>109</v>
      </c>
      <c r="AE3988" t="s">
        <v>95</v>
      </c>
      <c r="AF3988" t="s">
        <v>95</v>
      </c>
      <c r="AG3988" s="51">
        <v>72519593</v>
      </c>
      <c r="AH3988" t="s">
        <v>95</v>
      </c>
      <c r="AI3988">
        <v>1</v>
      </c>
      <c r="AJ3988">
        <v>1</v>
      </c>
      <c r="AK3988" t="s">
        <v>3035</v>
      </c>
      <c r="AL3988">
        <v>134</v>
      </c>
    </row>
    <row r="3989" spans="1:38">
      <c r="A3989">
        <v>3286265</v>
      </c>
      <c r="B3989" t="s">
        <v>13027</v>
      </c>
      <c r="C3989" t="s">
        <v>20</v>
      </c>
      <c r="D3989" t="s">
        <v>224</v>
      </c>
      <c r="E3989">
        <v>2011</v>
      </c>
      <c r="F3989">
        <v>8</v>
      </c>
      <c r="G3989">
        <v>20</v>
      </c>
      <c r="H3989" t="s">
        <v>86</v>
      </c>
      <c r="I3989" t="s">
        <v>16</v>
      </c>
      <c r="J3989" t="s">
        <v>16</v>
      </c>
      <c r="K3989" t="s">
        <v>308</v>
      </c>
      <c r="L3989" t="s">
        <v>86</v>
      </c>
      <c r="M3989" t="s">
        <v>88</v>
      </c>
      <c r="N3989" s="50">
        <v>20000040</v>
      </c>
      <c r="O3989" s="51">
        <v>2332421</v>
      </c>
      <c r="P3989" t="s">
        <v>13028</v>
      </c>
      <c r="Q3989" t="s">
        <v>13029</v>
      </c>
      <c r="R3989" t="s">
        <v>377</v>
      </c>
      <c r="S3989" s="49" t="str">
        <f>CONCATENATE(Tabla_Datos[[#This Row],[Nombre_Cliente]]," ",Tabla_Datos[[#This Row],[ApellidoPaterno_Cliente]]," ",Tabla_Datos[[#This Row],[ApellidoMaterno_Cliente]])</f>
        <v>VERONICA LIZ MAURTUA PEREZ</v>
      </c>
      <c r="T3989" s="53">
        <f>DATE(Tabla_Datos[[#This Row],[tAnio]],Tabla_Datos[[#This Row],[tMes]],Tabla_Datos[[#This Row],[tDia]])</f>
        <v>40775</v>
      </c>
      <c r="U3989" s="53" t="str">
        <f>IF(Tabla_Datos[[#This Row],[cProvincia]]="LIMA","LIMA","PROVINCIA")</f>
        <v>LIMA</v>
      </c>
      <c r="V3989" s="53" t="str">
        <f>MID(Tabla_Datos[[#This Row],[pTelefono]],1,SEARCH("-",Tabla_Datos[[#This Row],[pTelefono]],1)-1)</f>
        <v>1</v>
      </c>
      <c r="W3989" s="53" t="str">
        <f>MID(Tabla_Datos[[#This Row],[pTelefono]],SEARCH("-",Tabla_Datos[[#This Row],[pTelefono]],1)+1,LEN(Tabla_Datos[[#This Row],[pTelefono]]))</f>
        <v>949747369</v>
      </c>
      <c r="X3989" s="53" t="str">
        <f>CONCATENATE(Tabla_Datos[[#This Row],[TipUrb]]," ",Tabla_Datos[[#This Row],[Calle]]," ",Tabla_Datos[[#This Row],[NumCalle]])</f>
        <v>UR GENERAL MURILLO 468</v>
      </c>
      <c r="Y3989" t="s">
        <v>92</v>
      </c>
      <c r="Z3989" t="s">
        <v>122</v>
      </c>
      <c r="AA3989" t="s">
        <v>123</v>
      </c>
      <c r="AB3989" t="s">
        <v>95</v>
      </c>
      <c r="AC3989">
        <v>15</v>
      </c>
      <c r="AD3989" t="s">
        <v>161</v>
      </c>
      <c r="AE3989" t="s">
        <v>95</v>
      </c>
      <c r="AF3989" t="s">
        <v>95</v>
      </c>
      <c r="AG3989" s="51">
        <v>9835291</v>
      </c>
      <c r="AH3989" t="s">
        <v>95</v>
      </c>
      <c r="AI3989">
        <v>1</v>
      </c>
      <c r="AJ3989">
        <v>1</v>
      </c>
      <c r="AK3989" t="s">
        <v>13030</v>
      </c>
      <c r="AL3989">
        <v>468</v>
      </c>
    </row>
    <row r="3990" spans="1:38">
      <c r="A3990">
        <v>3284814</v>
      </c>
      <c r="B3990" t="s">
        <v>13031</v>
      </c>
      <c r="C3990" t="s">
        <v>20</v>
      </c>
      <c r="D3990" t="s">
        <v>143</v>
      </c>
      <c r="E3990">
        <v>2011</v>
      </c>
      <c r="F3990">
        <v>8</v>
      </c>
      <c r="G3990">
        <v>20</v>
      </c>
      <c r="H3990" t="s">
        <v>86</v>
      </c>
      <c r="I3990" t="s">
        <v>16</v>
      </c>
      <c r="J3990" t="s">
        <v>16</v>
      </c>
      <c r="K3990" t="s">
        <v>496</v>
      </c>
      <c r="L3990" t="s">
        <v>86</v>
      </c>
      <c r="M3990" t="s">
        <v>88</v>
      </c>
      <c r="N3990" s="50">
        <v>6617076</v>
      </c>
      <c r="O3990" s="51">
        <v>2331278</v>
      </c>
      <c r="P3990" t="s">
        <v>13032</v>
      </c>
      <c r="Q3990" t="s">
        <v>1592</v>
      </c>
      <c r="R3990" t="s">
        <v>13033</v>
      </c>
      <c r="S3990" s="49" t="str">
        <f>CONCATENATE(Tabla_Datos[[#This Row],[Nombre_Cliente]]," ",Tabla_Datos[[#This Row],[ApellidoPaterno_Cliente]]," ",Tabla_Datos[[#This Row],[ApellidoMaterno_Cliente]])</f>
        <v>DANITZA CONCEPCION HUANCA CASAPERALTA</v>
      </c>
      <c r="T3990" s="53">
        <f>DATE(Tabla_Datos[[#This Row],[tAnio]],Tabla_Datos[[#This Row],[tMes]],Tabla_Datos[[#This Row],[tDia]])</f>
        <v>40775</v>
      </c>
      <c r="U3990" s="53" t="str">
        <f>IF(Tabla_Datos[[#This Row],[cProvincia]]="LIMA","LIMA","PROVINCIA")</f>
        <v>LIMA</v>
      </c>
      <c r="V3990" s="53" t="str">
        <f>MID(Tabla_Datos[[#This Row],[pTelefono]],1,SEARCH("-",Tabla_Datos[[#This Row],[pTelefono]],1)-1)</f>
        <v>1</v>
      </c>
      <c r="W3990" s="53" t="str">
        <f>MID(Tabla_Datos[[#This Row],[pTelefono]],SEARCH("-",Tabla_Datos[[#This Row],[pTelefono]],1)+1,LEN(Tabla_Datos[[#This Row],[pTelefono]]))</f>
        <v>986806876</v>
      </c>
      <c r="X3990" s="53" t="str">
        <f>CONCATENATE(Tabla_Datos[[#This Row],[TipUrb]]," ",Tabla_Datos[[#This Row],[Calle]]," ",Tabla_Datos[[#This Row],[NumCalle]])</f>
        <v>- . 0</v>
      </c>
      <c r="Y3990" t="s">
        <v>92</v>
      </c>
      <c r="Z3990" t="s">
        <v>152</v>
      </c>
      <c r="AA3990" t="s">
        <v>153</v>
      </c>
      <c r="AB3990" t="s">
        <v>95</v>
      </c>
      <c r="AC3990" t="s">
        <v>95</v>
      </c>
      <c r="AD3990" t="s">
        <v>109</v>
      </c>
      <c r="AE3990" t="s">
        <v>897</v>
      </c>
      <c r="AF3990">
        <v>2</v>
      </c>
      <c r="AG3990" s="51">
        <v>42201227</v>
      </c>
      <c r="AH3990" t="s">
        <v>95</v>
      </c>
      <c r="AI3990">
        <v>1</v>
      </c>
      <c r="AJ3990">
        <v>1</v>
      </c>
      <c r="AK3990" t="s">
        <v>221</v>
      </c>
      <c r="AL3990">
        <v>0</v>
      </c>
    </row>
    <row r="3991" spans="1:38">
      <c r="A3991">
        <v>3285532</v>
      </c>
      <c r="B3991" t="s">
        <v>13034</v>
      </c>
      <c r="C3991" t="s">
        <v>19</v>
      </c>
      <c r="D3991" t="s">
        <v>143</v>
      </c>
      <c r="E3991">
        <v>2011</v>
      </c>
      <c r="F3991">
        <v>8</v>
      </c>
      <c r="G3991">
        <v>20</v>
      </c>
      <c r="H3991" t="s">
        <v>86</v>
      </c>
      <c r="I3991" t="s">
        <v>202</v>
      </c>
      <c r="J3991" t="s">
        <v>203</v>
      </c>
      <c r="K3991" t="s">
        <v>2534</v>
      </c>
      <c r="L3991" t="s">
        <v>86</v>
      </c>
      <c r="M3991" t="s">
        <v>133</v>
      </c>
      <c r="N3991" s="50">
        <v>16759380</v>
      </c>
      <c r="O3991" s="51">
        <v>2332022</v>
      </c>
      <c r="P3991" t="s">
        <v>13035</v>
      </c>
      <c r="Q3991" t="s">
        <v>13036</v>
      </c>
      <c r="R3991" t="s">
        <v>412</v>
      </c>
      <c r="S3991" s="49" t="str">
        <f>CONCATENATE(Tabla_Datos[[#This Row],[Nombre_Cliente]]," ",Tabla_Datos[[#This Row],[ApellidoPaterno_Cliente]]," ",Tabla_Datos[[#This Row],[ApellidoMaterno_Cliente]])</f>
        <v>AMELIA ALVITES GONZALES</v>
      </c>
      <c r="T3991" s="53">
        <f>DATE(Tabla_Datos[[#This Row],[tAnio]],Tabla_Datos[[#This Row],[tMes]],Tabla_Datos[[#This Row],[tDia]])</f>
        <v>40775</v>
      </c>
      <c r="U3991" s="53" t="str">
        <f>IF(Tabla_Datos[[#This Row],[cProvincia]]="LIMA","LIMA","PROVINCIA")</f>
        <v>PROVINCIA</v>
      </c>
      <c r="V3991" s="53" t="str">
        <f>MID(Tabla_Datos[[#This Row],[pTelefono]],1,SEARCH("-",Tabla_Datos[[#This Row],[pTelefono]],1)-1)</f>
        <v>74</v>
      </c>
      <c r="W3991" s="53" t="str">
        <f>MID(Tabla_Datos[[#This Row],[pTelefono]],SEARCH("-",Tabla_Datos[[#This Row],[pTelefono]],1)+1,LEN(Tabla_Datos[[#This Row],[pTelefono]]))</f>
        <v>74428011</v>
      </c>
      <c r="X3991" s="53" t="str">
        <f>CONCATENATE(Tabla_Datos[[#This Row],[TipUrb]]," ",Tabla_Datos[[#This Row],[Calle]]," ",Tabla_Datos[[#This Row],[NumCalle]])</f>
        <v>- SALCEDO ISMAEL 3</v>
      </c>
      <c r="Y3991" t="s">
        <v>208</v>
      </c>
      <c r="Z3991" t="s">
        <v>152</v>
      </c>
      <c r="AA3991" t="s">
        <v>153</v>
      </c>
      <c r="AB3991" t="s">
        <v>95</v>
      </c>
      <c r="AC3991" t="s">
        <v>95</v>
      </c>
      <c r="AD3991" t="s">
        <v>109</v>
      </c>
      <c r="AE3991" t="s">
        <v>95</v>
      </c>
      <c r="AF3991" t="s">
        <v>95</v>
      </c>
      <c r="AG3991" s="51">
        <v>16573876</v>
      </c>
      <c r="AH3991" t="s">
        <v>95</v>
      </c>
      <c r="AI3991">
        <v>1</v>
      </c>
      <c r="AJ3991">
        <v>1</v>
      </c>
      <c r="AK3991" t="s">
        <v>13037</v>
      </c>
      <c r="AL3991">
        <v>3</v>
      </c>
    </row>
    <row r="3992" spans="1:38">
      <c r="A3992">
        <v>3285294</v>
      </c>
      <c r="B3992" t="s">
        <v>13038</v>
      </c>
      <c r="C3992" t="s">
        <v>20</v>
      </c>
      <c r="D3992" t="s">
        <v>85</v>
      </c>
      <c r="E3992">
        <v>2011</v>
      </c>
      <c r="F3992">
        <v>8</v>
      </c>
      <c r="G3992">
        <v>20</v>
      </c>
      <c r="H3992" t="s">
        <v>86</v>
      </c>
      <c r="I3992" t="s">
        <v>16</v>
      </c>
      <c r="J3992" t="s">
        <v>16</v>
      </c>
      <c r="K3992" t="s">
        <v>126</v>
      </c>
      <c r="L3992" t="s">
        <v>86</v>
      </c>
      <c r="M3992" t="s">
        <v>88</v>
      </c>
      <c r="N3992" s="50">
        <v>7838813</v>
      </c>
      <c r="O3992" s="51">
        <v>2331799</v>
      </c>
      <c r="P3992" t="s">
        <v>13039</v>
      </c>
      <c r="Q3992" t="s">
        <v>693</v>
      </c>
      <c r="R3992" t="s">
        <v>888</v>
      </c>
      <c r="S3992" s="49" t="str">
        <f>CONCATENATE(Tabla_Datos[[#This Row],[Nombre_Cliente]]," ",Tabla_Datos[[#This Row],[ApellidoPaterno_Cliente]]," ",Tabla_Datos[[#This Row],[ApellidoMaterno_Cliente]])</f>
        <v>ALEJANDRO ROMULO LUQUE BUSTOS</v>
      </c>
      <c r="T3992" s="53">
        <f>DATE(Tabla_Datos[[#This Row],[tAnio]],Tabla_Datos[[#This Row],[tMes]],Tabla_Datos[[#This Row],[tDia]])</f>
        <v>40775</v>
      </c>
      <c r="U3992" s="53" t="str">
        <f>IF(Tabla_Datos[[#This Row],[cProvincia]]="LIMA","LIMA","PROVINCIA")</f>
        <v>LIMA</v>
      </c>
      <c r="V3992" s="53" t="str">
        <f>MID(Tabla_Datos[[#This Row],[pTelefono]],1,SEARCH("-",Tabla_Datos[[#This Row],[pTelefono]],1)-1)</f>
        <v>1</v>
      </c>
      <c r="W3992" s="53" t="str">
        <f>MID(Tabla_Datos[[#This Row],[pTelefono]],SEARCH("-",Tabla_Datos[[#This Row],[pTelefono]],1)+1,LEN(Tabla_Datos[[#This Row],[pTelefono]]))</f>
        <v>997413662</v>
      </c>
      <c r="X3992" s="53" t="str">
        <f>CONCATENATE(Tabla_Datos[[#This Row],[TipUrb]]," ",Tabla_Datos[[#This Row],[Calle]]," ",Tabla_Datos[[#This Row],[NumCalle]])</f>
        <v>AH LOS CLAVELES 0</v>
      </c>
      <c r="Y3992" t="s">
        <v>92</v>
      </c>
      <c r="Z3992" t="s">
        <v>122</v>
      </c>
      <c r="AA3992" t="s">
        <v>123</v>
      </c>
      <c r="AB3992">
        <v>3</v>
      </c>
      <c r="AC3992" t="s">
        <v>95</v>
      </c>
      <c r="AD3992" t="s">
        <v>96</v>
      </c>
      <c r="AE3992" t="s">
        <v>1034</v>
      </c>
      <c r="AF3992">
        <v>17</v>
      </c>
      <c r="AG3992" s="51">
        <v>29443297</v>
      </c>
      <c r="AH3992" t="s">
        <v>95</v>
      </c>
      <c r="AI3992">
        <v>1</v>
      </c>
      <c r="AJ3992">
        <v>1</v>
      </c>
      <c r="AK3992" t="s">
        <v>713</v>
      </c>
      <c r="AL3992">
        <v>0</v>
      </c>
    </row>
    <row r="3993" spans="1:38">
      <c r="A3993">
        <v>3286692</v>
      </c>
      <c r="B3993" t="s">
        <v>13040</v>
      </c>
      <c r="C3993" t="s">
        <v>18</v>
      </c>
      <c r="D3993" t="s">
        <v>143</v>
      </c>
      <c r="E3993">
        <v>2011</v>
      </c>
      <c r="F3993">
        <v>8</v>
      </c>
      <c r="G3993">
        <v>20</v>
      </c>
      <c r="H3993" t="s">
        <v>86</v>
      </c>
      <c r="I3993" t="s">
        <v>16</v>
      </c>
      <c r="J3993" t="s">
        <v>16</v>
      </c>
      <c r="K3993" t="s">
        <v>277</v>
      </c>
      <c r="L3993" t="s">
        <v>86</v>
      </c>
      <c r="M3993" t="s">
        <v>88</v>
      </c>
      <c r="O3993" s="51">
        <v>2332755</v>
      </c>
      <c r="P3993" t="s">
        <v>13041</v>
      </c>
      <c r="Q3993" t="s">
        <v>13042</v>
      </c>
      <c r="R3993" t="s">
        <v>2682</v>
      </c>
      <c r="S3993" s="49" t="str">
        <f>CONCATENATE(Tabla_Datos[[#This Row],[Nombre_Cliente]]," ",Tabla_Datos[[#This Row],[ApellidoPaterno_Cliente]]," ",Tabla_Datos[[#This Row],[ApellidoMaterno_Cliente]])</f>
        <v xml:space="preserve">KARLA VANESSA  MUÑOA  DELGADO </v>
      </c>
      <c r="T3993" s="53">
        <f>DATE(Tabla_Datos[[#This Row],[tAnio]],Tabla_Datos[[#This Row],[tMes]],Tabla_Datos[[#This Row],[tDia]])</f>
        <v>40775</v>
      </c>
      <c r="U3993" s="53" t="str">
        <f>IF(Tabla_Datos[[#This Row],[cProvincia]]="LIMA","LIMA","PROVINCIA")</f>
        <v>LIMA</v>
      </c>
      <c r="V3993" s="53" t="str">
        <f>MID(Tabla_Datos[[#This Row],[pTelefono]],1,SEARCH("-",Tabla_Datos[[#This Row],[pTelefono]],1)-1)</f>
        <v>1</v>
      </c>
      <c r="W3993" s="53" t="str">
        <f>MID(Tabla_Datos[[#This Row],[pTelefono]],SEARCH("-",Tabla_Datos[[#This Row],[pTelefono]],1)+1,LEN(Tabla_Datos[[#This Row],[pTelefono]]))</f>
        <v>998282905</v>
      </c>
      <c r="X3993" s="53" t="str">
        <f>CONCATENATE(Tabla_Datos[[#This Row],[TipUrb]]," ",Tabla_Datos[[#This Row],[Calle]]," ",Tabla_Datos[[#This Row],[NumCalle]])</f>
        <v>RS LAS UVAS 0</v>
      </c>
      <c r="Y3993" t="s">
        <v>92</v>
      </c>
      <c r="Z3993" t="s">
        <v>188</v>
      </c>
      <c r="AA3993" t="s">
        <v>189</v>
      </c>
      <c r="AB3993" t="s">
        <v>95</v>
      </c>
      <c r="AC3993">
        <v>405</v>
      </c>
      <c r="AD3993" t="s">
        <v>435</v>
      </c>
      <c r="AE3993" t="s">
        <v>95</v>
      </c>
      <c r="AG3993" s="51">
        <v>41323418</v>
      </c>
      <c r="AI3993">
        <v>36</v>
      </c>
      <c r="AJ3993">
        <v>36</v>
      </c>
      <c r="AK3993" t="s">
        <v>2521</v>
      </c>
      <c r="AL3993">
        <v>0</v>
      </c>
    </row>
    <row r="3994" spans="1:38">
      <c r="A3994">
        <v>3285668</v>
      </c>
      <c r="B3994" t="s">
        <v>13043</v>
      </c>
      <c r="C3994" t="s">
        <v>19</v>
      </c>
      <c r="D3994" t="s">
        <v>85</v>
      </c>
      <c r="E3994">
        <v>2011</v>
      </c>
      <c r="F3994">
        <v>8</v>
      </c>
      <c r="G3994">
        <v>20</v>
      </c>
      <c r="H3994" t="s">
        <v>86</v>
      </c>
      <c r="I3994" t="s">
        <v>16</v>
      </c>
      <c r="J3994" t="s">
        <v>16</v>
      </c>
      <c r="K3994" t="s">
        <v>444</v>
      </c>
      <c r="L3994" t="s">
        <v>86</v>
      </c>
      <c r="M3994" t="s">
        <v>88</v>
      </c>
      <c r="N3994" s="50">
        <v>20000021</v>
      </c>
      <c r="O3994" s="51">
        <v>2332127</v>
      </c>
      <c r="P3994" t="s">
        <v>6991</v>
      </c>
      <c r="Q3994" t="s">
        <v>1389</v>
      </c>
      <c r="R3994" t="s">
        <v>822</v>
      </c>
      <c r="S3994" s="49" t="str">
        <f>CONCATENATE(Tabla_Datos[[#This Row],[Nombre_Cliente]]," ",Tabla_Datos[[#This Row],[ApellidoPaterno_Cliente]]," ",Tabla_Datos[[#This Row],[ApellidoMaterno_Cliente]])</f>
        <v>JUDITH FERNANDEZ PALOMINO</v>
      </c>
      <c r="T3994" s="53">
        <f>DATE(Tabla_Datos[[#This Row],[tAnio]],Tabla_Datos[[#This Row],[tMes]],Tabla_Datos[[#This Row],[tDia]])</f>
        <v>40775</v>
      </c>
      <c r="U3994" s="53" t="str">
        <f>IF(Tabla_Datos[[#This Row],[cProvincia]]="LIMA","LIMA","PROVINCIA")</f>
        <v>LIMA</v>
      </c>
      <c r="V3994" s="53" t="str">
        <f>MID(Tabla_Datos[[#This Row],[pTelefono]],1,SEARCH("-",Tabla_Datos[[#This Row],[pTelefono]],1)-1)</f>
        <v>1</v>
      </c>
      <c r="W3994" s="53" t="str">
        <f>MID(Tabla_Datos[[#This Row],[pTelefono]],SEARCH("-",Tabla_Datos[[#This Row],[pTelefono]],1)+1,LEN(Tabla_Datos[[#This Row],[pTelefono]]))</f>
        <v>991548784</v>
      </c>
      <c r="X3994" s="53" t="str">
        <f>CONCATENATE(Tabla_Datos[[#This Row],[TipUrb]]," ",Tabla_Datos[[#This Row],[Calle]]," ",Tabla_Datos[[#This Row],[NumCalle]])</f>
        <v>UR CATAC 675</v>
      </c>
      <c r="Y3994" t="s">
        <v>92</v>
      </c>
      <c r="Z3994" t="s">
        <v>122</v>
      </c>
      <c r="AA3994" t="s">
        <v>123</v>
      </c>
      <c r="AB3994">
        <v>2</v>
      </c>
      <c r="AC3994" t="s">
        <v>95</v>
      </c>
      <c r="AD3994" t="s">
        <v>161</v>
      </c>
      <c r="AE3994" t="s">
        <v>95</v>
      </c>
      <c r="AF3994" t="s">
        <v>95</v>
      </c>
      <c r="AG3994" s="51">
        <v>8584159</v>
      </c>
      <c r="AH3994" t="s">
        <v>95</v>
      </c>
      <c r="AI3994">
        <v>1</v>
      </c>
      <c r="AJ3994">
        <v>1</v>
      </c>
      <c r="AK3994" t="s">
        <v>11820</v>
      </c>
      <c r="AL3994">
        <v>675</v>
      </c>
    </row>
    <row r="3995" spans="1:38">
      <c r="A3995">
        <v>3287780</v>
      </c>
      <c r="B3995" t="s">
        <v>13044</v>
      </c>
      <c r="C3995" t="s">
        <v>19</v>
      </c>
      <c r="D3995" t="s">
        <v>143</v>
      </c>
      <c r="E3995">
        <v>2011</v>
      </c>
      <c r="F3995">
        <v>8</v>
      </c>
      <c r="G3995">
        <v>20</v>
      </c>
      <c r="H3995" t="s">
        <v>86</v>
      </c>
      <c r="I3995" t="s">
        <v>100</v>
      </c>
      <c r="J3995" t="s">
        <v>100</v>
      </c>
      <c r="K3995" t="s">
        <v>582</v>
      </c>
      <c r="L3995" t="s">
        <v>86</v>
      </c>
      <c r="M3995" t="s">
        <v>102</v>
      </c>
      <c r="N3995" s="50">
        <v>29484736</v>
      </c>
      <c r="O3995" s="51">
        <v>2333626</v>
      </c>
      <c r="P3995" t="s">
        <v>13045</v>
      </c>
      <c r="Q3995" t="s">
        <v>1549</v>
      </c>
      <c r="R3995" t="s">
        <v>6809</v>
      </c>
      <c r="S3995" s="49" t="str">
        <f>CONCATENATE(Tabla_Datos[[#This Row],[Nombre_Cliente]]," ",Tabla_Datos[[#This Row],[ApellidoPaterno_Cliente]]," ",Tabla_Datos[[#This Row],[ApellidoMaterno_Cliente]])</f>
        <v>ALICIA AIDE QUISPE CHOQUEHUANCA</v>
      </c>
      <c r="T3995" s="53">
        <f>DATE(Tabla_Datos[[#This Row],[tAnio]],Tabla_Datos[[#This Row],[tMes]],Tabla_Datos[[#This Row],[tDia]])</f>
        <v>40775</v>
      </c>
      <c r="U3995" s="53" t="str">
        <f>IF(Tabla_Datos[[#This Row],[cProvincia]]="LIMA","LIMA","PROVINCIA")</f>
        <v>PROVINCIA</v>
      </c>
      <c r="V3995" s="53" t="str">
        <f>MID(Tabla_Datos[[#This Row],[pTelefono]],1,SEARCH("-",Tabla_Datos[[#This Row],[pTelefono]],1)-1)</f>
        <v>54</v>
      </c>
      <c r="W3995" s="53" t="str">
        <f>MID(Tabla_Datos[[#This Row],[pTelefono]],SEARCH("-",Tabla_Datos[[#This Row],[pTelefono]],1)+1,LEN(Tabla_Datos[[#This Row],[pTelefono]]))</f>
        <v>958238887</v>
      </c>
      <c r="X3995" s="53" t="str">
        <f>CONCATENATE(Tabla_Datos[[#This Row],[TipUrb]]," ",Tabla_Datos[[#This Row],[Calle]]," ",Tabla_Datos[[#This Row],[NumCalle]])</f>
        <v>UR OSCAR NEVES 405</v>
      </c>
      <c r="Y3995" t="s">
        <v>106</v>
      </c>
      <c r="Z3995" t="s">
        <v>152</v>
      </c>
      <c r="AA3995" t="s">
        <v>153</v>
      </c>
      <c r="AB3995" t="s">
        <v>95</v>
      </c>
      <c r="AC3995" t="s">
        <v>95</v>
      </c>
      <c r="AD3995" t="s">
        <v>161</v>
      </c>
      <c r="AE3995" t="s">
        <v>95</v>
      </c>
      <c r="AF3995" t="s">
        <v>95</v>
      </c>
      <c r="AG3995" s="51">
        <v>45099543</v>
      </c>
      <c r="AH3995" t="s">
        <v>95</v>
      </c>
      <c r="AI3995">
        <v>1</v>
      </c>
      <c r="AJ3995">
        <v>1</v>
      </c>
      <c r="AK3995" t="s">
        <v>13046</v>
      </c>
      <c r="AL3995">
        <v>405</v>
      </c>
    </row>
    <row r="3996" spans="1:38">
      <c r="A3996">
        <v>3286997</v>
      </c>
      <c r="B3996" t="s">
        <v>13047</v>
      </c>
      <c r="C3996" t="s">
        <v>18</v>
      </c>
      <c r="D3996" t="s">
        <v>85</v>
      </c>
      <c r="E3996">
        <v>2011</v>
      </c>
      <c r="F3996">
        <v>8</v>
      </c>
      <c r="G3996">
        <v>20</v>
      </c>
      <c r="H3996" t="s">
        <v>86</v>
      </c>
      <c r="I3996" t="s">
        <v>16</v>
      </c>
      <c r="J3996" t="s">
        <v>16</v>
      </c>
      <c r="K3996" t="s">
        <v>165</v>
      </c>
      <c r="L3996" t="s">
        <v>86</v>
      </c>
      <c r="M3996" t="s">
        <v>88</v>
      </c>
      <c r="N3996" s="50">
        <v>3363143</v>
      </c>
      <c r="O3996" s="51">
        <v>2332994</v>
      </c>
      <c r="P3996" t="s">
        <v>13048</v>
      </c>
      <c r="Q3996" t="s">
        <v>2027</v>
      </c>
      <c r="R3996" t="s">
        <v>8175</v>
      </c>
      <c r="S3996" s="49" t="str">
        <f>CONCATENATE(Tabla_Datos[[#This Row],[Nombre_Cliente]]," ",Tabla_Datos[[#This Row],[ApellidoPaterno_Cliente]]," ",Tabla_Datos[[#This Row],[ApellidoMaterno_Cliente]])</f>
        <v xml:space="preserve">CARLOS EDUARDO  FLORES  TAFUR </v>
      </c>
      <c r="T3996" s="53">
        <f>DATE(Tabla_Datos[[#This Row],[tAnio]],Tabla_Datos[[#This Row],[tMes]],Tabla_Datos[[#This Row],[tDia]])</f>
        <v>40775</v>
      </c>
      <c r="U3996" s="53" t="str">
        <f>IF(Tabla_Datos[[#This Row],[cProvincia]]="LIMA","LIMA","PROVINCIA")</f>
        <v>LIMA</v>
      </c>
      <c r="V3996" s="53" t="str">
        <f>MID(Tabla_Datos[[#This Row],[pTelefono]],1,SEARCH("-",Tabla_Datos[[#This Row],[pTelefono]],1)-1)</f>
        <v>1</v>
      </c>
      <c r="W3996" s="53" t="str">
        <f>MID(Tabla_Datos[[#This Row],[pTelefono]],SEARCH("-",Tabla_Datos[[#This Row],[pTelefono]],1)+1,LEN(Tabla_Datos[[#This Row],[pTelefono]]))</f>
        <v>975492661</v>
      </c>
      <c r="X3996" s="53" t="str">
        <f>CONCATENATE(Tabla_Datos[[#This Row],[TipUrb]]," ",Tabla_Datos[[#This Row],[Calle]]," ",Tabla_Datos[[#This Row],[NumCalle]])</f>
        <v xml:space="preserve">  GONZALES PRADA, MANUEL 109</v>
      </c>
      <c r="Y3996" t="s">
        <v>92</v>
      </c>
      <c r="Z3996" t="s">
        <v>93</v>
      </c>
      <c r="AA3996" t="s">
        <v>94</v>
      </c>
      <c r="AB3996" t="s">
        <v>95</v>
      </c>
      <c r="AC3996" t="s">
        <v>95</v>
      </c>
      <c r="AD3996" t="s">
        <v>95</v>
      </c>
      <c r="AE3996" t="s">
        <v>95</v>
      </c>
      <c r="AG3996" s="51">
        <v>43697613</v>
      </c>
      <c r="AI3996">
        <v>26</v>
      </c>
      <c r="AJ3996">
        <v>26</v>
      </c>
      <c r="AK3996" t="s">
        <v>13049</v>
      </c>
      <c r="AL3996">
        <v>109</v>
      </c>
    </row>
    <row r="3997" spans="1:38">
      <c r="A3997">
        <v>3285590</v>
      </c>
      <c r="B3997" t="s">
        <v>13050</v>
      </c>
      <c r="C3997" t="s">
        <v>19</v>
      </c>
      <c r="D3997" t="s">
        <v>85</v>
      </c>
      <c r="E3997">
        <v>2011</v>
      </c>
      <c r="F3997">
        <v>8</v>
      </c>
      <c r="G3997">
        <v>20</v>
      </c>
      <c r="H3997" t="s">
        <v>86</v>
      </c>
      <c r="I3997" t="s">
        <v>16</v>
      </c>
      <c r="J3997" t="s">
        <v>16</v>
      </c>
      <c r="K3997" t="s">
        <v>438</v>
      </c>
      <c r="L3997" t="s">
        <v>86</v>
      </c>
      <c r="M3997" t="s">
        <v>88</v>
      </c>
      <c r="N3997" s="50">
        <v>8224713</v>
      </c>
      <c r="O3997" s="51">
        <v>2332064</v>
      </c>
      <c r="P3997" t="s">
        <v>13051</v>
      </c>
      <c r="Q3997" t="s">
        <v>13052</v>
      </c>
      <c r="R3997" t="s">
        <v>7050</v>
      </c>
      <c r="S3997" s="49" t="str">
        <f>CONCATENATE(Tabla_Datos[[#This Row],[Nombre_Cliente]]," ",Tabla_Datos[[#This Row],[ApellidoPaterno_Cliente]]," ",Tabla_Datos[[#This Row],[ApellidoMaterno_Cliente]])</f>
        <v>ROSARIO BEATRIZ VIDAURRE SEMINARIO</v>
      </c>
      <c r="T3997" s="53">
        <f>DATE(Tabla_Datos[[#This Row],[tAnio]],Tabla_Datos[[#This Row],[tMes]],Tabla_Datos[[#This Row],[tDia]])</f>
        <v>40775</v>
      </c>
      <c r="U3997" s="53" t="str">
        <f>IF(Tabla_Datos[[#This Row],[cProvincia]]="LIMA","LIMA","PROVINCIA")</f>
        <v>LIMA</v>
      </c>
      <c r="V3997" s="53" t="str">
        <f>MID(Tabla_Datos[[#This Row],[pTelefono]],1,SEARCH("-",Tabla_Datos[[#This Row],[pTelefono]],1)-1)</f>
        <v>1</v>
      </c>
      <c r="W3997" s="53" t="str">
        <f>MID(Tabla_Datos[[#This Row],[pTelefono]],SEARCH("-",Tabla_Datos[[#This Row],[pTelefono]],1)+1,LEN(Tabla_Datos[[#This Row],[pTelefono]]))</f>
        <v>993488954</v>
      </c>
      <c r="X3997" s="53" t="str">
        <f>CONCATENATE(Tabla_Datos[[#This Row],[TipUrb]]," ",Tabla_Datos[[#This Row],[Calle]]," ",Tabla_Datos[[#This Row],[NumCalle]])</f>
        <v>UR . 0</v>
      </c>
      <c r="Y3997" t="s">
        <v>92</v>
      </c>
      <c r="Z3997" t="s">
        <v>122</v>
      </c>
      <c r="AA3997" t="s">
        <v>123</v>
      </c>
      <c r="AB3997" t="s">
        <v>95</v>
      </c>
      <c r="AC3997" t="s">
        <v>95</v>
      </c>
      <c r="AD3997" t="s">
        <v>161</v>
      </c>
      <c r="AE3997" t="s">
        <v>413</v>
      </c>
      <c r="AF3997">
        <v>6</v>
      </c>
      <c r="AG3997" s="51">
        <v>25506575</v>
      </c>
      <c r="AH3997" t="s">
        <v>95</v>
      </c>
      <c r="AI3997">
        <v>1</v>
      </c>
      <c r="AJ3997">
        <v>1</v>
      </c>
      <c r="AK3997" t="s">
        <v>221</v>
      </c>
      <c r="AL3997">
        <v>0</v>
      </c>
    </row>
    <row r="3998" spans="1:38">
      <c r="A3998">
        <v>3286234</v>
      </c>
      <c r="B3998" t="s">
        <v>13053</v>
      </c>
      <c r="C3998" t="s">
        <v>18</v>
      </c>
      <c r="D3998" t="s">
        <v>143</v>
      </c>
      <c r="E3998">
        <v>2011</v>
      </c>
      <c r="F3998">
        <v>8</v>
      </c>
      <c r="G3998">
        <v>20</v>
      </c>
      <c r="H3998" t="s">
        <v>86</v>
      </c>
      <c r="I3998" t="s">
        <v>759</v>
      </c>
      <c r="J3998" t="s">
        <v>759</v>
      </c>
      <c r="K3998" t="s">
        <v>759</v>
      </c>
      <c r="L3998" t="s">
        <v>86</v>
      </c>
      <c r="M3998" t="s">
        <v>294</v>
      </c>
      <c r="N3998" s="50">
        <v>23984086</v>
      </c>
      <c r="O3998" s="51">
        <v>2332377</v>
      </c>
      <c r="P3998" t="s">
        <v>13054</v>
      </c>
      <c r="Q3998" t="s">
        <v>969</v>
      </c>
      <c r="R3998" t="s">
        <v>8716</v>
      </c>
      <c r="S3998" s="49" t="str">
        <f>CONCATENATE(Tabla_Datos[[#This Row],[Nombre_Cliente]]," ",Tabla_Datos[[#This Row],[ApellidoPaterno_Cliente]]," ",Tabla_Datos[[#This Row],[ApellidoMaterno_Cliente]])</f>
        <v xml:space="preserve">ZENON CARLOS  GUTIERREZ  GARIBAY </v>
      </c>
      <c r="T3998" s="53">
        <f>DATE(Tabla_Datos[[#This Row],[tAnio]],Tabla_Datos[[#This Row],[tMes]],Tabla_Datos[[#This Row],[tDia]])</f>
        <v>40775</v>
      </c>
      <c r="U3998" s="53" t="str">
        <f>IF(Tabla_Datos[[#This Row],[cProvincia]]="LIMA","LIMA","PROVINCIA")</f>
        <v>PROVINCIA</v>
      </c>
      <c r="V3998" s="53" t="str">
        <f>MID(Tabla_Datos[[#This Row],[pTelefono]],1,SEARCH("-",Tabla_Datos[[#This Row],[pTelefono]],1)-1)</f>
        <v>1</v>
      </c>
      <c r="W3998" s="53" t="str">
        <f>MID(Tabla_Datos[[#This Row],[pTelefono]],SEARCH("-",Tabla_Datos[[#This Row],[pTelefono]],1)+1,LEN(Tabla_Datos[[#This Row],[pTelefono]]))</f>
        <v>6213582</v>
      </c>
      <c r="X3998" s="53" t="str">
        <f>CONCATENATE(Tabla_Datos[[#This Row],[TipUrb]]," ",Tabla_Datos[[#This Row],[Calle]]," ",Tabla_Datos[[#This Row],[NumCalle]])</f>
        <v xml:space="preserve">  FERMIN TANGUIS LETRA K 215</v>
      </c>
      <c r="Y3998" t="s">
        <v>759</v>
      </c>
      <c r="Z3998" t="s">
        <v>181</v>
      </c>
      <c r="AA3998" t="s">
        <v>182</v>
      </c>
      <c r="AB3998" t="s">
        <v>95</v>
      </c>
      <c r="AC3998" t="s">
        <v>95</v>
      </c>
      <c r="AD3998" t="s">
        <v>95</v>
      </c>
      <c r="AE3998" t="s">
        <v>95</v>
      </c>
      <c r="AG3998" s="51">
        <v>21420280</v>
      </c>
      <c r="AI3998">
        <v>26</v>
      </c>
      <c r="AJ3998">
        <v>26</v>
      </c>
      <c r="AK3998" t="s">
        <v>13055</v>
      </c>
      <c r="AL3998">
        <v>215</v>
      </c>
    </row>
    <row r="3999" spans="1:38">
      <c r="A3999">
        <v>3285470</v>
      </c>
      <c r="B3999" t="s">
        <v>13056</v>
      </c>
      <c r="C3999" t="s">
        <v>19</v>
      </c>
      <c r="D3999" t="s">
        <v>85</v>
      </c>
      <c r="E3999">
        <v>2011</v>
      </c>
      <c r="F3999">
        <v>8</v>
      </c>
      <c r="G3999">
        <v>20</v>
      </c>
      <c r="H3999" t="s">
        <v>86</v>
      </c>
      <c r="I3999" t="s">
        <v>100</v>
      </c>
      <c r="J3999" t="s">
        <v>100</v>
      </c>
      <c r="K3999" t="s">
        <v>100</v>
      </c>
      <c r="L3999" t="s">
        <v>86</v>
      </c>
      <c r="M3999" t="s">
        <v>102</v>
      </c>
      <c r="N3999" s="50">
        <v>29626586</v>
      </c>
      <c r="O3999" s="51">
        <v>2331962</v>
      </c>
      <c r="P3999" t="s">
        <v>13057</v>
      </c>
      <c r="Q3999" t="s">
        <v>1732</v>
      </c>
      <c r="R3999" t="s">
        <v>660</v>
      </c>
      <c r="S3999" s="49" t="str">
        <f>CONCATENATE(Tabla_Datos[[#This Row],[Nombre_Cliente]]," ",Tabla_Datos[[#This Row],[ApellidoPaterno_Cliente]]," ",Tabla_Datos[[#This Row],[ApellidoMaterno_Cliente]])</f>
        <v>NANCY SONIA BALLON GUTIERREZ</v>
      </c>
      <c r="T3999" s="53">
        <f>DATE(Tabla_Datos[[#This Row],[tAnio]],Tabla_Datos[[#This Row],[tMes]],Tabla_Datos[[#This Row],[tDia]])</f>
        <v>40775</v>
      </c>
      <c r="U3999" s="53" t="str">
        <f>IF(Tabla_Datos[[#This Row],[cProvincia]]="LIMA","LIMA","PROVINCIA")</f>
        <v>PROVINCIA</v>
      </c>
      <c r="V3999" s="53" t="str">
        <f>MID(Tabla_Datos[[#This Row],[pTelefono]],1,SEARCH("-",Tabla_Datos[[#This Row],[pTelefono]],1)-1)</f>
        <v>54</v>
      </c>
      <c r="W3999" s="53" t="str">
        <f>MID(Tabla_Datos[[#This Row],[pTelefono]],SEARCH("-",Tabla_Datos[[#This Row],[pTelefono]],1)+1,LEN(Tabla_Datos[[#This Row],[pTelefono]]))</f>
        <v>54245557</v>
      </c>
      <c r="X3999" s="53" t="str">
        <f>CONCATENATE(Tabla_Datos[[#This Row],[TipUrb]]," ",Tabla_Datos[[#This Row],[Calle]]," ",Tabla_Datos[[#This Row],[NumCalle]])</f>
        <v>- BARRIGA J.J. 117</v>
      </c>
      <c r="Y3999" t="s">
        <v>106</v>
      </c>
      <c r="Z3999" t="s">
        <v>122</v>
      </c>
      <c r="AA3999" t="s">
        <v>123</v>
      </c>
      <c r="AB3999" t="s">
        <v>95</v>
      </c>
      <c r="AC3999" t="s">
        <v>95</v>
      </c>
      <c r="AD3999" t="s">
        <v>109</v>
      </c>
      <c r="AE3999" t="s">
        <v>95</v>
      </c>
      <c r="AF3999" t="s">
        <v>95</v>
      </c>
      <c r="AG3999" s="51">
        <v>29214421</v>
      </c>
      <c r="AH3999" t="s">
        <v>95</v>
      </c>
      <c r="AI3999">
        <v>1</v>
      </c>
      <c r="AJ3999">
        <v>1</v>
      </c>
      <c r="AK3999" t="s">
        <v>13058</v>
      </c>
      <c r="AL3999">
        <v>117</v>
      </c>
    </row>
    <row r="4000" spans="1:38">
      <c r="A4000">
        <v>3287374</v>
      </c>
      <c r="B4000" t="s">
        <v>13059</v>
      </c>
      <c r="C4000" t="s">
        <v>20</v>
      </c>
      <c r="D4000" t="s">
        <v>85</v>
      </c>
      <c r="E4000">
        <v>2011</v>
      </c>
      <c r="F4000">
        <v>8</v>
      </c>
      <c r="G4000">
        <v>20</v>
      </c>
      <c r="H4000" t="s">
        <v>144</v>
      </c>
      <c r="I4000" t="s">
        <v>16</v>
      </c>
      <c r="J4000" t="s">
        <v>16</v>
      </c>
      <c r="K4000" t="s">
        <v>1094</v>
      </c>
      <c r="L4000" t="s">
        <v>144</v>
      </c>
      <c r="M4000" t="s">
        <v>88</v>
      </c>
      <c r="N4000" s="50">
        <v>20000030</v>
      </c>
      <c r="O4000" s="51">
        <v>2333299</v>
      </c>
      <c r="P4000" t="s">
        <v>13060</v>
      </c>
      <c r="Q4000" t="s">
        <v>388</v>
      </c>
      <c r="R4000" t="s">
        <v>1929</v>
      </c>
      <c r="S4000" s="49" t="str">
        <f>CONCATENATE(Tabla_Datos[[#This Row],[Nombre_Cliente]]," ",Tabla_Datos[[#This Row],[ApellidoPaterno_Cliente]]," ",Tabla_Datos[[#This Row],[ApellidoMaterno_Cliente]])</f>
        <v>JORGE DANTE MAGUIÑA MOLINA</v>
      </c>
      <c r="T4000" s="53">
        <f>DATE(Tabla_Datos[[#This Row],[tAnio]],Tabla_Datos[[#This Row],[tMes]],Tabla_Datos[[#This Row],[tDia]])</f>
        <v>40775</v>
      </c>
      <c r="U4000" s="53" t="str">
        <f>IF(Tabla_Datos[[#This Row],[cProvincia]]="LIMA","LIMA","PROVINCIA")</f>
        <v>LIMA</v>
      </c>
      <c r="V4000" s="53" t="str">
        <f>MID(Tabla_Datos[[#This Row],[pTelefono]],1,SEARCH("-",Tabla_Datos[[#This Row],[pTelefono]],1)-1)</f>
        <v>1</v>
      </c>
      <c r="W4000" s="53" t="str">
        <f>MID(Tabla_Datos[[#This Row],[pTelefono]],SEARCH("-",Tabla_Datos[[#This Row],[pTelefono]],1)+1,LEN(Tabla_Datos[[#This Row],[pTelefono]]))</f>
        <v>971693200</v>
      </c>
      <c r="X4000" s="53" t="str">
        <f>CONCATENATE(Tabla_Datos[[#This Row],[TipUrb]]," ",Tabla_Datos[[#This Row],[Calle]]," ",Tabla_Datos[[#This Row],[NumCalle]])</f>
        <v xml:space="preserve">  DULANTO MANUEL C. 2047</v>
      </c>
      <c r="Y4000" t="s">
        <v>92</v>
      </c>
      <c r="Z4000" t="s">
        <v>122</v>
      </c>
      <c r="AA4000" t="s">
        <v>123</v>
      </c>
      <c r="AB4000" t="s">
        <v>95</v>
      </c>
      <c r="AC4000" t="s">
        <v>95</v>
      </c>
      <c r="AD4000" t="s">
        <v>95</v>
      </c>
      <c r="AE4000" t="s">
        <v>95</v>
      </c>
      <c r="AF4000" t="s">
        <v>95</v>
      </c>
      <c r="AG4000" s="51">
        <v>6456411</v>
      </c>
      <c r="AH4000" t="s">
        <v>95</v>
      </c>
      <c r="AI4000">
        <v>1</v>
      </c>
      <c r="AJ4000">
        <v>1</v>
      </c>
      <c r="AK4000" t="s">
        <v>7445</v>
      </c>
      <c r="AL4000">
        <v>2047</v>
      </c>
    </row>
    <row r="4001" spans="1:38">
      <c r="A4001">
        <v>3285196</v>
      </c>
      <c r="B4001" t="s">
        <v>13061</v>
      </c>
      <c r="C4001" t="s">
        <v>20</v>
      </c>
      <c r="D4001" t="s">
        <v>85</v>
      </c>
      <c r="E4001">
        <v>2011</v>
      </c>
      <c r="F4001">
        <v>8</v>
      </c>
      <c r="G4001">
        <v>20</v>
      </c>
      <c r="H4001" t="s">
        <v>86</v>
      </c>
      <c r="I4001" t="s">
        <v>202</v>
      </c>
      <c r="J4001" t="s">
        <v>203</v>
      </c>
      <c r="K4001" t="s">
        <v>204</v>
      </c>
      <c r="L4001" t="s">
        <v>86</v>
      </c>
      <c r="M4001" t="s">
        <v>133</v>
      </c>
      <c r="N4001" s="50">
        <v>41732782</v>
      </c>
      <c r="O4001" s="51">
        <v>2331694</v>
      </c>
      <c r="P4001" t="s">
        <v>13062</v>
      </c>
      <c r="Q4001" t="s">
        <v>250</v>
      </c>
      <c r="R4001" t="s">
        <v>13063</v>
      </c>
      <c r="S4001" s="49" t="str">
        <f>CONCATENATE(Tabla_Datos[[#This Row],[Nombre_Cliente]]," ",Tabla_Datos[[#This Row],[ApellidoPaterno_Cliente]]," ",Tabla_Datos[[#This Row],[ApellidoMaterno_Cliente]])</f>
        <v>MARIA CLARA ESPINOZA DE FARROÑAN</v>
      </c>
      <c r="T4001" s="53">
        <f>DATE(Tabla_Datos[[#This Row],[tAnio]],Tabla_Datos[[#This Row],[tMes]],Tabla_Datos[[#This Row],[tDia]])</f>
        <v>40775</v>
      </c>
      <c r="U4001" s="53" t="str">
        <f>IF(Tabla_Datos[[#This Row],[cProvincia]]="LIMA","LIMA","PROVINCIA")</f>
        <v>PROVINCIA</v>
      </c>
      <c r="V4001" s="53" t="str">
        <f>MID(Tabla_Datos[[#This Row],[pTelefono]],1,SEARCH("-",Tabla_Datos[[#This Row],[pTelefono]],1)-1)</f>
        <v>74</v>
      </c>
      <c r="W4001" s="53" t="str">
        <f>MID(Tabla_Datos[[#This Row],[pTelefono]],SEARCH("-",Tabla_Datos[[#This Row],[pTelefono]],1)+1,LEN(Tabla_Datos[[#This Row],[pTelefono]]))</f>
        <v>74507272</v>
      </c>
      <c r="X4001" s="53" t="str">
        <f>CONCATENATE(Tabla_Datos[[#This Row],[TipUrb]]," ",Tabla_Datos[[#This Row],[Calle]]," ",Tabla_Datos[[#This Row],[NumCalle]])</f>
        <v>UR MEXICO 446</v>
      </c>
      <c r="Y4001" t="s">
        <v>208</v>
      </c>
      <c r="Z4001" t="s">
        <v>349</v>
      </c>
      <c r="AA4001" t="s">
        <v>350</v>
      </c>
      <c r="AB4001" t="s">
        <v>95</v>
      </c>
      <c r="AC4001" t="s">
        <v>95</v>
      </c>
      <c r="AD4001" t="s">
        <v>161</v>
      </c>
      <c r="AE4001" t="s">
        <v>95</v>
      </c>
      <c r="AF4001" t="s">
        <v>95</v>
      </c>
      <c r="AG4001" s="51">
        <v>16523162</v>
      </c>
      <c r="AH4001" t="s">
        <v>95</v>
      </c>
      <c r="AI4001">
        <v>1</v>
      </c>
      <c r="AJ4001">
        <v>1</v>
      </c>
      <c r="AK4001" t="s">
        <v>1181</v>
      </c>
      <c r="AL4001">
        <v>446</v>
      </c>
    </row>
    <row r="4002" spans="1:38">
      <c r="A4002">
        <v>3285097</v>
      </c>
      <c r="B4002" t="s">
        <v>13064</v>
      </c>
      <c r="C4002" t="s">
        <v>20</v>
      </c>
      <c r="D4002" t="s">
        <v>85</v>
      </c>
      <c r="E4002">
        <v>2011</v>
      </c>
      <c r="F4002">
        <v>8</v>
      </c>
      <c r="G4002">
        <v>20</v>
      </c>
      <c r="H4002" t="s">
        <v>86</v>
      </c>
      <c r="I4002" t="s">
        <v>355</v>
      </c>
      <c r="J4002" t="s">
        <v>355</v>
      </c>
      <c r="K4002" t="s">
        <v>356</v>
      </c>
      <c r="L4002" t="s">
        <v>86</v>
      </c>
      <c r="M4002" t="s">
        <v>594</v>
      </c>
      <c r="O4002" s="51">
        <v>2331578</v>
      </c>
      <c r="P4002" t="s">
        <v>13065</v>
      </c>
      <c r="Q4002" t="s">
        <v>179</v>
      </c>
      <c r="R4002" t="s">
        <v>3322</v>
      </c>
      <c r="S4002" s="49" t="str">
        <f>CONCATENATE(Tabla_Datos[[#This Row],[Nombre_Cliente]]," ",Tabla_Datos[[#This Row],[ApellidoPaterno_Cliente]]," ",Tabla_Datos[[#This Row],[ApellidoMaterno_Cliente]])</f>
        <v>KARINA LUZ VARGAS TURPO</v>
      </c>
      <c r="T4002" s="53">
        <f>DATE(Tabla_Datos[[#This Row],[tAnio]],Tabla_Datos[[#This Row],[tMes]],Tabla_Datos[[#This Row],[tDia]])</f>
        <v>40775</v>
      </c>
      <c r="U4002" s="53" t="str">
        <f>IF(Tabla_Datos[[#This Row],[cProvincia]]="LIMA","LIMA","PROVINCIA")</f>
        <v>PROVINCIA</v>
      </c>
      <c r="V4002" s="53" t="str">
        <f>MID(Tabla_Datos[[#This Row],[pTelefono]],1,SEARCH("-",Tabla_Datos[[#This Row],[pTelefono]],1)-1)</f>
        <v>84</v>
      </c>
      <c r="W4002" s="53" t="str">
        <f>MID(Tabla_Datos[[#This Row],[pTelefono]],SEARCH("-",Tabla_Datos[[#This Row],[pTelefono]],1)+1,LEN(Tabla_Datos[[#This Row],[pTelefono]]))</f>
        <v>984801042</v>
      </c>
      <c r="X4002" s="53" t="str">
        <f>CONCATENATE(Tabla_Datos[[#This Row],[TipUrb]]," ",Tabla_Datos[[#This Row],[Calle]]," ",Tabla_Datos[[#This Row],[NumCalle]])</f>
        <v>PJ . 0</v>
      </c>
      <c r="Y4002" t="s">
        <v>360</v>
      </c>
      <c r="Z4002" t="s">
        <v>349</v>
      </c>
      <c r="AA4002" t="s">
        <v>350</v>
      </c>
      <c r="AB4002" t="s">
        <v>95</v>
      </c>
      <c r="AC4002" t="s">
        <v>95</v>
      </c>
      <c r="AD4002" t="s">
        <v>429</v>
      </c>
      <c r="AE4002" t="s">
        <v>413</v>
      </c>
      <c r="AF4002">
        <v>20</v>
      </c>
      <c r="AG4002" s="51">
        <v>25003970</v>
      </c>
      <c r="AH4002" t="s">
        <v>95</v>
      </c>
      <c r="AI4002">
        <v>1</v>
      </c>
      <c r="AJ4002">
        <v>1</v>
      </c>
      <c r="AK4002" t="s">
        <v>221</v>
      </c>
      <c r="AL4002">
        <v>0</v>
      </c>
    </row>
    <row r="4003" spans="1:38">
      <c r="A4003">
        <v>3286440</v>
      </c>
      <c r="B4003" t="s">
        <v>13066</v>
      </c>
      <c r="C4003" t="s">
        <v>19</v>
      </c>
      <c r="D4003" t="s">
        <v>85</v>
      </c>
      <c r="E4003">
        <v>2011</v>
      </c>
      <c r="F4003">
        <v>8</v>
      </c>
      <c r="G4003">
        <v>20</v>
      </c>
      <c r="H4003" t="s">
        <v>86</v>
      </c>
      <c r="I4003" t="s">
        <v>355</v>
      </c>
      <c r="J4003" t="s">
        <v>355</v>
      </c>
      <c r="K4003" t="s">
        <v>355</v>
      </c>
      <c r="L4003" t="s">
        <v>86</v>
      </c>
      <c r="M4003" t="s">
        <v>88</v>
      </c>
      <c r="N4003" s="50">
        <v>20000021</v>
      </c>
      <c r="O4003" s="51">
        <v>2332566</v>
      </c>
      <c r="P4003" t="s">
        <v>13067</v>
      </c>
      <c r="Q4003" t="s">
        <v>370</v>
      </c>
      <c r="R4003" t="s">
        <v>460</v>
      </c>
      <c r="S4003" s="49" t="str">
        <f>CONCATENATE(Tabla_Datos[[#This Row],[Nombre_Cliente]]," ",Tabla_Datos[[#This Row],[ApellidoPaterno_Cliente]]," ",Tabla_Datos[[#This Row],[ApellidoMaterno_Cliente]])</f>
        <v>CARMEN MILAGROS TORRES ALVAREZ</v>
      </c>
      <c r="T4003" s="53">
        <f>DATE(Tabla_Datos[[#This Row],[tAnio]],Tabla_Datos[[#This Row],[tMes]],Tabla_Datos[[#This Row],[tDia]])</f>
        <v>40775</v>
      </c>
      <c r="U4003" s="53" t="str">
        <f>IF(Tabla_Datos[[#This Row],[cProvincia]]="LIMA","LIMA","PROVINCIA")</f>
        <v>PROVINCIA</v>
      </c>
      <c r="V4003" s="53" t="str">
        <f>MID(Tabla_Datos[[#This Row],[pTelefono]],1,SEARCH("-",Tabla_Datos[[#This Row],[pTelefono]],1)-1)</f>
        <v>84</v>
      </c>
      <c r="W4003" s="53" t="str">
        <f>MID(Tabla_Datos[[#This Row],[pTelefono]],SEARCH("-",Tabla_Datos[[#This Row],[pTelefono]],1)+1,LEN(Tabla_Datos[[#This Row],[pTelefono]]))</f>
        <v>84232108</v>
      </c>
      <c r="X4003" s="53" t="str">
        <f>CONCATENATE(Tabla_Datos[[#This Row],[TipUrb]]," ",Tabla_Datos[[#This Row],[Calle]]," ",Tabla_Datos[[#This Row],[NumCalle]])</f>
        <v>UR PUMACAHUA 140</v>
      </c>
      <c r="Y4003" t="s">
        <v>360</v>
      </c>
      <c r="Z4003" t="s">
        <v>122</v>
      </c>
      <c r="AA4003" t="s">
        <v>123</v>
      </c>
      <c r="AB4003" t="s">
        <v>95</v>
      </c>
      <c r="AC4003" t="s">
        <v>95</v>
      </c>
      <c r="AD4003" t="s">
        <v>161</v>
      </c>
      <c r="AE4003" t="s">
        <v>95</v>
      </c>
      <c r="AF4003" t="s">
        <v>95</v>
      </c>
      <c r="AG4003" s="51">
        <v>23853402</v>
      </c>
      <c r="AH4003" t="s">
        <v>95</v>
      </c>
      <c r="AI4003">
        <v>1</v>
      </c>
      <c r="AJ4003">
        <v>1</v>
      </c>
      <c r="AK4003" t="s">
        <v>5153</v>
      </c>
      <c r="AL4003">
        <v>140</v>
      </c>
    </row>
    <row r="4004" spans="1:38">
      <c r="A4004">
        <v>3285439</v>
      </c>
      <c r="B4004" t="s">
        <v>13068</v>
      </c>
      <c r="C4004" t="s">
        <v>19</v>
      </c>
      <c r="D4004" t="s">
        <v>143</v>
      </c>
      <c r="E4004">
        <v>2011</v>
      </c>
      <c r="F4004">
        <v>8</v>
      </c>
      <c r="G4004">
        <v>20</v>
      </c>
      <c r="H4004" t="s">
        <v>86</v>
      </c>
      <c r="I4004" t="s">
        <v>241</v>
      </c>
      <c r="J4004" t="s">
        <v>242</v>
      </c>
      <c r="K4004" t="s">
        <v>242</v>
      </c>
      <c r="L4004" t="s">
        <v>86</v>
      </c>
      <c r="M4004" t="s">
        <v>148</v>
      </c>
      <c r="N4004" s="50">
        <v>43372776</v>
      </c>
      <c r="O4004" s="51">
        <v>2331933</v>
      </c>
      <c r="P4004" t="s">
        <v>13069</v>
      </c>
      <c r="Q4004" t="s">
        <v>3271</v>
      </c>
      <c r="R4004" t="s">
        <v>1134</v>
      </c>
      <c r="S4004" s="49" t="str">
        <f>CONCATENATE(Tabla_Datos[[#This Row],[Nombre_Cliente]]," ",Tabla_Datos[[#This Row],[ApellidoPaterno_Cliente]]," ",Tabla_Datos[[#This Row],[ApellidoMaterno_Cliente]])</f>
        <v>FERNANDO MANUEL ARRUNATEGUI QUIROZ</v>
      </c>
      <c r="T4004" s="53">
        <f>DATE(Tabla_Datos[[#This Row],[tAnio]],Tabla_Datos[[#This Row],[tMes]],Tabla_Datos[[#This Row],[tDia]])</f>
        <v>40775</v>
      </c>
      <c r="U4004" s="53" t="str">
        <f>IF(Tabla_Datos[[#This Row],[cProvincia]]="LIMA","LIMA","PROVINCIA")</f>
        <v>PROVINCIA</v>
      </c>
      <c r="V4004" s="53" t="str">
        <f>MID(Tabla_Datos[[#This Row],[pTelefono]],1,SEARCH("-",Tabla_Datos[[#This Row],[pTelefono]],1)-1)</f>
        <v>44</v>
      </c>
      <c r="W4004" s="53" t="str">
        <f>MID(Tabla_Datos[[#This Row],[pTelefono]],SEARCH("-",Tabla_Datos[[#This Row],[pTelefono]],1)+1,LEN(Tabla_Datos[[#This Row],[pTelefono]]))</f>
        <v>948651246</v>
      </c>
      <c r="X4004" s="53" t="str">
        <f>CONCATENATE(Tabla_Datos[[#This Row],[TipUrb]]," ",Tabla_Datos[[#This Row],[Calle]]," ",Tabla_Datos[[#This Row],[NumCalle]])</f>
        <v>UR . 0</v>
      </c>
      <c r="Y4004" t="s">
        <v>246</v>
      </c>
      <c r="Z4004" t="s">
        <v>152</v>
      </c>
      <c r="AA4004" t="s">
        <v>153</v>
      </c>
      <c r="AB4004" t="s">
        <v>95</v>
      </c>
      <c r="AC4004">
        <v>101</v>
      </c>
      <c r="AD4004" t="s">
        <v>161</v>
      </c>
      <c r="AE4004" t="s">
        <v>1043</v>
      </c>
      <c r="AF4004">
        <v>9</v>
      </c>
      <c r="AG4004" s="51">
        <v>46912175</v>
      </c>
      <c r="AH4004" t="s">
        <v>95</v>
      </c>
      <c r="AI4004">
        <v>1</v>
      </c>
      <c r="AJ4004">
        <v>1</v>
      </c>
      <c r="AK4004" t="s">
        <v>221</v>
      </c>
      <c r="AL4004">
        <v>0</v>
      </c>
    </row>
    <row r="4005" spans="1:38">
      <c r="A4005">
        <v>3286521</v>
      </c>
      <c r="B4005" t="s">
        <v>13070</v>
      </c>
      <c r="C4005" t="s">
        <v>20</v>
      </c>
      <c r="D4005" t="s">
        <v>143</v>
      </c>
      <c r="E4005">
        <v>2011</v>
      </c>
      <c r="F4005">
        <v>8</v>
      </c>
      <c r="G4005">
        <v>20</v>
      </c>
      <c r="H4005" t="s">
        <v>86</v>
      </c>
      <c r="I4005" t="s">
        <v>202</v>
      </c>
      <c r="J4005" t="s">
        <v>203</v>
      </c>
      <c r="K4005" t="s">
        <v>177</v>
      </c>
      <c r="L4005" t="s">
        <v>86</v>
      </c>
      <c r="M4005" t="s">
        <v>133</v>
      </c>
      <c r="N4005" s="50">
        <v>16651859</v>
      </c>
      <c r="O4005" s="51">
        <v>2332635</v>
      </c>
      <c r="P4005" t="s">
        <v>5061</v>
      </c>
      <c r="Q4005" t="s">
        <v>377</v>
      </c>
      <c r="R4005" t="s">
        <v>4078</v>
      </c>
      <c r="S4005" s="49" t="str">
        <f>CONCATENATE(Tabla_Datos[[#This Row],[Nombre_Cliente]]," ",Tabla_Datos[[#This Row],[ApellidoPaterno_Cliente]]," ",Tabla_Datos[[#This Row],[ApellidoMaterno_Cliente]])</f>
        <v>GUILLERMO PEREZ LOZANO</v>
      </c>
      <c r="T4005" s="53">
        <f>DATE(Tabla_Datos[[#This Row],[tAnio]],Tabla_Datos[[#This Row],[tMes]],Tabla_Datos[[#This Row],[tDia]])</f>
        <v>40775</v>
      </c>
      <c r="U4005" s="53" t="str">
        <f>IF(Tabla_Datos[[#This Row],[cProvincia]]="LIMA","LIMA","PROVINCIA")</f>
        <v>PROVINCIA</v>
      </c>
      <c r="V4005" s="53" t="str">
        <f>MID(Tabla_Datos[[#This Row],[pTelefono]],1,SEARCH("-",Tabla_Datos[[#This Row],[pTelefono]],1)-1)</f>
        <v>74</v>
      </c>
      <c r="W4005" s="53" t="str">
        <f>MID(Tabla_Datos[[#This Row],[pTelefono]],SEARCH("-",Tabla_Datos[[#This Row],[pTelefono]],1)+1,LEN(Tabla_Datos[[#This Row],[pTelefono]]))</f>
        <v>979687020</v>
      </c>
      <c r="X4005" s="53" t="str">
        <f>CONCATENATE(Tabla_Datos[[#This Row],[TipUrb]]," ",Tabla_Datos[[#This Row],[Calle]]," ",Tabla_Datos[[#This Row],[NumCalle]])</f>
        <v>- CHAVIN 124</v>
      </c>
      <c r="Y4005" t="s">
        <v>208</v>
      </c>
      <c r="Z4005" t="s">
        <v>152</v>
      </c>
      <c r="AA4005" t="s">
        <v>153</v>
      </c>
      <c r="AB4005" t="s">
        <v>95</v>
      </c>
      <c r="AC4005" t="s">
        <v>95</v>
      </c>
      <c r="AD4005" t="s">
        <v>109</v>
      </c>
      <c r="AE4005" t="s">
        <v>95</v>
      </c>
      <c r="AF4005" t="s">
        <v>95</v>
      </c>
      <c r="AG4005" s="51">
        <v>16612675</v>
      </c>
      <c r="AH4005" t="s">
        <v>95</v>
      </c>
      <c r="AI4005">
        <v>1</v>
      </c>
      <c r="AJ4005">
        <v>1</v>
      </c>
      <c r="AK4005" t="s">
        <v>13071</v>
      </c>
      <c r="AL4005">
        <v>124</v>
      </c>
    </row>
    <row r="4006" spans="1:38">
      <c r="A4006">
        <v>3285060</v>
      </c>
      <c r="B4006" t="s">
        <v>13072</v>
      </c>
      <c r="C4006" t="s">
        <v>20</v>
      </c>
      <c r="D4006" t="s">
        <v>224</v>
      </c>
      <c r="E4006">
        <v>2011</v>
      </c>
      <c r="F4006">
        <v>8</v>
      </c>
      <c r="G4006">
        <v>20</v>
      </c>
      <c r="H4006" t="s">
        <v>86</v>
      </c>
      <c r="I4006" t="s">
        <v>241</v>
      </c>
      <c r="J4006" t="s">
        <v>242</v>
      </c>
      <c r="K4006" t="s">
        <v>242</v>
      </c>
      <c r="L4006" t="s">
        <v>86</v>
      </c>
      <c r="M4006" t="s">
        <v>88</v>
      </c>
      <c r="N4006" s="50">
        <v>20000040</v>
      </c>
      <c r="O4006" s="51">
        <v>2331534</v>
      </c>
      <c r="P4006" t="s">
        <v>13073</v>
      </c>
      <c r="Q4006" t="s">
        <v>5385</v>
      </c>
      <c r="R4006" t="s">
        <v>13074</v>
      </c>
      <c r="S4006" s="49" t="str">
        <f>CONCATENATE(Tabla_Datos[[#This Row],[Nombre_Cliente]]," ",Tabla_Datos[[#This Row],[ApellidoPaterno_Cliente]]," ",Tabla_Datos[[#This Row],[ApellidoMaterno_Cliente]])</f>
        <v>YURI IVAN VALENCIA YABAR</v>
      </c>
      <c r="T4006" s="53">
        <f>DATE(Tabla_Datos[[#This Row],[tAnio]],Tabla_Datos[[#This Row],[tMes]],Tabla_Datos[[#This Row],[tDia]])</f>
        <v>40775</v>
      </c>
      <c r="U4006" s="53" t="str">
        <f>IF(Tabla_Datos[[#This Row],[cProvincia]]="LIMA","LIMA","PROVINCIA")</f>
        <v>PROVINCIA</v>
      </c>
      <c r="V4006" s="53" t="str">
        <f>MID(Tabla_Datos[[#This Row],[pTelefono]],1,SEARCH("-",Tabla_Datos[[#This Row],[pTelefono]],1)-1)</f>
        <v>44</v>
      </c>
      <c r="W4006" s="53" t="str">
        <f>MID(Tabla_Datos[[#This Row],[pTelefono]],SEARCH("-",Tabla_Datos[[#This Row],[pTelefono]],1)+1,LEN(Tabla_Datos[[#This Row],[pTelefono]]))</f>
        <v>949386140</v>
      </c>
      <c r="X4006" s="53" t="str">
        <f>CONCATENATE(Tabla_Datos[[#This Row],[TipUrb]]," ",Tabla_Datos[[#This Row],[Calle]]," ",Tabla_Datos[[#This Row],[NumCalle]])</f>
        <v xml:space="preserve">  VICTOR RAUL 110</v>
      </c>
      <c r="Y4006" t="s">
        <v>246</v>
      </c>
      <c r="Z4006" t="s">
        <v>349</v>
      </c>
      <c r="AA4006" t="s">
        <v>350</v>
      </c>
      <c r="AB4006" t="s">
        <v>95</v>
      </c>
      <c r="AC4006" t="s">
        <v>95</v>
      </c>
      <c r="AD4006" t="s">
        <v>95</v>
      </c>
      <c r="AE4006" t="s">
        <v>95</v>
      </c>
      <c r="AF4006" t="s">
        <v>95</v>
      </c>
      <c r="AG4006" s="51">
        <v>18072274</v>
      </c>
      <c r="AH4006" t="s">
        <v>95</v>
      </c>
      <c r="AI4006">
        <v>1</v>
      </c>
      <c r="AJ4006">
        <v>1</v>
      </c>
      <c r="AK4006" t="s">
        <v>613</v>
      </c>
      <c r="AL4006">
        <v>110</v>
      </c>
    </row>
    <row r="4007" spans="1:38">
      <c r="A4007">
        <v>3286623</v>
      </c>
      <c r="B4007" t="s">
        <v>13075</v>
      </c>
      <c r="C4007" t="s">
        <v>19</v>
      </c>
      <c r="D4007" t="s">
        <v>85</v>
      </c>
      <c r="E4007">
        <v>2011</v>
      </c>
      <c r="F4007">
        <v>8</v>
      </c>
      <c r="G4007">
        <v>20</v>
      </c>
      <c r="H4007" t="s">
        <v>86</v>
      </c>
      <c r="I4007" t="s">
        <v>16</v>
      </c>
      <c r="J4007" t="s">
        <v>16</v>
      </c>
      <c r="K4007" t="s">
        <v>192</v>
      </c>
      <c r="L4007" t="s">
        <v>86</v>
      </c>
      <c r="M4007" t="s">
        <v>88</v>
      </c>
      <c r="N4007" s="50">
        <v>8569072</v>
      </c>
      <c r="O4007" s="51">
        <v>2332720</v>
      </c>
      <c r="P4007" t="s">
        <v>2859</v>
      </c>
      <c r="Q4007" t="s">
        <v>537</v>
      </c>
      <c r="R4007" t="s">
        <v>421</v>
      </c>
      <c r="S4007" s="49" t="str">
        <f>CONCATENATE(Tabla_Datos[[#This Row],[Nombre_Cliente]]," ",Tabla_Datos[[#This Row],[ApellidoPaterno_Cliente]]," ",Tabla_Datos[[#This Row],[ApellidoMaterno_Cliente]])</f>
        <v>TANIA PIÑA LOPEZ</v>
      </c>
      <c r="T4007" s="53">
        <f>DATE(Tabla_Datos[[#This Row],[tAnio]],Tabla_Datos[[#This Row],[tMes]],Tabla_Datos[[#This Row],[tDia]])</f>
        <v>40775</v>
      </c>
      <c r="U4007" s="53" t="str">
        <f>IF(Tabla_Datos[[#This Row],[cProvincia]]="LIMA","LIMA","PROVINCIA")</f>
        <v>LIMA</v>
      </c>
      <c r="V4007" s="53" t="str">
        <f>MID(Tabla_Datos[[#This Row],[pTelefono]],1,SEARCH("-",Tabla_Datos[[#This Row],[pTelefono]],1)-1)</f>
        <v>1</v>
      </c>
      <c r="W4007" s="53" t="str">
        <f>MID(Tabla_Datos[[#This Row],[pTelefono]],SEARCH("-",Tabla_Datos[[#This Row],[pTelefono]],1)+1,LEN(Tabla_Datos[[#This Row],[pTelefono]]))</f>
        <v>999633254</v>
      </c>
      <c r="X4007" s="53" t="str">
        <f>CONCATENATE(Tabla_Datos[[#This Row],[TipUrb]]," ",Tabla_Datos[[#This Row],[Calle]]," ",Tabla_Datos[[#This Row],[NumCalle]])</f>
        <v>CO BOULEVARD 2 0</v>
      </c>
      <c r="Y4007" t="s">
        <v>92</v>
      </c>
      <c r="Z4007" t="s">
        <v>122</v>
      </c>
      <c r="AA4007" t="s">
        <v>123</v>
      </c>
      <c r="AB4007" t="s">
        <v>95</v>
      </c>
      <c r="AC4007">
        <v>304</v>
      </c>
      <c r="AD4007" t="s">
        <v>198</v>
      </c>
      <c r="AE4007" t="s">
        <v>13076</v>
      </c>
      <c r="AF4007" t="s">
        <v>95</v>
      </c>
      <c r="AG4007" s="51">
        <v>1047017</v>
      </c>
      <c r="AH4007" t="s">
        <v>95</v>
      </c>
      <c r="AI4007">
        <v>1</v>
      </c>
      <c r="AJ4007">
        <v>1</v>
      </c>
      <c r="AK4007" t="s">
        <v>200</v>
      </c>
      <c r="AL4007">
        <v>0</v>
      </c>
    </row>
    <row r="4008" spans="1:38">
      <c r="A4008">
        <v>3286758</v>
      </c>
      <c r="B4008" t="s">
        <v>13077</v>
      </c>
      <c r="C4008" t="s">
        <v>18</v>
      </c>
      <c r="D4008" t="s">
        <v>85</v>
      </c>
      <c r="E4008">
        <v>2011</v>
      </c>
      <c r="F4008">
        <v>8</v>
      </c>
      <c r="G4008">
        <v>20</v>
      </c>
      <c r="H4008" t="s">
        <v>86</v>
      </c>
      <c r="I4008" t="s">
        <v>16</v>
      </c>
      <c r="J4008" t="s">
        <v>16</v>
      </c>
      <c r="K4008" t="s">
        <v>496</v>
      </c>
      <c r="L4008" t="s">
        <v>86</v>
      </c>
      <c r="M4008" t="s">
        <v>88</v>
      </c>
      <c r="N4008" s="50">
        <v>42643236</v>
      </c>
      <c r="O4008" s="51">
        <v>2332795</v>
      </c>
      <c r="P4008" t="s">
        <v>13078</v>
      </c>
      <c r="Q4008" t="s">
        <v>13079</v>
      </c>
      <c r="R4008" t="s">
        <v>13080</v>
      </c>
      <c r="S4008" s="49" t="str">
        <f>CONCATENATE(Tabla_Datos[[#This Row],[Nombre_Cliente]]," ",Tabla_Datos[[#This Row],[ApellidoPaterno_Cliente]]," ",Tabla_Datos[[#This Row],[ApellidoMaterno_Cliente]])</f>
        <v xml:space="preserve">CHRISTIAN MANUEL  TEJADA  HUAPAYA </v>
      </c>
      <c r="T4008" s="53">
        <f>DATE(Tabla_Datos[[#This Row],[tAnio]],Tabla_Datos[[#This Row],[tMes]],Tabla_Datos[[#This Row],[tDia]])</f>
        <v>40775</v>
      </c>
      <c r="U4008" s="53" t="str">
        <f>IF(Tabla_Datos[[#This Row],[cProvincia]]="LIMA","LIMA","PROVINCIA")</f>
        <v>LIMA</v>
      </c>
      <c r="V4008" s="53" t="str">
        <f>MID(Tabla_Datos[[#This Row],[pTelefono]],1,SEARCH("-",Tabla_Datos[[#This Row],[pTelefono]],1)-1)</f>
        <v>1</v>
      </c>
      <c r="W4008" s="53" t="str">
        <f>MID(Tabla_Datos[[#This Row],[pTelefono]],SEARCH("-",Tabla_Datos[[#This Row],[pTelefono]],1)+1,LEN(Tabla_Datos[[#This Row],[pTelefono]]))</f>
        <v>990150937</v>
      </c>
      <c r="X4008" s="53" t="str">
        <f>CONCATENATE(Tabla_Datos[[#This Row],[TipUrb]]," ",Tabla_Datos[[#This Row],[Calle]]," ",Tabla_Datos[[#This Row],[NumCalle]])</f>
        <v>UR   0</v>
      </c>
      <c r="Y4008" t="s">
        <v>92</v>
      </c>
      <c r="Z4008" t="s">
        <v>93</v>
      </c>
      <c r="AA4008" t="s">
        <v>94</v>
      </c>
      <c r="AB4008" t="s">
        <v>95</v>
      </c>
      <c r="AC4008" t="s">
        <v>95</v>
      </c>
      <c r="AD4008" t="s">
        <v>161</v>
      </c>
      <c r="AE4008" t="s">
        <v>413</v>
      </c>
      <c r="AF4008">
        <v>1</v>
      </c>
      <c r="AG4008" s="51">
        <v>46687341</v>
      </c>
      <c r="AI4008">
        <v>36</v>
      </c>
      <c r="AJ4008">
        <v>36</v>
      </c>
      <c r="AK4008" t="s">
        <v>95</v>
      </c>
      <c r="AL4008">
        <v>0</v>
      </c>
    </row>
    <row r="4009" spans="1:38">
      <c r="A4009">
        <v>3286909</v>
      </c>
      <c r="B4009" t="s">
        <v>13081</v>
      </c>
      <c r="C4009" t="s">
        <v>20</v>
      </c>
      <c r="D4009" t="s">
        <v>143</v>
      </c>
      <c r="E4009">
        <v>2011</v>
      </c>
      <c r="F4009">
        <v>8</v>
      </c>
      <c r="G4009">
        <v>20</v>
      </c>
      <c r="H4009" t="s">
        <v>86</v>
      </c>
      <c r="I4009" t="s">
        <v>514</v>
      </c>
      <c r="J4009" t="s">
        <v>514</v>
      </c>
      <c r="K4009" t="s">
        <v>514</v>
      </c>
      <c r="L4009" t="s">
        <v>86</v>
      </c>
      <c r="M4009" t="s">
        <v>133</v>
      </c>
      <c r="N4009" s="50">
        <v>27716009</v>
      </c>
      <c r="O4009" s="51">
        <v>2332948</v>
      </c>
      <c r="P4009" t="s">
        <v>2105</v>
      </c>
      <c r="Q4009" t="s">
        <v>10120</v>
      </c>
      <c r="R4009" t="s">
        <v>11686</v>
      </c>
      <c r="S4009" s="49" t="str">
        <f>CONCATENATE(Tabla_Datos[[#This Row],[Nombre_Cliente]]," ",Tabla_Datos[[#This Row],[ApellidoPaterno_Cliente]]," ",Tabla_Datos[[#This Row],[ApellidoMaterno_Cliente]])</f>
        <v>SANTOS ISPILCO INFANTE</v>
      </c>
      <c r="T4009" s="53">
        <f>DATE(Tabla_Datos[[#This Row],[tAnio]],Tabla_Datos[[#This Row],[tMes]],Tabla_Datos[[#This Row],[tDia]])</f>
        <v>40775</v>
      </c>
      <c r="U4009" s="53" t="str">
        <f>IF(Tabla_Datos[[#This Row],[cProvincia]]="LIMA","LIMA","PROVINCIA")</f>
        <v>PROVINCIA</v>
      </c>
      <c r="V4009" s="53" t="str">
        <f>MID(Tabla_Datos[[#This Row],[pTelefono]],1,SEARCH("-",Tabla_Datos[[#This Row],[pTelefono]],1)-1)</f>
        <v>76</v>
      </c>
      <c r="W4009" s="53" t="str">
        <f>MID(Tabla_Datos[[#This Row],[pTelefono]],SEARCH("-",Tabla_Datos[[#This Row],[pTelefono]],1)+1,LEN(Tabla_Datos[[#This Row],[pTelefono]]))</f>
        <v>76357626</v>
      </c>
      <c r="X4009" s="53" t="str">
        <f>CONCATENATE(Tabla_Datos[[#This Row],[TipUrb]]," ",Tabla_Datos[[#This Row],[Calle]]," ",Tabla_Datos[[#This Row],[NumCalle]])</f>
        <v>- ANGAMOS 1181</v>
      </c>
      <c r="Y4009" t="s">
        <v>517</v>
      </c>
      <c r="Z4009" t="s">
        <v>152</v>
      </c>
      <c r="AA4009" t="s">
        <v>153</v>
      </c>
      <c r="AB4009" t="s">
        <v>95</v>
      </c>
      <c r="AC4009">
        <v>2</v>
      </c>
      <c r="AD4009" t="s">
        <v>109</v>
      </c>
      <c r="AE4009" t="s">
        <v>95</v>
      </c>
      <c r="AF4009" t="s">
        <v>95</v>
      </c>
      <c r="AG4009" s="51">
        <v>26686710</v>
      </c>
      <c r="AH4009" t="s">
        <v>95</v>
      </c>
      <c r="AI4009">
        <v>1</v>
      </c>
      <c r="AJ4009">
        <v>1</v>
      </c>
      <c r="AK4009" t="s">
        <v>6786</v>
      </c>
      <c r="AL4009">
        <v>1181</v>
      </c>
    </row>
    <row r="4010" spans="1:38">
      <c r="A4010">
        <v>3287805</v>
      </c>
      <c r="B4010" t="s">
        <v>13082</v>
      </c>
      <c r="C4010" t="s">
        <v>20</v>
      </c>
      <c r="D4010" t="s">
        <v>224</v>
      </c>
      <c r="E4010">
        <v>2011</v>
      </c>
      <c r="F4010">
        <v>8</v>
      </c>
      <c r="G4010">
        <v>20</v>
      </c>
      <c r="H4010" t="s">
        <v>144</v>
      </c>
      <c r="I4010" t="s">
        <v>241</v>
      </c>
      <c r="J4010" t="s">
        <v>242</v>
      </c>
      <c r="K4010" t="s">
        <v>242</v>
      </c>
      <c r="L4010" t="s">
        <v>144</v>
      </c>
      <c r="M4010" t="s">
        <v>88</v>
      </c>
      <c r="N4010" s="50">
        <v>20000130</v>
      </c>
      <c r="O4010" s="51">
        <v>2333646</v>
      </c>
      <c r="P4010" t="s">
        <v>13083</v>
      </c>
      <c r="Q4010" t="s">
        <v>365</v>
      </c>
      <c r="R4010" t="s">
        <v>13084</v>
      </c>
      <c r="S4010" s="49" t="str">
        <f>CONCATENATE(Tabla_Datos[[#This Row],[Nombre_Cliente]]," ",Tabla_Datos[[#This Row],[ApellidoPaterno_Cliente]]," ",Tabla_Datos[[#This Row],[ApellidoMaterno_Cliente]])</f>
        <v>KIKEY DELICIA DE LOU RODRIGUEZ KANO</v>
      </c>
      <c r="T4010" s="53">
        <f>DATE(Tabla_Datos[[#This Row],[tAnio]],Tabla_Datos[[#This Row],[tMes]],Tabla_Datos[[#This Row],[tDia]])</f>
        <v>40775</v>
      </c>
      <c r="U4010" s="53" t="str">
        <f>IF(Tabla_Datos[[#This Row],[cProvincia]]="LIMA","LIMA","PROVINCIA")</f>
        <v>PROVINCIA</v>
      </c>
      <c r="V4010" s="53" t="str">
        <f>MID(Tabla_Datos[[#This Row],[pTelefono]],1,SEARCH("-",Tabla_Datos[[#This Row],[pTelefono]],1)-1)</f>
        <v>44</v>
      </c>
      <c r="W4010" s="53" t="str">
        <f>MID(Tabla_Datos[[#This Row],[pTelefono]],SEARCH("-",Tabla_Datos[[#This Row],[pTelefono]],1)+1,LEN(Tabla_Datos[[#This Row],[pTelefono]]))</f>
        <v>948315247</v>
      </c>
      <c r="X4010" s="53" t="str">
        <f>CONCATENATE(Tabla_Datos[[#This Row],[TipUrb]]," ",Tabla_Datos[[#This Row],[Calle]]," ",Tabla_Datos[[#This Row],[NumCalle]])</f>
        <v>UR CISNES LOS 238</v>
      </c>
      <c r="Y4010" t="s">
        <v>246</v>
      </c>
      <c r="Z4010" t="s">
        <v>122</v>
      </c>
      <c r="AA4010" t="s">
        <v>123</v>
      </c>
      <c r="AB4010" t="s">
        <v>95</v>
      </c>
      <c r="AC4010" t="s">
        <v>95</v>
      </c>
      <c r="AD4010" t="s">
        <v>161</v>
      </c>
      <c r="AE4010" t="s">
        <v>95</v>
      </c>
      <c r="AF4010" t="s">
        <v>95</v>
      </c>
      <c r="AG4010" s="51">
        <v>44820625</v>
      </c>
      <c r="AH4010" t="s">
        <v>95</v>
      </c>
      <c r="AI4010">
        <v>1</v>
      </c>
      <c r="AJ4010">
        <v>1</v>
      </c>
      <c r="AK4010" t="s">
        <v>13085</v>
      </c>
      <c r="AL4010">
        <v>238</v>
      </c>
    </row>
    <row r="4011" spans="1:38">
      <c r="A4011">
        <v>3287550</v>
      </c>
      <c r="B4011" t="s">
        <v>13086</v>
      </c>
      <c r="C4011" t="s">
        <v>19</v>
      </c>
      <c r="D4011" t="s">
        <v>143</v>
      </c>
      <c r="E4011">
        <v>2011</v>
      </c>
      <c r="F4011">
        <v>8</v>
      </c>
      <c r="G4011">
        <v>20</v>
      </c>
      <c r="H4011" t="s">
        <v>86</v>
      </c>
      <c r="I4011" t="s">
        <v>759</v>
      </c>
      <c r="J4011" t="s">
        <v>759</v>
      </c>
      <c r="K4011" t="s">
        <v>759</v>
      </c>
      <c r="L4011" t="s">
        <v>86</v>
      </c>
      <c r="M4011" t="s">
        <v>88</v>
      </c>
      <c r="N4011" s="50">
        <v>20000021</v>
      </c>
      <c r="O4011" s="51">
        <v>2333430</v>
      </c>
      <c r="P4011" t="s">
        <v>1271</v>
      </c>
      <c r="Q4011" t="s">
        <v>5854</v>
      </c>
      <c r="R4011" t="s">
        <v>376</v>
      </c>
      <c r="S4011" s="49" t="str">
        <f>CONCATENATE(Tabla_Datos[[#This Row],[Nombre_Cliente]]," ",Tabla_Datos[[#This Row],[ApellidoPaterno_Cliente]]," ",Tabla_Datos[[#This Row],[ApellidoMaterno_Cliente]])</f>
        <v>ROSA PILLACA MARCOS</v>
      </c>
      <c r="T4011" s="53">
        <f>DATE(Tabla_Datos[[#This Row],[tAnio]],Tabla_Datos[[#This Row],[tMes]],Tabla_Datos[[#This Row],[tDia]])</f>
        <v>40775</v>
      </c>
      <c r="U4011" s="53" t="str">
        <f>IF(Tabla_Datos[[#This Row],[cProvincia]]="LIMA","LIMA","PROVINCIA")</f>
        <v>PROVINCIA</v>
      </c>
      <c r="V4011" s="53" t="str">
        <f>MID(Tabla_Datos[[#This Row],[pTelefono]],1,SEARCH("-",Tabla_Datos[[#This Row],[pTelefono]],1)-1)</f>
        <v>56</v>
      </c>
      <c r="W4011" s="53" t="str">
        <f>MID(Tabla_Datos[[#This Row],[pTelefono]],SEARCH("-",Tabla_Datos[[#This Row],[pTelefono]],1)+1,LEN(Tabla_Datos[[#This Row],[pTelefono]]))</f>
        <v>956395991</v>
      </c>
      <c r="X4011" s="53" t="str">
        <f>CONCATENATE(Tabla_Datos[[#This Row],[TipUrb]]," ",Tabla_Datos[[#This Row],[Calle]]," ",Tabla_Datos[[#This Row],[NumCalle]])</f>
        <v>PJ . 0</v>
      </c>
      <c r="Y4011" t="s">
        <v>759</v>
      </c>
      <c r="Z4011" t="s">
        <v>152</v>
      </c>
      <c r="AA4011" t="s">
        <v>153</v>
      </c>
      <c r="AB4011" t="s">
        <v>95</v>
      </c>
      <c r="AC4011" t="s">
        <v>95</v>
      </c>
      <c r="AD4011" t="s">
        <v>429</v>
      </c>
      <c r="AE4011" t="s">
        <v>500</v>
      </c>
      <c r="AF4011">
        <v>2</v>
      </c>
      <c r="AG4011" s="51">
        <v>21516692</v>
      </c>
      <c r="AH4011" t="s">
        <v>95</v>
      </c>
      <c r="AI4011">
        <v>1</v>
      </c>
      <c r="AJ4011">
        <v>1</v>
      </c>
      <c r="AK4011" t="s">
        <v>221</v>
      </c>
      <c r="AL4011">
        <v>0</v>
      </c>
    </row>
    <row r="4012" spans="1:38">
      <c r="A4012">
        <v>3287519</v>
      </c>
      <c r="B4012" t="s">
        <v>13087</v>
      </c>
      <c r="C4012" t="s">
        <v>19</v>
      </c>
      <c r="D4012" t="s">
        <v>85</v>
      </c>
      <c r="E4012">
        <v>2011</v>
      </c>
      <c r="F4012">
        <v>8</v>
      </c>
      <c r="G4012">
        <v>20</v>
      </c>
      <c r="H4012" t="s">
        <v>144</v>
      </c>
      <c r="I4012" t="s">
        <v>16</v>
      </c>
      <c r="J4012" t="s">
        <v>16</v>
      </c>
      <c r="K4012" t="s">
        <v>696</v>
      </c>
      <c r="L4012" t="s">
        <v>144</v>
      </c>
      <c r="M4012" t="s">
        <v>88</v>
      </c>
      <c r="O4012" s="51">
        <v>2333401</v>
      </c>
      <c r="P4012" t="s">
        <v>2934</v>
      </c>
      <c r="Q4012" t="s">
        <v>13088</v>
      </c>
      <c r="R4012" t="s">
        <v>13089</v>
      </c>
      <c r="S4012" s="49" t="str">
        <f>CONCATENATE(Tabla_Datos[[#This Row],[Nombre_Cliente]]," ",Tabla_Datos[[#This Row],[ApellidoPaterno_Cliente]]," ",Tabla_Datos[[#This Row],[ApellidoMaterno_Cliente]])</f>
        <v>VERONICA MIZUSHIMA OSHIRO</v>
      </c>
      <c r="T4012" s="53">
        <f>DATE(Tabla_Datos[[#This Row],[tAnio]],Tabla_Datos[[#This Row],[tMes]],Tabla_Datos[[#This Row],[tDia]])</f>
        <v>40775</v>
      </c>
      <c r="U4012" s="53" t="str">
        <f>IF(Tabla_Datos[[#This Row],[cProvincia]]="LIMA","LIMA","PROVINCIA")</f>
        <v>LIMA</v>
      </c>
      <c r="V4012" s="53" t="str">
        <f>MID(Tabla_Datos[[#This Row],[pTelefono]],1,SEARCH("-",Tabla_Datos[[#This Row],[pTelefono]],1)-1)</f>
        <v>1</v>
      </c>
      <c r="W4012" s="53" t="str">
        <f>MID(Tabla_Datos[[#This Row],[pTelefono]],SEARCH("-",Tabla_Datos[[#This Row],[pTelefono]],1)+1,LEN(Tabla_Datos[[#This Row],[pTelefono]]))</f>
        <v>15935210</v>
      </c>
      <c r="X4012" s="53" t="str">
        <f>CONCATENATE(Tabla_Datos[[#This Row],[TipUrb]]," ",Tabla_Datos[[#This Row],[Calle]]," ",Tabla_Datos[[#This Row],[NumCalle]])</f>
        <v xml:space="preserve">  FRAY ANGELICO 518</v>
      </c>
      <c r="Y4012" t="s">
        <v>92</v>
      </c>
      <c r="Z4012" t="s">
        <v>196</v>
      </c>
      <c r="AA4012" t="s">
        <v>197</v>
      </c>
      <c r="AB4012" t="s">
        <v>95</v>
      </c>
      <c r="AC4012">
        <v>402</v>
      </c>
      <c r="AD4012" t="s">
        <v>95</v>
      </c>
      <c r="AE4012" t="s">
        <v>95</v>
      </c>
      <c r="AF4012" t="s">
        <v>95</v>
      </c>
      <c r="AG4012" s="51">
        <v>7865581</v>
      </c>
      <c r="AH4012" t="s">
        <v>95</v>
      </c>
      <c r="AI4012">
        <v>1</v>
      </c>
      <c r="AJ4012">
        <v>1</v>
      </c>
      <c r="AK4012" t="s">
        <v>13090</v>
      </c>
      <c r="AL4012">
        <v>518</v>
      </c>
    </row>
    <row r="4013" spans="1:38">
      <c r="A4013">
        <v>3286941</v>
      </c>
      <c r="B4013" t="s">
        <v>13091</v>
      </c>
      <c r="C4013" t="s">
        <v>19</v>
      </c>
      <c r="D4013" t="s">
        <v>143</v>
      </c>
      <c r="E4013">
        <v>2011</v>
      </c>
      <c r="F4013">
        <v>8</v>
      </c>
      <c r="G4013">
        <v>20</v>
      </c>
      <c r="H4013" t="s">
        <v>144</v>
      </c>
      <c r="I4013" t="s">
        <v>759</v>
      </c>
      <c r="J4013" t="s">
        <v>759</v>
      </c>
      <c r="K4013" t="s">
        <v>759</v>
      </c>
      <c r="L4013" t="s">
        <v>144</v>
      </c>
      <c r="M4013" t="s">
        <v>294</v>
      </c>
      <c r="N4013" s="50">
        <v>40573016</v>
      </c>
      <c r="O4013" s="51">
        <v>2332973</v>
      </c>
      <c r="P4013" t="s">
        <v>13092</v>
      </c>
      <c r="Q4013" t="s">
        <v>1090</v>
      </c>
      <c r="R4013" t="s">
        <v>13093</v>
      </c>
      <c r="S4013" s="49" t="str">
        <f>CONCATENATE(Tabla_Datos[[#This Row],[Nombre_Cliente]]," ",Tabla_Datos[[#This Row],[ApellidoPaterno_Cliente]]," ",Tabla_Datos[[#This Row],[ApellidoMaterno_Cliente]])</f>
        <v>EDUARDO FELIPE CABRERA GANOZA</v>
      </c>
      <c r="T4013" s="53">
        <f>DATE(Tabla_Datos[[#This Row],[tAnio]],Tabla_Datos[[#This Row],[tMes]],Tabla_Datos[[#This Row],[tDia]])</f>
        <v>40775</v>
      </c>
      <c r="U4013" s="53" t="str">
        <f>IF(Tabla_Datos[[#This Row],[cProvincia]]="LIMA","LIMA","PROVINCIA")</f>
        <v>PROVINCIA</v>
      </c>
      <c r="V4013" s="53" t="str">
        <f>MID(Tabla_Datos[[#This Row],[pTelefono]],1,SEARCH("-",Tabla_Datos[[#This Row],[pTelefono]],1)-1)</f>
        <v>56</v>
      </c>
      <c r="W4013" s="53" t="str">
        <f>MID(Tabla_Datos[[#This Row],[pTelefono]],SEARCH("-",Tabla_Datos[[#This Row],[pTelefono]],1)+1,LEN(Tabla_Datos[[#This Row],[pTelefono]]))</f>
        <v>956444047</v>
      </c>
      <c r="X4013" s="53" t="str">
        <f>CONCATENATE(Tabla_Datos[[#This Row],[TipUrb]]," ",Tabla_Datos[[#This Row],[Calle]]," ",Tabla_Datos[[#This Row],[NumCalle]])</f>
        <v>UR . 0</v>
      </c>
      <c r="Y4013" t="s">
        <v>759</v>
      </c>
      <c r="Z4013" t="s">
        <v>152</v>
      </c>
      <c r="AA4013" t="s">
        <v>153</v>
      </c>
      <c r="AB4013" t="s">
        <v>95</v>
      </c>
      <c r="AC4013" t="s">
        <v>95</v>
      </c>
      <c r="AD4013" t="s">
        <v>161</v>
      </c>
      <c r="AE4013" t="s">
        <v>95</v>
      </c>
      <c r="AF4013" t="s">
        <v>467</v>
      </c>
      <c r="AG4013" s="51" t="s">
        <v>95</v>
      </c>
      <c r="AH4013">
        <v>1007789756</v>
      </c>
      <c r="AI4013">
        <v>1</v>
      </c>
      <c r="AJ4013">
        <v>1</v>
      </c>
      <c r="AK4013" t="s">
        <v>221</v>
      </c>
      <c r="AL4013">
        <v>0</v>
      </c>
    </row>
    <row r="4014" spans="1:38">
      <c r="A4014">
        <v>3287829</v>
      </c>
      <c r="B4014" t="s">
        <v>13094</v>
      </c>
      <c r="C4014" t="s">
        <v>20</v>
      </c>
      <c r="D4014" t="s">
        <v>143</v>
      </c>
      <c r="E4014">
        <v>2011</v>
      </c>
      <c r="F4014">
        <v>8</v>
      </c>
      <c r="G4014">
        <v>20</v>
      </c>
      <c r="H4014" t="s">
        <v>86</v>
      </c>
      <c r="I4014" t="s">
        <v>241</v>
      </c>
      <c r="J4014" t="s">
        <v>242</v>
      </c>
      <c r="K4014" t="s">
        <v>1099</v>
      </c>
      <c r="L4014" t="s">
        <v>86</v>
      </c>
      <c r="M4014" t="s">
        <v>148</v>
      </c>
      <c r="O4014" s="51">
        <v>2333671</v>
      </c>
      <c r="P4014" t="s">
        <v>13095</v>
      </c>
      <c r="Q4014" t="s">
        <v>12514</v>
      </c>
      <c r="R4014" t="s">
        <v>6959</v>
      </c>
      <c r="S4014" s="49" t="str">
        <f>CONCATENATE(Tabla_Datos[[#This Row],[Nombre_Cliente]]," ",Tabla_Datos[[#This Row],[ApellidoPaterno_Cliente]]," ",Tabla_Datos[[#This Row],[ApellidoMaterno_Cliente]])</f>
        <v>JHON MARLON OLORTIGA NATIVIDAD</v>
      </c>
      <c r="T4014" s="53">
        <f>DATE(Tabla_Datos[[#This Row],[tAnio]],Tabla_Datos[[#This Row],[tMes]],Tabla_Datos[[#This Row],[tDia]])</f>
        <v>40775</v>
      </c>
      <c r="U4014" s="53" t="str">
        <f>IF(Tabla_Datos[[#This Row],[cProvincia]]="LIMA","LIMA","PROVINCIA")</f>
        <v>PROVINCIA</v>
      </c>
      <c r="V4014" s="53" t="str">
        <f>MID(Tabla_Datos[[#This Row],[pTelefono]],1,SEARCH("-",Tabla_Datos[[#This Row],[pTelefono]],1)-1)</f>
        <v>44</v>
      </c>
      <c r="W4014" s="53" t="str">
        <f>MID(Tabla_Datos[[#This Row],[pTelefono]],SEARCH("-",Tabla_Datos[[#This Row],[pTelefono]],1)+1,LEN(Tabla_Datos[[#This Row],[pTelefono]]))</f>
        <v>948720039</v>
      </c>
      <c r="X4014" s="53" t="str">
        <f>CONCATENATE(Tabla_Datos[[#This Row],[TipUrb]]," ",Tabla_Datos[[#This Row],[Calle]]," ",Tabla_Datos[[#This Row],[NumCalle]])</f>
        <v>- MAC GREGOR 940</v>
      </c>
      <c r="Y4014" t="s">
        <v>246</v>
      </c>
      <c r="Z4014" t="s">
        <v>152</v>
      </c>
      <c r="AA4014" t="s">
        <v>153</v>
      </c>
      <c r="AB4014" t="s">
        <v>95</v>
      </c>
      <c r="AC4014" t="s">
        <v>116</v>
      </c>
      <c r="AD4014" t="s">
        <v>109</v>
      </c>
      <c r="AE4014" t="s">
        <v>95</v>
      </c>
      <c r="AF4014" t="s">
        <v>95</v>
      </c>
      <c r="AG4014" s="51">
        <v>42218630</v>
      </c>
      <c r="AH4014" t="s">
        <v>95</v>
      </c>
      <c r="AI4014">
        <v>1</v>
      </c>
      <c r="AJ4014">
        <v>1</v>
      </c>
      <c r="AK4014" t="s">
        <v>13096</v>
      </c>
      <c r="AL4014">
        <v>940</v>
      </c>
    </row>
    <row r="4015" spans="1:38">
      <c r="A4015">
        <v>3286702</v>
      </c>
      <c r="B4015" t="s">
        <v>13097</v>
      </c>
      <c r="C4015" t="s">
        <v>19</v>
      </c>
      <c r="D4015" t="s">
        <v>143</v>
      </c>
      <c r="E4015">
        <v>2011</v>
      </c>
      <c r="F4015">
        <v>8</v>
      </c>
      <c r="G4015">
        <v>20</v>
      </c>
      <c r="H4015" t="s">
        <v>144</v>
      </c>
      <c r="I4015" t="s">
        <v>241</v>
      </c>
      <c r="J4015" t="s">
        <v>242</v>
      </c>
      <c r="K4015" t="s">
        <v>3970</v>
      </c>
      <c r="L4015" t="s">
        <v>86</v>
      </c>
      <c r="M4015" t="s">
        <v>148</v>
      </c>
      <c r="N4015" s="50">
        <v>41904269</v>
      </c>
      <c r="O4015" s="51">
        <v>2332778</v>
      </c>
      <c r="P4015" t="s">
        <v>13098</v>
      </c>
      <c r="Q4015" t="s">
        <v>5053</v>
      </c>
      <c r="R4015" t="s">
        <v>625</v>
      </c>
      <c r="S4015" s="49" t="str">
        <f>CONCATENATE(Tabla_Datos[[#This Row],[Nombre_Cliente]]," ",Tabla_Datos[[#This Row],[ApellidoPaterno_Cliente]]," ",Tabla_Datos[[#This Row],[ApellidoMaterno_Cliente]])</f>
        <v>MARILU ROXANA ALEGRE CASTILLO</v>
      </c>
      <c r="T4015" s="53">
        <f>DATE(Tabla_Datos[[#This Row],[tAnio]],Tabla_Datos[[#This Row],[tMes]],Tabla_Datos[[#This Row],[tDia]])</f>
        <v>40775</v>
      </c>
      <c r="U4015" s="53" t="str">
        <f>IF(Tabla_Datos[[#This Row],[cProvincia]]="LIMA","LIMA","PROVINCIA")</f>
        <v>PROVINCIA</v>
      </c>
      <c r="V4015" s="53" t="str">
        <f>MID(Tabla_Datos[[#This Row],[pTelefono]],1,SEARCH("-",Tabla_Datos[[#This Row],[pTelefono]],1)-1)</f>
        <v>44</v>
      </c>
      <c r="W4015" s="53" t="str">
        <f>MID(Tabla_Datos[[#This Row],[pTelefono]],SEARCH("-",Tabla_Datos[[#This Row],[pTelefono]],1)+1,LEN(Tabla_Datos[[#This Row],[pTelefono]]))</f>
        <v>948299740</v>
      </c>
      <c r="X4015" s="53" t="str">
        <f>CONCATENATE(Tabla_Datos[[#This Row],[TipUrb]]," ",Tabla_Datos[[#This Row],[Calle]]," ",Tabla_Datos[[#This Row],[NumCalle]])</f>
        <v>- CESAR VALLEJO 568</v>
      </c>
      <c r="Y4015" t="s">
        <v>246</v>
      </c>
      <c r="Z4015" t="s">
        <v>152</v>
      </c>
      <c r="AA4015" t="s">
        <v>153</v>
      </c>
      <c r="AB4015" t="s">
        <v>95</v>
      </c>
      <c r="AC4015" t="s">
        <v>116</v>
      </c>
      <c r="AD4015" t="s">
        <v>109</v>
      </c>
      <c r="AE4015" t="s">
        <v>95</v>
      </c>
      <c r="AF4015" t="s">
        <v>95</v>
      </c>
      <c r="AG4015" s="51">
        <v>18167912</v>
      </c>
      <c r="AH4015" t="s">
        <v>95</v>
      </c>
      <c r="AI4015">
        <v>1</v>
      </c>
      <c r="AJ4015">
        <v>1</v>
      </c>
      <c r="AK4015" t="s">
        <v>652</v>
      </c>
      <c r="AL4015">
        <v>568</v>
      </c>
    </row>
    <row r="4016" spans="1:38">
      <c r="A4016">
        <v>3287085</v>
      </c>
      <c r="B4016" t="s">
        <v>13099</v>
      </c>
      <c r="C4016" t="s">
        <v>20</v>
      </c>
      <c r="D4016" t="s">
        <v>143</v>
      </c>
      <c r="E4016">
        <v>2011</v>
      </c>
      <c r="F4016">
        <v>8</v>
      </c>
      <c r="G4016">
        <v>20</v>
      </c>
      <c r="H4016" t="s">
        <v>86</v>
      </c>
      <c r="I4016" t="s">
        <v>241</v>
      </c>
      <c r="J4016" t="s">
        <v>242</v>
      </c>
      <c r="K4016" t="s">
        <v>242</v>
      </c>
      <c r="L4016" t="s">
        <v>86</v>
      </c>
      <c r="M4016" t="s">
        <v>148</v>
      </c>
      <c r="N4016" s="50">
        <v>11111283</v>
      </c>
      <c r="O4016" s="51">
        <v>2333092</v>
      </c>
      <c r="P4016" t="s">
        <v>13100</v>
      </c>
      <c r="Q4016" t="s">
        <v>179</v>
      </c>
      <c r="R4016" t="s">
        <v>3673</v>
      </c>
      <c r="S4016" s="49" t="str">
        <f>CONCATENATE(Tabla_Datos[[#This Row],[Nombre_Cliente]]," ",Tabla_Datos[[#This Row],[ApellidoPaterno_Cliente]]," ",Tabla_Datos[[#This Row],[ApellidoMaterno_Cliente]])</f>
        <v>ROCIO DEL PILAR AZUC VARGAS MOYA</v>
      </c>
      <c r="T4016" s="53">
        <f>DATE(Tabla_Datos[[#This Row],[tAnio]],Tabla_Datos[[#This Row],[tMes]],Tabla_Datos[[#This Row],[tDia]])</f>
        <v>40775</v>
      </c>
      <c r="U4016" s="53" t="str">
        <f>IF(Tabla_Datos[[#This Row],[cProvincia]]="LIMA","LIMA","PROVINCIA")</f>
        <v>PROVINCIA</v>
      </c>
      <c r="V4016" s="53" t="str">
        <f>MID(Tabla_Datos[[#This Row],[pTelefono]],1,SEARCH("-",Tabla_Datos[[#This Row],[pTelefono]],1)-1)</f>
        <v>44</v>
      </c>
      <c r="W4016" s="53" t="str">
        <f>MID(Tabla_Datos[[#This Row],[pTelefono]],SEARCH("-",Tabla_Datos[[#This Row],[pTelefono]],1)+1,LEN(Tabla_Datos[[#This Row],[pTelefono]]))</f>
        <v>987739934</v>
      </c>
      <c r="X4016" s="53" t="str">
        <f>CONCATENATE(Tabla_Datos[[#This Row],[TipUrb]]," ",Tabla_Datos[[#This Row],[Calle]]," ",Tabla_Datos[[#This Row],[NumCalle]])</f>
        <v>- MOQUEGUA 146</v>
      </c>
      <c r="Y4016" t="s">
        <v>246</v>
      </c>
      <c r="Z4016" t="s">
        <v>152</v>
      </c>
      <c r="AA4016" t="s">
        <v>153</v>
      </c>
      <c r="AB4016" t="s">
        <v>95</v>
      </c>
      <c r="AC4016" t="s">
        <v>95</v>
      </c>
      <c r="AD4016" t="s">
        <v>109</v>
      </c>
      <c r="AE4016" t="s">
        <v>95</v>
      </c>
      <c r="AF4016" t="s">
        <v>95</v>
      </c>
      <c r="AG4016" s="51">
        <v>40767717</v>
      </c>
      <c r="AH4016" t="s">
        <v>95</v>
      </c>
      <c r="AI4016">
        <v>1</v>
      </c>
      <c r="AJ4016">
        <v>1</v>
      </c>
      <c r="AK4016" t="s">
        <v>790</v>
      </c>
      <c r="AL4016">
        <v>146</v>
      </c>
    </row>
    <row r="4017" spans="1:38">
      <c r="A4017">
        <v>3286423</v>
      </c>
      <c r="B4017" t="s">
        <v>13101</v>
      </c>
      <c r="C4017" t="s">
        <v>20</v>
      </c>
      <c r="D4017" t="s">
        <v>85</v>
      </c>
      <c r="E4017">
        <v>2011</v>
      </c>
      <c r="F4017">
        <v>8</v>
      </c>
      <c r="G4017">
        <v>20</v>
      </c>
      <c r="H4017" t="s">
        <v>86</v>
      </c>
      <c r="I4017" t="s">
        <v>16</v>
      </c>
      <c r="J4017" t="s">
        <v>16</v>
      </c>
      <c r="K4017" t="s">
        <v>16</v>
      </c>
      <c r="L4017" t="s">
        <v>86</v>
      </c>
      <c r="M4017" t="s">
        <v>88</v>
      </c>
      <c r="N4017" s="50">
        <v>98932334</v>
      </c>
      <c r="O4017" s="51">
        <v>2332545</v>
      </c>
      <c r="P4017" t="s">
        <v>13102</v>
      </c>
      <c r="Q4017" t="s">
        <v>9867</v>
      </c>
      <c r="R4017" t="s">
        <v>542</v>
      </c>
      <c r="S4017" s="49" t="str">
        <f>CONCATENATE(Tabla_Datos[[#This Row],[Nombre_Cliente]]," ",Tabla_Datos[[#This Row],[ApellidoPaterno_Cliente]]," ",Tabla_Datos[[#This Row],[ApellidoMaterno_Cliente]])</f>
        <v>EDY MAHUDY INGA RAMIREZ</v>
      </c>
      <c r="T4017" s="53">
        <f>DATE(Tabla_Datos[[#This Row],[tAnio]],Tabla_Datos[[#This Row],[tMes]],Tabla_Datos[[#This Row],[tDia]])</f>
        <v>40775</v>
      </c>
      <c r="U4017" s="53" t="str">
        <f>IF(Tabla_Datos[[#This Row],[cProvincia]]="LIMA","LIMA","PROVINCIA")</f>
        <v>LIMA</v>
      </c>
      <c r="V4017" s="53" t="str">
        <f>MID(Tabla_Datos[[#This Row],[pTelefono]],1,SEARCH("-",Tabla_Datos[[#This Row],[pTelefono]],1)-1)</f>
        <v>1</v>
      </c>
      <c r="W4017" s="53" t="str">
        <f>MID(Tabla_Datos[[#This Row],[pTelefono]],SEARCH("-",Tabla_Datos[[#This Row],[pTelefono]],1)+1,LEN(Tabla_Datos[[#This Row],[pTelefono]]))</f>
        <v>991612527</v>
      </c>
      <c r="X4017" s="53" t="str">
        <f>CONCATENATE(Tabla_Datos[[#This Row],[TipUrb]]," ",Tabla_Datos[[#This Row],[Calle]]," ",Tabla_Datos[[#This Row],[NumCalle]])</f>
        <v xml:space="preserve">  CHANCAY 873</v>
      </c>
      <c r="Y4017" t="s">
        <v>92</v>
      </c>
      <c r="Z4017" t="s">
        <v>122</v>
      </c>
      <c r="AA4017" t="s">
        <v>123</v>
      </c>
      <c r="AB4017" t="s">
        <v>95</v>
      </c>
      <c r="AC4017" t="s">
        <v>95</v>
      </c>
      <c r="AD4017" t="s">
        <v>95</v>
      </c>
      <c r="AE4017" t="s">
        <v>95</v>
      </c>
      <c r="AF4017" t="s">
        <v>95</v>
      </c>
      <c r="AG4017" s="51">
        <v>80009487</v>
      </c>
      <c r="AH4017" t="s">
        <v>95</v>
      </c>
      <c r="AI4017">
        <v>1</v>
      </c>
      <c r="AJ4017">
        <v>1</v>
      </c>
      <c r="AK4017" t="s">
        <v>12913</v>
      </c>
      <c r="AL4017">
        <v>873</v>
      </c>
    </row>
    <row r="4018" spans="1:38">
      <c r="A4018">
        <v>3286624</v>
      </c>
      <c r="B4018" t="s">
        <v>13103</v>
      </c>
      <c r="C4018" t="s">
        <v>20</v>
      </c>
      <c r="D4018" t="s">
        <v>143</v>
      </c>
      <c r="E4018">
        <v>2011</v>
      </c>
      <c r="F4018">
        <v>8</v>
      </c>
      <c r="G4018">
        <v>20</v>
      </c>
      <c r="H4018" t="s">
        <v>86</v>
      </c>
      <c r="I4018" t="s">
        <v>145</v>
      </c>
      <c r="J4018" t="s">
        <v>469</v>
      </c>
      <c r="K4018" t="s">
        <v>470</v>
      </c>
      <c r="L4018" t="s">
        <v>86</v>
      </c>
      <c r="M4018" t="s">
        <v>148</v>
      </c>
      <c r="N4018" s="50">
        <v>44641617</v>
      </c>
      <c r="O4018" s="51">
        <v>2332692</v>
      </c>
      <c r="P4018" t="s">
        <v>13104</v>
      </c>
      <c r="Q4018" t="s">
        <v>7228</v>
      </c>
      <c r="R4018" t="s">
        <v>13105</v>
      </c>
      <c r="S4018" s="49" t="str">
        <f>CONCATENATE(Tabla_Datos[[#This Row],[Nombre_Cliente]]," ",Tabla_Datos[[#This Row],[ApellidoPaterno_Cliente]]," ",Tabla_Datos[[#This Row],[ApellidoMaterno_Cliente]])</f>
        <v>GENARO ESCOBAR ZARAVIA</v>
      </c>
      <c r="T4018" s="53">
        <f>DATE(Tabla_Datos[[#This Row],[tAnio]],Tabla_Datos[[#This Row],[tMes]],Tabla_Datos[[#This Row],[tDia]])</f>
        <v>40775</v>
      </c>
      <c r="U4018" s="53" t="str">
        <f>IF(Tabla_Datos[[#This Row],[cProvincia]]="LIMA","LIMA","PROVINCIA")</f>
        <v>PROVINCIA</v>
      </c>
      <c r="V4018" s="53" t="str">
        <f>MID(Tabla_Datos[[#This Row],[pTelefono]],1,SEARCH("-",Tabla_Datos[[#This Row],[pTelefono]],1)-1)</f>
        <v>43</v>
      </c>
      <c r="W4018" s="53" t="str">
        <f>MID(Tabla_Datos[[#This Row],[pTelefono]],SEARCH("-",Tabla_Datos[[#This Row],[pTelefono]],1)+1,LEN(Tabla_Datos[[#This Row],[pTelefono]]))</f>
        <v>311788</v>
      </c>
      <c r="X4018" s="53" t="str">
        <f>CONCATENATE(Tabla_Datos[[#This Row],[TipUrb]]," ",Tabla_Datos[[#This Row],[Calle]]," ",Tabla_Datos[[#This Row],[NumCalle]])</f>
        <v>- . 0</v>
      </c>
      <c r="Y4018" t="s">
        <v>151</v>
      </c>
      <c r="Z4018" t="s">
        <v>152</v>
      </c>
      <c r="AA4018" t="s">
        <v>153</v>
      </c>
      <c r="AB4018" t="s">
        <v>95</v>
      </c>
      <c r="AC4018" t="s">
        <v>95</v>
      </c>
      <c r="AD4018" t="s">
        <v>109</v>
      </c>
      <c r="AE4018">
        <v>12</v>
      </c>
      <c r="AF4018">
        <v>22</v>
      </c>
      <c r="AG4018" s="51">
        <v>32772878</v>
      </c>
      <c r="AI4018">
        <v>1</v>
      </c>
      <c r="AJ4018">
        <v>1</v>
      </c>
      <c r="AK4018" t="s">
        <v>221</v>
      </c>
      <c r="AL4018">
        <v>0</v>
      </c>
    </row>
    <row r="4019" spans="1:38">
      <c r="A4019">
        <v>3288448</v>
      </c>
      <c r="B4019" t="s">
        <v>13106</v>
      </c>
      <c r="C4019" t="s">
        <v>18</v>
      </c>
      <c r="D4019" t="s">
        <v>85</v>
      </c>
      <c r="E4019">
        <v>2011</v>
      </c>
      <c r="F4019">
        <v>8</v>
      </c>
      <c r="G4019">
        <v>20</v>
      </c>
      <c r="H4019" t="s">
        <v>86</v>
      </c>
      <c r="I4019" t="s">
        <v>16</v>
      </c>
      <c r="J4019" t="s">
        <v>16</v>
      </c>
      <c r="K4019" t="s">
        <v>16</v>
      </c>
      <c r="L4019" t="s">
        <v>86</v>
      </c>
      <c r="M4019" t="s">
        <v>88</v>
      </c>
      <c r="N4019" s="50">
        <v>25434174</v>
      </c>
      <c r="O4019" s="51">
        <v>2334221</v>
      </c>
      <c r="P4019" t="s">
        <v>8681</v>
      </c>
      <c r="Q4019" t="s">
        <v>13107</v>
      </c>
      <c r="R4019" t="s">
        <v>13108</v>
      </c>
      <c r="S4019" s="49" t="str">
        <f>CONCATENATE(Tabla_Datos[[#This Row],[Nombre_Cliente]]," ",Tabla_Datos[[#This Row],[ApellidoPaterno_Cliente]]," ",Tabla_Datos[[#This Row],[ApellidoMaterno_Cliente]])</f>
        <v xml:space="preserve">FELIX  CUSICHE  VELAZQUE </v>
      </c>
      <c r="T4019" s="53">
        <f>DATE(Tabla_Datos[[#This Row],[tAnio]],Tabla_Datos[[#This Row],[tMes]],Tabla_Datos[[#This Row],[tDia]])</f>
        <v>40775</v>
      </c>
      <c r="U4019" s="53" t="str">
        <f>IF(Tabla_Datos[[#This Row],[cProvincia]]="LIMA","LIMA","PROVINCIA")</f>
        <v>LIMA</v>
      </c>
      <c r="V4019" s="53" t="str">
        <f>MID(Tabla_Datos[[#This Row],[pTelefono]],1,SEARCH("-",Tabla_Datos[[#This Row],[pTelefono]],1)-1)</f>
        <v>1</v>
      </c>
      <c r="W4019" s="53" t="str">
        <f>MID(Tabla_Datos[[#This Row],[pTelefono]],SEARCH("-",Tabla_Datos[[#This Row],[pTelefono]],1)+1,LEN(Tabla_Datos[[#This Row],[pTelefono]]))</f>
        <v>4271199</v>
      </c>
      <c r="X4019" s="53" t="str">
        <f>CONCATENATE(Tabla_Datos[[#This Row],[TipUrb]]," ",Tabla_Datos[[#This Row],[Calle]]," ",Tabla_Datos[[#This Row],[NumCalle]])</f>
        <v xml:space="preserve">  PACHITEA 237</v>
      </c>
      <c r="Y4019" t="s">
        <v>92</v>
      </c>
      <c r="Z4019" t="s">
        <v>93</v>
      </c>
      <c r="AA4019" t="s">
        <v>94</v>
      </c>
      <c r="AB4019">
        <v>1</v>
      </c>
      <c r="AC4019" t="s">
        <v>95</v>
      </c>
      <c r="AD4019" t="s">
        <v>95</v>
      </c>
      <c r="AE4019" t="s">
        <v>95</v>
      </c>
      <c r="AG4019" s="51">
        <v>41984161</v>
      </c>
      <c r="AI4019">
        <v>36</v>
      </c>
      <c r="AJ4019">
        <v>36</v>
      </c>
      <c r="AK4019" t="s">
        <v>13109</v>
      </c>
      <c r="AL4019">
        <v>237</v>
      </c>
    </row>
    <row r="4020" spans="1:38">
      <c r="A4020">
        <v>3286754</v>
      </c>
      <c r="B4020" t="s">
        <v>13110</v>
      </c>
      <c r="C4020" t="s">
        <v>20</v>
      </c>
      <c r="D4020" t="s">
        <v>143</v>
      </c>
      <c r="E4020">
        <v>2011</v>
      </c>
      <c r="F4020">
        <v>8</v>
      </c>
      <c r="G4020">
        <v>20</v>
      </c>
      <c r="H4020" t="s">
        <v>86</v>
      </c>
      <c r="I4020" t="s">
        <v>202</v>
      </c>
      <c r="J4020" t="s">
        <v>203</v>
      </c>
      <c r="K4020" t="s">
        <v>203</v>
      </c>
      <c r="L4020" t="s">
        <v>86</v>
      </c>
      <c r="M4020" t="s">
        <v>88</v>
      </c>
      <c r="N4020" s="50">
        <v>11111250</v>
      </c>
      <c r="O4020" s="51">
        <v>2332821</v>
      </c>
      <c r="P4020" t="s">
        <v>13111</v>
      </c>
      <c r="Q4020" t="s">
        <v>922</v>
      </c>
      <c r="R4020" t="s">
        <v>629</v>
      </c>
      <c r="S4020" s="49" t="str">
        <f>CONCATENATE(Tabla_Datos[[#This Row],[Nombre_Cliente]]," ",Tabla_Datos[[#This Row],[ApellidoPaterno_Cliente]]," ",Tabla_Datos[[#This Row],[ApellidoMaterno_Cliente]])</f>
        <v>ELMER HUGO IMAN HERRERA</v>
      </c>
      <c r="T4020" s="53">
        <f>DATE(Tabla_Datos[[#This Row],[tAnio]],Tabla_Datos[[#This Row],[tMes]],Tabla_Datos[[#This Row],[tDia]])</f>
        <v>40775</v>
      </c>
      <c r="U4020" s="53" t="str">
        <f>IF(Tabla_Datos[[#This Row],[cProvincia]]="LIMA","LIMA","PROVINCIA")</f>
        <v>PROVINCIA</v>
      </c>
      <c r="V4020" s="53" t="str">
        <f>MID(Tabla_Datos[[#This Row],[pTelefono]],1,SEARCH("-",Tabla_Datos[[#This Row],[pTelefono]],1)-1)</f>
        <v>74</v>
      </c>
      <c r="W4020" s="53" t="str">
        <f>MID(Tabla_Datos[[#This Row],[pTelefono]],SEARCH("-",Tabla_Datos[[#This Row],[pTelefono]],1)+1,LEN(Tabla_Datos[[#This Row],[pTelefono]]))</f>
        <v>74215424</v>
      </c>
      <c r="X4020" s="53" t="str">
        <f>CONCATENATE(Tabla_Datos[[#This Row],[TipUrb]]," ",Tabla_Datos[[#This Row],[Calle]]," ",Tabla_Datos[[#This Row],[NumCalle]])</f>
        <v>- FRATERNIDAD 1921</v>
      </c>
      <c r="Y4020" t="s">
        <v>208</v>
      </c>
      <c r="Z4020" t="s">
        <v>152</v>
      </c>
      <c r="AA4020" t="s">
        <v>153</v>
      </c>
      <c r="AB4020">
        <v>2</v>
      </c>
      <c r="AC4020" t="s">
        <v>95</v>
      </c>
      <c r="AD4020" t="s">
        <v>109</v>
      </c>
      <c r="AE4020" t="s">
        <v>95</v>
      </c>
      <c r="AF4020" t="s">
        <v>95</v>
      </c>
      <c r="AG4020" s="51">
        <v>16660041</v>
      </c>
      <c r="AH4020" t="s">
        <v>95</v>
      </c>
      <c r="AI4020">
        <v>1</v>
      </c>
      <c r="AJ4020">
        <v>1</v>
      </c>
      <c r="AK4020" t="s">
        <v>13112</v>
      </c>
      <c r="AL4020">
        <v>1921</v>
      </c>
    </row>
    <row r="4021" spans="1:38">
      <c r="A4021">
        <v>3286297</v>
      </c>
      <c r="B4021" t="s">
        <v>13113</v>
      </c>
      <c r="C4021" t="s">
        <v>19</v>
      </c>
      <c r="D4021" t="s">
        <v>143</v>
      </c>
      <c r="E4021">
        <v>2011</v>
      </c>
      <c r="F4021">
        <v>8</v>
      </c>
      <c r="G4021">
        <v>20</v>
      </c>
      <c r="H4021" t="s">
        <v>144</v>
      </c>
      <c r="I4021" t="s">
        <v>241</v>
      </c>
      <c r="J4021" t="s">
        <v>242</v>
      </c>
      <c r="K4021" t="s">
        <v>242</v>
      </c>
      <c r="L4021" t="s">
        <v>86</v>
      </c>
      <c r="M4021" t="s">
        <v>148</v>
      </c>
      <c r="N4021" s="50">
        <v>11111749</v>
      </c>
      <c r="O4021" s="51">
        <v>2332443</v>
      </c>
      <c r="P4021" t="s">
        <v>13114</v>
      </c>
      <c r="Q4021" t="s">
        <v>2397</v>
      </c>
      <c r="R4021" t="s">
        <v>1675</v>
      </c>
      <c r="S4021" s="49" t="str">
        <f>CONCATENATE(Tabla_Datos[[#This Row],[Nombre_Cliente]]," ",Tabla_Datos[[#This Row],[ApellidoPaterno_Cliente]]," ",Tabla_Datos[[#This Row],[ApellidoMaterno_Cliente]])</f>
        <v>AMARO NOVOA MARIN</v>
      </c>
      <c r="T4021" s="53">
        <f>DATE(Tabla_Datos[[#This Row],[tAnio]],Tabla_Datos[[#This Row],[tMes]],Tabla_Datos[[#This Row],[tDia]])</f>
        <v>40775</v>
      </c>
      <c r="U4021" s="53" t="str">
        <f>IF(Tabla_Datos[[#This Row],[cProvincia]]="LIMA","LIMA","PROVINCIA")</f>
        <v>PROVINCIA</v>
      </c>
      <c r="V4021" s="53" t="str">
        <f>MID(Tabla_Datos[[#This Row],[pTelefono]],1,SEARCH("-",Tabla_Datos[[#This Row],[pTelefono]],1)-1)</f>
        <v>44</v>
      </c>
      <c r="W4021" s="53" t="str">
        <f>MID(Tabla_Datos[[#This Row],[pTelefono]],SEARCH("-",Tabla_Datos[[#This Row],[pTelefono]],1)+1,LEN(Tabla_Datos[[#This Row],[pTelefono]]))</f>
        <v>948695548</v>
      </c>
      <c r="X4021" s="53" t="str">
        <f>CONCATENATE(Tabla_Datos[[#This Row],[TipUrb]]," ",Tabla_Datos[[#This Row],[Calle]]," ",Tabla_Datos[[#This Row],[NumCalle]])</f>
        <v>- 5 DE OCTUBRE LT 15 0</v>
      </c>
      <c r="Y4021" t="s">
        <v>246</v>
      </c>
      <c r="Z4021" t="s">
        <v>152</v>
      </c>
      <c r="AA4021" t="s">
        <v>153</v>
      </c>
      <c r="AB4021" t="s">
        <v>95</v>
      </c>
      <c r="AC4021" t="s">
        <v>95</v>
      </c>
      <c r="AD4021" t="s">
        <v>109</v>
      </c>
      <c r="AE4021" t="s">
        <v>95</v>
      </c>
      <c r="AF4021" t="s">
        <v>95</v>
      </c>
      <c r="AG4021" s="51">
        <v>18035318</v>
      </c>
      <c r="AH4021" t="s">
        <v>95</v>
      </c>
      <c r="AI4021">
        <v>1</v>
      </c>
      <c r="AJ4021">
        <v>1</v>
      </c>
      <c r="AK4021" t="s">
        <v>13115</v>
      </c>
      <c r="AL4021">
        <v>0</v>
      </c>
    </row>
    <row r="4022" spans="1:38">
      <c r="A4022">
        <v>3286520</v>
      </c>
      <c r="B4022" t="s">
        <v>13116</v>
      </c>
      <c r="C4022" t="s">
        <v>18</v>
      </c>
      <c r="D4022" t="s">
        <v>85</v>
      </c>
      <c r="E4022">
        <v>2011</v>
      </c>
      <c r="F4022">
        <v>8</v>
      </c>
      <c r="G4022">
        <v>20</v>
      </c>
      <c r="H4022" t="s">
        <v>86</v>
      </c>
      <c r="I4022" t="s">
        <v>16</v>
      </c>
      <c r="J4022" t="s">
        <v>16</v>
      </c>
      <c r="K4022" t="s">
        <v>487</v>
      </c>
      <c r="L4022" t="s">
        <v>86</v>
      </c>
      <c r="M4022" t="s">
        <v>88</v>
      </c>
      <c r="N4022" s="50">
        <v>6571656</v>
      </c>
      <c r="O4022" s="51">
        <v>2332331</v>
      </c>
      <c r="P4022" t="s">
        <v>13117</v>
      </c>
      <c r="Q4022" t="s">
        <v>13118</v>
      </c>
      <c r="R4022" t="s">
        <v>13119</v>
      </c>
      <c r="S4022" s="49" t="str">
        <f>CONCATENATE(Tabla_Datos[[#This Row],[Nombre_Cliente]]," ",Tabla_Datos[[#This Row],[ApellidoPaterno_Cliente]]," ",Tabla_Datos[[#This Row],[ApellidoMaterno_Cliente]])</f>
        <v xml:space="preserve">HECTOR CCOLLCCA  VILLCAS </v>
      </c>
      <c r="T4022" s="53">
        <f>DATE(Tabla_Datos[[#This Row],[tAnio]],Tabla_Datos[[#This Row],[tMes]],Tabla_Datos[[#This Row],[tDia]])</f>
        <v>40775</v>
      </c>
      <c r="U4022" s="53" t="str">
        <f>IF(Tabla_Datos[[#This Row],[cProvincia]]="LIMA","LIMA","PROVINCIA")</f>
        <v>LIMA</v>
      </c>
      <c r="V4022" s="53" t="str">
        <f>MID(Tabla_Datos[[#This Row],[pTelefono]],1,SEARCH("-",Tabla_Datos[[#This Row],[pTelefono]],1)-1)</f>
        <v>1</v>
      </c>
      <c r="W4022" s="53" t="str">
        <f>MID(Tabla_Datos[[#This Row],[pTelefono]],SEARCH("-",Tabla_Datos[[#This Row],[pTelefono]],1)+1,LEN(Tabla_Datos[[#This Row],[pTelefono]]))</f>
        <v>986017507</v>
      </c>
      <c r="X4022" s="53" t="str">
        <f>CONCATENATE(Tabla_Datos[[#This Row],[TipUrb]]," ",Tabla_Datos[[#This Row],[Calle]]," ",Tabla_Datos[[#This Row],[NumCalle]])</f>
        <v>UR PROCERES DE LA INDEPENDENCIA 1427</v>
      </c>
      <c r="Y4022" t="s">
        <v>92</v>
      </c>
      <c r="Z4022" t="s">
        <v>93</v>
      </c>
      <c r="AA4022" t="s">
        <v>94</v>
      </c>
      <c r="AB4022" t="s">
        <v>95</v>
      </c>
      <c r="AC4022" t="s">
        <v>95</v>
      </c>
      <c r="AD4022" t="s">
        <v>161</v>
      </c>
      <c r="AE4022" t="s">
        <v>500</v>
      </c>
      <c r="AF4022">
        <v>7</v>
      </c>
      <c r="AG4022" s="51">
        <v>44238130</v>
      </c>
      <c r="AI4022">
        <v>26</v>
      </c>
      <c r="AJ4022">
        <v>26</v>
      </c>
      <c r="AK4022" t="s">
        <v>13120</v>
      </c>
      <c r="AL4022">
        <v>1427</v>
      </c>
    </row>
    <row r="4023" spans="1:38">
      <c r="A4023">
        <v>3286732</v>
      </c>
      <c r="B4023" t="s">
        <v>13121</v>
      </c>
      <c r="C4023" t="s">
        <v>20</v>
      </c>
      <c r="D4023" t="s">
        <v>85</v>
      </c>
      <c r="E4023">
        <v>2011</v>
      </c>
      <c r="F4023">
        <v>8</v>
      </c>
      <c r="G4023">
        <v>20</v>
      </c>
      <c r="H4023" t="s">
        <v>86</v>
      </c>
      <c r="I4023" t="s">
        <v>16</v>
      </c>
      <c r="J4023" t="s">
        <v>16</v>
      </c>
      <c r="K4023" t="s">
        <v>1332</v>
      </c>
      <c r="L4023" t="s">
        <v>86</v>
      </c>
      <c r="M4023" t="s">
        <v>88</v>
      </c>
      <c r="N4023" s="50">
        <v>3900699</v>
      </c>
      <c r="O4023" s="51">
        <v>2332800</v>
      </c>
      <c r="P4023" t="s">
        <v>6614</v>
      </c>
      <c r="Q4023" t="s">
        <v>13122</v>
      </c>
      <c r="R4023" t="s">
        <v>13123</v>
      </c>
      <c r="S4023" s="49" t="str">
        <f>CONCATENATE(Tabla_Datos[[#This Row],[Nombre_Cliente]]," ",Tabla_Datos[[#This Row],[ApellidoPaterno_Cliente]]," ",Tabla_Datos[[#This Row],[ApellidoMaterno_Cliente]])</f>
        <v>GLORIA SARCO MAGAN DE GORDILLO</v>
      </c>
      <c r="T4023" s="53">
        <f>DATE(Tabla_Datos[[#This Row],[tAnio]],Tabla_Datos[[#This Row],[tMes]],Tabla_Datos[[#This Row],[tDia]])</f>
        <v>40775</v>
      </c>
      <c r="U4023" s="53" t="str">
        <f>IF(Tabla_Datos[[#This Row],[cProvincia]]="LIMA","LIMA","PROVINCIA")</f>
        <v>LIMA</v>
      </c>
      <c r="V4023" s="53" t="str">
        <f>MID(Tabla_Datos[[#This Row],[pTelefono]],1,SEARCH("-",Tabla_Datos[[#This Row],[pTelefono]],1)-1)</f>
        <v>1</v>
      </c>
      <c r="W4023" s="53" t="str">
        <f>MID(Tabla_Datos[[#This Row],[pTelefono]],SEARCH("-",Tabla_Datos[[#This Row],[pTelefono]],1)+1,LEN(Tabla_Datos[[#This Row],[pTelefono]]))</f>
        <v>986344173</v>
      </c>
      <c r="X4023" s="53" t="str">
        <f>CONCATENATE(Tabla_Datos[[#This Row],[TipUrb]]," ",Tabla_Datos[[#This Row],[Calle]]," ",Tabla_Datos[[#This Row],[NumCalle]])</f>
        <v>UR JUAN VELASCO ALVARADO 0</v>
      </c>
      <c r="Y4023" t="s">
        <v>92</v>
      </c>
      <c r="Z4023" t="s">
        <v>122</v>
      </c>
      <c r="AA4023" t="s">
        <v>123</v>
      </c>
      <c r="AB4023">
        <v>2</v>
      </c>
      <c r="AC4023" t="s">
        <v>95</v>
      </c>
      <c r="AD4023" t="s">
        <v>161</v>
      </c>
      <c r="AE4023" t="s">
        <v>5055</v>
      </c>
      <c r="AF4023">
        <v>6</v>
      </c>
      <c r="AG4023" s="51">
        <v>25599672</v>
      </c>
      <c r="AH4023" t="s">
        <v>95</v>
      </c>
      <c r="AI4023">
        <v>1</v>
      </c>
      <c r="AJ4023">
        <v>1</v>
      </c>
      <c r="AK4023" t="s">
        <v>13124</v>
      </c>
      <c r="AL4023">
        <v>0</v>
      </c>
    </row>
    <row r="4024" spans="1:38">
      <c r="A4024">
        <v>3289083</v>
      </c>
      <c r="B4024" t="s">
        <v>13125</v>
      </c>
      <c r="C4024" t="s">
        <v>18</v>
      </c>
      <c r="D4024" t="s">
        <v>156</v>
      </c>
      <c r="E4024">
        <v>2011</v>
      </c>
      <c r="F4024">
        <v>8</v>
      </c>
      <c r="G4024">
        <v>20</v>
      </c>
      <c r="H4024" t="s">
        <v>86</v>
      </c>
      <c r="I4024" t="s">
        <v>16</v>
      </c>
      <c r="J4024" t="s">
        <v>16</v>
      </c>
      <c r="K4024" t="s">
        <v>487</v>
      </c>
      <c r="L4024" t="s">
        <v>86</v>
      </c>
      <c r="M4024" t="s">
        <v>88</v>
      </c>
      <c r="N4024" s="50">
        <v>99999999</v>
      </c>
      <c r="O4024" s="51">
        <v>2333188</v>
      </c>
      <c r="P4024" t="s">
        <v>13126</v>
      </c>
      <c r="Q4024" t="s">
        <v>13127</v>
      </c>
      <c r="R4024" t="s">
        <v>1549</v>
      </c>
      <c r="S4024" s="49" t="str">
        <f>CONCATENATE(Tabla_Datos[[#This Row],[Nombre_Cliente]]," ",Tabla_Datos[[#This Row],[ApellidoPaterno_Cliente]]," ",Tabla_Datos[[#This Row],[ApellidoMaterno_Cliente]])</f>
        <v>YONATAN MAYCO CHICAÑA  QUISPE</v>
      </c>
      <c r="T4024" s="53">
        <f>DATE(Tabla_Datos[[#This Row],[tAnio]],Tabla_Datos[[#This Row],[tMes]],Tabla_Datos[[#This Row],[tDia]])</f>
        <v>40775</v>
      </c>
      <c r="U4024" s="53" t="str">
        <f>IF(Tabla_Datos[[#This Row],[cProvincia]]="LIMA","LIMA","PROVINCIA")</f>
        <v>LIMA</v>
      </c>
      <c r="V4024" s="53" t="str">
        <f>MID(Tabla_Datos[[#This Row],[pTelefono]],1,SEARCH("-",Tabla_Datos[[#This Row],[pTelefono]],1)-1)</f>
        <v>1</v>
      </c>
      <c r="W4024" s="53" t="str">
        <f>MID(Tabla_Datos[[#This Row],[pTelefono]],SEARCH("-",Tabla_Datos[[#This Row],[pTelefono]],1)+1,LEN(Tabla_Datos[[#This Row],[pTelefono]]))</f>
        <v>996314853</v>
      </c>
      <c r="X4024" s="53" t="str">
        <f>CONCATENATE(Tabla_Datos[[#This Row],[TipUrb]]," ",Tabla_Datos[[#This Row],[Calle]]," ",Tabla_Datos[[#This Row],[NumCalle]])</f>
        <v>UR MARTE 2711</v>
      </c>
      <c r="Y4024" t="s">
        <v>92</v>
      </c>
      <c r="Z4024" t="s">
        <v>93</v>
      </c>
      <c r="AA4024" t="s">
        <v>94</v>
      </c>
      <c r="AB4024" t="s">
        <v>95</v>
      </c>
      <c r="AC4024" t="s">
        <v>95</v>
      </c>
      <c r="AD4024" t="s">
        <v>161</v>
      </c>
      <c r="AE4024" t="s">
        <v>95</v>
      </c>
      <c r="AG4024" s="51">
        <v>45203698</v>
      </c>
      <c r="AI4024">
        <v>26</v>
      </c>
      <c r="AJ4024">
        <v>26</v>
      </c>
      <c r="AK4024" t="s">
        <v>1995</v>
      </c>
      <c r="AL4024">
        <v>2711</v>
      </c>
    </row>
    <row r="4025" spans="1:38">
      <c r="A4025">
        <v>3286861</v>
      </c>
      <c r="B4025" t="s">
        <v>13128</v>
      </c>
      <c r="C4025" t="s">
        <v>19</v>
      </c>
      <c r="D4025" t="s">
        <v>85</v>
      </c>
      <c r="E4025">
        <v>2011</v>
      </c>
      <c r="F4025">
        <v>8</v>
      </c>
      <c r="G4025">
        <v>20</v>
      </c>
      <c r="H4025" t="s">
        <v>86</v>
      </c>
      <c r="I4025" t="s">
        <v>16</v>
      </c>
      <c r="J4025" t="s">
        <v>16</v>
      </c>
      <c r="K4025" t="s">
        <v>112</v>
      </c>
      <c r="L4025" t="s">
        <v>86</v>
      </c>
      <c r="M4025" t="s">
        <v>88</v>
      </c>
      <c r="N4025" s="50">
        <v>10762376</v>
      </c>
      <c r="O4025" s="51">
        <v>2332909</v>
      </c>
      <c r="P4025" t="s">
        <v>13129</v>
      </c>
      <c r="Q4025" t="s">
        <v>13130</v>
      </c>
      <c r="R4025" t="s">
        <v>549</v>
      </c>
      <c r="S4025" s="49" t="str">
        <f>CONCATENATE(Tabla_Datos[[#This Row],[Nombre_Cliente]]," ",Tabla_Datos[[#This Row],[ApellidoPaterno_Cliente]]," ",Tabla_Datos[[#This Row],[ApellidoMaterno_Cliente]])</f>
        <v>SISY MUNOZ HIDALGO</v>
      </c>
      <c r="T4025" s="53">
        <f>DATE(Tabla_Datos[[#This Row],[tAnio]],Tabla_Datos[[#This Row],[tMes]],Tabla_Datos[[#This Row],[tDia]])</f>
        <v>40775</v>
      </c>
      <c r="U4025" s="53" t="str">
        <f>IF(Tabla_Datos[[#This Row],[cProvincia]]="LIMA","LIMA","PROVINCIA")</f>
        <v>LIMA</v>
      </c>
      <c r="V4025" s="53" t="str">
        <f>MID(Tabla_Datos[[#This Row],[pTelefono]],1,SEARCH("-",Tabla_Datos[[#This Row],[pTelefono]],1)-1)</f>
        <v>1</v>
      </c>
      <c r="W4025" s="53" t="str">
        <f>MID(Tabla_Datos[[#This Row],[pTelefono]],SEARCH("-",Tabla_Datos[[#This Row],[pTelefono]],1)+1,LEN(Tabla_Datos[[#This Row],[pTelefono]]))</f>
        <v>988601345</v>
      </c>
      <c r="X4025" s="53" t="str">
        <f>CONCATENATE(Tabla_Datos[[#This Row],[TipUrb]]," ",Tabla_Datos[[#This Row],[Calle]]," ",Tabla_Datos[[#This Row],[NumCalle]])</f>
        <v>UR SORIA 411</v>
      </c>
      <c r="Y4025" t="s">
        <v>92</v>
      </c>
      <c r="Z4025" t="s">
        <v>196</v>
      </c>
      <c r="AA4025" t="s">
        <v>197</v>
      </c>
      <c r="AB4025">
        <v>3</v>
      </c>
      <c r="AC4025">
        <v>303</v>
      </c>
      <c r="AD4025" t="s">
        <v>161</v>
      </c>
      <c r="AE4025" t="s">
        <v>95</v>
      </c>
      <c r="AF4025" t="s">
        <v>95</v>
      </c>
      <c r="AG4025" s="51">
        <v>40249623</v>
      </c>
      <c r="AH4025" t="s">
        <v>95</v>
      </c>
      <c r="AI4025">
        <v>1</v>
      </c>
      <c r="AJ4025">
        <v>1</v>
      </c>
      <c r="AK4025" t="s">
        <v>136</v>
      </c>
      <c r="AL4025">
        <v>411</v>
      </c>
    </row>
    <row r="4026" spans="1:38">
      <c r="A4026">
        <v>3287563</v>
      </c>
      <c r="B4026" t="s">
        <v>13131</v>
      </c>
      <c r="C4026" t="s">
        <v>19</v>
      </c>
      <c r="D4026" t="s">
        <v>85</v>
      </c>
      <c r="E4026">
        <v>2011</v>
      </c>
      <c r="F4026">
        <v>8</v>
      </c>
      <c r="G4026">
        <v>20</v>
      </c>
      <c r="H4026" t="s">
        <v>144</v>
      </c>
      <c r="I4026" t="s">
        <v>16</v>
      </c>
      <c r="J4026" t="s">
        <v>16</v>
      </c>
      <c r="K4026" t="s">
        <v>386</v>
      </c>
      <c r="L4026" t="s">
        <v>144</v>
      </c>
      <c r="M4026" t="s">
        <v>88</v>
      </c>
      <c r="O4026" s="51">
        <v>2333445</v>
      </c>
      <c r="P4026" t="s">
        <v>13132</v>
      </c>
      <c r="Q4026" t="s">
        <v>13133</v>
      </c>
      <c r="R4026" t="s">
        <v>13134</v>
      </c>
      <c r="S4026" s="49" t="str">
        <f>CONCATENATE(Tabla_Datos[[#This Row],[Nombre_Cliente]]," ",Tabla_Datos[[#This Row],[ApellidoPaterno_Cliente]]," ",Tabla_Datos[[#This Row],[ApellidoMaterno_Cliente]])</f>
        <v>JEFFREY RADZINSKY BUCHUK</v>
      </c>
      <c r="T4026" s="53">
        <f>DATE(Tabla_Datos[[#This Row],[tAnio]],Tabla_Datos[[#This Row],[tMes]],Tabla_Datos[[#This Row],[tDia]])</f>
        <v>40775</v>
      </c>
      <c r="U4026" s="53" t="str">
        <f>IF(Tabla_Datos[[#This Row],[cProvincia]]="LIMA","LIMA","PROVINCIA")</f>
        <v>LIMA</v>
      </c>
      <c r="V4026" s="53" t="str">
        <f>MID(Tabla_Datos[[#This Row],[pTelefono]],1,SEARCH("-",Tabla_Datos[[#This Row],[pTelefono]],1)-1)</f>
        <v>1</v>
      </c>
      <c r="W4026" s="53" t="str">
        <f>MID(Tabla_Datos[[#This Row],[pTelefono]],SEARCH("-",Tabla_Datos[[#This Row],[pTelefono]],1)+1,LEN(Tabla_Datos[[#This Row],[pTelefono]]))</f>
        <v>994012777</v>
      </c>
      <c r="X4026" s="53" t="str">
        <f>CONCATENATE(Tabla_Datos[[#This Row],[TipUrb]]," ",Tabla_Datos[[#This Row],[Calle]]," ",Tabla_Datos[[#This Row],[NumCalle]])</f>
        <v xml:space="preserve">  2 DE MAYO 1798</v>
      </c>
      <c r="Y4026" t="s">
        <v>92</v>
      </c>
      <c r="Z4026" t="s">
        <v>196</v>
      </c>
      <c r="AA4026" t="s">
        <v>197</v>
      </c>
      <c r="AB4026" t="s">
        <v>95</v>
      </c>
      <c r="AC4026">
        <v>403</v>
      </c>
      <c r="AD4026" t="s">
        <v>95</v>
      </c>
      <c r="AE4026" t="s">
        <v>95</v>
      </c>
      <c r="AF4026" t="s">
        <v>95</v>
      </c>
      <c r="AG4026" s="51">
        <v>41212133</v>
      </c>
      <c r="AH4026" t="s">
        <v>95</v>
      </c>
      <c r="AI4026">
        <v>1</v>
      </c>
      <c r="AJ4026">
        <v>1</v>
      </c>
      <c r="AK4026" t="s">
        <v>1851</v>
      </c>
      <c r="AL4026">
        <v>1798</v>
      </c>
    </row>
    <row r="4027" spans="1:38">
      <c r="A4027">
        <v>3286326</v>
      </c>
      <c r="B4027" t="s">
        <v>13135</v>
      </c>
      <c r="C4027" t="s">
        <v>19</v>
      </c>
      <c r="D4027" t="s">
        <v>85</v>
      </c>
      <c r="E4027">
        <v>2011</v>
      </c>
      <c r="F4027">
        <v>8</v>
      </c>
      <c r="G4027">
        <v>20</v>
      </c>
      <c r="H4027" t="s">
        <v>86</v>
      </c>
      <c r="I4027" t="s">
        <v>355</v>
      </c>
      <c r="J4027" t="s">
        <v>355</v>
      </c>
      <c r="K4027" t="s">
        <v>1304</v>
      </c>
      <c r="L4027" t="s">
        <v>86</v>
      </c>
      <c r="M4027" t="s">
        <v>102</v>
      </c>
      <c r="N4027" s="50">
        <v>41206212</v>
      </c>
      <c r="O4027" s="51">
        <v>2332466</v>
      </c>
      <c r="P4027" t="s">
        <v>13136</v>
      </c>
      <c r="Q4027" t="s">
        <v>11736</v>
      </c>
      <c r="R4027" t="s">
        <v>13137</v>
      </c>
      <c r="S4027" s="49" t="str">
        <f>CONCATENATE(Tabla_Datos[[#This Row],[Nombre_Cliente]]," ",Tabla_Datos[[#This Row],[ApellidoPaterno_Cliente]]," ",Tabla_Datos[[#This Row],[ApellidoMaterno_Cliente]])</f>
        <v>NOHEMI FRANCISCA PONCE DE LEON DE LOAIZA</v>
      </c>
      <c r="T4027" s="53">
        <f>DATE(Tabla_Datos[[#This Row],[tAnio]],Tabla_Datos[[#This Row],[tMes]],Tabla_Datos[[#This Row],[tDia]])</f>
        <v>40775</v>
      </c>
      <c r="U4027" s="53" t="str">
        <f>IF(Tabla_Datos[[#This Row],[cProvincia]]="LIMA","LIMA","PROVINCIA")</f>
        <v>PROVINCIA</v>
      </c>
      <c r="V4027" s="53" t="str">
        <f>MID(Tabla_Datos[[#This Row],[pTelefono]],1,SEARCH("-",Tabla_Datos[[#This Row],[pTelefono]],1)-1)</f>
        <v>84</v>
      </c>
      <c r="W4027" s="53" t="str">
        <f>MID(Tabla_Datos[[#This Row],[pTelefono]],SEARCH("-",Tabla_Datos[[#This Row],[pTelefono]],1)+1,LEN(Tabla_Datos[[#This Row],[pTelefono]]))</f>
        <v>84277351</v>
      </c>
      <c r="X4027" s="53" t="str">
        <f>CONCATENATE(Tabla_Datos[[#This Row],[TipUrb]]," ",Tabla_Datos[[#This Row],[Calle]]," ",Tabla_Datos[[#This Row],[NumCalle]])</f>
        <v xml:space="preserve">  . 0</v>
      </c>
      <c r="Y4027" t="s">
        <v>360</v>
      </c>
      <c r="Z4027" t="s">
        <v>349</v>
      </c>
      <c r="AA4027" t="s">
        <v>350</v>
      </c>
      <c r="AB4027" t="s">
        <v>95</v>
      </c>
      <c r="AC4027" t="s">
        <v>95</v>
      </c>
      <c r="AD4027" t="s">
        <v>95</v>
      </c>
      <c r="AE4027" t="s">
        <v>95</v>
      </c>
      <c r="AF4027" t="s">
        <v>95</v>
      </c>
      <c r="AG4027" s="51">
        <v>23843056</v>
      </c>
      <c r="AH4027" t="s">
        <v>95</v>
      </c>
      <c r="AI4027">
        <v>1</v>
      </c>
      <c r="AJ4027">
        <v>1</v>
      </c>
      <c r="AK4027" t="s">
        <v>221</v>
      </c>
      <c r="AL4027">
        <v>0</v>
      </c>
    </row>
    <row r="4028" spans="1:38">
      <c r="A4028">
        <v>3287025</v>
      </c>
      <c r="B4028" t="s">
        <v>13138</v>
      </c>
      <c r="C4028" t="s">
        <v>18</v>
      </c>
      <c r="D4028" t="s">
        <v>85</v>
      </c>
      <c r="E4028">
        <v>2011</v>
      </c>
      <c r="F4028">
        <v>8</v>
      </c>
      <c r="G4028">
        <v>20</v>
      </c>
      <c r="H4028" t="s">
        <v>86</v>
      </c>
      <c r="I4028" t="s">
        <v>16</v>
      </c>
      <c r="J4028" t="s">
        <v>16</v>
      </c>
      <c r="K4028" t="s">
        <v>157</v>
      </c>
      <c r="L4028" t="s">
        <v>86</v>
      </c>
      <c r="M4028" t="s">
        <v>88</v>
      </c>
      <c r="N4028" s="50">
        <v>6870085</v>
      </c>
      <c r="O4028" s="51">
        <v>2333041</v>
      </c>
      <c r="P4028" t="s">
        <v>13139</v>
      </c>
      <c r="Q4028" t="s">
        <v>7937</v>
      </c>
      <c r="R4028" t="s">
        <v>13140</v>
      </c>
      <c r="S4028" s="49" t="str">
        <f>CONCATENATE(Tabla_Datos[[#This Row],[Nombre_Cliente]]," ",Tabla_Datos[[#This Row],[ApellidoPaterno_Cliente]]," ",Tabla_Datos[[#This Row],[ApellidoMaterno_Cliente]])</f>
        <v xml:space="preserve">DANY ARMANDO  RIOS  BAUTISTA </v>
      </c>
      <c r="T4028" s="53">
        <f>DATE(Tabla_Datos[[#This Row],[tAnio]],Tabla_Datos[[#This Row],[tMes]],Tabla_Datos[[#This Row],[tDia]])</f>
        <v>40775</v>
      </c>
      <c r="U4028" s="53" t="str">
        <f>IF(Tabla_Datos[[#This Row],[cProvincia]]="LIMA","LIMA","PROVINCIA")</f>
        <v>LIMA</v>
      </c>
      <c r="V4028" s="53" t="str">
        <f>MID(Tabla_Datos[[#This Row],[pTelefono]],1,SEARCH("-",Tabla_Datos[[#This Row],[pTelefono]],1)-1)</f>
        <v>1</v>
      </c>
      <c r="W4028" s="53" t="str">
        <f>MID(Tabla_Datos[[#This Row],[pTelefono]],SEARCH("-",Tabla_Datos[[#This Row],[pTelefono]],1)+1,LEN(Tabla_Datos[[#This Row],[pTelefono]]))</f>
        <v>5266575</v>
      </c>
      <c r="X4028" s="53" t="str">
        <f>CONCATENATE(Tabla_Datos[[#This Row],[TipUrb]]," ",Tabla_Datos[[#This Row],[Calle]]," ",Tabla_Datos[[#This Row],[NumCalle]])</f>
        <v>UR POCITOS 191</v>
      </c>
      <c r="Y4028" t="s">
        <v>92</v>
      </c>
      <c r="Z4028" t="s">
        <v>93</v>
      </c>
      <c r="AA4028" t="s">
        <v>94</v>
      </c>
      <c r="AB4028" t="s">
        <v>95</v>
      </c>
      <c r="AC4028" t="s">
        <v>95</v>
      </c>
      <c r="AD4028" t="s">
        <v>161</v>
      </c>
      <c r="AE4028" t="s">
        <v>95</v>
      </c>
      <c r="AG4028" s="51">
        <v>10621508</v>
      </c>
      <c r="AI4028">
        <v>36</v>
      </c>
      <c r="AJ4028">
        <v>36</v>
      </c>
      <c r="AK4028" t="s">
        <v>13141</v>
      </c>
      <c r="AL4028">
        <v>191</v>
      </c>
    </row>
    <row r="4029" spans="1:38">
      <c r="A4029">
        <v>3288134</v>
      </c>
      <c r="B4029" t="s">
        <v>1729</v>
      </c>
      <c r="C4029" t="s">
        <v>20</v>
      </c>
      <c r="D4029" t="s">
        <v>85</v>
      </c>
      <c r="E4029">
        <v>2011</v>
      </c>
      <c r="F4029">
        <v>8</v>
      </c>
      <c r="G4029">
        <v>20</v>
      </c>
      <c r="H4029" t="s">
        <v>86</v>
      </c>
      <c r="I4029" t="s">
        <v>16</v>
      </c>
      <c r="J4029" t="s">
        <v>16</v>
      </c>
      <c r="K4029" t="s">
        <v>165</v>
      </c>
      <c r="L4029" t="s">
        <v>86</v>
      </c>
      <c r="M4029" t="s">
        <v>88</v>
      </c>
      <c r="N4029" s="50">
        <v>20000021</v>
      </c>
      <c r="O4029" s="51">
        <v>2333960</v>
      </c>
      <c r="P4029" t="s">
        <v>13142</v>
      </c>
      <c r="Q4029" t="s">
        <v>3144</v>
      </c>
      <c r="R4029" t="s">
        <v>3852</v>
      </c>
      <c r="S4029" s="49" t="str">
        <f>CONCATENATE(Tabla_Datos[[#This Row],[Nombre_Cliente]]," ",Tabla_Datos[[#This Row],[ApellidoPaterno_Cliente]]," ",Tabla_Datos[[#This Row],[ApellidoMaterno_Cliente]])</f>
        <v>JESUS WILLER DOMINGUEZ ZAPATA</v>
      </c>
      <c r="T4029" s="53">
        <f>DATE(Tabla_Datos[[#This Row],[tAnio]],Tabla_Datos[[#This Row],[tMes]],Tabla_Datos[[#This Row],[tDia]])</f>
        <v>40775</v>
      </c>
      <c r="U4029" s="53" t="str">
        <f>IF(Tabla_Datos[[#This Row],[cProvincia]]="LIMA","LIMA","PROVINCIA")</f>
        <v>LIMA</v>
      </c>
      <c r="V4029" s="53" t="str">
        <f>MID(Tabla_Datos[[#This Row],[pTelefono]],1,SEARCH("-",Tabla_Datos[[#This Row],[pTelefono]],1)-1)</f>
        <v>1</v>
      </c>
      <c r="W4029" s="53" t="str">
        <f>MID(Tabla_Datos[[#This Row],[pTelefono]],SEARCH("-",Tabla_Datos[[#This Row],[pTelefono]],1)+1,LEN(Tabla_Datos[[#This Row],[pTelefono]]))</f>
        <v>123123123</v>
      </c>
      <c r="X4029" s="53" t="str">
        <f>CONCATENATE(Tabla_Datos[[#This Row],[TipUrb]]," ",Tabla_Datos[[#This Row],[Calle]]," ",Tabla_Datos[[#This Row],[NumCalle]])</f>
        <v>UR LIMA 1003</v>
      </c>
      <c r="Y4029" t="s">
        <v>92</v>
      </c>
      <c r="Z4029" t="s">
        <v>122</v>
      </c>
      <c r="AA4029" t="s">
        <v>123</v>
      </c>
      <c r="AB4029" t="s">
        <v>95</v>
      </c>
      <c r="AC4029" t="s">
        <v>95</v>
      </c>
      <c r="AD4029" t="s">
        <v>161</v>
      </c>
      <c r="AE4029" t="s">
        <v>95</v>
      </c>
      <c r="AF4029" t="s">
        <v>95</v>
      </c>
      <c r="AG4029" s="51">
        <v>43332389</v>
      </c>
      <c r="AH4029" t="s">
        <v>95</v>
      </c>
      <c r="AI4029">
        <v>1</v>
      </c>
      <c r="AJ4029">
        <v>1</v>
      </c>
      <c r="AK4029" t="s">
        <v>16</v>
      </c>
      <c r="AL4029">
        <v>1003</v>
      </c>
    </row>
    <row r="4030" spans="1:38">
      <c r="A4030">
        <v>3287493</v>
      </c>
      <c r="B4030" t="s">
        <v>13143</v>
      </c>
      <c r="C4030" t="s">
        <v>20</v>
      </c>
      <c r="D4030" t="s">
        <v>224</v>
      </c>
      <c r="E4030">
        <v>2011</v>
      </c>
      <c r="F4030">
        <v>8</v>
      </c>
      <c r="G4030">
        <v>20</v>
      </c>
      <c r="H4030" t="s">
        <v>86</v>
      </c>
      <c r="I4030" t="s">
        <v>16</v>
      </c>
      <c r="J4030" t="s">
        <v>16</v>
      </c>
      <c r="K4030" t="s">
        <v>374</v>
      </c>
      <c r="L4030" t="s">
        <v>86</v>
      </c>
      <c r="M4030" t="s">
        <v>88</v>
      </c>
      <c r="N4030" s="50">
        <v>20000040</v>
      </c>
      <c r="O4030" s="51">
        <v>2333375</v>
      </c>
      <c r="P4030" t="s">
        <v>13144</v>
      </c>
      <c r="Q4030" t="s">
        <v>712</v>
      </c>
      <c r="R4030" t="s">
        <v>9185</v>
      </c>
      <c r="S4030" s="49" t="str">
        <f>CONCATENATE(Tabla_Datos[[#This Row],[Nombre_Cliente]]," ",Tabla_Datos[[#This Row],[ApellidoPaterno_Cliente]]," ",Tabla_Datos[[#This Row],[ApellidoMaterno_Cliente]])</f>
        <v>JUAN  ALBERTO BUSTAMANTE OROZCO</v>
      </c>
      <c r="T4030" s="53">
        <f>DATE(Tabla_Datos[[#This Row],[tAnio]],Tabla_Datos[[#This Row],[tMes]],Tabla_Datos[[#This Row],[tDia]])</f>
        <v>40775</v>
      </c>
      <c r="U4030" s="53" t="str">
        <f>IF(Tabla_Datos[[#This Row],[cProvincia]]="LIMA","LIMA","PROVINCIA")</f>
        <v>LIMA</v>
      </c>
      <c r="V4030" s="53" t="str">
        <f>MID(Tabla_Datos[[#This Row],[pTelefono]],1,SEARCH("-",Tabla_Datos[[#This Row],[pTelefono]],1)-1)</f>
        <v>1</v>
      </c>
      <c r="W4030" s="53" t="str">
        <f>MID(Tabla_Datos[[#This Row],[pTelefono]],SEARCH("-",Tabla_Datos[[#This Row],[pTelefono]],1)+1,LEN(Tabla_Datos[[#This Row],[pTelefono]]))</f>
        <v>12911565</v>
      </c>
      <c r="X4030" s="53" t="str">
        <f>CONCATENATE(Tabla_Datos[[#This Row],[TipUrb]]," ",Tabla_Datos[[#This Row],[Calle]]," ",Tabla_Datos[[#This Row],[NumCalle]])</f>
        <v>UR DOS DE MAYO 1065</v>
      </c>
      <c r="Y4030" t="s">
        <v>92</v>
      </c>
      <c r="Z4030" t="s">
        <v>122</v>
      </c>
      <c r="AA4030" t="s">
        <v>123</v>
      </c>
      <c r="AB4030" t="s">
        <v>95</v>
      </c>
      <c r="AC4030" t="s">
        <v>95</v>
      </c>
      <c r="AD4030" t="s">
        <v>161</v>
      </c>
      <c r="AE4030" t="s">
        <v>95</v>
      </c>
      <c r="AF4030" t="s">
        <v>95</v>
      </c>
      <c r="AG4030" s="51">
        <v>7313591</v>
      </c>
      <c r="AH4030" t="s">
        <v>95</v>
      </c>
      <c r="AI4030">
        <v>1</v>
      </c>
      <c r="AJ4030">
        <v>1</v>
      </c>
      <c r="AK4030" t="s">
        <v>13145</v>
      </c>
      <c r="AL4030">
        <v>1065</v>
      </c>
    </row>
    <row r="4031" spans="1:38">
      <c r="A4031">
        <v>3286460</v>
      </c>
      <c r="B4031" t="s">
        <v>13146</v>
      </c>
      <c r="C4031" t="s">
        <v>19</v>
      </c>
      <c r="D4031" t="s">
        <v>85</v>
      </c>
      <c r="E4031">
        <v>2011</v>
      </c>
      <c r="F4031">
        <v>8</v>
      </c>
      <c r="G4031">
        <v>20</v>
      </c>
      <c r="H4031" t="s">
        <v>86</v>
      </c>
      <c r="I4031" t="s">
        <v>100</v>
      </c>
      <c r="J4031" t="s">
        <v>100</v>
      </c>
      <c r="K4031" t="s">
        <v>492</v>
      </c>
      <c r="L4031" t="s">
        <v>86</v>
      </c>
      <c r="M4031" t="s">
        <v>102</v>
      </c>
      <c r="N4031" s="50">
        <v>40685551</v>
      </c>
      <c r="O4031" s="51">
        <v>2332580</v>
      </c>
      <c r="P4031" t="s">
        <v>13147</v>
      </c>
      <c r="Q4031" t="s">
        <v>13148</v>
      </c>
      <c r="R4031" t="s">
        <v>4078</v>
      </c>
      <c r="S4031" s="49" t="str">
        <f>CONCATENATE(Tabla_Datos[[#This Row],[Nombre_Cliente]]," ",Tabla_Datos[[#This Row],[ApellidoPaterno_Cliente]]," ",Tabla_Datos[[#This Row],[ApellidoMaterno_Cliente]])</f>
        <v>MILI CAHUATA LOZANO</v>
      </c>
      <c r="T4031" s="53">
        <f>DATE(Tabla_Datos[[#This Row],[tAnio]],Tabla_Datos[[#This Row],[tMes]],Tabla_Datos[[#This Row],[tDia]])</f>
        <v>40775</v>
      </c>
      <c r="U4031" s="53" t="str">
        <f>IF(Tabla_Datos[[#This Row],[cProvincia]]="LIMA","LIMA","PROVINCIA")</f>
        <v>PROVINCIA</v>
      </c>
      <c r="V4031" s="53" t="str">
        <f>MID(Tabla_Datos[[#This Row],[pTelefono]],1,SEARCH("-",Tabla_Datos[[#This Row],[pTelefono]],1)-1)</f>
        <v>54</v>
      </c>
      <c r="W4031" s="53" t="str">
        <f>MID(Tabla_Datos[[#This Row],[pTelefono]],SEARCH("-",Tabla_Datos[[#This Row],[pTelefono]],1)+1,LEN(Tabla_Datos[[#This Row],[pTelefono]]))</f>
        <v>954479897</v>
      </c>
      <c r="X4031" s="53" t="str">
        <f>CONCATENATE(Tabla_Datos[[#This Row],[TipUrb]]," ",Tabla_Datos[[#This Row],[Calle]]," ",Tabla_Datos[[#This Row],[NumCalle]])</f>
        <v>UR . 0</v>
      </c>
      <c r="Y4031" t="s">
        <v>106</v>
      </c>
      <c r="Z4031" t="s">
        <v>122</v>
      </c>
      <c r="AA4031" t="s">
        <v>123</v>
      </c>
      <c r="AB4031" t="s">
        <v>95</v>
      </c>
      <c r="AC4031" t="s">
        <v>95</v>
      </c>
      <c r="AD4031" t="s">
        <v>161</v>
      </c>
      <c r="AE4031" t="s">
        <v>361</v>
      </c>
      <c r="AF4031">
        <v>21</v>
      </c>
      <c r="AG4031" s="51">
        <v>30861042</v>
      </c>
      <c r="AH4031" t="s">
        <v>95</v>
      </c>
      <c r="AI4031">
        <v>1</v>
      </c>
      <c r="AJ4031">
        <v>1</v>
      </c>
      <c r="AK4031" t="s">
        <v>221</v>
      </c>
      <c r="AL4031">
        <v>0</v>
      </c>
    </row>
    <row r="4032" spans="1:38">
      <c r="A4032">
        <v>3287123</v>
      </c>
      <c r="B4032" t="s">
        <v>13149</v>
      </c>
      <c r="C4032" t="s">
        <v>20</v>
      </c>
      <c r="D4032" t="s">
        <v>143</v>
      </c>
      <c r="E4032">
        <v>2011</v>
      </c>
      <c r="F4032">
        <v>8</v>
      </c>
      <c r="G4032">
        <v>20</v>
      </c>
      <c r="H4032" t="s">
        <v>86</v>
      </c>
      <c r="I4032" t="s">
        <v>300</v>
      </c>
      <c r="J4032" t="s">
        <v>13150</v>
      </c>
      <c r="K4032" t="s">
        <v>13151</v>
      </c>
      <c r="L4032" t="s">
        <v>86</v>
      </c>
      <c r="M4032" t="s">
        <v>148</v>
      </c>
      <c r="N4032" s="50">
        <v>48068330</v>
      </c>
      <c r="O4032" s="51">
        <v>2333121</v>
      </c>
      <c r="P4032" t="s">
        <v>13152</v>
      </c>
      <c r="Q4032" t="s">
        <v>13153</v>
      </c>
      <c r="R4032" t="s">
        <v>511</v>
      </c>
      <c r="S4032" s="49" t="str">
        <f>CONCATENATE(Tabla_Datos[[#This Row],[Nombre_Cliente]]," ",Tabla_Datos[[#This Row],[ApellidoPaterno_Cliente]]," ",Tabla_Datos[[#This Row],[ApellidoMaterno_Cliente]])</f>
        <v>ZULEMA PUA RUIZ</v>
      </c>
      <c r="T4032" s="53">
        <f>DATE(Tabla_Datos[[#This Row],[tAnio]],Tabla_Datos[[#This Row],[tMes]],Tabla_Datos[[#This Row],[tDia]])</f>
        <v>40775</v>
      </c>
      <c r="U4032" s="53" t="str">
        <f>IF(Tabla_Datos[[#This Row],[cProvincia]]="LIMA","LIMA","PROVINCIA")</f>
        <v>PROVINCIA</v>
      </c>
      <c r="V4032" s="53" t="str">
        <f>MID(Tabla_Datos[[#This Row],[pTelefono]],1,SEARCH("-",Tabla_Datos[[#This Row],[pTelefono]],1)-1)</f>
        <v>65</v>
      </c>
      <c r="W4032" s="53" t="str">
        <f>MID(Tabla_Datos[[#This Row],[pTelefono]],SEARCH("-",Tabla_Datos[[#This Row],[pTelefono]],1)+1,LEN(Tabla_Datos[[#This Row],[pTelefono]]))</f>
        <v>998466406</v>
      </c>
      <c r="X4032" s="53" t="str">
        <f>CONCATENATE(Tabla_Datos[[#This Row],[TipUrb]]," ",Tabla_Datos[[#This Row],[Calle]]," ",Tabla_Datos[[#This Row],[NumCalle]])</f>
        <v xml:space="preserve">  IQUITOS 409</v>
      </c>
      <c r="Y4032" t="s">
        <v>305</v>
      </c>
      <c r="Z4032" t="s">
        <v>152</v>
      </c>
      <c r="AA4032" t="s">
        <v>153</v>
      </c>
      <c r="AB4032" t="s">
        <v>95</v>
      </c>
      <c r="AC4032" t="s">
        <v>95</v>
      </c>
      <c r="AD4032" t="s">
        <v>95</v>
      </c>
      <c r="AE4032" t="s">
        <v>95</v>
      </c>
      <c r="AF4032" t="s">
        <v>95</v>
      </c>
      <c r="AG4032" s="51">
        <v>5389439</v>
      </c>
      <c r="AH4032" t="s">
        <v>95</v>
      </c>
      <c r="AI4032">
        <v>1</v>
      </c>
      <c r="AJ4032">
        <v>1</v>
      </c>
      <c r="AK4032" t="s">
        <v>916</v>
      </c>
      <c r="AL4032">
        <v>409</v>
      </c>
    </row>
    <row r="4033" spans="1:38">
      <c r="A4033">
        <v>3286463</v>
      </c>
      <c r="B4033" t="s">
        <v>13154</v>
      </c>
      <c r="C4033" t="s">
        <v>20</v>
      </c>
      <c r="D4033" t="s">
        <v>143</v>
      </c>
      <c r="E4033">
        <v>2011</v>
      </c>
      <c r="F4033">
        <v>8</v>
      </c>
      <c r="G4033">
        <v>20</v>
      </c>
      <c r="H4033" t="s">
        <v>86</v>
      </c>
      <c r="I4033" t="s">
        <v>241</v>
      </c>
      <c r="J4033" t="s">
        <v>242</v>
      </c>
      <c r="K4033" t="s">
        <v>259</v>
      </c>
      <c r="L4033" t="s">
        <v>86</v>
      </c>
      <c r="M4033" t="s">
        <v>148</v>
      </c>
      <c r="O4033" s="51">
        <v>2332583</v>
      </c>
      <c r="P4033" t="s">
        <v>13155</v>
      </c>
      <c r="Q4033" t="s">
        <v>2302</v>
      </c>
      <c r="R4033" t="s">
        <v>785</v>
      </c>
      <c r="S4033" s="49" t="str">
        <f>CONCATENATE(Tabla_Datos[[#This Row],[Nombre_Cliente]]," ",Tabla_Datos[[#This Row],[ApellidoPaterno_Cliente]]," ",Tabla_Datos[[#This Row],[ApellidoMaterno_Cliente]])</f>
        <v>MARTHA TERESA ARCE SALAZAR</v>
      </c>
      <c r="T4033" s="53">
        <f>DATE(Tabla_Datos[[#This Row],[tAnio]],Tabla_Datos[[#This Row],[tMes]],Tabla_Datos[[#This Row],[tDia]])</f>
        <v>40775</v>
      </c>
      <c r="U4033" s="53" t="str">
        <f>IF(Tabla_Datos[[#This Row],[cProvincia]]="LIMA","LIMA","PROVINCIA")</f>
        <v>PROVINCIA</v>
      </c>
      <c r="V4033" s="53" t="str">
        <f>MID(Tabla_Datos[[#This Row],[pTelefono]],1,SEARCH("-",Tabla_Datos[[#This Row],[pTelefono]],1)-1)</f>
        <v>44</v>
      </c>
      <c r="W4033" s="53" t="str">
        <f>MID(Tabla_Datos[[#This Row],[pTelefono]],SEARCH("-",Tabla_Datos[[#This Row],[pTelefono]],1)+1,LEN(Tabla_Datos[[#This Row],[pTelefono]]))</f>
        <v>949145912</v>
      </c>
      <c r="X4033" s="53" t="str">
        <f>CONCATENATE(Tabla_Datos[[#This Row],[TipUrb]]," ",Tabla_Datos[[#This Row],[Calle]]," ",Tabla_Datos[[#This Row],[NumCalle]])</f>
        <v xml:space="preserve">  CASTELLI 801</v>
      </c>
      <c r="Y4033" t="s">
        <v>246</v>
      </c>
      <c r="Z4033" t="s">
        <v>152</v>
      </c>
      <c r="AA4033" t="s">
        <v>153</v>
      </c>
      <c r="AB4033" t="s">
        <v>95</v>
      </c>
      <c r="AC4033" t="s">
        <v>95</v>
      </c>
      <c r="AD4033" t="s">
        <v>95</v>
      </c>
      <c r="AE4033" t="s">
        <v>95</v>
      </c>
      <c r="AF4033" t="s">
        <v>95</v>
      </c>
      <c r="AG4033" s="51">
        <v>17985575</v>
      </c>
      <c r="AH4033" t="s">
        <v>95</v>
      </c>
      <c r="AI4033">
        <v>1</v>
      </c>
      <c r="AJ4033">
        <v>1</v>
      </c>
      <c r="AK4033" t="s">
        <v>13156</v>
      </c>
      <c r="AL4033">
        <v>801</v>
      </c>
    </row>
    <row r="4034" spans="1:38">
      <c r="A4034">
        <v>3288196</v>
      </c>
      <c r="B4034" t="s">
        <v>13157</v>
      </c>
      <c r="C4034" t="s">
        <v>20</v>
      </c>
      <c r="D4034" t="s">
        <v>85</v>
      </c>
      <c r="E4034">
        <v>2011</v>
      </c>
      <c r="F4034">
        <v>8</v>
      </c>
      <c r="G4034">
        <v>20</v>
      </c>
      <c r="H4034" t="s">
        <v>144</v>
      </c>
      <c r="I4034" t="s">
        <v>16</v>
      </c>
      <c r="J4034" t="s">
        <v>16</v>
      </c>
      <c r="K4034" t="s">
        <v>177</v>
      </c>
      <c r="L4034" t="s">
        <v>144</v>
      </c>
      <c r="M4034" t="s">
        <v>88</v>
      </c>
      <c r="N4034" s="50">
        <v>20000030</v>
      </c>
      <c r="O4034" s="51">
        <v>2334019</v>
      </c>
      <c r="P4034" t="s">
        <v>13158</v>
      </c>
      <c r="Q4034" t="s">
        <v>2895</v>
      </c>
      <c r="R4034" t="s">
        <v>900</v>
      </c>
      <c r="S4034" s="49" t="str">
        <f>CONCATENATE(Tabla_Datos[[#This Row],[Nombre_Cliente]]," ",Tabla_Datos[[#This Row],[ApellidoPaterno_Cliente]]," ",Tabla_Datos[[#This Row],[ApellidoMaterno_Cliente]])</f>
        <v>ALEJANDRO ALBERTO MANTILLA RAMOS</v>
      </c>
      <c r="T4034" s="53">
        <f>DATE(Tabla_Datos[[#This Row],[tAnio]],Tabla_Datos[[#This Row],[tMes]],Tabla_Datos[[#This Row],[tDia]])</f>
        <v>40775</v>
      </c>
      <c r="U4034" s="53" t="str">
        <f>IF(Tabla_Datos[[#This Row],[cProvincia]]="LIMA","LIMA","PROVINCIA")</f>
        <v>LIMA</v>
      </c>
      <c r="V4034" s="53" t="str">
        <f>MID(Tabla_Datos[[#This Row],[pTelefono]],1,SEARCH("-",Tabla_Datos[[#This Row],[pTelefono]],1)-1)</f>
        <v>1</v>
      </c>
      <c r="W4034" s="53" t="str">
        <f>MID(Tabla_Datos[[#This Row],[pTelefono]],SEARCH("-",Tabla_Datos[[#This Row],[pTelefono]],1)+1,LEN(Tabla_Datos[[#This Row],[pTelefono]]))</f>
        <v>14721787</v>
      </c>
      <c r="X4034" s="53" t="str">
        <f>CONCATENATE(Tabla_Datos[[#This Row],[TipUrb]]," ",Tabla_Datos[[#This Row],[Calle]]," ",Tabla_Datos[[#This Row],[NumCalle]])</f>
        <v xml:space="preserve">  SANTOS CHOCANO JOSE 377</v>
      </c>
      <c r="Y4034" t="s">
        <v>92</v>
      </c>
      <c r="Z4034" t="s">
        <v>122</v>
      </c>
      <c r="AA4034" t="s">
        <v>123</v>
      </c>
      <c r="AB4034" t="s">
        <v>95</v>
      </c>
      <c r="AC4034" t="s">
        <v>95</v>
      </c>
      <c r="AD4034" t="s">
        <v>95</v>
      </c>
      <c r="AE4034" t="s">
        <v>95</v>
      </c>
      <c r="AF4034" t="s">
        <v>95</v>
      </c>
      <c r="AG4034" s="51" t="s">
        <v>95</v>
      </c>
      <c r="AH4034">
        <v>1008421222</v>
      </c>
      <c r="AI4034">
        <v>1</v>
      </c>
      <c r="AJ4034">
        <v>1</v>
      </c>
      <c r="AK4034" t="s">
        <v>13159</v>
      </c>
      <c r="AL4034">
        <v>377</v>
      </c>
    </row>
    <row r="4035" spans="1:38">
      <c r="A4035">
        <v>3287531</v>
      </c>
      <c r="B4035" t="s">
        <v>13160</v>
      </c>
      <c r="C4035" t="s">
        <v>19</v>
      </c>
      <c r="D4035" t="s">
        <v>143</v>
      </c>
      <c r="E4035">
        <v>2011</v>
      </c>
      <c r="F4035">
        <v>8</v>
      </c>
      <c r="G4035">
        <v>20</v>
      </c>
      <c r="H4035" t="s">
        <v>86</v>
      </c>
      <c r="I4035" t="s">
        <v>587</v>
      </c>
      <c r="J4035" t="s">
        <v>587</v>
      </c>
      <c r="K4035" t="s">
        <v>587</v>
      </c>
      <c r="L4035" t="s">
        <v>86</v>
      </c>
      <c r="M4035" t="s">
        <v>102</v>
      </c>
      <c r="N4035" s="50">
        <v>487993</v>
      </c>
      <c r="O4035" s="51">
        <v>2333414</v>
      </c>
      <c r="P4035" t="s">
        <v>13161</v>
      </c>
      <c r="Q4035" t="s">
        <v>256</v>
      </c>
      <c r="R4035" t="s">
        <v>250</v>
      </c>
      <c r="S4035" s="49" t="str">
        <f>CONCATENATE(Tabla_Datos[[#This Row],[Nombre_Cliente]]," ",Tabla_Datos[[#This Row],[ApellidoPaterno_Cliente]]," ",Tabla_Datos[[#This Row],[ApellidoMaterno_Cliente]])</f>
        <v>NENA TOMASA MAMANI ESPINOZA</v>
      </c>
      <c r="T4035" s="53">
        <f>DATE(Tabla_Datos[[#This Row],[tAnio]],Tabla_Datos[[#This Row],[tMes]],Tabla_Datos[[#This Row],[tDia]])</f>
        <v>40775</v>
      </c>
      <c r="U4035" s="53" t="str">
        <f>IF(Tabla_Datos[[#This Row],[cProvincia]]="LIMA","LIMA","PROVINCIA")</f>
        <v>PROVINCIA</v>
      </c>
      <c r="V4035" s="53" t="str">
        <f>MID(Tabla_Datos[[#This Row],[pTelefono]],1,SEARCH("-",Tabla_Datos[[#This Row],[pTelefono]],1)-1)</f>
        <v>52</v>
      </c>
      <c r="W4035" s="53" t="str">
        <f>MID(Tabla_Datos[[#This Row],[pTelefono]],SEARCH("-",Tabla_Datos[[#This Row],[pTelefono]],1)+1,LEN(Tabla_Datos[[#This Row],[pTelefono]]))</f>
        <v>952302609</v>
      </c>
      <c r="X4035" s="53" t="str">
        <f>CONCATENATE(Tabla_Datos[[#This Row],[TipUrb]]," ",Tabla_Datos[[#This Row],[Calle]]," ",Tabla_Datos[[#This Row],[NumCalle]])</f>
        <v>PJ AMERICA 325</v>
      </c>
      <c r="Y4035" t="s">
        <v>590</v>
      </c>
      <c r="Z4035" t="s">
        <v>152</v>
      </c>
      <c r="AA4035" t="s">
        <v>153</v>
      </c>
      <c r="AB4035">
        <v>2</v>
      </c>
      <c r="AC4035" t="s">
        <v>95</v>
      </c>
      <c r="AD4035" t="s">
        <v>429</v>
      </c>
      <c r="AE4035" t="s">
        <v>95</v>
      </c>
      <c r="AF4035" t="s">
        <v>95</v>
      </c>
      <c r="AG4035" s="51">
        <v>487853</v>
      </c>
      <c r="AH4035" t="s">
        <v>95</v>
      </c>
      <c r="AI4035">
        <v>1</v>
      </c>
      <c r="AJ4035">
        <v>1</v>
      </c>
      <c r="AK4035" t="s">
        <v>287</v>
      </c>
      <c r="AL4035">
        <v>325</v>
      </c>
    </row>
    <row r="4036" spans="1:38">
      <c r="A4036">
        <v>3287999</v>
      </c>
      <c r="B4036" t="s">
        <v>13162</v>
      </c>
      <c r="C4036" t="s">
        <v>20</v>
      </c>
      <c r="D4036" t="s">
        <v>224</v>
      </c>
      <c r="E4036">
        <v>2011</v>
      </c>
      <c r="F4036">
        <v>8</v>
      </c>
      <c r="G4036">
        <v>20</v>
      </c>
      <c r="H4036" t="s">
        <v>144</v>
      </c>
      <c r="I4036" t="s">
        <v>16</v>
      </c>
      <c r="J4036" t="s">
        <v>16</v>
      </c>
      <c r="K4036" t="s">
        <v>157</v>
      </c>
      <c r="L4036" t="s">
        <v>144</v>
      </c>
      <c r="M4036" t="s">
        <v>88</v>
      </c>
      <c r="N4036" s="50">
        <v>20000130</v>
      </c>
      <c r="O4036" s="51">
        <v>2333831</v>
      </c>
      <c r="P4036" t="s">
        <v>13163</v>
      </c>
      <c r="Q4036" t="s">
        <v>95</v>
      </c>
      <c r="R4036" t="s">
        <v>95</v>
      </c>
      <c r="S4036" s="49" t="str">
        <f>CONCATENATE(Tabla_Datos[[#This Row],[Nombre_Cliente]]," ",Tabla_Datos[[#This Row],[ApellidoPaterno_Cliente]]," ",Tabla_Datos[[#This Row],[ApellidoMaterno_Cliente]])</f>
        <v xml:space="preserve">SERVER COMPUTER GRAF    </v>
      </c>
      <c r="T4036" s="53">
        <f>DATE(Tabla_Datos[[#This Row],[tAnio]],Tabla_Datos[[#This Row],[tMes]],Tabla_Datos[[#This Row],[tDia]])</f>
        <v>40775</v>
      </c>
      <c r="U4036" s="53" t="str">
        <f>IF(Tabla_Datos[[#This Row],[cProvincia]]="LIMA","LIMA","PROVINCIA")</f>
        <v>LIMA</v>
      </c>
      <c r="V4036" s="53" t="str">
        <f>MID(Tabla_Datos[[#This Row],[pTelefono]],1,SEARCH("-",Tabla_Datos[[#This Row],[pTelefono]],1)-1)</f>
        <v>1</v>
      </c>
      <c r="W4036" s="53" t="str">
        <f>MID(Tabla_Datos[[#This Row],[pTelefono]],SEARCH("-",Tabla_Datos[[#This Row],[pTelefono]],1)+1,LEN(Tabla_Datos[[#This Row],[pTelefono]]))</f>
        <v>995151845</v>
      </c>
      <c r="X4036" s="53" t="str">
        <f>CONCATENATE(Tabla_Datos[[#This Row],[TipUrb]]," ",Tabla_Datos[[#This Row],[Calle]]," ",Tabla_Datos[[#This Row],[NumCalle]])</f>
        <v xml:space="preserve">  IQUITOS 483</v>
      </c>
      <c r="Y4036" t="s">
        <v>92</v>
      </c>
      <c r="Z4036" t="s">
        <v>122</v>
      </c>
      <c r="AA4036" t="s">
        <v>123</v>
      </c>
      <c r="AB4036" t="s">
        <v>95</v>
      </c>
      <c r="AC4036" t="s">
        <v>95</v>
      </c>
      <c r="AD4036" t="s">
        <v>95</v>
      </c>
      <c r="AE4036" t="s">
        <v>95</v>
      </c>
      <c r="AF4036" t="s">
        <v>95</v>
      </c>
      <c r="AG4036" s="51" t="s">
        <v>95</v>
      </c>
      <c r="AH4036">
        <v>2033394543</v>
      </c>
      <c r="AI4036">
        <v>1</v>
      </c>
      <c r="AJ4036">
        <v>1</v>
      </c>
      <c r="AK4036" t="s">
        <v>916</v>
      </c>
      <c r="AL4036">
        <v>483</v>
      </c>
    </row>
    <row r="4037" spans="1:38">
      <c r="A4037">
        <v>3288556</v>
      </c>
      <c r="B4037" t="s">
        <v>13164</v>
      </c>
      <c r="C4037" t="s">
        <v>20</v>
      </c>
      <c r="D4037" t="s">
        <v>143</v>
      </c>
      <c r="E4037">
        <v>2011</v>
      </c>
      <c r="F4037">
        <v>8</v>
      </c>
      <c r="G4037">
        <v>20</v>
      </c>
      <c r="H4037" t="s">
        <v>86</v>
      </c>
      <c r="I4037" t="s">
        <v>145</v>
      </c>
      <c r="J4037" t="s">
        <v>146</v>
      </c>
      <c r="K4037" t="s">
        <v>147</v>
      </c>
      <c r="L4037" t="s">
        <v>86</v>
      </c>
      <c r="M4037" t="s">
        <v>148</v>
      </c>
      <c r="N4037" s="50">
        <v>42617279</v>
      </c>
      <c r="O4037" s="51">
        <v>2334319</v>
      </c>
      <c r="P4037" t="s">
        <v>13165</v>
      </c>
      <c r="Q4037" t="s">
        <v>13166</v>
      </c>
      <c r="R4037" t="s">
        <v>792</v>
      </c>
      <c r="S4037" s="49" t="str">
        <f>CONCATENATE(Tabla_Datos[[#This Row],[Nombre_Cliente]]," ",Tabla_Datos[[#This Row],[ApellidoPaterno_Cliente]]," ",Tabla_Datos[[#This Row],[ApellidoMaterno_Cliente]])</f>
        <v>JOSUE RUBEN GOMERO DIONICIO</v>
      </c>
      <c r="T4037" s="53">
        <f>DATE(Tabla_Datos[[#This Row],[tAnio]],Tabla_Datos[[#This Row],[tMes]],Tabla_Datos[[#This Row],[tDia]])</f>
        <v>40775</v>
      </c>
      <c r="U4037" s="53" t="str">
        <f>IF(Tabla_Datos[[#This Row],[cProvincia]]="LIMA","LIMA","PROVINCIA")</f>
        <v>PROVINCIA</v>
      </c>
      <c r="V4037" s="53" t="str">
        <f>MID(Tabla_Datos[[#This Row],[pTelefono]],1,SEARCH("-",Tabla_Datos[[#This Row],[pTelefono]],1)-1)</f>
        <v>43</v>
      </c>
      <c r="W4037" s="53" t="str">
        <f>MID(Tabla_Datos[[#This Row],[pTelefono]],SEARCH("-",Tabla_Datos[[#This Row],[pTelefono]],1)+1,LEN(Tabla_Datos[[#This Row],[pTelefono]]))</f>
        <v>975740104</v>
      </c>
      <c r="X4037" s="53" t="str">
        <f>CONCATENATE(Tabla_Datos[[#This Row],[TipUrb]]," ",Tabla_Datos[[#This Row],[Calle]]," ",Tabla_Datos[[#This Row],[NumCalle]])</f>
        <v xml:space="preserve">  NORTE RIO CHILCAY MZ A 16</v>
      </c>
      <c r="Y4037" t="s">
        <v>151</v>
      </c>
      <c r="Z4037" t="s">
        <v>152</v>
      </c>
      <c r="AA4037" t="s">
        <v>153</v>
      </c>
      <c r="AB4037" t="s">
        <v>95</v>
      </c>
      <c r="AC4037" t="s">
        <v>95</v>
      </c>
      <c r="AD4037" t="s">
        <v>95</v>
      </c>
      <c r="AE4037" t="s">
        <v>95</v>
      </c>
      <c r="AF4037" t="s">
        <v>95</v>
      </c>
      <c r="AG4037" s="51">
        <v>80081695</v>
      </c>
      <c r="AH4037" t="s">
        <v>95</v>
      </c>
      <c r="AI4037">
        <v>1</v>
      </c>
      <c r="AJ4037">
        <v>1</v>
      </c>
      <c r="AK4037" t="s">
        <v>13167</v>
      </c>
      <c r="AL4037">
        <v>16</v>
      </c>
    </row>
    <row r="4038" spans="1:38">
      <c r="A4038">
        <v>3287715</v>
      </c>
      <c r="B4038" t="s">
        <v>13168</v>
      </c>
      <c r="C4038" t="s">
        <v>20</v>
      </c>
      <c r="D4038" t="s">
        <v>85</v>
      </c>
      <c r="E4038">
        <v>2011</v>
      </c>
      <c r="F4038">
        <v>8</v>
      </c>
      <c r="G4038">
        <v>20</v>
      </c>
      <c r="H4038" t="s">
        <v>86</v>
      </c>
      <c r="I4038" t="s">
        <v>16</v>
      </c>
      <c r="J4038" t="s">
        <v>16</v>
      </c>
      <c r="K4038" t="s">
        <v>192</v>
      </c>
      <c r="L4038" t="s">
        <v>86</v>
      </c>
      <c r="M4038" t="s">
        <v>88</v>
      </c>
      <c r="N4038" s="50">
        <v>43108284</v>
      </c>
      <c r="O4038" s="51">
        <v>2333559</v>
      </c>
      <c r="P4038" t="s">
        <v>13169</v>
      </c>
      <c r="Q4038" t="s">
        <v>2852</v>
      </c>
      <c r="R4038" t="s">
        <v>2036</v>
      </c>
      <c r="S4038" s="49" t="str">
        <f>CONCATENATE(Tabla_Datos[[#This Row],[Nombre_Cliente]]," ",Tabla_Datos[[#This Row],[ApellidoPaterno_Cliente]]," ",Tabla_Datos[[#This Row],[ApellidoMaterno_Cliente]])</f>
        <v>NICANOR GUERRA SILVA</v>
      </c>
      <c r="T4038" s="53">
        <f>DATE(Tabla_Datos[[#This Row],[tAnio]],Tabla_Datos[[#This Row],[tMes]],Tabla_Datos[[#This Row],[tDia]])</f>
        <v>40775</v>
      </c>
      <c r="U4038" s="53" t="str">
        <f>IF(Tabla_Datos[[#This Row],[cProvincia]]="LIMA","LIMA","PROVINCIA")</f>
        <v>LIMA</v>
      </c>
      <c r="V4038" s="53" t="str">
        <f>MID(Tabla_Datos[[#This Row],[pTelefono]],1,SEARCH("-",Tabla_Datos[[#This Row],[pTelefono]],1)-1)</f>
        <v>1</v>
      </c>
      <c r="W4038" s="53" t="str">
        <f>MID(Tabla_Datos[[#This Row],[pTelefono]],SEARCH("-",Tabla_Datos[[#This Row],[pTelefono]],1)+1,LEN(Tabla_Datos[[#This Row],[pTelefono]]))</f>
        <v>97547546</v>
      </c>
      <c r="X4038" s="53" t="str">
        <f>CONCATENATE(Tabla_Datos[[#This Row],[TipUrb]]," ",Tabla_Datos[[#This Row],[Calle]]," ",Tabla_Datos[[#This Row],[NumCalle]])</f>
        <v xml:space="preserve">  ANCASH 0</v>
      </c>
      <c r="Y4038" t="s">
        <v>92</v>
      </c>
      <c r="Z4038" t="s">
        <v>122</v>
      </c>
      <c r="AA4038" t="s">
        <v>123</v>
      </c>
      <c r="AB4038" t="s">
        <v>95</v>
      </c>
      <c r="AC4038">
        <v>301</v>
      </c>
      <c r="AD4038" t="s">
        <v>95</v>
      </c>
      <c r="AE4038" t="s">
        <v>95</v>
      </c>
      <c r="AF4038" t="s">
        <v>95</v>
      </c>
      <c r="AG4038" s="51">
        <v>5392714</v>
      </c>
      <c r="AH4038" t="s">
        <v>95</v>
      </c>
      <c r="AI4038">
        <v>1</v>
      </c>
      <c r="AJ4038">
        <v>1</v>
      </c>
      <c r="AK4038" t="s">
        <v>145</v>
      </c>
      <c r="AL4038">
        <v>0</v>
      </c>
    </row>
    <row r="4039" spans="1:38">
      <c r="A4039">
        <v>3287913</v>
      </c>
      <c r="B4039" t="s">
        <v>13170</v>
      </c>
      <c r="C4039" t="s">
        <v>20</v>
      </c>
      <c r="D4039" t="s">
        <v>143</v>
      </c>
      <c r="E4039">
        <v>2011</v>
      </c>
      <c r="F4039">
        <v>8</v>
      </c>
      <c r="G4039">
        <v>20</v>
      </c>
      <c r="H4039" t="s">
        <v>144</v>
      </c>
      <c r="I4039" t="s">
        <v>16</v>
      </c>
      <c r="J4039" t="s">
        <v>16</v>
      </c>
      <c r="K4039" t="s">
        <v>886</v>
      </c>
      <c r="L4039" t="s">
        <v>86</v>
      </c>
      <c r="M4039" t="s">
        <v>88</v>
      </c>
      <c r="O4039" s="51">
        <v>2333755</v>
      </c>
      <c r="P4039" t="s">
        <v>13171</v>
      </c>
      <c r="Q4039" t="s">
        <v>1086</v>
      </c>
      <c r="R4039" t="s">
        <v>625</v>
      </c>
      <c r="S4039" s="49" t="str">
        <f>CONCATENATE(Tabla_Datos[[#This Row],[Nombre_Cliente]]," ",Tabla_Datos[[#This Row],[ApellidoPaterno_Cliente]]," ",Tabla_Datos[[#This Row],[ApellidoMaterno_Cliente]])</f>
        <v>ANGELICA LEONOR AGUILAR CASTILLO</v>
      </c>
      <c r="T4039" s="53">
        <f>DATE(Tabla_Datos[[#This Row],[tAnio]],Tabla_Datos[[#This Row],[tMes]],Tabla_Datos[[#This Row],[tDia]])</f>
        <v>40775</v>
      </c>
      <c r="U4039" s="53" t="str">
        <f>IF(Tabla_Datos[[#This Row],[cProvincia]]="LIMA","LIMA","PROVINCIA")</f>
        <v>LIMA</v>
      </c>
      <c r="V4039" s="53" t="str">
        <f>MID(Tabla_Datos[[#This Row],[pTelefono]],1,SEARCH("-",Tabla_Datos[[#This Row],[pTelefono]],1)-1)</f>
        <v>1</v>
      </c>
      <c r="W4039" s="53" t="str">
        <f>MID(Tabla_Datos[[#This Row],[pTelefono]],SEARCH("-",Tabla_Datos[[#This Row],[pTelefono]],1)+1,LEN(Tabla_Datos[[#This Row],[pTelefono]]))</f>
        <v>994055982</v>
      </c>
      <c r="X4039" s="53" t="str">
        <f>CONCATENATE(Tabla_Datos[[#This Row],[TipUrb]]," ",Tabla_Datos[[#This Row],[Calle]]," ",Tabla_Datos[[#This Row],[NumCalle]])</f>
        <v>UR SAN JUAN 0</v>
      </c>
      <c r="Y4039" t="s">
        <v>92</v>
      </c>
      <c r="Z4039" t="s">
        <v>152</v>
      </c>
      <c r="AA4039" t="s">
        <v>153</v>
      </c>
      <c r="AB4039" t="s">
        <v>95</v>
      </c>
      <c r="AC4039" t="s">
        <v>95</v>
      </c>
      <c r="AD4039" t="s">
        <v>161</v>
      </c>
      <c r="AE4039" t="s">
        <v>500</v>
      </c>
      <c r="AF4039">
        <v>2</v>
      </c>
      <c r="AG4039" s="51">
        <v>9043545</v>
      </c>
      <c r="AH4039" t="s">
        <v>95</v>
      </c>
      <c r="AI4039">
        <v>1</v>
      </c>
      <c r="AJ4039">
        <v>1</v>
      </c>
      <c r="AK4039" t="s">
        <v>1470</v>
      </c>
      <c r="AL4039">
        <v>0</v>
      </c>
    </row>
    <row r="4040" spans="1:38">
      <c r="A4040">
        <v>3288583</v>
      </c>
      <c r="B4040" t="s">
        <v>13172</v>
      </c>
      <c r="C4040" t="s">
        <v>20</v>
      </c>
      <c r="D4040" t="s">
        <v>143</v>
      </c>
      <c r="E4040">
        <v>2011</v>
      </c>
      <c r="F4040">
        <v>8</v>
      </c>
      <c r="G4040">
        <v>20</v>
      </c>
      <c r="H4040" t="s">
        <v>86</v>
      </c>
      <c r="I4040" t="s">
        <v>546</v>
      </c>
      <c r="J4040" t="s">
        <v>926</v>
      </c>
      <c r="K4040" t="s">
        <v>927</v>
      </c>
      <c r="L4040" t="s">
        <v>86</v>
      </c>
      <c r="M4040" t="s">
        <v>294</v>
      </c>
      <c r="N4040" s="50">
        <v>40100753</v>
      </c>
      <c r="O4040" s="51">
        <v>2334346</v>
      </c>
      <c r="P4040" t="s">
        <v>13173</v>
      </c>
      <c r="Q4040" t="s">
        <v>412</v>
      </c>
      <c r="R4040" t="s">
        <v>785</v>
      </c>
      <c r="S4040" s="49" t="str">
        <f>CONCATENATE(Tabla_Datos[[#This Row],[Nombre_Cliente]]," ",Tabla_Datos[[#This Row],[ApellidoPaterno_Cliente]]," ",Tabla_Datos[[#This Row],[ApellidoMaterno_Cliente]])</f>
        <v>SAMUEL ELISEO GONZALES SALAZAR</v>
      </c>
      <c r="T4040" s="53">
        <f>DATE(Tabla_Datos[[#This Row],[tAnio]],Tabla_Datos[[#This Row],[tMes]],Tabla_Datos[[#This Row],[tDia]])</f>
        <v>40775</v>
      </c>
      <c r="U4040" s="53" t="str">
        <f>IF(Tabla_Datos[[#This Row],[cProvincia]]="LIMA","LIMA","PROVINCIA")</f>
        <v>PROVINCIA</v>
      </c>
      <c r="V4040" s="53" t="str">
        <f>MID(Tabla_Datos[[#This Row],[pTelefono]],1,SEARCH("-",Tabla_Datos[[#This Row],[pTelefono]],1)-1)</f>
        <v>61</v>
      </c>
      <c r="W4040" s="53" t="str">
        <f>MID(Tabla_Datos[[#This Row],[pTelefono]],SEARCH("-",Tabla_Datos[[#This Row],[pTelefono]],1)+1,LEN(Tabla_Datos[[#This Row],[pTelefono]]))</f>
        <v>961557436</v>
      </c>
      <c r="X4040" s="53" t="str">
        <f>CONCATENATE(Tabla_Datos[[#This Row],[TipUrb]]," ",Tabla_Datos[[#This Row],[Calle]]," ",Tabla_Datos[[#This Row],[NumCalle]])</f>
        <v>LO NUEVA LUZ DE FATIMA 0</v>
      </c>
      <c r="Y4040" t="s">
        <v>930</v>
      </c>
      <c r="Z4040" t="s">
        <v>152</v>
      </c>
      <c r="AA4040" t="s">
        <v>153</v>
      </c>
      <c r="AB4040" t="s">
        <v>95</v>
      </c>
      <c r="AC4040" t="s">
        <v>116</v>
      </c>
      <c r="AD4040" t="s">
        <v>3364</v>
      </c>
      <c r="AE4040" t="s">
        <v>95</v>
      </c>
      <c r="AF4040" t="s">
        <v>95</v>
      </c>
      <c r="AG4040" s="51">
        <v>40210245</v>
      </c>
      <c r="AH4040" t="s">
        <v>95</v>
      </c>
      <c r="AI4040">
        <v>1</v>
      </c>
      <c r="AJ4040">
        <v>1</v>
      </c>
      <c r="AK4040" t="s">
        <v>13174</v>
      </c>
      <c r="AL4040">
        <v>0</v>
      </c>
    </row>
    <row r="4041" spans="1:38">
      <c r="A4041">
        <v>3288498</v>
      </c>
      <c r="B4041" t="s">
        <v>13175</v>
      </c>
      <c r="C4041" t="s">
        <v>20</v>
      </c>
      <c r="D4041" t="s">
        <v>143</v>
      </c>
      <c r="E4041">
        <v>2011</v>
      </c>
      <c r="F4041">
        <v>8</v>
      </c>
      <c r="G4041">
        <v>20</v>
      </c>
      <c r="H4041" t="s">
        <v>86</v>
      </c>
      <c r="I4041" t="s">
        <v>300</v>
      </c>
      <c r="J4041" t="s">
        <v>535</v>
      </c>
      <c r="K4041" t="s">
        <v>1010</v>
      </c>
      <c r="L4041" t="s">
        <v>86</v>
      </c>
      <c r="M4041" t="s">
        <v>148</v>
      </c>
      <c r="N4041" s="50">
        <v>47182957</v>
      </c>
      <c r="O4041" s="51">
        <v>2334272</v>
      </c>
      <c r="P4041" t="s">
        <v>13176</v>
      </c>
      <c r="Q4041" t="s">
        <v>4078</v>
      </c>
      <c r="R4041" t="s">
        <v>1675</v>
      </c>
      <c r="S4041" s="49" t="str">
        <f>CONCATENATE(Tabla_Datos[[#This Row],[Nombre_Cliente]]," ",Tabla_Datos[[#This Row],[ApellidoPaterno_Cliente]]," ",Tabla_Datos[[#This Row],[ApellidoMaterno_Cliente]])</f>
        <v>ANA DEL ROCIO LOZANO MARIN</v>
      </c>
      <c r="T4041" s="53">
        <f>DATE(Tabla_Datos[[#This Row],[tAnio]],Tabla_Datos[[#This Row],[tMes]],Tabla_Datos[[#This Row],[tDia]])</f>
        <v>40775</v>
      </c>
      <c r="U4041" s="53" t="str">
        <f>IF(Tabla_Datos[[#This Row],[cProvincia]]="LIMA","LIMA","PROVINCIA")</f>
        <v>PROVINCIA</v>
      </c>
      <c r="V4041" s="53" t="str">
        <f>MID(Tabla_Datos[[#This Row],[pTelefono]],1,SEARCH("-",Tabla_Datos[[#This Row],[pTelefono]],1)-1)</f>
        <v>65</v>
      </c>
      <c r="W4041" s="53" t="str">
        <f>MID(Tabla_Datos[[#This Row],[pTelefono]],SEARCH("-",Tabla_Datos[[#This Row],[pTelefono]],1)+1,LEN(Tabla_Datos[[#This Row],[pTelefono]]))</f>
        <v>989507455</v>
      </c>
      <c r="X4041" s="53" t="str">
        <f>CONCATENATE(Tabla_Datos[[#This Row],[TipUrb]]," ",Tabla_Datos[[#This Row],[Calle]]," ",Tabla_Datos[[#This Row],[NumCalle]])</f>
        <v>- MANCO CAPAC 104</v>
      </c>
      <c r="Y4041" t="s">
        <v>305</v>
      </c>
      <c r="Z4041" t="s">
        <v>152</v>
      </c>
      <c r="AA4041" t="s">
        <v>153</v>
      </c>
      <c r="AB4041" t="s">
        <v>95</v>
      </c>
      <c r="AC4041" t="s">
        <v>116</v>
      </c>
      <c r="AD4041" t="s">
        <v>109</v>
      </c>
      <c r="AE4041" t="s">
        <v>95</v>
      </c>
      <c r="AF4041" t="s">
        <v>95</v>
      </c>
      <c r="AG4041" s="51">
        <v>5363492</v>
      </c>
      <c r="AH4041" t="s">
        <v>95</v>
      </c>
      <c r="AI4041">
        <v>1</v>
      </c>
      <c r="AJ4041">
        <v>1</v>
      </c>
      <c r="AK4041" t="s">
        <v>275</v>
      </c>
      <c r="AL4041">
        <v>104</v>
      </c>
    </row>
    <row r="4042" spans="1:38">
      <c r="A4042">
        <v>3288071</v>
      </c>
      <c r="B4042" t="s">
        <v>13177</v>
      </c>
      <c r="C4042" t="s">
        <v>20</v>
      </c>
      <c r="D4042" t="s">
        <v>143</v>
      </c>
      <c r="E4042">
        <v>2011</v>
      </c>
      <c r="F4042">
        <v>8</v>
      </c>
      <c r="G4042">
        <v>20</v>
      </c>
      <c r="H4042" t="s">
        <v>86</v>
      </c>
      <c r="I4042" t="s">
        <v>300</v>
      </c>
      <c r="J4042" t="s">
        <v>535</v>
      </c>
      <c r="K4042" t="s">
        <v>916</v>
      </c>
      <c r="L4042" t="s">
        <v>86</v>
      </c>
      <c r="M4042" t="s">
        <v>148</v>
      </c>
      <c r="N4042" s="50">
        <v>46521348</v>
      </c>
      <c r="O4042" s="51">
        <v>2333903</v>
      </c>
      <c r="P4042" t="s">
        <v>13178</v>
      </c>
      <c r="Q4042" t="s">
        <v>666</v>
      </c>
      <c r="R4042" t="s">
        <v>781</v>
      </c>
      <c r="S4042" s="49" t="str">
        <f>CONCATENATE(Tabla_Datos[[#This Row],[Nombre_Cliente]]," ",Tabla_Datos[[#This Row],[ApellidoPaterno_Cliente]]," ",Tabla_Datos[[#This Row],[ApellidoMaterno_Cliente]])</f>
        <v>NIELS CEIN FIGUEROA ROJAS</v>
      </c>
      <c r="T4042" s="53">
        <f>DATE(Tabla_Datos[[#This Row],[tAnio]],Tabla_Datos[[#This Row],[tMes]],Tabla_Datos[[#This Row],[tDia]])</f>
        <v>40775</v>
      </c>
      <c r="U4042" s="53" t="str">
        <f>IF(Tabla_Datos[[#This Row],[cProvincia]]="LIMA","LIMA","PROVINCIA")</f>
        <v>PROVINCIA</v>
      </c>
      <c r="V4042" s="53" t="str">
        <f>MID(Tabla_Datos[[#This Row],[pTelefono]],1,SEARCH("-",Tabla_Datos[[#This Row],[pTelefono]],1)-1)</f>
        <v>65</v>
      </c>
      <c r="W4042" s="53" t="str">
        <f>MID(Tabla_Datos[[#This Row],[pTelefono]],SEARCH("-",Tabla_Datos[[#This Row],[pTelefono]],1)+1,LEN(Tabla_Datos[[#This Row],[pTelefono]]))</f>
        <v>959595723</v>
      </c>
      <c r="X4042" s="53" t="str">
        <f>CONCATENATE(Tabla_Datos[[#This Row],[TipUrb]]," ",Tabla_Datos[[#This Row],[Calle]]," ",Tabla_Datos[[#This Row],[NumCalle]])</f>
        <v>AH CORNEJO PORTUGAL 2367</v>
      </c>
      <c r="Y4042" t="s">
        <v>305</v>
      </c>
      <c r="Z4042" t="s">
        <v>152</v>
      </c>
      <c r="AA4042" t="s">
        <v>153</v>
      </c>
      <c r="AB4042" t="s">
        <v>95</v>
      </c>
      <c r="AC4042" t="s">
        <v>95</v>
      </c>
      <c r="AD4042" t="s">
        <v>96</v>
      </c>
      <c r="AE4042" t="s">
        <v>95</v>
      </c>
      <c r="AF4042" t="s">
        <v>95</v>
      </c>
      <c r="AG4042" s="51">
        <v>41237033</v>
      </c>
      <c r="AH4042" t="s">
        <v>95</v>
      </c>
      <c r="AI4042">
        <v>1</v>
      </c>
      <c r="AJ4042">
        <v>1</v>
      </c>
      <c r="AK4042" t="s">
        <v>5866</v>
      </c>
      <c r="AL4042">
        <v>2367</v>
      </c>
    </row>
    <row r="4043" spans="1:38">
      <c r="A4043">
        <v>3288363</v>
      </c>
      <c r="B4043" t="s">
        <v>13179</v>
      </c>
      <c r="C4043" t="s">
        <v>20</v>
      </c>
      <c r="D4043" t="s">
        <v>224</v>
      </c>
      <c r="E4043">
        <v>2011</v>
      </c>
      <c r="F4043">
        <v>8</v>
      </c>
      <c r="G4043">
        <v>20</v>
      </c>
      <c r="H4043" t="s">
        <v>144</v>
      </c>
      <c r="I4043" t="s">
        <v>16</v>
      </c>
      <c r="J4043" t="s">
        <v>16</v>
      </c>
      <c r="K4043" t="s">
        <v>230</v>
      </c>
      <c r="L4043" t="s">
        <v>144</v>
      </c>
      <c r="M4043" t="s">
        <v>88</v>
      </c>
      <c r="N4043" s="50">
        <v>20000130</v>
      </c>
      <c r="O4043" s="51">
        <v>2334148</v>
      </c>
      <c r="P4043" t="s">
        <v>13180</v>
      </c>
      <c r="Q4043" t="s">
        <v>2065</v>
      </c>
      <c r="R4043" t="s">
        <v>13181</v>
      </c>
      <c r="S4043" s="49" t="str">
        <f>CONCATENATE(Tabla_Datos[[#This Row],[Nombre_Cliente]]," ",Tabla_Datos[[#This Row],[ApellidoPaterno_Cliente]]," ",Tabla_Datos[[#This Row],[ApellidoMaterno_Cliente]])</f>
        <v>YANINA GUMERCINDA MORAN MENDIGUETTI</v>
      </c>
      <c r="T4043" s="53">
        <f>DATE(Tabla_Datos[[#This Row],[tAnio]],Tabla_Datos[[#This Row],[tMes]],Tabla_Datos[[#This Row],[tDia]])</f>
        <v>40775</v>
      </c>
      <c r="U4043" s="53" t="str">
        <f>IF(Tabla_Datos[[#This Row],[cProvincia]]="LIMA","LIMA","PROVINCIA")</f>
        <v>LIMA</v>
      </c>
      <c r="V4043" s="53" t="str">
        <f>MID(Tabla_Datos[[#This Row],[pTelefono]],1,SEARCH("-",Tabla_Datos[[#This Row],[pTelefono]],1)-1)</f>
        <v>1</v>
      </c>
      <c r="W4043" s="53" t="str">
        <f>MID(Tabla_Datos[[#This Row],[pTelefono]],SEARCH("-",Tabla_Datos[[#This Row],[pTelefono]],1)+1,LEN(Tabla_Datos[[#This Row],[pTelefono]]))</f>
        <v>14881888</v>
      </c>
      <c r="X4043" s="53" t="str">
        <f>CONCATENATE(Tabla_Datos[[#This Row],[TipUrb]]," ",Tabla_Datos[[#This Row],[Calle]]," ",Tabla_Datos[[#This Row],[NumCalle]])</f>
        <v>UR LOS EUCALIPTOS 0</v>
      </c>
      <c r="Y4043" t="s">
        <v>92</v>
      </c>
      <c r="Z4043" t="s">
        <v>122</v>
      </c>
      <c r="AA4043" t="s">
        <v>123</v>
      </c>
      <c r="AB4043" t="s">
        <v>95</v>
      </c>
      <c r="AC4043" t="s">
        <v>95</v>
      </c>
      <c r="AD4043" t="s">
        <v>161</v>
      </c>
      <c r="AE4043" t="s">
        <v>13182</v>
      </c>
      <c r="AF4043">
        <v>46</v>
      </c>
      <c r="AG4043" s="51">
        <v>25724364</v>
      </c>
      <c r="AH4043" t="s">
        <v>95</v>
      </c>
      <c r="AI4043">
        <v>1</v>
      </c>
      <c r="AJ4043">
        <v>1</v>
      </c>
      <c r="AK4043" t="s">
        <v>3422</v>
      </c>
      <c r="AL4043">
        <v>0</v>
      </c>
    </row>
    <row r="4044" spans="1:38">
      <c r="A4044">
        <v>3287136</v>
      </c>
      <c r="B4044" t="s">
        <v>13183</v>
      </c>
      <c r="C4044" t="s">
        <v>19</v>
      </c>
      <c r="D4044" t="s">
        <v>143</v>
      </c>
      <c r="E4044">
        <v>2011</v>
      </c>
      <c r="F4044">
        <v>8</v>
      </c>
      <c r="G4044">
        <v>20</v>
      </c>
      <c r="H4044" t="s">
        <v>86</v>
      </c>
      <c r="I4044" t="s">
        <v>16</v>
      </c>
      <c r="J4044" t="s">
        <v>16</v>
      </c>
      <c r="K4044" t="s">
        <v>496</v>
      </c>
      <c r="L4044" t="s">
        <v>86</v>
      </c>
      <c r="M4044" t="s">
        <v>88</v>
      </c>
      <c r="N4044" s="50">
        <v>20000021</v>
      </c>
      <c r="O4044" s="51">
        <v>2333132</v>
      </c>
      <c r="P4044" t="s">
        <v>13184</v>
      </c>
      <c r="Q4044" t="s">
        <v>7700</v>
      </c>
      <c r="R4044" t="s">
        <v>6704</v>
      </c>
      <c r="S4044" s="49" t="str">
        <f>CONCATENATE(Tabla_Datos[[#This Row],[Nombre_Cliente]]," ",Tabla_Datos[[#This Row],[ApellidoPaterno_Cliente]]," ",Tabla_Datos[[#This Row],[ApellidoMaterno_Cliente]])</f>
        <v>EDMER RAMON ALMONACID</v>
      </c>
      <c r="T4044" s="53">
        <f>DATE(Tabla_Datos[[#This Row],[tAnio]],Tabla_Datos[[#This Row],[tMes]],Tabla_Datos[[#This Row],[tDia]])</f>
        <v>40775</v>
      </c>
      <c r="U4044" s="53" t="str">
        <f>IF(Tabla_Datos[[#This Row],[cProvincia]]="LIMA","LIMA","PROVINCIA")</f>
        <v>LIMA</v>
      </c>
      <c r="V4044" s="53" t="str">
        <f>MID(Tabla_Datos[[#This Row],[pTelefono]],1,SEARCH("-",Tabla_Datos[[#This Row],[pTelefono]],1)-1)</f>
        <v>1</v>
      </c>
      <c r="W4044" s="53" t="str">
        <f>MID(Tabla_Datos[[#This Row],[pTelefono]],SEARCH("-",Tabla_Datos[[#This Row],[pTelefono]],1)+1,LEN(Tabla_Datos[[#This Row],[pTelefono]]))</f>
        <v>2931835</v>
      </c>
      <c r="X4044" s="53" t="str">
        <f>CONCATENATE(Tabla_Datos[[#This Row],[TipUrb]]," ",Tabla_Datos[[#This Row],[Calle]]," ",Tabla_Datos[[#This Row],[NumCalle]])</f>
        <v xml:space="preserve">  . 0</v>
      </c>
      <c r="Y4044" t="s">
        <v>92</v>
      </c>
      <c r="Z4044" t="s">
        <v>152</v>
      </c>
      <c r="AA4044" t="s">
        <v>153</v>
      </c>
      <c r="AB4044" t="s">
        <v>95</v>
      </c>
      <c r="AC4044" t="s">
        <v>95</v>
      </c>
      <c r="AD4044" t="s">
        <v>95</v>
      </c>
      <c r="AE4044" t="s">
        <v>6574</v>
      </c>
      <c r="AF4044">
        <v>16</v>
      </c>
      <c r="AG4044" s="51">
        <v>42106795</v>
      </c>
      <c r="AH4044" t="s">
        <v>95</v>
      </c>
      <c r="AI4044">
        <v>1</v>
      </c>
      <c r="AJ4044">
        <v>1</v>
      </c>
      <c r="AK4044" t="s">
        <v>221</v>
      </c>
      <c r="AL4044">
        <v>0</v>
      </c>
    </row>
    <row r="4045" spans="1:38">
      <c r="A4045">
        <v>3286866</v>
      </c>
      <c r="B4045" t="s">
        <v>13185</v>
      </c>
      <c r="C4045" t="s">
        <v>20</v>
      </c>
      <c r="D4045" t="s">
        <v>85</v>
      </c>
      <c r="E4045">
        <v>2011</v>
      </c>
      <c r="F4045">
        <v>8</v>
      </c>
      <c r="G4045">
        <v>20</v>
      </c>
      <c r="H4045" t="s">
        <v>86</v>
      </c>
      <c r="I4045" t="s">
        <v>145</v>
      </c>
      <c r="J4045" t="s">
        <v>469</v>
      </c>
      <c r="K4045" t="s">
        <v>470</v>
      </c>
      <c r="L4045" t="s">
        <v>86</v>
      </c>
      <c r="M4045" t="s">
        <v>148</v>
      </c>
      <c r="O4045" s="51">
        <v>2332913</v>
      </c>
      <c r="P4045" t="s">
        <v>13186</v>
      </c>
      <c r="Q4045" t="s">
        <v>13187</v>
      </c>
      <c r="R4045" t="s">
        <v>13188</v>
      </c>
      <c r="S4045" s="49" t="str">
        <f>CONCATENATE(Tabla_Datos[[#This Row],[Nombre_Cliente]]," ",Tabla_Datos[[#This Row],[ApellidoPaterno_Cliente]]," ",Tabla_Datos[[#This Row],[ApellidoMaterno_Cliente]])</f>
        <v>ESDRAS NOELIA COSSIO DE FARIAS</v>
      </c>
      <c r="T4045" s="53">
        <f>DATE(Tabla_Datos[[#This Row],[tAnio]],Tabla_Datos[[#This Row],[tMes]],Tabla_Datos[[#This Row],[tDia]])</f>
        <v>40775</v>
      </c>
      <c r="U4045" s="53" t="str">
        <f>IF(Tabla_Datos[[#This Row],[cProvincia]]="LIMA","LIMA","PROVINCIA")</f>
        <v>PROVINCIA</v>
      </c>
      <c r="V4045" s="53" t="str">
        <f>MID(Tabla_Datos[[#This Row],[pTelefono]],1,SEARCH("-",Tabla_Datos[[#This Row],[pTelefono]],1)-1)</f>
        <v>43</v>
      </c>
      <c r="W4045" s="53" t="str">
        <f>MID(Tabla_Datos[[#This Row],[pTelefono]],SEARCH("-",Tabla_Datos[[#This Row],[pTelefono]],1)+1,LEN(Tabla_Datos[[#This Row],[pTelefono]]))</f>
        <v>976272158</v>
      </c>
      <c r="X4045" s="53" t="str">
        <f>CONCATENATE(Tabla_Datos[[#This Row],[TipUrb]]," ",Tabla_Datos[[#This Row],[Calle]]," ",Tabla_Datos[[#This Row],[NumCalle]])</f>
        <v>UR . 0</v>
      </c>
      <c r="Y4045" t="s">
        <v>151</v>
      </c>
      <c r="Z4045" t="s">
        <v>122</v>
      </c>
      <c r="AA4045" t="s">
        <v>123</v>
      </c>
      <c r="AB4045" t="s">
        <v>95</v>
      </c>
      <c r="AC4045" t="s">
        <v>95</v>
      </c>
      <c r="AD4045" t="s">
        <v>161</v>
      </c>
      <c r="AE4045" t="s">
        <v>1847</v>
      </c>
      <c r="AF4045">
        <v>3</v>
      </c>
      <c r="AG4045" s="51">
        <v>32954638</v>
      </c>
      <c r="AH4045" t="s">
        <v>95</v>
      </c>
      <c r="AI4045">
        <v>1</v>
      </c>
      <c r="AJ4045">
        <v>1</v>
      </c>
      <c r="AK4045" t="s">
        <v>221</v>
      </c>
      <c r="AL4045">
        <v>0</v>
      </c>
    </row>
    <row r="4046" spans="1:38">
      <c r="A4046">
        <v>3287176</v>
      </c>
      <c r="B4046" t="s">
        <v>13189</v>
      </c>
      <c r="C4046" t="s">
        <v>19</v>
      </c>
      <c r="D4046" t="s">
        <v>85</v>
      </c>
      <c r="E4046">
        <v>2011</v>
      </c>
      <c r="F4046">
        <v>8</v>
      </c>
      <c r="G4046">
        <v>20</v>
      </c>
      <c r="H4046" t="s">
        <v>86</v>
      </c>
      <c r="I4046" t="s">
        <v>16</v>
      </c>
      <c r="J4046" t="s">
        <v>16</v>
      </c>
      <c r="K4046" t="s">
        <v>496</v>
      </c>
      <c r="L4046" t="s">
        <v>86</v>
      </c>
      <c r="M4046" t="s">
        <v>88</v>
      </c>
      <c r="N4046" s="50">
        <v>46461110</v>
      </c>
      <c r="O4046" s="51">
        <v>2333160</v>
      </c>
      <c r="P4046" t="s">
        <v>8265</v>
      </c>
      <c r="Q4046" t="s">
        <v>13190</v>
      </c>
      <c r="R4046" t="s">
        <v>3075</v>
      </c>
      <c r="S4046" s="49" t="str">
        <f>CONCATENATE(Tabla_Datos[[#This Row],[Nombre_Cliente]]," ",Tabla_Datos[[#This Row],[ApellidoPaterno_Cliente]]," ",Tabla_Datos[[#This Row],[ApellidoMaterno_Cliente]])</f>
        <v>KATHERINE SONCCO ROMERO</v>
      </c>
      <c r="T4046" s="53">
        <f>DATE(Tabla_Datos[[#This Row],[tAnio]],Tabla_Datos[[#This Row],[tMes]],Tabla_Datos[[#This Row],[tDia]])</f>
        <v>40775</v>
      </c>
      <c r="U4046" s="53" t="str">
        <f>IF(Tabla_Datos[[#This Row],[cProvincia]]="LIMA","LIMA","PROVINCIA")</f>
        <v>LIMA</v>
      </c>
      <c r="V4046" s="53" t="str">
        <f>MID(Tabla_Datos[[#This Row],[pTelefono]],1,SEARCH("-",Tabla_Datos[[#This Row],[pTelefono]],1)-1)</f>
        <v>1</v>
      </c>
      <c r="W4046" s="53" t="str">
        <f>MID(Tabla_Datos[[#This Row],[pTelefono]],SEARCH("-",Tabla_Datos[[#This Row],[pTelefono]],1)+1,LEN(Tabla_Datos[[#This Row],[pTelefono]]))</f>
        <v>999997555</v>
      </c>
      <c r="X4046" s="53" t="str">
        <f>CONCATENATE(Tabla_Datos[[#This Row],[TipUrb]]," ",Tabla_Datos[[#This Row],[Calle]]," ",Tabla_Datos[[#This Row],[NumCalle]])</f>
        <v>- . 0</v>
      </c>
      <c r="Y4046" t="s">
        <v>92</v>
      </c>
      <c r="Z4046" t="s">
        <v>122</v>
      </c>
      <c r="AA4046" t="s">
        <v>123</v>
      </c>
      <c r="AB4046" t="s">
        <v>95</v>
      </c>
      <c r="AC4046" t="s">
        <v>95</v>
      </c>
      <c r="AD4046" t="s">
        <v>109</v>
      </c>
      <c r="AE4046" t="s">
        <v>361</v>
      </c>
      <c r="AF4046">
        <v>1</v>
      </c>
      <c r="AG4046" s="51">
        <v>45275018</v>
      </c>
      <c r="AH4046" t="s">
        <v>95</v>
      </c>
      <c r="AI4046">
        <v>1</v>
      </c>
      <c r="AJ4046">
        <v>1</v>
      </c>
      <c r="AK4046" t="s">
        <v>221</v>
      </c>
      <c r="AL4046">
        <v>0</v>
      </c>
    </row>
    <row r="4047" spans="1:38">
      <c r="A4047">
        <v>3288212</v>
      </c>
      <c r="B4047" t="s">
        <v>13191</v>
      </c>
      <c r="C4047" t="s">
        <v>20</v>
      </c>
      <c r="D4047" t="s">
        <v>85</v>
      </c>
      <c r="E4047">
        <v>2011</v>
      </c>
      <c r="F4047">
        <v>8</v>
      </c>
      <c r="G4047">
        <v>20</v>
      </c>
      <c r="H4047" t="s">
        <v>86</v>
      </c>
      <c r="I4047" t="s">
        <v>16</v>
      </c>
      <c r="J4047" t="s">
        <v>16</v>
      </c>
      <c r="K4047" t="s">
        <v>157</v>
      </c>
      <c r="L4047" t="s">
        <v>86</v>
      </c>
      <c r="M4047" t="s">
        <v>88</v>
      </c>
      <c r="N4047" s="50">
        <v>40102176</v>
      </c>
      <c r="O4047" s="51">
        <v>2334031</v>
      </c>
      <c r="P4047" t="s">
        <v>9298</v>
      </c>
      <c r="Q4047" t="s">
        <v>5838</v>
      </c>
      <c r="R4047" t="s">
        <v>4025</v>
      </c>
      <c r="S4047" s="49" t="str">
        <f>CONCATENATE(Tabla_Datos[[#This Row],[Nombre_Cliente]]," ",Tabla_Datos[[#This Row],[ApellidoPaterno_Cliente]]," ",Tabla_Datos[[#This Row],[ApellidoMaterno_Cliente]])</f>
        <v>CESAR HUMBERTO LA ROSA BAZALAR</v>
      </c>
      <c r="T4047" s="53">
        <f>DATE(Tabla_Datos[[#This Row],[tAnio]],Tabla_Datos[[#This Row],[tMes]],Tabla_Datos[[#This Row],[tDia]])</f>
        <v>40775</v>
      </c>
      <c r="U4047" s="53" t="str">
        <f>IF(Tabla_Datos[[#This Row],[cProvincia]]="LIMA","LIMA","PROVINCIA")</f>
        <v>LIMA</v>
      </c>
      <c r="V4047" s="53" t="str">
        <f>MID(Tabla_Datos[[#This Row],[pTelefono]],1,SEARCH("-",Tabla_Datos[[#This Row],[pTelefono]],1)-1)</f>
        <v>1</v>
      </c>
      <c r="W4047" s="53" t="str">
        <f>MID(Tabla_Datos[[#This Row],[pTelefono]],SEARCH("-",Tabla_Datos[[#This Row],[pTelefono]],1)+1,LEN(Tabla_Datos[[#This Row],[pTelefono]]))</f>
        <v>997329291</v>
      </c>
      <c r="X4047" s="53" t="str">
        <f>CONCATENATE(Tabla_Datos[[#This Row],[TipUrb]]," ",Tabla_Datos[[#This Row],[Calle]]," ",Tabla_Datos[[#This Row],[NumCalle]])</f>
        <v>UR BELLO HORIZONTE 2065</v>
      </c>
      <c r="Y4047" t="s">
        <v>92</v>
      </c>
      <c r="Z4047" t="s">
        <v>122</v>
      </c>
      <c r="AA4047" t="s">
        <v>123</v>
      </c>
      <c r="AB4047" t="s">
        <v>95</v>
      </c>
      <c r="AC4047" t="s">
        <v>116</v>
      </c>
      <c r="AD4047" t="s">
        <v>161</v>
      </c>
      <c r="AE4047" t="s">
        <v>95</v>
      </c>
      <c r="AF4047" t="s">
        <v>95</v>
      </c>
      <c r="AG4047" s="51">
        <v>15599647</v>
      </c>
      <c r="AH4047" t="s">
        <v>95</v>
      </c>
      <c r="AI4047">
        <v>1</v>
      </c>
      <c r="AJ4047">
        <v>1</v>
      </c>
      <c r="AK4047" t="s">
        <v>13192</v>
      </c>
      <c r="AL4047">
        <v>2065</v>
      </c>
    </row>
    <row r="4048" spans="1:38">
      <c r="A4048">
        <v>3288030</v>
      </c>
      <c r="B4048" t="s">
        <v>13193</v>
      </c>
      <c r="C4048" t="s">
        <v>19</v>
      </c>
      <c r="D4048" t="s">
        <v>143</v>
      </c>
      <c r="E4048">
        <v>2011</v>
      </c>
      <c r="F4048">
        <v>8</v>
      </c>
      <c r="G4048">
        <v>20</v>
      </c>
      <c r="H4048" t="s">
        <v>144</v>
      </c>
      <c r="I4048" t="s">
        <v>132</v>
      </c>
      <c r="J4048" t="s">
        <v>132</v>
      </c>
      <c r="K4048" t="s">
        <v>132</v>
      </c>
      <c r="L4048" t="s">
        <v>86</v>
      </c>
      <c r="M4048" t="s">
        <v>133</v>
      </c>
      <c r="N4048" s="50">
        <v>2889261</v>
      </c>
      <c r="O4048" s="51">
        <v>2333863</v>
      </c>
      <c r="P4048" t="s">
        <v>7214</v>
      </c>
      <c r="Q4048" t="s">
        <v>4197</v>
      </c>
      <c r="R4048" t="s">
        <v>12827</v>
      </c>
      <c r="S4048" s="49" t="str">
        <f>CONCATENATE(Tabla_Datos[[#This Row],[Nombre_Cliente]]," ",Tabla_Datos[[#This Row],[ApellidoPaterno_Cliente]]," ",Tabla_Datos[[#This Row],[ApellidoMaterno_Cliente]])</f>
        <v>MARIA OLAYA TALLEDO</v>
      </c>
      <c r="T4048" s="53">
        <f>DATE(Tabla_Datos[[#This Row],[tAnio]],Tabla_Datos[[#This Row],[tMes]],Tabla_Datos[[#This Row],[tDia]])</f>
        <v>40775</v>
      </c>
      <c r="U4048" s="53" t="str">
        <f>IF(Tabla_Datos[[#This Row],[cProvincia]]="LIMA","LIMA","PROVINCIA")</f>
        <v>PROVINCIA</v>
      </c>
      <c r="V4048" s="53" t="str">
        <f>MID(Tabla_Datos[[#This Row],[pTelefono]],1,SEARCH("-",Tabla_Datos[[#This Row],[pTelefono]],1)-1)</f>
        <v>73</v>
      </c>
      <c r="W4048" s="53" t="str">
        <f>MID(Tabla_Datos[[#This Row],[pTelefono]],SEARCH("-",Tabla_Datos[[#This Row],[pTelefono]],1)+1,LEN(Tabla_Datos[[#This Row],[pTelefono]]))</f>
        <v>981610486</v>
      </c>
      <c r="X4048" s="53" t="str">
        <f>CONCATENATE(Tabla_Datos[[#This Row],[TipUrb]]," ",Tabla_Datos[[#This Row],[Calle]]," ",Tabla_Datos[[#This Row],[NumCalle]])</f>
        <v>UR . 0</v>
      </c>
      <c r="Y4048" t="s">
        <v>137</v>
      </c>
      <c r="Z4048" t="s">
        <v>152</v>
      </c>
      <c r="AA4048" t="s">
        <v>153</v>
      </c>
      <c r="AB4048" t="s">
        <v>95</v>
      </c>
      <c r="AC4048">
        <v>1</v>
      </c>
      <c r="AD4048" t="s">
        <v>161</v>
      </c>
      <c r="AE4048" t="s">
        <v>116</v>
      </c>
      <c r="AF4048">
        <v>8</v>
      </c>
      <c r="AG4048" s="51">
        <v>3594684</v>
      </c>
      <c r="AH4048" t="s">
        <v>95</v>
      </c>
      <c r="AI4048">
        <v>1</v>
      </c>
      <c r="AJ4048">
        <v>1</v>
      </c>
      <c r="AK4048" t="s">
        <v>221</v>
      </c>
      <c r="AL4048">
        <v>0</v>
      </c>
    </row>
    <row r="4049" spans="1:38">
      <c r="A4049">
        <v>3288377</v>
      </c>
      <c r="B4049" t="s">
        <v>13194</v>
      </c>
      <c r="C4049" t="s">
        <v>18</v>
      </c>
      <c r="D4049" t="s">
        <v>156</v>
      </c>
      <c r="E4049">
        <v>2011</v>
      </c>
      <c r="F4049">
        <v>8</v>
      </c>
      <c r="G4049">
        <v>20</v>
      </c>
      <c r="H4049" t="s">
        <v>86</v>
      </c>
      <c r="I4049" t="s">
        <v>145</v>
      </c>
      <c r="J4049" t="s">
        <v>469</v>
      </c>
      <c r="K4049" t="s">
        <v>991</v>
      </c>
      <c r="L4049" t="s">
        <v>86</v>
      </c>
      <c r="M4049" t="s">
        <v>148</v>
      </c>
      <c r="N4049" s="50">
        <v>99999999</v>
      </c>
      <c r="O4049" s="51">
        <v>2334097</v>
      </c>
      <c r="P4049" t="s">
        <v>3187</v>
      </c>
      <c r="Q4049" t="s">
        <v>11045</v>
      </c>
      <c r="R4049" t="s">
        <v>13195</v>
      </c>
      <c r="S4049" s="49" t="str">
        <f>CONCATENATE(Tabla_Datos[[#This Row],[Nombre_Cliente]]," ",Tabla_Datos[[#This Row],[ApellidoPaterno_Cliente]]," ",Tabla_Datos[[#This Row],[ApellidoMaterno_Cliente]])</f>
        <v xml:space="preserve">IRMA QUIROZ  MORENO </v>
      </c>
      <c r="T4049" s="53">
        <f>DATE(Tabla_Datos[[#This Row],[tAnio]],Tabla_Datos[[#This Row],[tMes]],Tabla_Datos[[#This Row],[tDia]])</f>
        <v>40775</v>
      </c>
      <c r="U4049" s="53" t="str">
        <f>IF(Tabla_Datos[[#This Row],[cProvincia]]="LIMA","LIMA","PROVINCIA")</f>
        <v>PROVINCIA</v>
      </c>
      <c r="V4049" s="53" t="str">
        <f>MID(Tabla_Datos[[#This Row],[pTelefono]],1,SEARCH("-",Tabla_Datos[[#This Row],[pTelefono]],1)-1)</f>
        <v>1</v>
      </c>
      <c r="W4049" s="53" t="str">
        <f>MID(Tabla_Datos[[#This Row],[pTelefono]],SEARCH("-",Tabla_Datos[[#This Row],[pTelefono]],1)+1,LEN(Tabla_Datos[[#This Row],[pTelefono]]))</f>
        <v>943918873 ()</v>
      </c>
      <c r="X4049" s="53" t="str">
        <f>CONCATENATE(Tabla_Datos[[#This Row],[TipUrb]]," ",Tabla_Datos[[#This Row],[Calle]]," ",Tabla_Datos[[#This Row],[NumCalle]])</f>
        <v>UR . 0</v>
      </c>
      <c r="Y4049" t="s">
        <v>151</v>
      </c>
      <c r="Z4049" t="s">
        <v>93</v>
      </c>
      <c r="AA4049" t="s">
        <v>94</v>
      </c>
      <c r="AB4049" t="s">
        <v>95</v>
      </c>
      <c r="AC4049" t="s">
        <v>95</v>
      </c>
      <c r="AD4049" t="s">
        <v>161</v>
      </c>
      <c r="AE4049" t="s">
        <v>13196</v>
      </c>
      <c r="AF4049">
        <v>7</v>
      </c>
      <c r="AG4049" s="51">
        <v>32837293</v>
      </c>
      <c r="AI4049">
        <v>26</v>
      </c>
      <c r="AJ4049">
        <v>26</v>
      </c>
      <c r="AK4049" t="s">
        <v>221</v>
      </c>
      <c r="AL4049">
        <v>0</v>
      </c>
    </row>
    <row r="4050" spans="1:38">
      <c r="A4050">
        <v>3287732</v>
      </c>
      <c r="B4050" t="s">
        <v>13197</v>
      </c>
      <c r="C4050" t="s">
        <v>18</v>
      </c>
      <c r="D4050" t="s">
        <v>156</v>
      </c>
      <c r="E4050">
        <v>2011</v>
      </c>
      <c r="F4050">
        <v>8</v>
      </c>
      <c r="G4050">
        <v>20</v>
      </c>
      <c r="H4050" t="s">
        <v>86</v>
      </c>
      <c r="I4050" t="s">
        <v>202</v>
      </c>
      <c r="J4050" t="s">
        <v>203</v>
      </c>
      <c r="K4050" t="s">
        <v>203</v>
      </c>
      <c r="L4050" t="s">
        <v>86</v>
      </c>
      <c r="M4050" t="s">
        <v>133</v>
      </c>
      <c r="N4050" s="50">
        <v>99999999</v>
      </c>
      <c r="O4050" s="51">
        <v>2333527</v>
      </c>
      <c r="P4050" t="s">
        <v>13198</v>
      </c>
      <c r="Q4050" t="s">
        <v>5704</v>
      </c>
      <c r="R4050" t="s">
        <v>7400</v>
      </c>
      <c r="S4050" s="49" t="str">
        <f>CONCATENATE(Tabla_Datos[[#This Row],[Nombre_Cliente]]," ",Tabla_Datos[[#This Row],[ApellidoPaterno_Cliente]]," ",Tabla_Datos[[#This Row],[ApellidoMaterno_Cliente]])</f>
        <v xml:space="preserve">HILDA CONCEPCION TORRES   HUAMAN </v>
      </c>
      <c r="T4050" s="53">
        <f>DATE(Tabla_Datos[[#This Row],[tAnio]],Tabla_Datos[[#This Row],[tMes]],Tabla_Datos[[#This Row],[tDia]])</f>
        <v>40775</v>
      </c>
      <c r="U4050" s="53" t="str">
        <f>IF(Tabla_Datos[[#This Row],[cProvincia]]="LIMA","LIMA","PROVINCIA")</f>
        <v>PROVINCIA</v>
      </c>
      <c r="V4050" s="53" t="str">
        <f>MID(Tabla_Datos[[#This Row],[pTelefono]],1,SEARCH("-",Tabla_Datos[[#This Row],[pTelefono]],1)-1)</f>
        <v>74</v>
      </c>
      <c r="W4050" s="53" t="str">
        <f>MID(Tabla_Datos[[#This Row],[pTelefono]],SEARCH("-",Tabla_Datos[[#This Row],[pTelefono]],1)+1,LEN(Tabla_Datos[[#This Row],[pTelefono]]))</f>
        <v>206331</v>
      </c>
      <c r="X4050" s="53" t="str">
        <f>CONCATENATE(Tabla_Datos[[#This Row],[TipUrb]]," ",Tabla_Datos[[#This Row],[Calle]]," ",Tabla_Datos[[#This Row],[NumCalle]])</f>
        <v>PJ MIGUEL DE CERVANTES 230</v>
      </c>
      <c r="Y4050" t="s">
        <v>208</v>
      </c>
      <c r="Z4050" t="s">
        <v>93</v>
      </c>
      <c r="AA4050" t="s">
        <v>94</v>
      </c>
      <c r="AB4050">
        <v>2</v>
      </c>
      <c r="AC4050" t="s">
        <v>95</v>
      </c>
      <c r="AD4050" t="s">
        <v>429</v>
      </c>
      <c r="AE4050" t="s">
        <v>95</v>
      </c>
      <c r="AG4050" s="51">
        <v>16461999</v>
      </c>
      <c r="AI4050">
        <v>26</v>
      </c>
      <c r="AJ4050">
        <v>26</v>
      </c>
      <c r="AK4050" t="s">
        <v>13199</v>
      </c>
      <c r="AL4050">
        <v>230</v>
      </c>
    </row>
    <row r="4051" spans="1:38">
      <c r="A4051">
        <v>3287918</v>
      </c>
      <c r="B4051" t="s">
        <v>13200</v>
      </c>
      <c r="C4051" t="s">
        <v>19</v>
      </c>
      <c r="D4051" t="s">
        <v>143</v>
      </c>
      <c r="E4051">
        <v>2011</v>
      </c>
      <c r="F4051">
        <v>8</v>
      </c>
      <c r="G4051">
        <v>20</v>
      </c>
      <c r="H4051" t="s">
        <v>86</v>
      </c>
      <c r="I4051" t="s">
        <v>514</v>
      </c>
      <c r="J4051" t="s">
        <v>514</v>
      </c>
      <c r="K4051" t="s">
        <v>514</v>
      </c>
      <c r="L4051" t="s">
        <v>86</v>
      </c>
      <c r="M4051" t="s">
        <v>133</v>
      </c>
      <c r="O4051" s="51">
        <v>2333762</v>
      </c>
      <c r="P4051" t="s">
        <v>13201</v>
      </c>
      <c r="Q4051" t="s">
        <v>4078</v>
      </c>
      <c r="R4051" t="s">
        <v>5291</v>
      </c>
      <c r="S4051" s="49" t="str">
        <f>CONCATENATE(Tabla_Datos[[#This Row],[Nombre_Cliente]]," ",Tabla_Datos[[#This Row],[ApellidoPaterno_Cliente]]," ",Tabla_Datos[[#This Row],[ApellidoMaterno_Cliente]])</f>
        <v>LORENA LIZETH LOZANO FLORIAN</v>
      </c>
      <c r="T4051" s="53">
        <f>DATE(Tabla_Datos[[#This Row],[tAnio]],Tabla_Datos[[#This Row],[tMes]],Tabla_Datos[[#This Row],[tDia]])</f>
        <v>40775</v>
      </c>
      <c r="U4051" s="53" t="str">
        <f>IF(Tabla_Datos[[#This Row],[cProvincia]]="LIMA","LIMA","PROVINCIA")</f>
        <v>PROVINCIA</v>
      </c>
      <c r="V4051" s="53" t="str">
        <f>MID(Tabla_Datos[[#This Row],[pTelefono]],1,SEARCH("-",Tabla_Datos[[#This Row],[pTelefono]],1)-1)</f>
        <v>76</v>
      </c>
      <c r="W4051" s="53" t="str">
        <f>MID(Tabla_Datos[[#This Row],[pTelefono]],SEARCH("-",Tabla_Datos[[#This Row],[pTelefono]],1)+1,LEN(Tabla_Datos[[#This Row],[pTelefono]]))</f>
        <v>976690195</v>
      </c>
      <c r="X4051" s="53" t="str">
        <f>CONCATENATE(Tabla_Datos[[#This Row],[TipUrb]]," ",Tabla_Datos[[#This Row],[Calle]]," ",Tabla_Datos[[#This Row],[NumCalle]])</f>
        <v>- VERGARA 152</v>
      </c>
      <c r="Y4051" t="s">
        <v>517</v>
      </c>
      <c r="Z4051" t="s">
        <v>152</v>
      </c>
      <c r="AA4051" t="s">
        <v>153</v>
      </c>
      <c r="AB4051" t="s">
        <v>95</v>
      </c>
      <c r="AC4051" t="s">
        <v>95</v>
      </c>
      <c r="AD4051" t="s">
        <v>109</v>
      </c>
      <c r="AE4051" t="s">
        <v>95</v>
      </c>
      <c r="AF4051" t="s">
        <v>95</v>
      </c>
      <c r="AG4051" s="51">
        <v>72850840</v>
      </c>
      <c r="AH4051" t="s">
        <v>95</v>
      </c>
      <c r="AI4051">
        <v>1</v>
      </c>
      <c r="AJ4051">
        <v>1</v>
      </c>
      <c r="AK4051" t="s">
        <v>3496</v>
      </c>
      <c r="AL4051">
        <v>152</v>
      </c>
    </row>
    <row r="4052" spans="1:38">
      <c r="A4052">
        <v>3287234</v>
      </c>
      <c r="B4052" t="s">
        <v>13202</v>
      </c>
      <c r="C4052" t="s">
        <v>20</v>
      </c>
      <c r="D4052" t="s">
        <v>143</v>
      </c>
      <c r="E4052">
        <v>2011</v>
      </c>
      <c r="F4052">
        <v>8</v>
      </c>
      <c r="G4052">
        <v>20</v>
      </c>
      <c r="H4052" t="s">
        <v>86</v>
      </c>
      <c r="I4052" t="s">
        <v>100</v>
      </c>
      <c r="J4052" t="s">
        <v>100</v>
      </c>
      <c r="K4052" t="s">
        <v>778</v>
      </c>
      <c r="L4052" t="s">
        <v>86</v>
      </c>
      <c r="M4052" t="s">
        <v>102</v>
      </c>
      <c r="N4052" s="50">
        <v>504570</v>
      </c>
      <c r="O4052" s="51">
        <v>2333199</v>
      </c>
      <c r="P4052" t="s">
        <v>1591</v>
      </c>
      <c r="Q4052" t="s">
        <v>13203</v>
      </c>
      <c r="R4052" t="s">
        <v>1880</v>
      </c>
      <c r="S4052" s="49" t="str">
        <f>CONCATENATE(Tabla_Datos[[#This Row],[Nombre_Cliente]]," ",Tabla_Datos[[#This Row],[ApellidoPaterno_Cliente]]," ",Tabla_Datos[[#This Row],[ApellidoMaterno_Cliente]])</f>
        <v>JOSE LUIS CCAPA PERALTA</v>
      </c>
      <c r="T4052" s="53">
        <f>DATE(Tabla_Datos[[#This Row],[tAnio]],Tabla_Datos[[#This Row],[tMes]],Tabla_Datos[[#This Row],[tDia]])</f>
        <v>40775</v>
      </c>
      <c r="U4052" s="53" t="str">
        <f>IF(Tabla_Datos[[#This Row],[cProvincia]]="LIMA","LIMA","PROVINCIA")</f>
        <v>PROVINCIA</v>
      </c>
      <c r="V4052" s="53" t="str">
        <f>MID(Tabla_Datos[[#This Row],[pTelefono]],1,SEARCH("-",Tabla_Datos[[#This Row],[pTelefono]],1)-1)</f>
        <v>54</v>
      </c>
      <c r="W4052" s="53" t="str">
        <f>MID(Tabla_Datos[[#This Row],[pTelefono]],SEARCH("-",Tabla_Datos[[#This Row],[pTelefono]],1)+1,LEN(Tabla_Datos[[#This Row],[pTelefono]]))</f>
        <v>974369052</v>
      </c>
      <c r="X4052" s="53" t="str">
        <f>CONCATENATE(Tabla_Datos[[#This Row],[TipUrb]]," ",Tabla_Datos[[#This Row],[Calle]]," ",Tabla_Datos[[#This Row],[NumCalle]])</f>
        <v>PJ REPUBLICA MZ D 19</v>
      </c>
      <c r="Y4052" t="s">
        <v>106</v>
      </c>
      <c r="Z4052" t="s">
        <v>152</v>
      </c>
      <c r="AA4052" t="s">
        <v>153</v>
      </c>
      <c r="AB4052" t="s">
        <v>95</v>
      </c>
      <c r="AC4052" t="s">
        <v>95</v>
      </c>
      <c r="AD4052" t="s">
        <v>429</v>
      </c>
      <c r="AE4052" t="s">
        <v>95</v>
      </c>
      <c r="AF4052" t="s">
        <v>95</v>
      </c>
      <c r="AG4052" s="51">
        <v>29633138</v>
      </c>
      <c r="AH4052" t="s">
        <v>95</v>
      </c>
      <c r="AI4052">
        <v>1</v>
      </c>
      <c r="AJ4052">
        <v>1</v>
      </c>
      <c r="AK4052" t="s">
        <v>13204</v>
      </c>
      <c r="AL4052">
        <v>19</v>
      </c>
    </row>
    <row r="4053" spans="1:38">
      <c r="A4053">
        <v>3288616</v>
      </c>
      <c r="B4053" t="s">
        <v>13205</v>
      </c>
      <c r="C4053" t="s">
        <v>18</v>
      </c>
      <c r="D4053" t="s">
        <v>85</v>
      </c>
      <c r="E4053">
        <v>2011</v>
      </c>
      <c r="F4053">
        <v>8</v>
      </c>
      <c r="G4053">
        <v>20</v>
      </c>
      <c r="H4053" t="s">
        <v>86</v>
      </c>
      <c r="I4053" t="s">
        <v>16</v>
      </c>
      <c r="J4053" t="s">
        <v>16</v>
      </c>
      <c r="K4053" t="s">
        <v>87</v>
      </c>
      <c r="L4053" t="s">
        <v>86</v>
      </c>
      <c r="M4053" t="s">
        <v>88</v>
      </c>
      <c r="N4053" s="50">
        <v>10235656</v>
      </c>
      <c r="O4053" s="51">
        <v>2334355</v>
      </c>
      <c r="P4053" t="s">
        <v>13206</v>
      </c>
      <c r="Q4053" t="s">
        <v>878</v>
      </c>
      <c r="R4053" t="s">
        <v>482</v>
      </c>
      <c r="S4053" s="49" t="str">
        <f>CONCATENATE(Tabla_Datos[[#This Row],[Nombre_Cliente]]," ",Tabla_Datos[[#This Row],[ApellidoPaterno_Cliente]]," ",Tabla_Datos[[#This Row],[ApellidoMaterno_Cliente]])</f>
        <v>HENRY  CUBAS  VASQUEZ</v>
      </c>
      <c r="T4053" s="53">
        <f>DATE(Tabla_Datos[[#This Row],[tAnio]],Tabla_Datos[[#This Row],[tMes]],Tabla_Datos[[#This Row],[tDia]])</f>
        <v>40775</v>
      </c>
      <c r="U4053" s="53" t="str">
        <f>IF(Tabla_Datos[[#This Row],[cProvincia]]="LIMA","LIMA","PROVINCIA")</f>
        <v>LIMA</v>
      </c>
      <c r="V4053" s="53" t="str">
        <f>MID(Tabla_Datos[[#This Row],[pTelefono]],1,SEARCH("-",Tabla_Datos[[#This Row],[pTelefono]],1)-1)</f>
        <v>1</v>
      </c>
      <c r="W4053" s="53" t="str">
        <f>MID(Tabla_Datos[[#This Row],[pTelefono]],SEARCH("-",Tabla_Datos[[#This Row],[pTelefono]],1)+1,LEN(Tabla_Datos[[#This Row],[pTelefono]]))</f>
        <v>990266822</v>
      </c>
      <c r="X4053" s="53" t="str">
        <f>CONCATENATE(Tabla_Datos[[#This Row],[TipUrb]]," ",Tabla_Datos[[#This Row],[Calle]]," ",Tabla_Datos[[#This Row],[NumCalle]])</f>
        <v>UR SUAREZ, BELISARIO 197</v>
      </c>
      <c r="Y4053" t="s">
        <v>92</v>
      </c>
      <c r="Z4053" t="s">
        <v>93</v>
      </c>
      <c r="AA4053" t="s">
        <v>94</v>
      </c>
      <c r="AB4053">
        <v>5</v>
      </c>
      <c r="AC4053" t="s">
        <v>95</v>
      </c>
      <c r="AD4053" t="s">
        <v>161</v>
      </c>
      <c r="AE4053" t="s">
        <v>4029</v>
      </c>
      <c r="AG4053" s="51">
        <v>10730779</v>
      </c>
      <c r="AI4053" t="s">
        <v>2157</v>
      </c>
      <c r="AJ4053" t="s">
        <v>2157</v>
      </c>
      <c r="AK4053" t="s">
        <v>13207</v>
      </c>
      <c r="AL4053">
        <v>197</v>
      </c>
    </row>
    <row r="4054" spans="1:38">
      <c r="A4054">
        <v>3287774</v>
      </c>
      <c r="B4054" t="s">
        <v>13208</v>
      </c>
      <c r="C4054" t="s">
        <v>20</v>
      </c>
      <c r="D4054" t="s">
        <v>85</v>
      </c>
      <c r="E4054">
        <v>2011</v>
      </c>
      <c r="F4054">
        <v>8</v>
      </c>
      <c r="G4054">
        <v>20</v>
      </c>
      <c r="H4054" t="s">
        <v>86</v>
      </c>
      <c r="I4054" t="s">
        <v>16</v>
      </c>
      <c r="J4054" t="s">
        <v>16</v>
      </c>
      <c r="K4054" t="s">
        <v>680</v>
      </c>
      <c r="L4054" t="s">
        <v>86</v>
      </c>
      <c r="M4054" t="s">
        <v>88</v>
      </c>
      <c r="N4054" s="50">
        <v>20000021</v>
      </c>
      <c r="O4054" s="51">
        <v>2333620</v>
      </c>
      <c r="P4054" t="s">
        <v>13209</v>
      </c>
      <c r="Q4054" t="s">
        <v>2188</v>
      </c>
      <c r="R4054" t="s">
        <v>13210</v>
      </c>
      <c r="S4054" s="49" t="str">
        <f>CONCATENATE(Tabla_Datos[[#This Row],[Nombre_Cliente]]," ",Tabla_Datos[[#This Row],[ApellidoPaterno_Cliente]]," ",Tabla_Datos[[#This Row],[ApellidoMaterno_Cliente]])</f>
        <v>ANGELICA PINEDA PALACIOS VDA DE RIVE</v>
      </c>
      <c r="T4054" s="53">
        <f>DATE(Tabla_Datos[[#This Row],[tAnio]],Tabla_Datos[[#This Row],[tMes]],Tabla_Datos[[#This Row],[tDia]])</f>
        <v>40775</v>
      </c>
      <c r="U4054" s="53" t="str">
        <f>IF(Tabla_Datos[[#This Row],[cProvincia]]="LIMA","LIMA","PROVINCIA")</f>
        <v>LIMA</v>
      </c>
      <c r="V4054" s="53" t="str">
        <f>MID(Tabla_Datos[[#This Row],[pTelefono]],1,SEARCH("-",Tabla_Datos[[#This Row],[pTelefono]],1)-1)</f>
        <v>1</v>
      </c>
      <c r="W4054" s="53" t="str">
        <f>MID(Tabla_Datos[[#This Row],[pTelefono]],SEARCH("-",Tabla_Datos[[#This Row],[pTelefono]],1)+1,LEN(Tabla_Datos[[#This Row],[pTelefono]]))</f>
        <v>981190146</v>
      </c>
      <c r="X4054" s="53" t="str">
        <f>CONCATENATE(Tabla_Datos[[#This Row],[TipUrb]]," ",Tabla_Datos[[#This Row],[Calle]]," ",Tabla_Datos[[#This Row],[NumCalle]])</f>
        <v>UR . 0</v>
      </c>
      <c r="Y4054" t="s">
        <v>92</v>
      </c>
      <c r="Z4054" t="s">
        <v>122</v>
      </c>
      <c r="AA4054" t="s">
        <v>123</v>
      </c>
      <c r="AB4054" t="s">
        <v>95</v>
      </c>
      <c r="AC4054">
        <v>102</v>
      </c>
      <c r="AD4054" t="s">
        <v>161</v>
      </c>
      <c r="AE4054" t="s">
        <v>95</v>
      </c>
      <c r="AF4054" t="s">
        <v>95</v>
      </c>
      <c r="AG4054" s="51">
        <v>8419091</v>
      </c>
      <c r="AH4054" t="s">
        <v>95</v>
      </c>
      <c r="AI4054">
        <v>1</v>
      </c>
      <c r="AJ4054">
        <v>1</v>
      </c>
      <c r="AK4054" t="s">
        <v>221</v>
      </c>
      <c r="AL4054">
        <v>0</v>
      </c>
    </row>
    <row r="4055" spans="1:38">
      <c r="A4055">
        <v>3288494</v>
      </c>
      <c r="B4055" t="s">
        <v>13211</v>
      </c>
      <c r="C4055" t="s">
        <v>20</v>
      </c>
      <c r="D4055" t="s">
        <v>224</v>
      </c>
      <c r="E4055">
        <v>2011</v>
      </c>
      <c r="F4055">
        <v>8</v>
      </c>
      <c r="G4055">
        <v>20</v>
      </c>
      <c r="H4055" t="s">
        <v>144</v>
      </c>
      <c r="I4055" t="s">
        <v>16</v>
      </c>
      <c r="J4055" t="s">
        <v>16</v>
      </c>
      <c r="K4055" t="s">
        <v>16</v>
      </c>
      <c r="L4055" t="s">
        <v>144</v>
      </c>
      <c r="M4055" t="s">
        <v>88</v>
      </c>
      <c r="N4055" s="50">
        <v>20000130</v>
      </c>
      <c r="O4055" s="51">
        <v>2334268</v>
      </c>
      <c r="P4055" t="s">
        <v>13212</v>
      </c>
      <c r="Q4055" t="s">
        <v>95</v>
      </c>
      <c r="R4055" t="s">
        <v>95</v>
      </c>
      <c r="S4055" s="49" t="str">
        <f>CONCATENATE(Tabla_Datos[[#This Row],[Nombre_Cliente]]," ",Tabla_Datos[[#This Row],[ApellidoPaterno_Cliente]]," ",Tabla_Datos[[#This Row],[ApellidoMaterno_Cliente]])</f>
        <v xml:space="preserve">ALCEM SAC    </v>
      </c>
      <c r="T4055" s="53">
        <f>DATE(Tabla_Datos[[#This Row],[tAnio]],Tabla_Datos[[#This Row],[tMes]],Tabla_Datos[[#This Row],[tDia]])</f>
        <v>40775</v>
      </c>
      <c r="U4055" s="53" t="str">
        <f>IF(Tabla_Datos[[#This Row],[cProvincia]]="LIMA","LIMA","PROVINCIA")</f>
        <v>LIMA</v>
      </c>
      <c r="V4055" s="53" t="str">
        <f>MID(Tabla_Datos[[#This Row],[pTelefono]],1,SEARCH("-",Tabla_Datos[[#This Row],[pTelefono]],1)-1)</f>
        <v>1</v>
      </c>
      <c r="W4055" s="53" t="str">
        <f>MID(Tabla_Datos[[#This Row],[pTelefono]],SEARCH("-",Tabla_Datos[[#This Row],[pTelefono]],1)+1,LEN(Tabla_Datos[[#This Row],[pTelefono]]))</f>
        <v>981347245</v>
      </c>
      <c r="X4055" s="53" t="str">
        <f>CONCATENATE(Tabla_Datos[[#This Row],[TipUrb]]," ",Tabla_Datos[[#This Row],[Calle]]," ",Tabla_Datos[[#This Row],[NumCalle]])</f>
        <v>- TORRICO R. 773</v>
      </c>
      <c r="Y4055" t="s">
        <v>92</v>
      </c>
      <c r="Z4055" t="s">
        <v>122</v>
      </c>
      <c r="AA4055" t="s">
        <v>123</v>
      </c>
      <c r="AB4055">
        <v>2</v>
      </c>
      <c r="AC4055" t="s">
        <v>95</v>
      </c>
      <c r="AD4055" t="s">
        <v>109</v>
      </c>
      <c r="AE4055" t="s">
        <v>95</v>
      </c>
      <c r="AF4055" t="s">
        <v>95</v>
      </c>
      <c r="AG4055" s="51" t="s">
        <v>95</v>
      </c>
      <c r="AH4055">
        <v>2051456157</v>
      </c>
      <c r="AI4055">
        <v>1</v>
      </c>
      <c r="AJ4055">
        <v>1</v>
      </c>
      <c r="AK4055" t="s">
        <v>13213</v>
      </c>
      <c r="AL4055">
        <v>773</v>
      </c>
    </row>
    <row r="4056" spans="1:38">
      <c r="A4056">
        <v>3287061</v>
      </c>
      <c r="B4056" t="s">
        <v>13214</v>
      </c>
      <c r="C4056" t="s">
        <v>20</v>
      </c>
      <c r="D4056" t="s">
        <v>85</v>
      </c>
      <c r="E4056">
        <v>2011</v>
      </c>
      <c r="F4056">
        <v>8</v>
      </c>
      <c r="G4056">
        <v>20</v>
      </c>
      <c r="H4056" t="s">
        <v>86</v>
      </c>
      <c r="I4056" t="s">
        <v>16</v>
      </c>
      <c r="J4056" t="s">
        <v>16</v>
      </c>
      <c r="K4056" t="s">
        <v>126</v>
      </c>
      <c r="L4056" t="s">
        <v>86</v>
      </c>
      <c r="M4056" t="s">
        <v>88</v>
      </c>
      <c r="N4056" s="50">
        <v>10634558</v>
      </c>
      <c r="O4056" s="51">
        <v>2333067</v>
      </c>
      <c r="P4056" t="s">
        <v>13215</v>
      </c>
      <c r="Q4056" t="s">
        <v>5288</v>
      </c>
      <c r="R4056" t="s">
        <v>2283</v>
      </c>
      <c r="S4056" s="49" t="str">
        <f>CONCATENATE(Tabla_Datos[[#This Row],[Nombre_Cliente]]," ",Tabla_Datos[[#This Row],[ApellidoPaterno_Cliente]]," ",Tabla_Datos[[#This Row],[ApellidoMaterno_Cliente]])</f>
        <v>MILAGRITOS JUANA ANDIA ALARCON</v>
      </c>
      <c r="T4056" s="53">
        <f>DATE(Tabla_Datos[[#This Row],[tAnio]],Tabla_Datos[[#This Row],[tMes]],Tabla_Datos[[#This Row],[tDia]])</f>
        <v>40775</v>
      </c>
      <c r="U4056" s="53" t="str">
        <f>IF(Tabla_Datos[[#This Row],[cProvincia]]="LIMA","LIMA","PROVINCIA")</f>
        <v>LIMA</v>
      </c>
      <c r="V4056" s="53" t="str">
        <f>MID(Tabla_Datos[[#This Row],[pTelefono]],1,SEARCH("-",Tabla_Datos[[#This Row],[pTelefono]],1)-1)</f>
        <v>1</v>
      </c>
      <c r="W4056" s="53" t="str">
        <f>MID(Tabla_Datos[[#This Row],[pTelefono]],SEARCH("-",Tabla_Datos[[#This Row],[pTelefono]],1)+1,LEN(Tabla_Datos[[#This Row],[pTelefono]]))</f>
        <v>989976709</v>
      </c>
      <c r="X4056" s="53" t="str">
        <f>CONCATENATE(Tabla_Datos[[#This Row],[TipUrb]]," ",Tabla_Datos[[#This Row],[Calle]]," ",Tabla_Datos[[#This Row],[NumCalle]])</f>
        <v>AH ECHENIQUE JOSE RUFINO 313</v>
      </c>
      <c r="Y4056" t="s">
        <v>92</v>
      </c>
      <c r="Z4056" t="s">
        <v>122</v>
      </c>
      <c r="AA4056" t="s">
        <v>123</v>
      </c>
      <c r="AB4056" t="s">
        <v>95</v>
      </c>
      <c r="AC4056" t="s">
        <v>95</v>
      </c>
      <c r="AD4056" t="s">
        <v>96</v>
      </c>
      <c r="AE4056" t="s">
        <v>95</v>
      </c>
      <c r="AF4056" t="s">
        <v>95</v>
      </c>
      <c r="AG4056" s="51">
        <v>8406647</v>
      </c>
      <c r="AH4056" t="s">
        <v>95</v>
      </c>
      <c r="AI4056">
        <v>1</v>
      </c>
      <c r="AJ4056">
        <v>1</v>
      </c>
      <c r="AK4056" t="s">
        <v>13216</v>
      </c>
      <c r="AL4056">
        <v>313</v>
      </c>
    </row>
    <row r="4057" spans="1:38">
      <c r="A4057">
        <v>3288329</v>
      </c>
      <c r="B4057" t="s">
        <v>10802</v>
      </c>
      <c r="C4057" t="s">
        <v>18</v>
      </c>
      <c r="D4057" t="s">
        <v>1061</v>
      </c>
      <c r="E4057">
        <v>2011</v>
      </c>
      <c r="F4057">
        <v>8</v>
      </c>
      <c r="G4057">
        <v>20</v>
      </c>
      <c r="H4057" t="s">
        <v>86</v>
      </c>
      <c r="I4057" t="s">
        <v>16</v>
      </c>
      <c r="J4057" t="s">
        <v>16</v>
      </c>
      <c r="K4057" t="s">
        <v>562</v>
      </c>
      <c r="L4057" t="s">
        <v>86</v>
      </c>
      <c r="M4057" t="s">
        <v>88</v>
      </c>
      <c r="N4057" s="50">
        <v>99999999</v>
      </c>
      <c r="O4057" s="51">
        <v>2334074</v>
      </c>
      <c r="P4057" t="s">
        <v>10803</v>
      </c>
      <c r="Q4057" t="s">
        <v>10804</v>
      </c>
      <c r="R4057" t="s">
        <v>95</v>
      </c>
      <c r="S4057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4057" s="53">
        <f>DATE(Tabla_Datos[[#This Row],[tAnio]],Tabla_Datos[[#This Row],[tMes]],Tabla_Datos[[#This Row],[tDia]])</f>
        <v>40775</v>
      </c>
      <c r="U4057" s="53" t="str">
        <f>IF(Tabla_Datos[[#This Row],[cProvincia]]="LIMA","LIMA","PROVINCIA")</f>
        <v>LIMA</v>
      </c>
      <c r="V4057" s="53" t="str">
        <f>MID(Tabla_Datos[[#This Row],[pTelefono]],1,SEARCH("-",Tabla_Datos[[#This Row],[pTelefono]],1)-1)</f>
        <v>1</v>
      </c>
      <c r="W4057" s="53" t="str">
        <f>MID(Tabla_Datos[[#This Row],[pTelefono]],SEARCH("-",Tabla_Datos[[#This Row],[pTelefono]],1)+1,LEN(Tabla_Datos[[#This Row],[pTelefono]]))</f>
        <v>997056198</v>
      </c>
      <c r="X4057" s="53" t="str">
        <f>CONCATENATE(Tabla_Datos[[#This Row],[TipUrb]]," ",Tabla_Datos[[#This Row],[Calle]]," ",Tabla_Datos[[#This Row],[NumCalle]])</f>
        <v xml:space="preserve">  DE LAS HERAS, MARISCAL 231</v>
      </c>
      <c r="Y4057" t="s">
        <v>92</v>
      </c>
      <c r="Z4057" t="s">
        <v>93</v>
      </c>
      <c r="AA4057" t="s">
        <v>94</v>
      </c>
      <c r="AB4057" t="s">
        <v>95</v>
      </c>
      <c r="AC4057" t="s">
        <v>95</v>
      </c>
      <c r="AD4057" t="s">
        <v>95</v>
      </c>
      <c r="AE4057" t="s">
        <v>95</v>
      </c>
      <c r="AH4057">
        <v>20536587927</v>
      </c>
      <c r="AI4057">
        <v>26</v>
      </c>
      <c r="AJ4057">
        <v>26</v>
      </c>
      <c r="AK4057" t="s">
        <v>10805</v>
      </c>
      <c r="AL4057">
        <v>231</v>
      </c>
    </row>
    <row r="4058" spans="1:38">
      <c r="A4058">
        <v>3287902</v>
      </c>
      <c r="B4058" t="s">
        <v>13217</v>
      </c>
      <c r="C4058" t="s">
        <v>20</v>
      </c>
      <c r="D4058" t="s">
        <v>85</v>
      </c>
      <c r="E4058">
        <v>2011</v>
      </c>
      <c r="F4058">
        <v>8</v>
      </c>
      <c r="G4058">
        <v>20</v>
      </c>
      <c r="H4058" t="s">
        <v>86</v>
      </c>
      <c r="I4058" t="s">
        <v>355</v>
      </c>
      <c r="J4058" t="s">
        <v>355</v>
      </c>
      <c r="K4058" t="s">
        <v>356</v>
      </c>
      <c r="L4058" t="s">
        <v>86</v>
      </c>
      <c r="M4058" t="s">
        <v>594</v>
      </c>
      <c r="N4058" s="50">
        <v>43447847</v>
      </c>
      <c r="O4058" s="51">
        <v>2333705</v>
      </c>
      <c r="P4058" t="s">
        <v>13218</v>
      </c>
      <c r="Q4058" t="s">
        <v>1929</v>
      </c>
      <c r="R4058" t="s">
        <v>3839</v>
      </c>
      <c r="S4058" s="49" t="str">
        <f>CONCATENATE(Tabla_Datos[[#This Row],[Nombre_Cliente]]," ",Tabla_Datos[[#This Row],[ApellidoPaterno_Cliente]]," ",Tabla_Datos[[#This Row],[ApellidoMaterno_Cliente]])</f>
        <v>NANCI MOLINA ALCCA</v>
      </c>
      <c r="T4058" s="53">
        <f>DATE(Tabla_Datos[[#This Row],[tAnio]],Tabla_Datos[[#This Row],[tMes]],Tabla_Datos[[#This Row],[tDia]])</f>
        <v>40775</v>
      </c>
      <c r="U4058" s="53" t="str">
        <f>IF(Tabla_Datos[[#This Row],[cProvincia]]="LIMA","LIMA","PROVINCIA")</f>
        <v>PROVINCIA</v>
      </c>
      <c r="V4058" s="53" t="str">
        <f>MID(Tabla_Datos[[#This Row],[pTelefono]],1,SEARCH("-",Tabla_Datos[[#This Row],[pTelefono]],1)-1)</f>
        <v>84</v>
      </c>
      <c r="W4058" s="53" t="str">
        <f>MID(Tabla_Datos[[#This Row],[pTelefono]],SEARCH("-",Tabla_Datos[[#This Row],[pTelefono]],1)+1,LEN(Tabla_Datos[[#This Row],[pTelefono]]))</f>
        <v>508450</v>
      </c>
      <c r="X4058" s="53" t="str">
        <f>CONCATENATE(Tabla_Datos[[#This Row],[TipUrb]]," ",Tabla_Datos[[#This Row],[Calle]]," ",Tabla_Datos[[#This Row],[NumCalle]])</f>
        <v>- D 9</v>
      </c>
      <c r="Y4058" t="s">
        <v>360</v>
      </c>
      <c r="Z4058" t="s">
        <v>122</v>
      </c>
      <c r="AA4058" t="s">
        <v>123</v>
      </c>
      <c r="AB4058" t="s">
        <v>95</v>
      </c>
      <c r="AC4058" t="s">
        <v>95</v>
      </c>
      <c r="AD4058" t="s">
        <v>109</v>
      </c>
      <c r="AE4058" t="s">
        <v>95</v>
      </c>
      <c r="AF4058" t="s">
        <v>95</v>
      </c>
      <c r="AG4058" s="51">
        <v>24996141</v>
      </c>
      <c r="AI4058">
        <v>1</v>
      </c>
      <c r="AJ4058">
        <v>1</v>
      </c>
      <c r="AK4058" t="s">
        <v>474</v>
      </c>
      <c r="AL4058">
        <v>9</v>
      </c>
    </row>
    <row r="4059" spans="1:38">
      <c r="A4059">
        <v>3288317</v>
      </c>
      <c r="B4059" t="s">
        <v>10802</v>
      </c>
      <c r="C4059" t="s">
        <v>18</v>
      </c>
      <c r="D4059" t="s">
        <v>1061</v>
      </c>
      <c r="E4059">
        <v>2011</v>
      </c>
      <c r="F4059">
        <v>8</v>
      </c>
      <c r="G4059">
        <v>20</v>
      </c>
      <c r="H4059" t="s">
        <v>86</v>
      </c>
      <c r="I4059" t="s">
        <v>16</v>
      </c>
      <c r="J4059" t="s">
        <v>16</v>
      </c>
      <c r="K4059" t="s">
        <v>562</v>
      </c>
      <c r="L4059" t="s">
        <v>86</v>
      </c>
      <c r="M4059" t="s">
        <v>88</v>
      </c>
      <c r="N4059" s="50">
        <v>99999999</v>
      </c>
      <c r="O4059" s="51">
        <v>2334074</v>
      </c>
      <c r="P4059" t="s">
        <v>10803</v>
      </c>
      <c r="Q4059" t="s">
        <v>10804</v>
      </c>
      <c r="R4059" t="s">
        <v>95</v>
      </c>
      <c r="S4059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4059" s="53">
        <f>DATE(Tabla_Datos[[#This Row],[tAnio]],Tabla_Datos[[#This Row],[tMes]],Tabla_Datos[[#This Row],[tDia]])</f>
        <v>40775</v>
      </c>
      <c r="U4059" s="53" t="str">
        <f>IF(Tabla_Datos[[#This Row],[cProvincia]]="LIMA","LIMA","PROVINCIA")</f>
        <v>LIMA</v>
      </c>
      <c r="V4059" s="53" t="str">
        <f>MID(Tabla_Datos[[#This Row],[pTelefono]],1,SEARCH("-",Tabla_Datos[[#This Row],[pTelefono]],1)-1)</f>
        <v>1</v>
      </c>
      <c r="W4059" s="53" t="str">
        <f>MID(Tabla_Datos[[#This Row],[pTelefono]],SEARCH("-",Tabla_Datos[[#This Row],[pTelefono]],1)+1,LEN(Tabla_Datos[[#This Row],[pTelefono]]))</f>
        <v>997056198</v>
      </c>
      <c r="X4059" s="53" t="str">
        <f>CONCATENATE(Tabla_Datos[[#This Row],[TipUrb]]," ",Tabla_Datos[[#This Row],[Calle]]," ",Tabla_Datos[[#This Row],[NumCalle]])</f>
        <v xml:space="preserve">  DE LAS HERAS, MARISCAL 231</v>
      </c>
      <c r="Y4059" t="s">
        <v>92</v>
      </c>
      <c r="Z4059" t="s">
        <v>93</v>
      </c>
      <c r="AA4059" t="s">
        <v>94</v>
      </c>
      <c r="AB4059" t="s">
        <v>95</v>
      </c>
      <c r="AC4059" t="s">
        <v>95</v>
      </c>
      <c r="AD4059" t="s">
        <v>95</v>
      </c>
      <c r="AE4059" t="s">
        <v>95</v>
      </c>
      <c r="AH4059">
        <v>20536587927</v>
      </c>
      <c r="AI4059">
        <v>26</v>
      </c>
      <c r="AJ4059">
        <v>26</v>
      </c>
      <c r="AK4059" t="s">
        <v>10805</v>
      </c>
      <c r="AL4059">
        <v>231</v>
      </c>
    </row>
    <row r="4060" spans="1:38">
      <c r="A4060">
        <v>3288683</v>
      </c>
      <c r="B4060" t="s">
        <v>13219</v>
      </c>
      <c r="C4060" t="s">
        <v>20</v>
      </c>
      <c r="D4060" t="s">
        <v>143</v>
      </c>
      <c r="E4060">
        <v>2011</v>
      </c>
      <c r="F4060">
        <v>8</v>
      </c>
      <c r="G4060">
        <v>20</v>
      </c>
      <c r="H4060" t="s">
        <v>86</v>
      </c>
      <c r="I4060" t="s">
        <v>241</v>
      </c>
      <c r="J4060" t="s">
        <v>242</v>
      </c>
      <c r="K4060" t="s">
        <v>2610</v>
      </c>
      <c r="L4060" t="s">
        <v>86</v>
      </c>
      <c r="M4060" t="s">
        <v>148</v>
      </c>
      <c r="N4060" s="50">
        <v>17884958</v>
      </c>
      <c r="O4060" s="51">
        <v>2334441</v>
      </c>
      <c r="P4060" t="s">
        <v>13220</v>
      </c>
      <c r="Q4060" t="s">
        <v>780</v>
      </c>
      <c r="R4060" t="s">
        <v>2735</v>
      </c>
      <c r="S4060" s="49" t="str">
        <f>CONCATENATE(Tabla_Datos[[#This Row],[Nombre_Cliente]]," ",Tabla_Datos[[#This Row],[ApellidoPaterno_Cliente]]," ",Tabla_Datos[[#This Row],[ApellidoMaterno_Cliente]])</f>
        <v>DINA EMPERATRIZ SANCHEZ MERCADO</v>
      </c>
      <c r="T4060" s="53">
        <f>DATE(Tabla_Datos[[#This Row],[tAnio]],Tabla_Datos[[#This Row],[tMes]],Tabla_Datos[[#This Row],[tDia]])</f>
        <v>40775</v>
      </c>
      <c r="U4060" s="53" t="str">
        <f>IF(Tabla_Datos[[#This Row],[cProvincia]]="LIMA","LIMA","PROVINCIA")</f>
        <v>PROVINCIA</v>
      </c>
      <c r="V4060" s="53" t="str">
        <f>MID(Tabla_Datos[[#This Row],[pTelefono]],1,SEARCH("-",Tabla_Datos[[#This Row],[pTelefono]],1)-1)</f>
        <v>44</v>
      </c>
      <c r="W4060" s="53" t="str">
        <f>MID(Tabla_Datos[[#This Row],[pTelefono]],SEARCH("-",Tabla_Datos[[#This Row],[pTelefono]],1)+1,LEN(Tabla_Datos[[#This Row],[pTelefono]]))</f>
        <v>949518705</v>
      </c>
      <c r="X4060" s="53" t="str">
        <f>CONCATENATE(Tabla_Datos[[#This Row],[TipUrb]]," ",Tabla_Datos[[#This Row],[Calle]]," ",Tabla_Datos[[#This Row],[NumCalle]])</f>
        <v>- TRUJILLO 308</v>
      </c>
      <c r="Y4060" t="s">
        <v>246</v>
      </c>
      <c r="Z4060" t="s">
        <v>152</v>
      </c>
      <c r="AA4060" t="s">
        <v>153</v>
      </c>
      <c r="AB4060" t="s">
        <v>95</v>
      </c>
      <c r="AC4060" t="s">
        <v>95</v>
      </c>
      <c r="AD4060" t="s">
        <v>109</v>
      </c>
      <c r="AE4060" t="s">
        <v>95</v>
      </c>
      <c r="AF4060" t="s">
        <v>95</v>
      </c>
      <c r="AG4060" s="51">
        <v>18033461</v>
      </c>
      <c r="AH4060" t="s">
        <v>95</v>
      </c>
      <c r="AI4060">
        <v>1</v>
      </c>
      <c r="AJ4060">
        <v>1</v>
      </c>
      <c r="AK4060" t="s">
        <v>242</v>
      </c>
      <c r="AL4060">
        <v>308</v>
      </c>
    </row>
    <row r="4061" spans="1:38">
      <c r="A4061">
        <v>3288176</v>
      </c>
      <c r="B4061" t="s">
        <v>13221</v>
      </c>
      <c r="C4061" t="s">
        <v>18</v>
      </c>
      <c r="D4061" t="s">
        <v>892</v>
      </c>
      <c r="E4061">
        <v>2011</v>
      </c>
      <c r="F4061">
        <v>8</v>
      </c>
      <c r="G4061">
        <v>20</v>
      </c>
      <c r="H4061" t="s">
        <v>86</v>
      </c>
      <c r="I4061" t="s">
        <v>16</v>
      </c>
      <c r="J4061" t="s">
        <v>16</v>
      </c>
      <c r="K4061" t="s">
        <v>192</v>
      </c>
      <c r="L4061" t="s">
        <v>86</v>
      </c>
      <c r="M4061" t="s">
        <v>88</v>
      </c>
      <c r="N4061" s="50">
        <v>7544056</v>
      </c>
      <c r="O4061" s="51">
        <v>2333732</v>
      </c>
      <c r="P4061" t="s">
        <v>13222</v>
      </c>
      <c r="Q4061" t="s">
        <v>13223</v>
      </c>
      <c r="R4061" t="s">
        <v>13224</v>
      </c>
      <c r="S4061" s="49" t="str">
        <f>CONCATENATE(Tabla_Datos[[#This Row],[Nombre_Cliente]]," ",Tabla_Datos[[#This Row],[ApellidoPaterno_Cliente]]," ",Tabla_Datos[[#This Row],[ApellidoMaterno_Cliente]])</f>
        <v xml:space="preserve"> FRANK KEVIN   LAU  ENDO </v>
      </c>
      <c r="T4061" s="53">
        <f>DATE(Tabla_Datos[[#This Row],[tAnio]],Tabla_Datos[[#This Row],[tMes]],Tabla_Datos[[#This Row],[tDia]])</f>
        <v>40775</v>
      </c>
      <c r="U4061" s="53" t="str">
        <f>IF(Tabla_Datos[[#This Row],[cProvincia]]="LIMA","LIMA","PROVINCIA")</f>
        <v>LIMA</v>
      </c>
      <c r="V4061" s="53" t="str">
        <f>MID(Tabla_Datos[[#This Row],[pTelefono]],1,SEARCH("-",Tabla_Datos[[#This Row],[pTelefono]],1)-1)</f>
        <v>1</v>
      </c>
      <c r="W4061" s="53" t="str">
        <f>MID(Tabla_Datos[[#This Row],[pTelefono]],SEARCH("-",Tabla_Datos[[#This Row],[pTelefono]],1)+1,LEN(Tabla_Datos[[#This Row],[pTelefono]]))</f>
        <v>987428284</v>
      </c>
      <c r="X4061" s="53" t="str">
        <f>CONCATENATE(Tabla_Datos[[#This Row],[TipUrb]]," ",Tabla_Datos[[#This Row],[Calle]]," ",Tabla_Datos[[#This Row],[NumCalle]])</f>
        <v>CO   0</v>
      </c>
      <c r="Y4061" t="s">
        <v>92</v>
      </c>
      <c r="Z4061" t="s">
        <v>93</v>
      </c>
      <c r="AA4061" t="s">
        <v>94</v>
      </c>
      <c r="AB4061" t="s">
        <v>95</v>
      </c>
      <c r="AC4061">
        <v>104</v>
      </c>
      <c r="AD4061" t="s">
        <v>198</v>
      </c>
      <c r="AE4061" t="s">
        <v>13225</v>
      </c>
      <c r="AG4061" s="51">
        <v>70009268</v>
      </c>
      <c r="AI4061">
        <v>26</v>
      </c>
      <c r="AJ4061">
        <v>26</v>
      </c>
      <c r="AK4061" t="s">
        <v>95</v>
      </c>
      <c r="AL4061">
        <v>0</v>
      </c>
    </row>
    <row r="4062" spans="1:38">
      <c r="A4062">
        <v>3287388</v>
      </c>
      <c r="B4062" t="s">
        <v>13226</v>
      </c>
      <c r="C4062" t="s">
        <v>18</v>
      </c>
      <c r="D4062" t="s">
        <v>85</v>
      </c>
      <c r="E4062">
        <v>2011</v>
      </c>
      <c r="F4062">
        <v>8</v>
      </c>
      <c r="G4062">
        <v>20</v>
      </c>
      <c r="H4062" t="s">
        <v>86</v>
      </c>
      <c r="I4062" t="s">
        <v>141</v>
      </c>
      <c r="J4062" t="s">
        <v>521</v>
      </c>
      <c r="K4062" t="s">
        <v>869</v>
      </c>
      <c r="L4062" t="s">
        <v>86</v>
      </c>
      <c r="M4062" t="s">
        <v>294</v>
      </c>
      <c r="N4062" s="50">
        <v>20008214</v>
      </c>
      <c r="O4062" s="51">
        <v>2333095</v>
      </c>
      <c r="P4062" t="s">
        <v>13227</v>
      </c>
      <c r="Q4062" t="s">
        <v>13228</v>
      </c>
      <c r="R4062" t="s">
        <v>564</v>
      </c>
      <c r="S4062" s="49" t="str">
        <f>CONCATENATE(Tabla_Datos[[#This Row],[Nombre_Cliente]]," ",Tabla_Datos[[#This Row],[ApellidoPaterno_Cliente]]," ",Tabla_Datos[[#This Row],[ApellidoMaterno_Cliente]])</f>
        <v>ERICK MELVIN SINCHEZ GARCIA</v>
      </c>
      <c r="T4062" s="53">
        <f>DATE(Tabla_Datos[[#This Row],[tAnio]],Tabla_Datos[[#This Row],[tMes]],Tabla_Datos[[#This Row],[tDia]])</f>
        <v>40775</v>
      </c>
      <c r="U4062" s="53" t="str">
        <f>IF(Tabla_Datos[[#This Row],[cProvincia]]="LIMA","LIMA","PROVINCIA")</f>
        <v>PROVINCIA</v>
      </c>
      <c r="V4062" s="53" t="str">
        <f>MID(Tabla_Datos[[#This Row],[pTelefono]],1,SEARCH("-",Tabla_Datos[[#This Row],[pTelefono]],1)-1)</f>
        <v>64</v>
      </c>
      <c r="W4062" s="53" t="str">
        <f>MID(Tabla_Datos[[#This Row],[pTelefono]],SEARCH("-",Tabla_Datos[[#This Row],[pTelefono]],1)+1,LEN(Tabla_Datos[[#This Row],[pTelefono]]))</f>
        <v>249924</v>
      </c>
      <c r="X4062" s="53" t="str">
        <f>CONCATENATE(Tabla_Datos[[#This Row],[TipUrb]]," ",Tabla_Datos[[#This Row],[Calle]]," ",Tabla_Datos[[#This Row],[NumCalle]])</f>
        <v xml:space="preserve">  RICARDO PALMA 1520</v>
      </c>
      <c r="Y4062" t="s">
        <v>525</v>
      </c>
      <c r="Z4062" t="s">
        <v>93</v>
      </c>
      <c r="AA4062" t="s">
        <v>94</v>
      </c>
      <c r="AB4062" t="s">
        <v>95</v>
      </c>
      <c r="AC4062" t="s">
        <v>95</v>
      </c>
      <c r="AD4062" t="s">
        <v>95</v>
      </c>
      <c r="AE4062" t="s">
        <v>95</v>
      </c>
      <c r="AG4062" s="51">
        <v>43620402</v>
      </c>
      <c r="AI4062">
        <v>17</v>
      </c>
      <c r="AJ4062">
        <v>17</v>
      </c>
      <c r="AK4062" t="s">
        <v>2839</v>
      </c>
      <c r="AL4062">
        <v>1520</v>
      </c>
    </row>
    <row r="4063" spans="1:38">
      <c r="A4063">
        <v>3287872</v>
      </c>
      <c r="B4063" t="s">
        <v>13229</v>
      </c>
      <c r="C4063" t="s">
        <v>19</v>
      </c>
      <c r="D4063" t="s">
        <v>85</v>
      </c>
      <c r="E4063">
        <v>2011</v>
      </c>
      <c r="F4063">
        <v>8</v>
      </c>
      <c r="G4063">
        <v>20</v>
      </c>
      <c r="H4063" t="s">
        <v>86</v>
      </c>
      <c r="I4063" t="s">
        <v>100</v>
      </c>
      <c r="J4063" t="s">
        <v>100</v>
      </c>
      <c r="K4063" t="s">
        <v>100</v>
      </c>
      <c r="L4063" t="s">
        <v>86</v>
      </c>
      <c r="M4063" t="s">
        <v>102</v>
      </c>
      <c r="N4063" s="50">
        <v>41087214</v>
      </c>
      <c r="O4063" s="51">
        <v>2333667</v>
      </c>
      <c r="P4063" t="s">
        <v>13230</v>
      </c>
      <c r="Q4063" t="s">
        <v>371</v>
      </c>
      <c r="R4063" t="s">
        <v>7000</v>
      </c>
      <c r="S4063" s="49" t="str">
        <f>CONCATENATE(Tabla_Datos[[#This Row],[Nombre_Cliente]]," ",Tabla_Datos[[#This Row],[ApellidoPaterno_Cliente]]," ",Tabla_Datos[[#This Row],[ApellidoMaterno_Cliente]])</f>
        <v>BETHEL IRISH ENRIQUEZ ALMANZA</v>
      </c>
      <c r="T4063" s="53">
        <f>DATE(Tabla_Datos[[#This Row],[tAnio]],Tabla_Datos[[#This Row],[tMes]],Tabla_Datos[[#This Row],[tDia]])</f>
        <v>40775</v>
      </c>
      <c r="U4063" s="53" t="str">
        <f>IF(Tabla_Datos[[#This Row],[cProvincia]]="LIMA","LIMA","PROVINCIA")</f>
        <v>PROVINCIA</v>
      </c>
      <c r="V4063" s="53" t="str">
        <f>MID(Tabla_Datos[[#This Row],[pTelefono]],1,SEARCH("-",Tabla_Datos[[#This Row],[pTelefono]],1)-1)</f>
        <v>54</v>
      </c>
      <c r="W4063" s="53" t="str">
        <f>MID(Tabla_Datos[[#This Row],[pTelefono]],SEARCH("-",Tabla_Datos[[#This Row],[pTelefono]],1)+1,LEN(Tabla_Datos[[#This Row],[pTelefono]]))</f>
        <v>958399095</v>
      </c>
      <c r="X4063" s="53" t="str">
        <f>CONCATENATE(Tabla_Datos[[#This Row],[TipUrb]]," ",Tabla_Datos[[#This Row],[Calle]]," ",Tabla_Datos[[#This Row],[NumCalle]])</f>
        <v>UR . 0</v>
      </c>
      <c r="Y4063" t="s">
        <v>106</v>
      </c>
      <c r="Z4063" t="s">
        <v>122</v>
      </c>
      <c r="AA4063" t="s">
        <v>123</v>
      </c>
      <c r="AB4063" t="s">
        <v>95</v>
      </c>
      <c r="AC4063">
        <v>501</v>
      </c>
      <c r="AD4063" t="s">
        <v>161</v>
      </c>
      <c r="AE4063" t="s">
        <v>95</v>
      </c>
      <c r="AF4063" t="s">
        <v>95</v>
      </c>
      <c r="AG4063" s="51">
        <v>43648177</v>
      </c>
      <c r="AI4063">
        <v>1</v>
      </c>
      <c r="AJ4063">
        <v>1</v>
      </c>
      <c r="AK4063" t="s">
        <v>221</v>
      </c>
      <c r="AL4063">
        <v>0</v>
      </c>
    </row>
    <row r="4064" spans="1:38">
      <c r="A4064">
        <v>3288410</v>
      </c>
      <c r="B4064" t="s">
        <v>13231</v>
      </c>
      <c r="C4064" t="s">
        <v>20</v>
      </c>
      <c r="D4064" t="s">
        <v>85</v>
      </c>
      <c r="E4064">
        <v>2011</v>
      </c>
      <c r="F4064">
        <v>8</v>
      </c>
      <c r="G4064">
        <v>20</v>
      </c>
      <c r="H4064" t="s">
        <v>144</v>
      </c>
      <c r="I4064" t="s">
        <v>241</v>
      </c>
      <c r="J4064" t="s">
        <v>242</v>
      </c>
      <c r="K4064" t="s">
        <v>242</v>
      </c>
      <c r="L4064" t="s">
        <v>86</v>
      </c>
      <c r="M4064" t="s">
        <v>148</v>
      </c>
      <c r="N4064" s="50">
        <v>43544940</v>
      </c>
      <c r="O4064" s="51">
        <v>2334189</v>
      </c>
      <c r="P4064" t="s">
        <v>13232</v>
      </c>
      <c r="Q4064" t="s">
        <v>95</v>
      </c>
      <c r="R4064" t="s">
        <v>95</v>
      </c>
      <c r="S4064" s="49" t="str">
        <f>CONCATENATE(Tabla_Datos[[#This Row],[Nombre_Cliente]]," ",Tabla_Datos[[#This Row],[ApellidoPaterno_Cliente]]," ",Tabla_Datos[[#This Row],[ApellidoMaterno_Cliente]])</f>
        <v xml:space="preserve">TECNICRETO S.A.C    </v>
      </c>
      <c r="T4064" s="53">
        <f>DATE(Tabla_Datos[[#This Row],[tAnio]],Tabla_Datos[[#This Row],[tMes]],Tabla_Datos[[#This Row],[tDia]])</f>
        <v>40775</v>
      </c>
      <c r="U4064" s="53" t="str">
        <f>IF(Tabla_Datos[[#This Row],[cProvincia]]="LIMA","LIMA","PROVINCIA")</f>
        <v>PROVINCIA</v>
      </c>
      <c r="V4064" s="53" t="str">
        <f>MID(Tabla_Datos[[#This Row],[pTelefono]],1,SEARCH("-",Tabla_Datos[[#This Row],[pTelefono]],1)-1)</f>
        <v>44</v>
      </c>
      <c r="W4064" s="53" t="str">
        <f>MID(Tabla_Datos[[#This Row],[pTelefono]],SEARCH("-",Tabla_Datos[[#This Row],[pTelefono]],1)+1,LEN(Tabla_Datos[[#This Row],[pTelefono]]))</f>
        <v>44231601</v>
      </c>
      <c r="X4064" s="53" t="str">
        <f>CONCATENATE(Tabla_Datos[[#This Row],[TipUrb]]," ",Tabla_Datos[[#This Row],[Calle]]," ",Tabla_Datos[[#This Row],[NumCalle]])</f>
        <v>- JUNIN 434</v>
      </c>
      <c r="Y4064" t="s">
        <v>246</v>
      </c>
      <c r="Z4064" t="s">
        <v>122</v>
      </c>
      <c r="AA4064" t="s">
        <v>123</v>
      </c>
      <c r="AB4064" t="s">
        <v>95</v>
      </c>
      <c r="AC4064" t="s">
        <v>95</v>
      </c>
      <c r="AD4064" t="s">
        <v>109</v>
      </c>
      <c r="AE4064" t="s">
        <v>95</v>
      </c>
      <c r="AF4064" t="s">
        <v>95</v>
      </c>
      <c r="AG4064" s="51" t="s">
        <v>95</v>
      </c>
      <c r="AH4064">
        <v>2048123619</v>
      </c>
      <c r="AI4064">
        <v>1</v>
      </c>
      <c r="AJ4064">
        <v>1</v>
      </c>
      <c r="AK4064" t="s">
        <v>141</v>
      </c>
      <c r="AL4064">
        <v>434</v>
      </c>
    </row>
    <row r="4065" spans="1:38">
      <c r="A4065">
        <v>3286768</v>
      </c>
      <c r="B4065" t="s">
        <v>13233</v>
      </c>
      <c r="C4065" t="s">
        <v>19</v>
      </c>
      <c r="D4065" t="s">
        <v>85</v>
      </c>
      <c r="E4065">
        <v>2011</v>
      </c>
      <c r="F4065">
        <v>8</v>
      </c>
      <c r="G4065">
        <v>20</v>
      </c>
      <c r="H4065" t="s">
        <v>86</v>
      </c>
      <c r="I4065" t="s">
        <v>16</v>
      </c>
      <c r="J4065" t="s">
        <v>16</v>
      </c>
      <c r="K4065" t="s">
        <v>277</v>
      </c>
      <c r="L4065" t="s">
        <v>86</v>
      </c>
      <c r="M4065" t="s">
        <v>88</v>
      </c>
      <c r="N4065" s="50">
        <v>20000021</v>
      </c>
      <c r="O4065" s="51">
        <v>2332834</v>
      </c>
      <c r="P4065" t="s">
        <v>13234</v>
      </c>
      <c r="Q4065" t="s">
        <v>13235</v>
      </c>
      <c r="R4065" t="s">
        <v>407</v>
      </c>
      <c r="S4065" s="49" t="str">
        <f>CONCATENATE(Tabla_Datos[[#This Row],[Nombre_Cliente]]," ",Tabla_Datos[[#This Row],[ApellidoPaterno_Cliente]]," ",Tabla_Datos[[#This Row],[ApellidoMaterno_Cliente]])</f>
        <v>LUISA FELICIA OLEAGA SOLARI</v>
      </c>
      <c r="T4065" s="53">
        <f>DATE(Tabla_Datos[[#This Row],[tAnio]],Tabla_Datos[[#This Row],[tMes]],Tabla_Datos[[#This Row],[tDia]])</f>
        <v>40775</v>
      </c>
      <c r="U4065" s="53" t="str">
        <f>IF(Tabla_Datos[[#This Row],[cProvincia]]="LIMA","LIMA","PROVINCIA")</f>
        <v>LIMA</v>
      </c>
      <c r="V4065" s="53" t="str">
        <f>MID(Tabla_Datos[[#This Row],[pTelefono]],1,SEARCH("-",Tabla_Datos[[#This Row],[pTelefono]],1)-1)</f>
        <v>1</v>
      </c>
      <c r="W4065" s="53" t="str">
        <f>MID(Tabla_Datos[[#This Row],[pTelefono]],SEARCH("-",Tabla_Datos[[#This Row],[pTelefono]],1)+1,LEN(Tabla_Datos[[#This Row],[pTelefono]]))</f>
        <v>998126684</v>
      </c>
      <c r="X4065" s="53" t="str">
        <f>CONCATENATE(Tabla_Datos[[#This Row],[TipUrb]]," ",Tabla_Datos[[#This Row],[Calle]]," ",Tabla_Datos[[#This Row],[NumCalle]])</f>
        <v>UR PREGONEROS 195</v>
      </c>
      <c r="Y4065" t="s">
        <v>92</v>
      </c>
      <c r="Z4065" t="s">
        <v>122</v>
      </c>
      <c r="AA4065" t="s">
        <v>123</v>
      </c>
      <c r="AB4065" t="s">
        <v>95</v>
      </c>
      <c r="AC4065">
        <v>101</v>
      </c>
      <c r="AD4065" t="s">
        <v>161</v>
      </c>
      <c r="AE4065" t="s">
        <v>95</v>
      </c>
      <c r="AF4065" t="s">
        <v>95</v>
      </c>
      <c r="AG4065" s="51">
        <v>8802095</v>
      </c>
      <c r="AH4065" t="s">
        <v>95</v>
      </c>
      <c r="AI4065">
        <v>1</v>
      </c>
      <c r="AJ4065">
        <v>1</v>
      </c>
      <c r="AK4065" t="s">
        <v>13236</v>
      </c>
      <c r="AL4065">
        <v>195</v>
      </c>
    </row>
    <row r="4066" spans="1:38">
      <c r="A4066">
        <v>3287647</v>
      </c>
      <c r="B4066" t="s">
        <v>13237</v>
      </c>
      <c r="C4066" t="s">
        <v>18</v>
      </c>
      <c r="D4066" t="s">
        <v>85</v>
      </c>
      <c r="E4066">
        <v>2011</v>
      </c>
      <c r="F4066">
        <v>8</v>
      </c>
      <c r="G4066">
        <v>20</v>
      </c>
      <c r="H4066" t="s">
        <v>86</v>
      </c>
      <c r="I4066" t="s">
        <v>202</v>
      </c>
      <c r="J4066" t="s">
        <v>203</v>
      </c>
      <c r="K4066" t="s">
        <v>177</v>
      </c>
      <c r="L4066" t="s">
        <v>86</v>
      </c>
      <c r="M4066" t="s">
        <v>133</v>
      </c>
      <c r="N4066" s="50">
        <v>16736690</v>
      </c>
      <c r="O4066" s="51">
        <v>2333497</v>
      </c>
      <c r="P4066" t="s">
        <v>13238</v>
      </c>
      <c r="Q4066" t="s">
        <v>2065</v>
      </c>
      <c r="R4066" t="s">
        <v>511</v>
      </c>
      <c r="S4066" s="49" t="str">
        <f>CONCATENATE(Tabla_Datos[[#This Row],[Nombre_Cliente]]," ",Tabla_Datos[[#This Row],[ApellidoPaterno_Cliente]]," ",Tabla_Datos[[#This Row],[ApellidoMaterno_Cliente]])</f>
        <v>DAVID ERNESTO MORAN RUIZ</v>
      </c>
      <c r="T4066" s="53">
        <f>DATE(Tabla_Datos[[#This Row],[tAnio]],Tabla_Datos[[#This Row],[tMes]],Tabla_Datos[[#This Row],[tDia]])</f>
        <v>40775</v>
      </c>
      <c r="U4066" s="53" t="str">
        <f>IF(Tabla_Datos[[#This Row],[cProvincia]]="LIMA","LIMA","PROVINCIA")</f>
        <v>PROVINCIA</v>
      </c>
      <c r="V4066" s="53" t="str">
        <f>MID(Tabla_Datos[[#This Row],[pTelefono]],1,SEARCH("-",Tabla_Datos[[#This Row],[pTelefono]],1)-1)</f>
        <v>74</v>
      </c>
      <c r="W4066" s="53" t="str">
        <f>MID(Tabla_Datos[[#This Row],[pTelefono]],SEARCH("-",Tabla_Datos[[#This Row],[pTelefono]],1)+1,LEN(Tabla_Datos[[#This Row],[pTelefono]]))</f>
        <v>979661485</v>
      </c>
      <c r="X4066" s="53" t="str">
        <f>CONCATENATE(Tabla_Datos[[#This Row],[TipUrb]]," ",Tabla_Datos[[#This Row],[Calle]]," ",Tabla_Datos[[#This Row],[NumCalle]])</f>
        <v>- LOS ANDES 1055</v>
      </c>
      <c r="Y4066" t="s">
        <v>208</v>
      </c>
      <c r="Z4066" t="s">
        <v>93</v>
      </c>
      <c r="AA4066" t="s">
        <v>94</v>
      </c>
      <c r="AB4066" t="s">
        <v>95</v>
      </c>
      <c r="AC4066" t="s">
        <v>95</v>
      </c>
      <c r="AD4066" t="s">
        <v>109</v>
      </c>
      <c r="AE4066" t="s">
        <v>95</v>
      </c>
      <c r="AG4066" s="51">
        <v>41010128</v>
      </c>
      <c r="AI4066">
        <v>10</v>
      </c>
      <c r="AJ4066">
        <v>10</v>
      </c>
      <c r="AK4066" t="s">
        <v>2181</v>
      </c>
      <c r="AL4066">
        <v>1055</v>
      </c>
    </row>
    <row r="4067" spans="1:38">
      <c r="A4067">
        <v>3288354</v>
      </c>
      <c r="B4067" t="s">
        <v>13239</v>
      </c>
      <c r="C4067" t="s">
        <v>20</v>
      </c>
      <c r="D4067" t="s">
        <v>85</v>
      </c>
      <c r="E4067">
        <v>2011</v>
      </c>
      <c r="F4067">
        <v>8</v>
      </c>
      <c r="G4067">
        <v>20</v>
      </c>
      <c r="H4067" t="s">
        <v>86</v>
      </c>
      <c r="I4067" t="s">
        <v>241</v>
      </c>
      <c r="J4067" t="s">
        <v>242</v>
      </c>
      <c r="K4067" t="s">
        <v>242</v>
      </c>
      <c r="L4067" t="s">
        <v>86</v>
      </c>
      <c r="M4067" t="s">
        <v>148</v>
      </c>
      <c r="N4067" s="50">
        <v>42203455</v>
      </c>
      <c r="O4067" s="51">
        <v>2334142</v>
      </c>
      <c r="P4067" t="s">
        <v>13240</v>
      </c>
      <c r="Q4067" t="s">
        <v>13241</v>
      </c>
      <c r="R4067" t="s">
        <v>13242</v>
      </c>
      <c r="S4067" s="49" t="str">
        <f>CONCATENATE(Tabla_Datos[[#This Row],[Nombre_Cliente]]," ",Tabla_Datos[[#This Row],[ApellidoPaterno_Cliente]]," ",Tabla_Datos[[#This Row],[ApellidoMaterno_Cliente]])</f>
        <v>NELLY JACOBA NUNJA DE CUEVA</v>
      </c>
      <c r="T4067" s="53">
        <f>DATE(Tabla_Datos[[#This Row],[tAnio]],Tabla_Datos[[#This Row],[tMes]],Tabla_Datos[[#This Row],[tDia]])</f>
        <v>40775</v>
      </c>
      <c r="U4067" s="53" t="str">
        <f>IF(Tabla_Datos[[#This Row],[cProvincia]]="LIMA","LIMA","PROVINCIA")</f>
        <v>PROVINCIA</v>
      </c>
      <c r="V4067" s="53" t="str">
        <f>MID(Tabla_Datos[[#This Row],[pTelefono]],1,SEARCH("-",Tabla_Datos[[#This Row],[pTelefono]],1)-1)</f>
        <v>44</v>
      </c>
      <c r="W4067" s="53" t="str">
        <f>MID(Tabla_Datos[[#This Row],[pTelefono]],SEARCH("-",Tabla_Datos[[#This Row],[pTelefono]],1)+1,LEN(Tabla_Datos[[#This Row],[pTelefono]]))</f>
        <v>973371754</v>
      </c>
      <c r="X4067" s="53" t="str">
        <f>CONCATENATE(Tabla_Datos[[#This Row],[TipUrb]]," ",Tabla_Datos[[#This Row],[Calle]]," ",Tabla_Datos[[#This Row],[NumCalle]])</f>
        <v xml:space="preserve">  LA MAR 482</v>
      </c>
      <c r="Y4067" t="s">
        <v>246</v>
      </c>
      <c r="Z4067" t="s">
        <v>122</v>
      </c>
      <c r="AA4067" t="s">
        <v>123</v>
      </c>
      <c r="AB4067" t="s">
        <v>95</v>
      </c>
      <c r="AC4067" t="s">
        <v>95</v>
      </c>
      <c r="AD4067" t="s">
        <v>95</v>
      </c>
      <c r="AE4067" t="s">
        <v>95</v>
      </c>
      <c r="AF4067" t="s">
        <v>95</v>
      </c>
      <c r="AG4067" s="51">
        <v>17946128</v>
      </c>
      <c r="AH4067" t="s">
        <v>95</v>
      </c>
      <c r="AI4067">
        <v>1</v>
      </c>
      <c r="AJ4067">
        <v>1</v>
      </c>
      <c r="AK4067" t="s">
        <v>3409</v>
      </c>
      <c r="AL4067">
        <v>482</v>
      </c>
    </row>
    <row r="4068" spans="1:38">
      <c r="A4068">
        <v>3287542</v>
      </c>
      <c r="B4068" t="s">
        <v>13243</v>
      </c>
      <c r="C4068" t="s">
        <v>20</v>
      </c>
      <c r="D4068" t="s">
        <v>85</v>
      </c>
      <c r="E4068">
        <v>2011</v>
      </c>
      <c r="F4068">
        <v>8</v>
      </c>
      <c r="G4068">
        <v>20</v>
      </c>
      <c r="H4068" t="s">
        <v>86</v>
      </c>
      <c r="I4068" t="s">
        <v>16</v>
      </c>
      <c r="J4068" t="s">
        <v>16</v>
      </c>
      <c r="K4068" t="s">
        <v>444</v>
      </c>
      <c r="L4068" t="s">
        <v>86</v>
      </c>
      <c r="M4068" t="s">
        <v>88</v>
      </c>
      <c r="N4068" s="50">
        <v>21815914</v>
      </c>
      <c r="O4068" s="51">
        <v>2333423</v>
      </c>
      <c r="P4068" t="s">
        <v>13244</v>
      </c>
      <c r="Q4068" t="s">
        <v>2573</v>
      </c>
      <c r="R4068" t="s">
        <v>457</v>
      </c>
      <c r="S4068" s="49" t="str">
        <f>CONCATENATE(Tabla_Datos[[#This Row],[Nombre_Cliente]]," ",Tabla_Datos[[#This Row],[ApellidoPaterno_Cliente]]," ",Tabla_Datos[[#This Row],[ApellidoMaterno_Cliente]])</f>
        <v>KAREN LUCELIA ALEGRIA DAVILA</v>
      </c>
      <c r="T4068" s="53">
        <f>DATE(Tabla_Datos[[#This Row],[tAnio]],Tabla_Datos[[#This Row],[tMes]],Tabla_Datos[[#This Row],[tDia]])</f>
        <v>40775</v>
      </c>
      <c r="U4068" s="53" t="str">
        <f>IF(Tabla_Datos[[#This Row],[cProvincia]]="LIMA","LIMA","PROVINCIA")</f>
        <v>LIMA</v>
      </c>
      <c r="V4068" s="53" t="str">
        <f>MID(Tabla_Datos[[#This Row],[pTelefono]],1,SEARCH("-",Tabla_Datos[[#This Row],[pTelefono]],1)-1)</f>
        <v>1</v>
      </c>
      <c r="W4068" s="53" t="str">
        <f>MID(Tabla_Datos[[#This Row],[pTelefono]],SEARCH("-",Tabla_Datos[[#This Row],[pTelefono]],1)+1,LEN(Tabla_Datos[[#This Row],[pTelefono]]))</f>
        <v>995918652</v>
      </c>
      <c r="X4068" s="53" t="str">
        <f>CONCATENATE(Tabla_Datos[[#This Row],[TipUrb]]," ",Tabla_Datos[[#This Row],[Calle]]," ",Tabla_Datos[[#This Row],[NumCalle]])</f>
        <v>UR SINCHI ROCA 7260</v>
      </c>
      <c r="Y4068" t="s">
        <v>92</v>
      </c>
      <c r="Z4068" t="s">
        <v>196</v>
      </c>
      <c r="AA4068" t="s">
        <v>197</v>
      </c>
      <c r="AB4068">
        <v>3</v>
      </c>
      <c r="AC4068" t="s">
        <v>95</v>
      </c>
      <c r="AD4068" t="s">
        <v>161</v>
      </c>
      <c r="AE4068" t="s">
        <v>95</v>
      </c>
      <c r="AF4068" t="s">
        <v>95</v>
      </c>
      <c r="AG4068" s="51">
        <v>42561602</v>
      </c>
      <c r="AH4068" t="s">
        <v>95</v>
      </c>
      <c r="AI4068">
        <v>1</v>
      </c>
      <c r="AJ4068">
        <v>1</v>
      </c>
      <c r="AK4068" t="s">
        <v>1432</v>
      </c>
      <c r="AL4068">
        <v>7260</v>
      </c>
    </row>
    <row r="4069" spans="1:38">
      <c r="A4069">
        <v>3288325</v>
      </c>
      <c r="B4069" t="s">
        <v>10802</v>
      </c>
      <c r="C4069" t="s">
        <v>18</v>
      </c>
      <c r="D4069" t="s">
        <v>1061</v>
      </c>
      <c r="E4069">
        <v>2011</v>
      </c>
      <c r="F4069">
        <v>8</v>
      </c>
      <c r="G4069">
        <v>20</v>
      </c>
      <c r="H4069" t="s">
        <v>86</v>
      </c>
      <c r="I4069" t="s">
        <v>16</v>
      </c>
      <c r="J4069" t="s">
        <v>16</v>
      </c>
      <c r="K4069" t="s">
        <v>562</v>
      </c>
      <c r="L4069" t="s">
        <v>86</v>
      </c>
      <c r="M4069" t="s">
        <v>88</v>
      </c>
      <c r="N4069" s="50">
        <v>99999999</v>
      </c>
      <c r="O4069" s="51">
        <v>2334074</v>
      </c>
      <c r="P4069" t="s">
        <v>10803</v>
      </c>
      <c r="Q4069" t="s">
        <v>10804</v>
      </c>
      <c r="R4069" t="s">
        <v>95</v>
      </c>
      <c r="S4069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4069" s="53">
        <f>DATE(Tabla_Datos[[#This Row],[tAnio]],Tabla_Datos[[#This Row],[tMes]],Tabla_Datos[[#This Row],[tDia]])</f>
        <v>40775</v>
      </c>
      <c r="U4069" s="53" t="str">
        <f>IF(Tabla_Datos[[#This Row],[cProvincia]]="LIMA","LIMA","PROVINCIA")</f>
        <v>LIMA</v>
      </c>
      <c r="V4069" s="53" t="str">
        <f>MID(Tabla_Datos[[#This Row],[pTelefono]],1,SEARCH("-",Tabla_Datos[[#This Row],[pTelefono]],1)-1)</f>
        <v>1</v>
      </c>
      <c r="W4069" s="53" t="str">
        <f>MID(Tabla_Datos[[#This Row],[pTelefono]],SEARCH("-",Tabla_Datos[[#This Row],[pTelefono]],1)+1,LEN(Tabla_Datos[[#This Row],[pTelefono]]))</f>
        <v>997056198</v>
      </c>
      <c r="X4069" s="53" t="str">
        <f>CONCATENATE(Tabla_Datos[[#This Row],[TipUrb]]," ",Tabla_Datos[[#This Row],[Calle]]," ",Tabla_Datos[[#This Row],[NumCalle]])</f>
        <v xml:space="preserve">  DE LAS HERAS, MARISCAL 231</v>
      </c>
      <c r="Y4069" t="s">
        <v>92</v>
      </c>
      <c r="Z4069" t="s">
        <v>93</v>
      </c>
      <c r="AA4069" t="s">
        <v>94</v>
      </c>
      <c r="AB4069" t="s">
        <v>95</v>
      </c>
      <c r="AC4069" t="s">
        <v>95</v>
      </c>
      <c r="AD4069" t="s">
        <v>95</v>
      </c>
      <c r="AE4069" t="s">
        <v>95</v>
      </c>
      <c r="AH4069">
        <v>20536587927</v>
      </c>
      <c r="AI4069">
        <v>26</v>
      </c>
      <c r="AJ4069">
        <v>26</v>
      </c>
      <c r="AK4069" t="s">
        <v>10805</v>
      </c>
      <c r="AL4069">
        <v>231</v>
      </c>
    </row>
    <row r="4070" spans="1:38">
      <c r="A4070">
        <v>3288083</v>
      </c>
      <c r="B4070" t="s">
        <v>13245</v>
      </c>
      <c r="C4070" t="s">
        <v>18</v>
      </c>
      <c r="D4070" t="s">
        <v>156</v>
      </c>
      <c r="E4070">
        <v>2011</v>
      </c>
      <c r="F4070">
        <v>8</v>
      </c>
      <c r="G4070">
        <v>20</v>
      </c>
      <c r="H4070" t="s">
        <v>86</v>
      </c>
      <c r="I4070" t="s">
        <v>16</v>
      </c>
      <c r="J4070" t="s">
        <v>16</v>
      </c>
      <c r="K4070" t="s">
        <v>633</v>
      </c>
      <c r="L4070" t="s">
        <v>86</v>
      </c>
      <c r="M4070" t="s">
        <v>88</v>
      </c>
      <c r="N4070" s="50">
        <v>99999999</v>
      </c>
      <c r="O4070" s="51">
        <v>2333881</v>
      </c>
      <c r="P4070" t="s">
        <v>13246</v>
      </c>
      <c r="Q4070" t="s">
        <v>13247</v>
      </c>
      <c r="R4070" t="s">
        <v>13248</v>
      </c>
      <c r="S4070" s="49" t="str">
        <f>CONCATENATE(Tabla_Datos[[#This Row],[Nombre_Cliente]]," ",Tabla_Datos[[#This Row],[ApellidoPaterno_Cliente]]," ",Tabla_Datos[[#This Row],[ApellidoMaterno_Cliente]])</f>
        <v xml:space="preserve">FREDI ROLAND  TORIBIO   BAZALAR </v>
      </c>
      <c r="T4070" s="53">
        <f>DATE(Tabla_Datos[[#This Row],[tAnio]],Tabla_Datos[[#This Row],[tMes]],Tabla_Datos[[#This Row],[tDia]])</f>
        <v>40775</v>
      </c>
      <c r="U4070" s="53" t="str">
        <f>IF(Tabla_Datos[[#This Row],[cProvincia]]="LIMA","LIMA","PROVINCIA")</f>
        <v>LIMA</v>
      </c>
      <c r="V4070" s="53" t="str">
        <f>MID(Tabla_Datos[[#This Row],[pTelefono]],1,SEARCH("-",Tabla_Datos[[#This Row],[pTelefono]],1)-1)</f>
        <v>1</v>
      </c>
      <c r="W4070" s="53" t="str">
        <f>MID(Tabla_Datos[[#This Row],[pTelefono]],SEARCH("-",Tabla_Datos[[#This Row],[pTelefono]],1)+1,LEN(Tabla_Datos[[#This Row],[pTelefono]]))</f>
        <v>7669864</v>
      </c>
      <c r="X4070" s="53" t="str">
        <f>CONCATENATE(Tabla_Datos[[#This Row],[TipUrb]]," ",Tabla_Datos[[#This Row],[Calle]]," ",Tabla_Datos[[#This Row],[NumCalle]])</f>
        <v>AH   0</v>
      </c>
      <c r="Y4070" t="s">
        <v>92</v>
      </c>
      <c r="Z4070" t="s">
        <v>93</v>
      </c>
      <c r="AA4070" t="s">
        <v>94</v>
      </c>
      <c r="AB4070" t="s">
        <v>95</v>
      </c>
      <c r="AC4070" t="s">
        <v>95</v>
      </c>
      <c r="AD4070" t="s">
        <v>96</v>
      </c>
      <c r="AE4070" t="s">
        <v>555</v>
      </c>
      <c r="AF4070">
        <v>11</v>
      </c>
      <c r="AG4070" s="51">
        <v>10606975</v>
      </c>
      <c r="AI4070">
        <v>26</v>
      </c>
      <c r="AJ4070">
        <v>26</v>
      </c>
      <c r="AK4070" t="s">
        <v>95</v>
      </c>
      <c r="AL4070">
        <v>0</v>
      </c>
    </row>
    <row r="4071" spans="1:38">
      <c r="A4071">
        <v>3288224</v>
      </c>
      <c r="B4071" t="s">
        <v>13249</v>
      </c>
      <c r="C4071" t="s">
        <v>18</v>
      </c>
      <c r="D4071" t="s">
        <v>143</v>
      </c>
      <c r="E4071">
        <v>2011</v>
      </c>
      <c r="F4071">
        <v>8</v>
      </c>
      <c r="G4071">
        <v>20</v>
      </c>
      <c r="H4071" t="s">
        <v>86</v>
      </c>
      <c r="I4071" t="s">
        <v>314</v>
      </c>
      <c r="J4071" t="s">
        <v>314</v>
      </c>
      <c r="K4071" t="s">
        <v>12982</v>
      </c>
      <c r="L4071" t="s">
        <v>86</v>
      </c>
      <c r="M4071" t="s">
        <v>294</v>
      </c>
      <c r="N4071" s="50">
        <v>45334575</v>
      </c>
      <c r="O4071" s="51">
        <v>2334027</v>
      </c>
      <c r="P4071" t="s">
        <v>4175</v>
      </c>
      <c r="Q4071" t="s">
        <v>3144</v>
      </c>
      <c r="R4071" t="s">
        <v>13250</v>
      </c>
      <c r="S4071" s="49" t="str">
        <f>CONCATENATE(Tabla_Datos[[#This Row],[Nombre_Cliente]]," ",Tabla_Datos[[#This Row],[ApellidoPaterno_Cliente]]," ",Tabla_Datos[[#This Row],[ApellidoMaterno_Cliente]])</f>
        <v>JAIME DOMINGUEZ AMBICHO</v>
      </c>
      <c r="T4071" s="53">
        <f>DATE(Tabla_Datos[[#This Row],[tAnio]],Tabla_Datos[[#This Row],[tMes]],Tabla_Datos[[#This Row],[tDia]])</f>
        <v>40775</v>
      </c>
      <c r="U4071" s="53" t="str">
        <f>IF(Tabla_Datos[[#This Row],[cProvincia]]="LIMA","LIMA","PROVINCIA")</f>
        <v>PROVINCIA</v>
      </c>
      <c r="V4071" s="53" t="str">
        <f>MID(Tabla_Datos[[#This Row],[pTelefono]],1,SEARCH("-",Tabla_Datos[[#This Row],[pTelefono]],1)-1)</f>
        <v>62</v>
      </c>
      <c r="W4071" s="53" t="str">
        <f>MID(Tabla_Datos[[#This Row],[pTelefono]],SEARCH("-",Tabla_Datos[[#This Row],[pTelefono]],1)+1,LEN(Tabla_Datos[[#This Row],[pTelefono]]))</f>
        <v>962765847</v>
      </c>
      <c r="X4071" s="53" t="str">
        <f>CONCATENATE(Tabla_Datos[[#This Row],[TipUrb]]," ",Tabla_Datos[[#This Row],[Calle]]," ",Tabla_Datos[[#This Row],[NumCalle]])</f>
        <v>CA CAYUMBA PAMPAMARCA 1</v>
      </c>
      <c r="Y4071" t="s">
        <v>319</v>
      </c>
      <c r="Z4071" t="s">
        <v>181</v>
      </c>
      <c r="AA4071" t="s">
        <v>182</v>
      </c>
      <c r="AB4071" t="s">
        <v>95</v>
      </c>
      <c r="AC4071" t="s">
        <v>95</v>
      </c>
      <c r="AD4071" t="s">
        <v>1353</v>
      </c>
      <c r="AE4071" t="s">
        <v>95</v>
      </c>
      <c r="AG4071" s="51">
        <v>80324675</v>
      </c>
      <c r="AI4071" t="s">
        <v>1507</v>
      </c>
      <c r="AJ4071" t="s">
        <v>1507</v>
      </c>
      <c r="AK4071" t="s">
        <v>13251</v>
      </c>
      <c r="AL4071">
        <v>1</v>
      </c>
    </row>
    <row r="4072" spans="1:38">
      <c r="A4072">
        <v>3288640</v>
      </c>
      <c r="B4072" t="s">
        <v>13252</v>
      </c>
      <c r="C4072" t="s">
        <v>20</v>
      </c>
      <c r="D4072" t="s">
        <v>85</v>
      </c>
      <c r="E4072">
        <v>2011</v>
      </c>
      <c r="F4072">
        <v>8</v>
      </c>
      <c r="G4072">
        <v>20</v>
      </c>
      <c r="H4072" t="s">
        <v>86</v>
      </c>
      <c r="I4072" t="s">
        <v>100</v>
      </c>
      <c r="J4072" t="s">
        <v>100</v>
      </c>
      <c r="K4072" t="s">
        <v>1509</v>
      </c>
      <c r="L4072" t="s">
        <v>86</v>
      </c>
      <c r="M4072" t="s">
        <v>102</v>
      </c>
      <c r="N4072" s="50">
        <v>41171860</v>
      </c>
      <c r="O4072" s="51">
        <v>2334023</v>
      </c>
      <c r="P4072" t="s">
        <v>13253</v>
      </c>
      <c r="Q4072" t="s">
        <v>2828</v>
      </c>
      <c r="R4072" t="s">
        <v>13254</v>
      </c>
      <c r="S4072" s="49" t="str">
        <f>CONCATENATE(Tabla_Datos[[#This Row],[Nombre_Cliente]]," ",Tabla_Datos[[#This Row],[ApellidoPaterno_Cliente]]," ",Tabla_Datos[[#This Row],[ApellidoMaterno_Cliente]])</f>
        <v xml:space="preserve">DORA MARIA  QUISPE  TICONA </v>
      </c>
      <c r="T4072" s="53">
        <f>DATE(Tabla_Datos[[#This Row],[tAnio]],Tabla_Datos[[#This Row],[tMes]],Tabla_Datos[[#This Row],[tDia]])</f>
        <v>40775</v>
      </c>
      <c r="U4072" s="53" t="str">
        <f>IF(Tabla_Datos[[#This Row],[cProvincia]]="LIMA","LIMA","PROVINCIA")</f>
        <v>PROVINCIA</v>
      </c>
      <c r="V4072" s="53" t="str">
        <f>MID(Tabla_Datos[[#This Row],[pTelefono]],1,SEARCH("-",Tabla_Datos[[#This Row],[pTelefono]],1)-1)</f>
        <v>54</v>
      </c>
      <c r="W4072" s="53" t="str">
        <f>MID(Tabla_Datos[[#This Row],[pTelefono]],SEARCH("-",Tabla_Datos[[#This Row],[pTelefono]],1)+1,LEN(Tabla_Datos[[#This Row],[pTelefono]]))</f>
        <v>975444883</v>
      </c>
      <c r="X4072" s="53" t="str">
        <f>CONCATENATE(Tabla_Datos[[#This Row],[TipUrb]]," ",Tabla_Datos[[#This Row],[Calle]]," ",Tabla_Datos[[#This Row],[NumCalle]])</f>
        <v>- 7 DE JUNIO 219</v>
      </c>
      <c r="Y4072" t="s">
        <v>106</v>
      </c>
      <c r="Z4072" t="s">
        <v>122</v>
      </c>
      <c r="AA4072" t="s">
        <v>123</v>
      </c>
      <c r="AB4072" t="s">
        <v>95</v>
      </c>
      <c r="AC4072" t="s">
        <v>95</v>
      </c>
      <c r="AD4072" t="s">
        <v>109</v>
      </c>
      <c r="AE4072" t="s">
        <v>95</v>
      </c>
      <c r="AF4072" t="s">
        <v>95</v>
      </c>
      <c r="AG4072" s="51">
        <v>29624529</v>
      </c>
      <c r="AI4072">
        <v>1</v>
      </c>
      <c r="AJ4072">
        <v>1</v>
      </c>
      <c r="AK4072" t="s">
        <v>13255</v>
      </c>
      <c r="AL4072">
        <v>219</v>
      </c>
    </row>
    <row r="4073" spans="1:38">
      <c r="A4073">
        <v>3288426</v>
      </c>
      <c r="B4073" t="s">
        <v>13256</v>
      </c>
      <c r="C4073" t="s">
        <v>18</v>
      </c>
      <c r="D4073" t="s">
        <v>156</v>
      </c>
      <c r="E4073">
        <v>2011</v>
      </c>
      <c r="F4073">
        <v>8</v>
      </c>
      <c r="G4073">
        <v>20</v>
      </c>
      <c r="H4073" t="s">
        <v>86</v>
      </c>
      <c r="I4073" t="s">
        <v>16</v>
      </c>
      <c r="J4073" t="s">
        <v>16</v>
      </c>
      <c r="K4073" t="s">
        <v>487</v>
      </c>
      <c r="L4073" t="s">
        <v>86</v>
      </c>
      <c r="M4073" t="s">
        <v>88</v>
      </c>
      <c r="N4073" s="50">
        <v>99999999</v>
      </c>
      <c r="O4073" s="51">
        <v>2334201</v>
      </c>
      <c r="P4073" t="s">
        <v>13257</v>
      </c>
      <c r="Q4073" t="s">
        <v>7270</v>
      </c>
      <c r="R4073" t="s">
        <v>889</v>
      </c>
      <c r="S4073" s="49" t="str">
        <f>CONCATENATE(Tabla_Datos[[#This Row],[Nombre_Cliente]]," ",Tabla_Datos[[#This Row],[ApellidoPaterno_Cliente]]," ",Tabla_Datos[[#This Row],[ApellidoMaterno_Cliente]])</f>
        <v>JANET GIOVANNA  VELASQUEZ   CERNA</v>
      </c>
      <c r="T4073" s="53">
        <f>DATE(Tabla_Datos[[#This Row],[tAnio]],Tabla_Datos[[#This Row],[tMes]],Tabla_Datos[[#This Row],[tDia]])</f>
        <v>40775</v>
      </c>
      <c r="U4073" s="53" t="str">
        <f>IF(Tabla_Datos[[#This Row],[cProvincia]]="LIMA","LIMA","PROVINCIA")</f>
        <v>LIMA</v>
      </c>
      <c r="V4073" s="53" t="str">
        <f>MID(Tabla_Datos[[#This Row],[pTelefono]],1,SEARCH("-",Tabla_Datos[[#This Row],[pTelefono]],1)-1)</f>
        <v>1</v>
      </c>
      <c r="W4073" s="53" t="str">
        <f>MID(Tabla_Datos[[#This Row],[pTelefono]],SEARCH("-",Tabla_Datos[[#This Row],[pTelefono]],1)+1,LEN(Tabla_Datos[[#This Row],[pTelefono]]))</f>
        <v>3886225</v>
      </c>
      <c r="X4073" s="53" t="str">
        <f>CONCATENATE(Tabla_Datos[[#This Row],[TipUrb]]," ",Tabla_Datos[[#This Row],[Calle]]," ",Tabla_Datos[[#This Row],[NumCalle]])</f>
        <v>UR MARTE 2613</v>
      </c>
      <c r="Y4073" t="s">
        <v>92</v>
      </c>
      <c r="Z4073" t="s">
        <v>93</v>
      </c>
      <c r="AA4073" t="s">
        <v>94</v>
      </c>
      <c r="AB4073" t="s">
        <v>95</v>
      </c>
      <c r="AC4073" t="s">
        <v>95</v>
      </c>
      <c r="AD4073" t="s">
        <v>161</v>
      </c>
      <c r="AE4073" t="s">
        <v>95</v>
      </c>
      <c r="AG4073" s="51">
        <v>40733204</v>
      </c>
      <c r="AI4073">
        <v>26</v>
      </c>
      <c r="AJ4073">
        <v>26</v>
      </c>
      <c r="AK4073" t="s">
        <v>1995</v>
      </c>
      <c r="AL4073">
        <v>2613</v>
      </c>
    </row>
    <row r="4074" spans="1:38">
      <c r="A4074">
        <v>3287477</v>
      </c>
      <c r="B4074" t="s">
        <v>13258</v>
      </c>
      <c r="C4074" t="s">
        <v>20</v>
      </c>
      <c r="D4074" t="s">
        <v>85</v>
      </c>
      <c r="E4074">
        <v>2011</v>
      </c>
      <c r="F4074">
        <v>8</v>
      </c>
      <c r="G4074">
        <v>20</v>
      </c>
      <c r="H4074" t="s">
        <v>86</v>
      </c>
      <c r="I4074" t="s">
        <v>16</v>
      </c>
      <c r="J4074" t="s">
        <v>16</v>
      </c>
      <c r="K4074" t="s">
        <v>16</v>
      </c>
      <c r="L4074" t="s">
        <v>86</v>
      </c>
      <c r="M4074" t="s">
        <v>88</v>
      </c>
      <c r="N4074" s="50">
        <v>2802294</v>
      </c>
      <c r="O4074" s="51">
        <v>2333360</v>
      </c>
      <c r="P4074" t="s">
        <v>13259</v>
      </c>
      <c r="Q4074" t="s">
        <v>13260</v>
      </c>
      <c r="R4074" t="s">
        <v>6445</v>
      </c>
      <c r="S4074" s="49" t="str">
        <f>CONCATENATE(Tabla_Datos[[#This Row],[Nombre_Cliente]]," ",Tabla_Datos[[#This Row],[ApellidoPaterno_Cliente]]," ",Tabla_Datos[[#This Row],[ApellidoMaterno_Cliente]])</f>
        <v>LUIS GUSTAVO REVATTA AVALOS</v>
      </c>
      <c r="T4074" s="53">
        <f>DATE(Tabla_Datos[[#This Row],[tAnio]],Tabla_Datos[[#This Row],[tMes]],Tabla_Datos[[#This Row],[tDia]])</f>
        <v>40775</v>
      </c>
      <c r="U4074" s="53" t="str">
        <f>IF(Tabla_Datos[[#This Row],[cProvincia]]="LIMA","LIMA","PROVINCIA")</f>
        <v>LIMA</v>
      </c>
      <c r="V4074" s="53" t="str">
        <f>MID(Tabla_Datos[[#This Row],[pTelefono]],1,SEARCH("-",Tabla_Datos[[#This Row],[pTelefono]],1)-1)</f>
        <v>1</v>
      </c>
      <c r="W4074" s="53" t="str">
        <f>MID(Tabla_Datos[[#This Row],[pTelefono]],SEARCH("-",Tabla_Datos[[#This Row],[pTelefono]],1)+1,LEN(Tabla_Datos[[#This Row],[pTelefono]]))</f>
        <v>14336173</v>
      </c>
      <c r="X4074" s="53" t="str">
        <f>CONCATENATE(Tabla_Datos[[#This Row],[TipUrb]]," ",Tabla_Datos[[#This Row],[Calle]]," ",Tabla_Datos[[#This Row],[NumCalle]])</f>
        <v>UR FERNANDEZ EMILIO 540</v>
      </c>
      <c r="Y4074" t="s">
        <v>92</v>
      </c>
      <c r="Z4074" t="s">
        <v>122</v>
      </c>
      <c r="AA4074" t="s">
        <v>123</v>
      </c>
      <c r="AB4074" t="s">
        <v>95</v>
      </c>
      <c r="AC4074" t="s">
        <v>8280</v>
      </c>
      <c r="AD4074" t="s">
        <v>161</v>
      </c>
      <c r="AE4074" t="s">
        <v>95</v>
      </c>
      <c r="AF4074" t="s">
        <v>95</v>
      </c>
      <c r="AG4074" s="51">
        <v>46653614</v>
      </c>
      <c r="AH4074" t="s">
        <v>95</v>
      </c>
      <c r="AI4074">
        <v>1</v>
      </c>
      <c r="AJ4074">
        <v>1</v>
      </c>
      <c r="AK4074" t="s">
        <v>13261</v>
      </c>
      <c r="AL4074">
        <v>540</v>
      </c>
    </row>
    <row r="4075" spans="1:38">
      <c r="A4075">
        <v>3288024</v>
      </c>
      <c r="B4075" t="s">
        <v>13262</v>
      </c>
      <c r="C4075" t="s">
        <v>19</v>
      </c>
      <c r="D4075" t="s">
        <v>85</v>
      </c>
      <c r="E4075">
        <v>2011</v>
      </c>
      <c r="F4075">
        <v>8</v>
      </c>
      <c r="G4075">
        <v>20</v>
      </c>
      <c r="H4075" t="s">
        <v>86</v>
      </c>
      <c r="I4075" t="s">
        <v>100</v>
      </c>
      <c r="J4075" t="s">
        <v>100</v>
      </c>
      <c r="K4075" t="s">
        <v>1509</v>
      </c>
      <c r="L4075" t="s">
        <v>86</v>
      </c>
      <c r="M4075" t="s">
        <v>102</v>
      </c>
      <c r="N4075" s="50">
        <v>10277498</v>
      </c>
      <c r="O4075" s="51">
        <v>2333855</v>
      </c>
      <c r="P4075" t="s">
        <v>13263</v>
      </c>
      <c r="Q4075" t="s">
        <v>95</v>
      </c>
      <c r="R4075" t="s">
        <v>95</v>
      </c>
      <c r="S4075" s="49" t="str">
        <f>CONCATENATE(Tabla_Datos[[#This Row],[Nombre_Cliente]]," ",Tabla_Datos[[#This Row],[ApellidoPaterno_Cliente]]," ",Tabla_Datos[[#This Row],[ApellidoMaterno_Cliente]])</f>
        <v xml:space="preserve">SEGEIMPEX  E. I. R .    </v>
      </c>
      <c r="T4075" s="53">
        <f>DATE(Tabla_Datos[[#This Row],[tAnio]],Tabla_Datos[[#This Row],[tMes]],Tabla_Datos[[#This Row],[tDia]])</f>
        <v>40775</v>
      </c>
      <c r="U4075" s="53" t="str">
        <f>IF(Tabla_Datos[[#This Row],[cProvincia]]="LIMA","LIMA","PROVINCIA")</f>
        <v>PROVINCIA</v>
      </c>
      <c r="V4075" s="53" t="str">
        <f>MID(Tabla_Datos[[#This Row],[pTelefono]],1,SEARCH("-",Tabla_Datos[[#This Row],[pTelefono]],1)-1)</f>
        <v>54</v>
      </c>
      <c r="W4075" s="53" t="str">
        <f>MID(Tabla_Datos[[#This Row],[pTelefono]],SEARCH("-",Tabla_Datos[[#This Row],[pTelefono]],1)+1,LEN(Tabla_Datos[[#This Row],[pTelefono]]))</f>
        <v>957424222</v>
      </c>
      <c r="X4075" s="53" t="str">
        <f>CONCATENATE(Tabla_Datos[[#This Row],[TipUrb]]," ",Tabla_Datos[[#This Row],[Calle]]," ",Tabla_Datos[[#This Row],[NumCalle]])</f>
        <v>- ESTADOS UNIDOS 312</v>
      </c>
      <c r="Y4075" t="s">
        <v>106</v>
      </c>
      <c r="Z4075" t="s">
        <v>349</v>
      </c>
      <c r="AA4075" t="s">
        <v>350</v>
      </c>
      <c r="AB4075" t="s">
        <v>95</v>
      </c>
      <c r="AC4075" t="s">
        <v>95</v>
      </c>
      <c r="AD4075" t="s">
        <v>109</v>
      </c>
      <c r="AE4075" t="s">
        <v>95</v>
      </c>
      <c r="AF4075" t="s">
        <v>95</v>
      </c>
      <c r="AG4075" s="51" t="s">
        <v>95</v>
      </c>
      <c r="AH4075">
        <v>2045403564</v>
      </c>
      <c r="AI4075">
        <v>1</v>
      </c>
      <c r="AJ4075">
        <v>1</v>
      </c>
      <c r="AK4075" t="s">
        <v>8225</v>
      </c>
      <c r="AL4075">
        <v>312</v>
      </c>
    </row>
    <row r="4076" spans="1:38">
      <c r="A4076">
        <v>3288551</v>
      </c>
      <c r="B4076" t="s">
        <v>13264</v>
      </c>
      <c r="C4076" t="s">
        <v>20</v>
      </c>
      <c r="D4076" t="s">
        <v>143</v>
      </c>
      <c r="E4076">
        <v>2011</v>
      </c>
      <c r="F4076">
        <v>8</v>
      </c>
      <c r="G4076">
        <v>20</v>
      </c>
      <c r="H4076" t="s">
        <v>86</v>
      </c>
      <c r="I4076" t="s">
        <v>300</v>
      </c>
      <c r="J4076" t="s">
        <v>535</v>
      </c>
      <c r="K4076" t="s">
        <v>916</v>
      </c>
      <c r="L4076" t="s">
        <v>86</v>
      </c>
      <c r="M4076" t="s">
        <v>148</v>
      </c>
      <c r="N4076" s="50">
        <v>42090987</v>
      </c>
      <c r="O4076" s="51">
        <v>2334313</v>
      </c>
      <c r="P4076" t="s">
        <v>13265</v>
      </c>
      <c r="Q4076" t="s">
        <v>12246</v>
      </c>
      <c r="R4076" t="s">
        <v>2860</v>
      </c>
      <c r="S4076" s="49" t="str">
        <f>CONCATENATE(Tabla_Datos[[#This Row],[Nombre_Cliente]]," ",Tabla_Datos[[#This Row],[ApellidoPaterno_Cliente]]," ",Tabla_Datos[[#This Row],[ApellidoMaterno_Cliente]])</f>
        <v>ELVIS PERCY HUANSI AMASIFUEN</v>
      </c>
      <c r="T4076" s="53">
        <f>DATE(Tabla_Datos[[#This Row],[tAnio]],Tabla_Datos[[#This Row],[tMes]],Tabla_Datos[[#This Row],[tDia]])</f>
        <v>40775</v>
      </c>
      <c r="U4076" s="53" t="str">
        <f>IF(Tabla_Datos[[#This Row],[cProvincia]]="LIMA","LIMA","PROVINCIA")</f>
        <v>PROVINCIA</v>
      </c>
      <c r="V4076" s="53" t="str">
        <f>MID(Tabla_Datos[[#This Row],[pTelefono]],1,SEARCH("-",Tabla_Datos[[#This Row],[pTelefono]],1)-1)</f>
        <v>65</v>
      </c>
      <c r="W4076" s="53" t="str">
        <f>MID(Tabla_Datos[[#This Row],[pTelefono]],SEARCH("-",Tabla_Datos[[#This Row],[pTelefono]],1)+1,LEN(Tabla_Datos[[#This Row],[pTelefono]]))</f>
        <v>65507530</v>
      </c>
      <c r="X4076" s="53" t="str">
        <f>CONCATENATE(Tabla_Datos[[#This Row],[TipUrb]]," ",Tabla_Datos[[#This Row],[Calle]]," ",Tabla_Datos[[#This Row],[NumCalle]])</f>
        <v>PJ 2 DE MAYO 1590</v>
      </c>
      <c r="Y4076" t="s">
        <v>305</v>
      </c>
      <c r="Z4076" t="s">
        <v>152</v>
      </c>
      <c r="AA4076" t="s">
        <v>153</v>
      </c>
      <c r="AB4076" t="s">
        <v>95</v>
      </c>
      <c r="AC4076" t="s">
        <v>95</v>
      </c>
      <c r="AD4076" t="s">
        <v>429</v>
      </c>
      <c r="AE4076" t="s">
        <v>95</v>
      </c>
      <c r="AF4076" t="s">
        <v>95</v>
      </c>
      <c r="AG4076" s="51">
        <v>40595199</v>
      </c>
      <c r="AH4076" t="s">
        <v>95</v>
      </c>
      <c r="AI4076">
        <v>1</v>
      </c>
      <c r="AJ4076">
        <v>1</v>
      </c>
      <c r="AK4076" t="s">
        <v>1851</v>
      </c>
      <c r="AL4076">
        <v>1590</v>
      </c>
    </row>
    <row r="4077" spans="1:38">
      <c r="A4077">
        <v>3287370</v>
      </c>
      <c r="B4077" t="s">
        <v>13266</v>
      </c>
      <c r="C4077" t="s">
        <v>20</v>
      </c>
      <c r="D4077" t="s">
        <v>143</v>
      </c>
      <c r="E4077">
        <v>2011</v>
      </c>
      <c r="F4077">
        <v>8</v>
      </c>
      <c r="G4077">
        <v>20</v>
      </c>
      <c r="H4077" t="s">
        <v>86</v>
      </c>
      <c r="I4077" t="s">
        <v>546</v>
      </c>
      <c r="J4077" t="s">
        <v>926</v>
      </c>
      <c r="K4077" t="s">
        <v>927</v>
      </c>
      <c r="L4077" t="s">
        <v>86</v>
      </c>
      <c r="M4077" t="s">
        <v>294</v>
      </c>
      <c r="N4077" s="50">
        <v>47128438</v>
      </c>
      <c r="O4077" s="51">
        <v>2333295</v>
      </c>
      <c r="P4077" t="s">
        <v>13267</v>
      </c>
      <c r="Q4077" t="s">
        <v>13268</v>
      </c>
      <c r="R4077" t="s">
        <v>655</v>
      </c>
      <c r="S4077" s="49" t="str">
        <f>CONCATENATE(Tabla_Datos[[#This Row],[Nombre_Cliente]]," ",Tabla_Datos[[#This Row],[ApellidoPaterno_Cliente]]," ",Tabla_Datos[[#This Row],[ApellidoMaterno_Cliente]])</f>
        <v>MAGALY FLORENCIA CAMUDIVO PANAIFO</v>
      </c>
      <c r="T4077" s="53">
        <f>DATE(Tabla_Datos[[#This Row],[tAnio]],Tabla_Datos[[#This Row],[tMes]],Tabla_Datos[[#This Row],[tDia]])</f>
        <v>40775</v>
      </c>
      <c r="U4077" s="53" t="str">
        <f>IF(Tabla_Datos[[#This Row],[cProvincia]]="LIMA","LIMA","PROVINCIA")</f>
        <v>PROVINCIA</v>
      </c>
      <c r="V4077" s="53" t="str">
        <f>MID(Tabla_Datos[[#This Row],[pTelefono]],1,SEARCH("-",Tabla_Datos[[#This Row],[pTelefono]],1)-1)</f>
        <v>61</v>
      </c>
      <c r="W4077" s="53" t="str">
        <f>MID(Tabla_Datos[[#This Row],[pTelefono]],SEARCH("-",Tabla_Datos[[#This Row],[pTelefono]],1)+1,LEN(Tabla_Datos[[#This Row],[pTelefono]]))</f>
        <v>961965059</v>
      </c>
      <c r="X4077" s="53" t="str">
        <f>CONCATENATE(Tabla_Datos[[#This Row],[TipUrb]]," ",Tabla_Datos[[#This Row],[Calle]]," ",Tabla_Datos[[#This Row],[NumCalle]])</f>
        <v>AH HAYA DE LA TORRE  MZ E LT 2 0</v>
      </c>
      <c r="Y4077" t="s">
        <v>930</v>
      </c>
      <c r="Z4077" t="s">
        <v>152</v>
      </c>
      <c r="AA4077" t="s">
        <v>153</v>
      </c>
      <c r="AB4077" t="s">
        <v>95</v>
      </c>
      <c r="AC4077" t="s">
        <v>95</v>
      </c>
      <c r="AD4077" t="s">
        <v>96</v>
      </c>
      <c r="AE4077" t="s">
        <v>95</v>
      </c>
      <c r="AF4077" t="s">
        <v>95</v>
      </c>
      <c r="AG4077" s="51">
        <v>45527447</v>
      </c>
      <c r="AH4077" t="s">
        <v>95</v>
      </c>
      <c r="AI4077">
        <v>1</v>
      </c>
      <c r="AJ4077">
        <v>1</v>
      </c>
      <c r="AK4077" t="s">
        <v>13269</v>
      </c>
      <c r="AL4077">
        <v>0</v>
      </c>
    </row>
    <row r="4078" spans="1:38">
      <c r="A4078">
        <v>3288045</v>
      </c>
      <c r="B4078" t="s">
        <v>13270</v>
      </c>
      <c r="C4078" t="s">
        <v>18</v>
      </c>
      <c r="D4078" t="s">
        <v>156</v>
      </c>
      <c r="E4078">
        <v>2011</v>
      </c>
      <c r="F4078">
        <v>8</v>
      </c>
      <c r="G4078">
        <v>20</v>
      </c>
      <c r="H4078" t="s">
        <v>86</v>
      </c>
      <c r="I4078" t="s">
        <v>202</v>
      </c>
      <c r="J4078" t="s">
        <v>203</v>
      </c>
      <c r="K4078" t="s">
        <v>203</v>
      </c>
      <c r="L4078" t="s">
        <v>86</v>
      </c>
      <c r="M4078" t="s">
        <v>133</v>
      </c>
      <c r="N4078" s="50">
        <v>99999999</v>
      </c>
      <c r="O4078" s="51">
        <v>2333847</v>
      </c>
      <c r="P4078" t="s">
        <v>13271</v>
      </c>
      <c r="Q4078" t="s">
        <v>13272</v>
      </c>
      <c r="R4078" t="s">
        <v>13273</v>
      </c>
      <c r="S4078" s="49" t="str">
        <f>CONCATENATE(Tabla_Datos[[#This Row],[Nombre_Cliente]]," ",Tabla_Datos[[#This Row],[ApellidoPaterno_Cliente]]," ",Tabla_Datos[[#This Row],[ApellidoMaterno_Cliente]])</f>
        <v xml:space="preserve">NERIDA RUTH  BRAVO   QUIÑONES </v>
      </c>
      <c r="T4078" s="53">
        <f>DATE(Tabla_Datos[[#This Row],[tAnio]],Tabla_Datos[[#This Row],[tMes]],Tabla_Datos[[#This Row],[tDia]])</f>
        <v>40775</v>
      </c>
      <c r="U4078" s="53" t="str">
        <f>IF(Tabla_Datos[[#This Row],[cProvincia]]="LIMA","LIMA","PROVINCIA")</f>
        <v>PROVINCIA</v>
      </c>
      <c r="V4078" s="53" t="str">
        <f>MID(Tabla_Datos[[#This Row],[pTelefono]],1,SEARCH("-",Tabla_Datos[[#This Row],[pTelefono]],1)-1)</f>
        <v>1</v>
      </c>
      <c r="W4078" s="53" t="str">
        <f>MID(Tabla_Datos[[#This Row],[pTelefono]],SEARCH("-",Tabla_Datos[[#This Row],[pTelefono]],1)+1,LEN(Tabla_Datos[[#This Row],[pTelefono]]))</f>
        <v>978810071</v>
      </c>
      <c r="X4078" s="53" t="str">
        <f>CONCATENATE(Tabla_Datos[[#This Row],[TipUrb]]," ",Tabla_Datos[[#This Row],[Calle]]," ",Tabla_Datos[[#This Row],[NumCalle]])</f>
        <v>UR RENTEMA 595</v>
      </c>
      <c r="Y4078" t="s">
        <v>208</v>
      </c>
      <c r="Z4078" t="s">
        <v>107</v>
      </c>
      <c r="AA4078" t="s">
        <v>108</v>
      </c>
      <c r="AB4078" t="s">
        <v>95</v>
      </c>
      <c r="AC4078" t="s">
        <v>116</v>
      </c>
      <c r="AD4078" t="s">
        <v>161</v>
      </c>
      <c r="AE4078" t="s">
        <v>95</v>
      </c>
      <c r="AG4078" s="51">
        <v>16801475</v>
      </c>
      <c r="AI4078">
        <v>26</v>
      </c>
      <c r="AJ4078">
        <v>26</v>
      </c>
      <c r="AK4078" t="s">
        <v>13274</v>
      </c>
      <c r="AL4078">
        <v>595</v>
      </c>
    </row>
    <row r="4079" spans="1:38">
      <c r="A4079">
        <v>3287965</v>
      </c>
      <c r="B4079" t="s">
        <v>13275</v>
      </c>
      <c r="C4079" t="s">
        <v>19</v>
      </c>
      <c r="D4079" t="s">
        <v>85</v>
      </c>
      <c r="E4079">
        <v>2011</v>
      </c>
      <c r="F4079">
        <v>8</v>
      </c>
      <c r="G4079">
        <v>20</v>
      </c>
      <c r="H4079" t="s">
        <v>86</v>
      </c>
      <c r="I4079" t="s">
        <v>16</v>
      </c>
      <c r="J4079" t="s">
        <v>16</v>
      </c>
      <c r="K4079" t="s">
        <v>157</v>
      </c>
      <c r="L4079" t="s">
        <v>86</v>
      </c>
      <c r="M4079" t="s">
        <v>88</v>
      </c>
      <c r="N4079" s="50">
        <v>20000021</v>
      </c>
      <c r="O4079" s="51">
        <v>2333805</v>
      </c>
      <c r="P4079" t="s">
        <v>13276</v>
      </c>
      <c r="Q4079" t="s">
        <v>785</v>
      </c>
      <c r="R4079" t="s">
        <v>365</v>
      </c>
      <c r="S4079" s="49" t="str">
        <f>CONCATENATE(Tabla_Datos[[#This Row],[Nombre_Cliente]]," ",Tabla_Datos[[#This Row],[ApellidoPaterno_Cliente]]," ",Tabla_Datos[[#This Row],[ApellidoMaterno_Cliente]])</f>
        <v>OLGA IRENE SALAZAR RODRIGUEZ</v>
      </c>
      <c r="T4079" s="53">
        <f>DATE(Tabla_Datos[[#This Row],[tAnio]],Tabla_Datos[[#This Row],[tMes]],Tabla_Datos[[#This Row],[tDia]])</f>
        <v>40775</v>
      </c>
      <c r="U4079" s="53" t="str">
        <f>IF(Tabla_Datos[[#This Row],[cProvincia]]="LIMA","LIMA","PROVINCIA")</f>
        <v>LIMA</v>
      </c>
      <c r="V4079" s="53" t="str">
        <f>MID(Tabla_Datos[[#This Row],[pTelefono]],1,SEARCH("-",Tabla_Datos[[#This Row],[pTelefono]],1)-1)</f>
        <v>1</v>
      </c>
      <c r="W4079" s="53" t="str">
        <f>MID(Tabla_Datos[[#This Row],[pTelefono]],SEARCH("-",Tabla_Datos[[#This Row],[pTelefono]],1)+1,LEN(Tabla_Datos[[#This Row],[pTelefono]]))</f>
        <v>98120800</v>
      </c>
      <c r="X4079" s="53" t="str">
        <f>CONCATENATE(Tabla_Datos[[#This Row],[TipUrb]]," ",Tabla_Datos[[#This Row],[Calle]]," ",Tabla_Datos[[#This Row],[NumCalle]])</f>
        <v xml:space="preserve">  PUNO 3741</v>
      </c>
      <c r="Y4079" t="s">
        <v>92</v>
      </c>
      <c r="Z4079" t="s">
        <v>122</v>
      </c>
      <c r="AA4079" t="s">
        <v>123</v>
      </c>
      <c r="AB4079" t="s">
        <v>95</v>
      </c>
      <c r="AC4079" t="s">
        <v>95</v>
      </c>
      <c r="AD4079" t="s">
        <v>95</v>
      </c>
      <c r="AE4079" t="s">
        <v>95</v>
      </c>
      <c r="AF4079" t="s">
        <v>95</v>
      </c>
      <c r="AG4079" s="51">
        <v>8478698</v>
      </c>
      <c r="AH4079" t="s">
        <v>95</v>
      </c>
      <c r="AI4079">
        <v>1</v>
      </c>
      <c r="AJ4079">
        <v>1</v>
      </c>
      <c r="AK4079" t="s">
        <v>600</v>
      </c>
      <c r="AL4079">
        <v>3741</v>
      </c>
    </row>
    <row r="4080" spans="1:38">
      <c r="A4080">
        <v>3288648</v>
      </c>
      <c r="B4080" t="s">
        <v>13277</v>
      </c>
      <c r="C4080" t="s">
        <v>20</v>
      </c>
      <c r="D4080" t="s">
        <v>143</v>
      </c>
      <c r="E4080">
        <v>2011</v>
      </c>
      <c r="F4080">
        <v>8</v>
      </c>
      <c r="G4080">
        <v>20</v>
      </c>
      <c r="H4080" t="s">
        <v>144</v>
      </c>
      <c r="I4080" t="s">
        <v>514</v>
      </c>
      <c r="J4080" t="s">
        <v>514</v>
      </c>
      <c r="K4080" t="s">
        <v>514</v>
      </c>
      <c r="L4080" t="s">
        <v>86</v>
      </c>
      <c r="M4080" t="s">
        <v>133</v>
      </c>
      <c r="N4080" s="50">
        <v>44736508</v>
      </c>
      <c r="O4080" s="51">
        <v>2334406</v>
      </c>
      <c r="P4080" t="s">
        <v>2047</v>
      </c>
      <c r="Q4080" t="s">
        <v>13278</v>
      </c>
      <c r="R4080" t="s">
        <v>808</v>
      </c>
      <c r="S4080" s="49" t="str">
        <f>CONCATENATE(Tabla_Datos[[#This Row],[Nombre_Cliente]]," ",Tabla_Datos[[#This Row],[ApellidoPaterno_Cliente]]," ",Tabla_Datos[[#This Row],[ApellidoMaterno_Cliente]])</f>
        <v>MANUEL CENTURION JUAN</v>
      </c>
      <c r="T4080" s="53">
        <f>DATE(Tabla_Datos[[#This Row],[tAnio]],Tabla_Datos[[#This Row],[tMes]],Tabla_Datos[[#This Row],[tDia]])</f>
        <v>40775</v>
      </c>
      <c r="U4080" s="53" t="str">
        <f>IF(Tabla_Datos[[#This Row],[cProvincia]]="LIMA","LIMA","PROVINCIA")</f>
        <v>PROVINCIA</v>
      </c>
      <c r="V4080" s="53" t="str">
        <f>MID(Tabla_Datos[[#This Row],[pTelefono]],1,SEARCH("-",Tabla_Datos[[#This Row],[pTelefono]],1)-1)</f>
        <v>76</v>
      </c>
      <c r="W4080" s="53" t="str">
        <f>MID(Tabla_Datos[[#This Row],[pTelefono]],SEARCH("-",Tabla_Datos[[#This Row],[pTelefono]],1)+1,LEN(Tabla_Datos[[#This Row],[pTelefono]]))</f>
        <v>976831521</v>
      </c>
      <c r="X4080" s="53" t="str">
        <f>CONCATENATE(Tabla_Datos[[#This Row],[TipUrb]]," ",Tabla_Datos[[#This Row],[Calle]]," ",Tabla_Datos[[#This Row],[NumCalle]])</f>
        <v>UR . 0</v>
      </c>
      <c r="Y4080" t="s">
        <v>517</v>
      </c>
      <c r="Z4080" t="s">
        <v>152</v>
      </c>
      <c r="AA4080" t="s">
        <v>153</v>
      </c>
      <c r="AB4080" t="s">
        <v>95</v>
      </c>
      <c r="AC4080" t="s">
        <v>95</v>
      </c>
      <c r="AD4080" t="s">
        <v>161</v>
      </c>
      <c r="AE4080" t="s">
        <v>116</v>
      </c>
      <c r="AF4080">
        <v>17</v>
      </c>
      <c r="AG4080" s="51">
        <v>749152</v>
      </c>
      <c r="AH4080" t="s">
        <v>95</v>
      </c>
      <c r="AI4080">
        <v>1</v>
      </c>
      <c r="AJ4080">
        <v>1</v>
      </c>
      <c r="AK4080" t="s">
        <v>221</v>
      </c>
      <c r="AL4080">
        <v>0</v>
      </c>
    </row>
    <row r="4081" spans="1:38">
      <c r="A4081">
        <v>3287852</v>
      </c>
      <c r="B4081" t="s">
        <v>13279</v>
      </c>
      <c r="C4081" t="s">
        <v>20</v>
      </c>
      <c r="D4081" t="s">
        <v>143</v>
      </c>
      <c r="E4081">
        <v>2011</v>
      </c>
      <c r="F4081">
        <v>8</v>
      </c>
      <c r="G4081">
        <v>20</v>
      </c>
      <c r="H4081" t="s">
        <v>86</v>
      </c>
      <c r="I4081" t="s">
        <v>759</v>
      </c>
      <c r="J4081" t="s">
        <v>760</v>
      </c>
      <c r="K4081" t="s">
        <v>1754</v>
      </c>
      <c r="L4081" t="s">
        <v>86</v>
      </c>
      <c r="M4081" t="s">
        <v>294</v>
      </c>
      <c r="N4081" s="50">
        <v>7460966</v>
      </c>
      <c r="O4081" s="51">
        <v>2333693</v>
      </c>
      <c r="P4081" t="s">
        <v>13280</v>
      </c>
      <c r="Q4081" t="s">
        <v>1549</v>
      </c>
      <c r="R4081" t="s">
        <v>10541</v>
      </c>
      <c r="S4081" s="49" t="str">
        <f>CONCATENATE(Tabla_Datos[[#This Row],[Nombre_Cliente]]," ",Tabla_Datos[[#This Row],[ApellidoPaterno_Cliente]]," ",Tabla_Datos[[#This Row],[ApellidoMaterno_Cliente]])</f>
        <v>KARIN ISABEL QUISPE TASAYCO</v>
      </c>
      <c r="T4081" s="53">
        <f>DATE(Tabla_Datos[[#This Row],[tAnio]],Tabla_Datos[[#This Row],[tMes]],Tabla_Datos[[#This Row],[tDia]])</f>
        <v>40775</v>
      </c>
      <c r="U4081" s="53" t="str">
        <f>IF(Tabla_Datos[[#This Row],[cProvincia]]="LIMA","LIMA","PROVINCIA")</f>
        <v>PROVINCIA</v>
      </c>
      <c r="V4081" s="53" t="str">
        <f>MID(Tabla_Datos[[#This Row],[pTelefono]],1,SEARCH("-",Tabla_Datos[[#This Row],[pTelefono]],1)-1)</f>
        <v>56</v>
      </c>
      <c r="W4081" s="53" t="str">
        <f>MID(Tabla_Datos[[#This Row],[pTelefono]],SEARCH("-",Tabla_Datos[[#This Row],[pTelefono]],1)+1,LEN(Tabla_Datos[[#This Row],[pTelefono]]))</f>
        <v>956176404</v>
      </c>
      <c r="X4081" s="53" t="str">
        <f>CONCATENATE(Tabla_Datos[[#This Row],[TipUrb]]," ",Tabla_Datos[[#This Row],[Calle]]," ",Tabla_Datos[[#This Row],[NumCalle]])</f>
        <v>AH . 0</v>
      </c>
      <c r="Y4081" t="s">
        <v>759</v>
      </c>
      <c r="Z4081" t="s">
        <v>152</v>
      </c>
      <c r="AA4081" t="s">
        <v>153</v>
      </c>
      <c r="AB4081" t="s">
        <v>95</v>
      </c>
      <c r="AC4081" t="s">
        <v>95</v>
      </c>
      <c r="AD4081" t="s">
        <v>96</v>
      </c>
      <c r="AE4081" t="s">
        <v>13281</v>
      </c>
      <c r="AF4081">
        <v>24</v>
      </c>
      <c r="AG4081" s="51">
        <v>41651446</v>
      </c>
      <c r="AH4081" t="s">
        <v>95</v>
      </c>
      <c r="AI4081">
        <v>1</v>
      </c>
      <c r="AJ4081">
        <v>1</v>
      </c>
      <c r="AK4081" t="s">
        <v>221</v>
      </c>
      <c r="AL4081">
        <v>0</v>
      </c>
    </row>
    <row r="4082" spans="1:38">
      <c r="A4082">
        <v>3288110</v>
      </c>
      <c r="B4082" t="s">
        <v>13282</v>
      </c>
      <c r="C4082" t="s">
        <v>18</v>
      </c>
      <c r="D4082" t="s">
        <v>156</v>
      </c>
      <c r="E4082">
        <v>2011</v>
      </c>
      <c r="F4082">
        <v>8</v>
      </c>
      <c r="G4082">
        <v>20</v>
      </c>
      <c r="H4082" t="s">
        <v>86</v>
      </c>
      <c r="I4082" t="s">
        <v>16</v>
      </c>
      <c r="J4082" t="s">
        <v>16</v>
      </c>
      <c r="K4082" t="s">
        <v>633</v>
      </c>
      <c r="L4082" t="s">
        <v>86</v>
      </c>
      <c r="M4082" t="s">
        <v>88</v>
      </c>
      <c r="N4082" s="50">
        <v>99999999</v>
      </c>
      <c r="O4082" s="51">
        <v>2333916</v>
      </c>
      <c r="P4082" t="s">
        <v>13283</v>
      </c>
      <c r="Q4082" t="s">
        <v>13284</v>
      </c>
      <c r="R4082" t="s">
        <v>2828</v>
      </c>
      <c r="S4082" s="49" t="str">
        <f>CONCATENATE(Tabla_Datos[[#This Row],[Nombre_Cliente]]," ",Tabla_Datos[[#This Row],[ApellidoPaterno_Cliente]]," ",Tabla_Datos[[#This Row],[ApellidoMaterno_Cliente]])</f>
        <v xml:space="preserve">FERNAN   NALVARTE   QUISPE </v>
      </c>
      <c r="T4082" s="53">
        <f>DATE(Tabla_Datos[[#This Row],[tAnio]],Tabla_Datos[[#This Row],[tMes]],Tabla_Datos[[#This Row],[tDia]])</f>
        <v>40775</v>
      </c>
      <c r="U4082" s="53" t="str">
        <f>IF(Tabla_Datos[[#This Row],[cProvincia]]="LIMA","LIMA","PROVINCIA")</f>
        <v>LIMA</v>
      </c>
      <c r="V4082" s="53" t="str">
        <f>MID(Tabla_Datos[[#This Row],[pTelefono]],1,SEARCH("-",Tabla_Datos[[#This Row],[pTelefono]],1)-1)</f>
        <v>1</v>
      </c>
      <c r="W4082" s="53" t="str">
        <f>MID(Tabla_Datos[[#This Row],[pTelefono]],SEARCH("-",Tabla_Datos[[#This Row],[pTelefono]],1)+1,LEN(Tabla_Datos[[#This Row],[pTelefono]]))</f>
        <v>990845771</v>
      </c>
      <c r="X4082" s="53" t="str">
        <f>CONCATENATE(Tabla_Datos[[#This Row],[TipUrb]]," ",Tabla_Datos[[#This Row],[Calle]]," ",Tabla_Datos[[#This Row],[NumCalle]])</f>
        <v>UR   0</v>
      </c>
      <c r="Y4082" t="s">
        <v>92</v>
      </c>
      <c r="Z4082" t="s">
        <v>93</v>
      </c>
      <c r="AA4082" t="s">
        <v>94</v>
      </c>
      <c r="AB4082" t="s">
        <v>95</v>
      </c>
      <c r="AC4082" t="s">
        <v>95</v>
      </c>
      <c r="AD4082" t="s">
        <v>161</v>
      </c>
      <c r="AE4082" t="s">
        <v>950</v>
      </c>
      <c r="AF4082">
        <v>11</v>
      </c>
      <c r="AG4082" s="51">
        <v>42995349</v>
      </c>
      <c r="AI4082">
        <v>26</v>
      </c>
      <c r="AJ4082">
        <v>26</v>
      </c>
      <c r="AK4082" t="s">
        <v>95</v>
      </c>
      <c r="AL4082">
        <v>0</v>
      </c>
    </row>
    <row r="4083" spans="1:38">
      <c r="A4083">
        <v>3288742</v>
      </c>
      <c r="B4083" t="s">
        <v>13285</v>
      </c>
      <c r="C4083" t="s">
        <v>18</v>
      </c>
      <c r="D4083" t="s">
        <v>143</v>
      </c>
      <c r="E4083">
        <v>2011</v>
      </c>
      <c r="F4083">
        <v>8</v>
      </c>
      <c r="G4083">
        <v>20</v>
      </c>
      <c r="H4083" t="s">
        <v>86</v>
      </c>
      <c r="I4083" t="s">
        <v>100</v>
      </c>
      <c r="J4083" t="s">
        <v>100</v>
      </c>
      <c r="K4083" t="s">
        <v>778</v>
      </c>
      <c r="L4083" t="s">
        <v>86</v>
      </c>
      <c r="M4083" t="s">
        <v>102</v>
      </c>
      <c r="N4083" s="50">
        <v>40001952</v>
      </c>
      <c r="O4083" s="51">
        <v>2334470</v>
      </c>
      <c r="P4083" t="s">
        <v>13286</v>
      </c>
      <c r="Q4083" t="s">
        <v>4547</v>
      </c>
      <c r="R4083" t="s">
        <v>279</v>
      </c>
      <c r="S4083" s="49" t="str">
        <f>CONCATENATE(Tabla_Datos[[#This Row],[Nombre_Cliente]]," ",Tabla_Datos[[#This Row],[ApellidoPaterno_Cliente]]," ",Tabla_Datos[[#This Row],[ApellidoMaterno_Cliente]])</f>
        <v>JUANA ESTHER ESCOBEDO DIAZ</v>
      </c>
      <c r="T4083" s="53">
        <f>DATE(Tabla_Datos[[#This Row],[tAnio]],Tabla_Datos[[#This Row],[tMes]],Tabla_Datos[[#This Row],[tDia]])</f>
        <v>40775</v>
      </c>
      <c r="U4083" s="53" t="str">
        <f>IF(Tabla_Datos[[#This Row],[cProvincia]]="LIMA","LIMA","PROVINCIA")</f>
        <v>PROVINCIA</v>
      </c>
      <c r="V4083" s="53" t="str">
        <f>MID(Tabla_Datos[[#This Row],[pTelefono]],1,SEARCH("-",Tabla_Datos[[#This Row],[pTelefono]],1)-1)</f>
        <v>54</v>
      </c>
      <c r="W4083" s="53" t="str">
        <f>MID(Tabla_Datos[[#This Row],[pTelefono]],SEARCH("-",Tabla_Datos[[#This Row],[pTelefono]],1)+1,LEN(Tabla_Datos[[#This Row],[pTelefono]]))</f>
        <v>958041857</v>
      </c>
      <c r="X4083" s="53" t="str">
        <f>CONCATENATE(Tabla_Datos[[#This Row],[TipUrb]]," ",Tabla_Datos[[#This Row],[Calle]]," ",Tabla_Datos[[#This Row],[NumCalle]])</f>
        <v>UR SANTA CRUZ 0</v>
      </c>
      <c r="Y4083" t="s">
        <v>106</v>
      </c>
      <c r="Z4083" t="s">
        <v>320</v>
      </c>
      <c r="AA4083" t="s">
        <v>321</v>
      </c>
      <c r="AB4083" t="s">
        <v>95</v>
      </c>
      <c r="AC4083" t="s">
        <v>95</v>
      </c>
      <c r="AD4083" t="s">
        <v>161</v>
      </c>
      <c r="AE4083" t="s">
        <v>95</v>
      </c>
      <c r="AG4083" s="51">
        <v>40191016</v>
      </c>
      <c r="AI4083" t="s">
        <v>1727</v>
      </c>
      <c r="AJ4083" t="s">
        <v>1727</v>
      </c>
      <c r="AK4083" t="s">
        <v>1176</v>
      </c>
      <c r="AL4083">
        <v>0</v>
      </c>
    </row>
    <row r="4084" spans="1:38">
      <c r="A4084">
        <v>3288200</v>
      </c>
      <c r="B4084" t="s">
        <v>13287</v>
      </c>
      <c r="C4084" t="s">
        <v>18</v>
      </c>
      <c r="D4084" t="s">
        <v>156</v>
      </c>
      <c r="E4084">
        <v>2011</v>
      </c>
      <c r="F4084">
        <v>8</v>
      </c>
      <c r="G4084">
        <v>20</v>
      </c>
      <c r="H4084" t="s">
        <v>86</v>
      </c>
      <c r="I4084" t="s">
        <v>202</v>
      </c>
      <c r="J4084" t="s">
        <v>203</v>
      </c>
      <c r="K4084" t="s">
        <v>203</v>
      </c>
      <c r="L4084" t="s">
        <v>86</v>
      </c>
      <c r="M4084" t="s">
        <v>133</v>
      </c>
      <c r="N4084" s="50">
        <v>99999999</v>
      </c>
      <c r="O4084" s="51">
        <v>2334006</v>
      </c>
      <c r="P4084" t="s">
        <v>13288</v>
      </c>
      <c r="Q4084" t="s">
        <v>13289</v>
      </c>
      <c r="R4084" t="s">
        <v>3047</v>
      </c>
      <c r="S4084" s="49" t="str">
        <f>CONCATENATE(Tabla_Datos[[#This Row],[Nombre_Cliente]]," ",Tabla_Datos[[#This Row],[ApellidoPaterno_Cliente]]," ",Tabla_Datos[[#This Row],[ApellidoMaterno_Cliente]])</f>
        <v>KELY SMITH  PARRAGUEZ  LEYVA</v>
      </c>
      <c r="T4084" s="53">
        <f>DATE(Tabla_Datos[[#This Row],[tAnio]],Tabla_Datos[[#This Row],[tMes]],Tabla_Datos[[#This Row],[tDia]])</f>
        <v>40775</v>
      </c>
      <c r="U4084" s="53" t="str">
        <f>IF(Tabla_Datos[[#This Row],[cProvincia]]="LIMA","LIMA","PROVINCIA")</f>
        <v>PROVINCIA</v>
      </c>
      <c r="V4084" s="53" t="str">
        <f>MID(Tabla_Datos[[#This Row],[pTelefono]],1,SEARCH("-",Tabla_Datos[[#This Row],[pTelefono]],1)-1)</f>
        <v>74</v>
      </c>
      <c r="W4084" s="53" t="str">
        <f>MID(Tabla_Datos[[#This Row],[pTelefono]],SEARCH("-",Tabla_Datos[[#This Row],[pTelefono]],1)+1,LEN(Tabla_Datos[[#This Row],[pTelefono]]))</f>
        <v>978043508</v>
      </c>
      <c r="X4084" s="53" t="str">
        <f>CONCATENATE(Tabla_Datos[[#This Row],[TipUrb]]," ",Tabla_Datos[[#This Row],[Calle]]," ",Tabla_Datos[[#This Row],[NumCalle]])</f>
        <v>UR PEDRO RUIZ 197</v>
      </c>
      <c r="Y4084" t="s">
        <v>208</v>
      </c>
      <c r="Z4084" t="s">
        <v>93</v>
      </c>
      <c r="AA4084" t="s">
        <v>94</v>
      </c>
      <c r="AB4084" t="s">
        <v>95</v>
      </c>
      <c r="AC4084" t="s">
        <v>95</v>
      </c>
      <c r="AD4084" t="s">
        <v>161</v>
      </c>
      <c r="AE4084" t="s">
        <v>95</v>
      </c>
      <c r="AG4084" s="51">
        <v>43849270</v>
      </c>
      <c r="AI4084">
        <v>26</v>
      </c>
      <c r="AJ4084">
        <v>26</v>
      </c>
      <c r="AK4084" t="s">
        <v>12307</v>
      </c>
      <c r="AL4084">
        <v>197</v>
      </c>
    </row>
    <row r="4085" spans="1:38">
      <c r="A4085">
        <v>3288227</v>
      </c>
      <c r="B4085" t="s">
        <v>13290</v>
      </c>
      <c r="C4085" t="s">
        <v>18</v>
      </c>
      <c r="D4085" t="s">
        <v>143</v>
      </c>
      <c r="E4085">
        <v>2011</v>
      </c>
      <c r="F4085">
        <v>8</v>
      </c>
      <c r="G4085">
        <v>20</v>
      </c>
      <c r="H4085" t="s">
        <v>86</v>
      </c>
      <c r="I4085" t="s">
        <v>314</v>
      </c>
      <c r="J4085" t="s">
        <v>314</v>
      </c>
      <c r="K4085" t="s">
        <v>12982</v>
      </c>
      <c r="L4085" t="s">
        <v>86</v>
      </c>
      <c r="M4085" t="s">
        <v>294</v>
      </c>
      <c r="N4085" s="50">
        <v>9714898</v>
      </c>
      <c r="O4085" s="51">
        <v>2334041</v>
      </c>
      <c r="P4085" t="s">
        <v>13291</v>
      </c>
      <c r="Q4085" t="s">
        <v>13250</v>
      </c>
      <c r="R4085" t="s">
        <v>5658</v>
      </c>
      <c r="S4085" s="49" t="str">
        <f>CONCATENATE(Tabla_Datos[[#This Row],[Nombre_Cliente]]," ",Tabla_Datos[[#This Row],[ApellidoPaterno_Cliente]]," ",Tabla_Datos[[#This Row],[ApellidoMaterno_Cliente]])</f>
        <v>WILDER JESUS AMBICHO BEDON</v>
      </c>
      <c r="T4085" s="53">
        <f>DATE(Tabla_Datos[[#This Row],[tAnio]],Tabla_Datos[[#This Row],[tMes]],Tabla_Datos[[#This Row],[tDia]])</f>
        <v>40775</v>
      </c>
      <c r="U4085" s="53" t="str">
        <f>IF(Tabla_Datos[[#This Row],[cProvincia]]="LIMA","LIMA","PROVINCIA")</f>
        <v>PROVINCIA</v>
      </c>
      <c r="V4085" s="53" t="str">
        <f>MID(Tabla_Datos[[#This Row],[pTelefono]],1,SEARCH("-",Tabla_Datos[[#This Row],[pTelefono]],1)-1)</f>
        <v>62</v>
      </c>
      <c r="W4085" s="53" t="str">
        <f>MID(Tabla_Datos[[#This Row],[pTelefono]],SEARCH("-",Tabla_Datos[[#This Row],[pTelefono]],1)+1,LEN(Tabla_Datos[[#This Row],[pTelefono]]))</f>
        <v>840156</v>
      </c>
      <c r="X4085" s="53" t="str">
        <f>CONCATENATE(Tabla_Datos[[#This Row],[TipUrb]]," ",Tabla_Datos[[#This Row],[Calle]]," ",Tabla_Datos[[#This Row],[NumCalle]])</f>
        <v>CA CAYUMBA PAMPAMARCA 2</v>
      </c>
      <c r="Y4085" t="s">
        <v>319</v>
      </c>
      <c r="Z4085" t="s">
        <v>181</v>
      </c>
      <c r="AA4085" t="s">
        <v>182</v>
      </c>
      <c r="AB4085" t="s">
        <v>95</v>
      </c>
      <c r="AC4085" t="s">
        <v>95</v>
      </c>
      <c r="AD4085" t="s">
        <v>1353</v>
      </c>
      <c r="AE4085" t="s">
        <v>95</v>
      </c>
      <c r="AF4085">
        <v>5</v>
      </c>
      <c r="AG4085" s="51">
        <v>45186870</v>
      </c>
      <c r="AI4085" t="s">
        <v>1507</v>
      </c>
      <c r="AJ4085" t="s">
        <v>1507</v>
      </c>
      <c r="AK4085" t="s">
        <v>13251</v>
      </c>
      <c r="AL4085">
        <v>2</v>
      </c>
    </row>
    <row r="4086" spans="1:38">
      <c r="A4086">
        <v>3289681</v>
      </c>
      <c r="B4086" t="s">
        <v>13292</v>
      </c>
      <c r="C4086" t="s">
        <v>18</v>
      </c>
      <c r="D4086" t="s">
        <v>85</v>
      </c>
      <c r="E4086">
        <v>2011</v>
      </c>
      <c r="F4086">
        <v>8</v>
      </c>
      <c r="G4086">
        <v>20</v>
      </c>
      <c r="H4086" t="s">
        <v>86</v>
      </c>
      <c r="I4086" t="s">
        <v>355</v>
      </c>
      <c r="J4086" t="s">
        <v>355</v>
      </c>
      <c r="K4086" t="s">
        <v>982</v>
      </c>
      <c r="L4086" t="s">
        <v>86</v>
      </c>
      <c r="M4086" t="s">
        <v>594</v>
      </c>
      <c r="N4086" s="50">
        <v>23976964</v>
      </c>
      <c r="O4086" s="51">
        <v>2334969</v>
      </c>
      <c r="P4086" t="s">
        <v>13293</v>
      </c>
      <c r="Q4086" t="s">
        <v>13294</v>
      </c>
      <c r="R4086" t="s">
        <v>13295</v>
      </c>
      <c r="S4086" s="49" t="str">
        <f>CONCATENATE(Tabla_Datos[[#This Row],[Nombre_Cliente]]," ",Tabla_Datos[[#This Row],[ApellidoPaterno_Cliente]]," ",Tabla_Datos[[#This Row],[ApellidoMaterno_Cliente]])</f>
        <v>DONATO KORQUI PUMASUPA PARO</v>
      </c>
      <c r="T4086" s="53">
        <f>DATE(Tabla_Datos[[#This Row],[tAnio]],Tabla_Datos[[#This Row],[tMes]],Tabla_Datos[[#This Row],[tDia]])</f>
        <v>40775</v>
      </c>
      <c r="U4086" s="53" t="str">
        <f>IF(Tabla_Datos[[#This Row],[cProvincia]]="LIMA","LIMA","PROVINCIA")</f>
        <v>PROVINCIA</v>
      </c>
      <c r="V4086" s="53" t="str">
        <f>MID(Tabla_Datos[[#This Row],[pTelefono]],1,SEARCH("-",Tabla_Datos[[#This Row],[pTelefono]],1)-1)</f>
        <v>84</v>
      </c>
      <c r="W4086" s="53" t="str">
        <f>MID(Tabla_Datos[[#This Row],[pTelefono]],SEARCH("-",Tabla_Datos[[#This Row],[pTelefono]],1)+1,LEN(Tabla_Datos[[#This Row],[pTelefono]]))</f>
        <v>315031</v>
      </c>
      <c r="X4086" s="53" t="str">
        <f>CONCATENATE(Tabla_Datos[[#This Row],[TipUrb]]," ",Tabla_Datos[[#This Row],[Calle]]," ",Tabla_Datos[[#This Row],[NumCalle]])</f>
        <v>UP CHUMBIVILCAS 0</v>
      </c>
      <c r="Y4086" t="s">
        <v>360</v>
      </c>
      <c r="Z4086" t="s">
        <v>93</v>
      </c>
      <c r="AA4086" t="s">
        <v>94</v>
      </c>
      <c r="AB4086" t="s">
        <v>95</v>
      </c>
      <c r="AC4086" t="s">
        <v>95</v>
      </c>
      <c r="AD4086" t="s">
        <v>286</v>
      </c>
      <c r="AE4086" t="s">
        <v>1074</v>
      </c>
      <c r="AF4086">
        <v>5</v>
      </c>
      <c r="AG4086" s="51">
        <v>24383375</v>
      </c>
      <c r="AI4086" t="s">
        <v>867</v>
      </c>
      <c r="AJ4086" t="s">
        <v>867</v>
      </c>
      <c r="AK4086" t="s">
        <v>13296</v>
      </c>
      <c r="AL4086">
        <v>0</v>
      </c>
    </row>
    <row r="4087" spans="1:38">
      <c r="A4087">
        <v>3288075</v>
      </c>
      <c r="B4087" t="s">
        <v>13297</v>
      </c>
      <c r="C4087" t="s">
        <v>18</v>
      </c>
      <c r="D4087" t="s">
        <v>85</v>
      </c>
      <c r="E4087">
        <v>2011</v>
      </c>
      <c r="F4087">
        <v>8</v>
      </c>
      <c r="G4087">
        <v>20</v>
      </c>
      <c r="H4087" t="s">
        <v>86</v>
      </c>
      <c r="I4087" t="s">
        <v>141</v>
      </c>
      <c r="J4087" t="s">
        <v>521</v>
      </c>
      <c r="K4087" t="s">
        <v>521</v>
      </c>
      <c r="L4087" t="s">
        <v>86</v>
      </c>
      <c r="M4087" t="s">
        <v>294</v>
      </c>
      <c r="N4087" s="50">
        <v>41298153</v>
      </c>
      <c r="O4087" s="51">
        <v>2333887</v>
      </c>
      <c r="P4087" t="s">
        <v>13298</v>
      </c>
      <c r="Q4087" t="s">
        <v>13299</v>
      </c>
      <c r="R4087" t="s">
        <v>1907</v>
      </c>
      <c r="S4087" s="49" t="str">
        <f>CONCATENATE(Tabla_Datos[[#This Row],[Nombre_Cliente]]," ",Tabla_Datos[[#This Row],[ApellidoPaterno_Cliente]]," ",Tabla_Datos[[#This Row],[ApellidoMaterno_Cliente]])</f>
        <v>RAUL ALEX YAURIVILCA LLANOS</v>
      </c>
      <c r="T4087" s="53">
        <f>DATE(Tabla_Datos[[#This Row],[tAnio]],Tabla_Datos[[#This Row],[tMes]],Tabla_Datos[[#This Row],[tDia]])</f>
        <v>40775</v>
      </c>
      <c r="U4087" s="53" t="str">
        <f>IF(Tabla_Datos[[#This Row],[cProvincia]]="LIMA","LIMA","PROVINCIA")</f>
        <v>PROVINCIA</v>
      </c>
      <c r="V4087" s="53" t="str">
        <f>MID(Tabla_Datos[[#This Row],[pTelefono]],1,SEARCH("-",Tabla_Datos[[#This Row],[pTelefono]],1)-1)</f>
        <v>64</v>
      </c>
      <c r="W4087" s="53" t="str">
        <f>MID(Tabla_Datos[[#This Row],[pTelefono]],SEARCH("-",Tabla_Datos[[#This Row],[pTelefono]],1)+1,LEN(Tabla_Datos[[#This Row],[pTelefono]]))</f>
        <v>236319</v>
      </c>
      <c r="X4087" s="53" t="str">
        <f>CONCATENATE(Tabla_Datos[[#This Row],[TipUrb]]," ",Tabla_Datos[[#This Row],[Calle]]," ",Tabla_Datos[[#This Row],[NumCalle]])</f>
        <v>UR CUSCO 2194</v>
      </c>
      <c r="Y4087" t="s">
        <v>525</v>
      </c>
      <c r="Z4087" t="s">
        <v>93</v>
      </c>
      <c r="AA4087" t="s">
        <v>94</v>
      </c>
      <c r="AB4087" t="s">
        <v>95</v>
      </c>
      <c r="AC4087" t="s">
        <v>95</v>
      </c>
      <c r="AD4087" t="s">
        <v>161</v>
      </c>
      <c r="AE4087" t="s">
        <v>95</v>
      </c>
      <c r="AG4087" s="51">
        <v>20120894</v>
      </c>
      <c r="AI4087">
        <v>17</v>
      </c>
      <c r="AJ4087">
        <v>17</v>
      </c>
      <c r="AK4087" t="s">
        <v>355</v>
      </c>
      <c r="AL4087">
        <v>2194</v>
      </c>
    </row>
    <row r="4088" spans="1:38">
      <c r="A4088">
        <v>3288309</v>
      </c>
      <c r="B4088" t="s">
        <v>10802</v>
      </c>
      <c r="C4088" t="s">
        <v>18</v>
      </c>
      <c r="D4088" t="s">
        <v>1061</v>
      </c>
      <c r="E4088">
        <v>2011</v>
      </c>
      <c r="F4088">
        <v>8</v>
      </c>
      <c r="G4088">
        <v>20</v>
      </c>
      <c r="H4088" t="s">
        <v>86</v>
      </c>
      <c r="I4088" t="s">
        <v>16</v>
      </c>
      <c r="J4088" t="s">
        <v>16</v>
      </c>
      <c r="K4088" t="s">
        <v>562</v>
      </c>
      <c r="L4088" t="s">
        <v>86</v>
      </c>
      <c r="M4088" t="s">
        <v>88</v>
      </c>
      <c r="N4088" s="50">
        <v>99999999</v>
      </c>
      <c r="O4088" s="51">
        <v>2334074</v>
      </c>
      <c r="P4088" t="s">
        <v>10803</v>
      </c>
      <c r="Q4088" t="s">
        <v>10804</v>
      </c>
      <c r="R4088" t="s">
        <v>95</v>
      </c>
      <c r="S4088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4088" s="53">
        <f>DATE(Tabla_Datos[[#This Row],[tAnio]],Tabla_Datos[[#This Row],[tMes]],Tabla_Datos[[#This Row],[tDia]])</f>
        <v>40775</v>
      </c>
      <c r="U4088" s="53" t="str">
        <f>IF(Tabla_Datos[[#This Row],[cProvincia]]="LIMA","LIMA","PROVINCIA")</f>
        <v>LIMA</v>
      </c>
      <c r="V4088" s="53" t="str">
        <f>MID(Tabla_Datos[[#This Row],[pTelefono]],1,SEARCH("-",Tabla_Datos[[#This Row],[pTelefono]],1)-1)</f>
        <v>1</v>
      </c>
      <c r="W4088" s="53" t="str">
        <f>MID(Tabla_Datos[[#This Row],[pTelefono]],SEARCH("-",Tabla_Datos[[#This Row],[pTelefono]],1)+1,LEN(Tabla_Datos[[#This Row],[pTelefono]]))</f>
        <v>997056198</v>
      </c>
      <c r="X4088" s="53" t="str">
        <f>CONCATENATE(Tabla_Datos[[#This Row],[TipUrb]]," ",Tabla_Datos[[#This Row],[Calle]]," ",Tabla_Datos[[#This Row],[NumCalle]])</f>
        <v xml:space="preserve">  DE LAS HERAS, MARISCAL 231</v>
      </c>
      <c r="Y4088" t="s">
        <v>92</v>
      </c>
      <c r="Z4088" t="s">
        <v>93</v>
      </c>
      <c r="AA4088" t="s">
        <v>94</v>
      </c>
      <c r="AB4088" t="s">
        <v>95</v>
      </c>
      <c r="AC4088" t="s">
        <v>95</v>
      </c>
      <c r="AD4088" t="s">
        <v>95</v>
      </c>
      <c r="AE4088" t="s">
        <v>95</v>
      </c>
      <c r="AH4088">
        <v>20536587927</v>
      </c>
      <c r="AI4088">
        <v>26</v>
      </c>
      <c r="AJ4088">
        <v>26</v>
      </c>
      <c r="AK4088" t="s">
        <v>10805</v>
      </c>
      <c r="AL4088">
        <v>231</v>
      </c>
    </row>
    <row r="4089" spans="1:38">
      <c r="A4089">
        <v>3289002</v>
      </c>
      <c r="B4089" t="s">
        <v>13300</v>
      </c>
      <c r="C4089" t="s">
        <v>18</v>
      </c>
      <c r="D4089" t="s">
        <v>156</v>
      </c>
      <c r="E4089">
        <v>2011</v>
      </c>
      <c r="F4089">
        <v>8</v>
      </c>
      <c r="G4089">
        <v>20</v>
      </c>
      <c r="H4089" t="s">
        <v>86</v>
      </c>
      <c r="I4089" t="s">
        <v>16</v>
      </c>
      <c r="J4089" t="s">
        <v>16</v>
      </c>
      <c r="K4089" t="s">
        <v>444</v>
      </c>
      <c r="L4089" t="s">
        <v>86</v>
      </c>
      <c r="M4089" t="s">
        <v>88</v>
      </c>
      <c r="N4089" s="50">
        <v>99999999</v>
      </c>
      <c r="O4089" s="51">
        <v>2334713</v>
      </c>
      <c r="P4089" t="s">
        <v>13301</v>
      </c>
      <c r="Q4089" t="s">
        <v>5909</v>
      </c>
      <c r="R4089" t="s">
        <v>13302</v>
      </c>
      <c r="S4089" s="49" t="str">
        <f>CONCATENATE(Tabla_Datos[[#This Row],[Nombre_Cliente]]," ",Tabla_Datos[[#This Row],[ApellidoPaterno_Cliente]]," ",Tabla_Datos[[#This Row],[ApellidoMaterno_Cliente]])</f>
        <v xml:space="preserve">YESSENIA ALMENDRA CORNEJO  HUARANCCA </v>
      </c>
      <c r="T4089" s="53">
        <f>DATE(Tabla_Datos[[#This Row],[tAnio]],Tabla_Datos[[#This Row],[tMes]],Tabla_Datos[[#This Row],[tDia]])</f>
        <v>40775</v>
      </c>
      <c r="U4089" s="53" t="str">
        <f>IF(Tabla_Datos[[#This Row],[cProvincia]]="LIMA","LIMA","PROVINCIA")</f>
        <v>LIMA</v>
      </c>
      <c r="V4089" s="53" t="str">
        <f>MID(Tabla_Datos[[#This Row],[pTelefono]],1,SEARCH("-",Tabla_Datos[[#This Row],[pTelefono]],1)-1)</f>
        <v>1</v>
      </c>
      <c r="W4089" s="53" t="str">
        <f>MID(Tabla_Datos[[#This Row],[pTelefono]],SEARCH("-",Tabla_Datos[[#This Row],[pTelefono]],1)+1,LEN(Tabla_Datos[[#This Row],[pTelefono]]))</f>
        <v>5526711</v>
      </c>
      <c r="X4089" s="53" t="str">
        <f>CONCATENATE(Tabla_Datos[[#This Row],[TipUrb]]," ",Tabla_Datos[[#This Row],[Calle]]," ",Tabla_Datos[[#This Row],[NumCalle]])</f>
        <v>UR 29 0</v>
      </c>
      <c r="Y4089" t="s">
        <v>92</v>
      </c>
      <c r="Z4089" t="s">
        <v>93</v>
      </c>
      <c r="AA4089" t="s">
        <v>94</v>
      </c>
      <c r="AB4089" t="s">
        <v>95</v>
      </c>
      <c r="AC4089" t="s">
        <v>95</v>
      </c>
      <c r="AD4089" t="s">
        <v>161</v>
      </c>
      <c r="AE4089" t="s">
        <v>13303</v>
      </c>
      <c r="AF4089">
        <v>6</v>
      </c>
      <c r="AG4089" s="51">
        <v>47113023</v>
      </c>
      <c r="AI4089">
        <v>26</v>
      </c>
      <c r="AJ4089">
        <v>26</v>
      </c>
      <c r="AK4089">
        <v>29</v>
      </c>
      <c r="AL4089">
        <v>0</v>
      </c>
    </row>
    <row r="4090" spans="1:38">
      <c r="A4090">
        <v>3288737</v>
      </c>
      <c r="B4090" t="s">
        <v>13304</v>
      </c>
      <c r="C4090" t="s">
        <v>20</v>
      </c>
      <c r="D4090" t="s">
        <v>85</v>
      </c>
      <c r="E4090">
        <v>2011</v>
      </c>
      <c r="F4090">
        <v>8</v>
      </c>
      <c r="G4090">
        <v>20</v>
      </c>
      <c r="H4090" t="s">
        <v>86</v>
      </c>
      <c r="I4090" t="s">
        <v>16</v>
      </c>
      <c r="J4090" t="s">
        <v>16</v>
      </c>
      <c r="K4090" t="s">
        <v>567</v>
      </c>
      <c r="L4090" t="s">
        <v>86</v>
      </c>
      <c r="M4090" t="s">
        <v>88</v>
      </c>
      <c r="O4090" s="51">
        <v>2334496</v>
      </c>
      <c r="P4090" t="s">
        <v>13305</v>
      </c>
      <c r="Q4090" t="s">
        <v>421</v>
      </c>
      <c r="R4090" t="s">
        <v>660</v>
      </c>
      <c r="S4090" s="49" t="str">
        <f>CONCATENATE(Tabla_Datos[[#This Row],[Nombre_Cliente]]," ",Tabla_Datos[[#This Row],[ApellidoPaterno_Cliente]]," ",Tabla_Datos[[#This Row],[ApellidoMaterno_Cliente]])</f>
        <v>OSCAR LUIS LOPEZ GUTIERREZ</v>
      </c>
      <c r="T4090" s="53">
        <f>DATE(Tabla_Datos[[#This Row],[tAnio]],Tabla_Datos[[#This Row],[tMes]],Tabla_Datos[[#This Row],[tDia]])</f>
        <v>40775</v>
      </c>
      <c r="U4090" s="53" t="str">
        <f>IF(Tabla_Datos[[#This Row],[cProvincia]]="LIMA","LIMA","PROVINCIA")</f>
        <v>LIMA</v>
      </c>
      <c r="V4090" s="53" t="str">
        <f>MID(Tabla_Datos[[#This Row],[pTelefono]],1,SEARCH("-",Tabla_Datos[[#This Row],[pTelefono]],1)-1)</f>
        <v>1</v>
      </c>
      <c r="W4090" s="53" t="str">
        <f>MID(Tabla_Datos[[#This Row],[pTelefono]],SEARCH("-",Tabla_Datos[[#This Row],[pTelefono]],1)+1,LEN(Tabla_Datos[[#This Row],[pTelefono]]))</f>
        <v>992827265</v>
      </c>
      <c r="X4090" s="53" t="str">
        <f>CONCATENATE(Tabla_Datos[[#This Row],[TipUrb]]," ",Tabla_Datos[[#This Row],[Calle]]," ",Tabla_Datos[[#This Row],[NumCalle]])</f>
        <v>- PARRA DEL RIEGO JUAN 119</v>
      </c>
      <c r="Y4090" t="s">
        <v>92</v>
      </c>
      <c r="Z4090" t="s">
        <v>122</v>
      </c>
      <c r="AA4090" t="s">
        <v>123</v>
      </c>
      <c r="AB4090" t="s">
        <v>95</v>
      </c>
      <c r="AC4090" t="s">
        <v>95</v>
      </c>
      <c r="AD4090" t="s">
        <v>109</v>
      </c>
      <c r="AE4090" t="s">
        <v>95</v>
      </c>
      <c r="AF4090" t="s">
        <v>95</v>
      </c>
      <c r="AG4090" s="51">
        <v>8726059</v>
      </c>
      <c r="AH4090" t="s">
        <v>95</v>
      </c>
      <c r="AI4090">
        <v>1</v>
      </c>
      <c r="AJ4090">
        <v>1</v>
      </c>
      <c r="AK4090" t="s">
        <v>13306</v>
      </c>
      <c r="AL4090">
        <v>119</v>
      </c>
    </row>
    <row r="4091" spans="1:38">
      <c r="A4091">
        <v>3288946</v>
      </c>
      <c r="B4091" t="s">
        <v>13307</v>
      </c>
      <c r="C4091" t="s">
        <v>18</v>
      </c>
      <c r="D4091" t="s">
        <v>156</v>
      </c>
      <c r="E4091">
        <v>2011</v>
      </c>
      <c r="F4091">
        <v>8</v>
      </c>
      <c r="G4091">
        <v>20</v>
      </c>
      <c r="H4091" t="s">
        <v>86</v>
      </c>
      <c r="I4091" t="s">
        <v>16</v>
      </c>
      <c r="J4091" t="s">
        <v>16</v>
      </c>
      <c r="K4091" t="s">
        <v>157</v>
      </c>
      <c r="L4091" t="s">
        <v>86</v>
      </c>
      <c r="M4091" t="s">
        <v>88</v>
      </c>
      <c r="N4091" s="50">
        <v>99999999</v>
      </c>
      <c r="O4091" s="51">
        <v>2334653</v>
      </c>
      <c r="P4091" t="s">
        <v>13308</v>
      </c>
      <c r="Q4091" t="s">
        <v>7805</v>
      </c>
      <c r="R4091" t="s">
        <v>13309</v>
      </c>
      <c r="S4091" s="49" t="str">
        <f>CONCATENATE(Tabla_Datos[[#This Row],[Nombre_Cliente]]," ",Tabla_Datos[[#This Row],[ApellidoPaterno_Cliente]]," ",Tabla_Datos[[#This Row],[ApellidoMaterno_Cliente]])</f>
        <v xml:space="preserve">SANTOS DOMITILA  LEON  BARRANZUELA </v>
      </c>
      <c r="T4091" s="53">
        <f>DATE(Tabla_Datos[[#This Row],[tAnio]],Tabla_Datos[[#This Row],[tMes]],Tabla_Datos[[#This Row],[tDia]])</f>
        <v>40775</v>
      </c>
      <c r="U4091" s="53" t="str">
        <f>IF(Tabla_Datos[[#This Row],[cProvincia]]="LIMA","LIMA","PROVINCIA")</f>
        <v>LIMA</v>
      </c>
      <c r="V4091" s="53" t="str">
        <f>MID(Tabla_Datos[[#This Row],[pTelefono]],1,SEARCH("-",Tabla_Datos[[#This Row],[pTelefono]],1)-1)</f>
        <v>1</v>
      </c>
      <c r="W4091" s="53" t="str">
        <f>MID(Tabla_Datos[[#This Row],[pTelefono]],SEARCH("-",Tabla_Datos[[#This Row],[pTelefono]],1)+1,LEN(Tabla_Datos[[#This Row],[pTelefono]]))</f>
        <v>993556259</v>
      </c>
      <c r="X4091" s="53" t="str">
        <f>CONCATENATE(Tabla_Datos[[#This Row],[TipUrb]]," ",Tabla_Datos[[#This Row],[Calle]]," ",Tabla_Datos[[#This Row],[NumCalle]])</f>
        <v>UR SANTA TERESITA DEL NIÑO JESUS 0</v>
      </c>
      <c r="Y4091" t="s">
        <v>92</v>
      </c>
      <c r="Z4091" t="s">
        <v>93</v>
      </c>
      <c r="AA4091" t="s">
        <v>94</v>
      </c>
      <c r="AB4091" t="s">
        <v>95</v>
      </c>
      <c r="AC4091" t="s">
        <v>95</v>
      </c>
      <c r="AD4091" t="s">
        <v>161</v>
      </c>
      <c r="AE4091" t="s">
        <v>1607</v>
      </c>
      <c r="AF4091">
        <v>19</v>
      </c>
      <c r="AG4091" s="51">
        <v>25780077</v>
      </c>
      <c r="AI4091">
        <v>26</v>
      </c>
      <c r="AJ4091">
        <v>26</v>
      </c>
      <c r="AK4091" t="s">
        <v>13310</v>
      </c>
      <c r="AL4091">
        <v>0</v>
      </c>
    </row>
    <row r="4092" spans="1:38">
      <c r="A4092">
        <v>3288487</v>
      </c>
      <c r="B4092" t="s">
        <v>13311</v>
      </c>
      <c r="C4092" t="s">
        <v>20</v>
      </c>
      <c r="D4092" t="s">
        <v>224</v>
      </c>
      <c r="E4092">
        <v>2011</v>
      </c>
      <c r="F4092">
        <v>8</v>
      </c>
      <c r="G4092">
        <v>20</v>
      </c>
      <c r="H4092" t="s">
        <v>144</v>
      </c>
      <c r="I4092" t="s">
        <v>16</v>
      </c>
      <c r="J4092" t="s">
        <v>16</v>
      </c>
      <c r="K4092" t="s">
        <v>444</v>
      </c>
      <c r="L4092" t="s">
        <v>144</v>
      </c>
      <c r="M4092" t="s">
        <v>88</v>
      </c>
      <c r="N4092" s="50">
        <v>20000130</v>
      </c>
      <c r="O4092" s="51">
        <v>2334262</v>
      </c>
      <c r="P4092" t="s">
        <v>2160</v>
      </c>
      <c r="Q4092" t="s">
        <v>13312</v>
      </c>
      <c r="R4092" t="s">
        <v>2617</v>
      </c>
      <c r="S4092" s="49" t="str">
        <f>CONCATENATE(Tabla_Datos[[#This Row],[Nombre_Cliente]]," ",Tabla_Datos[[#This Row],[ApellidoPaterno_Cliente]]," ",Tabla_Datos[[#This Row],[ApellidoMaterno_Cliente]])</f>
        <v>EDGAR URRUTIA BONES</v>
      </c>
      <c r="T4092" s="53">
        <f>DATE(Tabla_Datos[[#This Row],[tAnio]],Tabla_Datos[[#This Row],[tMes]],Tabla_Datos[[#This Row],[tDia]])</f>
        <v>40775</v>
      </c>
      <c r="U4092" s="53" t="str">
        <f>IF(Tabla_Datos[[#This Row],[cProvincia]]="LIMA","LIMA","PROVINCIA")</f>
        <v>LIMA</v>
      </c>
      <c r="V4092" s="53" t="str">
        <f>MID(Tabla_Datos[[#This Row],[pTelefono]],1,SEARCH("-",Tabla_Datos[[#This Row],[pTelefono]],1)-1)</f>
        <v>1</v>
      </c>
      <c r="W4092" s="53" t="str">
        <f>MID(Tabla_Datos[[#This Row],[pTelefono]],SEARCH("-",Tabla_Datos[[#This Row],[pTelefono]],1)+1,LEN(Tabla_Datos[[#This Row],[pTelefono]]))</f>
        <v>15737317</v>
      </c>
      <c r="X4092" s="53" t="str">
        <f>CONCATENATE(Tabla_Datos[[#This Row],[TipUrb]]," ",Tabla_Datos[[#This Row],[Calle]]," ",Tabla_Datos[[#This Row],[NumCalle]])</f>
        <v>UR . 0</v>
      </c>
      <c r="Y4092" t="s">
        <v>92</v>
      </c>
      <c r="Z4092" t="s">
        <v>122</v>
      </c>
      <c r="AA4092" t="s">
        <v>123</v>
      </c>
      <c r="AB4092" t="s">
        <v>95</v>
      </c>
      <c r="AC4092" t="s">
        <v>95</v>
      </c>
      <c r="AD4092" t="s">
        <v>161</v>
      </c>
      <c r="AE4092" t="s">
        <v>1607</v>
      </c>
      <c r="AF4092">
        <v>11</v>
      </c>
      <c r="AG4092" s="51">
        <v>6276173</v>
      </c>
      <c r="AH4092" t="s">
        <v>95</v>
      </c>
      <c r="AI4092">
        <v>1</v>
      </c>
      <c r="AJ4092">
        <v>1</v>
      </c>
      <c r="AK4092" t="s">
        <v>221</v>
      </c>
      <c r="AL4092">
        <v>0</v>
      </c>
    </row>
    <row r="4093" spans="1:38">
      <c r="A4093">
        <v>3288321</v>
      </c>
      <c r="B4093" t="s">
        <v>10802</v>
      </c>
      <c r="C4093" t="s">
        <v>18</v>
      </c>
      <c r="D4093" t="s">
        <v>1061</v>
      </c>
      <c r="E4093">
        <v>2011</v>
      </c>
      <c r="F4093">
        <v>8</v>
      </c>
      <c r="G4093">
        <v>20</v>
      </c>
      <c r="H4093" t="s">
        <v>86</v>
      </c>
      <c r="I4093" t="s">
        <v>16</v>
      </c>
      <c r="J4093" t="s">
        <v>16</v>
      </c>
      <c r="K4093" t="s">
        <v>562</v>
      </c>
      <c r="L4093" t="s">
        <v>86</v>
      </c>
      <c r="M4093" t="s">
        <v>88</v>
      </c>
      <c r="N4093" s="50">
        <v>99999999</v>
      </c>
      <c r="O4093" s="51">
        <v>2334074</v>
      </c>
      <c r="P4093" t="s">
        <v>10803</v>
      </c>
      <c r="Q4093" t="s">
        <v>10804</v>
      </c>
      <c r="R4093" t="s">
        <v>95</v>
      </c>
      <c r="S4093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4093" s="53">
        <f>DATE(Tabla_Datos[[#This Row],[tAnio]],Tabla_Datos[[#This Row],[tMes]],Tabla_Datos[[#This Row],[tDia]])</f>
        <v>40775</v>
      </c>
      <c r="U4093" s="53" t="str">
        <f>IF(Tabla_Datos[[#This Row],[cProvincia]]="LIMA","LIMA","PROVINCIA")</f>
        <v>LIMA</v>
      </c>
      <c r="V4093" s="53" t="str">
        <f>MID(Tabla_Datos[[#This Row],[pTelefono]],1,SEARCH("-",Tabla_Datos[[#This Row],[pTelefono]],1)-1)</f>
        <v>1</v>
      </c>
      <c r="W4093" s="53" t="str">
        <f>MID(Tabla_Datos[[#This Row],[pTelefono]],SEARCH("-",Tabla_Datos[[#This Row],[pTelefono]],1)+1,LEN(Tabla_Datos[[#This Row],[pTelefono]]))</f>
        <v>997056198</v>
      </c>
      <c r="X4093" s="53" t="str">
        <f>CONCATENATE(Tabla_Datos[[#This Row],[TipUrb]]," ",Tabla_Datos[[#This Row],[Calle]]," ",Tabla_Datos[[#This Row],[NumCalle]])</f>
        <v xml:space="preserve">  DE LAS HERAS, MARISCAL 231</v>
      </c>
      <c r="Y4093" t="s">
        <v>92</v>
      </c>
      <c r="Z4093" t="s">
        <v>93</v>
      </c>
      <c r="AA4093" t="s">
        <v>94</v>
      </c>
      <c r="AB4093" t="s">
        <v>95</v>
      </c>
      <c r="AC4093" t="s">
        <v>95</v>
      </c>
      <c r="AD4093" t="s">
        <v>95</v>
      </c>
      <c r="AE4093" t="s">
        <v>95</v>
      </c>
      <c r="AH4093">
        <v>20536587927</v>
      </c>
      <c r="AI4093">
        <v>26</v>
      </c>
      <c r="AJ4093">
        <v>26</v>
      </c>
      <c r="AK4093" t="s">
        <v>10805</v>
      </c>
      <c r="AL4093">
        <v>231</v>
      </c>
    </row>
    <row r="4094" spans="1:38">
      <c r="A4094">
        <v>3289153</v>
      </c>
      <c r="B4094" t="s">
        <v>13313</v>
      </c>
      <c r="C4094" t="s">
        <v>18</v>
      </c>
      <c r="D4094" t="s">
        <v>85</v>
      </c>
      <c r="E4094">
        <v>2011</v>
      </c>
      <c r="F4094">
        <v>8</v>
      </c>
      <c r="G4094">
        <v>20</v>
      </c>
      <c r="H4094" t="s">
        <v>86</v>
      </c>
      <c r="I4094" t="s">
        <v>16</v>
      </c>
      <c r="J4094" t="s">
        <v>16</v>
      </c>
      <c r="K4094" t="s">
        <v>1213</v>
      </c>
      <c r="L4094" t="s">
        <v>86</v>
      </c>
      <c r="M4094" t="s">
        <v>88</v>
      </c>
      <c r="N4094" s="50">
        <v>25484312</v>
      </c>
      <c r="O4094" s="51">
        <v>2334870</v>
      </c>
      <c r="P4094" t="s">
        <v>13314</v>
      </c>
      <c r="Q4094" t="s">
        <v>4520</v>
      </c>
      <c r="R4094" t="s">
        <v>13315</v>
      </c>
      <c r="S4094" s="49" t="str">
        <f>CONCATENATE(Tabla_Datos[[#This Row],[Nombre_Cliente]]," ",Tabla_Datos[[#This Row],[ApellidoPaterno_Cliente]]," ",Tabla_Datos[[#This Row],[ApellidoMaterno_Cliente]])</f>
        <v xml:space="preserve">MILAGROS MAITHE  BOCANEGRA  SABOYA </v>
      </c>
      <c r="T4094" s="53">
        <f>DATE(Tabla_Datos[[#This Row],[tAnio]],Tabla_Datos[[#This Row],[tMes]],Tabla_Datos[[#This Row],[tDia]])</f>
        <v>40775</v>
      </c>
      <c r="U4094" s="53" t="str">
        <f>IF(Tabla_Datos[[#This Row],[cProvincia]]="LIMA","LIMA","PROVINCIA")</f>
        <v>LIMA</v>
      </c>
      <c r="V4094" s="53" t="str">
        <f>MID(Tabla_Datos[[#This Row],[pTelefono]],1,SEARCH("-",Tabla_Datos[[#This Row],[pTelefono]],1)-1)</f>
        <v>1</v>
      </c>
      <c r="W4094" s="53" t="str">
        <f>MID(Tabla_Datos[[#This Row],[pTelefono]],SEARCH("-",Tabla_Datos[[#This Row],[pTelefono]],1)+1,LEN(Tabla_Datos[[#This Row],[pTelefono]]))</f>
        <v>7360924</v>
      </c>
      <c r="X4094" s="53" t="str">
        <f>CONCATENATE(Tabla_Datos[[#This Row],[TipUrb]]," ",Tabla_Datos[[#This Row],[Calle]]," ",Tabla_Datos[[#This Row],[NumCalle]])</f>
        <v>UR ANCON 193</v>
      </c>
      <c r="Y4094" t="s">
        <v>92</v>
      </c>
      <c r="Z4094" t="s">
        <v>93</v>
      </c>
      <c r="AA4094" t="s">
        <v>94</v>
      </c>
      <c r="AB4094" t="s">
        <v>95</v>
      </c>
      <c r="AC4094" t="s">
        <v>95</v>
      </c>
      <c r="AD4094" t="s">
        <v>161</v>
      </c>
      <c r="AE4094" t="s">
        <v>95</v>
      </c>
      <c r="AG4094" s="51">
        <v>48150104</v>
      </c>
      <c r="AI4094">
        <v>36</v>
      </c>
      <c r="AJ4094">
        <v>36</v>
      </c>
      <c r="AK4094" t="s">
        <v>3252</v>
      </c>
      <c r="AL4094">
        <v>193</v>
      </c>
    </row>
    <row r="4095" spans="1:38">
      <c r="A4095">
        <v>3288568</v>
      </c>
      <c r="B4095" t="s">
        <v>13316</v>
      </c>
      <c r="C4095" t="s">
        <v>18</v>
      </c>
      <c r="D4095" t="s">
        <v>156</v>
      </c>
      <c r="E4095">
        <v>2011</v>
      </c>
      <c r="F4095">
        <v>8</v>
      </c>
      <c r="G4095">
        <v>20</v>
      </c>
      <c r="H4095" t="s">
        <v>86</v>
      </c>
      <c r="I4095" t="s">
        <v>100</v>
      </c>
      <c r="J4095" t="s">
        <v>100</v>
      </c>
      <c r="K4095" t="s">
        <v>101</v>
      </c>
      <c r="L4095" t="s">
        <v>86</v>
      </c>
      <c r="M4095" t="s">
        <v>102</v>
      </c>
      <c r="N4095" s="50">
        <v>99999999</v>
      </c>
      <c r="O4095" s="51">
        <v>2334309</v>
      </c>
      <c r="P4095" t="s">
        <v>13317</v>
      </c>
      <c r="Q4095" t="s">
        <v>853</v>
      </c>
      <c r="R4095" t="s">
        <v>2828</v>
      </c>
      <c r="S4095" s="49" t="str">
        <f>CONCATENATE(Tabla_Datos[[#This Row],[Nombre_Cliente]]," ",Tabla_Datos[[#This Row],[ApellidoPaterno_Cliente]]," ",Tabla_Datos[[#This Row],[ApellidoMaterno_Cliente]])</f>
        <v xml:space="preserve">WILBER  CASTRO QUISPE </v>
      </c>
      <c r="T4095" s="53">
        <f>DATE(Tabla_Datos[[#This Row],[tAnio]],Tabla_Datos[[#This Row],[tMes]],Tabla_Datos[[#This Row],[tDia]])</f>
        <v>40775</v>
      </c>
      <c r="U4095" s="53" t="str">
        <f>IF(Tabla_Datos[[#This Row],[cProvincia]]="LIMA","LIMA","PROVINCIA")</f>
        <v>PROVINCIA</v>
      </c>
      <c r="V4095" s="53" t="str">
        <f>MID(Tabla_Datos[[#This Row],[pTelefono]],1,SEARCH("-",Tabla_Datos[[#This Row],[pTelefono]],1)-1)</f>
        <v>54</v>
      </c>
      <c r="W4095" s="53" t="str">
        <f>MID(Tabla_Datos[[#This Row],[pTelefono]],SEARCH("-",Tabla_Datos[[#This Row],[pTelefono]],1)+1,LEN(Tabla_Datos[[#This Row],[pTelefono]]))</f>
        <v>959504064</v>
      </c>
      <c r="X4095" s="53" t="str">
        <f>CONCATENATE(Tabla_Datos[[#This Row],[TipUrb]]," ",Tabla_Datos[[#This Row],[Calle]]," ",Tabla_Datos[[#This Row],[NumCalle]])</f>
        <v>UR MARAÑON 202</v>
      </c>
      <c r="Y4095" t="s">
        <v>106</v>
      </c>
      <c r="Z4095" t="s">
        <v>93</v>
      </c>
      <c r="AA4095" t="s">
        <v>94</v>
      </c>
      <c r="AB4095" t="s">
        <v>95</v>
      </c>
      <c r="AC4095" t="s">
        <v>95</v>
      </c>
      <c r="AD4095" t="s">
        <v>161</v>
      </c>
      <c r="AE4095" t="s">
        <v>95</v>
      </c>
      <c r="AG4095" s="51">
        <v>43118049</v>
      </c>
      <c r="AI4095">
        <v>26</v>
      </c>
      <c r="AJ4095">
        <v>26</v>
      </c>
      <c r="AK4095" t="s">
        <v>3429</v>
      </c>
      <c r="AL4095">
        <v>202</v>
      </c>
    </row>
    <row r="4096" spans="1:38">
      <c r="A4096">
        <v>3288844</v>
      </c>
      <c r="B4096" t="s">
        <v>13318</v>
      </c>
      <c r="C4096" t="s">
        <v>18</v>
      </c>
      <c r="D4096" t="s">
        <v>156</v>
      </c>
      <c r="E4096">
        <v>2011</v>
      </c>
      <c r="F4096">
        <v>8</v>
      </c>
      <c r="G4096">
        <v>20</v>
      </c>
      <c r="H4096" t="s">
        <v>86</v>
      </c>
      <c r="I4096" t="s">
        <v>16</v>
      </c>
      <c r="J4096" t="s">
        <v>16</v>
      </c>
      <c r="K4096" t="s">
        <v>633</v>
      </c>
      <c r="L4096" t="s">
        <v>86</v>
      </c>
      <c r="M4096" t="s">
        <v>88</v>
      </c>
      <c r="N4096" s="50">
        <v>99999999</v>
      </c>
      <c r="O4096" s="51">
        <v>2334572</v>
      </c>
      <c r="P4096" t="s">
        <v>13319</v>
      </c>
      <c r="Q4096" t="s">
        <v>13320</v>
      </c>
      <c r="R4096" t="s">
        <v>750</v>
      </c>
      <c r="S4096" s="49" t="str">
        <f>CONCATENATE(Tabla_Datos[[#This Row],[Nombre_Cliente]]," ",Tabla_Datos[[#This Row],[ApellidoPaterno_Cliente]]," ",Tabla_Datos[[#This Row],[ApellidoMaterno_Cliente]])</f>
        <v xml:space="preserve">YONSONH  ARGOTE  ESPINOZA </v>
      </c>
      <c r="T4096" s="53">
        <f>DATE(Tabla_Datos[[#This Row],[tAnio]],Tabla_Datos[[#This Row],[tMes]],Tabla_Datos[[#This Row],[tDia]])</f>
        <v>40775</v>
      </c>
      <c r="U4096" s="53" t="str">
        <f>IF(Tabla_Datos[[#This Row],[cProvincia]]="LIMA","LIMA","PROVINCIA")</f>
        <v>LIMA</v>
      </c>
      <c r="V4096" s="53" t="str">
        <f>MID(Tabla_Datos[[#This Row],[pTelefono]],1,SEARCH("-",Tabla_Datos[[#This Row],[pTelefono]],1)-1)</f>
        <v>1</v>
      </c>
      <c r="W4096" s="53" t="str">
        <f>MID(Tabla_Datos[[#This Row],[pTelefono]],SEARCH("-",Tabla_Datos[[#This Row],[pTelefono]],1)+1,LEN(Tabla_Datos[[#This Row],[pTelefono]]))</f>
        <v>986064060</v>
      </c>
      <c r="X4096" s="53" t="str">
        <f>CONCATENATE(Tabla_Datos[[#This Row],[TipUrb]]," ",Tabla_Datos[[#This Row],[Calle]]," ",Tabla_Datos[[#This Row],[NumCalle]])</f>
        <v>UP ALFONSO UGARTE 0</v>
      </c>
      <c r="Y4096" t="s">
        <v>92</v>
      </c>
      <c r="Z4096" t="s">
        <v>93</v>
      </c>
      <c r="AA4096" t="s">
        <v>94</v>
      </c>
      <c r="AB4096" t="s">
        <v>95</v>
      </c>
      <c r="AC4096" t="s">
        <v>95</v>
      </c>
      <c r="AD4096" t="s">
        <v>286</v>
      </c>
      <c r="AE4096" t="s">
        <v>413</v>
      </c>
      <c r="AF4096">
        <v>2</v>
      </c>
      <c r="AG4096" s="51">
        <v>43979883</v>
      </c>
      <c r="AI4096">
        <v>26</v>
      </c>
      <c r="AJ4096">
        <v>26</v>
      </c>
      <c r="AK4096" t="s">
        <v>2339</v>
      </c>
      <c r="AL4096">
        <v>0</v>
      </c>
    </row>
    <row r="4097" spans="1:38">
      <c r="A4097">
        <v>3288313</v>
      </c>
      <c r="B4097" t="s">
        <v>10802</v>
      </c>
      <c r="C4097" t="s">
        <v>18</v>
      </c>
      <c r="D4097" t="s">
        <v>1061</v>
      </c>
      <c r="E4097">
        <v>2011</v>
      </c>
      <c r="F4097">
        <v>8</v>
      </c>
      <c r="G4097">
        <v>20</v>
      </c>
      <c r="H4097" t="s">
        <v>86</v>
      </c>
      <c r="I4097" t="s">
        <v>16</v>
      </c>
      <c r="J4097" t="s">
        <v>16</v>
      </c>
      <c r="K4097" t="s">
        <v>562</v>
      </c>
      <c r="L4097" t="s">
        <v>86</v>
      </c>
      <c r="M4097" t="s">
        <v>88</v>
      </c>
      <c r="N4097" s="50">
        <v>99999999</v>
      </c>
      <c r="O4097" s="51">
        <v>2334074</v>
      </c>
      <c r="P4097" t="s">
        <v>10803</v>
      </c>
      <c r="Q4097" t="s">
        <v>10804</v>
      </c>
      <c r="R4097" t="s">
        <v>95</v>
      </c>
      <c r="S4097" s="49" t="str">
        <f>CONCATENATE(Tabla_Datos[[#This Row],[Nombre_Cliente]]," ",Tabla_Datos[[#This Row],[ApellidoPaterno_Cliente]]," ",Tabla_Datos[[#This Row],[ApellidoMaterno_Cliente]])</f>
        <v xml:space="preserve">INVERSION GRANDES PROYECTOS S.A.C.  </v>
      </c>
      <c r="T4097" s="53">
        <f>DATE(Tabla_Datos[[#This Row],[tAnio]],Tabla_Datos[[#This Row],[tMes]],Tabla_Datos[[#This Row],[tDia]])</f>
        <v>40775</v>
      </c>
      <c r="U4097" s="53" t="str">
        <f>IF(Tabla_Datos[[#This Row],[cProvincia]]="LIMA","LIMA","PROVINCIA")</f>
        <v>LIMA</v>
      </c>
      <c r="V4097" s="53" t="str">
        <f>MID(Tabla_Datos[[#This Row],[pTelefono]],1,SEARCH("-",Tabla_Datos[[#This Row],[pTelefono]],1)-1)</f>
        <v>1</v>
      </c>
      <c r="W4097" s="53" t="str">
        <f>MID(Tabla_Datos[[#This Row],[pTelefono]],SEARCH("-",Tabla_Datos[[#This Row],[pTelefono]],1)+1,LEN(Tabla_Datos[[#This Row],[pTelefono]]))</f>
        <v>997056198</v>
      </c>
      <c r="X4097" s="53" t="str">
        <f>CONCATENATE(Tabla_Datos[[#This Row],[TipUrb]]," ",Tabla_Datos[[#This Row],[Calle]]," ",Tabla_Datos[[#This Row],[NumCalle]])</f>
        <v xml:space="preserve">  DE LAS HERAS, MARISCAL 231</v>
      </c>
      <c r="Y4097" t="s">
        <v>92</v>
      </c>
      <c r="Z4097" t="s">
        <v>93</v>
      </c>
      <c r="AA4097" t="s">
        <v>94</v>
      </c>
      <c r="AB4097" t="s">
        <v>95</v>
      </c>
      <c r="AC4097" t="s">
        <v>95</v>
      </c>
      <c r="AD4097" t="s">
        <v>95</v>
      </c>
      <c r="AE4097" t="s">
        <v>95</v>
      </c>
      <c r="AH4097">
        <v>20536587927</v>
      </c>
      <c r="AI4097">
        <v>26</v>
      </c>
      <c r="AJ4097">
        <v>26</v>
      </c>
      <c r="AK4097" t="s">
        <v>10805</v>
      </c>
      <c r="AL4097">
        <v>231</v>
      </c>
    </row>
    <row r="4098" spans="1:38">
      <c r="A4098">
        <v>3288713</v>
      </c>
      <c r="B4098" t="s">
        <v>13321</v>
      </c>
      <c r="C4098" t="s">
        <v>18</v>
      </c>
      <c r="D4098" t="s">
        <v>85</v>
      </c>
      <c r="E4098">
        <v>2011</v>
      </c>
      <c r="F4098">
        <v>8</v>
      </c>
      <c r="G4098">
        <v>20</v>
      </c>
      <c r="H4098" t="s">
        <v>86</v>
      </c>
      <c r="I4098" t="s">
        <v>241</v>
      </c>
      <c r="J4098" t="s">
        <v>242</v>
      </c>
      <c r="K4098" t="s">
        <v>242</v>
      </c>
      <c r="L4098" t="s">
        <v>86</v>
      </c>
      <c r="M4098" t="s">
        <v>148</v>
      </c>
      <c r="N4098" s="50">
        <v>41190624</v>
      </c>
      <c r="O4098" s="51">
        <v>2334431</v>
      </c>
      <c r="P4098" t="s">
        <v>1271</v>
      </c>
      <c r="Q4098" t="s">
        <v>3548</v>
      </c>
      <c r="R4098" t="s">
        <v>1188</v>
      </c>
      <c r="S4098" s="49" t="str">
        <f>CONCATENATE(Tabla_Datos[[#This Row],[Nombre_Cliente]]," ",Tabla_Datos[[#This Row],[ApellidoPaterno_Cliente]]," ",Tabla_Datos[[#This Row],[ApellidoMaterno_Cliente]])</f>
        <v>ROSA SANTILLAN PACHECO</v>
      </c>
      <c r="T4098" s="53">
        <f>DATE(Tabla_Datos[[#This Row],[tAnio]],Tabla_Datos[[#This Row],[tMes]],Tabla_Datos[[#This Row],[tDia]])</f>
        <v>40775</v>
      </c>
      <c r="U4098" s="53" t="str">
        <f>IF(Tabla_Datos[[#This Row],[cProvincia]]="LIMA","LIMA","PROVINCIA")</f>
        <v>PROVINCIA</v>
      </c>
      <c r="V4098" s="53" t="str">
        <f>MID(Tabla_Datos[[#This Row],[pTelefono]],1,SEARCH("-",Tabla_Datos[[#This Row],[pTelefono]],1)-1)</f>
        <v>44</v>
      </c>
      <c r="W4098" s="53" t="str">
        <f>MID(Tabla_Datos[[#This Row],[pTelefono]],SEARCH("-",Tabla_Datos[[#This Row],[pTelefono]],1)+1,LEN(Tabla_Datos[[#This Row],[pTelefono]]))</f>
        <v>948369520</v>
      </c>
      <c r="X4098" s="53" t="str">
        <f>CONCATENATE(Tabla_Datos[[#This Row],[TipUrb]]," ",Tabla_Datos[[#This Row],[Calle]]," ",Tabla_Datos[[#This Row],[NumCalle]])</f>
        <v>UP LUCIO SENECA 5523</v>
      </c>
      <c r="Y4098" t="s">
        <v>246</v>
      </c>
      <c r="Z4098" t="s">
        <v>93</v>
      </c>
      <c r="AA4098" t="s">
        <v>94</v>
      </c>
      <c r="AB4098" t="s">
        <v>95</v>
      </c>
      <c r="AC4098" t="s">
        <v>95</v>
      </c>
      <c r="AD4098" t="s">
        <v>286</v>
      </c>
      <c r="AE4098" t="s">
        <v>95</v>
      </c>
      <c r="AG4098" s="51">
        <v>19420084</v>
      </c>
      <c r="AI4098" t="s">
        <v>1264</v>
      </c>
      <c r="AJ4098" t="s">
        <v>1264</v>
      </c>
      <c r="AK4098" t="s">
        <v>13322</v>
      </c>
      <c r="AL4098">
        <v>5523</v>
      </c>
    </row>
    <row r="4099" spans="1:38">
      <c r="A4099">
        <v>3288289</v>
      </c>
      <c r="B4099" t="s">
        <v>13323</v>
      </c>
      <c r="C4099" t="s">
        <v>18</v>
      </c>
      <c r="D4099" t="s">
        <v>156</v>
      </c>
      <c r="E4099">
        <v>2011</v>
      </c>
      <c r="F4099">
        <v>8</v>
      </c>
      <c r="G4099">
        <v>20</v>
      </c>
      <c r="H4099" t="s">
        <v>86</v>
      </c>
      <c r="I4099" t="s">
        <v>16</v>
      </c>
      <c r="J4099" t="s">
        <v>16</v>
      </c>
      <c r="K4099" t="s">
        <v>633</v>
      </c>
      <c r="L4099" t="s">
        <v>86</v>
      </c>
      <c r="M4099" t="s">
        <v>88</v>
      </c>
      <c r="N4099" s="50">
        <v>99999999</v>
      </c>
      <c r="O4099" s="51">
        <v>2334069</v>
      </c>
      <c r="P4099" t="s">
        <v>13324</v>
      </c>
      <c r="Q4099" t="s">
        <v>13325</v>
      </c>
      <c r="R4099" t="s">
        <v>13326</v>
      </c>
      <c r="S4099" s="49" t="str">
        <f>CONCATENATE(Tabla_Datos[[#This Row],[Nombre_Cliente]]," ",Tabla_Datos[[#This Row],[ApellidoPaterno_Cliente]]," ",Tabla_Datos[[#This Row],[ApellidoMaterno_Cliente]])</f>
        <v xml:space="preserve">MAYRA GABRIELA  YAURI   LEIVA </v>
      </c>
      <c r="T4099" s="53">
        <f>DATE(Tabla_Datos[[#This Row],[tAnio]],Tabla_Datos[[#This Row],[tMes]],Tabla_Datos[[#This Row],[tDia]])</f>
        <v>40775</v>
      </c>
      <c r="U4099" s="53" t="str">
        <f>IF(Tabla_Datos[[#This Row],[cProvincia]]="LIMA","LIMA","PROVINCIA")</f>
        <v>LIMA</v>
      </c>
      <c r="V4099" s="53" t="str">
        <f>MID(Tabla_Datos[[#This Row],[pTelefono]],1,SEARCH("-",Tabla_Datos[[#This Row],[pTelefono]],1)-1)</f>
        <v>1</v>
      </c>
      <c r="W4099" s="53" t="str">
        <f>MID(Tabla_Datos[[#This Row],[pTelefono]],SEARCH("-",Tabla_Datos[[#This Row],[pTelefono]],1)+1,LEN(Tabla_Datos[[#This Row],[pTelefono]]))</f>
        <v>3521160</v>
      </c>
      <c r="X4099" s="53" t="str">
        <f>CONCATENATE(Tabla_Datos[[#This Row],[TipUrb]]," ",Tabla_Datos[[#This Row],[Calle]]," ",Tabla_Datos[[#This Row],[NumCalle]])</f>
        <v>UR LONDRES 178</v>
      </c>
      <c r="Y4099" t="s">
        <v>92</v>
      </c>
      <c r="Z4099" t="s">
        <v>93</v>
      </c>
      <c r="AA4099" t="s">
        <v>94</v>
      </c>
      <c r="AB4099" t="s">
        <v>95</v>
      </c>
      <c r="AC4099" t="s">
        <v>95</v>
      </c>
      <c r="AD4099" t="s">
        <v>161</v>
      </c>
      <c r="AE4099" t="s">
        <v>95</v>
      </c>
      <c r="AG4099" s="51">
        <v>70715878</v>
      </c>
      <c r="AI4099">
        <v>26</v>
      </c>
      <c r="AJ4099">
        <v>26</v>
      </c>
      <c r="AK4099" t="s">
        <v>4655</v>
      </c>
      <c r="AL4099">
        <v>178</v>
      </c>
    </row>
    <row r="4100" spans="1:38">
      <c r="A4100">
        <v>3288876</v>
      </c>
      <c r="B4100" t="s">
        <v>13327</v>
      </c>
      <c r="C4100" t="s">
        <v>18</v>
      </c>
      <c r="D4100" t="s">
        <v>85</v>
      </c>
      <c r="E4100">
        <v>2011</v>
      </c>
      <c r="F4100">
        <v>8</v>
      </c>
      <c r="G4100">
        <v>20</v>
      </c>
      <c r="H4100" t="s">
        <v>86</v>
      </c>
      <c r="I4100" t="s">
        <v>202</v>
      </c>
      <c r="J4100" t="s">
        <v>203</v>
      </c>
      <c r="K4100" t="s">
        <v>203</v>
      </c>
      <c r="L4100" t="s">
        <v>86</v>
      </c>
      <c r="M4100" t="s">
        <v>133</v>
      </c>
      <c r="N4100" s="50">
        <v>99999999</v>
      </c>
      <c r="O4100" s="51">
        <v>2334620</v>
      </c>
      <c r="P4100" t="s">
        <v>13328</v>
      </c>
      <c r="Q4100" t="s">
        <v>7937</v>
      </c>
      <c r="R4100" t="s">
        <v>13329</v>
      </c>
      <c r="S4100" s="49" t="str">
        <f>CONCATENATE(Tabla_Datos[[#This Row],[Nombre_Cliente]]," ",Tabla_Datos[[#This Row],[ApellidoPaterno_Cliente]]," ",Tabla_Datos[[#This Row],[ApellidoMaterno_Cliente]])</f>
        <v xml:space="preserve">RICARDO EDUARDO  RIOS  GIRON </v>
      </c>
      <c r="T4100" s="53">
        <f>DATE(Tabla_Datos[[#This Row],[tAnio]],Tabla_Datos[[#This Row],[tMes]],Tabla_Datos[[#This Row],[tDia]])</f>
        <v>40775</v>
      </c>
      <c r="U4100" s="53" t="str">
        <f>IF(Tabla_Datos[[#This Row],[cProvincia]]="LIMA","LIMA","PROVINCIA")</f>
        <v>PROVINCIA</v>
      </c>
      <c r="V4100" s="53" t="str">
        <f>MID(Tabla_Datos[[#This Row],[pTelefono]],1,SEARCH("-",Tabla_Datos[[#This Row],[pTelefono]],1)-1)</f>
        <v>74</v>
      </c>
      <c r="W4100" s="53" t="str">
        <f>MID(Tabla_Datos[[#This Row],[pTelefono]],SEARCH("-",Tabla_Datos[[#This Row],[pTelefono]],1)+1,LEN(Tabla_Datos[[#This Row],[pTelefono]]))</f>
        <v>988205805</v>
      </c>
      <c r="X4100" s="53" t="str">
        <f>CONCATENATE(Tabla_Datos[[#This Row],[TipUrb]]," ",Tabla_Datos[[#This Row],[Calle]]," ",Tabla_Datos[[#This Row],[NumCalle]])</f>
        <v>UR ARMANDO ALBA DIAZ 138</v>
      </c>
      <c r="Y4100" t="s">
        <v>208</v>
      </c>
      <c r="Z4100" t="s">
        <v>93</v>
      </c>
      <c r="AA4100" t="s">
        <v>94</v>
      </c>
      <c r="AB4100" t="s">
        <v>95</v>
      </c>
      <c r="AC4100" t="s">
        <v>95</v>
      </c>
      <c r="AD4100" t="s">
        <v>161</v>
      </c>
      <c r="AE4100" t="s">
        <v>95</v>
      </c>
      <c r="AG4100" s="51">
        <v>219815</v>
      </c>
      <c r="AI4100">
        <v>26</v>
      </c>
      <c r="AJ4100">
        <v>26</v>
      </c>
      <c r="AK4100" t="s">
        <v>13330</v>
      </c>
      <c r="AL4100">
        <v>138</v>
      </c>
    </row>
    <row r="4101" spans="1:38">
      <c r="A4101">
        <v>3288174</v>
      </c>
      <c r="B4101" t="s">
        <v>13331</v>
      </c>
      <c r="C4101" t="s">
        <v>18</v>
      </c>
      <c r="D4101" t="s">
        <v>143</v>
      </c>
      <c r="E4101">
        <v>2011</v>
      </c>
      <c r="F4101">
        <v>8</v>
      </c>
      <c r="G4101">
        <v>20</v>
      </c>
      <c r="H4101" t="s">
        <v>86</v>
      </c>
      <c r="I4101" t="s">
        <v>100</v>
      </c>
      <c r="J4101" t="s">
        <v>100</v>
      </c>
      <c r="K4101" t="s">
        <v>1509</v>
      </c>
      <c r="L4101" t="s">
        <v>86</v>
      </c>
      <c r="M4101" t="s">
        <v>102</v>
      </c>
      <c r="N4101" s="50">
        <v>40230350</v>
      </c>
      <c r="O4101" s="51">
        <v>2333987</v>
      </c>
      <c r="P4101" t="s">
        <v>3154</v>
      </c>
      <c r="Q4101" t="s">
        <v>13332</v>
      </c>
      <c r="R4101" t="s">
        <v>2318</v>
      </c>
      <c r="S4101" s="49" t="str">
        <f>CONCATENATE(Tabla_Datos[[#This Row],[Nombre_Cliente]]," ",Tabla_Datos[[#This Row],[ApellidoPaterno_Cliente]]," ",Tabla_Datos[[#This Row],[ApellidoMaterno_Cliente]])</f>
        <v>MERCEDES OTAZU APAZA</v>
      </c>
      <c r="T4101" s="53">
        <f>DATE(Tabla_Datos[[#This Row],[tAnio]],Tabla_Datos[[#This Row],[tMes]],Tabla_Datos[[#This Row],[tDia]])</f>
        <v>40775</v>
      </c>
      <c r="U4101" s="53" t="str">
        <f>IF(Tabla_Datos[[#This Row],[cProvincia]]="LIMA","LIMA","PROVINCIA")</f>
        <v>PROVINCIA</v>
      </c>
      <c r="V4101" s="53" t="str">
        <f>MID(Tabla_Datos[[#This Row],[pTelefono]],1,SEARCH("-",Tabla_Datos[[#This Row],[pTelefono]],1)-1)</f>
        <v>54</v>
      </c>
      <c r="W4101" s="53" t="str">
        <f>MID(Tabla_Datos[[#This Row],[pTelefono]],SEARCH("-",Tabla_Datos[[#This Row],[pTelefono]],1)+1,LEN(Tabla_Datos[[#This Row],[pTelefono]]))</f>
        <v>958303013</v>
      </c>
      <c r="X4101" s="53" t="str">
        <f>CONCATENATE(Tabla_Datos[[#This Row],[TipUrb]]," ",Tabla_Datos[[#This Row],[Calle]]," ",Tabla_Datos[[#This Row],[NumCalle]])</f>
        <v>UP SANTO DOMINGO 132</v>
      </c>
      <c r="Y4101" t="s">
        <v>106</v>
      </c>
      <c r="Z4101" t="s">
        <v>181</v>
      </c>
      <c r="AA4101" t="s">
        <v>182</v>
      </c>
      <c r="AB4101" t="s">
        <v>95</v>
      </c>
      <c r="AC4101" t="s">
        <v>95</v>
      </c>
      <c r="AD4101" t="s">
        <v>286</v>
      </c>
      <c r="AE4101" t="s">
        <v>95</v>
      </c>
      <c r="AG4101" s="51">
        <v>29376416</v>
      </c>
      <c r="AI4101" t="s">
        <v>1727</v>
      </c>
      <c r="AJ4101" t="s">
        <v>1727</v>
      </c>
      <c r="AK4101" t="s">
        <v>11368</v>
      </c>
      <c r="AL4101">
        <v>132</v>
      </c>
    </row>
    <row r="4102" spans="1:38">
      <c r="A4102">
        <v>3289773</v>
      </c>
      <c r="B4102" t="s">
        <v>13333</v>
      </c>
      <c r="C4102" t="s">
        <v>18</v>
      </c>
      <c r="D4102" t="s">
        <v>156</v>
      </c>
      <c r="E4102">
        <v>2011</v>
      </c>
      <c r="F4102">
        <v>8</v>
      </c>
      <c r="G4102">
        <v>20</v>
      </c>
      <c r="H4102" t="s">
        <v>86</v>
      </c>
      <c r="I4102" t="s">
        <v>16</v>
      </c>
      <c r="J4102" t="s">
        <v>16</v>
      </c>
      <c r="K4102" t="s">
        <v>633</v>
      </c>
      <c r="L4102" t="s">
        <v>86</v>
      </c>
      <c r="M4102" t="s">
        <v>88</v>
      </c>
      <c r="N4102" s="50">
        <v>99999999</v>
      </c>
      <c r="O4102" s="51">
        <v>2335033</v>
      </c>
      <c r="P4102" t="s">
        <v>13334</v>
      </c>
      <c r="Q4102" t="s">
        <v>13335</v>
      </c>
      <c r="R4102" t="s">
        <v>10997</v>
      </c>
      <c r="S4102" s="49" t="str">
        <f>CONCATENATE(Tabla_Datos[[#This Row],[Nombre_Cliente]]," ",Tabla_Datos[[#This Row],[ApellidoPaterno_Cliente]]," ",Tabla_Datos[[#This Row],[ApellidoMaterno_Cliente]])</f>
        <v xml:space="preserve"> YAN CARLOS  HERNANDEZ   PEREZ   </v>
      </c>
      <c r="T4102" s="53">
        <f>DATE(Tabla_Datos[[#This Row],[tAnio]],Tabla_Datos[[#This Row],[tMes]],Tabla_Datos[[#This Row],[tDia]])</f>
        <v>40775</v>
      </c>
      <c r="U4102" s="53" t="str">
        <f>IF(Tabla_Datos[[#This Row],[cProvincia]]="LIMA","LIMA","PROVINCIA")</f>
        <v>LIMA</v>
      </c>
      <c r="V4102" s="53" t="str">
        <f>MID(Tabla_Datos[[#This Row],[pTelefono]],1,SEARCH("-",Tabla_Datos[[#This Row],[pTelefono]],1)-1)</f>
        <v>1</v>
      </c>
      <c r="W4102" s="53" t="str">
        <f>MID(Tabla_Datos[[#This Row],[pTelefono]],SEARCH("-",Tabla_Datos[[#This Row],[pTelefono]],1)+1,LEN(Tabla_Datos[[#This Row],[pTelefono]]))</f>
        <v>975757201</v>
      </c>
      <c r="X4102" s="53" t="str">
        <f>CONCATENATE(Tabla_Datos[[#This Row],[TipUrb]]," ",Tabla_Datos[[#This Row],[Calle]]," ",Tabla_Datos[[#This Row],[NumCalle]])</f>
        <v>AG RIO MANTARO 0</v>
      </c>
      <c r="Y4102" t="s">
        <v>92</v>
      </c>
      <c r="Z4102" t="s">
        <v>93</v>
      </c>
      <c r="AA4102" t="s">
        <v>94</v>
      </c>
      <c r="AB4102" t="s">
        <v>95</v>
      </c>
      <c r="AC4102" t="s">
        <v>95</v>
      </c>
      <c r="AD4102" t="s">
        <v>332</v>
      </c>
      <c r="AE4102" t="s">
        <v>1034</v>
      </c>
      <c r="AF4102">
        <v>20</v>
      </c>
      <c r="AG4102" s="51">
        <v>47793268</v>
      </c>
      <c r="AI4102">
        <v>26</v>
      </c>
      <c r="AJ4102">
        <v>26</v>
      </c>
      <c r="AK4102" t="s">
        <v>13336</v>
      </c>
      <c r="AL4102">
        <v>0</v>
      </c>
    </row>
    <row r="4103" spans="1:38">
      <c r="A4103">
        <v>3289041</v>
      </c>
      <c r="B4103" t="s">
        <v>13337</v>
      </c>
      <c r="C4103" t="s">
        <v>20</v>
      </c>
      <c r="D4103" t="s">
        <v>85</v>
      </c>
      <c r="E4103">
        <v>2011</v>
      </c>
      <c r="F4103">
        <v>8</v>
      </c>
      <c r="G4103">
        <v>20</v>
      </c>
      <c r="H4103" t="s">
        <v>86</v>
      </c>
      <c r="I4103" t="s">
        <v>16</v>
      </c>
      <c r="J4103" t="s">
        <v>16</v>
      </c>
      <c r="K4103" t="s">
        <v>277</v>
      </c>
      <c r="L4103" t="s">
        <v>86</v>
      </c>
      <c r="M4103" t="s">
        <v>88</v>
      </c>
      <c r="N4103" s="50">
        <v>42855142</v>
      </c>
      <c r="O4103" s="51">
        <v>2334769</v>
      </c>
      <c r="P4103" t="s">
        <v>13338</v>
      </c>
      <c r="Q4103" t="s">
        <v>542</v>
      </c>
      <c r="R4103" t="s">
        <v>13339</v>
      </c>
      <c r="S4103" s="49" t="str">
        <f>CONCATENATE(Tabla_Datos[[#This Row],[Nombre_Cliente]]," ",Tabla_Datos[[#This Row],[ApellidoPaterno_Cliente]]," ",Tabla_Datos[[#This Row],[ApellidoMaterno_Cliente]])</f>
        <v>HELGA GISELA RAMIREZ RUIZ DE QUIROZ</v>
      </c>
      <c r="T4103" s="53">
        <f>DATE(Tabla_Datos[[#This Row],[tAnio]],Tabla_Datos[[#This Row],[tMes]],Tabla_Datos[[#This Row],[tDia]])</f>
        <v>40775</v>
      </c>
      <c r="U4103" s="53" t="str">
        <f>IF(Tabla_Datos[[#This Row],[cProvincia]]="LIMA","LIMA","PROVINCIA")</f>
        <v>LIMA</v>
      </c>
      <c r="V4103" s="53" t="str">
        <f>MID(Tabla_Datos[[#This Row],[pTelefono]],1,SEARCH("-",Tabla_Datos[[#This Row],[pTelefono]],1)-1)</f>
        <v>1</v>
      </c>
      <c r="W4103" s="53" t="str">
        <f>MID(Tabla_Datos[[#This Row],[pTelefono]],SEARCH("-",Tabla_Datos[[#This Row],[pTelefono]],1)+1,LEN(Tabla_Datos[[#This Row],[pTelefono]]))</f>
        <v>996067223</v>
      </c>
      <c r="X4103" s="53" t="str">
        <f>CONCATENATE(Tabla_Datos[[#This Row],[TipUrb]]," ",Tabla_Datos[[#This Row],[Calle]]," ",Tabla_Datos[[#This Row],[NumCalle]])</f>
        <v xml:space="preserve">  VELASCO ASTETE 1249</v>
      </c>
      <c r="Y4103" t="s">
        <v>92</v>
      </c>
      <c r="Z4103" t="s">
        <v>122</v>
      </c>
      <c r="AA4103" t="s">
        <v>123</v>
      </c>
      <c r="AB4103" t="s">
        <v>95</v>
      </c>
      <c r="AC4103">
        <v>403</v>
      </c>
      <c r="AD4103" t="s">
        <v>95</v>
      </c>
      <c r="AE4103" t="s">
        <v>95</v>
      </c>
      <c r="AF4103" t="s">
        <v>95</v>
      </c>
      <c r="AG4103" s="51">
        <v>16769380</v>
      </c>
      <c r="AH4103" t="s">
        <v>95</v>
      </c>
      <c r="AI4103">
        <v>1</v>
      </c>
      <c r="AJ4103">
        <v>1</v>
      </c>
      <c r="AK4103" t="s">
        <v>975</v>
      </c>
      <c r="AL4103">
        <v>1249</v>
      </c>
    </row>
    <row r="4104" spans="1:38">
      <c r="A4104">
        <v>3288813</v>
      </c>
      <c r="B4104" t="s">
        <v>13340</v>
      </c>
      <c r="C4104" t="s">
        <v>18</v>
      </c>
      <c r="D4104" t="s">
        <v>156</v>
      </c>
      <c r="E4104">
        <v>2011</v>
      </c>
      <c r="F4104">
        <v>8</v>
      </c>
      <c r="G4104">
        <v>20</v>
      </c>
      <c r="H4104" t="s">
        <v>86</v>
      </c>
      <c r="I4104" t="s">
        <v>16</v>
      </c>
      <c r="J4104" t="s">
        <v>16</v>
      </c>
      <c r="K4104" t="s">
        <v>147</v>
      </c>
      <c r="L4104" t="s">
        <v>86</v>
      </c>
      <c r="M4104" t="s">
        <v>88</v>
      </c>
      <c r="N4104" s="50">
        <v>99999999</v>
      </c>
      <c r="O4104" s="51">
        <v>2334523</v>
      </c>
      <c r="P4104" t="s">
        <v>13341</v>
      </c>
      <c r="Q4104" t="s">
        <v>13342</v>
      </c>
      <c r="R4104" t="s">
        <v>13343</v>
      </c>
      <c r="S4104" s="49" t="str">
        <f>CONCATENATE(Tabla_Datos[[#This Row],[Nombre_Cliente]]," ",Tabla_Datos[[#This Row],[ApellidoPaterno_Cliente]]," ",Tabla_Datos[[#This Row],[ApellidoMaterno_Cliente]])</f>
        <v xml:space="preserve">RUDY RONALD  VALDERRAMA  DERENZIN </v>
      </c>
      <c r="T4104" s="53">
        <f>DATE(Tabla_Datos[[#This Row],[tAnio]],Tabla_Datos[[#This Row],[tMes]],Tabla_Datos[[#This Row],[tDia]])</f>
        <v>40775</v>
      </c>
      <c r="U4104" s="53" t="str">
        <f>IF(Tabla_Datos[[#This Row],[cProvincia]]="LIMA","LIMA","PROVINCIA")</f>
        <v>LIMA</v>
      </c>
      <c r="V4104" s="53" t="str">
        <f>MID(Tabla_Datos[[#This Row],[pTelefono]],1,SEARCH("-",Tabla_Datos[[#This Row],[pTelefono]],1)-1)</f>
        <v>1</v>
      </c>
      <c r="W4104" s="53" t="str">
        <f>MID(Tabla_Datos[[#This Row],[pTelefono]],SEARCH("-",Tabla_Datos[[#This Row],[pTelefono]],1)+1,LEN(Tabla_Datos[[#This Row],[pTelefono]]))</f>
        <v>5262203</v>
      </c>
      <c r="X4104" s="53" t="str">
        <f>CONCATENATE(Tabla_Datos[[#This Row],[TipUrb]]," ",Tabla_Datos[[#This Row],[Calle]]," ",Tabla_Datos[[#This Row],[NumCalle]])</f>
        <v>UR HUATANAY 203</v>
      </c>
      <c r="Y4104" t="s">
        <v>92</v>
      </c>
      <c r="Z4104" t="s">
        <v>93</v>
      </c>
      <c r="AA4104" t="s">
        <v>94</v>
      </c>
      <c r="AB4104" t="s">
        <v>95</v>
      </c>
      <c r="AC4104" t="s">
        <v>95</v>
      </c>
      <c r="AD4104" t="s">
        <v>161</v>
      </c>
      <c r="AE4104" t="s">
        <v>95</v>
      </c>
      <c r="AG4104" s="51">
        <v>40315359</v>
      </c>
      <c r="AI4104">
        <v>26</v>
      </c>
      <c r="AJ4104">
        <v>26</v>
      </c>
      <c r="AK4104" t="s">
        <v>13344</v>
      </c>
      <c r="AL4104">
        <v>203</v>
      </c>
    </row>
    <row r="4105" spans="1:38">
      <c r="A4105">
        <v>3288401</v>
      </c>
      <c r="B4105" t="s">
        <v>13345</v>
      </c>
      <c r="C4105" t="s">
        <v>20</v>
      </c>
      <c r="D4105" t="s">
        <v>85</v>
      </c>
      <c r="E4105">
        <v>2011</v>
      </c>
      <c r="F4105">
        <v>8</v>
      </c>
      <c r="G4105">
        <v>20</v>
      </c>
      <c r="H4105" t="s">
        <v>86</v>
      </c>
      <c r="I4105" t="s">
        <v>16</v>
      </c>
      <c r="J4105" t="s">
        <v>16</v>
      </c>
      <c r="K4105" t="s">
        <v>1039</v>
      </c>
      <c r="L4105" t="s">
        <v>86</v>
      </c>
      <c r="M4105" t="s">
        <v>88</v>
      </c>
      <c r="N4105" s="50">
        <v>40579520</v>
      </c>
      <c r="O4105" s="51">
        <v>2334181</v>
      </c>
      <c r="P4105" t="s">
        <v>13346</v>
      </c>
      <c r="Q4105" t="s">
        <v>10390</v>
      </c>
      <c r="R4105" t="s">
        <v>640</v>
      </c>
      <c r="S4105" s="49" t="str">
        <f>CONCATENATE(Tabla_Datos[[#This Row],[Nombre_Cliente]]," ",Tabla_Datos[[#This Row],[ApellidoPaterno_Cliente]]," ",Tabla_Datos[[#This Row],[ApellidoMaterno_Cliente]])</f>
        <v>EDINSON FRANCISCO CAMPOMANES SANTANA</v>
      </c>
      <c r="T4105" s="53">
        <f>DATE(Tabla_Datos[[#This Row],[tAnio]],Tabla_Datos[[#This Row],[tMes]],Tabla_Datos[[#This Row],[tDia]])</f>
        <v>40775</v>
      </c>
      <c r="U4105" s="53" t="str">
        <f>IF(Tabla_Datos[[#This Row],[cProvincia]]="LIMA","LIMA","PROVINCIA")</f>
        <v>LIMA</v>
      </c>
      <c r="V4105" s="53" t="str">
        <f>MID(Tabla_Datos[[#This Row],[pTelefono]],1,SEARCH("-",Tabla_Datos[[#This Row],[pTelefono]],1)-1)</f>
        <v>1</v>
      </c>
      <c r="W4105" s="53" t="str">
        <f>MID(Tabla_Datos[[#This Row],[pTelefono]],SEARCH("-",Tabla_Datos[[#This Row],[pTelefono]],1)+1,LEN(Tabla_Datos[[#This Row],[pTelefono]]))</f>
        <v>985969848</v>
      </c>
      <c r="X4105" s="53" t="str">
        <f>CONCATENATE(Tabla_Datos[[#This Row],[TipUrb]]," ",Tabla_Datos[[#This Row],[Calle]]," ",Tabla_Datos[[#This Row],[NumCalle]])</f>
        <v>UR REAL AUDIENCIA 663</v>
      </c>
      <c r="Y4105" t="s">
        <v>92</v>
      </c>
      <c r="Z4105" t="s">
        <v>196</v>
      </c>
      <c r="AA4105" t="s">
        <v>197</v>
      </c>
      <c r="AB4105" t="s">
        <v>95</v>
      </c>
      <c r="AC4105" t="s">
        <v>95</v>
      </c>
      <c r="AD4105" t="s">
        <v>161</v>
      </c>
      <c r="AE4105" t="s">
        <v>95</v>
      </c>
      <c r="AF4105" t="s">
        <v>95</v>
      </c>
      <c r="AG4105" s="51">
        <v>8087436</v>
      </c>
      <c r="AH4105" t="s">
        <v>95</v>
      </c>
      <c r="AI4105">
        <v>1</v>
      </c>
      <c r="AJ4105">
        <v>1</v>
      </c>
      <c r="AK4105" t="s">
        <v>13347</v>
      </c>
      <c r="AL4105">
        <v>663</v>
      </c>
    </row>
    <row r="4106" spans="1:38">
      <c r="A4106">
        <v>3288859</v>
      </c>
      <c r="B4106" t="s">
        <v>13348</v>
      </c>
      <c r="C4106" t="s">
        <v>20</v>
      </c>
      <c r="D4106" t="s">
        <v>143</v>
      </c>
      <c r="E4106">
        <v>2011</v>
      </c>
      <c r="F4106">
        <v>8</v>
      </c>
      <c r="G4106">
        <v>20</v>
      </c>
      <c r="H4106" t="s">
        <v>86</v>
      </c>
      <c r="I4106" t="s">
        <v>241</v>
      </c>
      <c r="J4106" t="s">
        <v>242</v>
      </c>
      <c r="K4106" t="s">
        <v>1099</v>
      </c>
      <c r="L4106" t="s">
        <v>86</v>
      </c>
      <c r="M4106" t="s">
        <v>148</v>
      </c>
      <c r="O4106" s="51">
        <v>2334613</v>
      </c>
      <c r="P4106" t="s">
        <v>13349</v>
      </c>
      <c r="Q4106" t="s">
        <v>6214</v>
      </c>
      <c r="R4106" t="s">
        <v>365</v>
      </c>
      <c r="S4106" s="49" t="str">
        <f>CONCATENATE(Tabla_Datos[[#This Row],[Nombre_Cliente]]," ",Tabla_Datos[[#This Row],[ApellidoPaterno_Cliente]]," ",Tabla_Datos[[#This Row],[ApellidoMaterno_Cliente]])</f>
        <v>KENIA LORELAY ACEVEDO RODRIGUEZ</v>
      </c>
      <c r="T4106" s="53">
        <f>DATE(Tabla_Datos[[#This Row],[tAnio]],Tabla_Datos[[#This Row],[tMes]],Tabla_Datos[[#This Row],[tDia]])</f>
        <v>40775</v>
      </c>
      <c r="U4106" s="53" t="str">
        <f>IF(Tabla_Datos[[#This Row],[cProvincia]]="LIMA","LIMA","PROVINCIA")</f>
        <v>PROVINCIA</v>
      </c>
      <c r="V4106" s="53" t="str">
        <f>MID(Tabla_Datos[[#This Row],[pTelefono]],1,SEARCH("-",Tabla_Datos[[#This Row],[pTelefono]],1)-1)</f>
        <v>44</v>
      </c>
      <c r="W4106" s="53" t="str">
        <f>MID(Tabla_Datos[[#This Row],[pTelefono]],SEARCH("-",Tabla_Datos[[#This Row],[pTelefono]],1)+1,LEN(Tabla_Datos[[#This Row],[pTelefono]]))</f>
        <v>948268533</v>
      </c>
      <c r="X4106" s="53" t="str">
        <f>CONCATENATE(Tabla_Datos[[#This Row],[TipUrb]]," ",Tabla_Datos[[#This Row],[Calle]]," ",Tabla_Datos[[#This Row],[NumCalle]])</f>
        <v>- . 0</v>
      </c>
      <c r="Y4106" t="s">
        <v>246</v>
      </c>
      <c r="Z4106" t="s">
        <v>152</v>
      </c>
      <c r="AA4106" t="s">
        <v>153</v>
      </c>
      <c r="AB4106" t="s">
        <v>95</v>
      </c>
      <c r="AC4106" t="s">
        <v>95</v>
      </c>
      <c r="AD4106" t="s">
        <v>109</v>
      </c>
      <c r="AE4106" t="s">
        <v>13350</v>
      </c>
      <c r="AF4106">
        <v>48</v>
      </c>
      <c r="AG4106" s="51">
        <v>46322090</v>
      </c>
      <c r="AH4106" t="s">
        <v>95</v>
      </c>
      <c r="AI4106">
        <v>1</v>
      </c>
      <c r="AJ4106">
        <v>1</v>
      </c>
      <c r="AK4106" t="s">
        <v>221</v>
      </c>
      <c r="AL4106">
        <v>0</v>
      </c>
    </row>
    <row r="4107" spans="1:38">
      <c r="A4107">
        <v>3288095</v>
      </c>
      <c r="B4107" t="s">
        <v>13351</v>
      </c>
      <c r="C4107" t="s">
        <v>20</v>
      </c>
      <c r="D4107" t="s">
        <v>143</v>
      </c>
      <c r="E4107">
        <v>2011</v>
      </c>
      <c r="F4107">
        <v>8</v>
      </c>
      <c r="G4107">
        <v>20</v>
      </c>
      <c r="H4107" t="s">
        <v>86</v>
      </c>
      <c r="I4107" t="s">
        <v>759</v>
      </c>
      <c r="J4107" t="s">
        <v>760</v>
      </c>
      <c r="K4107" t="s">
        <v>1754</v>
      </c>
      <c r="L4107" t="s">
        <v>86</v>
      </c>
      <c r="M4107" t="s">
        <v>88</v>
      </c>
      <c r="N4107" s="50">
        <v>20000021</v>
      </c>
      <c r="O4107" s="51">
        <v>2333924</v>
      </c>
      <c r="P4107" t="s">
        <v>13352</v>
      </c>
      <c r="Q4107" t="s">
        <v>13353</v>
      </c>
      <c r="R4107" t="s">
        <v>365</v>
      </c>
      <c r="S4107" s="49" t="str">
        <f>CONCATENATE(Tabla_Datos[[#This Row],[Nombre_Cliente]]," ",Tabla_Datos[[#This Row],[ApellidoPaterno_Cliente]]," ",Tabla_Datos[[#This Row],[ApellidoMaterno_Cliente]])</f>
        <v>ELIANNA JETZHALI GOGIN RODRIGUEZ</v>
      </c>
      <c r="T4107" s="53">
        <f>DATE(Tabla_Datos[[#This Row],[tAnio]],Tabla_Datos[[#This Row],[tMes]],Tabla_Datos[[#This Row],[tDia]])</f>
        <v>40775</v>
      </c>
      <c r="U4107" s="53" t="str">
        <f>IF(Tabla_Datos[[#This Row],[cProvincia]]="LIMA","LIMA","PROVINCIA")</f>
        <v>PROVINCIA</v>
      </c>
      <c r="V4107" s="53" t="str">
        <f>MID(Tabla_Datos[[#This Row],[pTelefono]],1,SEARCH("-",Tabla_Datos[[#This Row],[pTelefono]],1)-1)</f>
        <v>56</v>
      </c>
      <c r="W4107" s="53" t="str">
        <f>MID(Tabla_Datos[[#This Row],[pTelefono]],SEARCH("-",Tabla_Datos[[#This Row],[pTelefono]],1)+1,LEN(Tabla_Datos[[#This Row],[pTelefono]]))</f>
        <v>956192076</v>
      </c>
      <c r="X4107" s="53" t="str">
        <f>CONCATENATE(Tabla_Datos[[#This Row],[TipUrb]]," ",Tabla_Datos[[#This Row],[Calle]]," ",Tabla_Datos[[#This Row],[NumCalle]])</f>
        <v>UP . 0</v>
      </c>
      <c r="Y4107" t="s">
        <v>759</v>
      </c>
      <c r="Z4107" t="s">
        <v>152</v>
      </c>
      <c r="AA4107" t="s">
        <v>153</v>
      </c>
      <c r="AB4107" t="s">
        <v>95</v>
      </c>
      <c r="AC4107" t="s">
        <v>95</v>
      </c>
      <c r="AD4107" t="s">
        <v>286</v>
      </c>
      <c r="AE4107" t="s">
        <v>95</v>
      </c>
      <c r="AF4107" t="s">
        <v>467</v>
      </c>
      <c r="AG4107" s="51">
        <v>41379747</v>
      </c>
      <c r="AH4107" t="s">
        <v>95</v>
      </c>
      <c r="AI4107">
        <v>1</v>
      </c>
      <c r="AJ4107">
        <v>1</v>
      </c>
      <c r="AK4107" t="s">
        <v>221</v>
      </c>
      <c r="AL4107">
        <v>0</v>
      </c>
    </row>
    <row r="4108" spans="1:38">
      <c r="A4108">
        <v>3289008</v>
      </c>
      <c r="B4108" t="s">
        <v>13354</v>
      </c>
      <c r="C4108" t="s">
        <v>18</v>
      </c>
      <c r="D4108" t="s">
        <v>156</v>
      </c>
      <c r="E4108">
        <v>2011</v>
      </c>
      <c r="F4108">
        <v>8</v>
      </c>
      <c r="G4108">
        <v>20</v>
      </c>
      <c r="H4108" t="s">
        <v>86</v>
      </c>
      <c r="I4108" t="s">
        <v>202</v>
      </c>
      <c r="J4108" t="s">
        <v>203</v>
      </c>
      <c r="K4108" t="s">
        <v>203</v>
      </c>
      <c r="L4108" t="s">
        <v>86</v>
      </c>
      <c r="M4108" t="s">
        <v>133</v>
      </c>
      <c r="N4108" s="50">
        <v>99999999</v>
      </c>
      <c r="O4108" s="51">
        <v>2334675</v>
      </c>
      <c r="P4108" t="s">
        <v>13355</v>
      </c>
      <c r="Q4108" t="s">
        <v>13356</v>
      </c>
      <c r="R4108" t="s">
        <v>13357</v>
      </c>
      <c r="S4108" s="49" t="str">
        <f>CONCATENATE(Tabla_Datos[[#This Row],[Nombre_Cliente]]," ",Tabla_Datos[[#This Row],[ApellidoPaterno_Cliente]]," ",Tabla_Datos[[#This Row],[ApellidoMaterno_Cliente]])</f>
        <v xml:space="preserve">CESAR GONZALO  HERAS  URDAY </v>
      </c>
      <c r="T4108" s="53">
        <f>DATE(Tabla_Datos[[#This Row],[tAnio]],Tabla_Datos[[#This Row],[tMes]],Tabla_Datos[[#This Row],[tDia]])</f>
        <v>40775</v>
      </c>
      <c r="U4108" s="53" t="str">
        <f>IF(Tabla_Datos[[#This Row],[cProvincia]]="LIMA","LIMA","PROVINCIA")</f>
        <v>PROVINCIA</v>
      </c>
      <c r="V4108" s="53" t="str">
        <f>MID(Tabla_Datos[[#This Row],[pTelefono]],1,SEARCH("-",Tabla_Datos[[#This Row],[pTelefono]],1)-1)</f>
        <v>74</v>
      </c>
      <c r="W4108" s="53" t="str">
        <f>MID(Tabla_Datos[[#This Row],[pTelefono]],SEARCH("-",Tabla_Datos[[#This Row],[pTelefono]],1)+1,LEN(Tabla_Datos[[#This Row],[pTelefono]]))</f>
        <v>208996</v>
      </c>
      <c r="X4108" s="53" t="str">
        <f>CONCATENATE(Tabla_Datos[[#This Row],[TipUrb]]," ",Tabla_Datos[[#This Row],[Calle]]," ",Tabla_Datos[[#This Row],[NumCalle]])</f>
        <v>PJ BOLOGNESI 116</v>
      </c>
      <c r="Y4108" t="s">
        <v>208</v>
      </c>
      <c r="Z4108" t="s">
        <v>93</v>
      </c>
      <c r="AA4108" t="s">
        <v>94</v>
      </c>
      <c r="AB4108" t="s">
        <v>95</v>
      </c>
      <c r="AC4108" t="s">
        <v>95</v>
      </c>
      <c r="AD4108" t="s">
        <v>429</v>
      </c>
      <c r="AE4108" t="s">
        <v>95</v>
      </c>
      <c r="AG4108" s="51">
        <v>16499832</v>
      </c>
      <c r="AI4108">
        <v>26</v>
      </c>
      <c r="AJ4108">
        <v>26</v>
      </c>
      <c r="AK4108" t="s">
        <v>3497</v>
      </c>
      <c r="AL4108">
        <v>116</v>
      </c>
    </row>
    <row r="4109" spans="1:38">
      <c r="A4109">
        <v>3288702</v>
      </c>
      <c r="B4109" t="s">
        <v>13358</v>
      </c>
      <c r="C4109" t="s">
        <v>20</v>
      </c>
      <c r="D4109" t="s">
        <v>143</v>
      </c>
      <c r="E4109">
        <v>2011</v>
      </c>
      <c r="F4109">
        <v>8</v>
      </c>
      <c r="G4109">
        <v>20</v>
      </c>
      <c r="H4109" t="s">
        <v>86</v>
      </c>
      <c r="I4109" t="s">
        <v>478</v>
      </c>
      <c r="J4109" t="s">
        <v>3207</v>
      </c>
      <c r="K4109" t="s">
        <v>3299</v>
      </c>
      <c r="L4109" t="s">
        <v>86</v>
      </c>
      <c r="M4109" t="s">
        <v>148</v>
      </c>
      <c r="N4109" s="50">
        <v>875583</v>
      </c>
      <c r="O4109" s="51">
        <v>2334459</v>
      </c>
      <c r="P4109" t="s">
        <v>9756</v>
      </c>
      <c r="Q4109" t="s">
        <v>296</v>
      </c>
      <c r="R4109" t="s">
        <v>13359</v>
      </c>
      <c r="S4109" s="49" t="str">
        <f>CONCATENATE(Tabla_Datos[[#This Row],[Nombre_Cliente]]," ",Tabla_Datos[[#This Row],[ApellidoPaterno_Cliente]]," ",Tabla_Datos[[#This Row],[ApellidoMaterno_Cliente]])</f>
        <v>BENITA MEDINA CHILCON</v>
      </c>
      <c r="T4109" s="53">
        <f>DATE(Tabla_Datos[[#This Row],[tAnio]],Tabla_Datos[[#This Row],[tMes]],Tabla_Datos[[#This Row],[tDia]])</f>
        <v>40775</v>
      </c>
      <c r="U4109" s="53" t="str">
        <f>IF(Tabla_Datos[[#This Row],[cProvincia]]="LIMA","LIMA","PROVINCIA")</f>
        <v>PROVINCIA</v>
      </c>
      <c r="V4109" s="53" t="str">
        <f>MID(Tabla_Datos[[#This Row],[pTelefono]],1,SEARCH("-",Tabla_Datos[[#This Row],[pTelefono]],1)-1)</f>
        <v>42</v>
      </c>
      <c r="W4109" s="53" t="str">
        <f>MID(Tabla_Datos[[#This Row],[pTelefono]],SEARCH("-",Tabla_Datos[[#This Row],[pTelefono]],1)+1,LEN(Tabla_Datos[[#This Row],[pTelefono]]))</f>
        <v>942906397</v>
      </c>
      <c r="X4109" s="53" t="str">
        <f>CONCATENATE(Tabla_Datos[[#This Row],[TipUrb]]," ",Tabla_Datos[[#This Row],[Calle]]," ",Tabla_Datos[[#This Row],[NumCalle]])</f>
        <v>- LEONCIO PRADO 273</v>
      </c>
      <c r="Y4109" t="s">
        <v>484</v>
      </c>
      <c r="Z4109" t="s">
        <v>152</v>
      </c>
      <c r="AA4109" t="s">
        <v>153</v>
      </c>
      <c r="AB4109" t="s">
        <v>95</v>
      </c>
      <c r="AC4109" t="s">
        <v>95</v>
      </c>
      <c r="AD4109" t="s">
        <v>109</v>
      </c>
      <c r="AE4109" t="s">
        <v>95</v>
      </c>
      <c r="AF4109" t="s">
        <v>95</v>
      </c>
      <c r="AG4109" s="51">
        <v>41437940</v>
      </c>
      <c r="AH4109" t="s">
        <v>95</v>
      </c>
      <c r="AI4109">
        <v>1</v>
      </c>
      <c r="AJ4109">
        <v>1</v>
      </c>
      <c r="AK4109" t="s">
        <v>222</v>
      </c>
      <c r="AL4109">
        <v>273</v>
      </c>
    </row>
    <row r="4110" spans="1:38">
      <c r="A4110">
        <v>3288696</v>
      </c>
      <c r="B4110" t="s">
        <v>13360</v>
      </c>
      <c r="C4110" t="s">
        <v>19</v>
      </c>
      <c r="D4110" t="s">
        <v>85</v>
      </c>
      <c r="E4110">
        <v>2011</v>
      </c>
      <c r="F4110">
        <v>8</v>
      </c>
      <c r="G4110">
        <v>20</v>
      </c>
      <c r="H4110" t="s">
        <v>86</v>
      </c>
      <c r="I4110" t="s">
        <v>16</v>
      </c>
      <c r="J4110" t="s">
        <v>16</v>
      </c>
      <c r="K4110" t="s">
        <v>277</v>
      </c>
      <c r="L4110" t="s">
        <v>86</v>
      </c>
      <c r="M4110" t="s">
        <v>88</v>
      </c>
      <c r="N4110" s="50">
        <v>41241606</v>
      </c>
      <c r="O4110" s="51">
        <v>2334453</v>
      </c>
      <c r="P4110" t="s">
        <v>2230</v>
      </c>
      <c r="Q4110" t="s">
        <v>13361</v>
      </c>
      <c r="R4110" t="s">
        <v>13362</v>
      </c>
      <c r="S4110" s="49" t="str">
        <f>CONCATENATE(Tabla_Datos[[#This Row],[Nombre_Cliente]]," ",Tabla_Datos[[#This Row],[ApellidoPaterno_Cliente]]," ",Tabla_Datos[[#This Row],[ApellidoMaterno_Cliente]])</f>
        <v>BRUNO ILLESCA DHAGA DEL CASTILLO</v>
      </c>
      <c r="T4110" s="53">
        <f>DATE(Tabla_Datos[[#This Row],[tAnio]],Tabla_Datos[[#This Row],[tMes]],Tabla_Datos[[#This Row],[tDia]])</f>
        <v>40775</v>
      </c>
      <c r="U4110" s="53" t="str">
        <f>IF(Tabla_Datos[[#This Row],[cProvincia]]="LIMA","LIMA","PROVINCIA")</f>
        <v>LIMA</v>
      </c>
      <c r="V4110" s="53" t="str">
        <f>MID(Tabla_Datos[[#This Row],[pTelefono]],1,SEARCH("-",Tabla_Datos[[#This Row],[pTelefono]],1)-1)</f>
        <v>1</v>
      </c>
      <c r="W4110" s="53" t="str">
        <f>MID(Tabla_Datos[[#This Row],[pTelefono]],SEARCH("-",Tabla_Datos[[#This Row],[pTelefono]],1)+1,LEN(Tabla_Datos[[#This Row],[pTelefono]]))</f>
        <v>998188627</v>
      </c>
      <c r="X4110" s="53" t="str">
        <f>CONCATENATE(Tabla_Datos[[#This Row],[TipUrb]]," ",Tabla_Datos[[#This Row],[Calle]]," ",Tabla_Datos[[#This Row],[NumCalle]])</f>
        <v>UR LAS PALMAS 156</v>
      </c>
      <c r="Y4110" t="s">
        <v>92</v>
      </c>
      <c r="Z4110" t="s">
        <v>122</v>
      </c>
      <c r="AA4110" t="s">
        <v>123</v>
      </c>
      <c r="AB4110" t="s">
        <v>95</v>
      </c>
      <c r="AC4110" t="s">
        <v>95</v>
      </c>
      <c r="AD4110" t="s">
        <v>161</v>
      </c>
      <c r="AE4110" t="s">
        <v>95</v>
      </c>
      <c r="AF4110" t="s">
        <v>95</v>
      </c>
      <c r="AG4110" s="51">
        <v>7873065</v>
      </c>
      <c r="AH4110" t="s">
        <v>95</v>
      </c>
      <c r="AI4110">
        <v>1</v>
      </c>
      <c r="AJ4110">
        <v>1</v>
      </c>
      <c r="AK4110" t="s">
        <v>6415</v>
      </c>
      <c r="AL4110">
        <v>156</v>
      </c>
    </row>
    <row r="4111" spans="1:38">
      <c r="A4111">
        <v>3288563</v>
      </c>
      <c r="B4111" t="s">
        <v>13363</v>
      </c>
      <c r="C4111" t="s">
        <v>20</v>
      </c>
      <c r="D4111" t="s">
        <v>85</v>
      </c>
      <c r="E4111">
        <v>2011</v>
      </c>
      <c r="F4111">
        <v>8</v>
      </c>
      <c r="G4111">
        <v>20</v>
      </c>
      <c r="H4111" t="s">
        <v>86</v>
      </c>
      <c r="I4111" t="s">
        <v>16</v>
      </c>
      <c r="J4111" t="s">
        <v>16</v>
      </c>
      <c r="K4111" t="s">
        <v>157</v>
      </c>
      <c r="L4111" t="s">
        <v>86</v>
      </c>
      <c r="M4111" t="s">
        <v>88</v>
      </c>
      <c r="N4111" s="50">
        <v>40707444</v>
      </c>
      <c r="O4111" s="51">
        <v>2334327</v>
      </c>
      <c r="P4111" t="s">
        <v>7214</v>
      </c>
      <c r="Q4111" t="s">
        <v>1651</v>
      </c>
      <c r="R4111" t="s">
        <v>2282</v>
      </c>
      <c r="S4111" s="49" t="str">
        <f>CONCATENATE(Tabla_Datos[[#This Row],[Nombre_Cliente]]," ",Tabla_Datos[[#This Row],[ApellidoPaterno_Cliente]]," ",Tabla_Datos[[#This Row],[ApellidoMaterno_Cliente]])</f>
        <v>MARIA URIBE ANTONIO</v>
      </c>
      <c r="T4111" s="53">
        <f>DATE(Tabla_Datos[[#This Row],[tAnio]],Tabla_Datos[[#This Row],[tMes]],Tabla_Datos[[#This Row],[tDia]])</f>
        <v>40775</v>
      </c>
      <c r="U4111" s="53" t="str">
        <f>IF(Tabla_Datos[[#This Row],[cProvincia]]="LIMA","LIMA","PROVINCIA")</f>
        <v>LIMA</v>
      </c>
      <c r="V4111" s="53" t="str">
        <f>MID(Tabla_Datos[[#This Row],[pTelefono]],1,SEARCH("-",Tabla_Datos[[#This Row],[pTelefono]],1)-1)</f>
        <v>1</v>
      </c>
      <c r="W4111" s="53" t="str">
        <f>MID(Tabla_Datos[[#This Row],[pTelefono]],SEARCH("-",Tabla_Datos[[#This Row],[pTelefono]],1)+1,LEN(Tabla_Datos[[#This Row],[pTelefono]]))</f>
        <v>990521421</v>
      </c>
      <c r="X4111" s="53" t="str">
        <f>CONCATENATE(Tabla_Datos[[#This Row],[TipUrb]]," ",Tabla_Datos[[#This Row],[Calle]]," ",Tabla_Datos[[#This Row],[NumCalle]])</f>
        <v>CV . 0</v>
      </c>
      <c r="Y4111" t="s">
        <v>92</v>
      </c>
      <c r="Z4111" t="s">
        <v>122</v>
      </c>
      <c r="AA4111" t="s">
        <v>123</v>
      </c>
      <c r="AB4111" t="s">
        <v>95</v>
      </c>
      <c r="AC4111" t="s">
        <v>95</v>
      </c>
      <c r="AD4111" t="s">
        <v>352</v>
      </c>
      <c r="AE4111" t="s">
        <v>935</v>
      </c>
      <c r="AF4111">
        <v>19</v>
      </c>
      <c r="AG4111" s="51">
        <v>6012903</v>
      </c>
      <c r="AH4111" t="s">
        <v>95</v>
      </c>
      <c r="AI4111">
        <v>1</v>
      </c>
      <c r="AJ4111">
        <v>1</v>
      </c>
      <c r="AK4111" t="s">
        <v>221</v>
      </c>
      <c r="AL4111">
        <v>0</v>
      </c>
    </row>
    <row r="4112" spans="1:38">
      <c r="A4112">
        <v>3288485</v>
      </c>
      <c r="B4112" t="s">
        <v>13364</v>
      </c>
      <c r="C4112" t="s">
        <v>18</v>
      </c>
      <c r="D4112" t="s">
        <v>156</v>
      </c>
      <c r="E4112">
        <v>2011</v>
      </c>
      <c r="F4112">
        <v>8</v>
      </c>
      <c r="G4112">
        <v>20</v>
      </c>
      <c r="H4112" t="s">
        <v>86</v>
      </c>
      <c r="I4112" t="s">
        <v>16</v>
      </c>
      <c r="J4112" t="s">
        <v>16</v>
      </c>
      <c r="K4112" t="s">
        <v>444</v>
      </c>
      <c r="L4112" t="s">
        <v>86</v>
      </c>
      <c r="M4112" t="s">
        <v>88</v>
      </c>
      <c r="N4112" s="50">
        <v>99999999</v>
      </c>
      <c r="O4112" s="51">
        <v>2334241</v>
      </c>
      <c r="P4112" t="s">
        <v>13365</v>
      </c>
      <c r="Q4112" t="s">
        <v>13366</v>
      </c>
      <c r="R4112" t="s">
        <v>2027</v>
      </c>
      <c r="S4112" s="49" t="str">
        <f>CONCATENATE(Tabla_Datos[[#This Row],[Nombre_Cliente]]," ",Tabla_Datos[[#This Row],[ApellidoPaterno_Cliente]]," ",Tabla_Datos[[#This Row],[ApellidoMaterno_Cliente]])</f>
        <v xml:space="preserve">SILVIA AHIDEE TITO  FLORES </v>
      </c>
      <c r="T4112" s="53">
        <f>DATE(Tabla_Datos[[#This Row],[tAnio]],Tabla_Datos[[#This Row],[tMes]],Tabla_Datos[[#This Row],[tDia]])</f>
        <v>40775</v>
      </c>
      <c r="U4112" s="53" t="str">
        <f>IF(Tabla_Datos[[#This Row],[cProvincia]]="LIMA","LIMA","PROVINCIA")</f>
        <v>LIMA</v>
      </c>
      <c r="V4112" s="53" t="str">
        <f>MID(Tabla_Datos[[#This Row],[pTelefono]],1,SEARCH("-",Tabla_Datos[[#This Row],[pTelefono]],1)-1)</f>
        <v>1</v>
      </c>
      <c r="W4112" s="53" t="str">
        <f>MID(Tabla_Datos[[#This Row],[pTelefono]],SEARCH("-",Tabla_Datos[[#This Row],[pTelefono]],1)+1,LEN(Tabla_Datos[[#This Row],[pTelefono]]))</f>
        <v>992979125</v>
      </c>
      <c r="X4112" s="53" t="str">
        <f>CONCATENATE(Tabla_Datos[[#This Row],[TipUrb]]," ",Tabla_Datos[[#This Row],[Calle]]," ",Tabla_Datos[[#This Row],[NumCalle]])</f>
        <v>UP ARIES 1145</v>
      </c>
      <c r="Y4112" t="s">
        <v>92</v>
      </c>
      <c r="Z4112" t="s">
        <v>93</v>
      </c>
      <c r="AA4112" t="s">
        <v>94</v>
      </c>
      <c r="AB4112" t="s">
        <v>95</v>
      </c>
      <c r="AC4112" t="s">
        <v>95</v>
      </c>
      <c r="AD4112" t="s">
        <v>286</v>
      </c>
      <c r="AE4112" t="s">
        <v>95</v>
      </c>
      <c r="AG4112" s="51">
        <v>10193013</v>
      </c>
      <c r="AI4112">
        <v>26</v>
      </c>
      <c r="AJ4112">
        <v>26</v>
      </c>
      <c r="AK4112" t="s">
        <v>13367</v>
      </c>
      <c r="AL4112">
        <v>1145</v>
      </c>
    </row>
    <row r="4113" spans="1:38">
      <c r="A4113">
        <v>3290187</v>
      </c>
      <c r="B4113" t="s">
        <v>13368</v>
      </c>
      <c r="C4113" t="s">
        <v>18</v>
      </c>
      <c r="D4113" t="s">
        <v>85</v>
      </c>
      <c r="E4113">
        <v>2011</v>
      </c>
      <c r="F4113">
        <v>8</v>
      </c>
      <c r="G4113">
        <v>20</v>
      </c>
      <c r="H4113" t="s">
        <v>86</v>
      </c>
      <c r="I4113" t="s">
        <v>241</v>
      </c>
      <c r="J4113" t="s">
        <v>242</v>
      </c>
      <c r="K4113" t="s">
        <v>242</v>
      </c>
      <c r="L4113" t="s">
        <v>86</v>
      </c>
      <c r="M4113" t="s">
        <v>148</v>
      </c>
      <c r="N4113" s="50">
        <v>99999999</v>
      </c>
      <c r="O4113" s="51">
        <v>2335331</v>
      </c>
      <c r="P4113" t="s">
        <v>2898</v>
      </c>
      <c r="Q4113" t="s">
        <v>8036</v>
      </c>
      <c r="R4113" t="s">
        <v>13369</v>
      </c>
      <c r="S4113" s="49" t="str">
        <f>CONCATENATE(Tabla_Datos[[#This Row],[Nombre_Cliente]]," ",Tabla_Datos[[#This Row],[ApellidoPaterno_Cliente]]," ",Tabla_Datos[[#This Row],[ApellidoMaterno_Cliente]])</f>
        <v xml:space="preserve">MONICA  VILCA  CHINCHAY </v>
      </c>
      <c r="T4113" s="53">
        <f>DATE(Tabla_Datos[[#This Row],[tAnio]],Tabla_Datos[[#This Row],[tMes]],Tabla_Datos[[#This Row],[tDia]])</f>
        <v>40775</v>
      </c>
      <c r="U4113" s="53" t="str">
        <f>IF(Tabla_Datos[[#This Row],[cProvincia]]="LIMA","LIMA","PROVINCIA")</f>
        <v>PROVINCIA</v>
      </c>
      <c r="V4113" s="53" t="str">
        <f>MID(Tabla_Datos[[#This Row],[pTelefono]],1,SEARCH("-",Tabla_Datos[[#This Row],[pTelefono]],1)-1)</f>
        <v>1</v>
      </c>
      <c r="W4113" s="53" t="str">
        <f>MID(Tabla_Datos[[#This Row],[pTelefono]],SEARCH("-",Tabla_Datos[[#This Row],[pTelefono]],1)+1,LEN(Tabla_Datos[[#This Row],[pTelefono]]))</f>
        <v>949901571</v>
      </c>
      <c r="X4113" s="53" t="str">
        <f>CONCATENATE(Tabla_Datos[[#This Row],[TipUrb]]," ",Tabla_Datos[[#This Row],[Calle]]," ",Tabla_Datos[[#This Row],[NumCalle]])</f>
        <v xml:space="preserve">  SINCHI ROCA 366</v>
      </c>
      <c r="Y4113" t="s">
        <v>246</v>
      </c>
      <c r="Z4113" t="s">
        <v>107</v>
      </c>
      <c r="AA4113" t="s">
        <v>108</v>
      </c>
      <c r="AB4113" t="s">
        <v>95</v>
      </c>
      <c r="AC4113" t="s">
        <v>95</v>
      </c>
      <c r="AD4113" t="s">
        <v>95</v>
      </c>
      <c r="AE4113" t="s">
        <v>95</v>
      </c>
      <c r="AG4113" s="51">
        <v>18093310</v>
      </c>
      <c r="AI4113">
        <v>36</v>
      </c>
      <c r="AJ4113">
        <v>36</v>
      </c>
      <c r="AK4113" t="s">
        <v>1432</v>
      </c>
      <c r="AL4113">
        <v>366</v>
      </c>
    </row>
    <row r="4114" spans="1:38">
      <c r="A4114">
        <v>3289729</v>
      </c>
      <c r="B4114" t="s">
        <v>13370</v>
      </c>
      <c r="C4114" t="s">
        <v>18</v>
      </c>
      <c r="D4114" t="s">
        <v>85</v>
      </c>
      <c r="E4114">
        <v>2011</v>
      </c>
      <c r="F4114">
        <v>8</v>
      </c>
      <c r="G4114">
        <v>20</v>
      </c>
      <c r="H4114" t="s">
        <v>86</v>
      </c>
      <c r="I4114" t="s">
        <v>141</v>
      </c>
      <c r="J4114" t="s">
        <v>521</v>
      </c>
      <c r="K4114" t="s">
        <v>869</v>
      </c>
      <c r="L4114" t="s">
        <v>86</v>
      </c>
      <c r="M4114" t="s">
        <v>294</v>
      </c>
      <c r="N4114" s="50">
        <v>40246017</v>
      </c>
      <c r="O4114" s="51">
        <v>2335018</v>
      </c>
      <c r="P4114" t="s">
        <v>13371</v>
      </c>
      <c r="Q4114" t="s">
        <v>861</v>
      </c>
      <c r="R4114" t="s">
        <v>2741</v>
      </c>
      <c r="S4114" s="49" t="str">
        <f>CONCATENATE(Tabla_Datos[[#This Row],[Nombre_Cliente]]," ",Tabla_Datos[[#This Row],[ApellidoPaterno_Cliente]]," ",Tabla_Datos[[#This Row],[ApellidoMaterno_Cliente]])</f>
        <v>FELICIANO TORIBIO MARTINEZ  SORIANO</v>
      </c>
      <c r="T4114" s="53">
        <f>DATE(Tabla_Datos[[#This Row],[tAnio]],Tabla_Datos[[#This Row],[tMes]],Tabla_Datos[[#This Row],[tDia]])</f>
        <v>40775</v>
      </c>
      <c r="U4114" s="53" t="str">
        <f>IF(Tabla_Datos[[#This Row],[cProvincia]]="LIMA","LIMA","PROVINCIA")</f>
        <v>PROVINCIA</v>
      </c>
      <c r="V4114" s="53" t="str">
        <f>MID(Tabla_Datos[[#This Row],[pTelefono]],1,SEARCH("-",Tabla_Datos[[#This Row],[pTelefono]],1)-1)</f>
        <v>64</v>
      </c>
      <c r="W4114" s="53" t="str">
        <f>MID(Tabla_Datos[[#This Row],[pTelefono]],SEARCH("-",Tabla_Datos[[#This Row],[pTelefono]],1)+1,LEN(Tabla_Datos[[#This Row],[pTelefono]]))</f>
        <v>964083740</v>
      </c>
      <c r="X4114" s="53" t="str">
        <f>CONCATENATE(Tabla_Datos[[#This Row],[TipUrb]]," ",Tabla_Datos[[#This Row],[Calle]]," ",Tabla_Datos[[#This Row],[NumCalle]])</f>
        <v xml:space="preserve">  ESPIRITU 217</v>
      </c>
      <c r="Y4114" t="s">
        <v>525</v>
      </c>
      <c r="Z4114" t="s">
        <v>93</v>
      </c>
      <c r="AA4114" t="s">
        <v>94</v>
      </c>
      <c r="AB4114" t="s">
        <v>95</v>
      </c>
      <c r="AC4114" t="s">
        <v>95</v>
      </c>
      <c r="AD4114" t="s">
        <v>95</v>
      </c>
      <c r="AE4114" t="s">
        <v>95</v>
      </c>
      <c r="AG4114" s="51">
        <v>19931413</v>
      </c>
      <c r="AI4114">
        <v>17</v>
      </c>
      <c r="AJ4114">
        <v>17</v>
      </c>
      <c r="AK4114" t="s">
        <v>1413</v>
      </c>
      <c r="AL4114">
        <v>217</v>
      </c>
    </row>
    <row r="4115" spans="1:38">
      <c r="A4115">
        <v>3289740</v>
      </c>
      <c r="B4115" t="s">
        <v>13372</v>
      </c>
      <c r="C4115" t="s">
        <v>18</v>
      </c>
      <c r="D4115" t="s">
        <v>156</v>
      </c>
      <c r="E4115">
        <v>2011</v>
      </c>
      <c r="F4115">
        <v>8</v>
      </c>
      <c r="G4115">
        <v>20</v>
      </c>
      <c r="H4115" t="s">
        <v>86</v>
      </c>
      <c r="I4115" t="s">
        <v>16</v>
      </c>
      <c r="J4115" t="s">
        <v>16</v>
      </c>
      <c r="K4115" t="s">
        <v>633</v>
      </c>
      <c r="L4115" t="s">
        <v>86</v>
      </c>
      <c r="M4115" t="s">
        <v>88</v>
      </c>
      <c r="N4115" s="50">
        <v>99999999</v>
      </c>
      <c r="O4115" s="51">
        <v>2335025</v>
      </c>
      <c r="P4115" t="s">
        <v>13373</v>
      </c>
      <c r="Q4115" t="s">
        <v>13374</v>
      </c>
      <c r="R4115" t="s">
        <v>1427</v>
      </c>
      <c r="S4115" s="49" t="str">
        <f>CONCATENATE(Tabla_Datos[[#This Row],[Nombre_Cliente]]," ",Tabla_Datos[[#This Row],[ApellidoPaterno_Cliente]]," ",Tabla_Datos[[#This Row],[ApellidoMaterno_Cliente]])</f>
        <v xml:space="preserve">FROILAN  ESCRIBA  MEDINA </v>
      </c>
      <c r="T4115" s="53">
        <f>DATE(Tabla_Datos[[#This Row],[tAnio]],Tabla_Datos[[#This Row],[tMes]],Tabla_Datos[[#This Row],[tDia]])</f>
        <v>40775</v>
      </c>
      <c r="U4115" s="53" t="str">
        <f>IF(Tabla_Datos[[#This Row],[cProvincia]]="LIMA","LIMA","PROVINCIA")</f>
        <v>LIMA</v>
      </c>
      <c r="V4115" s="53" t="str">
        <f>MID(Tabla_Datos[[#This Row],[pTelefono]],1,SEARCH("-",Tabla_Datos[[#This Row],[pTelefono]],1)-1)</f>
        <v>1</v>
      </c>
      <c r="W4115" s="53" t="str">
        <f>MID(Tabla_Datos[[#This Row],[pTelefono]],SEARCH("-",Tabla_Datos[[#This Row],[pTelefono]],1)+1,LEN(Tabla_Datos[[#This Row],[pTelefono]]))</f>
        <v>988593982</v>
      </c>
      <c r="X4115" s="53" t="str">
        <f>CONCATENATE(Tabla_Datos[[#This Row],[TipUrb]]," ",Tabla_Datos[[#This Row],[Calle]]," ",Tabla_Datos[[#This Row],[NumCalle]])</f>
        <v>AS   0</v>
      </c>
      <c r="Y4115" t="s">
        <v>92</v>
      </c>
      <c r="Z4115" t="s">
        <v>93</v>
      </c>
      <c r="AA4115" t="s">
        <v>94</v>
      </c>
      <c r="AB4115" t="s">
        <v>95</v>
      </c>
      <c r="AC4115" t="s">
        <v>95</v>
      </c>
      <c r="AD4115" t="s">
        <v>215</v>
      </c>
      <c r="AE4115" t="s">
        <v>116</v>
      </c>
      <c r="AF4115">
        <v>20</v>
      </c>
      <c r="AG4115" s="51">
        <v>6583859</v>
      </c>
      <c r="AI4115">
        <v>26</v>
      </c>
      <c r="AJ4115">
        <v>26</v>
      </c>
      <c r="AK4115" t="s">
        <v>95</v>
      </c>
      <c r="AL4115">
        <v>0</v>
      </c>
    </row>
    <row r="4116" spans="1:38">
      <c r="A4116">
        <v>3288675</v>
      </c>
      <c r="B4116" t="s">
        <v>13375</v>
      </c>
      <c r="C4116" t="s">
        <v>18</v>
      </c>
      <c r="D4116" t="s">
        <v>156</v>
      </c>
      <c r="E4116">
        <v>2011</v>
      </c>
      <c r="F4116">
        <v>8</v>
      </c>
      <c r="G4116">
        <v>20</v>
      </c>
      <c r="H4116" t="s">
        <v>86</v>
      </c>
      <c r="I4116" t="s">
        <v>16</v>
      </c>
      <c r="J4116" t="s">
        <v>16</v>
      </c>
      <c r="K4116" t="s">
        <v>633</v>
      </c>
      <c r="L4116" t="s">
        <v>86</v>
      </c>
      <c r="M4116" t="s">
        <v>88</v>
      </c>
      <c r="N4116" s="50">
        <v>99999999</v>
      </c>
      <c r="O4116" s="51">
        <v>2334409</v>
      </c>
      <c r="P4116" t="s">
        <v>13376</v>
      </c>
      <c r="Q4116" t="s">
        <v>2383</v>
      </c>
      <c r="R4116" t="s">
        <v>1426</v>
      </c>
      <c r="S4116" s="49" t="str">
        <f>CONCATENATE(Tabla_Datos[[#This Row],[Nombre_Cliente]]," ",Tabla_Datos[[#This Row],[ApellidoPaterno_Cliente]]," ",Tabla_Datos[[#This Row],[ApellidoMaterno_Cliente]])</f>
        <v xml:space="preserve">MERLIN DONAL  VALENCIA  RAMOS </v>
      </c>
      <c r="T4116" s="53">
        <f>DATE(Tabla_Datos[[#This Row],[tAnio]],Tabla_Datos[[#This Row],[tMes]],Tabla_Datos[[#This Row],[tDia]])</f>
        <v>40775</v>
      </c>
      <c r="U4116" s="53" t="str">
        <f>IF(Tabla_Datos[[#This Row],[cProvincia]]="LIMA","LIMA","PROVINCIA")</f>
        <v>LIMA</v>
      </c>
      <c r="V4116" s="53" t="str">
        <f>MID(Tabla_Datos[[#This Row],[pTelefono]],1,SEARCH("-",Tabla_Datos[[#This Row],[pTelefono]],1)-1)</f>
        <v>1</v>
      </c>
      <c r="W4116" s="53" t="str">
        <f>MID(Tabla_Datos[[#This Row],[pTelefono]],SEARCH("-",Tabla_Datos[[#This Row],[pTelefono]],1)+1,LEN(Tabla_Datos[[#This Row],[pTelefono]]))</f>
        <v>997547697</v>
      </c>
      <c r="X4116" s="53" t="str">
        <f>CONCATENATE(Tabla_Datos[[#This Row],[TipUrb]]," ",Tabla_Datos[[#This Row],[Calle]]," ",Tabla_Datos[[#This Row],[NumCalle]])</f>
        <v>UR SIENA 0</v>
      </c>
      <c r="Y4116" t="s">
        <v>92</v>
      </c>
      <c r="Z4116" t="s">
        <v>93</v>
      </c>
      <c r="AA4116" t="s">
        <v>94</v>
      </c>
      <c r="AB4116">
        <v>1</v>
      </c>
      <c r="AC4116" t="s">
        <v>95</v>
      </c>
      <c r="AD4116" t="s">
        <v>161</v>
      </c>
      <c r="AE4116" t="s">
        <v>2813</v>
      </c>
      <c r="AF4116" t="s">
        <v>1141</v>
      </c>
      <c r="AG4116" s="51">
        <v>8681154</v>
      </c>
      <c r="AI4116">
        <v>26</v>
      </c>
      <c r="AJ4116">
        <v>26</v>
      </c>
      <c r="AK4116" t="s">
        <v>13377</v>
      </c>
      <c r="AL4116">
        <v>0</v>
      </c>
    </row>
    <row r="4117" spans="1:38">
      <c r="A4117">
        <v>3289621</v>
      </c>
      <c r="B4117" t="s">
        <v>13378</v>
      </c>
      <c r="C4117" t="s">
        <v>18</v>
      </c>
      <c r="D4117" t="s">
        <v>143</v>
      </c>
      <c r="E4117">
        <v>2011</v>
      </c>
      <c r="F4117">
        <v>8</v>
      </c>
      <c r="G4117">
        <v>20</v>
      </c>
      <c r="H4117" t="s">
        <v>86</v>
      </c>
      <c r="I4117" t="s">
        <v>2263</v>
      </c>
      <c r="J4117" t="s">
        <v>2264</v>
      </c>
      <c r="K4117" t="s">
        <v>13379</v>
      </c>
      <c r="L4117" t="s">
        <v>86</v>
      </c>
      <c r="M4117" t="s">
        <v>294</v>
      </c>
      <c r="N4117" s="50">
        <v>21077839</v>
      </c>
      <c r="O4117" s="51">
        <v>2334938</v>
      </c>
      <c r="P4117" t="s">
        <v>13380</v>
      </c>
      <c r="Q4117" t="s">
        <v>574</v>
      </c>
      <c r="R4117" t="s">
        <v>5344</v>
      </c>
      <c r="S4117" s="49" t="str">
        <f>CONCATENATE(Tabla_Datos[[#This Row],[Nombre_Cliente]]," ",Tabla_Datos[[#This Row],[ApellidoPaterno_Cliente]]," ",Tabla_Datos[[#This Row],[ApellidoMaterno_Cliente]])</f>
        <v>LEOPOLDO DAVID LEON VELA</v>
      </c>
      <c r="T4117" s="53">
        <f>DATE(Tabla_Datos[[#This Row],[tAnio]],Tabla_Datos[[#This Row],[tMes]],Tabla_Datos[[#This Row],[tDia]])</f>
        <v>40775</v>
      </c>
      <c r="U4117" s="53" t="str">
        <f>IF(Tabla_Datos[[#This Row],[cProvincia]]="LIMA","LIMA","PROVINCIA")</f>
        <v>PROVINCIA</v>
      </c>
      <c r="V4117" s="53" t="str">
        <f>MID(Tabla_Datos[[#This Row],[pTelefono]],1,SEARCH("-",Tabla_Datos[[#This Row],[pTelefono]],1)-1)</f>
        <v>63</v>
      </c>
      <c r="W4117" s="53" t="str">
        <f>MID(Tabla_Datos[[#This Row],[pTelefono]],SEARCH("-",Tabla_Datos[[#This Row],[pTelefono]],1)+1,LEN(Tabla_Datos[[#This Row],[pTelefono]]))</f>
        <v>963734236</v>
      </c>
      <c r="X4117" s="53" t="str">
        <f>CONCATENATE(Tabla_Datos[[#This Row],[TipUrb]]," ",Tabla_Datos[[#This Row],[Calle]]," ",Tabla_Datos[[#This Row],[NumCalle]])</f>
        <v>- INDEPENDENCIA 405</v>
      </c>
      <c r="Y4117" t="s">
        <v>2269</v>
      </c>
      <c r="Z4117" t="s">
        <v>181</v>
      </c>
      <c r="AA4117" t="s">
        <v>182</v>
      </c>
      <c r="AB4117" t="s">
        <v>95</v>
      </c>
      <c r="AC4117" t="s">
        <v>95</v>
      </c>
      <c r="AD4117" t="s">
        <v>109</v>
      </c>
      <c r="AE4117" t="s">
        <v>95</v>
      </c>
      <c r="AG4117" s="51">
        <v>45535653</v>
      </c>
      <c r="AI4117">
        <v>26</v>
      </c>
      <c r="AJ4117">
        <v>26</v>
      </c>
      <c r="AK4117" t="s">
        <v>147</v>
      </c>
      <c r="AL4117">
        <v>405</v>
      </c>
    </row>
    <row r="4118" spans="1:38">
      <c r="A4118">
        <v>3289713</v>
      </c>
      <c r="B4118" t="s">
        <v>13381</v>
      </c>
      <c r="C4118" t="s">
        <v>18</v>
      </c>
      <c r="D4118" t="s">
        <v>892</v>
      </c>
      <c r="E4118">
        <v>2011</v>
      </c>
      <c r="F4118">
        <v>8</v>
      </c>
      <c r="G4118">
        <v>20</v>
      </c>
      <c r="H4118" t="s">
        <v>86</v>
      </c>
      <c r="I4118" t="s">
        <v>16</v>
      </c>
      <c r="J4118" t="s">
        <v>16</v>
      </c>
      <c r="K4118" t="s">
        <v>633</v>
      </c>
      <c r="L4118" t="s">
        <v>86</v>
      </c>
      <c r="M4118" t="s">
        <v>88</v>
      </c>
      <c r="N4118" s="50">
        <v>40501628</v>
      </c>
      <c r="O4118" s="51">
        <v>2335004</v>
      </c>
      <c r="P4118" t="s">
        <v>13382</v>
      </c>
      <c r="Q4118" t="s">
        <v>13383</v>
      </c>
      <c r="R4118" t="s">
        <v>1162</v>
      </c>
      <c r="S4118" s="49" t="str">
        <f>CONCATENATE(Tabla_Datos[[#This Row],[Nombre_Cliente]]," ",Tabla_Datos[[#This Row],[ApellidoPaterno_Cliente]]," ",Tabla_Datos[[#This Row],[ApellidoMaterno_Cliente]])</f>
        <v xml:space="preserve">ELIDA   CHUQUIZUTA   ROJAS  </v>
      </c>
      <c r="T4118" s="53">
        <f>DATE(Tabla_Datos[[#This Row],[tAnio]],Tabla_Datos[[#This Row],[tMes]],Tabla_Datos[[#This Row],[tDia]])</f>
        <v>40775</v>
      </c>
      <c r="U4118" s="53" t="str">
        <f>IF(Tabla_Datos[[#This Row],[cProvincia]]="LIMA","LIMA","PROVINCIA")</f>
        <v>LIMA</v>
      </c>
      <c r="V4118" s="53" t="str">
        <f>MID(Tabla_Datos[[#This Row],[pTelefono]],1,SEARCH("-",Tabla_Datos[[#This Row],[pTelefono]],1)-1)</f>
        <v>1</v>
      </c>
      <c r="W4118" s="53" t="str">
        <f>MID(Tabla_Datos[[#This Row],[pTelefono]],SEARCH("-",Tabla_Datos[[#This Row],[pTelefono]],1)+1,LEN(Tabla_Datos[[#This Row],[pTelefono]]))</f>
        <v>999433409</v>
      </c>
      <c r="X4118" s="53" t="str">
        <f>CONCATENATE(Tabla_Datos[[#This Row],[TipUrb]]," ",Tabla_Datos[[#This Row],[Calle]]," ",Tabla_Datos[[#This Row],[NumCalle]])</f>
        <v>UR POLONIA 192</v>
      </c>
      <c r="Y4118" t="s">
        <v>92</v>
      </c>
      <c r="Z4118" t="s">
        <v>93</v>
      </c>
      <c r="AA4118" t="s">
        <v>94</v>
      </c>
      <c r="AB4118">
        <v>3</v>
      </c>
      <c r="AC4118" t="s">
        <v>95</v>
      </c>
      <c r="AD4118" t="s">
        <v>161</v>
      </c>
      <c r="AE4118" t="s">
        <v>95</v>
      </c>
      <c r="AG4118" s="51">
        <v>10409070</v>
      </c>
      <c r="AI4118">
        <v>26</v>
      </c>
      <c r="AJ4118">
        <v>26</v>
      </c>
      <c r="AK4118" t="s">
        <v>13384</v>
      </c>
      <c r="AL4118">
        <v>192</v>
      </c>
    </row>
    <row r="4119" spans="1:38">
      <c r="A4119">
        <v>3285584</v>
      </c>
      <c r="B4119" t="s">
        <v>13385</v>
      </c>
      <c r="C4119" t="s">
        <v>18</v>
      </c>
      <c r="D4119" t="s">
        <v>85</v>
      </c>
      <c r="E4119">
        <v>2011</v>
      </c>
      <c r="F4119">
        <v>8</v>
      </c>
      <c r="G4119">
        <v>19</v>
      </c>
      <c r="H4119" t="s">
        <v>86</v>
      </c>
      <c r="I4119" t="s">
        <v>16</v>
      </c>
      <c r="J4119" t="s">
        <v>16</v>
      </c>
      <c r="K4119" t="s">
        <v>157</v>
      </c>
      <c r="L4119" t="s">
        <v>86</v>
      </c>
      <c r="M4119" t="s">
        <v>88</v>
      </c>
      <c r="N4119" s="50">
        <v>9187171</v>
      </c>
      <c r="O4119" s="51">
        <v>357834</v>
      </c>
      <c r="P4119" t="s">
        <v>13386</v>
      </c>
      <c r="Q4119" t="s">
        <v>13387</v>
      </c>
      <c r="R4119" t="s">
        <v>1172</v>
      </c>
      <c r="S4119" s="49" t="str">
        <f>CONCATENATE(Tabla_Datos[[#This Row],[Nombre_Cliente]]," ",Tabla_Datos[[#This Row],[ApellidoPaterno_Cliente]]," ",Tabla_Datos[[#This Row],[ApellidoMaterno_Cliente]])</f>
        <v>JACKELINE PACO HUERTA</v>
      </c>
      <c r="T4119" s="53">
        <f>DATE(Tabla_Datos[[#This Row],[tAnio]],Tabla_Datos[[#This Row],[tMes]],Tabla_Datos[[#This Row],[tDia]])</f>
        <v>40774</v>
      </c>
      <c r="U4119" s="53" t="str">
        <f>IF(Tabla_Datos[[#This Row],[cProvincia]]="LIMA","LIMA","PROVINCIA")</f>
        <v>LIMA</v>
      </c>
      <c r="V4119" s="53" t="str">
        <f>MID(Tabla_Datos[[#This Row],[pTelefono]],1,SEARCH("-",Tabla_Datos[[#This Row],[pTelefono]],1)-1)</f>
        <v>1</v>
      </c>
      <c r="W4119" s="53" t="str">
        <f>MID(Tabla_Datos[[#This Row],[pTelefono]],SEARCH("-",Tabla_Datos[[#This Row],[pTelefono]],1)+1,LEN(Tabla_Datos[[#This Row],[pTelefono]]))</f>
        <v>5677327</v>
      </c>
      <c r="X4119" s="53" t="str">
        <f>CONCATENATE(Tabla_Datos[[#This Row],[TipUrb]]," ",Tabla_Datos[[#This Row],[Calle]]," ",Tabla_Datos[[#This Row],[NumCalle]])</f>
        <v>UR HAGUE, JUAN LUIS 3205</v>
      </c>
      <c r="Y4119" t="s">
        <v>92</v>
      </c>
      <c r="Z4119" t="s">
        <v>93</v>
      </c>
      <c r="AA4119" t="s">
        <v>94</v>
      </c>
      <c r="AB4119" t="s">
        <v>95</v>
      </c>
      <c r="AC4119" t="s">
        <v>95</v>
      </c>
      <c r="AD4119" t="s">
        <v>161</v>
      </c>
      <c r="AE4119" t="s">
        <v>95</v>
      </c>
      <c r="AG4119" s="51">
        <v>40366196</v>
      </c>
      <c r="AI4119">
        <v>36</v>
      </c>
      <c r="AJ4119">
        <v>36</v>
      </c>
      <c r="AK4119" t="s">
        <v>13388</v>
      </c>
      <c r="AL4119">
        <v>3205</v>
      </c>
    </row>
    <row r="4120" spans="1:38">
      <c r="A4120">
        <v>3274458</v>
      </c>
      <c r="B4120" t="s">
        <v>13389</v>
      </c>
      <c r="C4120" t="s">
        <v>19</v>
      </c>
      <c r="D4120" t="s">
        <v>85</v>
      </c>
      <c r="E4120">
        <v>2011</v>
      </c>
      <c r="F4120">
        <v>8</v>
      </c>
      <c r="G4120">
        <v>19</v>
      </c>
      <c r="H4120" t="s">
        <v>86</v>
      </c>
      <c r="I4120" t="s">
        <v>16</v>
      </c>
      <c r="J4120" t="s">
        <v>16</v>
      </c>
      <c r="K4120" t="s">
        <v>177</v>
      </c>
      <c r="L4120" t="s">
        <v>86</v>
      </c>
      <c r="M4120" t="s">
        <v>88</v>
      </c>
      <c r="N4120" s="50">
        <v>45878378</v>
      </c>
      <c r="O4120" s="51">
        <v>404911</v>
      </c>
      <c r="P4120" t="s">
        <v>13390</v>
      </c>
      <c r="Q4120" t="s">
        <v>13391</v>
      </c>
      <c r="R4120" t="s">
        <v>95</v>
      </c>
      <c r="S4120" s="49" t="str">
        <f>CONCATENATE(Tabla_Datos[[#This Row],[Nombre_Cliente]]," ",Tabla_Datos[[#This Row],[ApellidoPaterno_Cliente]]," ",Tabla_Datos[[#This Row],[ApellidoMaterno_Cliente]])</f>
        <v xml:space="preserve">MAGALI CANDIA ALVARADO  </v>
      </c>
      <c r="T4120" s="53">
        <f>DATE(Tabla_Datos[[#This Row],[tAnio]],Tabla_Datos[[#This Row],[tMes]],Tabla_Datos[[#This Row],[tDia]])</f>
        <v>40774</v>
      </c>
      <c r="U4120" s="53" t="str">
        <f>IF(Tabla_Datos[[#This Row],[cProvincia]]="LIMA","LIMA","PROVINCIA")</f>
        <v>LIMA</v>
      </c>
      <c r="V4120" s="53" t="str">
        <f>MID(Tabla_Datos[[#This Row],[pTelefono]],1,SEARCH("-",Tabla_Datos[[#This Row],[pTelefono]],1)-1)</f>
        <v>1</v>
      </c>
      <c r="W4120" s="53" t="str">
        <f>MID(Tabla_Datos[[#This Row],[pTelefono]],SEARCH("-",Tabla_Datos[[#This Row],[pTelefono]],1)+1,LEN(Tabla_Datos[[#This Row],[pTelefono]]))</f>
        <v>2541842</v>
      </c>
      <c r="X4120" s="53" t="str">
        <f>CONCATENATE(Tabla_Datos[[#This Row],[TipUrb]]," ",Tabla_Datos[[#This Row],[Calle]]," ",Tabla_Datos[[#This Row],[NumCalle]])</f>
        <v xml:space="preserve">  GALVEZ JOSE 537</v>
      </c>
      <c r="Y4120" t="s">
        <v>92</v>
      </c>
      <c r="Z4120" t="s">
        <v>122</v>
      </c>
      <c r="AA4120" t="s">
        <v>123</v>
      </c>
      <c r="AB4120">
        <v>3</v>
      </c>
      <c r="AC4120">
        <v>302</v>
      </c>
      <c r="AD4120" t="s">
        <v>95</v>
      </c>
      <c r="AE4120" t="s">
        <v>95</v>
      </c>
      <c r="AF4120" t="s">
        <v>95</v>
      </c>
      <c r="AG4120" s="51">
        <v>10631282</v>
      </c>
      <c r="AI4120">
        <v>1</v>
      </c>
      <c r="AJ4120">
        <v>1</v>
      </c>
      <c r="AK4120" t="s">
        <v>2483</v>
      </c>
      <c r="AL4120">
        <v>537</v>
      </c>
    </row>
    <row r="4121" spans="1:38">
      <c r="A4121">
        <v>3286922</v>
      </c>
      <c r="B4121" t="s">
        <v>13392</v>
      </c>
      <c r="C4121" t="s">
        <v>18</v>
      </c>
      <c r="D4121" t="s">
        <v>85</v>
      </c>
      <c r="E4121">
        <v>2011</v>
      </c>
      <c r="F4121">
        <v>8</v>
      </c>
      <c r="G4121">
        <v>19</v>
      </c>
      <c r="H4121" t="s">
        <v>86</v>
      </c>
      <c r="I4121" t="s">
        <v>100</v>
      </c>
      <c r="J4121" t="s">
        <v>100</v>
      </c>
      <c r="K4121" t="s">
        <v>893</v>
      </c>
      <c r="L4121" t="s">
        <v>86</v>
      </c>
      <c r="M4121" t="s">
        <v>102</v>
      </c>
      <c r="N4121" s="50">
        <v>42911984</v>
      </c>
      <c r="O4121" s="51">
        <v>766918</v>
      </c>
      <c r="P4121" t="s">
        <v>6430</v>
      </c>
      <c r="Q4121" t="s">
        <v>8487</v>
      </c>
      <c r="R4121" t="s">
        <v>13393</v>
      </c>
      <c r="S4121" s="49" t="str">
        <f>CONCATENATE(Tabla_Datos[[#This Row],[Nombre_Cliente]]," ",Tabla_Datos[[#This Row],[ApellidoPaterno_Cliente]]," ",Tabla_Datos[[#This Row],[ApellidoMaterno_Cliente]])</f>
        <v>MARIA CECILIA MANCHEGO NINASEVINCHA</v>
      </c>
      <c r="T4121" s="53">
        <f>DATE(Tabla_Datos[[#This Row],[tAnio]],Tabla_Datos[[#This Row],[tMes]],Tabla_Datos[[#This Row],[tDia]])</f>
        <v>40774</v>
      </c>
      <c r="U4121" s="53" t="str">
        <f>IF(Tabla_Datos[[#This Row],[cProvincia]]="LIMA","LIMA","PROVINCIA")</f>
        <v>PROVINCIA</v>
      </c>
      <c r="V4121" s="53" t="str">
        <f>MID(Tabla_Datos[[#This Row],[pTelefono]],1,SEARCH("-",Tabla_Datos[[#This Row],[pTelefono]],1)-1)</f>
        <v>54</v>
      </c>
      <c r="W4121" s="53" t="str">
        <f>MID(Tabla_Datos[[#This Row],[pTelefono]],SEARCH("-",Tabla_Datos[[#This Row],[pTelefono]],1)+1,LEN(Tabla_Datos[[#This Row],[pTelefono]]))</f>
        <v>449935</v>
      </c>
      <c r="X4121" s="53" t="str">
        <f>CONCATENATE(Tabla_Datos[[#This Row],[TipUrb]]," ",Tabla_Datos[[#This Row],[Calle]]," ",Tabla_Datos[[#This Row],[NumCalle]])</f>
        <v>UR VARIANTE DE UCHUMAYO 2.5 0</v>
      </c>
      <c r="Y4121" t="s">
        <v>106</v>
      </c>
      <c r="Z4121" t="s">
        <v>107</v>
      </c>
      <c r="AA4121" t="s">
        <v>108</v>
      </c>
      <c r="AB4121" t="s">
        <v>95</v>
      </c>
      <c r="AC4121" t="s">
        <v>95</v>
      </c>
      <c r="AD4121" t="s">
        <v>161</v>
      </c>
      <c r="AE4121" t="s">
        <v>95</v>
      </c>
      <c r="AG4121" s="51">
        <v>29295769</v>
      </c>
      <c r="AI4121" t="s">
        <v>1727</v>
      </c>
      <c r="AJ4121" t="s">
        <v>1727</v>
      </c>
      <c r="AK4121" t="s">
        <v>13394</v>
      </c>
      <c r="AL4121">
        <v>0</v>
      </c>
    </row>
    <row r="4122" spans="1:38">
      <c r="A4122">
        <v>3281580</v>
      </c>
      <c r="B4122" t="s">
        <v>13395</v>
      </c>
      <c r="C4122" t="s">
        <v>19</v>
      </c>
      <c r="D4122" t="s">
        <v>85</v>
      </c>
      <c r="E4122">
        <v>2011</v>
      </c>
      <c r="F4122">
        <v>8</v>
      </c>
      <c r="G4122">
        <v>19</v>
      </c>
      <c r="H4122" t="s">
        <v>86</v>
      </c>
      <c r="I4122" t="s">
        <v>241</v>
      </c>
      <c r="J4122" t="s">
        <v>242</v>
      </c>
      <c r="K4122" t="s">
        <v>242</v>
      </c>
      <c r="L4122" t="s">
        <v>86</v>
      </c>
      <c r="M4122" t="s">
        <v>88</v>
      </c>
      <c r="N4122" s="50">
        <v>10762376</v>
      </c>
      <c r="O4122" s="51">
        <v>858317</v>
      </c>
      <c r="P4122" t="s">
        <v>13396</v>
      </c>
      <c r="Q4122" t="s">
        <v>9279</v>
      </c>
      <c r="R4122" t="s">
        <v>1397</v>
      </c>
      <c r="S4122" s="49" t="str">
        <f>CONCATENATE(Tabla_Datos[[#This Row],[Nombre_Cliente]]," ",Tabla_Datos[[#This Row],[ApellidoPaterno_Cliente]]," ",Tabla_Datos[[#This Row],[ApellidoMaterno_Cliente]])</f>
        <v>PEDRO FELIPE ABANTO CHACON</v>
      </c>
      <c r="T4122" s="53">
        <f>DATE(Tabla_Datos[[#This Row],[tAnio]],Tabla_Datos[[#This Row],[tMes]],Tabla_Datos[[#This Row],[tDia]])</f>
        <v>40774</v>
      </c>
      <c r="U4122" s="53" t="str">
        <f>IF(Tabla_Datos[[#This Row],[cProvincia]]="LIMA","LIMA","PROVINCIA")</f>
        <v>PROVINCIA</v>
      </c>
      <c r="V4122" s="53" t="str">
        <f>MID(Tabla_Datos[[#This Row],[pTelefono]],1,SEARCH("-",Tabla_Datos[[#This Row],[pTelefono]],1)-1)</f>
        <v>44</v>
      </c>
      <c r="W4122" s="53" t="str">
        <f>MID(Tabla_Datos[[#This Row],[pTelefono]],SEARCH("-",Tabla_Datos[[#This Row],[pTelefono]],1)+1,LEN(Tabla_Datos[[#This Row],[pTelefono]]))</f>
        <v>233056</v>
      </c>
      <c r="X4122" s="53" t="str">
        <f>CONCATENATE(Tabla_Datos[[#This Row],[TipUrb]]," ",Tabla_Datos[[#This Row],[Calle]]," ",Tabla_Datos[[#This Row],[NumCalle]])</f>
        <v>UR ELVIRA  GARCIA Y GARCIA 711</v>
      </c>
      <c r="Y4122" t="s">
        <v>246</v>
      </c>
      <c r="Z4122" t="s">
        <v>122</v>
      </c>
      <c r="AA4122" t="s">
        <v>123</v>
      </c>
      <c r="AB4122" t="s">
        <v>95</v>
      </c>
      <c r="AC4122" t="s">
        <v>95</v>
      </c>
      <c r="AD4122" t="s">
        <v>161</v>
      </c>
      <c r="AE4122" t="s">
        <v>95</v>
      </c>
      <c r="AF4122" t="s">
        <v>95</v>
      </c>
      <c r="AG4122" s="51">
        <v>18133928</v>
      </c>
      <c r="AI4122">
        <v>1</v>
      </c>
      <c r="AJ4122">
        <v>1</v>
      </c>
      <c r="AK4122" t="s">
        <v>13397</v>
      </c>
      <c r="AL4122">
        <v>711</v>
      </c>
    </row>
    <row r="4123" spans="1:38">
      <c r="A4123">
        <v>3272334</v>
      </c>
      <c r="B4123" t="s">
        <v>13398</v>
      </c>
      <c r="C4123" t="s">
        <v>18</v>
      </c>
      <c r="D4123" t="s">
        <v>85</v>
      </c>
      <c r="E4123">
        <v>2011</v>
      </c>
      <c r="F4123">
        <v>8</v>
      </c>
      <c r="G4123">
        <v>19</v>
      </c>
      <c r="H4123" t="s">
        <v>86</v>
      </c>
      <c r="I4123" t="s">
        <v>16</v>
      </c>
      <c r="J4123" t="s">
        <v>16</v>
      </c>
      <c r="K4123" t="s">
        <v>16</v>
      </c>
      <c r="L4123" t="s">
        <v>86</v>
      </c>
      <c r="M4123" t="s">
        <v>88</v>
      </c>
      <c r="N4123" s="50">
        <v>99999999</v>
      </c>
      <c r="O4123" s="51">
        <v>990173</v>
      </c>
      <c r="P4123" t="s">
        <v>13399</v>
      </c>
      <c r="Q4123" t="s">
        <v>13400</v>
      </c>
      <c r="R4123" t="s">
        <v>482</v>
      </c>
      <c r="S4123" s="49" t="str">
        <f>CONCATENATE(Tabla_Datos[[#This Row],[Nombre_Cliente]]," ",Tabla_Datos[[#This Row],[ApellidoPaterno_Cliente]]," ",Tabla_Datos[[#This Row],[ApellidoMaterno_Cliente]])</f>
        <v>MARIA ROXANA COBO VASQUEZ</v>
      </c>
      <c r="T4123" s="53">
        <f>DATE(Tabla_Datos[[#This Row],[tAnio]],Tabla_Datos[[#This Row],[tMes]],Tabla_Datos[[#This Row],[tDia]])</f>
        <v>40774</v>
      </c>
      <c r="U4123" s="53" t="str">
        <f>IF(Tabla_Datos[[#This Row],[cProvincia]]="LIMA","LIMA","PROVINCIA")</f>
        <v>LIMA</v>
      </c>
      <c r="V4123" s="53" t="str">
        <f>MID(Tabla_Datos[[#This Row],[pTelefono]],1,SEARCH("-",Tabla_Datos[[#This Row],[pTelefono]],1)-1)</f>
        <v>1</v>
      </c>
      <c r="W4123" s="53" t="str">
        <f>MID(Tabla_Datos[[#This Row],[pTelefono]],SEARCH("-",Tabla_Datos[[#This Row],[pTelefono]],1)+1,LEN(Tabla_Datos[[#This Row],[pTelefono]]))</f>
        <v>3376294</v>
      </c>
      <c r="X4123" s="53" t="str">
        <f>CONCATENATE(Tabla_Datos[[#This Row],[TipUrb]]," ",Tabla_Datos[[#This Row],[Calle]]," ",Tabla_Datos[[#This Row],[NumCalle]])</f>
        <v>UR RODAVERO 756</v>
      </c>
      <c r="Y4123" t="s">
        <v>92</v>
      </c>
      <c r="Z4123" t="s">
        <v>93</v>
      </c>
      <c r="AA4123" t="s">
        <v>94</v>
      </c>
      <c r="AB4123">
        <v>2</v>
      </c>
      <c r="AC4123" t="s">
        <v>95</v>
      </c>
      <c r="AD4123" t="s">
        <v>161</v>
      </c>
      <c r="AE4123" t="s">
        <v>95</v>
      </c>
      <c r="AG4123" s="51">
        <v>8115169</v>
      </c>
      <c r="AI4123">
        <v>26</v>
      </c>
      <c r="AJ4123">
        <v>26</v>
      </c>
      <c r="AK4123" t="s">
        <v>13401</v>
      </c>
      <c r="AL4123">
        <v>756</v>
      </c>
    </row>
    <row r="4124" spans="1:38">
      <c r="A4124">
        <v>3279185</v>
      </c>
      <c r="B4124" t="s">
        <v>13402</v>
      </c>
      <c r="C4124" t="s">
        <v>18</v>
      </c>
      <c r="D4124" t="s">
        <v>85</v>
      </c>
      <c r="E4124">
        <v>2011</v>
      </c>
      <c r="F4124">
        <v>8</v>
      </c>
      <c r="G4124">
        <v>19</v>
      </c>
      <c r="H4124" t="s">
        <v>86</v>
      </c>
      <c r="I4124" t="s">
        <v>16</v>
      </c>
      <c r="J4124" t="s">
        <v>16</v>
      </c>
      <c r="K4124" t="s">
        <v>157</v>
      </c>
      <c r="L4124" t="s">
        <v>86</v>
      </c>
      <c r="M4124" t="s">
        <v>88</v>
      </c>
      <c r="N4124" s="50">
        <v>99999999</v>
      </c>
      <c r="O4124" s="51">
        <v>1128263</v>
      </c>
      <c r="P4124" t="s">
        <v>5885</v>
      </c>
      <c r="Q4124" t="s">
        <v>5471</v>
      </c>
      <c r="R4124" t="s">
        <v>13403</v>
      </c>
      <c r="S4124" s="49" t="str">
        <f>CONCATENATE(Tabla_Datos[[#This Row],[Nombre_Cliente]]," ",Tabla_Datos[[#This Row],[ApellidoPaterno_Cliente]]," ",Tabla_Datos[[#This Row],[ApellidoMaterno_Cliente]])</f>
        <v>GLORIA  ESCALANTE ROCHA</v>
      </c>
      <c r="T4124" s="53">
        <f>DATE(Tabla_Datos[[#This Row],[tAnio]],Tabla_Datos[[#This Row],[tMes]],Tabla_Datos[[#This Row],[tDia]])</f>
        <v>40774</v>
      </c>
      <c r="U4124" s="53" t="str">
        <f>IF(Tabla_Datos[[#This Row],[cProvincia]]="LIMA","LIMA","PROVINCIA")</f>
        <v>LIMA</v>
      </c>
      <c r="V4124" s="53" t="str">
        <f>MID(Tabla_Datos[[#This Row],[pTelefono]],1,SEARCH("-",Tabla_Datos[[#This Row],[pTelefono]],1)-1)</f>
        <v>1</v>
      </c>
      <c r="W4124" s="53" t="str">
        <f>MID(Tabla_Datos[[#This Row],[pTelefono]],SEARCH("-",Tabla_Datos[[#This Row],[pTelefono]],1)+1,LEN(Tabla_Datos[[#This Row],[pTelefono]]))</f>
        <v>5311682</v>
      </c>
      <c r="X4124" s="53" t="str">
        <f>CONCATENATE(Tabla_Datos[[#This Row],[TipUrb]]," ",Tabla_Datos[[#This Row],[Calle]]," ",Tabla_Datos[[#This Row],[NumCalle]])</f>
        <v>AH PIAZZA 3252</v>
      </c>
      <c r="Y4124" t="s">
        <v>92</v>
      </c>
      <c r="Z4124" t="s">
        <v>93</v>
      </c>
      <c r="AA4124" t="s">
        <v>94</v>
      </c>
      <c r="AB4124" t="s">
        <v>95</v>
      </c>
      <c r="AC4124" t="s">
        <v>95</v>
      </c>
      <c r="AD4124" t="s">
        <v>96</v>
      </c>
      <c r="AE4124" t="s">
        <v>95</v>
      </c>
      <c r="AG4124" s="51">
        <v>25486054</v>
      </c>
      <c r="AI4124">
        <v>26</v>
      </c>
      <c r="AJ4124">
        <v>26</v>
      </c>
      <c r="AK4124" t="s">
        <v>13404</v>
      </c>
      <c r="AL4124">
        <v>3252</v>
      </c>
    </row>
    <row r="4125" spans="1:38">
      <c r="A4125">
        <v>3286355</v>
      </c>
      <c r="B4125" t="s">
        <v>13405</v>
      </c>
      <c r="C4125" t="s">
        <v>18</v>
      </c>
      <c r="D4125" t="s">
        <v>85</v>
      </c>
      <c r="E4125">
        <v>2011</v>
      </c>
      <c r="F4125">
        <v>8</v>
      </c>
      <c r="G4125">
        <v>19</v>
      </c>
      <c r="H4125" t="s">
        <v>86</v>
      </c>
      <c r="I4125" t="s">
        <v>16</v>
      </c>
      <c r="J4125" t="s">
        <v>16</v>
      </c>
      <c r="K4125" t="s">
        <v>157</v>
      </c>
      <c r="L4125" t="s">
        <v>86</v>
      </c>
      <c r="M4125" t="s">
        <v>88</v>
      </c>
      <c r="N4125" s="50">
        <v>41991924</v>
      </c>
      <c r="O4125" s="51">
        <v>1130231</v>
      </c>
      <c r="P4125" t="s">
        <v>13406</v>
      </c>
      <c r="Q4125" t="s">
        <v>341</v>
      </c>
      <c r="R4125" t="s">
        <v>13407</v>
      </c>
      <c r="S4125" s="49" t="str">
        <f>CONCATENATE(Tabla_Datos[[#This Row],[Nombre_Cliente]]," ",Tabla_Datos[[#This Row],[ApellidoPaterno_Cliente]]," ",Tabla_Datos[[#This Row],[ApellidoMaterno_Cliente]])</f>
        <v>MARIA REYNALDA ALVARADO GIL DE LLATAS</v>
      </c>
      <c r="T4125" s="53">
        <f>DATE(Tabla_Datos[[#This Row],[tAnio]],Tabla_Datos[[#This Row],[tMes]],Tabla_Datos[[#This Row],[tDia]])</f>
        <v>40774</v>
      </c>
      <c r="U4125" s="53" t="str">
        <f>IF(Tabla_Datos[[#This Row],[cProvincia]]="LIMA","LIMA","PROVINCIA")</f>
        <v>LIMA</v>
      </c>
      <c r="V4125" s="53" t="str">
        <f>MID(Tabla_Datos[[#This Row],[pTelefono]],1,SEARCH("-",Tabla_Datos[[#This Row],[pTelefono]],1)-1)</f>
        <v>1</v>
      </c>
      <c r="W4125" s="53" t="str">
        <f>MID(Tabla_Datos[[#This Row],[pTelefono]],SEARCH("-",Tabla_Datos[[#This Row],[pTelefono]],1)+1,LEN(Tabla_Datos[[#This Row],[pTelefono]]))</f>
        <v>5674747</v>
      </c>
      <c r="X4125" s="53" t="str">
        <f>CONCATENATE(Tabla_Datos[[#This Row],[TipUrb]]," ",Tabla_Datos[[#This Row],[Calle]]," ",Tabla_Datos[[#This Row],[NumCalle]])</f>
        <v>UR TACNA 3234</v>
      </c>
      <c r="Y4125" t="s">
        <v>92</v>
      </c>
      <c r="Z4125" t="s">
        <v>93</v>
      </c>
      <c r="AA4125" t="s">
        <v>94</v>
      </c>
      <c r="AB4125" t="s">
        <v>95</v>
      </c>
      <c r="AC4125" t="s">
        <v>95</v>
      </c>
      <c r="AD4125" t="s">
        <v>161</v>
      </c>
      <c r="AE4125" t="s">
        <v>95</v>
      </c>
      <c r="AG4125" s="51">
        <v>8480408</v>
      </c>
      <c r="AI4125">
        <v>30</v>
      </c>
      <c r="AJ4125">
        <v>30</v>
      </c>
      <c r="AK4125" t="s">
        <v>587</v>
      </c>
      <c r="AL4125">
        <v>3234</v>
      </c>
    </row>
    <row r="4126" spans="1:38">
      <c r="A4126">
        <v>3287533</v>
      </c>
      <c r="B4126" t="s">
        <v>13408</v>
      </c>
      <c r="C4126" t="s">
        <v>20</v>
      </c>
      <c r="D4126" t="s">
        <v>85</v>
      </c>
      <c r="E4126">
        <v>2011</v>
      </c>
      <c r="F4126">
        <v>8</v>
      </c>
      <c r="G4126">
        <v>19</v>
      </c>
      <c r="H4126" t="s">
        <v>86</v>
      </c>
      <c r="I4126" t="s">
        <v>16</v>
      </c>
      <c r="J4126" t="s">
        <v>16</v>
      </c>
      <c r="K4126" t="s">
        <v>487</v>
      </c>
      <c r="L4126" t="s">
        <v>86</v>
      </c>
      <c r="M4126" t="s">
        <v>88</v>
      </c>
      <c r="N4126" s="50">
        <v>20000021</v>
      </c>
      <c r="O4126" s="51">
        <v>1846990</v>
      </c>
      <c r="P4126" t="s">
        <v>13409</v>
      </c>
      <c r="Q4126" t="s">
        <v>13410</v>
      </c>
      <c r="R4126" t="s">
        <v>1090</v>
      </c>
      <c r="S4126" s="49" t="str">
        <f>CONCATENATE(Tabla_Datos[[#This Row],[Nombre_Cliente]]," ",Tabla_Datos[[#This Row],[ApellidoPaterno_Cliente]]," ",Tabla_Datos[[#This Row],[ApellidoMaterno_Cliente]])</f>
        <v>EDGART ALEJANDRINO VEGGRO CABRERA</v>
      </c>
      <c r="T4126" s="53">
        <f>DATE(Tabla_Datos[[#This Row],[tAnio]],Tabla_Datos[[#This Row],[tMes]],Tabla_Datos[[#This Row],[tDia]])</f>
        <v>40774</v>
      </c>
      <c r="U4126" s="53" t="str">
        <f>IF(Tabla_Datos[[#This Row],[cProvincia]]="LIMA","LIMA","PROVINCIA")</f>
        <v>LIMA</v>
      </c>
      <c r="V4126" s="53" t="str">
        <f>MID(Tabla_Datos[[#This Row],[pTelefono]],1,SEARCH("-",Tabla_Datos[[#This Row],[pTelefono]],1)-1)</f>
        <v>1</v>
      </c>
      <c r="W4126" s="53" t="str">
        <f>MID(Tabla_Datos[[#This Row],[pTelefono]],SEARCH("-",Tabla_Datos[[#This Row],[pTelefono]],1)+1,LEN(Tabla_Datos[[#This Row],[pTelefono]]))</f>
        <v>13893202</v>
      </c>
      <c r="X4126" s="53" t="str">
        <f>CONCATENATE(Tabla_Datos[[#This Row],[TipUrb]]," ",Tabla_Datos[[#This Row],[Calle]]," ",Tabla_Datos[[#This Row],[NumCalle]])</f>
        <v>AH MADRID 0</v>
      </c>
      <c r="Y4126" t="s">
        <v>92</v>
      </c>
      <c r="Z4126" t="s">
        <v>122</v>
      </c>
      <c r="AA4126" t="s">
        <v>123</v>
      </c>
      <c r="AB4126" t="s">
        <v>95</v>
      </c>
      <c r="AC4126" t="s">
        <v>95</v>
      </c>
      <c r="AD4126" t="s">
        <v>96</v>
      </c>
      <c r="AE4126" t="s">
        <v>13411</v>
      </c>
      <c r="AF4126">
        <v>8</v>
      </c>
      <c r="AG4126" s="51">
        <v>10666018</v>
      </c>
      <c r="AH4126" t="s">
        <v>95</v>
      </c>
      <c r="AI4126">
        <v>1</v>
      </c>
      <c r="AJ4126">
        <v>1</v>
      </c>
      <c r="AK4126" t="s">
        <v>494</v>
      </c>
      <c r="AL4126">
        <v>0</v>
      </c>
    </row>
    <row r="4127" spans="1:38">
      <c r="A4127">
        <v>3287096</v>
      </c>
      <c r="B4127" t="s">
        <v>13412</v>
      </c>
      <c r="C4127" t="s">
        <v>18</v>
      </c>
      <c r="D4127" t="s">
        <v>892</v>
      </c>
      <c r="E4127">
        <v>2011</v>
      </c>
      <c r="F4127">
        <v>8</v>
      </c>
      <c r="G4127">
        <v>19</v>
      </c>
      <c r="H4127" t="s">
        <v>86</v>
      </c>
      <c r="I4127" t="s">
        <v>100</v>
      </c>
      <c r="J4127" t="s">
        <v>100</v>
      </c>
      <c r="K4127" t="s">
        <v>893</v>
      </c>
      <c r="L4127" t="s">
        <v>86</v>
      </c>
      <c r="M4127" t="s">
        <v>102</v>
      </c>
      <c r="O4127" s="51">
        <v>2002876</v>
      </c>
      <c r="P4127" t="s">
        <v>13413</v>
      </c>
      <c r="Q4127" t="s">
        <v>13414</v>
      </c>
      <c r="R4127" t="s">
        <v>13415</v>
      </c>
      <c r="S4127" s="49" t="str">
        <f>CONCATENATE(Tabla_Datos[[#This Row],[Nombre_Cliente]]," ",Tabla_Datos[[#This Row],[ApellidoPaterno_Cliente]]," ",Tabla_Datos[[#This Row],[ApellidoMaterno_Cliente]])</f>
        <v>ANGELA MARIA PAULI NUÑEZ DE MERMA</v>
      </c>
      <c r="T4127" s="53">
        <f>DATE(Tabla_Datos[[#This Row],[tAnio]],Tabla_Datos[[#This Row],[tMes]],Tabla_Datos[[#This Row],[tDia]])</f>
        <v>40774</v>
      </c>
      <c r="U4127" s="53" t="str">
        <f>IF(Tabla_Datos[[#This Row],[cProvincia]]="LIMA","LIMA","PROVINCIA")</f>
        <v>PROVINCIA</v>
      </c>
      <c r="V4127" s="53" t="str">
        <f>MID(Tabla_Datos[[#This Row],[pTelefono]],1,SEARCH("-",Tabla_Datos[[#This Row],[pTelefono]],1)-1)</f>
        <v>54</v>
      </c>
      <c r="W4127" s="53" t="str">
        <f>MID(Tabla_Datos[[#This Row],[pTelefono]],SEARCH("-",Tabla_Datos[[#This Row],[pTelefono]],1)+1,LEN(Tabla_Datos[[#This Row],[pTelefono]]))</f>
        <v>54284846</v>
      </c>
      <c r="X4127" s="53" t="str">
        <f>CONCATENATE(Tabla_Datos[[#This Row],[TipUrb]]," ",Tabla_Datos[[#This Row],[Calle]]," ",Tabla_Datos[[#This Row],[NumCalle]])</f>
        <v>UR   0</v>
      </c>
      <c r="Y4127" t="s">
        <v>106</v>
      </c>
      <c r="Z4127" t="s">
        <v>93</v>
      </c>
      <c r="AA4127" t="s">
        <v>94</v>
      </c>
      <c r="AB4127" t="s">
        <v>95</v>
      </c>
      <c r="AC4127" t="s">
        <v>95</v>
      </c>
      <c r="AD4127" t="s">
        <v>161</v>
      </c>
      <c r="AE4127" t="s">
        <v>1847</v>
      </c>
      <c r="AF4127">
        <v>11</v>
      </c>
      <c r="AG4127" s="51">
        <v>29602499</v>
      </c>
      <c r="AH4127" t="s">
        <v>95</v>
      </c>
      <c r="AI4127">
        <v>26</v>
      </c>
      <c r="AJ4127">
        <v>26</v>
      </c>
      <c r="AK4127" t="s">
        <v>95</v>
      </c>
      <c r="AL4127">
        <v>0</v>
      </c>
    </row>
    <row r="4128" spans="1:38">
      <c r="A4128">
        <v>3267431</v>
      </c>
      <c r="B4128" t="s">
        <v>13416</v>
      </c>
      <c r="C4128" t="s">
        <v>18</v>
      </c>
      <c r="D4128" t="s">
        <v>143</v>
      </c>
      <c r="E4128">
        <v>2011</v>
      </c>
      <c r="F4128">
        <v>8</v>
      </c>
      <c r="G4128">
        <v>19</v>
      </c>
      <c r="H4128" t="s">
        <v>86</v>
      </c>
      <c r="I4128" t="s">
        <v>16</v>
      </c>
      <c r="J4128" t="s">
        <v>16</v>
      </c>
      <c r="K4128" t="s">
        <v>487</v>
      </c>
      <c r="L4128" t="s">
        <v>86</v>
      </c>
      <c r="M4128" t="s">
        <v>88</v>
      </c>
      <c r="N4128" s="50">
        <v>6760688</v>
      </c>
      <c r="O4128" s="51">
        <v>2132240</v>
      </c>
      <c r="P4128" t="s">
        <v>5265</v>
      </c>
      <c r="Q4128" t="s">
        <v>13417</v>
      </c>
      <c r="R4128" t="s">
        <v>1549</v>
      </c>
      <c r="S4128" s="49" t="str">
        <f>CONCATENATE(Tabla_Datos[[#This Row],[Nombre_Cliente]]," ",Tabla_Datos[[#This Row],[ApellidoPaterno_Cliente]]," ",Tabla_Datos[[#This Row],[ApellidoMaterno_Cliente]])</f>
        <v>JOSE  MENDOZA QUISPE</v>
      </c>
      <c r="T4128" s="53">
        <f>DATE(Tabla_Datos[[#This Row],[tAnio]],Tabla_Datos[[#This Row],[tMes]],Tabla_Datos[[#This Row],[tDia]])</f>
        <v>40774</v>
      </c>
      <c r="U4128" s="53" t="str">
        <f>IF(Tabla_Datos[[#This Row],[cProvincia]]="LIMA","LIMA","PROVINCIA")</f>
        <v>LIMA</v>
      </c>
      <c r="V4128" s="53" t="str">
        <f>MID(Tabla_Datos[[#This Row],[pTelefono]],1,SEARCH("-",Tabla_Datos[[#This Row],[pTelefono]],1)-1)</f>
        <v>1</v>
      </c>
      <c r="W4128" s="53" t="str">
        <f>MID(Tabla_Datos[[#This Row],[pTelefono]],SEARCH("-",Tabla_Datos[[#This Row],[pTelefono]],1)+1,LEN(Tabla_Datos[[#This Row],[pTelefono]]))</f>
        <v>980722669</v>
      </c>
      <c r="X4128" s="53" t="str">
        <f>CONCATENATE(Tabla_Datos[[#This Row],[TipUrb]]," ",Tabla_Datos[[#This Row],[Calle]]," ",Tabla_Datos[[#This Row],[NumCalle]])</f>
        <v>AG   0</v>
      </c>
      <c r="Y4128" t="s">
        <v>92</v>
      </c>
      <c r="Z4128" t="s">
        <v>181</v>
      </c>
      <c r="AA4128" t="s">
        <v>182</v>
      </c>
      <c r="AB4128" t="s">
        <v>95</v>
      </c>
      <c r="AC4128" t="s">
        <v>95</v>
      </c>
      <c r="AD4128" t="s">
        <v>332</v>
      </c>
      <c r="AE4128" t="s">
        <v>474</v>
      </c>
      <c r="AF4128">
        <v>1</v>
      </c>
      <c r="AG4128" s="51">
        <v>24993765</v>
      </c>
      <c r="AI4128">
        <v>26</v>
      </c>
      <c r="AJ4128">
        <v>26</v>
      </c>
      <c r="AK4128" t="s">
        <v>95</v>
      </c>
      <c r="AL4128">
        <v>0</v>
      </c>
    </row>
    <row r="4129" spans="1:38">
      <c r="A4129">
        <v>3289183</v>
      </c>
      <c r="B4129" t="s">
        <v>13418</v>
      </c>
      <c r="C4129" t="s">
        <v>18</v>
      </c>
      <c r="D4129" t="s">
        <v>143</v>
      </c>
      <c r="E4129">
        <v>2011</v>
      </c>
      <c r="F4129">
        <v>8</v>
      </c>
      <c r="G4129">
        <v>19</v>
      </c>
      <c r="H4129" t="s">
        <v>86</v>
      </c>
      <c r="I4129" t="s">
        <v>16</v>
      </c>
      <c r="J4129" t="s">
        <v>16</v>
      </c>
      <c r="K4129" t="s">
        <v>1332</v>
      </c>
      <c r="L4129" t="s">
        <v>86</v>
      </c>
      <c r="M4129" t="s">
        <v>88</v>
      </c>
      <c r="O4129" s="51">
        <v>2190558</v>
      </c>
      <c r="P4129" t="s">
        <v>13419</v>
      </c>
      <c r="Q4129" t="s">
        <v>2216</v>
      </c>
      <c r="R4129" t="s">
        <v>13420</v>
      </c>
      <c r="S4129" s="49" t="str">
        <f>CONCATENATE(Tabla_Datos[[#This Row],[Nombre_Cliente]]," ",Tabla_Datos[[#This Row],[ApellidoPaterno_Cliente]]," ",Tabla_Datos[[#This Row],[ApellidoMaterno_Cliente]])</f>
        <v>LYLIAM VICTORIA   CARBAJAL  ZEVAL</v>
      </c>
      <c r="T4129" s="53">
        <f>DATE(Tabla_Datos[[#This Row],[tAnio]],Tabla_Datos[[#This Row],[tMes]],Tabla_Datos[[#This Row],[tDia]])</f>
        <v>40774</v>
      </c>
      <c r="U4129" s="53" t="str">
        <f>IF(Tabla_Datos[[#This Row],[cProvincia]]="LIMA","LIMA","PROVINCIA")</f>
        <v>LIMA</v>
      </c>
      <c r="V4129" s="53" t="str">
        <f>MID(Tabla_Datos[[#This Row],[pTelefono]],1,SEARCH("-",Tabla_Datos[[#This Row],[pTelefono]],1)-1)</f>
        <v>1</v>
      </c>
      <c r="W4129" s="53" t="str">
        <f>MID(Tabla_Datos[[#This Row],[pTelefono]],SEARCH("-",Tabla_Datos[[#This Row],[pTelefono]],1)+1,LEN(Tabla_Datos[[#This Row],[pTelefono]]))</f>
        <v>4647517</v>
      </c>
      <c r="X4129" s="53" t="str">
        <f>CONCATENATE(Tabla_Datos[[#This Row],[TipUrb]]," ",Tabla_Datos[[#This Row],[Calle]]," ",Tabla_Datos[[#This Row],[NumCalle]])</f>
        <v>UR FAUCETT, ELMER 1674</v>
      </c>
      <c r="Y4129" t="s">
        <v>92</v>
      </c>
      <c r="Z4129" t="s">
        <v>152</v>
      </c>
      <c r="AA4129" t="s">
        <v>153</v>
      </c>
      <c r="AB4129" t="s">
        <v>95</v>
      </c>
      <c r="AC4129">
        <v>301</v>
      </c>
      <c r="AD4129" t="s">
        <v>161</v>
      </c>
      <c r="AE4129" t="s">
        <v>95</v>
      </c>
      <c r="AG4129" s="51">
        <v>15736109</v>
      </c>
      <c r="AI4129">
        <v>1</v>
      </c>
      <c r="AJ4129">
        <v>1</v>
      </c>
      <c r="AK4129" t="s">
        <v>13421</v>
      </c>
      <c r="AL4129">
        <v>1674</v>
      </c>
    </row>
    <row r="4130" spans="1:38">
      <c r="A4130">
        <v>3284287</v>
      </c>
      <c r="B4130" t="s">
        <v>13422</v>
      </c>
      <c r="C4130" t="s">
        <v>18</v>
      </c>
      <c r="D4130" t="s">
        <v>85</v>
      </c>
      <c r="E4130">
        <v>2011</v>
      </c>
      <c r="F4130">
        <v>8</v>
      </c>
      <c r="G4130">
        <v>19</v>
      </c>
      <c r="H4130" t="s">
        <v>86</v>
      </c>
      <c r="I4130" t="s">
        <v>16</v>
      </c>
      <c r="J4130" t="s">
        <v>16</v>
      </c>
      <c r="K4130" t="s">
        <v>87</v>
      </c>
      <c r="L4130" t="s">
        <v>86</v>
      </c>
      <c r="M4130" t="s">
        <v>88</v>
      </c>
      <c r="N4130" s="50">
        <v>99999999</v>
      </c>
      <c r="O4130" s="51">
        <v>2291642</v>
      </c>
      <c r="P4130" t="s">
        <v>1591</v>
      </c>
      <c r="Q4130" t="s">
        <v>11430</v>
      </c>
      <c r="R4130" t="s">
        <v>13423</v>
      </c>
      <c r="S4130" s="49" t="str">
        <f>CONCATENATE(Tabla_Datos[[#This Row],[Nombre_Cliente]]," ",Tabla_Datos[[#This Row],[ApellidoPaterno_Cliente]]," ",Tabla_Datos[[#This Row],[ApellidoMaterno_Cliente]])</f>
        <v>JOSE LUIS RAYMUNDO RAURAU</v>
      </c>
      <c r="T4130" s="53">
        <f>DATE(Tabla_Datos[[#This Row],[tAnio]],Tabla_Datos[[#This Row],[tMes]],Tabla_Datos[[#This Row],[tDia]])</f>
        <v>40774</v>
      </c>
      <c r="U4130" s="53" t="str">
        <f>IF(Tabla_Datos[[#This Row],[cProvincia]]="LIMA","LIMA","PROVINCIA")</f>
        <v>LIMA</v>
      </c>
      <c r="V4130" s="53" t="str">
        <f>MID(Tabla_Datos[[#This Row],[pTelefono]],1,SEARCH("-",Tabla_Datos[[#This Row],[pTelefono]],1)-1)</f>
        <v>1</v>
      </c>
      <c r="W4130" s="53" t="str">
        <f>MID(Tabla_Datos[[#This Row],[pTelefono]],SEARCH("-",Tabla_Datos[[#This Row],[pTelefono]],1)+1,LEN(Tabla_Datos[[#This Row],[pTelefono]]))</f>
        <v>985985464</v>
      </c>
      <c r="X4130" s="53" t="str">
        <f>CONCATENATE(Tabla_Datos[[#This Row],[TipUrb]]," ",Tabla_Datos[[#This Row],[Calle]]," ",Tabla_Datos[[#This Row],[NumCalle]])</f>
        <v>UR PILCOS 179</v>
      </c>
      <c r="Y4130" t="s">
        <v>92</v>
      </c>
      <c r="Z4130" t="s">
        <v>93</v>
      </c>
      <c r="AA4130" t="s">
        <v>94</v>
      </c>
      <c r="AB4130" t="s">
        <v>95</v>
      </c>
      <c r="AC4130" t="s">
        <v>95</v>
      </c>
      <c r="AD4130" t="s">
        <v>161</v>
      </c>
      <c r="AE4130" t="s">
        <v>95</v>
      </c>
      <c r="AG4130" s="51">
        <v>43086427</v>
      </c>
      <c r="AH4130" t="s">
        <v>95</v>
      </c>
      <c r="AI4130">
        <v>26</v>
      </c>
      <c r="AJ4130">
        <v>26</v>
      </c>
      <c r="AK4130" t="s">
        <v>13424</v>
      </c>
      <c r="AL4130">
        <v>179</v>
      </c>
    </row>
    <row r="4131" spans="1:38">
      <c r="A4131">
        <v>3229932</v>
      </c>
      <c r="B4131" t="s">
        <v>13425</v>
      </c>
      <c r="C4131" t="s">
        <v>18</v>
      </c>
      <c r="D4131" t="s">
        <v>143</v>
      </c>
      <c r="E4131">
        <v>2011</v>
      </c>
      <c r="F4131">
        <v>8</v>
      </c>
      <c r="G4131">
        <v>19</v>
      </c>
      <c r="H4131" t="s">
        <v>86</v>
      </c>
      <c r="I4131" t="s">
        <v>16</v>
      </c>
      <c r="J4131" t="s">
        <v>16</v>
      </c>
      <c r="K4131" t="s">
        <v>177</v>
      </c>
      <c r="L4131" t="s">
        <v>86</v>
      </c>
      <c r="M4131" t="s">
        <v>88</v>
      </c>
      <c r="N4131" s="50">
        <v>7744527</v>
      </c>
      <c r="O4131" s="51">
        <v>2293503</v>
      </c>
      <c r="P4131" t="s">
        <v>13426</v>
      </c>
      <c r="Q4131" t="s">
        <v>13427</v>
      </c>
      <c r="R4131" t="s">
        <v>13428</v>
      </c>
      <c r="S4131" s="49" t="str">
        <f>CONCATENATE(Tabla_Datos[[#This Row],[Nombre_Cliente]]," ",Tabla_Datos[[#This Row],[ApellidoPaterno_Cliente]]," ",Tabla_Datos[[#This Row],[ApellidoMaterno_Cliente]])</f>
        <v xml:space="preserve">ALFREDO   ORTEGA   SIANCAS  </v>
      </c>
      <c r="T4131" s="53">
        <f>DATE(Tabla_Datos[[#This Row],[tAnio]],Tabla_Datos[[#This Row],[tMes]],Tabla_Datos[[#This Row],[tDia]])</f>
        <v>40774</v>
      </c>
      <c r="U4131" s="53" t="str">
        <f>IF(Tabla_Datos[[#This Row],[cProvincia]]="LIMA","LIMA","PROVINCIA")</f>
        <v>LIMA</v>
      </c>
      <c r="V4131" s="53" t="str">
        <f>MID(Tabla_Datos[[#This Row],[pTelefono]],1,SEARCH("-",Tabla_Datos[[#This Row],[pTelefono]],1)-1)</f>
        <v>1</v>
      </c>
      <c r="W4131" s="53" t="str">
        <f>MID(Tabla_Datos[[#This Row],[pTelefono]],SEARCH("-",Tabla_Datos[[#This Row],[pTelefono]],1)+1,LEN(Tabla_Datos[[#This Row],[pTelefono]]))</f>
        <v>991281723</v>
      </c>
      <c r="X4131" s="53" t="str">
        <f>CONCATENATE(Tabla_Datos[[#This Row],[TipUrb]]," ",Tabla_Datos[[#This Row],[Calle]]," ",Tabla_Datos[[#This Row],[NumCalle]])</f>
        <v>UR HUMBOLT 1264</v>
      </c>
      <c r="Y4131" t="s">
        <v>92</v>
      </c>
      <c r="Z4131" t="s">
        <v>188</v>
      </c>
      <c r="AA4131" t="s">
        <v>189</v>
      </c>
      <c r="AB4131">
        <v>3</v>
      </c>
      <c r="AC4131">
        <v>8</v>
      </c>
      <c r="AD4131" t="s">
        <v>161</v>
      </c>
      <c r="AE4131" t="s">
        <v>95</v>
      </c>
      <c r="AG4131" s="51">
        <v>7424300</v>
      </c>
      <c r="AI4131">
        <v>26</v>
      </c>
      <c r="AJ4131">
        <v>26</v>
      </c>
      <c r="AK4131" t="s">
        <v>13429</v>
      </c>
      <c r="AL4131">
        <v>1264</v>
      </c>
    </row>
    <row r="4132" spans="1:38">
      <c r="A4132">
        <v>3266015</v>
      </c>
      <c r="B4132" t="s">
        <v>13430</v>
      </c>
      <c r="C4132" t="s">
        <v>18</v>
      </c>
      <c r="D4132" t="s">
        <v>143</v>
      </c>
      <c r="E4132">
        <v>2011</v>
      </c>
      <c r="F4132">
        <v>8</v>
      </c>
      <c r="G4132">
        <v>19</v>
      </c>
      <c r="H4132" t="s">
        <v>86</v>
      </c>
      <c r="I4132" t="s">
        <v>16</v>
      </c>
      <c r="J4132" t="s">
        <v>16</v>
      </c>
      <c r="K4132" t="s">
        <v>87</v>
      </c>
      <c r="L4132" t="s">
        <v>86</v>
      </c>
      <c r="M4132" t="s">
        <v>88</v>
      </c>
      <c r="N4132" s="50">
        <v>99999999</v>
      </c>
      <c r="O4132" s="51">
        <v>2296450</v>
      </c>
      <c r="P4132" t="s">
        <v>6639</v>
      </c>
      <c r="Q4132" t="s">
        <v>629</v>
      </c>
      <c r="R4132" t="s">
        <v>13431</v>
      </c>
      <c r="S4132" s="49" t="str">
        <f>CONCATENATE(Tabla_Datos[[#This Row],[Nombre_Cliente]]," ",Tabla_Datos[[#This Row],[ApellidoPaterno_Cliente]]," ",Tabla_Datos[[#This Row],[ApellidoMaterno_Cliente]])</f>
        <v>ANA LUISA HERRERA GARCIA DE SAENZ</v>
      </c>
      <c r="T4132" s="53">
        <f>DATE(Tabla_Datos[[#This Row],[tAnio]],Tabla_Datos[[#This Row],[tMes]],Tabla_Datos[[#This Row],[tDia]])</f>
        <v>40774</v>
      </c>
      <c r="U4132" s="53" t="str">
        <f>IF(Tabla_Datos[[#This Row],[cProvincia]]="LIMA","LIMA","PROVINCIA")</f>
        <v>LIMA</v>
      </c>
      <c r="V4132" s="53" t="str">
        <f>MID(Tabla_Datos[[#This Row],[pTelefono]],1,SEARCH("-",Tabla_Datos[[#This Row],[pTelefono]],1)-1)</f>
        <v>1</v>
      </c>
      <c r="W4132" s="53" t="str">
        <f>MID(Tabla_Datos[[#This Row],[pTelefono]],SEARCH("-",Tabla_Datos[[#This Row],[pTelefono]],1)+1,LEN(Tabla_Datos[[#This Row],[pTelefono]]))</f>
        <v>990646521</v>
      </c>
      <c r="X4132" s="53" t="str">
        <f>CONCATENATE(Tabla_Datos[[#This Row],[TipUrb]]," ",Tabla_Datos[[#This Row],[Calle]]," ",Tabla_Datos[[#This Row],[NumCalle]])</f>
        <v>AS   0</v>
      </c>
      <c r="Y4132" t="s">
        <v>92</v>
      </c>
      <c r="Z4132" t="s">
        <v>181</v>
      </c>
      <c r="AA4132" t="s">
        <v>182</v>
      </c>
      <c r="AB4132" t="s">
        <v>95</v>
      </c>
      <c r="AC4132" t="s">
        <v>95</v>
      </c>
      <c r="AD4132" t="s">
        <v>215</v>
      </c>
      <c r="AE4132" t="s">
        <v>13432</v>
      </c>
      <c r="AF4132">
        <v>24</v>
      </c>
      <c r="AG4132" s="51">
        <v>9220355</v>
      </c>
      <c r="AH4132" t="s">
        <v>95</v>
      </c>
      <c r="AI4132">
        <v>26</v>
      </c>
      <c r="AJ4132">
        <v>26</v>
      </c>
      <c r="AK4132" t="s">
        <v>95</v>
      </c>
      <c r="AL4132">
        <v>0</v>
      </c>
    </row>
    <row r="4133" spans="1:38">
      <c r="A4133">
        <v>3275873</v>
      </c>
      <c r="B4133" t="s">
        <v>13433</v>
      </c>
      <c r="C4133" t="s">
        <v>18</v>
      </c>
      <c r="D4133" t="s">
        <v>85</v>
      </c>
      <c r="E4133">
        <v>2011</v>
      </c>
      <c r="F4133">
        <v>8</v>
      </c>
      <c r="G4133">
        <v>19</v>
      </c>
      <c r="H4133" t="s">
        <v>86</v>
      </c>
      <c r="I4133" t="s">
        <v>16</v>
      </c>
      <c r="J4133" t="s">
        <v>16</v>
      </c>
      <c r="K4133" t="s">
        <v>562</v>
      </c>
      <c r="L4133" t="s">
        <v>86</v>
      </c>
      <c r="M4133" t="s">
        <v>88</v>
      </c>
      <c r="N4133" s="50">
        <v>46651204</v>
      </c>
      <c r="O4133" s="51">
        <v>2297947</v>
      </c>
      <c r="P4133" t="s">
        <v>13434</v>
      </c>
      <c r="Q4133" t="s">
        <v>5121</v>
      </c>
      <c r="R4133" t="s">
        <v>2943</v>
      </c>
      <c r="S4133" s="49" t="str">
        <f>CONCATENATE(Tabla_Datos[[#This Row],[Nombre_Cliente]]," ",Tabla_Datos[[#This Row],[ApellidoPaterno_Cliente]]," ",Tabla_Datos[[#This Row],[ApellidoMaterno_Cliente]])</f>
        <v>MONICA FIORELLA ARANDA BORJA</v>
      </c>
      <c r="T4133" s="53">
        <f>DATE(Tabla_Datos[[#This Row],[tAnio]],Tabla_Datos[[#This Row],[tMes]],Tabla_Datos[[#This Row],[tDia]])</f>
        <v>40774</v>
      </c>
      <c r="U4133" s="53" t="str">
        <f>IF(Tabla_Datos[[#This Row],[cProvincia]]="LIMA","LIMA","PROVINCIA")</f>
        <v>LIMA</v>
      </c>
      <c r="V4133" s="53" t="str">
        <f>MID(Tabla_Datos[[#This Row],[pTelefono]],1,SEARCH("-",Tabla_Datos[[#This Row],[pTelefono]],1)-1)</f>
        <v>1</v>
      </c>
      <c r="W4133" s="53" t="str">
        <f>MID(Tabla_Datos[[#This Row],[pTelefono]],SEARCH("-",Tabla_Datos[[#This Row],[pTelefono]],1)+1,LEN(Tabla_Datos[[#This Row],[pTelefono]]))</f>
        <v>993597888</v>
      </c>
      <c r="X4133" s="53" t="str">
        <f>CONCATENATE(Tabla_Datos[[#This Row],[TipUrb]]," ",Tabla_Datos[[#This Row],[Calle]]," ",Tabla_Datos[[#This Row],[NumCalle]])</f>
        <v xml:space="preserve">  MAMA OCLLO 1805</v>
      </c>
      <c r="Y4133" t="s">
        <v>92</v>
      </c>
      <c r="Z4133" t="s">
        <v>93</v>
      </c>
      <c r="AA4133" t="s">
        <v>94</v>
      </c>
      <c r="AB4133">
        <v>4</v>
      </c>
      <c r="AC4133">
        <v>401</v>
      </c>
      <c r="AD4133" t="s">
        <v>95</v>
      </c>
      <c r="AE4133" t="s">
        <v>95</v>
      </c>
      <c r="AG4133" s="51">
        <v>44179097</v>
      </c>
      <c r="AH4133" t="s">
        <v>95</v>
      </c>
      <c r="AI4133" t="s">
        <v>5250</v>
      </c>
      <c r="AJ4133" t="s">
        <v>5250</v>
      </c>
      <c r="AK4133" t="s">
        <v>2433</v>
      </c>
      <c r="AL4133">
        <v>1805</v>
      </c>
    </row>
    <row r="4134" spans="1:38">
      <c r="A4134">
        <v>3283994</v>
      </c>
      <c r="B4134" t="s">
        <v>13435</v>
      </c>
      <c r="C4134" t="s">
        <v>18</v>
      </c>
      <c r="D4134" t="s">
        <v>85</v>
      </c>
      <c r="E4134">
        <v>2011</v>
      </c>
      <c r="F4134">
        <v>8</v>
      </c>
      <c r="G4134">
        <v>19</v>
      </c>
      <c r="H4134" t="s">
        <v>86</v>
      </c>
      <c r="I4134" t="s">
        <v>241</v>
      </c>
      <c r="J4134" t="s">
        <v>242</v>
      </c>
      <c r="K4134" t="s">
        <v>242</v>
      </c>
      <c r="L4134" t="s">
        <v>86</v>
      </c>
      <c r="M4134" t="s">
        <v>148</v>
      </c>
      <c r="N4134" s="50">
        <v>29657083</v>
      </c>
      <c r="O4134" s="51">
        <v>2302332</v>
      </c>
      <c r="P4134" t="s">
        <v>13436</v>
      </c>
      <c r="Q4134" t="s">
        <v>13437</v>
      </c>
      <c r="R4134" t="s">
        <v>1166</v>
      </c>
      <c r="S4134" s="49" t="str">
        <f>CONCATENATE(Tabla_Datos[[#This Row],[Nombre_Cliente]]," ",Tabla_Datos[[#This Row],[ApellidoPaterno_Cliente]]," ",Tabla_Datos[[#This Row],[ApellidoMaterno_Cliente]])</f>
        <v>PAUL MARINER  AZAÑERO  RUBIO</v>
      </c>
      <c r="T4134" s="53">
        <f>DATE(Tabla_Datos[[#This Row],[tAnio]],Tabla_Datos[[#This Row],[tMes]],Tabla_Datos[[#This Row],[tDia]])</f>
        <v>40774</v>
      </c>
      <c r="U4134" s="53" t="str">
        <f>IF(Tabla_Datos[[#This Row],[cProvincia]]="LIMA","LIMA","PROVINCIA")</f>
        <v>PROVINCIA</v>
      </c>
      <c r="V4134" s="53" t="str">
        <f>MID(Tabla_Datos[[#This Row],[pTelefono]],1,SEARCH("-",Tabla_Datos[[#This Row],[pTelefono]],1)-1)</f>
        <v>44</v>
      </c>
      <c r="W4134" s="53" t="str">
        <f>MID(Tabla_Datos[[#This Row],[pTelefono]],SEARCH("-",Tabla_Datos[[#This Row],[pTelefono]],1)+1,LEN(Tabla_Datos[[#This Row],[pTelefono]]))</f>
        <v>976378275</v>
      </c>
      <c r="X4134" s="53" t="str">
        <f>CONCATENATE(Tabla_Datos[[#This Row],[TipUrb]]," ",Tabla_Datos[[#This Row],[Calle]]," ",Tabla_Datos[[#This Row],[NumCalle]])</f>
        <v>UR TACNA 172</v>
      </c>
      <c r="Y4134" t="s">
        <v>246</v>
      </c>
      <c r="Z4134" t="s">
        <v>93</v>
      </c>
      <c r="AA4134" t="s">
        <v>94</v>
      </c>
      <c r="AB4134" t="s">
        <v>95</v>
      </c>
      <c r="AC4134" t="s">
        <v>95</v>
      </c>
      <c r="AD4134" t="s">
        <v>161</v>
      </c>
      <c r="AE4134" t="s">
        <v>95</v>
      </c>
      <c r="AG4134" s="51">
        <v>43904737</v>
      </c>
      <c r="AI4134">
        <v>10</v>
      </c>
      <c r="AJ4134">
        <v>10</v>
      </c>
      <c r="AK4134" t="s">
        <v>587</v>
      </c>
      <c r="AL4134">
        <v>172</v>
      </c>
    </row>
    <row r="4135" spans="1:38">
      <c r="A4135">
        <v>3280681</v>
      </c>
      <c r="B4135" t="s">
        <v>13438</v>
      </c>
      <c r="C4135" t="s">
        <v>19</v>
      </c>
      <c r="D4135" t="s">
        <v>143</v>
      </c>
      <c r="E4135">
        <v>2011</v>
      </c>
      <c r="F4135">
        <v>8</v>
      </c>
      <c r="G4135">
        <v>19</v>
      </c>
      <c r="H4135" t="s">
        <v>86</v>
      </c>
      <c r="I4135" t="s">
        <v>202</v>
      </c>
      <c r="J4135" t="s">
        <v>203</v>
      </c>
      <c r="K4135" t="s">
        <v>177</v>
      </c>
      <c r="L4135" t="s">
        <v>86</v>
      </c>
      <c r="M4135" t="s">
        <v>133</v>
      </c>
      <c r="N4135" s="50">
        <v>42150797</v>
      </c>
      <c r="O4135" s="51">
        <v>2302426</v>
      </c>
      <c r="P4135" t="s">
        <v>6614</v>
      </c>
      <c r="Q4135" t="s">
        <v>953</v>
      </c>
      <c r="R4135" t="s">
        <v>13439</v>
      </c>
      <c r="S4135" s="49" t="str">
        <f>CONCATENATE(Tabla_Datos[[#This Row],[Nombre_Cliente]]," ",Tabla_Datos[[#This Row],[ApellidoPaterno_Cliente]]," ",Tabla_Datos[[#This Row],[ApellidoMaterno_Cliente]])</f>
        <v>GLORIA PEÑA DE SERRANO</v>
      </c>
      <c r="T4135" s="53">
        <f>DATE(Tabla_Datos[[#This Row],[tAnio]],Tabla_Datos[[#This Row],[tMes]],Tabla_Datos[[#This Row],[tDia]])</f>
        <v>40774</v>
      </c>
      <c r="U4135" s="53" t="str">
        <f>IF(Tabla_Datos[[#This Row],[cProvincia]]="LIMA","LIMA","PROVINCIA")</f>
        <v>PROVINCIA</v>
      </c>
      <c r="V4135" s="53" t="str">
        <f>MID(Tabla_Datos[[#This Row],[pTelefono]],1,SEARCH("-",Tabla_Datos[[#This Row],[pTelefono]],1)-1)</f>
        <v>74</v>
      </c>
      <c r="W4135" s="53" t="str">
        <f>MID(Tabla_Datos[[#This Row],[pTelefono]],SEARCH("-",Tabla_Datos[[#This Row],[pTelefono]],1)+1,LEN(Tabla_Datos[[#This Row],[pTelefono]]))</f>
        <v>979147725</v>
      </c>
      <c r="X4135" s="53" t="str">
        <f>CONCATENATE(Tabla_Datos[[#This Row],[TipUrb]]," ",Tabla_Datos[[#This Row],[Calle]]," ",Tabla_Datos[[#This Row],[NumCalle]])</f>
        <v>- AMA SUA 330</v>
      </c>
      <c r="Y4135" t="s">
        <v>208</v>
      </c>
      <c r="Z4135" t="s">
        <v>152</v>
      </c>
      <c r="AA4135" t="s">
        <v>153</v>
      </c>
      <c r="AB4135">
        <v>4</v>
      </c>
      <c r="AC4135">
        <v>407</v>
      </c>
      <c r="AD4135" t="s">
        <v>109</v>
      </c>
      <c r="AE4135" t="s">
        <v>95</v>
      </c>
      <c r="AF4135" t="s">
        <v>95</v>
      </c>
      <c r="AG4135" s="51">
        <v>16495304</v>
      </c>
      <c r="AH4135" t="s">
        <v>95</v>
      </c>
      <c r="AI4135">
        <v>1</v>
      </c>
      <c r="AJ4135">
        <v>1</v>
      </c>
      <c r="AK4135" t="s">
        <v>13440</v>
      </c>
      <c r="AL4135">
        <v>330</v>
      </c>
    </row>
    <row r="4136" spans="1:38">
      <c r="A4136">
        <v>3288827</v>
      </c>
      <c r="B4136" t="s">
        <v>13441</v>
      </c>
      <c r="C4136" t="s">
        <v>18</v>
      </c>
      <c r="D4136" t="s">
        <v>892</v>
      </c>
      <c r="E4136">
        <v>2011</v>
      </c>
      <c r="F4136">
        <v>8</v>
      </c>
      <c r="G4136">
        <v>19</v>
      </c>
      <c r="H4136" t="s">
        <v>86</v>
      </c>
      <c r="I4136" t="s">
        <v>241</v>
      </c>
      <c r="J4136" t="s">
        <v>242</v>
      </c>
      <c r="K4136" t="s">
        <v>242</v>
      </c>
      <c r="L4136" t="s">
        <v>86</v>
      </c>
      <c r="M4136" t="s">
        <v>148</v>
      </c>
      <c r="N4136" s="50">
        <v>46580833</v>
      </c>
      <c r="O4136" s="51">
        <v>2306532</v>
      </c>
      <c r="P4136" t="s">
        <v>13442</v>
      </c>
      <c r="Q4136" t="s">
        <v>13443</v>
      </c>
      <c r="R4136" t="s">
        <v>267</v>
      </c>
      <c r="S4136" s="49" t="str">
        <f>CONCATENATE(Tabla_Datos[[#This Row],[Nombre_Cliente]]," ",Tabla_Datos[[#This Row],[ApellidoPaterno_Cliente]]," ",Tabla_Datos[[#This Row],[ApellidoMaterno_Cliente]])</f>
        <v>FREDY ANTONIO   RAMIREZ   MORENO</v>
      </c>
      <c r="T4136" s="53">
        <f>DATE(Tabla_Datos[[#This Row],[tAnio]],Tabla_Datos[[#This Row],[tMes]],Tabla_Datos[[#This Row],[tDia]])</f>
        <v>40774</v>
      </c>
      <c r="U4136" s="53" t="str">
        <f>IF(Tabla_Datos[[#This Row],[cProvincia]]="LIMA","LIMA","PROVINCIA")</f>
        <v>PROVINCIA</v>
      </c>
      <c r="V4136" s="53" t="str">
        <f>MID(Tabla_Datos[[#This Row],[pTelefono]],1,SEARCH("-",Tabla_Datos[[#This Row],[pTelefono]],1)-1)</f>
        <v>1</v>
      </c>
      <c r="W4136" s="53" t="str">
        <f>MID(Tabla_Datos[[#This Row],[pTelefono]],SEARCH("-",Tabla_Datos[[#This Row],[pTelefono]],1)+1,LEN(Tabla_Datos[[#This Row],[pTelefono]]))</f>
        <v>949131785</v>
      </c>
      <c r="X4136" s="53" t="str">
        <f>CONCATENATE(Tabla_Datos[[#This Row],[TipUrb]]," ",Tabla_Datos[[#This Row],[Calle]]," ",Tabla_Datos[[#This Row],[NumCalle]])</f>
        <v>UR VALLE GOICOCHEA, LUIS 218</v>
      </c>
      <c r="Y4136" t="s">
        <v>246</v>
      </c>
      <c r="Z4136" t="s">
        <v>93</v>
      </c>
      <c r="AA4136" t="s">
        <v>94</v>
      </c>
      <c r="AB4136" t="s">
        <v>95</v>
      </c>
      <c r="AC4136" t="s">
        <v>95</v>
      </c>
      <c r="AD4136" t="s">
        <v>161</v>
      </c>
      <c r="AE4136" t="s">
        <v>95</v>
      </c>
      <c r="AG4136" s="51">
        <v>25592195</v>
      </c>
      <c r="AI4136">
        <v>26</v>
      </c>
      <c r="AJ4136">
        <v>26</v>
      </c>
      <c r="AK4136" t="s">
        <v>13444</v>
      </c>
      <c r="AL4136">
        <v>218</v>
      </c>
    </row>
    <row r="4137" spans="1:38">
      <c r="A4137">
        <v>3255245</v>
      </c>
      <c r="B4137" t="s">
        <v>13445</v>
      </c>
      <c r="C4137" t="s">
        <v>19</v>
      </c>
      <c r="D4137" t="s">
        <v>85</v>
      </c>
      <c r="E4137">
        <v>2011</v>
      </c>
      <c r="F4137">
        <v>8</v>
      </c>
      <c r="G4137">
        <v>19</v>
      </c>
      <c r="H4137" t="s">
        <v>144</v>
      </c>
      <c r="I4137" t="s">
        <v>16</v>
      </c>
      <c r="J4137" t="s">
        <v>16</v>
      </c>
      <c r="K4137" t="s">
        <v>646</v>
      </c>
      <c r="L4137" t="s">
        <v>86</v>
      </c>
      <c r="M4137" t="s">
        <v>88</v>
      </c>
      <c r="N4137" s="50">
        <v>9854201</v>
      </c>
      <c r="O4137" s="51">
        <v>2311157</v>
      </c>
      <c r="P4137" t="s">
        <v>13446</v>
      </c>
      <c r="Q4137" t="s">
        <v>2599</v>
      </c>
      <c r="R4137" t="s">
        <v>13447</v>
      </c>
      <c r="S4137" s="49" t="str">
        <f>CONCATENATE(Tabla_Datos[[#This Row],[Nombre_Cliente]]," ",Tabla_Datos[[#This Row],[ApellidoPaterno_Cliente]]," ",Tabla_Datos[[#This Row],[ApellidoMaterno_Cliente]])</f>
        <v>GLADYS PETRON OLIVA VERGARA DE BENVENUTO</v>
      </c>
      <c r="T4137" s="53">
        <f>DATE(Tabla_Datos[[#This Row],[tAnio]],Tabla_Datos[[#This Row],[tMes]],Tabla_Datos[[#This Row],[tDia]])</f>
        <v>40774</v>
      </c>
      <c r="U4137" s="53" t="str">
        <f>IF(Tabla_Datos[[#This Row],[cProvincia]]="LIMA","LIMA","PROVINCIA")</f>
        <v>LIMA</v>
      </c>
      <c r="V4137" s="53" t="str">
        <f>MID(Tabla_Datos[[#This Row],[pTelefono]],1,SEARCH("-",Tabla_Datos[[#This Row],[pTelefono]],1)-1)</f>
        <v>1</v>
      </c>
      <c r="W4137" s="53" t="str">
        <f>MID(Tabla_Datos[[#This Row],[pTelefono]],SEARCH("-",Tabla_Datos[[#This Row],[pTelefono]],1)+1,LEN(Tabla_Datos[[#This Row],[pTelefono]]))</f>
        <v>996234772</v>
      </c>
      <c r="X4137" s="53" t="str">
        <f>CONCATENATE(Tabla_Datos[[#This Row],[TipUrb]]," ",Tabla_Datos[[#This Row],[Calle]]," ",Tabla_Datos[[#This Row],[NumCalle]])</f>
        <v xml:space="preserve">  BRASIL 1545</v>
      </c>
      <c r="Y4137" t="s">
        <v>92</v>
      </c>
      <c r="Z4137" t="s">
        <v>196</v>
      </c>
      <c r="AA4137" t="s">
        <v>197</v>
      </c>
      <c r="AB4137" t="s">
        <v>95</v>
      </c>
      <c r="AC4137" t="s">
        <v>95</v>
      </c>
      <c r="AD4137" t="s">
        <v>95</v>
      </c>
      <c r="AE4137" t="s">
        <v>95</v>
      </c>
      <c r="AF4137" t="s">
        <v>95</v>
      </c>
      <c r="AG4137" s="51">
        <v>7331814</v>
      </c>
      <c r="AH4137" t="s">
        <v>95</v>
      </c>
      <c r="AI4137">
        <v>1</v>
      </c>
      <c r="AJ4137">
        <v>1</v>
      </c>
      <c r="AK4137" t="s">
        <v>1360</v>
      </c>
      <c r="AL4137">
        <v>1545</v>
      </c>
    </row>
    <row r="4138" spans="1:38">
      <c r="A4138">
        <v>3257748</v>
      </c>
      <c r="B4138" t="s">
        <v>13448</v>
      </c>
      <c r="C4138" t="s">
        <v>20</v>
      </c>
      <c r="D4138" t="s">
        <v>85</v>
      </c>
      <c r="E4138">
        <v>2011</v>
      </c>
      <c r="F4138">
        <v>8</v>
      </c>
      <c r="G4138">
        <v>19</v>
      </c>
      <c r="H4138" t="s">
        <v>86</v>
      </c>
      <c r="I4138" t="s">
        <v>16</v>
      </c>
      <c r="J4138" t="s">
        <v>16</v>
      </c>
      <c r="K4138" t="s">
        <v>646</v>
      </c>
      <c r="L4138" t="s">
        <v>86</v>
      </c>
      <c r="M4138" t="s">
        <v>88</v>
      </c>
      <c r="N4138" s="50">
        <v>11111184</v>
      </c>
      <c r="O4138" s="51">
        <v>2312474</v>
      </c>
      <c r="P4138" t="s">
        <v>13449</v>
      </c>
      <c r="Q4138" t="s">
        <v>6215</v>
      </c>
      <c r="R4138" t="s">
        <v>13450</v>
      </c>
      <c r="S4138" s="49" t="str">
        <f>CONCATENATE(Tabla_Datos[[#This Row],[Nombre_Cliente]]," ",Tabla_Datos[[#This Row],[ApellidoPaterno_Cliente]]," ",Tabla_Datos[[#This Row],[ApellidoMaterno_Cliente]])</f>
        <v>KATYA MILAGROS MOREYRA SIGUAS</v>
      </c>
      <c r="T4138" s="53">
        <f>DATE(Tabla_Datos[[#This Row],[tAnio]],Tabla_Datos[[#This Row],[tMes]],Tabla_Datos[[#This Row],[tDia]])</f>
        <v>40774</v>
      </c>
      <c r="U4138" s="53" t="str">
        <f>IF(Tabla_Datos[[#This Row],[cProvincia]]="LIMA","LIMA","PROVINCIA")</f>
        <v>LIMA</v>
      </c>
      <c r="V4138" s="53" t="str">
        <f>MID(Tabla_Datos[[#This Row],[pTelefono]],1,SEARCH("-",Tabla_Datos[[#This Row],[pTelefono]],1)-1)</f>
        <v>1</v>
      </c>
      <c r="W4138" s="53" t="str">
        <f>MID(Tabla_Datos[[#This Row],[pTelefono]],SEARCH("-",Tabla_Datos[[#This Row],[pTelefono]],1)+1,LEN(Tabla_Datos[[#This Row],[pTelefono]]))</f>
        <v>986617727</v>
      </c>
      <c r="X4138" s="53" t="str">
        <f>CONCATENATE(Tabla_Datos[[#This Row],[TipUrb]]," ",Tabla_Datos[[#This Row],[Calle]]," ",Tabla_Datos[[#This Row],[NumCalle]])</f>
        <v>RS BRASIL 973</v>
      </c>
      <c r="Y4138" t="s">
        <v>92</v>
      </c>
      <c r="Z4138" t="s">
        <v>196</v>
      </c>
      <c r="AA4138" t="s">
        <v>197</v>
      </c>
      <c r="AB4138" t="s">
        <v>95</v>
      </c>
      <c r="AC4138">
        <v>503</v>
      </c>
      <c r="AD4138" t="s">
        <v>435</v>
      </c>
      <c r="AE4138" t="s">
        <v>95</v>
      </c>
      <c r="AF4138" t="s">
        <v>95</v>
      </c>
      <c r="AG4138" s="51">
        <v>40695669</v>
      </c>
      <c r="AH4138" t="s">
        <v>95</v>
      </c>
      <c r="AI4138">
        <v>1</v>
      </c>
      <c r="AJ4138">
        <v>1</v>
      </c>
      <c r="AK4138" t="s">
        <v>1360</v>
      </c>
      <c r="AL4138">
        <v>973</v>
      </c>
    </row>
    <row r="4139" spans="1:38">
      <c r="A4139">
        <v>3257740</v>
      </c>
      <c r="B4139" t="s">
        <v>13451</v>
      </c>
      <c r="C4139" t="s">
        <v>20</v>
      </c>
      <c r="D4139" t="s">
        <v>85</v>
      </c>
      <c r="E4139">
        <v>2011</v>
      </c>
      <c r="F4139">
        <v>8</v>
      </c>
      <c r="G4139">
        <v>19</v>
      </c>
      <c r="H4139" t="s">
        <v>86</v>
      </c>
      <c r="I4139" t="s">
        <v>16</v>
      </c>
      <c r="J4139" t="s">
        <v>16</v>
      </c>
      <c r="K4139" t="s">
        <v>374</v>
      </c>
      <c r="L4139" t="s">
        <v>86</v>
      </c>
      <c r="M4139" t="s">
        <v>88</v>
      </c>
      <c r="N4139" s="50">
        <v>9045629</v>
      </c>
      <c r="O4139" s="51">
        <v>2312466</v>
      </c>
      <c r="P4139" t="s">
        <v>13452</v>
      </c>
      <c r="Q4139" t="s">
        <v>179</v>
      </c>
      <c r="R4139" t="s">
        <v>1118</v>
      </c>
      <c r="S4139" s="49" t="str">
        <f>CONCATENATE(Tabla_Datos[[#This Row],[Nombre_Cliente]]," ",Tabla_Datos[[#This Row],[ApellidoPaterno_Cliente]]," ",Tabla_Datos[[#This Row],[ApellidoMaterno_Cliente]])</f>
        <v>JOSE AMILCAR VARGAS BURGOS</v>
      </c>
      <c r="T4139" s="53">
        <f>DATE(Tabla_Datos[[#This Row],[tAnio]],Tabla_Datos[[#This Row],[tMes]],Tabla_Datos[[#This Row],[tDia]])</f>
        <v>40774</v>
      </c>
      <c r="U4139" s="53" t="str">
        <f>IF(Tabla_Datos[[#This Row],[cProvincia]]="LIMA","LIMA","PROVINCIA")</f>
        <v>LIMA</v>
      </c>
      <c r="V4139" s="53" t="str">
        <f>MID(Tabla_Datos[[#This Row],[pTelefono]],1,SEARCH("-",Tabla_Datos[[#This Row],[pTelefono]],1)-1)</f>
        <v>1</v>
      </c>
      <c r="W4139" s="53" t="str">
        <f>MID(Tabla_Datos[[#This Row],[pTelefono]],SEARCH("-",Tabla_Datos[[#This Row],[pTelefono]],1)+1,LEN(Tabla_Datos[[#This Row],[pTelefono]]))</f>
        <v>997649587</v>
      </c>
      <c r="X4139" s="53" t="str">
        <f>CONCATENATE(Tabla_Datos[[#This Row],[TipUrb]]," ",Tabla_Datos[[#This Row],[Calle]]," ",Tabla_Datos[[#This Row],[NumCalle]])</f>
        <v xml:space="preserve">  SANTA CATALINA 229</v>
      </c>
      <c r="Y4139" t="s">
        <v>92</v>
      </c>
      <c r="Z4139" t="s">
        <v>196</v>
      </c>
      <c r="AA4139" t="s">
        <v>197</v>
      </c>
      <c r="AB4139" t="s">
        <v>95</v>
      </c>
      <c r="AC4139" t="s">
        <v>95</v>
      </c>
      <c r="AD4139" t="s">
        <v>95</v>
      </c>
      <c r="AE4139" t="s">
        <v>95</v>
      </c>
      <c r="AF4139" t="s">
        <v>95</v>
      </c>
      <c r="AG4139" s="51">
        <v>44030871</v>
      </c>
      <c r="AH4139" t="s">
        <v>95</v>
      </c>
      <c r="AI4139">
        <v>1</v>
      </c>
      <c r="AJ4139">
        <v>1</v>
      </c>
      <c r="AK4139" t="s">
        <v>9240</v>
      </c>
      <c r="AL4139">
        <v>229</v>
      </c>
    </row>
    <row r="4140" spans="1:38">
      <c r="A4140">
        <v>3258328</v>
      </c>
      <c r="B4140" t="s">
        <v>13453</v>
      </c>
      <c r="C4140" t="s">
        <v>19</v>
      </c>
      <c r="D4140" t="s">
        <v>85</v>
      </c>
      <c r="E4140">
        <v>2011</v>
      </c>
      <c r="F4140">
        <v>8</v>
      </c>
      <c r="G4140">
        <v>19</v>
      </c>
      <c r="H4140" t="s">
        <v>86</v>
      </c>
      <c r="I4140" t="s">
        <v>16</v>
      </c>
      <c r="J4140" t="s">
        <v>16</v>
      </c>
      <c r="K4140" t="s">
        <v>157</v>
      </c>
      <c r="L4140" t="s">
        <v>86</v>
      </c>
      <c r="M4140" t="s">
        <v>88</v>
      </c>
      <c r="N4140" s="50">
        <v>20000021</v>
      </c>
      <c r="O4140" s="51">
        <v>2312744</v>
      </c>
      <c r="P4140" t="s">
        <v>13454</v>
      </c>
      <c r="Q4140" t="s">
        <v>1912</v>
      </c>
      <c r="R4140" t="s">
        <v>13455</v>
      </c>
      <c r="S4140" s="49" t="str">
        <f>CONCATENATE(Tabla_Datos[[#This Row],[Nombre_Cliente]]," ",Tabla_Datos[[#This Row],[ApellidoPaterno_Cliente]]," ",Tabla_Datos[[#This Row],[ApellidoMaterno_Cliente]])</f>
        <v>PAULINA BERTA VILLAR CARDENAS DE GIRON</v>
      </c>
      <c r="T4140" s="53">
        <f>DATE(Tabla_Datos[[#This Row],[tAnio]],Tabla_Datos[[#This Row],[tMes]],Tabla_Datos[[#This Row],[tDia]])</f>
        <v>40774</v>
      </c>
      <c r="U4140" s="53" t="str">
        <f>IF(Tabla_Datos[[#This Row],[cProvincia]]="LIMA","LIMA","PROVINCIA")</f>
        <v>LIMA</v>
      </c>
      <c r="V4140" s="53" t="str">
        <f>MID(Tabla_Datos[[#This Row],[pTelefono]],1,SEARCH("-",Tabla_Datos[[#This Row],[pTelefono]],1)-1)</f>
        <v>1</v>
      </c>
      <c r="W4140" s="53" t="str">
        <f>MID(Tabla_Datos[[#This Row],[pTelefono]],SEARCH("-",Tabla_Datos[[#This Row],[pTelefono]],1)+1,LEN(Tabla_Datos[[#This Row],[pTelefono]]))</f>
        <v>992014445</v>
      </c>
      <c r="X4140" s="53" t="str">
        <f>CONCATENATE(Tabla_Datos[[#This Row],[TipUrb]]," ",Tabla_Datos[[#This Row],[Calle]]," ",Tabla_Datos[[#This Row],[NumCalle]])</f>
        <v>CV BARRENECHEA, OSCAR 472</v>
      </c>
      <c r="Y4140" t="s">
        <v>92</v>
      </c>
      <c r="Z4140" t="s">
        <v>122</v>
      </c>
      <c r="AA4140" t="s">
        <v>123</v>
      </c>
      <c r="AB4140" t="s">
        <v>95</v>
      </c>
      <c r="AC4140" t="s">
        <v>95</v>
      </c>
      <c r="AD4140" t="s">
        <v>352</v>
      </c>
      <c r="AE4140" t="s">
        <v>95</v>
      </c>
      <c r="AF4140" t="s">
        <v>95</v>
      </c>
      <c r="AG4140" s="51">
        <v>8449495</v>
      </c>
      <c r="AH4140" t="s">
        <v>95</v>
      </c>
      <c r="AI4140">
        <v>1</v>
      </c>
      <c r="AJ4140">
        <v>1</v>
      </c>
      <c r="AK4140" t="s">
        <v>13456</v>
      </c>
      <c r="AL4140">
        <v>472</v>
      </c>
    </row>
    <row r="4141" spans="1:38">
      <c r="A4141">
        <v>3260472</v>
      </c>
      <c r="B4141" t="s">
        <v>13457</v>
      </c>
      <c r="C4141" t="s">
        <v>18</v>
      </c>
      <c r="D4141" t="s">
        <v>143</v>
      </c>
      <c r="E4141">
        <v>2011</v>
      </c>
      <c r="F4141">
        <v>8</v>
      </c>
      <c r="G4141">
        <v>19</v>
      </c>
      <c r="H4141" t="s">
        <v>86</v>
      </c>
      <c r="I4141" t="s">
        <v>314</v>
      </c>
      <c r="J4141" t="s">
        <v>314</v>
      </c>
      <c r="K4141" t="s">
        <v>12982</v>
      </c>
      <c r="L4141" t="s">
        <v>86</v>
      </c>
      <c r="M4141" t="s">
        <v>294</v>
      </c>
      <c r="O4141" s="51">
        <v>2314052</v>
      </c>
      <c r="P4141" t="s">
        <v>13458</v>
      </c>
      <c r="Q4141" t="s">
        <v>13459</v>
      </c>
      <c r="R4141" t="s">
        <v>1090</v>
      </c>
      <c r="S4141" s="49" t="str">
        <f>CONCATENATE(Tabla_Datos[[#This Row],[Nombre_Cliente]]," ",Tabla_Datos[[#This Row],[ApellidoPaterno_Cliente]]," ",Tabla_Datos[[#This Row],[ApellidoMaterno_Cliente]])</f>
        <v>WILMER LUIS BERAUN CABRERA</v>
      </c>
      <c r="T4141" s="53">
        <f>DATE(Tabla_Datos[[#This Row],[tAnio]],Tabla_Datos[[#This Row],[tMes]],Tabla_Datos[[#This Row],[tDia]])</f>
        <v>40774</v>
      </c>
      <c r="U4141" s="53" t="str">
        <f>IF(Tabla_Datos[[#This Row],[cProvincia]]="LIMA","LIMA","PROVINCIA")</f>
        <v>PROVINCIA</v>
      </c>
      <c r="V4141" s="53" t="str">
        <f>MID(Tabla_Datos[[#This Row],[pTelefono]],1,SEARCH("-",Tabla_Datos[[#This Row],[pTelefono]],1)-1)</f>
        <v>62</v>
      </c>
      <c r="W4141" s="53" t="str">
        <f>MID(Tabla_Datos[[#This Row],[pTelefono]],SEARCH("-",Tabla_Datos[[#This Row],[pTelefono]],1)+1,LEN(Tabla_Datos[[#This Row],[pTelefono]]))</f>
        <v>840105</v>
      </c>
      <c r="X4141" s="53" t="str">
        <f>CONCATENATE(Tabla_Datos[[#This Row],[TipUrb]]," ",Tabla_Datos[[#This Row],[Calle]]," ",Tabla_Datos[[#This Row],[NumCalle]])</f>
        <v>CA TINGO MARIA-HUANUCO 1</v>
      </c>
      <c r="Y4141" t="s">
        <v>319</v>
      </c>
      <c r="Z4141" t="s">
        <v>320</v>
      </c>
      <c r="AA4141" t="s">
        <v>321</v>
      </c>
      <c r="AB4141" t="s">
        <v>95</v>
      </c>
      <c r="AC4141" t="s">
        <v>95</v>
      </c>
      <c r="AD4141" t="s">
        <v>1353</v>
      </c>
      <c r="AE4141" t="s">
        <v>95</v>
      </c>
      <c r="AG4141" s="51">
        <v>47936816</v>
      </c>
      <c r="AI4141" t="s">
        <v>1507</v>
      </c>
      <c r="AJ4141" t="s">
        <v>1507</v>
      </c>
      <c r="AK4141" t="s">
        <v>13460</v>
      </c>
      <c r="AL4141">
        <v>1</v>
      </c>
    </row>
    <row r="4142" spans="1:38">
      <c r="A4142">
        <v>3262254</v>
      </c>
      <c r="B4142" t="s">
        <v>13461</v>
      </c>
      <c r="C4142" t="s">
        <v>18</v>
      </c>
      <c r="D4142" t="s">
        <v>143</v>
      </c>
      <c r="E4142">
        <v>2011</v>
      </c>
      <c r="F4142">
        <v>8</v>
      </c>
      <c r="G4142">
        <v>19</v>
      </c>
      <c r="H4142" t="s">
        <v>86</v>
      </c>
      <c r="I4142" t="s">
        <v>355</v>
      </c>
      <c r="J4142" t="s">
        <v>2051</v>
      </c>
      <c r="K4142" t="s">
        <v>2052</v>
      </c>
      <c r="L4142" t="s">
        <v>86</v>
      </c>
      <c r="M4142" t="s">
        <v>594</v>
      </c>
      <c r="N4142" s="50">
        <v>44441298</v>
      </c>
      <c r="O4142" s="51">
        <v>2315381</v>
      </c>
      <c r="P4142" t="s">
        <v>2859</v>
      </c>
      <c r="Q4142" t="s">
        <v>13462</v>
      </c>
      <c r="R4142" t="s">
        <v>12486</v>
      </c>
      <c r="S4142" s="49" t="str">
        <f>CONCATENATE(Tabla_Datos[[#This Row],[Nombre_Cliente]]," ",Tabla_Datos[[#This Row],[ApellidoPaterno_Cliente]]," ",Tabla_Datos[[#This Row],[ApellidoMaterno_Cliente]])</f>
        <v>TANIA LIVANO LIZARAZO</v>
      </c>
      <c r="T4142" s="53">
        <f>DATE(Tabla_Datos[[#This Row],[tAnio]],Tabla_Datos[[#This Row],[tMes]],Tabla_Datos[[#This Row],[tDia]])</f>
        <v>40774</v>
      </c>
      <c r="U4142" s="53" t="str">
        <f>IF(Tabla_Datos[[#This Row],[cProvincia]]="LIMA","LIMA","PROVINCIA")</f>
        <v>PROVINCIA</v>
      </c>
      <c r="V4142" s="53" t="str">
        <f>MID(Tabla_Datos[[#This Row],[pTelefono]],1,SEARCH("-",Tabla_Datos[[#This Row],[pTelefono]],1)-1)</f>
        <v>84</v>
      </c>
      <c r="W4142" s="53" t="str">
        <f>MID(Tabla_Datos[[#This Row],[pTelefono]],SEARCH("-",Tabla_Datos[[#This Row],[pTelefono]],1)+1,LEN(Tabla_Datos[[#This Row],[pTelefono]]))</f>
        <v>811880</v>
      </c>
      <c r="X4142" s="53" t="str">
        <f>CONCATENATE(Tabla_Datos[[#This Row],[TipUrb]]," ",Tabla_Datos[[#This Row],[Calle]]," ",Tabla_Datos[[#This Row],[NumCalle]])</f>
        <v>PO SN 0</v>
      </c>
      <c r="Y4142" t="s">
        <v>360</v>
      </c>
      <c r="Z4142" t="s">
        <v>181</v>
      </c>
      <c r="AA4142" t="s">
        <v>182</v>
      </c>
      <c r="AB4142" t="s">
        <v>95</v>
      </c>
      <c r="AC4142" t="s">
        <v>95</v>
      </c>
      <c r="AD4142" t="s">
        <v>1658</v>
      </c>
      <c r="AE4142" t="s">
        <v>95</v>
      </c>
      <c r="AG4142" s="51">
        <v>23971771</v>
      </c>
      <c r="AI4142">
        <v>26</v>
      </c>
      <c r="AJ4142">
        <v>26</v>
      </c>
      <c r="AK4142" t="s">
        <v>467</v>
      </c>
      <c r="AL4142">
        <v>0</v>
      </c>
    </row>
    <row r="4143" spans="1:38">
      <c r="A4143">
        <v>3263395</v>
      </c>
      <c r="B4143" t="s">
        <v>3412</v>
      </c>
      <c r="C4143" t="s">
        <v>19</v>
      </c>
      <c r="D4143" t="s">
        <v>85</v>
      </c>
      <c r="E4143">
        <v>2011</v>
      </c>
      <c r="F4143">
        <v>8</v>
      </c>
      <c r="G4143">
        <v>19</v>
      </c>
      <c r="H4143" t="s">
        <v>144</v>
      </c>
      <c r="I4143" t="s">
        <v>16</v>
      </c>
      <c r="J4143" t="s">
        <v>16</v>
      </c>
      <c r="K4143" t="s">
        <v>1039</v>
      </c>
      <c r="L4143" t="s">
        <v>144</v>
      </c>
      <c r="M4143" t="s">
        <v>88</v>
      </c>
      <c r="O4143" s="51">
        <v>2316178</v>
      </c>
      <c r="P4143" t="s">
        <v>13463</v>
      </c>
      <c r="Q4143" t="s">
        <v>115</v>
      </c>
      <c r="R4143" t="s">
        <v>11517</v>
      </c>
      <c r="S4143" s="49" t="str">
        <f>CONCATENATE(Tabla_Datos[[#This Row],[Nombre_Cliente]]," ",Tabla_Datos[[#This Row],[ApellidoPaterno_Cliente]]," ",Tabla_Datos[[#This Row],[ApellidoMaterno_Cliente]])</f>
        <v>TORIBIO MARTIN MUÑOZ ECHEGARAY</v>
      </c>
      <c r="T4143" s="53">
        <f>DATE(Tabla_Datos[[#This Row],[tAnio]],Tabla_Datos[[#This Row],[tMes]],Tabla_Datos[[#This Row],[tDia]])</f>
        <v>40774</v>
      </c>
      <c r="U4143" s="53" t="str">
        <f>IF(Tabla_Datos[[#This Row],[cProvincia]]="LIMA","LIMA","PROVINCIA")</f>
        <v>LIMA</v>
      </c>
      <c r="V4143" s="53" t="str">
        <f>MID(Tabla_Datos[[#This Row],[pTelefono]],1,SEARCH("-",Tabla_Datos[[#This Row],[pTelefono]],1)-1)</f>
        <v>1</v>
      </c>
      <c r="W4143" s="53" t="str">
        <f>MID(Tabla_Datos[[#This Row],[pTelefono]],SEARCH("-",Tabla_Datos[[#This Row],[pTelefono]],1)+1,LEN(Tabla_Datos[[#This Row],[pTelefono]]))</f>
        <v>00000000</v>
      </c>
      <c r="X4143" s="53" t="str">
        <f>CONCATENATE(Tabla_Datos[[#This Row],[TipUrb]]," ",Tabla_Datos[[#This Row],[Calle]]," ",Tabla_Datos[[#This Row],[NumCalle]])</f>
        <v xml:space="preserve">  ALMAGRO EL JOVEN 176</v>
      </c>
      <c r="Y4143" t="s">
        <v>92</v>
      </c>
      <c r="Z4143" t="s">
        <v>196</v>
      </c>
      <c r="AA4143" t="s">
        <v>197</v>
      </c>
      <c r="AB4143">
        <v>3</v>
      </c>
      <c r="AC4143" t="s">
        <v>95</v>
      </c>
      <c r="AD4143" t="s">
        <v>95</v>
      </c>
      <c r="AE4143" t="s">
        <v>95</v>
      </c>
      <c r="AF4143" t="s">
        <v>95</v>
      </c>
      <c r="AG4143" s="51">
        <v>7725945</v>
      </c>
      <c r="AH4143" t="s">
        <v>95</v>
      </c>
      <c r="AI4143">
        <v>1</v>
      </c>
      <c r="AJ4143">
        <v>1</v>
      </c>
      <c r="AK4143" t="s">
        <v>13464</v>
      </c>
      <c r="AL4143">
        <v>176</v>
      </c>
    </row>
    <row r="4144" spans="1:38">
      <c r="A4144">
        <v>3264011</v>
      </c>
      <c r="B4144" t="s">
        <v>13465</v>
      </c>
      <c r="C4144" t="s">
        <v>18</v>
      </c>
      <c r="D4144" t="s">
        <v>143</v>
      </c>
      <c r="E4144">
        <v>2011</v>
      </c>
      <c r="F4144">
        <v>8</v>
      </c>
      <c r="G4144">
        <v>19</v>
      </c>
      <c r="H4144" t="s">
        <v>86</v>
      </c>
      <c r="I4144" t="s">
        <v>355</v>
      </c>
      <c r="J4144" t="s">
        <v>2051</v>
      </c>
      <c r="K4144" t="s">
        <v>13466</v>
      </c>
      <c r="L4144" t="s">
        <v>86</v>
      </c>
      <c r="M4144" t="s">
        <v>594</v>
      </c>
      <c r="N4144" s="50">
        <v>44441298</v>
      </c>
      <c r="O4144" s="51">
        <v>2316614</v>
      </c>
      <c r="P4144" t="s">
        <v>3502</v>
      </c>
      <c r="Q4144" t="s">
        <v>1588</v>
      </c>
      <c r="R4144" t="s">
        <v>296</v>
      </c>
      <c r="S4144" s="49" t="str">
        <f>CONCATENATE(Tabla_Datos[[#This Row],[Nombre_Cliente]]," ",Tabla_Datos[[#This Row],[ApellidoPaterno_Cliente]]," ",Tabla_Datos[[#This Row],[ApellidoMaterno_Cliente]])</f>
        <v>GREGORIO MORA MEDINA</v>
      </c>
      <c r="T4144" s="53">
        <f>DATE(Tabla_Datos[[#This Row],[tAnio]],Tabla_Datos[[#This Row],[tMes]],Tabla_Datos[[#This Row],[tDia]])</f>
        <v>40774</v>
      </c>
      <c r="U4144" s="53" t="str">
        <f>IF(Tabla_Datos[[#This Row],[cProvincia]]="LIMA","LIMA","PROVINCIA")</f>
        <v>PROVINCIA</v>
      </c>
      <c r="V4144" s="53" t="str">
        <f>MID(Tabla_Datos[[#This Row],[pTelefono]],1,SEARCH("-",Tabla_Datos[[#This Row],[pTelefono]],1)-1)</f>
        <v>84</v>
      </c>
      <c r="W4144" s="53" t="str">
        <f>MID(Tabla_Datos[[#This Row],[pTelefono]],SEARCH("-",Tabla_Datos[[#This Row],[pTelefono]],1)+1,LEN(Tabla_Datos[[#This Row],[pTelefono]]))</f>
        <v>984811853</v>
      </c>
      <c r="X4144" s="53" t="str">
        <f>CONCATENATE(Tabla_Datos[[#This Row],[TipUrb]]," ",Tabla_Datos[[#This Row],[Calle]]," ",Tabla_Datos[[#This Row],[NumCalle]])</f>
        <v>- SN 0</v>
      </c>
      <c r="Y4144" t="s">
        <v>360</v>
      </c>
      <c r="Z4144" t="s">
        <v>181</v>
      </c>
      <c r="AA4144" t="s">
        <v>182</v>
      </c>
      <c r="AB4144" t="s">
        <v>95</v>
      </c>
      <c r="AC4144" t="s">
        <v>95</v>
      </c>
      <c r="AD4144" t="s">
        <v>109</v>
      </c>
      <c r="AE4144" t="s">
        <v>1043</v>
      </c>
      <c r="AF4144">
        <v>3</v>
      </c>
      <c r="AG4144" s="51">
        <v>25004636</v>
      </c>
      <c r="AI4144">
        <v>10</v>
      </c>
      <c r="AJ4144">
        <v>10</v>
      </c>
      <c r="AK4144" t="s">
        <v>467</v>
      </c>
      <c r="AL4144">
        <v>0</v>
      </c>
    </row>
    <row r="4145" spans="1:38">
      <c r="A4145">
        <v>3264340</v>
      </c>
      <c r="B4145" t="s">
        <v>13467</v>
      </c>
      <c r="C4145" t="s">
        <v>19</v>
      </c>
      <c r="D4145" t="s">
        <v>85</v>
      </c>
      <c r="E4145">
        <v>2011</v>
      </c>
      <c r="F4145">
        <v>8</v>
      </c>
      <c r="G4145">
        <v>19</v>
      </c>
      <c r="H4145" t="s">
        <v>86</v>
      </c>
      <c r="I4145" t="s">
        <v>241</v>
      </c>
      <c r="J4145" t="s">
        <v>242</v>
      </c>
      <c r="K4145" t="s">
        <v>1316</v>
      </c>
      <c r="L4145" t="s">
        <v>86</v>
      </c>
      <c r="M4145" t="s">
        <v>148</v>
      </c>
      <c r="N4145" s="50">
        <v>17848748</v>
      </c>
      <c r="O4145" s="51">
        <v>2316758</v>
      </c>
      <c r="P4145" t="s">
        <v>13468</v>
      </c>
      <c r="Q4145" t="s">
        <v>267</v>
      </c>
      <c r="R4145" t="s">
        <v>781</v>
      </c>
      <c r="S4145" s="49" t="str">
        <f>CONCATENATE(Tabla_Datos[[#This Row],[Nombre_Cliente]]," ",Tabla_Datos[[#This Row],[ApellidoPaterno_Cliente]]," ",Tabla_Datos[[#This Row],[ApellidoMaterno_Cliente]])</f>
        <v>JULIO EDSON MORENO ROJAS</v>
      </c>
      <c r="T4145" s="53">
        <f>DATE(Tabla_Datos[[#This Row],[tAnio]],Tabla_Datos[[#This Row],[tMes]],Tabla_Datos[[#This Row],[tDia]])</f>
        <v>40774</v>
      </c>
      <c r="U4145" s="53" t="str">
        <f>IF(Tabla_Datos[[#This Row],[cProvincia]]="LIMA","LIMA","PROVINCIA")</f>
        <v>PROVINCIA</v>
      </c>
      <c r="V4145" s="53" t="str">
        <f>MID(Tabla_Datos[[#This Row],[pTelefono]],1,SEARCH("-",Tabla_Datos[[#This Row],[pTelefono]],1)-1)</f>
        <v>44</v>
      </c>
      <c r="W4145" s="53" t="str">
        <f>MID(Tabla_Datos[[#This Row],[pTelefono]],SEARCH("-",Tabla_Datos[[#This Row],[pTelefono]],1)+1,LEN(Tabla_Datos[[#This Row],[pTelefono]]))</f>
        <v>949992474</v>
      </c>
      <c r="X4145" s="53" t="str">
        <f>CONCATENATE(Tabla_Datos[[#This Row],[TipUrb]]," ",Tabla_Datos[[#This Row],[Calle]]," ",Tabla_Datos[[#This Row],[NumCalle]])</f>
        <v>- MERCADO 1</v>
      </c>
      <c r="Y4145" t="s">
        <v>246</v>
      </c>
      <c r="Z4145" t="s">
        <v>122</v>
      </c>
      <c r="AA4145" t="s">
        <v>123</v>
      </c>
      <c r="AB4145" t="s">
        <v>95</v>
      </c>
      <c r="AC4145" t="s">
        <v>95</v>
      </c>
      <c r="AD4145" t="s">
        <v>109</v>
      </c>
      <c r="AE4145" t="s">
        <v>95</v>
      </c>
      <c r="AG4145" s="51">
        <v>45757734</v>
      </c>
      <c r="AH4145" t="s">
        <v>95</v>
      </c>
      <c r="AI4145">
        <v>1</v>
      </c>
      <c r="AJ4145">
        <v>1</v>
      </c>
      <c r="AK4145" t="s">
        <v>2735</v>
      </c>
      <c r="AL4145">
        <v>1</v>
      </c>
    </row>
    <row r="4146" spans="1:38">
      <c r="A4146">
        <v>3286246</v>
      </c>
      <c r="B4146" t="s">
        <v>13469</v>
      </c>
      <c r="C4146" t="s">
        <v>18</v>
      </c>
      <c r="D4146" t="s">
        <v>85</v>
      </c>
      <c r="E4146">
        <v>2011</v>
      </c>
      <c r="F4146">
        <v>8</v>
      </c>
      <c r="G4146">
        <v>19</v>
      </c>
      <c r="H4146" t="s">
        <v>86</v>
      </c>
      <c r="I4146" t="s">
        <v>355</v>
      </c>
      <c r="J4146" t="s">
        <v>355</v>
      </c>
      <c r="K4146" t="s">
        <v>982</v>
      </c>
      <c r="L4146" t="s">
        <v>86</v>
      </c>
      <c r="M4146" t="s">
        <v>594</v>
      </c>
      <c r="O4146" s="51">
        <v>2317600</v>
      </c>
      <c r="P4146" t="s">
        <v>13470</v>
      </c>
      <c r="Q4146" t="s">
        <v>2899</v>
      </c>
      <c r="R4146" t="s">
        <v>13471</v>
      </c>
      <c r="S4146" s="49" t="str">
        <f>CONCATENATE(Tabla_Datos[[#This Row],[Nombre_Cliente]]," ",Tabla_Datos[[#This Row],[ApellidoPaterno_Cliente]]," ",Tabla_Datos[[#This Row],[ApellidoMaterno_Cliente]])</f>
        <v xml:space="preserve">FREDY  PAIVA  HUAMANI </v>
      </c>
      <c r="T4146" s="53">
        <f>DATE(Tabla_Datos[[#This Row],[tAnio]],Tabla_Datos[[#This Row],[tMes]],Tabla_Datos[[#This Row],[tDia]])</f>
        <v>40774</v>
      </c>
      <c r="U4146" s="53" t="str">
        <f>IF(Tabla_Datos[[#This Row],[cProvincia]]="LIMA","LIMA","PROVINCIA")</f>
        <v>PROVINCIA</v>
      </c>
      <c r="V4146" s="53" t="str">
        <f>MID(Tabla_Datos[[#This Row],[pTelefono]],1,SEARCH("-",Tabla_Datos[[#This Row],[pTelefono]],1)-1)</f>
        <v>1</v>
      </c>
      <c r="W4146" s="53" t="str">
        <f>MID(Tabla_Datos[[#This Row],[pTelefono]],SEARCH("-",Tabla_Datos[[#This Row],[pTelefono]],1)+1,LEN(Tabla_Datos[[#This Row],[pTelefono]]))</f>
        <v>984577196</v>
      </c>
      <c r="X4146" s="53" t="str">
        <f>CONCATENATE(Tabla_Datos[[#This Row],[TipUrb]]," ",Tabla_Datos[[#This Row],[Calle]]," ",Tabla_Datos[[#This Row],[NumCalle]])</f>
        <v>UR 28 DE JULIO 0</v>
      </c>
      <c r="Y4146" t="s">
        <v>360</v>
      </c>
      <c r="Z4146" t="s">
        <v>93</v>
      </c>
      <c r="AA4146" t="s">
        <v>94</v>
      </c>
      <c r="AB4146" t="s">
        <v>95</v>
      </c>
      <c r="AC4146" t="s">
        <v>95</v>
      </c>
      <c r="AD4146" t="s">
        <v>161</v>
      </c>
      <c r="AE4146" t="s">
        <v>13472</v>
      </c>
      <c r="AF4146">
        <v>22</v>
      </c>
      <c r="AG4146" s="51">
        <v>23985339</v>
      </c>
      <c r="AI4146">
        <v>26</v>
      </c>
      <c r="AJ4146">
        <v>26</v>
      </c>
      <c r="AK4146" t="s">
        <v>4274</v>
      </c>
      <c r="AL4146">
        <v>0</v>
      </c>
    </row>
    <row r="4147" spans="1:38">
      <c r="A4147">
        <v>3265380</v>
      </c>
      <c r="B4147" t="s">
        <v>13473</v>
      </c>
      <c r="C4147" t="s">
        <v>19</v>
      </c>
      <c r="D4147" t="s">
        <v>85</v>
      </c>
      <c r="E4147">
        <v>2011</v>
      </c>
      <c r="F4147">
        <v>8</v>
      </c>
      <c r="G4147">
        <v>19</v>
      </c>
      <c r="H4147" t="s">
        <v>86</v>
      </c>
      <c r="I4147" t="s">
        <v>16</v>
      </c>
      <c r="J4147" t="s">
        <v>16</v>
      </c>
      <c r="K4147" t="s">
        <v>277</v>
      </c>
      <c r="L4147" t="s">
        <v>86</v>
      </c>
      <c r="M4147" t="s">
        <v>88</v>
      </c>
      <c r="N4147" s="50">
        <v>40197634</v>
      </c>
      <c r="O4147" s="51">
        <v>2317583</v>
      </c>
      <c r="P4147" t="s">
        <v>1435</v>
      </c>
      <c r="Q4147" t="s">
        <v>5511</v>
      </c>
      <c r="R4147" t="s">
        <v>13474</v>
      </c>
      <c r="S4147" s="49" t="str">
        <f>CONCATENATE(Tabla_Datos[[#This Row],[Nombre_Cliente]]," ",Tabla_Datos[[#This Row],[ApellidoPaterno_Cliente]]," ",Tabla_Datos[[#This Row],[ApellidoMaterno_Cliente]])</f>
        <v>MARIA DEL CARMEN BARDALES LOPEZ DE ADRIANZEN</v>
      </c>
      <c r="T4147" s="53">
        <f>DATE(Tabla_Datos[[#This Row],[tAnio]],Tabla_Datos[[#This Row],[tMes]],Tabla_Datos[[#This Row],[tDia]])</f>
        <v>40774</v>
      </c>
      <c r="U4147" s="53" t="str">
        <f>IF(Tabla_Datos[[#This Row],[cProvincia]]="LIMA","LIMA","PROVINCIA")</f>
        <v>LIMA</v>
      </c>
      <c r="V4147" s="53" t="str">
        <f>MID(Tabla_Datos[[#This Row],[pTelefono]],1,SEARCH("-",Tabla_Datos[[#This Row],[pTelefono]],1)-1)</f>
        <v>1</v>
      </c>
      <c r="W4147" s="53" t="str">
        <f>MID(Tabla_Datos[[#This Row],[pTelefono]],SEARCH("-",Tabla_Datos[[#This Row],[pTelefono]],1)+1,LEN(Tabla_Datos[[#This Row],[pTelefono]]))</f>
        <v>982768885</v>
      </c>
      <c r="X4147" s="53" t="str">
        <f>CONCATENATE(Tabla_Datos[[#This Row],[TipUrb]]," ",Tabla_Datos[[#This Row],[Calle]]," ",Tabla_Datos[[#This Row],[NumCalle]])</f>
        <v>UR AV DE PERALTA (SUR), CRISTOBAL 1133</v>
      </c>
      <c r="Y4147" t="s">
        <v>92</v>
      </c>
      <c r="Z4147" t="s">
        <v>122</v>
      </c>
      <c r="AA4147" t="s">
        <v>123</v>
      </c>
      <c r="AB4147">
        <v>4</v>
      </c>
      <c r="AC4147">
        <v>403</v>
      </c>
      <c r="AD4147" t="s">
        <v>161</v>
      </c>
      <c r="AE4147" t="s">
        <v>95</v>
      </c>
      <c r="AF4147" t="s">
        <v>95</v>
      </c>
      <c r="AG4147" s="51">
        <v>4822843</v>
      </c>
      <c r="AH4147" t="s">
        <v>95</v>
      </c>
      <c r="AI4147">
        <v>1</v>
      </c>
      <c r="AJ4147">
        <v>1</v>
      </c>
      <c r="AK4147" t="s">
        <v>13475</v>
      </c>
      <c r="AL4147">
        <v>1133</v>
      </c>
    </row>
    <row r="4148" spans="1:38">
      <c r="A4148">
        <v>3266593</v>
      </c>
      <c r="B4148" t="s">
        <v>13476</v>
      </c>
      <c r="C4148" t="s">
        <v>20</v>
      </c>
      <c r="D4148" t="s">
        <v>85</v>
      </c>
      <c r="E4148">
        <v>2011</v>
      </c>
      <c r="F4148">
        <v>8</v>
      </c>
      <c r="G4148">
        <v>19</v>
      </c>
      <c r="H4148" t="s">
        <v>86</v>
      </c>
      <c r="I4148" t="s">
        <v>132</v>
      </c>
      <c r="J4148" t="s">
        <v>132</v>
      </c>
      <c r="K4148" t="s">
        <v>132</v>
      </c>
      <c r="L4148" t="s">
        <v>86</v>
      </c>
      <c r="M4148" t="s">
        <v>133</v>
      </c>
      <c r="N4148" s="50">
        <v>2655406</v>
      </c>
      <c r="O4148" s="51">
        <v>2318373</v>
      </c>
      <c r="P4148" t="s">
        <v>6351</v>
      </c>
      <c r="Q4148" t="s">
        <v>1090</v>
      </c>
      <c r="R4148" t="s">
        <v>4889</v>
      </c>
      <c r="S4148" s="49" t="str">
        <f>CONCATENATE(Tabla_Datos[[#This Row],[Nombre_Cliente]]," ",Tabla_Datos[[#This Row],[ApellidoPaterno_Cliente]]," ",Tabla_Datos[[#This Row],[ApellidoMaterno_Cliente]])</f>
        <v>JORGE ARMANDO CABRERA IPANAQUE</v>
      </c>
      <c r="T4148" s="53">
        <f>DATE(Tabla_Datos[[#This Row],[tAnio]],Tabla_Datos[[#This Row],[tMes]],Tabla_Datos[[#This Row],[tDia]])</f>
        <v>40774</v>
      </c>
      <c r="U4148" s="53" t="str">
        <f>IF(Tabla_Datos[[#This Row],[cProvincia]]="LIMA","LIMA","PROVINCIA")</f>
        <v>PROVINCIA</v>
      </c>
      <c r="V4148" s="53" t="str">
        <f>MID(Tabla_Datos[[#This Row],[pTelefono]],1,SEARCH("-",Tabla_Datos[[#This Row],[pTelefono]],1)-1)</f>
        <v>73</v>
      </c>
      <c r="W4148" s="53" t="str">
        <f>MID(Tabla_Datos[[#This Row],[pTelefono]],SEARCH("-",Tabla_Datos[[#This Row],[pTelefono]],1)+1,LEN(Tabla_Datos[[#This Row],[pTelefono]]))</f>
        <v>968426265</v>
      </c>
      <c r="X4148" s="53" t="str">
        <f>CONCATENATE(Tabla_Datos[[#This Row],[TipUrb]]," ",Tabla_Datos[[#This Row],[Calle]]," ",Tabla_Datos[[#This Row],[NumCalle]])</f>
        <v>UR . 0</v>
      </c>
      <c r="Y4148" t="s">
        <v>137</v>
      </c>
      <c r="Z4148" t="s">
        <v>122</v>
      </c>
      <c r="AA4148" t="s">
        <v>123</v>
      </c>
      <c r="AB4148" t="s">
        <v>95</v>
      </c>
      <c r="AC4148" t="s">
        <v>95</v>
      </c>
      <c r="AD4148" t="s">
        <v>161</v>
      </c>
      <c r="AE4148" t="s">
        <v>353</v>
      </c>
      <c r="AF4148">
        <v>17</v>
      </c>
      <c r="AG4148" s="51">
        <v>42703108</v>
      </c>
      <c r="AH4148" t="s">
        <v>95</v>
      </c>
      <c r="AI4148">
        <v>1</v>
      </c>
      <c r="AJ4148">
        <v>1</v>
      </c>
      <c r="AK4148" t="s">
        <v>221</v>
      </c>
      <c r="AL4148">
        <v>0</v>
      </c>
    </row>
    <row r="4149" spans="1:38">
      <c r="A4149">
        <v>3266320</v>
      </c>
      <c r="B4149" t="s">
        <v>13477</v>
      </c>
      <c r="C4149" t="s">
        <v>19</v>
      </c>
      <c r="D4149" t="s">
        <v>85</v>
      </c>
      <c r="E4149">
        <v>2011</v>
      </c>
      <c r="F4149">
        <v>8</v>
      </c>
      <c r="G4149">
        <v>19</v>
      </c>
      <c r="H4149" t="s">
        <v>86</v>
      </c>
      <c r="I4149" t="s">
        <v>16</v>
      </c>
      <c r="J4149" t="s">
        <v>16</v>
      </c>
      <c r="K4149" t="s">
        <v>386</v>
      </c>
      <c r="L4149" t="s">
        <v>86</v>
      </c>
      <c r="M4149" t="s">
        <v>88</v>
      </c>
      <c r="N4149" s="50">
        <v>42772945</v>
      </c>
      <c r="O4149" s="51">
        <v>2318143</v>
      </c>
      <c r="P4149" t="s">
        <v>13478</v>
      </c>
      <c r="Q4149" t="s">
        <v>629</v>
      </c>
      <c r="R4149" t="s">
        <v>13479</v>
      </c>
      <c r="S4149" s="49" t="str">
        <f>CONCATENATE(Tabla_Datos[[#This Row],[Nombre_Cliente]]," ",Tabla_Datos[[#This Row],[ApellidoPaterno_Cliente]]," ",Tabla_Datos[[#This Row],[ApellidoMaterno_Cliente]])</f>
        <v>YESSICA DEL PILAR HERRERA ESCATE</v>
      </c>
      <c r="T4149" s="53">
        <f>DATE(Tabla_Datos[[#This Row],[tAnio]],Tabla_Datos[[#This Row],[tMes]],Tabla_Datos[[#This Row],[tDia]])</f>
        <v>40774</v>
      </c>
      <c r="U4149" s="53" t="str">
        <f>IF(Tabla_Datos[[#This Row],[cProvincia]]="LIMA","LIMA","PROVINCIA")</f>
        <v>LIMA</v>
      </c>
      <c r="V4149" s="53" t="str">
        <f>MID(Tabla_Datos[[#This Row],[pTelefono]],1,SEARCH("-",Tabla_Datos[[#This Row],[pTelefono]],1)-1)</f>
        <v>1</v>
      </c>
      <c r="W4149" s="53" t="str">
        <f>MID(Tabla_Datos[[#This Row],[pTelefono]],SEARCH("-",Tabla_Datos[[#This Row],[pTelefono]],1)+1,LEN(Tabla_Datos[[#This Row],[pTelefono]]))</f>
        <v>966565150</v>
      </c>
      <c r="X4149" s="53" t="str">
        <f>CONCATENATE(Tabla_Datos[[#This Row],[TipUrb]]," ",Tabla_Datos[[#This Row],[Calle]]," ",Tabla_Datos[[#This Row],[NumCalle]])</f>
        <v xml:space="preserve">  UGARTE MOSCOSO, SEBASTIAN 488</v>
      </c>
      <c r="Y4149" t="s">
        <v>92</v>
      </c>
      <c r="Z4149" t="s">
        <v>122</v>
      </c>
      <c r="AA4149" t="s">
        <v>123</v>
      </c>
      <c r="AB4149">
        <v>2</v>
      </c>
      <c r="AC4149">
        <v>203</v>
      </c>
      <c r="AD4149" t="s">
        <v>95</v>
      </c>
      <c r="AE4149" t="s">
        <v>95</v>
      </c>
      <c r="AF4149" t="s">
        <v>95</v>
      </c>
      <c r="AG4149" s="51">
        <v>43680866</v>
      </c>
      <c r="AH4149" t="s">
        <v>95</v>
      </c>
      <c r="AI4149">
        <v>1</v>
      </c>
      <c r="AJ4149">
        <v>1</v>
      </c>
      <c r="AK4149" t="s">
        <v>13480</v>
      </c>
      <c r="AL4149">
        <v>488</v>
      </c>
    </row>
    <row r="4150" spans="1:38">
      <c r="A4150">
        <v>3266578</v>
      </c>
      <c r="B4150" t="s">
        <v>13481</v>
      </c>
      <c r="C4150" t="s">
        <v>20</v>
      </c>
      <c r="D4150" t="s">
        <v>85</v>
      </c>
      <c r="E4150">
        <v>2011</v>
      </c>
      <c r="F4150">
        <v>8</v>
      </c>
      <c r="G4150">
        <v>19</v>
      </c>
      <c r="H4150" t="s">
        <v>86</v>
      </c>
      <c r="I4150" t="s">
        <v>16</v>
      </c>
      <c r="J4150" t="s">
        <v>16</v>
      </c>
      <c r="K4150" t="s">
        <v>177</v>
      </c>
      <c r="L4150" t="s">
        <v>86</v>
      </c>
      <c r="M4150" t="s">
        <v>88</v>
      </c>
      <c r="N4150" s="50">
        <v>20000021</v>
      </c>
      <c r="O4150" s="51">
        <v>2318359</v>
      </c>
      <c r="P4150" t="s">
        <v>3371</v>
      </c>
      <c r="Q4150" t="s">
        <v>279</v>
      </c>
      <c r="R4150" t="s">
        <v>1823</v>
      </c>
      <c r="S4150" s="49" t="str">
        <f>CONCATENATE(Tabla_Datos[[#This Row],[Nombre_Cliente]]," ",Tabla_Datos[[#This Row],[ApellidoPaterno_Cliente]]," ",Tabla_Datos[[#This Row],[ApellidoMaterno_Cliente]])</f>
        <v>JOSE ALBERTO DIAZ CONTRERAS</v>
      </c>
      <c r="T4150" s="53">
        <f>DATE(Tabla_Datos[[#This Row],[tAnio]],Tabla_Datos[[#This Row],[tMes]],Tabla_Datos[[#This Row],[tDia]])</f>
        <v>40774</v>
      </c>
      <c r="U4150" s="53" t="str">
        <f>IF(Tabla_Datos[[#This Row],[cProvincia]]="LIMA","LIMA","PROVINCIA")</f>
        <v>LIMA</v>
      </c>
      <c r="V4150" s="53" t="str">
        <f>MID(Tabla_Datos[[#This Row],[pTelefono]],1,SEARCH("-",Tabla_Datos[[#This Row],[pTelefono]],1)-1)</f>
        <v>1</v>
      </c>
      <c r="W4150" s="53" t="str">
        <f>MID(Tabla_Datos[[#This Row],[pTelefono]],SEARCH("-",Tabla_Datos[[#This Row],[pTelefono]],1)+1,LEN(Tabla_Datos[[#This Row],[pTelefono]]))</f>
        <v>998880031</v>
      </c>
      <c r="X4150" s="53" t="str">
        <f>CONCATENATE(Tabla_Datos[[#This Row],[TipUrb]]," ",Tabla_Datos[[#This Row],[Calle]]," ",Tabla_Datos[[#This Row],[NumCalle]])</f>
        <v>UR PARINACOCHAS 1871</v>
      </c>
      <c r="Y4150" t="s">
        <v>92</v>
      </c>
      <c r="Z4150" t="s">
        <v>122</v>
      </c>
      <c r="AA4150" t="s">
        <v>123</v>
      </c>
      <c r="AB4150">
        <v>2</v>
      </c>
      <c r="AC4150" t="s">
        <v>95</v>
      </c>
      <c r="AD4150" t="s">
        <v>161</v>
      </c>
      <c r="AE4150" t="s">
        <v>95</v>
      </c>
      <c r="AF4150" t="s">
        <v>95</v>
      </c>
      <c r="AG4150" s="51">
        <v>7484738</v>
      </c>
      <c r="AH4150" t="s">
        <v>95</v>
      </c>
      <c r="AI4150">
        <v>1</v>
      </c>
      <c r="AJ4150">
        <v>1</v>
      </c>
      <c r="AK4150" t="s">
        <v>5917</v>
      </c>
      <c r="AL4150">
        <v>1871</v>
      </c>
    </row>
    <row r="4151" spans="1:38">
      <c r="A4151">
        <v>3272544</v>
      </c>
      <c r="B4151" t="s">
        <v>13482</v>
      </c>
      <c r="C4151" t="s">
        <v>18</v>
      </c>
      <c r="D4151" t="s">
        <v>85</v>
      </c>
      <c r="E4151">
        <v>2011</v>
      </c>
      <c r="F4151">
        <v>8</v>
      </c>
      <c r="G4151">
        <v>19</v>
      </c>
      <c r="H4151" t="s">
        <v>86</v>
      </c>
      <c r="I4151" t="s">
        <v>16</v>
      </c>
      <c r="J4151" t="s">
        <v>16</v>
      </c>
      <c r="K4151" t="s">
        <v>496</v>
      </c>
      <c r="L4151" t="s">
        <v>86</v>
      </c>
      <c r="M4151" t="s">
        <v>88</v>
      </c>
      <c r="N4151" s="50">
        <v>99999999</v>
      </c>
      <c r="O4151" s="51">
        <v>2320180</v>
      </c>
      <c r="P4151" t="s">
        <v>13483</v>
      </c>
      <c r="Q4151" t="s">
        <v>13484</v>
      </c>
      <c r="R4151" t="s">
        <v>13485</v>
      </c>
      <c r="S4151" s="49" t="str">
        <f>CONCATENATE(Tabla_Datos[[#This Row],[Nombre_Cliente]]," ",Tabla_Datos[[#This Row],[ApellidoPaterno_Cliente]]," ",Tabla_Datos[[#This Row],[ApellidoMaterno_Cliente]])</f>
        <v xml:space="preserve">CHRISTIAN ALEXANDER  BORJAS  ZEÑA </v>
      </c>
      <c r="T4151" s="53">
        <f>DATE(Tabla_Datos[[#This Row],[tAnio]],Tabla_Datos[[#This Row],[tMes]],Tabla_Datos[[#This Row],[tDia]])</f>
        <v>40774</v>
      </c>
      <c r="U4151" s="53" t="str">
        <f>IF(Tabla_Datos[[#This Row],[cProvincia]]="LIMA","LIMA","PROVINCIA")</f>
        <v>LIMA</v>
      </c>
      <c r="V4151" s="53" t="str">
        <f>MID(Tabla_Datos[[#This Row],[pTelefono]],1,SEARCH("-",Tabla_Datos[[#This Row],[pTelefono]],1)-1)</f>
        <v>1</v>
      </c>
      <c r="W4151" s="53" t="str">
        <f>MID(Tabla_Datos[[#This Row],[pTelefono]],SEARCH("-",Tabla_Datos[[#This Row],[pTelefono]],1)+1,LEN(Tabla_Datos[[#This Row],[pTelefono]]))</f>
        <v>975089005</v>
      </c>
      <c r="X4151" s="53" t="str">
        <f>CONCATENATE(Tabla_Datos[[#This Row],[TipUrb]]," ",Tabla_Datos[[#This Row],[Calle]]," ",Tabla_Datos[[#This Row],[NumCalle]])</f>
        <v>-   0</v>
      </c>
      <c r="Y4151" t="s">
        <v>92</v>
      </c>
      <c r="Z4151" t="s">
        <v>93</v>
      </c>
      <c r="AA4151" t="s">
        <v>94</v>
      </c>
      <c r="AB4151" t="s">
        <v>95</v>
      </c>
      <c r="AC4151" t="s">
        <v>95</v>
      </c>
      <c r="AD4151" t="s">
        <v>109</v>
      </c>
      <c r="AE4151" t="s">
        <v>1074</v>
      </c>
      <c r="AF4151">
        <v>15</v>
      </c>
      <c r="AG4151" s="51">
        <v>40034466</v>
      </c>
      <c r="AI4151">
        <v>26</v>
      </c>
      <c r="AJ4151">
        <v>26</v>
      </c>
      <c r="AK4151" t="s">
        <v>95</v>
      </c>
      <c r="AL4151">
        <v>0</v>
      </c>
    </row>
    <row r="4152" spans="1:38">
      <c r="A4152">
        <v>3270968</v>
      </c>
      <c r="B4152" t="s">
        <v>13486</v>
      </c>
      <c r="C4152" t="s">
        <v>18</v>
      </c>
      <c r="D4152" t="s">
        <v>85</v>
      </c>
      <c r="E4152">
        <v>2011</v>
      </c>
      <c r="F4152">
        <v>8</v>
      </c>
      <c r="G4152">
        <v>19</v>
      </c>
      <c r="H4152" t="s">
        <v>86</v>
      </c>
      <c r="I4152" t="s">
        <v>16</v>
      </c>
      <c r="J4152" t="s">
        <v>16</v>
      </c>
      <c r="K4152" t="s">
        <v>646</v>
      </c>
      <c r="L4152" t="s">
        <v>86</v>
      </c>
      <c r="M4152" t="s">
        <v>88</v>
      </c>
      <c r="N4152" s="50">
        <v>42772945</v>
      </c>
      <c r="O4152" s="51">
        <v>2321025</v>
      </c>
      <c r="P4152" t="s">
        <v>13487</v>
      </c>
      <c r="Q4152" t="s">
        <v>610</v>
      </c>
      <c r="R4152" t="s">
        <v>371</v>
      </c>
      <c r="S4152" s="49" t="str">
        <f>CONCATENATE(Tabla_Datos[[#This Row],[Nombre_Cliente]]," ",Tabla_Datos[[#This Row],[ApellidoPaterno_Cliente]]," ",Tabla_Datos[[#This Row],[ApellidoMaterno_Cliente]])</f>
        <v>MANUEL ADOLFO MARTINEZ ENRIQUEZ</v>
      </c>
      <c r="T4152" s="53">
        <f>DATE(Tabla_Datos[[#This Row],[tAnio]],Tabla_Datos[[#This Row],[tMes]],Tabla_Datos[[#This Row],[tDia]])</f>
        <v>40774</v>
      </c>
      <c r="U4152" s="53" t="str">
        <f>IF(Tabla_Datos[[#This Row],[cProvincia]]="LIMA","LIMA","PROVINCIA")</f>
        <v>LIMA</v>
      </c>
      <c r="V4152" s="53" t="str">
        <f>MID(Tabla_Datos[[#This Row],[pTelefono]],1,SEARCH("-",Tabla_Datos[[#This Row],[pTelefono]],1)-1)</f>
        <v>1</v>
      </c>
      <c r="W4152" s="53" t="str">
        <f>MID(Tabla_Datos[[#This Row],[pTelefono]],SEARCH("-",Tabla_Datos[[#This Row],[pTelefono]],1)+1,LEN(Tabla_Datos[[#This Row],[pTelefono]]))</f>
        <v>996686127</v>
      </c>
      <c r="X4152" s="53" t="str">
        <f>CONCATENATE(Tabla_Datos[[#This Row],[TipUrb]]," ",Tabla_Datos[[#This Row],[Calle]]," ",Tabla_Datos[[#This Row],[NumCalle]])</f>
        <v>RS LAS MORERAS 0</v>
      </c>
      <c r="Y4152" t="s">
        <v>92</v>
      </c>
      <c r="Z4152" t="s">
        <v>93</v>
      </c>
      <c r="AA4152" t="s">
        <v>94</v>
      </c>
      <c r="AB4152" t="s">
        <v>95</v>
      </c>
      <c r="AC4152">
        <v>603</v>
      </c>
      <c r="AD4152" t="s">
        <v>435</v>
      </c>
      <c r="AE4152" t="s">
        <v>95</v>
      </c>
      <c r="AG4152" s="51">
        <v>7222474</v>
      </c>
      <c r="AI4152" t="s">
        <v>122</v>
      </c>
      <c r="AJ4152" t="s">
        <v>122</v>
      </c>
      <c r="AK4152" t="s">
        <v>13488</v>
      </c>
      <c r="AL4152">
        <v>0</v>
      </c>
    </row>
    <row r="4153" spans="1:38">
      <c r="A4153">
        <v>3272007</v>
      </c>
      <c r="B4153" t="s">
        <v>13489</v>
      </c>
      <c r="C4153" t="s">
        <v>18</v>
      </c>
      <c r="D4153" t="s">
        <v>143</v>
      </c>
      <c r="E4153">
        <v>2011</v>
      </c>
      <c r="F4153">
        <v>8</v>
      </c>
      <c r="G4153">
        <v>19</v>
      </c>
      <c r="H4153" t="s">
        <v>86</v>
      </c>
      <c r="I4153" t="s">
        <v>16</v>
      </c>
      <c r="J4153" t="s">
        <v>4931</v>
      </c>
      <c r="K4153" t="s">
        <v>4931</v>
      </c>
      <c r="L4153" t="s">
        <v>86</v>
      </c>
      <c r="M4153" t="s">
        <v>148</v>
      </c>
      <c r="N4153" s="50">
        <v>3386828</v>
      </c>
      <c r="O4153" s="51">
        <v>2321563</v>
      </c>
      <c r="P4153" t="s">
        <v>13490</v>
      </c>
      <c r="Q4153" t="s">
        <v>2082</v>
      </c>
      <c r="R4153" t="s">
        <v>912</v>
      </c>
      <c r="S4153" s="49" t="str">
        <f>CONCATENATE(Tabla_Datos[[#This Row],[Nombre_Cliente]]," ",Tabla_Datos[[#This Row],[ApellidoPaterno_Cliente]]," ",Tabla_Datos[[#This Row],[ApellidoMaterno_Cliente]])</f>
        <v xml:space="preserve">MARCOS GAUDENCIO  SALAS  TRUJILLO </v>
      </c>
      <c r="T4153" s="53">
        <f>DATE(Tabla_Datos[[#This Row],[tAnio]],Tabla_Datos[[#This Row],[tMes]],Tabla_Datos[[#This Row],[tDia]])</f>
        <v>40774</v>
      </c>
      <c r="U4153" s="53" t="str">
        <f>IF(Tabla_Datos[[#This Row],[cProvincia]]="LIMA","LIMA","PROVINCIA")</f>
        <v>PROVINCIA</v>
      </c>
      <c r="V4153" s="53" t="str">
        <f>MID(Tabla_Datos[[#This Row],[pTelefono]],1,SEARCH("-",Tabla_Datos[[#This Row],[pTelefono]],1)-1)</f>
        <v>1</v>
      </c>
      <c r="W4153" s="53" t="str">
        <f>MID(Tabla_Datos[[#This Row],[pTelefono]],SEARCH("-",Tabla_Datos[[#This Row],[pTelefono]],1)+1,LEN(Tabla_Datos[[#This Row],[pTelefono]]))</f>
        <v>989326039</v>
      </c>
      <c r="X4153" s="53" t="str">
        <f>CONCATENATE(Tabla_Datos[[#This Row],[TipUrb]]," ",Tabla_Datos[[#This Row],[Calle]]," ",Tabla_Datos[[#This Row],[NumCalle]])</f>
        <v>-   0</v>
      </c>
      <c r="Y4153" t="s">
        <v>92</v>
      </c>
      <c r="Z4153" t="s">
        <v>181</v>
      </c>
      <c r="AA4153" t="s">
        <v>182</v>
      </c>
      <c r="AB4153" t="s">
        <v>95</v>
      </c>
      <c r="AC4153" t="s">
        <v>95</v>
      </c>
      <c r="AD4153" t="s">
        <v>109</v>
      </c>
      <c r="AE4153" t="s">
        <v>361</v>
      </c>
      <c r="AF4153">
        <v>10</v>
      </c>
      <c r="AG4153" s="51">
        <v>15747579</v>
      </c>
      <c r="AI4153">
        <v>26</v>
      </c>
      <c r="AJ4153">
        <v>26</v>
      </c>
      <c r="AK4153" t="s">
        <v>95</v>
      </c>
      <c r="AL4153">
        <v>0</v>
      </c>
    </row>
    <row r="4154" spans="1:38">
      <c r="A4154">
        <v>3270440</v>
      </c>
      <c r="B4154" t="s">
        <v>13491</v>
      </c>
      <c r="C4154" t="s">
        <v>19</v>
      </c>
      <c r="D4154" t="s">
        <v>85</v>
      </c>
      <c r="E4154">
        <v>2011</v>
      </c>
      <c r="F4154">
        <v>8</v>
      </c>
      <c r="G4154">
        <v>19</v>
      </c>
      <c r="H4154" t="s">
        <v>144</v>
      </c>
      <c r="I4154" t="s">
        <v>16</v>
      </c>
      <c r="J4154" t="s">
        <v>16</v>
      </c>
      <c r="K4154" t="s">
        <v>567</v>
      </c>
      <c r="L4154" t="s">
        <v>86</v>
      </c>
      <c r="M4154" t="s">
        <v>88</v>
      </c>
      <c r="N4154" s="50">
        <v>9854201</v>
      </c>
      <c r="O4154" s="51">
        <v>2320644</v>
      </c>
      <c r="P4154" t="s">
        <v>7214</v>
      </c>
      <c r="Q4154" t="s">
        <v>550</v>
      </c>
      <c r="R4154" t="s">
        <v>13492</v>
      </c>
      <c r="S4154" s="49" t="str">
        <f>CONCATENATE(Tabla_Datos[[#This Row],[Nombre_Cliente]]," ",Tabla_Datos[[#This Row],[ApellidoPaterno_Cliente]]," ",Tabla_Datos[[#This Row],[ApellidoMaterno_Cliente]])</f>
        <v>MARIA MENDOZA ROJAS DE YNGUNZA</v>
      </c>
      <c r="T4154" s="53">
        <f>DATE(Tabla_Datos[[#This Row],[tAnio]],Tabla_Datos[[#This Row],[tMes]],Tabla_Datos[[#This Row],[tDia]])</f>
        <v>40774</v>
      </c>
      <c r="U4154" s="53" t="str">
        <f>IF(Tabla_Datos[[#This Row],[cProvincia]]="LIMA","LIMA","PROVINCIA")</f>
        <v>LIMA</v>
      </c>
      <c r="V4154" s="53" t="str">
        <f>MID(Tabla_Datos[[#This Row],[pTelefono]],1,SEARCH("-",Tabla_Datos[[#This Row],[pTelefono]],1)-1)</f>
        <v>1</v>
      </c>
      <c r="W4154" s="53" t="str">
        <f>MID(Tabla_Datos[[#This Row],[pTelefono]],SEARCH("-",Tabla_Datos[[#This Row],[pTelefono]],1)+1,LEN(Tabla_Datos[[#This Row],[pTelefono]]))</f>
        <v>963984028</v>
      </c>
      <c r="X4154" s="53" t="str">
        <f>CONCATENATE(Tabla_Datos[[#This Row],[TipUrb]]," ",Tabla_Datos[[#This Row],[Calle]]," ",Tabla_Datos[[#This Row],[NumCalle]])</f>
        <v>UR DE LA TORRE, EUGENIO 169</v>
      </c>
      <c r="Y4154" t="s">
        <v>92</v>
      </c>
      <c r="Z4154" t="s">
        <v>122</v>
      </c>
      <c r="AA4154" t="s">
        <v>123</v>
      </c>
      <c r="AB4154" t="s">
        <v>95</v>
      </c>
      <c r="AC4154" t="s">
        <v>95</v>
      </c>
      <c r="AD4154" t="s">
        <v>161</v>
      </c>
      <c r="AE4154" t="s">
        <v>95</v>
      </c>
      <c r="AF4154" t="s">
        <v>95</v>
      </c>
      <c r="AG4154" s="51">
        <v>4024200</v>
      </c>
      <c r="AH4154" t="s">
        <v>95</v>
      </c>
      <c r="AI4154">
        <v>1</v>
      </c>
      <c r="AJ4154">
        <v>1</v>
      </c>
      <c r="AK4154" t="s">
        <v>13493</v>
      </c>
      <c r="AL4154">
        <v>169</v>
      </c>
    </row>
    <row r="4155" spans="1:38">
      <c r="A4155">
        <v>3283500</v>
      </c>
      <c r="B4155" t="s">
        <v>13494</v>
      </c>
      <c r="C4155" t="s">
        <v>19</v>
      </c>
      <c r="D4155" t="s">
        <v>85</v>
      </c>
      <c r="E4155">
        <v>2011</v>
      </c>
      <c r="F4155">
        <v>8</v>
      </c>
      <c r="G4155">
        <v>19</v>
      </c>
      <c r="H4155" t="s">
        <v>144</v>
      </c>
      <c r="I4155" t="s">
        <v>16</v>
      </c>
      <c r="J4155" t="s">
        <v>16</v>
      </c>
      <c r="K4155" t="s">
        <v>1213</v>
      </c>
      <c r="L4155" t="s">
        <v>86</v>
      </c>
      <c r="M4155" t="s">
        <v>88</v>
      </c>
      <c r="N4155" s="50">
        <v>42297623</v>
      </c>
      <c r="O4155" s="51">
        <v>2321915</v>
      </c>
      <c r="P4155" t="s">
        <v>4259</v>
      </c>
      <c r="Q4155" t="s">
        <v>13495</v>
      </c>
      <c r="R4155" t="s">
        <v>13496</v>
      </c>
      <c r="S4155" s="49" t="str">
        <f>CONCATENATE(Tabla_Datos[[#This Row],[Nombre_Cliente]]," ",Tabla_Datos[[#This Row],[ApellidoPaterno_Cliente]]," ",Tabla_Datos[[#This Row],[ApellidoMaterno_Cliente]])</f>
        <v>SANTA ISABEL COLEGIO NACIONAL</v>
      </c>
      <c r="T4155" s="53">
        <f>DATE(Tabla_Datos[[#This Row],[tAnio]],Tabla_Datos[[#This Row],[tMes]],Tabla_Datos[[#This Row],[tDia]])</f>
        <v>40774</v>
      </c>
      <c r="U4155" s="53" t="str">
        <f>IF(Tabla_Datos[[#This Row],[cProvincia]]="LIMA","LIMA","PROVINCIA")</f>
        <v>LIMA</v>
      </c>
      <c r="V4155" s="53" t="str">
        <f>MID(Tabla_Datos[[#This Row],[pTelefono]],1,SEARCH("-",Tabla_Datos[[#This Row],[pTelefono]],1)-1)</f>
        <v>1</v>
      </c>
      <c r="W4155" s="53" t="str">
        <f>MID(Tabla_Datos[[#This Row],[pTelefono]],SEARCH("-",Tabla_Datos[[#This Row],[pTelefono]],1)+1,LEN(Tabla_Datos[[#This Row],[pTelefono]]))</f>
        <v>998999928</v>
      </c>
      <c r="X4155" s="53" t="str">
        <f>CONCATENATE(Tabla_Datos[[#This Row],[TipUrb]]," ",Tabla_Datos[[#This Row],[Calle]]," ",Tabla_Datos[[#This Row],[NumCalle]])</f>
        <v>UR LOS ALHELIES 0</v>
      </c>
      <c r="Y4155" t="s">
        <v>92</v>
      </c>
      <c r="Z4155" t="s">
        <v>122</v>
      </c>
      <c r="AA4155" t="s">
        <v>123</v>
      </c>
      <c r="AB4155" t="s">
        <v>95</v>
      </c>
      <c r="AC4155" t="s">
        <v>95</v>
      </c>
      <c r="AD4155" t="s">
        <v>161</v>
      </c>
      <c r="AE4155" t="s">
        <v>95</v>
      </c>
      <c r="AF4155" t="s">
        <v>95</v>
      </c>
      <c r="AG4155" s="51">
        <v>9403875</v>
      </c>
      <c r="AI4155">
        <v>1</v>
      </c>
      <c r="AJ4155">
        <v>1</v>
      </c>
      <c r="AK4155" t="s">
        <v>11009</v>
      </c>
      <c r="AL4155">
        <v>0</v>
      </c>
    </row>
    <row r="4156" spans="1:38">
      <c r="A4156">
        <v>3272986</v>
      </c>
      <c r="B4156" t="s">
        <v>13497</v>
      </c>
      <c r="C4156" t="s">
        <v>19</v>
      </c>
      <c r="D4156" t="s">
        <v>85</v>
      </c>
      <c r="E4156">
        <v>2011</v>
      </c>
      <c r="F4156">
        <v>8</v>
      </c>
      <c r="G4156">
        <v>19</v>
      </c>
      <c r="H4156" t="s">
        <v>86</v>
      </c>
      <c r="I4156" t="s">
        <v>16</v>
      </c>
      <c r="J4156" t="s">
        <v>16</v>
      </c>
      <c r="K4156" t="s">
        <v>230</v>
      </c>
      <c r="L4156" t="s">
        <v>86</v>
      </c>
      <c r="M4156" t="s">
        <v>88</v>
      </c>
      <c r="N4156" s="50">
        <v>11111252</v>
      </c>
      <c r="O4156" s="51">
        <v>2322321</v>
      </c>
      <c r="P4156" t="s">
        <v>13498</v>
      </c>
      <c r="Q4156" t="s">
        <v>1747</v>
      </c>
      <c r="R4156" t="s">
        <v>13499</v>
      </c>
      <c r="S4156" s="49" t="str">
        <f>CONCATENATE(Tabla_Datos[[#This Row],[Nombre_Cliente]]," ",Tabla_Datos[[#This Row],[ApellidoPaterno_Cliente]]," ",Tabla_Datos[[#This Row],[ApellidoMaterno_Cliente]])</f>
        <v>YANINA MARIBEL BENITES NIEVES</v>
      </c>
      <c r="T4156" s="53">
        <f>DATE(Tabla_Datos[[#This Row],[tAnio]],Tabla_Datos[[#This Row],[tMes]],Tabla_Datos[[#This Row],[tDia]])</f>
        <v>40774</v>
      </c>
      <c r="U4156" s="53" t="str">
        <f>IF(Tabla_Datos[[#This Row],[cProvincia]]="LIMA","LIMA","PROVINCIA")</f>
        <v>LIMA</v>
      </c>
      <c r="V4156" s="53" t="str">
        <f>MID(Tabla_Datos[[#This Row],[pTelefono]],1,SEARCH("-",Tabla_Datos[[#This Row],[pTelefono]],1)-1)</f>
        <v>1</v>
      </c>
      <c r="W4156" s="53" t="str">
        <f>MID(Tabla_Datos[[#This Row],[pTelefono]],SEARCH("-",Tabla_Datos[[#This Row],[pTelefono]],1)+1,LEN(Tabla_Datos[[#This Row],[pTelefono]]))</f>
        <v>13074580</v>
      </c>
      <c r="X4156" s="53" t="str">
        <f>CONCATENATE(Tabla_Datos[[#This Row],[TipUrb]]," ",Tabla_Datos[[#This Row],[Calle]]," ",Tabla_Datos[[#This Row],[NumCalle]])</f>
        <v>UR 5 0</v>
      </c>
      <c r="Y4156" t="s">
        <v>92</v>
      </c>
      <c r="Z4156" t="s">
        <v>196</v>
      </c>
      <c r="AA4156" t="s">
        <v>197</v>
      </c>
      <c r="AB4156" t="s">
        <v>95</v>
      </c>
      <c r="AC4156" t="s">
        <v>95</v>
      </c>
      <c r="AD4156" t="s">
        <v>161</v>
      </c>
      <c r="AE4156" t="s">
        <v>13500</v>
      </c>
      <c r="AF4156">
        <v>24</v>
      </c>
      <c r="AG4156" s="51">
        <v>42662408</v>
      </c>
      <c r="AH4156" t="s">
        <v>95</v>
      </c>
      <c r="AI4156">
        <v>1</v>
      </c>
      <c r="AJ4156">
        <v>1</v>
      </c>
      <c r="AK4156">
        <v>5</v>
      </c>
      <c r="AL4156">
        <v>0</v>
      </c>
    </row>
    <row r="4157" spans="1:38">
      <c r="A4157">
        <v>3273389</v>
      </c>
      <c r="B4157" t="s">
        <v>13501</v>
      </c>
      <c r="C4157" t="s">
        <v>19</v>
      </c>
      <c r="D4157" t="s">
        <v>85</v>
      </c>
      <c r="E4157">
        <v>2011</v>
      </c>
      <c r="F4157">
        <v>8</v>
      </c>
      <c r="G4157">
        <v>19</v>
      </c>
      <c r="H4157" t="s">
        <v>144</v>
      </c>
      <c r="I4157" t="s">
        <v>16</v>
      </c>
      <c r="J4157" t="s">
        <v>16</v>
      </c>
      <c r="K4157" t="s">
        <v>236</v>
      </c>
      <c r="L4157" t="s">
        <v>144</v>
      </c>
      <c r="M4157" t="s">
        <v>88</v>
      </c>
      <c r="O4157" s="51">
        <v>2322657</v>
      </c>
      <c r="P4157" t="s">
        <v>6089</v>
      </c>
      <c r="Q4157" t="s">
        <v>422</v>
      </c>
      <c r="R4157" t="s">
        <v>2436</v>
      </c>
      <c r="S4157" s="49" t="str">
        <f>CONCATENATE(Tabla_Datos[[#This Row],[Nombre_Cliente]]," ",Tabla_Datos[[#This Row],[ApellidoPaterno_Cliente]]," ",Tabla_Datos[[#This Row],[ApellidoMaterno_Cliente]])</f>
        <v>ANA SOFIA CORDOVA ECHEVARRIA</v>
      </c>
      <c r="T4157" s="53">
        <f>DATE(Tabla_Datos[[#This Row],[tAnio]],Tabla_Datos[[#This Row],[tMes]],Tabla_Datos[[#This Row],[tDia]])</f>
        <v>40774</v>
      </c>
      <c r="U4157" s="53" t="str">
        <f>IF(Tabla_Datos[[#This Row],[cProvincia]]="LIMA","LIMA","PROVINCIA")</f>
        <v>LIMA</v>
      </c>
      <c r="V4157" s="53" t="str">
        <f>MID(Tabla_Datos[[#This Row],[pTelefono]],1,SEARCH("-",Tabla_Datos[[#This Row],[pTelefono]],1)-1)</f>
        <v>1</v>
      </c>
      <c r="W4157" s="53" t="str">
        <f>MID(Tabla_Datos[[#This Row],[pTelefono]],SEARCH("-",Tabla_Datos[[#This Row],[pTelefono]],1)+1,LEN(Tabla_Datos[[#This Row],[pTelefono]]))</f>
        <v>975703392</v>
      </c>
      <c r="X4157" s="53" t="str">
        <f>CONCATENATE(Tabla_Datos[[#This Row],[TipUrb]]," ",Tabla_Datos[[#This Row],[Calle]]," ",Tabla_Datos[[#This Row],[NumCalle]])</f>
        <v xml:space="preserve">  28 DE JULIO 414</v>
      </c>
      <c r="Y4157" t="s">
        <v>92</v>
      </c>
      <c r="Z4157" t="s">
        <v>122</v>
      </c>
      <c r="AA4157" t="s">
        <v>123</v>
      </c>
      <c r="AB4157" t="s">
        <v>95</v>
      </c>
      <c r="AC4157">
        <v>3</v>
      </c>
      <c r="AD4157" t="s">
        <v>95</v>
      </c>
      <c r="AE4157" t="s">
        <v>95</v>
      </c>
      <c r="AF4157" t="s">
        <v>95</v>
      </c>
      <c r="AG4157" s="51">
        <v>40274408</v>
      </c>
      <c r="AH4157" t="s">
        <v>95</v>
      </c>
      <c r="AI4157">
        <v>1</v>
      </c>
      <c r="AJ4157">
        <v>1</v>
      </c>
      <c r="AK4157" t="s">
        <v>4274</v>
      </c>
      <c r="AL4157">
        <v>414</v>
      </c>
    </row>
    <row r="4158" spans="1:38">
      <c r="A4158">
        <v>3273828</v>
      </c>
      <c r="B4158" t="s">
        <v>13502</v>
      </c>
      <c r="C4158" t="s">
        <v>18</v>
      </c>
      <c r="D4158" t="s">
        <v>143</v>
      </c>
      <c r="E4158">
        <v>2011</v>
      </c>
      <c r="F4158">
        <v>8</v>
      </c>
      <c r="G4158">
        <v>19</v>
      </c>
      <c r="H4158" t="s">
        <v>86</v>
      </c>
      <c r="I4158" t="s">
        <v>300</v>
      </c>
      <c r="J4158" t="s">
        <v>535</v>
      </c>
      <c r="K4158" t="s">
        <v>7601</v>
      </c>
      <c r="L4158" t="s">
        <v>86</v>
      </c>
      <c r="M4158" t="s">
        <v>148</v>
      </c>
      <c r="N4158" s="50">
        <v>65</v>
      </c>
      <c r="O4158" s="51">
        <v>2322893</v>
      </c>
      <c r="P4158" t="s">
        <v>13503</v>
      </c>
      <c r="Q4158" t="s">
        <v>511</v>
      </c>
      <c r="R4158" t="s">
        <v>5945</v>
      </c>
      <c r="S4158" s="49" t="str">
        <f>CONCATENATE(Tabla_Datos[[#This Row],[Nombre_Cliente]]," ",Tabla_Datos[[#This Row],[ApellidoPaterno_Cliente]]," ",Tabla_Datos[[#This Row],[ApellidoMaterno_Cliente]])</f>
        <v>JULIO JAIME RUIZ TAMANI</v>
      </c>
      <c r="T4158" s="53">
        <f>DATE(Tabla_Datos[[#This Row],[tAnio]],Tabla_Datos[[#This Row],[tMes]],Tabla_Datos[[#This Row],[tDia]])</f>
        <v>40774</v>
      </c>
      <c r="U4158" s="53" t="str">
        <f>IF(Tabla_Datos[[#This Row],[cProvincia]]="LIMA","LIMA","PROVINCIA")</f>
        <v>PROVINCIA</v>
      </c>
      <c r="V4158" s="53" t="str">
        <f>MID(Tabla_Datos[[#This Row],[pTelefono]],1,SEARCH("-",Tabla_Datos[[#This Row],[pTelefono]],1)-1)</f>
        <v>65</v>
      </c>
      <c r="W4158" s="53" t="str">
        <f>MID(Tabla_Datos[[#This Row],[pTelefono]],SEARCH("-",Tabla_Datos[[#This Row],[pTelefono]],1)+1,LEN(Tabla_Datos[[#This Row],[pTelefono]]))</f>
        <v>975774528</v>
      </c>
      <c r="X4158" s="53" t="str">
        <f>CONCATENATE(Tabla_Datos[[#This Row],[TipUrb]]," ",Tabla_Datos[[#This Row],[Calle]]," ",Tabla_Datos[[#This Row],[NumCalle]])</f>
        <v>- MIRAFLORES 309</v>
      </c>
      <c r="Y4158" t="s">
        <v>305</v>
      </c>
      <c r="Z4158" t="s">
        <v>181</v>
      </c>
      <c r="AA4158" t="s">
        <v>182</v>
      </c>
      <c r="AB4158" t="s">
        <v>95</v>
      </c>
      <c r="AC4158" t="s">
        <v>95</v>
      </c>
      <c r="AD4158" t="s">
        <v>109</v>
      </c>
      <c r="AE4158" t="s">
        <v>95</v>
      </c>
      <c r="AG4158" s="51">
        <v>43910914</v>
      </c>
      <c r="AI4158">
        <v>61</v>
      </c>
      <c r="AJ4158">
        <v>61</v>
      </c>
      <c r="AK4158" t="s">
        <v>492</v>
      </c>
      <c r="AL4158">
        <v>309</v>
      </c>
    </row>
    <row r="4159" spans="1:38">
      <c r="A4159">
        <v>3274359</v>
      </c>
      <c r="B4159" t="s">
        <v>13504</v>
      </c>
      <c r="C4159" t="s">
        <v>19</v>
      </c>
      <c r="D4159" t="s">
        <v>85</v>
      </c>
      <c r="E4159">
        <v>2011</v>
      </c>
      <c r="F4159">
        <v>8</v>
      </c>
      <c r="G4159">
        <v>19</v>
      </c>
      <c r="H4159" t="s">
        <v>86</v>
      </c>
      <c r="I4159" t="s">
        <v>16</v>
      </c>
      <c r="J4159" t="s">
        <v>16</v>
      </c>
      <c r="K4159" t="s">
        <v>386</v>
      </c>
      <c r="L4159" t="s">
        <v>86</v>
      </c>
      <c r="M4159" t="s">
        <v>88</v>
      </c>
      <c r="N4159" s="50">
        <v>42813135</v>
      </c>
      <c r="O4159" s="51">
        <v>2323330</v>
      </c>
      <c r="P4159" t="s">
        <v>13505</v>
      </c>
      <c r="Q4159" t="s">
        <v>451</v>
      </c>
      <c r="R4159" t="s">
        <v>13506</v>
      </c>
      <c r="S4159" s="49" t="str">
        <f>CONCATENATE(Tabla_Datos[[#This Row],[Nombre_Cliente]]," ",Tabla_Datos[[#This Row],[ApellidoPaterno_Cliente]]," ",Tabla_Datos[[#This Row],[ApellidoMaterno_Cliente]])</f>
        <v>LUZ DEL CARMEN FLORES ALCAZAR</v>
      </c>
      <c r="T4159" s="53">
        <f>DATE(Tabla_Datos[[#This Row],[tAnio]],Tabla_Datos[[#This Row],[tMes]],Tabla_Datos[[#This Row],[tDia]])</f>
        <v>40774</v>
      </c>
      <c r="U4159" s="53" t="str">
        <f>IF(Tabla_Datos[[#This Row],[cProvincia]]="LIMA","LIMA","PROVINCIA")</f>
        <v>LIMA</v>
      </c>
      <c r="V4159" s="53" t="str">
        <f>MID(Tabla_Datos[[#This Row],[pTelefono]],1,SEARCH("-",Tabla_Datos[[#This Row],[pTelefono]],1)-1)</f>
        <v>1</v>
      </c>
      <c r="W4159" s="53" t="str">
        <f>MID(Tabla_Datos[[#This Row],[pTelefono]],SEARCH("-",Tabla_Datos[[#This Row],[pTelefono]],1)+1,LEN(Tabla_Datos[[#This Row],[pTelefono]]))</f>
        <v>986726298</v>
      </c>
      <c r="X4159" s="53" t="str">
        <f>CONCATENATE(Tabla_Datos[[#This Row],[TipUrb]]," ",Tabla_Datos[[#This Row],[Calle]]," ",Tabla_Datos[[#This Row],[NumCalle]])</f>
        <v xml:space="preserve">  CAMINO REAL 791</v>
      </c>
      <c r="Y4159" t="s">
        <v>92</v>
      </c>
      <c r="Z4159" t="s">
        <v>196</v>
      </c>
      <c r="AA4159" t="s">
        <v>197</v>
      </c>
      <c r="AB4159" t="s">
        <v>95</v>
      </c>
      <c r="AC4159">
        <v>803</v>
      </c>
      <c r="AD4159" t="s">
        <v>95</v>
      </c>
      <c r="AE4159" t="s">
        <v>95</v>
      </c>
      <c r="AF4159" t="s">
        <v>95</v>
      </c>
      <c r="AG4159" s="51" t="s">
        <v>13507</v>
      </c>
      <c r="AH4159" t="s">
        <v>95</v>
      </c>
      <c r="AI4159">
        <v>1</v>
      </c>
      <c r="AJ4159">
        <v>1</v>
      </c>
      <c r="AK4159" t="s">
        <v>12894</v>
      </c>
      <c r="AL4159">
        <v>791</v>
      </c>
    </row>
    <row r="4160" spans="1:38">
      <c r="A4160">
        <v>3274270</v>
      </c>
      <c r="B4160" t="s">
        <v>1729</v>
      </c>
      <c r="C4160" t="s">
        <v>20</v>
      </c>
      <c r="D4160" t="s">
        <v>224</v>
      </c>
      <c r="E4160">
        <v>2011</v>
      </c>
      <c r="F4160">
        <v>8</v>
      </c>
      <c r="G4160">
        <v>19</v>
      </c>
      <c r="H4160" t="s">
        <v>86</v>
      </c>
      <c r="I4160" t="s">
        <v>16</v>
      </c>
      <c r="J4160" t="s">
        <v>16</v>
      </c>
      <c r="K4160" t="s">
        <v>16</v>
      </c>
      <c r="L4160" t="s">
        <v>86</v>
      </c>
      <c r="M4160" t="s">
        <v>88</v>
      </c>
      <c r="N4160" s="50">
        <v>99999999</v>
      </c>
      <c r="O4160" s="51">
        <v>2323257</v>
      </c>
      <c r="P4160" t="s">
        <v>13508</v>
      </c>
      <c r="Q4160" t="s">
        <v>780</v>
      </c>
      <c r="R4160" t="s">
        <v>13509</v>
      </c>
      <c r="S4160" s="49" t="str">
        <f>CONCATENATE(Tabla_Datos[[#This Row],[Nombre_Cliente]]," ",Tabla_Datos[[#This Row],[ApellidoPaterno_Cliente]]," ",Tabla_Datos[[#This Row],[ApellidoMaterno_Cliente]])</f>
        <v>ALEJANDRO NAPOLEON SANCHEZ VERDECCHIA</v>
      </c>
      <c r="T4160" s="53">
        <f>DATE(Tabla_Datos[[#This Row],[tAnio]],Tabla_Datos[[#This Row],[tMes]],Tabla_Datos[[#This Row],[tDia]])</f>
        <v>40774</v>
      </c>
      <c r="U4160" s="53" t="str">
        <f>IF(Tabla_Datos[[#This Row],[cProvincia]]="LIMA","LIMA","PROVINCIA")</f>
        <v>LIMA</v>
      </c>
      <c r="V4160" s="53" t="str">
        <f>MID(Tabla_Datos[[#This Row],[pTelefono]],1,SEARCH("-",Tabla_Datos[[#This Row],[pTelefono]],1)-1)</f>
        <v>1</v>
      </c>
      <c r="W4160" s="53" t="str">
        <f>MID(Tabla_Datos[[#This Row],[pTelefono]],SEARCH("-",Tabla_Datos[[#This Row],[pTelefono]],1)+1,LEN(Tabla_Datos[[#This Row],[pTelefono]]))</f>
        <v>123123123</v>
      </c>
      <c r="X4160" s="53" t="str">
        <f>CONCATENATE(Tabla_Datos[[#This Row],[TipUrb]]," ",Tabla_Datos[[#This Row],[Calle]]," ",Tabla_Datos[[#This Row],[NumCalle]])</f>
        <v>UR ZORRITOS 1399</v>
      </c>
      <c r="Y4160" t="s">
        <v>92</v>
      </c>
      <c r="Z4160" t="s">
        <v>122</v>
      </c>
      <c r="AA4160" t="s">
        <v>123</v>
      </c>
      <c r="AB4160">
        <v>3</v>
      </c>
      <c r="AC4160">
        <v>303</v>
      </c>
      <c r="AD4160" t="s">
        <v>161</v>
      </c>
      <c r="AE4160" t="s">
        <v>95</v>
      </c>
      <c r="AF4160" t="s">
        <v>95</v>
      </c>
      <c r="AG4160" s="51">
        <v>7339258</v>
      </c>
      <c r="AH4160" t="s">
        <v>95</v>
      </c>
      <c r="AI4160">
        <v>1</v>
      </c>
      <c r="AJ4160">
        <v>1</v>
      </c>
      <c r="AK4160" t="s">
        <v>1282</v>
      </c>
      <c r="AL4160">
        <v>1399</v>
      </c>
    </row>
    <row r="4161" spans="1:38">
      <c r="A4161">
        <v>3274747</v>
      </c>
      <c r="B4161" t="s">
        <v>13510</v>
      </c>
      <c r="C4161" t="s">
        <v>19</v>
      </c>
      <c r="D4161" t="s">
        <v>143</v>
      </c>
      <c r="E4161">
        <v>2011</v>
      </c>
      <c r="F4161">
        <v>8</v>
      </c>
      <c r="G4161">
        <v>19</v>
      </c>
      <c r="H4161" t="s">
        <v>144</v>
      </c>
      <c r="I4161" t="s">
        <v>141</v>
      </c>
      <c r="J4161" t="s">
        <v>13511</v>
      </c>
      <c r="K4161" t="s">
        <v>13512</v>
      </c>
      <c r="L4161" t="s">
        <v>144</v>
      </c>
      <c r="M4161" t="s">
        <v>88</v>
      </c>
      <c r="N4161" s="50">
        <v>20000030</v>
      </c>
      <c r="O4161" s="51">
        <v>2323641</v>
      </c>
      <c r="P4161" t="s">
        <v>13513</v>
      </c>
      <c r="Q4161" t="s">
        <v>95</v>
      </c>
      <c r="R4161" t="s">
        <v>95</v>
      </c>
      <c r="S4161" s="49" t="str">
        <f>CONCATENATE(Tabla_Datos[[#This Row],[Nombre_Cliente]]," ",Tabla_Datos[[#This Row],[ApellidoPaterno_Cliente]]," ",Tabla_Datos[[#This Row],[ApellidoMaterno_Cliente]])</f>
        <v xml:space="preserve">LUIS SAMUEL ZEVALLOS    </v>
      </c>
      <c r="T4161" s="53">
        <f>DATE(Tabla_Datos[[#This Row],[tAnio]],Tabla_Datos[[#This Row],[tMes]],Tabla_Datos[[#This Row],[tDia]])</f>
        <v>40774</v>
      </c>
      <c r="U4161" s="53" t="str">
        <f>IF(Tabla_Datos[[#This Row],[cProvincia]]="LIMA","LIMA","PROVINCIA")</f>
        <v>PROVINCIA</v>
      </c>
      <c r="V4161" s="53" t="str">
        <f>MID(Tabla_Datos[[#This Row],[pTelefono]],1,SEARCH("-",Tabla_Datos[[#This Row],[pTelefono]],1)-1)</f>
        <v>64</v>
      </c>
      <c r="W4161" s="53" t="str">
        <f>MID(Tabla_Datos[[#This Row],[pTelefono]],SEARCH("-",Tabla_Datos[[#This Row],[pTelefono]],1)+1,LEN(Tabla_Datos[[#This Row],[pTelefono]]))</f>
        <v>954017415</v>
      </c>
      <c r="X4161" s="53" t="str">
        <f>CONCATENATE(Tabla_Datos[[#This Row],[TipUrb]]," ",Tabla_Datos[[#This Row],[Calle]]," ",Tabla_Datos[[#This Row],[NumCalle]])</f>
        <v>- PUMACAHUA 132</v>
      </c>
      <c r="Y4161" t="s">
        <v>525</v>
      </c>
      <c r="Z4161" t="s">
        <v>152</v>
      </c>
      <c r="AA4161" t="s">
        <v>153</v>
      </c>
      <c r="AB4161" t="s">
        <v>95</v>
      </c>
      <c r="AC4161" t="s">
        <v>95</v>
      </c>
      <c r="AD4161" t="s">
        <v>109</v>
      </c>
      <c r="AE4161" t="s">
        <v>95</v>
      </c>
      <c r="AF4161" t="s">
        <v>95</v>
      </c>
      <c r="AG4161" s="51">
        <v>10731937</v>
      </c>
      <c r="AH4161" t="s">
        <v>95</v>
      </c>
      <c r="AI4161">
        <v>1</v>
      </c>
      <c r="AJ4161">
        <v>1</v>
      </c>
      <c r="AK4161" t="s">
        <v>5153</v>
      </c>
      <c r="AL4161">
        <v>132</v>
      </c>
    </row>
    <row r="4162" spans="1:38">
      <c r="A4162">
        <v>3274741</v>
      </c>
      <c r="B4162" t="s">
        <v>13514</v>
      </c>
      <c r="C4162" t="s">
        <v>20</v>
      </c>
      <c r="D4162" t="s">
        <v>85</v>
      </c>
      <c r="E4162">
        <v>2011</v>
      </c>
      <c r="F4162">
        <v>8</v>
      </c>
      <c r="G4162">
        <v>19</v>
      </c>
      <c r="H4162" t="s">
        <v>86</v>
      </c>
      <c r="I4162" t="s">
        <v>132</v>
      </c>
      <c r="J4162" t="s">
        <v>132</v>
      </c>
      <c r="K4162" t="s">
        <v>132</v>
      </c>
      <c r="L4162" t="s">
        <v>86</v>
      </c>
      <c r="M4162" t="s">
        <v>133</v>
      </c>
      <c r="N4162" s="50">
        <v>41259489</v>
      </c>
      <c r="O4162" s="51">
        <v>2323634</v>
      </c>
      <c r="P4162" t="s">
        <v>2542</v>
      </c>
      <c r="Q4162" t="s">
        <v>2491</v>
      </c>
      <c r="R4162" t="s">
        <v>793</v>
      </c>
      <c r="S4162" s="49" t="str">
        <f>CONCATENATE(Tabla_Datos[[#This Row],[Nombre_Cliente]]," ",Tabla_Datos[[#This Row],[ApellidoPaterno_Cliente]]," ",Tabla_Datos[[#This Row],[ApellidoMaterno_Cliente]])</f>
        <v>ALBERTO JAUREGUI CRUZ</v>
      </c>
      <c r="T4162" s="53">
        <f>DATE(Tabla_Datos[[#This Row],[tAnio]],Tabla_Datos[[#This Row],[tMes]],Tabla_Datos[[#This Row],[tDia]])</f>
        <v>40774</v>
      </c>
      <c r="U4162" s="53" t="str">
        <f>IF(Tabla_Datos[[#This Row],[cProvincia]]="LIMA","LIMA","PROVINCIA")</f>
        <v>PROVINCIA</v>
      </c>
      <c r="V4162" s="53" t="str">
        <f>MID(Tabla_Datos[[#This Row],[pTelefono]],1,SEARCH("-",Tabla_Datos[[#This Row],[pTelefono]],1)-1)</f>
        <v>73</v>
      </c>
      <c r="W4162" s="53" t="str">
        <f>MID(Tabla_Datos[[#This Row],[pTelefono]],SEARCH("-",Tabla_Datos[[#This Row],[pTelefono]],1)+1,LEN(Tabla_Datos[[#This Row],[pTelefono]]))</f>
        <v>969603310</v>
      </c>
      <c r="X4162" s="53" t="str">
        <f>CONCATENATE(Tabla_Datos[[#This Row],[TipUrb]]," ",Tabla_Datos[[#This Row],[Calle]]," ",Tabla_Datos[[#This Row],[NumCalle]])</f>
        <v>UR PIURA 0</v>
      </c>
      <c r="Y4162" t="s">
        <v>137</v>
      </c>
      <c r="Z4162" t="s">
        <v>122</v>
      </c>
      <c r="AA4162" t="s">
        <v>123</v>
      </c>
      <c r="AB4162" t="s">
        <v>95</v>
      </c>
      <c r="AC4162" t="s">
        <v>95</v>
      </c>
      <c r="AD4162" t="s">
        <v>161</v>
      </c>
      <c r="AE4162" t="s">
        <v>12203</v>
      </c>
      <c r="AF4162">
        <v>7</v>
      </c>
      <c r="AG4162" s="51" t="s">
        <v>95</v>
      </c>
      <c r="AH4162" t="s">
        <v>221</v>
      </c>
      <c r="AI4162">
        <v>1</v>
      </c>
      <c r="AJ4162">
        <v>1</v>
      </c>
      <c r="AK4162" t="s">
        <v>132</v>
      </c>
      <c r="AL4162">
        <v>0</v>
      </c>
    </row>
    <row r="4163" spans="1:38">
      <c r="A4163">
        <v>3282625</v>
      </c>
      <c r="B4163" t="s">
        <v>13515</v>
      </c>
      <c r="C4163" t="s">
        <v>18</v>
      </c>
      <c r="D4163" t="s">
        <v>85</v>
      </c>
      <c r="E4163">
        <v>2011</v>
      </c>
      <c r="F4163">
        <v>8</v>
      </c>
      <c r="G4163">
        <v>19</v>
      </c>
      <c r="H4163" t="s">
        <v>86</v>
      </c>
      <c r="I4163" t="s">
        <v>202</v>
      </c>
      <c r="J4163" t="s">
        <v>203</v>
      </c>
      <c r="K4163" t="s">
        <v>3637</v>
      </c>
      <c r="L4163" t="s">
        <v>86</v>
      </c>
      <c r="M4163" t="s">
        <v>133</v>
      </c>
      <c r="N4163" s="50">
        <v>42150797</v>
      </c>
      <c r="O4163" s="51">
        <v>2323458</v>
      </c>
      <c r="P4163" t="s">
        <v>13516</v>
      </c>
      <c r="Q4163" t="s">
        <v>95</v>
      </c>
      <c r="R4163" t="s">
        <v>95</v>
      </c>
      <c r="S4163" s="49" t="str">
        <f>CONCATENATE(Tabla_Datos[[#This Row],[Nombre_Cliente]]," ",Tabla_Datos[[#This Row],[ApellidoPaterno_Cliente]]," ",Tabla_Datos[[#This Row],[ApellidoMaterno_Cliente]])</f>
        <v xml:space="preserve">PARROQUIA NUESTRA SE    </v>
      </c>
      <c r="T4163" s="53">
        <f>DATE(Tabla_Datos[[#This Row],[tAnio]],Tabla_Datos[[#This Row],[tMes]],Tabla_Datos[[#This Row],[tDia]])</f>
        <v>40774</v>
      </c>
      <c r="U4163" s="53" t="str">
        <f>IF(Tabla_Datos[[#This Row],[cProvincia]]="LIMA","LIMA","PROVINCIA")</f>
        <v>PROVINCIA</v>
      </c>
      <c r="V4163" s="53" t="str">
        <f>MID(Tabla_Datos[[#This Row],[pTelefono]],1,SEARCH("-",Tabla_Datos[[#This Row],[pTelefono]],1)-1)</f>
        <v>74</v>
      </c>
      <c r="W4163" s="53" t="str">
        <f>MID(Tabla_Datos[[#This Row],[pTelefono]],SEARCH("-",Tabla_Datos[[#This Row],[pTelefono]],1)+1,LEN(Tabla_Datos[[#This Row],[pTelefono]]))</f>
        <v>74235660</v>
      </c>
      <c r="X4163" s="53" t="str">
        <f>CONCATENATE(Tabla_Datos[[#This Row],[TipUrb]]," ",Tabla_Datos[[#This Row],[Calle]]," ",Tabla_Datos[[#This Row],[NumCalle]])</f>
        <v>- CONTON´S 0</v>
      </c>
      <c r="Y4163" t="s">
        <v>208</v>
      </c>
      <c r="Z4163" t="s">
        <v>107</v>
      </c>
      <c r="AA4163" t="s">
        <v>108</v>
      </c>
      <c r="AB4163" t="s">
        <v>95</v>
      </c>
      <c r="AC4163" t="s">
        <v>95</v>
      </c>
      <c r="AD4163" t="s">
        <v>109</v>
      </c>
      <c r="AE4163" t="s">
        <v>95</v>
      </c>
      <c r="AG4163" s="51" t="s">
        <v>95</v>
      </c>
      <c r="AH4163">
        <v>2019998533</v>
      </c>
      <c r="AI4163" t="s">
        <v>1787</v>
      </c>
      <c r="AJ4163" t="s">
        <v>1787</v>
      </c>
      <c r="AK4163" t="s">
        <v>13517</v>
      </c>
      <c r="AL4163">
        <v>0</v>
      </c>
    </row>
    <row r="4164" spans="1:38">
      <c r="A4164">
        <v>3275168</v>
      </c>
      <c r="B4164" t="s">
        <v>13518</v>
      </c>
      <c r="C4164" t="s">
        <v>19</v>
      </c>
      <c r="D4164" t="s">
        <v>85</v>
      </c>
      <c r="E4164">
        <v>2011</v>
      </c>
      <c r="F4164">
        <v>8</v>
      </c>
      <c r="G4164">
        <v>19</v>
      </c>
      <c r="H4164" t="s">
        <v>86</v>
      </c>
      <c r="I4164" t="s">
        <v>16</v>
      </c>
      <c r="J4164" t="s">
        <v>16</v>
      </c>
      <c r="K4164" t="s">
        <v>1877</v>
      </c>
      <c r="L4164" t="s">
        <v>86</v>
      </c>
      <c r="M4164" t="s">
        <v>88</v>
      </c>
      <c r="N4164" s="50">
        <v>11111252</v>
      </c>
      <c r="O4164" s="51">
        <v>2323970</v>
      </c>
      <c r="P4164" t="s">
        <v>13519</v>
      </c>
      <c r="Q4164" t="s">
        <v>564</v>
      </c>
      <c r="R4164" t="s">
        <v>13520</v>
      </c>
      <c r="S4164" s="49" t="str">
        <f>CONCATENATE(Tabla_Datos[[#This Row],[Nombre_Cliente]]," ",Tabla_Datos[[#This Row],[ApellidoPaterno_Cliente]]," ",Tabla_Datos[[#This Row],[ApellidoMaterno_Cliente]])</f>
        <v>KEYKO KIOKO GARCIA CEVALLOS</v>
      </c>
      <c r="T4164" s="53">
        <f>DATE(Tabla_Datos[[#This Row],[tAnio]],Tabla_Datos[[#This Row],[tMes]],Tabla_Datos[[#This Row],[tDia]])</f>
        <v>40774</v>
      </c>
      <c r="U4164" s="53" t="str">
        <f>IF(Tabla_Datos[[#This Row],[cProvincia]]="LIMA","LIMA","PROVINCIA")</f>
        <v>LIMA</v>
      </c>
      <c r="V4164" s="53" t="str">
        <f>MID(Tabla_Datos[[#This Row],[pTelefono]],1,SEARCH("-",Tabla_Datos[[#This Row],[pTelefono]],1)-1)</f>
        <v>1</v>
      </c>
      <c r="W4164" s="53" t="str">
        <f>MID(Tabla_Datos[[#This Row],[pTelefono]],SEARCH("-",Tabla_Datos[[#This Row],[pTelefono]],1)+1,LEN(Tabla_Datos[[#This Row],[pTelefono]]))</f>
        <v>992382297</v>
      </c>
      <c r="X4164" s="53" t="str">
        <f>CONCATENATE(Tabla_Datos[[#This Row],[TipUrb]]," ",Tabla_Datos[[#This Row],[Calle]]," ",Tabla_Datos[[#This Row],[NumCalle]])</f>
        <v xml:space="preserve">  CORNEJO MARIANO 828</v>
      </c>
      <c r="Y4164" t="s">
        <v>92</v>
      </c>
      <c r="Z4164" t="s">
        <v>122</v>
      </c>
      <c r="AA4164" t="s">
        <v>123</v>
      </c>
      <c r="AB4164" t="s">
        <v>95</v>
      </c>
      <c r="AC4164" t="s">
        <v>95</v>
      </c>
      <c r="AD4164" t="s">
        <v>95</v>
      </c>
      <c r="AE4164" t="s">
        <v>95</v>
      </c>
      <c r="AF4164" t="s">
        <v>95</v>
      </c>
      <c r="AG4164" s="51">
        <v>47663388</v>
      </c>
      <c r="AH4164" t="s">
        <v>95</v>
      </c>
      <c r="AI4164">
        <v>1</v>
      </c>
      <c r="AJ4164">
        <v>1</v>
      </c>
      <c r="AK4164" t="s">
        <v>5437</v>
      </c>
      <c r="AL4164">
        <v>828</v>
      </c>
    </row>
    <row r="4165" spans="1:38">
      <c r="A4165">
        <v>3274939</v>
      </c>
      <c r="B4165" t="s">
        <v>13521</v>
      </c>
      <c r="C4165" t="s">
        <v>18</v>
      </c>
      <c r="D4165" t="s">
        <v>85</v>
      </c>
      <c r="E4165">
        <v>2011</v>
      </c>
      <c r="F4165">
        <v>8</v>
      </c>
      <c r="G4165">
        <v>19</v>
      </c>
      <c r="H4165" t="s">
        <v>86</v>
      </c>
      <c r="I4165" t="s">
        <v>16</v>
      </c>
      <c r="J4165" t="s">
        <v>16</v>
      </c>
      <c r="K4165" t="s">
        <v>496</v>
      </c>
      <c r="L4165" t="s">
        <v>86</v>
      </c>
      <c r="M4165" t="s">
        <v>88</v>
      </c>
      <c r="N4165" s="50">
        <v>80475383</v>
      </c>
      <c r="O4165" s="51">
        <v>2323757</v>
      </c>
      <c r="P4165" t="s">
        <v>13522</v>
      </c>
      <c r="Q4165" t="s">
        <v>1941</v>
      </c>
      <c r="R4165" t="s">
        <v>2407</v>
      </c>
      <c r="S4165" s="49" t="str">
        <f>CONCATENATE(Tabla_Datos[[#This Row],[Nombre_Cliente]]," ",Tabla_Datos[[#This Row],[ApellidoPaterno_Cliente]]," ",Tabla_Datos[[#This Row],[ApellidoMaterno_Cliente]])</f>
        <v xml:space="preserve">HENRY EMILIO  CACERES  RIVAS </v>
      </c>
      <c r="T4165" s="53">
        <f>DATE(Tabla_Datos[[#This Row],[tAnio]],Tabla_Datos[[#This Row],[tMes]],Tabla_Datos[[#This Row],[tDia]])</f>
        <v>40774</v>
      </c>
      <c r="U4165" s="53" t="str">
        <f>IF(Tabla_Datos[[#This Row],[cProvincia]]="LIMA","LIMA","PROVINCIA")</f>
        <v>LIMA</v>
      </c>
      <c r="V4165" s="53" t="str">
        <f>MID(Tabla_Datos[[#This Row],[pTelefono]],1,SEARCH("-",Tabla_Datos[[#This Row],[pTelefono]],1)-1)</f>
        <v>1</v>
      </c>
      <c r="W4165" s="53" t="str">
        <f>MID(Tabla_Datos[[#This Row],[pTelefono]],SEARCH("-",Tabla_Datos[[#This Row],[pTelefono]],1)+1,LEN(Tabla_Datos[[#This Row],[pTelefono]]))</f>
        <v>994584107</v>
      </c>
      <c r="X4165" s="53" t="str">
        <f>CONCATENATE(Tabla_Datos[[#This Row],[TipUrb]]," ",Tabla_Datos[[#This Row],[Calle]]," ",Tabla_Datos[[#This Row],[NumCalle]])</f>
        <v>-   0</v>
      </c>
      <c r="Y4165" t="s">
        <v>92</v>
      </c>
      <c r="Z4165" t="s">
        <v>93</v>
      </c>
      <c r="AA4165" t="s">
        <v>94</v>
      </c>
      <c r="AB4165" t="s">
        <v>95</v>
      </c>
      <c r="AC4165" t="s">
        <v>95</v>
      </c>
      <c r="AD4165" t="s">
        <v>109</v>
      </c>
      <c r="AE4165" t="s">
        <v>361</v>
      </c>
      <c r="AF4165">
        <v>12</v>
      </c>
      <c r="AG4165" s="51">
        <v>40614423</v>
      </c>
      <c r="AI4165">
        <v>26</v>
      </c>
      <c r="AJ4165">
        <v>26</v>
      </c>
      <c r="AK4165" t="s">
        <v>95</v>
      </c>
      <c r="AL4165">
        <v>0</v>
      </c>
    </row>
    <row r="4166" spans="1:38">
      <c r="A4166">
        <v>3275341</v>
      </c>
      <c r="B4166" t="s">
        <v>13523</v>
      </c>
      <c r="C4166" t="s">
        <v>19</v>
      </c>
      <c r="D4166" t="s">
        <v>143</v>
      </c>
      <c r="E4166">
        <v>2011</v>
      </c>
      <c r="F4166">
        <v>8</v>
      </c>
      <c r="G4166">
        <v>19</v>
      </c>
      <c r="H4166" t="s">
        <v>86</v>
      </c>
      <c r="I4166" t="s">
        <v>292</v>
      </c>
      <c r="J4166" t="s">
        <v>293</v>
      </c>
      <c r="K4166" t="s">
        <v>292</v>
      </c>
      <c r="L4166" t="s">
        <v>86</v>
      </c>
      <c r="M4166" t="s">
        <v>294</v>
      </c>
      <c r="N4166" s="50">
        <v>45905129</v>
      </c>
      <c r="O4166" s="51">
        <v>2324107</v>
      </c>
      <c r="P4166" t="s">
        <v>4276</v>
      </c>
      <c r="Q4166" t="s">
        <v>5854</v>
      </c>
      <c r="R4166" t="s">
        <v>13524</v>
      </c>
      <c r="S4166" s="49" t="str">
        <f>CONCATENATE(Tabla_Datos[[#This Row],[Nombre_Cliente]]," ",Tabla_Datos[[#This Row],[ApellidoPaterno_Cliente]]," ",Tabla_Datos[[#This Row],[ApellidoMaterno_Cliente]])</f>
        <v>MARIA ELENA PILLACA VILCATOMA</v>
      </c>
      <c r="T4166" s="53">
        <f>DATE(Tabla_Datos[[#This Row],[tAnio]],Tabla_Datos[[#This Row],[tMes]],Tabla_Datos[[#This Row],[tDia]])</f>
        <v>40774</v>
      </c>
      <c r="U4166" s="53" t="str">
        <f>IF(Tabla_Datos[[#This Row],[cProvincia]]="LIMA","LIMA","PROVINCIA")</f>
        <v>PROVINCIA</v>
      </c>
      <c r="V4166" s="53" t="str">
        <f>MID(Tabla_Datos[[#This Row],[pTelefono]],1,SEARCH("-",Tabla_Datos[[#This Row],[pTelefono]],1)-1)</f>
        <v>66</v>
      </c>
      <c r="W4166" s="53" t="str">
        <f>MID(Tabla_Datos[[#This Row],[pTelefono]],SEARCH("-",Tabla_Datos[[#This Row],[pTelefono]],1)+1,LEN(Tabla_Datos[[#This Row],[pTelefono]]))</f>
        <v>966938382</v>
      </c>
      <c r="X4166" s="53" t="str">
        <f>CONCATENATE(Tabla_Datos[[#This Row],[TipUrb]]," ",Tabla_Datos[[#This Row],[Calle]]," ",Tabla_Datos[[#This Row],[NumCalle]])</f>
        <v>- . 0</v>
      </c>
      <c r="Y4166" t="s">
        <v>298</v>
      </c>
      <c r="Z4166" t="s">
        <v>152</v>
      </c>
      <c r="AA4166" t="s">
        <v>153</v>
      </c>
      <c r="AB4166" t="s">
        <v>95</v>
      </c>
      <c r="AC4166" t="s">
        <v>95</v>
      </c>
      <c r="AD4166" t="s">
        <v>109</v>
      </c>
      <c r="AE4166" t="s">
        <v>474</v>
      </c>
      <c r="AF4166">
        <v>8</v>
      </c>
      <c r="AG4166" s="51">
        <v>40545425</v>
      </c>
      <c r="AH4166" t="s">
        <v>95</v>
      </c>
      <c r="AI4166">
        <v>1</v>
      </c>
      <c r="AJ4166">
        <v>1</v>
      </c>
      <c r="AK4166" t="s">
        <v>221</v>
      </c>
      <c r="AL4166">
        <v>0</v>
      </c>
    </row>
    <row r="4167" spans="1:38">
      <c r="A4167">
        <v>3276219</v>
      </c>
      <c r="B4167" t="s">
        <v>13525</v>
      </c>
      <c r="C4167" t="s">
        <v>19</v>
      </c>
      <c r="D4167" t="s">
        <v>85</v>
      </c>
      <c r="E4167">
        <v>2011</v>
      </c>
      <c r="F4167">
        <v>8</v>
      </c>
      <c r="G4167">
        <v>19</v>
      </c>
      <c r="H4167" t="s">
        <v>86</v>
      </c>
      <c r="I4167" t="s">
        <v>16</v>
      </c>
      <c r="J4167" t="s">
        <v>16</v>
      </c>
      <c r="K4167" t="s">
        <v>277</v>
      </c>
      <c r="L4167" t="s">
        <v>86</v>
      </c>
      <c r="M4167" t="s">
        <v>88</v>
      </c>
      <c r="N4167" s="50">
        <v>11111249</v>
      </c>
      <c r="O4167" s="51">
        <v>2324739</v>
      </c>
      <c r="P4167" t="s">
        <v>13526</v>
      </c>
      <c r="Q4167" t="s">
        <v>2055</v>
      </c>
      <c r="R4167" t="s">
        <v>13527</v>
      </c>
      <c r="S4167" s="49" t="str">
        <f>CONCATENATE(Tabla_Datos[[#This Row],[Nombre_Cliente]]," ",Tabla_Datos[[#This Row],[ApellidoPaterno_Cliente]]," ",Tabla_Datos[[#This Row],[ApellidoMaterno_Cliente]])</f>
        <v>ALFONSO  GUILLERMO LA TORRE PHILPOTT</v>
      </c>
      <c r="T4167" s="53">
        <f>DATE(Tabla_Datos[[#This Row],[tAnio]],Tabla_Datos[[#This Row],[tMes]],Tabla_Datos[[#This Row],[tDia]])</f>
        <v>40774</v>
      </c>
      <c r="U4167" s="53" t="str">
        <f>IF(Tabla_Datos[[#This Row],[cProvincia]]="LIMA","LIMA","PROVINCIA")</f>
        <v>LIMA</v>
      </c>
      <c r="V4167" s="53" t="str">
        <f>MID(Tabla_Datos[[#This Row],[pTelefono]],1,SEARCH("-",Tabla_Datos[[#This Row],[pTelefono]],1)-1)</f>
        <v>1</v>
      </c>
      <c r="W4167" s="53" t="str">
        <f>MID(Tabla_Datos[[#This Row],[pTelefono]],SEARCH("-",Tabla_Datos[[#This Row],[pTelefono]],1)+1,LEN(Tabla_Datos[[#This Row],[pTelefono]]))</f>
        <v>12434192</v>
      </c>
      <c r="X4167" s="53" t="str">
        <f>CONCATENATE(Tabla_Datos[[#This Row],[TipUrb]]," ",Tabla_Datos[[#This Row],[Calle]]," ",Tabla_Datos[[#This Row],[NumCalle]])</f>
        <v>UR LOS LAURELES 310</v>
      </c>
      <c r="Y4167" t="s">
        <v>92</v>
      </c>
      <c r="Z4167" t="s">
        <v>196</v>
      </c>
      <c r="AA4167" t="s">
        <v>197</v>
      </c>
      <c r="AB4167" t="s">
        <v>95</v>
      </c>
      <c r="AC4167" t="s">
        <v>95</v>
      </c>
      <c r="AD4167" t="s">
        <v>161</v>
      </c>
      <c r="AE4167" t="s">
        <v>95</v>
      </c>
      <c r="AF4167" t="s">
        <v>95</v>
      </c>
      <c r="AG4167" s="51">
        <v>40735772</v>
      </c>
      <c r="AH4167" t="s">
        <v>95</v>
      </c>
      <c r="AI4167">
        <v>1</v>
      </c>
      <c r="AJ4167">
        <v>1</v>
      </c>
      <c r="AK4167" t="s">
        <v>732</v>
      </c>
      <c r="AL4167">
        <v>310</v>
      </c>
    </row>
    <row r="4168" spans="1:38">
      <c r="A4168">
        <v>3277109</v>
      </c>
      <c r="B4168" t="s">
        <v>13528</v>
      </c>
      <c r="C4168" t="s">
        <v>19</v>
      </c>
      <c r="D4168" t="s">
        <v>85</v>
      </c>
      <c r="E4168">
        <v>2011</v>
      </c>
      <c r="F4168">
        <v>8</v>
      </c>
      <c r="G4168">
        <v>19</v>
      </c>
      <c r="H4168" t="s">
        <v>144</v>
      </c>
      <c r="I4168" t="s">
        <v>16</v>
      </c>
      <c r="J4168" t="s">
        <v>16</v>
      </c>
      <c r="K4168" t="s">
        <v>265</v>
      </c>
      <c r="L4168" t="s">
        <v>144</v>
      </c>
      <c r="M4168" t="s">
        <v>88</v>
      </c>
      <c r="N4168" s="50">
        <v>14215417</v>
      </c>
      <c r="O4168" s="51">
        <v>2325507</v>
      </c>
      <c r="P4168" t="s">
        <v>13529</v>
      </c>
      <c r="Q4168" t="s">
        <v>13530</v>
      </c>
      <c r="R4168" t="s">
        <v>13531</v>
      </c>
      <c r="S4168" s="49" t="str">
        <f>CONCATENATE(Tabla_Datos[[#This Row],[Nombre_Cliente]]," ",Tabla_Datos[[#This Row],[ApellidoPaterno_Cliente]]," ",Tabla_Datos[[#This Row],[ApellidoMaterno_Cliente]])</f>
        <v>JESSICA CARMEN YAKABI TAMANAHA</v>
      </c>
      <c r="T4168" s="53">
        <f>DATE(Tabla_Datos[[#This Row],[tAnio]],Tabla_Datos[[#This Row],[tMes]],Tabla_Datos[[#This Row],[tDia]])</f>
        <v>40774</v>
      </c>
      <c r="U4168" s="53" t="str">
        <f>IF(Tabla_Datos[[#This Row],[cProvincia]]="LIMA","LIMA","PROVINCIA")</f>
        <v>LIMA</v>
      </c>
      <c r="V4168" s="53" t="str">
        <f>MID(Tabla_Datos[[#This Row],[pTelefono]],1,SEARCH("-",Tabla_Datos[[#This Row],[pTelefono]],1)-1)</f>
        <v>1</v>
      </c>
      <c r="W4168" s="53" t="str">
        <f>MID(Tabla_Datos[[#This Row],[pTelefono]],SEARCH("-",Tabla_Datos[[#This Row],[pTelefono]],1)+1,LEN(Tabla_Datos[[#This Row],[pTelefono]]))</f>
        <v>987801257</v>
      </c>
      <c r="X4168" s="53" t="str">
        <f>CONCATENATE(Tabla_Datos[[#This Row],[TipUrb]]," ",Tabla_Datos[[#This Row],[Calle]]," ",Tabla_Datos[[#This Row],[NumCalle]])</f>
        <v xml:space="preserve">  BRASIL 3068</v>
      </c>
      <c r="Y4168" t="s">
        <v>92</v>
      </c>
      <c r="Z4168" t="s">
        <v>122</v>
      </c>
      <c r="AA4168" t="s">
        <v>123</v>
      </c>
      <c r="AB4168" t="s">
        <v>95</v>
      </c>
      <c r="AC4168">
        <v>1208</v>
      </c>
      <c r="AD4168" t="s">
        <v>95</v>
      </c>
      <c r="AE4168" t="s">
        <v>95</v>
      </c>
      <c r="AF4168" t="s">
        <v>95</v>
      </c>
      <c r="AG4168" s="51">
        <v>10223822</v>
      </c>
      <c r="AH4168" t="s">
        <v>95</v>
      </c>
      <c r="AI4168">
        <v>1</v>
      </c>
      <c r="AJ4168">
        <v>1</v>
      </c>
      <c r="AK4168" t="s">
        <v>1360</v>
      </c>
      <c r="AL4168">
        <v>3068</v>
      </c>
    </row>
    <row r="4169" spans="1:38">
      <c r="A4169">
        <v>3275240</v>
      </c>
      <c r="B4169" t="s">
        <v>13532</v>
      </c>
      <c r="C4169" t="s">
        <v>18</v>
      </c>
      <c r="D4169" t="s">
        <v>143</v>
      </c>
      <c r="E4169">
        <v>2011</v>
      </c>
      <c r="F4169">
        <v>8</v>
      </c>
      <c r="G4169">
        <v>19</v>
      </c>
      <c r="H4169" t="s">
        <v>86</v>
      </c>
      <c r="I4169" t="s">
        <v>16</v>
      </c>
      <c r="J4169" t="s">
        <v>16</v>
      </c>
      <c r="K4169" t="s">
        <v>886</v>
      </c>
      <c r="L4169" t="s">
        <v>86</v>
      </c>
      <c r="M4169" t="s">
        <v>88</v>
      </c>
      <c r="N4169" s="50">
        <v>99999999</v>
      </c>
      <c r="O4169" s="51">
        <v>2324020</v>
      </c>
      <c r="P4169" t="s">
        <v>13533</v>
      </c>
      <c r="Q4169" t="s">
        <v>7654</v>
      </c>
      <c r="R4169" t="s">
        <v>2062</v>
      </c>
      <c r="S4169" s="49" t="str">
        <f>CONCATENATE(Tabla_Datos[[#This Row],[Nombre_Cliente]]," ",Tabla_Datos[[#This Row],[ApellidoPaterno_Cliente]]," ",Tabla_Datos[[#This Row],[ApellidoMaterno_Cliente]])</f>
        <v>EUGENIO TOLOMEO MENA COSME</v>
      </c>
      <c r="T4169" s="53">
        <f>DATE(Tabla_Datos[[#This Row],[tAnio]],Tabla_Datos[[#This Row],[tMes]],Tabla_Datos[[#This Row],[tDia]])</f>
        <v>40774</v>
      </c>
      <c r="U4169" s="53" t="str">
        <f>IF(Tabla_Datos[[#This Row],[cProvincia]]="LIMA","LIMA","PROVINCIA")</f>
        <v>LIMA</v>
      </c>
      <c r="V4169" s="53" t="str">
        <f>MID(Tabla_Datos[[#This Row],[pTelefono]],1,SEARCH("-",Tabla_Datos[[#This Row],[pTelefono]],1)-1)</f>
        <v>1</v>
      </c>
      <c r="W4169" s="53" t="str">
        <f>MID(Tabla_Datos[[#This Row],[pTelefono]],SEARCH("-",Tabla_Datos[[#This Row],[pTelefono]],1)+1,LEN(Tabla_Datos[[#This Row],[pTelefono]]))</f>
        <v>997856287</v>
      </c>
      <c r="X4169" s="53" t="str">
        <f>CONCATENATE(Tabla_Datos[[#This Row],[TipUrb]]," ",Tabla_Datos[[#This Row],[Calle]]," ",Tabla_Datos[[#This Row],[NumCalle]])</f>
        <v>AS ESQUEMA  LA ANTARTIDA 0</v>
      </c>
      <c r="Y4169" t="s">
        <v>92</v>
      </c>
      <c r="Z4169" t="s">
        <v>181</v>
      </c>
      <c r="AA4169" t="s">
        <v>182</v>
      </c>
      <c r="AB4169" t="s">
        <v>95</v>
      </c>
      <c r="AC4169" t="s">
        <v>95</v>
      </c>
      <c r="AD4169" t="s">
        <v>215</v>
      </c>
      <c r="AE4169" t="s">
        <v>116</v>
      </c>
      <c r="AF4169">
        <v>19</v>
      </c>
      <c r="AG4169" s="51">
        <v>9633078</v>
      </c>
      <c r="AI4169">
        <v>26</v>
      </c>
      <c r="AJ4169">
        <v>26</v>
      </c>
      <c r="AK4169" t="s">
        <v>13534</v>
      </c>
      <c r="AL4169">
        <v>0</v>
      </c>
    </row>
    <row r="4170" spans="1:38">
      <c r="A4170">
        <v>3276226</v>
      </c>
      <c r="B4170" t="s">
        <v>13535</v>
      </c>
      <c r="C4170" t="s">
        <v>19</v>
      </c>
      <c r="D4170" t="s">
        <v>85</v>
      </c>
      <c r="E4170">
        <v>2011</v>
      </c>
      <c r="F4170">
        <v>8</v>
      </c>
      <c r="G4170">
        <v>19</v>
      </c>
      <c r="H4170" t="s">
        <v>144</v>
      </c>
      <c r="I4170" t="s">
        <v>16</v>
      </c>
      <c r="J4170" t="s">
        <v>16</v>
      </c>
      <c r="K4170" t="s">
        <v>16</v>
      </c>
      <c r="L4170" t="s">
        <v>144</v>
      </c>
      <c r="M4170" t="s">
        <v>88</v>
      </c>
      <c r="O4170" s="51">
        <v>2324747</v>
      </c>
      <c r="P4170" t="s">
        <v>13536</v>
      </c>
      <c r="Q4170" t="s">
        <v>8471</v>
      </c>
      <c r="R4170" t="s">
        <v>460</v>
      </c>
      <c r="S4170" s="49" t="str">
        <f>CONCATENATE(Tabla_Datos[[#This Row],[Nombre_Cliente]]," ",Tabla_Datos[[#This Row],[ApellidoPaterno_Cliente]]," ",Tabla_Datos[[#This Row],[ApellidoMaterno_Cliente]])</f>
        <v>LUIS TEOFILO AGUERO ALVAREZ</v>
      </c>
      <c r="T4170" s="53">
        <f>DATE(Tabla_Datos[[#This Row],[tAnio]],Tabla_Datos[[#This Row],[tMes]],Tabla_Datos[[#This Row],[tDia]])</f>
        <v>40774</v>
      </c>
      <c r="U4170" s="53" t="str">
        <f>IF(Tabla_Datos[[#This Row],[cProvincia]]="LIMA","LIMA","PROVINCIA")</f>
        <v>LIMA</v>
      </c>
      <c r="V4170" s="53" t="str">
        <f>MID(Tabla_Datos[[#This Row],[pTelefono]],1,SEARCH("-",Tabla_Datos[[#This Row],[pTelefono]],1)-1)</f>
        <v>1</v>
      </c>
      <c r="W4170" s="53" t="str">
        <f>MID(Tabla_Datos[[#This Row],[pTelefono]],SEARCH("-",Tabla_Datos[[#This Row],[pTelefono]],1)+1,LEN(Tabla_Datos[[#This Row],[pTelefono]]))</f>
        <v>990144667</v>
      </c>
      <c r="X4170" s="53" t="str">
        <f>CONCATENATE(Tabla_Datos[[#This Row],[TipUrb]]," ",Tabla_Datos[[#This Row],[Calle]]," ",Tabla_Datos[[#This Row],[NumCalle]])</f>
        <v xml:space="preserve">  AREQUIPA 240</v>
      </c>
      <c r="Y4170" t="s">
        <v>92</v>
      </c>
      <c r="Z4170" t="s">
        <v>122</v>
      </c>
      <c r="AA4170" t="s">
        <v>123</v>
      </c>
      <c r="AB4170" t="s">
        <v>95</v>
      </c>
      <c r="AC4170">
        <v>902</v>
      </c>
      <c r="AD4170" t="s">
        <v>95</v>
      </c>
      <c r="AE4170" t="s">
        <v>95</v>
      </c>
      <c r="AF4170" t="s">
        <v>95</v>
      </c>
      <c r="AG4170" s="51">
        <v>6141133</v>
      </c>
      <c r="AH4170" t="s">
        <v>95</v>
      </c>
      <c r="AI4170">
        <v>1</v>
      </c>
      <c r="AJ4170">
        <v>1</v>
      </c>
      <c r="AK4170" t="s">
        <v>100</v>
      </c>
      <c r="AL4170">
        <v>240</v>
      </c>
    </row>
    <row r="4171" spans="1:38">
      <c r="A4171">
        <v>3276250</v>
      </c>
      <c r="B4171" t="s">
        <v>13537</v>
      </c>
      <c r="C4171" t="s">
        <v>19</v>
      </c>
      <c r="D4171" t="s">
        <v>85</v>
      </c>
      <c r="E4171">
        <v>2011</v>
      </c>
      <c r="F4171">
        <v>8</v>
      </c>
      <c r="G4171">
        <v>19</v>
      </c>
      <c r="H4171" t="s">
        <v>144</v>
      </c>
      <c r="I4171" t="s">
        <v>16</v>
      </c>
      <c r="J4171" t="s">
        <v>16</v>
      </c>
      <c r="K4171" t="s">
        <v>177</v>
      </c>
      <c r="L4171" t="s">
        <v>144</v>
      </c>
      <c r="M4171" t="s">
        <v>88</v>
      </c>
      <c r="O4171" s="51">
        <v>2324763</v>
      </c>
      <c r="P4171" t="s">
        <v>13538</v>
      </c>
      <c r="Q4171" t="s">
        <v>12118</v>
      </c>
      <c r="R4171" t="s">
        <v>1916</v>
      </c>
      <c r="S4171" s="49" t="str">
        <f>CONCATENATE(Tabla_Datos[[#This Row],[Nombre_Cliente]]," ",Tabla_Datos[[#This Row],[ApellidoPaterno_Cliente]]," ",Tabla_Datos[[#This Row],[ApellidoMaterno_Cliente]])</f>
        <v>HECTOR HERNAN HENRIQUEZ TABOADA</v>
      </c>
      <c r="T4171" s="53">
        <f>DATE(Tabla_Datos[[#This Row],[tAnio]],Tabla_Datos[[#This Row],[tMes]],Tabla_Datos[[#This Row],[tDia]])</f>
        <v>40774</v>
      </c>
      <c r="U4171" s="53" t="str">
        <f>IF(Tabla_Datos[[#This Row],[cProvincia]]="LIMA","LIMA","PROVINCIA")</f>
        <v>LIMA</v>
      </c>
      <c r="V4171" s="53" t="str">
        <f>MID(Tabla_Datos[[#This Row],[pTelefono]],1,SEARCH("-",Tabla_Datos[[#This Row],[pTelefono]],1)-1)</f>
        <v>1</v>
      </c>
      <c r="W4171" s="53" t="str">
        <f>MID(Tabla_Datos[[#This Row],[pTelefono]],SEARCH("-",Tabla_Datos[[#This Row],[pTelefono]],1)+1,LEN(Tabla_Datos[[#This Row],[pTelefono]]))</f>
        <v>997886157</v>
      </c>
      <c r="X4171" s="53" t="str">
        <f>CONCATENATE(Tabla_Datos[[#This Row],[TipUrb]]," ",Tabla_Datos[[#This Row],[Calle]]," ",Tabla_Datos[[#This Row],[NumCalle]])</f>
        <v xml:space="preserve">  BAUSATE Y MEZA JAIME 574</v>
      </c>
      <c r="Y4171" t="s">
        <v>92</v>
      </c>
      <c r="Z4171" t="s">
        <v>196</v>
      </c>
      <c r="AA4171" t="s">
        <v>197</v>
      </c>
      <c r="AB4171" t="s">
        <v>95</v>
      </c>
      <c r="AC4171" t="s">
        <v>116</v>
      </c>
      <c r="AD4171" t="s">
        <v>95</v>
      </c>
      <c r="AE4171" t="s">
        <v>95</v>
      </c>
      <c r="AF4171" t="s">
        <v>95</v>
      </c>
      <c r="AG4171" s="51">
        <v>7459638</v>
      </c>
      <c r="AH4171" t="s">
        <v>95</v>
      </c>
      <c r="AI4171">
        <v>1</v>
      </c>
      <c r="AJ4171">
        <v>1</v>
      </c>
      <c r="AK4171" t="s">
        <v>13539</v>
      </c>
      <c r="AL4171">
        <v>574</v>
      </c>
    </row>
    <row r="4172" spans="1:38">
      <c r="A4172">
        <v>3276436</v>
      </c>
      <c r="B4172" t="s">
        <v>13540</v>
      </c>
      <c r="C4172" t="s">
        <v>20</v>
      </c>
      <c r="D4172" t="s">
        <v>143</v>
      </c>
      <c r="E4172">
        <v>2011</v>
      </c>
      <c r="F4172">
        <v>8</v>
      </c>
      <c r="G4172">
        <v>19</v>
      </c>
      <c r="H4172" t="s">
        <v>86</v>
      </c>
      <c r="I4172" t="s">
        <v>16</v>
      </c>
      <c r="J4172" t="s">
        <v>16</v>
      </c>
      <c r="K4172" t="s">
        <v>308</v>
      </c>
      <c r="L4172" t="s">
        <v>86</v>
      </c>
      <c r="M4172" t="s">
        <v>88</v>
      </c>
      <c r="N4172" s="50">
        <v>10762376</v>
      </c>
      <c r="O4172" s="51">
        <v>2324921</v>
      </c>
      <c r="P4172" t="s">
        <v>5016</v>
      </c>
      <c r="Q4172" t="s">
        <v>2425</v>
      </c>
      <c r="R4172" t="s">
        <v>2301</v>
      </c>
      <c r="S4172" s="49" t="str">
        <f>CONCATENATE(Tabla_Datos[[#This Row],[Nombre_Cliente]]," ",Tabla_Datos[[#This Row],[ApellidoPaterno_Cliente]]," ",Tabla_Datos[[#This Row],[ApellidoMaterno_Cliente]])</f>
        <v>JORGE FERNANDO HUAMANI SOTELO</v>
      </c>
      <c r="T4172" s="53">
        <f>DATE(Tabla_Datos[[#This Row],[tAnio]],Tabla_Datos[[#This Row],[tMes]],Tabla_Datos[[#This Row],[tDia]])</f>
        <v>40774</v>
      </c>
      <c r="U4172" s="53" t="str">
        <f>IF(Tabla_Datos[[#This Row],[cProvincia]]="LIMA","LIMA","PROVINCIA")</f>
        <v>LIMA</v>
      </c>
      <c r="V4172" s="53" t="str">
        <f>MID(Tabla_Datos[[#This Row],[pTelefono]],1,SEARCH("-",Tabla_Datos[[#This Row],[pTelefono]],1)-1)</f>
        <v>1</v>
      </c>
      <c r="W4172" s="53" t="str">
        <f>MID(Tabla_Datos[[#This Row],[pTelefono]],SEARCH("-",Tabla_Datos[[#This Row],[pTelefono]],1)+1,LEN(Tabla_Datos[[#This Row],[pTelefono]]))</f>
        <v>994966657</v>
      </c>
      <c r="X4172" s="53" t="str">
        <f>CONCATENATE(Tabla_Datos[[#This Row],[TipUrb]]," ",Tabla_Datos[[#This Row],[Calle]]," ",Tabla_Datos[[#This Row],[NumCalle]])</f>
        <v>AH . 0</v>
      </c>
      <c r="Y4172" t="s">
        <v>92</v>
      </c>
      <c r="Z4172" t="s">
        <v>152</v>
      </c>
      <c r="AA4172" t="s">
        <v>153</v>
      </c>
      <c r="AB4172">
        <v>1</v>
      </c>
      <c r="AC4172" t="s">
        <v>95</v>
      </c>
      <c r="AD4172" t="s">
        <v>96</v>
      </c>
      <c r="AE4172" t="s">
        <v>2813</v>
      </c>
      <c r="AF4172">
        <v>10</v>
      </c>
      <c r="AG4172" s="51">
        <v>9353065</v>
      </c>
      <c r="AH4172" t="s">
        <v>95</v>
      </c>
      <c r="AI4172">
        <v>1</v>
      </c>
      <c r="AJ4172">
        <v>1</v>
      </c>
      <c r="AK4172" t="s">
        <v>221</v>
      </c>
      <c r="AL4172">
        <v>0</v>
      </c>
    </row>
    <row r="4173" spans="1:38">
      <c r="A4173">
        <v>3276572</v>
      </c>
      <c r="B4173" t="s">
        <v>13541</v>
      </c>
      <c r="C4173" t="s">
        <v>20</v>
      </c>
      <c r="D4173" t="s">
        <v>85</v>
      </c>
      <c r="E4173">
        <v>2011</v>
      </c>
      <c r="F4173">
        <v>8</v>
      </c>
      <c r="G4173">
        <v>19</v>
      </c>
      <c r="H4173" t="s">
        <v>144</v>
      </c>
      <c r="I4173" t="s">
        <v>16</v>
      </c>
      <c r="J4173" t="s">
        <v>16</v>
      </c>
      <c r="K4173" t="s">
        <v>646</v>
      </c>
      <c r="L4173" t="s">
        <v>86</v>
      </c>
      <c r="M4173" t="s">
        <v>88</v>
      </c>
      <c r="N4173" s="50">
        <v>40349819</v>
      </c>
      <c r="O4173" s="51">
        <v>2325050</v>
      </c>
      <c r="P4173" t="s">
        <v>13542</v>
      </c>
      <c r="Q4173" t="s">
        <v>2374</v>
      </c>
      <c r="R4173" t="s">
        <v>91</v>
      </c>
      <c r="S4173" s="49" t="str">
        <f>CONCATENATE(Tabla_Datos[[#This Row],[Nombre_Cliente]]," ",Tabla_Datos[[#This Row],[ApellidoPaterno_Cliente]]," ",Tabla_Datos[[#This Row],[ApellidoMaterno_Cliente]])</f>
        <v>REBECA MARTHA CORNEJO TOLEDO</v>
      </c>
      <c r="T4173" s="53">
        <f>DATE(Tabla_Datos[[#This Row],[tAnio]],Tabla_Datos[[#This Row],[tMes]],Tabla_Datos[[#This Row],[tDia]])</f>
        <v>40774</v>
      </c>
      <c r="U4173" s="53" t="str">
        <f>IF(Tabla_Datos[[#This Row],[cProvincia]]="LIMA","LIMA","PROVINCIA")</f>
        <v>LIMA</v>
      </c>
      <c r="V4173" s="53" t="str">
        <f>MID(Tabla_Datos[[#This Row],[pTelefono]],1,SEARCH("-",Tabla_Datos[[#This Row],[pTelefono]],1)-1)</f>
        <v>1</v>
      </c>
      <c r="W4173" s="53" t="str">
        <f>MID(Tabla_Datos[[#This Row],[pTelefono]],SEARCH("-",Tabla_Datos[[#This Row],[pTelefono]],1)+1,LEN(Tabla_Datos[[#This Row],[pTelefono]]))</f>
        <v>14335187</v>
      </c>
      <c r="X4173" s="53" t="str">
        <f>CONCATENATE(Tabla_Datos[[#This Row],[TipUrb]]," ",Tabla_Datos[[#This Row],[Calle]]," ",Tabla_Datos[[#This Row],[NumCalle]])</f>
        <v>AG NAZCA 458</v>
      </c>
      <c r="Y4173" t="s">
        <v>92</v>
      </c>
      <c r="Z4173" t="s">
        <v>122</v>
      </c>
      <c r="AA4173" t="s">
        <v>123</v>
      </c>
      <c r="AB4173" t="s">
        <v>95</v>
      </c>
      <c r="AC4173">
        <v>704</v>
      </c>
      <c r="AD4173" t="s">
        <v>332</v>
      </c>
      <c r="AE4173" t="s">
        <v>95</v>
      </c>
      <c r="AF4173" t="s">
        <v>95</v>
      </c>
      <c r="AG4173" s="51">
        <v>8718429</v>
      </c>
      <c r="AH4173" t="s">
        <v>95</v>
      </c>
      <c r="AI4173">
        <v>1</v>
      </c>
      <c r="AJ4173">
        <v>1</v>
      </c>
      <c r="AK4173" t="s">
        <v>2032</v>
      </c>
      <c r="AL4173">
        <v>458</v>
      </c>
    </row>
    <row r="4174" spans="1:38">
      <c r="A4174">
        <v>3276892</v>
      </c>
      <c r="B4174" t="s">
        <v>13543</v>
      </c>
      <c r="C4174" t="s">
        <v>20</v>
      </c>
      <c r="D4174" t="s">
        <v>224</v>
      </c>
      <c r="E4174">
        <v>2011</v>
      </c>
      <c r="F4174">
        <v>8</v>
      </c>
      <c r="G4174">
        <v>19</v>
      </c>
      <c r="H4174" t="s">
        <v>144</v>
      </c>
      <c r="I4174" t="s">
        <v>16</v>
      </c>
      <c r="J4174" t="s">
        <v>16</v>
      </c>
      <c r="K4174" t="s">
        <v>308</v>
      </c>
      <c r="L4174" t="s">
        <v>144</v>
      </c>
      <c r="M4174" t="s">
        <v>88</v>
      </c>
      <c r="N4174" s="50">
        <v>20000130</v>
      </c>
      <c r="O4174" s="51">
        <v>2325334</v>
      </c>
      <c r="P4174" t="s">
        <v>13544</v>
      </c>
      <c r="Q4174" t="s">
        <v>95</v>
      </c>
      <c r="R4174" t="s">
        <v>95</v>
      </c>
      <c r="S4174" s="49" t="str">
        <f>CONCATENATE(Tabla_Datos[[#This Row],[Nombre_Cliente]]," ",Tabla_Datos[[#This Row],[ApellidoPaterno_Cliente]]," ",Tabla_Datos[[#This Row],[ApellidoMaterno_Cliente]])</f>
        <v xml:space="preserve">LABORAL CONSULTING S    </v>
      </c>
      <c r="T4174" s="53">
        <f>DATE(Tabla_Datos[[#This Row],[tAnio]],Tabla_Datos[[#This Row],[tMes]],Tabla_Datos[[#This Row],[tDia]])</f>
        <v>40774</v>
      </c>
      <c r="U4174" s="53" t="str">
        <f>IF(Tabla_Datos[[#This Row],[cProvincia]]="LIMA","LIMA","PROVINCIA")</f>
        <v>LIMA</v>
      </c>
      <c r="V4174" s="53" t="str">
        <f>MID(Tabla_Datos[[#This Row],[pTelefono]],1,SEARCH("-",Tabla_Datos[[#This Row],[pTelefono]],1)-1)</f>
        <v>1</v>
      </c>
      <c r="W4174" s="53" t="str">
        <f>MID(Tabla_Datos[[#This Row],[pTelefono]],SEARCH("-",Tabla_Datos[[#This Row],[pTelefono]],1)+1,LEN(Tabla_Datos[[#This Row],[pTelefono]]))</f>
        <v>981020114</v>
      </c>
      <c r="X4174" s="53" t="str">
        <f>CONCATENATE(Tabla_Datos[[#This Row],[TipUrb]]," ",Tabla_Datos[[#This Row],[Calle]]," ",Tabla_Datos[[#This Row],[NumCalle]])</f>
        <v>UR ISLA HORMIGAS 0</v>
      </c>
      <c r="Y4174" t="s">
        <v>92</v>
      </c>
      <c r="Z4174" t="s">
        <v>122</v>
      </c>
      <c r="AA4174" t="s">
        <v>123</v>
      </c>
      <c r="AB4174" t="s">
        <v>95</v>
      </c>
      <c r="AC4174" t="s">
        <v>95</v>
      </c>
      <c r="AD4174" t="s">
        <v>161</v>
      </c>
      <c r="AE4174" t="s">
        <v>13545</v>
      </c>
      <c r="AF4174" t="s">
        <v>4483</v>
      </c>
      <c r="AG4174" s="51" t="s">
        <v>95</v>
      </c>
      <c r="AH4174">
        <v>2049204175</v>
      </c>
      <c r="AI4174">
        <v>1</v>
      </c>
      <c r="AJ4174">
        <v>1</v>
      </c>
      <c r="AK4174" t="s">
        <v>13546</v>
      </c>
      <c r="AL4174">
        <v>0</v>
      </c>
    </row>
    <row r="4175" spans="1:38">
      <c r="A4175">
        <v>3285813</v>
      </c>
      <c r="B4175" t="s">
        <v>13547</v>
      </c>
      <c r="C4175" t="s">
        <v>18</v>
      </c>
      <c r="D4175" t="s">
        <v>85</v>
      </c>
      <c r="E4175">
        <v>2011</v>
      </c>
      <c r="F4175">
        <v>8</v>
      </c>
      <c r="G4175">
        <v>19</v>
      </c>
      <c r="H4175" t="s">
        <v>86</v>
      </c>
      <c r="I4175" t="s">
        <v>355</v>
      </c>
      <c r="J4175" t="s">
        <v>355</v>
      </c>
      <c r="K4175" t="s">
        <v>356</v>
      </c>
      <c r="L4175" t="s">
        <v>86</v>
      </c>
      <c r="M4175" t="s">
        <v>594</v>
      </c>
      <c r="N4175" s="50">
        <v>31043641</v>
      </c>
      <c r="O4175" s="51">
        <v>2324711</v>
      </c>
      <c r="P4175" t="s">
        <v>541</v>
      </c>
      <c r="Q4175" t="s">
        <v>944</v>
      </c>
      <c r="R4175" t="s">
        <v>3697</v>
      </c>
      <c r="S4175" s="49" t="str">
        <f>CONCATENATE(Tabla_Datos[[#This Row],[Nombre_Cliente]]," ",Tabla_Datos[[#This Row],[ApellidoPaterno_Cliente]]," ",Tabla_Datos[[#This Row],[ApellidoMaterno_Cliente]])</f>
        <v xml:space="preserve">JOSE CARLOS SOTOMAYOR FARFAN </v>
      </c>
      <c r="T4175" s="53">
        <f>DATE(Tabla_Datos[[#This Row],[tAnio]],Tabla_Datos[[#This Row],[tMes]],Tabla_Datos[[#This Row],[tDia]])</f>
        <v>40774</v>
      </c>
      <c r="U4175" s="53" t="str">
        <f>IF(Tabla_Datos[[#This Row],[cProvincia]]="LIMA","LIMA","PROVINCIA")</f>
        <v>PROVINCIA</v>
      </c>
      <c r="V4175" s="53" t="str">
        <f>MID(Tabla_Datos[[#This Row],[pTelefono]],1,SEARCH("-",Tabla_Datos[[#This Row],[pTelefono]],1)-1)</f>
        <v>1</v>
      </c>
      <c r="W4175" s="53" t="str">
        <f>MID(Tabla_Datos[[#This Row],[pTelefono]],SEARCH("-",Tabla_Datos[[#This Row],[pTelefono]],1)+1,LEN(Tabla_Datos[[#This Row],[pTelefono]]))</f>
        <v>984056802</v>
      </c>
      <c r="X4175" s="53" t="str">
        <f>CONCATENATE(Tabla_Datos[[#This Row],[TipUrb]]," ",Tabla_Datos[[#This Row],[Calle]]," ",Tabla_Datos[[#This Row],[NumCalle]])</f>
        <v>PJ MANCO CAPAC 0</v>
      </c>
      <c r="Y4175" t="s">
        <v>360</v>
      </c>
      <c r="Z4175" t="s">
        <v>93</v>
      </c>
      <c r="AA4175" t="s">
        <v>94</v>
      </c>
      <c r="AB4175" t="s">
        <v>95</v>
      </c>
      <c r="AC4175" t="s">
        <v>95</v>
      </c>
      <c r="AD4175" t="s">
        <v>429</v>
      </c>
      <c r="AE4175" t="s">
        <v>474</v>
      </c>
      <c r="AF4175">
        <v>11</v>
      </c>
      <c r="AG4175" s="51">
        <v>47528857</v>
      </c>
      <c r="AI4175">
        <v>26</v>
      </c>
      <c r="AJ4175">
        <v>26</v>
      </c>
      <c r="AK4175" t="s">
        <v>275</v>
      </c>
      <c r="AL4175">
        <v>0</v>
      </c>
    </row>
    <row r="4176" spans="1:38">
      <c r="A4176">
        <v>3277715</v>
      </c>
      <c r="B4176" t="s">
        <v>13548</v>
      </c>
      <c r="C4176" t="s">
        <v>20</v>
      </c>
      <c r="D4176" t="s">
        <v>85</v>
      </c>
      <c r="E4176">
        <v>2011</v>
      </c>
      <c r="F4176">
        <v>8</v>
      </c>
      <c r="G4176">
        <v>19</v>
      </c>
      <c r="H4176" t="s">
        <v>86</v>
      </c>
      <c r="I4176" t="s">
        <v>16</v>
      </c>
      <c r="J4176" t="s">
        <v>16</v>
      </c>
      <c r="K4176" t="s">
        <v>16</v>
      </c>
      <c r="L4176" t="s">
        <v>86</v>
      </c>
      <c r="M4176" t="s">
        <v>88</v>
      </c>
      <c r="N4176" s="50">
        <v>20000021</v>
      </c>
      <c r="O4176" s="51">
        <v>2325893</v>
      </c>
      <c r="P4176" t="s">
        <v>13549</v>
      </c>
      <c r="Q4176" t="s">
        <v>564</v>
      </c>
      <c r="R4176" t="s">
        <v>128</v>
      </c>
      <c r="S4176" s="49" t="str">
        <f>CONCATENATE(Tabla_Datos[[#This Row],[Nombre_Cliente]]," ",Tabla_Datos[[#This Row],[ApellidoPaterno_Cliente]]," ",Tabla_Datos[[#This Row],[ApellidoMaterno_Cliente]])</f>
        <v>TIFFANY BRIZETH GARCIA TENORIO</v>
      </c>
      <c r="T4176" s="53">
        <f>DATE(Tabla_Datos[[#This Row],[tAnio]],Tabla_Datos[[#This Row],[tMes]],Tabla_Datos[[#This Row],[tDia]])</f>
        <v>40774</v>
      </c>
      <c r="U4176" s="53" t="str">
        <f>IF(Tabla_Datos[[#This Row],[cProvincia]]="LIMA","LIMA","PROVINCIA")</f>
        <v>LIMA</v>
      </c>
      <c r="V4176" s="53" t="str">
        <f>MID(Tabla_Datos[[#This Row],[pTelefono]],1,SEARCH("-",Tabla_Datos[[#This Row],[pTelefono]],1)-1)</f>
        <v>1</v>
      </c>
      <c r="W4176" s="53" t="str">
        <f>MID(Tabla_Datos[[#This Row],[pTelefono]],SEARCH("-",Tabla_Datos[[#This Row],[pTelefono]],1)+1,LEN(Tabla_Datos[[#This Row],[pTelefono]]))</f>
        <v>986466963</v>
      </c>
      <c r="X4176" s="53" t="str">
        <f>CONCATENATE(Tabla_Datos[[#This Row],[TipUrb]]," ",Tabla_Datos[[#This Row],[Calle]]," ",Tabla_Datos[[#This Row],[NumCalle]])</f>
        <v>UV S/N 0</v>
      </c>
      <c r="Y4176" t="s">
        <v>92</v>
      </c>
      <c r="Z4176" t="s">
        <v>196</v>
      </c>
      <c r="AA4176" t="s">
        <v>197</v>
      </c>
      <c r="AB4176">
        <v>4</v>
      </c>
      <c r="AC4176">
        <v>420</v>
      </c>
      <c r="AD4176" t="s">
        <v>1734</v>
      </c>
      <c r="AE4176" t="s">
        <v>13550</v>
      </c>
      <c r="AF4176" t="s">
        <v>95</v>
      </c>
      <c r="AG4176" s="51">
        <v>46668298</v>
      </c>
      <c r="AH4176" t="s">
        <v>95</v>
      </c>
      <c r="AI4176">
        <v>1</v>
      </c>
      <c r="AJ4176">
        <v>1</v>
      </c>
      <c r="AK4176" t="s">
        <v>1146</v>
      </c>
      <c r="AL4176">
        <v>0</v>
      </c>
    </row>
    <row r="4177" spans="1:38">
      <c r="A4177">
        <v>3277594</v>
      </c>
      <c r="B4177" t="s">
        <v>13551</v>
      </c>
      <c r="C4177" t="s">
        <v>20</v>
      </c>
      <c r="D4177" t="s">
        <v>85</v>
      </c>
      <c r="E4177">
        <v>2011</v>
      </c>
      <c r="F4177">
        <v>8</v>
      </c>
      <c r="G4177">
        <v>19</v>
      </c>
      <c r="H4177" t="s">
        <v>86</v>
      </c>
      <c r="I4177" t="s">
        <v>16</v>
      </c>
      <c r="J4177" t="s">
        <v>16</v>
      </c>
      <c r="K4177" t="s">
        <v>696</v>
      </c>
      <c r="L4177" t="s">
        <v>86</v>
      </c>
      <c r="M4177" t="s">
        <v>88</v>
      </c>
      <c r="N4177" s="50">
        <v>20000021</v>
      </c>
      <c r="O4177" s="51">
        <v>2325792</v>
      </c>
      <c r="P4177" t="s">
        <v>13552</v>
      </c>
      <c r="Q4177" t="s">
        <v>8454</v>
      </c>
      <c r="R4177" t="s">
        <v>13553</v>
      </c>
      <c r="S4177" s="49" t="str">
        <f>CONCATENATE(Tabla_Datos[[#This Row],[Nombre_Cliente]]," ",Tabla_Datos[[#This Row],[ApellidoPaterno_Cliente]]," ",Tabla_Datos[[#This Row],[ApellidoMaterno_Cliente]])</f>
        <v>CARMEN TEOFILA ESPEJO DE RIVERA</v>
      </c>
      <c r="T4177" s="53">
        <f>DATE(Tabla_Datos[[#This Row],[tAnio]],Tabla_Datos[[#This Row],[tMes]],Tabla_Datos[[#This Row],[tDia]])</f>
        <v>40774</v>
      </c>
      <c r="U4177" s="53" t="str">
        <f>IF(Tabla_Datos[[#This Row],[cProvincia]]="LIMA","LIMA","PROVINCIA")</f>
        <v>LIMA</v>
      </c>
      <c r="V4177" s="53" t="str">
        <f>MID(Tabla_Datos[[#This Row],[pTelefono]],1,SEARCH("-",Tabla_Datos[[#This Row],[pTelefono]],1)-1)</f>
        <v>1</v>
      </c>
      <c r="W4177" s="53" t="str">
        <f>MID(Tabla_Datos[[#This Row],[pTelefono]],SEARCH("-",Tabla_Datos[[#This Row],[pTelefono]],1)+1,LEN(Tabla_Datos[[#This Row],[pTelefono]]))</f>
        <v>980459026</v>
      </c>
      <c r="X4177" s="53" t="str">
        <f>CONCATENATE(Tabla_Datos[[#This Row],[TipUrb]]," ",Tabla_Datos[[#This Row],[Calle]]," ",Tabla_Datos[[#This Row],[NumCalle]])</f>
        <v>CO SEOANE ARQUITECTO ENRIQUE 133</v>
      </c>
      <c r="Y4177" t="s">
        <v>92</v>
      </c>
      <c r="Z4177" t="s">
        <v>122</v>
      </c>
      <c r="AA4177" t="s">
        <v>123</v>
      </c>
      <c r="AB4177" t="s">
        <v>95</v>
      </c>
      <c r="AC4177">
        <v>302</v>
      </c>
      <c r="AD4177" t="s">
        <v>198</v>
      </c>
      <c r="AE4177" t="s">
        <v>95</v>
      </c>
      <c r="AF4177" t="s">
        <v>95</v>
      </c>
      <c r="AG4177" s="51">
        <v>7213445</v>
      </c>
      <c r="AH4177" t="s">
        <v>95</v>
      </c>
      <c r="AI4177">
        <v>1</v>
      </c>
      <c r="AJ4177">
        <v>1</v>
      </c>
      <c r="AK4177" t="s">
        <v>13554</v>
      </c>
      <c r="AL4177">
        <v>133</v>
      </c>
    </row>
    <row r="4178" spans="1:38">
      <c r="A4178">
        <v>3277185</v>
      </c>
      <c r="B4178" t="s">
        <v>13555</v>
      </c>
      <c r="C4178" t="s">
        <v>20</v>
      </c>
      <c r="D4178" t="s">
        <v>85</v>
      </c>
      <c r="E4178">
        <v>2011</v>
      </c>
      <c r="F4178">
        <v>8</v>
      </c>
      <c r="G4178">
        <v>19</v>
      </c>
      <c r="H4178" t="s">
        <v>86</v>
      </c>
      <c r="I4178" t="s">
        <v>16</v>
      </c>
      <c r="J4178" t="s">
        <v>16</v>
      </c>
      <c r="K4178" t="s">
        <v>487</v>
      </c>
      <c r="L4178" t="s">
        <v>86</v>
      </c>
      <c r="M4178" t="s">
        <v>88</v>
      </c>
      <c r="N4178" s="50">
        <v>45776649</v>
      </c>
      <c r="O4178" s="51">
        <v>2325564</v>
      </c>
      <c r="P4178" t="s">
        <v>13556</v>
      </c>
      <c r="Q4178" t="s">
        <v>5377</v>
      </c>
      <c r="R4178" t="s">
        <v>13557</v>
      </c>
      <c r="S4178" s="49" t="str">
        <f>CONCATENATE(Tabla_Datos[[#This Row],[Nombre_Cliente]]," ",Tabla_Datos[[#This Row],[ApellidoPaterno_Cliente]]," ",Tabla_Datos[[#This Row],[ApellidoMaterno_Cliente]])</f>
        <v>GERALDY EUSEBIO ROSAS SUPO</v>
      </c>
      <c r="T4178" s="53">
        <f>DATE(Tabla_Datos[[#This Row],[tAnio]],Tabla_Datos[[#This Row],[tMes]],Tabla_Datos[[#This Row],[tDia]])</f>
        <v>40774</v>
      </c>
      <c r="U4178" s="53" t="str">
        <f>IF(Tabla_Datos[[#This Row],[cProvincia]]="LIMA","LIMA","PROVINCIA")</f>
        <v>LIMA</v>
      </c>
      <c r="V4178" s="53" t="str">
        <f>MID(Tabla_Datos[[#This Row],[pTelefono]],1,SEARCH("-",Tabla_Datos[[#This Row],[pTelefono]],1)-1)</f>
        <v>1</v>
      </c>
      <c r="W4178" s="53" t="str">
        <f>MID(Tabla_Datos[[#This Row],[pTelefono]],SEARCH("-",Tabla_Datos[[#This Row],[pTelefono]],1)+1,LEN(Tabla_Datos[[#This Row],[pTelefono]]))</f>
        <v>989034015</v>
      </c>
      <c r="X4178" s="53" t="str">
        <f>CONCATENATE(Tabla_Datos[[#This Row],[TipUrb]]," ",Tabla_Datos[[#This Row],[Calle]]," ",Tabla_Datos[[#This Row],[NumCalle]])</f>
        <v>UR LA NEBULOSA 2613</v>
      </c>
      <c r="Y4178" t="s">
        <v>92</v>
      </c>
      <c r="Z4178" t="s">
        <v>122</v>
      </c>
      <c r="AA4178" t="s">
        <v>123</v>
      </c>
      <c r="AB4178" t="s">
        <v>95</v>
      </c>
      <c r="AC4178" t="s">
        <v>95</v>
      </c>
      <c r="AD4178" t="s">
        <v>161</v>
      </c>
      <c r="AE4178" t="s">
        <v>95</v>
      </c>
      <c r="AF4178" t="s">
        <v>95</v>
      </c>
      <c r="AG4178" s="51">
        <v>10674399</v>
      </c>
      <c r="AH4178" t="s">
        <v>95</v>
      </c>
      <c r="AI4178">
        <v>1</v>
      </c>
      <c r="AJ4178">
        <v>1</v>
      </c>
      <c r="AK4178" t="s">
        <v>13558</v>
      </c>
      <c r="AL4178">
        <v>2613</v>
      </c>
    </row>
    <row r="4179" spans="1:38">
      <c r="A4179">
        <v>3278522</v>
      </c>
      <c r="B4179" t="s">
        <v>13559</v>
      </c>
      <c r="C4179" t="s">
        <v>20</v>
      </c>
      <c r="D4179" t="s">
        <v>143</v>
      </c>
      <c r="E4179">
        <v>2011</v>
      </c>
      <c r="F4179">
        <v>8</v>
      </c>
      <c r="G4179">
        <v>19</v>
      </c>
      <c r="H4179" t="s">
        <v>86</v>
      </c>
      <c r="I4179" t="s">
        <v>546</v>
      </c>
      <c r="J4179" t="s">
        <v>926</v>
      </c>
      <c r="K4179" t="s">
        <v>2415</v>
      </c>
      <c r="L4179" t="s">
        <v>86</v>
      </c>
      <c r="M4179" t="s">
        <v>294</v>
      </c>
      <c r="N4179" s="50">
        <v>5335287</v>
      </c>
      <c r="O4179" s="51">
        <v>2326550</v>
      </c>
      <c r="P4179" t="s">
        <v>13560</v>
      </c>
      <c r="Q4179" t="s">
        <v>1618</v>
      </c>
      <c r="R4179" t="s">
        <v>412</v>
      </c>
      <c r="S4179" s="49" t="str">
        <f>CONCATENATE(Tabla_Datos[[#This Row],[Nombre_Cliente]]," ",Tabla_Datos[[#This Row],[ApellidoPaterno_Cliente]]," ",Tabla_Datos[[#This Row],[ApellidoMaterno_Cliente]])</f>
        <v>ELIZABETH MITZI CAYCHO GONZALES</v>
      </c>
      <c r="T4179" s="53">
        <f>DATE(Tabla_Datos[[#This Row],[tAnio]],Tabla_Datos[[#This Row],[tMes]],Tabla_Datos[[#This Row],[tDia]])</f>
        <v>40774</v>
      </c>
      <c r="U4179" s="53" t="str">
        <f>IF(Tabla_Datos[[#This Row],[cProvincia]]="LIMA","LIMA","PROVINCIA")</f>
        <v>PROVINCIA</v>
      </c>
      <c r="V4179" s="53" t="str">
        <f>MID(Tabla_Datos[[#This Row],[pTelefono]],1,SEARCH("-",Tabla_Datos[[#This Row],[pTelefono]],1)-1)</f>
        <v>61</v>
      </c>
      <c r="W4179" s="53" t="str">
        <f>MID(Tabla_Datos[[#This Row],[pTelefono]],SEARCH("-",Tabla_Datos[[#This Row],[pTelefono]],1)+1,LEN(Tabla_Datos[[#This Row],[pTelefono]]))</f>
        <v>961645699</v>
      </c>
      <c r="X4179" s="53" t="str">
        <f>CONCATENATE(Tabla_Datos[[#This Row],[TipUrb]]," ",Tabla_Datos[[#This Row],[Calle]]," ",Tabla_Datos[[#This Row],[NumCalle]])</f>
        <v>- MAYA DE BRITTO 153</v>
      </c>
      <c r="Y4179" t="s">
        <v>930</v>
      </c>
      <c r="Z4179" t="s">
        <v>152</v>
      </c>
      <c r="AA4179" t="s">
        <v>153</v>
      </c>
      <c r="AB4179" t="s">
        <v>95</v>
      </c>
      <c r="AC4179" t="s">
        <v>95</v>
      </c>
      <c r="AD4179" t="s">
        <v>109</v>
      </c>
      <c r="AE4179" t="s">
        <v>95</v>
      </c>
      <c r="AF4179" t="s">
        <v>95</v>
      </c>
      <c r="AG4179" s="51">
        <v>47131028</v>
      </c>
      <c r="AH4179" t="s">
        <v>95</v>
      </c>
      <c r="AI4179">
        <v>1</v>
      </c>
      <c r="AJ4179">
        <v>1</v>
      </c>
      <c r="AK4179" t="s">
        <v>13561</v>
      </c>
      <c r="AL4179">
        <v>153</v>
      </c>
    </row>
    <row r="4180" spans="1:38">
      <c r="A4180">
        <v>3277450</v>
      </c>
      <c r="B4180" t="s">
        <v>13562</v>
      </c>
      <c r="C4180" t="s">
        <v>19</v>
      </c>
      <c r="D4180" t="s">
        <v>85</v>
      </c>
      <c r="E4180">
        <v>2011</v>
      </c>
      <c r="F4180">
        <v>8</v>
      </c>
      <c r="G4180">
        <v>19</v>
      </c>
      <c r="H4180" t="s">
        <v>86</v>
      </c>
      <c r="I4180" t="s">
        <v>16</v>
      </c>
      <c r="J4180" t="s">
        <v>16</v>
      </c>
      <c r="K4180" t="s">
        <v>157</v>
      </c>
      <c r="L4180" t="s">
        <v>86</v>
      </c>
      <c r="M4180" t="s">
        <v>88</v>
      </c>
      <c r="N4180" s="50">
        <v>20000021</v>
      </c>
      <c r="O4180" s="51">
        <v>2325667</v>
      </c>
      <c r="P4180" t="s">
        <v>13563</v>
      </c>
      <c r="Q4180" t="s">
        <v>1430</v>
      </c>
      <c r="R4180" t="s">
        <v>660</v>
      </c>
      <c r="S4180" s="49" t="str">
        <f>CONCATENATE(Tabla_Datos[[#This Row],[Nombre_Cliente]]," ",Tabla_Datos[[#This Row],[ApellidoPaterno_Cliente]]," ",Tabla_Datos[[#This Row],[ApellidoMaterno_Cliente]])</f>
        <v>CRISTHIAN GUILLERMO MALAGA GUTIERREZ</v>
      </c>
      <c r="T4180" s="53">
        <f>DATE(Tabla_Datos[[#This Row],[tAnio]],Tabla_Datos[[#This Row],[tMes]],Tabla_Datos[[#This Row],[tDia]])</f>
        <v>40774</v>
      </c>
      <c r="U4180" s="53" t="str">
        <f>IF(Tabla_Datos[[#This Row],[cProvincia]]="LIMA","LIMA","PROVINCIA")</f>
        <v>LIMA</v>
      </c>
      <c r="V4180" s="53" t="str">
        <f>MID(Tabla_Datos[[#This Row],[pTelefono]],1,SEARCH("-",Tabla_Datos[[#This Row],[pTelefono]],1)-1)</f>
        <v>1</v>
      </c>
      <c r="W4180" s="53" t="str">
        <f>MID(Tabla_Datos[[#This Row],[pTelefono]],SEARCH("-",Tabla_Datos[[#This Row],[pTelefono]],1)+1,LEN(Tabla_Datos[[#This Row],[pTelefono]]))</f>
        <v>991727582</v>
      </c>
      <c r="X4180" s="53" t="str">
        <f>CONCATENATE(Tabla_Datos[[#This Row],[TipUrb]]," ",Tabla_Datos[[#This Row],[Calle]]," ",Tabla_Datos[[#This Row],[NumCalle]])</f>
        <v>- . 0</v>
      </c>
      <c r="Y4180" t="s">
        <v>92</v>
      </c>
      <c r="Z4180" t="s">
        <v>122</v>
      </c>
      <c r="AA4180" t="s">
        <v>123</v>
      </c>
      <c r="AB4180" t="s">
        <v>95</v>
      </c>
      <c r="AC4180" t="s">
        <v>95</v>
      </c>
      <c r="AD4180" t="s">
        <v>109</v>
      </c>
      <c r="AE4180" t="s">
        <v>950</v>
      </c>
      <c r="AF4180">
        <v>13</v>
      </c>
      <c r="AG4180" s="51">
        <v>43003881</v>
      </c>
      <c r="AH4180" t="s">
        <v>95</v>
      </c>
      <c r="AI4180">
        <v>1</v>
      </c>
      <c r="AJ4180">
        <v>1</v>
      </c>
      <c r="AK4180" t="s">
        <v>221</v>
      </c>
      <c r="AL4180">
        <v>0</v>
      </c>
    </row>
    <row r="4181" spans="1:38">
      <c r="A4181">
        <v>3278448</v>
      </c>
      <c r="B4181" t="s">
        <v>13564</v>
      </c>
      <c r="C4181" t="s">
        <v>19</v>
      </c>
      <c r="D4181" t="s">
        <v>85</v>
      </c>
      <c r="E4181">
        <v>2011</v>
      </c>
      <c r="F4181">
        <v>8</v>
      </c>
      <c r="G4181">
        <v>19</v>
      </c>
      <c r="H4181" t="s">
        <v>86</v>
      </c>
      <c r="I4181" t="s">
        <v>16</v>
      </c>
      <c r="J4181" t="s">
        <v>16</v>
      </c>
      <c r="K4181" t="s">
        <v>438</v>
      </c>
      <c r="L4181" t="s">
        <v>86</v>
      </c>
      <c r="M4181" t="s">
        <v>88</v>
      </c>
      <c r="N4181" s="50">
        <v>10725261</v>
      </c>
      <c r="O4181" s="51">
        <v>2326486</v>
      </c>
      <c r="P4181" t="s">
        <v>1591</v>
      </c>
      <c r="Q4181" t="s">
        <v>326</v>
      </c>
      <c r="R4181" t="s">
        <v>13565</v>
      </c>
      <c r="S4181" s="49" t="str">
        <f>CONCATENATE(Tabla_Datos[[#This Row],[Nombre_Cliente]]," ",Tabla_Datos[[#This Row],[ApellidoPaterno_Cliente]]," ",Tabla_Datos[[#This Row],[ApellidoMaterno_Cliente]])</f>
        <v>JOSE LUIS HERNANDEZ VARA CADILLO</v>
      </c>
      <c r="T4181" s="53">
        <f>DATE(Tabla_Datos[[#This Row],[tAnio]],Tabla_Datos[[#This Row],[tMes]],Tabla_Datos[[#This Row],[tDia]])</f>
        <v>40774</v>
      </c>
      <c r="U4181" s="53" t="str">
        <f>IF(Tabla_Datos[[#This Row],[cProvincia]]="LIMA","LIMA","PROVINCIA")</f>
        <v>LIMA</v>
      </c>
      <c r="V4181" s="53" t="str">
        <f>MID(Tabla_Datos[[#This Row],[pTelefono]],1,SEARCH("-",Tabla_Datos[[#This Row],[pTelefono]],1)-1)</f>
        <v>1</v>
      </c>
      <c r="W4181" s="53" t="str">
        <f>MID(Tabla_Datos[[#This Row],[pTelefono]],SEARCH("-",Tabla_Datos[[#This Row],[pTelefono]],1)+1,LEN(Tabla_Datos[[#This Row],[pTelefono]]))</f>
        <v>991692315</v>
      </c>
      <c r="X4181" s="53" t="str">
        <f>CONCATENATE(Tabla_Datos[[#This Row],[TipUrb]]," ",Tabla_Datos[[#This Row],[Calle]]," ",Tabla_Datos[[#This Row],[NumCalle]])</f>
        <v>UR TELLO JULIO C. 0</v>
      </c>
      <c r="Y4181" t="s">
        <v>92</v>
      </c>
      <c r="Z4181" t="s">
        <v>122</v>
      </c>
      <c r="AA4181" t="s">
        <v>123</v>
      </c>
      <c r="AB4181">
        <v>3</v>
      </c>
      <c r="AC4181" t="s">
        <v>95</v>
      </c>
      <c r="AD4181" t="s">
        <v>161</v>
      </c>
      <c r="AE4181" t="s">
        <v>950</v>
      </c>
      <c r="AF4181">
        <v>15</v>
      </c>
      <c r="AG4181" s="51">
        <v>40613337</v>
      </c>
      <c r="AH4181" t="s">
        <v>95</v>
      </c>
      <c r="AI4181">
        <v>1</v>
      </c>
      <c r="AJ4181">
        <v>1</v>
      </c>
      <c r="AK4181" t="s">
        <v>13566</v>
      </c>
      <c r="AL4181">
        <v>0</v>
      </c>
    </row>
    <row r="4182" spans="1:38">
      <c r="A4182">
        <v>3279544</v>
      </c>
      <c r="B4182" t="s">
        <v>13567</v>
      </c>
      <c r="C4182" t="s">
        <v>20</v>
      </c>
      <c r="D4182" t="s">
        <v>85</v>
      </c>
      <c r="E4182">
        <v>2011</v>
      </c>
      <c r="F4182">
        <v>8</v>
      </c>
      <c r="G4182">
        <v>19</v>
      </c>
      <c r="H4182" t="s">
        <v>86</v>
      </c>
      <c r="I4182" t="s">
        <v>16</v>
      </c>
      <c r="J4182" t="s">
        <v>16</v>
      </c>
      <c r="K4182" t="s">
        <v>157</v>
      </c>
      <c r="L4182" t="s">
        <v>86</v>
      </c>
      <c r="M4182" t="s">
        <v>88</v>
      </c>
      <c r="N4182" s="50">
        <v>20000021</v>
      </c>
      <c r="O4182" s="51">
        <v>2327302</v>
      </c>
      <c r="P4182" t="s">
        <v>13568</v>
      </c>
      <c r="Q4182" t="s">
        <v>13569</v>
      </c>
      <c r="R4182" t="s">
        <v>1819</v>
      </c>
      <c r="S4182" s="49" t="str">
        <f>CONCATENATE(Tabla_Datos[[#This Row],[Nombre_Cliente]]," ",Tabla_Datos[[#This Row],[ApellidoPaterno_Cliente]]," ",Tabla_Datos[[#This Row],[ApellidoMaterno_Cliente]])</f>
        <v>LUZ BOLOVICH BRAVO</v>
      </c>
      <c r="T4182" s="53">
        <f>DATE(Tabla_Datos[[#This Row],[tAnio]],Tabla_Datos[[#This Row],[tMes]],Tabla_Datos[[#This Row],[tDia]])</f>
        <v>40774</v>
      </c>
      <c r="U4182" s="53" t="str">
        <f>IF(Tabla_Datos[[#This Row],[cProvincia]]="LIMA","LIMA","PROVINCIA")</f>
        <v>LIMA</v>
      </c>
      <c r="V4182" s="53" t="str">
        <f>MID(Tabla_Datos[[#This Row],[pTelefono]],1,SEARCH("-",Tabla_Datos[[#This Row],[pTelefono]],1)-1)</f>
        <v>1</v>
      </c>
      <c r="W4182" s="53" t="str">
        <f>MID(Tabla_Datos[[#This Row],[pTelefono]],SEARCH("-",Tabla_Datos[[#This Row],[pTelefono]],1)+1,LEN(Tabla_Datos[[#This Row],[pTelefono]]))</f>
        <v>11111111</v>
      </c>
      <c r="X4182" s="53" t="str">
        <f>CONCATENATE(Tabla_Datos[[#This Row],[TipUrb]]," ",Tabla_Datos[[#This Row],[Calle]]," ",Tabla_Datos[[#This Row],[NumCalle]])</f>
        <v>UR BARRANCA SEBASTIAN 3904</v>
      </c>
      <c r="Y4182" t="s">
        <v>92</v>
      </c>
      <c r="Z4182" t="s">
        <v>122</v>
      </c>
      <c r="AA4182" t="s">
        <v>123</v>
      </c>
      <c r="AB4182" t="s">
        <v>95</v>
      </c>
      <c r="AC4182" t="s">
        <v>95</v>
      </c>
      <c r="AD4182" t="s">
        <v>161</v>
      </c>
      <c r="AE4182" t="s">
        <v>95</v>
      </c>
      <c r="AF4182" t="s">
        <v>95</v>
      </c>
      <c r="AG4182" s="51">
        <v>8470321</v>
      </c>
      <c r="AH4182" t="s">
        <v>95</v>
      </c>
      <c r="AI4182">
        <v>1</v>
      </c>
      <c r="AJ4182">
        <v>1</v>
      </c>
      <c r="AK4182" t="s">
        <v>10571</v>
      </c>
      <c r="AL4182">
        <v>3904</v>
      </c>
    </row>
    <row r="4183" spans="1:38">
      <c r="A4183">
        <v>3279155</v>
      </c>
      <c r="B4183" t="s">
        <v>13570</v>
      </c>
      <c r="C4183" t="s">
        <v>18</v>
      </c>
      <c r="D4183" t="s">
        <v>85</v>
      </c>
      <c r="E4183">
        <v>2011</v>
      </c>
      <c r="F4183">
        <v>8</v>
      </c>
      <c r="G4183">
        <v>19</v>
      </c>
      <c r="H4183" t="s">
        <v>86</v>
      </c>
      <c r="I4183" t="s">
        <v>16</v>
      </c>
      <c r="J4183" t="s">
        <v>16</v>
      </c>
      <c r="K4183" t="s">
        <v>308</v>
      </c>
      <c r="L4183" t="s">
        <v>86</v>
      </c>
      <c r="M4183" t="s">
        <v>88</v>
      </c>
      <c r="N4183" s="50">
        <v>99999999</v>
      </c>
      <c r="O4183" s="51">
        <v>2326931</v>
      </c>
      <c r="P4183" t="s">
        <v>13571</v>
      </c>
      <c r="Q4183" t="s">
        <v>13572</v>
      </c>
      <c r="R4183" t="s">
        <v>3856</v>
      </c>
      <c r="S4183" s="49" t="str">
        <f>CONCATENATE(Tabla_Datos[[#This Row],[Nombre_Cliente]]," ",Tabla_Datos[[#This Row],[ApellidoPaterno_Cliente]]," ",Tabla_Datos[[#This Row],[ApellidoMaterno_Cliente]])</f>
        <v>FIORELLA EMPERATRIZ  MOYA  LUJAN</v>
      </c>
      <c r="T4183" s="53">
        <f>DATE(Tabla_Datos[[#This Row],[tAnio]],Tabla_Datos[[#This Row],[tMes]],Tabla_Datos[[#This Row],[tDia]])</f>
        <v>40774</v>
      </c>
      <c r="U4183" s="53" t="str">
        <f>IF(Tabla_Datos[[#This Row],[cProvincia]]="LIMA","LIMA","PROVINCIA")</f>
        <v>LIMA</v>
      </c>
      <c r="V4183" s="53" t="str">
        <f>MID(Tabla_Datos[[#This Row],[pTelefono]],1,SEARCH("-",Tabla_Datos[[#This Row],[pTelefono]],1)-1)</f>
        <v>1</v>
      </c>
      <c r="W4183" s="53" t="str">
        <f>MID(Tabla_Datos[[#This Row],[pTelefono]],SEARCH("-",Tabla_Datos[[#This Row],[pTelefono]],1)+1,LEN(Tabla_Datos[[#This Row],[pTelefono]]))</f>
        <v>949760120</v>
      </c>
      <c r="X4183" s="53" t="str">
        <f>CONCATENATE(Tabla_Datos[[#This Row],[TipUrb]]," ",Tabla_Datos[[#This Row],[Calle]]," ",Tabla_Datos[[#This Row],[NumCalle]])</f>
        <v>PJ LOS PINOS 0</v>
      </c>
      <c r="Y4183" t="s">
        <v>92</v>
      </c>
      <c r="Z4183" t="s">
        <v>93</v>
      </c>
      <c r="AA4183" t="s">
        <v>94</v>
      </c>
      <c r="AB4183" t="s">
        <v>95</v>
      </c>
      <c r="AC4183" t="s">
        <v>95</v>
      </c>
      <c r="AD4183" t="s">
        <v>429</v>
      </c>
      <c r="AE4183" t="s">
        <v>474</v>
      </c>
      <c r="AF4183">
        <v>7</v>
      </c>
      <c r="AG4183" s="51">
        <v>45119732</v>
      </c>
      <c r="AI4183">
        <v>26</v>
      </c>
      <c r="AJ4183">
        <v>26</v>
      </c>
      <c r="AK4183" t="s">
        <v>841</v>
      </c>
      <c r="AL4183">
        <v>0</v>
      </c>
    </row>
    <row r="4184" spans="1:38">
      <c r="A4184">
        <v>3278175</v>
      </c>
      <c r="B4184" t="s">
        <v>13573</v>
      </c>
      <c r="C4184" t="s">
        <v>19</v>
      </c>
      <c r="D4184" t="s">
        <v>85</v>
      </c>
      <c r="E4184">
        <v>2011</v>
      </c>
      <c r="F4184">
        <v>8</v>
      </c>
      <c r="G4184">
        <v>19</v>
      </c>
      <c r="H4184" t="s">
        <v>86</v>
      </c>
      <c r="I4184" t="s">
        <v>16</v>
      </c>
      <c r="J4184" t="s">
        <v>16</v>
      </c>
      <c r="K4184" t="s">
        <v>236</v>
      </c>
      <c r="L4184" t="s">
        <v>86</v>
      </c>
      <c r="M4184" t="s">
        <v>88</v>
      </c>
      <c r="N4184" s="50">
        <v>43764183</v>
      </c>
      <c r="O4184" s="51">
        <v>2326273</v>
      </c>
      <c r="P4184" t="s">
        <v>3962</v>
      </c>
      <c r="Q4184" t="s">
        <v>13574</v>
      </c>
      <c r="R4184" t="s">
        <v>13575</v>
      </c>
      <c r="S4184" s="49" t="str">
        <f>CONCATENATE(Tabla_Datos[[#This Row],[Nombre_Cliente]]," ",Tabla_Datos[[#This Row],[ApellidoPaterno_Cliente]]," ",Tabla_Datos[[#This Row],[ApellidoMaterno_Cliente]])</f>
        <v>CESAR TORERO LAIMES</v>
      </c>
      <c r="T4184" s="53">
        <f>DATE(Tabla_Datos[[#This Row],[tAnio]],Tabla_Datos[[#This Row],[tMes]],Tabla_Datos[[#This Row],[tDia]])</f>
        <v>40774</v>
      </c>
      <c r="U4184" s="53" t="str">
        <f>IF(Tabla_Datos[[#This Row],[cProvincia]]="LIMA","LIMA","PROVINCIA")</f>
        <v>LIMA</v>
      </c>
      <c r="V4184" s="53" t="str">
        <f>MID(Tabla_Datos[[#This Row],[pTelefono]],1,SEARCH("-",Tabla_Datos[[#This Row],[pTelefono]],1)-1)</f>
        <v>1</v>
      </c>
      <c r="W4184" s="53" t="str">
        <f>MID(Tabla_Datos[[#This Row],[pTelefono]],SEARCH("-",Tabla_Datos[[#This Row],[pTelefono]],1)+1,LEN(Tabla_Datos[[#This Row],[pTelefono]]))</f>
        <v>989092053</v>
      </c>
      <c r="X4184" s="53" t="str">
        <f>CONCATENATE(Tabla_Datos[[#This Row],[TipUrb]]," ",Tabla_Datos[[#This Row],[Calle]]," ",Tabla_Datos[[#This Row],[NumCalle]])</f>
        <v>UR MORELLI 425</v>
      </c>
      <c r="Y4184" t="s">
        <v>92</v>
      </c>
      <c r="Z4184" t="s">
        <v>122</v>
      </c>
      <c r="AA4184" t="s">
        <v>123</v>
      </c>
      <c r="AB4184" t="s">
        <v>95</v>
      </c>
      <c r="AC4184" t="s">
        <v>95</v>
      </c>
      <c r="AD4184" t="s">
        <v>161</v>
      </c>
      <c r="AE4184" t="s">
        <v>95</v>
      </c>
      <c r="AF4184" t="s">
        <v>95</v>
      </c>
      <c r="AG4184" s="51">
        <v>6621895</v>
      </c>
      <c r="AH4184" t="s">
        <v>95</v>
      </c>
      <c r="AI4184">
        <v>1</v>
      </c>
      <c r="AJ4184">
        <v>1</v>
      </c>
      <c r="AK4184" t="s">
        <v>13576</v>
      </c>
      <c r="AL4184">
        <v>425</v>
      </c>
    </row>
    <row r="4185" spans="1:38">
      <c r="A4185">
        <v>3279262</v>
      </c>
      <c r="B4185" t="s">
        <v>13577</v>
      </c>
      <c r="C4185" t="s">
        <v>19</v>
      </c>
      <c r="D4185" t="s">
        <v>85</v>
      </c>
      <c r="E4185">
        <v>2011</v>
      </c>
      <c r="F4185">
        <v>8</v>
      </c>
      <c r="G4185">
        <v>19</v>
      </c>
      <c r="H4185" t="s">
        <v>86</v>
      </c>
      <c r="I4185" t="s">
        <v>16</v>
      </c>
      <c r="J4185" t="s">
        <v>16</v>
      </c>
      <c r="K4185" t="s">
        <v>265</v>
      </c>
      <c r="L4185" t="s">
        <v>86</v>
      </c>
      <c r="M4185" t="s">
        <v>88</v>
      </c>
      <c r="O4185" s="51">
        <v>2327063</v>
      </c>
      <c r="P4185" t="s">
        <v>13578</v>
      </c>
      <c r="Q4185" t="s">
        <v>805</v>
      </c>
      <c r="R4185" t="s">
        <v>564</v>
      </c>
      <c r="S4185" s="49" t="str">
        <f>CONCATENATE(Tabla_Datos[[#This Row],[Nombre_Cliente]]," ",Tabla_Datos[[#This Row],[ApellidoPaterno_Cliente]]," ",Tabla_Datos[[#This Row],[ApellidoMaterno_Cliente]])</f>
        <v>PABLO FIDEL GUEVARA GARCIA</v>
      </c>
      <c r="T4185" s="53">
        <f>DATE(Tabla_Datos[[#This Row],[tAnio]],Tabla_Datos[[#This Row],[tMes]],Tabla_Datos[[#This Row],[tDia]])</f>
        <v>40774</v>
      </c>
      <c r="U4185" s="53" t="str">
        <f>IF(Tabla_Datos[[#This Row],[cProvincia]]="LIMA","LIMA","PROVINCIA")</f>
        <v>LIMA</v>
      </c>
      <c r="V4185" s="53" t="str">
        <f>MID(Tabla_Datos[[#This Row],[pTelefono]],1,SEARCH("-",Tabla_Datos[[#This Row],[pTelefono]],1)-1)</f>
        <v>1</v>
      </c>
      <c r="W4185" s="53" t="str">
        <f>MID(Tabla_Datos[[#This Row],[pTelefono]],SEARCH("-",Tabla_Datos[[#This Row],[pTelefono]],1)+1,LEN(Tabla_Datos[[#This Row],[pTelefono]]))</f>
        <v>986641355</v>
      </c>
      <c r="X4185" s="53" t="str">
        <f>CONCATENATE(Tabla_Datos[[#This Row],[TipUrb]]," ",Tabla_Datos[[#This Row],[Calle]]," ",Tabla_Datos[[#This Row],[NumCalle]])</f>
        <v>RS LA ROSA NAUTICA 0</v>
      </c>
      <c r="Y4185" t="s">
        <v>92</v>
      </c>
      <c r="Z4185" t="s">
        <v>196</v>
      </c>
      <c r="AA4185" t="s">
        <v>197</v>
      </c>
      <c r="AB4185" t="s">
        <v>95</v>
      </c>
      <c r="AC4185">
        <v>103</v>
      </c>
      <c r="AD4185" t="s">
        <v>435</v>
      </c>
      <c r="AE4185" t="s">
        <v>95</v>
      </c>
      <c r="AF4185" t="s">
        <v>95</v>
      </c>
      <c r="AG4185" s="51">
        <v>10286635</v>
      </c>
      <c r="AH4185" t="s">
        <v>95</v>
      </c>
      <c r="AI4185">
        <v>1</v>
      </c>
      <c r="AJ4185">
        <v>1</v>
      </c>
      <c r="AK4185" t="s">
        <v>13579</v>
      </c>
      <c r="AL4185">
        <v>0</v>
      </c>
    </row>
    <row r="4186" spans="1:38">
      <c r="A4186">
        <v>3281346</v>
      </c>
      <c r="B4186" t="s">
        <v>13580</v>
      </c>
      <c r="C4186" t="s">
        <v>20</v>
      </c>
      <c r="D4186" t="s">
        <v>85</v>
      </c>
      <c r="E4186">
        <v>2011</v>
      </c>
      <c r="F4186">
        <v>8</v>
      </c>
      <c r="G4186">
        <v>19</v>
      </c>
      <c r="H4186" t="s">
        <v>144</v>
      </c>
      <c r="I4186" t="s">
        <v>16</v>
      </c>
      <c r="J4186" t="s">
        <v>16</v>
      </c>
      <c r="K4186" t="s">
        <v>415</v>
      </c>
      <c r="L4186" t="s">
        <v>144</v>
      </c>
      <c r="M4186" t="s">
        <v>88</v>
      </c>
      <c r="O4186" s="51">
        <v>2328488</v>
      </c>
      <c r="P4186" t="s">
        <v>13581</v>
      </c>
      <c r="Q4186" t="s">
        <v>12091</v>
      </c>
      <c r="R4186" t="s">
        <v>136</v>
      </c>
      <c r="S4186" s="49" t="str">
        <f>CONCATENATE(Tabla_Datos[[#This Row],[Nombre_Cliente]]," ",Tabla_Datos[[#This Row],[ApellidoPaterno_Cliente]]," ",Tabla_Datos[[#This Row],[ApellidoMaterno_Cliente]])</f>
        <v>GERMAN ANTONIO BASURTO SORIA</v>
      </c>
      <c r="T4186" s="53">
        <f>DATE(Tabla_Datos[[#This Row],[tAnio]],Tabla_Datos[[#This Row],[tMes]],Tabla_Datos[[#This Row],[tDia]])</f>
        <v>40774</v>
      </c>
      <c r="U4186" s="53" t="str">
        <f>IF(Tabla_Datos[[#This Row],[cProvincia]]="LIMA","LIMA","PROVINCIA")</f>
        <v>LIMA</v>
      </c>
      <c r="V4186" s="53" t="str">
        <f>MID(Tabla_Datos[[#This Row],[pTelefono]],1,SEARCH("-",Tabla_Datos[[#This Row],[pTelefono]],1)-1)</f>
        <v>1</v>
      </c>
      <c r="W4186" s="53" t="str">
        <f>MID(Tabla_Datos[[#This Row],[pTelefono]],SEARCH("-",Tabla_Datos[[#This Row],[pTelefono]],1)+1,LEN(Tabla_Datos[[#This Row],[pTelefono]]))</f>
        <v>996053075</v>
      </c>
      <c r="X4186" s="53" t="str">
        <f>CONCATENATE(Tabla_Datos[[#This Row],[TipUrb]]," ",Tabla_Datos[[#This Row],[Calle]]," ",Tabla_Datos[[#This Row],[NumCalle]])</f>
        <v>UR GRANADA 173</v>
      </c>
      <c r="Y4186" t="s">
        <v>92</v>
      </c>
      <c r="Z4186" t="s">
        <v>122</v>
      </c>
      <c r="AA4186" t="s">
        <v>123</v>
      </c>
      <c r="AB4186" t="s">
        <v>95</v>
      </c>
      <c r="AC4186" t="s">
        <v>95</v>
      </c>
      <c r="AD4186" t="s">
        <v>161</v>
      </c>
      <c r="AE4186" t="s">
        <v>95</v>
      </c>
      <c r="AF4186" t="s">
        <v>95</v>
      </c>
      <c r="AG4186" s="51">
        <v>15432290</v>
      </c>
      <c r="AH4186" t="s">
        <v>95</v>
      </c>
      <c r="AI4186">
        <v>1</v>
      </c>
      <c r="AJ4186">
        <v>1</v>
      </c>
      <c r="AK4186" t="s">
        <v>2375</v>
      </c>
      <c r="AL4186">
        <v>173</v>
      </c>
    </row>
    <row r="4187" spans="1:38">
      <c r="A4187">
        <v>3278871</v>
      </c>
      <c r="B4187" t="s">
        <v>13582</v>
      </c>
      <c r="C4187" t="s">
        <v>18</v>
      </c>
      <c r="D4187" t="s">
        <v>143</v>
      </c>
      <c r="E4187">
        <v>2011</v>
      </c>
      <c r="F4187">
        <v>8</v>
      </c>
      <c r="G4187">
        <v>19</v>
      </c>
      <c r="H4187" t="s">
        <v>86</v>
      </c>
      <c r="I4187" t="s">
        <v>100</v>
      </c>
      <c r="J4187" t="s">
        <v>100</v>
      </c>
      <c r="K4187" t="s">
        <v>101</v>
      </c>
      <c r="L4187" t="s">
        <v>86</v>
      </c>
      <c r="M4187" t="s">
        <v>102</v>
      </c>
      <c r="N4187" s="50">
        <v>46912554</v>
      </c>
      <c r="O4187" s="51">
        <v>2326776</v>
      </c>
      <c r="P4187" t="s">
        <v>13583</v>
      </c>
      <c r="Q4187" t="s">
        <v>159</v>
      </c>
      <c r="R4187" t="s">
        <v>13584</v>
      </c>
      <c r="S4187" s="49" t="str">
        <f>CONCATENATE(Tabla_Datos[[#This Row],[Nombre_Cliente]]," ",Tabla_Datos[[#This Row],[ApellidoPaterno_Cliente]]," ",Tabla_Datos[[#This Row],[ApellidoMaterno_Cliente]])</f>
        <v xml:space="preserve">JENIFER ESTHER CHAVEZ NUÑEZ </v>
      </c>
      <c r="T4187" s="53">
        <f>DATE(Tabla_Datos[[#This Row],[tAnio]],Tabla_Datos[[#This Row],[tMes]],Tabla_Datos[[#This Row],[tDia]])</f>
        <v>40774</v>
      </c>
      <c r="U4187" s="53" t="str">
        <f>IF(Tabla_Datos[[#This Row],[cProvincia]]="LIMA","LIMA","PROVINCIA")</f>
        <v>PROVINCIA</v>
      </c>
      <c r="V4187" s="53" t="str">
        <f>MID(Tabla_Datos[[#This Row],[pTelefono]],1,SEARCH("-",Tabla_Datos[[#This Row],[pTelefono]],1)-1)</f>
        <v>54</v>
      </c>
      <c r="W4187" s="53" t="str">
        <f>MID(Tabla_Datos[[#This Row],[pTelefono]],SEARCH("-",Tabla_Datos[[#This Row],[pTelefono]],1)+1,LEN(Tabla_Datos[[#This Row],[pTelefono]]))</f>
        <v>974404094</v>
      </c>
      <c r="X4187" s="53" t="str">
        <f>CONCATENATE(Tabla_Datos[[#This Row],[TipUrb]]," ",Tabla_Datos[[#This Row],[Calle]]," ",Tabla_Datos[[#This Row],[NumCalle]])</f>
        <v>AS SN 0</v>
      </c>
      <c r="Y4187" t="s">
        <v>106</v>
      </c>
      <c r="Z4187" t="s">
        <v>181</v>
      </c>
      <c r="AA4187" t="s">
        <v>182</v>
      </c>
      <c r="AB4187" t="s">
        <v>95</v>
      </c>
      <c r="AC4187" t="s">
        <v>95</v>
      </c>
      <c r="AD4187" t="s">
        <v>215</v>
      </c>
      <c r="AE4187" t="s">
        <v>3731</v>
      </c>
      <c r="AF4187">
        <v>9</v>
      </c>
      <c r="AG4187" s="51">
        <v>43302836</v>
      </c>
      <c r="AI4187">
        <v>26</v>
      </c>
      <c r="AJ4187">
        <v>26</v>
      </c>
      <c r="AK4187" t="s">
        <v>467</v>
      </c>
      <c r="AL4187">
        <v>0</v>
      </c>
    </row>
    <row r="4188" spans="1:38">
      <c r="A4188">
        <v>3279425</v>
      </c>
      <c r="B4188" t="s">
        <v>13585</v>
      </c>
      <c r="C4188" t="s">
        <v>19</v>
      </c>
      <c r="D4188" t="s">
        <v>85</v>
      </c>
      <c r="E4188">
        <v>2011</v>
      </c>
      <c r="F4188">
        <v>8</v>
      </c>
      <c r="G4188">
        <v>19</v>
      </c>
      <c r="H4188" t="s">
        <v>144</v>
      </c>
      <c r="I4188" t="s">
        <v>16</v>
      </c>
      <c r="J4188" t="s">
        <v>16</v>
      </c>
      <c r="K4188" t="s">
        <v>633</v>
      </c>
      <c r="L4188" t="s">
        <v>144</v>
      </c>
      <c r="M4188" t="s">
        <v>88</v>
      </c>
      <c r="O4188" s="51">
        <v>2327209</v>
      </c>
      <c r="P4188" t="s">
        <v>13586</v>
      </c>
      <c r="Q4188" t="s">
        <v>16</v>
      </c>
      <c r="R4188" t="s">
        <v>1086</v>
      </c>
      <c r="S4188" s="49" t="str">
        <f>CONCATENATE(Tabla_Datos[[#This Row],[Nombre_Cliente]]," ",Tabla_Datos[[#This Row],[ApellidoPaterno_Cliente]]," ",Tabla_Datos[[#This Row],[ApellidoMaterno_Cliente]])</f>
        <v>GRACIELA LOURDES LIMA AGUILAR</v>
      </c>
      <c r="T4188" s="53">
        <f>DATE(Tabla_Datos[[#This Row],[tAnio]],Tabla_Datos[[#This Row],[tMes]],Tabla_Datos[[#This Row],[tDia]])</f>
        <v>40774</v>
      </c>
      <c r="U4188" s="53" t="str">
        <f>IF(Tabla_Datos[[#This Row],[cProvincia]]="LIMA","LIMA","PROVINCIA")</f>
        <v>LIMA</v>
      </c>
      <c r="V4188" s="53" t="str">
        <f>MID(Tabla_Datos[[#This Row],[pTelefono]],1,SEARCH("-",Tabla_Datos[[#This Row],[pTelefono]],1)-1)</f>
        <v>1</v>
      </c>
      <c r="W4188" s="53" t="str">
        <f>MID(Tabla_Datos[[#This Row],[pTelefono]],SEARCH("-",Tabla_Datos[[#This Row],[pTelefono]],1)+1,LEN(Tabla_Datos[[#This Row],[pTelefono]]))</f>
        <v>991532264</v>
      </c>
      <c r="X4188" s="53" t="str">
        <f>CONCATENATE(Tabla_Datos[[#This Row],[TipUrb]]," ",Tabla_Datos[[#This Row],[Calle]]," ",Tabla_Datos[[#This Row],[NumCalle]])</f>
        <v>UR CL ESTOCOLMO 164</v>
      </c>
      <c r="Y4188" t="s">
        <v>92</v>
      </c>
      <c r="Z4188" t="s">
        <v>196</v>
      </c>
      <c r="AA4188" t="s">
        <v>197</v>
      </c>
      <c r="AB4188">
        <v>3</v>
      </c>
      <c r="AC4188" t="s">
        <v>95</v>
      </c>
      <c r="AD4188" t="s">
        <v>161</v>
      </c>
      <c r="AE4188" t="s">
        <v>95</v>
      </c>
      <c r="AF4188" t="s">
        <v>95</v>
      </c>
      <c r="AG4188" s="51">
        <v>8431030</v>
      </c>
      <c r="AH4188" t="s">
        <v>95</v>
      </c>
      <c r="AI4188">
        <v>1</v>
      </c>
      <c r="AJ4188">
        <v>1</v>
      </c>
      <c r="AK4188" t="s">
        <v>1664</v>
      </c>
      <c r="AL4188">
        <v>164</v>
      </c>
    </row>
    <row r="4189" spans="1:38">
      <c r="A4189">
        <v>3279733</v>
      </c>
      <c r="B4189" t="s">
        <v>13587</v>
      </c>
      <c r="C4189" t="s">
        <v>18</v>
      </c>
      <c r="D4189" t="s">
        <v>85</v>
      </c>
      <c r="E4189">
        <v>2011</v>
      </c>
      <c r="F4189">
        <v>8</v>
      </c>
      <c r="G4189">
        <v>19</v>
      </c>
      <c r="H4189" t="s">
        <v>86</v>
      </c>
      <c r="I4189" t="s">
        <v>355</v>
      </c>
      <c r="J4189" t="s">
        <v>355</v>
      </c>
      <c r="K4189" t="s">
        <v>593</v>
      </c>
      <c r="L4189" t="s">
        <v>86</v>
      </c>
      <c r="M4189" t="s">
        <v>594</v>
      </c>
      <c r="N4189" s="50">
        <v>9061184</v>
      </c>
      <c r="O4189" s="51">
        <v>2327472</v>
      </c>
      <c r="P4189" t="s">
        <v>13588</v>
      </c>
      <c r="Q4189" t="s">
        <v>13589</v>
      </c>
      <c r="R4189" t="s">
        <v>13590</v>
      </c>
      <c r="S4189" s="49" t="str">
        <f>CONCATENATE(Tabla_Datos[[#This Row],[Nombre_Cliente]]," ",Tabla_Datos[[#This Row],[ApellidoPaterno_Cliente]]," ",Tabla_Datos[[#This Row],[ApellidoMaterno_Cliente]])</f>
        <v xml:space="preserve">RICHARD  PILCO  OYMAS </v>
      </c>
      <c r="T4189" s="53">
        <f>DATE(Tabla_Datos[[#This Row],[tAnio]],Tabla_Datos[[#This Row],[tMes]],Tabla_Datos[[#This Row],[tDia]])</f>
        <v>40774</v>
      </c>
      <c r="U4189" s="53" t="str">
        <f>IF(Tabla_Datos[[#This Row],[cProvincia]]="LIMA","LIMA","PROVINCIA")</f>
        <v>PROVINCIA</v>
      </c>
      <c r="V4189" s="53" t="str">
        <f>MID(Tabla_Datos[[#This Row],[pTelefono]],1,SEARCH("-",Tabla_Datos[[#This Row],[pTelefono]],1)-1)</f>
        <v>84</v>
      </c>
      <c r="W4189" s="53" t="str">
        <f>MID(Tabla_Datos[[#This Row],[pTelefono]],SEARCH("-",Tabla_Datos[[#This Row],[pTelefono]],1)+1,LEN(Tabla_Datos[[#This Row],[pTelefono]]))</f>
        <v>984642614</v>
      </c>
      <c r="X4189" s="53" t="str">
        <f>CONCATENATE(Tabla_Datos[[#This Row],[TipUrb]]," ",Tabla_Datos[[#This Row],[Calle]]," ",Tabla_Datos[[#This Row],[NumCalle]])</f>
        <v>PJ   0</v>
      </c>
      <c r="Y4189" t="s">
        <v>360</v>
      </c>
      <c r="Z4189" t="s">
        <v>93</v>
      </c>
      <c r="AA4189" t="s">
        <v>94</v>
      </c>
      <c r="AB4189" t="s">
        <v>95</v>
      </c>
      <c r="AC4189" t="s">
        <v>95</v>
      </c>
      <c r="AD4189" t="s">
        <v>429</v>
      </c>
      <c r="AE4189" t="s">
        <v>1496</v>
      </c>
      <c r="AF4189">
        <v>23</v>
      </c>
      <c r="AG4189" s="51">
        <v>45629734</v>
      </c>
      <c r="AI4189">
        <v>26</v>
      </c>
      <c r="AJ4189">
        <v>26</v>
      </c>
      <c r="AK4189" t="s">
        <v>95</v>
      </c>
      <c r="AL4189">
        <v>0</v>
      </c>
    </row>
    <row r="4190" spans="1:38">
      <c r="A4190">
        <v>3279259</v>
      </c>
      <c r="B4190" t="s">
        <v>5570</v>
      </c>
      <c r="C4190" t="s">
        <v>19</v>
      </c>
      <c r="D4190" t="s">
        <v>85</v>
      </c>
      <c r="E4190">
        <v>2011</v>
      </c>
      <c r="F4190">
        <v>8</v>
      </c>
      <c r="G4190">
        <v>19</v>
      </c>
      <c r="H4190" t="s">
        <v>86</v>
      </c>
      <c r="I4190" t="s">
        <v>16</v>
      </c>
      <c r="J4190" t="s">
        <v>16</v>
      </c>
      <c r="K4190" t="s">
        <v>16</v>
      </c>
      <c r="L4190" t="s">
        <v>144</v>
      </c>
      <c r="M4190" t="s">
        <v>88</v>
      </c>
      <c r="N4190" s="50">
        <v>7256889</v>
      </c>
      <c r="O4190" s="51">
        <v>2327059</v>
      </c>
      <c r="P4190" t="s">
        <v>3030</v>
      </c>
      <c r="Q4190" t="s">
        <v>1358</v>
      </c>
      <c r="R4190" t="s">
        <v>5571</v>
      </c>
      <c r="S4190" s="49" t="str">
        <f>CONCATENATE(Tabla_Datos[[#This Row],[Nombre_Cliente]]," ",Tabla_Datos[[#This Row],[ApellidoPaterno_Cliente]]," ",Tabla_Datos[[#This Row],[ApellidoMaterno_Cliente]])</f>
        <v>MARIO ENRIQUE CARPIO CAMPODONICO</v>
      </c>
      <c r="T4190" s="53">
        <f>DATE(Tabla_Datos[[#This Row],[tAnio]],Tabla_Datos[[#This Row],[tMes]],Tabla_Datos[[#This Row],[tDia]])</f>
        <v>40774</v>
      </c>
      <c r="U4190" s="53" t="str">
        <f>IF(Tabla_Datos[[#This Row],[cProvincia]]="LIMA","LIMA","PROVINCIA")</f>
        <v>LIMA</v>
      </c>
      <c r="V4190" s="53" t="str">
        <f>MID(Tabla_Datos[[#This Row],[pTelefono]],1,SEARCH("-",Tabla_Datos[[#This Row],[pTelefono]],1)-1)</f>
        <v>1</v>
      </c>
      <c r="W4190" s="53" t="str">
        <f>MID(Tabla_Datos[[#This Row],[pTelefono]],SEARCH("-",Tabla_Datos[[#This Row],[pTelefono]],1)+1,LEN(Tabla_Datos[[#This Row],[pTelefono]]))</f>
        <v>998497963</v>
      </c>
      <c r="X4190" s="53" t="str">
        <f>CONCATENATE(Tabla_Datos[[#This Row],[TipUrb]]," ",Tabla_Datos[[#This Row],[Calle]]," ",Tabla_Datos[[#This Row],[NumCalle]])</f>
        <v>UR BERTELLO ALEJANDRO 784</v>
      </c>
      <c r="Y4190" t="s">
        <v>92</v>
      </c>
      <c r="Z4190" t="s">
        <v>196</v>
      </c>
      <c r="AA4190" t="s">
        <v>197</v>
      </c>
      <c r="AB4190" t="s">
        <v>95</v>
      </c>
      <c r="AC4190" t="s">
        <v>95</v>
      </c>
      <c r="AD4190" t="s">
        <v>161</v>
      </c>
      <c r="AE4190" t="s">
        <v>95</v>
      </c>
      <c r="AF4190" t="s">
        <v>95</v>
      </c>
      <c r="AG4190" s="51">
        <v>7268367</v>
      </c>
      <c r="AH4190" t="s">
        <v>95</v>
      </c>
      <c r="AI4190">
        <v>1</v>
      </c>
      <c r="AJ4190">
        <v>1</v>
      </c>
      <c r="AK4190" t="s">
        <v>13591</v>
      </c>
      <c r="AL4190">
        <v>784</v>
      </c>
    </row>
    <row r="4191" spans="1:38">
      <c r="A4191">
        <v>3278731</v>
      </c>
      <c r="B4191" t="s">
        <v>13592</v>
      </c>
      <c r="C4191" t="s">
        <v>19</v>
      </c>
      <c r="D4191" t="s">
        <v>143</v>
      </c>
      <c r="E4191">
        <v>2011</v>
      </c>
      <c r="F4191">
        <v>8</v>
      </c>
      <c r="G4191">
        <v>19</v>
      </c>
      <c r="H4191" t="s">
        <v>144</v>
      </c>
      <c r="I4191" t="s">
        <v>16</v>
      </c>
      <c r="J4191" t="s">
        <v>16</v>
      </c>
      <c r="K4191" t="s">
        <v>16</v>
      </c>
      <c r="L4191" t="s">
        <v>86</v>
      </c>
      <c r="M4191" t="s">
        <v>88</v>
      </c>
      <c r="N4191" s="50">
        <v>20000021</v>
      </c>
      <c r="O4191" s="51">
        <v>2326712</v>
      </c>
      <c r="P4191" t="s">
        <v>5199</v>
      </c>
      <c r="Q4191" t="s">
        <v>279</v>
      </c>
      <c r="R4191" t="s">
        <v>9597</v>
      </c>
      <c r="S4191" s="49" t="str">
        <f>CONCATENATE(Tabla_Datos[[#This Row],[Nombre_Cliente]]," ",Tabla_Datos[[#This Row],[ApellidoPaterno_Cliente]]," ",Tabla_Datos[[#This Row],[ApellidoMaterno_Cliente]])</f>
        <v>JULIA ISABEL DIAZ CANCINO</v>
      </c>
      <c r="T4191" s="53">
        <f>DATE(Tabla_Datos[[#This Row],[tAnio]],Tabla_Datos[[#This Row],[tMes]],Tabla_Datos[[#This Row],[tDia]])</f>
        <v>40774</v>
      </c>
      <c r="U4191" s="53" t="str">
        <f>IF(Tabla_Datos[[#This Row],[cProvincia]]="LIMA","LIMA","PROVINCIA")</f>
        <v>LIMA</v>
      </c>
      <c r="V4191" s="53" t="str">
        <f>MID(Tabla_Datos[[#This Row],[pTelefono]],1,SEARCH("-",Tabla_Datos[[#This Row],[pTelefono]],1)-1)</f>
        <v>1</v>
      </c>
      <c r="W4191" s="53" t="str">
        <f>MID(Tabla_Datos[[#This Row],[pTelefono]],SEARCH("-",Tabla_Datos[[#This Row],[pTelefono]],1)+1,LEN(Tabla_Datos[[#This Row],[pTelefono]]))</f>
        <v>996944159</v>
      </c>
      <c r="X4191" s="53" t="str">
        <f>CONCATENATE(Tabla_Datos[[#This Row],[TipUrb]]," ",Tabla_Datos[[#This Row],[Calle]]," ",Tabla_Datos[[#This Row],[NumCalle]])</f>
        <v xml:space="preserve">  HUANUCO 853</v>
      </c>
      <c r="Y4191" t="s">
        <v>92</v>
      </c>
      <c r="Z4191" t="s">
        <v>152</v>
      </c>
      <c r="AA4191" t="s">
        <v>153</v>
      </c>
      <c r="AB4191" t="s">
        <v>95</v>
      </c>
      <c r="AC4191" t="s">
        <v>95</v>
      </c>
      <c r="AD4191" t="s">
        <v>95</v>
      </c>
      <c r="AE4191" t="s">
        <v>95</v>
      </c>
      <c r="AF4191" t="s">
        <v>95</v>
      </c>
      <c r="AG4191" s="51">
        <v>7232397</v>
      </c>
      <c r="AH4191" t="s">
        <v>95</v>
      </c>
      <c r="AI4191">
        <v>1</v>
      </c>
      <c r="AJ4191">
        <v>1</v>
      </c>
      <c r="AK4191" t="s">
        <v>314</v>
      </c>
      <c r="AL4191">
        <v>853</v>
      </c>
    </row>
    <row r="4192" spans="1:38">
      <c r="A4192">
        <v>3279443</v>
      </c>
      <c r="B4192" t="s">
        <v>13593</v>
      </c>
      <c r="C4192" t="s">
        <v>20</v>
      </c>
      <c r="D4192" t="s">
        <v>143</v>
      </c>
      <c r="E4192">
        <v>2011</v>
      </c>
      <c r="F4192">
        <v>8</v>
      </c>
      <c r="G4192">
        <v>19</v>
      </c>
      <c r="H4192" t="s">
        <v>86</v>
      </c>
      <c r="I4192" t="s">
        <v>141</v>
      </c>
      <c r="J4192" t="s">
        <v>8804</v>
      </c>
      <c r="K4192" t="s">
        <v>8804</v>
      </c>
      <c r="L4192" t="s">
        <v>86</v>
      </c>
      <c r="M4192" t="s">
        <v>294</v>
      </c>
      <c r="N4192" s="50">
        <v>47479309</v>
      </c>
      <c r="O4192" s="51">
        <v>2327226</v>
      </c>
      <c r="P4192" t="s">
        <v>13594</v>
      </c>
      <c r="Q4192" t="s">
        <v>853</v>
      </c>
      <c r="R4192" t="s">
        <v>1539</v>
      </c>
      <c r="S4192" s="49" t="str">
        <f>CONCATENATE(Tabla_Datos[[#This Row],[Nombre_Cliente]]," ",Tabla_Datos[[#This Row],[ApellidoPaterno_Cliente]]," ",Tabla_Datos[[#This Row],[ApellidoMaterno_Cliente]])</f>
        <v>MANUEL SEGUNDO CASTRO FARRO</v>
      </c>
      <c r="T4192" s="53">
        <f>DATE(Tabla_Datos[[#This Row],[tAnio]],Tabla_Datos[[#This Row],[tMes]],Tabla_Datos[[#This Row],[tDia]])</f>
        <v>40774</v>
      </c>
      <c r="U4192" s="53" t="str">
        <f>IF(Tabla_Datos[[#This Row],[cProvincia]]="LIMA","LIMA","PROVINCIA")</f>
        <v>PROVINCIA</v>
      </c>
      <c r="V4192" s="53" t="str">
        <f>MID(Tabla_Datos[[#This Row],[pTelefono]],1,SEARCH("-",Tabla_Datos[[#This Row],[pTelefono]],1)-1)</f>
        <v>64</v>
      </c>
      <c r="W4192" s="53" t="str">
        <f>MID(Tabla_Datos[[#This Row],[pTelefono]],SEARCH("-",Tabla_Datos[[#This Row],[pTelefono]],1)+1,LEN(Tabla_Datos[[#This Row],[pTelefono]]))</f>
        <v>954701057</v>
      </c>
      <c r="X4192" s="53" t="str">
        <f>CONCATENATE(Tabla_Datos[[#This Row],[TipUrb]]," ",Tabla_Datos[[#This Row],[Calle]]," ",Tabla_Datos[[#This Row],[NumCalle]])</f>
        <v xml:space="preserve">  ETERNIDAD 488</v>
      </c>
      <c r="Y4192" t="s">
        <v>525</v>
      </c>
      <c r="Z4192" t="s">
        <v>152</v>
      </c>
      <c r="AA4192" t="s">
        <v>153</v>
      </c>
      <c r="AB4192" t="s">
        <v>95</v>
      </c>
      <c r="AC4192" t="s">
        <v>95</v>
      </c>
      <c r="AD4192" t="s">
        <v>95</v>
      </c>
      <c r="AE4192" t="s">
        <v>95</v>
      </c>
      <c r="AF4192" t="s">
        <v>95</v>
      </c>
      <c r="AG4192" s="51">
        <v>7642630</v>
      </c>
      <c r="AH4192" t="s">
        <v>95</v>
      </c>
      <c r="AI4192">
        <v>1</v>
      </c>
      <c r="AJ4192">
        <v>1</v>
      </c>
      <c r="AK4192" t="s">
        <v>13595</v>
      </c>
      <c r="AL4192">
        <v>488</v>
      </c>
    </row>
    <row r="4193" spans="1:38">
      <c r="A4193">
        <v>3285090</v>
      </c>
      <c r="B4193" t="s">
        <v>13596</v>
      </c>
      <c r="C4193" t="s">
        <v>18</v>
      </c>
      <c r="D4193" t="s">
        <v>85</v>
      </c>
      <c r="E4193">
        <v>2011</v>
      </c>
      <c r="F4193">
        <v>8</v>
      </c>
      <c r="G4193">
        <v>19</v>
      </c>
      <c r="H4193" t="s">
        <v>86</v>
      </c>
      <c r="I4193" t="s">
        <v>100</v>
      </c>
      <c r="J4193" t="s">
        <v>100</v>
      </c>
      <c r="K4193" t="s">
        <v>582</v>
      </c>
      <c r="L4193" t="s">
        <v>86</v>
      </c>
      <c r="M4193" t="s">
        <v>102</v>
      </c>
      <c r="N4193" s="50">
        <v>42788234</v>
      </c>
      <c r="O4193" s="51">
        <v>2327672</v>
      </c>
      <c r="P4193" t="s">
        <v>13597</v>
      </c>
      <c r="Q4193" t="s">
        <v>13598</v>
      </c>
      <c r="R4193" t="s">
        <v>7180</v>
      </c>
      <c r="S4193" s="49" t="str">
        <f>CONCATENATE(Tabla_Datos[[#This Row],[Nombre_Cliente]]," ",Tabla_Datos[[#This Row],[ApellidoPaterno_Cliente]]," ",Tabla_Datos[[#This Row],[ApellidoMaterno_Cliente]])</f>
        <v xml:space="preserve">JAQUELINE  HINOJOSA  ZARATE </v>
      </c>
      <c r="T4193" s="53">
        <f>DATE(Tabla_Datos[[#This Row],[tAnio]],Tabla_Datos[[#This Row],[tMes]],Tabla_Datos[[#This Row],[tDia]])</f>
        <v>40774</v>
      </c>
      <c r="U4193" s="53" t="str">
        <f>IF(Tabla_Datos[[#This Row],[cProvincia]]="LIMA","LIMA","PROVINCIA")</f>
        <v>PROVINCIA</v>
      </c>
      <c r="V4193" s="53" t="str">
        <f>MID(Tabla_Datos[[#This Row],[pTelefono]],1,SEARCH("-",Tabla_Datos[[#This Row],[pTelefono]],1)-1)</f>
        <v>1</v>
      </c>
      <c r="W4193" s="53" t="str">
        <f>MID(Tabla_Datos[[#This Row],[pTelefono]],SEARCH("-",Tabla_Datos[[#This Row],[pTelefono]],1)+1,LEN(Tabla_Datos[[#This Row],[pTelefono]]))</f>
        <v>958901103</v>
      </c>
      <c r="X4193" s="53" t="str">
        <f>CONCATENATE(Tabla_Datos[[#This Row],[TipUrb]]," ",Tabla_Datos[[#This Row],[Calle]]," ",Tabla_Datos[[#This Row],[NumCalle]])</f>
        <v xml:space="preserve">  ALIANZA 326</v>
      </c>
      <c r="Y4193" t="s">
        <v>106</v>
      </c>
      <c r="Z4193" t="s">
        <v>93</v>
      </c>
      <c r="AA4193" t="s">
        <v>94</v>
      </c>
      <c r="AB4193">
        <v>2</v>
      </c>
      <c r="AC4193">
        <v>1</v>
      </c>
      <c r="AD4193" t="s">
        <v>95</v>
      </c>
      <c r="AE4193" t="s">
        <v>95</v>
      </c>
      <c r="AG4193" s="51">
        <v>29702778</v>
      </c>
      <c r="AI4193" t="s">
        <v>1727</v>
      </c>
      <c r="AJ4193" t="s">
        <v>1727</v>
      </c>
      <c r="AK4193" t="s">
        <v>13599</v>
      </c>
      <c r="AL4193">
        <v>326</v>
      </c>
    </row>
    <row r="4194" spans="1:38">
      <c r="A4194">
        <v>3280385</v>
      </c>
      <c r="B4194" t="s">
        <v>13600</v>
      </c>
      <c r="C4194" t="s">
        <v>20</v>
      </c>
      <c r="D4194" t="s">
        <v>85</v>
      </c>
      <c r="E4194">
        <v>2011</v>
      </c>
      <c r="F4194">
        <v>8</v>
      </c>
      <c r="G4194">
        <v>19</v>
      </c>
      <c r="H4194" t="s">
        <v>86</v>
      </c>
      <c r="I4194" t="s">
        <v>16</v>
      </c>
      <c r="J4194" t="s">
        <v>16</v>
      </c>
      <c r="K4194" t="s">
        <v>165</v>
      </c>
      <c r="L4194" t="s">
        <v>86</v>
      </c>
      <c r="M4194" t="s">
        <v>88</v>
      </c>
      <c r="N4194" s="50">
        <v>6106928</v>
      </c>
      <c r="O4194" s="51">
        <v>2327815</v>
      </c>
      <c r="P4194" t="s">
        <v>4276</v>
      </c>
      <c r="Q4194" t="s">
        <v>660</v>
      </c>
      <c r="R4194" t="s">
        <v>238</v>
      </c>
      <c r="S4194" s="49" t="str">
        <f>CONCATENATE(Tabla_Datos[[#This Row],[Nombre_Cliente]]," ",Tabla_Datos[[#This Row],[ApellidoPaterno_Cliente]]," ",Tabla_Datos[[#This Row],[ApellidoMaterno_Cliente]])</f>
        <v>MARIA ELENA GUTIERREZ HUAMAN</v>
      </c>
      <c r="T4194" s="53">
        <f>DATE(Tabla_Datos[[#This Row],[tAnio]],Tabla_Datos[[#This Row],[tMes]],Tabla_Datos[[#This Row],[tDia]])</f>
        <v>40774</v>
      </c>
      <c r="U4194" s="53" t="str">
        <f>IF(Tabla_Datos[[#This Row],[cProvincia]]="LIMA","LIMA","PROVINCIA")</f>
        <v>LIMA</v>
      </c>
      <c r="V4194" s="53" t="str">
        <f>MID(Tabla_Datos[[#This Row],[pTelefono]],1,SEARCH("-",Tabla_Datos[[#This Row],[pTelefono]],1)-1)</f>
        <v>1</v>
      </c>
      <c r="W4194" s="53" t="str">
        <f>MID(Tabla_Datos[[#This Row],[pTelefono]],SEARCH("-",Tabla_Datos[[#This Row],[pTelefono]],1)+1,LEN(Tabla_Datos[[#This Row],[pTelefono]]))</f>
        <v>952303404</v>
      </c>
      <c r="X4194" s="53" t="str">
        <f>CONCATENATE(Tabla_Datos[[#This Row],[TipUrb]]," ",Tabla_Datos[[#This Row],[Calle]]," ",Tabla_Datos[[#This Row],[NumCalle]])</f>
        <v>UR TARMA 568</v>
      </c>
      <c r="Y4194" t="s">
        <v>92</v>
      </c>
      <c r="Z4194" t="s">
        <v>122</v>
      </c>
      <c r="AA4194" t="s">
        <v>123</v>
      </c>
      <c r="AB4194" t="s">
        <v>95</v>
      </c>
      <c r="AC4194" t="s">
        <v>95</v>
      </c>
      <c r="AD4194" t="s">
        <v>161</v>
      </c>
      <c r="AE4194" t="s">
        <v>95</v>
      </c>
      <c r="AF4194" t="s">
        <v>95</v>
      </c>
      <c r="AG4194" s="51">
        <v>9863408</v>
      </c>
      <c r="AH4194" t="s">
        <v>95</v>
      </c>
      <c r="AI4194">
        <v>1</v>
      </c>
      <c r="AJ4194">
        <v>1</v>
      </c>
      <c r="AK4194" t="s">
        <v>3506</v>
      </c>
      <c r="AL4194">
        <v>568</v>
      </c>
    </row>
    <row r="4195" spans="1:38">
      <c r="A4195">
        <v>3279018</v>
      </c>
      <c r="B4195" t="s">
        <v>13601</v>
      </c>
      <c r="C4195" t="s">
        <v>19</v>
      </c>
      <c r="D4195" t="s">
        <v>85</v>
      </c>
      <c r="E4195">
        <v>2011</v>
      </c>
      <c r="F4195">
        <v>8</v>
      </c>
      <c r="G4195">
        <v>19</v>
      </c>
      <c r="H4195" t="s">
        <v>86</v>
      </c>
      <c r="I4195" t="s">
        <v>355</v>
      </c>
      <c r="J4195" t="s">
        <v>355</v>
      </c>
      <c r="K4195" t="s">
        <v>356</v>
      </c>
      <c r="L4195" t="s">
        <v>86</v>
      </c>
      <c r="M4195" t="s">
        <v>594</v>
      </c>
      <c r="N4195" s="50">
        <v>42445872</v>
      </c>
      <c r="O4195" s="51">
        <v>2326837</v>
      </c>
      <c r="P4195" t="s">
        <v>13602</v>
      </c>
      <c r="Q4195" t="s">
        <v>2283</v>
      </c>
      <c r="R4195" t="s">
        <v>1617</v>
      </c>
      <c r="S4195" s="49" t="str">
        <f>CONCATENATE(Tabla_Datos[[#This Row],[Nombre_Cliente]]," ",Tabla_Datos[[#This Row],[ApellidoPaterno_Cliente]]," ",Tabla_Datos[[#This Row],[ApellidoMaterno_Cliente]])</f>
        <v>CARMEN BERTHA ALARCON ORELLANA</v>
      </c>
      <c r="T4195" s="53">
        <f>DATE(Tabla_Datos[[#This Row],[tAnio]],Tabla_Datos[[#This Row],[tMes]],Tabla_Datos[[#This Row],[tDia]])</f>
        <v>40774</v>
      </c>
      <c r="U4195" s="53" t="str">
        <f>IF(Tabla_Datos[[#This Row],[cProvincia]]="LIMA","LIMA","PROVINCIA")</f>
        <v>PROVINCIA</v>
      </c>
      <c r="V4195" s="53" t="str">
        <f>MID(Tabla_Datos[[#This Row],[pTelefono]],1,SEARCH("-",Tabla_Datos[[#This Row],[pTelefono]],1)-1)</f>
        <v>84</v>
      </c>
      <c r="W4195" s="53" t="str">
        <f>MID(Tabla_Datos[[#This Row],[pTelefono]],SEARCH("-",Tabla_Datos[[#This Row],[pTelefono]],1)+1,LEN(Tabla_Datos[[#This Row],[pTelefono]]))</f>
        <v>984480253</v>
      </c>
      <c r="X4195" s="53" t="str">
        <f>CONCATENATE(Tabla_Datos[[#This Row],[TipUrb]]," ",Tabla_Datos[[#This Row],[Calle]]," ",Tabla_Datos[[#This Row],[NumCalle]])</f>
        <v>- . 0</v>
      </c>
      <c r="Y4195" t="s">
        <v>360</v>
      </c>
      <c r="Z4195" t="s">
        <v>122</v>
      </c>
      <c r="AA4195" t="s">
        <v>123</v>
      </c>
      <c r="AB4195" t="s">
        <v>95</v>
      </c>
      <c r="AC4195" t="s">
        <v>95</v>
      </c>
      <c r="AD4195" t="s">
        <v>109</v>
      </c>
      <c r="AE4195" t="s">
        <v>413</v>
      </c>
      <c r="AF4195">
        <v>7</v>
      </c>
      <c r="AG4195" s="51">
        <v>23884996</v>
      </c>
      <c r="AH4195" t="s">
        <v>95</v>
      </c>
      <c r="AI4195">
        <v>1</v>
      </c>
      <c r="AJ4195">
        <v>1</v>
      </c>
      <c r="AK4195" t="s">
        <v>221</v>
      </c>
      <c r="AL4195">
        <v>0</v>
      </c>
    </row>
    <row r="4196" spans="1:38">
      <c r="A4196">
        <v>3279374</v>
      </c>
      <c r="B4196" t="s">
        <v>13603</v>
      </c>
      <c r="C4196" t="s">
        <v>19</v>
      </c>
      <c r="D4196" t="s">
        <v>85</v>
      </c>
      <c r="E4196">
        <v>2011</v>
      </c>
      <c r="F4196">
        <v>8</v>
      </c>
      <c r="G4196">
        <v>19</v>
      </c>
      <c r="H4196" t="s">
        <v>144</v>
      </c>
      <c r="I4196" t="s">
        <v>16</v>
      </c>
      <c r="J4196" t="s">
        <v>16</v>
      </c>
      <c r="K4196" t="s">
        <v>16</v>
      </c>
      <c r="L4196" t="s">
        <v>86</v>
      </c>
      <c r="M4196" t="s">
        <v>88</v>
      </c>
      <c r="N4196" s="50">
        <v>9854201</v>
      </c>
      <c r="O4196" s="51">
        <v>2327165</v>
      </c>
      <c r="P4196" t="s">
        <v>13604</v>
      </c>
      <c r="Q4196" t="s">
        <v>2206</v>
      </c>
      <c r="R4196" t="s">
        <v>1086</v>
      </c>
      <c r="S4196" s="49" t="str">
        <f>CONCATENATE(Tabla_Datos[[#This Row],[Nombre_Cliente]]," ",Tabla_Datos[[#This Row],[ApellidoPaterno_Cliente]]," ",Tabla_Datos[[#This Row],[ApellidoMaterno_Cliente]])</f>
        <v>MAMERTO MENDEZ AGUILAR</v>
      </c>
      <c r="T4196" s="53">
        <f>DATE(Tabla_Datos[[#This Row],[tAnio]],Tabla_Datos[[#This Row],[tMes]],Tabla_Datos[[#This Row],[tDia]])</f>
        <v>40774</v>
      </c>
      <c r="U4196" s="53" t="str">
        <f>IF(Tabla_Datos[[#This Row],[cProvincia]]="LIMA","LIMA","PROVINCIA")</f>
        <v>LIMA</v>
      </c>
      <c r="V4196" s="53" t="str">
        <f>MID(Tabla_Datos[[#This Row],[pTelefono]],1,SEARCH("-",Tabla_Datos[[#This Row],[pTelefono]],1)-1)</f>
        <v>1</v>
      </c>
      <c r="W4196" s="53" t="str">
        <f>MID(Tabla_Datos[[#This Row],[pTelefono]],SEARCH("-",Tabla_Datos[[#This Row],[pTelefono]],1)+1,LEN(Tabla_Datos[[#This Row],[pTelefono]]))</f>
        <v>990928429</v>
      </c>
      <c r="X4196" s="53" t="str">
        <f>CONCATENATE(Tabla_Datos[[#This Row],[TipUrb]]," ",Tabla_Datos[[#This Row],[Calle]]," ",Tabla_Datos[[#This Row],[NumCalle]])</f>
        <v>UR REPUBLICA DE CHILE 245</v>
      </c>
      <c r="Y4196" t="s">
        <v>92</v>
      </c>
      <c r="Z4196" t="s">
        <v>196</v>
      </c>
      <c r="AA4196" t="s">
        <v>197</v>
      </c>
      <c r="AB4196" t="s">
        <v>95</v>
      </c>
      <c r="AC4196" t="s">
        <v>13605</v>
      </c>
      <c r="AD4196" t="s">
        <v>161</v>
      </c>
      <c r="AE4196" t="s">
        <v>95</v>
      </c>
      <c r="AF4196" t="s">
        <v>95</v>
      </c>
      <c r="AG4196" s="51" t="s">
        <v>95</v>
      </c>
      <c r="AH4196">
        <v>1024946720</v>
      </c>
      <c r="AI4196">
        <v>1</v>
      </c>
      <c r="AJ4196">
        <v>1</v>
      </c>
      <c r="AK4196" t="s">
        <v>13606</v>
      </c>
      <c r="AL4196">
        <v>245</v>
      </c>
    </row>
    <row r="4197" spans="1:38">
      <c r="A4197">
        <v>3279737</v>
      </c>
      <c r="B4197" t="s">
        <v>13607</v>
      </c>
      <c r="C4197" t="s">
        <v>20</v>
      </c>
      <c r="D4197" t="s">
        <v>85</v>
      </c>
      <c r="E4197">
        <v>2011</v>
      </c>
      <c r="F4197">
        <v>8</v>
      </c>
      <c r="G4197">
        <v>19</v>
      </c>
      <c r="H4197" t="s">
        <v>86</v>
      </c>
      <c r="I4197" t="s">
        <v>16</v>
      </c>
      <c r="J4197" t="s">
        <v>16</v>
      </c>
      <c r="K4197" t="s">
        <v>496</v>
      </c>
      <c r="L4197" t="s">
        <v>86</v>
      </c>
      <c r="M4197" t="s">
        <v>88</v>
      </c>
      <c r="N4197" s="50">
        <v>8982229</v>
      </c>
      <c r="O4197" s="51">
        <v>2327476</v>
      </c>
      <c r="P4197" t="s">
        <v>13608</v>
      </c>
      <c r="Q4197" t="s">
        <v>13609</v>
      </c>
      <c r="R4197" t="s">
        <v>574</v>
      </c>
      <c r="S4197" s="49" t="str">
        <f>CONCATENATE(Tabla_Datos[[#This Row],[Nombre_Cliente]]," ",Tabla_Datos[[#This Row],[ApellidoPaterno_Cliente]]," ",Tabla_Datos[[#This Row],[ApellidoMaterno_Cliente]])</f>
        <v>LENNIN ARNOLD ALBERCA LEON</v>
      </c>
      <c r="T4197" s="53">
        <f>DATE(Tabla_Datos[[#This Row],[tAnio]],Tabla_Datos[[#This Row],[tMes]],Tabla_Datos[[#This Row],[tDia]])</f>
        <v>40774</v>
      </c>
      <c r="U4197" s="53" t="str">
        <f>IF(Tabla_Datos[[#This Row],[cProvincia]]="LIMA","LIMA","PROVINCIA")</f>
        <v>LIMA</v>
      </c>
      <c r="V4197" s="53" t="str">
        <f>MID(Tabla_Datos[[#This Row],[pTelefono]],1,SEARCH("-",Tabla_Datos[[#This Row],[pTelefono]],1)-1)</f>
        <v>1</v>
      </c>
      <c r="W4197" s="53" t="str">
        <f>MID(Tabla_Datos[[#This Row],[pTelefono]],SEARCH("-",Tabla_Datos[[#This Row],[pTelefono]],1)+1,LEN(Tabla_Datos[[#This Row],[pTelefono]]))</f>
        <v>991197871</v>
      </c>
      <c r="X4197" s="53" t="str">
        <f>CONCATENATE(Tabla_Datos[[#This Row],[TipUrb]]," ",Tabla_Datos[[#This Row],[Calle]]," ",Tabla_Datos[[#This Row],[NumCalle]])</f>
        <v>UR . 0</v>
      </c>
      <c r="Y4197" t="s">
        <v>92</v>
      </c>
      <c r="Z4197" t="s">
        <v>122</v>
      </c>
      <c r="AA4197" t="s">
        <v>123</v>
      </c>
      <c r="AB4197" t="s">
        <v>95</v>
      </c>
      <c r="AC4197" t="s">
        <v>95</v>
      </c>
      <c r="AD4197" t="s">
        <v>161</v>
      </c>
      <c r="AE4197" t="s">
        <v>10330</v>
      </c>
      <c r="AF4197">
        <v>21</v>
      </c>
      <c r="AG4197" s="51">
        <v>45381309</v>
      </c>
      <c r="AH4197" t="s">
        <v>95</v>
      </c>
      <c r="AI4197">
        <v>1</v>
      </c>
      <c r="AJ4197">
        <v>1</v>
      </c>
      <c r="AK4197" t="s">
        <v>221</v>
      </c>
      <c r="AL4197">
        <v>0</v>
      </c>
    </row>
    <row r="4198" spans="1:38">
      <c r="A4198">
        <v>3281211</v>
      </c>
      <c r="B4198" t="s">
        <v>13610</v>
      </c>
      <c r="C4198" t="s">
        <v>19</v>
      </c>
      <c r="D4198" t="s">
        <v>143</v>
      </c>
      <c r="E4198">
        <v>2011</v>
      </c>
      <c r="F4198">
        <v>8</v>
      </c>
      <c r="G4198">
        <v>19</v>
      </c>
      <c r="H4198" t="s">
        <v>86</v>
      </c>
      <c r="I4198" t="s">
        <v>145</v>
      </c>
      <c r="J4198" t="s">
        <v>469</v>
      </c>
      <c r="K4198" t="s">
        <v>12443</v>
      </c>
      <c r="L4198" t="s">
        <v>86</v>
      </c>
      <c r="M4198" t="s">
        <v>148</v>
      </c>
      <c r="N4198" s="50">
        <v>40205055</v>
      </c>
      <c r="O4198" s="51">
        <v>2327189</v>
      </c>
      <c r="P4198" t="s">
        <v>13611</v>
      </c>
      <c r="Q4198" t="s">
        <v>3691</v>
      </c>
      <c r="R4198" t="s">
        <v>250</v>
      </c>
      <c r="S4198" s="49" t="str">
        <f>CONCATENATE(Tabla_Datos[[#This Row],[Nombre_Cliente]]," ",Tabla_Datos[[#This Row],[ApellidoPaterno_Cliente]]," ",Tabla_Datos[[#This Row],[ApellidoMaterno_Cliente]])</f>
        <v>IRBIN ANDRES BLAS ESPINOZA</v>
      </c>
      <c r="T4198" s="53">
        <f>DATE(Tabla_Datos[[#This Row],[tAnio]],Tabla_Datos[[#This Row],[tMes]],Tabla_Datos[[#This Row],[tDia]])</f>
        <v>40774</v>
      </c>
      <c r="U4198" s="53" t="str">
        <f>IF(Tabla_Datos[[#This Row],[cProvincia]]="LIMA","LIMA","PROVINCIA")</f>
        <v>PROVINCIA</v>
      </c>
      <c r="V4198" s="53" t="str">
        <f>MID(Tabla_Datos[[#This Row],[pTelefono]],1,SEARCH("-",Tabla_Datos[[#This Row],[pTelefono]],1)-1)</f>
        <v>43</v>
      </c>
      <c r="W4198" s="53" t="str">
        <f>MID(Tabla_Datos[[#This Row],[pTelefono]],SEARCH("-",Tabla_Datos[[#This Row],[pTelefono]],1)+1,LEN(Tabla_Datos[[#This Row],[pTelefono]]))</f>
        <v>290152</v>
      </c>
      <c r="X4198" s="53" t="str">
        <f>CONCATENATE(Tabla_Datos[[#This Row],[TipUrb]]," ",Tabla_Datos[[#This Row],[Calle]]," ",Tabla_Datos[[#This Row],[NumCalle]])</f>
        <v>- PACASMAYO 695</v>
      </c>
      <c r="Y4198" t="s">
        <v>151</v>
      </c>
      <c r="Z4198" t="s">
        <v>152</v>
      </c>
      <c r="AA4198" t="s">
        <v>153</v>
      </c>
      <c r="AB4198" t="s">
        <v>95</v>
      </c>
      <c r="AC4198" t="s">
        <v>95</v>
      </c>
      <c r="AD4198" t="s">
        <v>109</v>
      </c>
      <c r="AE4198" t="s">
        <v>95</v>
      </c>
      <c r="AF4198" t="s">
        <v>95</v>
      </c>
      <c r="AG4198" s="51">
        <v>45856508</v>
      </c>
      <c r="AI4198">
        <v>1</v>
      </c>
      <c r="AJ4198">
        <v>1</v>
      </c>
      <c r="AK4198" t="s">
        <v>2152</v>
      </c>
      <c r="AL4198">
        <v>695</v>
      </c>
    </row>
    <row r="4199" spans="1:38">
      <c r="A4199">
        <v>3281010</v>
      </c>
      <c r="B4199" t="s">
        <v>13612</v>
      </c>
      <c r="C4199" t="s">
        <v>19</v>
      </c>
      <c r="D4199" t="s">
        <v>85</v>
      </c>
      <c r="E4199">
        <v>2011</v>
      </c>
      <c r="F4199">
        <v>8</v>
      </c>
      <c r="G4199">
        <v>19</v>
      </c>
      <c r="H4199" t="s">
        <v>144</v>
      </c>
      <c r="I4199" t="s">
        <v>16</v>
      </c>
      <c r="J4199" t="s">
        <v>16</v>
      </c>
      <c r="K4199" t="s">
        <v>87</v>
      </c>
      <c r="L4199" t="s">
        <v>86</v>
      </c>
      <c r="M4199" t="s">
        <v>88</v>
      </c>
      <c r="N4199" s="50">
        <v>47201279</v>
      </c>
      <c r="O4199" s="51">
        <v>2328197</v>
      </c>
      <c r="P4199" t="s">
        <v>3896</v>
      </c>
      <c r="Q4199" t="s">
        <v>159</v>
      </c>
      <c r="R4199" t="s">
        <v>5424</v>
      </c>
      <c r="S4199" s="49" t="str">
        <f>CONCATENATE(Tabla_Datos[[#This Row],[Nombre_Cliente]]," ",Tabla_Datos[[#This Row],[ApellidoPaterno_Cliente]]," ",Tabla_Datos[[#This Row],[ApellidoMaterno_Cliente]])</f>
        <v>MARIO CHAVEZ VALLADOLID</v>
      </c>
      <c r="T4199" s="53">
        <f>DATE(Tabla_Datos[[#This Row],[tAnio]],Tabla_Datos[[#This Row],[tMes]],Tabla_Datos[[#This Row],[tDia]])</f>
        <v>40774</v>
      </c>
      <c r="U4199" s="53" t="str">
        <f>IF(Tabla_Datos[[#This Row],[cProvincia]]="LIMA","LIMA","PROVINCIA")</f>
        <v>LIMA</v>
      </c>
      <c r="V4199" s="53" t="str">
        <f>MID(Tabla_Datos[[#This Row],[pTelefono]],1,SEARCH("-",Tabla_Datos[[#This Row],[pTelefono]],1)-1)</f>
        <v>1</v>
      </c>
      <c r="W4199" s="53" t="str">
        <f>MID(Tabla_Datos[[#This Row],[pTelefono]],SEARCH("-",Tabla_Datos[[#This Row],[pTelefono]],1)+1,LEN(Tabla_Datos[[#This Row],[pTelefono]]))</f>
        <v>945912754</v>
      </c>
      <c r="X4199" s="53" t="str">
        <f>CONCATENATE(Tabla_Datos[[#This Row],[TipUrb]]," ",Tabla_Datos[[#This Row],[Calle]]," ",Tabla_Datos[[#This Row],[NumCalle]])</f>
        <v>UR VARGAS MACHUCA 485</v>
      </c>
      <c r="Y4199" t="s">
        <v>92</v>
      </c>
      <c r="Z4199" t="s">
        <v>122</v>
      </c>
      <c r="AA4199" t="s">
        <v>123</v>
      </c>
      <c r="AB4199" t="s">
        <v>95</v>
      </c>
      <c r="AC4199" t="s">
        <v>95</v>
      </c>
      <c r="AD4199" t="s">
        <v>161</v>
      </c>
      <c r="AE4199" t="s">
        <v>95</v>
      </c>
      <c r="AF4199" t="s">
        <v>95</v>
      </c>
      <c r="AG4199" s="51">
        <v>4323090</v>
      </c>
      <c r="AH4199" t="s">
        <v>95</v>
      </c>
      <c r="AI4199">
        <v>1</v>
      </c>
      <c r="AJ4199">
        <v>1</v>
      </c>
      <c r="AK4199" t="s">
        <v>8124</v>
      </c>
      <c r="AL4199">
        <v>485</v>
      </c>
    </row>
    <row r="4200" spans="1:38">
      <c r="A4200">
        <v>3280187</v>
      </c>
      <c r="B4200" t="s">
        <v>13613</v>
      </c>
      <c r="C4200" t="s">
        <v>19</v>
      </c>
      <c r="D4200" t="s">
        <v>85</v>
      </c>
      <c r="E4200">
        <v>2011</v>
      </c>
      <c r="F4200">
        <v>8</v>
      </c>
      <c r="G4200">
        <v>19</v>
      </c>
      <c r="H4200" t="s">
        <v>86</v>
      </c>
      <c r="I4200" t="s">
        <v>16</v>
      </c>
      <c r="J4200" t="s">
        <v>16</v>
      </c>
      <c r="K4200" t="s">
        <v>157</v>
      </c>
      <c r="L4200" t="s">
        <v>86</v>
      </c>
      <c r="M4200" t="s">
        <v>88</v>
      </c>
      <c r="N4200" s="50">
        <v>10762376</v>
      </c>
      <c r="O4200" s="51">
        <v>2327683</v>
      </c>
      <c r="P4200" t="s">
        <v>2428</v>
      </c>
      <c r="Q4200" t="s">
        <v>303</v>
      </c>
      <c r="R4200" t="s">
        <v>3763</v>
      </c>
      <c r="S4200" s="49" t="str">
        <f>CONCATENATE(Tabla_Datos[[#This Row],[Nombre_Cliente]]," ",Tabla_Datos[[#This Row],[ApellidoPaterno_Cliente]]," ",Tabla_Datos[[#This Row],[ApellidoMaterno_Cliente]])</f>
        <v>JORGE LUIS CRUZADO BAZAN</v>
      </c>
      <c r="T4200" s="53">
        <f>DATE(Tabla_Datos[[#This Row],[tAnio]],Tabla_Datos[[#This Row],[tMes]],Tabla_Datos[[#This Row],[tDia]])</f>
        <v>40774</v>
      </c>
      <c r="U4200" s="53" t="str">
        <f>IF(Tabla_Datos[[#This Row],[cProvincia]]="LIMA","LIMA","PROVINCIA")</f>
        <v>LIMA</v>
      </c>
      <c r="V4200" s="53" t="str">
        <f>MID(Tabla_Datos[[#This Row],[pTelefono]],1,SEARCH("-",Tabla_Datos[[#This Row],[pTelefono]],1)-1)</f>
        <v>1</v>
      </c>
      <c r="W4200" s="53" t="str">
        <f>MID(Tabla_Datos[[#This Row],[pTelefono]],SEARCH("-",Tabla_Datos[[#This Row],[pTelefono]],1)+1,LEN(Tabla_Datos[[#This Row],[pTelefono]]))</f>
        <v>999181298</v>
      </c>
      <c r="X4200" s="53" t="str">
        <f>CONCATENATE(Tabla_Datos[[#This Row],[TipUrb]]," ",Tabla_Datos[[#This Row],[Calle]]," ",Tabla_Datos[[#This Row],[NumCalle]])</f>
        <v xml:space="preserve">  MEJIA 134</v>
      </c>
      <c r="Y4200" t="s">
        <v>92</v>
      </c>
      <c r="Z4200" t="s">
        <v>122</v>
      </c>
      <c r="AA4200" t="s">
        <v>123</v>
      </c>
      <c r="AB4200" t="s">
        <v>95</v>
      </c>
      <c r="AC4200" t="s">
        <v>95</v>
      </c>
      <c r="AD4200" t="s">
        <v>95</v>
      </c>
      <c r="AE4200" t="s">
        <v>95</v>
      </c>
      <c r="AF4200" t="s">
        <v>95</v>
      </c>
      <c r="AG4200" s="51">
        <v>6091286</v>
      </c>
      <c r="AH4200" t="s">
        <v>95</v>
      </c>
      <c r="AI4200">
        <v>1</v>
      </c>
      <c r="AJ4200">
        <v>1</v>
      </c>
      <c r="AK4200" t="s">
        <v>2546</v>
      </c>
      <c r="AL4200">
        <v>134</v>
      </c>
    </row>
    <row r="4201" spans="1:38">
      <c r="A4201">
        <v>3280208</v>
      </c>
      <c r="B4201" t="s">
        <v>13614</v>
      </c>
      <c r="C4201" t="s">
        <v>20</v>
      </c>
      <c r="D4201" t="s">
        <v>143</v>
      </c>
      <c r="E4201">
        <v>2011</v>
      </c>
      <c r="F4201">
        <v>8</v>
      </c>
      <c r="G4201">
        <v>19</v>
      </c>
      <c r="H4201" t="s">
        <v>86</v>
      </c>
      <c r="I4201" t="s">
        <v>132</v>
      </c>
      <c r="J4201" t="s">
        <v>132</v>
      </c>
      <c r="K4201" t="s">
        <v>2016</v>
      </c>
      <c r="L4201" t="s">
        <v>86</v>
      </c>
      <c r="M4201" t="s">
        <v>88</v>
      </c>
      <c r="N4201" s="50">
        <v>20000021</v>
      </c>
      <c r="O4201" s="51">
        <v>2327698</v>
      </c>
      <c r="P4201" t="s">
        <v>13615</v>
      </c>
      <c r="Q4201" t="s">
        <v>10108</v>
      </c>
      <c r="R4201" t="s">
        <v>13616</v>
      </c>
      <c r="S4201" s="49" t="str">
        <f>CONCATENATE(Tabla_Datos[[#This Row],[Nombre_Cliente]]," ",Tabla_Datos[[#This Row],[ApellidoPaterno_Cliente]]," ",Tabla_Datos[[#This Row],[ApellidoMaterno_Cliente]])</f>
        <v>MARIA DEYSI REY DE MECA</v>
      </c>
      <c r="T4201" s="53">
        <f>DATE(Tabla_Datos[[#This Row],[tAnio]],Tabla_Datos[[#This Row],[tMes]],Tabla_Datos[[#This Row],[tDia]])</f>
        <v>40774</v>
      </c>
      <c r="U4201" s="53" t="str">
        <f>IF(Tabla_Datos[[#This Row],[cProvincia]]="LIMA","LIMA","PROVINCIA")</f>
        <v>PROVINCIA</v>
      </c>
      <c r="V4201" s="53" t="str">
        <f>MID(Tabla_Datos[[#This Row],[pTelefono]],1,SEARCH("-",Tabla_Datos[[#This Row],[pTelefono]],1)-1)</f>
        <v>73</v>
      </c>
      <c r="W4201" s="53" t="str">
        <f>MID(Tabla_Datos[[#This Row],[pTelefono]],SEARCH("-",Tabla_Datos[[#This Row],[pTelefono]],1)+1,LEN(Tabla_Datos[[#This Row],[pTelefono]]))</f>
        <v>073411196</v>
      </c>
      <c r="X4201" s="53" t="str">
        <f>CONCATENATE(Tabla_Datos[[#This Row],[TipUrb]]," ",Tabla_Datos[[#This Row],[Calle]]," ",Tabla_Datos[[#This Row],[NumCalle]])</f>
        <v>- PROCERES 215</v>
      </c>
      <c r="Y4201" t="s">
        <v>137</v>
      </c>
      <c r="Z4201" t="s">
        <v>152</v>
      </c>
      <c r="AA4201" t="s">
        <v>153</v>
      </c>
      <c r="AB4201" t="s">
        <v>95</v>
      </c>
      <c r="AC4201" t="s">
        <v>95</v>
      </c>
      <c r="AD4201" t="s">
        <v>109</v>
      </c>
      <c r="AE4201" t="s">
        <v>95</v>
      </c>
      <c r="AF4201" t="s">
        <v>95</v>
      </c>
      <c r="AG4201" s="51">
        <v>2731674</v>
      </c>
      <c r="AH4201" t="s">
        <v>95</v>
      </c>
      <c r="AI4201">
        <v>1</v>
      </c>
      <c r="AJ4201">
        <v>1</v>
      </c>
      <c r="AK4201" t="s">
        <v>4186</v>
      </c>
      <c r="AL4201">
        <v>215</v>
      </c>
    </row>
    <row r="4202" spans="1:38">
      <c r="A4202">
        <v>3280851</v>
      </c>
      <c r="B4202" t="s">
        <v>13617</v>
      </c>
      <c r="C4202" t="s">
        <v>20</v>
      </c>
      <c r="D4202" t="s">
        <v>85</v>
      </c>
      <c r="E4202">
        <v>2011</v>
      </c>
      <c r="F4202">
        <v>8</v>
      </c>
      <c r="G4202">
        <v>19</v>
      </c>
      <c r="H4202" t="s">
        <v>86</v>
      </c>
      <c r="I4202" t="s">
        <v>16</v>
      </c>
      <c r="J4202" t="s">
        <v>16</v>
      </c>
      <c r="K4202" t="s">
        <v>277</v>
      </c>
      <c r="L4202" t="s">
        <v>86</v>
      </c>
      <c r="M4202" t="s">
        <v>88</v>
      </c>
      <c r="N4202" s="50">
        <v>10077949</v>
      </c>
      <c r="O4202" s="51">
        <v>2328057</v>
      </c>
      <c r="P4202" t="s">
        <v>13618</v>
      </c>
      <c r="Q4202" t="s">
        <v>780</v>
      </c>
      <c r="R4202" t="s">
        <v>461</v>
      </c>
      <c r="S4202" s="49" t="str">
        <f>CONCATENATE(Tabla_Datos[[#This Row],[Nombre_Cliente]]," ",Tabla_Datos[[#This Row],[ApellidoPaterno_Cliente]]," ",Tabla_Datos[[#This Row],[ApellidoMaterno_Cliente]])</f>
        <v>HECTOR VALDIVIA SANCHEZ ROLDAN</v>
      </c>
      <c r="T4202" s="53">
        <f>DATE(Tabla_Datos[[#This Row],[tAnio]],Tabla_Datos[[#This Row],[tMes]],Tabla_Datos[[#This Row],[tDia]])</f>
        <v>40774</v>
      </c>
      <c r="U4202" s="53" t="str">
        <f>IF(Tabla_Datos[[#This Row],[cProvincia]]="LIMA","LIMA","PROVINCIA")</f>
        <v>LIMA</v>
      </c>
      <c r="V4202" s="53" t="str">
        <f>MID(Tabla_Datos[[#This Row],[pTelefono]],1,SEARCH("-",Tabla_Datos[[#This Row],[pTelefono]],1)-1)</f>
        <v>1</v>
      </c>
      <c r="W4202" s="53" t="str">
        <f>MID(Tabla_Datos[[#This Row],[pTelefono]],SEARCH("-",Tabla_Datos[[#This Row],[pTelefono]],1)+1,LEN(Tabla_Datos[[#This Row],[pTelefono]]))</f>
        <v>980307963</v>
      </c>
      <c r="X4202" s="53" t="str">
        <f>CONCATENATE(Tabla_Datos[[#This Row],[TipUrb]]," ",Tabla_Datos[[#This Row],[Calle]]," ",Tabla_Datos[[#This Row],[NumCalle]])</f>
        <v>UR SN 0</v>
      </c>
      <c r="Y4202" t="s">
        <v>92</v>
      </c>
      <c r="Z4202" t="s">
        <v>122</v>
      </c>
      <c r="AA4202" t="s">
        <v>123</v>
      </c>
      <c r="AB4202" t="s">
        <v>95</v>
      </c>
      <c r="AC4202">
        <v>402</v>
      </c>
      <c r="AD4202" t="s">
        <v>161</v>
      </c>
      <c r="AE4202" t="s">
        <v>13619</v>
      </c>
      <c r="AF4202" t="s">
        <v>95</v>
      </c>
      <c r="AG4202" s="51">
        <v>43665556</v>
      </c>
      <c r="AH4202" t="s">
        <v>95</v>
      </c>
      <c r="AI4202">
        <v>1</v>
      </c>
      <c r="AJ4202">
        <v>1</v>
      </c>
      <c r="AK4202" t="s">
        <v>467</v>
      </c>
      <c r="AL4202">
        <v>0</v>
      </c>
    </row>
    <row r="4203" spans="1:38">
      <c r="A4203">
        <v>3280951</v>
      </c>
      <c r="B4203" t="s">
        <v>13620</v>
      </c>
      <c r="C4203" t="s">
        <v>20</v>
      </c>
      <c r="D4203" t="s">
        <v>143</v>
      </c>
      <c r="E4203">
        <v>2011</v>
      </c>
      <c r="F4203">
        <v>8</v>
      </c>
      <c r="G4203">
        <v>19</v>
      </c>
      <c r="H4203" t="s">
        <v>86</v>
      </c>
      <c r="I4203" t="s">
        <v>202</v>
      </c>
      <c r="J4203" t="s">
        <v>203</v>
      </c>
      <c r="K4203" t="s">
        <v>4767</v>
      </c>
      <c r="L4203" t="s">
        <v>86</v>
      </c>
      <c r="M4203" t="s">
        <v>133</v>
      </c>
      <c r="O4203" s="51">
        <v>2328151</v>
      </c>
      <c r="P4203" t="s">
        <v>12527</v>
      </c>
      <c r="Q4203" t="s">
        <v>377</v>
      </c>
      <c r="R4203" t="s">
        <v>13621</v>
      </c>
      <c r="S4203" s="49" t="str">
        <f>CONCATENATE(Tabla_Datos[[#This Row],[Nombre_Cliente]]," ",Tabla_Datos[[#This Row],[ApellidoPaterno_Cliente]]," ",Tabla_Datos[[#This Row],[ApellidoMaterno_Cliente]])</f>
        <v>LUZ MARINA PEREZ QUESNAY</v>
      </c>
      <c r="T4203" s="53">
        <f>DATE(Tabla_Datos[[#This Row],[tAnio]],Tabla_Datos[[#This Row],[tMes]],Tabla_Datos[[#This Row],[tDia]])</f>
        <v>40774</v>
      </c>
      <c r="U4203" s="53" t="str">
        <f>IF(Tabla_Datos[[#This Row],[cProvincia]]="LIMA","LIMA","PROVINCIA")</f>
        <v>PROVINCIA</v>
      </c>
      <c r="V4203" s="53" t="str">
        <f>MID(Tabla_Datos[[#This Row],[pTelefono]],1,SEARCH("-",Tabla_Datos[[#This Row],[pTelefono]],1)-1)</f>
        <v>74</v>
      </c>
      <c r="W4203" s="53" t="str">
        <f>MID(Tabla_Datos[[#This Row],[pTelefono]],SEARCH("-",Tabla_Datos[[#This Row],[pTelefono]],1)+1,LEN(Tabla_Datos[[#This Row],[pTelefono]]))</f>
        <v>979693510</v>
      </c>
      <c r="X4203" s="53" t="str">
        <f>CONCATENATE(Tabla_Datos[[#This Row],[TipUrb]]," ",Tabla_Datos[[#This Row],[Calle]]," ",Tabla_Datos[[#This Row],[NumCalle]])</f>
        <v>UP MZ T LT 15 0</v>
      </c>
      <c r="Y4203" t="s">
        <v>208</v>
      </c>
      <c r="Z4203" t="s">
        <v>152</v>
      </c>
      <c r="AA4203" t="s">
        <v>153</v>
      </c>
      <c r="AB4203" t="s">
        <v>95</v>
      </c>
      <c r="AC4203" t="s">
        <v>413</v>
      </c>
      <c r="AD4203" t="s">
        <v>286</v>
      </c>
      <c r="AE4203" t="s">
        <v>95</v>
      </c>
      <c r="AF4203" t="s">
        <v>95</v>
      </c>
      <c r="AG4203" s="51">
        <v>16768217</v>
      </c>
      <c r="AH4203" t="s">
        <v>95</v>
      </c>
      <c r="AI4203">
        <v>1</v>
      </c>
      <c r="AJ4203">
        <v>1</v>
      </c>
      <c r="AK4203" t="s">
        <v>13622</v>
      </c>
      <c r="AL4203">
        <v>0</v>
      </c>
    </row>
    <row r="4204" spans="1:38">
      <c r="A4204">
        <v>3280210</v>
      </c>
      <c r="B4204" t="s">
        <v>13623</v>
      </c>
      <c r="C4204" t="s">
        <v>19</v>
      </c>
      <c r="D4204" t="s">
        <v>85</v>
      </c>
      <c r="E4204">
        <v>2011</v>
      </c>
      <c r="F4204">
        <v>8</v>
      </c>
      <c r="G4204">
        <v>19</v>
      </c>
      <c r="H4204" t="s">
        <v>144</v>
      </c>
      <c r="I4204" t="s">
        <v>16</v>
      </c>
      <c r="J4204" t="s">
        <v>16</v>
      </c>
      <c r="K4204" t="s">
        <v>438</v>
      </c>
      <c r="L4204" t="s">
        <v>86</v>
      </c>
      <c r="M4204" t="s">
        <v>88</v>
      </c>
      <c r="N4204" s="50">
        <v>10732215</v>
      </c>
      <c r="O4204" s="51">
        <v>2327702</v>
      </c>
      <c r="P4204" t="s">
        <v>5996</v>
      </c>
      <c r="Q4204" t="s">
        <v>473</v>
      </c>
      <c r="R4204" t="s">
        <v>365</v>
      </c>
      <c r="S4204" s="49" t="str">
        <f>CONCATENATE(Tabla_Datos[[#This Row],[Nombre_Cliente]]," ",Tabla_Datos[[#This Row],[ApellidoPaterno_Cliente]]," ",Tabla_Datos[[#This Row],[ApellidoMaterno_Cliente]])</f>
        <v>JOSE ERNESTO CASTAÑEDA RODRIGUEZ</v>
      </c>
      <c r="T4204" s="53">
        <f>DATE(Tabla_Datos[[#This Row],[tAnio]],Tabla_Datos[[#This Row],[tMes]],Tabla_Datos[[#This Row],[tDia]])</f>
        <v>40774</v>
      </c>
      <c r="U4204" s="53" t="str">
        <f>IF(Tabla_Datos[[#This Row],[cProvincia]]="LIMA","LIMA","PROVINCIA")</f>
        <v>LIMA</v>
      </c>
      <c r="V4204" s="53" t="str">
        <f>MID(Tabla_Datos[[#This Row],[pTelefono]],1,SEARCH("-",Tabla_Datos[[#This Row],[pTelefono]],1)-1)</f>
        <v>1</v>
      </c>
      <c r="W4204" s="53" t="str">
        <f>MID(Tabla_Datos[[#This Row],[pTelefono]],SEARCH("-",Tabla_Datos[[#This Row],[pTelefono]],1)+1,LEN(Tabla_Datos[[#This Row],[pTelefono]]))</f>
        <v>995222830</v>
      </c>
      <c r="X4204" s="53" t="str">
        <f>CONCATENATE(Tabla_Datos[[#This Row],[TipUrb]]," ",Tabla_Datos[[#This Row],[Calle]]," ",Tabla_Datos[[#This Row],[NumCalle]])</f>
        <v>RS CONDE DE LEMOS VIRREY 668</v>
      </c>
      <c r="Y4204" t="s">
        <v>92</v>
      </c>
      <c r="Z4204" t="s">
        <v>122</v>
      </c>
      <c r="AA4204" t="s">
        <v>123</v>
      </c>
      <c r="AB4204" t="s">
        <v>95</v>
      </c>
      <c r="AC4204">
        <v>306</v>
      </c>
      <c r="AD4204" t="s">
        <v>435</v>
      </c>
      <c r="AE4204" t="s">
        <v>95</v>
      </c>
      <c r="AF4204" t="s">
        <v>95</v>
      </c>
      <c r="AG4204" s="51" t="s">
        <v>95</v>
      </c>
      <c r="AH4204">
        <v>1041527865</v>
      </c>
      <c r="AI4204">
        <v>1</v>
      </c>
      <c r="AJ4204">
        <v>1</v>
      </c>
      <c r="AK4204" t="s">
        <v>13624</v>
      </c>
      <c r="AL4204">
        <v>668</v>
      </c>
    </row>
    <row r="4205" spans="1:38">
      <c r="A4205">
        <v>3280817</v>
      </c>
      <c r="B4205" t="s">
        <v>13625</v>
      </c>
      <c r="C4205" t="s">
        <v>19</v>
      </c>
      <c r="D4205" t="s">
        <v>143</v>
      </c>
      <c r="E4205">
        <v>2011</v>
      </c>
      <c r="F4205">
        <v>8</v>
      </c>
      <c r="G4205">
        <v>19</v>
      </c>
      <c r="H4205" t="s">
        <v>86</v>
      </c>
      <c r="I4205" t="s">
        <v>16</v>
      </c>
      <c r="J4205" t="s">
        <v>16</v>
      </c>
      <c r="K4205" t="s">
        <v>374</v>
      </c>
      <c r="L4205" t="s">
        <v>86</v>
      </c>
      <c r="M4205" t="s">
        <v>88</v>
      </c>
      <c r="N4205" s="50">
        <v>44492333</v>
      </c>
      <c r="O4205" s="51">
        <v>2328029</v>
      </c>
      <c r="P4205" t="s">
        <v>13626</v>
      </c>
      <c r="Q4205" t="s">
        <v>13627</v>
      </c>
      <c r="R4205" t="s">
        <v>11512</v>
      </c>
      <c r="S4205" s="49" t="str">
        <f>CONCATENATE(Tabla_Datos[[#This Row],[Nombre_Cliente]]," ",Tabla_Datos[[#This Row],[ApellidoPaterno_Cliente]]," ",Tabla_Datos[[#This Row],[ApellidoMaterno_Cliente]])</f>
        <v>JACINTO BELARMINO CIUDAD ROSPIGLIOSI</v>
      </c>
      <c r="T4205" s="53">
        <f>DATE(Tabla_Datos[[#This Row],[tAnio]],Tabla_Datos[[#This Row],[tMes]],Tabla_Datos[[#This Row],[tDia]])</f>
        <v>40774</v>
      </c>
      <c r="U4205" s="53" t="str">
        <f>IF(Tabla_Datos[[#This Row],[cProvincia]]="LIMA","LIMA","PROVINCIA")</f>
        <v>LIMA</v>
      </c>
      <c r="V4205" s="53" t="str">
        <f>MID(Tabla_Datos[[#This Row],[pTelefono]],1,SEARCH("-",Tabla_Datos[[#This Row],[pTelefono]],1)-1)</f>
        <v>1</v>
      </c>
      <c r="W4205" s="53" t="str">
        <f>MID(Tabla_Datos[[#This Row],[pTelefono]],SEARCH("-",Tabla_Datos[[#This Row],[pTelefono]],1)+1,LEN(Tabla_Datos[[#This Row],[pTelefono]]))</f>
        <v>989534691</v>
      </c>
      <c r="X4205" s="53" t="str">
        <f>CONCATENATE(Tabla_Datos[[#This Row],[TipUrb]]," ",Tabla_Datos[[#This Row],[Calle]]," ",Tabla_Datos[[#This Row],[NumCalle]])</f>
        <v>PJ MATUCANA 512</v>
      </c>
      <c r="Y4205" t="s">
        <v>92</v>
      </c>
      <c r="Z4205" t="s">
        <v>152</v>
      </c>
      <c r="AA4205" t="s">
        <v>153</v>
      </c>
      <c r="AB4205" t="s">
        <v>95</v>
      </c>
      <c r="AC4205" t="s">
        <v>95</v>
      </c>
      <c r="AD4205" t="s">
        <v>429</v>
      </c>
      <c r="AE4205" t="s">
        <v>1043</v>
      </c>
      <c r="AF4205">
        <v>12</v>
      </c>
      <c r="AG4205" s="51">
        <v>8356647</v>
      </c>
      <c r="AH4205" t="s">
        <v>95</v>
      </c>
      <c r="AI4205">
        <v>1</v>
      </c>
      <c r="AJ4205">
        <v>1</v>
      </c>
      <c r="AK4205" t="s">
        <v>6742</v>
      </c>
      <c r="AL4205">
        <v>512</v>
      </c>
    </row>
    <row r="4206" spans="1:38">
      <c r="A4206">
        <v>3281487</v>
      </c>
      <c r="B4206" t="s">
        <v>13628</v>
      </c>
      <c r="C4206" t="s">
        <v>19</v>
      </c>
      <c r="D4206" t="s">
        <v>85</v>
      </c>
      <c r="E4206">
        <v>2011</v>
      </c>
      <c r="F4206">
        <v>8</v>
      </c>
      <c r="G4206">
        <v>19</v>
      </c>
      <c r="H4206" t="s">
        <v>86</v>
      </c>
      <c r="I4206" t="s">
        <v>16</v>
      </c>
      <c r="J4206" t="s">
        <v>16</v>
      </c>
      <c r="K4206" t="s">
        <v>308</v>
      </c>
      <c r="L4206" t="s">
        <v>86</v>
      </c>
      <c r="M4206" t="s">
        <v>88</v>
      </c>
      <c r="N4206" s="50">
        <v>11111138</v>
      </c>
      <c r="O4206" s="51">
        <v>2328592</v>
      </c>
      <c r="P4206" t="s">
        <v>13629</v>
      </c>
      <c r="Q4206" t="s">
        <v>9133</v>
      </c>
      <c r="R4206" t="s">
        <v>370</v>
      </c>
      <c r="S4206" s="49" t="str">
        <f>CONCATENATE(Tabla_Datos[[#This Row],[Nombre_Cliente]]," ",Tabla_Datos[[#This Row],[ApellidoPaterno_Cliente]]," ",Tabla_Datos[[#This Row],[ApellidoMaterno_Cliente]])</f>
        <v>EDWAR MOZOMBITE TORRES</v>
      </c>
      <c r="T4206" s="53">
        <f>DATE(Tabla_Datos[[#This Row],[tAnio]],Tabla_Datos[[#This Row],[tMes]],Tabla_Datos[[#This Row],[tDia]])</f>
        <v>40774</v>
      </c>
      <c r="U4206" s="53" t="str">
        <f>IF(Tabla_Datos[[#This Row],[cProvincia]]="LIMA","LIMA","PROVINCIA")</f>
        <v>LIMA</v>
      </c>
      <c r="V4206" s="53" t="str">
        <f>MID(Tabla_Datos[[#This Row],[pTelefono]],1,SEARCH("-",Tabla_Datos[[#This Row],[pTelefono]],1)-1)</f>
        <v>1</v>
      </c>
      <c r="W4206" s="53" t="str">
        <f>MID(Tabla_Datos[[#This Row],[pTelefono]],SEARCH("-",Tabla_Datos[[#This Row],[pTelefono]],1)+1,LEN(Tabla_Datos[[#This Row],[pTelefono]]))</f>
        <v>980271815</v>
      </c>
      <c r="X4206" s="53" t="str">
        <f>CONCATENATE(Tabla_Datos[[#This Row],[TipUrb]]," ",Tabla_Datos[[#This Row],[Calle]]," ",Tabla_Datos[[#This Row],[NumCalle]])</f>
        <v>UR HABANA 202</v>
      </c>
      <c r="Y4206" t="s">
        <v>92</v>
      </c>
      <c r="Z4206" t="s">
        <v>196</v>
      </c>
      <c r="AA4206" t="s">
        <v>197</v>
      </c>
      <c r="AB4206" t="s">
        <v>95</v>
      </c>
      <c r="AC4206" t="s">
        <v>95</v>
      </c>
      <c r="AD4206" t="s">
        <v>161</v>
      </c>
      <c r="AE4206" t="s">
        <v>95</v>
      </c>
      <c r="AF4206" t="s">
        <v>95</v>
      </c>
      <c r="AG4206" s="51">
        <v>8682364</v>
      </c>
      <c r="AH4206" t="s">
        <v>95</v>
      </c>
      <c r="AI4206">
        <v>1</v>
      </c>
      <c r="AJ4206">
        <v>1</v>
      </c>
      <c r="AK4206" t="s">
        <v>13630</v>
      </c>
      <c r="AL4206">
        <v>202</v>
      </c>
    </row>
    <row r="4207" spans="1:38">
      <c r="A4207">
        <v>3281317</v>
      </c>
      <c r="B4207" t="s">
        <v>13631</v>
      </c>
      <c r="C4207" t="s">
        <v>19</v>
      </c>
      <c r="D4207" t="s">
        <v>85</v>
      </c>
      <c r="E4207">
        <v>2011</v>
      </c>
      <c r="F4207">
        <v>8</v>
      </c>
      <c r="G4207">
        <v>19</v>
      </c>
      <c r="H4207" t="s">
        <v>86</v>
      </c>
      <c r="I4207" t="s">
        <v>16</v>
      </c>
      <c r="J4207" t="s">
        <v>16</v>
      </c>
      <c r="K4207" t="s">
        <v>1332</v>
      </c>
      <c r="L4207" t="s">
        <v>86</v>
      </c>
      <c r="M4207" t="s">
        <v>88</v>
      </c>
      <c r="N4207" s="50">
        <v>11111335</v>
      </c>
      <c r="O4207" s="51">
        <v>2328464</v>
      </c>
      <c r="P4207" t="s">
        <v>13632</v>
      </c>
      <c r="Q4207" t="s">
        <v>780</v>
      </c>
      <c r="R4207" t="s">
        <v>1359</v>
      </c>
      <c r="S4207" s="49" t="str">
        <f>CONCATENATE(Tabla_Datos[[#This Row],[Nombre_Cliente]]," ",Tabla_Datos[[#This Row],[ApellidoPaterno_Cliente]]," ",Tabla_Datos[[#This Row],[ApellidoMaterno_Cliente]])</f>
        <v>NELLY ILIANA SANCHEZ OSORIO</v>
      </c>
      <c r="T4207" s="53">
        <f>DATE(Tabla_Datos[[#This Row],[tAnio]],Tabla_Datos[[#This Row],[tMes]],Tabla_Datos[[#This Row],[tDia]])</f>
        <v>40774</v>
      </c>
      <c r="U4207" s="53" t="str">
        <f>IF(Tabla_Datos[[#This Row],[cProvincia]]="LIMA","LIMA","PROVINCIA")</f>
        <v>LIMA</v>
      </c>
      <c r="V4207" s="53" t="str">
        <f>MID(Tabla_Datos[[#This Row],[pTelefono]],1,SEARCH("-",Tabla_Datos[[#This Row],[pTelefono]],1)-1)</f>
        <v>1</v>
      </c>
      <c r="W4207" s="53" t="str">
        <f>MID(Tabla_Datos[[#This Row],[pTelefono]],SEARCH("-",Tabla_Datos[[#This Row],[pTelefono]],1)+1,LEN(Tabla_Datos[[#This Row],[pTelefono]]))</f>
        <v>996715476</v>
      </c>
      <c r="X4207" s="53" t="str">
        <f>CONCATENATE(Tabla_Datos[[#This Row],[TipUrb]]," ",Tabla_Datos[[#This Row],[Calle]]," ",Tabla_Datos[[#This Row],[NumCalle]])</f>
        <v>UR CRISANTEMOS 350</v>
      </c>
      <c r="Y4207" t="s">
        <v>92</v>
      </c>
      <c r="Z4207" t="s">
        <v>122</v>
      </c>
      <c r="AA4207" t="s">
        <v>123</v>
      </c>
      <c r="AB4207" t="s">
        <v>95</v>
      </c>
      <c r="AC4207" t="s">
        <v>95</v>
      </c>
      <c r="AD4207" t="s">
        <v>161</v>
      </c>
      <c r="AE4207" t="s">
        <v>95</v>
      </c>
      <c r="AF4207" t="s">
        <v>95</v>
      </c>
      <c r="AG4207" s="51">
        <v>25752609</v>
      </c>
      <c r="AH4207" t="s">
        <v>95</v>
      </c>
      <c r="AI4207">
        <v>1</v>
      </c>
      <c r="AJ4207">
        <v>1</v>
      </c>
      <c r="AK4207" t="s">
        <v>13633</v>
      </c>
      <c r="AL4207">
        <v>350</v>
      </c>
    </row>
    <row r="4208" spans="1:38">
      <c r="A4208">
        <v>3285648</v>
      </c>
      <c r="B4208" t="s">
        <v>13634</v>
      </c>
      <c r="C4208" t="s">
        <v>18</v>
      </c>
      <c r="D4208" t="s">
        <v>85</v>
      </c>
      <c r="E4208">
        <v>2011</v>
      </c>
      <c r="F4208">
        <v>8</v>
      </c>
      <c r="G4208">
        <v>19</v>
      </c>
      <c r="H4208" t="s">
        <v>86</v>
      </c>
      <c r="I4208" t="s">
        <v>16</v>
      </c>
      <c r="J4208" t="s">
        <v>16</v>
      </c>
      <c r="K4208" t="s">
        <v>157</v>
      </c>
      <c r="L4208" t="s">
        <v>86</v>
      </c>
      <c r="M4208" t="s">
        <v>88</v>
      </c>
      <c r="N4208" s="50">
        <v>99999999</v>
      </c>
      <c r="O4208" s="51">
        <v>2328495</v>
      </c>
      <c r="P4208" t="s">
        <v>13635</v>
      </c>
      <c r="Q4208" t="s">
        <v>2330</v>
      </c>
      <c r="R4208" t="s">
        <v>1345</v>
      </c>
      <c r="S4208" s="49" t="str">
        <f>CONCATENATE(Tabla_Datos[[#This Row],[Nombre_Cliente]]," ",Tabla_Datos[[#This Row],[ApellidoPaterno_Cliente]]," ",Tabla_Datos[[#This Row],[ApellidoMaterno_Cliente]])</f>
        <v xml:space="preserve">ISELA  CONDORI  LA TORRE </v>
      </c>
      <c r="T4208" s="53">
        <f>DATE(Tabla_Datos[[#This Row],[tAnio]],Tabla_Datos[[#This Row],[tMes]],Tabla_Datos[[#This Row],[tDia]])</f>
        <v>40774</v>
      </c>
      <c r="U4208" s="53" t="str">
        <f>IF(Tabla_Datos[[#This Row],[cProvincia]]="LIMA","LIMA","PROVINCIA")</f>
        <v>LIMA</v>
      </c>
      <c r="V4208" s="53" t="str">
        <f>MID(Tabla_Datos[[#This Row],[pTelefono]],1,SEARCH("-",Tabla_Datos[[#This Row],[pTelefono]],1)-1)</f>
        <v>1</v>
      </c>
      <c r="W4208" s="53" t="str">
        <f>MID(Tabla_Datos[[#This Row],[pTelefono]],SEARCH("-",Tabla_Datos[[#This Row],[pTelefono]],1)+1,LEN(Tabla_Datos[[#This Row],[pTelefono]]))</f>
        <v>991110159</v>
      </c>
      <c r="X4208" s="53" t="str">
        <f>CONCATENATE(Tabla_Datos[[#This Row],[TipUrb]]," ",Tabla_Datos[[#This Row],[Calle]]," ",Tabla_Datos[[#This Row],[NumCalle]])</f>
        <v xml:space="preserve">  PUNO 3139</v>
      </c>
      <c r="Y4208" t="s">
        <v>92</v>
      </c>
      <c r="Z4208" t="s">
        <v>93</v>
      </c>
      <c r="AA4208" t="s">
        <v>94</v>
      </c>
      <c r="AB4208" t="s">
        <v>95</v>
      </c>
      <c r="AC4208" t="s">
        <v>95</v>
      </c>
      <c r="AD4208" t="s">
        <v>95</v>
      </c>
      <c r="AE4208" t="s">
        <v>95</v>
      </c>
      <c r="AG4208" s="51">
        <v>10334412</v>
      </c>
      <c r="AI4208">
        <v>26</v>
      </c>
      <c r="AJ4208">
        <v>26</v>
      </c>
      <c r="AK4208" t="s">
        <v>600</v>
      </c>
      <c r="AL4208">
        <v>3139</v>
      </c>
    </row>
    <row r="4209" spans="1:38">
      <c r="A4209">
        <v>3281429</v>
      </c>
      <c r="B4209" t="s">
        <v>13636</v>
      </c>
      <c r="C4209" t="s">
        <v>20</v>
      </c>
      <c r="D4209" t="s">
        <v>85</v>
      </c>
      <c r="E4209">
        <v>2011</v>
      </c>
      <c r="F4209">
        <v>8</v>
      </c>
      <c r="G4209">
        <v>19</v>
      </c>
      <c r="H4209" t="s">
        <v>86</v>
      </c>
      <c r="I4209" t="s">
        <v>16</v>
      </c>
      <c r="J4209" t="s">
        <v>16</v>
      </c>
      <c r="K4209" t="s">
        <v>16</v>
      </c>
      <c r="L4209" t="s">
        <v>86</v>
      </c>
      <c r="M4209" t="s">
        <v>88</v>
      </c>
      <c r="N4209" s="50">
        <v>7737218</v>
      </c>
      <c r="O4209" s="51">
        <v>2328550</v>
      </c>
      <c r="P4209" t="s">
        <v>13637</v>
      </c>
      <c r="Q4209" t="s">
        <v>296</v>
      </c>
      <c r="R4209" t="s">
        <v>13638</v>
      </c>
      <c r="S4209" s="49" t="str">
        <f>CONCATENATE(Tabla_Datos[[#This Row],[Nombre_Cliente]]," ",Tabla_Datos[[#This Row],[ApellidoPaterno_Cliente]]," ",Tabla_Datos[[#This Row],[ApellidoMaterno_Cliente]])</f>
        <v>HARRY EDUARDO MEDINA BALBASECA</v>
      </c>
      <c r="T4209" s="53">
        <f>DATE(Tabla_Datos[[#This Row],[tAnio]],Tabla_Datos[[#This Row],[tMes]],Tabla_Datos[[#This Row],[tDia]])</f>
        <v>40774</v>
      </c>
      <c r="U4209" s="53" t="str">
        <f>IF(Tabla_Datos[[#This Row],[cProvincia]]="LIMA","LIMA","PROVINCIA")</f>
        <v>LIMA</v>
      </c>
      <c r="V4209" s="53" t="str">
        <f>MID(Tabla_Datos[[#This Row],[pTelefono]],1,SEARCH("-",Tabla_Datos[[#This Row],[pTelefono]],1)-1)</f>
        <v>1</v>
      </c>
      <c r="W4209" s="53" t="str">
        <f>MID(Tabla_Datos[[#This Row],[pTelefono]],SEARCH("-",Tabla_Datos[[#This Row],[pTelefono]],1)+1,LEN(Tabla_Datos[[#This Row],[pTelefono]]))</f>
        <v>994215735</v>
      </c>
      <c r="X4209" s="53" t="str">
        <f>CONCATENATE(Tabla_Datos[[#This Row],[TipUrb]]," ",Tabla_Datos[[#This Row],[Calle]]," ",Tabla_Datos[[#This Row],[NumCalle]])</f>
        <v>RS PRESBITERO GARCIA VILLON 0</v>
      </c>
      <c r="Y4209" t="s">
        <v>92</v>
      </c>
      <c r="Z4209" t="s">
        <v>122</v>
      </c>
      <c r="AA4209" t="s">
        <v>123</v>
      </c>
      <c r="AB4209" t="s">
        <v>95</v>
      </c>
      <c r="AC4209">
        <v>801</v>
      </c>
      <c r="AD4209" t="s">
        <v>435</v>
      </c>
      <c r="AE4209" t="s">
        <v>95</v>
      </c>
      <c r="AF4209" t="s">
        <v>95</v>
      </c>
      <c r="AG4209" s="51">
        <v>41179076</v>
      </c>
      <c r="AH4209" t="s">
        <v>95</v>
      </c>
      <c r="AI4209">
        <v>1</v>
      </c>
      <c r="AJ4209">
        <v>1</v>
      </c>
      <c r="AK4209" t="s">
        <v>13639</v>
      </c>
      <c r="AL4209">
        <v>0</v>
      </c>
    </row>
    <row r="4210" spans="1:38">
      <c r="A4210">
        <v>3281471</v>
      </c>
      <c r="B4210" t="s">
        <v>13640</v>
      </c>
      <c r="C4210" t="s">
        <v>19</v>
      </c>
      <c r="D4210" t="s">
        <v>85</v>
      </c>
      <c r="E4210">
        <v>2011</v>
      </c>
      <c r="F4210">
        <v>8</v>
      </c>
      <c r="G4210">
        <v>19</v>
      </c>
      <c r="H4210" t="s">
        <v>144</v>
      </c>
      <c r="I4210" t="s">
        <v>16</v>
      </c>
      <c r="J4210" t="s">
        <v>16</v>
      </c>
      <c r="K4210" t="s">
        <v>444</v>
      </c>
      <c r="L4210" t="s">
        <v>144</v>
      </c>
      <c r="M4210" t="s">
        <v>88</v>
      </c>
      <c r="O4210" s="51">
        <v>2328579</v>
      </c>
      <c r="P4210" t="s">
        <v>13641</v>
      </c>
      <c r="Q4210" t="s">
        <v>421</v>
      </c>
      <c r="R4210" t="s">
        <v>980</v>
      </c>
      <c r="S4210" s="49" t="str">
        <f>CONCATENATE(Tabla_Datos[[#This Row],[Nombre_Cliente]]," ",Tabla_Datos[[#This Row],[ApellidoPaterno_Cliente]]," ",Tabla_Datos[[#This Row],[ApellidoMaterno_Cliente]])</f>
        <v>JHAN FRANCO LOPEZ ALIAGA</v>
      </c>
      <c r="T4210" s="53">
        <f>DATE(Tabla_Datos[[#This Row],[tAnio]],Tabla_Datos[[#This Row],[tMes]],Tabla_Datos[[#This Row],[tDia]])</f>
        <v>40774</v>
      </c>
      <c r="U4210" s="53" t="str">
        <f>IF(Tabla_Datos[[#This Row],[cProvincia]]="LIMA","LIMA","PROVINCIA")</f>
        <v>LIMA</v>
      </c>
      <c r="V4210" s="53" t="str">
        <f>MID(Tabla_Datos[[#This Row],[pTelefono]],1,SEARCH("-",Tabla_Datos[[#This Row],[pTelefono]],1)-1)</f>
        <v>1</v>
      </c>
      <c r="W4210" s="53" t="str">
        <f>MID(Tabla_Datos[[#This Row],[pTelefono]],SEARCH("-",Tabla_Datos[[#This Row],[pTelefono]],1)+1,LEN(Tabla_Datos[[#This Row],[pTelefono]]))</f>
        <v>989199085</v>
      </c>
      <c r="X4210" s="53" t="str">
        <f>CONCATENATE(Tabla_Datos[[#This Row],[TipUrb]]," ",Tabla_Datos[[#This Row],[Calle]]," ",Tabla_Datos[[#This Row],[NumCalle]])</f>
        <v>UR LOS CASTANOS 944</v>
      </c>
      <c r="Y4210" t="s">
        <v>92</v>
      </c>
      <c r="Z4210" t="s">
        <v>196</v>
      </c>
      <c r="AA4210" t="s">
        <v>197</v>
      </c>
      <c r="AB4210" t="s">
        <v>95</v>
      </c>
      <c r="AC4210" t="s">
        <v>95</v>
      </c>
      <c r="AD4210" t="s">
        <v>161</v>
      </c>
      <c r="AE4210" t="s">
        <v>95</v>
      </c>
      <c r="AF4210" t="s">
        <v>95</v>
      </c>
      <c r="AG4210" s="51">
        <v>44418852</v>
      </c>
      <c r="AH4210" t="s">
        <v>95</v>
      </c>
      <c r="AI4210">
        <v>1</v>
      </c>
      <c r="AJ4210">
        <v>1</v>
      </c>
      <c r="AK4210" t="s">
        <v>13642</v>
      </c>
      <c r="AL4210">
        <v>944</v>
      </c>
    </row>
    <row r="4211" spans="1:38">
      <c r="A4211">
        <v>3282449</v>
      </c>
      <c r="B4211" t="s">
        <v>13643</v>
      </c>
      <c r="C4211" t="s">
        <v>19</v>
      </c>
      <c r="D4211" t="s">
        <v>85</v>
      </c>
      <c r="E4211">
        <v>2011</v>
      </c>
      <c r="F4211">
        <v>8</v>
      </c>
      <c r="G4211">
        <v>19</v>
      </c>
      <c r="H4211" t="s">
        <v>86</v>
      </c>
      <c r="I4211" t="s">
        <v>16</v>
      </c>
      <c r="J4211" t="s">
        <v>16</v>
      </c>
      <c r="K4211" t="s">
        <v>157</v>
      </c>
      <c r="L4211" t="s">
        <v>86</v>
      </c>
      <c r="M4211" t="s">
        <v>88</v>
      </c>
      <c r="N4211" s="50">
        <v>8605408</v>
      </c>
      <c r="O4211" s="51">
        <v>2329244</v>
      </c>
      <c r="P4211" t="s">
        <v>4513</v>
      </c>
      <c r="Q4211" t="s">
        <v>13644</v>
      </c>
      <c r="R4211" t="s">
        <v>1489</v>
      </c>
      <c r="S4211" s="49" t="str">
        <f>CONCATENATE(Tabla_Datos[[#This Row],[Nombre_Cliente]]," ",Tabla_Datos[[#This Row],[ApellidoPaterno_Cliente]]," ",Tabla_Datos[[#This Row],[ApellidoMaterno_Cliente]])</f>
        <v>ROSARIO INQUILLAY CARDENAS</v>
      </c>
      <c r="T4211" s="53">
        <f>DATE(Tabla_Datos[[#This Row],[tAnio]],Tabla_Datos[[#This Row],[tMes]],Tabla_Datos[[#This Row],[tDia]])</f>
        <v>40774</v>
      </c>
      <c r="U4211" s="53" t="str">
        <f>IF(Tabla_Datos[[#This Row],[cProvincia]]="LIMA","LIMA","PROVINCIA")</f>
        <v>LIMA</v>
      </c>
      <c r="V4211" s="53" t="str">
        <f>MID(Tabla_Datos[[#This Row],[pTelefono]],1,SEARCH("-",Tabla_Datos[[#This Row],[pTelefono]],1)-1)</f>
        <v>1</v>
      </c>
      <c r="W4211" s="53" t="str">
        <f>MID(Tabla_Datos[[#This Row],[pTelefono]],SEARCH("-",Tabla_Datos[[#This Row],[pTelefono]],1)+1,LEN(Tabla_Datos[[#This Row],[pTelefono]]))</f>
        <v>987350355</v>
      </c>
      <c r="X4211" s="53" t="str">
        <f>CONCATENATE(Tabla_Datos[[#This Row],[TipUrb]]," ",Tabla_Datos[[#This Row],[Calle]]," ",Tabla_Datos[[#This Row],[NumCalle]])</f>
        <v xml:space="preserve">  ALVA EDISON TOMAS 140</v>
      </c>
      <c r="Y4211" t="s">
        <v>92</v>
      </c>
      <c r="Z4211" t="s">
        <v>122</v>
      </c>
      <c r="AA4211" t="s">
        <v>123</v>
      </c>
      <c r="AB4211" t="s">
        <v>95</v>
      </c>
      <c r="AC4211" t="s">
        <v>95</v>
      </c>
      <c r="AD4211" t="s">
        <v>95</v>
      </c>
      <c r="AE4211" t="s">
        <v>95</v>
      </c>
      <c r="AF4211" t="s">
        <v>95</v>
      </c>
      <c r="AG4211" s="51">
        <v>10623681</v>
      </c>
      <c r="AH4211" t="s">
        <v>95</v>
      </c>
      <c r="AI4211">
        <v>1</v>
      </c>
      <c r="AJ4211">
        <v>1</v>
      </c>
      <c r="AK4211" t="s">
        <v>13645</v>
      </c>
      <c r="AL4211">
        <v>140</v>
      </c>
    </row>
    <row r="4212" spans="1:38">
      <c r="A4212">
        <v>3282075</v>
      </c>
      <c r="B4212" t="s">
        <v>13646</v>
      </c>
      <c r="C4212" t="s">
        <v>20</v>
      </c>
      <c r="D4212" t="s">
        <v>85</v>
      </c>
      <c r="E4212">
        <v>2011</v>
      </c>
      <c r="F4212">
        <v>8</v>
      </c>
      <c r="G4212">
        <v>19</v>
      </c>
      <c r="H4212" t="s">
        <v>86</v>
      </c>
      <c r="I4212" t="s">
        <v>355</v>
      </c>
      <c r="J4212" t="s">
        <v>355</v>
      </c>
      <c r="K4212" t="s">
        <v>982</v>
      </c>
      <c r="L4212" t="s">
        <v>86</v>
      </c>
      <c r="M4212" t="s">
        <v>594</v>
      </c>
      <c r="N4212" s="50">
        <v>45819785</v>
      </c>
      <c r="O4212" s="51">
        <v>2329079</v>
      </c>
      <c r="P4212" t="s">
        <v>8130</v>
      </c>
      <c r="Q4212" t="s">
        <v>1113</v>
      </c>
      <c r="R4212" t="s">
        <v>238</v>
      </c>
      <c r="S4212" s="49" t="str">
        <f>CONCATENATE(Tabla_Datos[[#This Row],[Nombre_Cliente]]," ",Tabla_Datos[[#This Row],[ApellidoPaterno_Cliente]]," ",Tabla_Datos[[#This Row],[ApellidoMaterno_Cliente]])</f>
        <v>CARMEN LAZO HUAMAN</v>
      </c>
      <c r="T4212" s="53">
        <f>DATE(Tabla_Datos[[#This Row],[tAnio]],Tabla_Datos[[#This Row],[tMes]],Tabla_Datos[[#This Row],[tDia]])</f>
        <v>40774</v>
      </c>
      <c r="U4212" s="53" t="str">
        <f>IF(Tabla_Datos[[#This Row],[cProvincia]]="LIMA","LIMA","PROVINCIA")</f>
        <v>PROVINCIA</v>
      </c>
      <c r="V4212" s="53" t="str">
        <f>MID(Tabla_Datos[[#This Row],[pTelefono]],1,SEARCH("-",Tabla_Datos[[#This Row],[pTelefono]],1)-1)</f>
        <v>84</v>
      </c>
      <c r="W4212" s="53" t="str">
        <f>MID(Tabla_Datos[[#This Row],[pTelefono]],SEARCH("-",Tabla_Datos[[#This Row],[pTelefono]],1)+1,LEN(Tabla_Datos[[#This Row],[pTelefono]]))</f>
        <v>950735604</v>
      </c>
      <c r="X4212" s="53" t="str">
        <f>CONCATENATE(Tabla_Datos[[#This Row],[TipUrb]]," ",Tabla_Datos[[#This Row],[Calle]]," ",Tabla_Datos[[#This Row],[NumCalle]])</f>
        <v>UR . 0</v>
      </c>
      <c r="Y4212" t="s">
        <v>360</v>
      </c>
      <c r="Z4212" t="s">
        <v>122</v>
      </c>
      <c r="AA4212" t="s">
        <v>123</v>
      </c>
      <c r="AB4212" t="s">
        <v>95</v>
      </c>
      <c r="AC4212" t="s">
        <v>95</v>
      </c>
      <c r="AD4212" t="s">
        <v>161</v>
      </c>
      <c r="AE4212" t="s">
        <v>8935</v>
      </c>
      <c r="AF4212">
        <v>15</v>
      </c>
      <c r="AG4212" s="51">
        <v>10114598</v>
      </c>
      <c r="AH4212" t="s">
        <v>95</v>
      </c>
      <c r="AI4212">
        <v>1</v>
      </c>
      <c r="AJ4212">
        <v>1</v>
      </c>
      <c r="AK4212" t="s">
        <v>221</v>
      </c>
      <c r="AL4212">
        <v>0</v>
      </c>
    </row>
    <row r="4213" spans="1:38">
      <c r="A4213">
        <v>3281641</v>
      </c>
      <c r="B4213" t="s">
        <v>13647</v>
      </c>
      <c r="C4213" t="s">
        <v>19</v>
      </c>
      <c r="D4213" t="s">
        <v>85</v>
      </c>
      <c r="E4213">
        <v>2011</v>
      </c>
      <c r="F4213">
        <v>8</v>
      </c>
      <c r="G4213">
        <v>19</v>
      </c>
      <c r="H4213" t="s">
        <v>86</v>
      </c>
      <c r="I4213" t="s">
        <v>16</v>
      </c>
      <c r="J4213" t="s">
        <v>16</v>
      </c>
      <c r="K4213" t="s">
        <v>492</v>
      </c>
      <c r="L4213" t="s">
        <v>86</v>
      </c>
      <c r="M4213" t="s">
        <v>88</v>
      </c>
      <c r="N4213" s="50">
        <v>20000021</v>
      </c>
      <c r="O4213" s="51">
        <v>2328717</v>
      </c>
      <c r="P4213" t="s">
        <v>13648</v>
      </c>
      <c r="Q4213" t="s">
        <v>1768</v>
      </c>
      <c r="R4213" t="s">
        <v>3524</v>
      </c>
      <c r="S4213" s="49" t="str">
        <f>CONCATENATE(Tabla_Datos[[#This Row],[Nombre_Cliente]]," ",Tabla_Datos[[#This Row],[ApellidoPaterno_Cliente]]," ",Tabla_Datos[[#This Row],[ApellidoMaterno_Cliente]])</f>
        <v>JUAN EDUARDO WONG CAVERO</v>
      </c>
      <c r="T4213" s="53">
        <f>DATE(Tabla_Datos[[#This Row],[tAnio]],Tabla_Datos[[#This Row],[tMes]],Tabla_Datos[[#This Row],[tDia]])</f>
        <v>40774</v>
      </c>
      <c r="U4213" s="53" t="str">
        <f>IF(Tabla_Datos[[#This Row],[cProvincia]]="LIMA","LIMA","PROVINCIA")</f>
        <v>LIMA</v>
      </c>
      <c r="V4213" s="53" t="str">
        <f>MID(Tabla_Datos[[#This Row],[pTelefono]],1,SEARCH("-",Tabla_Datos[[#This Row],[pTelefono]],1)-1)</f>
        <v>1</v>
      </c>
      <c r="W4213" s="53" t="str">
        <f>MID(Tabla_Datos[[#This Row],[pTelefono]],SEARCH("-",Tabla_Datos[[#This Row],[pTelefono]],1)+1,LEN(Tabla_Datos[[#This Row],[pTelefono]]))</f>
        <v>998196027</v>
      </c>
      <c r="X4213" s="53" t="str">
        <f>CONCATENATE(Tabla_Datos[[#This Row],[TipUrb]]," ",Tabla_Datos[[#This Row],[Calle]]," ",Tabla_Datos[[#This Row],[NumCalle]])</f>
        <v xml:space="preserve">  PARDO JOSE 257</v>
      </c>
      <c r="Y4213" t="s">
        <v>92</v>
      </c>
      <c r="Z4213" t="s">
        <v>196</v>
      </c>
      <c r="AA4213" t="s">
        <v>197</v>
      </c>
      <c r="AB4213" t="s">
        <v>95</v>
      </c>
      <c r="AC4213">
        <v>902</v>
      </c>
      <c r="AD4213" t="s">
        <v>95</v>
      </c>
      <c r="AE4213" t="s">
        <v>95</v>
      </c>
      <c r="AF4213" t="s">
        <v>95</v>
      </c>
      <c r="AG4213" s="51">
        <v>46098608</v>
      </c>
      <c r="AH4213" t="s">
        <v>95</v>
      </c>
      <c r="AI4213">
        <v>1</v>
      </c>
      <c r="AJ4213">
        <v>1</v>
      </c>
      <c r="AK4213" t="s">
        <v>3290</v>
      </c>
      <c r="AL4213">
        <v>257</v>
      </c>
    </row>
    <row r="4214" spans="1:38">
      <c r="A4214">
        <v>3281636</v>
      </c>
      <c r="B4214" t="s">
        <v>13649</v>
      </c>
      <c r="C4214" t="s">
        <v>19</v>
      </c>
      <c r="D4214" t="s">
        <v>85</v>
      </c>
      <c r="E4214">
        <v>2011</v>
      </c>
      <c r="F4214">
        <v>8</v>
      </c>
      <c r="G4214">
        <v>19</v>
      </c>
      <c r="H4214" t="s">
        <v>86</v>
      </c>
      <c r="I4214" t="s">
        <v>16</v>
      </c>
      <c r="J4214" t="s">
        <v>16</v>
      </c>
      <c r="K4214" t="s">
        <v>696</v>
      </c>
      <c r="L4214" t="s">
        <v>86</v>
      </c>
      <c r="M4214" t="s">
        <v>88</v>
      </c>
      <c r="N4214" s="50">
        <v>6947852</v>
      </c>
      <c r="O4214" s="51">
        <v>2328712</v>
      </c>
      <c r="P4214" t="s">
        <v>13650</v>
      </c>
      <c r="Q4214" t="s">
        <v>187</v>
      </c>
      <c r="R4214" t="s">
        <v>3503</v>
      </c>
      <c r="S4214" s="49" t="str">
        <f>CONCATENATE(Tabla_Datos[[#This Row],[Nombre_Cliente]]," ",Tabla_Datos[[#This Row],[ApellidoPaterno_Cliente]]," ",Tabla_Datos[[#This Row],[ApellidoMaterno_Cliente]])</f>
        <v>MONICA ANGELICA PALACIOS DURAND</v>
      </c>
      <c r="T4214" s="53">
        <f>DATE(Tabla_Datos[[#This Row],[tAnio]],Tabla_Datos[[#This Row],[tMes]],Tabla_Datos[[#This Row],[tDia]])</f>
        <v>40774</v>
      </c>
      <c r="U4214" s="53" t="str">
        <f>IF(Tabla_Datos[[#This Row],[cProvincia]]="LIMA","LIMA","PROVINCIA")</f>
        <v>LIMA</v>
      </c>
      <c r="V4214" s="53" t="str">
        <f>MID(Tabla_Datos[[#This Row],[pTelefono]],1,SEARCH("-",Tabla_Datos[[#This Row],[pTelefono]],1)-1)</f>
        <v>1</v>
      </c>
      <c r="W4214" s="53" t="str">
        <f>MID(Tabla_Datos[[#This Row],[pTelefono]],SEARCH("-",Tabla_Datos[[#This Row],[pTelefono]],1)+1,LEN(Tabla_Datos[[#This Row],[pTelefono]]))</f>
        <v>990125617</v>
      </c>
      <c r="X4214" s="53" t="str">
        <f>CONCATENATE(Tabla_Datos[[#This Row],[TipUrb]]," ",Tabla_Datos[[#This Row],[Calle]]," ",Tabla_Datos[[#This Row],[NumCalle]])</f>
        <v>UR 2 680</v>
      </c>
      <c r="Y4214" t="s">
        <v>92</v>
      </c>
      <c r="Z4214" t="s">
        <v>196</v>
      </c>
      <c r="AA4214" t="s">
        <v>197</v>
      </c>
      <c r="AB4214" t="s">
        <v>95</v>
      </c>
      <c r="AC4214">
        <v>302</v>
      </c>
      <c r="AD4214" t="s">
        <v>161</v>
      </c>
      <c r="AE4214" t="s">
        <v>95</v>
      </c>
      <c r="AF4214" t="s">
        <v>95</v>
      </c>
      <c r="AG4214" s="51">
        <v>9941910</v>
      </c>
      <c r="AH4214" t="s">
        <v>95</v>
      </c>
      <c r="AI4214">
        <v>1</v>
      </c>
      <c r="AJ4214">
        <v>1</v>
      </c>
      <c r="AK4214">
        <v>2</v>
      </c>
      <c r="AL4214">
        <v>680</v>
      </c>
    </row>
    <row r="4215" spans="1:38">
      <c r="A4215">
        <v>3282170</v>
      </c>
      <c r="B4215" t="s">
        <v>13651</v>
      </c>
      <c r="C4215" t="s">
        <v>18</v>
      </c>
      <c r="D4215" t="s">
        <v>85</v>
      </c>
      <c r="E4215">
        <v>2011</v>
      </c>
      <c r="F4215">
        <v>8</v>
      </c>
      <c r="G4215">
        <v>19</v>
      </c>
      <c r="H4215" t="s">
        <v>86</v>
      </c>
      <c r="I4215" t="s">
        <v>16</v>
      </c>
      <c r="J4215" t="s">
        <v>16</v>
      </c>
      <c r="K4215" t="s">
        <v>374</v>
      </c>
      <c r="L4215" t="s">
        <v>86</v>
      </c>
      <c r="M4215" t="s">
        <v>88</v>
      </c>
      <c r="N4215" s="50">
        <v>42643236</v>
      </c>
      <c r="O4215" s="51">
        <v>2329139</v>
      </c>
      <c r="P4215" t="s">
        <v>6122</v>
      </c>
      <c r="Q4215" t="s">
        <v>2366</v>
      </c>
      <c r="R4215" t="s">
        <v>511</v>
      </c>
      <c r="S4215" s="49" t="str">
        <f>CONCATENATE(Tabla_Datos[[#This Row],[Nombre_Cliente]]," ",Tabla_Datos[[#This Row],[ApellidoPaterno_Cliente]]," ",Tabla_Datos[[#This Row],[ApellidoMaterno_Cliente]])</f>
        <v>GUILLERMO  TELLO  RUIZ</v>
      </c>
      <c r="T4215" s="53">
        <f>DATE(Tabla_Datos[[#This Row],[tAnio]],Tabla_Datos[[#This Row],[tMes]],Tabla_Datos[[#This Row],[tDia]])</f>
        <v>40774</v>
      </c>
      <c r="U4215" s="53" t="str">
        <f>IF(Tabla_Datos[[#This Row],[cProvincia]]="LIMA","LIMA","PROVINCIA")</f>
        <v>LIMA</v>
      </c>
      <c r="V4215" s="53" t="str">
        <f>MID(Tabla_Datos[[#This Row],[pTelefono]],1,SEARCH("-",Tabla_Datos[[#This Row],[pTelefono]],1)-1)</f>
        <v>1</v>
      </c>
      <c r="W4215" s="53" t="str">
        <f>MID(Tabla_Datos[[#This Row],[pTelefono]],SEARCH("-",Tabla_Datos[[#This Row],[pTelefono]],1)+1,LEN(Tabla_Datos[[#This Row],[pTelefono]]))</f>
        <v>992174247</v>
      </c>
      <c r="X4215" s="53" t="str">
        <f>CONCATENATE(Tabla_Datos[[#This Row],[TipUrb]]," ",Tabla_Datos[[#This Row],[Calle]]," ",Tabla_Datos[[#This Row],[NumCalle]])</f>
        <v>PJ MELITON CARBAJAL 0</v>
      </c>
      <c r="Y4215" t="s">
        <v>92</v>
      </c>
      <c r="Z4215" t="s">
        <v>93</v>
      </c>
      <c r="AA4215" t="s">
        <v>94</v>
      </c>
      <c r="AB4215" t="s">
        <v>95</v>
      </c>
      <c r="AC4215" t="s">
        <v>95</v>
      </c>
      <c r="AD4215" t="s">
        <v>429</v>
      </c>
      <c r="AE4215" t="s">
        <v>13652</v>
      </c>
      <c r="AF4215">
        <v>32</v>
      </c>
      <c r="AG4215" s="51">
        <v>6931540</v>
      </c>
      <c r="AI4215">
        <v>36</v>
      </c>
      <c r="AJ4215">
        <v>36</v>
      </c>
      <c r="AK4215" t="s">
        <v>1106</v>
      </c>
      <c r="AL4215">
        <v>0</v>
      </c>
    </row>
    <row r="4216" spans="1:38">
      <c r="A4216">
        <v>3284320</v>
      </c>
      <c r="B4216" t="s">
        <v>13653</v>
      </c>
      <c r="C4216" t="s">
        <v>20</v>
      </c>
      <c r="D4216" t="s">
        <v>85</v>
      </c>
      <c r="E4216">
        <v>2011</v>
      </c>
      <c r="F4216">
        <v>8</v>
      </c>
      <c r="G4216">
        <v>19</v>
      </c>
      <c r="H4216" t="s">
        <v>86</v>
      </c>
      <c r="I4216" t="s">
        <v>355</v>
      </c>
      <c r="J4216" t="s">
        <v>355</v>
      </c>
      <c r="K4216" t="s">
        <v>982</v>
      </c>
      <c r="L4216" t="s">
        <v>86</v>
      </c>
      <c r="M4216" t="s">
        <v>594</v>
      </c>
      <c r="N4216" s="50">
        <v>80115657</v>
      </c>
      <c r="O4216" s="51">
        <v>2330823</v>
      </c>
      <c r="P4216" t="s">
        <v>357</v>
      </c>
      <c r="Q4216" t="s">
        <v>4410</v>
      </c>
      <c r="R4216" t="s">
        <v>4548</v>
      </c>
      <c r="S4216" s="49" t="str">
        <f>CONCATENATE(Tabla_Datos[[#This Row],[Nombre_Cliente]]," ",Tabla_Datos[[#This Row],[ApellidoPaterno_Cliente]]," ",Tabla_Datos[[#This Row],[ApellidoMaterno_Cliente]])</f>
        <v>MARTHA ARIAS ABARCA</v>
      </c>
      <c r="T4216" s="53">
        <f>DATE(Tabla_Datos[[#This Row],[tAnio]],Tabla_Datos[[#This Row],[tMes]],Tabla_Datos[[#This Row],[tDia]])</f>
        <v>40774</v>
      </c>
      <c r="U4216" s="53" t="str">
        <f>IF(Tabla_Datos[[#This Row],[cProvincia]]="LIMA","LIMA","PROVINCIA")</f>
        <v>PROVINCIA</v>
      </c>
      <c r="V4216" s="53" t="str">
        <f>MID(Tabla_Datos[[#This Row],[pTelefono]],1,SEARCH("-",Tabla_Datos[[#This Row],[pTelefono]],1)-1)</f>
        <v>84</v>
      </c>
      <c r="W4216" s="53" t="str">
        <f>MID(Tabla_Datos[[#This Row],[pTelefono]],SEARCH("-",Tabla_Datos[[#This Row],[pTelefono]],1)+1,LEN(Tabla_Datos[[#This Row],[pTelefono]]))</f>
        <v>984416829</v>
      </c>
      <c r="X4216" s="53" t="str">
        <f>CONCATENATE(Tabla_Datos[[#This Row],[TipUrb]]," ",Tabla_Datos[[#This Row],[Calle]]," ",Tabla_Datos[[#This Row],[NumCalle]])</f>
        <v>- MANCO CCAPAC 719</v>
      </c>
      <c r="Y4216" t="s">
        <v>360</v>
      </c>
      <c r="Z4216" t="s">
        <v>122</v>
      </c>
      <c r="AA4216" t="s">
        <v>123</v>
      </c>
      <c r="AB4216" t="s">
        <v>95</v>
      </c>
      <c r="AC4216" t="s">
        <v>95</v>
      </c>
      <c r="AD4216" t="s">
        <v>109</v>
      </c>
      <c r="AE4216" t="s">
        <v>95</v>
      </c>
      <c r="AF4216" t="s">
        <v>95</v>
      </c>
      <c r="AG4216" s="51">
        <v>80028517</v>
      </c>
      <c r="AH4216" t="s">
        <v>95</v>
      </c>
      <c r="AI4216">
        <v>1</v>
      </c>
      <c r="AJ4216">
        <v>1</v>
      </c>
      <c r="AK4216" t="s">
        <v>13654</v>
      </c>
      <c r="AL4216">
        <v>719</v>
      </c>
    </row>
    <row r="4217" spans="1:38">
      <c r="A4217">
        <v>3282141</v>
      </c>
      <c r="B4217" t="s">
        <v>13655</v>
      </c>
      <c r="C4217" t="s">
        <v>19</v>
      </c>
      <c r="D4217" t="s">
        <v>85</v>
      </c>
      <c r="E4217">
        <v>2011</v>
      </c>
      <c r="F4217">
        <v>8</v>
      </c>
      <c r="G4217">
        <v>19</v>
      </c>
      <c r="H4217" t="s">
        <v>86</v>
      </c>
      <c r="I4217" t="s">
        <v>16</v>
      </c>
      <c r="J4217" t="s">
        <v>16</v>
      </c>
      <c r="K4217" t="s">
        <v>1877</v>
      </c>
      <c r="L4217" t="s">
        <v>86</v>
      </c>
      <c r="M4217" t="s">
        <v>88</v>
      </c>
      <c r="N4217" s="50">
        <v>7944654</v>
      </c>
      <c r="O4217" s="51">
        <v>2329128</v>
      </c>
      <c r="P4217" t="s">
        <v>13656</v>
      </c>
      <c r="Q4217" t="s">
        <v>13657</v>
      </c>
      <c r="R4217" t="s">
        <v>9126</v>
      </c>
      <c r="S4217" s="49" t="str">
        <f>CONCATENATE(Tabla_Datos[[#This Row],[Nombre_Cliente]]," ",Tabla_Datos[[#This Row],[ApellidoPaterno_Cliente]]," ",Tabla_Datos[[#This Row],[ApellidoMaterno_Cliente]])</f>
        <v>LINDA ROSA BERTHA ALARICO ARAGON</v>
      </c>
      <c r="T4217" s="53">
        <f>DATE(Tabla_Datos[[#This Row],[tAnio]],Tabla_Datos[[#This Row],[tMes]],Tabla_Datos[[#This Row],[tDia]])</f>
        <v>40774</v>
      </c>
      <c r="U4217" s="53" t="str">
        <f>IF(Tabla_Datos[[#This Row],[cProvincia]]="LIMA","LIMA","PROVINCIA")</f>
        <v>LIMA</v>
      </c>
      <c r="V4217" s="53" t="str">
        <f>MID(Tabla_Datos[[#This Row],[pTelefono]],1,SEARCH("-",Tabla_Datos[[#This Row],[pTelefono]],1)-1)</f>
        <v>1</v>
      </c>
      <c r="W4217" s="53" t="str">
        <f>MID(Tabla_Datos[[#This Row],[pTelefono]],SEARCH("-",Tabla_Datos[[#This Row],[pTelefono]],1)+1,LEN(Tabla_Datos[[#This Row],[pTelefono]]))</f>
        <v>998775416</v>
      </c>
      <c r="X4217" s="53" t="str">
        <f>CONCATENATE(Tabla_Datos[[#This Row],[TipUrb]]," ",Tabla_Datos[[#This Row],[Calle]]," ",Tabla_Datos[[#This Row],[NumCalle]])</f>
        <v xml:space="preserve">  VENEZUELA 777</v>
      </c>
      <c r="Y4217" t="s">
        <v>92</v>
      </c>
      <c r="Z4217" t="s">
        <v>122</v>
      </c>
      <c r="AA4217" t="s">
        <v>123</v>
      </c>
      <c r="AB4217" t="s">
        <v>95</v>
      </c>
      <c r="AC4217" t="s">
        <v>95</v>
      </c>
      <c r="AD4217" t="s">
        <v>95</v>
      </c>
      <c r="AE4217" t="s">
        <v>95</v>
      </c>
      <c r="AF4217" t="s">
        <v>95</v>
      </c>
      <c r="AG4217" s="51">
        <v>9834294</v>
      </c>
      <c r="AH4217" t="s">
        <v>95</v>
      </c>
      <c r="AI4217">
        <v>1</v>
      </c>
      <c r="AJ4217">
        <v>1</v>
      </c>
      <c r="AK4217" t="s">
        <v>2654</v>
      </c>
      <c r="AL4217">
        <v>777</v>
      </c>
    </row>
    <row r="4218" spans="1:38">
      <c r="A4218">
        <v>3282158</v>
      </c>
      <c r="B4218" t="s">
        <v>13658</v>
      </c>
      <c r="C4218" t="s">
        <v>19</v>
      </c>
      <c r="D4218" t="s">
        <v>85</v>
      </c>
      <c r="E4218">
        <v>2011</v>
      </c>
      <c r="F4218">
        <v>8</v>
      </c>
      <c r="G4218">
        <v>19</v>
      </c>
      <c r="H4218" t="s">
        <v>144</v>
      </c>
      <c r="I4218" t="s">
        <v>16</v>
      </c>
      <c r="J4218" t="s">
        <v>16</v>
      </c>
      <c r="K4218" t="s">
        <v>265</v>
      </c>
      <c r="L4218" t="s">
        <v>86</v>
      </c>
      <c r="M4218" t="s">
        <v>88</v>
      </c>
      <c r="N4218" s="50">
        <v>9854201</v>
      </c>
      <c r="O4218" s="51">
        <v>2329143</v>
      </c>
      <c r="P4218" t="s">
        <v>13659</v>
      </c>
      <c r="Q4218" t="s">
        <v>342</v>
      </c>
      <c r="R4218" t="s">
        <v>1359</v>
      </c>
      <c r="S4218" s="49" t="str">
        <f>CONCATENATE(Tabla_Datos[[#This Row],[Nombre_Cliente]]," ",Tabla_Datos[[#This Row],[ApellidoPaterno_Cliente]]," ",Tabla_Datos[[#This Row],[ApellidoMaterno_Cliente]])</f>
        <v>AUGUSTO BERNARDO ORTIZ OSORIO</v>
      </c>
      <c r="T4218" s="53">
        <f>DATE(Tabla_Datos[[#This Row],[tAnio]],Tabla_Datos[[#This Row],[tMes]],Tabla_Datos[[#This Row],[tDia]])</f>
        <v>40774</v>
      </c>
      <c r="U4218" s="53" t="str">
        <f>IF(Tabla_Datos[[#This Row],[cProvincia]]="LIMA","LIMA","PROVINCIA")</f>
        <v>LIMA</v>
      </c>
      <c r="V4218" s="53" t="str">
        <f>MID(Tabla_Datos[[#This Row],[pTelefono]],1,SEARCH("-",Tabla_Datos[[#This Row],[pTelefono]],1)-1)</f>
        <v>1</v>
      </c>
      <c r="W4218" s="53" t="str">
        <f>MID(Tabla_Datos[[#This Row],[pTelefono]],SEARCH("-",Tabla_Datos[[#This Row],[pTelefono]],1)+1,LEN(Tabla_Datos[[#This Row],[pTelefono]]))</f>
        <v>996543718</v>
      </c>
      <c r="X4218" s="53" t="str">
        <f>CONCATENATE(Tabla_Datos[[#This Row],[TipUrb]]," ",Tabla_Datos[[#This Row],[Calle]]," ",Tabla_Datos[[#This Row],[NumCalle]])</f>
        <v xml:space="preserve">  ANTONIO MIROQUEZADA 587</v>
      </c>
      <c r="Y4218" t="s">
        <v>92</v>
      </c>
      <c r="Z4218" t="s">
        <v>196</v>
      </c>
      <c r="AA4218" t="s">
        <v>197</v>
      </c>
      <c r="AB4218" t="s">
        <v>95</v>
      </c>
      <c r="AC4218">
        <v>1503</v>
      </c>
      <c r="AD4218" t="s">
        <v>95</v>
      </c>
      <c r="AE4218" t="s">
        <v>95</v>
      </c>
      <c r="AF4218" t="s">
        <v>95</v>
      </c>
      <c r="AG4218" s="51">
        <v>6859743</v>
      </c>
      <c r="AH4218" t="s">
        <v>95</v>
      </c>
      <c r="AI4218">
        <v>1</v>
      </c>
      <c r="AJ4218">
        <v>1</v>
      </c>
      <c r="AK4218" t="s">
        <v>13660</v>
      </c>
      <c r="AL4218">
        <v>587</v>
      </c>
    </row>
    <row r="4219" spans="1:38">
      <c r="A4219">
        <v>3281524</v>
      </c>
      <c r="B4219" t="s">
        <v>13661</v>
      </c>
      <c r="C4219" t="s">
        <v>19</v>
      </c>
      <c r="D4219" t="s">
        <v>224</v>
      </c>
      <c r="E4219">
        <v>2011</v>
      </c>
      <c r="F4219">
        <v>8</v>
      </c>
      <c r="G4219">
        <v>19</v>
      </c>
      <c r="H4219" t="s">
        <v>86</v>
      </c>
      <c r="I4219" t="s">
        <v>16</v>
      </c>
      <c r="J4219" t="s">
        <v>16</v>
      </c>
      <c r="K4219" t="s">
        <v>444</v>
      </c>
      <c r="L4219" t="s">
        <v>86</v>
      </c>
      <c r="M4219" t="s">
        <v>88</v>
      </c>
      <c r="O4219" s="51">
        <v>2328628</v>
      </c>
      <c r="P4219" t="s">
        <v>13662</v>
      </c>
      <c r="Q4219" t="s">
        <v>95</v>
      </c>
      <c r="R4219" t="s">
        <v>95</v>
      </c>
      <c r="S4219" s="49" t="str">
        <f>CONCATENATE(Tabla_Datos[[#This Row],[Nombre_Cliente]]," ",Tabla_Datos[[#This Row],[ApellidoPaterno_Cliente]]," ",Tabla_Datos[[#This Row],[ApellidoMaterno_Cliente]])</f>
        <v xml:space="preserve">CARLOS ERNESTO    </v>
      </c>
      <c r="T4219" s="53">
        <f>DATE(Tabla_Datos[[#This Row],[tAnio]],Tabla_Datos[[#This Row],[tMes]],Tabla_Datos[[#This Row],[tDia]])</f>
        <v>40774</v>
      </c>
      <c r="U4219" s="53" t="str">
        <f>IF(Tabla_Datos[[#This Row],[cProvincia]]="LIMA","LIMA","PROVINCIA")</f>
        <v>LIMA</v>
      </c>
      <c r="V4219" s="53" t="str">
        <f>MID(Tabla_Datos[[#This Row],[pTelefono]],1,SEARCH("-",Tabla_Datos[[#This Row],[pTelefono]],1)-1)</f>
        <v>1</v>
      </c>
      <c r="W4219" s="53" t="str">
        <f>MID(Tabla_Datos[[#This Row],[pTelefono]],SEARCH("-",Tabla_Datos[[#This Row],[pTelefono]],1)+1,LEN(Tabla_Datos[[#This Row],[pTelefono]]))</f>
        <v>959770046</v>
      </c>
      <c r="X4219" s="53" t="str">
        <f>CONCATENATE(Tabla_Datos[[#This Row],[TipUrb]]," ",Tabla_Datos[[#This Row],[Calle]]," ",Tabla_Datos[[#This Row],[NumCalle]])</f>
        <v>UR LOS AMARANTOS 725</v>
      </c>
      <c r="Y4219" t="s">
        <v>92</v>
      </c>
      <c r="Z4219" t="s">
        <v>122</v>
      </c>
      <c r="AA4219" t="s">
        <v>123</v>
      </c>
      <c r="AB4219" t="s">
        <v>95</v>
      </c>
      <c r="AC4219" t="s">
        <v>95</v>
      </c>
      <c r="AD4219" t="s">
        <v>161</v>
      </c>
      <c r="AE4219" t="s">
        <v>95</v>
      </c>
      <c r="AF4219" t="s">
        <v>95</v>
      </c>
      <c r="AG4219" s="51">
        <v>71219182</v>
      </c>
      <c r="AH4219" t="s">
        <v>95</v>
      </c>
      <c r="AI4219">
        <v>1</v>
      </c>
      <c r="AJ4219">
        <v>1</v>
      </c>
      <c r="AK4219" t="s">
        <v>13663</v>
      </c>
      <c r="AL4219">
        <v>725</v>
      </c>
    </row>
    <row r="4220" spans="1:38">
      <c r="A4220">
        <v>3283710</v>
      </c>
      <c r="B4220" t="s">
        <v>2928</v>
      </c>
      <c r="C4220" t="s">
        <v>20</v>
      </c>
      <c r="D4220" t="s">
        <v>143</v>
      </c>
      <c r="E4220">
        <v>2011</v>
      </c>
      <c r="F4220">
        <v>8</v>
      </c>
      <c r="G4220">
        <v>19</v>
      </c>
      <c r="H4220" t="s">
        <v>86</v>
      </c>
      <c r="I4220" t="s">
        <v>546</v>
      </c>
      <c r="J4220" t="s">
        <v>926</v>
      </c>
      <c r="K4220" t="s">
        <v>2415</v>
      </c>
      <c r="L4220" t="s">
        <v>86</v>
      </c>
      <c r="M4220" t="s">
        <v>294</v>
      </c>
      <c r="N4220" s="50">
        <v>117975</v>
      </c>
      <c r="O4220" s="51">
        <v>2330319</v>
      </c>
      <c r="P4220" t="s">
        <v>13664</v>
      </c>
      <c r="Q4220" t="s">
        <v>13665</v>
      </c>
      <c r="R4220" t="s">
        <v>10287</v>
      </c>
      <c r="S4220" s="49" t="str">
        <f>CONCATENATE(Tabla_Datos[[#This Row],[Nombre_Cliente]]," ",Tabla_Datos[[#This Row],[ApellidoPaterno_Cliente]]," ",Tabla_Datos[[#This Row],[ApellidoMaterno_Cliente]])</f>
        <v>LINDER RANIERO CHOSNA TUTUSIMA</v>
      </c>
      <c r="T4220" s="53">
        <f>DATE(Tabla_Datos[[#This Row],[tAnio]],Tabla_Datos[[#This Row],[tMes]],Tabla_Datos[[#This Row],[tDia]])</f>
        <v>40774</v>
      </c>
      <c r="U4220" s="53" t="str">
        <f>IF(Tabla_Datos[[#This Row],[cProvincia]]="LIMA","LIMA","PROVINCIA")</f>
        <v>PROVINCIA</v>
      </c>
      <c r="V4220" s="53" t="str">
        <f>MID(Tabla_Datos[[#This Row],[pTelefono]],1,SEARCH("-",Tabla_Datos[[#This Row],[pTelefono]],1)-1)</f>
        <v>61</v>
      </c>
      <c r="W4220" s="53" t="str">
        <f>MID(Tabla_Datos[[#This Row],[pTelefono]],SEARCH("-",Tabla_Datos[[#This Row],[pTelefono]],1)+1,LEN(Tabla_Datos[[#This Row],[pTelefono]]))</f>
        <v>961996551</v>
      </c>
      <c r="X4220" s="53" t="str">
        <f>CONCATENATE(Tabla_Datos[[#This Row],[TipUrb]]," ",Tabla_Datos[[#This Row],[Calle]]," ",Tabla_Datos[[#This Row],[NumCalle]])</f>
        <v>- RICARDO PALMA 553</v>
      </c>
      <c r="Y4220" t="s">
        <v>930</v>
      </c>
      <c r="Z4220" t="s">
        <v>152</v>
      </c>
      <c r="AA4220" t="s">
        <v>153</v>
      </c>
      <c r="AB4220" t="s">
        <v>95</v>
      </c>
      <c r="AC4220" t="s">
        <v>95</v>
      </c>
      <c r="AD4220" t="s">
        <v>109</v>
      </c>
      <c r="AE4220" t="s">
        <v>95</v>
      </c>
      <c r="AF4220" t="s">
        <v>95</v>
      </c>
      <c r="AG4220" s="51">
        <v>46580097</v>
      </c>
      <c r="AH4220" t="s">
        <v>95</v>
      </c>
      <c r="AI4220">
        <v>1</v>
      </c>
      <c r="AJ4220">
        <v>1</v>
      </c>
      <c r="AK4220" t="s">
        <v>2839</v>
      </c>
      <c r="AL4220">
        <v>553</v>
      </c>
    </row>
    <row r="4221" spans="1:38">
      <c r="A4221">
        <v>3282185</v>
      </c>
      <c r="B4221" t="s">
        <v>13666</v>
      </c>
      <c r="C4221" t="s">
        <v>19</v>
      </c>
      <c r="D4221" t="s">
        <v>85</v>
      </c>
      <c r="E4221">
        <v>2011</v>
      </c>
      <c r="F4221">
        <v>8</v>
      </c>
      <c r="G4221">
        <v>19</v>
      </c>
      <c r="H4221" t="s">
        <v>86</v>
      </c>
      <c r="I4221" t="s">
        <v>16</v>
      </c>
      <c r="J4221" t="s">
        <v>16</v>
      </c>
      <c r="K4221" t="s">
        <v>1039</v>
      </c>
      <c r="L4221" t="s">
        <v>86</v>
      </c>
      <c r="M4221" t="s">
        <v>88</v>
      </c>
      <c r="N4221" s="50">
        <v>25617068</v>
      </c>
      <c r="O4221" s="51">
        <v>2329161</v>
      </c>
      <c r="P4221" t="s">
        <v>634</v>
      </c>
      <c r="Q4221" t="s">
        <v>3109</v>
      </c>
      <c r="R4221" t="s">
        <v>451</v>
      </c>
      <c r="S4221" s="49" t="str">
        <f>CONCATENATE(Tabla_Datos[[#This Row],[Nombre_Cliente]]," ",Tabla_Datos[[#This Row],[ApellidoPaterno_Cliente]]," ",Tabla_Datos[[#This Row],[ApellidoMaterno_Cliente]])</f>
        <v>JESUS MALDONADO FLORES</v>
      </c>
      <c r="T4221" s="53">
        <f>DATE(Tabla_Datos[[#This Row],[tAnio]],Tabla_Datos[[#This Row],[tMes]],Tabla_Datos[[#This Row],[tDia]])</f>
        <v>40774</v>
      </c>
      <c r="U4221" s="53" t="str">
        <f>IF(Tabla_Datos[[#This Row],[cProvincia]]="LIMA","LIMA","PROVINCIA")</f>
        <v>LIMA</v>
      </c>
      <c r="V4221" s="53" t="str">
        <f>MID(Tabla_Datos[[#This Row],[pTelefono]],1,SEARCH("-",Tabla_Datos[[#This Row],[pTelefono]],1)-1)</f>
        <v>1</v>
      </c>
      <c r="W4221" s="53" t="str">
        <f>MID(Tabla_Datos[[#This Row],[pTelefono]],SEARCH("-",Tabla_Datos[[#This Row],[pTelefono]],1)+1,LEN(Tabla_Datos[[#This Row],[pTelefono]]))</f>
        <v>995476142</v>
      </c>
      <c r="X4221" s="53" t="str">
        <f>CONCATENATE(Tabla_Datos[[#This Row],[TipUrb]]," ",Tabla_Datos[[#This Row],[Calle]]," ",Tabla_Datos[[#This Row],[NumCalle]])</f>
        <v xml:space="preserve">  HUALGAYOC 251</v>
      </c>
      <c r="Y4221" t="s">
        <v>92</v>
      </c>
      <c r="Z4221" t="s">
        <v>122</v>
      </c>
      <c r="AA4221" t="s">
        <v>123</v>
      </c>
      <c r="AB4221" t="s">
        <v>95</v>
      </c>
      <c r="AC4221">
        <v>10</v>
      </c>
      <c r="AD4221" t="s">
        <v>95</v>
      </c>
      <c r="AE4221" t="s">
        <v>95</v>
      </c>
      <c r="AF4221" t="s">
        <v>95</v>
      </c>
      <c r="AG4221" s="51">
        <v>41766777</v>
      </c>
      <c r="AH4221" t="s">
        <v>95</v>
      </c>
      <c r="AI4221">
        <v>1</v>
      </c>
      <c r="AJ4221">
        <v>1</v>
      </c>
      <c r="AK4221" t="s">
        <v>13667</v>
      </c>
      <c r="AL4221">
        <v>251</v>
      </c>
    </row>
    <row r="4222" spans="1:38">
      <c r="A4222">
        <v>3282810</v>
      </c>
      <c r="B4222" t="s">
        <v>13668</v>
      </c>
      <c r="C4222" t="s">
        <v>19</v>
      </c>
      <c r="D4222" t="s">
        <v>143</v>
      </c>
      <c r="E4222">
        <v>2011</v>
      </c>
      <c r="F4222">
        <v>8</v>
      </c>
      <c r="G4222">
        <v>19</v>
      </c>
      <c r="H4222" t="s">
        <v>86</v>
      </c>
      <c r="I4222" t="s">
        <v>100</v>
      </c>
      <c r="J4222" t="s">
        <v>100</v>
      </c>
      <c r="K4222" t="s">
        <v>345</v>
      </c>
      <c r="L4222" t="s">
        <v>86</v>
      </c>
      <c r="M4222" t="s">
        <v>102</v>
      </c>
      <c r="N4222" s="50">
        <v>40025536</v>
      </c>
      <c r="O4222" s="51">
        <v>2329535</v>
      </c>
      <c r="P4222" t="s">
        <v>13669</v>
      </c>
      <c r="Q4222" t="s">
        <v>451</v>
      </c>
      <c r="R4222" t="s">
        <v>13670</v>
      </c>
      <c r="S4222" s="49" t="str">
        <f>CONCATENATE(Tabla_Datos[[#This Row],[Nombre_Cliente]]," ",Tabla_Datos[[#This Row],[ApellidoPaterno_Cliente]]," ",Tabla_Datos[[#This Row],[ApellidoMaterno_Cliente]])</f>
        <v>ELIZABETH CYNTIA FLORES CUSI</v>
      </c>
      <c r="T4222" s="53">
        <f>DATE(Tabla_Datos[[#This Row],[tAnio]],Tabla_Datos[[#This Row],[tMes]],Tabla_Datos[[#This Row],[tDia]])</f>
        <v>40774</v>
      </c>
      <c r="U4222" s="53" t="str">
        <f>IF(Tabla_Datos[[#This Row],[cProvincia]]="LIMA","LIMA","PROVINCIA")</f>
        <v>PROVINCIA</v>
      </c>
      <c r="V4222" s="53" t="str">
        <f>MID(Tabla_Datos[[#This Row],[pTelefono]],1,SEARCH("-",Tabla_Datos[[#This Row],[pTelefono]],1)-1)</f>
        <v>54</v>
      </c>
      <c r="W4222" s="53" t="str">
        <f>MID(Tabla_Datos[[#This Row],[pTelefono]],SEARCH("-",Tabla_Datos[[#This Row],[pTelefono]],1)+1,LEN(Tabla_Datos[[#This Row],[pTelefono]]))</f>
        <v>958131224</v>
      </c>
      <c r="X4222" s="53" t="str">
        <f>CONCATENATE(Tabla_Datos[[#This Row],[TipUrb]]," ",Tabla_Datos[[#This Row],[Calle]]," ",Tabla_Datos[[#This Row],[NumCalle]])</f>
        <v>- HERMANOS HUMBERT MZ D4 1</v>
      </c>
      <c r="Y4222" t="s">
        <v>106</v>
      </c>
      <c r="Z4222" t="s">
        <v>152</v>
      </c>
      <c r="AA4222" t="s">
        <v>153</v>
      </c>
      <c r="AB4222" t="s">
        <v>95</v>
      </c>
      <c r="AC4222" t="s">
        <v>95</v>
      </c>
      <c r="AD4222" t="s">
        <v>109</v>
      </c>
      <c r="AE4222" t="s">
        <v>95</v>
      </c>
      <c r="AF4222" t="s">
        <v>95</v>
      </c>
      <c r="AG4222" s="51">
        <v>44887325</v>
      </c>
      <c r="AH4222" t="s">
        <v>95</v>
      </c>
      <c r="AI4222">
        <v>1</v>
      </c>
      <c r="AJ4222">
        <v>1</v>
      </c>
      <c r="AK4222" t="s">
        <v>13671</v>
      </c>
      <c r="AL4222">
        <v>1</v>
      </c>
    </row>
    <row r="4223" spans="1:38">
      <c r="A4223">
        <v>3281476</v>
      </c>
      <c r="B4223" t="s">
        <v>13672</v>
      </c>
      <c r="C4223" t="s">
        <v>20</v>
      </c>
      <c r="D4223" t="s">
        <v>85</v>
      </c>
      <c r="E4223">
        <v>2011</v>
      </c>
      <c r="F4223">
        <v>8</v>
      </c>
      <c r="G4223">
        <v>19</v>
      </c>
      <c r="H4223" t="s">
        <v>86</v>
      </c>
      <c r="I4223" t="s">
        <v>16</v>
      </c>
      <c r="J4223" t="s">
        <v>16</v>
      </c>
      <c r="K4223" t="s">
        <v>438</v>
      </c>
      <c r="L4223" t="s">
        <v>86</v>
      </c>
      <c r="M4223" t="s">
        <v>88</v>
      </c>
      <c r="N4223" s="50">
        <v>7777785</v>
      </c>
      <c r="O4223" s="51">
        <v>2328584</v>
      </c>
      <c r="P4223" t="s">
        <v>13673</v>
      </c>
      <c r="Q4223" t="s">
        <v>5409</v>
      </c>
      <c r="R4223" t="s">
        <v>13674</v>
      </c>
      <c r="S4223" s="49" t="str">
        <f>CONCATENATE(Tabla_Datos[[#This Row],[Nombre_Cliente]]," ",Tabla_Datos[[#This Row],[ApellidoPaterno_Cliente]]," ",Tabla_Datos[[#This Row],[ApellidoMaterno_Cliente]])</f>
        <v>YESENIA PAQUITA ARECHE BLACIDO</v>
      </c>
      <c r="T4223" s="53">
        <f>DATE(Tabla_Datos[[#This Row],[tAnio]],Tabla_Datos[[#This Row],[tMes]],Tabla_Datos[[#This Row],[tDia]])</f>
        <v>40774</v>
      </c>
      <c r="U4223" s="53" t="str">
        <f>IF(Tabla_Datos[[#This Row],[cProvincia]]="LIMA","LIMA","PROVINCIA")</f>
        <v>LIMA</v>
      </c>
      <c r="V4223" s="53" t="str">
        <f>MID(Tabla_Datos[[#This Row],[pTelefono]],1,SEARCH("-",Tabla_Datos[[#This Row],[pTelefono]],1)-1)</f>
        <v>1</v>
      </c>
      <c r="W4223" s="53" t="str">
        <f>MID(Tabla_Datos[[#This Row],[pTelefono]],SEARCH("-",Tabla_Datos[[#This Row],[pTelefono]],1)+1,LEN(Tabla_Datos[[#This Row],[pTelefono]]))</f>
        <v>989054840</v>
      </c>
      <c r="X4223" s="53" t="str">
        <f>CONCATENATE(Tabla_Datos[[#This Row],[TipUrb]]," ",Tabla_Datos[[#This Row],[Calle]]," ",Tabla_Datos[[#This Row],[NumCalle]])</f>
        <v>RS VIREEY CONDE DE LEMOS 0</v>
      </c>
      <c r="Y4223" t="s">
        <v>92</v>
      </c>
      <c r="Z4223" t="s">
        <v>122</v>
      </c>
      <c r="AA4223" t="s">
        <v>123</v>
      </c>
      <c r="AB4223" t="s">
        <v>95</v>
      </c>
      <c r="AC4223">
        <v>708</v>
      </c>
      <c r="AD4223" t="s">
        <v>435</v>
      </c>
      <c r="AE4223" t="s">
        <v>361</v>
      </c>
      <c r="AF4223">
        <v>1</v>
      </c>
      <c r="AG4223" s="51">
        <v>40684982</v>
      </c>
      <c r="AH4223" t="s">
        <v>95</v>
      </c>
      <c r="AI4223">
        <v>1</v>
      </c>
      <c r="AJ4223">
        <v>1</v>
      </c>
      <c r="AK4223" t="s">
        <v>13675</v>
      </c>
      <c r="AL4223">
        <v>0</v>
      </c>
    </row>
    <row r="4224" spans="1:38">
      <c r="A4224">
        <v>3282803</v>
      </c>
      <c r="B4224" t="s">
        <v>13676</v>
      </c>
      <c r="C4224" t="s">
        <v>19</v>
      </c>
      <c r="D4224" t="s">
        <v>85</v>
      </c>
      <c r="E4224">
        <v>2011</v>
      </c>
      <c r="F4224">
        <v>8</v>
      </c>
      <c r="G4224">
        <v>19</v>
      </c>
      <c r="H4224" t="s">
        <v>86</v>
      </c>
      <c r="I4224" t="s">
        <v>16</v>
      </c>
      <c r="J4224" t="s">
        <v>16</v>
      </c>
      <c r="K4224" t="s">
        <v>1332</v>
      </c>
      <c r="L4224" t="s">
        <v>86</v>
      </c>
      <c r="M4224" t="s">
        <v>88</v>
      </c>
      <c r="N4224" s="50">
        <v>20000021</v>
      </c>
      <c r="O4224" s="51">
        <v>2329530</v>
      </c>
      <c r="P4224" t="s">
        <v>1580</v>
      </c>
      <c r="Q4224" t="s">
        <v>4113</v>
      </c>
      <c r="R4224" t="s">
        <v>3811</v>
      </c>
      <c r="S4224" s="49" t="str">
        <f>CONCATENATE(Tabla_Datos[[#This Row],[Nombre_Cliente]]," ",Tabla_Datos[[#This Row],[ApellidoPaterno_Cliente]]," ",Tabla_Datos[[#This Row],[ApellidoMaterno_Cliente]])</f>
        <v>CARLOS ALBERTO CACERES COTRINA</v>
      </c>
      <c r="T4224" s="53">
        <f>DATE(Tabla_Datos[[#This Row],[tAnio]],Tabla_Datos[[#This Row],[tMes]],Tabla_Datos[[#This Row],[tDia]])</f>
        <v>40774</v>
      </c>
      <c r="U4224" s="53" t="str">
        <f>IF(Tabla_Datos[[#This Row],[cProvincia]]="LIMA","LIMA","PROVINCIA")</f>
        <v>LIMA</v>
      </c>
      <c r="V4224" s="53" t="str">
        <f>MID(Tabla_Datos[[#This Row],[pTelefono]],1,SEARCH("-",Tabla_Datos[[#This Row],[pTelefono]],1)-1)</f>
        <v>1</v>
      </c>
      <c r="W4224" s="53" t="str">
        <f>MID(Tabla_Datos[[#This Row],[pTelefono]],SEARCH("-",Tabla_Datos[[#This Row],[pTelefono]],1)+1,LEN(Tabla_Datos[[#This Row],[pTelefono]]))</f>
        <v>981159512</v>
      </c>
      <c r="X4224" s="53" t="str">
        <f>CONCATENATE(Tabla_Datos[[#This Row],[TipUrb]]," ",Tabla_Datos[[#This Row],[Calle]]," ",Tabla_Datos[[#This Row],[NumCalle]])</f>
        <v>UR GARCILAZO DE LA VEGA 469</v>
      </c>
      <c r="Y4224" t="s">
        <v>92</v>
      </c>
      <c r="Z4224" t="s">
        <v>122</v>
      </c>
      <c r="AA4224" t="s">
        <v>123</v>
      </c>
      <c r="AB4224" t="s">
        <v>95</v>
      </c>
      <c r="AC4224" t="s">
        <v>95</v>
      </c>
      <c r="AD4224" t="s">
        <v>161</v>
      </c>
      <c r="AE4224" t="s">
        <v>95</v>
      </c>
      <c r="AF4224" t="s">
        <v>95</v>
      </c>
      <c r="AG4224" s="51">
        <v>41903980</v>
      </c>
      <c r="AH4224" t="s">
        <v>95</v>
      </c>
      <c r="AI4224">
        <v>1</v>
      </c>
      <c r="AJ4224">
        <v>1</v>
      </c>
      <c r="AK4224" t="s">
        <v>3706</v>
      </c>
      <c r="AL4224">
        <v>469</v>
      </c>
    </row>
    <row r="4225" spans="1:38">
      <c r="A4225">
        <v>3283611</v>
      </c>
      <c r="B4225" t="s">
        <v>13677</v>
      </c>
      <c r="C4225" t="s">
        <v>19</v>
      </c>
      <c r="D4225" t="s">
        <v>85</v>
      </c>
      <c r="E4225">
        <v>2011</v>
      </c>
      <c r="F4225">
        <v>8</v>
      </c>
      <c r="G4225">
        <v>19</v>
      </c>
      <c r="H4225" t="s">
        <v>144</v>
      </c>
      <c r="I4225" t="s">
        <v>132</v>
      </c>
      <c r="J4225" t="s">
        <v>132</v>
      </c>
      <c r="K4225" t="s">
        <v>132</v>
      </c>
      <c r="L4225" t="s">
        <v>144</v>
      </c>
      <c r="M4225" t="s">
        <v>133</v>
      </c>
      <c r="O4225" s="51">
        <v>2330243</v>
      </c>
      <c r="P4225" t="s">
        <v>13678</v>
      </c>
      <c r="Q4225" t="s">
        <v>2155</v>
      </c>
      <c r="R4225" t="s">
        <v>3225</v>
      </c>
      <c r="S4225" s="49" t="str">
        <f>CONCATENATE(Tabla_Datos[[#This Row],[Nombre_Cliente]]," ",Tabla_Datos[[#This Row],[ApellidoPaterno_Cliente]]," ",Tabla_Datos[[#This Row],[ApellidoMaterno_Cliente]])</f>
        <v>JOSE DOMINGO CISNEROS VINCES</v>
      </c>
      <c r="T4225" s="53">
        <f>DATE(Tabla_Datos[[#This Row],[tAnio]],Tabla_Datos[[#This Row],[tMes]],Tabla_Datos[[#This Row],[tDia]])</f>
        <v>40774</v>
      </c>
      <c r="U4225" s="53" t="str">
        <f>IF(Tabla_Datos[[#This Row],[cProvincia]]="LIMA","LIMA","PROVINCIA")</f>
        <v>PROVINCIA</v>
      </c>
      <c r="V4225" s="53" t="str">
        <f>MID(Tabla_Datos[[#This Row],[pTelefono]],1,SEARCH("-",Tabla_Datos[[#This Row],[pTelefono]],1)-1)</f>
        <v>73</v>
      </c>
      <c r="W4225" s="53" t="str">
        <f>MID(Tabla_Datos[[#This Row],[pTelefono]],SEARCH("-",Tabla_Datos[[#This Row],[pTelefono]],1)+1,LEN(Tabla_Datos[[#This Row],[pTelefono]]))</f>
        <v>969555550</v>
      </c>
      <c r="X4225" s="53" t="str">
        <f>CONCATENATE(Tabla_Datos[[#This Row],[TipUrb]]," ",Tabla_Datos[[#This Row],[Calle]]," ",Tabla_Datos[[#This Row],[NumCalle]])</f>
        <v>UR . 0</v>
      </c>
      <c r="Y4225" t="s">
        <v>137</v>
      </c>
      <c r="Z4225" t="s">
        <v>122</v>
      </c>
      <c r="AA4225" t="s">
        <v>123</v>
      </c>
      <c r="AB4225" t="s">
        <v>95</v>
      </c>
      <c r="AC4225" t="s">
        <v>95</v>
      </c>
      <c r="AD4225" t="s">
        <v>161</v>
      </c>
      <c r="AE4225" t="s">
        <v>1034</v>
      </c>
      <c r="AF4225">
        <v>10</v>
      </c>
      <c r="AG4225" s="51">
        <v>3637393</v>
      </c>
      <c r="AH4225" t="s">
        <v>95</v>
      </c>
      <c r="AI4225">
        <v>1</v>
      </c>
      <c r="AJ4225">
        <v>1</v>
      </c>
      <c r="AK4225" t="s">
        <v>221</v>
      </c>
      <c r="AL4225">
        <v>0</v>
      </c>
    </row>
    <row r="4226" spans="1:38">
      <c r="A4226">
        <v>3285696</v>
      </c>
      <c r="B4226" t="s">
        <v>13679</v>
      </c>
      <c r="C4226" t="s">
        <v>18</v>
      </c>
      <c r="D4226" t="s">
        <v>85</v>
      </c>
      <c r="E4226">
        <v>2011</v>
      </c>
      <c r="F4226">
        <v>8</v>
      </c>
      <c r="G4226">
        <v>19</v>
      </c>
      <c r="H4226" t="s">
        <v>86</v>
      </c>
      <c r="I4226" t="s">
        <v>16</v>
      </c>
      <c r="J4226" t="s">
        <v>16</v>
      </c>
      <c r="K4226" t="s">
        <v>165</v>
      </c>
      <c r="L4226" t="s">
        <v>86</v>
      </c>
      <c r="M4226" t="s">
        <v>88</v>
      </c>
      <c r="N4226" s="50">
        <v>99999999</v>
      </c>
      <c r="O4226" s="51">
        <v>2329913</v>
      </c>
      <c r="P4226" t="s">
        <v>13680</v>
      </c>
      <c r="Q4226" t="s">
        <v>6040</v>
      </c>
      <c r="R4226" t="s">
        <v>12170</v>
      </c>
      <c r="S4226" s="49" t="str">
        <f>CONCATENATE(Tabla_Datos[[#This Row],[Nombre_Cliente]]," ",Tabla_Datos[[#This Row],[ApellidoPaterno_Cliente]]," ",Tabla_Datos[[#This Row],[ApellidoMaterno_Cliente]])</f>
        <v xml:space="preserve">CARLA ELENA ESPINO  CABALLERO </v>
      </c>
      <c r="T4226" s="53">
        <f>DATE(Tabla_Datos[[#This Row],[tAnio]],Tabla_Datos[[#This Row],[tMes]],Tabla_Datos[[#This Row],[tDia]])</f>
        <v>40774</v>
      </c>
      <c r="U4226" s="53" t="str">
        <f>IF(Tabla_Datos[[#This Row],[cProvincia]]="LIMA","LIMA","PROVINCIA")</f>
        <v>LIMA</v>
      </c>
      <c r="V4226" s="53" t="str">
        <f>MID(Tabla_Datos[[#This Row],[pTelefono]],1,SEARCH("-",Tabla_Datos[[#This Row],[pTelefono]],1)-1)</f>
        <v>1</v>
      </c>
      <c r="W4226" s="53" t="str">
        <f>MID(Tabla_Datos[[#This Row],[pTelefono]],SEARCH("-",Tabla_Datos[[#This Row],[pTelefono]],1)+1,LEN(Tabla_Datos[[#This Row],[pTelefono]]))</f>
        <v>975533182</v>
      </c>
      <c r="X4226" s="53" t="str">
        <f>CONCATENATE(Tabla_Datos[[#This Row],[TipUrb]]," ",Tabla_Datos[[#This Row],[Calle]]," ",Tabla_Datos[[#This Row],[NumCalle]])</f>
        <v>UR 33 0</v>
      </c>
      <c r="Y4226" t="s">
        <v>92</v>
      </c>
      <c r="Z4226" t="s">
        <v>93</v>
      </c>
      <c r="AA4226" t="s">
        <v>94</v>
      </c>
      <c r="AB4226" t="s">
        <v>95</v>
      </c>
      <c r="AC4226" t="s">
        <v>95</v>
      </c>
      <c r="AD4226" t="s">
        <v>161</v>
      </c>
      <c r="AE4226" t="s">
        <v>4126</v>
      </c>
      <c r="AF4226">
        <v>1</v>
      </c>
      <c r="AG4226" s="51">
        <v>42917474</v>
      </c>
      <c r="AI4226">
        <v>26</v>
      </c>
      <c r="AJ4226">
        <v>26</v>
      </c>
      <c r="AK4226">
        <v>33</v>
      </c>
      <c r="AL4226">
        <v>0</v>
      </c>
    </row>
    <row r="4227" spans="1:38">
      <c r="A4227">
        <v>3282459</v>
      </c>
      <c r="B4227" t="s">
        <v>13681</v>
      </c>
      <c r="C4227" t="s">
        <v>20</v>
      </c>
      <c r="D4227" t="s">
        <v>143</v>
      </c>
      <c r="E4227">
        <v>2011</v>
      </c>
      <c r="F4227">
        <v>8</v>
      </c>
      <c r="G4227">
        <v>19</v>
      </c>
      <c r="H4227" t="s">
        <v>86</v>
      </c>
      <c r="I4227" t="s">
        <v>16</v>
      </c>
      <c r="J4227" t="s">
        <v>16</v>
      </c>
      <c r="K4227" t="s">
        <v>126</v>
      </c>
      <c r="L4227" t="s">
        <v>86</v>
      </c>
      <c r="M4227" t="s">
        <v>88</v>
      </c>
      <c r="N4227" s="50">
        <v>9926559</v>
      </c>
      <c r="O4227" s="51">
        <v>2329254</v>
      </c>
      <c r="P4227" t="s">
        <v>13682</v>
      </c>
      <c r="Q4227" t="s">
        <v>179</v>
      </c>
      <c r="R4227" t="s">
        <v>370</v>
      </c>
      <c r="S4227" s="49" t="str">
        <f>CONCATENATE(Tabla_Datos[[#This Row],[Nombre_Cliente]]," ",Tabla_Datos[[#This Row],[ApellidoPaterno_Cliente]]," ",Tabla_Datos[[#This Row],[ApellidoMaterno_Cliente]])</f>
        <v>GUSTAVO VARGAS TORRES</v>
      </c>
      <c r="T4227" s="53">
        <f>DATE(Tabla_Datos[[#This Row],[tAnio]],Tabla_Datos[[#This Row],[tMes]],Tabla_Datos[[#This Row],[tDia]])</f>
        <v>40774</v>
      </c>
      <c r="U4227" s="53" t="str">
        <f>IF(Tabla_Datos[[#This Row],[cProvincia]]="LIMA","LIMA","PROVINCIA")</f>
        <v>LIMA</v>
      </c>
      <c r="V4227" s="53" t="str">
        <f>MID(Tabla_Datos[[#This Row],[pTelefono]],1,SEARCH("-",Tabla_Datos[[#This Row],[pTelefono]],1)-1)</f>
        <v>1</v>
      </c>
      <c r="W4227" s="53" t="str">
        <f>MID(Tabla_Datos[[#This Row],[pTelefono]],SEARCH("-",Tabla_Datos[[#This Row],[pTelefono]],1)+1,LEN(Tabla_Datos[[#This Row],[pTelefono]]))</f>
        <v>971026065</v>
      </c>
      <c r="X4227" s="53" t="str">
        <f>CONCATENATE(Tabla_Datos[[#This Row],[TipUrb]]," ",Tabla_Datos[[#This Row],[Calle]]," ",Tabla_Datos[[#This Row],[NumCalle]])</f>
        <v>AH . 0</v>
      </c>
      <c r="Y4227" t="s">
        <v>92</v>
      </c>
      <c r="Z4227" t="s">
        <v>152</v>
      </c>
      <c r="AA4227" t="s">
        <v>153</v>
      </c>
      <c r="AB4227" t="s">
        <v>95</v>
      </c>
      <c r="AC4227" t="s">
        <v>95</v>
      </c>
      <c r="AD4227" t="s">
        <v>96</v>
      </c>
      <c r="AE4227" t="s">
        <v>361</v>
      </c>
      <c r="AF4227">
        <v>27</v>
      </c>
      <c r="AG4227" s="51">
        <v>33642245</v>
      </c>
      <c r="AH4227" t="s">
        <v>95</v>
      </c>
      <c r="AI4227">
        <v>1</v>
      </c>
      <c r="AJ4227">
        <v>1</v>
      </c>
      <c r="AK4227" t="s">
        <v>221</v>
      </c>
      <c r="AL4227">
        <v>0</v>
      </c>
    </row>
    <row r="4228" spans="1:38">
      <c r="A4228">
        <v>3283451</v>
      </c>
      <c r="B4228" t="s">
        <v>13683</v>
      </c>
      <c r="C4228" t="s">
        <v>18</v>
      </c>
      <c r="D4228" t="s">
        <v>143</v>
      </c>
      <c r="E4228">
        <v>2011</v>
      </c>
      <c r="F4228">
        <v>8</v>
      </c>
      <c r="G4228">
        <v>19</v>
      </c>
      <c r="H4228" t="s">
        <v>86</v>
      </c>
      <c r="I4228" t="s">
        <v>514</v>
      </c>
      <c r="J4228" t="s">
        <v>514</v>
      </c>
      <c r="K4228" t="s">
        <v>514</v>
      </c>
      <c r="L4228" t="s">
        <v>86</v>
      </c>
      <c r="M4228" t="s">
        <v>133</v>
      </c>
      <c r="N4228" s="50">
        <v>7435770</v>
      </c>
      <c r="O4228" s="51">
        <v>2330086</v>
      </c>
      <c r="P4228" t="s">
        <v>13684</v>
      </c>
      <c r="Q4228" t="s">
        <v>13685</v>
      </c>
      <c r="R4228" t="s">
        <v>95</v>
      </c>
      <c r="S4228" s="49" t="str">
        <f>CONCATENATE(Tabla_Datos[[#This Row],[Nombre_Cliente]]," ",Tabla_Datos[[#This Row],[ApellidoPaterno_Cliente]]," ",Tabla_Datos[[#This Row],[ApellidoMaterno_Cliente]])</f>
        <v xml:space="preserve">THOMAS FRANCIS ZINTER  </v>
      </c>
      <c r="T4228" s="53">
        <f>DATE(Tabla_Datos[[#This Row],[tAnio]],Tabla_Datos[[#This Row],[tMes]],Tabla_Datos[[#This Row],[tDia]])</f>
        <v>40774</v>
      </c>
      <c r="U4228" s="53" t="str">
        <f>IF(Tabla_Datos[[#This Row],[cProvincia]]="LIMA","LIMA","PROVINCIA")</f>
        <v>PROVINCIA</v>
      </c>
      <c r="V4228" s="53" t="str">
        <f>MID(Tabla_Datos[[#This Row],[pTelefono]],1,SEARCH("-",Tabla_Datos[[#This Row],[pTelefono]],1)-1)</f>
        <v>76</v>
      </c>
      <c r="W4228" s="53" t="str">
        <f>MID(Tabla_Datos[[#This Row],[pTelefono]],SEARCH("-",Tabla_Datos[[#This Row],[pTelefono]],1)+1,LEN(Tabla_Datos[[#This Row],[pTelefono]]))</f>
        <v>978317940</v>
      </c>
      <c r="X4228" s="53" t="str">
        <f>CONCATENATE(Tabla_Datos[[#This Row],[TipUrb]]," ",Tabla_Datos[[#This Row],[Calle]]," ",Tabla_Datos[[#This Row],[NumCalle]])</f>
        <v>UR EL PORTAL DE LA ALAMEDA 0</v>
      </c>
      <c r="Y4228" t="s">
        <v>517</v>
      </c>
      <c r="Z4228" t="s">
        <v>181</v>
      </c>
      <c r="AA4228" t="s">
        <v>182</v>
      </c>
      <c r="AB4228" t="s">
        <v>95</v>
      </c>
      <c r="AC4228" t="s">
        <v>95</v>
      </c>
      <c r="AD4228" t="s">
        <v>161</v>
      </c>
      <c r="AE4228" t="s">
        <v>95</v>
      </c>
      <c r="AG4228" s="51">
        <v>749608</v>
      </c>
      <c r="AI4228" t="s">
        <v>518</v>
      </c>
      <c r="AJ4228" t="s">
        <v>518</v>
      </c>
      <c r="AK4228" t="s">
        <v>13686</v>
      </c>
      <c r="AL4228">
        <v>0</v>
      </c>
    </row>
    <row r="4229" spans="1:38">
      <c r="A4229">
        <v>3282730</v>
      </c>
      <c r="B4229" t="s">
        <v>13687</v>
      </c>
      <c r="C4229" t="s">
        <v>19</v>
      </c>
      <c r="D4229" t="s">
        <v>85</v>
      </c>
      <c r="E4229">
        <v>2011</v>
      </c>
      <c r="F4229">
        <v>8</v>
      </c>
      <c r="G4229">
        <v>19</v>
      </c>
      <c r="H4229" t="s">
        <v>86</v>
      </c>
      <c r="I4229" t="s">
        <v>16</v>
      </c>
      <c r="J4229" t="s">
        <v>16</v>
      </c>
      <c r="K4229" t="s">
        <v>308</v>
      </c>
      <c r="L4229" t="s">
        <v>86</v>
      </c>
      <c r="M4229" t="s">
        <v>88</v>
      </c>
      <c r="N4229" s="50">
        <v>20000021</v>
      </c>
      <c r="O4229" s="51">
        <v>2329467</v>
      </c>
      <c r="P4229" t="s">
        <v>12847</v>
      </c>
      <c r="Q4229" t="s">
        <v>4152</v>
      </c>
      <c r="R4229" t="s">
        <v>3075</v>
      </c>
      <c r="S4229" s="49" t="str">
        <f>CONCATENATE(Tabla_Datos[[#This Row],[Nombre_Cliente]]," ",Tabla_Datos[[#This Row],[ApellidoPaterno_Cliente]]," ",Tabla_Datos[[#This Row],[ApellidoMaterno_Cliente]])</f>
        <v>ROBERTO PRIETO ROMERO</v>
      </c>
      <c r="T4229" s="53">
        <f>DATE(Tabla_Datos[[#This Row],[tAnio]],Tabla_Datos[[#This Row],[tMes]],Tabla_Datos[[#This Row],[tDia]])</f>
        <v>40774</v>
      </c>
      <c r="U4229" s="53" t="str">
        <f>IF(Tabla_Datos[[#This Row],[cProvincia]]="LIMA","LIMA","PROVINCIA")</f>
        <v>LIMA</v>
      </c>
      <c r="V4229" s="53" t="str">
        <f>MID(Tabla_Datos[[#This Row],[pTelefono]],1,SEARCH("-",Tabla_Datos[[#This Row],[pTelefono]],1)-1)</f>
        <v>1</v>
      </c>
      <c r="W4229" s="53" t="str">
        <f>MID(Tabla_Datos[[#This Row],[pTelefono]],SEARCH("-",Tabla_Datos[[#This Row],[pTelefono]],1)+1,LEN(Tabla_Datos[[#This Row],[pTelefono]]))</f>
        <v>998122403</v>
      </c>
      <c r="X4229" s="53" t="str">
        <f>CONCATENATE(Tabla_Datos[[#This Row],[TipUrb]]," ",Tabla_Datos[[#This Row],[Calle]]," ",Tabla_Datos[[#This Row],[NumCalle]])</f>
        <v>UR LOS PINOS 288</v>
      </c>
      <c r="Y4229" t="s">
        <v>92</v>
      </c>
      <c r="Z4229" t="s">
        <v>122</v>
      </c>
      <c r="AA4229" t="s">
        <v>123</v>
      </c>
      <c r="AB4229" t="s">
        <v>95</v>
      </c>
      <c r="AC4229" t="s">
        <v>95</v>
      </c>
      <c r="AD4229" t="s">
        <v>161</v>
      </c>
      <c r="AE4229" t="s">
        <v>1478</v>
      </c>
      <c r="AF4229" t="s">
        <v>95</v>
      </c>
      <c r="AG4229" s="51">
        <v>9492997</v>
      </c>
      <c r="AH4229" t="s">
        <v>95</v>
      </c>
      <c r="AI4229">
        <v>1</v>
      </c>
      <c r="AJ4229">
        <v>1</v>
      </c>
      <c r="AK4229" t="s">
        <v>841</v>
      </c>
      <c r="AL4229">
        <v>288</v>
      </c>
    </row>
    <row r="4230" spans="1:38">
      <c r="A4230">
        <v>3283528</v>
      </c>
      <c r="B4230" t="s">
        <v>13688</v>
      </c>
      <c r="C4230" t="s">
        <v>19</v>
      </c>
      <c r="D4230" t="s">
        <v>143</v>
      </c>
      <c r="E4230">
        <v>2011</v>
      </c>
      <c r="F4230">
        <v>8</v>
      </c>
      <c r="G4230">
        <v>19</v>
      </c>
      <c r="H4230" t="s">
        <v>86</v>
      </c>
      <c r="I4230" t="s">
        <v>759</v>
      </c>
      <c r="J4230" t="s">
        <v>760</v>
      </c>
      <c r="K4230" t="s">
        <v>761</v>
      </c>
      <c r="L4230" t="s">
        <v>86</v>
      </c>
      <c r="M4230" t="s">
        <v>294</v>
      </c>
      <c r="N4230" s="50">
        <v>72166942</v>
      </c>
      <c r="O4230" s="51">
        <v>2330169</v>
      </c>
      <c r="P4230" t="s">
        <v>13689</v>
      </c>
      <c r="Q4230" t="s">
        <v>342</v>
      </c>
      <c r="R4230" t="s">
        <v>10541</v>
      </c>
      <c r="S4230" s="49" t="str">
        <f>CONCATENATE(Tabla_Datos[[#This Row],[Nombre_Cliente]]," ",Tabla_Datos[[#This Row],[ApellidoPaterno_Cliente]]," ",Tabla_Datos[[#This Row],[ApellidoMaterno_Cliente]])</f>
        <v>FREDY MANUEL ORTIZ TASAYCO</v>
      </c>
      <c r="T4230" s="53">
        <f>DATE(Tabla_Datos[[#This Row],[tAnio]],Tabla_Datos[[#This Row],[tMes]],Tabla_Datos[[#This Row],[tDia]])</f>
        <v>40774</v>
      </c>
      <c r="U4230" s="53" t="str">
        <f>IF(Tabla_Datos[[#This Row],[cProvincia]]="LIMA","LIMA","PROVINCIA")</f>
        <v>PROVINCIA</v>
      </c>
      <c r="V4230" s="53" t="str">
        <f>MID(Tabla_Datos[[#This Row],[pTelefono]],1,SEARCH("-",Tabla_Datos[[#This Row],[pTelefono]],1)-1)</f>
        <v>56</v>
      </c>
      <c r="W4230" s="53" t="str">
        <f>MID(Tabla_Datos[[#This Row],[pTelefono]],SEARCH("-",Tabla_Datos[[#This Row],[pTelefono]],1)+1,LEN(Tabla_Datos[[#This Row],[pTelefono]]))</f>
        <v>955945877</v>
      </c>
      <c r="X4230" s="53" t="str">
        <f>CONCATENATE(Tabla_Datos[[#This Row],[TipUrb]]," ",Tabla_Datos[[#This Row],[Calle]]," ",Tabla_Datos[[#This Row],[NumCalle]])</f>
        <v>- FRAY RAMON 102</v>
      </c>
      <c r="Y4230" t="s">
        <v>759</v>
      </c>
      <c r="Z4230" t="s">
        <v>152</v>
      </c>
      <c r="AA4230" t="s">
        <v>153</v>
      </c>
      <c r="AB4230" t="s">
        <v>95</v>
      </c>
      <c r="AC4230" t="s">
        <v>95</v>
      </c>
      <c r="AD4230" t="s">
        <v>109</v>
      </c>
      <c r="AE4230" t="s">
        <v>95</v>
      </c>
      <c r="AF4230" t="s">
        <v>95</v>
      </c>
      <c r="AG4230" s="51">
        <v>21814231</v>
      </c>
      <c r="AH4230" t="s">
        <v>95</v>
      </c>
      <c r="AI4230">
        <v>1</v>
      </c>
      <c r="AJ4230">
        <v>1</v>
      </c>
      <c r="AK4230" t="s">
        <v>13690</v>
      </c>
      <c r="AL4230">
        <v>102</v>
      </c>
    </row>
    <row r="4231" spans="1:38">
      <c r="A4231">
        <v>3282932</v>
      </c>
      <c r="B4231" t="s">
        <v>13691</v>
      </c>
      <c r="C4231" t="s">
        <v>20</v>
      </c>
      <c r="D4231" t="s">
        <v>143</v>
      </c>
      <c r="E4231">
        <v>2011</v>
      </c>
      <c r="F4231">
        <v>8</v>
      </c>
      <c r="G4231">
        <v>19</v>
      </c>
      <c r="H4231" t="s">
        <v>86</v>
      </c>
      <c r="I4231" t="s">
        <v>300</v>
      </c>
      <c r="J4231" t="s">
        <v>546</v>
      </c>
      <c r="K4231" t="s">
        <v>547</v>
      </c>
      <c r="L4231" t="s">
        <v>86</v>
      </c>
      <c r="M4231" t="s">
        <v>148</v>
      </c>
      <c r="O4231" s="51">
        <v>2329638</v>
      </c>
      <c r="P4231" t="s">
        <v>1974</v>
      </c>
      <c r="Q4231" t="s">
        <v>9867</v>
      </c>
      <c r="R4231" t="s">
        <v>4430</v>
      </c>
      <c r="S4231" s="49" t="str">
        <f>CONCATENATE(Tabla_Datos[[#This Row],[Nombre_Cliente]]," ",Tabla_Datos[[#This Row],[ApellidoPaterno_Cliente]]," ",Tabla_Datos[[#This Row],[ApellidoMaterno_Cliente]])</f>
        <v>TOMAS INGA ALVA</v>
      </c>
      <c r="T4231" s="53">
        <f>DATE(Tabla_Datos[[#This Row],[tAnio]],Tabla_Datos[[#This Row],[tMes]],Tabla_Datos[[#This Row],[tDia]])</f>
        <v>40774</v>
      </c>
      <c r="U4231" s="53" t="str">
        <f>IF(Tabla_Datos[[#This Row],[cProvincia]]="LIMA","LIMA","PROVINCIA")</f>
        <v>PROVINCIA</v>
      </c>
      <c r="V4231" s="53" t="str">
        <f>MID(Tabla_Datos[[#This Row],[pTelefono]],1,SEARCH("-",Tabla_Datos[[#This Row],[pTelefono]],1)-1)</f>
        <v>65</v>
      </c>
      <c r="W4231" s="53" t="str">
        <f>MID(Tabla_Datos[[#This Row],[pTelefono]],SEARCH("-",Tabla_Datos[[#This Row],[pTelefono]],1)+1,LEN(Tabla_Datos[[#This Row],[pTelefono]]))</f>
        <v>961003843</v>
      </c>
      <c r="X4231" s="53" t="str">
        <f>CONCATENATE(Tabla_Datos[[#This Row],[TipUrb]]," ",Tabla_Datos[[#This Row],[Calle]]," ",Tabla_Datos[[#This Row],[NumCalle]])</f>
        <v>- MALECON VARGAS GUERRA 418</v>
      </c>
      <c r="Y4231" t="s">
        <v>305</v>
      </c>
      <c r="Z4231" t="s">
        <v>152</v>
      </c>
      <c r="AA4231" t="s">
        <v>153</v>
      </c>
      <c r="AB4231" t="s">
        <v>95</v>
      </c>
      <c r="AC4231" t="s">
        <v>95</v>
      </c>
      <c r="AD4231" t="s">
        <v>109</v>
      </c>
      <c r="AE4231" t="s">
        <v>95</v>
      </c>
      <c r="AF4231" t="s">
        <v>95</v>
      </c>
      <c r="AG4231" s="51">
        <v>33733897</v>
      </c>
      <c r="AH4231" t="s">
        <v>95</v>
      </c>
      <c r="AI4231">
        <v>1</v>
      </c>
      <c r="AJ4231">
        <v>1</v>
      </c>
      <c r="AK4231" t="s">
        <v>13692</v>
      </c>
      <c r="AL4231">
        <v>418</v>
      </c>
    </row>
    <row r="4232" spans="1:38">
      <c r="A4232">
        <v>3282655</v>
      </c>
      <c r="B4232" t="s">
        <v>13693</v>
      </c>
      <c r="C4232" t="s">
        <v>19</v>
      </c>
      <c r="D4232" t="s">
        <v>85</v>
      </c>
      <c r="E4232">
        <v>2011</v>
      </c>
      <c r="F4232">
        <v>8</v>
      </c>
      <c r="G4232">
        <v>19</v>
      </c>
      <c r="H4232" t="s">
        <v>86</v>
      </c>
      <c r="I4232" t="s">
        <v>16</v>
      </c>
      <c r="J4232" t="s">
        <v>16</v>
      </c>
      <c r="K4232" t="s">
        <v>492</v>
      </c>
      <c r="L4232" t="s">
        <v>86</v>
      </c>
      <c r="M4232" t="s">
        <v>88</v>
      </c>
      <c r="N4232" s="50">
        <v>10762376</v>
      </c>
      <c r="O4232" s="51">
        <v>2329411</v>
      </c>
      <c r="P4232" t="s">
        <v>13694</v>
      </c>
      <c r="Q4232" t="s">
        <v>13695</v>
      </c>
      <c r="R4232" t="s">
        <v>13696</v>
      </c>
      <c r="S4232" s="49" t="str">
        <f>CONCATENATE(Tabla_Datos[[#This Row],[Nombre_Cliente]]," ",Tabla_Datos[[#This Row],[ApellidoPaterno_Cliente]]," ",Tabla_Datos[[#This Row],[ApellidoMaterno_Cliente]])</f>
        <v>JOANNA PATRICIA LOMBARDI POLLAROLO</v>
      </c>
      <c r="T4232" s="53">
        <f>DATE(Tabla_Datos[[#This Row],[tAnio]],Tabla_Datos[[#This Row],[tMes]],Tabla_Datos[[#This Row],[tDia]])</f>
        <v>40774</v>
      </c>
      <c r="U4232" s="53" t="str">
        <f>IF(Tabla_Datos[[#This Row],[cProvincia]]="LIMA","LIMA","PROVINCIA")</f>
        <v>LIMA</v>
      </c>
      <c r="V4232" s="53" t="str">
        <f>MID(Tabla_Datos[[#This Row],[pTelefono]],1,SEARCH("-",Tabla_Datos[[#This Row],[pTelefono]],1)-1)</f>
        <v>1</v>
      </c>
      <c r="W4232" s="53" t="str">
        <f>MID(Tabla_Datos[[#This Row],[pTelefono]],SEARCH("-",Tabla_Datos[[#This Row],[pTelefono]],1)+1,LEN(Tabla_Datos[[#This Row],[pTelefono]]))</f>
        <v>998273319</v>
      </c>
      <c r="X4232" s="53" t="str">
        <f>CONCATENATE(Tabla_Datos[[#This Row],[TipUrb]]," ",Tabla_Datos[[#This Row],[Calle]]," ",Tabla_Datos[[#This Row],[NumCalle]])</f>
        <v>UR ALCANFORES 1079</v>
      </c>
      <c r="Y4232" t="s">
        <v>92</v>
      </c>
      <c r="Z4232" t="s">
        <v>122</v>
      </c>
      <c r="AA4232" t="s">
        <v>123</v>
      </c>
      <c r="AB4232">
        <v>1</v>
      </c>
      <c r="AC4232">
        <v>103</v>
      </c>
      <c r="AD4232" t="s">
        <v>161</v>
      </c>
      <c r="AE4232" t="s">
        <v>95</v>
      </c>
      <c r="AF4232" t="s">
        <v>95</v>
      </c>
      <c r="AG4232" s="51">
        <v>10711034</v>
      </c>
      <c r="AH4232" t="s">
        <v>95</v>
      </c>
      <c r="AI4232">
        <v>1</v>
      </c>
      <c r="AJ4232">
        <v>1</v>
      </c>
      <c r="AK4232" t="s">
        <v>5006</v>
      </c>
      <c r="AL4232">
        <v>1079</v>
      </c>
    </row>
    <row r="4233" spans="1:38">
      <c r="A4233">
        <v>3282606</v>
      </c>
      <c r="B4233" t="s">
        <v>13697</v>
      </c>
      <c r="C4233" t="s">
        <v>20</v>
      </c>
      <c r="D4233" t="s">
        <v>143</v>
      </c>
      <c r="E4233">
        <v>2011</v>
      </c>
      <c r="F4233">
        <v>8</v>
      </c>
      <c r="G4233">
        <v>19</v>
      </c>
      <c r="H4233" t="s">
        <v>86</v>
      </c>
      <c r="I4233" t="s">
        <v>300</v>
      </c>
      <c r="J4233" t="s">
        <v>535</v>
      </c>
      <c r="K4233" t="s">
        <v>1010</v>
      </c>
      <c r="L4233" t="s">
        <v>86</v>
      </c>
      <c r="M4233" t="s">
        <v>148</v>
      </c>
      <c r="N4233" s="50">
        <v>41128364</v>
      </c>
      <c r="O4233" s="51">
        <v>2329377</v>
      </c>
      <c r="P4233" t="s">
        <v>2978</v>
      </c>
      <c r="Q4233" t="s">
        <v>1810</v>
      </c>
      <c r="R4233" t="s">
        <v>13698</v>
      </c>
      <c r="S4233" s="49" t="str">
        <f>CONCATENATE(Tabla_Datos[[#This Row],[Nombre_Cliente]]," ",Tabla_Datos[[#This Row],[ApellidoPaterno_Cliente]]," ",Tabla_Datos[[#This Row],[ApellidoMaterno_Cliente]])</f>
        <v>FERNANDO COLLANTES ESPOSITO</v>
      </c>
      <c r="T4233" s="53">
        <f>DATE(Tabla_Datos[[#This Row],[tAnio]],Tabla_Datos[[#This Row],[tMes]],Tabla_Datos[[#This Row],[tDia]])</f>
        <v>40774</v>
      </c>
      <c r="U4233" s="53" t="str">
        <f>IF(Tabla_Datos[[#This Row],[cProvincia]]="LIMA","LIMA","PROVINCIA")</f>
        <v>PROVINCIA</v>
      </c>
      <c r="V4233" s="53" t="str">
        <f>MID(Tabla_Datos[[#This Row],[pTelefono]],1,SEARCH("-",Tabla_Datos[[#This Row],[pTelefono]],1)-1)</f>
        <v>65</v>
      </c>
      <c r="W4233" s="53" t="str">
        <f>MID(Tabla_Datos[[#This Row],[pTelefono]],SEARCH("-",Tabla_Datos[[#This Row],[pTelefono]],1)+1,LEN(Tabla_Datos[[#This Row],[pTelefono]]))</f>
        <v>964195835</v>
      </c>
      <c r="X4233" s="53" t="str">
        <f>CONCATENATE(Tabla_Datos[[#This Row],[TipUrb]]," ",Tabla_Datos[[#This Row],[Calle]]," ",Tabla_Datos[[#This Row],[NumCalle]])</f>
        <v>- BELLO  AMAZONAS MZ G LT 15 0</v>
      </c>
      <c r="Y4233" t="s">
        <v>305</v>
      </c>
      <c r="Z4233" t="s">
        <v>152</v>
      </c>
      <c r="AA4233" t="s">
        <v>153</v>
      </c>
      <c r="AB4233" t="s">
        <v>95</v>
      </c>
      <c r="AC4233" t="s">
        <v>95</v>
      </c>
      <c r="AD4233" t="s">
        <v>109</v>
      </c>
      <c r="AE4233" t="s">
        <v>95</v>
      </c>
      <c r="AF4233" t="s">
        <v>95</v>
      </c>
      <c r="AG4233" s="51">
        <v>5213557</v>
      </c>
      <c r="AH4233" t="s">
        <v>95</v>
      </c>
      <c r="AI4233">
        <v>1</v>
      </c>
      <c r="AJ4233">
        <v>1</v>
      </c>
      <c r="AK4233" t="s">
        <v>13699</v>
      </c>
      <c r="AL4233">
        <v>0</v>
      </c>
    </row>
    <row r="4234" spans="1:38">
      <c r="A4234">
        <v>3283849</v>
      </c>
      <c r="B4234" t="s">
        <v>13700</v>
      </c>
      <c r="C4234" t="s">
        <v>20</v>
      </c>
      <c r="D4234" t="s">
        <v>85</v>
      </c>
      <c r="E4234">
        <v>2011</v>
      </c>
      <c r="F4234">
        <v>8</v>
      </c>
      <c r="G4234">
        <v>19</v>
      </c>
      <c r="H4234" t="s">
        <v>86</v>
      </c>
      <c r="I4234" t="s">
        <v>16</v>
      </c>
      <c r="J4234" t="s">
        <v>16</v>
      </c>
      <c r="K4234" t="s">
        <v>886</v>
      </c>
      <c r="L4234" t="s">
        <v>86</v>
      </c>
      <c r="M4234" t="s">
        <v>88</v>
      </c>
      <c r="N4234" s="50">
        <v>9755489</v>
      </c>
      <c r="O4234" s="51">
        <v>2330413</v>
      </c>
      <c r="P4234" t="s">
        <v>13701</v>
      </c>
      <c r="Q4234" t="s">
        <v>1370</v>
      </c>
      <c r="R4234" t="s">
        <v>610</v>
      </c>
      <c r="S4234" s="49" t="str">
        <f>CONCATENATE(Tabla_Datos[[#This Row],[Nombre_Cliente]]," ",Tabla_Datos[[#This Row],[ApellidoPaterno_Cliente]]," ",Tabla_Datos[[#This Row],[ApellidoMaterno_Cliente]])</f>
        <v>HUGO WILLIAM ACOSTA MARTINEZ</v>
      </c>
      <c r="T4234" s="53">
        <f>DATE(Tabla_Datos[[#This Row],[tAnio]],Tabla_Datos[[#This Row],[tMes]],Tabla_Datos[[#This Row],[tDia]])</f>
        <v>40774</v>
      </c>
      <c r="U4234" s="53" t="str">
        <f>IF(Tabla_Datos[[#This Row],[cProvincia]]="LIMA","LIMA","PROVINCIA")</f>
        <v>LIMA</v>
      </c>
      <c r="V4234" s="53" t="str">
        <f>MID(Tabla_Datos[[#This Row],[pTelefono]],1,SEARCH("-",Tabla_Datos[[#This Row],[pTelefono]],1)-1)</f>
        <v>1</v>
      </c>
      <c r="W4234" s="53" t="str">
        <f>MID(Tabla_Datos[[#This Row],[pTelefono]],SEARCH("-",Tabla_Datos[[#This Row],[pTelefono]],1)+1,LEN(Tabla_Datos[[#This Row],[pTelefono]]))</f>
        <v>997145939</v>
      </c>
      <c r="X4234" s="53" t="str">
        <f>CONCATENATE(Tabla_Datos[[#This Row],[TipUrb]]," ",Tabla_Datos[[#This Row],[Calle]]," ",Tabla_Datos[[#This Row],[NumCalle]])</f>
        <v>AH JOSE GALVEZ 364</v>
      </c>
      <c r="Y4234" t="s">
        <v>92</v>
      </c>
      <c r="Z4234" t="s">
        <v>122</v>
      </c>
      <c r="AA4234" t="s">
        <v>123</v>
      </c>
      <c r="AB4234" t="s">
        <v>95</v>
      </c>
      <c r="AC4234" t="s">
        <v>95</v>
      </c>
      <c r="AD4234" t="s">
        <v>96</v>
      </c>
      <c r="AE4234" t="s">
        <v>95</v>
      </c>
      <c r="AF4234" t="s">
        <v>95</v>
      </c>
      <c r="AG4234" s="51">
        <v>10278762</v>
      </c>
      <c r="AH4234" t="s">
        <v>95</v>
      </c>
      <c r="AI4234">
        <v>1</v>
      </c>
      <c r="AJ4234">
        <v>1</v>
      </c>
      <c r="AK4234" t="s">
        <v>2940</v>
      </c>
      <c r="AL4234">
        <v>364</v>
      </c>
    </row>
    <row r="4235" spans="1:38">
      <c r="A4235">
        <v>3282773</v>
      </c>
      <c r="B4235" t="s">
        <v>13702</v>
      </c>
      <c r="C4235" t="s">
        <v>19</v>
      </c>
      <c r="D4235" t="s">
        <v>85</v>
      </c>
      <c r="E4235">
        <v>2011</v>
      </c>
      <c r="F4235">
        <v>8</v>
      </c>
      <c r="G4235">
        <v>19</v>
      </c>
      <c r="H4235" t="s">
        <v>144</v>
      </c>
      <c r="I4235" t="s">
        <v>16</v>
      </c>
      <c r="J4235" t="s">
        <v>16</v>
      </c>
      <c r="K4235" t="s">
        <v>277</v>
      </c>
      <c r="L4235" t="s">
        <v>144</v>
      </c>
      <c r="M4235" t="s">
        <v>594</v>
      </c>
      <c r="O4235" s="51">
        <v>2329503</v>
      </c>
      <c r="P4235" t="s">
        <v>13703</v>
      </c>
      <c r="Q4235" t="s">
        <v>1397</v>
      </c>
      <c r="R4235" t="s">
        <v>900</v>
      </c>
      <c r="S4235" s="49" t="str">
        <f>CONCATENATE(Tabla_Datos[[#This Row],[Nombre_Cliente]]," ",Tabla_Datos[[#This Row],[ApellidoPaterno_Cliente]]," ",Tabla_Datos[[#This Row],[ApellidoMaterno_Cliente]])</f>
        <v>NORITH CHACON RAMOS</v>
      </c>
      <c r="T4235" s="53">
        <f>DATE(Tabla_Datos[[#This Row],[tAnio]],Tabla_Datos[[#This Row],[tMes]],Tabla_Datos[[#This Row],[tDia]])</f>
        <v>40774</v>
      </c>
      <c r="U4235" s="53" t="str">
        <f>IF(Tabla_Datos[[#This Row],[cProvincia]]="LIMA","LIMA","PROVINCIA")</f>
        <v>LIMA</v>
      </c>
      <c r="V4235" s="53" t="str">
        <f>MID(Tabla_Datos[[#This Row],[pTelefono]],1,SEARCH("-",Tabla_Datos[[#This Row],[pTelefono]],1)-1)</f>
        <v>1</v>
      </c>
      <c r="W4235" s="53" t="str">
        <f>MID(Tabla_Datos[[#This Row],[pTelefono]],SEARCH("-",Tabla_Datos[[#This Row],[pTelefono]],1)+1,LEN(Tabla_Datos[[#This Row],[pTelefono]]))</f>
        <v>984651508</v>
      </c>
      <c r="X4235" s="53" t="str">
        <f>CONCATENATE(Tabla_Datos[[#This Row],[TipUrb]]," ",Tabla_Datos[[#This Row],[Calle]]," ",Tabla_Datos[[#This Row],[NumCalle]])</f>
        <v xml:space="preserve">  VICUS 336</v>
      </c>
      <c r="Y4235" t="s">
        <v>92</v>
      </c>
      <c r="Z4235" t="s">
        <v>122</v>
      </c>
      <c r="AA4235" t="s">
        <v>123</v>
      </c>
      <c r="AB4235" t="s">
        <v>95</v>
      </c>
      <c r="AC4235">
        <v>401</v>
      </c>
      <c r="AD4235" t="s">
        <v>95</v>
      </c>
      <c r="AE4235" t="s">
        <v>95</v>
      </c>
      <c r="AF4235" t="s">
        <v>95</v>
      </c>
      <c r="AG4235" s="51">
        <v>72962985</v>
      </c>
      <c r="AH4235" t="s">
        <v>95</v>
      </c>
      <c r="AI4235">
        <v>1</v>
      </c>
      <c r="AJ4235">
        <v>1</v>
      </c>
      <c r="AK4235" t="s">
        <v>13704</v>
      </c>
      <c r="AL4235">
        <v>336</v>
      </c>
    </row>
    <row r="4236" spans="1:38">
      <c r="A4236">
        <v>3282893</v>
      </c>
      <c r="B4236" t="s">
        <v>13705</v>
      </c>
      <c r="C4236" t="s">
        <v>19</v>
      </c>
      <c r="D4236" t="s">
        <v>85</v>
      </c>
      <c r="E4236">
        <v>2011</v>
      </c>
      <c r="F4236">
        <v>8</v>
      </c>
      <c r="G4236">
        <v>19</v>
      </c>
      <c r="H4236" t="s">
        <v>86</v>
      </c>
      <c r="I4236" t="s">
        <v>16</v>
      </c>
      <c r="J4236" t="s">
        <v>16</v>
      </c>
      <c r="K4236" t="s">
        <v>696</v>
      </c>
      <c r="L4236" t="s">
        <v>86</v>
      </c>
      <c r="M4236" t="s">
        <v>88</v>
      </c>
      <c r="N4236" s="50">
        <v>40861441</v>
      </c>
      <c r="O4236" s="51">
        <v>2329607</v>
      </c>
      <c r="P4236" t="s">
        <v>13706</v>
      </c>
      <c r="Q4236" t="s">
        <v>13707</v>
      </c>
      <c r="R4236" t="s">
        <v>5760</v>
      </c>
      <c r="S4236" s="49" t="str">
        <f>CONCATENATE(Tabla_Datos[[#This Row],[Nombre_Cliente]]," ",Tabla_Datos[[#This Row],[ApellidoPaterno_Cliente]]," ",Tabla_Datos[[#This Row],[ApellidoMaterno_Cliente]])</f>
        <v>JONAS ERNESTO KOK JARAMILLO</v>
      </c>
      <c r="T4236" s="53">
        <f>DATE(Tabla_Datos[[#This Row],[tAnio]],Tabla_Datos[[#This Row],[tMes]],Tabla_Datos[[#This Row],[tDia]])</f>
        <v>40774</v>
      </c>
      <c r="U4236" s="53" t="str">
        <f>IF(Tabla_Datos[[#This Row],[cProvincia]]="LIMA","LIMA","PROVINCIA")</f>
        <v>LIMA</v>
      </c>
      <c r="V4236" s="53" t="str">
        <f>MID(Tabla_Datos[[#This Row],[pTelefono]],1,SEARCH("-",Tabla_Datos[[#This Row],[pTelefono]],1)-1)</f>
        <v>1</v>
      </c>
      <c r="W4236" s="53" t="str">
        <f>MID(Tabla_Datos[[#This Row],[pTelefono]],SEARCH("-",Tabla_Datos[[#This Row],[pTelefono]],1)+1,LEN(Tabla_Datos[[#This Row],[pTelefono]]))</f>
        <v>998679818</v>
      </c>
      <c r="X4236" s="53" t="str">
        <f>CONCATENATE(Tabla_Datos[[#This Row],[TipUrb]]," ",Tabla_Datos[[#This Row],[Calle]]," ",Tabla_Datos[[#This Row],[NumCalle]])</f>
        <v>UR LOS SAUCES 223</v>
      </c>
      <c r="Y4236" t="s">
        <v>92</v>
      </c>
      <c r="Z4236" t="s">
        <v>122</v>
      </c>
      <c r="AA4236" t="s">
        <v>123</v>
      </c>
      <c r="AB4236">
        <v>2</v>
      </c>
      <c r="AC4236">
        <v>202</v>
      </c>
      <c r="AD4236" t="s">
        <v>161</v>
      </c>
      <c r="AE4236" t="s">
        <v>95</v>
      </c>
      <c r="AF4236" t="s">
        <v>95</v>
      </c>
      <c r="AG4236" s="51" t="s">
        <v>95</v>
      </c>
      <c r="AH4236">
        <v>1530498399</v>
      </c>
      <c r="AI4236">
        <v>1</v>
      </c>
      <c r="AJ4236">
        <v>1</v>
      </c>
      <c r="AK4236" t="s">
        <v>9299</v>
      </c>
      <c r="AL4236">
        <v>223</v>
      </c>
    </row>
    <row r="4237" spans="1:38">
      <c r="A4237">
        <v>3282974</v>
      </c>
      <c r="B4237" t="s">
        <v>13708</v>
      </c>
      <c r="C4237" t="s">
        <v>20</v>
      </c>
      <c r="D4237" t="s">
        <v>85</v>
      </c>
      <c r="E4237">
        <v>2011</v>
      </c>
      <c r="F4237">
        <v>8</v>
      </c>
      <c r="G4237">
        <v>19</v>
      </c>
      <c r="H4237" t="s">
        <v>86</v>
      </c>
      <c r="I4237" t="s">
        <v>355</v>
      </c>
      <c r="J4237" t="s">
        <v>355</v>
      </c>
      <c r="K4237" t="s">
        <v>593</v>
      </c>
      <c r="L4237" t="s">
        <v>86</v>
      </c>
      <c r="M4237" t="s">
        <v>594</v>
      </c>
      <c r="N4237" s="50">
        <v>29720976</v>
      </c>
      <c r="O4237" s="51">
        <v>2329676</v>
      </c>
      <c r="P4237" t="s">
        <v>9023</v>
      </c>
      <c r="Q4237" t="s">
        <v>4113</v>
      </c>
      <c r="R4237" t="s">
        <v>2200</v>
      </c>
      <c r="S4237" s="49" t="str">
        <f>CONCATENATE(Tabla_Datos[[#This Row],[Nombre_Cliente]]," ",Tabla_Datos[[#This Row],[ApellidoPaterno_Cliente]]," ",Tabla_Datos[[#This Row],[ApellidoMaterno_Cliente]])</f>
        <v>MAXIMILIANA CACERES SOTO</v>
      </c>
      <c r="T4237" s="53">
        <f>DATE(Tabla_Datos[[#This Row],[tAnio]],Tabla_Datos[[#This Row],[tMes]],Tabla_Datos[[#This Row],[tDia]])</f>
        <v>40774</v>
      </c>
      <c r="U4237" s="53" t="str">
        <f>IF(Tabla_Datos[[#This Row],[cProvincia]]="LIMA","LIMA","PROVINCIA")</f>
        <v>PROVINCIA</v>
      </c>
      <c r="V4237" s="53" t="str">
        <f>MID(Tabla_Datos[[#This Row],[pTelefono]],1,SEARCH("-",Tabla_Datos[[#This Row],[pTelefono]],1)-1)</f>
        <v>84</v>
      </c>
      <c r="W4237" s="53" t="str">
        <f>MID(Tabla_Datos[[#This Row],[pTelefono]],SEARCH("-",Tabla_Datos[[#This Row],[pTelefono]],1)+1,LEN(Tabla_Datos[[#This Row],[pTelefono]]))</f>
        <v>984128028</v>
      </c>
      <c r="X4237" s="53" t="str">
        <f>CONCATENATE(Tabla_Datos[[#This Row],[TipUrb]]," ",Tabla_Datos[[#This Row],[Calle]]," ",Tabla_Datos[[#This Row],[NumCalle]])</f>
        <v>UR AGROPECUARIO G 4</v>
      </c>
      <c r="Y4237" t="s">
        <v>360</v>
      </c>
      <c r="Z4237" t="s">
        <v>122</v>
      </c>
      <c r="AA4237" t="s">
        <v>123</v>
      </c>
      <c r="AB4237" t="s">
        <v>95</v>
      </c>
      <c r="AC4237" t="s">
        <v>95</v>
      </c>
      <c r="AD4237" t="s">
        <v>161</v>
      </c>
      <c r="AE4237" t="s">
        <v>95</v>
      </c>
      <c r="AF4237" t="s">
        <v>95</v>
      </c>
      <c r="AG4237" s="51">
        <v>23886249</v>
      </c>
      <c r="AH4237" t="s">
        <v>95</v>
      </c>
      <c r="AI4237">
        <v>1</v>
      </c>
      <c r="AJ4237">
        <v>1</v>
      </c>
      <c r="AK4237" t="s">
        <v>13709</v>
      </c>
      <c r="AL4237">
        <v>4</v>
      </c>
    </row>
    <row r="4238" spans="1:38">
      <c r="A4238">
        <v>3283857</v>
      </c>
      <c r="B4238" t="s">
        <v>13710</v>
      </c>
      <c r="C4238" t="s">
        <v>19</v>
      </c>
      <c r="D4238" t="s">
        <v>85</v>
      </c>
      <c r="E4238">
        <v>2011</v>
      </c>
      <c r="F4238">
        <v>8</v>
      </c>
      <c r="G4238">
        <v>19</v>
      </c>
      <c r="H4238" t="s">
        <v>86</v>
      </c>
      <c r="I4238" t="s">
        <v>16</v>
      </c>
      <c r="J4238" t="s">
        <v>16</v>
      </c>
      <c r="K4238" t="s">
        <v>438</v>
      </c>
      <c r="L4238" t="s">
        <v>86</v>
      </c>
      <c r="M4238" t="s">
        <v>88</v>
      </c>
      <c r="N4238" s="50">
        <v>20000021</v>
      </c>
      <c r="O4238" s="51">
        <v>2330422</v>
      </c>
      <c r="P4238" t="s">
        <v>9967</v>
      </c>
      <c r="Q4238" t="s">
        <v>13711</v>
      </c>
      <c r="R4238" t="s">
        <v>12924</v>
      </c>
      <c r="S4238" s="49" t="str">
        <f>CONCATENATE(Tabla_Datos[[#This Row],[Nombre_Cliente]]," ",Tabla_Datos[[#This Row],[ApellidoPaterno_Cliente]]," ",Tabla_Datos[[#This Row],[ApellidoMaterno_Cliente]])</f>
        <v>ROSA LUZ CAMINO GIRALDO</v>
      </c>
      <c r="T4238" s="53">
        <f>DATE(Tabla_Datos[[#This Row],[tAnio]],Tabla_Datos[[#This Row],[tMes]],Tabla_Datos[[#This Row],[tDia]])</f>
        <v>40774</v>
      </c>
      <c r="U4238" s="53" t="str">
        <f>IF(Tabla_Datos[[#This Row],[cProvincia]]="LIMA","LIMA","PROVINCIA")</f>
        <v>LIMA</v>
      </c>
      <c r="V4238" s="53" t="str">
        <f>MID(Tabla_Datos[[#This Row],[pTelefono]],1,SEARCH("-",Tabla_Datos[[#This Row],[pTelefono]],1)-1)</f>
        <v>1</v>
      </c>
      <c r="W4238" s="53" t="str">
        <f>MID(Tabla_Datos[[#This Row],[pTelefono]],SEARCH("-",Tabla_Datos[[#This Row],[pTelefono]],1)+1,LEN(Tabla_Datos[[#This Row],[pTelefono]]))</f>
        <v>991556317</v>
      </c>
      <c r="X4238" s="53" t="str">
        <f>CONCATENATE(Tabla_Datos[[#This Row],[TipUrb]]," ",Tabla_Datos[[#This Row],[Calle]]," ",Tabla_Datos[[#This Row],[NumCalle]])</f>
        <v xml:space="preserve">  COCHRANE 269</v>
      </c>
      <c r="Y4238" t="s">
        <v>92</v>
      </c>
      <c r="Z4238" t="s">
        <v>122</v>
      </c>
      <c r="AA4238" t="s">
        <v>123</v>
      </c>
      <c r="AB4238" t="s">
        <v>95</v>
      </c>
      <c r="AC4238">
        <v>5</v>
      </c>
      <c r="AD4238" t="s">
        <v>95</v>
      </c>
      <c r="AE4238" t="s">
        <v>95</v>
      </c>
      <c r="AF4238" t="s">
        <v>95</v>
      </c>
      <c r="AG4238" s="51">
        <v>8537636</v>
      </c>
      <c r="AH4238" t="s">
        <v>95</v>
      </c>
      <c r="AI4238">
        <v>1</v>
      </c>
      <c r="AJ4238">
        <v>1</v>
      </c>
      <c r="AK4238" t="s">
        <v>13712</v>
      </c>
      <c r="AL4238">
        <v>269</v>
      </c>
    </row>
    <row r="4239" spans="1:38">
      <c r="A4239">
        <v>3284655</v>
      </c>
      <c r="B4239" t="s">
        <v>13713</v>
      </c>
      <c r="C4239" t="s">
        <v>19</v>
      </c>
      <c r="D4239" t="s">
        <v>85</v>
      </c>
      <c r="E4239">
        <v>2011</v>
      </c>
      <c r="F4239">
        <v>8</v>
      </c>
      <c r="G4239">
        <v>19</v>
      </c>
      <c r="H4239" t="s">
        <v>86</v>
      </c>
      <c r="I4239" t="s">
        <v>16</v>
      </c>
      <c r="J4239" t="s">
        <v>16</v>
      </c>
      <c r="K4239" t="s">
        <v>444</v>
      </c>
      <c r="L4239" t="s">
        <v>86</v>
      </c>
      <c r="M4239" t="s">
        <v>88</v>
      </c>
      <c r="N4239" s="50">
        <v>42786603</v>
      </c>
      <c r="O4239" s="51">
        <v>2331134</v>
      </c>
      <c r="P4239" t="s">
        <v>13714</v>
      </c>
      <c r="Q4239" t="s">
        <v>13715</v>
      </c>
      <c r="R4239" t="s">
        <v>451</v>
      </c>
      <c r="S4239" s="49" t="str">
        <f>CONCATENATE(Tabla_Datos[[#This Row],[Nombre_Cliente]]," ",Tabla_Datos[[#This Row],[ApellidoPaterno_Cliente]]," ",Tabla_Datos[[#This Row],[ApellidoMaterno_Cliente]])</f>
        <v>JHON JOELS AGON FLORES</v>
      </c>
      <c r="T4239" s="53">
        <f>DATE(Tabla_Datos[[#This Row],[tAnio]],Tabla_Datos[[#This Row],[tMes]],Tabla_Datos[[#This Row],[tDia]])</f>
        <v>40774</v>
      </c>
      <c r="U4239" s="53" t="str">
        <f>IF(Tabla_Datos[[#This Row],[cProvincia]]="LIMA","LIMA","PROVINCIA")</f>
        <v>LIMA</v>
      </c>
      <c r="V4239" s="53" t="str">
        <f>MID(Tabla_Datos[[#This Row],[pTelefono]],1,SEARCH("-",Tabla_Datos[[#This Row],[pTelefono]],1)-1)</f>
        <v>1</v>
      </c>
      <c r="W4239" s="53" t="str">
        <f>MID(Tabla_Datos[[#This Row],[pTelefono]],SEARCH("-",Tabla_Datos[[#This Row],[pTelefono]],1)+1,LEN(Tabla_Datos[[#This Row],[pTelefono]]))</f>
        <v>955639113</v>
      </c>
      <c r="X4239" s="53" t="str">
        <f>CONCATENATE(Tabla_Datos[[#This Row],[TipUrb]]," ",Tabla_Datos[[#This Row],[Calle]]," ",Tabla_Datos[[#This Row],[NumCalle]])</f>
        <v>UR . 0</v>
      </c>
      <c r="Y4239" t="s">
        <v>92</v>
      </c>
      <c r="Z4239" t="s">
        <v>122</v>
      </c>
      <c r="AA4239" t="s">
        <v>123</v>
      </c>
      <c r="AB4239" t="s">
        <v>95</v>
      </c>
      <c r="AC4239" t="s">
        <v>95</v>
      </c>
      <c r="AD4239" t="s">
        <v>161</v>
      </c>
      <c r="AE4239" t="s">
        <v>1733</v>
      </c>
      <c r="AF4239">
        <v>4</v>
      </c>
      <c r="AG4239" s="51">
        <v>43466158</v>
      </c>
      <c r="AH4239" t="s">
        <v>95</v>
      </c>
      <c r="AI4239">
        <v>1</v>
      </c>
      <c r="AJ4239">
        <v>1</v>
      </c>
      <c r="AK4239" t="s">
        <v>221</v>
      </c>
      <c r="AL4239">
        <v>0</v>
      </c>
    </row>
    <row r="4240" spans="1:38">
      <c r="A4240">
        <v>3283493</v>
      </c>
      <c r="B4240" t="s">
        <v>13716</v>
      </c>
      <c r="C4240" t="s">
        <v>20</v>
      </c>
      <c r="D4240" t="s">
        <v>143</v>
      </c>
      <c r="E4240">
        <v>2011</v>
      </c>
      <c r="F4240">
        <v>8</v>
      </c>
      <c r="G4240">
        <v>19</v>
      </c>
      <c r="H4240" t="s">
        <v>86</v>
      </c>
      <c r="I4240" t="s">
        <v>546</v>
      </c>
      <c r="J4240" t="s">
        <v>926</v>
      </c>
      <c r="K4240" t="s">
        <v>2415</v>
      </c>
      <c r="L4240" t="s">
        <v>86</v>
      </c>
      <c r="M4240" t="s">
        <v>294</v>
      </c>
      <c r="N4240" s="50">
        <v>81614</v>
      </c>
      <c r="O4240" s="51">
        <v>2330135</v>
      </c>
      <c r="P4240" t="s">
        <v>13717</v>
      </c>
      <c r="Q4240" t="s">
        <v>2852</v>
      </c>
      <c r="R4240" t="s">
        <v>7438</v>
      </c>
      <c r="S4240" s="49" t="str">
        <f>CONCATENATE(Tabla_Datos[[#This Row],[Nombre_Cliente]]," ",Tabla_Datos[[#This Row],[ApellidoPaterno_Cliente]]," ",Tabla_Datos[[#This Row],[ApellidoMaterno_Cliente]])</f>
        <v>DOYLITH GUERRA VALERA</v>
      </c>
      <c r="T4240" s="53">
        <f>DATE(Tabla_Datos[[#This Row],[tAnio]],Tabla_Datos[[#This Row],[tMes]],Tabla_Datos[[#This Row],[tDia]])</f>
        <v>40774</v>
      </c>
      <c r="U4240" s="53" t="str">
        <f>IF(Tabla_Datos[[#This Row],[cProvincia]]="LIMA","LIMA","PROVINCIA")</f>
        <v>PROVINCIA</v>
      </c>
      <c r="V4240" s="53" t="str">
        <f>MID(Tabla_Datos[[#This Row],[pTelefono]],1,SEARCH("-",Tabla_Datos[[#This Row],[pTelefono]],1)-1)</f>
        <v>61</v>
      </c>
      <c r="W4240" s="53" t="str">
        <f>MID(Tabla_Datos[[#This Row],[pTelefono]],SEARCH("-",Tabla_Datos[[#This Row],[pTelefono]],1)+1,LEN(Tabla_Datos[[#This Row],[pTelefono]]))</f>
        <v>961508642</v>
      </c>
      <c r="X4240" s="53" t="str">
        <f>CONCATENATE(Tabla_Datos[[#This Row],[TipUrb]]," ",Tabla_Datos[[#This Row],[Calle]]," ",Tabla_Datos[[#This Row],[NumCalle]])</f>
        <v>AH JUAN VALER SANDOVAL MZ G LTE 7</v>
      </c>
      <c r="Y4240" t="s">
        <v>930</v>
      </c>
      <c r="Z4240" t="s">
        <v>152</v>
      </c>
      <c r="AA4240" t="s">
        <v>153</v>
      </c>
      <c r="AB4240" t="s">
        <v>95</v>
      </c>
      <c r="AC4240" t="s">
        <v>95</v>
      </c>
      <c r="AD4240" t="s">
        <v>96</v>
      </c>
      <c r="AE4240" t="s">
        <v>95</v>
      </c>
      <c r="AF4240" t="s">
        <v>95</v>
      </c>
      <c r="AG4240" s="51">
        <v>10032443</v>
      </c>
      <c r="AH4240" t="s">
        <v>95</v>
      </c>
      <c r="AI4240">
        <v>1</v>
      </c>
      <c r="AJ4240">
        <v>1</v>
      </c>
      <c r="AK4240" t="s">
        <v>13718</v>
      </c>
      <c r="AL4240">
        <v>7</v>
      </c>
    </row>
    <row r="4241" spans="1:38">
      <c r="A4241">
        <v>3283505</v>
      </c>
      <c r="B4241" t="s">
        <v>13719</v>
      </c>
      <c r="C4241" t="s">
        <v>19</v>
      </c>
      <c r="D4241" t="s">
        <v>85</v>
      </c>
      <c r="E4241">
        <v>2011</v>
      </c>
      <c r="F4241">
        <v>8</v>
      </c>
      <c r="G4241">
        <v>19</v>
      </c>
      <c r="H4241" t="s">
        <v>86</v>
      </c>
      <c r="I4241" t="s">
        <v>16</v>
      </c>
      <c r="J4241" t="s">
        <v>16</v>
      </c>
      <c r="K4241" t="s">
        <v>157</v>
      </c>
      <c r="L4241" t="s">
        <v>86</v>
      </c>
      <c r="M4241" t="s">
        <v>88</v>
      </c>
      <c r="N4241" s="50">
        <v>11111249</v>
      </c>
      <c r="O4241" s="51">
        <v>2330145</v>
      </c>
      <c r="P4241" t="s">
        <v>13720</v>
      </c>
      <c r="Q4241" t="s">
        <v>781</v>
      </c>
      <c r="R4241" t="s">
        <v>13721</v>
      </c>
      <c r="S4241" s="49" t="str">
        <f>CONCATENATE(Tabla_Datos[[#This Row],[Nombre_Cliente]]," ",Tabla_Datos[[#This Row],[ApellidoPaterno_Cliente]]," ",Tabla_Datos[[#This Row],[ApellidoMaterno_Cliente]])</f>
        <v>MARIELA DEL CARMEN ROJAS DE LA PUENTE</v>
      </c>
      <c r="T4241" s="53">
        <f>DATE(Tabla_Datos[[#This Row],[tAnio]],Tabla_Datos[[#This Row],[tMes]],Tabla_Datos[[#This Row],[tDia]])</f>
        <v>40774</v>
      </c>
      <c r="U4241" s="53" t="str">
        <f>IF(Tabla_Datos[[#This Row],[cProvincia]]="LIMA","LIMA","PROVINCIA")</f>
        <v>LIMA</v>
      </c>
      <c r="V4241" s="53" t="str">
        <f>MID(Tabla_Datos[[#This Row],[pTelefono]],1,SEARCH("-",Tabla_Datos[[#This Row],[pTelefono]],1)-1)</f>
        <v>1</v>
      </c>
      <c r="W4241" s="53" t="str">
        <f>MID(Tabla_Datos[[#This Row],[pTelefono]],SEARCH("-",Tabla_Datos[[#This Row],[pTelefono]],1)+1,LEN(Tabla_Datos[[#This Row],[pTelefono]]))</f>
        <v>945044919</v>
      </c>
      <c r="X4241" s="53" t="str">
        <f>CONCATENATE(Tabla_Datos[[#This Row],[TipUrb]]," ",Tabla_Datos[[#This Row],[Calle]]," ",Tabla_Datos[[#This Row],[NumCalle]])</f>
        <v>UR CA MENDIOLA ALFREDO 367</v>
      </c>
      <c r="Y4241" t="s">
        <v>92</v>
      </c>
      <c r="Z4241" t="s">
        <v>122</v>
      </c>
      <c r="AA4241" t="s">
        <v>123</v>
      </c>
      <c r="AB4241" t="s">
        <v>95</v>
      </c>
      <c r="AC4241" t="s">
        <v>95</v>
      </c>
      <c r="AD4241" t="s">
        <v>161</v>
      </c>
      <c r="AE4241" t="s">
        <v>95</v>
      </c>
      <c r="AF4241" t="s">
        <v>95</v>
      </c>
      <c r="AG4241" s="51">
        <v>6813062</v>
      </c>
      <c r="AH4241" t="s">
        <v>95</v>
      </c>
      <c r="AI4241">
        <v>1</v>
      </c>
      <c r="AJ4241">
        <v>1</v>
      </c>
      <c r="AK4241" t="s">
        <v>13722</v>
      </c>
      <c r="AL4241">
        <v>367</v>
      </c>
    </row>
    <row r="4242" spans="1:38">
      <c r="A4242">
        <v>3287456</v>
      </c>
      <c r="B4242" t="s">
        <v>13723</v>
      </c>
      <c r="C4242" t="s">
        <v>18</v>
      </c>
      <c r="D4242" t="s">
        <v>85</v>
      </c>
      <c r="E4242">
        <v>2011</v>
      </c>
      <c r="F4242">
        <v>8</v>
      </c>
      <c r="G4242">
        <v>19</v>
      </c>
      <c r="H4242" t="s">
        <v>86</v>
      </c>
      <c r="I4242" t="s">
        <v>16</v>
      </c>
      <c r="J4242" t="s">
        <v>16</v>
      </c>
      <c r="K4242" t="s">
        <v>438</v>
      </c>
      <c r="L4242" t="s">
        <v>86</v>
      </c>
      <c r="M4242" t="s">
        <v>88</v>
      </c>
      <c r="N4242" s="50">
        <v>80206245</v>
      </c>
      <c r="O4242" s="51">
        <v>2330192</v>
      </c>
      <c r="P4242" t="s">
        <v>13724</v>
      </c>
      <c r="Q4242" t="s">
        <v>13195</v>
      </c>
      <c r="R4242" t="s">
        <v>13725</v>
      </c>
      <c r="S4242" s="49" t="str">
        <f>CONCATENATE(Tabla_Datos[[#This Row],[Nombre_Cliente]]," ",Tabla_Datos[[#This Row],[ApellidoPaterno_Cliente]]," ",Tabla_Datos[[#This Row],[ApellidoMaterno_Cliente]])</f>
        <v xml:space="preserve">MARIA ARCELIZA  MORENO  ZAVALETA </v>
      </c>
      <c r="T4242" s="53">
        <f>DATE(Tabla_Datos[[#This Row],[tAnio]],Tabla_Datos[[#This Row],[tMes]],Tabla_Datos[[#This Row],[tDia]])</f>
        <v>40774</v>
      </c>
      <c r="U4242" s="53" t="str">
        <f>IF(Tabla_Datos[[#This Row],[cProvincia]]="LIMA","LIMA","PROVINCIA")</f>
        <v>LIMA</v>
      </c>
      <c r="V4242" s="53" t="str">
        <f>MID(Tabla_Datos[[#This Row],[pTelefono]],1,SEARCH("-",Tabla_Datos[[#This Row],[pTelefono]],1)-1)</f>
        <v>1</v>
      </c>
      <c r="W4242" s="53" t="str">
        <f>MID(Tabla_Datos[[#This Row],[pTelefono]],SEARCH("-",Tabla_Datos[[#This Row],[pTelefono]],1)+1,LEN(Tabla_Datos[[#This Row],[pTelefono]]))</f>
        <v>4535306</v>
      </c>
      <c r="X4242" s="53" t="str">
        <f>CONCATENATE(Tabla_Datos[[#This Row],[TipUrb]]," ",Tabla_Datos[[#This Row],[Calle]]," ",Tabla_Datos[[#This Row],[NumCalle]])</f>
        <v>UR   0</v>
      </c>
      <c r="Y4242" t="s">
        <v>92</v>
      </c>
      <c r="Z4242" t="s">
        <v>93</v>
      </c>
      <c r="AA4242" t="s">
        <v>94</v>
      </c>
      <c r="AB4242" t="s">
        <v>95</v>
      </c>
      <c r="AC4242" t="s">
        <v>95</v>
      </c>
      <c r="AD4242" t="s">
        <v>161</v>
      </c>
      <c r="AE4242" t="s">
        <v>1043</v>
      </c>
      <c r="AF4242">
        <v>10</v>
      </c>
      <c r="AG4242" s="51">
        <v>46674247</v>
      </c>
      <c r="AI4242">
        <v>36</v>
      </c>
      <c r="AJ4242">
        <v>36</v>
      </c>
      <c r="AK4242" t="s">
        <v>95</v>
      </c>
      <c r="AL4242">
        <v>0</v>
      </c>
    </row>
    <row r="4243" spans="1:38">
      <c r="A4243">
        <v>3284450</v>
      </c>
      <c r="B4243" t="s">
        <v>13726</v>
      </c>
      <c r="C4243" t="s">
        <v>20</v>
      </c>
      <c r="D4243" t="s">
        <v>143</v>
      </c>
      <c r="E4243">
        <v>2011</v>
      </c>
      <c r="F4243">
        <v>8</v>
      </c>
      <c r="G4243">
        <v>19</v>
      </c>
      <c r="H4243" t="s">
        <v>86</v>
      </c>
      <c r="I4243" t="s">
        <v>546</v>
      </c>
      <c r="J4243" t="s">
        <v>926</v>
      </c>
      <c r="K4243" t="s">
        <v>2415</v>
      </c>
      <c r="L4243" t="s">
        <v>86</v>
      </c>
      <c r="M4243" t="s">
        <v>294</v>
      </c>
      <c r="N4243" s="50">
        <v>117975</v>
      </c>
      <c r="O4243" s="51">
        <v>2330949</v>
      </c>
      <c r="P4243" t="s">
        <v>12814</v>
      </c>
      <c r="Q4243" t="s">
        <v>10568</v>
      </c>
      <c r="R4243" t="s">
        <v>3549</v>
      </c>
      <c r="S4243" s="49" t="str">
        <f>CONCATENATE(Tabla_Datos[[#This Row],[Nombre_Cliente]]," ",Tabla_Datos[[#This Row],[ApellidoPaterno_Cliente]]," ",Tabla_Datos[[#This Row],[ApellidoMaterno_Cliente]])</f>
        <v>MARILUZ OCHOA URQUIA</v>
      </c>
      <c r="T4243" s="53">
        <f>DATE(Tabla_Datos[[#This Row],[tAnio]],Tabla_Datos[[#This Row],[tMes]],Tabla_Datos[[#This Row],[tDia]])</f>
        <v>40774</v>
      </c>
      <c r="U4243" s="53" t="str">
        <f>IF(Tabla_Datos[[#This Row],[cProvincia]]="LIMA","LIMA","PROVINCIA")</f>
        <v>PROVINCIA</v>
      </c>
      <c r="V4243" s="53" t="str">
        <f>MID(Tabla_Datos[[#This Row],[pTelefono]],1,SEARCH("-",Tabla_Datos[[#This Row],[pTelefono]],1)-1)</f>
        <v>61</v>
      </c>
      <c r="W4243" s="53" t="str">
        <f>MID(Tabla_Datos[[#This Row],[pTelefono]],SEARCH("-",Tabla_Datos[[#This Row],[pTelefono]],1)+1,LEN(Tabla_Datos[[#This Row],[pTelefono]]))</f>
        <v>961848990</v>
      </c>
      <c r="X4243" s="53" t="str">
        <f>CONCATENATE(Tabla_Datos[[#This Row],[TipUrb]]," ",Tabla_Datos[[#This Row],[Calle]]," ",Tabla_Datos[[#This Row],[NumCalle]])</f>
        <v>AH 2 DE MAYO 0</v>
      </c>
      <c r="Y4243" t="s">
        <v>930</v>
      </c>
      <c r="Z4243" t="s">
        <v>152</v>
      </c>
      <c r="AA4243" t="s">
        <v>153</v>
      </c>
      <c r="AB4243" t="s">
        <v>95</v>
      </c>
      <c r="AC4243" t="s">
        <v>95</v>
      </c>
      <c r="AD4243" t="s">
        <v>96</v>
      </c>
      <c r="AE4243" t="s">
        <v>95</v>
      </c>
      <c r="AF4243" t="s">
        <v>95</v>
      </c>
      <c r="AG4243" s="51">
        <v>105956</v>
      </c>
      <c r="AH4243" t="s">
        <v>95</v>
      </c>
      <c r="AI4243">
        <v>1</v>
      </c>
      <c r="AJ4243">
        <v>1</v>
      </c>
      <c r="AK4243" t="s">
        <v>1851</v>
      </c>
      <c r="AL4243">
        <v>0</v>
      </c>
    </row>
    <row r="4244" spans="1:38">
      <c r="A4244">
        <v>3283523</v>
      </c>
      <c r="B4244" t="s">
        <v>13727</v>
      </c>
      <c r="C4244" t="s">
        <v>20</v>
      </c>
      <c r="D4244" t="s">
        <v>85</v>
      </c>
      <c r="E4244">
        <v>2011</v>
      </c>
      <c r="F4244">
        <v>8</v>
      </c>
      <c r="G4244">
        <v>19</v>
      </c>
      <c r="H4244" t="s">
        <v>86</v>
      </c>
      <c r="I4244" t="s">
        <v>132</v>
      </c>
      <c r="J4244" t="s">
        <v>132</v>
      </c>
      <c r="K4244" t="s">
        <v>132</v>
      </c>
      <c r="L4244" t="s">
        <v>86</v>
      </c>
      <c r="M4244" t="s">
        <v>133</v>
      </c>
      <c r="N4244" s="50">
        <v>2778891</v>
      </c>
      <c r="O4244" s="51">
        <v>2330162</v>
      </c>
      <c r="P4244" t="s">
        <v>2403</v>
      </c>
      <c r="Q4244" t="s">
        <v>1440</v>
      </c>
      <c r="R4244" t="s">
        <v>13728</v>
      </c>
      <c r="S4244" s="49" t="str">
        <f>CONCATENATE(Tabla_Datos[[#This Row],[Nombre_Cliente]]," ",Tabla_Datos[[#This Row],[ApellidoPaterno_Cliente]]," ",Tabla_Datos[[#This Row],[ApellidoMaterno_Cliente]])</f>
        <v>JULIO CESAR REYES MACALUPU</v>
      </c>
      <c r="T4244" s="53">
        <f>DATE(Tabla_Datos[[#This Row],[tAnio]],Tabla_Datos[[#This Row],[tMes]],Tabla_Datos[[#This Row],[tDia]])</f>
        <v>40774</v>
      </c>
      <c r="U4244" s="53" t="str">
        <f>IF(Tabla_Datos[[#This Row],[cProvincia]]="LIMA","LIMA","PROVINCIA")</f>
        <v>PROVINCIA</v>
      </c>
      <c r="V4244" s="53" t="str">
        <f>MID(Tabla_Datos[[#This Row],[pTelefono]],1,SEARCH("-",Tabla_Datos[[#This Row],[pTelefono]],1)-1)</f>
        <v>73</v>
      </c>
      <c r="W4244" s="53" t="str">
        <f>MID(Tabla_Datos[[#This Row],[pTelefono]],SEARCH("-",Tabla_Datos[[#This Row],[pTelefono]],1)+1,LEN(Tabla_Datos[[#This Row],[pTelefono]]))</f>
        <v>969554639</v>
      </c>
      <c r="X4244" s="53" t="str">
        <f>CONCATENATE(Tabla_Datos[[#This Row],[TipUrb]]," ",Tabla_Datos[[#This Row],[Calle]]," ",Tabla_Datos[[#This Row],[NumCalle]])</f>
        <v>- MARAON 328</v>
      </c>
      <c r="Y4244" t="s">
        <v>137</v>
      </c>
      <c r="Z4244" t="s">
        <v>122</v>
      </c>
      <c r="AA4244" t="s">
        <v>123</v>
      </c>
      <c r="AB4244" t="s">
        <v>95</v>
      </c>
      <c r="AC4244" t="s">
        <v>95</v>
      </c>
      <c r="AD4244" t="s">
        <v>109</v>
      </c>
      <c r="AE4244" t="s">
        <v>95</v>
      </c>
      <c r="AF4244" t="s">
        <v>95</v>
      </c>
      <c r="AG4244" s="51">
        <v>2609215</v>
      </c>
      <c r="AH4244" t="s">
        <v>95</v>
      </c>
      <c r="AI4244">
        <v>1</v>
      </c>
      <c r="AJ4244">
        <v>1</v>
      </c>
      <c r="AK4244" t="s">
        <v>13729</v>
      </c>
      <c r="AL4244">
        <v>328</v>
      </c>
    </row>
    <row r="4245" spans="1:38">
      <c r="A4245">
        <v>3283537</v>
      </c>
      <c r="B4245" t="s">
        <v>13730</v>
      </c>
      <c r="C4245" t="s">
        <v>19</v>
      </c>
      <c r="D4245" t="s">
        <v>85</v>
      </c>
      <c r="E4245">
        <v>2011</v>
      </c>
      <c r="F4245">
        <v>8</v>
      </c>
      <c r="G4245">
        <v>19</v>
      </c>
      <c r="H4245" t="s">
        <v>86</v>
      </c>
      <c r="I4245" t="s">
        <v>16</v>
      </c>
      <c r="J4245" t="s">
        <v>16</v>
      </c>
      <c r="K4245" t="s">
        <v>1332</v>
      </c>
      <c r="L4245" t="s">
        <v>86</v>
      </c>
      <c r="M4245" t="s">
        <v>88</v>
      </c>
      <c r="N4245" s="50">
        <v>25533258</v>
      </c>
      <c r="O4245" s="51">
        <v>2330176</v>
      </c>
      <c r="P4245" t="s">
        <v>13731</v>
      </c>
      <c r="Q4245" t="s">
        <v>610</v>
      </c>
      <c r="R4245" t="s">
        <v>574</v>
      </c>
      <c r="S4245" s="49" t="str">
        <f>CONCATENATE(Tabla_Datos[[#This Row],[Nombre_Cliente]]," ",Tabla_Datos[[#This Row],[ApellidoPaterno_Cliente]]," ",Tabla_Datos[[#This Row],[ApellidoMaterno_Cliente]])</f>
        <v>ROBERTO EDUARDO MARTINEZ LEON</v>
      </c>
      <c r="T4245" s="53">
        <f>DATE(Tabla_Datos[[#This Row],[tAnio]],Tabla_Datos[[#This Row],[tMes]],Tabla_Datos[[#This Row],[tDia]])</f>
        <v>40774</v>
      </c>
      <c r="U4245" s="53" t="str">
        <f>IF(Tabla_Datos[[#This Row],[cProvincia]]="LIMA","LIMA","PROVINCIA")</f>
        <v>LIMA</v>
      </c>
      <c r="V4245" s="53" t="str">
        <f>MID(Tabla_Datos[[#This Row],[pTelefono]],1,SEARCH("-",Tabla_Datos[[#This Row],[pTelefono]],1)-1)</f>
        <v>1</v>
      </c>
      <c r="W4245" s="53" t="str">
        <f>MID(Tabla_Datos[[#This Row],[pTelefono]],SEARCH("-",Tabla_Datos[[#This Row],[pTelefono]],1)+1,LEN(Tabla_Datos[[#This Row],[pTelefono]]))</f>
        <v>995339835</v>
      </c>
      <c r="X4245" s="53" t="str">
        <f>CONCATENATE(Tabla_Datos[[#This Row],[TipUrb]]," ",Tabla_Datos[[#This Row],[Calle]]," ",Tabla_Datos[[#This Row],[NumCalle]])</f>
        <v>UR VENEZUELA 0</v>
      </c>
      <c r="Y4245" t="s">
        <v>92</v>
      </c>
      <c r="Z4245" t="s">
        <v>122</v>
      </c>
      <c r="AA4245" t="s">
        <v>123</v>
      </c>
      <c r="AB4245" t="s">
        <v>95</v>
      </c>
      <c r="AC4245" t="s">
        <v>95</v>
      </c>
      <c r="AD4245" t="s">
        <v>161</v>
      </c>
      <c r="AE4245" t="s">
        <v>8927</v>
      </c>
      <c r="AF4245">
        <v>22</v>
      </c>
      <c r="AG4245" s="51">
        <v>41741718</v>
      </c>
      <c r="AH4245" t="s">
        <v>95</v>
      </c>
      <c r="AI4245">
        <v>1</v>
      </c>
      <c r="AJ4245">
        <v>1</v>
      </c>
      <c r="AK4245" t="s">
        <v>2654</v>
      </c>
      <c r="AL4245">
        <v>0</v>
      </c>
    </row>
    <row r="4246" spans="1:38">
      <c r="A4246">
        <v>3284470</v>
      </c>
      <c r="B4246" t="s">
        <v>13732</v>
      </c>
      <c r="C4246" t="s">
        <v>18</v>
      </c>
      <c r="D4246" t="s">
        <v>85</v>
      </c>
      <c r="E4246">
        <v>2011</v>
      </c>
      <c r="F4246">
        <v>8</v>
      </c>
      <c r="G4246">
        <v>19</v>
      </c>
      <c r="H4246" t="s">
        <v>86</v>
      </c>
      <c r="I4246" t="s">
        <v>16</v>
      </c>
      <c r="J4246" t="s">
        <v>16</v>
      </c>
      <c r="K4246" t="s">
        <v>438</v>
      </c>
      <c r="L4246" t="s">
        <v>86</v>
      </c>
      <c r="M4246" t="s">
        <v>88</v>
      </c>
      <c r="N4246" s="50">
        <v>18115605</v>
      </c>
      <c r="O4246" s="51">
        <v>2330860</v>
      </c>
      <c r="P4246" t="s">
        <v>1630</v>
      </c>
      <c r="Q4246" t="s">
        <v>2021</v>
      </c>
      <c r="R4246" t="s">
        <v>3075</v>
      </c>
      <c r="S4246" s="49" t="str">
        <f>CONCATENATE(Tabla_Datos[[#This Row],[Nombre_Cliente]]," ",Tabla_Datos[[#This Row],[ApellidoPaterno_Cliente]]," ",Tabla_Datos[[#This Row],[ApellidoMaterno_Cliente]])</f>
        <v>MARCO ANTONIO  SOLIS  ROMERO</v>
      </c>
      <c r="T4246" s="53">
        <f>DATE(Tabla_Datos[[#This Row],[tAnio]],Tabla_Datos[[#This Row],[tMes]],Tabla_Datos[[#This Row],[tDia]])</f>
        <v>40774</v>
      </c>
      <c r="U4246" s="53" t="str">
        <f>IF(Tabla_Datos[[#This Row],[cProvincia]]="LIMA","LIMA","PROVINCIA")</f>
        <v>LIMA</v>
      </c>
      <c r="V4246" s="53" t="str">
        <f>MID(Tabla_Datos[[#This Row],[pTelefono]],1,SEARCH("-",Tabla_Datos[[#This Row],[pTelefono]],1)-1)</f>
        <v>1</v>
      </c>
      <c r="W4246" s="53" t="str">
        <f>MID(Tabla_Datos[[#This Row],[pTelefono]],SEARCH("-",Tabla_Datos[[#This Row],[pTelefono]],1)+1,LEN(Tabla_Datos[[#This Row],[pTelefono]]))</f>
        <v>5746309</v>
      </c>
      <c r="X4246" s="53" t="str">
        <f>CONCATENATE(Tabla_Datos[[#This Row],[TipUrb]]," ",Tabla_Datos[[#This Row],[Calle]]," ",Tabla_Datos[[#This Row],[NumCalle]])</f>
        <v>AH   0</v>
      </c>
      <c r="Y4246" t="s">
        <v>92</v>
      </c>
      <c r="Z4246" t="s">
        <v>93</v>
      </c>
      <c r="AA4246" t="s">
        <v>94</v>
      </c>
      <c r="AB4246">
        <v>1</v>
      </c>
      <c r="AC4246" t="s">
        <v>95</v>
      </c>
      <c r="AD4246" t="s">
        <v>96</v>
      </c>
      <c r="AE4246" t="s">
        <v>13733</v>
      </c>
      <c r="AF4246">
        <v>2</v>
      </c>
      <c r="AG4246" s="51">
        <v>46547492</v>
      </c>
      <c r="AI4246">
        <v>36</v>
      </c>
      <c r="AJ4246">
        <v>36</v>
      </c>
      <c r="AK4246" t="s">
        <v>95</v>
      </c>
      <c r="AL4246">
        <v>0</v>
      </c>
    </row>
    <row r="4247" spans="1:38">
      <c r="A4247">
        <v>3284312</v>
      </c>
      <c r="B4247" t="s">
        <v>13734</v>
      </c>
      <c r="C4247" t="s">
        <v>19</v>
      </c>
      <c r="D4247" t="s">
        <v>85</v>
      </c>
      <c r="E4247">
        <v>2011</v>
      </c>
      <c r="F4247">
        <v>8</v>
      </c>
      <c r="G4247">
        <v>19</v>
      </c>
      <c r="H4247" t="s">
        <v>144</v>
      </c>
      <c r="I4247" t="s">
        <v>16</v>
      </c>
      <c r="J4247" t="s">
        <v>16</v>
      </c>
      <c r="K4247" t="s">
        <v>165</v>
      </c>
      <c r="L4247" t="s">
        <v>144</v>
      </c>
      <c r="M4247" t="s">
        <v>88</v>
      </c>
      <c r="O4247" s="51">
        <v>2330816</v>
      </c>
      <c r="P4247" t="s">
        <v>13735</v>
      </c>
      <c r="Q4247" t="s">
        <v>3691</v>
      </c>
      <c r="R4247" t="s">
        <v>1378</v>
      </c>
      <c r="S4247" s="49" t="str">
        <f>CONCATENATE(Tabla_Datos[[#This Row],[Nombre_Cliente]]," ",Tabla_Datos[[#This Row],[ApellidoPaterno_Cliente]]," ",Tabla_Datos[[#This Row],[ApellidoMaterno_Cliente]])</f>
        <v>LUIS GREGORIO BLAS GAMBINI</v>
      </c>
      <c r="T4247" s="53">
        <f>DATE(Tabla_Datos[[#This Row],[tAnio]],Tabla_Datos[[#This Row],[tMes]],Tabla_Datos[[#This Row],[tDia]])</f>
        <v>40774</v>
      </c>
      <c r="U4247" s="53" t="str">
        <f>IF(Tabla_Datos[[#This Row],[cProvincia]]="LIMA","LIMA","PROVINCIA")</f>
        <v>LIMA</v>
      </c>
      <c r="V4247" s="53" t="str">
        <f>MID(Tabla_Datos[[#This Row],[pTelefono]],1,SEARCH("-",Tabla_Datos[[#This Row],[pTelefono]],1)-1)</f>
        <v>1</v>
      </c>
      <c r="W4247" s="53" t="str">
        <f>MID(Tabla_Datos[[#This Row],[pTelefono]],SEARCH("-",Tabla_Datos[[#This Row],[pTelefono]],1)+1,LEN(Tabla_Datos[[#This Row],[pTelefono]]))</f>
        <v>15360928</v>
      </c>
      <c r="X4247" s="53" t="str">
        <f>CONCATENATE(Tabla_Datos[[#This Row],[TipUrb]]," ",Tabla_Datos[[#This Row],[Calle]]," ",Tabla_Datos[[#This Row],[NumCalle]])</f>
        <v>UR BOGOTA 676</v>
      </c>
      <c r="Y4247" t="s">
        <v>92</v>
      </c>
      <c r="Z4247" t="s">
        <v>196</v>
      </c>
      <c r="AA4247" t="s">
        <v>197</v>
      </c>
      <c r="AB4247" t="s">
        <v>95</v>
      </c>
      <c r="AC4247" t="s">
        <v>95</v>
      </c>
      <c r="AD4247" t="s">
        <v>161</v>
      </c>
      <c r="AE4247" t="s">
        <v>95</v>
      </c>
      <c r="AF4247" t="s">
        <v>95</v>
      </c>
      <c r="AG4247" s="51">
        <v>6842938</v>
      </c>
      <c r="AH4247" t="s">
        <v>95</v>
      </c>
      <c r="AI4247">
        <v>1</v>
      </c>
      <c r="AJ4247">
        <v>1</v>
      </c>
      <c r="AK4247" t="s">
        <v>13736</v>
      </c>
      <c r="AL4247">
        <v>676</v>
      </c>
    </row>
    <row r="4248" spans="1:38">
      <c r="A4248">
        <v>3283642</v>
      </c>
      <c r="B4248" t="s">
        <v>13737</v>
      </c>
      <c r="C4248" t="s">
        <v>19</v>
      </c>
      <c r="D4248" t="s">
        <v>85</v>
      </c>
      <c r="E4248">
        <v>2011</v>
      </c>
      <c r="F4248">
        <v>8</v>
      </c>
      <c r="G4248">
        <v>19</v>
      </c>
      <c r="H4248" t="s">
        <v>86</v>
      </c>
      <c r="I4248" t="s">
        <v>16</v>
      </c>
      <c r="J4248" t="s">
        <v>16</v>
      </c>
      <c r="K4248" t="s">
        <v>567</v>
      </c>
      <c r="L4248" t="s">
        <v>86</v>
      </c>
      <c r="M4248" t="s">
        <v>88</v>
      </c>
      <c r="N4248" s="50">
        <v>9642742</v>
      </c>
      <c r="O4248" s="51">
        <v>2330271</v>
      </c>
      <c r="P4248" t="s">
        <v>13738</v>
      </c>
      <c r="Q4248" t="s">
        <v>3800</v>
      </c>
      <c r="R4248" t="s">
        <v>2361</v>
      </c>
      <c r="S4248" s="49" t="str">
        <f>CONCATENATE(Tabla_Datos[[#This Row],[Nombre_Cliente]]," ",Tabla_Datos[[#This Row],[ApellidoPaterno_Cliente]]," ",Tabla_Datos[[#This Row],[ApellidoMaterno_Cliente]])</f>
        <v>EXEQUIEL EDUARDO GODOY BARRERA</v>
      </c>
      <c r="T4248" s="53">
        <f>DATE(Tabla_Datos[[#This Row],[tAnio]],Tabla_Datos[[#This Row],[tMes]],Tabla_Datos[[#This Row],[tDia]])</f>
        <v>40774</v>
      </c>
      <c r="U4248" s="53" t="str">
        <f>IF(Tabla_Datos[[#This Row],[cProvincia]]="LIMA","LIMA","PROVINCIA")</f>
        <v>LIMA</v>
      </c>
      <c r="V4248" s="53" t="str">
        <f>MID(Tabla_Datos[[#This Row],[pTelefono]],1,SEARCH("-",Tabla_Datos[[#This Row],[pTelefono]],1)-1)</f>
        <v>1</v>
      </c>
      <c r="W4248" s="53" t="str">
        <f>MID(Tabla_Datos[[#This Row],[pTelefono]],SEARCH("-",Tabla_Datos[[#This Row],[pTelefono]],1)+1,LEN(Tabla_Datos[[#This Row],[pTelefono]]))</f>
        <v>989599310</v>
      </c>
      <c r="X4248" s="53" t="str">
        <f>CONCATENATE(Tabla_Datos[[#This Row],[TipUrb]]," ",Tabla_Datos[[#This Row],[Calle]]," ",Tabla_Datos[[#This Row],[NumCalle]])</f>
        <v>RS SILVA DE OCHOA BRIGADA 199</v>
      </c>
      <c r="Y4248" t="s">
        <v>92</v>
      </c>
      <c r="Z4248" t="s">
        <v>196</v>
      </c>
      <c r="AA4248" t="s">
        <v>197</v>
      </c>
      <c r="AB4248" t="s">
        <v>95</v>
      </c>
      <c r="AC4248">
        <v>1004</v>
      </c>
      <c r="AD4248" t="s">
        <v>435</v>
      </c>
      <c r="AE4248" t="s">
        <v>95</v>
      </c>
      <c r="AF4248" t="s">
        <v>95</v>
      </c>
      <c r="AG4248" s="51">
        <v>677089</v>
      </c>
      <c r="AH4248" t="s">
        <v>95</v>
      </c>
      <c r="AI4248">
        <v>1</v>
      </c>
      <c r="AJ4248">
        <v>1</v>
      </c>
      <c r="AK4248" t="s">
        <v>2657</v>
      </c>
      <c r="AL4248">
        <v>199</v>
      </c>
    </row>
    <row r="4249" spans="1:38">
      <c r="A4249">
        <v>3285155</v>
      </c>
      <c r="B4249" t="s">
        <v>13739</v>
      </c>
      <c r="C4249" t="s">
        <v>20</v>
      </c>
      <c r="D4249" t="s">
        <v>85</v>
      </c>
      <c r="E4249">
        <v>2011</v>
      </c>
      <c r="F4249">
        <v>8</v>
      </c>
      <c r="G4249">
        <v>19</v>
      </c>
      <c r="H4249" t="s">
        <v>86</v>
      </c>
      <c r="I4249" t="s">
        <v>100</v>
      </c>
      <c r="J4249" t="s">
        <v>100</v>
      </c>
      <c r="K4249" t="s">
        <v>1724</v>
      </c>
      <c r="L4249" t="s">
        <v>86</v>
      </c>
      <c r="M4249" t="s">
        <v>102</v>
      </c>
      <c r="N4249" s="50">
        <v>41087214</v>
      </c>
      <c r="O4249" s="51">
        <v>2331639</v>
      </c>
      <c r="P4249" t="s">
        <v>13740</v>
      </c>
      <c r="Q4249" t="s">
        <v>13741</v>
      </c>
      <c r="R4249" t="s">
        <v>13742</v>
      </c>
      <c r="S4249" s="49" t="str">
        <f>CONCATENATE(Tabla_Datos[[#This Row],[Nombre_Cliente]]," ",Tabla_Datos[[#This Row],[ApellidoPaterno_Cliente]]," ",Tabla_Datos[[#This Row],[ApellidoMaterno_Cliente]])</f>
        <v>PAOLA MARIA HUACO ZUÑIGA DE REVILLA</v>
      </c>
      <c r="T4249" s="53">
        <f>DATE(Tabla_Datos[[#This Row],[tAnio]],Tabla_Datos[[#This Row],[tMes]],Tabla_Datos[[#This Row],[tDia]])</f>
        <v>40774</v>
      </c>
      <c r="U4249" s="53" t="str">
        <f>IF(Tabla_Datos[[#This Row],[cProvincia]]="LIMA","LIMA","PROVINCIA")</f>
        <v>PROVINCIA</v>
      </c>
      <c r="V4249" s="53" t="str">
        <f>MID(Tabla_Datos[[#This Row],[pTelefono]],1,SEARCH("-",Tabla_Datos[[#This Row],[pTelefono]],1)-1)</f>
        <v>54</v>
      </c>
      <c r="W4249" s="53" t="str">
        <f>MID(Tabla_Datos[[#This Row],[pTelefono]],SEARCH("-",Tabla_Datos[[#This Row],[pTelefono]],1)+1,LEN(Tabla_Datos[[#This Row],[pTelefono]]))</f>
        <v>959536738</v>
      </c>
      <c r="X4249" s="53" t="str">
        <f>CONCATENATE(Tabla_Datos[[#This Row],[TipUrb]]," ",Tabla_Datos[[#This Row],[Calle]]," ",Tabla_Datos[[#This Row],[NumCalle]])</f>
        <v>- QUEZADA 114</v>
      </c>
      <c r="Y4249" t="s">
        <v>106</v>
      </c>
      <c r="Z4249" t="s">
        <v>349</v>
      </c>
      <c r="AA4249" t="s">
        <v>350</v>
      </c>
      <c r="AB4249" t="s">
        <v>95</v>
      </c>
      <c r="AC4249" t="s">
        <v>95</v>
      </c>
      <c r="AD4249" t="s">
        <v>109</v>
      </c>
      <c r="AE4249" t="s">
        <v>95</v>
      </c>
      <c r="AF4249" t="s">
        <v>95</v>
      </c>
      <c r="AG4249" s="51">
        <v>29538331</v>
      </c>
      <c r="AH4249" t="s">
        <v>95</v>
      </c>
      <c r="AI4249">
        <v>1</v>
      </c>
      <c r="AJ4249">
        <v>1</v>
      </c>
      <c r="AK4249" t="s">
        <v>3044</v>
      </c>
      <c r="AL4249">
        <v>114</v>
      </c>
    </row>
    <row r="4250" spans="1:38">
      <c r="A4250">
        <v>3284106</v>
      </c>
      <c r="B4250" t="s">
        <v>13743</v>
      </c>
      <c r="C4250" t="s">
        <v>20</v>
      </c>
      <c r="D4250" t="s">
        <v>85</v>
      </c>
      <c r="E4250">
        <v>2011</v>
      </c>
      <c r="F4250">
        <v>8</v>
      </c>
      <c r="G4250">
        <v>19</v>
      </c>
      <c r="H4250" t="s">
        <v>86</v>
      </c>
      <c r="I4250" t="s">
        <v>355</v>
      </c>
      <c r="J4250" t="s">
        <v>355</v>
      </c>
      <c r="K4250" t="s">
        <v>1304</v>
      </c>
      <c r="L4250" t="s">
        <v>86</v>
      </c>
      <c r="M4250" t="s">
        <v>594</v>
      </c>
      <c r="N4250" s="50">
        <v>42445872</v>
      </c>
      <c r="O4250" s="51">
        <v>2330625</v>
      </c>
      <c r="P4250" t="s">
        <v>12214</v>
      </c>
      <c r="Q4250" t="s">
        <v>255</v>
      </c>
      <c r="R4250" t="s">
        <v>13744</v>
      </c>
      <c r="S4250" s="49" t="str">
        <f>CONCATENATE(Tabla_Datos[[#This Row],[Nombre_Cliente]]," ",Tabla_Datos[[#This Row],[ApellidoPaterno_Cliente]]," ",Tabla_Datos[[#This Row],[ApellidoMaterno_Cliente]])</f>
        <v>REGINA CONDORI AIQUI</v>
      </c>
      <c r="T4250" s="53">
        <f>DATE(Tabla_Datos[[#This Row],[tAnio]],Tabla_Datos[[#This Row],[tMes]],Tabla_Datos[[#This Row],[tDia]])</f>
        <v>40774</v>
      </c>
      <c r="U4250" s="53" t="str">
        <f>IF(Tabla_Datos[[#This Row],[cProvincia]]="LIMA","LIMA","PROVINCIA")</f>
        <v>PROVINCIA</v>
      </c>
      <c r="V4250" s="53" t="str">
        <f>MID(Tabla_Datos[[#This Row],[pTelefono]],1,SEARCH("-",Tabla_Datos[[#This Row],[pTelefono]],1)-1)</f>
        <v>84</v>
      </c>
      <c r="W4250" s="53" t="str">
        <f>MID(Tabla_Datos[[#This Row],[pTelefono]],SEARCH("-",Tabla_Datos[[#This Row],[pTelefono]],1)+1,LEN(Tabla_Datos[[#This Row],[pTelefono]]))</f>
        <v>984289043</v>
      </c>
      <c r="X4250" s="53" t="str">
        <f>CONCATENATE(Tabla_Datos[[#This Row],[TipUrb]]," ",Tabla_Datos[[#This Row],[Calle]]," ",Tabla_Datos[[#This Row],[NumCalle]])</f>
        <v>- AGUSTIN GAMARRA 12</v>
      </c>
      <c r="Y4250" t="s">
        <v>360</v>
      </c>
      <c r="Z4250" t="s">
        <v>122</v>
      </c>
      <c r="AA4250" t="s">
        <v>123</v>
      </c>
      <c r="AB4250" t="s">
        <v>95</v>
      </c>
      <c r="AC4250" t="s">
        <v>95</v>
      </c>
      <c r="AD4250" t="s">
        <v>109</v>
      </c>
      <c r="AE4250" t="s">
        <v>95</v>
      </c>
      <c r="AF4250" t="s">
        <v>95</v>
      </c>
      <c r="AG4250" s="51">
        <v>25124194</v>
      </c>
      <c r="AH4250" t="s">
        <v>95</v>
      </c>
      <c r="AI4250">
        <v>1</v>
      </c>
      <c r="AJ4250">
        <v>1</v>
      </c>
      <c r="AK4250" t="s">
        <v>3373</v>
      </c>
      <c r="AL4250">
        <v>12</v>
      </c>
    </row>
    <row r="4251" spans="1:38">
      <c r="A4251">
        <v>3284494</v>
      </c>
      <c r="B4251" t="s">
        <v>13745</v>
      </c>
      <c r="C4251" t="s">
        <v>19</v>
      </c>
      <c r="D4251" t="s">
        <v>85</v>
      </c>
      <c r="E4251">
        <v>2011</v>
      </c>
      <c r="F4251">
        <v>8</v>
      </c>
      <c r="G4251">
        <v>19</v>
      </c>
      <c r="H4251" t="s">
        <v>86</v>
      </c>
      <c r="I4251" t="s">
        <v>16</v>
      </c>
      <c r="J4251" t="s">
        <v>16</v>
      </c>
      <c r="K4251" t="s">
        <v>492</v>
      </c>
      <c r="L4251" t="s">
        <v>86</v>
      </c>
      <c r="M4251" t="s">
        <v>88</v>
      </c>
      <c r="N4251" s="50">
        <v>41501916</v>
      </c>
      <c r="O4251" s="51">
        <v>2330997</v>
      </c>
      <c r="P4251" t="s">
        <v>13746</v>
      </c>
      <c r="Q4251" t="s">
        <v>13747</v>
      </c>
      <c r="R4251" t="s">
        <v>95</v>
      </c>
      <c r="S4251" s="49" t="str">
        <f>CONCATENATE(Tabla_Datos[[#This Row],[Nombre_Cliente]]," ",Tabla_Datos[[#This Row],[ApellidoPaterno_Cliente]]," ",Tabla_Datos[[#This Row],[ApellidoMaterno_Cliente]])</f>
        <v xml:space="preserve">ITALO BENJAMIN CARDONA  </v>
      </c>
      <c r="T4251" s="53">
        <f>DATE(Tabla_Datos[[#This Row],[tAnio]],Tabla_Datos[[#This Row],[tMes]],Tabla_Datos[[#This Row],[tDia]])</f>
        <v>40774</v>
      </c>
      <c r="U4251" s="53" t="str">
        <f>IF(Tabla_Datos[[#This Row],[cProvincia]]="LIMA","LIMA","PROVINCIA")</f>
        <v>LIMA</v>
      </c>
      <c r="V4251" s="53" t="str">
        <f>MID(Tabla_Datos[[#This Row],[pTelefono]],1,SEARCH("-",Tabla_Datos[[#This Row],[pTelefono]],1)-1)</f>
        <v>1</v>
      </c>
      <c r="W4251" s="53" t="str">
        <f>MID(Tabla_Datos[[#This Row],[pTelefono]],SEARCH("-",Tabla_Datos[[#This Row],[pTelefono]],1)+1,LEN(Tabla_Datos[[#This Row],[pTelefono]]))</f>
        <v>989045806</v>
      </c>
      <c r="X4251" s="53" t="str">
        <f>CONCATENATE(Tabla_Datos[[#This Row],[TipUrb]]," ",Tabla_Datos[[#This Row],[Calle]]," ",Tabla_Datos[[#This Row],[NumCalle]])</f>
        <v>UR MALECON DE LA MARINA 360</v>
      </c>
      <c r="Y4251" t="s">
        <v>92</v>
      </c>
      <c r="Z4251" t="s">
        <v>196</v>
      </c>
      <c r="AA4251" t="s">
        <v>197</v>
      </c>
      <c r="AB4251" t="s">
        <v>95</v>
      </c>
      <c r="AC4251">
        <v>1302</v>
      </c>
      <c r="AD4251" t="s">
        <v>161</v>
      </c>
      <c r="AE4251" t="s">
        <v>95</v>
      </c>
      <c r="AF4251" t="s">
        <v>95</v>
      </c>
      <c r="AG4251" s="51">
        <v>4082009</v>
      </c>
      <c r="AH4251" t="s">
        <v>95</v>
      </c>
      <c r="AI4251">
        <v>1</v>
      </c>
      <c r="AJ4251">
        <v>1</v>
      </c>
      <c r="AK4251" t="s">
        <v>11259</v>
      </c>
      <c r="AL4251">
        <v>360</v>
      </c>
    </row>
    <row r="4252" spans="1:38">
      <c r="A4252">
        <v>3285314</v>
      </c>
      <c r="B4252" t="s">
        <v>13748</v>
      </c>
      <c r="C4252" t="s">
        <v>19</v>
      </c>
      <c r="D4252" t="s">
        <v>85</v>
      </c>
      <c r="E4252">
        <v>2011</v>
      </c>
      <c r="F4252">
        <v>8</v>
      </c>
      <c r="G4252">
        <v>19</v>
      </c>
      <c r="H4252" t="s">
        <v>86</v>
      </c>
      <c r="I4252" t="s">
        <v>241</v>
      </c>
      <c r="J4252" t="s">
        <v>242</v>
      </c>
      <c r="K4252" t="s">
        <v>242</v>
      </c>
      <c r="L4252" t="s">
        <v>86</v>
      </c>
      <c r="M4252" t="s">
        <v>88</v>
      </c>
      <c r="N4252" s="50">
        <v>40164799</v>
      </c>
      <c r="O4252" s="51">
        <v>2331818</v>
      </c>
      <c r="P4252" t="s">
        <v>13749</v>
      </c>
      <c r="Q4252" t="s">
        <v>13750</v>
      </c>
      <c r="R4252" t="s">
        <v>267</v>
      </c>
      <c r="S4252" s="49" t="str">
        <f>CONCATENATE(Tabla_Datos[[#This Row],[Nombre_Cliente]]," ",Tabla_Datos[[#This Row],[ApellidoPaterno_Cliente]]," ",Tabla_Datos[[#This Row],[ApellidoMaterno_Cliente]])</f>
        <v>JHON ALBERT PICHEN MORENO</v>
      </c>
      <c r="T4252" s="53">
        <f>DATE(Tabla_Datos[[#This Row],[tAnio]],Tabla_Datos[[#This Row],[tMes]],Tabla_Datos[[#This Row],[tDia]])</f>
        <v>40774</v>
      </c>
      <c r="U4252" s="53" t="str">
        <f>IF(Tabla_Datos[[#This Row],[cProvincia]]="LIMA","LIMA","PROVINCIA")</f>
        <v>PROVINCIA</v>
      </c>
      <c r="V4252" s="53" t="str">
        <f>MID(Tabla_Datos[[#This Row],[pTelefono]],1,SEARCH("-",Tabla_Datos[[#This Row],[pTelefono]],1)-1)</f>
        <v>44</v>
      </c>
      <c r="W4252" s="53" t="str">
        <f>MID(Tabla_Datos[[#This Row],[pTelefono]],SEARCH("-",Tabla_Datos[[#This Row],[pTelefono]],1)+1,LEN(Tabla_Datos[[#This Row],[pTelefono]]))</f>
        <v>975707050</v>
      </c>
      <c r="X4252" s="53" t="str">
        <f>CONCATENATE(Tabla_Datos[[#This Row],[TipUrb]]," ",Tabla_Datos[[#This Row],[Calle]]," ",Tabla_Datos[[#This Row],[NumCalle]])</f>
        <v xml:space="preserve">  MERCEDES AYARZA 1177 PISO 4 0</v>
      </c>
      <c r="Y4252" t="s">
        <v>246</v>
      </c>
      <c r="Z4252" t="s">
        <v>122</v>
      </c>
      <c r="AA4252" t="s">
        <v>123</v>
      </c>
      <c r="AB4252" t="s">
        <v>95</v>
      </c>
      <c r="AC4252" t="s">
        <v>95</v>
      </c>
      <c r="AD4252" t="s">
        <v>95</v>
      </c>
      <c r="AE4252" t="s">
        <v>95</v>
      </c>
      <c r="AF4252" t="s">
        <v>95</v>
      </c>
      <c r="AG4252" s="51">
        <v>18198784</v>
      </c>
      <c r="AH4252" t="s">
        <v>95</v>
      </c>
      <c r="AI4252">
        <v>1</v>
      </c>
      <c r="AJ4252">
        <v>1</v>
      </c>
      <c r="AK4252" t="s">
        <v>13751</v>
      </c>
      <c r="AL4252">
        <v>0</v>
      </c>
    </row>
    <row r="4253" spans="1:38">
      <c r="A4253">
        <v>3284801</v>
      </c>
      <c r="B4253" t="s">
        <v>13752</v>
      </c>
      <c r="C4253" t="s">
        <v>19</v>
      </c>
      <c r="D4253" t="s">
        <v>85</v>
      </c>
      <c r="E4253">
        <v>2011</v>
      </c>
      <c r="F4253">
        <v>8</v>
      </c>
      <c r="G4253">
        <v>19</v>
      </c>
      <c r="H4253" t="s">
        <v>86</v>
      </c>
      <c r="I4253" t="s">
        <v>100</v>
      </c>
      <c r="J4253" t="s">
        <v>100</v>
      </c>
      <c r="K4253" t="s">
        <v>100</v>
      </c>
      <c r="L4253" t="s">
        <v>86</v>
      </c>
      <c r="M4253" t="s">
        <v>102</v>
      </c>
      <c r="N4253" s="50">
        <v>29513495</v>
      </c>
      <c r="O4253" s="51">
        <v>2331263</v>
      </c>
      <c r="P4253" t="s">
        <v>13753</v>
      </c>
      <c r="Q4253" t="s">
        <v>953</v>
      </c>
      <c r="R4253" t="s">
        <v>296</v>
      </c>
      <c r="S4253" s="49" t="str">
        <f>CONCATENATE(Tabla_Datos[[#This Row],[Nombre_Cliente]]," ",Tabla_Datos[[#This Row],[ApellidoPaterno_Cliente]]," ",Tabla_Datos[[#This Row],[ApellidoMaterno_Cliente]])</f>
        <v>HERBER FILIBERTO PEÑA MEDINA</v>
      </c>
      <c r="T4253" s="53">
        <f>DATE(Tabla_Datos[[#This Row],[tAnio]],Tabla_Datos[[#This Row],[tMes]],Tabla_Datos[[#This Row],[tDia]])</f>
        <v>40774</v>
      </c>
      <c r="U4253" s="53" t="str">
        <f>IF(Tabla_Datos[[#This Row],[cProvincia]]="LIMA","LIMA","PROVINCIA")</f>
        <v>PROVINCIA</v>
      </c>
      <c r="V4253" s="53" t="str">
        <f>MID(Tabla_Datos[[#This Row],[pTelefono]],1,SEARCH("-",Tabla_Datos[[#This Row],[pTelefono]],1)-1)</f>
        <v>54</v>
      </c>
      <c r="W4253" s="53" t="str">
        <f>MID(Tabla_Datos[[#This Row],[pTelefono]],SEARCH("-",Tabla_Datos[[#This Row],[pTelefono]],1)+1,LEN(Tabla_Datos[[#This Row],[pTelefono]]))</f>
        <v>959012161</v>
      </c>
      <c r="X4253" s="53" t="str">
        <f>CONCATENATE(Tabla_Datos[[#This Row],[TipUrb]]," ",Tabla_Datos[[#This Row],[Calle]]," ",Tabla_Datos[[#This Row],[NumCalle]])</f>
        <v>UR . 0</v>
      </c>
      <c r="Y4253" t="s">
        <v>106</v>
      </c>
      <c r="Z4253" t="s">
        <v>122</v>
      </c>
      <c r="AA4253" t="s">
        <v>123</v>
      </c>
      <c r="AB4253" t="s">
        <v>95</v>
      </c>
      <c r="AC4253">
        <v>204</v>
      </c>
      <c r="AD4253" t="s">
        <v>161</v>
      </c>
      <c r="AE4253" t="s">
        <v>95</v>
      </c>
      <c r="AF4253" t="s">
        <v>95</v>
      </c>
      <c r="AG4253" s="51">
        <v>44377614</v>
      </c>
      <c r="AH4253" t="s">
        <v>95</v>
      </c>
      <c r="AI4253">
        <v>1</v>
      </c>
      <c r="AJ4253">
        <v>1</v>
      </c>
      <c r="AK4253" t="s">
        <v>221</v>
      </c>
      <c r="AL4253">
        <v>0</v>
      </c>
    </row>
    <row r="4254" spans="1:38">
      <c r="A4254">
        <v>3285016</v>
      </c>
      <c r="B4254" t="s">
        <v>13754</v>
      </c>
      <c r="C4254" t="s">
        <v>19</v>
      </c>
      <c r="D4254" t="s">
        <v>85</v>
      </c>
      <c r="E4254">
        <v>2011</v>
      </c>
      <c r="F4254">
        <v>8</v>
      </c>
      <c r="G4254">
        <v>19</v>
      </c>
      <c r="H4254" t="s">
        <v>86</v>
      </c>
      <c r="I4254" t="s">
        <v>202</v>
      </c>
      <c r="J4254" t="s">
        <v>203</v>
      </c>
      <c r="K4254" t="s">
        <v>203</v>
      </c>
      <c r="L4254" t="s">
        <v>86</v>
      </c>
      <c r="M4254" t="s">
        <v>88</v>
      </c>
      <c r="N4254" s="50">
        <v>20000021</v>
      </c>
      <c r="O4254" s="51">
        <v>2331468</v>
      </c>
      <c r="P4254" t="s">
        <v>13755</v>
      </c>
      <c r="Q4254" t="s">
        <v>13756</v>
      </c>
      <c r="R4254" t="s">
        <v>1410</v>
      </c>
      <c r="S4254" s="49" t="str">
        <f>CONCATENATE(Tabla_Datos[[#This Row],[Nombre_Cliente]]," ",Tabla_Datos[[#This Row],[ApellidoPaterno_Cliente]]," ",Tabla_Datos[[#This Row],[ApellidoMaterno_Cliente]])</f>
        <v>MANUEL GODOFREDO MEZONES MOREY</v>
      </c>
      <c r="T4254" s="53">
        <f>DATE(Tabla_Datos[[#This Row],[tAnio]],Tabla_Datos[[#This Row],[tMes]],Tabla_Datos[[#This Row],[tDia]])</f>
        <v>40774</v>
      </c>
      <c r="U4254" s="53" t="str">
        <f>IF(Tabla_Datos[[#This Row],[cProvincia]]="LIMA","LIMA","PROVINCIA")</f>
        <v>PROVINCIA</v>
      </c>
      <c r="V4254" s="53" t="str">
        <f>MID(Tabla_Datos[[#This Row],[pTelefono]],1,SEARCH("-",Tabla_Datos[[#This Row],[pTelefono]],1)-1)</f>
        <v>74</v>
      </c>
      <c r="W4254" s="53" t="str">
        <f>MID(Tabla_Datos[[#This Row],[pTelefono]],SEARCH("-",Tabla_Datos[[#This Row],[pTelefono]],1)+1,LEN(Tabla_Datos[[#This Row],[pTelefono]]))</f>
        <v>979695038</v>
      </c>
      <c r="X4254" s="53" t="str">
        <f>CONCATENATE(Tabla_Datos[[#This Row],[TipUrb]]," ",Tabla_Datos[[#This Row],[Calle]]," ",Tabla_Datos[[#This Row],[NumCalle]])</f>
        <v>UR VENUS 165</v>
      </c>
      <c r="Y4254" t="s">
        <v>208</v>
      </c>
      <c r="Z4254" t="s">
        <v>349</v>
      </c>
      <c r="AA4254" t="s">
        <v>350</v>
      </c>
      <c r="AB4254" t="s">
        <v>95</v>
      </c>
      <c r="AC4254" t="s">
        <v>95</v>
      </c>
      <c r="AD4254" t="s">
        <v>161</v>
      </c>
      <c r="AE4254" t="s">
        <v>95</v>
      </c>
      <c r="AF4254" t="s">
        <v>95</v>
      </c>
      <c r="AG4254" s="51">
        <v>7516032</v>
      </c>
      <c r="AH4254" t="s">
        <v>95</v>
      </c>
      <c r="AI4254">
        <v>1</v>
      </c>
      <c r="AJ4254">
        <v>1</v>
      </c>
      <c r="AK4254" t="s">
        <v>11704</v>
      </c>
      <c r="AL4254">
        <v>165</v>
      </c>
    </row>
    <row r="4255" spans="1:38">
      <c r="A4255">
        <v>3285161</v>
      </c>
      <c r="B4255" t="s">
        <v>13757</v>
      </c>
      <c r="C4255" t="s">
        <v>20</v>
      </c>
      <c r="D4255" t="s">
        <v>85</v>
      </c>
      <c r="E4255">
        <v>2011</v>
      </c>
      <c r="F4255">
        <v>8</v>
      </c>
      <c r="G4255">
        <v>19</v>
      </c>
      <c r="H4255" t="s">
        <v>86</v>
      </c>
      <c r="I4255" t="s">
        <v>202</v>
      </c>
      <c r="J4255" t="s">
        <v>203</v>
      </c>
      <c r="K4255" t="s">
        <v>203</v>
      </c>
      <c r="L4255" t="s">
        <v>86</v>
      </c>
      <c r="M4255" t="s">
        <v>88</v>
      </c>
      <c r="N4255" s="50">
        <v>20000021</v>
      </c>
      <c r="O4255" s="51">
        <v>2331649</v>
      </c>
      <c r="P4255" t="s">
        <v>13758</v>
      </c>
      <c r="Q4255" t="s">
        <v>6074</v>
      </c>
      <c r="R4255" t="s">
        <v>737</v>
      </c>
      <c r="S4255" s="49" t="str">
        <f>CONCATENATE(Tabla_Datos[[#This Row],[Nombre_Cliente]]," ",Tabla_Datos[[#This Row],[ApellidoPaterno_Cliente]]," ",Tabla_Datos[[#This Row],[ApellidoMaterno_Cliente]])</f>
        <v>MARISELA DEL CARMEN BOCANEGRA NEYRA</v>
      </c>
      <c r="T4255" s="53">
        <f>DATE(Tabla_Datos[[#This Row],[tAnio]],Tabla_Datos[[#This Row],[tMes]],Tabla_Datos[[#This Row],[tDia]])</f>
        <v>40774</v>
      </c>
      <c r="U4255" s="53" t="str">
        <f>IF(Tabla_Datos[[#This Row],[cProvincia]]="LIMA","LIMA","PROVINCIA")</f>
        <v>PROVINCIA</v>
      </c>
      <c r="V4255" s="53" t="str">
        <f>MID(Tabla_Datos[[#This Row],[pTelefono]],1,SEARCH("-",Tabla_Datos[[#This Row],[pTelefono]],1)-1)</f>
        <v>74</v>
      </c>
      <c r="W4255" s="53" t="str">
        <f>MID(Tabla_Datos[[#This Row],[pTelefono]],SEARCH("-",Tabla_Datos[[#This Row],[pTelefono]],1)+1,LEN(Tabla_Datos[[#This Row],[pTelefono]]))</f>
        <v>979913526</v>
      </c>
      <c r="X4255" s="53" t="str">
        <f>CONCATENATE(Tabla_Datos[[#This Row],[TipUrb]]," ",Tabla_Datos[[#This Row],[Calle]]," ",Tabla_Datos[[#This Row],[NumCalle]])</f>
        <v>UR VASQUEZ CANALES BENITO 155</v>
      </c>
      <c r="Y4255" t="s">
        <v>208</v>
      </c>
      <c r="Z4255" t="s">
        <v>349</v>
      </c>
      <c r="AA4255" t="s">
        <v>350</v>
      </c>
      <c r="AB4255" t="s">
        <v>95</v>
      </c>
      <c r="AC4255" t="s">
        <v>95</v>
      </c>
      <c r="AD4255" t="s">
        <v>161</v>
      </c>
      <c r="AE4255" t="s">
        <v>95</v>
      </c>
      <c r="AF4255" t="s">
        <v>95</v>
      </c>
      <c r="AG4255" s="51">
        <v>16760951</v>
      </c>
      <c r="AH4255" t="s">
        <v>95</v>
      </c>
      <c r="AI4255">
        <v>1</v>
      </c>
      <c r="AJ4255">
        <v>1</v>
      </c>
      <c r="AK4255" t="s">
        <v>13759</v>
      </c>
      <c r="AL4255">
        <v>155</v>
      </c>
    </row>
    <row r="4256" spans="1:38">
      <c r="A4256">
        <v>3284056</v>
      </c>
      <c r="B4256" t="s">
        <v>13760</v>
      </c>
      <c r="C4256" t="s">
        <v>20</v>
      </c>
      <c r="D4256" t="s">
        <v>143</v>
      </c>
      <c r="E4256">
        <v>2011</v>
      </c>
      <c r="F4256">
        <v>8</v>
      </c>
      <c r="G4256">
        <v>19</v>
      </c>
      <c r="H4256" t="s">
        <v>86</v>
      </c>
      <c r="I4256" t="s">
        <v>16</v>
      </c>
      <c r="J4256" t="s">
        <v>3277</v>
      </c>
      <c r="K4256" t="s">
        <v>3277</v>
      </c>
      <c r="L4256" t="s">
        <v>86</v>
      </c>
      <c r="M4256" t="s">
        <v>148</v>
      </c>
      <c r="N4256" s="50">
        <v>15845712</v>
      </c>
      <c r="O4256" s="51">
        <v>2330575</v>
      </c>
      <c r="P4256" t="s">
        <v>13761</v>
      </c>
      <c r="Q4256" t="s">
        <v>13762</v>
      </c>
      <c r="R4256" t="s">
        <v>780</v>
      </c>
      <c r="S4256" s="49" t="str">
        <f>CONCATENATE(Tabla_Datos[[#This Row],[Nombre_Cliente]]," ",Tabla_Datos[[#This Row],[ApellidoPaterno_Cliente]]," ",Tabla_Datos[[#This Row],[ApellidoMaterno_Cliente]])</f>
        <v>GIANCARLOS MOROYA SANCHEZ</v>
      </c>
      <c r="T4256" s="53">
        <f>DATE(Tabla_Datos[[#This Row],[tAnio]],Tabla_Datos[[#This Row],[tMes]],Tabla_Datos[[#This Row],[tDia]])</f>
        <v>40774</v>
      </c>
      <c r="U4256" s="53" t="str">
        <f>IF(Tabla_Datos[[#This Row],[cProvincia]]="LIMA","LIMA","PROVINCIA")</f>
        <v>PROVINCIA</v>
      </c>
      <c r="V4256" s="53" t="str">
        <f>MID(Tabla_Datos[[#This Row],[pTelefono]],1,SEARCH("-",Tabla_Datos[[#This Row],[pTelefono]],1)-1)</f>
        <v>1</v>
      </c>
      <c r="W4256" s="53" t="str">
        <f>MID(Tabla_Datos[[#This Row],[pTelefono]],SEARCH("-",Tabla_Datos[[#This Row],[pTelefono]],1)+1,LEN(Tabla_Datos[[#This Row],[pTelefono]]))</f>
        <v>989335872</v>
      </c>
      <c r="X4256" s="53" t="str">
        <f>CONCATENATE(Tabla_Datos[[#This Row],[TipUrb]]," ",Tabla_Datos[[#This Row],[Calle]]," ",Tabla_Datos[[#This Row],[NumCalle]])</f>
        <v>UR . 0</v>
      </c>
      <c r="Y4256" t="s">
        <v>92</v>
      </c>
      <c r="Z4256" t="s">
        <v>152</v>
      </c>
      <c r="AA4256" t="s">
        <v>153</v>
      </c>
      <c r="AB4256" t="s">
        <v>95</v>
      </c>
      <c r="AC4256" t="s">
        <v>95</v>
      </c>
      <c r="AD4256" t="s">
        <v>161</v>
      </c>
      <c r="AE4256" t="s">
        <v>13763</v>
      </c>
      <c r="AF4256">
        <v>6</v>
      </c>
      <c r="AG4256" s="51">
        <v>42600442</v>
      </c>
      <c r="AH4256" t="s">
        <v>95</v>
      </c>
      <c r="AI4256">
        <v>1</v>
      </c>
      <c r="AJ4256">
        <v>1</v>
      </c>
      <c r="AK4256" t="s">
        <v>221</v>
      </c>
      <c r="AL4256">
        <v>0</v>
      </c>
    </row>
    <row r="4257" spans="1:38">
      <c r="A4257">
        <v>3284941</v>
      </c>
      <c r="B4257" t="s">
        <v>13764</v>
      </c>
      <c r="C4257" t="s">
        <v>20</v>
      </c>
      <c r="D4257" t="s">
        <v>85</v>
      </c>
      <c r="E4257">
        <v>2011</v>
      </c>
      <c r="F4257">
        <v>8</v>
      </c>
      <c r="G4257">
        <v>19</v>
      </c>
      <c r="H4257" t="s">
        <v>86</v>
      </c>
      <c r="I4257" t="s">
        <v>16</v>
      </c>
      <c r="J4257" t="s">
        <v>16</v>
      </c>
      <c r="K4257" t="s">
        <v>308</v>
      </c>
      <c r="L4257" t="s">
        <v>86</v>
      </c>
      <c r="M4257" t="s">
        <v>88</v>
      </c>
      <c r="N4257" s="50">
        <v>20000021</v>
      </c>
      <c r="O4257" s="51">
        <v>2331398</v>
      </c>
      <c r="P4257" t="s">
        <v>8203</v>
      </c>
      <c r="Q4257" t="s">
        <v>457</v>
      </c>
      <c r="R4257" t="s">
        <v>13765</v>
      </c>
      <c r="S4257" s="49" t="str">
        <f>CONCATENATE(Tabla_Datos[[#This Row],[Nombre_Cliente]]," ",Tabla_Datos[[#This Row],[ApellidoPaterno_Cliente]]," ",Tabla_Datos[[#This Row],[ApellidoMaterno_Cliente]])</f>
        <v>JUANA DAVILA LOSTAUNAU DE FRANCO</v>
      </c>
      <c r="T4257" s="53">
        <f>DATE(Tabla_Datos[[#This Row],[tAnio]],Tabla_Datos[[#This Row],[tMes]],Tabla_Datos[[#This Row],[tDia]])</f>
        <v>40774</v>
      </c>
      <c r="U4257" s="53" t="str">
        <f>IF(Tabla_Datos[[#This Row],[cProvincia]]="LIMA","LIMA","PROVINCIA")</f>
        <v>LIMA</v>
      </c>
      <c r="V4257" s="53" t="str">
        <f>MID(Tabla_Datos[[#This Row],[pTelefono]],1,SEARCH("-",Tabla_Datos[[#This Row],[pTelefono]],1)-1)</f>
        <v>1</v>
      </c>
      <c r="W4257" s="53" t="str">
        <f>MID(Tabla_Datos[[#This Row],[pTelefono]],SEARCH("-",Tabla_Datos[[#This Row],[pTelefono]],1)+1,LEN(Tabla_Datos[[#This Row],[pTelefono]]))</f>
        <v>991683624</v>
      </c>
      <c r="X4257" s="53" t="str">
        <f>CONCATENATE(Tabla_Datos[[#This Row],[TipUrb]]," ",Tabla_Datos[[#This Row],[Calle]]," ",Tabla_Datos[[#This Row],[NumCalle]])</f>
        <v>- MATELLINI ARIOSTO 612</v>
      </c>
      <c r="Y4257" t="s">
        <v>92</v>
      </c>
      <c r="Z4257" t="s">
        <v>122</v>
      </c>
      <c r="AA4257" t="s">
        <v>123</v>
      </c>
      <c r="AB4257" t="s">
        <v>95</v>
      </c>
      <c r="AC4257" t="s">
        <v>95</v>
      </c>
      <c r="AD4257" t="s">
        <v>109</v>
      </c>
      <c r="AE4257" t="s">
        <v>95</v>
      </c>
      <c r="AF4257" t="s">
        <v>95</v>
      </c>
      <c r="AG4257" s="51">
        <v>6618633</v>
      </c>
      <c r="AH4257" t="s">
        <v>95</v>
      </c>
      <c r="AI4257">
        <v>1</v>
      </c>
      <c r="AJ4257">
        <v>1</v>
      </c>
      <c r="AK4257" t="s">
        <v>13766</v>
      </c>
      <c r="AL4257">
        <v>612</v>
      </c>
    </row>
    <row r="4258" spans="1:38">
      <c r="A4258">
        <v>3284928</v>
      </c>
      <c r="B4258" t="s">
        <v>13767</v>
      </c>
      <c r="C4258" t="s">
        <v>19</v>
      </c>
      <c r="D4258" t="s">
        <v>85</v>
      </c>
      <c r="E4258">
        <v>2011</v>
      </c>
      <c r="F4258">
        <v>8</v>
      </c>
      <c r="G4258">
        <v>19</v>
      </c>
      <c r="H4258" t="s">
        <v>144</v>
      </c>
      <c r="I4258" t="s">
        <v>16</v>
      </c>
      <c r="J4258" t="s">
        <v>16</v>
      </c>
      <c r="K4258" t="s">
        <v>696</v>
      </c>
      <c r="L4258" t="s">
        <v>86</v>
      </c>
      <c r="M4258" t="s">
        <v>88</v>
      </c>
      <c r="N4258" s="50">
        <v>29670856</v>
      </c>
      <c r="O4258" s="51">
        <v>2331388</v>
      </c>
      <c r="P4258" t="s">
        <v>13768</v>
      </c>
      <c r="Q4258" t="s">
        <v>95</v>
      </c>
      <c r="R4258" t="s">
        <v>95</v>
      </c>
      <c r="S4258" s="49" t="str">
        <f>CONCATENATE(Tabla_Datos[[#This Row],[Nombre_Cliente]]," ",Tabla_Datos[[#This Row],[ApellidoPaterno_Cliente]]," ",Tabla_Datos[[#This Row],[ApellidoMaterno_Cliente]])</f>
        <v xml:space="preserve">ESTUDIO ELVIRA MARTI    </v>
      </c>
      <c r="T4258" s="53">
        <f>DATE(Tabla_Datos[[#This Row],[tAnio]],Tabla_Datos[[#This Row],[tMes]],Tabla_Datos[[#This Row],[tDia]])</f>
        <v>40774</v>
      </c>
      <c r="U4258" s="53" t="str">
        <f>IF(Tabla_Datos[[#This Row],[cProvincia]]="LIMA","LIMA","PROVINCIA")</f>
        <v>LIMA</v>
      </c>
      <c r="V4258" s="53" t="str">
        <f>MID(Tabla_Datos[[#This Row],[pTelefono]],1,SEARCH("-",Tabla_Datos[[#This Row],[pTelefono]],1)-1)</f>
        <v>1</v>
      </c>
      <c r="W4258" s="53" t="str">
        <f>MID(Tabla_Datos[[#This Row],[pTelefono]],SEARCH("-",Tabla_Datos[[#This Row],[pTelefono]],1)+1,LEN(Tabla_Datos[[#This Row],[pTelefono]]))</f>
        <v>997918600</v>
      </c>
      <c r="X4258" s="53" t="str">
        <f>CONCATENATE(Tabla_Datos[[#This Row],[TipUrb]]," ",Tabla_Datos[[#This Row],[Calle]]," ",Tabla_Datos[[#This Row],[NumCalle]])</f>
        <v>UR TRINIDAD 431</v>
      </c>
      <c r="Y4258" t="s">
        <v>92</v>
      </c>
      <c r="Z4258" t="s">
        <v>196</v>
      </c>
      <c r="AA4258" t="s">
        <v>197</v>
      </c>
      <c r="AB4258" t="s">
        <v>95</v>
      </c>
      <c r="AC4258">
        <v>102</v>
      </c>
      <c r="AD4258" t="s">
        <v>161</v>
      </c>
      <c r="AE4258" t="s">
        <v>95</v>
      </c>
      <c r="AF4258" t="s">
        <v>95</v>
      </c>
      <c r="AG4258" s="51" t="s">
        <v>95</v>
      </c>
      <c r="AH4258">
        <v>2053774890</v>
      </c>
      <c r="AI4258">
        <v>1</v>
      </c>
      <c r="AJ4258">
        <v>1</v>
      </c>
      <c r="AK4258" t="s">
        <v>905</v>
      </c>
      <c r="AL4258">
        <v>431</v>
      </c>
    </row>
    <row r="4259" spans="1:38">
      <c r="A4259">
        <v>3285837</v>
      </c>
      <c r="B4259" t="s">
        <v>13769</v>
      </c>
      <c r="C4259" t="s">
        <v>18</v>
      </c>
      <c r="D4259" t="s">
        <v>85</v>
      </c>
      <c r="E4259">
        <v>2011</v>
      </c>
      <c r="F4259">
        <v>8</v>
      </c>
      <c r="G4259">
        <v>19</v>
      </c>
      <c r="H4259" t="s">
        <v>86</v>
      </c>
      <c r="I4259" t="s">
        <v>100</v>
      </c>
      <c r="J4259" t="s">
        <v>100</v>
      </c>
      <c r="K4259" t="s">
        <v>893</v>
      </c>
      <c r="L4259" t="s">
        <v>86</v>
      </c>
      <c r="M4259" t="s">
        <v>102</v>
      </c>
      <c r="N4259" s="50">
        <v>41055533</v>
      </c>
      <c r="O4259" s="51">
        <v>2332252</v>
      </c>
      <c r="P4259" t="s">
        <v>13770</v>
      </c>
      <c r="Q4259" t="s">
        <v>13572</v>
      </c>
      <c r="R4259" t="s">
        <v>13771</v>
      </c>
      <c r="S4259" s="49" t="str">
        <f>CONCATENATE(Tabla_Datos[[#This Row],[Nombre_Cliente]]," ",Tabla_Datos[[#This Row],[ApellidoPaterno_Cliente]]," ",Tabla_Datos[[#This Row],[ApellidoMaterno_Cliente]])</f>
        <v>VILMA YANET MOYA  JARAMILLO DE VALDIVI</v>
      </c>
      <c r="T4259" s="53">
        <f>DATE(Tabla_Datos[[#This Row],[tAnio]],Tabla_Datos[[#This Row],[tMes]],Tabla_Datos[[#This Row],[tDia]])</f>
        <v>40774</v>
      </c>
      <c r="U4259" s="53" t="str">
        <f>IF(Tabla_Datos[[#This Row],[cProvincia]]="LIMA","LIMA","PROVINCIA")</f>
        <v>PROVINCIA</v>
      </c>
      <c r="V4259" s="53" t="str">
        <f>MID(Tabla_Datos[[#This Row],[pTelefono]],1,SEARCH("-",Tabla_Datos[[#This Row],[pTelefono]],1)-1)</f>
        <v>54</v>
      </c>
      <c r="W4259" s="53" t="str">
        <f>MID(Tabla_Datos[[#This Row],[pTelefono]],SEARCH("-",Tabla_Datos[[#This Row],[pTelefono]],1)+1,LEN(Tabla_Datos[[#This Row],[pTelefono]]))</f>
        <v>449456</v>
      </c>
      <c r="X4259" s="53" t="str">
        <f>CONCATENATE(Tabla_Datos[[#This Row],[TipUrb]]," ",Tabla_Datos[[#This Row],[Calle]]," ",Tabla_Datos[[#This Row],[NumCalle]])</f>
        <v>- PUERTO MALDONADO 110</v>
      </c>
      <c r="Y4259" t="s">
        <v>106</v>
      </c>
      <c r="Z4259" t="s">
        <v>107</v>
      </c>
      <c r="AA4259" t="s">
        <v>108</v>
      </c>
      <c r="AB4259" t="s">
        <v>95</v>
      </c>
      <c r="AC4259" t="s">
        <v>95</v>
      </c>
      <c r="AD4259" t="s">
        <v>109</v>
      </c>
      <c r="AE4259" t="s">
        <v>95</v>
      </c>
      <c r="AG4259" s="51">
        <v>16804937</v>
      </c>
      <c r="AI4259">
        <v>26</v>
      </c>
      <c r="AJ4259">
        <v>26</v>
      </c>
      <c r="AK4259" t="s">
        <v>13772</v>
      </c>
      <c r="AL4259">
        <v>110</v>
      </c>
    </row>
    <row r="4260" spans="1:38">
      <c r="A4260">
        <v>3285066</v>
      </c>
      <c r="B4260" t="s">
        <v>13773</v>
      </c>
      <c r="C4260" t="s">
        <v>20</v>
      </c>
      <c r="D4260" t="s">
        <v>224</v>
      </c>
      <c r="E4260">
        <v>2011</v>
      </c>
      <c r="F4260">
        <v>8</v>
      </c>
      <c r="G4260">
        <v>19</v>
      </c>
      <c r="H4260" t="s">
        <v>86</v>
      </c>
      <c r="I4260" t="s">
        <v>100</v>
      </c>
      <c r="J4260" t="s">
        <v>100</v>
      </c>
      <c r="K4260" t="s">
        <v>582</v>
      </c>
      <c r="L4260" t="s">
        <v>86</v>
      </c>
      <c r="M4260" t="s">
        <v>88</v>
      </c>
      <c r="N4260" s="50">
        <v>20000040</v>
      </c>
      <c r="O4260" s="51">
        <v>2331541</v>
      </c>
      <c r="P4260" t="s">
        <v>13774</v>
      </c>
      <c r="Q4260" t="s">
        <v>8253</v>
      </c>
      <c r="R4260" t="s">
        <v>13775</v>
      </c>
      <c r="S4260" s="49" t="str">
        <f>CONCATENATE(Tabla_Datos[[#This Row],[Nombre_Cliente]]," ",Tabla_Datos[[#This Row],[ApellidoPaterno_Cliente]]," ",Tabla_Datos[[#This Row],[ApellidoMaterno_Cliente]])</f>
        <v>LUIS RICARDO HINOJOSA CHAUCA</v>
      </c>
      <c r="T4260" s="53">
        <f>DATE(Tabla_Datos[[#This Row],[tAnio]],Tabla_Datos[[#This Row],[tMes]],Tabla_Datos[[#This Row],[tDia]])</f>
        <v>40774</v>
      </c>
      <c r="U4260" s="53" t="str">
        <f>IF(Tabla_Datos[[#This Row],[cProvincia]]="LIMA","LIMA","PROVINCIA")</f>
        <v>PROVINCIA</v>
      </c>
      <c r="V4260" s="53" t="str">
        <f>MID(Tabla_Datos[[#This Row],[pTelefono]],1,SEARCH("-",Tabla_Datos[[#This Row],[pTelefono]],1)-1)</f>
        <v>54</v>
      </c>
      <c r="W4260" s="53" t="str">
        <f>MID(Tabla_Datos[[#This Row],[pTelefono]],SEARCH("-",Tabla_Datos[[#This Row],[pTelefono]],1)+1,LEN(Tabla_Datos[[#This Row],[pTelefono]]))</f>
        <v>54337336</v>
      </c>
      <c r="X4260" s="53" t="str">
        <f>CONCATENATE(Tabla_Datos[[#This Row],[TipUrb]]," ",Tabla_Datos[[#This Row],[Calle]]," ",Tabla_Datos[[#This Row],[NumCalle]])</f>
        <v>- AREQUIPA 1308</v>
      </c>
      <c r="Y4260" t="s">
        <v>106</v>
      </c>
      <c r="Z4260" t="s">
        <v>349</v>
      </c>
      <c r="AA4260" t="s">
        <v>350</v>
      </c>
      <c r="AB4260" t="s">
        <v>95</v>
      </c>
      <c r="AC4260" t="s">
        <v>95</v>
      </c>
      <c r="AD4260" t="s">
        <v>109</v>
      </c>
      <c r="AE4260" t="s">
        <v>95</v>
      </c>
      <c r="AF4260" t="s">
        <v>95</v>
      </c>
      <c r="AG4260" s="51">
        <v>41639195</v>
      </c>
      <c r="AH4260" t="s">
        <v>95</v>
      </c>
      <c r="AI4260">
        <v>1</v>
      </c>
      <c r="AJ4260">
        <v>1</v>
      </c>
      <c r="AK4260" t="s">
        <v>100</v>
      </c>
      <c r="AL4260">
        <v>1308</v>
      </c>
    </row>
    <row r="4261" spans="1:38">
      <c r="A4261">
        <v>3284700</v>
      </c>
      <c r="B4261" t="s">
        <v>13776</v>
      </c>
      <c r="C4261" t="s">
        <v>20</v>
      </c>
      <c r="D4261" t="s">
        <v>85</v>
      </c>
      <c r="E4261">
        <v>2011</v>
      </c>
      <c r="F4261">
        <v>8</v>
      </c>
      <c r="G4261">
        <v>19</v>
      </c>
      <c r="H4261" t="s">
        <v>86</v>
      </c>
      <c r="I4261" t="s">
        <v>16</v>
      </c>
      <c r="J4261" t="s">
        <v>16</v>
      </c>
      <c r="K4261" t="s">
        <v>1213</v>
      </c>
      <c r="L4261" t="s">
        <v>86</v>
      </c>
      <c r="M4261" t="s">
        <v>88</v>
      </c>
      <c r="N4261" s="50">
        <v>10762376</v>
      </c>
      <c r="O4261" s="51">
        <v>2331171</v>
      </c>
      <c r="P4261" t="s">
        <v>13777</v>
      </c>
      <c r="Q4261" t="s">
        <v>1972</v>
      </c>
      <c r="R4261" t="s">
        <v>1042</v>
      </c>
      <c r="S4261" s="49" t="str">
        <f>CONCATENATE(Tabla_Datos[[#This Row],[Nombre_Cliente]]," ",Tabla_Datos[[#This Row],[ApellidoPaterno_Cliente]]," ",Tabla_Datos[[#This Row],[ApellidoMaterno_Cliente]])</f>
        <v>DIANA ROSARIO PAREDES SAAVEDRA</v>
      </c>
      <c r="T4261" s="53">
        <f>DATE(Tabla_Datos[[#This Row],[tAnio]],Tabla_Datos[[#This Row],[tMes]],Tabla_Datos[[#This Row],[tDia]])</f>
        <v>40774</v>
      </c>
      <c r="U4261" s="53" t="str">
        <f>IF(Tabla_Datos[[#This Row],[cProvincia]]="LIMA","LIMA","PROVINCIA")</f>
        <v>LIMA</v>
      </c>
      <c r="V4261" s="53" t="str">
        <f>MID(Tabla_Datos[[#This Row],[pTelefono]],1,SEARCH("-",Tabla_Datos[[#This Row],[pTelefono]],1)-1)</f>
        <v>1</v>
      </c>
      <c r="W4261" s="53" t="str">
        <f>MID(Tabla_Datos[[#This Row],[pTelefono]],SEARCH("-",Tabla_Datos[[#This Row],[pTelefono]],1)+1,LEN(Tabla_Datos[[#This Row],[pTelefono]]))</f>
        <v>14871930</v>
      </c>
      <c r="X4261" s="53" t="str">
        <f>CONCATENATE(Tabla_Datos[[#This Row],[TipUrb]]," ",Tabla_Datos[[#This Row],[Calle]]," ",Tabla_Datos[[#This Row],[NumCalle]])</f>
        <v>UR BACA ESTEBAN 179</v>
      </c>
      <c r="Y4261" t="s">
        <v>92</v>
      </c>
      <c r="Z4261" t="s">
        <v>122</v>
      </c>
      <c r="AA4261" t="s">
        <v>123</v>
      </c>
      <c r="AB4261" t="s">
        <v>95</v>
      </c>
      <c r="AC4261" t="s">
        <v>95</v>
      </c>
      <c r="AD4261" t="s">
        <v>161</v>
      </c>
      <c r="AE4261" t="s">
        <v>474</v>
      </c>
      <c r="AF4261">
        <v>30</v>
      </c>
      <c r="AG4261" s="51">
        <v>7828648</v>
      </c>
      <c r="AH4261" t="s">
        <v>95</v>
      </c>
      <c r="AI4261">
        <v>1</v>
      </c>
      <c r="AJ4261">
        <v>1</v>
      </c>
      <c r="AK4261" t="s">
        <v>13778</v>
      </c>
      <c r="AL4261">
        <v>179</v>
      </c>
    </row>
    <row r="4262" spans="1:38">
      <c r="A4262">
        <v>3285667</v>
      </c>
      <c r="B4262" t="s">
        <v>13779</v>
      </c>
      <c r="C4262" t="s">
        <v>19</v>
      </c>
      <c r="D4262" t="s">
        <v>85</v>
      </c>
      <c r="E4262">
        <v>2011</v>
      </c>
      <c r="F4262">
        <v>8</v>
      </c>
      <c r="G4262">
        <v>19</v>
      </c>
      <c r="H4262" t="s">
        <v>86</v>
      </c>
      <c r="I4262" t="s">
        <v>16</v>
      </c>
      <c r="J4262" t="s">
        <v>16</v>
      </c>
      <c r="K4262" t="s">
        <v>374</v>
      </c>
      <c r="L4262" t="s">
        <v>86</v>
      </c>
      <c r="M4262" t="s">
        <v>88</v>
      </c>
      <c r="N4262" s="50">
        <v>6670309</v>
      </c>
      <c r="O4262" s="51">
        <v>2332126</v>
      </c>
      <c r="P4262" t="s">
        <v>13780</v>
      </c>
      <c r="Q4262" t="s">
        <v>13781</v>
      </c>
      <c r="R4262" t="s">
        <v>13782</v>
      </c>
      <c r="S4262" s="49" t="str">
        <f>CONCATENATE(Tabla_Datos[[#This Row],[Nombre_Cliente]]," ",Tabla_Datos[[#This Row],[ApellidoPaterno_Cliente]]," ",Tabla_Datos[[#This Row],[ApellidoMaterno_Cliente]])</f>
        <v>MARIO ALVINO YNGA TRIVIÑO</v>
      </c>
      <c r="T4262" s="53">
        <f>DATE(Tabla_Datos[[#This Row],[tAnio]],Tabla_Datos[[#This Row],[tMes]],Tabla_Datos[[#This Row],[tDia]])</f>
        <v>40774</v>
      </c>
      <c r="U4262" s="53" t="str">
        <f>IF(Tabla_Datos[[#This Row],[cProvincia]]="LIMA","LIMA","PROVINCIA")</f>
        <v>LIMA</v>
      </c>
      <c r="V4262" s="53" t="str">
        <f>MID(Tabla_Datos[[#This Row],[pTelefono]],1,SEARCH("-",Tabla_Datos[[#This Row],[pTelefono]],1)-1)</f>
        <v>1</v>
      </c>
      <c r="W4262" s="53" t="str">
        <f>MID(Tabla_Datos[[#This Row],[pTelefono]],SEARCH("-",Tabla_Datos[[#This Row],[pTelefono]],1)+1,LEN(Tabla_Datos[[#This Row],[pTelefono]]))</f>
        <v>980697959</v>
      </c>
      <c r="X4262" s="53" t="str">
        <f>CONCATENATE(Tabla_Datos[[#This Row],[TipUrb]]," ",Tabla_Datos[[#This Row],[Calle]]," ",Tabla_Datos[[#This Row],[NumCalle]])</f>
        <v>RS SAN JOSE 257</v>
      </c>
      <c r="Y4262" t="s">
        <v>92</v>
      </c>
      <c r="Z4262" t="s">
        <v>122</v>
      </c>
      <c r="AA4262" t="s">
        <v>123</v>
      </c>
      <c r="AB4262" t="s">
        <v>95</v>
      </c>
      <c r="AC4262" t="s">
        <v>95</v>
      </c>
      <c r="AD4262" t="s">
        <v>435</v>
      </c>
      <c r="AE4262" t="s">
        <v>95</v>
      </c>
      <c r="AF4262" t="s">
        <v>95</v>
      </c>
      <c r="AG4262" s="51">
        <v>9261729</v>
      </c>
      <c r="AH4262" t="s">
        <v>95</v>
      </c>
      <c r="AI4262">
        <v>1</v>
      </c>
      <c r="AJ4262">
        <v>1</v>
      </c>
      <c r="AK4262" t="s">
        <v>1342</v>
      </c>
      <c r="AL4262">
        <v>257</v>
      </c>
    </row>
    <row r="4263" spans="1:38">
      <c r="A4263">
        <v>3284865</v>
      </c>
      <c r="B4263" t="s">
        <v>13783</v>
      </c>
      <c r="C4263" t="s">
        <v>19</v>
      </c>
      <c r="D4263" t="s">
        <v>143</v>
      </c>
      <c r="E4263">
        <v>2011</v>
      </c>
      <c r="F4263">
        <v>8</v>
      </c>
      <c r="G4263">
        <v>19</v>
      </c>
      <c r="H4263" t="s">
        <v>144</v>
      </c>
      <c r="I4263" t="s">
        <v>141</v>
      </c>
      <c r="J4263" t="s">
        <v>521</v>
      </c>
      <c r="K4263" t="s">
        <v>1881</v>
      </c>
      <c r="L4263" t="s">
        <v>86</v>
      </c>
      <c r="M4263" t="s">
        <v>294</v>
      </c>
      <c r="N4263" s="50">
        <v>40246017</v>
      </c>
      <c r="O4263" s="51">
        <v>2331330</v>
      </c>
      <c r="P4263" t="s">
        <v>12102</v>
      </c>
      <c r="Q4263" t="s">
        <v>2200</v>
      </c>
      <c r="R4263" t="s">
        <v>13784</v>
      </c>
      <c r="S4263" s="49" t="str">
        <f>CONCATENATE(Tabla_Datos[[#This Row],[Nombre_Cliente]]," ",Tabla_Datos[[#This Row],[ApellidoPaterno_Cliente]]," ",Tabla_Datos[[#This Row],[ApellidoMaterno_Cliente]])</f>
        <v>TOMASA SOTO GALUFE DE TORRES</v>
      </c>
      <c r="T4263" s="53">
        <f>DATE(Tabla_Datos[[#This Row],[tAnio]],Tabla_Datos[[#This Row],[tMes]],Tabla_Datos[[#This Row],[tDia]])</f>
        <v>40774</v>
      </c>
      <c r="U4263" s="53" t="str">
        <f>IF(Tabla_Datos[[#This Row],[cProvincia]]="LIMA","LIMA","PROVINCIA")</f>
        <v>PROVINCIA</v>
      </c>
      <c r="V4263" s="53" t="str">
        <f>MID(Tabla_Datos[[#This Row],[pTelefono]],1,SEARCH("-",Tabla_Datos[[#This Row],[pTelefono]],1)-1)</f>
        <v>64</v>
      </c>
      <c r="W4263" s="53" t="str">
        <f>MID(Tabla_Datos[[#This Row],[pTelefono]],SEARCH("-",Tabla_Datos[[#This Row],[pTelefono]],1)+1,LEN(Tabla_Datos[[#This Row],[pTelefono]]))</f>
        <v>989162386</v>
      </c>
      <c r="X4263" s="53" t="str">
        <f>CONCATENATE(Tabla_Datos[[#This Row],[TipUrb]]," ",Tabla_Datos[[#This Row],[Calle]]," ",Tabla_Datos[[#This Row],[NumCalle]])</f>
        <v xml:space="preserve">  CIRCUNVALACION 517</v>
      </c>
      <c r="Y4263" t="s">
        <v>525</v>
      </c>
      <c r="Z4263" t="s">
        <v>152</v>
      </c>
      <c r="AA4263" t="s">
        <v>153</v>
      </c>
      <c r="AB4263" t="s">
        <v>95</v>
      </c>
      <c r="AC4263" t="s">
        <v>95</v>
      </c>
      <c r="AD4263" t="s">
        <v>95</v>
      </c>
      <c r="AE4263" t="s">
        <v>95</v>
      </c>
      <c r="AF4263" t="s">
        <v>95</v>
      </c>
      <c r="AG4263" s="51" t="s">
        <v>95</v>
      </c>
      <c r="AH4263">
        <v>1020073900</v>
      </c>
      <c r="AI4263">
        <v>1</v>
      </c>
      <c r="AJ4263">
        <v>1</v>
      </c>
      <c r="AK4263" t="s">
        <v>1064</v>
      </c>
      <c r="AL4263">
        <v>517</v>
      </c>
    </row>
    <row r="4264" spans="1:38">
      <c r="A4264">
        <v>3285297</v>
      </c>
      <c r="B4264" t="s">
        <v>10786</v>
      </c>
      <c r="C4264" t="s">
        <v>19</v>
      </c>
      <c r="D4264" t="s">
        <v>85</v>
      </c>
      <c r="E4264">
        <v>2011</v>
      </c>
      <c r="F4264">
        <v>8</v>
      </c>
      <c r="G4264">
        <v>19</v>
      </c>
      <c r="H4264" t="s">
        <v>86</v>
      </c>
      <c r="I4264" t="s">
        <v>241</v>
      </c>
      <c r="J4264" t="s">
        <v>242</v>
      </c>
      <c r="K4264" t="s">
        <v>242</v>
      </c>
      <c r="L4264" t="s">
        <v>86</v>
      </c>
      <c r="M4264" t="s">
        <v>148</v>
      </c>
      <c r="N4264" s="50">
        <v>10285305</v>
      </c>
      <c r="O4264" s="51">
        <v>2331802</v>
      </c>
      <c r="P4264" t="s">
        <v>1978</v>
      </c>
      <c r="Q4264" t="s">
        <v>4251</v>
      </c>
      <c r="R4264" t="s">
        <v>9080</v>
      </c>
      <c r="S4264" s="49" t="str">
        <f>CONCATENATE(Tabla_Datos[[#This Row],[Nombre_Cliente]]," ",Tabla_Datos[[#This Row],[ApellidoPaterno_Cliente]]," ",Tabla_Datos[[#This Row],[ApellidoMaterno_Cliente]])</f>
        <v>MARCO ANTONIO VELASQUEZ MENDOCILLA</v>
      </c>
      <c r="T4264" s="53">
        <f>DATE(Tabla_Datos[[#This Row],[tAnio]],Tabla_Datos[[#This Row],[tMes]],Tabla_Datos[[#This Row],[tDia]])</f>
        <v>40774</v>
      </c>
      <c r="U4264" s="53" t="str">
        <f>IF(Tabla_Datos[[#This Row],[cProvincia]]="LIMA","LIMA","PROVINCIA")</f>
        <v>PROVINCIA</v>
      </c>
      <c r="V4264" s="53" t="str">
        <f>MID(Tabla_Datos[[#This Row],[pTelefono]],1,SEARCH("-",Tabla_Datos[[#This Row],[pTelefono]],1)-1)</f>
        <v>44</v>
      </c>
      <c r="W4264" s="53" t="str">
        <f>MID(Tabla_Datos[[#This Row],[pTelefono]],SEARCH("-",Tabla_Datos[[#This Row],[pTelefono]],1)+1,LEN(Tabla_Datos[[#This Row],[pTelefono]]))</f>
        <v>949491247</v>
      </c>
      <c r="X4264" s="53" t="str">
        <f>CONCATENATE(Tabla_Datos[[#This Row],[TipUrb]]," ",Tabla_Datos[[#This Row],[Calle]]," ",Tabla_Datos[[#This Row],[NumCalle]])</f>
        <v>UR JOAQUIN OLMEDO 237</v>
      </c>
      <c r="Y4264" t="s">
        <v>246</v>
      </c>
      <c r="Z4264" t="s">
        <v>349</v>
      </c>
      <c r="AA4264" t="s">
        <v>350</v>
      </c>
      <c r="AB4264" t="s">
        <v>95</v>
      </c>
      <c r="AC4264" t="s">
        <v>95</v>
      </c>
      <c r="AD4264" t="s">
        <v>161</v>
      </c>
      <c r="AE4264" t="s">
        <v>95</v>
      </c>
      <c r="AF4264" t="s">
        <v>95</v>
      </c>
      <c r="AG4264" s="51">
        <v>46569858</v>
      </c>
      <c r="AH4264" t="s">
        <v>95</v>
      </c>
      <c r="AI4264">
        <v>1</v>
      </c>
      <c r="AJ4264">
        <v>1</v>
      </c>
      <c r="AK4264" t="s">
        <v>13785</v>
      </c>
      <c r="AL4264">
        <v>237</v>
      </c>
    </row>
    <row r="4265" spans="1:38">
      <c r="A4265">
        <v>3283938</v>
      </c>
      <c r="B4265" t="s">
        <v>13786</v>
      </c>
      <c r="C4265" t="s">
        <v>20</v>
      </c>
      <c r="D4265" t="s">
        <v>143</v>
      </c>
      <c r="E4265">
        <v>2011</v>
      </c>
      <c r="F4265">
        <v>8</v>
      </c>
      <c r="G4265">
        <v>19</v>
      </c>
      <c r="H4265" t="s">
        <v>86</v>
      </c>
      <c r="I4265" t="s">
        <v>16</v>
      </c>
      <c r="J4265" t="s">
        <v>16</v>
      </c>
      <c r="K4265" t="s">
        <v>126</v>
      </c>
      <c r="L4265" t="s">
        <v>86</v>
      </c>
      <c r="M4265" t="s">
        <v>88</v>
      </c>
      <c r="N4265" s="50">
        <v>8841820</v>
      </c>
      <c r="O4265" s="51">
        <v>2330476</v>
      </c>
      <c r="P4265" t="s">
        <v>3094</v>
      </c>
      <c r="Q4265" t="s">
        <v>13787</v>
      </c>
      <c r="R4265" t="s">
        <v>2789</v>
      </c>
      <c r="S4265" s="49" t="str">
        <f>CONCATENATE(Tabla_Datos[[#This Row],[Nombre_Cliente]]," ",Tabla_Datos[[#This Row],[ApellidoPaterno_Cliente]]," ",Tabla_Datos[[#This Row],[ApellidoMaterno_Cliente]])</f>
        <v>WILFREDO TONQUIPA JUAREZ</v>
      </c>
      <c r="T4265" s="53">
        <f>DATE(Tabla_Datos[[#This Row],[tAnio]],Tabla_Datos[[#This Row],[tMes]],Tabla_Datos[[#This Row],[tDia]])</f>
        <v>40774</v>
      </c>
      <c r="U4265" s="53" t="str">
        <f>IF(Tabla_Datos[[#This Row],[cProvincia]]="LIMA","LIMA","PROVINCIA")</f>
        <v>LIMA</v>
      </c>
      <c r="V4265" s="53" t="str">
        <f>MID(Tabla_Datos[[#This Row],[pTelefono]],1,SEARCH("-",Tabla_Datos[[#This Row],[pTelefono]],1)-1)</f>
        <v>1</v>
      </c>
      <c r="W4265" s="53" t="str">
        <f>MID(Tabla_Datos[[#This Row],[pTelefono]],SEARCH("-",Tabla_Datos[[#This Row],[pTelefono]],1)+1,LEN(Tabla_Datos[[#This Row],[pTelefono]]))</f>
        <v>991610332</v>
      </c>
      <c r="X4265" s="53" t="str">
        <f>CONCATENATE(Tabla_Datos[[#This Row],[TipUrb]]," ",Tabla_Datos[[#This Row],[Calle]]," ",Tabla_Datos[[#This Row],[NumCalle]])</f>
        <v>AH . 0</v>
      </c>
      <c r="Y4265" t="s">
        <v>92</v>
      </c>
      <c r="Z4265" t="s">
        <v>152</v>
      </c>
      <c r="AA4265" t="s">
        <v>153</v>
      </c>
      <c r="AB4265" t="s">
        <v>95</v>
      </c>
      <c r="AC4265" t="s">
        <v>95</v>
      </c>
      <c r="AD4265" t="s">
        <v>96</v>
      </c>
      <c r="AE4265" t="s">
        <v>3731</v>
      </c>
      <c r="AF4265">
        <v>3</v>
      </c>
      <c r="AG4265" s="51">
        <v>42309805</v>
      </c>
      <c r="AH4265" t="s">
        <v>95</v>
      </c>
      <c r="AI4265">
        <v>1</v>
      </c>
      <c r="AJ4265">
        <v>1</v>
      </c>
      <c r="AK4265" t="s">
        <v>221</v>
      </c>
      <c r="AL4265">
        <v>0</v>
      </c>
    </row>
    <row r="4266" spans="1:38">
      <c r="A4266">
        <v>3285223</v>
      </c>
      <c r="B4266" t="s">
        <v>13788</v>
      </c>
      <c r="C4266" t="s">
        <v>19</v>
      </c>
      <c r="D4266" t="s">
        <v>85</v>
      </c>
      <c r="E4266">
        <v>2011</v>
      </c>
      <c r="F4266">
        <v>8</v>
      </c>
      <c r="G4266">
        <v>19</v>
      </c>
      <c r="H4266" t="s">
        <v>144</v>
      </c>
      <c r="I4266" t="s">
        <v>241</v>
      </c>
      <c r="J4266" t="s">
        <v>242</v>
      </c>
      <c r="K4266" t="s">
        <v>242</v>
      </c>
      <c r="L4266" t="s">
        <v>144</v>
      </c>
      <c r="M4266" t="s">
        <v>88</v>
      </c>
      <c r="O4266" s="51">
        <v>2331722</v>
      </c>
      <c r="P4266" t="s">
        <v>13789</v>
      </c>
      <c r="Q4266" t="s">
        <v>1880</v>
      </c>
      <c r="R4266" t="s">
        <v>511</v>
      </c>
      <c r="S4266" s="49" t="str">
        <f>CONCATENATE(Tabla_Datos[[#This Row],[Nombre_Cliente]]," ",Tabla_Datos[[#This Row],[ApellidoPaterno_Cliente]]," ",Tabla_Datos[[#This Row],[ApellidoMaterno_Cliente]])</f>
        <v>ZOILA LUZ PERALTA RUIZ</v>
      </c>
      <c r="T4266" s="53">
        <f>DATE(Tabla_Datos[[#This Row],[tAnio]],Tabla_Datos[[#This Row],[tMes]],Tabla_Datos[[#This Row],[tDia]])</f>
        <v>40774</v>
      </c>
      <c r="U4266" s="53" t="str">
        <f>IF(Tabla_Datos[[#This Row],[cProvincia]]="LIMA","LIMA","PROVINCIA")</f>
        <v>PROVINCIA</v>
      </c>
      <c r="V4266" s="53" t="str">
        <f>MID(Tabla_Datos[[#This Row],[pTelefono]],1,SEARCH("-",Tabla_Datos[[#This Row],[pTelefono]],1)-1)</f>
        <v>44</v>
      </c>
      <c r="W4266" s="53" t="str">
        <f>MID(Tabla_Datos[[#This Row],[pTelefono]],SEARCH("-",Tabla_Datos[[#This Row],[pTelefono]],1)+1,LEN(Tabla_Datos[[#This Row],[pTelefono]]))</f>
        <v>989370351</v>
      </c>
      <c r="X4266" s="53" t="str">
        <f>CONCATENATE(Tabla_Datos[[#This Row],[TipUrb]]," ",Tabla_Datos[[#This Row],[Calle]]," ",Tabla_Datos[[#This Row],[NumCalle]])</f>
        <v>UR MARTINEZ DE COMPAGON J. 911</v>
      </c>
      <c r="Y4266" t="s">
        <v>246</v>
      </c>
      <c r="Z4266" t="s">
        <v>349</v>
      </c>
      <c r="AA4266" t="s">
        <v>350</v>
      </c>
      <c r="AB4266">
        <v>4</v>
      </c>
      <c r="AC4266" t="s">
        <v>13790</v>
      </c>
      <c r="AD4266" t="s">
        <v>161</v>
      </c>
      <c r="AE4266" t="s">
        <v>95</v>
      </c>
      <c r="AF4266" t="s">
        <v>95</v>
      </c>
      <c r="AG4266" s="51">
        <v>23825138</v>
      </c>
      <c r="AH4266" t="s">
        <v>95</v>
      </c>
      <c r="AI4266">
        <v>1</v>
      </c>
      <c r="AJ4266">
        <v>1</v>
      </c>
      <c r="AK4266" t="s">
        <v>13791</v>
      </c>
      <c r="AL4266">
        <v>911</v>
      </c>
    </row>
    <row r="4267" spans="1:38">
      <c r="A4267">
        <v>3287494</v>
      </c>
      <c r="B4267" t="s">
        <v>13792</v>
      </c>
      <c r="C4267" t="s">
        <v>18</v>
      </c>
      <c r="D4267" t="s">
        <v>85</v>
      </c>
      <c r="E4267">
        <v>2011</v>
      </c>
      <c r="F4267">
        <v>8</v>
      </c>
      <c r="G4267">
        <v>19</v>
      </c>
      <c r="H4267" t="s">
        <v>86</v>
      </c>
      <c r="I4267" t="s">
        <v>16</v>
      </c>
      <c r="J4267" t="s">
        <v>16</v>
      </c>
      <c r="K4267" t="s">
        <v>487</v>
      </c>
      <c r="L4267" t="s">
        <v>86</v>
      </c>
      <c r="M4267" t="s">
        <v>88</v>
      </c>
      <c r="N4267" s="50">
        <v>99999999</v>
      </c>
      <c r="O4267" s="51">
        <v>2331291</v>
      </c>
      <c r="P4267" t="s">
        <v>11224</v>
      </c>
      <c r="Q4267" t="s">
        <v>6080</v>
      </c>
      <c r="R4267" t="s">
        <v>4921</v>
      </c>
      <c r="S4267" s="49" t="str">
        <f>CONCATENATE(Tabla_Datos[[#This Row],[Nombre_Cliente]]," ",Tabla_Datos[[#This Row],[ApellidoPaterno_Cliente]]," ",Tabla_Datos[[#This Row],[ApellidoMaterno_Cliente]])</f>
        <v>JESUS MARTIN PADILLA  MURILLO</v>
      </c>
      <c r="T4267" s="53">
        <f>DATE(Tabla_Datos[[#This Row],[tAnio]],Tabla_Datos[[#This Row],[tMes]],Tabla_Datos[[#This Row],[tDia]])</f>
        <v>40774</v>
      </c>
      <c r="U4267" s="53" t="str">
        <f>IF(Tabla_Datos[[#This Row],[cProvincia]]="LIMA","LIMA","PROVINCIA")</f>
        <v>LIMA</v>
      </c>
      <c r="V4267" s="53" t="str">
        <f>MID(Tabla_Datos[[#This Row],[pTelefono]],1,SEARCH("-",Tabla_Datos[[#This Row],[pTelefono]],1)-1)</f>
        <v>1</v>
      </c>
      <c r="W4267" s="53" t="str">
        <f>MID(Tabla_Datos[[#This Row],[pTelefono]],SEARCH("-",Tabla_Datos[[#This Row],[pTelefono]],1)+1,LEN(Tabla_Datos[[#This Row],[pTelefono]]))</f>
        <v>980644153</v>
      </c>
      <c r="X4267" s="53" t="str">
        <f>CONCATENATE(Tabla_Datos[[#This Row],[TipUrb]]," ",Tabla_Datos[[#This Row],[Calle]]," ",Tabla_Datos[[#This Row],[NumCalle]])</f>
        <v>UR CAJAMARQUILLA 1110</v>
      </c>
      <c r="Y4267" t="s">
        <v>92</v>
      </c>
      <c r="Z4267" t="s">
        <v>93</v>
      </c>
      <c r="AA4267" t="s">
        <v>94</v>
      </c>
      <c r="AB4267">
        <v>2</v>
      </c>
      <c r="AC4267" t="s">
        <v>95</v>
      </c>
      <c r="AD4267" t="s">
        <v>161</v>
      </c>
      <c r="AE4267" t="s">
        <v>95</v>
      </c>
      <c r="AG4267" s="51">
        <v>41859608</v>
      </c>
      <c r="AI4267">
        <v>26</v>
      </c>
      <c r="AJ4267">
        <v>26</v>
      </c>
      <c r="AK4267" t="s">
        <v>6509</v>
      </c>
      <c r="AL4267">
        <v>1110</v>
      </c>
    </row>
    <row r="4268" spans="1:38">
      <c r="A4268">
        <v>3285174</v>
      </c>
      <c r="B4268" t="s">
        <v>13793</v>
      </c>
      <c r="C4268" t="s">
        <v>20</v>
      </c>
      <c r="D4268" t="s">
        <v>85</v>
      </c>
      <c r="E4268">
        <v>2011</v>
      </c>
      <c r="F4268">
        <v>8</v>
      </c>
      <c r="G4268">
        <v>19</v>
      </c>
      <c r="H4268" t="s">
        <v>144</v>
      </c>
      <c r="I4268" t="s">
        <v>355</v>
      </c>
      <c r="J4268" t="s">
        <v>355</v>
      </c>
      <c r="K4268" t="s">
        <v>593</v>
      </c>
      <c r="L4268" t="s">
        <v>86</v>
      </c>
      <c r="M4268" t="s">
        <v>594</v>
      </c>
      <c r="N4268" s="50">
        <v>43183543</v>
      </c>
      <c r="O4268" s="51">
        <v>2331668</v>
      </c>
      <c r="P4268" t="s">
        <v>1067</v>
      </c>
      <c r="Q4268" t="s">
        <v>179</v>
      </c>
      <c r="R4268" t="s">
        <v>250</v>
      </c>
      <c r="S4268" s="49" t="str">
        <f>CONCATENATE(Tabla_Datos[[#This Row],[Nombre_Cliente]]," ",Tabla_Datos[[#This Row],[ApellidoPaterno_Cliente]]," ",Tabla_Datos[[#This Row],[ApellidoMaterno_Cliente]])</f>
        <v>JOSE ANTONIO VARGAS ESPINOZA</v>
      </c>
      <c r="T4268" s="53">
        <f>DATE(Tabla_Datos[[#This Row],[tAnio]],Tabla_Datos[[#This Row],[tMes]],Tabla_Datos[[#This Row],[tDia]])</f>
        <v>40774</v>
      </c>
      <c r="U4268" s="53" t="str">
        <f>IF(Tabla_Datos[[#This Row],[cProvincia]]="LIMA","LIMA","PROVINCIA")</f>
        <v>PROVINCIA</v>
      </c>
      <c r="V4268" s="53" t="str">
        <f>MID(Tabla_Datos[[#This Row],[pTelefono]],1,SEARCH("-",Tabla_Datos[[#This Row],[pTelefono]],1)-1)</f>
        <v>84</v>
      </c>
      <c r="W4268" s="53" t="str">
        <f>MID(Tabla_Datos[[#This Row],[pTelefono]],SEARCH("-",Tabla_Datos[[#This Row],[pTelefono]],1)+1,LEN(Tabla_Datos[[#This Row],[pTelefono]]))</f>
        <v>984104348</v>
      </c>
      <c r="X4268" s="53" t="str">
        <f>CONCATENATE(Tabla_Datos[[#This Row],[TipUrb]]," ",Tabla_Datos[[#This Row],[Calle]]," ",Tabla_Datos[[#This Row],[NumCalle]])</f>
        <v>AH . 0</v>
      </c>
      <c r="Y4268" t="s">
        <v>360</v>
      </c>
      <c r="Z4268" t="s">
        <v>349</v>
      </c>
      <c r="AA4268" t="s">
        <v>350</v>
      </c>
      <c r="AB4268" t="s">
        <v>95</v>
      </c>
      <c r="AC4268" t="s">
        <v>95</v>
      </c>
      <c r="AD4268" t="s">
        <v>96</v>
      </c>
      <c r="AE4268" t="s">
        <v>1074</v>
      </c>
      <c r="AF4268">
        <v>39</v>
      </c>
      <c r="AG4268" s="51">
        <v>23854311</v>
      </c>
      <c r="AH4268" t="s">
        <v>95</v>
      </c>
      <c r="AI4268">
        <v>1</v>
      </c>
      <c r="AJ4268">
        <v>1</v>
      </c>
      <c r="AK4268" t="s">
        <v>221</v>
      </c>
      <c r="AL4268">
        <v>0</v>
      </c>
    </row>
    <row r="4269" spans="1:38">
      <c r="A4269">
        <v>3284881</v>
      </c>
      <c r="B4269" t="s">
        <v>13794</v>
      </c>
      <c r="C4269" t="s">
        <v>20</v>
      </c>
      <c r="D4269" t="s">
        <v>85</v>
      </c>
      <c r="E4269">
        <v>2011</v>
      </c>
      <c r="F4269">
        <v>8</v>
      </c>
      <c r="G4269">
        <v>19</v>
      </c>
      <c r="H4269" t="s">
        <v>86</v>
      </c>
      <c r="I4269" t="s">
        <v>16</v>
      </c>
      <c r="J4269" t="s">
        <v>16</v>
      </c>
      <c r="K4269" t="s">
        <v>165</v>
      </c>
      <c r="L4269" t="s">
        <v>86</v>
      </c>
      <c r="M4269" t="s">
        <v>88</v>
      </c>
      <c r="N4269" s="50">
        <v>40353729</v>
      </c>
      <c r="O4269" s="51">
        <v>2331343</v>
      </c>
      <c r="P4269" t="s">
        <v>7864</v>
      </c>
      <c r="Q4269" t="s">
        <v>13795</v>
      </c>
      <c r="R4269" t="s">
        <v>1090</v>
      </c>
      <c r="S4269" s="49" t="str">
        <f>CONCATENATE(Tabla_Datos[[#This Row],[Nombre_Cliente]]," ",Tabla_Datos[[#This Row],[ApellidoPaterno_Cliente]]," ",Tabla_Datos[[#This Row],[ApellidoMaterno_Cliente]])</f>
        <v>ESTHER CHARIARSE CABRERA</v>
      </c>
      <c r="T4269" s="53">
        <f>DATE(Tabla_Datos[[#This Row],[tAnio]],Tabla_Datos[[#This Row],[tMes]],Tabla_Datos[[#This Row],[tDia]])</f>
        <v>40774</v>
      </c>
      <c r="U4269" s="53" t="str">
        <f>IF(Tabla_Datos[[#This Row],[cProvincia]]="LIMA","LIMA","PROVINCIA")</f>
        <v>LIMA</v>
      </c>
      <c r="V4269" s="53" t="str">
        <f>MID(Tabla_Datos[[#This Row],[pTelefono]],1,SEARCH("-",Tabla_Datos[[#This Row],[pTelefono]],1)-1)</f>
        <v>1</v>
      </c>
      <c r="W4269" s="53" t="str">
        <f>MID(Tabla_Datos[[#This Row],[pTelefono]],SEARCH("-",Tabla_Datos[[#This Row],[pTelefono]],1)+1,LEN(Tabla_Datos[[#This Row],[pTelefono]]))</f>
        <v>15247032</v>
      </c>
      <c r="X4269" s="53" t="str">
        <f>CONCATENATE(Tabla_Datos[[#This Row],[TipUrb]]," ",Tabla_Datos[[#This Row],[Calle]]," ",Tabla_Datos[[#This Row],[NumCalle]])</f>
        <v>UR COLLIQUE LADO NORTE 0</v>
      </c>
      <c r="Y4269" t="s">
        <v>92</v>
      </c>
      <c r="Z4269" t="s">
        <v>122</v>
      </c>
      <c r="AA4269" t="s">
        <v>123</v>
      </c>
      <c r="AB4269" t="s">
        <v>95</v>
      </c>
      <c r="AC4269" t="s">
        <v>95</v>
      </c>
      <c r="AD4269" t="s">
        <v>161</v>
      </c>
      <c r="AE4269" t="s">
        <v>13796</v>
      </c>
      <c r="AF4269">
        <v>1</v>
      </c>
      <c r="AG4269" s="51">
        <v>8055170</v>
      </c>
      <c r="AH4269" t="s">
        <v>95</v>
      </c>
      <c r="AI4269">
        <v>1</v>
      </c>
      <c r="AJ4269">
        <v>1</v>
      </c>
      <c r="AK4269" t="s">
        <v>7651</v>
      </c>
      <c r="AL4269">
        <v>0</v>
      </c>
    </row>
    <row r="4270" spans="1:38">
      <c r="A4270">
        <v>3284780</v>
      </c>
      <c r="B4270" t="s">
        <v>13797</v>
      </c>
      <c r="C4270" t="s">
        <v>19</v>
      </c>
      <c r="D4270" t="s">
        <v>85</v>
      </c>
      <c r="E4270">
        <v>2011</v>
      </c>
      <c r="F4270">
        <v>8</v>
      </c>
      <c r="G4270">
        <v>19</v>
      </c>
      <c r="H4270" t="s">
        <v>86</v>
      </c>
      <c r="I4270" t="s">
        <v>100</v>
      </c>
      <c r="J4270" t="s">
        <v>100</v>
      </c>
      <c r="K4270" t="s">
        <v>651</v>
      </c>
      <c r="L4270" t="s">
        <v>86</v>
      </c>
      <c r="M4270" t="s">
        <v>102</v>
      </c>
      <c r="O4270" s="51">
        <v>2331242</v>
      </c>
      <c r="P4270" t="s">
        <v>13798</v>
      </c>
      <c r="Q4270" t="s">
        <v>1223</v>
      </c>
      <c r="R4270" t="s">
        <v>1549</v>
      </c>
      <c r="S4270" s="49" t="str">
        <f>CONCATENATE(Tabla_Datos[[#This Row],[Nombre_Cliente]]," ",Tabla_Datos[[#This Row],[ApellidoPaterno_Cliente]]," ",Tabla_Datos[[#This Row],[ApellidoMaterno_Cliente]])</f>
        <v>JOSEFINA CHOQUE QUISPE</v>
      </c>
      <c r="T4270" s="53">
        <f>DATE(Tabla_Datos[[#This Row],[tAnio]],Tabla_Datos[[#This Row],[tMes]],Tabla_Datos[[#This Row],[tDia]])</f>
        <v>40774</v>
      </c>
      <c r="U4270" s="53" t="str">
        <f>IF(Tabla_Datos[[#This Row],[cProvincia]]="LIMA","LIMA","PROVINCIA")</f>
        <v>PROVINCIA</v>
      </c>
      <c r="V4270" s="53" t="str">
        <f>MID(Tabla_Datos[[#This Row],[pTelefono]],1,SEARCH("-",Tabla_Datos[[#This Row],[pTelefono]],1)-1)</f>
        <v>54</v>
      </c>
      <c r="W4270" s="53" t="str">
        <f>MID(Tabla_Datos[[#This Row],[pTelefono]],SEARCH("-",Tabla_Datos[[#This Row],[pTelefono]],1)+1,LEN(Tabla_Datos[[#This Row],[pTelefono]]))</f>
        <v>958723670</v>
      </c>
      <c r="X4270" s="53" t="str">
        <f>CONCATENATE(Tabla_Datos[[#This Row],[TipUrb]]," ",Tabla_Datos[[#This Row],[Calle]]," ",Tabla_Datos[[#This Row],[NumCalle]])</f>
        <v>- BERNARDO ALCEDO 126</v>
      </c>
      <c r="Y4270" t="s">
        <v>106</v>
      </c>
      <c r="Z4270" t="s">
        <v>122</v>
      </c>
      <c r="AA4270" t="s">
        <v>123</v>
      </c>
      <c r="AB4270" t="s">
        <v>95</v>
      </c>
      <c r="AC4270" t="s">
        <v>95</v>
      </c>
      <c r="AD4270" t="s">
        <v>109</v>
      </c>
      <c r="AE4270" t="s">
        <v>95</v>
      </c>
      <c r="AF4270" t="s">
        <v>95</v>
      </c>
      <c r="AG4270" s="51">
        <v>29246700</v>
      </c>
      <c r="AH4270" t="s">
        <v>95</v>
      </c>
      <c r="AI4270">
        <v>1</v>
      </c>
      <c r="AJ4270">
        <v>1</v>
      </c>
      <c r="AK4270" t="s">
        <v>13799</v>
      </c>
      <c r="AL4270">
        <v>126</v>
      </c>
    </row>
    <row r="4271" spans="1:38">
      <c r="A4271">
        <v>3285104</v>
      </c>
      <c r="B4271" t="s">
        <v>13800</v>
      </c>
      <c r="C4271" t="s">
        <v>19</v>
      </c>
      <c r="D4271" t="s">
        <v>85</v>
      </c>
      <c r="E4271">
        <v>2011</v>
      </c>
      <c r="F4271">
        <v>8</v>
      </c>
      <c r="G4271">
        <v>19</v>
      </c>
      <c r="H4271" t="s">
        <v>86</v>
      </c>
      <c r="I4271" t="s">
        <v>241</v>
      </c>
      <c r="J4271" t="s">
        <v>242</v>
      </c>
      <c r="K4271" t="s">
        <v>242</v>
      </c>
      <c r="L4271" t="s">
        <v>86</v>
      </c>
      <c r="M4271" t="s">
        <v>148</v>
      </c>
      <c r="N4271" s="50">
        <v>41323562</v>
      </c>
      <c r="O4271" s="51">
        <v>2331585</v>
      </c>
      <c r="P4271" t="s">
        <v>13801</v>
      </c>
      <c r="Q4271" t="s">
        <v>441</v>
      </c>
      <c r="R4271" t="s">
        <v>13093</v>
      </c>
      <c r="S4271" s="49" t="str">
        <f>CONCATENATE(Tabla_Datos[[#This Row],[Nombre_Cliente]]," ",Tabla_Datos[[#This Row],[ApellidoPaterno_Cliente]]," ",Tabla_Datos[[#This Row],[ApellidoMaterno_Cliente]])</f>
        <v>JANETT CAMPOS GANOZA</v>
      </c>
      <c r="T4271" s="53">
        <f>DATE(Tabla_Datos[[#This Row],[tAnio]],Tabla_Datos[[#This Row],[tMes]],Tabla_Datos[[#This Row],[tDia]])</f>
        <v>40774</v>
      </c>
      <c r="U4271" s="53" t="str">
        <f>IF(Tabla_Datos[[#This Row],[cProvincia]]="LIMA","LIMA","PROVINCIA")</f>
        <v>PROVINCIA</v>
      </c>
      <c r="V4271" s="53" t="str">
        <f>MID(Tabla_Datos[[#This Row],[pTelefono]],1,SEARCH("-",Tabla_Datos[[#This Row],[pTelefono]],1)-1)</f>
        <v>44</v>
      </c>
      <c r="W4271" s="53" t="str">
        <f>MID(Tabla_Datos[[#This Row],[pTelefono]],SEARCH("-",Tabla_Datos[[#This Row],[pTelefono]],1)+1,LEN(Tabla_Datos[[#This Row],[pTelefono]]))</f>
        <v>988063483</v>
      </c>
      <c r="X4271" s="53" t="str">
        <f>CONCATENATE(Tabla_Datos[[#This Row],[TipUrb]]," ",Tabla_Datos[[#This Row],[Calle]]," ",Tabla_Datos[[#This Row],[NumCalle]])</f>
        <v>UR JUAN XXIII 259</v>
      </c>
      <c r="Y4271" t="s">
        <v>246</v>
      </c>
      <c r="Z4271" t="s">
        <v>349</v>
      </c>
      <c r="AA4271" t="s">
        <v>350</v>
      </c>
      <c r="AB4271">
        <v>4</v>
      </c>
      <c r="AC4271">
        <v>402</v>
      </c>
      <c r="AD4271" t="s">
        <v>161</v>
      </c>
      <c r="AE4271" t="s">
        <v>95</v>
      </c>
      <c r="AF4271" t="s">
        <v>95</v>
      </c>
      <c r="AG4271" s="51">
        <v>18143985</v>
      </c>
      <c r="AH4271" t="s">
        <v>95</v>
      </c>
      <c r="AI4271">
        <v>1</v>
      </c>
      <c r="AJ4271">
        <v>1</v>
      </c>
      <c r="AK4271" t="s">
        <v>13802</v>
      </c>
      <c r="AL4271">
        <v>259</v>
      </c>
    </row>
    <row r="4272" spans="1:38">
      <c r="A4272">
        <v>3284408</v>
      </c>
      <c r="B4272" t="s">
        <v>13803</v>
      </c>
      <c r="C4272" t="s">
        <v>19</v>
      </c>
      <c r="D4272" t="s">
        <v>85</v>
      </c>
      <c r="E4272">
        <v>2011</v>
      </c>
      <c r="F4272">
        <v>8</v>
      </c>
      <c r="G4272">
        <v>19</v>
      </c>
      <c r="H4272" t="s">
        <v>86</v>
      </c>
      <c r="I4272" t="s">
        <v>202</v>
      </c>
      <c r="J4272" t="s">
        <v>203</v>
      </c>
      <c r="K4272" t="s">
        <v>204</v>
      </c>
      <c r="L4272" t="s">
        <v>86</v>
      </c>
      <c r="M4272" t="s">
        <v>133</v>
      </c>
      <c r="N4272" s="50">
        <v>46073137</v>
      </c>
      <c r="O4272" s="51">
        <v>2330908</v>
      </c>
      <c r="P4272" t="s">
        <v>7066</v>
      </c>
      <c r="Q4272" t="s">
        <v>412</v>
      </c>
      <c r="R4272" t="s">
        <v>2240</v>
      </c>
      <c r="S4272" s="49" t="str">
        <f>CONCATENATE(Tabla_Datos[[#This Row],[Nombre_Cliente]]," ",Tabla_Datos[[#This Row],[ApellidoPaterno_Cliente]]," ",Tabla_Datos[[#This Row],[ApellidoMaterno_Cliente]])</f>
        <v>BERTHA GONZALES CUSTODIO</v>
      </c>
      <c r="T4272" s="53">
        <f>DATE(Tabla_Datos[[#This Row],[tAnio]],Tabla_Datos[[#This Row],[tMes]],Tabla_Datos[[#This Row],[tDia]])</f>
        <v>40774</v>
      </c>
      <c r="U4272" s="53" t="str">
        <f>IF(Tabla_Datos[[#This Row],[cProvincia]]="LIMA","LIMA","PROVINCIA")</f>
        <v>PROVINCIA</v>
      </c>
      <c r="V4272" s="53" t="str">
        <f>MID(Tabla_Datos[[#This Row],[pTelefono]],1,SEARCH("-",Tabla_Datos[[#This Row],[pTelefono]],1)-1)</f>
        <v>74</v>
      </c>
      <c r="W4272" s="53" t="str">
        <f>MID(Tabla_Datos[[#This Row],[pTelefono]],SEARCH("-",Tabla_Datos[[#This Row],[pTelefono]],1)+1,LEN(Tabla_Datos[[#This Row],[pTelefono]]))</f>
        <v>978157118</v>
      </c>
      <c r="X4272" s="53" t="str">
        <f>CONCATENATE(Tabla_Datos[[#This Row],[TipUrb]]," ",Tabla_Datos[[#This Row],[Calle]]," ",Tabla_Datos[[#This Row],[NumCalle]])</f>
        <v>UR PROCERES 973</v>
      </c>
      <c r="Y4272" t="s">
        <v>208</v>
      </c>
      <c r="Z4272" t="s">
        <v>122</v>
      </c>
      <c r="AA4272" t="s">
        <v>123</v>
      </c>
      <c r="AB4272" t="s">
        <v>95</v>
      </c>
      <c r="AC4272" t="s">
        <v>95</v>
      </c>
      <c r="AD4272" t="s">
        <v>161</v>
      </c>
      <c r="AE4272" t="s">
        <v>95</v>
      </c>
      <c r="AF4272" t="s">
        <v>95</v>
      </c>
      <c r="AG4272" s="51">
        <v>16628135</v>
      </c>
      <c r="AH4272" t="s">
        <v>95</v>
      </c>
      <c r="AI4272">
        <v>1</v>
      </c>
      <c r="AJ4272">
        <v>1</v>
      </c>
      <c r="AK4272" t="s">
        <v>4186</v>
      </c>
      <c r="AL4272">
        <v>973</v>
      </c>
    </row>
    <row r="4273" spans="1:38">
      <c r="A4273">
        <v>3285565</v>
      </c>
      <c r="B4273" t="s">
        <v>13804</v>
      </c>
      <c r="C4273" t="s">
        <v>20</v>
      </c>
      <c r="D4273" t="s">
        <v>143</v>
      </c>
      <c r="E4273">
        <v>2011</v>
      </c>
      <c r="F4273">
        <v>8</v>
      </c>
      <c r="G4273">
        <v>19</v>
      </c>
      <c r="H4273" t="s">
        <v>86</v>
      </c>
      <c r="I4273" t="s">
        <v>145</v>
      </c>
      <c r="J4273" t="s">
        <v>469</v>
      </c>
      <c r="K4273" t="s">
        <v>470</v>
      </c>
      <c r="L4273" t="s">
        <v>86</v>
      </c>
      <c r="M4273" t="s">
        <v>148</v>
      </c>
      <c r="N4273" s="50">
        <v>32860894</v>
      </c>
      <c r="O4273" s="51">
        <v>2332045</v>
      </c>
      <c r="P4273" t="s">
        <v>13805</v>
      </c>
      <c r="Q4273" t="s">
        <v>482</v>
      </c>
      <c r="R4273" t="s">
        <v>95</v>
      </c>
      <c r="S4273" s="49" t="str">
        <f>CONCATENATE(Tabla_Datos[[#This Row],[Nombre_Cliente]]," ",Tabla_Datos[[#This Row],[ApellidoPaterno_Cliente]]," ",Tabla_Datos[[#This Row],[ApellidoMaterno_Cliente]])</f>
        <v xml:space="preserve">JORGE JEFFERSON VASQUEZ  </v>
      </c>
      <c r="T4273" s="53">
        <f>DATE(Tabla_Datos[[#This Row],[tAnio]],Tabla_Datos[[#This Row],[tMes]],Tabla_Datos[[#This Row],[tDia]])</f>
        <v>40774</v>
      </c>
      <c r="U4273" s="53" t="str">
        <f>IF(Tabla_Datos[[#This Row],[cProvincia]]="LIMA","LIMA","PROVINCIA")</f>
        <v>PROVINCIA</v>
      </c>
      <c r="V4273" s="53" t="str">
        <f>MID(Tabla_Datos[[#This Row],[pTelefono]],1,SEARCH("-",Tabla_Datos[[#This Row],[pTelefono]],1)-1)</f>
        <v>43</v>
      </c>
      <c r="W4273" s="53" t="str">
        <f>MID(Tabla_Datos[[#This Row],[pTelefono]],SEARCH("-",Tabla_Datos[[#This Row],[pTelefono]],1)+1,LEN(Tabla_Datos[[#This Row],[pTelefono]]))</f>
        <v>949661070</v>
      </c>
      <c r="X4273" s="53" t="str">
        <f>CONCATENATE(Tabla_Datos[[#This Row],[TipUrb]]," ",Tabla_Datos[[#This Row],[Calle]]," ",Tabla_Datos[[#This Row],[NumCalle]])</f>
        <v>PJ ATAHUALPA   MZG  LT 12</v>
      </c>
      <c r="Y4273" t="s">
        <v>151</v>
      </c>
      <c r="Z4273" t="s">
        <v>152</v>
      </c>
      <c r="AA4273" t="s">
        <v>153</v>
      </c>
      <c r="AB4273" t="s">
        <v>95</v>
      </c>
      <c r="AC4273" t="s">
        <v>95</v>
      </c>
      <c r="AD4273" t="s">
        <v>429</v>
      </c>
      <c r="AE4273" t="s">
        <v>95</v>
      </c>
      <c r="AF4273" t="s">
        <v>95</v>
      </c>
      <c r="AG4273" s="51">
        <v>61491827</v>
      </c>
      <c r="AH4273" t="s">
        <v>95</v>
      </c>
      <c r="AI4273">
        <v>1</v>
      </c>
      <c r="AJ4273">
        <v>1</v>
      </c>
      <c r="AK4273" t="s">
        <v>13806</v>
      </c>
      <c r="AL4273">
        <v>12</v>
      </c>
    </row>
    <row r="4274" spans="1:38">
      <c r="A4274">
        <v>3285201</v>
      </c>
      <c r="B4274" t="s">
        <v>13807</v>
      </c>
      <c r="C4274" t="s">
        <v>19</v>
      </c>
      <c r="D4274" t="s">
        <v>85</v>
      </c>
      <c r="E4274">
        <v>2011</v>
      </c>
      <c r="F4274">
        <v>8</v>
      </c>
      <c r="G4274">
        <v>19</v>
      </c>
      <c r="H4274" t="s">
        <v>86</v>
      </c>
      <c r="I4274" t="s">
        <v>355</v>
      </c>
      <c r="J4274" t="s">
        <v>355</v>
      </c>
      <c r="K4274" t="s">
        <v>355</v>
      </c>
      <c r="L4274" t="s">
        <v>86</v>
      </c>
      <c r="M4274" t="s">
        <v>102</v>
      </c>
      <c r="N4274" s="50">
        <v>41206212</v>
      </c>
      <c r="O4274" s="51">
        <v>2331698</v>
      </c>
      <c r="P4274" t="s">
        <v>13808</v>
      </c>
      <c r="Q4274" t="s">
        <v>1473</v>
      </c>
      <c r="R4274" t="s">
        <v>285</v>
      </c>
      <c r="S4274" s="49" t="str">
        <f>CONCATENATE(Tabla_Datos[[#This Row],[Nombre_Cliente]]," ",Tabla_Datos[[#This Row],[ApellidoPaterno_Cliente]]," ",Tabla_Datos[[#This Row],[ApellidoMaterno_Cliente]])</f>
        <v>ARCADIO BECERRA CALDERON</v>
      </c>
      <c r="T4274" s="53">
        <f>DATE(Tabla_Datos[[#This Row],[tAnio]],Tabla_Datos[[#This Row],[tMes]],Tabla_Datos[[#This Row],[tDia]])</f>
        <v>40774</v>
      </c>
      <c r="U4274" s="53" t="str">
        <f>IF(Tabla_Datos[[#This Row],[cProvincia]]="LIMA","LIMA","PROVINCIA")</f>
        <v>PROVINCIA</v>
      </c>
      <c r="V4274" s="53" t="str">
        <f>MID(Tabla_Datos[[#This Row],[pTelefono]],1,SEARCH("-",Tabla_Datos[[#This Row],[pTelefono]],1)-1)</f>
        <v>84</v>
      </c>
      <c r="W4274" s="53" t="str">
        <f>MID(Tabla_Datos[[#This Row],[pTelefono]],SEARCH("-",Tabla_Datos[[#This Row],[pTelefono]],1)+1,LEN(Tabla_Datos[[#This Row],[pTelefono]]))</f>
        <v>84226868</v>
      </c>
      <c r="X4274" s="53" t="str">
        <f>CONCATENATE(Tabla_Datos[[#This Row],[TipUrb]]," ",Tabla_Datos[[#This Row],[Calle]]," ",Tabla_Datos[[#This Row],[NumCalle]])</f>
        <v>UR SICUANI 0</v>
      </c>
      <c r="Y4274" t="s">
        <v>360</v>
      </c>
      <c r="Z4274" t="s">
        <v>349</v>
      </c>
      <c r="AA4274" t="s">
        <v>350</v>
      </c>
      <c r="AB4274" t="s">
        <v>95</v>
      </c>
      <c r="AC4274" t="s">
        <v>95</v>
      </c>
      <c r="AD4274" t="s">
        <v>161</v>
      </c>
      <c r="AE4274" t="s">
        <v>95</v>
      </c>
      <c r="AF4274" t="s">
        <v>95</v>
      </c>
      <c r="AG4274" s="51">
        <v>23963227</v>
      </c>
      <c r="AH4274" t="s">
        <v>95</v>
      </c>
      <c r="AI4274">
        <v>1</v>
      </c>
      <c r="AJ4274">
        <v>1</v>
      </c>
      <c r="AK4274" t="s">
        <v>12696</v>
      </c>
      <c r="AL4274">
        <v>0</v>
      </c>
    </row>
    <row r="4275" spans="1:38">
      <c r="A4275">
        <v>3285626</v>
      </c>
      <c r="B4275" t="s">
        <v>13809</v>
      </c>
      <c r="C4275" t="s">
        <v>19</v>
      </c>
      <c r="D4275" t="s">
        <v>85</v>
      </c>
      <c r="E4275">
        <v>2011</v>
      </c>
      <c r="F4275">
        <v>8</v>
      </c>
      <c r="G4275">
        <v>19</v>
      </c>
      <c r="H4275" t="s">
        <v>86</v>
      </c>
      <c r="I4275" t="s">
        <v>16</v>
      </c>
      <c r="J4275" t="s">
        <v>16</v>
      </c>
      <c r="K4275" t="s">
        <v>277</v>
      </c>
      <c r="L4275" t="s">
        <v>86</v>
      </c>
      <c r="M4275" t="s">
        <v>88</v>
      </c>
      <c r="N4275" s="50">
        <v>42209441</v>
      </c>
      <c r="O4275" s="51">
        <v>2332097</v>
      </c>
      <c r="P4275" t="s">
        <v>6483</v>
      </c>
      <c r="Q4275" t="s">
        <v>1605</v>
      </c>
      <c r="R4275" t="s">
        <v>1134</v>
      </c>
      <c r="S4275" s="49" t="str">
        <f>CONCATENATE(Tabla_Datos[[#This Row],[Nombre_Cliente]]," ",Tabla_Datos[[#This Row],[ApellidoPaterno_Cliente]]," ",Tabla_Datos[[#This Row],[ApellidoMaterno_Cliente]])</f>
        <v>FELICITAS GIL QUIROZ</v>
      </c>
      <c r="T4275" s="53">
        <f>DATE(Tabla_Datos[[#This Row],[tAnio]],Tabla_Datos[[#This Row],[tMes]],Tabla_Datos[[#This Row],[tDia]])</f>
        <v>40774</v>
      </c>
      <c r="U4275" s="53" t="str">
        <f>IF(Tabla_Datos[[#This Row],[cProvincia]]="LIMA","LIMA","PROVINCIA")</f>
        <v>LIMA</v>
      </c>
      <c r="V4275" s="53" t="str">
        <f>MID(Tabla_Datos[[#This Row],[pTelefono]],1,SEARCH("-",Tabla_Datos[[#This Row],[pTelefono]],1)-1)</f>
        <v>1</v>
      </c>
      <c r="W4275" s="53" t="str">
        <f>MID(Tabla_Datos[[#This Row],[pTelefono]],SEARCH("-",Tabla_Datos[[#This Row],[pTelefono]],1)+1,LEN(Tabla_Datos[[#This Row],[pTelefono]]))</f>
        <v>999100022</v>
      </c>
      <c r="X4275" s="53" t="str">
        <f>CONCATENATE(Tabla_Datos[[#This Row],[TipUrb]]," ",Tabla_Datos[[#This Row],[Calle]]," ",Tabla_Datos[[#This Row],[NumCalle]])</f>
        <v>UR LAS LOMAS DE LAS LILAS 0</v>
      </c>
      <c r="Y4275" t="s">
        <v>92</v>
      </c>
      <c r="Z4275" t="s">
        <v>196</v>
      </c>
      <c r="AA4275" t="s">
        <v>197</v>
      </c>
      <c r="AB4275" t="s">
        <v>95</v>
      </c>
      <c r="AC4275" t="s">
        <v>95</v>
      </c>
      <c r="AD4275" t="s">
        <v>161</v>
      </c>
      <c r="AE4275" t="s">
        <v>11013</v>
      </c>
      <c r="AF4275">
        <v>26</v>
      </c>
      <c r="AG4275" s="51">
        <v>9109898</v>
      </c>
      <c r="AH4275" t="s">
        <v>95</v>
      </c>
      <c r="AI4275">
        <v>1</v>
      </c>
      <c r="AJ4275">
        <v>1</v>
      </c>
      <c r="AK4275" t="s">
        <v>13810</v>
      </c>
      <c r="AL4275">
        <v>0</v>
      </c>
    </row>
    <row r="4276" spans="1:38">
      <c r="A4276">
        <v>3285112</v>
      </c>
      <c r="B4276" t="s">
        <v>13811</v>
      </c>
      <c r="C4276" t="s">
        <v>20</v>
      </c>
      <c r="D4276" t="s">
        <v>85</v>
      </c>
      <c r="E4276">
        <v>2011</v>
      </c>
      <c r="F4276">
        <v>8</v>
      </c>
      <c r="G4276">
        <v>19</v>
      </c>
      <c r="H4276" t="s">
        <v>86</v>
      </c>
      <c r="I4276" t="s">
        <v>241</v>
      </c>
      <c r="J4276" t="s">
        <v>242</v>
      </c>
      <c r="K4276" t="s">
        <v>2610</v>
      </c>
      <c r="L4276" t="s">
        <v>86</v>
      </c>
      <c r="M4276" t="s">
        <v>148</v>
      </c>
      <c r="O4276" s="51">
        <v>2331592</v>
      </c>
      <c r="P4276" t="s">
        <v>13812</v>
      </c>
      <c r="Q4276" t="s">
        <v>13813</v>
      </c>
      <c r="R4276" t="s">
        <v>2764</v>
      </c>
      <c r="S4276" s="49" t="str">
        <f>CONCATENATE(Tabla_Datos[[#This Row],[Nombre_Cliente]]," ",Tabla_Datos[[#This Row],[ApellidoPaterno_Cliente]]," ",Tabla_Datos[[#This Row],[ApellidoMaterno_Cliente]])</f>
        <v>JUAN JULIO GELDRES OTINIANO</v>
      </c>
      <c r="T4276" s="53">
        <f>DATE(Tabla_Datos[[#This Row],[tAnio]],Tabla_Datos[[#This Row],[tMes]],Tabla_Datos[[#This Row],[tDia]])</f>
        <v>40774</v>
      </c>
      <c r="U4276" s="53" t="str">
        <f>IF(Tabla_Datos[[#This Row],[cProvincia]]="LIMA","LIMA","PROVINCIA")</f>
        <v>PROVINCIA</v>
      </c>
      <c r="V4276" s="53" t="str">
        <f>MID(Tabla_Datos[[#This Row],[pTelefono]],1,SEARCH("-",Tabla_Datos[[#This Row],[pTelefono]],1)-1)</f>
        <v>44</v>
      </c>
      <c r="W4276" s="53" t="str">
        <f>MID(Tabla_Datos[[#This Row],[pTelefono]],SEARCH("-",Tabla_Datos[[#This Row],[pTelefono]],1)+1,LEN(Tabla_Datos[[#This Row],[pTelefono]]))</f>
        <v>948064501</v>
      </c>
      <c r="X4276" s="53" t="str">
        <f>CONCATENATE(Tabla_Datos[[#This Row],[TipUrb]]," ",Tabla_Datos[[#This Row],[Calle]]," ",Tabla_Datos[[#This Row],[NumCalle]])</f>
        <v>UR EL GOLF 798</v>
      </c>
      <c r="Y4276" t="s">
        <v>246</v>
      </c>
      <c r="Z4276" t="s">
        <v>349</v>
      </c>
      <c r="AA4276" t="s">
        <v>350</v>
      </c>
      <c r="AB4276" t="s">
        <v>95</v>
      </c>
      <c r="AC4276" t="s">
        <v>95</v>
      </c>
      <c r="AD4276" t="s">
        <v>161</v>
      </c>
      <c r="AE4276" t="s">
        <v>95</v>
      </c>
      <c r="AF4276" t="s">
        <v>95</v>
      </c>
      <c r="AG4276" s="51">
        <v>6363966</v>
      </c>
      <c r="AH4276" t="s">
        <v>95</v>
      </c>
      <c r="AI4276">
        <v>1</v>
      </c>
      <c r="AJ4276">
        <v>1</v>
      </c>
      <c r="AK4276" t="s">
        <v>13814</v>
      </c>
      <c r="AL4276">
        <v>798</v>
      </c>
    </row>
    <row r="4277" spans="1:38">
      <c r="A4277">
        <v>3284086</v>
      </c>
      <c r="B4277" t="s">
        <v>13815</v>
      </c>
      <c r="C4277" t="s">
        <v>20</v>
      </c>
      <c r="D4277" t="s">
        <v>143</v>
      </c>
      <c r="E4277">
        <v>2011</v>
      </c>
      <c r="F4277">
        <v>8</v>
      </c>
      <c r="G4277">
        <v>19</v>
      </c>
      <c r="H4277" t="s">
        <v>86</v>
      </c>
      <c r="I4277" t="s">
        <v>145</v>
      </c>
      <c r="J4277" t="s">
        <v>469</v>
      </c>
      <c r="K4277" t="s">
        <v>991</v>
      </c>
      <c r="L4277" t="s">
        <v>86</v>
      </c>
      <c r="M4277" t="s">
        <v>148</v>
      </c>
      <c r="N4277" s="50">
        <v>32917740</v>
      </c>
      <c r="O4277" s="51">
        <v>2330603</v>
      </c>
      <c r="P4277" t="s">
        <v>13816</v>
      </c>
      <c r="Q4277" t="s">
        <v>13817</v>
      </c>
      <c r="R4277" t="s">
        <v>461</v>
      </c>
      <c r="S4277" s="49" t="str">
        <f>CONCATENATE(Tabla_Datos[[#This Row],[Nombre_Cliente]]," ",Tabla_Datos[[#This Row],[ApellidoPaterno_Cliente]]," ",Tabla_Datos[[#This Row],[ApellidoMaterno_Cliente]])</f>
        <v>YUDITH SUSANA SIPION ROLDAN</v>
      </c>
      <c r="T4277" s="53">
        <f>DATE(Tabla_Datos[[#This Row],[tAnio]],Tabla_Datos[[#This Row],[tMes]],Tabla_Datos[[#This Row],[tDia]])</f>
        <v>40774</v>
      </c>
      <c r="U4277" s="53" t="str">
        <f>IF(Tabla_Datos[[#This Row],[cProvincia]]="LIMA","LIMA","PROVINCIA")</f>
        <v>PROVINCIA</v>
      </c>
      <c r="V4277" s="53" t="str">
        <f>MID(Tabla_Datos[[#This Row],[pTelefono]],1,SEARCH("-",Tabla_Datos[[#This Row],[pTelefono]],1)-1)</f>
        <v>43</v>
      </c>
      <c r="W4277" s="53" t="str">
        <f>MID(Tabla_Datos[[#This Row],[pTelefono]],SEARCH("-",Tabla_Datos[[#This Row],[pTelefono]],1)+1,LEN(Tabla_Datos[[#This Row],[pTelefono]]))</f>
        <v>971326941</v>
      </c>
      <c r="X4277" s="53" t="str">
        <f>CONCATENATE(Tabla_Datos[[#This Row],[TipUrb]]," ",Tabla_Datos[[#This Row],[Calle]]," ",Tabla_Datos[[#This Row],[NumCalle]])</f>
        <v>AH VILLA SOL  MZ 13 LT 22</v>
      </c>
      <c r="Y4277" t="s">
        <v>151</v>
      </c>
      <c r="Z4277" t="s">
        <v>152</v>
      </c>
      <c r="AA4277" t="s">
        <v>153</v>
      </c>
      <c r="AB4277" t="s">
        <v>95</v>
      </c>
      <c r="AC4277" t="s">
        <v>95</v>
      </c>
      <c r="AD4277" t="s">
        <v>96</v>
      </c>
      <c r="AE4277" t="s">
        <v>95</v>
      </c>
      <c r="AF4277" t="s">
        <v>95</v>
      </c>
      <c r="AG4277" s="51">
        <v>46052740</v>
      </c>
      <c r="AH4277" t="s">
        <v>95</v>
      </c>
      <c r="AI4277">
        <v>1</v>
      </c>
      <c r="AJ4277">
        <v>1</v>
      </c>
      <c r="AK4277" t="s">
        <v>13818</v>
      </c>
      <c r="AL4277">
        <v>22</v>
      </c>
    </row>
    <row r="4278" spans="1:38">
      <c r="A4278">
        <v>3285550</v>
      </c>
      <c r="B4278" t="s">
        <v>13819</v>
      </c>
      <c r="C4278" t="s">
        <v>20</v>
      </c>
      <c r="D4278" t="s">
        <v>143</v>
      </c>
      <c r="E4278">
        <v>2011</v>
      </c>
      <c r="F4278">
        <v>8</v>
      </c>
      <c r="G4278">
        <v>19</v>
      </c>
      <c r="H4278" t="s">
        <v>86</v>
      </c>
      <c r="I4278" t="s">
        <v>145</v>
      </c>
      <c r="J4278" t="s">
        <v>469</v>
      </c>
      <c r="K4278" t="s">
        <v>470</v>
      </c>
      <c r="L4278" t="s">
        <v>86</v>
      </c>
      <c r="M4278" t="s">
        <v>148</v>
      </c>
      <c r="N4278" s="50">
        <v>41618629</v>
      </c>
      <c r="O4278" s="51">
        <v>2332032</v>
      </c>
      <c r="P4278" t="s">
        <v>13820</v>
      </c>
      <c r="Q4278" t="s">
        <v>3945</v>
      </c>
      <c r="R4278" t="s">
        <v>801</v>
      </c>
      <c r="S4278" s="49" t="str">
        <f>CONCATENATE(Tabla_Datos[[#This Row],[Nombre_Cliente]]," ",Tabla_Datos[[#This Row],[ApellidoPaterno_Cliente]]," ",Tabla_Datos[[#This Row],[ApellidoMaterno_Cliente]])</f>
        <v>JOVITA DOLORES PEZO GOMEZ</v>
      </c>
      <c r="T4278" s="53">
        <f>DATE(Tabla_Datos[[#This Row],[tAnio]],Tabla_Datos[[#This Row],[tMes]],Tabla_Datos[[#This Row],[tDia]])</f>
        <v>40774</v>
      </c>
      <c r="U4278" s="53" t="str">
        <f>IF(Tabla_Datos[[#This Row],[cProvincia]]="LIMA","LIMA","PROVINCIA")</f>
        <v>PROVINCIA</v>
      </c>
      <c r="V4278" s="53" t="str">
        <f>MID(Tabla_Datos[[#This Row],[pTelefono]],1,SEARCH("-",Tabla_Datos[[#This Row],[pTelefono]],1)-1)</f>
        <v>43</v>
      </c>
      <c r="W4278" s="53" t="str">
        <f>MID(Tabla_Datos[[#This Row],[pTelefono]],SEARCH("-",Tabla_Datos[[#This Row],[pTelefono]],1)+1,LEN(Tabla_Datos[[#This Row],[pTelefono]]))</f>
        <v>943491784</v>
      </c>
      <c r="X4278" s="53" t="str">
        <f>CONCATENATE(Tabla_Datos[[#This Row],[TipUrb]]," ",Tabla_Datos[[#This Row],[Calle]]," ",Tabla_Datos[[#This Row],[NumCalle]])</f>
        <v>AH . 0</v>
      </c>
      <c r="Y4278" t="s">
        <v>151</v>
      </c>
      <c r="Z4278" t="s">
        <v>152</v>
      </c>
      <c r="AA4278" t="s">
        <v>153</v>
      </c>
      <c r="AB4278" t="s">
        <v>95</v>
      </c>
      <c r="AC4278" t="s">
        <v>95</v>
      </c>
      <c r="AD4278" t="s">
        <v>96</v>
      </c>
      <c r="AE4278" t="s">
        <v>13821</v>
      </c>
      <c r="AF4278">
        <v>18</v>
      </c>
      <c r="AG4278" s="51">
        <v>41414590</v>
      </c>
      <c r="AH4278" t="s">
        <v>95</v>
      </c>
      <c r="AI4278">
        <v>1</v>
      </c>
      <c r="AJ4278">
        <v>1</v>
      </c>
      <c r="AK4278" t="s">
        <v>221</v>
      </c>
      <c r="AL4278">
        <v>0</v>
      </c>
    </row>
    <row r="4279" spans="1:38">
      <c r="A4279">
        <v>3286539</v>
      </c>
      <c r="B4279" t="s">
        <v>13822</v>
      </c>
      <c r="C4279" t="s">
        <v>19</v>
      </c>
      <c r="D4279" t="s">
        <v>85</v>
      </c>
      <c r="E4279">
        <v>2011</v>
      </c>
      <c r="F4279">
        <v>8</v>
      </c>
      <c r="G4279">
        <v>19</v>
      </c>
      <c r="H4279" t="s">
        <v>86</v>
      </c>
      <c r="I4279" t="s">
        <v>16</v>
      </c>
      <c r="J4279" t="s">
        <v>16</v>
      </c>
      <c r="K4279" t="s">
        <v>277</v>
      </c>
      <c r="L4279" t="s">
        <v>86</v>
      </c>
      <c r="M4279" t="s">
        <v>88</v>
      </c>
      <c r="N4279" s="50">
        <v>20000021</v>
      </c>
      <c r="O4279" s="51">
        <v>2332651</v>
      </c>
      <c r="P4279" t="s">
        <v>13823</v>
      </c>
      <c r="Q4279" t="s">
        <v>3538</v>
      </c>
      <c r="R4279" t="s">
        <v>2346</v>
      </c>
      <c r="S4279" s="49" t="str">
        <f>CONCATENATE(Tabla_Datos[[#This Row],[Nombre_Cliente]]," ",Tabla_Datos[[#This Row],[ApellidoPaterno_Cliente]]," ",Tabla_Datos[[#This Row],[ApellidoMaterno_Cliente]])</f>
        <v>LUIS ANDRES LOAYZA BERNALES</v>
      </c>
      <c r="T4279" s="53">
        <f>DATE(Tabla_Datos[[#This Row],[tAnio]],Tabla_Datos[[#This Row],[tMes]],Tabla_Datos[[#This Row],[tDia]])</f>
        <v>40774</v>
      </c>
      <c r="U4279" s="53" t="str">
        <f>IF(Tabla_Datos[[#This Row],[cProvincia]]="LIMA","LIMA","PROVINCIA")</f>
        <v>LIMA</v>
      </c>
      <c r="V4279" s="53" t="str">
        <f>MID(Tabla_Datos[[#This Row],[pTelefono]],1,SEARCH("-",Tabla_Datos[[#This Row],[pTelefono]],1)-1)</f>
        <v>1</v>
      </c>
      <c r="W4279" s="53" t="str">
        <f>MID(Tabla_Datos[[#This Row],[pTelefono]],SEARCH("-",Tabla_Datos[[#This Row],[pTelefono]],1)+1,LEN(Tabla_Datos[[#This Row],[pTelefono]]))</f>
        <v>946282557</v>
      </c>
      <c r="X4279" s="53" t="str">
        <f>CONCATENATE(Tabla_Datos[[#This Row],[TipUrb]]," ",Tabla_Datos[[#This Row],[Calle]]," ",Tabla_Datos[[#This Row],[NumCalle]])</f>
        <v>UR SANTORIN 260</v>
      </c>
      <c r="Y4279" t="s">
        <v>92</v>
      </c>
      <c r="Z4279" t="s">
        <v>122</v>
      </c>
      <c r="AA4279" t="s">
        <v>123</v>
      </c>
      <c r="AB4279" t="s">
        <v>95</v>
      </c>
      <c r="AC4279" t="s">
        <v>95</v>
      </c>
      <c r="AD4279" t="s">
        <v>161</v>
      </c>
      <c r="AE4279" t="s">
        <v>95</v>
      </c>
      <c r="AF4279" t="s">
        <v>95</v>
      </c>
      <c r="AG4279" s="51">
        <v>10267620</v>
      </c>
      <c r="AH4279" t="s">
        <v>95</v>
      </c>
      <c r="AI4279">
        <v>1</v>
      </c>
      <c r="AJ4279">
        <v>1</v>
      </c>
      <c r="AK4279" t="s">
        <v>13824</v>
      </c>
      <c r="AL4279">
        <v>260</v>
      </c>
    </row>
    <row r="4280" spans="1:38">
      <c r="A4280">
        <v>3285137</v>
      </c>
      <c r="B4280" t="s">
        <v>13825</v>
      </c>
      <c r="C4280" t="s">
        <v>19</v>
      </c>
      <c r="D4280" t="s">
        <v>85</v>
      </c>
      <c r="E4280">
        <v>2011</v>
      </c>
      <c r="F4280">
        <v>8</v>
      </c>
      <c r="G4280">
        <v>19</v>
      </c>
      <c r="H4280" t="s">
        <v>86</v>
      </c>
      <c r="I4280" t="s">
        <v>100</v>
      </c>
      <c r="J4280" t="s">
        <v>100</v>
      </c>
      <c r="K4280" t="s">
        <v>778</v>
      </c>
      <c r="L4280" t="s">
        <v>86</v>
      </c>
      <c r="M4280" t="s">
        <v>102</v>
      </c>
      <c r="N4280" s="50">
        <v>29626586</v>
      </c>
      <c r="O4280" s="51">
        <v>2331620</v>
      </c>
      <c r="P4280" t="s">
        <v>2428</v>
      </c>
      <c r="Q4280" t="s">
        <v>114</v>
      </c>
      <c r="R4280" t="s">
        <v>13826</v>
      </c>
      <c r="S4280" s="49" t="str">
        <f>CONCATENATE(Tabla_Datos[[#This Row],[Nombre_Cliente]]," ",Tabla_Datos[[#This Row],[ApellidoPaterno_Cliente]]," ",Tabla_Datos[[#This Row],[ApellidoMaterno_Cliente]])</f>
        <v>JORGE LUIS RIVERA SANTILLANA</v>
      </c>
      <c r="T4280" s="53">
        <f>DATE(Tabla_Datos[[#This Row],[tAnio]],Tabla_Datos[[#This Row],[tMes]],Tabla_Datos[[#This Row],[tDia]])</f>
        <v>40774</v>
      </c>
      <c r="U4280" s="53" t="str">
        <f>IF(Tabla_Datos[[#This Row],[cProvincia]]="LIMA","LIMA","PROVINCIA")</f>
        <v>PROVINCIA</v>
      </c>
      <c r="V4280" s="53" t="str">
        <f>MID(Tabla_Datos[[#This Row],[pTelefono]],1,SEARCH("-",Tabla_Datos[[#This Row],[pTelefono]],1)-1)</f>
        <v>54</v>
      </c>
      <c r="W4280" s="53" t="str">
        <f>MID(Tabla_Datos[[#This Row],[pTelefono]],SEARCH("-",Tabla_Datos[[#This Row],[pTelefono]],1)+1,LEN(Tabla_Datos[[#This Row],[pTelefono]]))</f>
        <v>957876508</v>
      </c>
      <c r="X4280" s="53" t="str">
        <f>CONCATENATE(Tabla_Datos[[#This Row],[TipUrb]]," ",Tabla_Datos[[#This Row],[Calle]]," ",Tabla_Datos[[#This Row],[NumCalle]])</f>
        <v>UR . 0</v>
      </c>
      <c r="Y4280" t="s">
        <v>106</v>
      </c>
      <c r="Z4280" t="s">
        <v>349</v>
      </c>
      <c r="AA4280" t="s">
        <v>350</v>
      </c>
      <c r="AB4280" t="s">
        <v>95</v>
      </c>
      <c r="AC4280" t="s">
        <v>95</v>
      </c>
      <c r="AD4280" t="s">
        <v>161</v>
      </c>
      <c r="AE4280" t="s">
        <v>1496</v>
      </c>
      <c r="AF4280">
        <v>4</v>
      </c>
      <c r="AG4280" s="51">
        <v>30962483</v>
      </c>
      <c r="AH4280" t="s">
        <v>95</v>
      </c>
      <c r="AI4280">
        <v>1</v>
      </c>
      <c r="AJ4280">
        <v>1</v>
      </c>
      <c r="AK4280" t="s">
        <v>221</v>
      </c>
      <c r="AL4280">
        <v>0</v>
      </c>
    </row>
    <row r="4281" spans="1:38">
      <c r="A4281">
        <v>3286303</v>
      </c>
      <c r="B4281" t="s">
        <v>13827</v>
      </c>
      <c r="C4281" t="s">
        <v>20</v>
      </c>
      <c r="D4281" t="s">
        <v>85</v>
      </c>
      <c r="E4281">
        <v>2011</v>
      </c>
      <c r="F4281">
        <v>8</v>
      </c>
      <c r="G4281">
        <v>19</v>
      </c>
      <c r="H4281" t="s">
        <v>86</v>
      </c>
      <c r="I4281" t="s">
        <v>16</v>
      </c>
      <c r="J4281" t="s">
        <v>16</v>
      </c>
      <c r="K4281" t="s">
        <v>157</v>
      </c>
      <c r="L4281" t="s">
        <v>86</v>
      </c>
      <c r="M4281" t="s">
        <v>88</v>
      </c>
      <c r="N4281" s="50">
        <v>41318277</v>
      </c>
      <c r="O4281" s="51">
        <v>2332449</v>
      </c>
      <c r="P4281" t="s">
        <v>13828</v>
      </c>
      <c r="Q4281" t="s">
        <v>9030</v>
      </c>
      <c r="R4281" t="s">
        <v>3811</v>
      </c>
      <c r="S4281" s="49" t="str">
        <f>CONCATENATE(Tabla_Datos[[#This Row],[Nombre_Cliente]]," ",Tabla_Datos[[#This Row],[ApellidoPaterno_Cliente]]," ",Tabla_Datos[[#This Row],[ApellidoMaterno_Cliente]])</f>
        <v>GLADYS LELE RIOJAS COTRINA</v>
      </c>
      <c r="T4281" s="53">
        <f>DATE(Tabla_Datos[[#This Row],[tAnio]],Tabla_Datos[[#This Row],[tMes]],Tabla_Datos[[#This Row],[tDia]])</f>
        <v>40774</v>
      </c>
      <c r="U4281" s="53" t="str">
        <f>IF(Tabla_Datos[[#This Row],[cProvincia]]="LIMA","LIMA","PROVINCIA")</f>
        <v>LIMA</v>
      </c>
      <c r="V4281" s="53" t="str">
        <f>MID(Tabla_Datos[[#This Row],[pTelefono]],1,SEARCH("-",Tabla_Datos[[#This Row],[pTelefono]],1)-1)</f>
        <v>1</v>
      </c>
      <c r="W4281" s="53" t="str">
        <f>MID(Tabla_Datos[[#This Row],[pTelefono]],SEARCH("-",Tabla_Datos[[#This Row],[pTelefono]],1)+1,LEN(Tabla_Datos[[#This Row],[pTelefono]]))</f>
        <v>15562435</v>
      </c>
      <c r="X4281" s="53" t="str">
        <f>CONCATENATE(Tabla_Datos[[#This Row],[TipUrb]]," ",Tabla_Datos[[#This Row],[Calle]]," ",Tabla_Datos[[#This Row],[NumCalle]])</f>
        <v>AS . 0</v>
      </c>
      <c r="Y4281" t="s">
        <v>92</v>
      </c>
      <c r="Z4281" t="s">
        <v>122</v>
      </c>
      <c r="AA4281" t="s">
        <v>123</v>
      </c>
      <c r="AB4281" t="s">
        <v>95</v>
      </c>
      <c r="AC4281" t="s">
        <v>95</v>
      </c>
      <c r="AD4281" t="s">
        <v>215</v>
      </c>
      <c r="AE4281" t="s">
        <v>353</v>
      </c>
      <c r="AF4281">
        <v>34</v>
      </c>
      <c r="AG4281" s="51">
        <v>8592114</v>
      </c>
      <c r="AH4281" t="s">
        <v>95</v>
      </c>
      <c r="AI4281">
        <v>1</v>
      </c>
      <c r="AJ4281">
        <v>1</v>
      </c>
      <c r="AK4281" t="s">
        <v>221</v>
      </c>
      <c r="AL4281">
        <v>0</v>
      </c>
    </row>
    <row r="4282" spans="1:38">
      <c r="A4282">
        <v>3285292</v>
      </c>
      <c r="B4282" t="s">
        <v>13829</v>
      </c>
      <c r="C4282" t="s">
        <v>20</v>
      </c>
      <c r="D4282" t="s">
        <v>143</v>
      </c>
      <c r="E4282">
        <v>2011</v>
      </c>
      <c r="F4282">
        <v>8</v>
      </c>
      <c r="G4282">
        <v>19</v>
      </c>
      <c r="H4282" t="s">
        <v>86</v>
      </c>
      <c r="I4282" t="s">
        <v>100</v>
      </c>
      <c r="J4282" t="s">
        <v>1066</v>
      </c>
      <c r="K4282" t="s">
        <v>1066</v>
      </c>
      <c r="L4282" t="s">
        <v>86</v>
      </c>
      <c r="M4282" t="s">
        <v>102</v>
      </c>
      <c r="N4282" s="50">
        <v>10562747</v>
      </c>
      <c r="O4282" s="51">
        <v>2331798</v>
      </c>
      <c r="P4282" t="s">
        <v>13830</v>
      </c>
      <c r="Q4282" t="s">
        <v>5377</v>
      </c>
      <c r="R4282" t="s">
        <v>542</v>
      </c>
      <c r="S4282" s="49" t="str">
        <f>CONCATENATE(Tabla_Datos[[#This Row],[Nombre_Cliente]]," ",Tabla_Datos[[#This Row],[ApellidoPaterno_Cliente]]," ",Tabla_Datos[[#This Row],[ApellidoMaterno_Cliente]])</f>
        <v>PASCUAL EMILIO ROSAS RAMIREZ</v>
      </c>
      <c r="T4282" s="53">
        <f>DATE(Tabla_Datos[[#This Row],[tAnio]],Tabla_Datos[[#This Row],[tMes]],Tabla_Datos[[#This Row],[tDia]])</f>
        <v>40774</v>
      </c>
      <c r="U4282" s="53" t="str">
        <f>IF(Tabla_Datos[[#This Row],[cProvincia]]="LIMA","LIMA","PROVINCIA")</f>
        <v>PROVINCIA</v>
      </c>
      <c r="V4282" s="53" t="str">
        <f>MID(Tabla_Datos[[#This Row],[pTelefono]],1,SEARCH("-",Tabla_Datos[[#This Row],[pTelefono]],1)-1)</f>
        <v>54</v>
      </c>
      <c r="W4282" s="53" t="str">
        <f>MID(Tabla_Datos[[#This Row],[pTelefono]],SEARCH("-",Tabla_Datos[[#This Row],[pTelefono]],1)+1,LEN(Tabla_Datos[[#This Row],[pTelefono]]))</f>
        <v>959757718</v>
      </c>
      <c r="X4282" s="53" t="str">
        <f>CONCATENATE(Tabla_Datos[[#This Row],[TipUrb]]," ",Tabla_Datos[[#This Row],[Calle]]," ",Tabla_Datos[[#This Row],[NumCalle]])</f>
        <v>- OCOÑA 202</v>
      </c>
      <c r="Y4282" t="s">
        <v>106</v>
      </c>
      <c r="Z4282" t="s">
        <v>152</v>
      </c>
      <c r="AA4282" t="s">
        <v>153</v>
      </c>
      <c r="AB4282" t="s">
        <v>95</v>
      </c>
      <c r="AC4282" t="s">
        <v>95</v>
      </c>
      <c r="AD4282" t="s">
        <v>109</v>
      </c>
      <c r="AE4282" t="s">
        <v>95</v>
      </c>
      <c r="AF4282" t="s">
        <v>95</v>
      </c>
      <c r="AG4282" s="51">
        <v>30423335</v>
      </c>
      <c r="AH4282" t="s">
        <v>95</v>
      </c>
      <c r="AI4282">
        <v>1</v>
      </c>
      <c r="AJ4282">
        <v>1</v>
      </c>
      <c r="AK4282" t="s">
        <v>13831</v>
      </c>
      <c r="AL4282">
        <v>202</v>
      </c>
    </row>
    <row r="4283" spans="1:38">
      <c r="A4283">
        <v>3285435</v>
      </c>
      <c r="B4283" t="s">
        <v>13832</v>
      </c>
      <c r="C4283" t="s">
        <v>18</v>
      </c>
      <c r="D4283" t="s">
        <v>85</v>
      </c>
      <c r="E4283">
        <v>2011</v>
      </c>
      <c r="F4283">
        <v>8</v>
      </c>
      <c r="G4283">
        <v>19</v>
      </c>
      <c r="H4283" t="s">
        <v>86</v>
      </c>
      <c r="I4283" t="s">
        <v>16</v>
      </c>
      <c r="J4283" t="s">
        <v>16</v>
      </c>
      <c r="K4283" t="s">
        <v>147</v>
      </c>
      <c r="L4283" t="s">
        <v>86</v>
      </c>
      <c r="M4283" t="s">
        <v>88</v>
      </c>
      <c r="N4283" s="50">
        <v>99999999</v>
      </c>
      <c r="O4283" s="51">
        <v>2331845</v>
      </c>
      <c r="P4283" t="s">
        <v>3814</v>
      </c>
      <c r="Q4283" t="s">
        <v>13833</v>
      </c>
      <c r="R4283" t="s">
        <v>341</v>
      </c>
      <c r="S4283" s="49" t="str">
        <f>CONCATENATE(Tabla_Datos[[#This Row],[Nombre_Cliente]]," ",Tabla_Datos[[#This Row],[ApellidoPaterno_Cliente]]," ",Tabla_Datos[[#This Row],[ApellidoMaterno_Cliente]])</f>
        <v>FELIX ANTONIO VENTOSILLA  ALVARADO</v>
      </c>
      <c r="T4283" s="53">
        <f>DATE(Tabla_Datos[[#This Row],[tAnio]],Tabla_Datos[[#This Row],[tMes]],Tabla_Datos[[#This Row],[tDia]])</f>
        <v>40774</v>
      </c>
      <c r="U4283" s="53" t="str">
        <f>IF(Tabla_Datos[[#This Row],[cProvincia]]="LIMA","LIMA","PROVINCIA")</f>
        <v>LIMA</v>
      </c>
      <c r="V4283" s="53" t="str">
        <f>MID(Tabla_Datos[[#This Row],[pTelefono]],1,SEARCH("-",Tabla_Datos[[#This Row],[pTelefono]],1)-1)</f>
        <v>1</v>
      </c>
      <c r="W4283" s="53" t="str">
        <f>MID(Tabla_Datos[[#This Row],[pTelefono]],SEARCH("-",Tabla_Datos[[#This Row],[pTelefono]],1)+1,LEN(Tabla_Datos[[#This Row],[pTelefono]]))</f>
        <v>989928795</v>
      </c>
      <c r="X4283" s="53" t="str">
        <f>CONCATENATE(Tabla_Datos[[#This Row],[TipUrb]]," ",Tabla_Datos[[#This Row],[Calle]]," ",Tabla_Datos[[#This Row],[NumCalle]])</f>
        <v>UR 32 130</v>
      </c>
      <c r="Y4283" t="s">
        <v>92</v>
      </c>
      <c r="Z4283" t="s">
        <v>93</v>
      </c>
      <c r="AA4283" t="s">
        <v>94</v>
      </c>
      <c r="AB4283">
        <v>1</v>
      </c>
      <c r="AC4283" t="s">
        <v>95</v>
      </c>
      <c r="AD4283" t="s">
        <v>161</v>
      </c>
      <c r="AE4283" t="s">
        <v>95</v>
      </c>
      <c r="AG4283" s="51">
        <v>7720438</v>
      </c>
      <c r="AI4283">
        <v>26</v>
      </c>
      <c r="AJ4283">
        <v>26</v>
      </c>
      <c r="AK4283">
        <v>32</v>
      </c>
      <c r="AL4283">
        <v>130</v>
      </c>
    </row>
    <row r="4284" spans="1:38">
      <c r="A4284">
        <v>3285587</v>
      </c>
      <c r="B4284" t="s">
        <v>13834</v>
      </c>
      <c r="C4284" t="s">
        <v>19</v>
      </c>
      <c r="D4284" t="s">
        <v>85</v>
      </c>
      <c r="E4284">
        <v>2011</v>
      </c>
      <c r="F4284">
        <v>8</v>
      </c>
      <c r="G4284">
        <v>19</v>
      </c>
      <c r="H4284" t="s">
        <v>86</v>
      </c>
      <c r="I4284" t="s">
        <v>145</v>
      </c>
      <c r="J4284" t="s">
        <v>469</v>
      </c>
      <c r="K4284" t="s">
        <v>991</v>
      </c>
      <c r="L4284" t="s">
        <v>86</v>
      </c>
      <c r="M4284" t="s">
        <v>148</v>
      </c>
      <c r="N4284" s="50">
        <v>43918370</v>
      </c>
      <c r="O4284" s="51">
        <v>2332062</v>
      </c>
      <c r="P4284" t="s">
        <v>13835</v>
      </c>
      <c r="Q4284" t="s">
        <v>822</v>
      </c>
      <c r="R4284" t="s">
        <v>4038</v>
      </c>
      <c r="S4284" s="49" t="str">
        <f>CONCATENATE(Tabla_Datos[[#This Row],[Nombre_Cliente]]," ",Tabla_Datos[[#This Row],[ApellidoPaterno_Cliente]]," ",Tabla_Datos[[#This Row],[ApellidoMaterno_Cliente]])</f>
        <v>ROSA M PALOMINO MELGAREJO</v>
      </c>
      <c r="T4284" s="53">
        <f>DATE(Tabla_Datos[[#This Row],[tAnio]],Tabla_Datos[[#This Row],[tMes]],Tabla_Datos[[#This Row],[tDia]])</f>
        <v>40774</v>
      </c>
      <c r="U4284" s="53" t="str">
        <f>IF(Tabla_Datos[[#This Row],[cProvincia]]="LIMA","LIMA","PROVINCIA")</f>
        <v>PROVINCIA</v>
      </c>
      <c r="V4284" s="53" t="str">
        <f>MID(Tabla_Datos[[#This Row],[pTelefono]],1,SEARCH("-",Tabla_Datos[[#This Row],[pTelefono]],1)-1)</f>
        <v>43</v>
      </c>
      <c r="W4284" s="53" t="str">
        <f>MID(Tabla_Datos[[#This Row],[pTelefono]],SEARCH("-",Tabla_Datos[[#This Row],[pTelefono]],1)+1,LEN(Tabla_Datos[[#This Row],[pTelefono]]))</f>
        <v>123123123</v>
      </c>
      <c r="X4284" s="53" t="str">
        <f>CONCATENATE(Tabla_Datos[[#This Row],[TipUrb]]," ",Tabla_Datos[[#This Row],[Calle]]," ",Tabla_Datos[[#This Row],[NumCalle]])</f>
        <v>- GALVEZ JOSE 436</v>
      </c>
      <c r="Y4284" t="s">
        <v>151</v>
      </c>
      <c r="Z4284" t="s">
        <v>122</v>
      </c>
      <c r="AA4284" t="s">
        <v>123</v>
      </c>
      <c r="AB4284" t="s">
        <v>95</v>
      </c>
      <c r="AC4284" t="s">
        <v>95</v>
      </c>
      <c r="AD4284" t="s">
        <v>109</v>
      </c>
      <c r="AE4284" t="s">
        <v>95</v>
      </c>
      <c r="AF4284" t="s">
        <v>95</v>
      </c>
      <c r="AG4284" s="51">
        <v>32818219</v>
      </c>
      <c r="AH4284" t="s">
        <v>95</v>
      </c>
      <c r="AI4284">
        <v>1</v>
      </c>
      <c r="AJ4284">
        <v>1</v>
      </c>
      <c r="AK4284" t="s">
        <v>2483</v>
      </c>
      <c r="AL4284">
        <v>436</v>
      </c>
    </row>
    <row r="4285" spans="1:38">
      <c r="A4285">
        <v>3285166</v>
      </c>
      <c r="B4285" t="s">
        <v>13836</v>
      </c>
      <c r="C4285" t="s">
        <v>20</v>
      </c>
      <c r="D4285" t="s">
        <v>85</v>
      </c>
      <c r="E4285">
        <v>2011</v>
      </c>
      <c r="F4285">
        <v>8</v>
      </c>
      <c r="G4285">
        <v>19</v>
      </c>
      <c r="H4285" t="s">
        <v>86</v>
      </c>
      <c r="I4285" t="s">
        <v>100</v>
      </c>
      <c r="J4285" t="s">
        <v>100</v>
      </c>
      <c r="K4285" t="s">
        <v>101</v>
      </c>
      <c r="L4285" t="s">
        <v>86</v>
      </c>
      <c r="M4285" t="s">
        <v>88</v>
      </c>
      <c r="N4285" s="50">
        <v>20000021</v>
      </c>
      <c r="O4285" s="51">
        <v>2331656</v>
      </c>
      <c r="P4285" t="s">
        <v>13837</v>
      </c>
      <c r="Q4285" t="s">
        <v>221</v>
      </c>
      <c r="R4285" t="s">
        <v>533</v>
      </c>
      <c r="S4285" s="49" t="str">
        <f>CONCATENATE(Tabla_Datos[[#This Row],[Nombre_Cliente]]," ",Tabla_Datos[[#This Row],[ApellidoPaterno_Cliente]]," ",Tabla_Datos[[#This Row],[ApellidoMaterno_Cliente]])</f>
        <v>MARTHA SOCORRO . VERA</v>
      </c>
      <c r="T4285" s="53">
        <f>DATE(Tabla_Datos[[#This Row],[tAnio]],Tabla_Datos[[#This Row],[tMes]],Tabla_Datos[[#This Row],[tDia]])</f>
        <v>40774</v>
      </c>
      <c r="U4285" s="53" t="str">
        <f>IF(Tabla_Datos[[#This Row],[cProvincia]]="LIMA","LIMA","PROVINCIA")</f>
        <v>PROVINCIA</v>
      </c>
      <c r="V4285" s="53" t="str">
        <f>MID(Tabla_Datos[[#This Row],[pTelefono]],1,SEARCH("-",Tabla_Datos[[#This Row],[pTelefono]],1)-1)</f>
        <v>54</v>
      </c>
      <c r="W4285" s="53" t="str">
        <f>MID(Tabla_Datos[[#This Row],[pTelefono]],SEARCH("-",Tabla_Datos[[#This Row],[pTelefono]],1)+1,LEN(Tabla_Datos[[#This Row],[pTelefono]]))</f>
        <v>958100577</v>
      </c>
      <c r="X4285" s="53" t="str">
        <f>CONCATENATE(Tabla_Datos[[#This Row],[TipUrb]]," ",Tabla_Datos[[#This Row],[Calle]]," ",Tabla_Datos[[#This Row],[NumCalle]])</f>
        <v xml:space="preserve">  F 12</v>
      </c>
      <c r="Y4285" t="s">
        <v>106</v>
      </c>
      <c r="Z4285" t="s">
        <v>349</v>
      </c>
      <c r="AA4285" t="s">
        <v>350</v>
      </c>
      <c r="AB4285" t="s">
        <v>95</v>
      </c>
      <c r="AC4285" t="s">
        <v>95</v>
      </c>
      <c r="AD4285" t="s">
        <v>95</v>
      </c>
      <c r="AE4285" t="s">
        <v>95</v>
      </c>
      <c r="AF4285" t="s">
        <v>95</v>
      </c>
      <c r="AG4285" s="51">
        <v>29321966</v>
      </c>
      <c r="AH4285" t="s">
        <v>95</v>
      </c>
      <c r="AI4285">
        <v>1</v>
      </c>
      <c r="AJ4285">
        <v>1</v>
      </c>
      <c r="AK4285" t="s">
        <v>1034</v>
      </c>
      <c r="AL4285">
        <v>12</v>
      </c>
    </row>
    <row r="4286" spans="1:38">
      <c r="A4286">
        <v>3286488</v>
      </c>
      <c r="B4286" t="s">
        <v>13838</v>
      </c>
      <c r="C4286" t="s">
        <v>20</v>
      </c>
      <c r="D4286" t="s">
        <v>143</v>
      </c>
      <c r="E4286">
        <v>2011</v>
      </c>
      <c r="F4286">
        <v>8</v>
      </c>
      <c r="G4286">
        <v>19</v>
      </c>
      <c r="H4286" t="s">
        <v>86</v>
      </c>
      <c r="I4286" t="s">
        <v>759</v>
      </c>
      <c r="J4286" t="s">
        <v>760</v>
      </c>
      <c r="K4286" t="s">
        <v>761</v>
      </c>
      <c r="L4286" t="s">
        <v>86</v>
      </c>
      <c r="M4286" t="s">
        <v>294</v>
      </c>
      <c r="N4286" s="50">
        <v>43876058</v>
      </c>
      <c r="O4286" s="51">
        <v>2332608</v>
      </c>
      <c r="P4286" t="s">
        <v>10928</v>
      </c>
      <c r="Q4286" t="s">
        <v>13839</v>
      </c>
      <c r="R4286" t="s">
        <v>5324</v>
      </c>
      <c r="S4286" s="49" t="str">
        <f>CONCATENATE(Tabla_Datos[[#This Row],[Nombre_Cliente]]," ",Tabla_Datos[[#This Row],[ApellidoPaterno_Cliente]]," ",Tabla_Datos[[#This Row],[ApellidoMaterno_Cliente]])</f>
        <v>MARIA LILIANA PACHAS DONAYRE</v>
      </c>
      <c r="T4286" s="53">
        <f>DATE(Tabla_Datos[[#This Row],[tAnio]],Tabla_Datos[[#This Row],[tMes]],Tabla_Datos[[#This Row],[tDia]])</f>
        <v>40774</v>
      </c>
      <c r="U4286" s="53" t="str">
        <f>IF(Tabla_Datos[[#This Row],[cProvincia]]="LIMA","LIMA","PROVINCIA")</f>
        <v>PROVINCIA</v>
      </c>
      <c r="V4286" s="53" t="str">
        <f>MID(Tabla_Datos[[#This Row],[pTelefono]],1,SEARCH("-",Tabla_Datos[[#This Row],[pTelefono]],1)-1)</f>
        <v>56</v>
      </c>
      <c r="W4286" s="53" t="str">
        <f>MID(Tabla_Datos[[#This Row],[pTelefono]],SEARCH("-",Tabla_Datos[[#This Row],[pTelefono]],1)+1,LEN(Tabla_Datos[[#This Row],[pTelefono]]))</f>
        <v>956393850</v>
      </c>
      <c r="X4286" s="53" t="str">
        <f>CONCATENATE(Tabla_Datos[[#This Row],[TipUrb]]," ",Tabla_Datos[[#This Row],[Calle]]," ",Tabla_Datos[[#This Row],[NumCalle]])</f>
        <v>- ROSARIO 336</v>
      </c>
      <c r="Y4286" t="s">
        <v>759</v>
      </c>
      <c r="Z4286" t="s">
        <v>152</v>
      </c>
      <c r="AA4286" t="s">
        <v>153</v>
      </c>
      <c r="AB4286" t="s">
        <v>95</v>
      </c>
      <c r="AC4286" t="s">
        <v>95</v>
      </c>
      <c r="AD4286" t="s">
        <v>109</v>
      </c>
      <c r="AE4286" t="s">
        <v>95</v>
      </c>
      <c r="AF4286" t="s">
        <v>95</v>
      </c>
      <c r="AG4286" s="51">
        <v>21797962</v>
      </c>
      <c r="AH4286" t="s">
        <v>95</v>
      </c>
      <c r="AI4286">
        <v>1</v>
      </c>
      <c r="AJ4286">
        <v>1</v>
      </c>
      <c r="AK4286" t="s">
        <v>4513</v>
      </c>
      <c r="AL4286">
        <v>336</v>
      </c>
    </row>
    <row r="4287" spans="1:38">
      <c r="A4287">
        <v>3285730</v>
      </c>
      <c r="B4287" t="s">
        <v>13840</v>
      </c>
      <c r="C4287" t="s">
        <v>18</v>
      </c>
      <c r="D4287" t="s">
        <v>85</v>
      </c>
      <c r="E4287">
        <v>2011</v>
      </c>
      <c r="F4287">
        <v>8</v>
      </c>
      <c r="G4287">
        <v>19</v>
      </c>
      <c r="H4287" t="s">
        <v>86</v>
      </c>
      <c r="I4287" t="s">
        <v>16</v>
      </c>
      <c r="J4287" t="s">
        <v>16</v>
      </c>
      <c r="K4287" t="s">
        <v>165</v>
      </c>
      <c r="L4287" t="s">
        <v>86</v>
      </c>
      <c r="M4287" t="s">
        <v>88</v>
      </c>
      <c r="N4287" s="50">
        <v>99999999</v>
      </c>
      <c r="O4287" s="51">
        <v>2332170</v>
      </c>
      <c r="P4287" t="s">
        <v>13841</v>
      </c>
      <c r="Q4287" t="s">
        <v>13842</v>
      </c>
      <c r="R4287" t="s">
        <v>1628</v>
      </c>
      <c r="S4287" s="49" t="str">
        <f>CONCATENATE(Tabla_Datos[[#This Row],[Nombre_Cliente]]," ",Tabla_Datos[[#This Row],[ApellidoPaterno_Cliente]]," ",Tabla_Datos[[#This Row],[ApellidoMaterno_Cliente]])</f>
        <v>ULISES  MENDIVES  PORRAS</v>
      </c>
      <c r="T4287" s="53">
        <f>DATE(Tabla_Datos[[#This Row],[tAnio]],Tabla_Datos[[#This Row],[tMes]],Tabla_Datos[[#This Row],[tDia]])</f>
        <v>40774</v>
      </c>
      <c r="U4287" s="53" t="str">
        <f>IF(Tabla_Datos[[#This Row],[cProvincia]]="LIMA","LIMA","PROVINCIA")</f>
        <v>LIMA</v>
      </c>
      <c r="V4287" s="53" t="str">
        <f>MID(Tabla_Datos[[#This Row],[pTelefono]],1,SEARCH("-",Tabla_Datos[[#This Row],[pTelefono]],1)-1)</f>
        <v>1</v>
      </c>
      <c r="W4287" s="53" t="str">
        <f>MID(Tabla_Datos[[#This Row],[pTelefono]],SEARCH("-",Tabla_Datos[[#This Row],[pTelefono]],1)+1,LEN(Tabla_Datos[[#This Row],[pTelefono]]))</f>
        <v>989427409</v>
      </c>
      <c r="X4287" s="53" t="str">
        <f>CONCATENATE(Tabla_Datos[[#This Row],[TipUrb]]," ",Tabla_Datos[[#This Row],[Calle]]," ",Tabla_Datos[[#This Row],[NumCalle]])</f>
        <v xml:space="preserve">  4 DE OCTUBRE 175</v>
      </c>
      <c r="Y4287" t="s">
        <v>92</v>
      </c>
      <c r="Z4287" t="s">
        <v>93</v>
      </c>
      <c r="AA4287" t="s">
        <v>94</v>
      </c>
      <c r="AB4287" t="s">
        <v>95</v>
      </c>
      <c r="AC4287" t="s">
        <v>95</v>
      </c>
      <c r="AD4287" t="s">
        <v>95</v>
      </c>
      <c r="AE4287" t="s">
        <v>95</v>
      </c>
      <c r="AG4287" s="51">
        <v>6739613</v>
      </c>
      <c r="AI4287">
        <v>26</v>
      </c>
      <c r="AJ4287">
        <v>26</v>
      </c>
      <c r="AK4287" t="s">
        <v>13843</v>
      </c>
      <c r="AL4287">
        <v>175</v>
      </c>
    </row>
    <row r="4288" spans="1:38">
      <c r="A4288">
        <v>3284875</v>
      </c>
      <c r="B4288" t="s">
        <v>13844</v>
      </c>
      <c r="C4288" t="s">
        <v>20</v>
      </c>
      <c r="D4288" t="s">
        <v>85</v>
      </c>
      <c r="E4288">
        <v>2011</v>
      </c>
      <c r="F4288">
        <v>8</v>
      </c>
      <c r="G4288">
        <v>19</v>
      </c>
      <c r="H4288" t="s">
        <v>86</v>
      </c>
      <c r="I4288" t="s">
        <v>241</v>
      </c>
      <c r="J4288" t="s">
        <v>242</v>
      </c>
      <c r="K4288" t="s">
        <v>242</v>
      </c>
      <c r="L4288" t="s">
        <v>86</v>
      </c>
      <c r="M4288" t="s">
        <v>148</v>
      </c>
      <c r="N4288" s="50">
        <v>45969539</v>
      </c>
      <c r="O4288" s="51">
        <v>2331338</v>
      </c>
      <c r="P4288" t="s">
        <v>13845</v>
      </c>
      <c r="Q4288" t="s">
        <v>13846</v>
      </c>
      <c r="R4288" t="s">
        <v>13847</v>
      </c>
      <c r="S4288" s="49" t="str">
        <f>CONCATENATE(Tabla_Datos[[#This Row],[Nombre_Cliente]]," ",Tabla_Datos[[#This Row],[ApellidoPaterno_Cliente]]," ",Tabla_Datos[[#This Row],[ApellidoMaterno_Cliente]])</f>
        <v>HAYDEE JACQUELINE CHUQUILLANQUI VEREAU</v>
      </c>
      <c r="T4288" s="53">
        <f>DATE(Tabla_Datos[[#This Row],[tAnio]],Tabla_Datos[[#This Row],[tMes]],Tabla_Datos[[#This Row],[tDia]])</f>
        <v>40774</v>
      </c>
      <c r="U4288" s="53" t="str">
        <f>IF(Tabla_Datos[[#This Row],[cProvincia]]="LIMA","LIMA","PROVINCIA")</f>
        <v>PROVINCIA</v>
      </c>
      <c r="V4288" s="53" t="str">
        <f>MID(Tabla_Datos[[#This Row],[pTelefono]],1,SEARCH("-",Tabla_Datos[[#This Row],[pTelefono]],1)-1)</f>
        <v>44</v>
      </c>
      <c r="W4288" s="53" t="str">
        <f>MID(Tabla_Datos[[#This Row],[pTelefono]],SEARCH("-",Tabla_Datos[[#This Row],[pTelefono]],1)+1,LEN(Tabla_Datos[[#This Row],[pTelefono]]))</f>
        <v>962875542</v>
      </c>
      <c r="X4288" s="53" t="str">
        <f>CONCATENATE(Tabla_Datos[[#This Row],[TipUrb]]," ",Tabla_Datos[[#This Row],[Calle]]," ",Tabla_Datos[[#This Row],[NumCalle]])</f>
        <v>UR . 0</v>
      </c>
      <c r="Y4288" t="s">
        <v>246</v>
      </c>
      <c r="Z4288" t="s">
        <v>349</v>
      </c>
      <c r="AA4288" t="s">
        <v>350</v>
      </c>
      <c r="AB4288" t="s">
        <v>95</v>
      </c>
      <c r="AC4288" t="s">
        <v>95</v>
      </c>
      <c r="AD4288" t="s">
        <v>161</v>
      </c>
      <c r="AE4288" t="s">
        <v>950</v>
      </c>
      <c r="AF4288">
        <v>5</v>
      </c>
      <c r="AG4288" s="51">
        <v>18093892</v>
      </c>
      <c r="AH4288" t="s">
        <v>95</v>
      </c>
      <c r="AI4288">
        <v>1</v>
      </c>
      <c r="AJ4288">
        <v>1</v>
      </c>
      <c r="AK4288" t="s">
        <v>221</v>
      </c>
      <c r="AL4288">
        <v>0</v>
      </c>
    </row>
    <row r="4289" spans="1:38">
      <c r="A4289">
        <v>3285232</v>
      </c>
      <c r="B4289" t="s">
        <v>13848</v>
      </c>
      <c r="C4289" t="s">
        <v>20</v>
      </c>
      <c r="D4289" t="s">
        <v>224</v>
      </c>
      <c r="E4289">
        <v>2011</v>
      </c>
      <c r="F4289">
        <v>8</v>
      </c>
      <c r="G4289">
        <v>19</v>
      </c>
      <c r="H4289" t="s">
        <v>86</v>
      </c>
      <c r="I4289" t="s">
        <v>100</v>
      </c>
      <c r="J4289" t="s">
        <v>100</v>
      </c>
      <c r="K4289" t="s">
        <v>492</v>
      </c>
      <c r="L4289" t="s">
        <v>86</v>
      </c>
      <c r="M4289" t="s">
        <v>88</v>
      </c>
      <c r="N4289" s="50">
        <v>99999999</v>
      </c>
      <c r="O4289" s="51">
        <v>2331731</v>
      </c>
      <c r="P4289" t="s">
        <v>5695</v>
      </c>
      <c r="Q4289" t="s">
        <v>1834</v>
      </c>
      <c r="R4289" t="s">
        <v>648</v>
      </c>
      <c r="S4289" s="49" t="str">
        <f>CONCATENATE(Tabla_Datos[[#This Row],[Nombre_Cliente]]," ",Tabla_Datos[[#This Row],[ApellidoPaterno_Cliente]]," ",Tabla_Datos[[#This Row],[ApellidoMaterno_Cliente]])</f>
        <v>ELADIO RIVAS LUNA</v>
      </c>
      <c r="T4289" s="53">
        <f>DATE(Tabla_Datos[[#This Row],[tAnio]],Tabla_Datos[[#This Row],[tMes]],Tabla_Datos[[#This Row],[tDia]])</f>
        <v>40774</v>
      </c>
      <c r="U4289" s="53" t="str">
        <f>IF(Tabla_Datos[[#This Row],[cProvincia]]="LIMA","LIMA","PROVINCIA")</f>
        <v>PROVINCIA</v>
      </c>
      <c r="V4289" s="53" t="str">
        <f>MID(Tabla_Datos[[#This Row],[pTelefono]],1,SEARCH("-",Tabla_Datos[[#This Row],[pTelefono]],1)-1)</f>
        <v>54</v>
      </c>
      <c r="W4289" s="53" t="str">
        <f>MID(Tabla_Datos[[#This Row],[pTelefono]],SEARCH("-",Tabla_Datos[[#This Row],[pTelefono]],1)+1,LEN(Tabla_Datos[[#This Row],[pTelefono]]))</f>
        <v>54263296</v>
      </c>
      <c r="X4289" s="53" t="str">
        <f>CONCATENATE(Tabla_Datos[[#This Row],[TipUrb]]," ",Tabla_Datos[[#This Row],[Calle]]," ",Tabla_Datos[[#This Row],[NumCalle]])</f>
        <v>- PUENTE ARNAO 1706</v>
      </c>
      <c r="Y4289" t="s">
        <v>106</v>
      </c>
      <c r="Z4289" t="s">
        <v>349</v>
      </c>
      <c r="AA4289" t="s">
        <v>350</v>
      </c>
      <c r="AB4289" t="s">
        <v>95</v>
      </c>
      <c r="AC4289" t="s">
        <v>95</v>
      </c>
      <c r="AD4289" t="s">
        <v>109</v>
      </c>
      <c r="AE4289" t="s">
        <v>95</v>
      </c>
      <c r="AF4289" t="s">
        <v>95</v>
      </c>
      <c r="AG4289" s="51">
        <v>4621537</v>
      </c>
      <c r="AH4289" t="s">
        <v>95</v>
      </c>
      <c r="AI4289">
        <v>1</v>
      </c>
      <c r="AJ4289">
        <v>1</v>
      </c>
      <c r="AK4289" t="s">
        <v>13849</v>
      </c>
      <c r="AL4289">
        <v>1706</v>
      </c>
    </row>
    <row r="4290" spans="1:38">
      <c r="A4290">
        <v>3286840</v>
      </c>
      <c r="B4290" t="s">
        <v>13850</v>
      </c>
      <c r="C4290" t="s">
        <v>18</v>
      </c>
      <c r="D4290" t="s">
        <v>892</v>
      </c>
      <c r="E4290">
        <v>2011</v>
      </c>
      <c r="F4290">
        <v>8</v>
      </c>
      <c r="G4290">
        <v>19</v>
      </c>
      <c r="H4290" t="s">
        <v>86</v>
      </c>
      <c r="I4290" t="s">
        <v>16</v>
      </c>
      <c r="J4290" t="s">
        <v>16</v>
      </c>
      <c r="K4290" t="s">
        <v>112</v>
      </c>
      <c r="L4290" t="s">
        <v>86</v>
      </c>
      <c r="M4290" t="s">
        <v>88</v>
      </c>
      <c r="N4290" s="50">
        <v>6782397</v>
      </c>
      <c r="O4290" s="51">
        <v>2332857</v>
      </c>
      <c r="P4290" t="s">
        <v>13851</v>
      </c>
      <c r="Q4290" t="s">
        <v>13852</v>
      </c>
      <c r="R4290" t="s">
        <v>5121</v>
      </c>
      <c r="S4290" s="49" t="str">
        <f>CONCATENATE(Tabla_Datos[[#This Row],[Nombre_Cliente]]," ",Tabla_Datos[[#This Row],[ApellidoPaterno_Cliente]]," ",Tabla_Datos[[#This Row],[ApellidoMaterno_Cliente]])</f>
        <v>RICARDO GABRIEL  TORRES  ARANDA</v>
      </c>
      <c r="T4290" s="53">
        <f>DATE(Tabla_Datos[[#This Row],[tAnio]],Tabla_Datos[[#This Row],[tMes]],Tabla_Datos[[#This Row],[tDia]])</f>
        <v>40774</v>
      </c>
      <c r="U4290" s="53" t="str">
        <f>IF(Tabla_Datos[[#This Row],[cProvincia]]="LIMA","LIMA","PROVINCIA")</f>
        <v>LIMA</v>
      </c>
      <c r="V4290" s="53" t="str">
        <f>MID(Tabla_Datos[[#This Row],[pTelefono]],1,SEARCH("-",Tabla_Datos[[#This Row],[pTelefono]],1)-1)</f>
        <v>1</v>
      </c>
      <c r="W4290" s="53" t="str">
        <f>MID(Tabla_Datos[[#This Row],[pTelefono]],SEARCH("-",Tabla_Datos[[#This Row],[pTelefono]],1)+1,LEN(Tabla_Datos[[#This Row],[pTelefono]]))</f>
        <v>998085790</v>
      </c>
      <c r="X4290" s="53" t="str">
        <f>CONCATENATE(Tabla_Datos[[#This Row],[TipUrb]]," ",Tabla_Datos[[#This Row],[Calle]]," ",Tabla_Datos[[#This Row],[NumCalle]])</f>
        <v>UR EL PASEO 0</v>
      </c>
      <c r="Y4290" t="s">
        <v>92</v>
      </c>
      <c r="Z4290" t="s">
        <v>93</v>
      </c>
      <c r="AA4290" t="s">
        <v>94</v>
      </c>
      <c r="AB4290">
        <v>2</v>
      </c>
      <c r="AC4290" t="s">
        <v>95</v>
      </c>
      <c r="AD4290" t="s">
        <v>161</v>
      </c>
      <c r="AE4290" t="s">
        <v>1496</v>
      </c>
      <c r="AF4290">
        <v>5</v>
      </c>
      <c r="AG4290" s="51">
        <v>43481821</v>
      </c>
      <c r="AI4290">
        <v>26</v>
      </c>
      <c r="AJ4290">
        <v>26</v>
      </c>
      <c r="AK4290" t="s">
        <v>6831</v>
      </c>
      <c r="AL4290">
        <v>0</v>
      </c>
    </row>
    <row r="4291" spans="1:38">
      <c r="A4291">
        <v>3285074</v>
      </c>
      <c r="B4291" t="s">
        <v>13853</v>
      </c>
      <c r="C4291" t="s">
        <v>19</v>
      </c>
      <c r="D4291" t="s">
        <v>85</v>
      </c>
      <c r="E4291">
        <v>2011</v>
      </c>
      <c r="F4291">
        <v>8</v>
      </c>
      <c r="G4291">
        <v>19</v>
      </c>
      <c r="H4291" t="s">
        <v>86</v>
      </c>
      <c r="I4291" t="s">
        <v>202</v>
      </c>
      <c r="J4291" t="s">
        <v>203</v>
      </c>
      <c r="K4291" t="s">
        <v>203</v>
      </c>
      <c r="L4291" t="s">
        <v>86</v>
      </c>
      <c r="M4291" t="s">
        <v>133</v>
      </c>
      <c r="N4291" s="50">
        <v>46614938</v>
      </c>
      <c r="O4291" s="51">
        <v>2331551</v>
      </c>
      <c r="P4291" t="s">
        <v>1743</v>
      </c>
      <c r="Q4291" t="s">
        <v>13854</v>
      </c>
      <c r="R4291" t="s">
        <v>1134</v>
      </c>
      <c r="S4291" s="49" t="str">
        <f>CONCATENATE(Tabla_Datos[[#This Row],[Nombre_Cliente]]," ",Tabla_Datos[[#This Row],[ApellidoPaterno_Cliente]]," ",Tabla_Datos[[#This Row],[ApellidoMaterno_Cliente]])</f>
        <v>MARIA ESTHER INCIO QUIROZ</v>
      </c>
      <c r="T4291" s="53">
        <f>DATE(Tabla_Datos[[#This Row],[tAnio]],Tabla_Datos[[#This Row],[tMes]],Tabla_Datos[[#This Row],[tDia]])</f>
        <v>40774</v>
      </c>
      <c r="U4291" s="53" t="str">
        <f>IF(Tabla_Datos[[#This Row],[cProvincia]]="LIMA","LIMA","PROVINCIA")</f>
        <v>PROVINCIA</v>
      </c>
      <c r="V4291" s="53" t="str">
        <f>MID(Tabla_Datos[[#This Row],[pTelefono]],1,SEARCH("-",Tabla_Datos[[#This Row],[pTelefono]],1)-1)</f>
        <v>74</v>
      </c>
      <c r="W4291" s="53" t="str">
        <f>MID(Tabla_Datos[[#This Row],[pTelefono]],SEARCH("-",Tabla_Datos[[#This Row],[pTelefono]],1)+1,LEN(Tabla_Datos[[#This Row],[pTelefono]]))</f>
        <v>74221292</v>
      </c>
      <c r="X4291" s="53" t="str">
        <f>CONCATENATE(Tabla_Datos[[#This Row],[TipUrb]]," ",Tabla_Datos[[#This Row],[Calle]]," ",Tabla_Datos[[#This Row],[NumCalle]])</f>
        <v>UR LAS MANDARINAS 283</v>
      </c>
      <c r="Y4291" t="s">
        <v>208</v>
      </c>
      <c r="Z4291" t="s">
        <v>349</v>
      </c>
      <c r="AA4291" t="s">
        <v>350</v>
      </c>
      <c r="AB4291" t="s">
        <v>95</v>
      </c>
      <c r="AC4291" t="s">
        <v>95</v>
      </c>
      <c r="AD4291" t="s">
        <v>161</v>
      </c>
      <c r="AE4291" t="s">
        <v>95</v>
      </c>
      <c r="AF4291" t="s">
        <v>95</v>
      </c>
      <c r="AG4291" s="51">
        <v>16753936</v>
      </c>
      <c r="AH4291" t="s">
        <v>95</v>
      </c>
      <c r="AI4291">
        <v>1</v>
      </c>
      <c r="AJ4291">
        <v>1</v>
      </c>
      <c r="AK4291" t="s">
        <v>13855</v>
      </c>
      <c r="AL4291">
        <v>283</v>
      </c>
    </row>
    <row r="4292" spans="1:38">
      <c r="A4292">
        <v>3285258</v>
      </c>
      <c r="B4292" t="s">
        <v>13856</v>
      </c>
      <c r="C4292" t="s">
        <v>19</v>
      </c>
      <c r="D4292" t="s">
        <v>85</v>
      </c>
      <c r="E4292">
        <v>2011</v>
      </c>
      <c r="F4292">
        <v>8</v>
      </c>
      <c r="G4292">
        <v>19</v>
      </c>
      <c r="H4292" t="s">
        <v>86</v>
      </c>
      <c r="I4292" t="s">
        <v>16</v>
      </c>
      <c r="J4292" t="s">
        <v>16</v>
      </c>
      <c r="K4292" t="s">
        <v>112</v>
      </c>
      <c r="L4292" t="s">
        <v>86</v>
      </c>
      <c r="M4292" t="s">
        <v>88</v>
      </c>
      <c r="N4292" s="50">
        <v>42209441</v>
      </c>
      <c r="O4292" s="51">
        <v>2331754</v>
      </c>
      <c r="P4292" t="s">
        <v>4290</v>
      </c>
      <c r="Q4292" t="s">
        <v>630</v>
      </c>
      <c r="R4292" t="s">
        <v>2031</v>
      </c>
      <c r="S4292" s="49" t="str">
        <f>CONCATENATE(Tabla_Datos[[#This Row],[Nombre_Cliente]]," ",Tabla_Datos[[#This Row],[ApellidoPaterno_Cliente]]," ",Tabla_Datos[[#This Row],[ApellidoMaterno_Cliente]])</f>
        <v>HERNAN TEJADA SALINAS</v>
      </c>
      <c r="T4292" s="53">
        <f>DATE(Tabla_Datos[[#This Row],[tAnio]],Tabla_Datos[[#This Row],[tMes]],Tabla_Datos[[#This Row],[tDia]])</f>
        <v>40774</v>
      </c>
      <c r="U4292" s="53" t="str">
        <f>IF(Tabla_Datos[[#This Row],[cProvincia]]="LIMA","LIMA","PROVINCIA")</f>
        <v>LIMA</v>
      </c>
      <c r="V4292" s="53" t="str">
        <f>MID(Tabla_Datos[[#This Row],[pTelefono]],1,SEARCH("-",Tabla_Datos[[#This Row],[pTelefono]],1)-1)</f>
        <v>1</v>
      </c>
      <c r="W4292" s="53" t="str">
        <f>MID(Tabla_Datos[[#This Row],[pTelefono]],SEARCH("-",Tabla_Datos[[#This Row],[pTelefono]],1)+1,LEN(Tabla_Datos[[#This Row],[pTelefono]]))</f>
        <v>998372680</v>
      </c>
      <c r="X4292" s="53" t="str">
        <f>CONCATENATE(Tabla_Datos[[#This Row],[TipUrb]]," ",Tabla_Datos[[#This Row],[Calle]]," ",Tabla_Datos[[#This Row],[NumCalle]])</f>
        <v>UR LA COMPUERTA 349</v>
      </c>
      <c r="Y4292" t="s">
        <v>92</v>
      </c>
      <c r="Z4292" t="s">
        <v>122</v>
      </c>
      <c r="AA4292" t="s">
        <v>123</v>
      </c>
      <c r="AB4292" t="s">
        <v>95</v>
      </c>
      <c r="AC4292" t="s">
        <v>95</v>
      </c>
      <c r="AD4292" t="s">
        <v>161</v>
      </c>
      <c r="AE4292" t="s">
        <v>95</v>
      </c>
      <c r="AF4292" t="s">
        <v>95</v>
      </c>
      <c r="AG4292" s="51" t="s">
        <v>95</v>
      </c>
      <c r="AH4292">
        <v>1009153562</v>
      </c>
      <c r="AI4292">
        <v>1</v>
      </c>
      <c r="AJ4292">
        <v>1</v>
      </c>
      <c r="AK4292" t="s">
        <v>13857</v>
      </c>
      <c r="AL4292">
        <v>349</v>
      </c>
    </row>
    <row r="4293" spans="1:38">
      <c r="A4293">
        <v>3285194</v>
      </c>
      <c r="B4293" t="s">
        <v>13858</v>
      </c>
      <c r="C4293" t="s">
        <v>20</v>
      </c>
      <c r="D4293" t="s">
        <v>85</v>
      </c>
      <c r="E4293">
        <v>2011</v>
      </c>
      <c r="F4293">
        <v>8</v>
      </c>
      <c r="G4293">
        <v>19</v>
      </c>
      <c r="H4293" t="s">
        <v>86</v>
      </c>
      <c r="I4293" t="s">
        <v>202</v>
      </c>
      <c r="J4293" t="s">
        <v>203</v>
      </c>
      <c r="K4293" t="s">
        <v>203</v>
      </c>
      <c r="L4293" t="s">
        <v>86</v>
      </c>
      <c r="M4293" t="s">
        <v>88</v>
      </c>
      <c r="N4293" s="50">
        <v>10762376</v>
      </c>
      <c r="O4293" s="51">
        <v>2331691</v>
      </c>
      <c r="P4293" t="s">
        <v>2990</v>
      </c>
      <c r="Q4293" t="s">
        <v>543</v>
      </c>
      <c r="R4293" t="s">
        <v>8926</v>
      </c>
      <c r="S4293" s="49" t="str">
        <f>CONCATENATE(Tabla_Datos[[#This Row],[Nombre_Cliente]]," ",Tabla_Datos[[#This Row],[ApellidoPaterno_Cliente]]," ",Tabla_Datos[[#This Row],[ApellidoMaterno_Cliente]])</f>
        <v>FRANCISCO RISCO TERRONES</v>
      </c>
      <c r="T4293" s="53">
        <f>DATE(Tabla_Datos[[#This Row],[tAnio]],Tabla_Datos[[#This Row],[tMes]],Tabla_Datos[[#This Row],[tDia]])</f>
        <v>40774</v>
      </c>
      <c r="U4293" s="53" t="str">
        <f>IF(Tabla_Datos[[#This Row],[cProvincia]]="LIMA","LIMA","PROVINCIA")</f>
        <v>PROVINCIA</v>
      </c>
      <c r="V4293" s="53" t="str">
        <f>MID(Tabla_Datos[[#This Row],[pTelefono]],1,SEARCH("-",Tabla_Datos[[#This Row],[pTelefono]],1)-1)</f>
        <v>74</v>
      </c>
      <c r="W4293" s="53" t="str">
        <f>MID(Tabla_Datos[[#This Row],[pTelefono]],SEARCH("-",Tabla_Datos[[#This Row],[pTelefono]],1)+1,LEN(Tabla_Datos[[#This Row],[pTelefono]]))</f>
        <v>74222869</v>
      </c>
      <c r="X4293" s="53" t="str">
        <f>CONCATENATE(Tabla_Datos[[#This Row],[TipUrb]]," ",Tabla_Datos[[#This Row],[Calle]]," ",Tabla_Datos[[#This Row],[NumCalle]])</f>
        <v>UR 30 DE AGOSTO 159</v>
      </c>
      <c r="Y4293" t="s">
        <v>208</v>
      </c>
      <c r="Z4293" t="s">
        <v>349</v>
      </c>
      <c r="AA4293" t="s">
        <v>350</v>
      </c>
      <c r="AB4293" t="s">
        <v>95</v>
      </c>
      <c r="AC4293" t="s">
        <v>95</v>
      </c>
      <c r="AD4293" t="s">
        <v>161</v>
      </c>
      <c r="AE4293" t="s">
        <v>95</v>
      </c>
      <c r="AF4293" t="s">
        <v>95</v>
      </c>
      <c r="AG4293" s="51">
        <v>41556118</v>
      </c>
      <c r="AH4293" t="s">
        <v>95</v>
      </c>
      <c r="AI4293">
        <v>1</v>
      </c>
      <c r="AJ4293">
        <v>1</v>
      </c>
      <c r="AK4293" t="s">
        <v>13859</v>
      </c>
      <c r="AL4293">
        <v>159</v>
      </c>
    </row>
    <row r="4294" spans="1:38">
      <c r="A4294">
        <v>3286767</v>
      </c>
      <c r="B4294" t="s">
        <v>13860</v>
      </c>
      <c r="C4294" t="s">
        <v>19</v>
      </c>
      <c r="D4294" t="s">
        <v>143</v>
      </c>
      <c r="E4294">
        <v>2011</v>
      </c>
      <c r="F4294">
        <v>8</v>
      </c>
      <c r="G4294">
        <v>19</v>
      </c>
      <c r="H4294" t="s">
        <v>144</v>
      </c>
      <c r="I4294" t="s">
        <v>145</v>
      </c>
      <c r="J4294" t="s">
        <v>469</v>
      </c>
      <c r="K4294" t="s">
        <v>991</v>
      </c>
      <c r="L4294" t="s">
        <v>86</v>
      </c>
      <c r="M4294" t="s">
        <v>148</v>
      </c>
      <c r="N4294" s="50">
        <v>45292778</v>
      </c>
      <c r="O4294" s="51">
        <v>2332833</v>
      </c>
      <c r="P4294" t="s">
        <v>13861</v>
      </c>
      <c r="Q4294" t="s">
        <v>13862</v>
      </c>
      <c r="R4294" t="s">
        <v>889</v>
      </c>
      <c r="S4294" s="49" t="str">
        <f>CONCATENATE(Tabla_Datos[[#This Row],[Nombre_Cliente]]," ",Tabla_Datos[[#This Row],[ApellidoPaterno_Cliente]]," ",Tabla_Datos[[#This Row],[ApellidoMaterno_Cliente]])</f>
        <v>CRISTIAN FRANCESCOLI CAMAN CERNA</v>
      </c>
      <c r="T4294" s="53">
        <f>DATE(Tabla_Datos[[#This Row],[tAnio]],Tabla_Datos[[#This Row],[tMes]],Tabla_Datos[[#This Row],[tDia]])</f>
        <v>40774</v>
      </c>
      <c r="U4294" s="53" t="str">
        <f>IF(Tabla_Datos[[#This Row],[cProvincia]]="LIMA","LIMA","PROVINCIA")</f>
        <v>PROVINCIA</v>
      </c>
      <c r="V4294" s="53" t="str">
        <f>MID(Tabla_Datos[[#This Row],[pTelefono]],1,SEARCH("-",Tabla_Datos[[#This Row],[pTelefono]],1)-1)</f>
        <v>43</v>
      </c>
      <c r="W4294" s="53" t="str">
        <f>MID(Tabla_Datos[[#This Row],[pTelefono]],SEARCH("-",Tabla_Datos[[#This Row],[pTelefono]],1)+1,LEN(Tabla_Datos[[#This Row],[pTelefono]]))</f>
        <v>943031078</v>
      </c>
      <c r="X4294" s="53" t="str">
        <f>CONCATENATE(Tabla_Datos[[#This Row],[TipUrb]]," ",Tabla_Datos[[#This Row],[Calle]]," ",Tabla_Datos[[#This Row],[NumCalle]])</f>
        <v>UR . 0</v>
      </c>
      <c r="Y4294" t="s">
        <v>151</v>
      </c>
      <c r="Z4294" t="s">
        <v>152</v>
      </c>
      <c r="AA4294" t="s">
        <v>153</v>
      </c>
      <c r="AB4294" t="s">
        <v>95</v>
      </c>
      <c r="AC4294" t="s">
        <v>95</v>
      </c>
      <c r="AD4294" t="s">
        <v>161</v>
      </c>
      <c r="AE4294" t="s">
        <v>116</v>
      </c>
      <c r="AF4294">
        <v>12</v>
      </c>
      <c r="AG4294" s="51">
        <v>45114972</v>
      </c>
      <c r="AH4294" t="s">
        <v>95</v>
      </c>
      <c r="AI4294">
        <v>1</v>
      </c>
      <c r="AJ4294">
        <v>1</v>
      </c>
      <c r="AK4294" t="s">
        <v>221</v>
      </c>
      <c r="AL4294">
        <v>0</v>
      </c>
    </row>
    <row r="4295" spans="1:38">
      <c r="A4295">
        <v>3286156</v>
      </c>
      <c r="B4295" t="s">
        <v>13863</v>
      </c>
      <c r="C4295" t="s">
        <v>20</v>
      </c>
      <c r="D4295" t="s">
        <v>143</v>
      </c>
      <c r="E4295">
        <v>2011</v>
      </c>
      <c r="F4295">
        <v>8</v>
      </c>
      <c r="G4295">
        <v>19</v>
      </c>
      <c r="H4295" t="s">
        <v>86</v>
      </c>
      <c r="I4295" t="s">
        <v>759</v>
      </c>
      <c r="J4295" t="s">
        <v>760</v>
      </c>
      <c r="K4295" t="s">
        <v>761</v>
      </c>
      <c r="L4295" t="s">
        <v>86</v>
      </c>
      <c r="M4295" t="s">
        <v>294</v>
      </c>
      <c r="N4295" s="50">
        <v>7460966</v>
      </c>
      <c r="O4295" s="51">
        <v>2332344</v>
      </c>
      <c r="P4295" t="s">
        <v>13864</v>
      </c>
      <c r="Q4295" t="s">
        <v>13865</v>
      </c>
      <c r="R4295" t="s">
        <v>13866</v>
      </c>
      <c r="S4295" s="49" t="str">
        <f>CONCATENATE(Tabla_Datos[[#This Row],[Nombre_Cliente]]," ",Tabla_Datos[[#This Row],[ApellidoPaterno_Cliente]]," ",Tabla_Datos[[#This Row],[ApellidoMaterno_Cliente]])</f>
        <v>ALEX EDUARDO CHIRI NUE</v>
      </c>
      <c r="T4295" s="53">
        <f>DATE(Tabla_Datos[[#This Row],[tAnio]],Tabla_Datos[[#This Row],[tMes]],Tabla_Datos[[#This Row],[tDia]])</f>
        <v>40774</v>
      </c>
      <c r="U4295" s="53" t="str">
        <f>IF(Tabla_Datos[[#This Row],[cProvincia]]="LIMA","LIMA","PROVINCIA")</f>
        <v>PROVINCIA</v>
      </c>
      <c r="V4295" s="53" t="str">
        <f>MID(Tabla_Datos[[#This Row],[pTelefono]],1,SEARCH("-",Tabla_Datos[[#This Row],[pTelefono]],1)-1)</f>
        <v>56</v>
      </c>
      <c r="W4295" s="53" t="str">
        <f>MID(Tabla_Datos[[#This Row],[pTelefono]],SEARCH("-",Tabla_Datos[[#This Row],[pTelefono]],1)+1,LEN(Tabla_Datos[[#This Row],[pTelefono]]))</f>
        <v>956558086</v>
      </c>
      <c r="X4295" s="53" t="str">
        <f>CONCATENATE(Tabla_Datos[[#This Row],[TipUrb]]," ",Tabla_Datos[[#This Row],[Calle]]," ",Tabla_Datos[[#This Row],[NumCalle]])</f>
        <v>- LAS BEGONIAS    MZ    N 9</v>
      </c>
      <c r="Y4295" t="s">
        <v>759</v>
      </c>
      <c r="Z4295" t="s">
        <v>152</v>
      </c>
      <c r="AA4295" t="s">
        <v>153</v>
      </c>
      <c r="AB4295" t="s">
        <v>95</v>
      </c>
      <c r="AC4295" t="s">
        <v>95</v>
      </c>
      <c r="AD4295" t="s">
        <v>109</v>
      </c>
      <c r="AE4295" t="s">
        <v>95</v>
      </c>
      <c r="AF4295" t="s">
        <v>95</v>
      </c>
      <c r="AG4295" s="51">
        <v>21811231</v>
      </c>
      <c r="AH4295" t="s">
        <v>95</v>
      </c>
      <c r="AI4295">
        <v>1</v>
      </c>
      <c r="AJ4295">
        <v>1</v>
      </c>
      <c r="AK4295" t="s">
        <v>13867</v>
      </c>
      <c r="AL4295">
        <v>9</v>
      </c>
    </row>
    <row r="4296" spans="1:38">
      <c r="A4296">
        <v>3285030</v>
      </c>
      <c r="B4296" t="s">
        <v>13868</v>
      </c>
      <c r="C4296" t="s">
        <v>20</v>
      </c>
      <c r="D4296" t="s">
        <v>85</v>
      </c>
      <c r="E4296">
        <v>2011</v>
      </c>
      <c r="F4296">
        <v>8</v>
      </c>
      <c r="G4296">
        <v>19</v>
      </c>
      <c r="H4296" t="s">
        <v>86</v>
      </c>
      <c r="I4296" t="s">
        <v>100</v>
      </c>
      <c r="J4296" t="s">
        <v>100</v>
      </c>
      <c r="K4296" t="s">
        <v>651</v>
      </c>
      <c r="L4296" t="s">
        <v>86</v>
      </c>
      <c r="M4296" t="s">
        <v>88</v>
      </c>
      <c r="N4296" s="50">
        <v>20000021</v>
      </c>
      <c r="O4296" s="51">
        <v>2331493</v>
      </c>
      <c r="P4296" t="s">
        <v>4276</v>
      </c>
      <c r="Q4296" t="s">
        <v>5328</v>
      </c>
      <c r="R4296" t="s">
        <v>13869</v>
      </c>
      <c r="S4296" s="49" t="str">
        <f>CONCATENATE(Tabla_Datos[[#This Row],[Nombre_Cliente]]," ",Tabla_Datos[[#This Row],[ApellidoPaterno_Cliente]]," ",Tabla_Datos[[#This Row],[ApellidoMaterno_Cliente]])</f>
        <v>MARIA ELENA LOZADA VILLALTA</v>
      </c>
      <c r="T4296" s="53">
        <f>DATE(Tabla_Datos[[#This Row],[tAnio]],Tabla_Datos[[#This Row],[tMes]],Tabla_Datos[[#This Row],[tDia]])</f>
        <v>40774</v>
      </c>
      <c r="U4296" s="53" t="str">
        <f>IF(Tabla_Datos[[#This Row],[cProvincia]]="LIMA","LIMA","PROVINCIA")</f>
        <v>PROVINCIA</v>
      </c>
      <c r="V4296" s="53" t="str">
        <f>MID(Tabla_Datos[[#This Row],[pTelefono]],1,SEARCH("-",Tabla_Datos[[#This Row],[pTelefono]],1)-1)</f>
        <v>54</v>
      </c>
      <c r="W4296" s="53" t="str">
        <f>MID(Tabla_Datos[[#This Row],[pTelefono]],SEARCH("-",Tabla_Datos[[#This Row],[pTelefono]],1)+1,LEN(Tabla_Datos[[#This Row],[pTelefono]]))</f>
        <v>957936710</v>
      </c>
      <c r="X4296" s="53" t="str">
        <f>CONCATENATE(Tabla_Datos[[#This Row],[TipUrb]]," ",Tabla_Datos[[#This Row],[Calle]]," ",Tabla_Datos[[#This Row],[NumCalle]])</f>
        <v>- . 0</v>
      </c>
      <c r="Y4296" t="s">
        <v>106</v>
      </c>
      <c r="Z4296" t="s">
        <v>349</v>
      </c>
      <c r="AA4296" t="s">
        <v>350</v>
      </c>
      <c r="AB4296" t="s">
        <v>95</v>
      </c>
      <c r="AC4296" t="s">
        <v>95</v>
      </c>
      <c r="AD4296" t="s">
        <v>109</v>
      </c>
      <c r="AE4296" t="s">
        <v>555</v>
      </c>
      <c r="AF4296">
        <v>10</v>
      </c>
      <c r="AG4296" s="51">
        <v>29424380</v>
      </c>
      <c r="AH4296" t="s">
        <v>95</v>
      </c>
      <c r="AI4296">
        <v>1</v>
      </c>
      <c r="AJ4296">
        <v>1</v>
      </c>
      <c r="AK4296" t="s">
        <v>221</v>
      </c>
      <c r="AL4296">
        <v>0</v>
      </c>
    </row>
    <row r="4297" spans="1:38">
      <c r="A4297">
        <v>3286388</v>
      </c>
      <c r="B4297" t="s">
        <v>13870</v>
      </c>
      <c r="C4297" t="s">
        <v>18</v>
      </c>
      <c r="D4297" t="s">
        <v>85</v>
      </c>
      <c r="E4297">
        <v>2011</v>
      </c>
      <c r="F4297">
        <v>8</v>
      </c>
      <c r="G4297">
        <v>19</v>
      </c>
      <c r="H4297" t="s">
        <v>86</v>
      </c>
      <c r="I4297" t="s">
        <v>16</v>
      </c>
      <c r="J4297" t="s">
        <v>16</v>
      </c>
      <c r="K4297" t="s">
        <v>1039</v>
      </c>
      <c r="L4297" t="s">
        <v>86</v>
      </c>
      <c r="M4297" t="s">
        <v>88</v>
      </c>
      <c r="N4297" s="50">
        <v>40554336</v>
      </c>
      <c r="O4297" s="51">
        <v>2332516</v>
      </c>
      <c r="P4297" t="s">
        <v>13871</v>
      </c>
      <c r="Q4297" t="s">
        <v>780</v>
      </c>
      <c r="R4297" t="s">
        <v>13872</v>
      </c>
      <c r="S4297" s="49" t="str">
        <f>CONCATENATE(Tabla_Datos[[#This Row],[Nombre_Cliente]]," ",Tabla_Datos[[#This Row],[ApellidoPaterno_Cliente]]," ",Tabla_Datos[[#This Row],[ApellidoMaterno_Cliente]])</f>
        <v xml:space="preserve">DOMINGO MARIO  SANCHEZ CANO </v>
      </c>
      <c r="T4297" s="53">
        <f>DATE(Tabla_Datos[[#This Row],[tAnio]],Tabla_Datos[[#This Row],[tMes]],Tabla_Datos[[#This Row],[tDia]])</f>
        <v>40774</v>
      </c>
      <c r="U4297" s="53" t="str">
        <f>IF(Tabla_Datos[[#This Row],[cProvincia]]="LIMA","LIMA","PROVINCIA")</f>
        <v>LIMA</v>
      </c>
      <c r="V4297" s="53" t="str">
        <f>MID(Tabla_Datos[[#This Row],[pTelefono]],1,SEARCH("-",Tabla_Datos[[#This Row],[pTelefono]],1)-1)</f>
        <v>1</v>
      </c>
      <c r="W4297" s="53" t="str">
        <f>MID(Tabla_Datos[[#This Row],[pTelefono]],SEARCH("-",Tabla_Datos[[#This Row],[pTelefono]],1)+1,LEN(Tabla_Datos[[#This Row],[pTelefono]]))</f>
        <v>4814740</v>
      </c>
      <c r="X4297" s="53" t="str">
        <f>CONCATENATE(Tabla_Datos[[#This Row],[TipUrb]]," ",Tabla_Datos[[#This Row],[Calle]]," ",Tabla_Datos[[#This Row],[NumCalle]])</f>
        <v>UP VIDAL, TOMAS 119</v>
      </c>
      <c r="Y4297" t="s">
        <v>92</v>
      </c>
      <c r="Z4297" t="s">
        <v>93</v>
      </c>
      <c r="AA4297" t="s">
        <v>94</v>
      </c>
      <c r="AB4297" t="s">
        <v>95</v>
      </c>
      <c r="AC4297">
        <v>13</v>
      </c>
      <c r="AD4297" t="s">
        <v>286</v>
      </c>
      <c r="AE4297" t="s">
        <v>95</v>
      </c>
      <c r="AG4297" s="51">
        <v>81124160</v>
      </c>
      <c r="AI4297" t="s">
        <v>2157</v>
      </c>
      <c r="AJ4297" t="s">
        <v>2157</v>
      </c>
      <c r="AK4297" t="s">
        <v>13873</v>
      </c>
      <c r="AL4297">
        <v>119</v>
      </c>
    </row>
    <row r="4298" spans="1:38">
      <c r="A4298">
        <v>3284996</v>
      </c>
      <c r="B4298" t="s">
        <v>13874</v>
      </c>
      <c r="C4298" t="s">
        <v>18</v>
      </c>
      <c r="D4298" t="s">
        <v>85</v>
      </c>
      <c r="E4298">
        <v>2011</v>
      </c>
      <c r="F4298">
        <v>8</v>
      </c>
      <c r="G4298">
        <v>19</v>
      </c>
      <c r="H4298" t="s">
        <v>86</v>
      </c>
      <c r="I4298" t="s">
        <v>16</v>
      </c>
      <c r="J4298" t="s">
        <v>16</v>
      </c>
      <c r="K4298" t="s">
        <v>126</v>
      </c>
      <c r="L4298" t="s">
        <v>86</v>
      </c>
      <c r="M4298" t="s">
        <v>88</v>
      </c>
      <c r="O4298" s="51">
        <v>2331439</v>
      </c>
      <c r="P4298" t="s">
        <v>13875</v>
      </c>
      <c r="Q4298" t="s">
        <v>13876</v>
      </c>
      <c r="R4298" t="s">
        <v>13877</v>
      </c>
      <c r="S4298" s="49" t="str">
        <f>CONCATENATE(Tabla_Datos[[#This Row],[Nombre_Cliente]]," ",Tabla_Datos[[#This Row],[ApellidoPaterno_Cliente]]," ",Tabla_Datos[[#This Row],[ApellidoMaterno_Cliente]])</f>
        <v>JOSE MARIANO LAVAJOS RABANAL</v>
      </c>
      <c r="T4298" s="53">
        <f>DATE(Tabla_Datos[[#This Row],[tAnio]],Tabla_Datos[[#This Row],[tMes]],Tabla_Datos[[#This Row],[tDia]])</f>
        <v>40774</v>
      </c>
      <c r="U4298" s="53" t="str">
        <f>IF(Tabla_Datos[[#This Row],[cProvincia]]="LIMA","LIMA","PROVINCIA")</f>
        <v>LIMA</v>
      </c>
      <c r="V4298" s="53" t="str">
        <f>MID(Tabla_Datos[[#This Row],[pTelefono]],1,SEARCH("-",Tabla_Datos[[#This Row],[pTelefono]],1)-1)</f>
        <v>1</v>
      </c>
      <c r="W4298" s="53" t="str">
        <f>MID(Tabla_Datos[[#This Row],[pTelefono]],SEARCH("-",Tabla_Datos[[#This Row],[pTelefono]],1)+1,LEN(Tabla_Datos[[#This Row],[pTelefono]]))</f>
        <v>989569759</v>
      </c>
      <c r="X4298" s="53" t="str">
        <f>CONCATENATE(Tabla_Datos[[#This Row],[TipUrb]]," ",Tabla_Datos[[#This Row],[Calle]]," ",Tabla_Datos[[#This Row],[NumCalle]])</f>
        <v>UR JARAMILLO, MANUEL 428</v>
      </c>
      <c r="Y4298" t="s">
        <v>92</v>
      </c>
      <c r="Z4298" t="s">
        <v>93</v>
      </c>
      <c r="AA4298" t="s">
        <v>94</v>
      </c>
      <c r="AB4298" t="s">
        <v>95</v>
      </c>
      <c r="AC4298" t="s">
        <v>95</v>
      </c>
      <c r="AD4298" t="s">
        <v>161</v>
      </c>
      <c r="AE4298" t="s">
        <v>95</v>
      </c>
      <c r="AG4298" s="51">
        <v>10647848</v>
      </c>
      <c r="AI4298">
        <v>26</v>
      </c>
      <c r="AJ4298">
        <v>26</v>
      </c>
      <c r="AK4298" t="s">
        <v>8075</v>
      </c>
      <c r="AL4298">
        <v>428</v>
      </c>
    </row>
    <row r="4299" spans="1:38">
      <c r="A4299">
        <v>3285446</v>
      </c>
      <c r="B4299" t="s">
        <v>13878</v>
      </c>
      <c r="C4299" t="s">
        <v>19</v>
      </c>
      <c r="D4299" t="s">
        <v>85</v>
      </c>
      <c r="E4299">
        <v>2011</v>
      </c>
      <c r="F4299">
        <v>8</v>
      </c>
      <c r="G4299">
        <v>19</v>
      </c>
      <c r="H4299" t="s">
        <v>144</v>
      </c>
      <c r="I4299" t="s">
        <v>16</v>
      </c>
      <c r="J4299" t="s">
        <v>16</v>
      </c>
      <c r="K4299" t="s">
        <v>308</v>
      </c>
      <c r="L4299" t="s">
        <v>86</v>
      </c>
      <c r="M4299" t="s">
        <v>88</v>
      </c>
      <c r="N4299" s="50">
        <v>9854201</v>
      </c>
      <c r="O4299" s="51">
        <v>2331939</v>
      </c>
      <c r="P4299" t="s">
        <v>3077</v>
      </c>
      <c r="Q4299" t="s">
        <v>3842</v>
      </c>
      <c r="R4299" t="s">
        <v>883</v>
      </c>
      <c r="S4299" s="49" t="str">
        <f>CONCATENATE(Tabla_Datos[[#This Row],[Nombre_Cliente]]," ",Tabla_Datos[[#This Row],[ApellidoPaterno_Cliente]]," ",Tabla_Datos[[#This Row],[ApellidoMaterno_Cliente]])</f>
        <v>JOSE MIGUEL ZULOETA URIARTE</v>
      </c>
      <c r="T4299" s="53">
        <f>DATE(Tabla_Datos[[#This Row],[tAnio]],Tabla_Datos[[#This Row],[tMes]],Tabla_Datos[[#This Row],[tDia]])</f>
        <v>40774</v>
      </c>
      <c r="U4299" s="53" t="str">
        <f>IF(Tabla_Datos[[#This Row],[cProvincia]]="LIMA","LIMA","PROVINCIA")</f>
        <v>LIMA</v>
      </c>
      <c r="V4299" s="53" t="str">
        <f>MID(Tabla_Datos[[#This Row],[pTelefono]],1,SEARCH("-",Tabla_Datos[[#This Row],[pTelefono]],1)-1)</f>
        <v>1</v>
      </c>
      <c r="W4299" s="53" t="str">
        <f>MID(Tabla_Datos[[#This Row],[pTelefono]],SEARCH("-",Tabla_Datos[[#This Row],[pTelefono]],1)+1,LEN(Tabla_Datos[[#This Row],[pTelefono]]))</f>
        <v>975462353</v>
      </c>
      <c r="X4299" s="53" t="str">
        <f>CONCATENATE(Tabla_Datos[[#This Row],[TipUrb]]," ",Tabla_Datos[[#This Row],[Calle]]," ",Tabla_Datos[[#This Row],[NumCalle]])</f>
        <v>UR . 0</v>
      </c>
      <c r="Y4299" t="s">
        <v>92</v>
      </c>
      <c r="Z4299" t="s">
        <v>122</v>
      </c>
      <c r="AA4299" t="s">
        <v>123</v>
      </c>
      <c r="AB4299" t="s">
        <v>95</v>
      </c>
      <c r="AC4299" t="s">
        <v>95</v>
      </c>
      <c r="AD4299" t="s">
        <v>161</v>
      </c>
      <c r="AE4299" t="s">
        <v>13879</v>
      </c>
      <c r="AF4299">
        <v>13</v>
      </c>
      <c r="AG4299" s="51">
        <v>8251972</v>
      </c>
      <c r="AH4299" t="s">
        <v>95</v>
      </c>
      <c r="AI4299">
        <v>1</v>
      </c>
      <c r="AJ4299">
        <v>1</v>
      </c>
      <c r="AK4299" t="s">
        <v>221</v>
      </c>
      <c r="AL4299">
        <v>0</v>
      </c>
    </row>
    <row r="4300" spans="1:38">
      <c r="A4300">
        <v>3285180</v>
      </c>
      <c r="B4300" t="s">
        <v>13880</v>
      </c>
      <c r="C4300" t="s">
        <v>19</v>
      </c>
      <c r="D4300" t="s">
        <v>85</v>
      </c>
      <c r="E4300">
        <v>2011</v>
      </c>
      <c r="F4300">
        <v>8</v>
      </c>
      <c r="G4300">
        <v>19</v>
      </c>
      <c r="H4300" t="s">
        <v>86</v>
      </c>
      <c r="I4300" t="s">
        <v>100</v>
      </c>
      <c r="J4300" t="s">
        <v>100</v>
      </c>
      <c r="K4300" t="s">
        <v>100</v>
      </c>
      <c r="L4300" t="s">
        <v>86</v>
      </c>
      <c r="M4300" t="s">
        <v>102</v>
      </c>
      <c r="N4300" s="50">
        <v>29623475</v>
      </c>
      <c r="O4300" s="51">
        <v>2331675</v>
      </c>
      <c r="P4300" t="s">
        <v>13881</v>
      </c>
      <c r="Q4300" t="s">
        <v>13882</v>
      </c>
      <c r="R4300" t="s">
        <v>114</v>
      </c>
      <c r="S4300" s="49" t="str">
        <f>CONCATENATE(Tabla_Datos[[#This Row],[Nombre_Cliente]]," ",Tabla_Datos[[#This Row],[ApellidoPaterno_Cliente]]," ",Tabla_Datos[[#This Row],[ApellidoMaterno_Cliente]])</f>
        <v>LISSETTE MARIA MELAGAR RIVERA</v>
      </c>
      <c r="T4300" s="53">
        <f>DATE(Tabla_Datos[[#This Row],[tAnio]],Tabla_Datos[[#This Row],[tMes]],Tabla_Datos[[#This Row],[tDia]])</f>
        <v>40774</v>
      </c>
      <c r="U4300" s="53" t="str">
        <f>IF(Tabla_Datos[[#This Row],[cProvincia]]="LIMA","LIMA","PROVINCIA")</f>
        <v>PROVINCIA</v>
      </c>
      <c r="V4300" s="53" t="str">
        <f>MID(Tabla_Datos[[#This Row],[pTelefono]],1,SEARCH("-",Tabla_Datos[[#This Row],[pTelefono]],1)-1)</f>
        <v>54</v>
      </c>
      <c r="W4300" s="53" t="str">
        <f>MID(Tabla_Datos[[#This Row],[pTelefono]],SEARCH("-",Tabla_Datos[[#This Row],[pTelefono]],1)+1,LEN(Tabla_Datos[[#This Row],[pTelefono]]))</f>
        <v>958363853</v>
      </c>
      <c r="X4300" s="53" t="str">
        <f>CONCATENATE(Tabla_Datos[[#This Row],[TipUrb]]," ",Tabla_Datos[[#This Row],[Calle]]," ",Tabla_Datos[[#This Row],[NumCalle]])</f>
        <v>CV . 0</v>
      </c>
      <c r="Y4300" t="s">
        <v>106</v>
      </c>
      <c r="Z4300" t="s">
        <v>349</v>
      </c>
      <c r="AA4300" t="s">
        <v>350</v>
      </c>
      <c r="AB4300">
        <v>5</v>
      </c>
      <c r="AC4300" t="s">
        <v>95</v>
      </c>
      <c r="AD4300" t="s">
        <v>352</v>
      </c>
      <c r="AE4300" t="s">
        <v>500</v>
      </c>
      <c r="AF4300">
        <v>4</v>
      </c>
      <c r="AG4300" s="51">
        <v>29608537</v>
      </c>
      <c r="AH4300" t="s">
        <v>95</v>
      </c>
      <c r="AI4300">
        <v>1</v>
      </c>
      <c r="AJ4300">
        <v>1</v>
      </c>
      <c r="AK4300" t="s">
        <v>221</v>
      </c>
      <c r="AL4300">
        <v>0</v>
      </c>
    </row>
    <row r="4301" spans="1:38">
      <c r="A4301">
        <v>3286727</v>
      </c>
      <c r="B4301" t="s">
        <v>13883</v>
      </c>
      <c r="C4301" t="s">
        <v>19</v>
      </c>
      <c r="D4301" t="s">
        <v>85</v>
      </c>
      <c r="E4301">
        <v>2011</v>
      </c>
      <c r="F4301">
        <v>8</v>
      </c>
      <c r="G4301">
        <v>19</v>
      </c>
      <c r="H4301" t="s">
        <v>86</v>
      </c>
      <c r="I4301" t="s">
        <v>132</v>
      </c>
      <c r="J4301" t="s">
        <v>132</v>
      </c>
      <c r="K4301" t="s">
        <v>132</v>
      </c>
      <c r="L4301" t="s">
        <v>86</v>
      </c>
      <c r="M4301" t="s">
        <v>88</v>
      </c>
      <c r="N4301" s="50">
        <v>40164799</v>
      </c>
      <c r="O4301" s="51">
        <v>2332797</v>
      </c>
      <c r="P4301" t="s">
        <v>13884</v>
      </c>
      <c r="Q4301" t="s">
        <v>13885</v>
      </c>
      <c r="R4301" t="s">
        <v>13886</v>
      </c>
      <c r="S4301" s="49" t="str">
        <f>CONCATENATE(Tabla_Datos[[#This Row],[Nombre_Cliente]]," ",Tabla_Datos[[#This Row],[ApellidoPaterno_Cliente]]," ",Tabla_Datos[[#This Row],[ApellidoMaterno_Cliente]])</f>
        <v>ANITA ANGELICA CHUQUIHUANGA PINTADO</v>
      </c>
      <c r="T4301" s="53">
        <f>DATE(Tabla_Datos[[#This Row],[tAnio]],Tabla_Datos[[#This Row],[tMes]],Tabla_Datos[[#This Row],[tDia]])</f>
        <v>40774</v>
      </c>
      <c r="U4301" s="53" t="str">
        <f>IF(Tabla_Datos[[#This Row],[cProvincia]]="LIMA","LIMA","PROVINCIA")</f>
        <v>PROVINCIA</v>
      </c>
      <c r="V4301" s="53" t="str">
        <f>MID(Tabla_Datos[[#This Row],[pTelefono]],1,SEARCH("-",Tabla_Datos[[#This Row],[pTelefono]],1)-1)</f>
        <v>73</v>
      </c>
      <c r="W4301" s="53" t="str">
        <f>MID(Tabla_Datos[[#This Row],[pTelefono]],SEARCH("-",Tabla_Datos[[#This Row],[pTelefono]],1)+1,LEN(Tabla_Datos[[#This Row],[pTelefono]]))</f>
        <v>973993298</v>
      </c>
      <c r="X4301" s="53" t="str">
        <f>CONCATENATE(Tabla_Datos[[#This Row],[TipUrb]]," ",Tabla_Datos[[#This Row],[Calle]]," ",Tabla_Datos[[#This Row],[NumCalle]])</f>
        <v>UR C LT 24 ETAPA 2 0</v>
      </c>
      <c r="Y4301" t="s">
        <v>137</v>
      </c>
      <c r="Z4301" t="s">
        <v>122</v>
      </c>
      <c r="AA4301" t="s">
        <v>123</v>
      </c>
      <c r="AB4301" t="s">
        <v>95</v>
      </c>
      <c r="AC4301" t="s">
        <v>95</v>
      </c>
      <c r="AD4301" t="s">
        <v>161</v>
      </c>
      <c r="AE4301" t="s">
        <v>95</v>
      </c>
      <c r="AF4301" t="s">
        <v>95</v>
      </c>
      <c r="AG4301" s="51">
        <v>44672306</v>
      </c>
      <c r="AH4301" t="s">
        <v>95</v>
      </c>
      <c r="AI4301">
        <v>1</v>
      </c>
      <c r="AJ4301">
        <v>1</v>
      </c>
      <c r="AK4301" t="s">
        <v>13887</v>
      </c>
      <c r="AL4301">
        <v>0</v>
      </c>
    </row>
    <row r="4302" spans="1:38">
      <c r="A4302">
        <v>3286620</v>
      </c>
      <c r="B4302" t="s">
        <v>13888</v>
      </c>
      <c r="C4302" t="s">
        <v>20</v>
      </c>
      <c r="D4302" t="s">
        <v>85</v>
      </c>
      <c r="E4302">
        <v>2011</v>
      </c>
      <c r="F4302">
        <v>8</v>
      </c>
      <c r="G4302">
        <v>19</v>
      </c>
      <c r="H4302" t="s">
        <v>86</v>
      </c>
      <c r="I4302" t="s">
        <v>241</v>
      </c>
      <c r="J4302" t="s">
        <v>242</v>
      </c>
      <c r="K4302" t="s">
        <v>242</v>
      </c>
      <c r="L4302" t="s">
        <v>86</v>
      </c>
      <c r="M4302" t="s">
        <v>148</v>
      </c>
      <c r="N4302" s="50">
        <v>42203455</v>
      </c>
      <c r="O4302" s="51">
        <v>2332718</v>
      </c>
      <c r="P4302" t="s">
        <v>13889</v>
      </c>
      <c r="Q4302" t="s">
        <v>1134</v>
      </c>
      <c r="R4302" t="s">
        <v>13890</v>
      </c>
      <c r="S4302" s="49" t="str">
        <f>CONCATENATE(Tabla_Datos[[#This Row],[Nombre_Cliente]]," ",Tabla_Datos[[#This Row],[ApellidoPaterno_Cliente]]," ",Tabla_Datos[[#This Row],[ApellidoMaterno_Cliente]])</f>
        <v>VICTOR BRIAN QUIROZ ARRIAGA</v>
      </c>
      <c r="T4302" s="53">
        <f>DATE(Tabla_Datos[[#This Row],[tAnio]],Tabla_Datos[[#This Row],[tMes]],Tabla_Datos[[#This Row],[tDia]])</f>
        <v>40774</v>
      </c>
      <c r="U4302" s="53" t="str">
        <f>IF(Tabla_Datos[[#This Row],[cProvincia]]="LIMA","LIMA","PROVINCIA")</f>
        <v>PROVINCIA</v>
      </c>
      <c r="V4302" s="53" t="str">
        <f>MID(Tabla_Datos[[#This Row],[pTelefono]],1,SEARCH("-",Tabla_Datos[[#This Row],[pTelefono]],1)-1)</f>
        <v>44</v>
      </c>
      <c r="W4302" s="53" t="str">
        <f>MID(Tabla_Datos[[#This Row],[pTelefono]],SEARCH("-",Tabla_Datos[[#This Row],[pTelefono]],1)+1,LEN(Tabla_Datos[[#This Row],[pTelefono]]))</f>
        <v>949961936</v>
      </c>
      <c r="X4302" s="53" t="str">
        <f>CONCATENATE(Tabla_Datos[[#This Row],[TipUrb]]," ",Tabla_Datos[[#This Row],[Calle]]," ",Tabla_Datos[[#This Row],[NumCalle]])</f>
        <v>UR LA MAR 446</v>
      </c>
      <c r="Y4302" t="s">
        <v>246</v>
      </c>
      <c r="Z4302" t="s">
        <v>122</v>
      </c>
      <c r="AA4302" t="s">
        <v>123</v>
      </c>
      <c r="AB4302" t="s">
        <v>95</v>
      </c>
      <c r="AC4302" t="s">
        <v>95</v>
      </c>
      <c r="AD4302" t="s">
        <v>161</v>
      </c>
      <c r="AE4302" t="s">
        <v>95</v>
      </c>
      <c r="AF4302" t="s">
        <v>95</v>
      </c>
      <c r="AG4302" s="51">
        <v>46495679</v>
      </c>
      <c r="AH4302" t="s">
        <v>95</v>
      </c>
      <c r="AI4302">
        <v>1</v>
      </c>
      <c r="AJ4302">
        <v>1</v>
      </c>
      <c r="AK4302" t="s">
        <v>3409</v>
      </c>
      <c r="AL4302">
        <v>446</v>
      </c>
    </row>
    <row r="4303" spans="1:38">
      <c r="A4303">
        <v>3287114</v>
      </c>
      <c r="B4303" t="s">
        <v>13891</v>
      </c>
      <c r="C4303" t="s">
        <v>19</v>
      </c>
      <c r="D4303" t="s">
        <v>143</v>
      </c>
      <c r="E4303">
        <v>2011</v>
      </c>
      <c r="F4303">
        <v>8</v>
      </c>
      <c r="G4303">
        <v>19</v>
      </c>
      <c r="H4303" t="s">
        <v>86</v>
      </c>
      <c r="I4303" t="s">
        <v>759</v>
      </c>
      <c r="J4303" t="s">
        <v>759</v>
      </c>
      <c r="K4303" t="s">
        <v>6440</v>
      </c>
      <c r="L4303" t="s">
        <v>86</v>
      </c>
      <c r="M4303" t="s">
        <v>294</v>
      </c>
      <c r="N4303" s="50">
        <v>22290355</v>
      </c>
      <c r="O4303" s="51">
        <v>2333116</v>
      </c>
      <c r="P4303" t="s">
        <v>13892</v>
      </c>
      <c r="Q4303" t="s">
        <v>3232</v>
      </c>
      <c r="R4303" t="s">
        <v>297</v>
      </c>
      <c r="S4303" s="49" t="str">
        <f>CONCATENATE(Tabla_Datos[[#This Row],[Nombre_Cliente]]," ",Tabla_Datos[[#This Row],[ApellidoPaterno_Cliente]]," ",Tabla_Datos[[#This Row],[ApellidoMaterno_Cliente]])</f>
        <v>KATHERYNE MIRNA MELENDEZ CARRASCO</v>
      </c>
      <c r="T4303" s="53">
        <f>DATE(Tabla_Datos[[#This Row],[tAnio]],Tabla_Datos[[#This Row],[tMes]],Tabla_Datos[[#This Row],[tDia]])</f>
        <v>40774</v>
      </c>
      <c r="U4303" s="53" t="str">
        <f>IF(Tabla_Datos[[#This Row],[cProvincia]]="LIMA","LIMA","PROVINCIA")</f>
        <v>PROVINCIA</v>
      </c>
      <c r="V4303" s="53" t="str">
        <f>MID(Tabla_Datos[[#This Row],[pTelefono]],1,SEARCH("-",Tabla_Datos[[#This Row],[pTelefono]],1)-1)</f>
        <v>56</v>
      </c>
      <c r="W4303" s="53" t="str">
        <f>MID(Tabla_Datos[[#This Row],[pTelefono]],SEARCH("-",Tabla_Datos[[#This Row],[pTelefono]],1)+1,LEN(Tabla_Datos[[#This Row],[pTelefono]]))</f>
        <v>956102989</v>
      </c>
      <c r="X4303" s="53" t="str">
        <f>CONCATENATE(Tabla_Datos[[#This Row],[TipUrb]]," ",Tabla_Datos[[#This Row],[Calle]]," ",Tabla_Datos[[#This Row],[NumCalle]])</f>
        <v>- ROMA 525</v>
      </c>
      <c r="Y4303" t="s">
        <v>759</v>
      </c>
      <c r="Z4303" t="s">
        <v>152</v>
      </c>
      <c r="AA4303" t="s">
        <v>153</v>
      </c>
      <c r="AB4303" t="s">
        <v>95</v>
      </c>
      <c r="AC4303" t="s">
        <v>95</v>
      </c>
      <c r="AD4303" t="s">
        <v>109</v>
      </c>
      <c r="AE4303" t="s">
        <v>95</v>
      </c>
      <c r="AF4303" t="s">
        <v>95</v>
      </c>
      <c r="AG4303" s="51">
        <v>70058658</v>
      </c>
      <c r="AH4303" t="s">
        <v>95</v>
      </c>
      <c r="AI4303">
        <v>1</v>
      </c>
      <c r="AJ4303">
        <v>1</v>
      </c>
      <c r="AK4303" t="s">
        <v>13893</v>
      </c>
      <c r="AL4303">
        <v>525</v>
      </c>
    </row>
    <row r="4304" spans="1:38">
      <c r="A4304">
        <v>3286277</v>
      </c>
      <c r="B4304" t="s">
        <v>13894</v>
      </c>
      <c r="C4304" t="s">
        <v>18</v>
      </c>
      <c r="D4304" t="s">
        <v>143</v>
      </c>
      <c r="E4304">
        <v>2011</v>
      </c>
      <c r="F4304">
        <v>8</v>
      </c>
      <c r="G4304">
        <v>19</v>
      </c>
      <c r="H4304" t="s">
        <v>86</v>
      </c>
      <c r="I4304" t="s">
        <v>314</v>
      </c>
      <c r="J4304" t="s">
        <v>314</v>
      </c>
      <c r="K4304" t="s">
        <v>314</v>
      </c>
      <c r="L4304" t="s">
        <v>86</v>
      </c>
      <c r="M4304" t="s">
        <v>294</v>
      </c>
      <c r="N4304" s="50">
        <v>16798540</v>
      </c>
      <c r="O4304" s="51">
        <v>2332419</v>
      </c>
      <c r="P4304" t="s">
        <v>2140</v>
      </c>
      <c r="Q4304" t="s">
        <v>1675</v>
      </c>
      <c r="R4304" t="s">
        <v>4688</v>
      </c>
      <c r="S4304" s="49" t="str">
        <f>CONCATENATE(Tabla_Datos[[#This Row],[Nombre_Cliente]]," ",Tabla_Datos[[#This Row],[ApellidoPaterno_Cliente]]," ",Tabla_Datos[[#This Row],[ApellidoMaterno_Cliente]])</f>
        <v>HUGO MARIN CALVO</v>
      </c>
      <c r="T4304" s="53">
        <f>DATE(Tabla_Datos[[#This Row],[tAnio]],Tabla_Datos[[#This Row],[tMes]],Tabla_Datos[[#This Row],[tDia]])</f>
        <v>40774</v>
      </c>
      <c r="U4304" s="53" t="str">
        <f>IF(Tabla_Datos[[#This Row],[cProvincia]]="LIMA","LIMA","PROVINCIA")</f>
        <v>PROVINCIA</v>
      </c>
      <c r="V4304" s="53" t="str">
        <f>MID(Tabla_Datos[[#This Row],[pTelefono]],1,SEARCH("-",Tabla_Datos[[#This Row],[pTelefono]],1)-1)</f>
        <v>62</v>
      </c>
      <c r="W4304" s="53" t="str">
        <f>MID(Tabla_Datos[[#This Row],[pTelefono]],SEARCH("-",Tabla_Datos[[#This Row],[pTelefono]],1)+1,LEN(Tabla_Datos[[#This Row],[pTelefono]]))</f>
        <v>962610631</v>
      </c>
      <c r="X4304" s="53" t="str">
        <f>CONCATENATE(Tabla_Datos[[#This Row],[TipUrb]]," ",Tabla_Datos[[#This Row],[Calle]]," ",Tabla_Datos[[#This Row],[NumCalle]])</f>
        <v xml:space="preserve">  AYACUCHO 673 1</v>
      </c>
      <c r="Y4304" t="s">
        <v>319</v>
      </c>
      <c r="Z4304" t="s">
        <v>181</v>
      </c>
      <c r="AA4304" t="s">
        <v>182</v>
      </c>
      <c r="AB4304" t="s">
        <v>95</v>
      </c>
      <c r="AC4304" t="s">
        <v>95</v>
      </c>
      <c r="AD4304" t="s">
        <v>95</v>
      </c>
      <c r="AE4304" t="s">
        <v>95</v>
      </c>
      <c r="AG4304" s="51">
        <v>22502910</v>
      </c>
      <c r="AI4304" t="s">
        <v>322</v>
      </c>
      <c r="AJ4304" t="s">
        <v>322</v>
      </c>
      <c r="AK4304" t="s">
        <v>13895</v>
      </c>
      <c r="AL4304">
        <v>1</v>
      </c>
    </row>
    <row r="4305" spans="1:38">
      <c r="A4305">
        <v>3286568</v>
      </c>
      <c r="B4305" t="s">
        <v>13896</v>
      </c>
      <c r="C4305" t="s">
        <v>20</v>
      </c>
      <c r="D4305" t="s">
        <v>224</v>
      </c>
      <c r="E4305">
        <v>2011</v>
      </c>
      <c r="F4305">
        <v>8</v>
      </c>
      <c r="G4305">
        <v>19</v>
      </c>
      <c r="H4305" t="s">
        <v>86</v>
      </c>
      <c r="I4305" t="s">
        <v>100</v>
      </c>
      <c r="J4305" t="s">
        <v>100</v>
      </c>
      <c r="K4305" t="s">
        <v>101</v>
      </c>
      <c r="L4305" t="s">
        <v>86</v>
      </c>
      <c r="M4305" t="s">
        <v>88</v>
      </c>
      <c r="N4305" s="50">
        <v>20000040</v>
      </c>
      <c r="O4305" s="51">
        <v>2332671</v>
      </c>
      <c r="P4305" t="s">
        <v>9967</v>
      </c>
      <c r="Q4305" t="s">
        <v>1688</v>
      </c>
      <c r="R4305" t="s">
        <v>1929</v>
      </c>
      <c r="S4305" s="49" t="str">
        <f>CONCATENATE(Tabla_Datos[[#This Row],[Nombre_Cliente]]," ",Tabla_Datos[[#This Row],[ApellidoPaterno_Cliente]]," ",Tabla_Datos[[#This Row],[ApellidoMaterno_Cliente]])</f>
        <v>ROSA LUZ SEGOVIA MOLINA</v>
      </c>
      <c r="T4305" s="53">
        <f>DATE(Tabla_Datos[[#This Row],[tAnio]],Tabla_Datos[[#This Row],[tMes]],Tabla_Datos[[#This Row],[tDia]])</f>
        <v>40774</v>
      </c>
      <c r="U4305" s="53" t="str">
        <f>IF(Tabla_Datos[[#This Row],[cProvincia]]="LIMA","LIMA","PROVINCIA")</f>
        <v>PROVINCIA</v>
      </c>
      <c r="V4305" s="53" t="str">
        <f>MID(Tabla_Datos[[#This Row],[pTelefono]],1,SEARCH("-",Tabla_Datos[[#This Row],[pTelefono]],1)-1)</f>
        <v>54</v>
      </c>
      <c r="W4305" s="53" t="str">
        <f>MID(Tabla_Datos[[#This Row],[pTelefono]],SEARCH("-",Tabla_Datos[[#This Row],[pTelefono]],1)+1,LEN(Tabla_Datos[[#This Row],[pTelefono]]))</f>
        <v>54443031</v>
      </c>
      <c r="X4305" s="53" t="str">
        <f>CONCATENATE(Tabla_Datos[[#This Row],[TipUrb]]," ",Tabla_Datos[[#This Row],[Calle]]," ",Tabla_Datos[[#This Row],[NumCalle]])</f>
        <v>UR MARAÑON 312</v>
      </c>
      <c r="Y4305" t="s">
        <v>106</v>
      </c>
      <c r="Z4305" t="s">
        <v>349</v>
      </c>
      <c r="AA4305" t="s">
        <v>350</v>
      </c>
      <c r="AB4305" t="s">
        <v>95</v>
      </c>
      <c r="AC4305" t="s">
        <v>95</v>
      </c>
      <c r="AD4305" t="s">
        <v>161</v>
      </c>
      <c r="AE4305" t="s">
        <v>95</v>
      </c>
      <c r="AF4305" t="s">
        <v>95</v>
      </c>
      <c r="AG4305" s="51">
        <v>29235390</v>
      </c>
      <c r="AH4305" t="s">
        <v>95</v>
      </c>
      <c r="AI4305">
        <v>1</v>
      </c>
      <c r="AJ4305">
        <v>1</v>
      </c>
      <c r="AK4305" t="s">
        <v>3429</v>
      </c>
      <c r="AL4305">
        <v>312</v>
      </c>
    </row>
    <row r="4306" spans="1:38">
      <c r="A4306">
        <v>3284739</v>
      </c>
      <c r="B4306" t="s">
        <v>13897</v>
      </c>
      <c r="C4306" t="s">
        <v>20</v>
      </c>
      <c r="D4306" t="s">
        <v>85</v>
      </c>
      <c r="E4306">
        <v>2011</v>
      </c>
      <c r="F4306">
        <v>8</v>
      </c>
      <c r="G4306">
        <v>19</v>
      </c>
      <c r="H4306" t="s">
        <v>86</v>
      </c>
      <c r="I4306" t="s">
        <v>16</v>
      </c>
      <c r="J4306" t="s">
        <v>16</v>
      </c>
      <c r="K4306" t="s">
        <v>228</v>
      </c>
      <c r="L4306" t="s">
        <v>86</v>
      </c>
      <c r="M4306" t="s">
        <v>88</v>
      </c>
      <c r="N4306" s="50">
        <v>8111535</v>
      </c>
      <c r="O4306" s="51">
        <v>2331212</v>
      </c>
      <c r="P4306" t="s">
        <v>2648</v>
      </c>
      <c r="Q4306" t="s">
        <v>7444</v>
      </c>
      <c r="R4306" t="s">
        <v>7116</v>
      </c>
      <c r="S4306" s="49" t="str">
        <f>CONCATENATE(Tabla_Datos[[#This Row],[Nombre_Cliente]]," ",Tabla_Datos[[#This Row],[ApellidoPaterno_Cliente]]," ",Tabla_Datos[[#This Row],[ApellidoMaterno_Cliente]])</f>
        <v>LUIS ALBERTO ROBLES MORANTE</v>
      </c>
      <c r="T4306" s="53">
        <f>DATE(Tabla_Datos[[#This Row],[tAnio]],Tabla_Datos[[#This Row],[tMes]],Tabla_Datos[[#This Row],[tDia]])</f>
        <v>40774</v>
      </c>
      <c r="U4306" s="53" t="str">
        <f>IF(Tabla_Datos[[#This Row],[cProvincia]]="LIMA","LIMA","PROVINCIA")</f>
        <v>LIMA</v>
      </c>
      <c r="V4306" s="53" t="str">
        <f>MID(Tabla_Datos[[#This Row],[pTelefono]],1,SEARCH("-",Tabla_Datos[[#This Row],[pTelefono]],1)-1)</f>
        <v>1</v>
      </c>
      <c r="W4306" s="53" t="str">
        <f>MID(Tabla_Datos[[#This Row],[pTelefono]],SEARCH("-",Tabla_Datos[[#This Row],[pTelefono]],1)+1,LEN(Tabla_Datos[[#This Row],[pTelefono]]))</f>
        <v>998356578</v>
      </c>
      <c r="X4306" s="53" t="str">
        <f>CONCATENATE(Tabla_Datos[[#This Row],[TipUrb]]," ",Tabla_Datos[[#This Row],[Calle]]," ",Tabla_Datos[[#This Row],[NumCalle]])</f>
        <v>UR . 0</v>
      </c>
      <c r="Y4306" t="s">
        <v>92</v>
      </c>
      <c r="Z4306" t="s">
        <v>122</v>
      </c>
      <c r="AA4306" t="s">
        <v>123</v>
      </c>
      <c r="AB4306" t="s">
        <v>95</v>
      </c>
      <c r="AC4306" t="s">
        <v>95</v>
      </c>
      <c r="AD4306" t="s">
        <v>161</v>
      </c>
      <c r="AE4306" t="s">
        <v>924</v>
      </c>
      <c r="AF4306">
        <v>27</v>
      </c>
      <c r="AG4306" s="51">
        <v>41647310</v>
      </c>
      <c r="AH4306" t="s">
        <v>95</v>
      </c>
      <c r="AI4306">
        <v>1</v>
      </c>
      <c r="AJ4306">
        <v>1</v>
      </c>
      <c r="AK4306" t="s">
        <v>221</v>
      </c>
      <c r="AL4306">
        <v>0</v>
      </c>
    </row>
    <row r="4307" spans="1:38">
      <c r="A4307">
        <v>3286377</v>
      </c>
      <c r="B4307" t="s">
        <v>13898</v>
      </c>
      <c r="C4307" t="s">
        <v>18</v>
      </c>
      <c r="D4307" t="s">
        <v>85</v>
      </c>
      <c r="E4307">
        <v>2011</v>
      </c>
      <c r="F4307">
        <v>8</v>
      </c>
      <c r="G4307">
        <v>19</v>
      </c>
      <c r="H4307" t="s">
        <v>86</v>
      </c>
      <c r="I4307" t="s">
        <v>16</v>
      </c>
      <c r="J4307" t="s">
        <v>16</v>
      </c>
      <c r="K4307" t="s">
        <v>157</v>
      </c>
      <c r="L4307" t="s">
        <v>86</v>
      </c>
      <c r="M4307" t="s">
        <v>88</v>
      </c>
      <c r="N4307" s="50">
        <v>99999999</v>
      </c>
      <c r="O4307" s="51">
        <v>2332178</v>
      </c>
      <c r="P4307" t="s">
        <v>13899</v>
      </c>
      <c r="Q4307" t="s">
        <v>13900</v>
      </c>
      <c r="R4307" t="s">
        <v>2828</v>
      </c>
      <c r="S4307" s="49" t="str">
        <f>CONCATENATE(Tabla_Datos[[#This Row],[Nombre_Cliente]]," ",Tabla_Datos[[#This Row],[ApellidoPaterno_Cliente]]," ",Tabla_Datos[[#This Row],[ApellidoMaterno_Cliente]])</f>
        <v xml:space="preserve">LINCOL  CAQUI  QUISPE </v>
      </c>
      <c r="T4307" s="53">
        <f>DATE(Tabla_Datos[[#This Row],[tAnio]],Tabla_Datos[[#This Row],[tMes]],Tabla_Datos[[#This Row],[tDia]])</f>
        <v>40774</v>
      </c>
      <c r="U4307" s="53" t="str">
        <f>IF(Tabla_Datos[[#This Row],[cProvincia]]="LIMA","LIMA","PROVINCIA")</f>
        <v>LIMA</v>
      </c>
      <c r="V4307" s="53" t="str">
        <f>MID(Tabla_Datos[[#This Row],[pTelefono]],1,SEARCH("-",Tabla_Datos[[#This Row],[pTelefono]],1)-1)</f>
        <v>1</v>
      </c>
      <c r="W4307" s="53" t="str">
        <f>MID(Tabla_Datos[[#This Row],[pTelefono]],SEARCH("-",Tabla_Datos[[#This Row],[pTelefono]],1)+1,LEN(Tabla_Datos[[#This Row],[pTelefono]]))</f>
        <v>993682071</v>
      </c>
      <c r="X4307" s="53" t="str">
        <f>CONCATENATE(Tabla_Datos[[#This Row],[TipUrb]]," ",Tabla_Datos[[#This Row],[Calle]]," ",Tabla_Datos[[#This Row],[NumCalle]])</f>
        <v>UR AV HABICH, EDUARDO 0</v>
      </c>
      <c r="Y4307" t="s">
        <v>92</v>
      </c>
      <c r="Z4307" t="s">
        <v>138</v>
      </c>
      <c r="AA4307" t="s">
        <v>139</v>
      </c>
      <c r="AB4307" t="s">
        <v>95</v>
      </c>
      <c r="AC4307" t="s">
        <v>95</v>
      </c>
      <c r="AD4307" t="s">
        <v>161</v>
      </c>
      <c r="AE4307" t="s">
        <v>95</v>
      </c>
      <c r="AG4307" s="51">
        <v>47107511</v>
      </c>
      <c r="AI4307">
        <v>26</v>
      </c>
      <c r="AJ4307">
        <v>26</v>
      </c>
      <c r="AK4307" t="s">
        <v>13901</v>
      </c>
      <c r="AL4307">
        <v>0</v>
      </c>
    </row>
    <row r="4308" spans="1:38">
      <c r="A4308">
        <v>3286562</v>
      </c>
      <c r="B4308" t="s">
        <v>13902</v>
      </c>
      <c r="C4308" t="s">
        <v>18</v>
      </c>
      <c r="D4308" t="s">
        <v>892</v>
      </c>
      <c r="E4308">
        <v>2011</v>
      </c>
      <c r="F4308">
        <v>8</v>
      </c>
      <c r="G4308">
        <v>19</v>
      </c>
      <c r="H4308" t="s">
        <v>86</v>
      </c>
      <c r="I4308" t="s">
        <v>241</v>
      </c>
      <c r="J4308" t="s">
        <v>242</v>
      </c>
      <c r="K4308" t="s">
        <v>242</v>
      </c>
      <c r="L4308" t="s">
        <v>86</v>
      </c>
      <c r="M4308" t="s">
        <v>148</v>
      </c>
      <c r="N4308" s="50">
        <v>99999999</v>
      </c>
      <c r="O4308" s="51">
        <v>2332665</v>
      </c>
      <c r="P4308" t="s">
        <v>13903</v>
      </c>
      <c r="Q4308" t="s">
        <v>1206</v>
      </c>
      <c r="R4308" t="s">
        <v>13904</v>
      </c>
      <c r="S4308" s="49" t="str">
        <f>CONCATENATE(Tabla_Datos[[#This Row],[Nombre_Cliente]]," ",Tabla_Datos[[#This Row],[ApellidoPaterno_Cliente]]," ",Tabla_Datos[[#This Row],[ApellidoMaterno_Cliente]])</f>
        <v>JUANA YNES VALVERDE  SICHES</v>
      </c>
      <c r="T4308" s="53">
        <f>DATE(Tabla_Datos[[#This Row],[tAnio]],Tabla_Datos[[#This Row],[tMes]],Tabla_Datos[[#This Row],[tDia]])</f>
        <v>40774</v>
      </c>
      <c r="U4308" s="53" t="str">
        <f>IF(Tabla_Datos[[#This Row],[cProvincia]]="LIMA","LIMA","PROVINCIA")</f>
        <v>PROVINCIA</v>
      </c>
      <c r="V4308" s="53" t="str">
        <f>MID(Tabla_Datos[[#This Row],[pTelefono]],1,SEARCH("-",Tabla_Datos[[#This Row],[pTelefono]],1)-1)</f>
        <v>44</v>
      </c>
      <c r="W4308" s="53" t="str">
        <f>MID(Tabla_Datos[[#This Row],[pTelefono]],SEARCH("-",Tabla_Datos[[#This Row],[pTelefono]],1)+1,LEN(Tabla_Datos[[#This Row],[pTelefono]]))</f>
        <v>223095</v>
      </c>
      <c r="X4308" s="53" t="str">
        <f>CONCATENATE(Tabla_Datos[[#This Row],[TipUrb]]," ",Tabla_Datos[[#This Row],[Calle]]," ",Tabla_Datos[[#This Row],[NumCalle]])</f>
        <v>UR MARISCAL MILLER 680</v>
      </c>
      <c r="Y4308" t="s">
        <v>246</v>
      </c>
      <c r="Z4308" t="s">
        <v>93</v>
      </c>
      <c r="AA4308" t="s">
        <v>94</v>
      </c>
      <c r="AB4308" t="s">
        <v>95</v>
      </c>
      <c r="AC4308" t="s">
        <v>95</v>
      </c>
      <c r="AD4308" t="s">
        <v>161</v>
      </c>
      <c r="AE4308" t="s">
        <v>95</v>
      </c>
      <c r="AG4308" s="51">
        <v>18171322</v>
      </c>
      <c r="AI4308">
        <v>26</v>
      </c>
      <c r="AJ4308">
        <v>26</v>
      </c>
      <c r="AK4308" t="s">
        <v>6044</v>
      </c>
      <c r="AL4308">
        <v>680</v>
      </c>
    </row>
    <row r="4309" spans="1:38">
      <c r="A4309">
        <v>3286705</v>
      </c>
      <c r="B4309" t="s">
        <v>13905</v>
      </c>
      <c r="C4309" t="s">
        <v>19</v>
      </c>
      <c r="D4309" t="s">
        <v>85</v>
      </c>
      <c r="E4309">
        <v>2011</v>
      </c>
      <c r="F4309">
        <v>8</v>
      </c>
      <c r="G4309">
        <v>19</v>
      </c>
      <c r="H4309" t="s">
        <v>86</v>
      </c>
      <c r="I4309" t="s">
        <v>16</v>
      </c>
      <c r="J4309" t="s">
        <v>16</v>
      </c>
      <c r="K4309" t="s">
        <v>633</v>
      </c>
      <c r="L4309" t="s">
        <v>86</v>
      </c>
      <c r="M4309" t="s">
        <v>88</v>
      </c>
      <c r="N4309" s="50">
        <v>41676653</v>
      </c>
      <c r="O4309" s="51">
        <v>2332781</v>
      </c>
      <c r="P4309" t="s">
        <v>13152</v>
      </c>
      <c r="Q4309" t="s">
        <v>9279</v>
      </c>
      <c r="R4309" t="s">
        <v>13906</v>
      </c>
      <c r="S4309" s="49" t="str">
        <f>CONCATENATE(Tabla_Datos[[#This Row],[Nombre_Cliente]]," ",Tabla_Datos[[#This Row],[ApellidoPaterno_Cliente]]," ",Tabla_Datos[[#This Row],[ApellidoMaterno_Cliente]])</f>
        <v>ZULEMA ABANTO RATTO</v>
      </c>
      <c r="T4309" s="53">
        <f>DATE(Tabla_Datos[[#This Row],[tAnio]],Tabla_Datos[[#This Row],[tMes]],Tabla_Datos[[#This Row],[tDia]])</f>
        <v>40774</v>
      </c>
      <c r="U4309" s="53" t="str">
        <f>IF(Tabla_Datos[[#This Row],[cProvincia]]="LIMA","LIMA","PROVINCIA")</f>
        <v>LIMA</v>
      </c>
      <c r="V4309" s="53" t="str">
        <f>MID(Tabla_Datos[[#This Row],[pTelefono]],1,SEARCH("-",Tabla_Datos[[#This Row],[pTelefono]],1)-1)</f>
        <v>1</v>
      </c>
      <c r="W4309" s="53" t="str">
        <f>MID(Tabla_Datos[[#This Row],[pTelefono]],SEARCH("-",Tabla_Datos[[#This Row],[pTelefono]],1)+1,LEN(Tabla_Datos[[#This Row],[pTelefono]]))</f>
        <v>994254624</v>
      </c>
      <c r="X4309" s="53" t="str">
        <f>CONCATENATE(Tabla_Datos[[#This Row],[TipUrb]]," ",Tabla_Datos[[#This Row],[Calle]]," ",Tabla_Datos[[#This Row],[NumCalle]])</f>
        <v>UR INCA GARCILAZO DE LA VEGA 779</v>
      </c>
      <c r="Y4309" t="s">
        <v>92</v>
      </c>
      <c r="Z4309" t="s">
        <v>196</v>
      </c>
      <c r="AA4309" t="s">
        <v>197</v>
      </c>
      <c r="AB4309">
        <v>4</v>
      </c>
      <c r="AC4309">
        <v>401</v>
      </c>
      <c r="AD4309" t="s">
        <v>161</v>
      </c>
      <c r="AE4309" t="s">
        <v>897</v>
      </c>
      <c r="AF4309" t="s">
        <v>95</v>
      </c>
      <c r="AG4309" s="51">
        <v>21539691</v>
      </c>
      <c r="AH4309" t="s">
        <v>95</v>
      </c>
      <c r="AI4309">
        <v>1</v>
      </c>
      <c r="AJ4309">
        <v>1</v>
      </c>
      <c r="AK4309" t="s">
        <v>13907</v>
      </c>
      <c r="AL4309">
        <v>779</v>
      </c>
    </row>
    <row r="4310" spans="1:38">
      <c r="A4310">
        <v>3287084</v>
      </c>
      <c r="B4310" t="s">
        <v>13908</v>
      </c>
      <c r="C4310" t="s">
        <v>20</v>
      </c>
      <c r="D4310" t="s">
        <v>143</v>
      </c>
      <c r="E4310">
        <v>2011</v>
      </c>
      <c r="F4310">
        <v>8</v>
      </c>
      <c r="G4310">
        <v>19</v>
      </c>
      <c r="H4310" t="s">
        <v>86</v>
      </c>
      <c r="I4310" t="s">
        <v>145</v>
      </c>
      <c r="J4310" t="s">
        <v>469</v>
      </c>
      <c r="K4310" t="s">
        <v>991</v>
      </c>
      <c r="L4310" t="s">
        <v>86</v>
      </c>
      <c r="M4310" t="s">
        <v>148</v>
      </c>
      <c r="N4310" s="50">
        <v>32865555</v>
      </c>
      <c r="O4310" s="51">
        <v>2333091</v>
      </c>
      <c r="P4310" t="s">
        <v>13909</v>
      </c>
      <c r="Q4310" t="s">
        <v>3763</v>
      </c>
      <c r="R4310" t="s">
        <v>1706</v>
      </c>
      <c r="S4310" s="49" t="str">
        <f>CONCATENATE(Tabla_Datos[[#This Row],[Nombre_Cliente]]," ",Tabla_Datos[[#This Row],[ApellidoPaterno_Cliente]]," ",Tabla_Datos[[#This Row],[ApellidoMaterno_Cliente]])</f>
        <v>JULIO GERARDO BAZAN DIESTRA</v>
      </c>
      <c r="T4310" s="53">
        <f>DATE(Tabla_Datos[[#This Row],[tAnio]],Tabla_Datos[[#This Row],[tMes]],Tabla_Datos[[#This Row],[tDia]])</f>
        <v>40774</v>
      </c>
      <c r="U4310" s="53" t="str">
        <f>IF(Tabla_Datos[[#This Row],[cProvincia]]="LIMA","LIMA","PROVINCIA")</f>
        <v>PROVINCIA</v>
      </c>
      <c r="V4310" s="53" t="str">
        <f>MID(Tabla_Datos[[#This Row],[pTelefono]],1,SEARCH("-",Tabla_Datos[[#This Row],[pTelefono]],1)-1)</f>
        <v>43</v>
      </c>
      <c r="W4310" s="53" t="str">
        <f>MID(Tabla_Datos[[#This Row],[pTelefono]],SEARCH("-",Tabla_Datos[[#This Row],[pTelefono]],1)+1,LEN(Tabla_Datos[[#This Row],[pTelefono]]))</f>
        <v>943558622</v>
      </c>
      <c r="X4310" s="53" t="str">
        <f>CONCATENATE(Tabla_Datos[[#This Row],[TipUrb]]," ",Tabla_Datos[[#This Row],[Calle]]," ",Tabla_Datos[[#This Row],[NumCalle]])</f>
        <v>- CAJAMARCA 0</v>
      </c>
      <c r="Y4310" t="s">
        <v>151</v>
      </c>
      <c r="Z4310" t="s">
        <v>152</v>
      </c>
      <c r="AA4310" t="s">
        <v>153</v>
      </c>
      <c r="AB4310" t="s">
        <v>95</v>
      </c>
      <c r="AC4310" t="s">
        <v>95</v>
      </c>
      <c r="AD4310" t="s">
        <v>109</v>
      </c>
      <c r="AE4310" t="s">
        <v>3286</v>
      </c>
      <c r="AF4310">
        <v>21</v>
      </c>
      <c r="AG4310" s="51">
        <v>32851706</v>
      </c>
      <c r="AH4310" t="s">
        <v>95</v>
      </c>
      <c r="AI4310">
        <v>1</v>
      </c>
      <c r="AJ4310">
        <v>1</v>
      </c>
      <c r="AK4310" t="s">
        <v>514</v>
      </c>
      <c r="AL4310">
        <v>0</v>
      </c>
    </row>
    <row r="4311" spans="1:38">
      <c r="A4311">
        <v>3286968</v>
      </c>
      <c r="B4311" t="s">
        <v>13910</v>
      </c>
      <c r="C4311" t="s">
        <v>19</v>
      </c>
      <c r="D4311" t="s">
        <v>85</v>
      </c>
      <c r="E4311">
        <v>2011</v>
      </c>
      <c r="F4311">
        <v>8</v>
      </c>
      <c r="G4311">
        <v>19</v>
      </c>
      <c r="H4311" t="s">
        <v>86</v>
      </c>
      <c r="I4311" t="s">
        <v>355</v>
      </c>
      <c r="J4311" t="s">
        <v>355</v>
      </c>
      <c r="K4311" t="s">
        <v>356</v>
      </c>
      <c r="L4311" t="s">
        <v>86</v>
      </c>
      <c r="M4311" t="s">
        <v>88</v>
      </c>
      <c r="N4311" s="50">
        <v>20000021</v>
      </c>
      <c r="O4311" s="51">
        <v>2332998</v>
      </c>
      <c r="P4311" t="s">
        <v>13911</v>
      </c>
      <c r="Q4311" t="s">
        <v>11323</v>
      </c>
      <c r="R4311" t="s">
        <v>3538</v>
      </c>
      <c r="S4311" s="49" t="str">
        <f>CONCATENATE(Tabla_Datos[[#This Row],[Nombre_Cliente]]," ",Tabla_Datos[[#This Row],[ApellidoPaterno_Cliente]]," ",Tabla_Datos[[#This Row],[ApellidoMaterno_Cliente]])</f>
        <v>YULI GONGORA LOAYZA</v>
      </c>
      <c r="T4311" s="53">
        <f>DATE(Tabla_Datos[[#This Row],[tAnio]],Tabla_Datos[[#This Row],[tMes]],Tabla_Datos[[#This Row],[tDia]])</f>
        <v>40774</v>
      </c>
      <c r="U4311" s="53" t="str">
        <f>IF(Tabla_Datos[[#This Row],[cProvincia]]="LIMA","LIMA","PROVINCIA")</f>
        <v>PROVINCIA</v>
      </c>
      <c r="V4311" s="53" t="str">
        <f>MID(Tabla_Datos[[#This Row],[pTelefono]],1,SEARCH("-",Tabla_Datos[[#This Row],[pTelefono]],1)-1)</f>
        <v>84</v>
      </c>
      <c r="W4311" s="53" t="str">
        <f>MID(Tabla_Datos[[#This Row],[pTelefono]],SEARCH("-",Tabla_Datos[[#This Row],[pTelefono]],1)+1,LEN(Tabla_Datos[[#This Row],[pTelefono]]))</f>
        <v>984287287</v>
      </c>
      <c r="X4311" s="53" t="str">
        <f>CONCATENATE(Tabla_Datos[[#This Row],[TipUrb]]," ",Tabla_Datos[[#This Row],[Calle]]," ",Tabla_Datos[[#This Row],[NumCalle]])</f>
        <v>- MARISCAL CASTILLA 604</v>
      </c>
      <c r="Y4311" t="s">
        <v>360</v>
      </c>
      <c r="Z4311" t="s">
        <v>122</v>
      </c>
      <c r="AA4311" t="s">
        <v>123</v>
      </c>
      <c r="AB4311" t="s">
        <v>95</v>
      </c>
      <c r="AC4311" t="s">
        <v>95</v>
      </c>
      <c r="AD4311" t="s">
        <v>109</v>
      </c>
      <c r="AE4311" t="s">
        <v>95</v>
      </c>
      <c r="AF4311" t="s">
        <v>95</v>
      </c>
      <c r="AG4311" s="51">
        <v>43520690</v>
      </c>
      <c r="AH4311" t="s">
        <v>95</v>
      </c>
      <c r="AI4311">
        <v>1</v>
      </c>
      <c r="AJ4311">
        <v>1</v>
      </c>
      <c r="AK4311" t="s">
        <v>1835</v>
      </c>
      <c r="AL4311">
        <v>604</v>
      </c>
    </row>
    <row r="4312" spans="1:38">
      <c r="A4312">
        <v>3286762</v>
      </c>
      <c r="B4312" t="s">
        <v>13912</v>
      </c>
      <c r="C4312" t="s">
        <v>19</v>
      </c>
      <c r="D4312" t="s">
        <v>85</v>
      </c>
      <c r="E4312">
        <v>2011</v>
      </c>
      <c r="F4312">
        <v>8</v>
      </c>
      <c r="G4312">
        <v>19</v>
      </c>
      <c r="H4312" t="s">
        <v>144</v>
      </c>
      <c r="I4312" t="s">
        <v>16</v>
      </c>
      <c r="J4312" t="s">
        <v>16</v>
      </c>
      <c r="K4312" t="s">
        <v>633</v>
      </c>
      <c r="L4312" t="s">
        <v>144</v>
      </c>
      <c r="M4312" t="s">
        <v>88</v>
      </c>
      <c r="N4312" s="50">
        <v>20000030</v>
      </c>
      <c r="O4312" s="51">
        <v>2332829</v>
      </c>
      <c r="P4312" t="s">
        <v>13913</v>
      </c>
      <c r="Q4312" t="s">
        <v>4455</v>
      </c>
      <c r="R4312" t="s">
        <v>4687</v>
      </c>
      <c r="S4312" s="49" t="str">
        <f>CONCATENATE(Tabla_Datos[[#This Row],[Nombre_Cliente]]," ",Tabla_Datos[[#This Row],[ApellidoPaterno_Cliente]]," ",Tabla_Datos[[#This Row],[ApellidoMaterno_Cliente]])</f>
        <v>FREDDY SERNA JIMENEZ</v>
      </c>
      <c r="T4312" s="53">
        <f>DATE(Tabla_Datos[[#This Row],[tAnio]],Tabla_Datos[[#This Row],[tMes]],Tabla_Datos[[#This Row],[tDia]])</f>
        <v>40774</v>
      </c>
      <c r="U4312" s="53" t="str">
        <f>IF(Tabla_Datos[[#This Row],[cProvincia]]="LIMA","LIMA","PROVINCIA")</f>
        <v>LIMA</v>
      </c>
      <c r="V4312" s="53" t="str">
        <f>MID(Tabla_Datos[[#This Row],[pTelefono]],1,SEARCH("-",Tabla_Datos[[#This Row],[pTelefono]],1)-1)</f>
        <v>1</v>
      </c>
      <c r="W4312" s="53" t="str">
        <f>MID(Tabla_Datos[[#This Row],[pTelefono]],SEARCH("-",Tabla_Datos[[#This Row],[pTelefono]],1)+1,LEN(Tabla_Datos[[#This Row],[pTelefono]]))</f>
        <v>13496186</v>
      </c>
      <c r="X4312" s="53" t="str">
        <f>CONCATENATE(Tabla_Datos[[#This Row],[TipUrb]]," ",Tabla_Datos[[#This Row],[Calle]]," ",Tabla_Datos[[#This Row],[NumCalle]])</f>
        <v>AS EL BANCO 0</v>
      </c>
      <c r="Y4312" t="s">
        <v>92</v>
      </c>
      <c r="Z4312" t="s">
        <v>122</v>
      </c>
      <c r="AA4312" t="s">
        <v>123</v>
      </c>
      <c r="AB4312">
        <v>2</v>
      </c>
      <c r="AC4312">
        <v>202</v>
      </c>
      <c r="AD4312" t="s">
        <v>215</v>
      </c>
      <c r="AE4312" t="s">
        <v>474</v>
      </c>
      <c r="AF4312">
        <v>6</v>
      </c>
      <c r="AG4312" s="51" t="s">
        <v>95</v>
      </c>
      <c r="AH4312">
        <v>1009065205</v>
      </c>
      <c r="AI4312">
        <v>1</v>
      </c>
      <c r="AJ4312">
        <v>1</v>
      </c>
      <c r="AK4312" t="s">
        <v>13914</v>
      </c>
      <c r="AL4312">
        <v>0</v>
      </c>
    </row>
    <row r="4313" spans="1:38">
      <c r="A4313">
        <v>3287014</v>
      </c>
      <c r="B4313" t="s">
        <v>13915</v>
      </c>
      <c r="C4313" t="s">
        <v>20</v>
      </c>
      <c r="D4313" t="s">
        <v>143</v>
      </c>
      <c r="E4313">
        <v>2011</v>
      </c>
      <c r="F4313">
        <v>8</v>
      </c>
      <c r="G4313">
        <v>19</v>
      </c>
      <c r="H4313" t="s">
        <v>86</v>
      </c>
      <c r="I4313" t="s">
        <v>241</v>
      </c>
      <c r="J4313" t="s">
        <v>242</v>
      </c>
      <c r="K4313" t="s">
        <v>243</v>
      </c>
      <c r="L4313" t="s">
        <v>86</v>
      </c>
      <c r="M4313" t="s">
        <v>148</v>
      </c>
      <c r="O4313" s="51">
        <v>2333036</v>
      </c>
      <c r="P4313" t="s">
        <v>5088</v>
      </c>
      <c r="Q4313" t="s">
        <v>2193</v>
      </c>
      <c r="R4313" t="s">
        <v>2501</v>
      </c>
      <c r="S4313" s="49" t="str">
        <f>CONCATENATE(Tabla_Datos[[#This Row],[Nombre_Cliente]]," ",Tabla_Datos[[#This Row],[ApellidoPaterno_Cliente]]," ",Tabla_Datos[[#This Row],[ApellidoMaterno_Cliente]])</f>
        <v>EDUARDO ARMAS JARA</v>
      </c>
      <c r="T4313" s="53">
        <f>DATE(Tabla_Datos[[#This Row],[tAnio]],Tabla_Datos[[#This Row],[tMes]],Tabla_Datos[[#This Row],[tDia]])</f>
        <v>40774</v>
      </c>
      <c r="U4313" s="53" t="str">
        <f>IF(Tabla_Datos[[#This Row],[cProvincia]]="LIMA","LIMA","PROVINCIA")</f>
        <v>PROVINCIA</v>
      </c>
      <c r="V4313" s="53" t="str">
        <f>MID(Tabla_Datos[[#This Row],[pTelefono]],1,SEARCH("-",Tabla_Datos[[#This Row],[pTelefono]],1)-1)</f>
        <v>44</v>
      </c>
      <c r="W4313" s="53" t="str">
        <f>MID(Tabla_Datos[[#This Row],[pTelefono]],SEARCH("-",Tabla_Datos[[#This Row],[pTelefono]],1)+1,LEN(Tabla_Datos[[#This Row],[pTelefono]]))</f>
        <v>949193654</v>
      </c>
      <c r="X4313" s="53" t="str">
        <f>CONCATENATE(Tabla_Datos[[#This Row],[TipUrb]]," ",Tabla_Datos[[#This Row],[Calle]]," ",Tabla_Datos[[#This Row],[NumCalle]])</f>
        <v>- LOS CIPRESES MZ 54 LT 5</v>
      </c>
      <c r="Y4313" t="s">
        <v>246</v>
      </c>
      <c r="Z4313" t="s">
        <v>152</v>
      </c>
      <c r="AA4313" t="s">
        <v>153</v>
      </c>
      <c r="AB4313" t="s">
        <v>95</v>
      </c>
      <c r="AC4313" t="s">
        <v>95</v>
      </c>
      <c r="AD4313" t="s">
        <v>109</v>
      </c>
      <c r="AE4313" t="s">
        <v>95</v>
      </c>
      <c r="AF4313" t="s">
        <v>95</v>
      </c>
      <c r="AG4313" s="51">
        <v>17880165</v>
      </c>
      <c r="AH4313" t="s">
        <v>95</v>
      </c>
      <c r="AI4313">
        <v>1</v>
      </c>
      <c r="AJ4313">
        <v>1</v>
      </c>
      <c r="AK4313" t="s">
        <v>13916</v>
      </c>
      <c r="AL4313">
        <v>5</v>
      </c>
    </row>
    <row r="4314" spans="1:38">
      <c r="A4314">
        <v>3285455</v>
      </c>
      <c r="B4314" t="s">
        <v>13917</v>
      </c>
      <c r="C4314" t="s">
        <v>19</v>
      </c>
      <c r="D4314" t="s">
        <v>85</v>
      </c>
      <c r="E4314">
        <v>2011</v>
      </c>
      <c r="F4314">
        <v>8</v>
      </c>
      <c r="G4314">
        <v>19</v>
      </c>
      <c r="H4314" t="s">
        <v>86</v>
      </c>
      <c r="I4314" t="s">
        <v>100</v>
      </c>
      <c r="J4314" t="s">
        <v>100</v>
      </c>
      <c r="K4314" t="s">
        <v>492</v>
      </c>
      <c r="L4314" t="s">
        <v>86</v>
      </c>
      <c r="M4314" t="s">
        <v>88</v>
      </c>
      <c r="N4314" s="50">
        <v>20000021</v>
      </c>
      <c r="O4314" s="51">
        <v>2331948</v>
      </c>
      <c r="P4314" t="s">
        <v>13918</v>
      </c>
      <c r="Q4314" t="s">
        <v>1436</v>
      </c>
      <c r="R4314" t="s">
        <v>8204</v>
      </c>
      <c r="S4314" s="49" t="str">
        <f>CONCATENATE(Tabla_Datos[[#This Row],[Nombre_Cliente]]," ",Tabla_Datos[[#This Row],[ApellidoPaterno_Cliente]]," ",Tabla_Datos[[#This Row],[ApellidoMaterno_Cliente]])</f>
        <v>LEONOR YENY DELGADO PRADO</v>
      </c>
      <c r="T4314" s="53">
        <f>DATE(Tabla_Datos[[#This Row],[tAnio]],Tabla_Datos[[#This Row],[tMes]],Tabla_Datos[[#This Row],[tDia]])</f>
        <v>40774</v>
      </c>
      <c r="U4314" s="53" t="str">
        <f>IF(Tabla_Datos[[#This Row],[cProvincia]]="LIMA","LIMA","PROVINCIA")</f>
        <v>PROVINCIA</v>
      </c>
      <c r="V4314" s="53" t="str">
        <f>MID(Tabla_Datos[[#This Row],[pTelefono]],1,SEARCH("-",Tabla_Datos[[#This Row],[pTelefono]],1)-1)</f>
        <v>54</v>
      </c>
      <c r="W4314" s="53" t="str">
        <f>MID(Tabla_Datos[[#This Row],[pTelefono]],SEARCH("-",Tabla_Datos[[#This Row],[pTelefono]],1)+1,LEN(Tabla_Datos[[#This Row],[pTelefono]]))</f>
        <v>959097070</v>
      </c>
      <c r="X4314" s="53" t="str">
        <f>CONCATENATE(Tabla_Datos[[#This Row],[TipUrb]]," ",Tabla_Datos[[#This Row],[Calle]]," ",Tabla_Datos[[#This Row],[NumCalle]])</f>
        <v>- ANTONIO TABAODA 105</v>
      </c>
      <c r="Y4314" t="s">
        <v>106</v>
      </c>
      <c r="Z4314" t="s">
        <v>349</v>
      </c>
      <c r="AA4314" t="s">
        <v>350</v>
      </c>
      <c r="AB4314" t="s">
        <v>95</v>
      </c>
      <c r="AC4314" t="s">
        <v>95</v>
      </c>
      <c r="AD4314" t="s">
        <v>109</v>
      </c>
      <c r="AE4314" t="s">
        <v>95</v>
      </c>
      <c r="AF4314" t="s">
        <v>95</v>
      </c>
      <c r="AG4314" s="51">
        <v>29392496</v>
      </c>
      <c r="AH4314" t="s">
        <v>95</v>
      </c>
      <c r="AI4314">
        <v>1</v>
      </c>
      <c r="AJ4314">
        <v>1</v>
      </c>
      <c r="AK4314" t="s">
        <v>13919</v>
      </c>
      <c r="AL4314">
        <v>105</v>
      </c>
    </row>
    <row r="4315" spans="1:38">
      <c r="A4315">
        <v>3286865</v>
      </c>
      <c r="B4315" t="s">
        <v>13920</v>
      </c>
      <c r="C4315" t="s">
        <v>20</v>
      </c>
      <c r="D4315" t="s">
        <v>85</v>
      </c>
      <c r="E4315">
        <v>2011</v>
      </c>
      <c r="F4315">
        <v>8</v>
      </c>
      <c r="G4315">
        <v>19</v>
      </c>
      <c r="H4315" t="s">
        <v>86</v>
      </c>
      <c r="I4315" t="s">
        <v>100</v>
      </c>
      <c r="J4315" t="s">
        <v>100</v>
      </c>
      <c r="K4315" t="s">
        <v>669</v>
      </c>
      <c r="L4315" t="s">
        <v>86</v>
      </c>
      <c r="M4315" t="s">
        <v>102</v>
      </c>
      <c r="N4315" s="50">
        <v>41560873</v>
      </c>
      <c r="O4315" s="51">
        <v>2332912</v>
      </c>
      <c r="P4315" t="s">
        <v>13921</v>
      </c>
      <c r="Q4315" t="s">
        <v>221</v>
      </c>
      <c r="R4315" t="s">
        <v>95</v>
      </c>
      <c r="S4315" s="49" t="str">
        <f>CONCATENATE(Tabla_Datos[[#This Row],[Nombre_Cliente]]," ",Tabla_Datos[[#This Row],[ApellidoPaterno_Cliente]]," ",Tabla_Datos[[#This Row],[ApellidoMaterno_Cliente]])</f>
        <v xml:space="preserve">CUADROS GOMEZ GUIDO  .  </v>
      </c>
      <c r="T4315" s="53">
        <f>DATE(Tabla_Datos[[#This Row],[tAnio]],Tabla_Datos[[#This Row],[tMes]],Tabla_Datos[[#This Row],[tDia]])</f>
        <v>40774</v>
      </c>
      <c r="U4315" s="53" t="str">
        <f>IF(Tabla_Datos[[#This Row],[cProvincia]]="LIMA","LIMA","PROVINCIA")</f>
        <v>PROVINCIA</v>
      </c>
      <c r="V4315" s="53" t="str">
        <f>MID(Tabla_Datos[[#This Row],[pTelefono]],1,SEARCH("-",Tabla_Datos[[#This Row],[pTelefono]],1)-1)</f>
        <v>54</v>
      </c>
      <c r="W4315" s="53" t="str">
        <f>MID(Tabla_Datos[[#This Row],[pTelefono]],SEARCH("-",Tabla_Datos[[#This Row],[pTelefono]],1)+1,LEN(Tabla_Datos[[#This Row],[pTelefono]]))</f>
        <v>959370815</v>
      </c>
      <c r="X4315" s="53" t="str">
        <f>CONCATENATE(Tabla_Datos[[#This Row],[TipUrb]]," ",Tabla_Datos[[#This Row],[Calle]]," ",Tabla_Datos[[#This Row],[NumCalle]])</f>
        <v>UR . 0</v>
      </c>
      <c r="Y4315" t="s">
        <v>106</v>
      </c>
      <c r="Z4315" t="s">
        <v>349</v>
      </c>
      <c r="AA4315" t="s">
        <v>350</v>
      </c>
      <c r="AB4315">
        <v>3</v>
      </c>
      <c r="AC4315" t="s">
        <v>95</v>
      </c>
      <c r="AD4315" t="s">
        <v>161</v>
      </c>
      <c r="AE4315" t="s">
        <v>950</v>
      </c>
      <c r="AF4315">
        <v>5</v>
      </c>
      <c r="AG4315" s="51">
        <v>40372340</v>
      </c>
      <c r="AH4315" t="s">
        <v>95</v>
      </c>
      <c r="AI4315">
        <v>1</v>
      </c>
      <c r="AJ4315">
        <v>1</v>
      </c>
      <c r="AK4315" t="s">
        <v>221</v>
      </c>
      <c r="AL4315">
        <v>0</v>
      </c>
    </row>
    <row r="4316" spans="1:38">
      <c r="A4316">
        <v>3286281</v>
      </c>
      <c r="B4316" t="s">
        <v>13922</v>
      </c>
      <c r="C4316" t="s">
        <v>19</v>
      </c>
      <c r="D4316" t="s">
        <v>143</v>
      </c>
      <c r="E4316">
        <v>2011</v>
      </c>
      <c r="F4316">
        <v>8</v>
      </c>
      <c r="G4316">
        <v>19</v>
      </c>
      <c r="H4316" t="s">
        <v>86</v>
      </c>
      <c r="I4316" t="s">
        <v>241</v>
      </c>
      <c r="J4316" t="s">
        <v>242</v>
      </c>
      <c r="K4316" t="s">
        <v>2610</v>
      </c>
      <c r="L4316" t="s">
        <v>86</v>
      </c>
      <c r="M4316" t="s">
        <v>148</v>
      </c>
      <c r="N4316" s="50">
        <v>41904269</v>
      </c>
      <c r="O4316" s="51">
        <v>2332433</v>
      </c>
      <c r="P4316" t="s">
        <v>13923</v>
      </c>
      <c r="Q4316" t="s">
        <v>4251</v>
      </c>
      <c r="R4316" t="s">
        <v>1597</v>
      </c>
      <c r="S4316" s="49" t="str">
        <f>CONCATENATE(Tabla_Datos[[#This Row],[Nombre_Cliente]]," ",Tabla_Datos[[#This Row],[ApellidoPaterno_Cliente]]," ",Tabla_Datos[[#This Row],[ApellidoMaterno_Cliente]])</f>
        <v>DANIXA DALILA VELASQUEZ SALVATIERRA</v>
      </c>
      <c r="T4316" s="53">
        <f>DATE(Tabla_Datos[[#This Row],[tAnio]],Tabla_Datos[[#This Row],[tMes]],Tabla_Datos[[#This Row],[tDia]])</f>
        <v>40774</v>
      </c>
      <c r="U4316" s="53" t="str">
        <f>IF(Tabla_Datos[[#This Row],[cProvincia]]="LIMA","LIMA","PROVINCIA")</f>
        <v>PROVINCIA</v>
      </c>
      <c r="V4316" s="53" t="str">
        <f>MID(Tabla_Datos[[#This Row],[pTelefono]],1,SEARCH("-",Tabla_Datos[[#This Row],[pTelefono]],1)-1)</f>
        <v>44</v>
      </c>
      <c r="W4316" s="53" t="str">
        <f>MID(Tabla_Datos[[#This Row],[pTelefono]],SEARCH("-",Tabla_Datos[[#This Row],[pTelefono]],1)+1,LEN(Tabla_Datos[[#This Row],[pTelefono]]))</f>
        <v>948100587</v>
      </c>
      <c r="X4316" s="53" t="str">
        <f>CONCATENATE(Tabla_Datos[[#This Row],[TipUrb]]," ",Tabla_Datos[[#This Row],[Calle]]," ",Tabla_Datos[[#This Row],[NumCalle]])</f>
        <v xml:space="preserve">  ANTENOR ORREGO 366</v>
      </c>
      <c r="Y4316" t="s">
        <v>246</v>
      </c>
      <c r="Z4316" t="s">
        <v>152</v>
      </c>
      <c r="AA4316" t="s">
        <v>153</v>
      </c>
      <c r="AB4316" t="s">
        <v>95</v>
      </c>
      <c r="AC4316" t="s">
        <v>95</v>
      </c>
      <c r="AD4316" t="s">
        <v>95</v>
      </c>
      <c r="AE4316" t="s">
        <v>95</v>
      </c>
      <c r="AF4316" t="s">
        <v>95</v>
      </c>
      <c r="AG4316" s="51">
        <v>73265068</v>
      </c>
      <c r="AH4316" t="s">
        <v>95</v>
      </c>
      <c r="AI4316">
        <v>1</v>
      </c>
      <c r="AJ4316">
        <v>1</v>
      </c>
      <c r="AK4316" t="s">
        <v>12096</v>
      </c>
      <c r="AL4316">
        <v>366</v>
      </c>
    </row>
    <row r="4317" spans="1:38">
      <c r="A4317">
        <v>3285710</v>
      </c>
      <c r="B4317" t="s">
        <v>13924</v>
      </c>
      <c r="C4317" t="s">
        <v>19</v>
      </c>
      <c r="D4317" t="s">
        <v>85</v>
      </c>
      <c r="E4317">
        <v>2011</v>
      </c>
      <c r="F4317">
        <v>8</v>
      </c>
      <c r="G4317">
        <v>19</v>
      </c>
      <c r="H4317" t="s">
        <v>144</v>
      </c>
      <c r="I4317" t="s">
        <v>16</v>
      </c>
      <c r="J4317" t="s">
        <v>16</v>
      </c>
      <c r="K4317" t="s">
        <v>277</v>
      </c>
      <c r="L4317" t="s">
        <v>86</v>
      </c>
      <c r="M4317" t="s">
        <v>88</v>
      </c>
      <c r="N4317" s="50">
        <v>8027381</v>
      </c>
      <c r="O4317" s="51">
        <v>2332164</v>
      </c>
      <c r="P4317" t="s">
        <v>13875</v>
      </c>
      <c r="Q4317" t="s">
        <v>4292</v>
      </c>
      <c r="R4317" t="s">
        <v>1389</v>
      </c>
      <c r="S4317" s="49" t="str">
        <f>CONCATENATE(Tabla_Datos[[#This Row],[Nombre_Cliente]]," ",Tabla_Datos[[#This Row],[ApellidoPaterno_Cliente]]," ",Tabla_Datos[[#This Row],[ApellidoMaterno_Cliente]])</f>
        <v>JOSE MARIANO RIVERO FERNANDEZ</v>
      </c>
      <c r="T4317" s="53">
        <f>DATE(Tabla_Datos[[#This Row],[tAnio]],Tabla_Datos[[#This Row],[tMes]],Tabla_Datos[[#This Row],[tDia]])</f>
        <v>40774</v>
      </c>
      <c r="U4317" s="53" t="str">
        <f>IF(Tabla_Datos[[#This Row],[cProvincia]]="LIMA","LIMA","PROVINCIA")</f>
        <v>LIMA</v>
      </c>
      <c r="V4317" s="53" t="str">
        <f>MID(Tabla_Datos[[#This Row],[pTelefono]],1,SEARCH("-",Tabla_Datos[[#This Row],[pTelefono]],1)-1)</f>
        <v>1</v>
      </c>
      <c r="W4317" s="53" t="str">
        <f>MID(Tabla_Datos[[#This Row],[pTelefono]],SEARCH("-",Tabla_Datos[[#This Row],[pTelefono]],1)+1,LEN(Tabla_Datos[[#This Row],[pTelefono]]))</f>
        <v>987633406</v>
      </c>
      <c r="X4317" s="53" t="str">
        <f>CONCATENATE(Tabla_Datos[[#This Row],[TipUrb]]," ",Tabla_Datos[[#This Row],[Calle]]," ",Tabla_Datos[[#This Row],[NumCalle]])</f>
        <v>AH DE ZELA FRANCISCO 0</v>
      </c>
      <c r="Y4317" t="s">
        <v>92</v>
      </c>
      <c r="Z4317" t="s">
        <v>122</v>
      </c>
      <c r="AA4317" t="s">
        <v>123</v>
      </c>
      <c r="AB4317" t="s">
        <v>95</v>
      </c>
      <c r="AC4317" t="s">
        <v>95</v>
      </c>
      <c r="AD4317" t="s">
        <v>96</v>
      </c>
      <c r="AE4317" t="s">
        <v>413</v>
      </c>
      <c r="AF4317">
        <v>20</v>
      </c>
      <c r="AG4317" s="51">
        <v>29201230</v>
      </c>
      <c r="AH4317" t="s">
        <v>95</v>
      </c>
      <c r="AI4317">
        <v>1</v>
      </c>
      <c r="AJ4317">
        <v>1</v>
      </c>
      <c r="AK4317" t="s">
        <v>13925</v>
      </c>
      <c r="AL4317">
        <v>0</v>
      </c>
    </row>
    <row r="4318" spans="1:38">
      <c r="A4318">
        <v>3287455</v>
      </c>
      <c r="B4318" t="s">
        <v>13926</v>
      </c>
      <c r="C4318" t="s">
        <v>18</v>
      </c>
      <c r="D4318" t="s">
        <v>85</v>
      </c>
      <c r="E4318">
        <v>2011</v>
      </c>
      <c r="F4318">
        <v>8</v>
      </c>
      <c r="G4318">
        <v>19</v>
      </c>
      <c r="H4318" t="s">
        <v>86</v>
      </c>
      <c r="I4318" t="s">
        <v>16</v>
      </c>
      <c r="J4318" t="s">
        <v>16</v>
      </c>
      <c r="K4318" t="s">
        <v>265</v>
      </c>
      <c r="L4318" t="s">
        <v>86</v>
      </c>
      <c r="M4318" t="s">
        <v>88</v>
      </c>
      <c r="N4318" s="50">
        <v>16791495</v>
      </c>
      <c r="O4318" s="51">
        <v>2333094</v>
      </c>
      <c r="P4318" t="s">
        <v>13927</v>
      </c>
      <c r="Q4318" t="s">
        <v>7805</v>
      </c>
      <c r="R4318" t="s">
        <v>403</v>
      </c>
      <c r="S4318" s="49" t="str">
        <f>CONCATENATE(Tabla_Datos[[#This Row],[Nombre_Cliente]]," ",Tabla_Datos[[#This Row],[ApellidoPaterno_Cliente]]," ",Tabla_Datos[[#This Row],[ApellidoMaterno_Cliente]])</f>
        <v xml:space="preserve">MIGUEL EDUARDO  LEON  AGUIRRE </v>
      </c>
      <c r="T4318" s="53">
        <f>DATE(Tabla_Datos[[#This Row],[tAnio]],Tabla_Datos[[#This Row],[tMes]],Tabla_Datos[[#This Row],[tDia]])</f>
        <v>40774</v>
      </c>
      <c r="U4318" s="53" t="str">
        <f>IF(Tabla_Datos[[#This Row],[cProvincia]]="LIMA","LIMA","PROVINCIA")</f>
        <v>LIMA</v>
      </c>
      <c r="V4318" s="53" t="str">
        <f>MID(Tabla_Datos[[#This Row],[pTelefono]],1,SEARCH("-",Tabla_Datos[[#This Row],[pTelefono]],1)-1)</f>
        <v>1</v>
      </c>
      <c r="W4318" s="53" t="str">
        <f>MID(Tabla_Datos[[#This Row],[pTelefono]],SEARCH("-",Tabla_Datos[[#This Row],[pTelefono]],1)+1,LEN(Tabla_Datos[[#This Row],[pTelefono]]))</f>
        <v>990590811 (1)</v>
      </c>
      <c r="X4318" s="53" t="str">
        <f>CONCATENATE(Tabla_Datos[[#This Row],[TipUrb]]," ",Tabla_Datos[[#This Row],[Calle]]," ",Tabla_Datos[[#This Row],[NumCalle]])</f>
        <v>UR LEONCIO PRADO 1020</v>
      </c>
      <c r="Y4318" t="s">
        <v>92</v>
      </c>
      <c r="Z4318" t="s">
        <v>93</v>
      </c>
      <c r="AA4318" t="s">
        <v>94</v>
      </c>
      <c r="AB4318" t="s">
        <v>95</v>
      </c>
      <c r="AC4318" t="s">
        <v>95</v>
      </c>
      <c r="AD4318" t="s">
        <v>161</v>
      </c>
      <c r="AE4318" t="s">
        <v>95</v>
      </c>
      <c r="AG4318" s="51">
        <v>7751273</v>
      </c>
      <c r="AI4318">
        <v>26</v>
      </c>
      <c r="AJ4318">
        <v>26</v>
      </c>
      <c r="AK4318" t="s">
        <v>222</v>
      </c>
      <c r="AL4318">
        <v>1020</v>
      </c>
    </row>
    <row r="4319" spans="1:38">
      <c r="A4319">
        <v>3286436</v>
      </c>
      <c r="B4319" t="s">
        <v>13928</v>
      </c>
      <c r="C4319" t="s">
        <v>20</v>
      </c>
      <c r="D4319" t="s">
        <v>143</v>
      </c>
      <c r="E4319">
        <v>2011</v>
      </c>
      <c r="F4319">
        <v>8</v>
      </c>
      <c r="G4319">
        <v>19</v>
      </c>
      <c r="H4319" t="s">
        <v>86</v>
      </c>
      <c r="I4319" t="s">
        <v>16</v>
      </c>
      <c r="J4319" t="s">
        <v>16</v>
      </c>
      <c r="K4319" t="s">
        <v>487</v>
      </c>
      <c r="L4319" t="s">
        <v>86</v>
      </c>
      <c r="M4319" t="s">
        <v>88</v>
      </c>
      <c r="N4319" s="50">
        <v>25533258</v>
      </c>
      <c r="O4319" s="51">
        <v>2332562</v>
      </c>
      <c r="P4319" t="s">
        <v>13929</v>
      </c>
      <c r="Q4319" t="s">
        <v>238</v>
      </c>
      <c r="R4319" t="s">
        <v>13930</v>
      </c>
      <c r="S4319" s="49" t="str">
        <f>CONCATENATE(Tabla_Datos[[#This Row],[Nombre_Cliente]]," ",Tabla_Datos[[#This Row],[ApellidoPaterno_Cliente]]," ",Tabla_Datos[[#This Row],[ApellidoMaterno_Cliente]])</f>
        <v>JHON EDWARD HUAMAN NACION</v>
      </c>
      <c r="T4319" s="53">
        <f>DATE(Tabla_Datos[[#This Row],[tAnio]],Tabla_Datos[[#This Row],[tMes]],Tabla_Datos[[#This Row],[tDia]])</f>
        <v>40774</v>
      </c>
      <c r="U4319" s="53" t="str">
        <f>IF(Tabla_Datos[[#This Row],[cProvincia]]="LIMA","LIMA","PROVINCIA")</f>
        <v>LIMA</v>
      </c>
      <c r="V4319" s="53" t="str">
        <f>MID(Tabla_Datos[[#This Row],[pTelefono]],1,SEARCH("-",Tabla_Datos[[#This Row],[pTelefono]],1)-1)</f>
        <v>1</v>
      </c>
      <c r="W4319" s="53" t="str">
        <f>MID(Tabla_Datos[[#This Row],[pTelefono]],SEARCH("-",Tabla_Datos[[#This Row],[pTelefono]],1)+1,LEN(Tabla_Datos[[#This Row],[pTelefono]]))</f>
        <v>980259253</v>
      </c>
      <c r="X4319" s="53" t="str">
        <f>CONCATENATE(Tabla_Datos[[#This Row],[TipUrb]]," ",Tabla_Datos[[#This Row],[Calle]]," ",Tabla_Datos[[#This Row],[NumCalle]])</f>
        <v>AH S/N 0</v>
      </c>
      <c r="Y4319" t="s">
        <v>92</v>
      </c>
      <c r="Z4319" t="s">
        <v>152</v>
      </c>
      <c r="AA4319" t="s">
        <v>153</v>
      </c>
      <c r="AB4319" t="s">
        <v>95</v>
      </c>
      <c r="AC4319" t="s">
        <v>95</v>
      </c>
      <c r="AD4319" t="s">
        <v>96</v>
      </c>
      <c r="AE4319">
        <v>37</v>
      </c>
      <c r="AF4319">
        <v>13</v>
      </c>
      <c r="AG4319" s="51">
        <v>41936867</v>
      </c>
      <c r="AH4319" t="s">
        <v>95</v>
      </c>
      <c r="AI4319">
        <v>1</v>
      </c>
      <c r="AJ4319">
        <v>1</v>
      </c>
      <c r="AK4319" t="s">
        <v>1146</v>
      </c>
      <c r="AL4319">
        <v>0</v>
      </c>
    </row>
    <row r="4320" spans="1:38">
      <c r="A4320">
        <v>3287491</v>
      </c>
      <c r="B4320" t="s">
        <v>13931</v>
      </c>
      <c r="C4320" t="s">
        <v>19</v>
      </c>
      <c r="D4320" t="s">
        <v>143</v>
      </c>
      <c r="E4320">
        <v>2011</v>
      </c>
      <c r="F4320">
        <v>8</v>
      </c>
      <c r="G4320">
        <v>19</v>
      </c>
      <c r="H4320" t="s">
        <v>86</v>
      </c>
      <c r="I4320" t="s">
        <v>759</v>
      </c>
      <c r="J4320" t="s">
        <v>759</v>
      </c>
      <c r="K4320" t="s">
        <v>6440</v>
      </c>
      <c r="L4320" t="s">
        <v>86</v>
      </c>
      <c r="M4320" t="s">
        <v>88</v>
      </c>
      <c r="N4320" s="50">
        <v>20000021</v>
      </c>
      <c r="O4320" s="51">
        <v>2333374</v>
      </c>
      <c r="P4320" t="s">
        <v>13932</v>
      </c>
      <c r="Q4320" t="s">
        <v>1651</v>
      </c>
      <c r="R4320" t="s">
        <v>4386</v>
      </c>
      <c r="S4320" s="49" t="str">
        <f>CONCATENATE(Tabla_Datos[[#This Row],[Nombre_Cliente]]," ",Tabla_Datos[[#This Row],[ApellidoPaterno_Cliente]]," ",Tabla_Datos[[#This Row],[ApellidoMaterno_Cliente]])</f>
        <v>CARLOS ANIBAL URIBE ANGULO</v>
      </c>
      <c r="T4320" s="53">
        <f>DATE(Tabla_Datos[[#This Row],[tAnio]],Tabla_Datos[[#This Row],[tMes]],Tabla_Datos[[#This Row],[tDia]])</f>
        <v>40774</v>
      </c>
      <c r="U4320" s="53" t="str">
        <f>IF(Tabla_Datos[[#This Row],[cProvincia]]="LIMA","LIMA","PROVINCIA")</f>
        <v>PROVINCIA</v>
      </c>
      <c r="V4320" s="53" t="str">
        <f>MID(Tabla_Datos[[#This Row],[pTelefono]],1,SEARCH("-",Tabla_Datos[[#This Row],[pTelefono]],1)-1)</f>
        <v>56</v>
      </c>
      <c r="W4320" s="53" t="str">
        <f>MID(Tabla_Datos[[#This Row],[pTelefono]],SEARCH("-",Tabla_Datos[[#This Row],[pTelefono]],1)+1,LEN(Tabla_Datos[[#This Row],[pTelefono]]))</f>
        <v>956670843</v>
      </c>
      <c r="X4320" s="53" t="str">
        <f>CONCATENATE(Tabla_Datos[[#This Row],[TipUrb]]," ",Tabla_Datos[[#This Row],[Calle]]," ",Tabla_Datos[[#This Row],[NumCalle]])</f>
        <v>- SAN MARTIN DE PORRAS 468</v>
      </c>
      <c r="Y4320" t="s">
        <v>759</v>
      </c>
      <c r="Z4320" t="s">
        <v>152</v>
      </c>
      <c r="AA4320" t="s">
        <v>153</v>
      </c>
      <c r="AB4320" t="s">
        <v>95</v>
      </c>
      <c r="AC4320">
        <v>1</v>
      </c>
      <c r="AD4320" t="s">
        <v>109</v>
      </c>
      <c r="AE4320" t="s">
        <v>95</v>
      </c>
      <c r="AF4320" t="s">
        <v>95</v>
      </c>
      <c r="AG4320" s="51">
        <v>21466184</v>
      </c>
      <c r="AH4320" t="s">
        <v>95</v>
      </c>
      <c r="AI4320">
        <v>1</v>
      </c>
      <c r="AJ4320">
        <v>1</v>
      </c>
      <c r="AK4320" t="s">
        <v>13933</v>
      </c>
      <c r="AL4320">
        <v>468</v>
      </c>
    </row>
    <row r="4321" spans="1:38">
      <c r="A4321">
        <v>3286720</v>
      </c>
      <c r="B4321" t="s">
        <v>13934</v>
      </c>
      <c r="C4321" t="s">
        <v>20</v>
      </c>
      <c r="D4321" t="s">
        <v>85</v>
      </c>
      <c r="E4321">
        <v>2011</v>
      </c>
      <c r="F4321">
        <v>8</v>
      </c>
      <c r="G4321">
        <v>19</v>
      </c>
      <c r="H4321" t="s">
        <v>86</v>
      </c>
      <c r="I4321" t="s">
        <v>16</v>
      </c>
      <c r="J4321" t="s">
        <v>16</v>
      </c>
      <c r="K4321" t="s">
        <v>567</v>
      </c>
      <c r="L4321" t="s">
        <v>86</v>
      </c>
      <c r="M4321" t="s">
        <v>88</v>
      </c>
      <c r="N4321" s="50">
        <v>9998472</v>
      </c>
      <c r="O4321" s="51">
        <v>2332794</v>
      </c>
      <c r="P4321" t="s">
        <v>13935</v>
      </c>
      <c r="Q4321" t="s">
        <v>13936</v>
      </c>
      <c r="R4321" t="s">
        <v>1101</v>
      </c>
      <c r="S4321" s="49" t="str">
        <f>CONCATENATE(Tabla_Datos[[#This Row],[Nombre_Cliente]]," ",Tabla_Datos[[#This Row],[ApellidoPaterno_Cliente]]," ",Tabla_Datos[[#This Row],[ApellidoMaterno_Cliente]])</f>
        <v>YNGRID GISSELLA ESTENOS TIRADO</v>
      </c>
      <c r="T4321" s="53">
        <f>DATE(Tabla_Datos[[#This Row],[tAnio]],Tabla_Datos[[#This Row],[tMes]],Tabla_Datos[[#This Row],[tDia]])</f>
        <v>40774</v>
      </c>
      <c r="U4321" s="53" t="str">
        <f>IF(Tabla_Datos[[#This Row],[cProvincia]]="LIMA","LIMA","PROVINCIA")</f>
        <v>LIMA</v>
      </c>
      <c r="V4321" s="53" t="str">
        <f>MID(Tabla_Datos[[#This Row],[pTelefono]],1,SEARCH("-",Tabla_Datos[[#This Row],[pTelefono]],1)-1)</f>
        <v>1</v>
      </c>
      <c r="W4321" s="53" t="str">
        <f>MID(Tabla_Datos[[#This Row],[pTelefono]],SEARCH("-",Tabla_Datos[[#This Row],[pTelefono]],1)+1,LEN(Tabla_Datos[[#This Row],[pTelefono]]))</f>
        <v>993591925</v>
      </c>
      <c r="X4321" s="53" t="str">
        <f>CONCATENATE(Tabla_Datos[[#This Row],[TipUrb]]," ",Tabla_Datos[[#This Row],[Calle]]," ",Tabla_Datos[[#This Row],[NumCalle]])</f>
        <v xml:space="preserve">  ARICA 634</v>
      </c>
      <c r="Y4321" t="s">
        <v>92</v>
      </c>
      <c r="Z4321" t="s">
        <v>122</v>
      </c>
      <c r="AA4321" t="s">
        <v>123</v>
      </c>
      <c r="AB4321">
        <v>1</v>
      </c>
      <c r="AC4321">
        <v>103</v>
      </c>
      <c r="AD4321" t="s">
        <v>95</v>
      </c>
      <c r="AE4321" t="s">
        <v>95</v>
      </c>
      <c r="AF4321" t="s">
        <v>95</v>
      </c>
      <c r="AG4321" s="51">
        <v>9926611</v>
      </c>
      <c r="AH4321" t="s">
        <v>95</v>
      </c>
      <c r="AI4321">
        <v>1</v>
      </c>
      <c r="AJ4321">
        <v>1</v>
      </c>
      <c r="AK4321" t="s">
        <v>954</v>
      </c>
      <c r="AL4321">
        <v>634</v>
      </c>
    </row>
    <row r="4322" spans="1:38">
      <c r="A4322">
        <v>3287283</v>
      </c>
      <c r="B4322" t="s">
        <v>13937</v>
      </c>
      <c r="C4322" t="s">
        <v>20</v>
      </c>
      <c r="D4322" t="s">
        <v>143</v>
      </c>
      <c r="E4322">
        <v>2011</v>
      </c>
      <c r="F4322">
        <v>8</v>
      </c>
      <c r="G4322">
        <v>19</v>
      </c>
      <c r="H4322" t="s">
        <v>86</v>
      </c>
      <c r="I4322" t="s">
        <v>300</v>
      </c>
      <c r="J4322" t="s">
        <v>535</v>
      </c>
      <c r="K4322" t="s">
        <v>916</v>
      </c>
      <c r="L4322" t="s">
        <v>86</v>
      </c>
      <c r="M4322" t="s">
        <v>148</v>
      </c>
      <c r="N4322" s="50">
        <v>5289792</v>
      </c>
      <c r="O4322" s="51">
        <v>2333245</v>
      </c>
      <c r="P4322" t="s">
        <v>13938</v>
      </c>
      <c r="Q4322" t="s">
        <v>781</v>
      </c>
      <c r="R4322" t="s">
        <v>10206</v>
      </c>
      <c r="S4322" s="49" t="str">
        <f>CONCATENATE(Tabla_Datos[[#This Row],[Nombre_Cliente]]," ",Tabla_Datos[[#This Row],[ApellidoPaterno_Cliente]]," ",Tabla_Datos[[#This Row],[ApellidoMaterno_Cliente]])</f>
        <v>AURORA ROJAS BARBARAN</v>
      </c>
      <c r="T4322" s="53">
        <f>DATE(Tabla_Datos[[#This Row],[tAnio]],Tabla_Datos[[#This Row],[tMes]],Tabla_Datos[[#This Row],[tDia]])</f>
        <v>40774</v>
      </c>
      <c r="U4322" s="53" t="str">
        <f>IF(Tabla_Datos[[#This Row],[cProvincia]]="LIMA","LIMA","PROVINCIA")</f>
        <v>PROVINCIA</v>
      </c>
      <c r="V4322" s="53" t="str">
        <f>MID(Tabla_Datos[[#This Row],[pTelefono]],1,SEARCH("-",Tabla_Datos[[#This Row],[pTelefono]],1)-1)</f>
        <v>65</v>
      </c>
      <c r="W4322" s="53" t="str">
        <f>MID(Tabla_Datos[[#This Row],[pTelefono]],SEARCH("-",Tabla_Datos[[#This Row],[pTelefono]],1)+1,LEN(Tabla_Datos[[#This Row],[pTelefono]]))</f>
        <v>65232255</v>
      </c>
      <c r="X4322" s="53" t="str">
        <f>CONCATENATE(Tabla_Datos[[#This Row],[TipUrb]]," ",Tabla_Datos[[#This Row],[Calle]]," ",Tabla_Datos[[#This Row],[NumCalle]])</f>
        <v>- RAMIREZ HURTADO 831</v>
      </c>
      <c r="Y4322" t="s">
        <v>305</v>
      </c>
      <c r="Z4322" t="s">
        <v>152</v>
      </c>
      <c r="AA4322" t="s">
        <v>153</v>
      </c>
      <c r="AB4322" t="s">
        <v>95</v>
      </c>
      <c r="AC4322" t="s">
        <v>95</v>
      </c>
      <c r="AD4322" t="s">
        <v>109</v>
      </c>
      <c r="AE4322" t="s">
        <v>95</v>
      </c>
      <c r="AF4322" t="s">
        <v>95</v>
      </c>
      <c r="AG4322" s="51">
        <v>5263400</v>
      </c>
      <c r="AH4322" t="s">
        <v>95</v>
      </c>
      <c r="AI4322">
        <v>1</v>
      </c>
      <c r="AJ4322">
        <v>1</v>
      </c>
      <c r="AK4322" t="s">
        <v>13939</v>
      </c>
      <c r="AL4322">
        <v>831</v>
      </c>
    </row>
    <row r="4323" spans="1:38">
      <c r="A4323">
        <v>3286753</v>
      </c>
      <c r="B4323" t="s">
        <v>13940</v>
      </c>
      <c r="C4323" t="s">
        <v>19</v>
      </c>
      <c r="D4323" t="s">
        <v>85</v>
      </c>
      <c r="E4323">
        <v>2011</v>
      </c>
      <c r="F4323">
        <v>8</v>
      </c>
      <c r="G4323">
        <v>19</v>
      </c>
      <c r="H4323" t="s">
        <v>86</v>
      </c>
      <c r="I4323" t="s">
        <v>16</v>
      </c>
      <c r="J4323" t="s">
        <v>16</v>
      </c>
      <c r="K4323" t="s">
        <v>112</v>
      </c>
      <c r="L4323" t="s">
        <v>86</v>
      </c>
      <c r="M4323" t="s">
        <v>88</v>
      </c>
      <c r="N4323" s="50">
        <v>10762376</v>
      </c>
      <c r="O4323" s="51">
        <v>2332820</v>
      </c>
      <c r="P4323" t="s">
        <v>13941</v>
      </c>
      <c r="Q4323" t="s">
        <v>2044</v>
      </c>
      <c r="R4323" t="s">
        <v>250</v>
      </c>
      <c r="S4323" s="49" t="str">
        <f>CONCATENATE(Tabla_Datos[[#This Row],[Nombre_Cliente]]," ",Tabla_Datos[[#This Row],[ApellidoPaterno_Cliente]]," ",Tabla_Datos[[#This Row],[ApellidoMaterno_Cliente]])</f>
        <v>DALILA PAUCAR ESPINOZA</v>
      </c>
      <c r="T4323" s="53">
        <f>DATE(Tabla_Datos[[#This Row],[tAnio]],Tabla_Datos[[#This Row],[tMes]],Tabla_Datos[[#This Row],[tDia]])</f>
        <v>40774</v>
      </c>
      <c r="U4323" s="53" t="str">
        <f>IF(Tabla_Datos[[#This Row],[cProvincia]]="LIMA","LIMA","PROVINCIA")</f>
        <v>LIMA</v>
      </c>
      <c r="V4323" s="53" t="str">
        <f>MID(Tabla_Datos[[#This Row],[pTelefono]],1,SEARCH("-",Tabla_Datos[[#This Row],[pTelefono]],1)-1)</f>
        <v>1</v>
      </c>
      <c r="W4323" s="53" t="str">
        <f>MID(Tabla_Datos[[#This Row],[pTelefono]],SEARCH("-",Tabla_Datos[[#This Row],[pTelefono]],1)+1,LEN(Tabla_Datos[[#This Row],[pTelefono]]))</f>
        <v>993455532</v>
      </c>
      <c r="X4323" s="53" t="str">
        <f>CONCATENATE(Tabla_Datos[[#This Row],[TipUrb]]," ",Tabla_Datos[[#This Row],[Calle]]," ",Tabla_Datos[[#This Row],[NumCalle]])</f>
        <v>UR LA HABANA 111</v>
      </c>
      <c r="Y4323" t="s">
        <v>92</v>
      </c>
      <c r="Z4323" t="s">
        <v>196</v>
      </c>
      <c r="AA4323" t="s">
        <v>197</v>
      </c>
      <c r="AB4323" t="s">
        <v>95</v>
      </c>
      <c r="AC4323">
        <v>101</v>
      </c>
      <c r="AD4323" t="s">
        <v>161</v>
      </c>
      <c r="AE4323" t="s">
        <v>95</v>
      </c>
      <c r="AF4323" t="s">
        <v>95</v>
      </c>
      <c r="AG4323" s="51">
        <v>21287528</v>
      </c>
      <c r="AH4323" t="s">
        <v>95</v>
      </c>
      <c r="AI4323">
        <v>1</v>
      </c>
      <c r="AJ4323">
        <v>1</v>
      </c>
      <c r="AK4323" t="s">
        <v>7532</v>
      </c>
      <c r="AL4323">
        <v>111</v>
      </c>
    </row>
    <row r="4324" spans="1:38">
      <c r="A4324">
        <v>3286844</v>
      </c>
      <c r="B4324" t="s">
        <v>13942</v>
      </c>
      <c r="C4324" t="s">
        <v>18</v>
      </c>
      <c r="D4324" t="s">
        <v>85</v>
      </c>
      <c r="E4324">
        <v>2011</v>
      </c>
      <c r="F4324">
        <v>8</v>
      </c>
      <c r="G4324">
        <v>19</v>
      </c>
      <c r="H4324" t="s">
        <v>86</v>
      </c>
      <c r="I4324" t="s">
        <v>16</v>
      </c>
      <c r="J4324" t="s">
        <v>16</v>
      </c>
      <c r="K4324" t="s">
        <v>16</v>
      </c>
      <c r="L4324" t="s">
        <v>86</v>
      </c>
      <c r="M4324" t="s">
        <v>88</v>
      </c>
      <c r="N4324" s="50">
        <v>80206245</v>
      </c>
      <c r="O4324" s="51">
        <v>2332870</v>
      </c>
      <c r="P4324" t="s">
        <v>13943</v>
      </c>
      <c r="Q4324" t="s">
        <v>13944</v>
      </c>
      <c r="R4324" t="s">
        <v>5873</v>
      </c>
      <c r="S4324" s="49" t="str">
        <f>CONCATENATE(Tabla_Datos[[#This Row],[Nombre_Cliente]]," ",Tabla_Datos[[#This Row],[ApellidoPaterno_Cliente]]," ",Tabla_Datos[[#This Row],[ApellidoMaterno_Cliente]])</f>
        <v xml:space="preserve">ELBA LEONOR  COSTA  ARCE </v>
      </c>
      <c r="T4324" s="53">
        <f>DATE(Tabla_Datos[[#This Row],[tAnio]],Tabla_Datos[[#This Row],[tMes]],Tabla_Datos[[#This Row],[tDia]])</f>
        <v>40774</v>
      </c>
      <c r="U4324" s="53" t="str">
        <f>IF(Tabla_Datos[[#This Row],[cProvincia]]="LIMA","LIMA","PROVINCIA")</f>
        <v>LIMA</v>
      </c>
      <c r="V4324" s="53" t="str">
        <f>MID(Tabla_Datos[[#This Row],[pTelefono]],1,SEARCH("-",Tabla_Datos[[#This Row],[pTelefono]],1)-1)</f>
        <v>1</v>
      </c>
      <c r="W4324" s="53" t="str">
        <f>MID(Tabla_Datos[[#This Row],[pTelefono]],SEARCH("-",Tabla_Datos[[#This Row],[pTelefono]],1)+1,LEN(Tabla_Datos[[#This Row],[pTelefono]]))</f>
        <v>3954405</v>
      </c>
      <c r="X4324" s="53" t="str">
        <f>CONCATENATE(Tabla_Datos[[#This Row],[TipUrb]]," ",Tabla_Datos[[#This Row],[Calle]]," ",Tabla_Datos[[#This Row],[NumCalle]])</f>
        <v>UR SAAVEDRA PIÑON, REYNALDO 2471</v>
      </c>
      <c r="Y4324" t="s">
        <v>92</v>
      </c>
      <c r="Z4324" t="s">
        <v>93</v>
      </c>
      <c r="AA4324" t="s">
        <v>94</v>
      </c>
      <c r="AB4324">
        <v>3</v>
      </c>
      <c r="AC4324">
        <v>305</v>
      </c>
      <c r="AD4324" t="s">
        <v>161</v>
      </c>
      <c r="AE4324" t="s">
        <v>95</v>
      </c>
      <c r="AG4324" s="51">
        <v>40867927</v>
      </c>
      <c r="AI4324">
        <v>26</v>
      </c>
      <c r="AJ4324">
        <v>26</v>
      </c>
      <c r="AK4324" t="s">
        <v>8728</v>
      </c>
      <c r="AL4324">
        <v>2471</v>
      </c>
    </row>
    <row r="4325" spans="1:38">
      <c r="A4325">
        <v>3287186</v>
      </c>
      <c r="B4325" t="s">
        <v>13945</v>
      </c>
      <c r="C4325" t="s">
        <v>20</v>
      </c>
      <c r="D4325" t="s">
        <v>143</v>
      </c>
      <c r="E4325">
        <v>2011</v>
      </c>
      <c r="F4325">
        <v>8</v>
      </c>
      <c r="G4325">
        <v>19</v>
      </c>
      <c r="H4325" t="s">
        <v>86</v>
      </c>
      <c r="I4325" t="s">
        <v>132</v>
      </c>
      <c r="J4325" t="s">
        <v>715</v>
      </c>
      <c r="K4325" t="s">
        <v>1686</v>
      </c>
      <c r="L4325" t="s">
        <v>86</v>
      </c>
      <c r="M4325" t="s">
        <v>133</v>
      </c>
      <c r="N4325" s="50">
        <v>44788291</v>
      </c>
      <c r="O4325" s="51">
        <v>2333168</v>
      </c>
      <c r="P4325" t="s">
        <v>13946</v>
      </c>
      <c r="Q4325" t="s">
        <v>8204</v>
      </c>
      <c r="R4325" t="s">
        <v>13947</v>
      </c>
      <c r="S4325" s="49" t="str">
        <f>CONCATENATE(Tabla_Datos[[#This Row],[Nombre_Cliente]]," ",Tabla_Datos[[#This Row],[ApellidoPaterno_Cliente]]," ",Tabla_Datos[[#This Row],[ApellidoMaterno_Cliente]])</f>
        <v>EMILIA PRADO DE AYALA</v>
      </c>
      <c r="T4325" s="53">
        <f>DATE(Tabla_Datos[[#This Row],[tAnio]],Tabla_Datos[[#This Row],[tMes]],Tabla_Datos[[#This Row],[tDia]])</f>
        <v>40774</v>
      </c>
      <c r="U4325" s="53" t="str">
        <f>IF(Tabla_Datos[[#This Row],[cProvincia]]="LIMA","LIMA","PROVINCIA")</f>
        <v>PROVINCIA</v>
      </c>
      <c r="V4325" s="53" t="str">
        <f>MID(Tabla_Datos[[#This Row],[pTelefono]],1,SEARCH("-",Tabla_Datos[[#This Row],[pTelefono]],1)-1)</f>
        <v>73</v>
      </c>
      <c r="W4325" s="53" t="str">
        <f>MID(Tabla_Datos[[#This Row],[pTelefono]],SEARCH("-",Tabla_Datos[[#This Row],[pTelefono]],1)+1,LEN(Tabla_Datos[[#This Row],[pTelefono]]))</f>
        <v>968876101</v>
      </c>
      <c r="X4325" s="53" t="str">
        <f>CONCATENATE(Tabla_Datos[[#This Row],[TipUrb]]," ",Tabla_Datos[[#This Row],[Calle]]," ",Tabla_Datos[[#This Row],[NumCalle]])</f>
        <v>- 71 17</v>
      </c>
      <c r="Y4325" t="s">
        <v>137</v>
      </c>
      <c r="Z4325" t="s">
        <v>152</v>
      </c>
      <c r="AA4325" t="s">
        <v>153</v>
      </c>
      <c r="AB4325" t="s">
        <v>95</v>
      </c>
      <c r="AC4325" t="s">
        <v>95</v>
      </c>
      <c r="AD4325" t="s">
        <v>109</v>
      </c>
      <c r="AE4325" t="s">
        <v>95</v>
      </c>
      <c r="AF4325" t="s">
        <v>95</v>
      </c>
      <c r="AG4325" s="51">
        <v>3888029</v>
      </c>
      <c r="AH4325" t="s">
        <v>95</v>
      </c>
      <c r="AI4325">
        <v>1</v>
      </c>
      <c r="AJ4325">
        <v>1</v>
      </c>
      <c r="AK4325">
        <v>71</v>
      </c>
      <c r="AL4325">
        <v>17</v>
      </c>
    </row>
    <row r="4326" spans="1:38">
      <c r="A4326">
        <v>3286090</v>
      </c>
      <c r="B4326" t="s">
        <v>13948</v>
      </c>
      <c r="C4326" t="s">
        <v>19</v>
      </c>
      <c r="D4326" t="s">
        <v>143</v>
      </c>
      <c r="E4326">
        <v>2011</v>
      </c>
      <c r="F4326">
        <v>8</v>
      </c>
      <c r="G4326">
        <v>19</v>
      </c>
      <c r="H4326" t="s">
        <v>86</v>
      </c>
      <c r="I4326" t="s">
        <v>132</v>
      </c>
      <c r="J4326" t="s">
        <v>132</v>
      </c>
      <c r="K4326" t="s">
        <v>1299</v>
      </c>
      <c r="L4326" t="s">
        <v>86</v>
      </c>
      <c r="M4326" t="s">
        <v>133</v>
      </c>
      <c r="N4326" s="50">
        <v>80221584</v>
      </c>
      <c r="O4326" s="51">
        <v>2332283</v>
      </c>
      <c r="P4326" t="s">
        <v>13949</v>
      </c>
      <c r="Q4326" t="s">
        <v>1211</v>
      </c>
      <c r="R4326" t="s">
        <v>9282</v>
      </c>
      <c r="S4326" s="49" t="str">
        <f>CONCATENATE(Tabla_Datos[[#This Row],[Nombre_Cliente]]," ",Tabla_Datos[[#This Row],[ApellidoPaterno_Cliente]]," ",Tabla_Datos[[#This Row],[ApellidoMaterno_Cliente]])</f>
        <v>ESTEFANIA DEL PILAR NAVARRO TIMANA</v>
      </c>
      <c r="T4326" s="53">
        <f>DATE(Tabla_Datos[[#This Row],[tAnio]],Tabla_Datos[[#This Row],[tMes]],Tabla_Datos[[#This Row],[tDia]])</f>
        <v>40774</v>
      </c>
      <c r="U4326" s="53" t="str">
        <f>IF(Tabla_Datos[[#This Row],[cProvincia]]="LIMA","LIMA","PROVINCIA")</f>
        <v>PROVINCIA</v>
      </c>
      <c r="V4326" s="53" t="str">
        <f>MID(Tabla_Datos[[#This Row],[pTelefono]],1,SEARCH("-",Tabla_Datos[[#This Row],[pTelefono]],1)-1)</f>
        <v>73</v>
      </c>
      <c r="W4326" s="53" t="str">
        <f>MID(Tabla_Datos[[#This Row],[pTelefono]],SEARCH("-",Tabla_Datos[[#This Row],[pTelefono]],1)+1,LEN(Tabla_Datos[[#This Row],[pTelefono]]))</f>
        <v>948063311</v>
      </c>
      <c r="X4326" s="53" t="str">
        <f>CONCATENATE(Tabla_Datos[[#This Row],[TipUrb]]," ",Tabla_Datos[[#This Row],[Calle]]," ",Tabla_Datos[[#This Row],[NumCalle]])</f>
        <v>AH . 0</v>
      </c>
      <c r="Y4326" t="s">
        <v>137</v>
      </c>
      <c r="Z4326" t="s">
        <v>152</v>
      </c>
      <c r="AA4326" t="s">
        <v>153</v>
      </c>
      <c r="AB4326" t="s">
        <v>95</v>
      </c>
      <c r="AC4326" t="s">
        <v>95</v>
      </c>
      <c r="AD4326" t="s">
        <v>96</v>
      </c>
      <c r="AE4326" t="s">
        <v>1302</v>
      </c>
      <c r="AF4326">
        <v>18</v>
      </c>
      <c r="AG4326" s="51">
        <v>47302950</v>
      </c>
      <c r="AH4326" t="s">
        <v>95</v>
      </c>
      <c r="AI4326">
        <v>1</v>
      </c>
      <c r="AJ4326">
        <v>1</v>
      </c>
      <c r="AK4326" t="s">
        <v>221</v>
      </c>
      <c r="AL4326">
        <v>0</v>
      </c>
    </row>
    <row r="4327" spans="1:38">
      <c r="A4327">
        <v>3287991</v>
      </c>
      <c r="B4327" t="s">
        <v>13950</v>
      </c>
      <c r="C4327" t="s">
        <v>18</v>
      </c>
      <c r="D4327" t="s">
        <v>892</v>
      </c>
      <c r="E4327">
        <v>2011</v>
      </c>
      <c r="F4327">
        <v>8</v>
      </c>
      <c r="G4327">
        <v>19</v>
      </c>
      <c r="H4327" t="s">
        <v>86</v>
      </c>
      <c r="I4327" t="s">
        <v>16</v>
      </c>
      <c r="J4327" t="s">
        <v>16</v>
      </c>
      <c r="K4327" t="s">
        <v>16</v>
      </c>
      <c r="L4327" t="s">
        <v>86</v>
      </c>
      <c r="M4327" t="s">
        <v>88</v>
      </c>
      <c r="N4327" s="50">
        <v>80206245</v>
      </c>
      <c r="O4327" s="51">
        <v>2333810</v>
      </c>
      <c r="P4327" t="s">
        <v>5265</v>
      </c>
      <c r="Q4327" t="s">
        <v>13951</v>
      </c>
      <c r="R4327" t="s">
        <v>5356</v>
      </c>
      <c r="S4327" s="49" t="str">
        <f>CONCATENATE(Tabla_Datos[[#This Row],[Nombre_Cliente]]," ",Tabla_Datos[[#This Row],[ApellidoPaterno_Cliente]]," ",Tabla_Datos[[#This Row],[ApellidoMaterno_Cliente]])</f>
        <v xml:space="preserve">JOSE UNZUETA  CUROTTO </v>
      </c>
      <c r="T4327" s="53">
        <f>DATE(Tabla_Datos[[#This Row],[tAnio]],Tabla_Datos[[#This Row],[tMes]],Tabla_Datos[[#This Row],[tDia]])</f>
        <v>40774</v>
      </c>
      <c r="U4327" s="53" t="str">
        <f>IF(Tabla_Datos[[#This Row],[cProvincia]]="LIMA","LIMA","PROVINCIA")</f>
        <v>LIMA</v>
      </c>
      <c r="V4327" s="53" t="str">
        <f>MID(Tabla_Datos[[#This Row],[pTelefono]],1,SEARCH("-",Tabla_Datos[[#This Row],[pTelefono]],1)-1)</f>
        <v>1</v>
      </c>
      <c r="W4327" s="53" t="str">
        <f>MID(Tabla_Datos[[#This Row],[pTelefono]],SEARCH("-",Tabla_Datos[[#This Row],[pTelefono]],1)+1,LEN(Tabla_Datos[[#This Row],[pTelefono]]))</f>
        <v>6592617</v>
      </c>
      <c r="X4327" s="53" t="str">
        <f>CONCATENATE(Tabla_Datos[[#This Row],[TipUrb]]," ",Tabla_Datos[[#This Row],[Calle]]," ",Tabla_Datos[[#This Row],[NumCalle]])</f>
        <v>UR SAAVEDRA PIÑON, REYNALDO 2445</v>
      </c>
      <c r="Y4327" t="s">
        <v>92</v>
      </c>
      <c r="Z4327" t="s">
        <v>93</v>
      </c>
      <c r="AA4327" t="s">
        <v>94</v>
      </c>
      <c r="AB4327" t="s">
        <v>95</v>
      </c>
      <c r="AC4327">
        <v>203</v>
      </c>
      <c r="AD4327" t="s">
        <v>161</v>
      </c>
      <c r="AE4327" t="s">
        <v>95</v>
      </c>
      <c r="AG4327" s="51">
        <v>22095607</v>
      </c>
      <c r="AI4327">
        <v>26</v>
      </c>
      <c r="AJ4327">
        <v>26</v>
      </c>
      <c r="AK4327" t="s">
        <v>8728</v>
      </c>
      <c r="AL4327">
        <v>2445</v>
      </c>
    </row>
    <row r="4328" spans="1:38">
      <c r="A4328">
        <v>3286470</v>
      </c>
      <c r="B4328" t="s">
        <v>13952</v>
      </c>
      <c r="C4328" t="s">
        <v>20</v>
      </c>
      <c r="D4328" t="s">
        <v>143</v>
      </c>
      <c r="E4328">
        <v>2011</v>
      </c>
      <c r="F4328">
        <v>8</v>
      </c>
      <c r="G4328">
        <v>19</v>
      </c>
      <c r="H4328" t="s">
        <v>86</v>
      </c>
      <c r="I4328" t="s">
        <v>132</v>
      </c>
      <c r="J4328" t="s">
        <v>425</v>
      </c>
      <c r="K4328" t="s">
        <v>425</v>
      </c>
      <c r="L4328" t="s">
        <v>86</v>
      </c>
      <c r="M4328" t="s">
        <v>133</v>
      </c>
      <c r="N4328" s="50">
        <v>42107237</v>
      </c>
      <c r="O4328" s="51">
        <v>2332591</v>
      </c>
      <c r="P4328" t="s">
        <v>13953</v>
      </c>
      <c r="Q4328" t="s">
        <v>296</v>
      </c>
      <c r="R4328" t="s">
        <v>251</v>
      </c>
      <c r="S4328" s="49" t="str">
        <f>CONCATENATE(Tabla_Datos[[#This Row],[Nombre_Cliente]]," ",Tabla_Datos[[#This Row],[ApellidoPaterno_Cliente]]," ",Tabla_Datos[[#This Row],[ApellidoMaterno_Cliente]])</f>
        <v>JESUS ISAEL MEDINA FARFAN</v>
      </c>
      <c r="T4328" s="53">
        <f>DATE(Tabla_Datos[[#This Row],[tAnio]],Tabla_Datos[[#This Row],[tMes]],Tabla_Datos[[#This Row],[tDia]])</f>
        <v>40774</v>
      </c>
      <c r="U4328" s="53" t="str">
        <f>IF(Tabla_Datos[[#This Row],[cProvincia]]="LIMA","LIMA","PROVINCIA")</f>
        <v>PROVINCIA</v>
      </c>
      <c r="V4328" s="53" t="str">
        <f>MID(Tabla_Datos[[#This Row],[pTelefono]],1,SEARCH("-",Tabla_Datos[[#This Row],[pTelefono]],1)-1)</f>
        <v>73</v>
      </c>
      <c r="W4328" s="53" t="str">
        <f>MID(Tabla_Datos[[#This Row],[pTelefono]],SEARCH("-",Tabla_Datos[[#This Row],[pTelefono]],1)+1,LEN(Tabla_Datos[[#This Row],[pTelefono]]))</f>
        <v>969158872</v>
      </c>
      <c r="X4328" s="53" t="str">
        <f>CONCATENATE(Tabla_Datos[[#This Row],[TipUrb]]," ",Tabla_Datos[[#This Row],[Calle]]," ",Tabla_Datos[[#This Row],[NumCalle]])</f>
        <v>PJ TOMAS ARELLANO 213</v>
      </c>
      <c r="Y4328" t="s">
        <v>137</v>
      </c>
      <c r="Z4328" t="s">
        <v>152</v>
      </c>
      <c r="AA4328" t="s">
        <v>153</v>
      </c>
      <c r="AB4328" t="s">
        <v>95</v>
      </c>
      <c r="AC4328" t="s">
        <v>95</v>
      </c>
      <c r="AD4328" t="s">
        <v>429</v>
      </c>
      <c r="AE4328" t="s">
        <v>95</v>
      </c>
      <c r="AF4328" t="s">
        <v>95</v>
      </c>
      <c r="AG4328" s="51">
        <v>41350145</v>
      </c>
      <c r="AH4328" t="s">
        <v>95</v>
      </c>
      <c r="AI4328">
        <v>1</v>
      </c>
      <c r="AJ4328">
        <v>1</v>
      </c>
      <c r="AK4328" t="s">
        <v>13954</v>
      </c>
      <c r="AL4328">
        <v>213</v>
      </c>
    </row>
    <row r="4329" spans="1:38">
      <c r="A4329">
        <v>3286709</v>
      </c>
      <c r="B4329" t="s">
        <v>13955</v>
      </c>
      <c r="C4329" t="s">
        <v>20</v>
      </c>
      <c r="D4329" t="s">
        <v>85</v>
      </c>
      <c r="E4329">
        <v>2011</v>
      </c>
      <c r="F4329">
        <v>8</v>
      </c>
      <c r="G4329">
        <v>19</v>
      </c>
      <c r="H4329" t="s">
        <v>86</v>
      </c>
      <c r="I4329" t="s">
        <v>16</v>
      </c>
      <c r="J4329" t="s">
        <v>16</v>
      </c>
      <c r="K4329" t="s">
        <v>633</v>
      </c>
      <c r="L4329" t="s">
        <v>86</v>
      </c>
      <c r="M4329" t="s">
        <v>88</v>
      </c>
      <c r="N4329" s="50">
        <v>25484312</v>
      </c>
      <c r="O4329" s="51">
        <v>2332785</v>
      </c>
      <c r="P4329" t="s">
        <v>13956</v>
      </c>
      <c r="Q4329" t="s">
        <v>1618</v>
      </c>
      <c r="R4329" t="s">
        <v>2751</v>
      </c>
      <c r="S4329" s="49" t="str">
        <f>CONCATENATE(Tabla_Datos[[#This Row],[Nombre_Cliente]]," ",Tabla_Datos[[#This Row],[ApellidoPaterno_Cliente]]," ",Tabla_Datos[[#This Row],[ApellidoMaterno_Cliente]])</f>
        <v>ADRIANO CLAVER CAYCHO CHUMPITAZ</v>
      </c>
      <c r="T4329" s="53">
        <f>DATE(Tabla_Datos[[#This Row],[tAnio]],Tabla_Datos[[#This Row],[tMes]],Tabla_Datos[[#This Row],[tDia]])</f>
        <v>40774</v>
      </c>
      <c r="U4329" s="53" t="str">
        <f>IF(Tabla_Datos[[#This Row],[cProvincia]]="LIMA","LIMA","PROVINCIA")</f>
        <v>LIMA</v>
      </c>
      <c r="V4329" s="53" t="str">
        <f>MID(Tabla_Datos[[#This Row],[pTelefono]],1,SEARCH("-",Tabla_Datos[[#This Row],[pTelefono]],1)-1)</f>
        <v>1</v>
      </c>
      <c r="W4329" s="53" t="str">
        <f>MID(Tabla_Datos[[#This Row],[pTelefono]],SEARCH("-",Tabla_Datos[[#This Row],[pTelefono]],1)+1,LEN(Tabla_Datos[[#This Row],[pTelefono]]))</f>
        <v>995659727</v>
      </c>
      <c r="X4329" s="53" t="str">
        <f>CONCATENATE(Tabla_Datos[[#This Row],[TipUrb]]," ",Tabla_Datos[[#This Row],[Calle]]," ",Tabla_Datos[[#This Row],[NumCalle]])</f>
        <v>UR 4 0</v>
      </c>
      <c r="Y4329" t="s">
        <v>92</v>
      </c>
      <c r="Z4329" t="s">
        <v>196</v>
      </c>
      <c r="AA4329" t="s">
        <v>197</v>
      </c>
      <c r="AB4329" t="s">
        <v>95</v>
      </c>
      <c r="AC4329" t="s">
        <v>95</v>
      </c>
      <c r="AD4329" t="s">
        <v>161</v>
      </c>
      <c r="AE4329" t="s">
        <v>1034</v>
      </c>
      <c r="AF4329">
        <v>18</v>
      </c>
      <c r="AG4329" s="51">
        <v>15392331</v>
      </c>
      <c r="AH4329" t="s">
        <v>95</v>
      </c>
      <c r="AI4329">
        <v>1</v>
      </c>
      <c r="AJ4329">
        <v>1</v>
      </c>
      <c r="AK4329">
        <v>4</v>
      </c>
      <c r="AL4329">
        <v>0</v>
      </c>
    </row>
    <row r="4330" spans="1:38">
      <c r="A4330">
        <v>3286877</v>
      </c>
      <c r="B4330" t="s">
        <v>13957</v>
      </c>
      <c r="C4330" t="s">
        <v>19</v>
      </c>
      <c r="D4330" t="s">
        <v>143</v>
      </c>
      <c r="E4330">
        <v>2011</v>
      </c>
      <c r="F4330">
        <v>8</v>
      </c>
      <c r="G4330">
        <v>19</v>
      </c>
      <c r="H4330" t="s">
        <v>86</v>
      </c>
      <c r="I4330" t="s">
        <v>587</v>
      </c>
      <c r="J4330" t="s">
        <v>587</v>
      </c>
      <c r="K4330" t="s">
        <v>587</v>
      </c>
      <c r="L4330" t="s">
        <v>86</v>
      </c>
      <c r="M4330" t="s">
        <v>102</v>
      </c>
      <c r="N4330" s="50">
        <v>41501400</v>
      </c>
      <c r="O4330" s="51">
        <v>2332922</v>
      </c>
      <c r="P4330" t="s">
        <v>13958</v>
      </c>
      <c r="Q4330" t="s">
        <v>13959</v>
      </c>
      <c r="R4330" t="s">
        <v>4251</v>
      </c>
      <c r="S4330" s="49" t="str">
        <f>CONCATENATE(Tabla_Datos[[#This Row],[Nombre_Cliente]]," ",Tabla_Datos[[#This Row],[ApellidoPaterno_Cliente]]," ",Tabla_Datos[[#This Row],[ApellidoMaterno_Cliente]])</f>
        <v>YENY YOLANDA LAQUI VELASQUEZ</v>
      </c>
      <c r="T4330" s="53">
        <f>DATE(Tabla_Datos[[#This Row],[tAnio]],Tabla_Datos[[#This Row],[tMes]],Tabla_Datos[[#This Row],[tDia]])</f>
        <v>40774</v>
      </c>
      <c r="U4330" s="53" t="str">
        <f>IF(Tabla_Datos[[#This Row],[cProvincia]]="LIMA","LIMA","PROVINCIA")</f>
        <v>PROVINCIA</v>
      </c>
      <c r="V4330" s="53" t="str">
        <f>MID(Tabla_Datos[[#This Row],[pTelefono]],1,SEARCH("-",Tabla_Datos[[#This Row],[pTelefono]],1)-1)</f>
        <v>52</v>
      </c>
      <c r="W4330" s="53" t="str">
        <f>MID(Tabla_Datos[[#This Row],[pTelefono]],SEARCH("-",Tabla_Datos[[#This Row],[pTelefono]],1)+1,LEN(Tabla_Datos[[#This Row],[pTelefono]]))</f>
        <v>952290134</v>
      </c>
      <c r="X4330" s="53" t="str">
        <f>CONCATENATE(Tabla_Datos[[#This Row],[TipUrb]]," ",Tabla_Datos[[#This Row],[Calle]]," ",Tabla_Datos[[#This Row],[NumCalle]])</f>
        <v>- AMAZONAS 1138</v>
      </c>
      <c r="Y4330" t="s">
        <v>590</v>
      </c>
      <c r="Z4330" t="s">
        <v>152</v>
      </c>
      <c r="AA4330" t="s">
        <v>153</v>
      </c>
      <c r="AB4330" t="s">
        <v>95</v>
      </c>
      <c r="AC4330" t="s">
        <v>95</v>
      </c>
      <c r="AD4330" t="s">
        <v>109</v>
      </c>
      <c r="AE4330" t="s">
        <v>95</v>
      </c>
      <c r="AF4330" t="s">
        <v>95</v>
      </c>
      <c r="AG4330" s="51">
        <v>41551613</v>
      </c>
      <c r="AH4330" t="s">
        <v>95</v>
      </c>
      <c r="AI4330">
        <v>1</v>
      </c>
      <c r="AJ4330">
        <v>1</v>
      </c>
      <c r="AK4330" t="s">
        <v>98</v>
      </c>
      <c r="AL4330">
        <v>1138</v>
      </c>
    </row>
    <row r="4331" spans="1:38">
      <c r="A4331">
        <v>3286550</v>
      </c>
      <c r="B4331" t="s">
        <v>13960</v>
      </c>
      <c r="C4331" t="s">
        <v>20</v>
      </c>
      <c r="D4331" t="s">
        <v>143</v>
      </c>
      <c r="E4331">
        <v>2011</v>
      </c>
      <c r="F4331">
        <v>8</v>
      </c>
      <c r="G4331">
        <v>19</v>
      </c>
      <c r="H4331" t="s">
        <v>86</v>
      </c>
      <c r="I4331" t="s">
        <v>300</v>
      </c>
      <c r="J4331" t="s">
        <v>535</v>
      </c>
      <c r="K4331" t="s">
        <v>916</v>
      </c>
      <c r="L4331" t="s">
        <v>86</v>
      </c>
      <c r="M4331" t="s">
        <v>148</v>
      </c>
      <c r="N4331" s="50">
        <v>45721840</v>
      </c>
      <c r="O4331" s="51">
        <v>2332658</v>
      </c>
      <c r="P4331" t="s">
        <v>13961</v>
      </c>
      <c r="Q4331" t="s">
        <v>1972</v>
      </c>
      <c r="R4331" t="s">
        <v>13962</v>
      </c>
      <c r="S4331" s="49" t="str">
        <f>CONCATENATE(Tabla_Datos[[#This Row],[Nombre_Cliente]]," ",Tabla_Datos[[#This Row],[ApellidoPaterno_Cliente]]," ",Tabla_Datos[[#This Row],[ApellidoMaterno_Cliente]])</f>
        <v>ZOILA TRINIDAD PAREDES DE RAMOS</v>
      </c>
      <c r="T4331" s="53">
        <f>DATE(Tabla_Datos[[#This Row],[tAnio]],Tabla_Datos[[#This Row],[tMes]],Tabla_Datos[[#This Row],[tDia]])</f>
        <v>40774</v>
      </c>
      <c r="U4331" s="53" t="str">
        <f>IF(Tabla_Datos[[#This Row],[cProvincia]]="LIMA","LIMA","PROVINCIA")</f>
        <v>PROVINCIA</v>
      </c>
      <c r="V4331" s="53" t="str">
        <f>MID(Tabla_Datos[[#This Row],[pTelefono]],1,SEARCH("-",Tabla_Datos[[#This Row],[pTelefono]],1)-1)</f>
        <v>65</v>
      </c>
      <c r="W4331" s="53" t="str">
        <f>MID(Tabla_Datos[[#This Row],[pTelefono]],SEARCH("-",Tabla_Datos[[#This Row],[pTelefono]],1)+1,LEN(Tabla_Datos[[#This Row],[pTelefono]]))</f>
        <v>965655203</v>
      </c>
      <c r="X4331" s="53" t="str">
        <f>CONCATENATE(Tabla_Datos[[#This Row],[TipUrb]]," ",Tabla_Datos[[#This Row],[Calle]]," ",Tabla_Datos[[#This Row],[NumCalle]])</f>
        <v>PJ CASTILLA 1127</v>
      </c>
      <c r="Y4331" t="s">
        <v>305</v>
      </c>
      <c r="Z4331" t="s">
        <v>152</v>
      </c>
      <c r="AA4331" t="s">
        <v>153</v>
      </c>
      <c r="AB4331" t="s">
        <v>95</v>
      </c>
      <c r="AC4331" t="s">
        <v>95</v>
      </c>
      <c r="AD4331" t="s">
        <v>429</v>
      </c>
      <c r="AE4331" t="s">
        <v>95</v>
      </c>
      <c r="AF4331" t="s">
        <v>95</v>
      </c>
      <c r="AG4331" s="51">
        <v>5273830</v>
      </c>
      <c r="AH4331" t="s">
        <v>95</v>
      </c>
      <c r="AI4331">
        <v>1</v>
      </c>
      <c r="AJ4331">
        <v>1</v>
      </c>
      <c r="AK4331" t="s">
        <v>1299</v>
      </c>
      <c r="AL4331">
        <v>1127</v>
      </c>
    </row>
    <row r="4332" spans="1:38">
      <c r="A4332">
        <v>3288088</v>
      </c>
      <c r="B4332" t="s">
        <v>13963</v>
      </c>
      <c r="C4332" t="s">
        <v>18</v>
      </c>
      <c r="D4332" t="s">
        <v>85</v>
      </c>
      <c r="E4332">
        <v>2011</v>
      </c>
      <c r="F4332">
        <v>8</v>
      </c>
      <c r="G4332">
        <v>19</v>
      </c>
      <c r="H4332" t="s">
        <v>86</v>
      </c>
      <c r="I4332" t="s">
        <v>16</v>
      </c>
      <c r="J4332" t="s">
        <v>16</v>
      </c>
      <c r="K4332" t="s">
        <v>487</v>
      </c>
      <c r="L4332" t="s">
        <v>86</v>
      </c>
      <c r="M4332" t="s">
        <v>88</v>
      </c>
      <c r="N4332" s="50">
        <v>7451074</v>
      </c>
      <c r="O4332" s="51">
        <v>2333915</v>
      </c>
      <c r="P4332" t="s">
        <v>1630</v>
      </c>
      <c r="Q4332" t="s">
        <v>13964</v>
      </c>
      <c r="R4332" t="s">
        <v>2828</v>
      </c>
      <c r="S4332" s="49" t="str">
        <f>CONCATENATE(Tabla_Datos[[#This Row],[Nombre_Cliente]]," ",Tabla_Datos[[#This Row],[ApellidoPaterno_Cliente]]," ",Tabla_Datos[[#This Row],[ApellidoMaterno_Cliente]])</f>
        <v xml:space="preserve">MARCO ANTONIO  LEANDRO  QUISPE </v>
      </c>
      <c r="T4332" s="53">
        <f>DATE(Tabla_Datos[[#This Row],[tAnio]],Tabla_Datos[[#This Row],[tMes]],Tabla_Datos[[#This Row],[tDia]])</f>
        <v>40774</v>
      </c>
      <c r="U4332" s="53" t="str">
        <f>IF(Tabla_Datos[[#This Row],[cProvincia]]="LIMA","LIMA","PROVINCIA")</f>
        <v>LIMA</v>
      </c>
      <c r="V4332" s="53" t="str">
        <f>MID(Tabla_Datos[[#This Row],[pTelefono]],1,SEARCH("-",Tabla_Datos[[#This Row],[pTelefono]],1)-1)</f>
        <v>1</v>
      </c>
      <c r="W4332" s="53" t="str">
        <f>MID(Tabla_Datos[[#This Row],[pTelefono]],SEARCH("-",Tabla_Datos[[#This Row],[pTelefono]],1)+1,LEN(Tabla_Datos[[#This Row],[pTelefono]]))</f>
        <v>942728323</v>
      </c>
      <c r="X4332" s="53" t="str">
        <f>CONCATENATE(Tabla_Datos[[#This Row],[TipUrb]]," ",Tabla_Datos[[#This Row],[Calle]]," ",Tabla_Datos[[#This Row],[NumCalle]])</f>
        <v>PJ   0</v>
      </c>
      <c r="Y4332" t="s">
        <v>92</v>
      </c>
      <c r="Z4332" t="s">
        <v>93</v>
      </c>
      <c r="AA4332" t="s">
        <v>94</v>
      </c>
      <c r="AB4332" t="s">
        <v>95</v>
      </c>
      <c r="AC4332" t="s">
        <v>95</v>
      </c>
      <c r="AD4332" t="s">
        <v>429</v>
      </c>
      <c r="AE4332" t="s">
        <v>4063</v>
      </c>
      <c r="AF4332">
        <v>41</v>
      </c>
      <c r="AG4332" s="51">
        <v>40564783</v>
      </c>
      <c r="AI4332">
        <v>36</v>
      </c>
      <c r="AJ4332">
        <v>36</v>
      </c>
      <c r="AK4332" t="s">
        <v>95</v>
      </c>
      <c r="AL4332">
        <v>0</v>
      </c>
    </row>
    <row r="4333" spans="1:38">
      <c r="A4333">
        <v>3287471</v>
      </c>
      <c r="B4333" t="s">
        <v>13965</v>
      </c>
      <c r="C4333" t="s">
        <v>18</v>
      </c>
      <c r="D4333" t="s">
        <v>85</v>
      </c>
      <c r="E4333">
        <v>2011</v>
      </c>
      <c r="F4333">
        <v>8</v>
      </c>
      <c r="G4333">
        <v>19</v>
      </c>
      <c r="H4333" t="s">
        <v>86</v>
      </c>
      <c r="I4333" t="s">
        <v>16</v>
      </c>
      <c r="J4333" t="s">
        <v>16</v>
      </c>
      <c r="K4333" t="s">
        <v>374</v>
      </c>
      <c r="L4333" t="s">
        <v>86</v>
      </c>
      <c r="M4333" t="s">
        <v>88</v>
      </c>
      <c r="N4333" s="50">
        <v>42643236</v>
      </c>
      <c r="O4333" s="51">
        <v>2333346</v>
      </c>
      <c r="P4333" t="s">
        <v>13966</v>
      </c>
      <c r="Q4333" t="s">
        <v>3582</v>
      </c>
      <c r="R4333" t="s">
        <v>550</v>
      </c>
      <c r="S4333" s="49" t="str">
        <f>CONCATENATE(Tabla_Datos[[#This Row],[Nombre_Cliente]]," ",Tabla_Datos[[#This Row],[ApellidoPaterno_Cliente]]," ",Tabla_Datos[[#This Row],[ApellidoMaterno_Cliente]])</f>
        <v>GITON  VARGAS  MENDOZA</v>
      </c>
      <c r="T4333" s="53">
        <f>DATE(Tabla_Datos[[#This Row],[tAnio]],Tabla_Datos[[#This Row],[tMes]],Tabla_Datos[[#This Row],[tDia]])</f>
        <v>40774</v>
      </c>
      <c r="U4333" s="53" t="str">
        <f>IF(Tabla_Datos[[#This Row],[cProvincia]]="LIMA","LIMA","PROVINCIA")</f>
        <v>LIMA</v>
      </c>
      <c r="V4333" s="53" t="str">
        <f>MID(Tabla_Datos[[#This Row],[pTelefono]],1,SEARCH("-",Tabla_Datos[[#This Row],[pTelefono]],1)-1)</f>
        <v>1</v>
      </c>
      <c r="W4333" s="53" t="str">
        <f>MID(Tabla_Datos[[#This Row],[pTelefono]],SEARCH("-",Tabla_Datos[[#This Row],[pTelefono]],1)+1,LEN(Tabla_Datos[[#This Row],[pTelefono]]))</f>
        <v>972721203</v>
      </c>
      <c r="X4333" s="53" t="str">
        <f>CONCATENATE(Tabla_Datos[[#This Row],[TipUrb]]," ",Tabla_Datos[[#This Row],[Calle]]," ",Tabla_Datos[[#This Row],[NumCalle]])</f>
        <v>UR EL CARMEN 0</v>
      </c>
      <c r="Y4333" t="s">
        <v>92</v>
      </c>
      <c r="Z4333" t="s">
        <v>93</v>
      </c>
      <c r="AA4333" t="s">
        <v>94</v>
      </c>
      <c r="AB4333" t="s">
        <v>95</v>
      </c>
      <c r="AC4333" t="s">
        <v>95</v>
      </c>
      <c r="AD4333" t="s">
        <v>161</v>
      </c>
      <c r="AE4333" t="s">
        <v>7468</v>
      </c>
      <c r="AF4333" t="s">
        <v>13967</v>
      </c>
      <c r="AG4333" s="51">
        <v>10103257</v>
      </c>
      <c r="AI4333">
        <v>36</v>
      </c>
      <c r="AJ4333">
        <v>36</v>
      </c>
      <c r="AK4333" t="s">
        <v>1029</v>
      </c>
      <c r="AL4333">
        <v>0</v>
      </c>
    </row>
    <row r="4334" spans="1:38">
      <c r="A4334">
        <v>3287548</v>
      </c>
      <c r="B4334" t="s">
        <v>13968</v>
      </c>
      <c r="C4334" t="s">
        <v>19</v>
      </c>
      <c r="D4334" t="s">
        <v>85</v>
      </c>
      <c r="E4334">
        <v>2011</v>
      </c>
      <c r="F4334">
        <v>8</v>
      </c>
      <c r="G4334">
        <v>19</v>
      </c>
      <c r="H4334" t="s">
        <v>86</v>
      </c>
      <c r="I4334" t="s">
        <v>355</v>
      </c>
      <c r="J4334" t="s">
        <v>355</v>
      </c>
      <c r="K4334" t="s">
        <v>355</v>
      </c>
      <c r="L4334" t="s">
        <v>86</v>
      </c>
      <c r="M4334" t="s">
        <v>594</v>
      </c>
      <c r="N4334" s="50">
        <v>31043641</v>
      </c>
      <c r="O4334" s="51">
        <v>2333429</v>
      </c>
      <c r="P4334" t="s">
        <v>13969</v>
      </c>
      <c r="Q4334" t="s">
        <v>822</v>
      </c>
      <c r="R4334" t="s">
        <v>279</v>
      </c>
      <c r="S4334" s="49" t="str">
        <f>CONCATENATE(Tabla_Datos[[#This Row],[Nombre_Cliente]]," ",Tabla_Datos[[#This Row],[ApellidoPaterno_Cliente]]," ",Tabla_Datos[[#This Row],[ApellidoMaterno_Cliente]])</f>
        <v>JULIO FRADY PALOMINO DIAZ</v>
      </c>
      <c r="T4334" s="53">
        <f>DATE(Tabla_Datos[[#This Row],[tAnio]],Tabla_Datos[[#This Row],[tMes]],Tabla_Datos[[#This Row],[tDia]])</f>
        <v>40774</v>
      </c>
      <c r="U4334" s="53" t="str">
        <f>IF(Tabla_Datos[[#This Row],[cProvincia]]="LIMA","LIMA","PROVINCIA")</f>
        <v>PROVINCIA</v>
      </c>
      <c r="V4334" s="53" t="str">
        <f>MID(Tabla_Datos[[#This Row],[pTelefono]],1,SEARCH("-",Tabla_Datos[[#This Row],[pTelefono]],1)-1)</f>
        <v>84</v>
      </c>
      <c r="W4334" s="53" t="str">
        <f>MID(Tabla_Datos[[#This Row],[pTelefono]],SEARCH("-",Tabla_Datos[[#This Row],[pTelefono]],1)+1,LEN(Tabla_Datos[[#This Row],[pTelefono]]))</f>
        <v>84228076</v>
      </c>
      <c r="X4334" s="53" t="str">
        <f>CONCATENATE(Tabla_Datos[[#This Row],[TipUrb]]," ",Tabla_Datos[[#This Row],[Calle]]," ",Tabla_Datos[[#This Row],[NumCalle]])</f>
        <v>- NAZARENAS 172</v>
      </c>
      <c r="Y4334" t="s">
        <v>360</v>
      </c>
      <c r="Z4334" t="s">
        <v>122</v>
      </c>
      <c r="AA4334" t="s">
        <v>123</v>
      </c>
      <c r="AB4334" t="s">
        <v>95</v>
      </c>
      <c r="AC4334" t="s">
        <v>95</v>
      </c>
      <c r="AD4334" t="s">
        <v>109</v>
      </c>
      <c r="AE4334" t="s">
        <v>95</v>
      </c>
      <c r="AF4334" t="s">
        <v>95</v>
      </c>
      <c r="AG4334" s="51">
        <v>23839400</v>
      </c>
      <c r="AH4334" t="s">
        <v>95</v>
      </c>
      <c r="AI4334">
        <v>1</v>
      </c>
      <c r="AJ4334">
        <v>1</v>
      </c>
      <c r="AK4334" t="s">
        <v>13970</v>
      </c>
      <c r="AL4334">
        <v>172</v>
      </c>
    </row>
    <row r="4335" spans="1:38">
      <c r="A4335">
        <v>3287879</v>
      </c>
      <c r="B4335" t="s">
        <v>13971</v>
      </c>
      <c r="C4335" t="s">
        <v>20</v>
      </c>
      <c r="D4335" t="s">
        <v>85</v>
      </c>
      <c r="E4335">
        <v>2011</v>
      </c>
      <c r="F4335">
        <v>8</v>
      </c>
      <c r="G4335">
        <v>19</v>
      </c>
      <c r="H4335" t="s">
        <v>86</v>
      </c>
      <c r="I4335" t="s">
        <v>16</v>
      </c>
      <c r="J4335" t="s">
        <v>16</v>
      </c>
      <c r="K4335" t="s">
        <v>438</v>
      </c>
      <c r="L4335" t="s">
        <v>86</v>
      </c>
      <c r="M4335" t="s">
        <v>88</v>
      </c>
      <c r="N4335" s="50">
        <v>43067493</v>
      </c>
      <c r="O4335" s="51">
        <v>2333719</v>
      </c>
      <c r="P4335" t="s">
        <v>4940</v>
      </c>
      <c r="Q4335" t="s">
        <v>13972</v>
      </c>
      <c r="R4335" t="s">
        <v>13973</v>
      </c>
      <c r="S4335" s="49" t="str">
        <f>CONCATENATE(Tabla_Datos[[#This Row],[Nombre_Cliente]]," ",Tabla_Datos[[#This Row],[ApellidoPaterno_Cliente]]," ",Tabla_Datos[[#This Row],[ApellidoMaterno_Cliente]])</f>
        <v>MARIA LUZ MONGE DE MOGOLLON</v>
      </c>
      <c r="T4335" s="53">
        <f>DATE(Tabla_Datos[[#This Row],[tAnio]],Tabla_Datos[[#This Row],[tMes]],Tabla_Datos[[#This Row],[tDia]])</f>
        <v>40774</v>
      </c>
      <c r="U4335" s="53" t="str">
        <f>IF(Tabla_Datos[[#This Row],[cProvincia]]="LIMA","LIMA","PROVINCIA")</f>
        <v>LIMA</v>
      </c>
      <c r="V4335" s="53" t="str">
        <f>MID(Tabla_Datos[[#This Row],[pTelefono]],1,SEARCH("-",Tabla_Datos[[#This Row],[pTelefono]],1)-1)</f>
        <v>1</v>
      </c>
      <c r="W4335" s="53" t="str">
        <f>MID(Tabla_Datos[[#This Row],[pTelefono]],SEARCH("-",Tabla_Datos[[#This Row],[pTelefono]],1)+1,LEN(Tabla_Datos[[#This Row],[pTelefono]]))</f>
        <v>997376355</v>
      </c>
      <c r="X4335" s="53" t="str">
        <f>CONCATENATE(Tabla_Datos[[#This Row],[TipUrb]]," ",Tabla_Datos[[#This Row],[Calle]]," ",Tabla_Datos[[#This Row],[NumCalle]])</f>
        <v xml:space="preserve">  COLQUE JORGE 0</v>
      </c>
      <c r="Y4335" t="s">
        <v>92</v>
      </c>
      <c r="Z4335" t="s">
        <v>122</v>
      </c>
      <c r="AA4335" t="s">
        <v>123</v>
      </c>
      <c r="AB4335" t="s">
        <v>95</v>
      </c>
      <c r="AC4335" t="s">
        <v>95</v>
      </c>
      <c r="AD4335" t="s">
        <v>95</v>
      </c>
      <c r="AE4335" t="s">
        <v>2759</v>
      </c>
      <c r="AF4335">
        <v>5</v>
      </c>
      <c r="AG4335" s="51">
        <v>25469079</v>
      </c>
      <c r="AH4335" t="s">
        <v>95</v>
      </c>
      <c r="AI4335">
        <v>1</v>
      </c>
      <c r="AJ4335">
        <v>1</v>
      </c>
      <c r="AK4335" t="s">
        <v>13974</v>
      </c>
      <c r="AL4335">
        <v>0</v>
      </c>
    </row>
    <row r="4336" spans="1:38">
      <c r="A4336">
        <v>3287562</v>
      </c>
      <c r="B4336" t="s">
        <v>13975</v>
      </c>
      <c r="C4336" t="s">
        <v>20</v>
      </c>
      <c r="D4336" t="s">
        <v>85</v>
      </c>
      <c r="E4336">
        <v>2011</v>
      </c>
      <c r="F4336">
        <v>8</v>
      </c>
      <c r="G4336">
        <v>19</v>
      </c>
      <c r="H4336" t="s">
        <v>86</v>
      </c>
      <c r="I4336" t="s">
        <v>16</v>
      </c>
      <c r="J4336" t="s">
        <v>16</v>
      </c>
      <c r="K4336" t="s">
        <v>192</v>
      </c>
      <c r="L4336" t="s">
        <v>86</v>
      </c>
      <c r="M4336" t="s">
        <v>88</v>
      </c>
      <c r="N4336" s="50">
        <v>20000021</v>
      </c>
      <c r="O4336" s="51">
        <v>2333444</v>
      </c>
      <c r="P4336" t="s">
        <v>4094</v>
      </c>
      <c r="Q4336" t="s">
        <v>13976</v>
      </c>
      <c r="R4336" t="s">
        <v>2054</v>
      </c>
      <c r="S4336" s="49" t="str">
        <f>CONCATENATE(Tabla_Datos[[#This Row],[Nombre_Cliente]]," ",Tabla_Datos[[#This Row],[ApellidoPaterno_Cliente]]," ",Tabla_Datos[[#This Row],[ApellidoMaterno_Cliente]])</f>
        <v>VIRGILIO VILLAGARAY MEZA</v>
      </c>
      <c r="T4336" s="53">
        <f>DATE(Tabla_Datos[[#This Row],[tAnio]],Tabla_Datos[[#This Row],[tMes]],Tabla_Datos[[#This Row],[tDia]])</f>
        <v>40774</v>
      </c>
      <c r="U4336" s="53" t="str">
        <f>IF(Tabla_Datos[[#This Row],[cProvincia]]="LIMA","LIMA","PROVINCIA")</f>
        <v>LIMA</v>
      </c>
      <c r="V4336" s="53" t="str">
        <f>MID(Tabla_Datos[[#This Row],[pTelefono]],1,SEARCH("-",Tabla_Datos[[#This Row],[pTelefono]],1)-1)</f>
        <v>1</v>
      </c>
      <c r="W4336" s="53" t="str">
        <f>MID(Tabla_Datos[[#This Row],[pTelefono]],SEARCH("-",Tabla_Datos[[#This Row],[pTelefono]],1)+1,LEN(Tabla_Datos[[#This Row],[pTelefono]]))</f>
        <v>995720310</v>
      </c>
      <c r="X4336" s="53" t="str">
        <f>CONCATENATE(Tabla_Datos[[#This Row],[TipUrb]]," ",Tabla_Datos[[#This Row],[Calle]]," ",Tabla_Datos[[#This Row],[NumCalle]])</f>
        <v xml:space="preserve">  PIZARRO FRANCISCO 745</v>
      </c>
      <c r="Y4336" t="s">
        <v>92</v>
      </c>
      <c r="Z4336" t="s">
        <v>122</v>
      </c>
      <c r="AA4336" t="s">
        <v>123</v>
      </c>
      <c r="AB4336" t="s">
        <v>95</v>
      </c>
      <c r="AC4336" t="s">
        <v>95</v>
      </c>
      <c r="AD4336" t="s">
        <v>95</v>
      </c>
      <c r="AE4336" t="s">
        <v>95</v>
      </c>
      <c r="AF4336" t="s">
        <v>95</v>
      </c>
      <c r="AG4336" s="51">
        <v>7059712</v>
      </c>
      <c r="AH4336" t="s">
        <v>95</v>
      </c>
      <c r="AI4336">
        <v>1</v>
      </c>
      <c r="AJ4336">
        <v>1</v>
      </c>
      <c r="AK4336" t="s">
        <v>4417</v>
      </c>
      <c r="AL4336">
        <v>745</v>
      </c>
    </row>
    <row r="4337" spans="1:38">
      <c r="A4337">
        <v>3287851</v>
      </c>
      <c r="B4337" t="s">
        <v>13977</v>
      </c>
      <c r="C4337" t="s">
        <v>20</v>
      </c>
      <c r="D4337" t="s">
        <v>143</v>
      </c>
      <c r="E4337">
        <v>2011</v>
      </c>
      <c r="F4337">
        <v>8</v>
      </c>
      <c r="G4337">
        <v>19</v>
      </c>
      <c r="H4337" t="s">
        <v>86</v>
      </c>
      <c r="I4337" t="s">
        <v>241</v>
      </c>
      <c r="J4337" t="s">
        <v>242</v>
      </c>
      <c r="K4337" t="s">
        <v>1316</v>
      </c>
      <c r="L4337" t="s">
        <v>86</v>
      </c>
      <c r="M4337" t="s">
        <v>148</v>
      </c>
      <c r="N4337" s="50">
        <v>18030191</v>
      </c>
      <c r="O4337" s="51">
        <v>2333692</v>
      </c>
      <c r="P4337" t="s">
        <v>13978</v>
      </c>
      <c r="Q4337" t="s">
        <v>13979</v>
      </c>
      <c r="R4337" t="s">
        <v>365</v>
      </c>
      <c r="S4337" s="49" t="str">
        <f>CONCATENATE(Tabla_Datos[[#This Row],[Nombre_Cliente]]," ",Tabla_Datos[[#This Row],[ApellidoPaterno_Cliente]]," ",Tabla_Datos[[#This Row],[ApellidoMaterno_Cliente]])</f>
        <v>SANTIAGO ATANACIO ARQUEROS RODRIGUEZ</v>
      </c>
      <c r="T4337" s="53">
        <f>DATE(Tabla_Datos[[#This Row],[tAnio]],Tabla_Datos[[#This Row],[tMes]],Tabla_Datos[[#This Row],[tDia]])</f>
        <v>40774</v>
      </c>
      <c r="U4337" s="53" t="str">
        <f>IF(Tabla_Datos[[#This Row],[cProvincia]]="LIMA","LIMA","PROVINCIA")</f>
        <v>PROVINCIA</v>
      </c>
      <c r="V4337" s="53" t="str">
        <f>MID(Tabla_Datos[[#This Row],[pTelefono]],1,SEARCH("-",Tabla_Datos[[#This Row],[pTelefono]],1)-1)</f>
        <v>44</v>
      </c>
      <c r="W4337" s="53" t="str">
        <f>MID(Tabla_Datos[[#This Row],[pTelefono]],SEARCH("-",Tabla_Datos[[#This Row],[pTelefono]],1)+1,LEN(Tabla_Datos[[#This Row],[pTelefono]]))</f>
        <v>949862446</v>
      </c>
      <c r="X4337" s="53" t="str">
        <f>CONCATENATE(Tabla_Datos[[#This Row],[TipUrb]]," ",Tabla_Datos[[#This Row],[Calle]]," ",Tabla_Datos[[#This Row],[NumCalle]])</f>
        <v>UR INDEPENDENCIA 467</v>
      </c>
      <c r="Y4337" t="s">
        <v>246</v>
      </c>
      <c r="Z4337" t="s">
        <v>152</v>
      </c>
      <c r="AA4337" t="s">
        <v>153</v>
      </c>
      <c r="AB4337" t="s">
        <v>95</v>
      </c>
      <c r="AC4337" t="s">
        <v>95</v>
      </c>
      <c r="AD4337" t="s">
        <v>161</v>
      </c>
      <c r="AE4337" t="s">
        <v>95</v>
      </c>
      <c r="AF4337" t="s">
        <v>95</v>
      </c>
      <c r="AG4337" s="51">
        <v>18007819</v>
      </c>
      <c r="AH4337" t="s">
        <v>95</v>
      </c>
      <c r="AI4337">
        <v>1</v>
      </c>
      <c r="AJ4337">
        <v>1</v>
      </c>
      <c r="AK4337" t="s">
        <v>147</v>
      </c>
      <c r="AL4337">
        <v>467</v>
      </c>
    </row>
    <row r="4338" spans="1:38">
      <c r="A4338">
        <v>3288084</v>
      </c>
      <c r="B4338" t="s">
        <v>13980</v>
      </c>
      <c r="C4338" t="s">
        <v>18</v>
      </c>
      <c r="D4338" t="s">
        <v>85</v>
      </c>
      <c r="E4338">
        <v>2011</v>
      </c>
      <c r="F4338">
        <v>8</v>
      </c>
      <c r="G4338">
        <v>19</v>
      </c>
      <c r="H4338" t="s">
        <v>86</v>
      </c>
      <c r="I4338" t="s">
        <v>16</v>
      </c>
      <c r="J4338" t="s">
        <v>16</v>
      </c>
      <c r="K4338" t="s">
        <v>165</v>
      </c>
      <c r="L4338" t="s">
        <v>86</v>
      </c>
      <c r="M4338" t="s">
        <v>88</v>
      </c>
      <c r="N4338" s="50">
        <v>6870085</v>
      </c>
      <c r="O4338" s="51">
        <v>2333886</v>
      </c>
      <c r="P4338" t="s">
        <v>1630</v>
      </c>
      <c r="Q4338" t="s">
        <v>13981</v>
      </c>
      <c r="R4338" t="s">
        <v>13471</v>
      </c>
      <c r="S4338" s="49" t="str">
        <f>CONCATENATE(Tabla_Datos[[#This Row],[Nombre_Cliente]]," ",Tabla_Datos[[#This Row],[ApellidoPaterno_Cliente]]," ",Tabla_Datos[[#This Row],[ApellidoMaterno_Cliente]])</f>
        <v xml:space="preserve">MARCO ANTONIO  MARENGO  HUAMANI </v>
      </c>
      <c r="T4338" s="53">
        <f>DATE(Tabla_Datos[[#This Row],[tAnio]],Tabla_Datos[[#This Row],[tMes]],Tabla_Datos[[#This Row],[tDia]])</f>
        <v>40774</v>
      </c>
      <c r="U4338" s="53" t="str">
        <f>IF(Tabla_Datos[[#This Row],[cProvincia]]="LIMA","LIMA","PROVINCIA")</f>
        <v>LIMA</v>
      </c>
      <c r="V4338" s="53" t="str">
        <f>MID(Tabla_Datos[[#This Row],[pTelefono]],1,SEARCH("-",Tabla_Datos[[#This Row],[pTelefono]],1)-1)</f>
        <v>1</v>
      </c>
      <c r="W4338" s="53" t="str">
        <f>MID(Tabla_Datos[[#This Row],[pTelefono]],SEARCH("-",Tabla_Datos[[#This Row],[pTelefono]],1)+1,LEN(Tabla_Datos[[#This Row],[pTelefono]]))</f>
        <v>5255317</v>
      </c>
      <c r="X4338" s="53" t="str">
        <f>CONCATENATE(Tabla_Datos[[#This Row],[TipUrb]]," ",Tabla_Datos[[#This Row],[Calle]]," ",Tabla_Datos[[#This Row],[NumCalle]])</f>
        <v>UR 24 112</v>
      </c>
      <c r="Y4338" t="s">
        <v>92</v>
      </c>
      <c r="Z4338" t="s">
        <v>93</v>
      </c>
      <c r="AA4338" t="s">
        <v>94</v>
      </c>
      <c r="AB4338" t="s">
        <v>95</v>
      </c>
      <c r="AC4338" t="s">
        <v>95</v>
      </c>
      <c r="AD4338" t="s">
        <v>161</v>
      </c>
      <c r="AE4338" t="s">
        <v>95</v>
      </c>
      <c r="AG4338" s="51">
        <v>45975244</v>
      </c>
      <c r="AI4338">
        <v>36</v>
      </c>
      <c r="AJ4338">
        <v>36</v>
      </c>
      <c r="AK4338">
        <v>24</v>
      </c>
      <c r="AL4338">
        <v>112</v>
      </c>
    </row>
    <row r="4339" spans="1:38">
      <c r="A4339">
        <v>3286663</v>
      </c>
      <c r="B4339" t="s">
        <v>13982</v>
      </c>
      <c r="C4339" t="s">
        <v>20</v>
      </c>
      <c r="D4339" t="s">
        <v>85</v>
      </c>
      <c r="E4339">
        <v>2011</v>
      </c>
      <c r="F4339">
        <v>8</v>
      </c>
      <c r="G4339">
        <v>19</v>
      </c>
      <c r="H4339" t="s">
        <v>144</v>
      </c>
      <c r="I4339" t="s">
        <v>145</v>
      </c>
      <c r="J4339" t="s">
        <v>469</v>
      </c>
      <c r="K4339" t="s">
        <v>991</v>
      </c>
      <c r="L4339" t="s">
        <v>144</v>
      </c>
      <c r="M4339" t="s">
        <v>88</v>
      </c>
      <c r="N4339" s="50">
        <v>20000030</v>
      </c>
      <c r="O4339" s="51">
        <v>2332750</v>
      </c>
      <c r="P4339" t="s">
        <v>13983</v>
      </c>
      <c r="Q4339" t="s">
        <v>6090</v>
      </c>
      <c r="R4339" t="s">
        <v>4559</v>
      </c>
      <c r="S4339" s="49" t="str">
        <f>CONCATENATE(Tabla_Datos[[#This Row],[Nombre_Cliente]]," ",Tabla_Datos[[#This Row],[ApellidoPaterno_Cliente]]," ",Tabla_Datos[[#This Row],[ApellidoMaterno_Cliente]])</f>
        <v>WALTER RAFAEL ARELLANO CARRANZA</v>
      </c>
      <c r="T4339" s="53">
        <f>DATE(Tabla_Datos[[#This Row],[tAnio]],Tabla_Datos[[#This Row],[tMes]],Tabla_Datos[[#This Row],[tDia]])</f>
        <v>40774</v>
      </c>
      <c r="U4339" s="53" t="str">
        <f>IF(Tabla_Datos[[#This Row],[cProvincia]]="LIMA","LIMA","PROVINCIA")</f>
        <v>PROVINCIA</v>
      </c>
      <c r="V4339" s="53" t="str">
        <f>MID(Tabla_Datos[[#This Row],[pTelefono]],1,SEARCH("-",Tabla_Datos[[#This Row],[pTelefono]],1)-1)</f>
        <v>43</v>
      </c>
      <c r="W4339" s="53" t="str">
        <f>MID(Tabla_Datos[[#This Row],[pTelefono]],SEARCH("-",Tabla_Datos[[#This Row],[pTelefono]],1)+1,LEN(Tabla_Datos[[#This Row],[pTelefono]]))</f>
        <v>950689240</v>
      </c>
      <c r="X4339" s="53" t="str">
        <f>CONCATENATE(Tabla_Datos[[#This Row],[TipUrb]]," ",Tabla_Datos[[#This Row],[Calle]]," ",Tabla_Datos[[#This Row],[NumCalle]])</f>
        <v>- . 0</v>
      </c>
      <c r="Y4339" t="s">
        <v>151</v>
      </c>
      <c r="Z4339" t="s">
        <v>122</v>
      </c>
      <c r="AA4339" t="s">
        <v>123</v>
      </c>
      <c r="AB4339" t="s">
        <v>95</v>
      </c>
      <c r="AC4339" t="s">
        <v>95</v>
      </c>
      <c r="AD4339" t="s">
        <v>109</v>
      </c>
      <c r="AE4339" t="s">
        <v>116</v>
      </c>
      <c r="AF4339">
        <v>9</v>
      </c>
      <c r="AG4339" s="51">
        <v>32875470</v>
      </c>
      <c r="AH4339" t="s">
        <v>95</v>
      </c>
      <c r="AI4339">
        <v>1</v>
      </c>
      <c r="AJ4339">
        <v>1</v>
      </c>
      <c r="AK4339" t="s">
        <v>221</v>
      </c>
      <c r="AL4339">
        <v>0</v>
      </c>
    </row>
    <row r="4340" spans="1:38">
      <c r="A4340">
        <v>3288391</v>
      </c>
      <c r="B4340" t="s">
        <v>13984</v>
      </c>
      <c r="C4340" t="s">
        <v>20</v>
      </c>
      <c r="D4340" t="s">
        <v>85</v>
      </c>
      <c r="E4340">
        <v>2011</v>
      </c>
      <c r="F4340">
        <v>8</v>
      </c>
      <c r="G4340">
        <v>19</v>
      </c>
      <c r="H4340" t="s">
        <v>86</v>
      </c>
      <c r="I4340" t="s">
        <v>16</v>
      </c>
      <c r="J4340" t="s">
        <v>16</v>
      </c>
      <c r="K4340" t="s">
        <v>147</v>
      </c>
      <c r="L4340" t="s">
        <v>86</v>
      </c>
      <c r="M4340" t="s">
        <v>88</v>
      </c>
      <c r="N4340" s="50">
        <v>7290616</v>
      </c>
      <c r="O4340" s="51">
        <v>2334171</v>
      </c>
      <c r="P4340" t="s">
        <v>13985</v>
      </c>
      <c r="Q4340" t="s">
        <v>2819</v>
      </c>
      <c r="R4340" t="s">
        <v>451</v>
      </c>
      <c r="S4340" s="49" t="str">
        <f>CONCATENATE(Tabla_Datos[[#This Row],[Nombre_Cliente]]," ",Tabla_Datos[[#This Row],[ApellidoPaterno_Cliente]]," ",Tabla_Datos[[#This Row],[ApellidoMaterno_Cliente]])</f>
        <v>ANGELA YESSENIA CANALES FLORES</v>
      </c>
      <c r="T4340" s="53">
        <f>DATE(Tabla_Datos[[#This Row],[tAnio]],Tabla_Datos[[#This Row],[tMes]],Tabla_Datos[[#This Row],[tDia]])</f>
        <v>40774</v>
      </c>
      <c r="U4340" s="53" t="str">
        <f>IF(Tabla_Datos[[#This Row],[cProvincia]]="LIMA","LIMA","PROVINCIA")</f>
        <v>LIMA</v>
      </c>
      <c r="V4340" s="53" t="str">
        <f>MID(Tabla_Datos[[#This Row],[pTelefono]],1,SEARCH("-",Tabla_Datos[[#This Row],[pTelefono]],1)-1)</f>
        <v>1</v>
      </c>
      <c r="W4340" s="53" t="str">
        <f>MID(Tabla_Datos[[#This Row],[pTelefono]],SEARCH("-",Tabla_Datos[[#This Row],[pTelefono]],1)+1,LEN(Tabla_Datos[[#This Row],[pTelefono]]))</f>
        <v>987391228</v>
      </c>
      <c r="X4340" s="53" t="str">
        <f>CONCATENATE(Tabla_Datos[[#This Row],[TipUrb]]," ",Tabla_Datos[[#This Row],[Calle]]," ",Tabla_Datos[[#This Row],[NumCalle]])</f>
        <v>UR WIRACOCHA 184</v>
      </c>
      <c r="Y4340" t="s">
        <v>92</v>
      </c>
      <c r="Z4340" t="s">
        <v>122</v>
      </c>
      <c r="AA4340" t="s">
        <v>123</v>
      </c>
      <c r="AB4340" t="s">
        <v>95</v>
      </c>
      <c r="AC4340" t="s">
        <v>95</v>
      </c>
      <c r="AD4340" t="s">
        <v>161</v>
      </c>
      <c r="AE4340" t="s">
        <v>95</v>
      </c>
      <c r="AF4340" t="s">
        <v>95</v>
      </c>
      <c r="AG4340" s="51">
        <v>10762427</v>
      </c>
      <c r="AH4340" t="s">
        <v>95</v>
      </c>
      <c r="AI4340">
        <v>1</v>
      </c>
      <c r="AJ4340">
        <v>1</v>
      </c>
      <c r="AK4340" t="s">
        <v>817</v>
      </c>
      <c r="AL4340">
        <v>184</v>
      </c>
    </row>
    <row r="4341" spans="1:38">
      <c r="A4341">
        <v>3284468</v>
      </c>
      <c r="B4341" t="s">
        <v>13986</v>
      </c>
      <c r="C4341" t="s">
        <v>18</v>
      </c>
      <c r="D4341" t="s">
        <v>143</v>
      </c>
      <c r="E4341">
        <v>2011</v>
      </c>
      <c r="F4341">
        <v>8</v>
      </c>
      <c r="G4341">
        <v>19</v>
      </c>
      <c r="H4341" t="s">
        <v>86</v>
      </c>
      <c r="I4341" t="s">
        <v>241</v>
      </c>
      <c r="J4341" t="s">
        <v>242</v>
      </c>
      <c r="K4341" t="s">
        <v>2610</v>
      </c>
      <c r="L4341" t="s">
        <v>86</v>
      </c>
      <c r="M4341" t="s">
        <v>148</v>
      </c>
      <c r="N4341" s="50">
        <v>41520583</v>
      </c>
      <c r="O4341" s="51">
        <v>258832</v>
      </c>
      <c r="P4341" t="s">
        <v>1694</v>
      </c>
      <c r="Q4341" t="s">
        <v>13987</v>
      </c>
      <c r="R4341" t="s">
        <v>95</v>
      </c>
      <c r="S4341" s="49" t="str">
        <f>CONCATENATE(Tabla_Datos[[#This Row],[Nombre_Cliente]]," ",Tabla_Datos[[#This Row],[ApellidoPaterno_Cliente]]," ",Tabla_Datos[[#This Row],[ApellidoMaterno_Cliente]])</f>
        <v xml:space="preserve">RAUL AGUILAR CHANG  </v>
      </c>
      <c r="T4341" s="53">
        <f>DATE(Tabla_Datos[[#This Row],[tAnio]],Tabla_Datos[[#This Row],[tMes]],Tabla_Datos[[#This Row],[tDia]])</f>
        <v>40774</v>
      </c>
      <c r="U4341" s="53" t="str">
        <f>IF(Tabla_Datos[[#This Row],[cProvincia]]="LIMA","LIMA","PROVINCIA")</f>
        <v>PROVINCIA</v>
      </c>
      <c r="V4341" s="53" t="str">
        <f>MID(Tabla_Datos[[#This Row],[pTelefono]],1,SEARCH("-",Tabla_Datos[[#This Row],[pTelefono]],1)-1)</f>
        <v>44</v>
      </c>
      <c r="W4341" s="53" t="str">
        <f>MID(Tabla_Datos[[#This Row],[pTelefono]],SEARCH("-",Tabla_Datos[[#This Row],[pTelefono]],1)+1,LEN(Tabla_Datos[[#This Row],[pTelefono]]))</f>
        <v>250808</v>
      </c>
      <c r="X4341" s="53" t="str">
        <f>CONCATENATE(Tabla_Datos[[#This Row],[TipUrb]]," ",Tabla_Datos[[#This Row],[Calle]]," ",Tabla_Datos[[#This Row],[NumCalle]])</f>
        <v>UR LAS CAPULLANAS 0</v>
      </c>
      <c r="Y4341" t="s">
        <v>246</v>
      </c>
      <c r="Z4341" t="s">
        <v>181</v>
      </c>
      <c r="AA4341" t="s">
        <v>182</v>
      </c>
      <c r="AB4341">
        <v>2</v>
      </c>
      <c r="AC4341">
        <v>202</v>
      </c>
      <c r="AD4341" t="s">
        <v>161</v>
      </c>
      <c r="AE4341" t="s">
        <v>500</v>
      </c>
      <c r="AF4341">
        <v>1</v>
      </c>
      <c r="AG4341" s="51">
        <v>18097827</v>
      </c>
      <c r="AI4341">
        <v>72</v>
      </c>
      <c r="AJ4341">
        <v>72</v>
      </c>
      <c r="AK4341" t="s">
        <v>13988</v>
      </c>
      <c r="AL4341">
        <v>0</v>
      </c>
    </row>
    <row r="4342" spans="1:38">
      <c r="A4342">
        <v>3283124</v>
      </c>
      <c r="B4342" t="s">
        <v>13989</v>
      </c>
      <c r="C4342" t="s">
        <v>20</v>
      </c>
      <c r="D4342" t="s">
        <v>85</v>
      </c>
      <c r="E4342">
        <v>2011</v>
      </c>
      <c r="F4342">
        <v>8</v>
      </c>
      <c r="G4342">
        <v>19</v>
      </c>
      <c r="H4342" t="s">
        <v>86</v>
      </c>
      <c r="I4342" t="s">
        <v>16</v>
      </c>
      <c r="J4342" t="s">
        <v>16</v>
      </c>
      <c r="K4342" t="s">
        <v>157</v>
      </c>
      <c r="L4342" t="s">
        <v>86</v>
      </c>
      <c r="M4342" t="s">
        <v>88</v>
      </c>
      <c r="N4342" s="50">
        <v>43434414</v>
      </c>
      <c r="O4342" s="51">
        <v>311122</v>
      </c>
      <c r="P4342" t="s">
        <v>10322</v>
      </c>
      <c r="Q4342" t="s">
        <v>13990</v>
      </c>
      <c r="R4342" t="s">
        <v>95</v>
      </c>
      <c r="S4342" s="49" t="str">
        <f>CONCATENATE(Tabla_Datos[[#This Row],[Nombre_Cliente]]," ",Tabla_Datos[[#This Row],[ApellidoPaterno_Cliente]]," ",Tabla_Datos[[#This Row],[ApellidoMaterno_Cliente]])</f>
        <v xml:space="preserve">MIRIAN HUAPAYA DE REVILLA  </v>
      </c>
      <c r="T4342" s="53">
        <f>DATE(Tabla_Datos[[#This Row],[tAnio]],Tabla_Datos[[#This Row],[tMes]],Tabla_Datos[[#This Row],[tDia]])</f>
        <v>40774</v>
      </c>
      <c r="U4342" s="53" t="str">
        <f>IF(Tabla_Datos[[#This Row],[cProvincia]]="LIMA","LIMA","PROVINCIA")</f>
        <v>LIMA</v>
      </c>
      <c r="V4342" s="53" t="str">
        <f>MID(Tabla_Datos[[#This Row],[pTelefono]],1,SEARCH("-",Tabla_Datos[[#This Row],[pTelefono]],1)-1)</f>
        <v>1</v>
      </c>
      <c r="W4342" s="53" t="str">
        <f>MID(Tabla_Datos[[#This Row],[pTelefono]],SEARCH("-",Tabla_Datos[[#This Row],[pTelefono]],1)+1,LEN(Tabla_Datos[[#This Row],[pTelefono]]))</f>
        <v>5685543</v>
      </c>
      <c r="X4342" s="53" t="str">
        <f>CONCATENATE(Tabla_Datos[[#This Row],[TipUrb]]," ",Tabla_Datos[[#This Row],[Calle]]," ",Tabla_Datos[[#This Row],[NumCalle]])</f>
        <v>UR APURIMAC 3225</v>
      </c>
      <c r="Y4342" t="s">
        <v>92</v>
      </c>
      <c r="Z4342" t="s">
        <v>122</v>
      </c>
      <c r="AA4342" t="s">
        <v>123</v>
      </c>
      <c r="AB4342">
        <v>2</v>
      </c>
      <c r="AC4342" t="s">
        <v>95</v>
      </c>
      <c r="AD4342" t="s">
        <v>161</v>
      </c>
      <c r="AE4342" t="s">
        <v>95</v>
      </c>
      <c r="AF4342" t="s">
        <v>95</v>
      </c>
      <c r="AG4342" s="51">
        <v>7270492</v>
      </c>
      <c r="AI4342">
        <v>1</v>
      </c>
      <c r="AJ4342">
        <v>1</v>
      </c>
      <c r="AK4342" t="s">
        <v>607</v>
      </c>
      <c r="AL4342">
        <v>3225</v>
      </c>
    </row>
    <row r="4343" spans="1:38">
      <c r="A4343">
        <v>3277280</v>
      </c>
      <c r="B4343" t="s">
        <v>13991</v>
      </c>
      <c r="C4343" t="s">
        <v>18</v>
      </c>
      <c r="D4343" t="s">
        <v>85</v>
      </c>
      <c r="E4343">
        <v>2011</v>
      </c>
      <c r="F4343">
        <v>8</v>
      </c>
      <c r="G4343">
        <v>19</v>
      </c>
      <c r="H4343" t="s">
        <v>86</v>
      </c>
      <c r="I4343" t="s">
        <v>100</v>
      </c>
      <c r="J4343" t="s">
        <v>100</v>
      </c>
      <c r="K4343" t="s">
        <v>492</v>
      </c>
      <c r="L4343" t="s">
        <v>86</v>
      </c>
      <c r="M4343" t="s">
        <v>102</v>
      </c>
      <c r="N4343" s="50">
        <v>45485857</v>
      </c>
      <c r="O4343" s="51">
        <v>513283</v>
      </c>
      <c r="P4343" t="s">
        <v>10577</v>
      </c>
      <c r="Q4343" t="s">
        <v>13992</v>
      </c>
      <c r="R4343" t="s">
        <v>13993</v>
      </c>
      <c r="S4343" s="49" t="str">
        <f>CONCATENATE(Tabla_Datos[[#This Row],[Nombre_Cliente]]," ",Tabla_Datos[[#This Row],[ApellidoPaterno_Cliente]]," ",Tabla_Datos[[#This Row],[ApellidoMaterno_Cliente]])</f>
        <v>GERMAN AYAMANI SUNI</v>
      </c>
      <c r="T4343" s="53">
        <f>DATE(Tabla_Datos[[#This Row],[tAnio]],Tabla_Datos[[#This Row],[tMes]],Tabla_Datos[[#This Row],[tDia]])</f>
        <v>40774</v>
      </c>
      <c r="U4343" s="53" t="str">
        <f>IF(Tabla_Datos[[#This Row],[cProvincia]]="LIMA","LIMA","PROVINCIA")</f>
        <v>PROVINCIA</v>
      </c>
      <c r="V4343" s="53" t="str">
        <f>MID(Tabla_Datos[[#This Row],[pTelefono]],1,SEARCH("-",Tabla_Datos[[#This Row],[pTelefono]],1)-1)</f>
        <v>54</v>
      </c>
      <c r="W4343" s="53" t="str">
        <f>MID(Tabla_Datos[[#This Row],[pTelefono]],SEARCH("-",Tabla_Datos[[#This Row],[pTelefono]],1)+1,LEN(Tabla_Datos[[#This Row],[pTelefono]]))</f>
        <v>9650859</v>
      </c>
      <c r="X4343" s="53" t="str">
        <f>CONCATENATE(Tabla_Datos[[#This Row],[TipUrb]]," ",Tabla_Datos[[#This Row],[Calle]]," ",Tabla_Datos[[#This Row],[NumCalle]])</f>
        <v>- GOYENECHE 109</v>
      </c>
      <c r="Y4343" t="s">
        <v>106</v>
      </c>
      <c r="Z4343" t="s">
        <v>93</v>
      </c>
      <c r="AA4343" t="s">
        <v>94</v>
      </c>
      <c r="AB4343" t="s">
        <v>95</v>
      </c>
      <c r="AC4343" t="s">
        <v>95</v>
      </c>
      <c r="AD4343" t="s">
        <v>109</v>
      </c>
      <c r="AE4343" t="s">
        <v>95</v>
      </c>
      <c r="AG4343" s="51">
        <v>29414043</v>
      </c>
      <c r="AI4343">
        <v>26</v>
      </c>
      <c r="AJ4343">
        <v>26</v>
      </c>
      <c r="AK4343" t="s">
        <v>858</v>
      </c>
      <c r="AL4343">
        <v>109</v>
      </c>
    </row>
    <row r="4344" spans="1:38">
      <c r="A4344">
        <v>3278435</v>
      </c>
      <c r="B4344" t="s">
        <v>13994</v>
      </c>
      <c r="C4344" t="s">
        <v>19</v>
      </c>
      <c r="D4344" t="s">
        <v>85</v>
      </c>
      <c r="E4344">
        <v>2011</v>
      </c>
      <c r="F4344">
        <v>8</v>
      </c>
      <c r="G4344">
        <v>19</v>
      </c>
      <c r="H4344" t="s">
        <v>86</v>
      </c>
      <c r="I4344" t="s">
        <v>16</v>
      </c>
      <c r="J4344" t="s">
        <v>16</v>
      </c>
      <c r="K4344" t="s">
        <v>1094</v>
      </c>
      <c r="L4344" t="s">
        <v>86</v>
      </c>
      <c r="M4344" t="s">
        <v>88</v>
      </c>
      <c r="N4344" s="50">
        <v>43589735</v>
      </c>
      <c r="O4344" s="51">
        <v>555234</v>
      </c>
      <c r="P4344" t="s">
        <v>2465</v>
      </c>
      <c r="Q4344" t="s">
        <v>11645</v>
      </c>
      <c r="R4344" t="s">
        <v>13995</v>
      </c>
      <c r="S4344" s="49" t="str">
        <f>CONCATENATE(Tabla_Datos[[#This Row],[Nombre_Cliente]]," ",Tabla_Datos[[#This Row],[ApellidoPaterno_Cliente]]," ",Tabla_Datos[[#This Row],[ApellidoMaterno_Cliente]])</f>
        <v>RODOLFO TRELLES MANESES</v>
      </c>
      <c r="T4344" s="53">
        <f>DATE(Tabla_Datos[[#This Row],[tAnio]],Tabla_Datos[[#This Row],[tMes]],Tabla_Datos[[#This Row],[tDia]])</f>
        <v>40774</v>
      </c>
      <c r="U4344" s="53" t="str">
        <f>IF(Tabla_Datos[[#This Row],[cProvincia]]="LIMA","LIMA","PROVINCIA")</f>
        <v>LIMA</v>
      </c>
      <c r="V4344" s="53" t="str">
        <f>MID(Tabla_Datos[[#This Row],[pTelefono]],1,SEARCH("-",Tabla_Datos[[#This Row],[pTelefono]],1)-1)</f>
        <v>1</v>
      </c>
      <c r="W4344" s="53" t="str">
        <f>MID(Tabla_Datos[[#This Row],[pTelefono]],SEARCH("-",Tabla_Datos[[#This Row],[pTelefono]],1)+1,LEN(Tabla_Datos[[#This Row],[pTelefono]]))</f>
        <v>4615488</v>
      </c>
      <c r="X4344" s="53" t="str">
        <f>CONCATENATE(Tabla_Datos[[#This Row],[TipUrb]]," ",Tabla_Datos[[#This Row],[Calle]]," ",Tabla_Datos[[#This Row],[NumCalle]])</f>
        <v xml:space="preserve">  ASTURIAS 109</v>
      </c>
      <c r="Y4344" t="s">
        <v>92</v>
      </c>
      <c r="Z4344" t="s">
        <v>122</v>
      </c>
      <c r="AA4344" t="s">
        <v>123</v>
      </c>
      <c r="AB4344" t="s">
        <v>95</v>
      </c>
      <c r="AC4344" t="s">
        <v>95</v>
      </c>
      <c r="AD4344" t="s">
        <v>95</v>
      </c>
      <c r="AE4344" t="s">
        <v>95</v>
      </c>
      <c r="AF4344" t="s">
        <v>95</v>
      </c>
      <c r="AG4344" s="51">
        <v>6670833</v>
      </c>
      <c r="AI4344">
        <v>1</v>
      </c>
      <c r="AJ4344">
        <v>1</v>
      </c>
      <c r="AK4344" t="s">
        <v>13996</v>
      </c>
      <c r="AL4344">
        <v>109</v>
      </c>
    </row>
    <row r="4345" spans="1:38">
      <c r="A4345">
        <v>3285652</v>
      </c>
      <c r="B4345" t="s">
        <v>13997</v>
      </c>
      <c r="C4345" t="s">
        <v>18</v>
      </c>
      <c r="D4345" t="s">
        <v>85</v>
      </c>
      <c r="E4345">
        <v>2011</v>
      </c>
      <c r="F4345">
        <v>8</v>
      </c>
      <c r="G4345">
        <v>19</v>
      </c>
      <c r="H4345" t="s">
        <v>86</v>
      </c>
      <c r="I4345" t="s">
        <v>100</v>
      </c>
      <c r="J4345" t="s">
        <v>100</v>
      </c>
      <c r="K4345" t="s">
        <v>651</v>
      </c>
      <c r="L4345" t="s">
        <v>86</v>
      </c>
      <c r="M4345" t="s">
        <v>88</v>
      </c>
      <c r="O4345" s="51">
        <v>553879</v>
      </c>
      <c r="P4345" t="s">
        <v>12847</v>
      </c>
      <c r="Q4345" t="s">
        <v>421</v>
      </c>
      <c r="R4345" t="s">
        <v>7607</v>
      </c>
      <c r="S4345" s="49" t="str">
        <f>CONCATENATE(Tabla_Datos[[#This Row],[Nombre_Cliente]]," ",Tabla_Datos[[#This Row],[ApellidoPaterno_Cliente]]," ",Tabla_Datos[[#This Row],[ApellidoMaterno_Cliente]])</f>
        <v>ROBERTO LOPEZ ROQUE</v>
      </c>
      <c r="T4345" s="53">
        <f>DATE(Tabla_Datos[[#This Row],[tAnio]],Tabla_Datos[[#This Row],[tMes]],Tabla_Datos[[#This Row],[tDia]])</f>
        <v>40774</v>
      </c>
      <c r="U4345" s="53" t="str">
        <f>IF(Tabla_Datos[[#This Row],[cProvincia]]="LIMA","LIMA","PROVINCIA")</f>
        <v>PROVINCIA</v>
      </c>
      <c r="V4345" s="53" t="str">
        <f>MID(Tabla_Datos[[#This Row],[pTelefono]],1,SEARCH("-",Tabla_Datos[[#This Row],[pTelefono]],1)-1)</f>
        <v>54</v>
      </c>
      <c r="W4345" s="53" t="str">
        <f>MID(Tabla_Datos[[#This Row],[pTelefono]],SEARCH("-",Tabla_Datos[[#This Row],[pTelefono]],1)+1,LEN(Tabla_Datos[[#This Row],[pTelefono]]))</f>
        <v>463670</v>
      </c>
      <c r="X4345" s="53" t="str">
        <f>CONCATENATE(Tabla_Datos[[#This Row],[TipUrb]]," ",Tabla_Datos[[#This Row],[Calle]]," ",Tabla_Datos[[#This Row],[NumCalle]])</f>
        <v>UP . 0</v>
      </c>
      <c r="Y4345" t="s">
        <v>106</v>
      </c>
      <c r="Z4345" t="s">
        <v>107</v>
      </c>
      <c r="AA4345" t="s">
        <v>108</v>
      </c>
      <c r="AB4345" t="s">
        <v>95</v>
      </c>
      <c r="AC4345" t="s">
        <v>95</v>
      </c>
      <c r="AD4345" t="s">
        <v>286</v>
      </c>
      <c r="AE4345" t="s">
        <v>950</v>
      </c>
      <c r="AF4345">
        <v>4</v>
      </c>
      <c r="AG4345" s="51">
        <v>29439864</v>
      </c>
      <c r="AI4345">
        <v>26</v>
      </c>
      <c r="AJ4345">
        <v>26</v>
      </c>
      <c r="AK4345" t="s">
        <v>221</v>
      </c>
      <c r="AL4345">
        <v>0</v>
      </c>
    </row>
    <row r="4346" spans="1:38">
      <c r="A4346">
        <v>3276001</v>
      </c>
      <c r="B4346" t="s">
        <v>13998</v>
      </c>
      <c r="C4346" t="s">
        <v>19</v>
      </c>
      <c r="D4346" t="s">
        <v>85</v>
      </c>
      <c r="E4346">
        <v>2011</v>
      </c>
      <c r="F4346">
        <v>8</v>
      </c>
      <c r="G4346">
        <v>19</v>
      </c>
      <c r="H4346" t="s">
        <v>86</v>
      </c>
      <c r="I4346" t="s">
        <v>16</v>
      </c>
      <c r="J4346" t="s">
        <v>16</v>
      </c>
      <c r="K4346" t="s">
        <v>265</v>
      </c>
      <c r="L4346" t="s">
        <v>86</v>
      </c>
      <c r="M4346" t="s">
        <v>88</v>
      </c>
      <c r="N4346" s="50">
        <v>44445692</v>
      </c>
      <c r="O4346" s="51">
        <v>947971</v>
      </c>
      <c r="P4346" t="s">
        <v>13999</v>
      </c>
      <c r="Q4346" t="s">
        <v>3005</v>
      </c>
      <c r="R4346" t="s">
        <v>14000</v>
      </c>
      <c r="S4346" s="49" t="str">
        <f>CONCATENATE(Tabla_Datos[[#This Row],[Nombre_Cliente]]," ",Tabla_Datos[[#This Row],[ApellidoPaterno_Cliente]]," ",Tabla_Datos[[#This Row],[ApellidoMaterno_Cliente]])</f>
        <v>WILLIAM MARTIN AGUIRRE FERNANDEZ DAVILA</v>
      </c>
      <c r="T4346" s="53">
        <f>DATE(Tabla_Datos[[#This Row],[tAnio]],Tabla_Datos[[#This Row],[tMes]],Tabla_Datos[[#This Row],[tDia]])</f>
        <v>40774</v>
      </c>
      <c r="U4346" s="53" t="str">
        <f>IF(Tabla_Datos[[#This Row],[cProvincia]]="LIMA","LIMA","PROVINCIA")</f>
        <v>LIMA</v>
      </c>
      <c r="V4346" s="53" t="str">
        <f>MID(Tabla_Datos[[#This Row],[pTelefono]],1,SEARCH("-",Tabla_Datos[[#This Row],[pTelefono]],1)-1)</f>
        <v>1</v>
      </c>
      <c r="W4346" s="53" t="str">
        <f>MID(Tabla_Datos[[#This Row],[pTelefono]],SEARCH("-",Tabla_Datos[[#This Row],[pTelefono]],1)+1,LEN(Tabla_Datos[[#This Row],[pTelefono]]))</f>
        <v>4985019</v>
      </c>
      <c r="X4346" s="53" t="str">
        <f>CONCATENATE(Tabla_Datos[[#This Row],[TipUrb]]," ",Tabla_Datos[[#This Row],[Calle]]," ",Tabla_Datos[[#This Row],[NumCalle]])</f>
        <v xml:space="preserve">  CL CUZCO 220</v>
      </c>
      <c r="Y4346" t="s">
        <v>92</v>
      </c>
      <c r="Z4346" t="s">
        <v>196</v>
      </c>
      <c r="AA4346" t="s">
        <v>197</v>
      </c>
      <c r="AB4346">
        <v>6</v>
      </c>
      <c r="AC4346">
        <v>602</v>
      </c>
      <c r="AD4346" t="s">
        <v>95</v>
      </c>
      <c r="AE4346" t="s">
        <v>95</v>
      </c>
      <c r="AF4346" t="s">
        <v>95</v>
      </c>
      <c r="AG4346" s="51">
        <v>15735451</v>
      </c>
      <c r="AI4346">
        <v>1</v>
      </c>
      <c r="AJ4346">
        <v>1</v>
      </c>
      <c r="AK4346" t="s">
        <v>14001</v>
      </c>
      <c r="AL4346">
        <v>220</v>
      </c>
    </row>
    <row r="4347" spans="1:38">
      <c r="A4347">
        <v>3280827</v>
      </c>
      <c r="B4347" t="s">
        <v>14002</v>
      </c>
      <c r="C4347" t="s">
        <v>19</v>
      </c>
      <c r="D4347" t="s">
        <v>85</v>
      </c>
      <c r="E4347">
        <v>2011</v>
      </c>
      <c r="F4347">
        <v>8</v>
      </c>
      <c r="G4347">
        <v>19</v>
      </c>
      <c r="H4347" t="s">
        <v>86</v>
      </c>
      <c r="I4347" t="s">
        <v>202</v>
      </c>
      <c r="J4347" t="s">
        <v>203</v>
      </c>
      <c r="K4347" t="s">
        <v>3637</v>
      </c>
      <c r="L4347" t="s">
        <v>86</v>
      </c>
      <c r="M4347" t="s">
        <v>133</v>
      </c>
      <c r="N4347" s="50">
        <v>80456475</v>
      </c>
      <c r="O4347" s="51">
        <v>926710</v>
      </c>
      <c r="P4347" t="s">
        <v>14003</v>
      </c>
      <c r="Q4347" t="s">
        <v>14004</v>
      </c>
      <c r="R4347" t="s">
        <v>14005</v>
      </c>
      <c r="S4347" s="49" t="str">
        <f>CONCATENATE(Tabla_Datos[[#This Row],[Nombre_Cliente]]," ",Tabla_Datos[[#This Row],[ApellidoPaterno_Cliente]]," ",Tabla_Datos[[#This Row],[ApellidoMaterno_Cliente]])</f>
        <v>GUILLERMO GASTON DEL PIELAGO GASTIABURU</v>
      </c>
      <c r="T4347" s="53">
        <f>DATE(Tabla_Datos[[#This Row],[tAnio]],Tabla_Datos[[#This Row],[tMes]],Tabla_Datos[[#This Row],[tDia]])</f>
        <v>40774</v>
      </c>
      <c r="U4347" s="53" t="str">
        <f>IF(Tabla_Datos[[#This Row],[cProvincia]]="LIMA","LIMA","PROVINCIA")</f>
        <v>PROVINCIA</v>
      </c>
      <c r="V4347" s="53" t="str">
        <f>MID(Tabla_Datos[[#This Row],[pTelefono]],1,SEARCH("-",Tabla_Datos[[#This Row],[pTelefono]],1)-1)</f>
        <v>74</v>
      </c>
      <c r="W4347" s="53" t="str">
        <f>MID(Tabla_Datos[[#This Row],[pTelefono]],SEARCH("-",Tabla_Datos[[#This Row],[pTelefono]],1)+1,LEN(Tabla_Datos[[#This Row],[pTelefono]]))</f>
        <v>231430</v>
      </c>
      <c r="X4347" s="53" t="str">
        <f>CONCATENATE(Tabla_Datos[[#This Row],[TipUrb]]," ",Tabla_Datos[[#This Row],[Calle]]," ",Tabla_Datos[[#This Row],[NumCalle]])</f>
        <v>- MIRAFLORES 208</v>
      </c>
      <c r="Y4347" t="s">
        <v>208</v>
      </c>
      <c r="Z4347" t="s">
        <v>122</v>
      </c>
      <c r="AA4347" t="s">
        <v>123</v>
      </c>
      <c r="AB4347" t="s">
        <v>95</v>
      </c>
      <c r="AC4347" t="s">
        <v>14006</v>
      </c>
      <c r="AD4347" t="s">
        <v>109</v>
      </c>
      <c r="AE4347" t="s">
        <v>95</v>
      </c>
      <c r="AF4347" t="s">
        <v>95</v>
      </c>
      <c r="AG4347" s="51">
        <v>2636024</v>
      </c>
      <c r="AI4347">
        <v>1</v>
      </c>
      <c r="AJ4347">
        <v>1</v>
      </c>
      <c r="AK4347" t="s">
        <v>492</v>
      </c>
      <c r="AL4347">
        <v>208</v>
      </c>
    </row>
    <row r="4348" spans="1:38">
      <c r="A4348">
        <v>3287101</v>
      </c>
      <c r="B4348" t="s">
        <v>14007</v>
      </c>
      <c r="C4348" t="s">
        <v>18</v>
      </c>
      <c r="D4348" t="s">
        <v>85</v>
      </c>
      <c r="E4348">
        <v>2011</v>
      </c>
      <c r="F4348">
        <v>8</v>
      </c>
      <c r="G4348">
        <v>19</v>
      </c>
      <c r="H4348" t="s">
        <v>86</v>
      </c>
      <c r="I4348" t="s">
        <v>241</v>
      </c>
      <c r="J4348" t="s">
        <v>242</v>
      </c>
      <c r="K4348" t="s">
        <v>242</v>
      </c>
      <c r="L4348" t="s">
        <v>86</v>
      </c>
      <c r="M4348" t="s">
        <v>148</v>
      </c>
      <c r="N4348" s="50">
        <v>18172091</v>
      </c>
      <c r="O4348" s="51">
        <v>973180</v>
      </c>
      <c r="P4348" t="s">
        <v>14008</v>
      </c>
      <c r="Q4348" t="s">
        <v>14009</v>
      </c>
      <c r="S4348" s="49" t="str">
        <f>CONCATENATE(Tabla_Datos[[#This Row],[Nombre_Cliente]]," ",Tabla_Datos[[#This Row],[ApellidoPaterno_Cliente]]," ",Tabla_Datos[[#This Row],[ApellidoMaterno_Cliente]])</f>
        <v xml:space="preserve">ACUÑA PERALTA CESAR UNIVERSIDAD CESAR VALLEJO SAC </v>
      </c>
      <c r="T4348" s="53">
        <f>DATE(Tabla_Datos[[#This Row],[tAnio]],Tabla_Datos[[#This Row],[tMes]],Tabla_Datos[[#This Row],[tDia]])</f>
        <v>40774</v>
      </c>
      <c r="U4348" s="53" t="str">
        <f>IF(Tabla_Datos[[#This Row],[cProvincia]]="LIMA","LIMA","PROVINCIA")</f>
        <v>PROVINCIA</v>
      </c>
      <c r="V4348" s="53" t="str">
        <f>MID(Tabla_Datos[[#This Row],[pTelefono]],1,SEARCH("-",Tabla_Datos[[#This Row],[pTelefono]],1)-1)</f>
        <v>44</v>
      </c>
      <c r="W4348" s="53" t="str">
        <f>MID(Tabla_Datos[[#This Row],[pTelefono]],SEARCH("-",Tabla_Datos[[#This Row],[pTelefono]],1)+1,LEN(Tabla_Datos[[#This Row],[pTelefono]]))</f>
        <v>949640717</v>
      </c>
      <c r="X4348" s="53" t="str">
        <f>CONCATENATE(Tabla_Datos[[#This Row],[TipUrb]]," ",Tabla_Datos[[#This Row],[Calle]]," ",Tabla_Datos[[#This Row],[NumCalle]])</f>
        <v>- SAN MARTIN 650</v>
      </c>
      <c r="Y4348" t="s">
        <v>246</v>
      </c>
      <c r="Z4348" t="s">
        <v>107</v>
      </c>
      <c r="AA4348" t="s">
        <v>108</v>
      </c>
      <c r="AB4348" t="s">
        <v>95</v>
      </c>
      <c r="AC4348" t="s">
        <v>95</v>
      </c>
      <c r="AD4348" t="s">
        <v>109</v>
      </c>
      <c r="AE4348" t="s">
        <v>95</v>
      </c>
      <c r="AG4348" s="51">
        <v>17903382</v>
      </c>
      <c r="AH4348">
        <v>20164113532</v>
      </c>
      <c r="AI4348" t="s">
        <v>1264</v>
      </c>
      <c r="AJ4348" t="s">
        <v>1264</v>
      </c>
      <c r="AK4348" t="s">
        <v>478</v>
      </c>
      <c r="AL4348">
        <v>650</v>
      </c>
    </row>
    <row r="4349" spans="1:38">
      <c r="A4349">
        <v>3287802</v>
      </c>
      <c r="B4349" t="s">
        <v>14010</v>
      </c>
      <c r="C4349" t="s">
        <v>18</v>
      </c>
      <c r="D4349" t="s">
        <v>892</v>
      </c>
      <c r="E4349">
        <v>2011</v>
      </c>
      <c r="F4349">
        <v>8</v>
      </c>
      <c r="G4349">
        <v>19</v>
      </c>
      <c r="H4349" t="s">
        <v>86</v>
      </c>
      <c r="I4349" t="s">
        <v>241</v>
      </c>
      <c r="J4349" t="s">
        <v>242</v>
      </c>
      <c r="K4349" t="s">
        <v>242</v>
      </c>
      <c r="L4349" t="s">
        <v>86</v>
      </c>
      <c r="M4349" t="s">
        <v>148</v>
      </c>
      <c r="N4349" s="50">
        <v>10</v>
      </c>
      <c r="O4349" s="51">
        <v>1157066</v>
      </c>
      <c r="P4349" t="s">
        <v>14011</v>
      </c>
      <c r="Q4349" t="s">
        <v>3538</v>
      </c>
      <c r="R4349" t="s">
        <v>2764</v>
      </c>
      <c r="S4349" s="49" t="str">
        <f>CONCATENATE(Tabla_Datos[[#This Row],[Nombre_Cliente]]," ",Tabla_Datos[[#This Row],[ApellidoPaterno_Cliente]]," ",Tabla_Datos[[#This Row],[ApellidoMaterno_Cliente]])</f>
        <v>JOSEPH HABACUC LOAYZA OTINIANO</v>
      </c>
      <c r="T4349" s="53">
        <f>DATE(Tabla_Datos[[#This Row],[tAnio]],Tabla_Datos[[#This Row],[tMes]],Tabla_Datos[[#This Row],[tDia]])</f>
        <v>40774</v>
      </c>
      <c r="U4349" s="53" t="str">
        <f>IF(Tabla_Datos[[#This Row],[cProvincia]]="LIMA","LIMA","PROVINCIA")</f>
        <v>PROVINCIA</v>
      </c>
      <c r="V4349" s="53" t="str">
        <f>MID(Tabla_Datos[[#This Row],[pTelefono]],1,SEARCH("-",Tabla_Datos[[#This Row],[pTelefono]],1)-1)</f>
        <v>44</v>
      </c>
      <c r="W4349" s="53" t="str">
        <f>MID(Tabla_Datos[[#This Row],[pTelefono]],SEARCH("-",Tabla_Datos[[#This Row],[pTelefono]],1)+1,LEN(Tabla_Datos[[#This Row],[pTelefono]]))</f>
        <v>949575339</v>
      </c>
      <c r="X4349" s="53" t="str">
        <f>CONCATENATE(Tabla_Datos[[#This Row],[TipUrb]]," ",Tabla_Datos[[#This Row],[Calle]]," ",Tabla_Datos[[#This Row],[NumCalle]])</f>
        <v>UR CAYETANO HEREDIA 0</v>
      </c>
      <c r="Y4349" t="s">
        <v>246</v>
      </c>
      <c r="Z4349" t="s">
        <v>93</v>
      </c>
      <c r="AA4349" t="s">
        <v>94</v>
      </c>
      <c r="AB4349" t="s">
        <v>95</v>
      </c>
      <c r="AC4349">
        <v>401</v>
      </c>
      <c r="AD4349" t="s">
        <v>161</v>
      </c>
      <c r="AE4349" t="s">
        <v>1043</v>
      </c>
      <c r="AF4349">
        <v>27</v>
      </c>
      <c r="AG4349" s="51">
        <v>40573155</v>
      </c>
      <c r="AI4349">
        <v>26</v>
      </c>
      <c r="AJ4349">
        <v>26</v>
      </c>
      <c r="AK4349" t="s">
        <v>9705</v>
      </c>
      <c r="AL4349">
        <v>0</v>
      </c>
    </row>
    <row r="4350" spans="1:38">
      <c r="A4350">
        <v>3288484</v>
      </c>
      <c r="B4350" t="s">
        <v>14012</v>
      </c>
      <c r="C4350" t="s">
        <v>18</v>
      </c>
      <c r="D4350" t="s">
        <v>156</v>
      </c>
      <c r="E4350">
        <v>2011</v>
      </c>
      <c r="F4350">
        <v>8</v>
      </c>
      <c r="G4350">
        <v>19</v>
      </c>
      <c r="H4350" t="s">
        <v>86</v>
      </c>
      <c r="I4350" t="s">
        <v>16</v>
      </c>
      <c r="J4350" t="s">
        <v>16</v>
      </c>
      <c r="K4350" t="s">
        <v>633</v>
      </c>
      <c r="L4350" t="s">
        <v>86</v>
      </c>
      <c r="M4350" t="s">
        <v>88</v>
      </c>
      <c r="N4350" s="50">
        <v>99999999</v>
      </c>
      <c r="O4350" s="51">
        <v>1281757</v>
      </c>
      <c r="P4350" t="s">
        <v>14013</v>
      </c>
      <c r="Q4350" t="s">
        <v>1218</v>
      </c>
      <c r="R4350" t="s">
        <v>593</v>
      </c>
      <c r="S4350" s="49" t="str">
        <f>CONCATENATE(Tabla_Datos[[#This Row],[Nombre_Cliente]]," ",Tabla_Datos[[#This Row],[ApellidoPaterno_Cliente]]," ",Tabla_Datos[[#This Row],[ApellidoMaterno_Cliente]])</f>
        <v>FRANCISCA MAURICIA REYNA SANTIAGO</v>
      </c>
      <c r="T4350" s="53">
        <f>DATE(Tabla_Datos[[#This Row],[tAnio]],Tabla_Datos[[#This Row],[tMes]],Tabla_Datos[[#This Row],[tDia]])</f>
        <v>40774</v>
      </c>
      <c r="U4350" s="53" t="str">
        <f>IF(Tabla_Datos[[#This Row],[cProvincia]]="LIMA","LIMA","PROVINCIA")</f>
        <v>LIMA</v>
      </c>
      <c r="V4350" s="53" t="str">
        <f>MID(Tabla_Datos[[#This Row],[pTelefono]],1,SEARCH("-",Tabla_Datos[[#This Row],[pTelefono]],1)-1)</f>
        <v>1</v>
      </c>
      <c r="W4350" s="53" t="str">
        <f>MID(Tabla_Datos[[#This Row],[pTelefono]],SEARCH("-",Tabla_Datos[[#This Row],[pTelefono]],1)+1,LEN(Tabla_Datos[[#This Row],[pTelefono]]))</f>
        <v>7366413</v>
      </c>
      <c r="X4350" s="53" t="str">
        <f>CONCATENATE(Tabla_Datos[[#This Row],[TipUrb]]," ",Tabla_Datos[[#This Row],[Calle]]," ",Tabla_Datos[[#This Row],[NumCalle]])</f>
        <v>UP   0</v>
      </c>
      <c r="Y4350" t="s">
        <v>92</v>
      </c>
      <c r="Z4350" t="s">
        <v>93</v>
      </c>
      <c r="AA4350" t="s">
        <v>94</v>
      </c>
      <c r="AB4350" t="s">
        <v>95</v>
      </c>
      <c r="AC4350" t="s">
        <v>95</v>
      </c>
      <c r="AD4350" t="s">
        <v>286</v>
      </c>
      <c r="AE4350" t="s">
        <v>3250</v>
      </c>
      <c r="AF4350">
        <v>10</v>
      </c>
      <c r="AG4350" s="51">
        <v>10249128</v>
      </c>
      <c r="AI4350">
        <v>26</v>
      </c>
      <c r="AJ4350">
        <v>26</v>
      </c>
      <c r="AK4350" t="s">
        <v>95</v>
      </c>
      <c r="AL4350">
        <v>0</v>
      </c>
    </row>
    <row r="4351" spans="1:38">
      <c r="A4351">
        <v>3287383</v>
      </c>
      <c r="B4351" t="s">
        <v>14014</v>
      </c>
      <c r="C4351" t="s">
        <v>20</v>
      </c>
      <c r="D4351" t="s">
        <v>85</v>
      </c>
      <c r="E4351">
        <v>2011</v>
      </c>
      <c r="F4351">
        <v>8</v>
      </c>
      <c r="G4351">
        <v>19</v>
      </c>
      <c r="H4351" t="s">
        <v>86</v>
      </c>
      <c r="I4351" t="s">
        <v>16</v>
      </c>
      <c r="J4351" t="s">
        <v>16</v>
      </c>
      <c r="K4351" t="s">
        <v>112</v>
      </c>
      <c r="L4351" t="s">
        <v>86</v>
      </c>
      <c r="M4351" t="s">
        <v>88</v>
      </c>
      <c r="N4351" s="50">
        <v>7635313</v>
      </c>
      <c r="O4351" s="51">
        <v>1323989</v>
      </c>
      <c r="P4351" t="s">
        <v>14015</v>
      </c>
      <c r="Q4351" t="s">
        <v>279</v>
      </c>
      <c r="R4351" t="s">
        <v>2985</v>
      </c>
      <c r="S4351" s="49" t="str">
        <f>CONCATENATE(Tabla_Datos[[#This Row],[Nombre_Cliente]]," ",Tabla_Datos[[#This Row],[ApellidoPaterno_Cliente]]," ",Tabla_Datos[[#This Row],[ApellidoMaterno_Cliente]])</f>
        <v xml:space="preserve">LASTENIA  DIAZ RIVERA </v>
      </c>
      <c r="T4351" s="53">
        <f>DATE(Tabla_Datos[[#This Row],[tAnio]],Tabla_Datos[[#This Row],[tMes]],Tabla_Datos[[#This Row],[tDia]])</f>
        <v>40774</v>
      </c>
      <c r="U4351" s="53" t="str">
        <f>IF(Tabla_Datos[[#This Row],[cProvincia]]="LIMA","LIMA","PROVINCIA")</f>
        <v>LIMA</v>
      </c>
      <c r="V4351" s="53" t="str">
        <f>MID(Tabla_Datos[[#This Row],[pTelefono]],1,SEARCH("-",Tabla_Datos[[#This Row],[pTelefono]],1)-1)</f>
        <v>1</v>
      </c>
      <c r="W4351" s="53" t="str">
        <f>MID(Tabla_Datos[[#This Row],[pTelefono]],SEARCH("-",Tabla_Datos[[#This Row],[pTelefono]],1)+1,LEN(Tabla_Datos[[#This Row],[pTelefono]]))</f>
        <v>3481769</v>
      </c>
      <c r="X4351" s="53" t="str">
        <f>CONCATENATE(Tabla_Datos[[#This Row],[TipUrb]]," ",Tabla_Datos[[#This Row],[Calle]]," ",Tabla_Datos[[#This Row],[NumCalle]])</f>
        <v>UR CURAZAO 641</v>
      </c>
      <c r="Y4351" t="s">
        <v>92</v>
      </c>
      <c r="Z4351" t="s">
        <v>122</v>
      </c>
      <c r="AA4351" t="s">
        <v>123</v>
      </c>
      <c r="AB4351">
        <v>1</v>
      </c>
      <c r="AC4351">
        <v>101</v>
      </c>
      <c r="AD4351" t="s">
        <v>161</v>
      </c>
      <c r="AE4351" t="s">
        <v>95</v>
      </c>
      <c r="AF4351" t="s">
        <v>95</v>
      </c>
      <c r="AG4351" s="51">
        <v>8741379</v>
      </c>
      <c r="AI4351">
        <v>1</v>
      </c>
      <c r="AJ4351">
        <v>1</v>
      </c>
      <c r="AK4351" t="s">
        <v>14016</v>
      </c>
      <c r="AL4351">
        <v>641</v>
      </c>
    </row>
    <row r="4352" spans="1:38">
      <c r="A4352">
        <v>3279306</v>
      </c>
      <c r="B4352" t="s">
        <v>14017</v>
      </c>
      <c r="C4352" t="s">
        <v>18</v>
      </c>
      <c r="D4352" t="s">
        <v>143</v>
      </c>
      <c r="E4352">
        <v>2011</v>
      </c>
      <c r="F4352">
        <v>8</v>
      </c>
      <c r="G4352">
        <v>19</v>
      </c>
      <c r="H4352" t="s">
        <v>86</v>
      </c>
      <c r="I4352" t="s">
        <v>16</v>
      </c>
      <c r="J4352" t="s">
        <v>16</v>
      </c>
      <c r="K4352" t="s">
        <v>165</v>
      </c>
      <c r="L4352" t="s">
        <v>86</v>
      </c>
      <c r="M4352" t="s">
        <v>88</v>
      </c>
      <c r="N4352" s="50">
        <v>42786603</v>
      </c>
      <c r="O4352" s="51">
        <v>1501027</v>
      </c>
      <c r="P4352" t="s">
        <v>14018</v>
      </c>
      <c r="Q4352" t="s">
        <v>14019</v>
      </c>
      <c r="R4352" t="s">
        <v>250</v>
      </c>
      <c r="S4352" s="49" t="str">
        <f>CONCATENATE(Tabla_Datos[[#This Row],[Nombre_Cliente]]," ",Tabla_Datos[[#This Row],[ApellidoPaterno_Cliente]]," ",Tabla_Datos[[#This Row],[ApellidoMaterno_Cliente]])</f>
        <v>HENRRY PAUL CAPCHA  ESPINOZA</v>
      </c>
      <c r="T4352" s="53">
        <f>DATE(Tabla_Datos[[#This Row],[tAnio]],Tabla_Datos[[#This Row],[tMes]],Tabla_Datos[[#This Row],[tDia]])</f>
        <v>40774</v>
      </c>
      <c r="U4352" s="53" t="str">
        <f>IF(Tabla_Datos[[#This Row],[cProvincia]]="LIMA","LIMA","PROVINCIA")</f>
        <v>LIMA</v>
      </c>
      <c r="V4352" s="53" t="str">
        <f>MID(Tabla_Datos[[#This Row],[pTelefono]],1,SEARCH("-",Tabla_Datos[[#This Row],[pTelefono]],1)-1)</f>
        <v>1</v>
      </c>
      <c r="W4352" s="53" t="str">
        <f>MID(Tabla_Datos[[#This Row],[pTelefono]],SEARCH("-",Tabla_Datos[[#This Row],[pTelefono]],1)+1,LEN(Tabla_Datos[[#This Row],[pTelefono]]))</f>
        <v>988656323</v>
      </c>
      <c r="X4352" s="53" t="str">
        <f>CONCATENATE(Tabla_Datos[[#This Row],[TipUrb]]," ",Tabla_Datos[[#This Row],[Calle]]," ",Tabla_Datos[[#This Row],[NumCalle]])</f>
        <v>UR LOS HIGOS 0</v>
      </c>
      <c r="Y4352" t="s">
        <v>92</v>
      </c>
      <c r="Z4352" t="s">
        <v>181</v>
      </c>
      <c r="AA4352" t="s">
        <v>182</v>
      </c>
      <c r="AB4352" t="s">
        <v>95</v>
      </c>
      <c r="AC4352" t="s">
        <v>95</v>
      </c>
      <c r="AD4352" t="s">
        <v>161</v>
      </c>
      <c r="AE4352" t="s">
        <v>116</v>
      </c>
      <c r="AF4352">
        <v>2</v>
      </c>
      <c r="AG4352" s="51">
        <v>40079556</v>
      </c>
      <c r="AI4352">
        <v>30</v>
      </c>
      <c r="AJ4352">
        <v>30</v>
      </c>
      <c r="AK4352" t="s">
        <v>14020</v>
      </c>
      <c r="AL4352">
        <v>0</v>
      </c>
    </row>
    <row r="4353" spans="1:38">
      <c r="A4353">
        <v>3253116</v>
      </c>
      <c r="B4353" t="s">
        <v>14021</v>
      </c>
      <c r="C4353" t="s">
        <v>20</v>
      </c>
      <c r="D4353" t="s">
        <v>85</v>
      </c>
      <c r="E4353">
        <v>2011</v>
      </c>
      <c r="F4353">
        <v>8</v>
      </c>
      <c r="G4353">
        <v>19</v>
      </c>
      <c r="H4353" t="s">
        <v>86</v>
      </c>
      <c r="I4353" t="s">
        <v>100</v>
      </c>
      <c r="J4353" t="s">
        <v>100</v>
      </c>
      <c r="K4353" t="s">
        <v>2299</v>
      </c>
      <c r="L4353" t="s">
        <v>86</v>
      </c>
      <c r="M4353" t="s">
        <v>102</v>
      </c>
      <c r="N4353" s="50">
        <v>41087214</v>
      </c>
      <c r="O4353" s="51">
        <v>1541180</v>
      </c>
      <c r="P4353" t="s">
        <v>14022</v>
      </c>
      <c r="Q4353" t="s">
        <v>8654</v>
      </c>
      <c r="R4353" t="s">
        <v>14023</v>
      </c>
      <c r="S4353" s="49" t="str">
        <f>CONCATENATE(Tabla_Datos[[#This Row],[Nombre_Cliente]]," ",Tabla_Datos[[#This Row],[ApellidoPaterno_Cliente]]," ",Tabla_Datos[[#This Row],[ApellidoMaterno_Cliente]])</f>
        <v>NORMA PILAR PINTO  CACERES DE GONZALES</v>
      </c>
      <c r="T4353" s="53">
        <f>DATE(Tabla_Datos[[#This Row],[tAnio]],Tabla_Datos[[#This Row],[tMes]],Tabla_Datos[[#This Row],[tDia]])</f>
        <v>40774</v>
      </c>
      <c r="U4353" s="53" t="str">
        <f>IF(Tabla_Datos[[#This Row],[cProvincia]]="LIMA","LIMA","PROVINCIA")</f>
        <v>PROVINCIA</v>
      </c>
      <c r="V4353" s="53" t="str">
        <f>MID(Tabla_Datos[[#This Row],[pTelefono]],1,SEARCH("-",Tabla_Datos[[#This Row],[pTelefono]],1)-1)</f>
        <v>54</v>
      </c>
      <c r="W4353" s="53" t="str">
        <f>MID(Tabla_Datos[[#This Row],[pTelefono]],SEARCH("-",Tabla_Datos[[#This Row],[pTelefono]],1)+1,LEN(Tabla_Datos[[#This Row],[pTelefono]]))</f>
        <v>449485</v>
      </c>
      <c r="X4353" s="53" t="str">
        <f>CONCATENATE(Tabla_Datos[[#This Row],[TipUrb]]," ",Tabla_Datos[[#This Row],[Calle]]," ",Tabla_Datos[[#This Row],[NumCalle]])</f>
        <v>- AMAZONAS 115</v>
      </c>
      <c r="Y4353" t="s">
        <v>106</v>
      </c>
      <c r="Z4353" t="s">
        <v>122</v>
      </c>
      <c r="AA4353" t="s">
        <v>123</v>
      </c>
      <c r="AB4353" t="s">
        <v>95</v>
      </c>
      <c r="AC4353" t="s">
        <v>95</v>
      </c>
      <c r="AD4353" t="s">
        <v>109</v>
      </c>
      <c r="AE4353" t="s">
        <v>95</v>
      </c>
      <c r="AF4353" t="s">
        <v>95</v>
      </c>
      <c r="AG4353" s="51">
        <v>29512818</v>
      </c>
      <c r="AI4353">
        <v>1</v>
      </c>
      <c r="AJ4353">
        <v>1</v>
      </c>
      <c r="AK4353" t="s">
        <v>98</v>
      </c>
      <c r="AL4353">
        <v>115</v>
      </c>
    </row>
    <row r="4354" spans="1:38">
      <c r="A4354">
        <v>3277905</v>
      </c>
      <c r="B4354" t="s">
        <v>14024</v>
      </c>
      <c r="C4354" t="s">
        <v>18</v>
      </c>
      <c r="D4354" t="s">
        <v>85</v>
      </c>
      <c r="E4354">
        <v>2011</v>
      </c>
      <c r="F4354">
        <v>8</v>
      </c>
      <c r="G4354">
        <v>19</v>
      </c>
      <c r="H4354" t="s">
        <v>86</v>
      </c>
      <c r="I4354" t="s">
        <v>16</v>
      </c>
      <c r="J4354" t="s">
        <v>16</v>
      </c>
      <c r="K4354" t="s">
        <v>16</v>
      </c>
      <c r="L4354" t="s">
        <v>86</v>
      </c>
      <c r="M4354" t="s">
        <v>88</v>
      </c>
      <c r="N4354" s="50">
        <v>8131338</v>
      </c>
      <c r="O4354" s="51">
        <v>1721797</v>
      </c>
      <c r="P4354" t="s">
        <v>14025</v>
      </c>
      <c r="Q4354" t="s">
        <v>4593</v>
      </c>
      <c r="R4354" t="s">
        <v>14026</v>
      </c>
      <c r="S4354" s="49" t="str">
        <f>CONCATENATE(Tabla_Datos[[#This Row],[Nombre_Cliente]]," ",Tabla_Datos[[#This Row],[ApellidoPaterno_Cliente]]," ",Tabla_Datos[[#This Row],[ApellidoMaterno_Cliente]])</f>
        <v xml:space="preserve">GIOVANA ELIZABETH  ORE  TORANZO </v>
      </c>
      <c r="T4354" s="53">
        <f>DATE(Tabla_Datos[[#This Row],[tAnio]],Tabla_Datos[[#This Row],[tMes]],Tabla_Datos[[#This Row],[tDia]])</f>
        <v>40774</v>
      </c>
      <c r="U4354" s="53" t="str">
        <f>IF(Tabla_Datos[[#This Row],[cProvincia]]="LIMA","LIMA","PROVINCIA")</f>
        <v>LIMA</v>
      </c>
      <c r="V4354" s="53" t="str">
        <f>MID(Tabla_Datos[[#This Row],[pTelefono]],1,SEARCH("-",Tabla_Datos[[#This Row],[pTelefono]],1)-1)</f>
        <v>1</v>
      </c>
      <c r="W4354" s="53" t="str">
        <f>MID(Tabla_Datos[[#This Row],[pTelefono]],SEARCH("-",Tabla_Datos[[#This Row],[pTelefono]],1)+1,LEN(Tabla_Datos[[#This Row],[pTelefono]]))</f>
        <v>3308397</v>
      </c>
      <c r="X4354" s="53" t="str">
        <f>CONCATENATE(Tabla_Datos[[#This Row],[TipUrb]]," ",Tabla_Datos[[#This Row],[Calle]]," ",Tabla_Datos[[#This Row],[NumCalle]])</f>
        <v>CD ASCOPE 552</v>
      </c>
      <c r="Y4354" t="s">
        <v>92</v>
      </c>
      <c r="Z4354" t="s">
        <v>93</v>
      </c>
      <c r="AA4354" t="s">
        <v>94</v>
      </c>
      <c r="AB4354">
        <v>4</v>
      </c>
      <c r="AC4354">
        <v>402</v>
      </c>
      <c r="AD4354" t="s">
        <v>6206</v>
      </c>
      <c r="AE4354" t="s">
        <v>95</v>
      </c>
      <c r="AG4354" s="51">
        <v>40422292</v>
      </c>
      <c r="AI4354">
        <v>10</v>
      </c>
      <c r="AJ4354">
        <v>10</v>
      </c>
      <c r="AK4354" t="s">
        <v>507</v>
      </c>
      <c r="AL4354">
        <v>552</v>
      </c>
    </row>
    <row r="4355" spans="1:38">
      <c r="A4355">
        <v>3283859</v>
      </c>
      <c r="B4355" t="s">
        <v>14027</v>
      </c>
      <c r="C4355" t="s">
        <v>20</v>
      </c>
      <c r="D4355" t="s">
        <v>85</v>
      </c>
      <c r="E4355">
        <v>2011</v>
      </c>
      <c r="F4355">
        <v>8</v>
      </c>
      <c r="G4355">
        <v>19</v>
      </c>
      <c r="H4355" t="s">
        <v>86</v>
      </c>
      <c r="I4355" t="s">
        <v>16</v>
      </c>
      <c r="J4355" t="s">
        <v>16</v>
      </c>
      <c r="K4355" t="s">
        <v>1877</v>
      </c>
      <c r="L4355" t="s">
        <v>86</v>
      </c>
      <c r="M4355" t="s">
        <v>88</v>
      </c>
      <c r="N4355" s="50">
        <v>11111335</v>
      </c>
      <c r="O4355" s="51">
        <v>1809562</v>
      </c>
      <c r="P4355" t="s">
        <v>5088</v>
      </c>
      <c r="Q4355" t="s">
        <v>1309</v>
      </c>
      <c r="R4355" t="s">
        <v>3503</v>
      </c>
      <c r="S4355" s="49" t="str">
        <f>CONCATENATE(Tabla_Datos[[#This Row],[Nombre_Cliente]]," ",Tabla_Datos[[#This Row],[ApellidoPaterno_Cliente]]," ",Tabla_Datos[[#This Row],[ApellidoMaterno_Cliente]])</f>
        <v>EDUARDO SANDOVAL DURAND</v>
      </c>
      <c r="T4355" s="53">
        <f>DATE(Tabla_Datos[[#This Row],[tAnio]],Tabla_Datos[[#This Row],[tMes]],Tabla_Datos[[#This Row],[tDia]])</f>
        <v>40774</v>
      </c>
      <c r="U4355" s="53" t="str">
        <f>IF(Tabla_Datos[[#This Row],[cProvincia]]="LIMA","LIMA","PROVINCIA")</f>
        <v>LIMA</v>
      </c>
      <c r="V4355" s="53" t="str">
        <f>MID(Tabla_Datos[[#This Row],[pTelefono]],1,SEARCH("-",Tabla_Datos[[#This Row],[pTelefono]],1)-1)</f>
        <v>1</v>
      </c>
      <c r="W4355" s="53" t="str">
        <f>MID(Tabla_Datos[[#This Row],[pTelefono]],SEARCH("-",Tabla_Datos[[#This Row],[pTelefono]],1)+1,LEN(Tabla_Datos[[#This Row],[pTelefono]]))</f>
        <v>3789116</v>
      </c>
      <c r="X4355" s="53" t="str">
        <f>CONCATENATE(Tabla_Datos[[#This Row],[TipUrb]]," ",Tabla_Datos[[#This Row],[Calle]]," ",Tabla_Datos[[#This Row],[NumCalle]])</f>
        <v>UR CARAVELI 1061</v>
      </c>
      <c r="Y4355" t="s">
        <v>92</v>
      </c>
      <c r="Z4355" t="s">
        <v>122</v>
      </c>
      <c r="AA4355" t="s">
        <v>123</v>
      </c>
      <c r="AB4355" t="s">
        <v>95</v>
      </c>
      <c r="AC4355" t="s">
        <v>95</v>
      </c>
      <c r="AD4355" t="s">
        <v>161</v>
      </c>
      <c r="AE4355" t="s">
        <v>95</v>
      </c>
      <c r="AF4355" t="s">
        <v>95</v>
      </c>
      <c r="AG4355" s="51">
        <v>6736378</v>
      </c>
      <c r="AI4355">
        <v>1</v>
      </c>
      <c r="AJ4355">
        <v>1</v>
      </c>
      <c r="AK4355" t="s">
        <v>2307</v>
      </c>
      <c r="AL4355">
        <v>1061</v>
      </c>
    </row>
    <row r="4356" spans="1:38">
      <c r="A4356">
        <v>3286056</v>
      </c>
      <c r="B4356" t="s">
        <v>14028</v>
      </c>
      <c r="C4356" t="s">
        <v>18</v>
      </c>
      <c r="D4356" t="s">
        <v>85</v>
      </c>
      <c r="E4356">
        <v>2011</v>
      </c>
      <c r="F4356">
        <v>8</v>
      </c>
      <c r="G4356">
        <v>19</v>
      </c>
      <c r="H4356" t="s">
        <v>86</v>
      </c>
      <c r="I4356" t="s">
        <v>16</v>
      </c>
      <c r="J4356" t="s">
        <v>16</v>
      </c>
      <c r="K4356" t="s">
        <v>177</v>
      </c>
      <c r="L4356" t="s">
        <v>86</v>
      </c>
      <c r="M4356" t="s">
        <v>88</v>
      </c>
      <c r="O4356" s="51">
        <v>2017538</v>
      </c>
      <c r="P4356" t="s">
        <v>14029</v>
      </c>
      <c r="Q4356" t="s">
        <v>95</v>
      </c>
      <c r="R4356" t="s">
        <v>95</v>
      </c>
      <c r="S4356" s="49" t="str">
        <f>CONCATENATE(Tabla_Datos[[#This Row],[Nombre_Cliente]]," ",Tabla_Datos[[#This Row],[ApellidoPaterno_Cliente]]," ",Tabla_Datos[[#This Row],[ApellidoMaterno_Cliente]])</f>
        <v xml:space="preserve">CESAR´S PHONE SAC    </v>
      </c>
      <c r="T4356" s="53">
        <f>DATE(Tabla_Datos[[#This Row],[tAnio]],Tabla_Datos[[#This Row],[tMes]],Tabla_Datos[[#This Row],[tDia]])</f>
        <v>40774</v>
      </c>
      <c r="U4356" s="53" t="str">
        <f>IF(Tabla_Datos[[#This Row],[cProvincia]]="LIMA","LIMA","PROVINCIA")</f>
        <v>LIMA</v>
      </c>
      <c r="V4356" s="53" t="str">
        <f>MID(Tabla_Datos[[#This Row],[pTelefono]],1,SEARCH("-",Tabla_Datos[[#This Row],[pTelefono]],1)-1)</f>
        <v>1</v>
      </c>
      <c r="W4356" s="53" t="str">
        <f>MID(Tabla_Datos[[#This Row],[pTelefono]],SEARCH("-",Tabla_Datos[[#This Row],[pTelefono]],1)+1,LEN(Tabla_Datos[[#This Row],[pTelefono]]))</f>
        <v>4629591</v>
      </c>
      <c r="X4356" s="53" t="str">
        <f>CONCATENATE(Tabla_Datos[[#This Row],[TipUrb]]," ",Tabla_Datos[[#This Row],[Calle]]," ",Tabla_Datos[[#This Row],[NumCalle]])</f>
        <v>- ANTONIO BAZO 459</v>
      </c>
      <c r="Y4356" t="s">
        <v>92</v>
      </c>
      <c r="Z4356" t="s">
        <v>138</v>
      </c>
      <c r="AA4356" t="s">
        <v>139</v>
      </c>
      <c r="AB4356" t="s">
        <v>95</v>
      </c>
      <c r="AC4356" t="s">
        <v>95</v>
      </c>
      <c r="AD4356" t="s">
        <v>109</v>
      </c>
      <c r="AE4356" t="s">
        <v>95</v>
      </c>
      <c r="AG4356" s="51" t="s">
        <v>95</v>
      </c>
      <c r="AH4356">
        <v>20507818448</v>
      </c>
      <c r="AI4356">
        <v>26</v>
      </c>
      <c r="AJ4356">
        <v>26</v>
      </c>
      <c r="AK4356" t="s">
        <v>14030</v>
      </c>
      <c r="AL4356">
        <v>459</v>
      </c>
    </row>
    <row r="4357" spans="1:38">
      <c r="A4357">
        <v>3287119</v>
      </c>
      <c r="B4357" t="s">
        <v>14031</v>
      </c>
      <c r="C4357" t="s">
        <v>19</v>
      </c>
      <c r="D4357" t="s">
        <v>143</v>
      </c>
      <c r="E4357">
        <v>2011</v>
      </c>
      <c r="F4357">
        <v>8</v>
      </c>
      <c r="G4357">
        <v>19</v>
      </c>
      <c r="H4357" t="s">
        <v>86</v>
      </c>
      <c r="I4357" t="s">
        <v>600</v>
      </c>
      <c r="J4357" t="s">
        <v>601</v>
      </c>
      <c r="K4357" t="s">
        <v>602</v>
      </c>
      <c r="L4357" t="s">
        <v>86</v>
      </c>
      <c r="M4357" t="s">
        <v>594</v>
      </c>
      <c r="N4357" s="50">
        <v>45088612</v>
      </c>
      <c r="O4357" s="51">
        <v>2116423</v>
      </c>
      <c r="P4357" t="s">
        <v>14032</v>
      </c>
      <c r="Q4357" t="s">
        <v>6642</v>
      </c>
      <c r="R4357" t="s">
        <v>1549</v>
      </c>
      <c r="S4357" s="49" t="str">
        <f>CONCATENATE(Tabla_Datos[[#This Row],[Nombre_Cliente]]," ",Tabla_Datos[[#This Row],[ApellidoPaterno_Cliente]]," ",Tabla_Datos[[#This Row],[ApellidoMaterno_Cliente]])</f>
        <v>MIRTHA YUCRA QUISPE</v>
      </c>
      <c r="T4357" s="53">
        <f>DATE(Tabla_Datos[[#This Row],[tAnio]],Tabla_Datos[[#This Row],[tMes]],Tabla_Datos[[#This Row],[tDia]])</f>
        <v>40774</v>
      </c>
      <c r="U4357" s="53" t="str">
        <f>IF(Tabla_Datos[[#This Row],[cProvincia]]="LIMA","LIMA","PROVINCIA")</f>
        <v>PROVINCIA</v>
      </c>
      <c r="V4357" s="53" t="str">
        <f>MID(Tabla_Datos[[#This Row],[pTelefono]],1,SEARCH("-",Tabla_Datos[[#This Row],[pTelefono]],1)-1)</f>
        <v>51</v>
      </c>
      <c r="W4357" s="53" t="str">
        <f>MID(Tabla_Datos[[#This Row],[pTelefono]],SEARCH("-",Tabla_Datos[[#This Row],[pTelefono]],1)+1,LEN(Tabla_Datos[[#This Row],[pTelefono]]))</f>
        <v>951361251</v>
      </c>
      <c r="X4357" s="53" t="str">
        <f>CONCATENATE(Tabla_Datos[[#This Row],[TipUrb]]," ",Tabla_Datos[[#This Row],[Calle]]," ",Tabla_Datos[[#This Row],[NumCalle]])</f>
        <v>- HIPOLITO UNANUE 236</v>
      </c>
      <c r="Y4357" t="s">
        <v>606</v>
      </c>
      <c r="Z4357" t="s">
        <v>152</v>
      </c>
      <c r="AA4357" t="s">
        <v>153</v>
      </c>
      <c r="AB4357" t="s">
        <v>95</v>
      </c>
      <c r="AC4357" t="s">
        <v>95</v>
      </c>
      <c r="AD4357" t="s">
        <v>109</v>
      </c>
      <c r="AE4357" t="s">
        <v>95</v>
      </c>
      <c r="AF4357" t="s">
        <v>95</v>
      </c>
      <c r="AG4357" s="51">
        <v>44000921</v>
      </c>
      <c r="AI4357">
        <v>1</v>
      </c>
      <c r="AJ4357">
        <v>1</v>
      </c>
      <c r="AK4357" t="s">
        <v>3314</v>
      </c>
      <c r="AL4357">
        <v>236</v>
      </c>
    </row>
    <row r="4358" spans="1:38">
      <c r="A4358">
        <v>3285285</v>
      </c>
      <c r="B4358" t="s">
        <v>14033</v>
      </c>
      <c r="C4358" t="s">
        <v>19</v>
      </c>
      <c r="D4358" t="s">
        <v>85</v>
      </c>
      <c r="E4358">
        <v>2011</v>
      </c>
      <c r="F4358">
        <v>8</v>
      </c>
      <c r="G4358">
        <v>19</v>
      </c>
      <c r="H4358" t="s">
        <v>86</v>
      </c>
      <c r="I4358" t="s">
        <v>16</v>
      </c>
      <c r="J4358" t="s">
        <v>16</v>
      </c>
      <c r="K4358" t="s">
        <v>492</v>
      </c>
      <c r="L4358" t="s">
        <v>86</v>
      </c>
      <c r="M4358" t="s">
        <v>88</v>
      </c>
      <c r="O4358" s="51">
        <v>2062797</v>
      </c>
      <c r="P4358" t="s">
        <v>14034</v>
      </c>
      <c r="Q4358" t="s">
        <v>7850</v>
      </c>
      <c r="R4358" t="s">
        <v>14035</v>
      </c>
      <c r="S4358" s="49" t="str">
        <f>CONCATENATE(Tabla_Datos[[#This Row],[Nombre_Cliente]]," ",Tabla_Datos[[#This Row],[ApellidoPaterno_Cliente]]," ",Tabla_Datos[[#This Row],[ApellidoMaterno_Cliente]])</f>
        <v>JAMES BERNARD MARTIN BERCKEMEYER ANDERSON</v>
      </c>
      <c r="T4358" s="53">
        <f>DATE(Tabla_Datos[[#This Row],[tAnio]],Tabla_Datos[[#This Row],[tMes]],Tabla_Datos[[#This Row],[tDia]])</f>
        <v>40774</v>
      </c>
      <c r="U4358" s="53" t="str">
        <f>IF(Tabla_Datos[[#This Row],[cProvincia]]="LIMA","LIMA","PROVINCIA")</f>
        <v>LIMA</v>
      </c>
      <c r="V4358" s="53" t="str">
        <f>MID(Tabla_Datos[[#This Row],[pTelefono]],1,SEARCH("-",Tabla_Datos[[#This Row],[pTelefono]],1)-1)</f>
        <v>1</v>
      </c>
      <c r="W4358" s="53" t="str">
        <f>MID(Tabla_Datos[[#This Row],[pTelefono]],SEARCH("-",Tabla_Datos[[#This Row],[pTelefono]],1)+1,LEN(Tabla_Datos[[#This Row],[pTelefono]]))</f>
        <v>997374477</v>
      </c>
      <c r="X4358" s="53" t="str">
        <f>CONCATENATE(Tabla_Datos[[#This Row],[TipUrb]]," ",Tabla_Datos[[#This Row],[Calle]]," ",Tabla_Datos[[#This Row],[NumCalle]])</f>
        <v xml:space="preserve">  SANTA CRUZ 909</v>
      </c>
      <c r="Y4358" t="s">
        <v>92</v>
      </c>
      <c r="Z4358" t="s">
        <v>196</v>
      </c>
      <c r="AA4358" t="s">
        <v>197</v>
      </c>
      <c r="AB4358" t="s">
        <v>95</v>
      </c>
      <c r="AC4358">
        <v>304</v>
      </c>
      <c r="AD4358" t="s">
        <v>95</v>
      </c>
      <c r="AE4358" t="s">
        <v>95</v>
      </c>
      <c r="AF4358" t="s">
        <v>95</v>
      </c>
      <c r="AG4358" s="51">
        <v>40563574</v>
      </c>
      <c r="AH4358" t="s">
        <v>95</v>
      </c>
      <c r="AI4358">
        <v>1</v>
      </c>
      <c r="AJ4358">
        <v>1</v>
      </c>
      <c r="AK4358" t="s">
        <v>1176</v>
      </c>
      <c r="AL4358">
        <v>909</v>
      </c>
    </row>
    <row r="4359" spans="1:38">
      <c r="A4359">
        <v>3286137</v>
      </c>
      <c r="B4359" t="s">
        <v>14036</v>
      </c>
      <c r="C4359" t="s">
        <v>18</v>
      </c>
      <c r="D4359" t="s">
        <v>85</v>
      </c>
      <c r="E4359">
        <v>2011</v>
      </c>
      <c r="F4359">
        <v>8</v>
      </c>
      <c r="G4359">
        <v>19</v>
      </c>
      <c r="H4359" t="s">
        <v>86</v>
      </c>
      <c r="I4359" t="s">
        <v>16</v>
      </c>
      <c r="J4359" t="s">
        <v>16</v>
      </c>
      <c r="K4359" t="s">
        <v>87</v>
      </c>
      <c r="L4359" t="s">
        <v>86</v>
      </c>
      <c r="M4359" t="s">
        <v>88</v>
      </c>
      <c r="N4359" s="50">
        <v>99999999</v>
      </c>
      <c r="O4359" s="51">
        <v>2193808</v>
      </c>
      <c r="P4359" t="s">
        <v>14037</v>
      </c>
      <c r="Q4359" t="s">
        <v>14038</v>
      </c>
      <c r="R4359" t="s">
        <v>511</v>
      </c>
      <c r="S4359" s="49" t="str">
        <f>CONCATENATE(Tabla_Datos[[#This Row],[Nombre_Cliente]]," ",Tabla_Datos[[#This Row],[ApellidoPaterno_Cliente]]," ",Tabla_Datos[[#This Row],[ApellidoMaterno_Cliente]])</f>
        <v>YURI ALEX VIERA RUIZ</v>
      </c>
      <c r="T4359" s="53">
        <f>DATE(Tabla_Datos[[#This Row],[tAnio]],Tabla_Datos[[#This Row],[tMes]],Tabla_Datos[[#This Row],[tDia]])</f>
        <v>40774</v>
      </c>
      <c r="U4359" s="53" t="str">
        <f>IF(Tabla_Datos[[#This Row],[cProvincia]]="LIMA","LIMA","PROVINCIA")</f>
        <v>LIMA</v>
      </c>
      <c r="V4359" s="53" t="str">
        <f>MID(Tabla_Datos[[#This Row],[pTelefono]],1,SEARCH("-",Tabla_Datos[[#This Row],[pTelefono]],1)-1)</f>
        <v>1</v>
      </c>
      <c r="W4359" s="53" t="str">
        <f>MID(Tabla_Datos[[#This Row],[pTelefono]],SEARCH("-",Tabla_Datos[[#This Row],[pTelefono]],1)+1,LEN(Tabla_Datos[[#This Row],[pTelefono]]))</f>
        <v>980705487</v>
      </c>
      <c r="X4359" s="53" t="str">
        <f>CONCATENATE(Tabla_Datos[[#This Row],[TipUrb]]," ",Tabla_Datos[[#This Row],[Calle]]," ",Tabla_Datos[[#This Row],[NumCalle]])</f>
        <v>UR CL MARSELLA 240</v>
      </c>
      <c r="Y4359" t="s">
        <v>92</v>
      </c>
      <c r="Z4359" t="s">
        <v>93</v>
      </c>
      <c r="AA4359" t="s">
        <v>94</v>
      </c>
      <c r="AB4359" t="s">
        <v>95</v>
      </c>
      <c r="AC4359" t="s">
        <v>95</v>
      </c>
      <c r="AD4359" t="s">
        <v>161</v>
      </c>
      <c r="AE4359" t="s">
        <v>95</v>
      </c>
      <c r="AG4359" s="51">
        <v>42178370</v>
      </c>
      <c r="AH4359" t="s">
        <v>95</v>
      </c>
      <c r="AI4359">
        <v>26</v>
      </c>
      <c r="AJ4359">
        <v>26</v>
      </c>
      <c r="AK4359" t="s">
        <v>14039</v>
      </c>
      <c r="AL4359">
        <v>240</v>
      </c>
    </row>
    <row r="4360" spans="1:38">
      <c r="A4360">
        <v>3278533</v>
      </c>
      <c r="B4360" t="s">
        <v>14040</v>
      </c>
      <c r="C4360" t="s">
        <v>18</v>
      </c>
      <c r="D4360" t="s">
        <v>85</v>
      </c>
      <c r="E4360">
        <v>2011</v>
      </c>
      <c r="F4360">
        <v>8</v>
      </c>
      <c r="G4360">
        <v>19</v>
      </c>
      <c r="H4360" t="s">
        <v>86</v>
      </c>
      <c r="I4360" t="s">
        <v>16</v>
      </c>
      <c r="J4360" t="s">
        <v>16</v>
      </c>
      <c r="K4360" t="s">
        <v>374</v>
      </c>
      <c r="L4360" t="s">
        <v>86</v>
      </c>
      <c r="M4360" t="s">
        <v>88</v>
      </c>
      <c r="N4360" s="50">
        <v>20892116</v>
      </c>
      <c r="O4360" s="51">
        <v>2205535</v>
      </c>
      <c r="P4360" t="s">
        <v>14041</v>
      </c>
      <c r="Q4360" t="s">
        <v>2313</v>
      </c>
      <c r="R4360" t="s">
        <v>8682</v>
      </c>
      <c r="S4360" s="49" t="str">
        <f>CONCATENATE(Tabla_Datos[[#This Row],[Nombre_Cliente]]," ",Tabla_Datos[[#This Row],[ApellidoPaterno_Cliente]]," ",Tabla_Datos[[#This Row],[ApellidoMaterno_Cliente]])</f>
        <v xml:space="preserve">ADELFIO  CONTRERAS  LUJAN </v>
      </c>
      <c r="T4360" s="53">
        <f>DATE(Tabla_Datos[[#This Row],[tAnio]],Tabla_Datos[[#This Row],[tMes]],Tabla_Datos[[#This Row],[tDia]])</f>
        <v>40774</v>
      </c>
      <c r="U4360" s="53" t="str">
        <f>IF(Tabla_Datos[[#This Row],[cProvincia]]="LIMA","LIMA","PROVINCIA")</f>
        <v>LIMA</v>
      </c>
      <c r="V4360" s="53" t="str">
        <f>MID(Tabla_Datos[[#This Row],[pTelefono]],1,SEARCH("-",Tabla_Datos[[#This Row],[pTelefono]],1)-1)</f>
        <v>1</v>
      </c>
      <c r="W4360" s="53" t="str">
        <f>MID(Tabla_Datos[[#This Row],[pTelefono]],SEARCH("-",Tabla_Datos[[#This Row],[pTelefono]],1)+1,LEN(Tabla_Datos[[#This Row],[pTelefono]]))</f>
        <v>2344220</v>
      </c>
      <c r="X4360" s="53" t="str">
        <f>CONCATENATE(Tabla_Datos[[#This Row],[TipUrb]]," ",Tabla_Datos[[#This Row],[Calle]]," ",Tabla_Datos[[#This Row],[NumCalle]])</f>
        <v>AH 27 DE FEBRERO 0</v>
      </c>
      <c r="Y4360" t="s">
        <v>92</v>
      </c>
      <c r="Z4360" t="s">
        <v>93</v>
      </c>
      <c r="AA4360" t="s">
        <v>94</v>
      </c>
      <c r="AB4360" t="s">
        <v>95</v>
      </c>
      <c r="AC4360" t="s">
        <v>95</v>
      </c>
      <c r="AD4360" t="s">
        <v>96</v>
      </c>
      <c r="AE4360" t="s">
        <v>14042</v>
      </c>
      <c r="AF4360">
        <v>1</v>
      </c>
      <c r="AG4360" s="51">
        <v>32798557</v>
      </c>
      <c r="AI4360">
        <v>36</v>
      </c>
      <c r="AJ4360">
        <v>36</v>
      </c>
      <c r="AK4360" t="s">
        <v>14043</v>
      </c>
      <c r="AL4360">
        <v>0</v>
      </c>
    </row>
    <row r="4361" spans="1:38">
      <c r="A4361">
        <v>3284348</v>
      </c>
      <c r="B4361" t="s">
        <v>14044</v>
      </c>
      <c r="C4361" t="s">
        <v>18</v>
      </c>
      <c r="D4361" t="s">
        <v>143</v>
      </c>
      <c r="E4361">
        <v>2011</v>
      </c>
      <c r="F4361">
        <v>8</v>
      </c>
      <c r="G4361">
        <v>19</v>
      </c>
      <c r="H4361" t="s">
        <v>86</v>
      </c>
      <c r="I4361" t="s">
        <v>478</v>
      </c>
      <c r="J4361" t="s">
        <v>5215</v>
      </c>
      <c r="K4361" t="s">
        <v>5215</v>
      </c>
      <c r="L4361" t="s">
        <v>86</v>
      </c>
      <c r="M4361" t="s">
        <v>148</v>
      </c>
      <c r="N4361" s="50">
        <v>42860923</v>
      </c>
      <c r="O4361" s="51">
        <v>2253642</v>
      </c>
      <c r="P4361" t="s">
        <v>603</v>
      </c>
      <c r="Q4361" t="s">
        <v>14045</v>
      </c>
      <c r="R4361" t="s">
        <v>483</v>
      </c>
      <c r="S4361" s="49" t="str">
        <f>CONCATENATE(Tabla_Datos[[#This Row],[Nombre_Cliente]]," ",Tabla_Datos[[#This Row],[ApellidoPaterno_Cliente]]," ",Tabla_Datos[[#This Row],[ApellidoMaterno_Cliente]])</f>
        <v>MILAGROS VALLES  PINEDO</v>
      </c>
      <c r="T4361" s="53">
        <f>DATE(Tabla_Datos[[#This Row],[tAnio]],Tabla_Datos[[#This Row],[tMes]],Tabla_Datos[[#This Row],[tDia]])</f>
        <v>40774</v>
      </c>
      <c r="U4361" s="53" t="str">
        <f>IF(Tabla_Datos[[#This Row],[cProvincia]]="LIMA","LIMA","PROVINCIA")</f>
        <v>PROVINCIA</v>
      </c>
      <c r="V4361" s="53" t="str">
        <f>MID(Tabla_Datos[[#This Row],[pTelefono]],1,SEARCH("-",Tabla_Datos[[#This Row],[pTelefono]],1)-1)</f>
        <v>42</v>
      </c>
      <c r="W4361" s="53" t="str">
        <f>MID(Tabla_Datos[[#This Row],[pTelefono]],SEARCH("-",Tabla_Datos[[#This Row],[pTelefono]],1)+1,LEN(Tabla_Datos[[#This Row],[pTelefono]]))</f>
        <v>942954628</v>
      </c>
      <c r="X4361" s="53" t="str">
        <f>CONCATENATE(Tabla_Datos[[#This Row],[TipUrb]]," ",Tabla_Datos[[#This Row],[Calle]]," ",Tabla_Datos[[#This Row],[NumCalle]])</f>
        <v>BA ALONZO DE ALVARADO 436</v>
      </c>
      <c r="Y4361" t="s">
        <v>484</v>
      </c>
      <c r="Z4361" t="s">
        <v>320</v>
      </c>
      <c r="AA4361" t="s">
        <v>321</v>
      </c>
      <c r="AB4361" t="s">
        <v>95</v>
      </c>
      <c r="AC4361" t="s">
        <v>95</v>
      </c>
      <c r="AD4361" t="s">
        <v>274</v>
      </c>
      <c r="AE4361" t="s">
        <v>95</v>
      </c>
      <c r="AG4361" s="51">
        <v>44696746</v>
      </c>
      <c r="AI4361">
        <v>26</v>
      </c>
      <c r="AJ4361">
        <v>26</v>
      </c>
      <c r="AK4361" t="s">
        <v>14046</v>
      </c>
      <c r="AL4361">
        <v>436</v>
      </c>
    </row>
    <row r="4362" spans="1:38">
      <c r="A4362">
        <v>3244900</v>
      </c>
      <c r="B4362" t="s">
        <v>14047</v>
      </c>
      <c r="C4362" t="s">
        <v>19</v>
      </c>
      <c r="D4362" t="s">
        <v>143</v>
      </c>
      <c r="E4362">
        <v>2011</v>
      </c>
      <c r="F4362">
        <v>8</v>
      </c>
      <c r="G4362">
        <v>19</v>
      </c>
      <c r="H4362" t="s">
        <v>86</v>
      </c>
      <c r="I4362" t="s">
        <v>16</v>
      </c>
      <c r="J4362" t="s">
        <v>16</v>
      </c>
      <c r="K4362" t="s">
        <v>496</v>
      </c>
      <c r="L4362" t="s">
        <v>86</v>
      </c>
      <c r="M4362" t="s">
        <v>88</v>
      </c>
      <c r="N4362" s="50">
        <v>16509638</v>
      </c>
      <c r="O4362" s="51">
        <v>2304569</v>
      </c>
      <c r="P4362" t="s">
        <v>14048</v>
      </c>
      <c r="Q4362" t="s">
        <v>1316</v>
      </c>
      <c r="R4362" t="s">
        <v>14049</v>
      </c>
      <c r="S4362" s="49" t="str">
        <f>CONCATENATE(Tabla_Datos[[#This Row],[Nombre_Cliente]]," ",Tabla_Datos[[#This Row],[ApellidoPaterno_Cliente]]," ",Tabla_Datos[[#This Row],[ApellidoMaterno_Cliente]])</f>
        <v>NEMESIO ANGEL LAREDO MANTA</v>
      </c>
      <c r="T4362" s="53">
        <f>DATE(Tabla_Datos[[#This Row],[tAnio]],Tabla_Datos[[#This Row],[tMes]],Tabla_Datos[[#This Row],[tDia]])</f>
        <v>40774</v>
      </c>
      <c r="U4362" s="53" t="str">
        <f>IF(Tabla_Datos[[#This Row],[cProvincia]]="LIMA","LIMA","PROVINCIA")</f>
        <v>LIMA</v>
      </c>
      <c r="V4362" s="53" t="str">
        <f>MID(Tabla_Datos[[#This Row],[pTelefono]],1,SEARCH("-",Tabla_Datos[[#This Row],[pTelefono]],1)-1)</f>
        <v>1</v>
      </c>
      <c r="W4362" s="53" t="str">
        <f>MID(Tabla_Datos[[#This Row],[pTelefono]],SEARCH("-",Tabla_Datos[[#This Row],[pTelefono]],1)+1,LEN(Tabla_Datos[[#This Row],[pTelefono]]))</f>
        <v>999389700</v>
      </c>
      <c r="X4362" s="53" t="str">
        <f>CONCATENATE(Tabla_Datos[[#This Row],[TipUrb]]," ",Tabla_Datos[[#This Row],[Calle]]," ",Tabla_Datos[[#This Row],[NumCalle]])</f>
        <v>UR 18 0</v>
      </c>
      <c r="Y4362" t="s">
        <v>92</v>
      </c>
      <c r="Z4362" t="s">
        <v>152</v>
      </c>
      <c r="AA4362" t="s">
        <v>153</v>
      </c>
      <c r="AB4362" t="s">
        <v>95</v>
      </c>
      <c r="AC4362" t="s">
        <v>95</v>
      </c>
      <c r="AD4362" t="s">
        <v>161</v>
      </c>
      <c r="AE4362" t="s">
        <v>14050</v>
      </c>
      <c r="AF4362">
        <v>2</v>
      </c>
      <c r="AG4362" s="51">
        <v>8414033</v>
      </c>
      <c r="AH4362" t="s">
        <v>95</v>
      </c>
      <c r="AI4362">
        <v>1</v>
      </c>
      <c r="AJ4362">
        <v>1</v>
      </c>
      <c r="AK4362">
        <v>18</v>
      </c>
      <c r="AL4362">
        <v>0</v>
      </c>
    </row>
    <row r="4363" spans="1:38">
      <c r="A4363">
        <v>3282009</v>
      </c>
      <c r="B4363" t="s">
        <v>14051</v>
      </c>
      <c r="C4363" t="s">
        <v>18</v>
      </c>
      <c r="D4363" t="s">
        <v>85</v>
      </c>
      <c r="E4363">
        <v>2011</v>
      </c>
      <c r="F4363">
        <v>8</v>
      </c>
      <c r="G4363">
        <v>19</v>
      </c>
      <c r="H4363" t="s">
        <v>86</v>
      </c>
      <c r="I4363" t="s">
        <v>355</v>
      </c>
      <c r="J4363" t="s">
        <v>355</v>
      </c>
      <c r="K4363" t="s">
        <v>593</v>
      </c>
      <c r="L4363" t="s">
        <v>86</v>
      </c>
      <c r="M4363" t="s">
        <v>594</v>
      </c>
      <c r="N4363" s="50">
        <v>23955051</v>
      </c>
      <c r="O4363" s="51">
        <v>2305973</v>
      </c>
      <c r="P4363" t="s">
        <v>2805</v>
      </c>
      <c r="Q4363" t="s">
        <v>1460</v>
      </c>
      <c r="R4363" t="s">
        <v>179</v>
      </c>
      <c r="S4363" s="49" t="str">
        <f>CONCATENATE(Tabla_Datos[[#This Row],[Nombre_Cliente]]," ",Tabla_Datos[[#This Row],[ApellidoPaterno_Cliente]]," ",Tabla_Datos[[#This Row],[ApellidoMaterno_Cliente]])</f>
        <v>ISABEL VILLACORTA VARGAS</v>
      </c>
      <c r="T4363" s="53">
        <f>DATE(Tabla_Datos[[#This Row],[tAnio]],Tabla_Datos[[#This Row],[tMes]],Tabla_Datos[[#This Row],[tDia]])</f>
        <v>40774</v>
      </c>
      <c r="U4363" s="53" t="str">
        <f>IF(Tabla_Datos[[#This Row],[cProvincia]]="LIMA","LIMA","PROVINCIA")</f>
        <v>PROVINCIA</v>
      </c>
      <c r="V4363" s="53" t="str">
        <f>MID(Tabla_Datos[[#This Row],[pTelefono]],1,SEARCH("-",Tabla_Datos[[#This Row],[pTelefono]],1)-1)</f>
        <v>84</v>
      </c>
      <c r="W4363" s="53" t="str">
        <f>MID(Tabla_Datos[[#This Row],[pTelefono]],SEARCH("-",Tabla_Datos[[#This Row],[pTelefono]],1)+1,LEN(Tabla_Datos[[#This Row],[pTelefono]]))</f>
        <v>974711135</v>
      </c>
      <c r="X4363" s="53" t="str">
        <f>CONCATENATE(Tabla_Datos[[#This Row],[TipUrb]]," ",Tabla_Datos[[#This Row],[Calle]]," ",Tabla_Datos[[#This Row],[NumCalle]])</f>
        <v>UP   0</v>
      </c>
      <c r="Y4363" t="s">
        <v>360</v>
      </c>
      <c r="Z4363" t="s">
        <v>93</v>
      </c>
      <c r="AA4363" t="s">
        <v>94</v>
      </c>
      <c r="AB4363" t="s">
        <v>95</v>
      </c>
      <c r="AC4363" t="s">
        <v>95</v>
      </c>
      <c r="AD4363" t="s">
        <v>286</v>
      </c>
      <c r="AE4363" t="s">
        <v>1496</v>
      </c>
      <c r="AF4363">
        <v>7</v>
      </c>
      <c r="AG4363" s="51">
        <v>23912398</v>
      </c>
      <c r="AI4363" t="s">
        <v>867</v>
      </c>
      <c r="AJ4363" t="s">
        <v>867</v>
      </c>
      <c r="AK4363" t="s">
        <v>95</v>
      </c>
      <c r="AL4363">
        <v>0</v>
      </c>
    </row>
    <row r="4364" spans="1:38">
      <c r="A4364">
        <v>3264005</v>
      </c>
      <c r="B4364" t="s">
        <v>14052</v>
      </c>
      <c r="C4364" t="s">
        <v>18</v>
      </c>
      <c r="D4364" t="s">
        <v>143</v>
      </c>
      <c r="E4364">
        <v>2011</v>
      </c>
      <c r="F4364">
        <v>8</v>
      </c>
      <c r="G4364">
        <v>19</v>
      </c>
      <c r="H4364" t="s">
        <v>86</v>
      </c>
      <c r="I4364" t="s">
        <v>145</v>
      </c>
      <c r="J4364" t="s">
        <v>469</v>
      </c>
      <c r="K4364" t="s">
        <v>14053</v>
      </c>
      <c r="L4364" t="s">
        <v>86</v>
      </c>
      <c r="M4364" t="s">
        <v>148</v>
      </c>
      <c r="N4364" s="50">
        <v>32988115</v>
      </c>
      <c r="O4364" s="51">
        <v>2312120</v>
      </c>
      <c r="P4364" t="s">
        <v>14054</v>
      </c>
      <c r="Q4364" t="s">
        <v>498</v>
      </c>
      <c r="R4364" t="s">
        <v>365</v>
      </c>
      <c r="S4364" s="49" t="str">
        <f>CONCATENATE(Tabla_Datos[[#This Row],[Nombre_Cliente]]," ",Tabla_Datos[[#This Row],[ApellidoPaterno_Cliente]]," ",Tabla_Datos[[#This Row],[ApellidoMaterno_Cliente]])</f>
        <v>EDUARDO WILFREDO VILLANUEVA RODRIGUEZ</v>
      </c>
      <c r="T4364" s="53">
        <f>DATE(Tabla_Datos[[#This Row],[tAnio]],Tabla_Datos[[#This Row],[tMes]],Tabla_Datos[[#This Row],[tDia]])</f>
        <v>40774</v>
      </c>
      <c r="U4364" s="53" t="str">
        <f>IF(Tabla_Datos[[#This Row],[cProvincia]]="LIMA","LIMA","PROVINCIA")</f>
        <v>PROVINCIA</v>
      </c>
      <c r="V4364" s="53" t="str">
        <f>MID(Tabla_Datos[[#This Row],[pTelefono]],1,SEARCH("-",Tabla_Datos[[#This Row],[pTelefono]],1)-1)</f>
        <v>1</v>
      </c>
      <c r="W4364" s="53" t="str">
        <f>MID(Tabla_Datos[[#This Row],[pTelefono]],SEARCH("-",Tabla_Datos[[#This Row],[pTelefono]],1)+1,LEN(Tabla_Datos[[#This Row],[pTelefono]]))</f>
        <v>981265118</v>
      </c>
      <c r="X4364" s="53" t="str">
        <f>CONCATENATE(Tabla_Datos[[#This Row],[TipUrb]]," ",Tabla_Datos[[#This Row],[Calle]]," ",Tabla_Datos[[#This Row],[NumCalle]])</f>
        <v>CA JIMBE 0</v>
      </c>
      <c r="Y4364" t="s">
        <v>151</v>
      </c>
      <c r="Z4364" t="s">
        <v>181</v>
      </c>
      <c r="AA4364" t="s">
        <v>182</v>
      </c>
      <c r="AB4364" t="s">
        <v>95</v>
      </c>
      <c r="AC4364" t="s">
        <v>95</v>
      </c>
      <c r="AD4364" t="s">
        <v>1353</v>
      </c>
      <c r="AE4364" t="s">
        <v>474</v>
      </c>
      <c r="AF4364">
        <v>5</v>
      </c>
      <c r="AG4364" s="51">
        <v>32872548</v>
      </c>
      <c r="AI4364">
        <v>10</v>
      </c>
      <c r="AJ4364">
        <v>10</v>
      </c>
      <c r="AK4364" t="s">
        <v>14055</v>
      </c>
      <c r="AL4364">
        <v>0</v>
      </c>
    </row>
    <row r="4365" spans="1:38">
      <c r="A4365">
        <v>3262889</v>
      </c>
      <c r="B4365" t="s">
        <v>14056</v>
      </c>
      <c r="C4365" t="s">
        <v>19</v>
      </c>
      <c r="D4365" t="s">
        <v>85</v>
      </c>
      <c r="E4365">
        <v>2011</v>
      </c>
      <c r="F4365">
        <v>8</v>
      </c>
      <c r="G4365">
        <v>19</v>
      </c>
      <c r="H4365" t="s">
        <v>144</v>
      </c>
      <c r="I4365" t="s">
        <v>16</v>
      </c>
      <c r="J4365" t="s">
        <v>16</v>
      </c>
      <c r="K4365" t="s">
        <v>374</v>
      </c>
      <c r="L4365" t="s">
        <v>86</v>
      </c>
      <c r="M4365" t="s">
        <v>88</v>
      </c>
      <c r="N4365" s="50">
        <v>80229455</v>
      </c>
      <c r="O4365" s="51">
        <v>2315770</v>
      </c>
      <c r="P4365" t="s">
        <v>14057</v>
      </c>
      <c r="Q4365" t="s">
        <v>365</v>
      </c>
      <c r="R4365" t="s">
        <v>1211</v>
      </c>
      <c r="S4365" s="49" t="str">
        <f>CONCATENATE(Tabla_Datos[[#This Row],[Nombre_Cliente]]," ",Tabla_Datos[[#This Row],[ApellidoPaterno_Cliente]]," ",Tabla_Datos[[#This Row],[ApellidoMaterno_Cliente]])</f>
        <v>PAMELA MARISOL RODRIGUEZ NAVARRO</v>
      </c>
      <c r="T4365" s="53">
        <f>DATE(Tabla_Datos[[#This Row],[tAnio]],Tabla_Datos[[#This Row],[tMes]],Tabla_Datos[[#This Row],[tDia]])</f>
        <v>40774</v>
      </c>
      <c r="U4365" s="53" t="str">
        <f>IF(Tabla_Datos[[#This Row],[cProvincia]]="LIMA","LIMA","PROVINCIA")</f>
        <v>LIMA</v>
      </c>
      <c r="V4365" s="53" t="str">
        <f>MID(Tabla_Datos[[#This Row],[pTelefono]],1,SEARCH("-",Tabla_Datos[[#This Row],[pTelefono]],1)-1)</f>
        <v>1</v>
      </c>
      <c r="W4365" s="53" t="str">
        <f>MID(Tabla_Datos[[#This Row],[pTelefono]],SEARCH("-",Tabla_Datos[[#This Row],[pTelefono]],1)+1,LEN(Tabla_Datos[[#This Row],[pTelefono]]))</f>
        <v>980942572</v>
      </c>
      <c r="X4365" s="53" t="str">
        <f>CONCATENATE(Tabla_Datos[[#This Row],[TipUrb]]," ",Tabla_Datos[[#This Row],[Calle]]," ",Tabla_Datos[[#This Row],[NumCalle]])</f>
        <v>PJ ALLENDE, SALVADOR 1316</v>
      </c>
      <c r="Y4365" t="s">
        <v>92</v>
      </c>
      <c r="Z4365" t="s">
        <v>122</v>
      </c>
      <c r="AA4365" t="s">
        <v>123</v>
      </c>
      <c r="AB4365" t="s">
        <v>95</v>
      </c>
      <c r="AC4365" t="s">
        <v>95</v>
      </c>
      <c r="AD4365" t="s">
        <v>429</v>
      </c>
      <c r="AE4365" t="s">
        <v>95</v>
      </c>
      <c r="AF4365" t="s">
        <v>95</v>
      </c>
      <c r="AG4365" s="51">
        <v>47244195</v>
      </c>
      <c r="AH4365" t="s">
        <v>95</v>
      </c>
      <c r="AI4365">
        <v>1</v>
      </c>
      <c r="AJ4365">
        <v>1</v>
      </c>
      <c r="AK4365" t="s">
        <v>14058</v>
      </c>
      <c r="AL4365">
        <v>1316</v>
      </c>
    </row>
    <row r="4366" spans="1:38">
      <c r="A4366">
        <v>3262764</v>
      </c>
      <c r="B4366" t="s">
        <v>14059</v>
      </c>
      <c r="C4366" t="s">
        <v>19</v>
      </c>
      <c r="D4366" t="s">
        <v>85</v>
      </c>
      <c r="E4366">
        <v>2011</v>
      </c>
      <c r="F4366">
        <v>8</v>
      </c>
      <c r="G4366">
        <v>19</v>
      </c>
      <c r="H4366" t="s">
        <v>86</v>
      </c>
      <c r="I4366" t="s">
        <v>16</v>
      </c>
      <c r="J4366" t="s">
        <v>16</v>
      </c>
      <c r="K4366" t="s">
        <v>277</v>
      </c>
      <c r="L4366" t="s">
        <v>86</v>
      </c>
      <c r="M4366" t="s">
        <v>88</v>
      </c>
      <c r="N4366" s="50">
        <v>43199154</v>
      </c>
      <c r="O4366" s="51">
        <v>2315669</v>
      </c>
      <c r="P4366" t="s">
        <v>14060</v>
      </c>
      <c r="Q4366" t="s">
        <v>805</v>
      </c>
      <c r="R4366" t="s">
        <v>5817</v>
      </c>
      <c r="S4366" s="49" t="str">
        <f>CONCATENATE(Tabla_Datos[[#This Row],[Nombre_Cliente]]," ",Tabla_Datos[[#This Row],[ApellidoPaterno_Cliente]]," ",Tabla_Datos[[#This Row],[ApellidoMaterno_Cliente]])</f>
        <v>ALDO FERNANDO GUEVARA MERINO</v>
      </c>
      <c r="T4366" s="53">
        <f>DATE(Tabla_Datos[[#This Row],[tAnio]],Tabla_Datos[[#This Row],[tMes]],Tabla_Datos[[#This Row],[tDia]])</f>
        <v>40774</v>
      </c>
      <c r="U4366" s="53" t="str">
        <f>IF(Tabla_Datos[[#This Row],[cProvincia]]="LIMA","LIMA","PROVINCIA")</f>
        <v>LIMA</v>
      </c>
      <c r="V4366" s="53" t="str">
        <f>MID(Tabla_Datos[[#This Row],[pTelefono]],1,SEARCH("-",Tabla_Datos[[#This Row],[pTelefono]],1)-1)</f>
        <v>1</v>
      </c>
      <c r="W4366" s="53" t="str">
        <f>MID(Tabla_Datos[[#This Row],[pTelefono]],SEARCH("-",Tabla_Datos[[#This Row],[pTelefono]],1)+1,LEN(Tabla_Datos[[#This Row],[pTelefono]]))</f>
        <v>998601491</v>
      </c>
      <c r="X4366" s="53" t="str">
        <f>CONCATENATE(Tabla_Datos[[#This Row],[TipUrb]]," ",Tabla_Datos[[#This Row],[Calle]]," ",Tabla_Datos[[#This Row],[NumCalle]])</f>
        <v>RS GUARDIA CIVIL SUR 1041</v>
      </c>
      <c r="Y4366" t="s">
        <v>92</v>
      </c>
      <c r="Z4366" t="s">
        <v>196</v>
      </c>
      <c r="AA4366" t="s">
        <v>197</v>
      </c>
      <c r="AB4366">
        <v>8</v>
      </c>
      <c r="AC4366">
        <v>804</v>
      </c>
      <c r="AD4366" t="s">
        <v>435</v>
      </c>
      <c r="AE4366" t="s">
        <v>95</v>
      </c>
      <c r="AF4366" t="s">
        <v>95</v>
      </c>
      <c r="AG4366" s="51">
        <v>262459</v>
      </c>
      <c r="AH4366" t="s">
        <v>95</v>
      </c>
      <c r="AI4366">
        <v>1</v>
      </c>
      <c r="AJ4366">
        <v>1</v>
      </c>
      <c r="AK4366" t="s">
        <v>7019</v>
      </c>
      <c r="AL4366">
        <v>1041</v>
      </c>
    </row>
    <row r="4367" spans="1:38">
      <c r="A4367">
        <v>3264896</v>
      </c>
      <c r="B4367" t="s">
        <v>14061</v>
      </c>
      <c r="C4367" t="s">
        <v>19</v>
      </c>
      <c r="D4367" t="s">
        <v>85</v>
      </c>
      <c r="E4367">
        <v>2011</v>
      </c>
      <c r="F4367">
        <v>8</v>
      </c>
      <c r="G4367">
        <v>19</v>
      </c>
      <c r="H4367" t="s">
        <v>86</v>
      </c>
      <c r="I4367" t="s">
        <v>16</v>
      </c>
      <c r="J4367" t="s">
        <v>16</v>
      </c>
      <c r="K4367" t="s">
        <v>277</v>
      </c>
      <c r="L4367" t="s">
        <v>86</v>
      </c>
      <c r="M4367" t="s">
        <v>88</v>
      </c>
      <c r="N4367" s="50">
        <v>20000021</v>
      </c>
      <c r="O4367" s="51">
        <v>2317207</v>
      </c>
      <c r="P4367" t="s">
        <v>2140</v>
      </c>
      <c r="Q4367" t="s">
        <v>1768</v>
      </c>
      <c r="R4367" t="s">
        <v>805</v>
      </c>
      <c r="S4367" s="49" t="str">
        <f>CONCATENATE(Tabla_Datos[[#This Row],[Nombre_Cliente]]," ",Tabla_Datos[[#This Row],[ApellidoPaterno_Cliente]]," ",Tabla_Datos[[#This Row],[ApellidoMaterno_Cliente]])</f>
        <v>HUGO WONG GUEVARA</v>
      </c>
      <c r="T4367" s="53">
        <f>DATE(Tabla_Datos[[#This Row],[tAnio]],Tabla_Datos[[#This Row],[tMes]],Tabla_Datos[[#This Row],[tDia]])</f>
        <v>40774</v>
      </c>
      <c r="U4367" s="53" t="str">
        <f>IF(Tabla_Datos[[#This Row],[cProvincia]]="LIMA","LIMA","PROVINCIA")</f>
        <v>LIMA</v>
      </c>
      <c r="V4367" s="53" t="str">
        <f>MID(Tabla_Datos[[#This Row],[pTelefono]],1,SEARCH("-",Tabla_Datos[[#This Row],[pTelefono]],1)-1)</f>
        <v>1</v>
      </c>
      <c r="W4367" s="53" t="str">
        <f>MID(Tabla_Datos[[#This Row],[pTelefono]],SEARCH("-",Tabla_Datos[[#This Row],[pTelefono]],1)+1,LEN(Tabla_Datos[[#This Row],[pTelefono]]))</f>
        <v>945872093</v>
      </c>
      <c r="X4367" s="53" t="str">
        <f>CONCATENATE(Tabla_Datos[[#This Row],[TipUrb]]," ",Tabla_Datos[[#This Row],[Calle]]," ",Tabla_Datos[[#This Row],[NumCalle]])</f>
        <v>UR KETIN VIDAL 0</v>
      </c>
      <c r="Y4367" t="s">
        <v>92</v>
      </c>
      <c r="Z4367" t="s">
        <v>122</v>
      </c>
      <c r="AA4367" t="s">
        <v>123</v>
      </c>
      <c r="AB4367" t="s">
        <v>95</v>
      </c>
      <c r="AC4367" t="s">
        <v>95</v>
      </c>
      <c r="AD4367" t="s">
        <v>161</v>
      </c>
      <c r="AE4367" t="s">
        <v>366</v>
      </c>
      <c r="AF4367">
        <v>14</v>
      </c>
      <c r="AG4367" s="51">
        <v>45884215</v>
      </c>
      <c r="AH4367" t="s">
        <v>95</v>
      </c>
      <c r="AI4367">
        <v>1</v>
      </c>
      <c r="AJ4367">
        <v>1</v>
      </c>
      <c r="AK4367" t="s">
        <v>14062</v>
      </c>
      <c r="AL4367">
        <v>0</v>
      </c>
    </row>
    <row r="4368" spans="1:38">
      <c r="A4368">
        <v>3266690</v>
      </c>
      <c r="B4368" t="s">
        <v>14063</v>
      </c>
      <c r="C4368" t="s">
        <v>20</v>
      </c>
      <c r="D4368" t="s">
        <v>143</v>
      </c>
      <c r="E4368">
        <v>2011</v>
      </c>
      <c r="F4368">
        <v>8</v>
      </c>
      <c r="G4368">
        <v>19</v>
      </c>
      <c r="H4368" t="s">
        <v>86</v>
      </c>
      <c r="I4368" t="s">
        <v>300</v>
      </c>
      <c r="J4368" t="s">
        <v>535</v>
      </c>
      <c r="K4368" t="s">
        <v>1010</v>
      </c>
      <c r="L4368" t="s">
        <v>86</v>
      </c>
      <c r="M4368" t="s">
        <v>148</v>
      </c>
      <c r="N4368" s="50">
        <v>42729264</v>
      </c>
      <c r="O4368" s="51">
        <v>2318453</v>
      </c>
      <c r="P4368" t="s">
        <v>14064</v>
      </c>
      <c r="Q4368" t="s">
        <v>805</v>
      </c>
      <c r="R4368" t="s">
        <v>14065</v>
      </c>
      <c r="S4368" s="49" t="str">
        <f>CONCATENATE(Tabla_Datos[[#This Row],[Nombre_Cliente]]," ",Tabla_Datos[[#This Row],[ApellidoPaterno_Cliente]]," ",Tabla_Datos[[#This Row],[ApellidoMaterno_Cliente]])</f>
        <v>ROY MARLON GUEVARA PELAES</v>
      </c>
      <c r="T4368" s="53">
        <f>DATE(Tabla_Datos[[#This Row],[tAnio]],Tabla_Datos[[#This Row],[tMes]],Tabla_Datos[[#This Row],[tDia]])</f>
        <v>40774</v>
      </c>
      <c r="U4368" s="53" t="str">
        <f>IF(Tabla_Datos[[#This Row],[cProvincia]]="LIMA","LIMA","PROVINCIA")</f>
        <v>PROVINCIA</v>
      </c>
      <c r="V4368" s="53" t="str">
        <f>MID(Tabla_Datos[[#This Row],[pTelefono]],1,SEARCH("-",Tabla_Datos[[#This Row],[pTelefono]],1)-1)</f>
        <v>65</v>
      </c>
      <c r="W4368" s="53" t="str">
        <f>MID(Tabla_Datos[[#This Row],[pTelefono]],SEARCH("-",Tabla_Datos[[#This Row],[pTelefono]],1)+1,LEN(Tabla_Datos[[#This Row],[pTelefono]]))</f>
        <v>942850397</v>
      </c>
      <c r="X4368" s="53" t="str">
        <f>CONCATENATE(Tabla_Datos[[#This Row],[TipUrb]]," ",Tabla_Datos[[#This Row],[Calle]]," ",Tabla_Datos[[#This Row],[NumCalle]])</f>
        <v>PJ CLL TRUJILLO 1106 0</v>
      </c>
      <c r="Y4368" t="s">
        <v>305</v>
      </c>
      <c r="Z4368" t="s">
        <v>152</v>
      </c>
      <c r="AA4368" t="s">
        <v>153</v>
      </c>
      <c r="AB4368" t="s">
        <v>95</v>
      </c>
      <c r="AC4368" t="s">
        <v>95</v>
      </c>
      <c r="AD4368" t="s">
        <v>429</v>
      </c>
      <c r="AE4368" t="s">
        <v>95</v>
      </c>
      <c r="AF4368" t="s">
        <v>95</v>
      </c>
      <c r="AG4368" s="51">
        <v>46418258</v>
      </c>
      <c r="AH4368" t="s">
        <v>95</v>
      </c>
      <c r="AI4368">
        <v>1</v>
      </c>
      <c r="AJ4368">
        <v>1</v>
      </c>
      <c r="AK4368" t="s">
        <v>14066</v>
      </c>
      <c r="AL4368">
        <v>0</v>
      </c>
    </row>
    <row r="4369" spans="1:38">
      <c r="A4369">
        <v>3270142</v>
      </c>
      <c r="B4369" t="s">
        <v>14067</v>
      </c>
      <c r="C4369" t="s">
        <v>20</v>
      </c>
      <c r="D4369" t="s">
        <v>143</v>
      </c>
      <c r="E4369">
        <v>2011</v>
      </c>
      <c r="F4369">
        <v>8</v>
      </c>
      <c r="G4369">
        <v>19</v>
      </c>
      <c r="H4369" t="s">
        <v>86</v>
      </c>
      <c r="I4369" t="s">
        <v>300</v>
      </c>
      <c r="J4369" t="s">
        <v>535</v>
      </c>
      <c r="K4369" t="s">
        <v>1010</v>
      </c>
      <c r="L4369" t="s">
        <v>86</v>
      </c>
      <c r="M4369" t="s">
        <v>148</v>
      </c>
      <c r="N4369" s="50">
        <v>71113485</v>
      </c>
      <c r="O4369" s="51">
        <v>2320426</v>
      </c>
      <c r="P4369" t="s">
        <v>461</v>
      </c>
      <c r="Q4369" t="s">
        <v>14068</v>
      </c>
      <c r="R4369" t="s">
        <v>412</v>
      </c>
      <c r="S4369" s="49" t="str">
        <f>CONCATENATE(Tabla_Datos[[#This Row],[Nombre_Cliente]]," ",Tabla_Datos[[#This Row],[ApellidoPaterno_Cliente]]," ",Tabla_Datos[[#This Row],[ApellidoMaterno_Cliente]])</f>
        <v>ROLDAN ORMAECHE GONZALES</v>
      </c>
      <c r="T4369" s="53">
        <f>DATE(Tabla_Datos[[#This Row],[tAnio]],Tabla_Datos[[#This Row],[tMes]],Tabla_Datos[[#This Row],[tDia]])</f>
        <v>40774</v>
      </c>
      <c r="U4369" s="53" t="str">
        <f>IF(Tabla_Datos[[#This Row],[cProvincia]]="LIMA","LIMA","PROVINCIA")</f>
        <v>PROVINCIA</v>
      </c>
      <c r="V4369" s="53" t="str">
        <f>MID(Tabla_Datos[[#This Row],[pTelefono]],1,SEARCH("-",Tabla_Datos[[#This Row],[pTelefono]],1)-1)</f>
        <v>65</v>
      </c>
      <c r="W4369" s="53" t="str">
        <f>MID(Tabla_Datos[[#This Row],[pTelefono]],SEARCH("-",Tabla_Datos[[#This Row],[pTelefono]],1)+1,LEN(Tabla_Datos[[#This Row],[pTelefono]]))</f>
        <v>976571507</v>
      </c>
      <c r="X4369" s="53" t="str">
        <f>CONCATENATE(Tabla_Datos[[#This Row],[TipUrb]]," ",Tabla_Datos[[#This Row],[Calle]]," ",Tabla_Datos[[#This Row],[NumCalle]])</f>
        <v>- JUAN RUTH GUEVARA    MZ D    L 0</v>
      </c>
      <c r="Y4369" t="s">
        <v>305</v>
      </c>
      <c r="Z4369" t="s">
        <v>152</v>
      </c>
      <c r="AA4369" t="s">
        <v>153</v>
      </c>
      <c r="AB4369" t="s">
        <v>95</v>
      </c>
      <c r="AC4369" t="s">
        <v>95</v>
      </c>
      <c r="AD4369" t="s">
        <v>109</v>
      </c>
      <c r="AE4369" t="s">
        <v>95</v>
      </c>
      <c r="AF4369" t="s">
        <v>95</v>
      </c>
      <c r="AG4369" s="51">
        <v>72697512</v>
      </c>
      <c r="AH4369" t="s">
        <v>95</v>
      </c>
      <c r="AI4369">
        <v>1</v>
      </c>
      <c r="AJ4369">
        <v>1</v>
      </c>
      <c r="AK4369" t="s">
        <v>14069</v>
      </c>
      <c r="AL4369">
        <v>0</v>
      </c>
    </row>
    <row r="4370" spans="1:38">
      <c r="A4370">
        <v>3267159</v>
      </c>
      <c r="B4370" t="s">
        <v>14070</v>
      </c>
      <c r="C4370" t="s">
        <v>20</v>
      </c>
      <c r="D4370" t="s">
        <v>85</v>
      </c>
      <c r="E4370">
        <v>2011</v>
      </c>
      <c r="F4370">
        <v>8</v>
      </c>
      <c r="G4370">
        <v>19</v>
      </c>
      <c r="H4370" t="s">
        <v>86</v>
      </c>
      <c r="I4370" t="s">
        <v>132</v>
      </c>
      <c r="J4370" t="s">
        <v>132</v>
      </c>
      <c r="K4370" t="s">
        <v>132</v>
      </c>
      <c r="L4370" t="s">
        <v>86</v>
      </c>
      <c r="M4370" t="s">
        <v>133</v>
      </c>
      <c r="N4370" s="50">
        <v>41438185</v>
      </c>
      <c r="O4370" s="51">
        <v>2318827</v>
      </c>
      <c r="P4370" t="s">
        <v>14071</v>
      </c>
      <c r="Q4370" t="s">
        <v>589</v>
      </c>
      <c r="R4370" t="s">
        <v>238</v>
      </c>
      <c r="S4370" s="49" t="str">
        <f>CONCATENATE(Tabla_Datos[[#This Row],[Nombre_Cliente]]," ",Tabla_Datos[[#This Row],[ApellidoPaterno_Cliente]]," ",Tabla_Datos[[#This Row],[ApellidoMaterno_Cliente]])</f>
        <v>ROSA EDIHT GUERRERO HUAMAN</v>
      </c>
      <c r="T4370" s="53">
        <f>DATE(Tabla_Datos[[#This Row],[tAnio]],Tabla_Datos[[#This Row],[tMes]],Tabla_Datos[[#This Row],[tDia]])</f>
        <v>40774</v>
      </c>
      <c r="U4370" s="53" t="str">
        <f>IF(Tabla_Datos[[#This Row],[cProvincia]]="LIMA","LIMA","PROVINCIA")</f>
        <v>PROVINCIA</v>
      </c>
      <c r="V4370" s="53" t="str">
        <f>MID(Tabla_Datos[[#This Row],[pTelefono]],1,SEARCH("-",Tabla_Datos[[#This Row],[pTelefono]],1)-1)</f>
        <v>73</v>
      </c>
      <c r="W4370" s="53" t="str">
        <f>MID(Tabla_Datos[[#This Row],[pTelefono]],SEARCH("-",Tabla_Datos[[#This Row],[pTelefono]],1)+1,LEN(Tabla_Datos[[#This Row],[pTelefono]]))</f>
        <v>968474774</v>
      </c>
      <c r="X4370" s="53" t="str">
        <f>CONCATENATE(Tabla_Datos[[#This Row],[TipUrb]]," ",Tabla_Datos[[#This Row],[Calle]]," ",Tabla_Datos[[#This Row],[NumCalle]])</f>
        <v>UR . 0</v>
      </c>
      <c r="Y4370" t="s">
        <v>137</v>
      </c>
      <c r="Z4370" t="s">
        <v>122</v>
      </c>
      <c r="AA4370" t="s">
        <v>123</v>
      </c>
      <c r="AB4370" t="s">
        <v>95</v>
      </c>
      <c r="AC4370" t="s">
        <v>95</v>
      </c>
      <c r="AD4370" t="s">
        <v>161</v>
      </c>
      <c r="AE4370" t="s">
        <v>950</v>
      </c>
      <c r="AF4370">
        <v>15</v>
      </c>
      <c r="AG4370" s="51">
        <v>27711158</v>
      </c>
      <c r="AH4370" t="s">
        <v>95</v>
      </c>
      <c r="AI4370">
        <v>1</v>
      </c>
      <c r="AJ4370">
        <v>1</v>
      </c>
      <c r="AK4370" t="s">
        <v>221</v>
      </c>
      <c r="AL4370">
        <v>0</v>
      </c>
    </row>
    <row r="4371" spans="1:38">
      <c r="A4371">
        <v>3271023</v>
      </c>
      <c r="B4371" t="s">
        <v>14072</v>
      </c>
      <c r="C4371" t="s">
        <v>20</v>
      </c>
      <c r="D4371" t="s">
        <v>85</v>
      </c>
      <c r="E4371">
        <v>2011</v>
      </c>
      <c r="F4371">
        <v>8</v>
      </c>
      <c r="G4371">
        <v>19</v>
      </c>
      <c r="H4371" t="s">
        <v>86</v>
      </c>
      <c r="I4371" t="s">
        <v>16</v>
      </c>
      <c r="J4371" t="s">
        <v>16</v>
      </c>
      <c r="K4371" t="s">
        <v>16</v>
      </c>
      <c r="L4371" t="s">
        <v>86</v>
      </c>
      <c r="M4371" t="s">
        <v>88</v>
      </c>
      <c r="N4371" s="50">
        <v>7737218</v>
      </c>
      <c r="O4371" s="51">
        <v>2321099</v>
      </c>
      <c r="P4371" t="s">
        <v>14073</v>
      </c>
      <c r="Q4371" t="s">
        <v>4687</v>
      </c>
      <c r="R4371" t="s">
        <v>365</v>
      </c>
      <c r="S4371" s="49" t="str">
        <f>CONCATENATE(Tabla_Datos[[#This Row],[Nombre_Cliente]]," ",Tabla_Datos[[#This Row],[ApellidoPaterno_Cliente]]," ",Tabla_Datos[[#This Row],[ApellidoMaterno_Cliente]])</f>
        <v>VIRGINIA AIMEE JIMENEZ RODRIGUEZ</v>
      </c>
      <c r="T4371" s="53">
        <f>DATE(Tabla_Datos[[#This Row],[tAnio]],Tabla_Datos[[#This Row],[tMes]],Tabla_Datos[[#This Row],[tDia]])</f>
        <v>40774</v>
      </c>
      <c r="U4371" s="53" t="str">
        <f>IF(Tabla_Datos[[#This Row],[cProvincia]]="LIMA","LIMA","PROVINCIA")</f>
        <v>LIMA</v>
      </c>
      <c r="V4371" s="53" t="str">
        <f>MID(Tabla_Datos[[#This Row],[pTelefono]],1,SEARCH("-",Tabla_Datos[[#This Row],[pTelefono]],1)-1)</f>
        <v>1</v>
      </c>
      <c r="W4371" s="53" t="str">
        <f>MID(Tabla_Datos[[#This Row],[pTelefono]],SEARCH("-",Tabla_Datos[[#This Row],[pTelefono]],1)+1,LEN(Tabla_Datos[[#This Row],[pTelefono]]))</f>
        <v>990846733</v>
      </c>
      <c r="X4371" s="53" t="str">
        <f>CONCATENATE(Tabla_Datos[[#This Row],[TipUrb]]," ",Tabla_Datos[[#This Row],[Calle]]," ",Tabla_Datos[[#This Row],[NumCalle]])</f>
        <v>CO GARCIA VILLON 0</v>
      </c>
      <c r="Y4371" t="s">
        <v>92</v>
      </c>
      <c r="Z4371" t="s">
        <v>196</v>
      </c>
      <c r="AA4371" t="s">
        <v>197</v>
      </c>
      <c r="AB4371" t="s">
        <v>95</v>
      </c>
      <c r="AC4371">
        <v>805</v>
      </c>
      <c r="AD4371" t="s">
        <v>198</v>
      </c>
      <c r="AE4371" t="s">
        <v>95</v>
      </c>
      <c r="AF4371" t="s">
        <v>95</v>
      </c>
      <c r="AG4371" s="51">
        <v>40655813</v>
      </c>
      <c r="AH4371" t="s">
        <v>95</v>
      </c>
      <c r="AI4371">
        <v>1</v>
      </c>
      <c r="AJ4371">
        <v>1</v>
      </c>
      <c r="AK4371" t="s">
        <v>14074</v>
      </c>
      <c r="AL4371">
        <v>0</v>
      </c>
    </row>
    <row r="4372" spans="1:38">
      <c r="A4372">
        <v>3270965</v>
      </c>
      <c r="B4372" t="s">
        <v>14075</v>
      </c>
      <c r="C4372" t="s">
        <v>20</v>
      </c>
      <c r="D4372" t="s">
        <v>143</v>
      </c>
      <c r="E4372">
        <v>2011</v>
      </c>
      <c r="F4372">
        <v>8</v>
      </c>
      <c r="G4372">
        <v>19</v>
      </c>
      <c r="H4372" t="s">
        <v>86</v>
      </c>
      <c r="I4372" t="s">
        <v>100</v>
      </c>
      <c r="J4372" t="s">
        <v>100</v>
      </c>
      <c r="K4372" t="s">
        <v>2198</v>
      </c>
      <c r="L4372" t="s">
        <v>86</v>
      </c>
      <c r="M4372" t="s">
        <v>102</v>
      </c>
      <c r="N4372" s="50">
        <v>7263393</v>
      </c>
      <c r="O4372" s="51">
        <v>2321064</v>
      </c>
      <c r="P4372" t="s">
        <v>14076</v>
      </c>
      <c r="Q4372" t="s">
        <v>4113</v>
      </c>
      <c r="R4372" t="s">
        <v>14077</v>
      </c>
      <c r="S4372" s="49" t="str">
        <f>CONCATENATE(Tabla_Datos[[#This Row],[Nombre_Cliente]]," ",Tabla_Datos[[#This Row],[ApellidoPaterno_Cliente]]," ",Tabla_Datos[[#This Row],[ApellidoMaterno_Cliente]])</f>
        <v>BEATRIZ JACQUELINE CACERES ACHAHUI</v>
      </c>
      <c r="T4372" s="53">
        <f>DATE(Tabla_Datos[[#This Row],[tAnio]],Tabla_Datos[[#This Row],[tMes]],Tabla_Datos[[#This Row],[tDia]])</f>
        <v>40774</v>
      </c>
      <c r="U4372" s="53" t="str">
        <f>IF(Tabla_Datos[[#This Row],[cProvincia]]="LIMA","LIMA","PROVINCIA")</f>
        <v>PROVINCIA</v>
      </c>
      <c r="V4372" s="53" t="str">
        <f>MID(Tabla_Datos[[#This Row],[pTelefono]],1,SEARCH("-",Tabla_Datos[[#This Row],[pTelefono]],1)-1)</f>
        <v>54</v>
      </c>
      <c r="W4372" s="53" t="str">
        <f>MID(Tabla_Datos[[#This Row],[pTelefono]],SEARCH("-",Tabla_Datos[[#This Row],[pTelefono]],1)+1,LEN(Tabla_Datos[[#This Row],[pTelefono]]))</f>
        <v>958049546</v>
      </c>
      <c r="X4372" s="53" t="str">
        <f>CONCATENATE(Tabla_Datos[[#This Row],[TipUrb]]," ",Tabla_Datos[[#This Row],[Calle]]," ",Tabla_Datos[[#This Row],[NumCalle]])</f>
        <v>UR ARIAS ARAGUES   MZ A LT 15 0</v>
      </c>
      <c r="Y4372" t="s">
        <v>106</v>
      </c>
      <c r="Z4372" t="s">
        <v>152</v>
      </c>
      <c r="AA4372" t="s">
        <v>153</v>
      </c>
      <c r="AB4372" t="s">
        <v>95</v>
      </c>
      <c r="AC4372" t="s">
        <v>95</v>
      </c>
      <c r="AD4372" t="s">
        <v>161</v>
      </c>
      <c r="AE4372" t="s">
        <v>95</v>
      </c>
      <c r="AF4372" t="s">
        <v>95</v>
      </c>
      <c r="AG4372" s="51">
        <v>29598607</v>
      </c>
      <c r="AH4372" t="s">
        <v>95</v>
      </c>
      <c r="AI4372">
        <v>1</v>
      </c>
      <c r="AJ4372">
        <v>1</v>
      </c>
      <c r="AK4372" t="s">
        <v>14078</v>
      </c>
      <c r="AL4372">
        <v>0</v>
      </c>
    </row>
    <row r="4373" spans="1:38">
      <c r="A4373">
        <v>3270253</v>
      </c>
      <c r="B4373" t="s">
        <v>14079</v>
      </c>
      <c r="C4373" t="s">
        <v>19</v>
      </c>
      <c r="D4373" t="s">
        <v>85</v>
      </c>
      <c r="E4373">
        <v>2011</v>
      </c>
      <c r="F4373">
        <v>8</v>
      </c>
      <c r="G4373">
        <v>19</v>
      </c>
      <c r="H4373" t="s">
        <v>86</v>
      </c>
      <c r="I4373" t="s">
        <v>16</v>
      </c>
      <c r="J4373" t="s">
        <v>16</v>
      </c>
      <c r="K4373" t="s">
        <v>444</v>
      </c>
      <c r="L4373" t="s">
        <v>86</v>
      </c>
      <c r="M4373" t="s">
        <v>88</v>
      </c>
      <c r="N4373" s="50">
        <v>20000021</v>
      </c>
      <c r="O4373" s="51">
        <v>2320514</v>
      </c>
      <c r="P4373" t="s">
        <v>14080</v>
      </c>
      <c r="Q4373" t="s">
        <v>285</v>
      </c>
      <c r="R4373" t="s">
        <v>279</v>
      </c>
      <c r="S4373" s="49" t="str">
        <f>CONCATENATE(Tabla_Datos[[#This Row],[Nombre_Cliente]]," ",Tabla_Datos[[#This Row],[ApellidoPaterno_Cliente]]," ",Tabla_Datos[[#This Row],[ApellidoMaterno_Cliente]])</f>
        <v>JOVITA VALERIA CALDERON DIAZ</v>
      </c>
      <c r="T4373" s="53">
        <f>DATE(Tabla_Datos[[#This Row],[tAnio]],Tabla_Datos[[#This Row],[tMes]],Tabla_Datos[[#This Row],[tDia]])</f>
        <v>40774</v>
      </c>
      <c r="U4373" s="53" t="str">
        <f>IF(Tabla_Datos[[#This Row],[cProvincia]]="LIMA","LIMA","PROVINCIA")</f>
        <v>LIMA</v>
      </c>
      <c r="V4373" s="53" t="str">
        <f>MID(Tabla_Datos[[#This Row],[pTelefono]],1,SEARCH("-",Tabla_Datos[[#This Row],[pTelefono]],1)-1)</f>
        <v>1</v>
      </c>
      <c r="W4373" s="53" t="str">
        <f>MID(Tabla_Datos[[#This Row],[pTelefono]],SEARCH("-",Tabla_Datos[[#This Row],[pTelefono]],1)+1,LEN(Tabla_Datos[[#This Row],[pTelefono]]))</f>
        <v>15217124</v>
      </c>
      <c r="X4373" s="53" t="str">
        <f>CONCATENATE(Tabla_Datos[[#This Row],[TipUrb]]," ",Tabla_Datos[[#This Row],[Calle]]," ",Tabla_Datos[[#This Row],[NumCalle]])</f>
        <v>UR . 0</v>
      </c>
      <c r="Y4373" t="s">
        <v>92</v>
      </c>
      <c r="Z4373" t="s">
        <v>122</v>
      </c>
      <c r="AA4373" t="s">
        <v>123</v>
      </c>
      <c r="AB4373" t="s">
        <v>95</v>
      </c>
      <c r="AC4373" t="s">
        <v>95</v>
      </c>
      <c r="AD4373" t="s">
        <v>161</v>
      </c>
      <c r="AE4373" t="s">
        <v>14081</v>
      </c>
      <c r="AF4373">
        <v>24</v>
      </c>
      <c r="AG4373" s="51">
        <v>7055349</v>
      </c>
      <c r="AH4373" t="s">
        <v>95</v>
      </c>
      <c r="AI4373">
        <v>1</v>
      </c>
      <c r="AJ4373">
        <v>1</v>
      </c>
      <c r="AK4373" t="s">
        <v>221</v>
      </c>
      <c r="AL4373">
        <v>0</v>
      </c>
    </row>
    <row r="4374" spans="1:38">
      <c r="A4374">
        <v>3272265</v>
      </c>
      <c r="B4374" t="s">
        <v>14082</v>
      </c>
      <c r="C4374" t="s">
        <v>19</v>
      </c>
      <c r="D4374" t="s">
        <v>85</v>
      </c>
      <c r="E4374">
        <v>2011</v>
      </c>
      <c r="F4374">
        <v>8</v>
      </c>
      <c r="G4374">
        <v>19</v>
      </c>
      <c r="H4374" t="s">
        <v>86</v>
      </c>
      <c r="I4374" t="s">
        <v>16</v>
      </c>
      <c r="J4374" t="s">
        <v>16</v>
      </c>
      <c r="K4374" t="s">
        <v>16</v>
      </c>
      <c r="L4374" t="s">
        <v>86</v>
      </c>
      <c r="M4374" t="s">
        <v>88</v>
      </c>
      <c r="N4374" s="50">
        <v>40056389</v>
      </c>
      <c r="O4374" s="51">
        <v>2321762</v>
      </c>
      <c r="P4374" t="s">
        <v>2403</v>
      </c>
      <c r="Q4374" t="s">
        <v>2301</v>
      </c>
      <c r="R4374" t="s">
        <v>10541</v>
      </c>
      <c r="S4374" s="49" t="str">
        <f>CONCATENATE(Tabla_Datos[[#This Row],[Nombre_Cliente]]," ",Tabla_Datos[[#This Row],[ApellidoPaterno_Cliente]]," ",Tabla_Datos[[#This Row],[ApellidoMaterno_Cliente]])</f>
        <v>JULIO CESAR SOTELO TASAYCO</v>
      </c>
      <c r="T4374" s="53">
        <f>DATE(Tabla_Datos[[#This Row],[tAnio]],Tabla_Datos[[#This Row],[tMes]],Tabla_Datos[[#This Row],[tDia]])</f>
        <v>40774</v>
      </c>
      <c r="U4374" s="53" t="str">
        <f>IF(Tabla_Datos[[#This Row],[cProvincia]]="LIMA","LIMA","PROVINCIA")</f>
        <v>LIMA</v>
      </c>
      <c r="V4374" s="53" t="str">
        <f>MID(Tabla_Datos[[#This Row],[pTelefono]],1,SEARCH("-",Tabla_Datos[[#This Row],[pTelefono]],1)-1)</f>
        <v>1</v>
      </c>
      <c r="W4374" s="53" t="str">
        <f>MID(Tabla_Datos[[#This Row],[pTelefono]],SEARCH("-",Tabla_Datos[[#This Row],[pTelefono]],1)+1,LEN(Tabla_Datos[[#This Row],[pTelefono]]))</f>
        <v>998023088</v>
      </c>
      <c r="X4374" s="53" t="str">
        <f>CONCATENATE(Tabla_Datos[[#This Row],[TipUrb]]," ",Tabla_Datos[[#This Row],[Calle]]," ",Tabla_Datos[[#This Row],[NumCalle]])</f>
        <v xml:space="preserve">  AZANGARO 1075</v>
      </c>
      <c r="Y4374" t="s">
        <v>92</v>
      </c>
      <c r="Z4374" t="s">
        <v>196</v>
      </c>
      <c r="AA4374" t="s">
        <v>197</v>
      </c>
      <c r="AB4374" t="s">
        <v>95</v>
      </c>
      <c r="AC4374">
        <v>505</v>
      </c>
      <c r="AD4374" t="s">
        <v>95</v>
      </c>
      <c r="AE4374" t="s">
        <v>95</v>
      </c>
      <c r="AF4374" t="s">
        <v>95</v>
      </c>
      <c r="AG4374" s="51">
        <v>9152238</v>
      </c>
      <c r="AH4374" t="s">
        <v>95</v>
      </c>
      <c r="AI4374">
        <v>1</v>
      </c>
      <c r="AJ4374">
        <v>1</v>
      </c>
      <c r="AK4374" t="s">
        <v>9701</v>
      </c>
      <c r="AL4374">
        <v>1075</v>
      </c>
    </row>
    <row r="4375" spans="1:38">
      <c r="A4375">
        <v>3273356</v>
      </c>
      <c r="B4375" t="s">
        <v>14083</v>
      </c>
      <c r="C4375" t="s">
        <v>19</v>
      </c>
      <c r="D4375" t="s">
        <v>85</v>
      </c>
      <c r="E4375">
        <v>2011</v>
      </c>
      <c r="F4375">
        <v>8</v>
      </c>
      <c r="G4375">
        <v>19</v>
      </c>
      <c r="H4375" t="s">
        <v>86</v>
      </c>
      <c r="I4375" t="s">
        <v>16</v>
      </c>
      <c r="J4375" t="s">
        <v>16</v>
      </c>
      <c r="K4375" t="s">
        <v>177</v>
      </c>
      <c r="L4375" t="s">
        <v>86</v>
      </c>
      <c r="M4375" t="s">
        <v>88</v>
      </c>
      <c r="N4375" s="50">
        <v>6205557</v>
      </c>
      <c r="O4375" s="51">
        <v>2322626</v>
      </c>
      <c r="P4375" t="s">
        <v>14084</v>
      </c>
      <c r="Q4375" t="s">
        <v>451</v>
      </c>
      <c r="R4375" t="s">
        <v>250</v>
      </c>
      <c r="S4375" s="49" t="str">
        <f>CONCATENATE(Tabla_Datos[[#This Row],[Nombre_Cliente]]," ",Tabla_Datos[[#This Row],[ApellidoPaterno_Cliente]]," ",Tabla_Datos[[#This Row],[ApellidoMaterno_Cliente]])</f>
        <v>PEDRO AMERICO FLORES ESPINOZA</v>
      </c>
      <c r="T4375" s="53">
        <f>DATE(Tabla_Datos[[#This Row],[tAnio]],Tabla_Datos[[#This Row],[tMes]],Tabla_Datos[[#This Row],[tDia]])</f>
        <v>40774</v>
      </c>
      <c r="U4375" s="53" t="str">
        <f>IF(Tabla_Datos[[#This Row],[cProvincia]]="LIMA","LIMA","PROVINCIA")</f>
        <v>LIMA</v>
      </c>
      <c r="V4375" s="53" t="str">
        <f>MID(Tabla_Datos[[#This Row],[pTelefono]],1,SEARCH("-",Tabla_Datos[[#This Row],[pTelefono]],1)-1)</f>
        <v>1</v>
      </c>
      <c r="W4375" s="53" t="str">
        <f>MID(Tabla_Datos[[#This Row],[pTelefono]],SEARCH("-",Tabla_Datos[[#This Row],[pTelefono]],1)+1,LEN(Tabla_Datos[[#This Row],[pTelefono]]))</f>
        <v>996970017</v>
      </c>
      <c r="X4375" s="53" t="str">
        <f>CONCATENATE(Tabla_Datos[[#This Row],[TipUrb]]," ",Tabla_Datos[[#This Row],[Calle]]," ",Tabla_Datos[[#This Row],[NumCalle]])</f>
        <v xml:space="preserve">  RAYMONDI 219</v>
      </c>
      <c r="Y4375" t="s">
        <v>92</v>
      </c>
      <c r="Z4375" t="s">
        <v>196</v>
      </c>
      <c r="AA4375" t="s">
        <v>197</v>
      </c>
      <c r="AB4375" t="s">
        <v>95</v>
      </c>
      <c r="AC4375" t="s">
        <v>95</v>
      </c>
      <c r="AD4375" t="s">
        <v>95</v>
      </c>
      <c r="AE4375" t="s">
        <v>95</v>
      </c>
      <c r="AF4375" t="s">
        <v>95</v>
      </c>
      <c r="AG4375" s="51">
        <v>8180009</v>
      </c>
      <c r="AH4375" t="s">
        <v>95</v>
      </c>
      <c r="AI4375">
        <v>1</v>
      </c>
      <c r="AJ4375">
        <v>1</v>
      </c>
      <c r="AK4375" t="s">
        <v>2780</v>
      </c>
      <c r="AL4375">
        <v>219</v>
      </c>
    </row>
    <row r="4376" spans="1:38">
      <c r="A4376">
        <v>3273022</v>
      </c>
      <c r="B4376" t="s">
        <v>14085</v>
      </c>
      <c r="C4376" t="s">
        <v>20</v>
      </c>
      <c r="D4376" t="s">
        <v>143</v>
      </c>
      <c r="E4376">
        <v>2011</v>
      </c>
      <c r="F4376">
        <v>8</v>
      </c>
      <c r="G4376">
        <v>19</v>
      </c>
      <c r="H4376" t="s">
        <v>86</v>
      </c>
      <c r="I4376" t="s">
        <v>16</v>
      </c>
      <c r="J4376" t="s">
        <v>16</v>
      </c>
      <c r="K4376" t="s">
        <v>126</v>
      </c>
      <c r="L4376" t="s">
        <v>86</v>
      </c>
      <c r="M4376" t="s">
        <v>88</v>
      </c>
      <c r="N4376" s="50">
        <v>8123904</v>
      </c>
      <c r="O4376" s="51">
        <v>2322357</v>
      </c>
      <c r="P4376" t="s">
        <v>14086</v>
      </c>
      <c r="Q4376" t="s">
        <v>2085</v>
      </c>
      <c r="R4376" t="s">
        <v>5582</v>
      </c>
      <c r="S4376" s="49" t="str">
        <f>CONCATENATE(Tabla_Datos[[#This Row],[Nombre_Cliente]]," ",Tabla_Datos[[#This Row],[ApellidoPaterno_Cliente]]," ",Tabla_Datos[[#This Row],[ApellidoMaterno_Cliente]])</f>
        <v>HENRY POOL MIGUEL VIVANCO</v>
      </c>
      <c r="T4376" s="53">
        <f>DATE(Tabla_Datos[[#This Row],[tAnio]],Tabla_Datos[[#This Row],[tMes]],Tabla_Datos[[#This Row],[tDia]])</f>
        <v>40774</v>
      </c>
      <c r="U4376" s="53" t="str">
        <f>IF(Tabla_Datos[[#This Row],[cProvincia]]="LIMA","LIMA","PROVINCIA")</f>
        <v>LIMA</v>
      </c>
      <c r="V4376" s="53" t="str">
        <f>MID(Tabla_Datos[[#This Row],[pTelefono]],1,SEARCH("-",Tabla_Datos[[#This Row],[pTelefono]],1)-1)</f>
        <v>1</v>
      </c>
      <c r="W4376" s="53" t="str">
        <f>MID(Tabla_Datos[[#This Row],[pTelefono]],SEARCH("-",Tabla_Datos[[#This Row],[pTelefono]],1)+1,LEN(Tabla_Datos[[#This Row],[pTelefono]]))</f>
        <v>992471567</v>
      </c>
      <c r="X4376" s="53" t="str">
        <f>CONCATENATE(Tabla_Datos[[#This Row],[TipUrb]]," ",Tabla_Datos[[#This Row],[Calle]]," ",Tabla_Datos[[#This Row],[NumCalle]])</f>
        <v>UR . 0</v>
      </c>
      <c r="Y4376" t="s">
        <v>92</v>
      </c>
      <c r="Z4376" t="s">
        <v>152</v>
      </c>
      <c r="AA4376" t="s">
        <v>153</v>
      </c>
      <c r="AB4376">
        <v>2</v>
      </c>
      <c r="AC4376" t="s">
        <v>95</v>
      </c>
      <c r="AD4376" t="s">
        <v>161</v>
      </c>
      <c r="AE4376" t="s">
        <v>950</v>
      </c>
      <c r="AF4376">
        <v>2</v>
      </c>
      <c r="AG4376" s="51">
        <v>42003118</v>
      </c>
      <c r="AH4376" t="s">
        <v>95</v>
      </c>
      <c r="AI4376">
        <v>1</v>
      </c>
      <c r="AJ4376">
        <v>1</v>
      </c>
      <c r="AK4376" t="s">
        <v>221</v>
      </c>
      <c r="AL4376">
        <v>0</v>
      </c>
    </row>
    <row r="4377" spans="1:38">
      <c r="A4377">
        <v>3272639</v>
      </c>
      <c r="B4377" t="s">
        <v>14087</v>
      </c>
      <c r="C4377" t="s">
        <v>19</v>
      </c>
      <c r="D4377" t="s">
        <v>85</v>
      </c>
      <c r="E4377">
        <v>2011</v>
      </c>
      <c r="F4377">
        <v>8</v>
      </c>
      <c r="G4377">
        <v>19</v>
      </c>
      <c r="H4377" t="s">
        <v>86</v>
      </c>
      <c r="I4377" t="s">
        <v>16</v>
      </c>
      <c r="J4377" t="s">
        <v>16</v>
      </c>
      <c r="K4377" t="s">
        <v>171</v>
      </c>
      <c r="L4377" t="s">
        <v>86</v>
      </c>
      <c r="M4377" t="s">
        <v>88</v>
      </c>
      <c r="N4377" s="50">
        <v>45308617</v>
      </c>
      <c r="O4377" s="51">
        <v>2322048</v>
      </c>
      <c r="P4377" t="s">
        <v>14088</v>
      </c>
      <c r="Q4377" t="s">
        <v>1617</v>
      </c>
      <c r="R4377" t="s">
        <v>711</v>
      </c>
      <c r="S4377" s="49" t="str">
        <f>CONCATENATE(Tabla_Datos[[#This Row],[Nombre_Cliente]]," ",Tabla_Datos[[#This Row],[ApellidoPaterno_Cliente]]," ",Tabla_Datos[[#This Row],[ApellidoMaterno_Cliente]])</f>
        <v>EDMUNDO MIGUEL ORELLANA GUZMAN</v>
      </c>
      <c r="T4377" s="53">
        <f>DATE(Tabla_Datos[[#This Row],[tAnio]],Tabla_Datos[[#This Row],[tMes]],Tabla_Datos[[#This Row],[tDia]])</f>
        <v>40774</v>
      </c>
      <c r="U4377" s="53" t="str">
        <f>IF(Tabla_Datos[[#This Row],[cProvincia]]="LIMA","LIMA","PROVINCIA")</f>
        <v>LIMA</v>
      </c>
      <c r="V4377" s="53" t="str">
        <f>MID(Tabla_Datos[[#This Row],[pTelefono]],1,SEARCH("-",Tabla_Datos[[#This Row],[pTelefono]],1)-1)</f>
        <v>1</v>
      </c>
      <c r="W4377" s="53" t="str">
        <f>MID(Tabla_Datos[[#This Row],[pTelefono]],SEARCH("-",Tabla_Datos[[#This Row],[pTelefono]],1)+1,LEN(Tabla_Datos[[#This Row],[pTelefono]]))</f>
        <v>14495092</v>
      </c>
      <c r="X4377" s="53" t="str">
        <f>CONCATENATE(Tabla_Datos[[#This Row],[TipUrb]]," ",Tabla_Datos[[#This Row],[Calle]]," ",Tabla_Datos[[#This Row],[NumCalle]])</f>
        <v>- UNO 0</v>
      </c>
      <c r="Y4377" t="s">
        <v>92</v>
      </c>
      <c r="Z4377" t="s">
        <v>122</v>
      </c>
      <c r="AA4377" t="s">
        <v>123</v>
      </c>
      <c r="AB4377" t="s">
        <v>95</v>
      </c>
      <c r="AC4377" t="s">
        <v>95</v>
      </c>
      <c r="AD4377" t="s">
        <v>109</v>
      </c>
      <c r="AE4377" t="s">
        <v>1043</v>
      </c>
      <c r="AF4377" t="s">
        <v>5893</v>
      </c>
      <c r="AG4377" s="51">
        <v>9540937</v>
      </c>
      <c r="AH4377" t="s">
        <v>95</v>
      </c>
      <c r="AI4377">
        <v>1</v>
      </c>
      <c r="AJ4377">
        <v>1</v>
      </c>
      <c r="AK4377" t="s">
        <v>14089</v>
      </c>
      <c r="AL4377">
        <v>0</v>
      </c>
    </row>
    <row r="4378" spans="1:38">
      <c r="A4378">
        <v>3274228</v>
      </c>
      <c r="B4378" t="s">
        <v>14090</v>
      </c>
      <c r="C4378" t="s">
        <v>20</v>
      </c>
      <c r="D4378" t="s">
        <v>143</v>
      </c>
      <c r="E4378">
        <v>2011</v>
      </c>
      <c r="F4378">
        <v>8</v>
      </c>
      <c r="G4378">
        <v>19</v>
      </c>
      <c r="H4378" t="s">
        <v>86</v>
      </c>
      <c r="I4378" t="s">
        <v>759</v>
      </c>
      <c r="J4378" t="s">
        <v>760</v>
      </c>
      <c r="K4378" t="s">
        <v>9739</v>
      </c>
      <c r="L4378" t="s">
        <v>86</v>
      </c>
      <c r="M4378" t="s">
        <v>294</v>
      </c>
      <c r="N4378" s="50">
        <v>72166942</v>
      </c>
      <c r="O4378" s="51">
        <v>2323217</v>
      </c>
      <c r="P4378" t="s">
        <v>7099</v>
      </c>
      <c r="Q4378" t="s">
        <v>412</v>
      </c>
      <c r="R4378" t="s">
        <v>318</v>
      </c>
      <c r="S4378" s="49" t="str">
        <f>CONCATENATE(Tabla_Datos[[#This Row],[Nombre_Cliente]]," ",Tabla_Datos[[#This Row],[ApellidoPaterno_Cliente]]," ",Tabla_Datos[[#This Row],[ApellidoMaterno_Cliente]])</f>
        <v>CARLOS JAVIER GONZALES DE LA CRUZ</v>
      </c>
      <c r="T4378" s="53">
        <f>DATE(Tabla_Datos[[#This Row],[tAnio]],Tabla_Datos[[#This Row],[tMes]],Tabla_Datos[[#This Row],[tDia]])</f>
        <v>40774</v>
      </c>
      <c r="U4378" s="53" t="str">
        <f>IF(Tabla_Datos[[#This Row],[cProvincia]]="LIMA","LIMA","PROVINCIA")</f>
        <v>PROVINCIA</v>
      </c>
      <c r="V4378" s="53" t="str">
        <f>MID(Tabla_Datos[[#This Row],[pTelefono]],1,SEARCH("-",Tabla_Datos[[#This Row],[pTelefono]],1)-1)</f>
        <v>56</v>
      </c>
      <c r="W4378" s="53" t="str">
        <f>MID(Tabla_Datos[[#This Row],[pTelefono]],SEARCH("-",Tabla_Datos[[#This Row],[pTelefono]],1)+1,LEN(Tabla_Datos[[#This Row],[pTelefono]]))</f>
        <v>313609</v>
      </c>
      <c r="X4378" s="53" t="str">
        <f>CONCATENATE(Tabla_Datos[[#This Row],[TipUrb]]," ",Tabla_Datos[[#This Row],[Calle]]," ",Tabla_Datos[[#This Row],[NumCalle]])</f>
        <v xml:space="preserve">  AV AREANALES MZ F LT 6 0</v>
      </c>
      <c r="Y4378" t="s">
        <v>759</v>
      </c>
      <c r="Z4378" t="s">
        <v>152</v>
      </c>
      <c r="AA4378" t="s">
        <v>153</v>
      </c>
      <c r="AB4378" t="s">
        <v>95</v>
      </c>
      <c r="AC4378" t="s">
        <v>95</v>
      </c>
      <c r="AD4378" t="s">
        <v>95</v>
      </c>
      <c r="AE4378" t="s">
        <v>95</v>
      </c>
      <c r="AF4378" t="s">
        <v>95</v>
      </c>
      <c r="AG4378" s="51">
        <v>46668615</v>
      </c>
      <c r="AH4378" t="s">
        <v>95</v>
      </c>
      <c r="AI4378">
        <v>1</v>
      </c>
      <c r="AJ4378">
        <v>1</v>
      </c>
      <c r="AK4378" t="s">
        <v>14091</v>
      </c>
      <c r="AL4378">
        <v>0</v>
      </c>
    </row>
    <row r="4379" spans="1:38">
      <c r="A4379">
        <v>3274621</v>
      </c>
      <c r="B4379" t="s">
        <v>14092</v>
      </c>
      <c r="C4379" t="s">
        <v>18</v>
      </c>
      <c r="D4379" t="s">
        <v>143</v>
      </c>
      <c r="E4379">
        <v>2011</v>
      </c>
      <c r="F4379">
        <v>8</v>
      </c>
      <c r="G4379">
        <v>19</v>
      </c>
      <c r="H4379" t="s">
        <v>86</v>
      </c>
      <c r="I4379" t="s">
        <v>300</v>
      </c>
      <c r="J4379" t="s">
        <v>535</v>
      </c>
      <c r="K4379" t="s">
        <v>1010</v>
      </c>
      <c r="L4379" t="s">
        <v>86</v>
      </c>
      <c r="M4379" t="s">
        <v>148</v>
      </c>
      <c r="N4379" s="50">
        <v>5374660</v>
      </c>
      <c r="O4379" s="51">
        <v>2323518</v>
      </c>
      <c r="P4379" t="s">
        <v>14093</v>
      </c>
      <c r="Q4379" t="s">
        <v>12029</v>
      </c>
      <c r="R4379" t="s">
        <v>14094</v>
      </c>
      <c r="S4379" s="49" t="str">
        <f>CONCATENATE(Tabla_Datos[[#This Row],[Nombre_Cliente]]," ",Tabla_Datos[[#This Row],[ApellidoPaterno_Cliente]]," ",Tabla_Datos[[#This Row],[ApellidoMaterno_Cliente]])</f>
        <v xml:space="preserve">MATILDE ISABEL ISUIZA  MELENDEZ </v>
      </c>
      <c r="T4379" s="53">
        <f>DATE(Tabla_Datos[[#This Row],[tAnio]],Tabla_Datos[[#This Row],[tMes]],Tabla_Datos[[#This Row],[tDia]])</f>
        <v>40774</v>
      </c>
      <c r="U4379" s="53" t="str">
        <f>IF(Tabla_Datos[[#This Row],[cProvincia]]="LIMA","LIMA","PROVINCIA")</f>
        <v>PROVINCIA</v>
      </c>
      <c r="V4379" s="53" t="str">
        <f>MID(Tabla_Datos[[#This Row],[pTelefono]],1,SEARCH("-",Tabla_Datos[[#This Row],[pTelefono]],1)-1)</f>
        <v>65</v>
      </c>
      <c r="W4379" s="53" t="str">
        <f>MID(Tabla_Datos[[#This Row],[pTelefono]],SEARCH("-",Tabla_Datos[[#This Row],[pTelefono]],1)+1,LEN(Tabla_Datos[[#This Row],[pTelefono]]))</f>
        <v>965982745</v>
      </c>
      <c r="X4379" s="53" t="str">
        <f>CONCATENATE(Tabla_Datos[[#This Row],[TipUrb]]," ",Tabla_Datos[[#This Row],[Calle]]," ",Tabla_Datos[[#This Row],[NumCalle]])</f>
        <v xml:space="preserve">  LA FACULTAD 28</v>
      </c>
      <c r="Y4379" t="s">
        <v>305</v>
      </c>
      <c r="Z4379" t="s">
        <v>181</v>
      </c>
      <c r="AA4379" t="s">
        <v>182</v>
      </c>
      <c r="AB4379" t="s">
        <v>95</v>
      </c>
      <c r="AC4379" t="s">
        <v>95</v>
      </c>
      <c r="AD4379" t="s">
        <v>95</v>
      </c>
      <c r="AE4379" t="s">
        <v>95</v>
      </c>
      <c r="AG4379" s="51">
        <v>5348486</v>
      </c>
      <c r="AI4379">
        <v>26</v>
      </c>
      <c r="AJ4379">
        <v>26</v>
      </c>
      <c r="AK4379" t="s">
        <v>14095</v>
      </c>
      <c r="AL4379">
        <v>28</v>
      </c>
    </row>
    <row r="4380" spans="1:38">
      <c r="A4380">
        <v>3273487</v>
      </c>
      <c r="B4380" t="s">
        <v>14096</v>
      </c>
      <c r="C4380" t="s">
        <v>20</v>
      </c>
      <c r="D4380" t="s">
        <v>85</v>
      </c>
      <c r="E4380">
        <v>2011</v>
      </c>
      <c r="F4380">
        <v>8</v>
      </c>
      <c r="G4380">
        <v>19</v>
      </c>
      <c r="H4380" t="s">
        <v>86</v>
      </c>
      <c r="I4380" t="s">
        <v>16</v>
      </c>
      <c r="J4380" t="s">
        <v>16</v>
      </c>
      <c r="K4380" t="s">
        <v>567</v>
      </c>
      <c r="L4380" t="s">
        <v>86</v>
      </c>
      <c r="M4380" t="s">
        <v>88</v>
      </c>
      <c r="N4380" s="50">
        <v>11111249</v>
      </c>
      <c r="O4380" s="51">
        <v>2322730</v>
      </c>
      <c r="P4380" t="s">
        <v>2805</v>
      </c>
      <c r="Q4380" t="s">
        <v>3001</v>
      </c>
      <c r="R4380" t="s">
        <v>14097</v>
      </c>
      <c r="S4380" s="49" t="str">
        <f>CONCATENATE(Tabla_Datos[[#This Row],[Nombre_Cliente]]," ",Tabla_Datos[[#This Row],[ApellidoPaterno_Cliente]]," ",Tabla_Datos[[#This Row],[ApellidoMaterno_Cliente]])</f>
        <v>ISABEL JACINTO ORIZANO DE BENITES</v>
      </c>
      <c r="T4380" s="53">
        <f>DATE(Tabla_Datos[[#This Row],[tAnio]],Tabla_Datos[[#This Row],[tMes]],Tabla_Datos[[#This Row],[tDia]])</f>
        <v>40774</v>
      </c>
      <c r="U4380" s="53" t="str">
        <f>IF(Tabla_Datos[[#This Row],[cProvincia]]="LIMA","LIMA","PROVINCIA")</f>
        <v>LIMA</v>
      </c>
      <c r="V4380" s="53" t="str">
        <f>MID(Tabla_Datos[[#This Row],[pTelefono]],1,SEARCH("-",Tabla_Datos[[#This Row],[pTelefono]],1)-1)</f>
        <v>1</v>
      </c>
      <c r="W4380" s="53" t="str">
        <f>MID(Tabla_Datos[[#This Row],[pTelefono]],SEARCH("-",Tabla_Datos[[#This Row],[pTelefono]],1)+1,LEN(Tabla_Datos[[#This Row],[pTelefono]]))</f>
        <v>975153739</v>
      </c>
      <c r="X4380" s="53" t="str">
        <f>CONCATENATE(Tabla_Datos[[#This Row],[TipUrb]]," ",Tabla_Datos[[#This Row],[Calle]]," ",Tabla_Datos[[#This Row],[NumCalle]])</f>
        <v xml:space="preserve">  LA MAR 447</v>
      </c>
      <c r="Y4380" t="s">
        <v>92</v>
      </c>
      <c r="Z4380" t="s">
        <v>196</v>
      </c>
      <c r="AA4380" t="s">
        <v>197</v>
      </c>
      <c r="AB4380" t="s">
        <v>95</v>
      </c>
      <c r="AC4380" t="s">
        <v>1034</v>
      </c>
      <c r="AD4380" t="s">
        <v>95</v>
      </c>
      <c r="AE4380" t="s">
        <v>95</v>
      </c>
      <c r="AF4380" t="s">
        <v>95</v>
      </c>
      <c r="AG4380" s="51">
        <v>8715122</v>
      </c>
      <c r="AH4380" t="s">
        <v>95</v>
      </c>
      <c r="AI4380">
        <v>1</v>
      </c>
      <c r="AJ4380">
        <v>1</v>
      </c>
      <c r="AK4380" t="s">
        <v>3409</v>
      </c>
      <c r="AL4380">
        <v>447</v>
      </c>
    </row>
    <row r="4381" spans="1:38">
      <c r="A4381">
        <v>3275651</v>
      </c>
      <c r="B4381" t="s">
        <v>14098</v>
      </c>
      <c r="C4381" t="s">
        <v>19</v>
      </c>
      <c r="D4381" t="s">
        <v>143</v>
      </c>
      <c r="E4381">
        <v>2011</v>
      </c>
      <c r="F4381">
        <v>8</v>
      </c>
      <c r="G4381">
        <v>19</v>
      </c>
      <c r="H4381" t="s">
        <v>86</v>
      </c>
      <c r="I4381" t="s">
        <v>16</v>
      </c>
      <c r="J4381" t="s">
        <v>16</v>
      </c>
      <c r="K4381" t="s">
        <v>308</v>
      </c>
      <c r="L4381" t="s">
        <v>86</v>
      </c>
      <c r="M4381" t="s">
        <v>88</v>
      </c>
      <c r="N4381" s="50">
        <v>20000021</v>
      </c>
      <c r="O4381" s="51">
        <v>2324260</v>
      </c>
      <c r="P4381" t="s">
        <v>14099</v>
      </c>
      <c r="Q4381" t="s">
        <v>14100</v>
      </c>
      <c r="R4381" t="s">
        <v>10326</v>
      </c>
      <c r="S4381" s="49" t="str">
        <f>CONCATENATE(Tabla_Datos[[#This Row],[Nombre_Cliente]]," ",Tabla_Datos[[#This Row],[ApellidoPaterno_Cliente]]," ",Tabla_Datos[[#This Row],[ApellidoMaterno_Cliente]])</f>
        <v>EUDOCIA HAYDEE MAUCAYLLE ASTETE</v>
      </c>
      <c r="T4381" s="53">
        <f>DATE(Tabla_Datos[[#This Row],[tAnio]],Tabla_Datos[[#This Row],[tMes]],Tabla_Datos[[#This Row],[tDia]])</f>
        <v>40774</v>
      </c>
      <c r="U4381" s="53" t="str">
        <f>IF(Tabla_Datos[[#This Row],[cProvincia]]="LIMA","LIMA","PROVINCIA")</f>
        <v>LIMA</v>
      </c>
      <c r="V4381" s="53" t="str">
        <f>MID(Tabla_Datos[[#This Row],[pTelefono]],1,SEARCH("-",Tabla_Datos[[#This Row],[pTelefono]],1)-1)</f>
        <v>1</v>
      </c>
      <c r="W4381" s="53" t="str">
        <f>MID(Tabla_Datos[[#This Row],[pTelefono]],SEARCH("-",Tabla_Datos[[#This Row],[pTelefono]],1)+1,LEN(Tabla_Datos[[#This Row],[pTelefono]]))</f>
        <v>958091487</v>
      </c>
      <c r="X4381" s="53" t="str">
        <f>CONCATENATE(Tabla_Datos[[#This Row],[TipUrb]]," ",Tabla_Datos[[#This Row],[Calle]]," ",Tabla_Datos[[#This Row],[NumCalle]])</f>
        <v>UR GUARDIA CIVIL 383</v>
      </c>
      <c r="Y4381" t="s">
        <v>92</v>
      </c>
      <c r="Z4381" t="s">
        <v>152</v>
      </c>
      <c r="AA4381" t="s">
        <v>153</v>
      </c>
      <c r="AB4381" t="s">
        <v>95</v>
      </c>
      <c r="AC4381" t="s">
        <v>413</v>
      </c>
      <c r="AD4381" t="s">
        <v>161</v>
      </c>
      <c r="AE4381" t="s">
        <v>95</v>
      </c>
      <c r="AF4381" t="s">
        <v>95</v>
      </c>
      <c r="AG4381" s="51">
        <v>9488366</v>
      </c>
      <c r="AH4381" t="s">
        <v>95</v>
      </c>
      <c r="AI4381">
        <v>1</v>
      </c>
      <c r="AJ4381">
        <v>1</v>
      </c>
      <c r="AK4381" t="s">
        <v>1715</v>
      </c>
      <c r="AL4381">
        <v>383</v>
      </c>
    </row>
    <row r="4382" spans="1:38">
      <c r="A4382">
        <v>3275278</v>
      </c>
      <c r="B4382" t="s">
        <v>14101</v>
      </c>
      <c r="C4382" t="s">
        <v>20</v>
      </c>
      <c r="D4382" t="s">
        <v>85</v>
      </c>
      <c r="E4382">
        <v>2011</v>
      </c>
      <c r="F4382">
        <v>8</v>
      </c>
      <c r="G4382">
        <v>19</v>
      </c>
      <c r="H4382" t="s">
        <v>86</v>
      </c>
      <c r="I4382" t="s">
        <v>16</v>
      </c>
      <c r="J4382" t="s">
        <v>16</v>
      </c>
      <c r="K4382" t="s">
        <v>177</v>
      </c>
      <c r="L4382" t="s">
        <v>86</v>
      </c>
      <c r="M4382" t="s">
        <v>88</v>
      </c>
      <c r="N4382" s="50">
        <v>40164799</v>
      </c>
      <c r="O4382" s="51">
        <v>2324058</v>
      </c>
      <c r="P4382" t="s">
        <v>3224</v>
      </c>
      <c r="Q4382" t="s">
        <v>10109</v>
      </c>
      <c r="R4382" t="s">
        <v>780</v>
      </c>
      <c r="S4382" s="49" t="str">
        <f>CONCATENATE(Tabla_Datos[[#This Row],[Nombre_Cliente]]," ",Tabla_Datos[[#This Row],[ApellidoPaterno_Cliente]]," ",Tabla_Datos[[#This Row],[ApellidoMaterno_Cliente]])</f>
        <v>MIGUEL ANGEL VALEGA SANCHEZ</v>
      </c>
      <c r="T4382" s="53">
        <f>DATE(Tabla_Datos[[#This Row],[tAnio]],Tabla_Datos[[#This Row],[tMes]],Tabla_Datos[[#This Row],[tDia]])</f>
        <v>40774</v>
      </c>
      <c r="U4382" s="53" t="str">
        <f>IF(Tabla_Datos[[#This Row],[cProvincia]]="LIMA","LIMA","PROVINCIA")</f>
        <v>LIMA</v>
      </c>
      <c r="V4382" s="53" t="str">
        <f>MID(Tabla_Datos[[#This Row],[pTelefono]],1,SEARCH("-",Tabla_Datos[[#This Row],[pTelefono]],1)-1)</f>
        <v>1</v>
      </c>
      <c r="W4382" s="53" t="str">
        <f>MID(Tabla_Datos[[#This Row],[pTelefono]],SEARCH("-",Tabla_Datos[[#This Row],[pTelefono]],1)+1,LEN(Tabla_Datos[[#This Row],[pTelefono]]))</f>
        <v>954130160</v>
      </c>
      <c r="X4382" s="53" t="str">
        <f>CONCATENATE(Tabla_Datos[[#This Row],[TipUrb]]," ",Tabla_Datos[[#This Row],[Calle]]," ",Tabla_Datos[[#This Row],[NumCalle]])</f>
        <v xml:space="preserve">  CANTA 1018</v>
      </c>
      <c r="Y4382" t="s">
        <v>92</v>
      </c>
      <c r="Z4382" t="s">
        <v>122</v>
      </c>
      <c r="AA4382" t="s">
        <v>123</v>
      </c>
      <c r="AB4382" t="s">
        <v>95</v>
      </c>
      <c r="AC4382">
        <v>2</v>
      </c>
      <c r="AD4382" t="s">
        <v>95</v>
      </c>
      <c r="AE4382" t="s">
        <v>95</v>
      </c>
      <c r="AF4382" t="s">
        <v>95</v>
      </c>
      <c r="AG4382" s="51">
        <v>40307325</v>
      </c>
      <c r="AH4382" t="s">
        <v>95</v>
      </c>
      <c r="AI4382">
        <v>1</v>
      </c>
      <c r="AJ4382">
        <v>1</v>
      </c>
      <c r="AK4382" t="s">
        <v>1248</v>
      </c>
      <c r="AL4382">
        <v>1018</v>
      </c>
    </row>
    <row r="4383" spans="1:38">
      <c r="A4383">
        <v>3273827</v>
      </c>
      <c r="B4383" t="s">
        <v>14102</v>
      </c>
      <c r="C4383" t="s">
        <v>18</v>
      </c>
      <c r="D4383" t="s">
        <v>143</v>
      </c>
      <c r="E4383">
        <v>2011</v>
      </c>
      <c r="F4383">
        <v>8</v>
      </c>
      <c r="G4383">
        <v>19</v>
      </c>
      <c r="H4383" t="s">
        <v>86</v>
      </c>
      <c r="I4383" t="s">
        <v>300</v>
      </c>
      <c r="J4383" t="s">
        <v>535</v>
      </c>
      <c r="K4383" t="s">
        <v>916</v>
      </c>
      <c r="L4383" t="s">
        <v>86</v>
      </c>
      <c r="M4383" t="s">
        <v>148</v>
      </c>
      <c r="N4383" s="50">
        <v>65</v>
      </c>
      <c r="O4383" s="51">
        <v>2322892</v>
      </c>
      <c r="P4383" t="s">
        <v>14103</v>
      </c>
      <c r="Q4383" t="s">
        <v>542</v>
      </c>
      <c r="R4383" t="s">
        <v>14104</v>
      </c>
      <c r="S4383" s="49" t="str">
        <f>CONCATENATE(Tabla_Datos[[#This Row],[Nombre_Cliente]]," ",Tabla_Datos[[#This Row],[ApellidoPaterno_Cliente]]," ",Tabla_Datos[[#This Row],[ApellidoMaterno_Cliente]])</f>
        <v>BRENDA PAHOLA RAMIREZ PAIMA</v>
      </c>
      <c r="T4383" s="53">
        <f>DATE(Tabla_Datos[[#This Row],[tAnio]],Tabla_Datos[[#This Row],[tMes]],Tabla_Datos[[#This Row],[tDia]])</f>
        <v>40774</v>
      </c>
      <c r="U4383" s="53" t="str">
        <f>IF(Tabla_Datos[[#This Row],[cProvincia]]="LIMA","LIMA","PROVINCIA")</f>
        <v>PROVINCIA</v>
      </c>
      <c r="V4383" s="53" t="str">
        <f>MID(Tabla_Datos[[#This Row],[pTelefono]],1,SEARCH("-",Tabla_Datos[[#This Row],[pTelefono]],1)-1)</f>
        <v>65</v>
      </c>
      <c r="W4383" s="53" t="str">
        <f>MID(Tabla_Datos[[#This Row],[pTelefono]],SEARCH("-",Tabla_Datos[[#This Row],[pTelefono]],1)+1,LEN(Tabla_Datos[[#This Row],[pTelefono]]))</f>
        <v>970974515</v>
      </c>
      <c r="X4383" s="53" t="str">
        <f>CONCATENATE(Tabla_Datos[[#This Row],[TipUrb]]," ",Tabla_Datos[[#This Row],[Calle]]," ",Tabla_Datos[[#This Row],[NumCalle]])</f>
        <v>- JOSE GALVEZ 567</v>
      </c>
      <c r="Y4383" t="s">
        <v>305</v>
      </c>
      <c r="Z4383" t="s">
        <v>181</v>
      </c>
      <c r="AA4383" t="s">
        <v>182</v>
      </c>
      <c r="AB4383" t="s">
        <v>95</v>
      </c>
      <c r="AC4383" t="s">
        <v>95</v>
      </c>
      <c r="AD4383" t="s">
        <v>109</v>
      </c>
      <c r="AE4383" t="s">
        <v>95</v>
      </c>
      <c r="AG4383" s="51">
        <v>46920044</v>
      </c>
      <c r="AI4383">
        <v>61</v>
      </c>
      <c r="AJ4383">
        <v>61</v>
      </c>
      <c r="AK4383" t="s">
        <v>2940</v>
      </c>
      <c r="AL4383">
        <v>567</v>
      </c>
    </row>
    <row r="4384" spans="1:38">
      <c r="A4384">
        <v>3275888</v>
      </c>
      <c r="B4384" t="s">
        <v>14105</v>
      </c>
      <c r="C4384" t="s">
        <v>19</v>
      </c>
      <c r="D4384" t="s">
        <v>85</v>
      </c>
      <c r="E4384">
        <v>2011</v>
      </c>
      <c r="F4384">
        <v>8</v>
      </c>
      <c r="G4384">
        <v>19</v>
      </c>
      <c r="H4384" t="s">
        <v>86</v>
      </c>
      <c r="I4384" t="s">
        <v>16</v>
      </c>
      <c r="J4384" t="s">
        <v>16</v>
      </c>
      <c r="K4384" t="s">
        <v>16</v>
      </c>
      <c r="L4384" t="s">
        <v>86</v>
      </c>
      <c r="M4384" t="s">
        <v>88</v>
      </c>
      <c r="N4384" s="50">
        <v>9864366</v>
      </c>
      <c r="O4384" s="51">
        <v>2324460</v>
      </c>
      <c r="P4384" t="s">
        <v>7674</v>
      </c>
      <c r="Q4384" t="s">
        <v>482</v>
      </c>
      <c r="R4384" t="s">
        <v>6610</v>
      </c>
      <c r="S4384" s="49" t="str">
        <f>CONCATENATE(Tabla_Datos[[#This Row],[Nombre_Cliente]]," ",Tabla_Datos[[#This Row],[ApellidoPaterno_Cliente]]," ",Tabla_Datos[[#This Row],[ApellidoMaterno_Cliente]])</f>
        <v>ABRAHAM VASQUEZ ELERA</v>
      </c>
      <c r="T4384" s="53">
        <f>DATE(Tabla_Datos[[#This Row],[tAnio]],Tabla_Datos[[#This Row],[tMes]],Tabla_Datos[[#This Row],[tDia]])</f>
        <v>40774</v>
      </c>
      <c r="U4384" s="53" t="str">
        <f>IF(Tabla_Datos[[#This Row],[cProvincia]]="LIMA","LIMA","PROVINCIA")</f>
        <v>LIMA</v>
      </c>
      <c r="V4384" s="53" t="str">
        <f>MID(Tabla_Datos[[#This Row],[pTelefono]],1,SEARCH("-",Tabla_Datos[[#This Row],[pTelefono]],1)-1)</f>
        <v>1</v>
      </c>
      <c r="W4384" s="53" t="str">
        <f>MID(Tabla_Datos[[#This Row],[pTelefono]],SEARCH("-",Tabla_Datos[[#This Row],[pTelefono]],1)+1,LEN(Tabla_Datos[[#This Row],[pTelefono]]))</f>
        <v>990290460</v>
      </c>
      <c r="X4384" s="53" t="str">
        <f>CONCATENATE(Tabla_Datos[[#This Row],[TipUrb]]," ",Tabla_Datos[[#This Row],[Calle]]," ",Tabla_Datos[[#This Row],[NumCalle]])</f>
        <v>PA CARCAMO 661</v>
      </c>
      <c r="Y4384" t="s">
        <v>92</v>
      </c>
      <c r="Z4384" t="s">
        <v>122</v>
      </c>
      <c r="AA4384" t="s">
        <v>123</v>
      </c>
      <c r="AB4384" t="s">
        <v>95</v>
      </c>
      <c r="AC4384">
        <v>706</v>
      </c>
      <c r="AD4384" t="s">
        <v>1091</v>
      </c>
      <c r="AE4384" t="s">
        <v>95</v>
      </c>
      <c r="AF4384" t="s">
        <v>95</v>
      </c>
      <c r="AG4384" s="51">
        <v>40862610</v>
      </c>
      <c r="AH4384" t="s">
        <v>95</v>
      </c>
      <c r="AI4384">
        <v>1</v>
      </c>
      <c r="AJ4384">
        <v>1</v>
      </c>
      <c r="AK4384" t="s">
        <v>11378</v>
      </c>
      <c r="AL4384">
        <v>661</v>
      </c>
    </row>
    <row r="4385" spans="1:38">
      <c r="A4385">
        <v>3287032</v>
      </c>
      <c r="B4385" t="s">
        <v>14106</v>
      </c>
      <c r="C4385" t="s">
        <v>18</v>
      </c>
      <c r="D4385" t="s">
        <v>85</v>
      </c>
      <c r="E4385">
        <v>2011</v>
      </c>
      <c r="F4385">
        <v>8</v>
      </c>
      <c r="G4385">
        <v>19</v>
      </c>
      <c r="H4385" t="s">
        <v>86</v>
      </c>
      <c r="I4385" t="s">
        <v>202</v>
      </c>
      <c r="J4385" t="s">
        <v>203</v>
      </c>
      <c r="K4385" t="s">
        <v>203</v>
      </c>
      <c r="L4385" t="s">
        <v>86</v>
      </c>
      <c r="M4385" t="s">
        <v>133</v>
      </c>
      <c r="N4385" s="50">
        <v>42150797</v>
      </c>
      <c r="O4385" s="51">
        <v>2324536</v>
      </c>
      <c r="P4385" t="s">
        <v>14107</v>
      </c>
      <c r="Q4385" t="s">
        <v>95</v>
      </c>
      <c r="R4385" t="s">
        <v>95</v>
      </c>
      <c r="S4385" s="49" t="str">
        <f>CONCATENATE(Tabla_Datos[[#This Row],[Nombre_Cliente]]," ",Tabla_Datos[[#This Row],[ApellidoPaterno_Cliente]]," ",Tabla_Datos[[#This Row],[ApellidoMaterno_Cliente]])</f>
        <v xml:space="preserve">HEBRON SAC    </v>
      </c>
      <c r="T4385" s="53">
        <f>DATE(Tabla_Datos[[#This Row],[tAnio]],Tabla_Datos[[#This Row],[tMes]],Tabla_Datos[[#This Row],[tDia]])</f>
        <v>40774</v>
      </c>
      <c r="U4385" s="53" t="str">
        <f>IF(Tabla_Datos[[#This Row],[cProvincia]]="LIMA","LIMA","PROVINCIA")</f>
        <v>PROVINCIA</v>
      </c>
      <c r="V4385" s="53" t="str">
        <f>MID(Tabla_Datos[[#This Row],[pTelefono]],1,SEARCH("-",Tabla_Datos[[#This Row],[pTelefono]],1)-1)</f>
        <v>74</v>
      </c>
      <c r="W4385" s="53" t="str">
        <f>MID(Tabla_Datos[[#This Row],[pTelefono]],SEARCH("-",Tabla_Datos[[#This Row],[pTelefono]],1)+1,LEN(Tabla_Datos[[#This Row],[pTelefono]]))</f>
        <v>979239033</v>
      </c>
      <c r="X4385" s="53" t="str">
        <f>CONCATENATE(Tabla_Datos[[#This Row],[TipUrb]]," ",Tabla_Datos[[#This Row],[Calle]]," ",Tabla_Datos[[#This Row],[NumCalle]])</f>
        <v>- JOSE BALTA 1115</v>
      </c>
      <c r="Y4385" t="s">
        <v>208</v>
      </c>
      <c r="Z4385" t="s">
        <v>107</v>
      </c>
      <c r="AA4385" t="s">
        <v>108</v>
      </c>
      <c r="AB4385" t="s">
        <v>95</v>
      </c>
      <c r="AC4385" t="s">
        <v>95</v>
      </c>
      <c r="AD4385" t="s">
        <v>109</v>
      </c>
      <c r="AE4385" t="s">
        <v>95</v>
      </c>
      <c r="AG4385" s="51" t="s">
        <v>95</v>
      </c>
      <c r="AH4385">
        <v>2048009743</v>
      </c>
      <c r="AI4385" t="s">
        <v>1787</v>
      </c>
      <c r="AJ4385" t="s">
        <v>1787</v>
      </c>
      <c r="AK4385" t="s">
        <v>2679</v>
      </c>
      <c r="AL4385">
        <v>1115</v>
      </c>
    </row>
    <row r="4386" spans="1:38">
      <c r="A4386">
        <v>3274684</v>
      </c>
      <c r="B4386" t="s">
        <v>14108</v>
      </c>
      <c r="C4386" t="s">
        <v>20</v>
      </c>
      <c r="D4386" t="s">
        <v>143</v>
      </c>
      <c r="E4386">
        <v>2011</v>
      </c>
      <c r="F4386">
        <v>8</v>
      </c>
      <c r="G4386">
        <v>19</v>
      </c>
      <c r="H4386" t="s">
        <v>86</v>
      </c>
      <c r="I4386" t="s">
        <v>202</v>
      </c>
      <c r="J4386" t="s">
        <v>203</v>
      </c>
      <c r="K4386" t="s">
        <v>203</v>
      </c>
      <c r="L4386" t="s">
        <v>86</v>
      </c>
      <c r="M4386" t="s">
        <v>88</v>
      </c>
      <c r="N4386" s="50">
        <v>20000021</v>
      </c>
      <c r="O4386" s="51">
        <v>2323595</v>
      </c>
      <c r="P4386" t="s">
        <v>5265</v>
      </c>
      <c r="Q4386" t="s">
        <v>14109</v>
      </c>
      <c r="R4386" t="s">
        <v>13052</v>
      </c>
      <c r="S4386" s="49" t="str">
        <f>CONCATENATE(Tabla_Datos[[#This Row],[Nombre_Cliente]]," ",Tabla_Datos[[#This Row],[ApellidoPaterno_Cliente]]," ",Tabla_Datos[[#This Row],[ApellidoMaterno_Cliente]])</f>
        <v>JOSE SIESQUEN VIDAURRE</v>
      </c>
      <c r="T4386" s="53">
        <f>DATE(Tabla_Datos[[#This Row],[tAnio]],Tabla_Datos[[#This Row],[tMes]],Tabla_Datos[[#This Row],[tDia]])</f>
        <v>40774</v>
      </c>
      <c r="U4386" s="53" t="str">
        <f>IF(Tabla_Datos[[#This Row],[cProvincia]]="LIMA","LIMA","PROVINCIA")</f>
        <v>PROVINCIA</v>
      </c>
      <c r="V4386" s="53" t="str">
        <f>MID(Tabla_Datos[[#This Row],[pTelefono]],1,SEARCH("-",Tabla_Datos[[#This Row],[pTelefono]],1)-1)</f>
        <v>74</v>
      </c>
      <c r="W4386" s="53" t="str">
        <f>MID(Tabla_Datos[[#This Row],[pTelefono]],SEARCH("-",Tabla_Datos[[#This Row],[pTelefono]],1)+1,LEN(Tabla_Datos[[#This Row],[pTelefono]]))</f>
        <v>977257785</v>
      </c>
      <c r="X4386" s="53" t="str">
        <f>CONCATENATE(Tabla_Datos[[#This Row],[TipUrb]]," ",Tabla_Datos[[#This Row],[Calle]]," ",Tabla_Datos[[#This Row],[NumCalle]])</f>
        <v>PJ LAS FABULAS 138</v>
      </c>
      <c r="Y4386" t="s">
        <v>208</v>
      </c>
      <c r="Z4386" t="s">
        <v>152</v>
      </c>
      <c r="AA4386" t="s">
        <v>153</v>
      </c>
      <c r="AB4386" t="s">
        <v>95</v>
      </c>
      <c r="AC4386" t="s">
        <v>95</v>
      </c>
      <c r="AD4386" t="s">
        <v>429</v>
      </c>
      <c r="AE4386" t="s">
        <v>95</v>
      </c>
      <c r="AF4386" t="s">
        <v>95</v>
      </c>
      <c r="AG4386" s="51">
        <v>16409643</v>
      </c>
      <c r="AH4386" t="s">
        <v>95</v>
      </c>
      <c r="AI4386">
        <v>1</v>
      </c>
      <c r="AJ4386">
        <v>1</v>
      </c>
      <c r="AK4386" t="s">
        <v>14110</v>
      </c>
      <c r="AL4386">
        <v>138</v>
      </c>
    </row>
    <row r="4387" spans="1:38">
      <c r="A4387">
        <v>3275180</v>
      </c>
      <c r="B4387" t="s">
        <v>14111</v>
      </c>
      <c r="C4387" t="s">
        <v>20</v>
      </c>
      <c r="D4387" t="s">
        <v>85</v>
      </c>
      <c r="E4387">
        <v>2011</v>
      </c>
      <c r="F4387">
        <v>8</v>
      </c>
      <c r="G4387">
        <v>19</v>
      </c>
      <c r="H4387" t="s">
        <v>86</v>
      </c>
      <c r="I4387" t="s">
        <v>16</v>
      </c>
      <c r="J4387" t="s">
        <v>16</v>
      </c>
      <c r="K4387" t="s">
        <v>177</v>
      </c>
      <c r="L4387" t="s">
        <v>86</v>
      </c>
      <c r="M4387" t="s">
        <v>88</v>
      </c>
      <c r="N4387" s="50">
        <v>20000021</v>
      </c>
      <c r="O4387" s="51">
        <v>2323979</v>
      </c>
      <c r="P4387" t="s">
        <v>7918</v>
      </c>
      <c r="Q4387" t="s">
        <v>1389</v>
      </c>
      <c r="R4387" t="s">
        <v>14112</v>
      </c>
      <c r="S4387" s="49" t="str">
        <f>CONCATENATE(Tabla_Datos[[#This Row],[Nombre_Cliente]]," ",Tabla_Datos[[#This Row],[ApellidoPaterno_Cliente]]," ",Tabla_Datos[[#This Row],[ApellidoMaterno_Cliente]])</f>
        <v>ZENAIDA FERNANDEZ ATACHAHUA</v>
      </c>
      <c r="T4387" s="53">
        <f>DATE(Tabla_Datos[[#This Row],[tAnio]],Tabla_Datos[[#This Row],[tMes]],Tabla_Datos[[#This Row],[tDia]])</f>
        <v>40774</v>
      </c>
      <c r="U4387" s="53" t="str">
        <f>IF(Tabla_Datos[[#This Row],[cProvincia]]="LIMA","LIMA","PROVINCIA")</f>
        <v>LIMA</v>
      </c>
      <c r="V4387" s="53" t="str">
        <f>MID(Tabla_Datos[[#This Row],[pTelefono]],1,SEARCH("-",Tabla_Datos[[#This Row],[pTelefono]],1)-1)</f>
        <v>1</v>
      </c>
      <c r="W4387" s="53" t="str">
        <f>MID(Tabla_Datos[[#This Row],[pTelefono]],SEARCH("-",Tabla_Datos[[#This Row],[pTelefono]],1)+1,LEN(Tabla_Datos[[#This Row],[pTelefono]]))</f>
        <v>998500820</v>
      </c>
      <c r="X4387" s="53" t="str">
        <f>CONCATENATE(Tabla_Datos[[#This Row],[TipUrb]]," ",Tabla_Datos[[#This Row],[Calle]]," ",Tabla_Datos[[#This Row],[NumCalle]])</f>
        <v xml:space="preserve">  ANDAHUAYLAS 1180</v>
      </c>
      <c r="Y4387" t="s">
        <v>92</v>
      </c>
      <c r="Z4387" t="s">
        <v>122</v>
      </c>
      <c r="AA4387" t="s">
        <v>123</v>
      </c>
      <c r="AB4387" t="s">
        <v>95</v>
      </c>
      <c r="AC4387">
        <v>8</v>
      </c>
      <c r="AD4387" t="s">
        <v>95</v>
      </c>
      <c r="AE4387" t="s">
        <v>95</v>
      </c>
      <c r="AF4387" t="s">
        <v>95</v>
      </c>
      <c r="AG4387" s="51">
        <v>7304720</v>
      </c>
      <c r="AH4387" t="s">
        <v>95</v>
      </c>
      <c r="AI4387">
        <v>1</v>
      </c>
      <c r="AJ4387">
        <v>1</v>
      </c>
      <c r="AK4387" t="s">
        <v>3056</v>
      </c>
      <c r="AL4387">
        <v>1180</v>
      </c>
    </row>
    <row r="4388" spans="1:38">
      <c r="A4388">
        <v>3276433</v>
      </c>
      <c r="B4388" t="s">
        <v>14113</v>
      </c>
      <c r="C4388" t="s">
        <v>19</v>
      </c>
      <c r="D4388" t="s">
        <v>85</v>
      </c>
      <c r="E4388">
        <v>2011</v>
      </c>
      <c r="F4388">
        <v>8</v>
      </c>
      <c r="G4388">
        <v>19</v>
      </c>
      <c r="H4388" t="s">
        <v>86</v>
      </c>
      <c r="I4388" t="s">
        <v>16</v>
      </c>
      <c r="J4388" t="s">
        <v>16</v>
      </c>
      <c r="K4388" t="s">
        <v>444</v>
      </c>
      <c r="L4388" t="s">
        <v>86</v>
      </c>
      <c r="M4388" t="s">
        <v>88</v>
      </c>
      <c r="N4388" s="50">
        <v>46695812</v>
      </c>
      <c r="O4388" s="51">
        <v>2324918</v>
      </c>
      <c r="P4388" t="s">
        <v>14114</v>
      </c>
      <c r="Q4388" t="s">
        <v>564</v>
      </c>
      <c r="R4388" t="s">
        <v>6723</v>
      </c>
      <c r="S4388" s="49" t="str">
        <f>CONCATENATE(Tabla_Datos[[#This Row],[Nombre_Cliente]]," ",Tabla_Datos[[#This Row],[ApellidoPaterno_Cliente]]," ",Tabla_Datos[[#This Row],[ApellidoMaterno_Cliente]])</f>
        <v>AURORA AMELIA GARCIA MINAYA</v>
      </c>
      <c r="T4388" s="53">
        <f>DATE(Tabla_Datos[[#This Row],[tAnio]],Tabla_Datos[[#This Row],[tMes]],Tabla_Datos[[#This Row],[tDia]])</f>
        <v>40774</v>
      </c>
      <c r="U4388" s="53" t="str">
        <f>IF(Tabla_Datos[[#This Row],[cProvincia]]="LIMA","LIMA","PROVINCIA")</f>
        <v>LIMA</v>
      </c>
      <c r="V4388" s="53" t="str">
        <f>MID(Tabla_Datos[[#This Row],[pTelefono]],1,SEARCH("-",Tabla_Datos[[#This Row],[pTelefono]],1)-1)</f>
        <v>1</v>
      </c>
      <c r="W4388" s="53" t="str">
        <f>MID(Tabla_Datos[[#This Row],[pTelefono]],SEARCH("-",Tabla_Datos[[#This Row],[pTelefono]],1)+1,LEN(Tabla_Datos[[#This Row],[pTelefono]]))</f>
        <v>973830697</v>
      </c>
      <c r="X4388" s="53" t="str">
        <f>CONCATENATE(Tabla_Datos[[#This Row],[TipUrb]]," ",Tabla_Datos[[#This Row],[Calle]]," ",Tabla_Datos[[#This Row],[NumCalle]])</f>
        <v>AH . 0</v>
      </c>
      <c r="Y4388" t="s">
        <v>92</v>
      </c>
      <c r="Z4388" t="s">
        <v>122</v>
      </c>
      <c r="AA4388" t="s">
        <v>123</v>
      </c>
      <c r="AB4388" t="s">
        <v>95</v>
      </c>
      <c r="AC4388" t="s">
        <v>95</v>
      </c>
      <c r="AD4388" t="s">
        <v>96</v>
      </c>
      <c r="AE4388" t="s">
        <v>12383</v>
      </c>
      <c r="AF4388">
        <v>4</v>
      </c>
      <c r="AG4388" s="51">
        <v>42507031</v>
      </c>
      <c r="AH4388" t="s">
        <v>95</v>
      </c>
      <c r="AI4388">
        <v>1</v>
      </c>
      <c r="AJ4388">
        <v>1</v>
      </c>
      <c r="AK4388" t="s">
        <v>221</v>
      </c>
      <c r="AL4388">
        <v>0</v>
      </c>
    </row>
    <row r="4389" spans="1:38">
      <c r="A4389">
        <v>3274781</v>
      </c>
      <c r="B4389" t="s">
        <v>14115</v>
      </c>
      <c r="C4389" t="s">
        <v>19</v>
      </c>
      <c r="D4389" t="s">
        <v>85</v>
      </c>
      <c r="E4389">
        <v>2011</v>
      </c>
      <c r="F4389">
        <v>8</v>
      </c>
      <c r="G4389">
        <v>19</v>
      </c>
      <c r="H4389" t="s">
        <v>86</v>
      </c>
      <c r="I4389" t="s">
        <v>16</v>
      </c>
      <c r="J4389" t="s">
        <v>16</v>
      </c>
      <c r="K4389" t="s">
        <v>265</v>
      </c>
      <c r="L4389" t="s">
        <v>86</v>
      </c>
      <c r="M4389" t="s">
        <v>88</v>
      </c>
      <c r="N4389" s="50">
        <v>6947852</v>
      </c>
      <c r="O4389" s="51">
        <v>2323671</v>
      </c>
      <c r="P4389" t="s">
        <v>14116</v>
      </c>
      <c r="Q4389" t="s">
        <v>1820</v>
      </c>
      <c r="R4389" t="s">
        <v>780</v>
      </c>
      <c r="S4389" s="49" t="str">
        <f>CONCATENATE(Tabla_Datos[[#This Row],[Nombre_Cliente]]," ",Tabla_Datos[[#This Row],[ApellidoPaterno_Cliente]]," ",Tabla_Datos[[#This Row],[ApellidoMaterno_Cliente]])</f>
        <v>TELASIN VERONICA NUÑEZ SANCHEZ</v>
      </c>
      <c r="T4389" s="53">
        <f>DATE(Tabla_Datos[[#This Row],[tAnio]],Tabla_Datos[[#This Row],[tMes]],Tabla_Datos[[#This Row],[tDia]])</f>
        <v>40774</v>
      </c>
      <c r="U4389" s="53" t="str">
        <f>IF(Tabla_Datos[[#This Row],[cProvincia]]="LIMA","LIMA","PROVINCIA")</f>
        <v>LIMA</v>
      </c>
      <c r="V4389" s="53" t="str">
        <f>MID(Tabla_Datos[[#This Row],[pTelefono]],1,SEARCH("-",Tabla_Datos[[#This Row],[pTelefono]],1)-1)</f>
        <v>1</v>
      </c>
      <c r="W4389" s="53" t="str">
        <f>MID(Tabla_Datos[[#This Row],[pTelefono]],SEARCH("-",Tabla_Datos[[#This Row],[pTelefono]],1)+1,LEN(Tabla_Datos[[#This Row],[pTelefono]]))</f>
        <v>987835740</v>
      </c>
      <c r="X4389" s="53" t="str">
        <f>CONCATENATE(Tabla_Datos[[#This Row],[TipUrb]]," ",Tabla_Datos[[#This Row],[Calle]]," ",Tabla_Datos[[#This Row],[NumCalle]])</f>
        <v xml:space="preserve">  AV ANTONIO MIRO QUESADA 449</v>
      </c>
      <c r="Y4389" t="s">
        <v>92</v>
      </c>
      <c r="Z4389" t="s">
        <v>122</v>
      </c>
      <c r="AA4389" t="s">
        <v>123</v>
      </c>
      <c r="AB4389" t="s">
        <v>95</v>
      </c>
      <c r="AC4389">
        <v>1401</v>
      </c>
      <c r="AD4389" t="s">
        <v>95</v>
      </c>
      <c r="AE4389" t="s">
        <v>95</v>
      </c>
      <c r="AF4389" t="s">
        <v>95</v>
      </c>
      <c r="AG4389" s="51">
        <v>9949654</v>
      </c>
      <c r="AH4389" t="s">
        <v>95</v>
      </c>
      <c r="AI4389">
        <v>1</v>
      </c>
      <c r="AJ4389">
        <v>1</v>
      </c>
      <c r="AK4389" t="s">
        <v>14117</v>
      </c>
      <c r="AL4389">
        <v>449</v>
      </c>
    </row>
    <row r="4390" spans="1:38">
      <c r="A4390">
        <v>3275056</v>
      </c>
      <c r="B4390" t="s">
        <v>14118</v>
      </c>
      <c r="C4390" t="s">
        <v>20</v>
      </c>
      <c r="D4390" t="s">
        <v>85</v>
      </c>
      <c r="E4390">
        <v>2011</v>
      </c>
      <c r="F4390">
        <v>8</v>
      </c>
      <c r="G4390">
        <v>19</v>
      </c>
      <c r="H4390" t="s">
        <v>86</v>
      </c>
      <c r="I4390" t="s">
        <v>16</v>
      </c>
      <c r="J4390" t="s">
        <v>16</v>
      </c>
      <c r="K4390" t="s">
        <v>1039</v>
      </c>
      <c r="L4390" t="s">
        <v>86</v>
      </c>
      <c r="M4390" t="s">
        <v>88</v>
      </c>
      <c r="N4390" s="50">
        <v>20000021</v>
      </c>
      <c r="O4390" s="51">
        <v>2323884</v>
      </c>
      <c r="P4390" t="s">
        <v>14119</v>
      </c>
      <c r="Q4390" t="s">
        <v>785</v>
      </c>
      <c r="R4390" t="s">
        <v>14120</v>
      </c>
      <c r="S4390" s="49" t="str">
        <f>CONCATENATE(Tabla_Datos[[#This Row],[Nombre_Cliente]]," ",Tabla_Datos[[#This Row],[ApellidoPaterno_Cliente]]," ",Tabla_Datos[[#This Row],[ApellidoMaterno_Cliente]])</f>
        <v>ANA BERTHA SALAZAR DULANTO</v>
      </c>
      <c r="T4390" s="53">
        <f>DATE(Tabla_Datos[[#This Row],[tAnio]],Tabla_Datos[[#This Row],[tMes]],Tabla_Datos[[#This Row],[tDia]])</f>
        <v>40774</v>
      </c>
      <c r="U4390" s="53" t="str">
        <f>IF(Tabla_Datos[[#This Row],[cProvincia]]="LIMA","LIMA","PROVINCIA")</f>
        <v>LIMA</v>
      </c>
      <c r="V4390" s="53" t="str">
        <f>MID(Tabla_Datos[[#This Row],[pTelefono]],1,SEARCH("-",Tabla_Datos[[#This Row],[pTelefono]],1)-1)</f>
        <v>1</v>
      </c>
      <c r="W4390" s="53" t="str">
        <f>MID(Tabla_Datos[[#This Row],[pTelefono]],SEARCH("-",Tabla_Datos[[#This Row],[pTelefono]],1)+1,LEN(Tabla_Datos[[#This Row],[pTelefono]]))</f>
        <v>996883185</v>
      </c>
      <c r="X4390" s="53" t="str">
        <f>CONCATENATE(Tabla_Datos[[#This Row],[TipUrb]]," ",Tabla_Datos[[#This Row],[Calle]]," ",Tabla_Datos[[#This Row],[NumCalle]])</f>
        <v>UR SANCHEZ DAVILA BRAULIO 236</v>
      </c>
      <c r="Y4390" t="s">
        <v>92</v>
      </c>
      <c r="Z4390" t="s">
        <v>122</v>
      </c>
      <c r="AA4390" t="s">
        <v>123</v>
      </c>
      <c r="AB4390" t="s">
        <v>95</v>
      </c>
      <c r="AC4390" t="s">
        <v>95</v>
      </c>
      <c r="AD4390" t="s">
        <v>161</v>
      </c>
      <c r="AE4390" t="s">
        <v>95</v>
      </c>
      <c r="AF4390" t="s">
        <v>95</v>
      </c>
      <c r="AG4390" s="51">
        <v>8006054</v>
      </c>
      <c r="AH4390" t="s">
        <v>95</v>
      </c>
      <c r="AI4390">
        <v>1</v>
      </c>
      <c r="AJ4390">
        <v>1</v>
      </c>
      <c r="AK4390" t="s">
        <v>14121</v>
      </c>
      <c r="AL4390">
        <v>236</v>
      </c>
    </row>
    <row r="4391" spans="1:38">
      <c r="A4391">
        <v>3275537</v>
      </c>
      <c r="B4391" t="s">
        <v>14122</v>
      </c>
      <c r="C4391" t="s">
        <v>18</v>
      </c>
      <c r="D4391" t="s">
        <v>143</v>
      </c>
      <c r="E4391">
        <v>2011</v>
      </c>
      <c r="F4391">
        <v>8</v>
      </c>
      <c r="G4391">
        <v>19</v>
      </c>
      <c r="H4391" t="s">
        <v>86</v>
      </c>
      <c r="I4391" t="s">
        <v>300</v>
      </c>
      <c r="J4391" t="s">
        <v>535</v>
      </c>
      <c r="K4391" t="s">
        <v>1010</v>
      </c>
      <c r="L4391" t="s">
        <v>86</v>
      </c>
      <c r="M4391" t="s">
        <v>148</v>
      </c>
      <c r="N4391" s="50">
        <v>99999999</v>
      </c>
      <c r="O4391" s="51">
        <v>2324169</v>
      </c>
      <c r="P4391" t="s">
        <v>14123</v>
      </c>
      <c r="Q4391" t="s">
        <v>1515</v>
      </c>
      <c r="R4391" t="s">
        <v>14124</v>
      </c>
      <c r="S4391" s="49" t="str">
        <f>CONCATENATE(Tabla_Datos[[#This Row],[Nombre_Cliente]]," ",Tabla_Datos[[#This Row],[ApellidoPaterno_Cliente]]," ",Tabla_Datos[[#This Row],[ApellidoMaterno_Cliente]])</f>
        <v>JUANA EDIHT PEREA SEVERIANO</v>
      </c>
      <c r="T4391" s="53">
        <f>DATE(Tabla_Datos[[#This Row],[tAnio]],Tabla_Datos[[#This Row],[tMes]],Tabla_Datos[[#This Row],[tDia]])</f>
        <v>40774</v>
      </c>
      <c r="U4391" s="53" t="str">
        <f>IF(Tabla_Datos[[#This Row],[cProvincia]]="LIMA","LIMA","PROVINCIA")</f>
        <v>PROVINCIA</v>
      </c>
      <c r="V4391" s="53" t="str">
        <f>MID(Tabla_Datos[[#This Row],[pTelefono]],1,SEARCH("-",Tabla_Datos[[#This Row],[pTelefono]],1)-1)</f>
        <v>65</v>
      </c>
      <c r="W4391" s="53" t="str">
        <f>MID(Tabla_Datos[[#This Row],[pTelefono]],SEARCH("-",Tabla_Datos[[#This Row],[pTelefono]],1)+1,LEN(Tabla_Datos[[#This Row],[pTelefono]]))</f>
        <v>965890828</v>
      </c>
      <c r="X4391" s="53" t="str">
        <f>CONCATENATE(Tabla_Datos[[#This Row],[TipUrb]]," ",Tabla_Datos[[#This Row],[Calle]]," ",Tabla_Datos[[#This Row],[NumCalle]])</f>
        <v>- MANCO CAPAC 145</v>
      </c>
      <c r="Y4391" t="s">
        <v>305</v>
      </c>
      <c r="Z4391" t="s">
        <v>181</v>
      </c>
      <c r="AA4391" t="s">
        <v>182</v>
      </c>
      <c r="AB4391" t="s">
        <v>95</v>
      </c>
      <c r="AC4391" t="s">
        <v>95</v>
      </c>
      <c r="AD4391" t="s">
        <v>109</v>
      </c>
      <c r="AE4391" t="s">
        <v>95</v>
      </c>
      <c r="AG4391" s="51">
        <v>5367429</v>
      </c>
      <c r="AI4391">
        <v>26</v>
      </c>
      <c r="AJ4391">
        <v>26</v>
      </c>
      <c r="AK4391" t="s">
        <v>275</v>
      </c>
      <c r="AL4391">
        <v>145</v>
      </c>
    </row>
    <row r="4392" spans="1:38">
      <c r="A4392">
        <v>3278964</v>
      </c>
      <c r="B4392" t="s">
        <v>14125</v>
      </c>
      <c r="C4392" t="s">
        <v>18</v>
      </c>
      <c r="D4392" t="s">
        <v>143</v>
      </c>
      <c r="E4392">
        <v>2011</v>
      </c>
      <c r="F4392">
        <v>8</v>
      </c>
      <c r="G4392">
        <v>19</v>
      </c>
      <c r="H4392" t="s">
        <v>86</v>
      </c>
      <c r="I4392" t="s">
        <v>16</v>
      </c>
      <c r="J4392" t="s">
        <v>1362</v>
      </c>
      <c r="K4392" t="s">
        <v>1362</v>
      </c>
      <c r="L4392" t="s">
        <v>86</v>
      </c>
      <c r="M4392" t="s">
        <v>148</v>
      </c>
      <c r="N4392" s="50">
        <v>15615103</v>
      </c>
      <c r="O4392" s="51">
        <v>2324954</v>
      </c>
      <c r="P4392" t="s">
        <v>14126</v>
      </c>
      <c r="Q4392" t="s">
        <v>2089</v>
      </c>
      <c r="R4392" t="s">
        <v>912</v>
      </c>
      <c r="S4392" s="49" t="str">
        <f>CONCATENATE(Tabla_Datos[[#This Row],[Nombre_Cliente]]," ",Tabla_Datos[[#This Row],[ApellidoPaterno_Cliente]]," ",Tabla_Datos[[#This Row],[ApellidoMaterno_Cliente]])</f>
        <v xml:space="preserve">SILVERIO  PASCUAL  TRUJILLO </v>
      </c>
      <c r="T4392" s="53">
        <f>DATE(Tabla_Datos[[#This Row],[tAnio]],Tabla_Datos[[#This Row],[tMes]],Tabla_Datos[[#This Row],[tDia]])</f>
        <v>40774</v>
      </c>
      <c r="U4392" s="53" t="str">
        <f>IF(Tabla_Datos[[#This Row],[cProvincia]]="LIMA","LIMA","PROVINCIA")</f>
        <v>PROVINCIA</v>
      </c>
      <c r="V4392" s="53" t="str">
        <f>MID(Tabla_Datos[[#This Row],[pTelefono]],1,SEARCH("-",Tabla_Datos[[#This Row],[pTelefono]],1)-1)</f>
        <v>1</v>
      </c>
      <c r="W4392" s="53" t="str">
        <f>MID(Tabla_Datos[[#This Row],[pTelefono]],SEARCH("-",Tabla_Datos[[#This Row],[pTelefono]],1)+1,LEN(Tabla_Datos[[#This Row],[pTelefono]]))</f>
        <v>6897389</v>
      </c>
      <c r="X4392" s="53" t="str">
        <f>CONCATENATE(Tabla_Datos[[#This Row],[TipUrb]]," ",Tabla_Datos[[#This Row],[Calle]]," ",Tabla_Datos[[#This Row],[NumCalle]])</f>
        <v>- DOS DE MAYIO 25</v>
      </c>
      <c r="Y4392" t="s">
        <v>92</v>
      </c>
      <c r="Z4392" t="s">
        <v>181</v>
      </c>
      <c r="AA4392" t="s">
        <v>182</v>
      </c>
      <c r="AB4392" t="s">
        <v>95</v>
      </c>
      <c r="AC4392" t="s">
        <v>95</v>
      </c>
      <c r="AD4392" t="s">
        <v>109</v>
      </c>
      <c r="AE4392" t="s">
        <v>95</v>
      </c>
      <c r="AG4392" s="51">
        <v>15730800</v>
      </c>
      <c r="AI4392">
        <v>10</v>
      </c>
      <c r="AJ4392">
        <v>10</v>
      </c>
      <c r="AK4392" t="s">
        <v>14127</v>
      </c>
      <c r="AL4392">
        <v>25</v>
      </c>
    </row>
    <row r="4393" spans="1:38">
      <c r="A4393">
        <v>3275827</v>
      </c>
      <c r="B4393" t="s">
        <v>14128</v>
      </c>
      <c r="C4393" t="s">
        <v>20</v>
      </c>
      <c r="D4393" t="s">
        <v>143</v>
      </c>
      <c r="E4393">
        <v>2011</v>
      </c>
      <c r="F4393">
        <v>8</v>
      </c>
      <c r="G4393">
        <v>19</v>
      </c>
      <c r="H4393" t="s">
        <v>86</v>
      </c>
      <c r="I4393" t="s">
        <v>300</v>
      </c>
      <c r="J4393" t="s">
        <v>535</v>
      </c>
      <c r="K4393" t="s">
        <v>916</v>
      </c>
      <c r="L4393" t="s">
        <v>86</v>
      </c>
      <c r="M4393" t="s">
        <v>148</v>
      </c>
      <c r="N4393" s="50">
        <v>41183674</v>
      </c>
      <c r="O4393" s="51">
        <v>2324401</v>
      </c>
      <c r="P4393" t="s">
        <v>10132</v>
      </c>
      <c r="Q4393" t="s">
        <v>14129</v>
      </c>
      <c r="R4393" t="s">
        <v>2998</v>
      </c>
      <c r="S4393" s="49" t="str">
        <f>CONCATENATE(Tabla_Datos[[#This Row],[Nombre_Cliente]]," ",Tabla_Datos[[#This Row],[ApellidoPaterno_Cliente]]," ",Tabla_Datos[[#This Row],[ApellidoMaterno_Cliente]])</f>
        <v>JUAN DE DIOS ZAGACETA RENGIFO</v>
      </c>
      <c r="T4393" s="53">
        <f>DATE(Tabla_Datos[[#This Row],[tAnio]],Tabla_Datos[[#This Row],[tMes]],Tabla_Datos[[#This Row],[tDia]])</f>
        <v>40774</v>
      </c>
      <c r="U4393" s="53" t="str">
        <f>IF(Tabla_Datos[[#This Row],[cProvincia]]="LIMA","LIMA","PROVINCIA")</f>
        <v>PROVINCIA</v>
      </c>
      <c r="V4393" s="53" t="str">
        <f>MID(Tabla_Datos[[#This Row],[pTelefono]],1,SEARCH("-",Tabla_Datos[[#This Row],[pTelefono]],1)-1)</f>
        <v>65</v>
      </c>
      <c r="W4393" s="53" t="str">
        <f>MID(Tabla_Datos[[#This Row],[pTelefono]],SEARCH("-",Tabla_Datos[[#This Row],[pTelefono]],1)+1,LEN(Tabla_Datos[[#This Row],[pTelefono]]))</f>
        <v>965730280</v>
      </c>
      <c r="X4393" s="53" t="str">
        <f>CONCATENATE(Tabla_Datos[[#This Row],[TipUrb]]," ",Tabla_Datos[[#This Row],[Calle]]," ",Tabla_Datos[[#This Row],[NumCalle]])</f>
        <v>- MAYNAS 20</v>
      </c>
      <c r="Y4393" t="s">
        <v>305</v>
      </c>
      <c r="Z4393" t="s">
        <v>152</v>
      </c>
      <c r="AA4393" t="s">
        <v>153</v>
      </c>
      <c r="AB4393" t="s">
        <v>95</v>
      </c>
      <c r="AC4393" t="s">
        <v>95</v>
      </c>
      <c r="AD4393" t="s">
        <v>109</v>
      </c>
      <c r="AE4393" t="s">
        <v>95</v>
      </c>
      <c r="AF4393" t="s">
        <v>95</v>
      </c>
      <c r="AG4393" s="51">
        <v>5405459</v>
      </c>
      <c r="AH4393" t="s">
        <v>95</v>
      </c>
      <c r="AI4393">
        <v>1</v>
      </c>
      <c r="AJ4393">
        <v>1</v>
      </c>
      <c r="AK4393" t="s">
        <v>535</v>
      </c>
      <c r="AL4393">
        <v>20</v>
      </c>
    </row>
    <row r="4394" spans="1:38">
      <c r="A4394">
        <v>3277029</v>
      </c>
      <c r="B4394" t="s">
        <v>14130</v>
      </c>
      <c r="C4394" t="s">
        <v>20</v>
      </c>
      <c r="D4394" t="s">
        <v>85</v>
      </c>
      <c r="E4394">
        <v>2011</v>
      </c>
      <c r="F4394">
        <v>8</v>
      </c>
      <c r="G4394">
        <v>19</v>
      </c>
      <c r="H4394" t="s">
        <v>86</v>
      </c>
      <c r="I4394" t="s">
        <v>16</v>
      </c>
      <c r="J4394" t="s">
        <v>16</v>
      </c>
      <c r="K4394" t="s">
        <v>177</v>
      </c>
      <c r="L4394" t="s">
        <v>86</v>
      </c>
      <c r="M4394" t="s">
        <v>88</v>
      </c>
      <c r="N4394" s="50">
        <v>20000021</v>
      </c>
      <c r="O4394" s="51">
        <v>2325448</v>
      </c>
      <c r="P4394" t="s">
        <v>4373</v>
      </c>
      <c r="Q4394" t="s">
        <v>3075</v>
      </c>
      <c r="R4394" t="s">
        <v>14131</v>
      </c>
      <c r="S4394" s="49" t="str">
        <f>CONCATENATE(Tabla_Datos[[#This Row],[Nombre_Cliente]]," ",Tabla_Datos[[#This Row],[ApellidoPaterno_Cliente]]," ",Tabla_Datos[[#This Row],[ApellidoMaterno_Cliente]])</f>
        <v>ROSA ANGELICA ROMERO SARRIA</v>
      </c>
      <c r="T4394" s="53">
        <f>DATE(Tabla_Datos[[#This Row],[tAnio]],Tabla_Datos[[#This Row],[tMes]],Tabla_Datos[[#This Row],[tDia]])</f>
        <v>40774</v>
      </c>
      <c r="U4394" s="53" t="str">
        <f>IF(Tabla_Datos[[#This Row],[cProvincia]]="LIMA","LIMA","PROVINCIA")</f>
        <v>LIMA</v>
      </c>
      <c r="V4394" s="53" t="str">
        <f>MID(Tabla_Datos[[#This Row],[pTelefono]],1,SEARCH("-",Tabla_Datos[[#This Row],[pTelefono]],1)-1)</f>
        <v>1</v>
      </c>
      <c r="W4394" s="53" t="str">
        <f>MID(Tabla_Datos[[#This Row],[pTelefono]],SEARCH("-",Tabla_Datos[[#This Row],[pTelefono]],1)+1,LEN(Tabla_Datos[[#This Row],[pTelefono]]))</f>
        <v>994276354</v>
      </c>
      <c r="X4394" s="53" t="str">
        <f>CONCATENATE(Tabla_Datos[[#This Row],[TipUrb]]," ",Tabla_Datos[[#This Row],[Calle]]," ",Tabla_Datos[[#This Row],[NumCalle]])</f>
        <v>UR PALERMO 531</v>
      </c>
      <c r="Y4394" t="s">
        <v>92</v>
      </c>
      <c r="Z4394" t="s">
        <v>122</v>
      </c>
      <c r="AA4394" t="s">
        <v>123</v>
      </c>
      <c r="AB4394" t="s">
        <v>95</v>
      </c>
      <c r="AC4394">
        <v>104</v>
      </c>
      <c r="AD4394" t="s">
        <v>161</v>
      </c>
      <c r="AE4394" t="s">
        <v>95</v>
      </c>
      <c r="AF4394" t="s">
        <v>95</v>
      </c>
      <c r="AG4394" s="51">
        <v>7413563</v>
      </c>
      <c r="AH4394" t="s">
        <v>95</v>
      </c>
      <c r="AI4394">
        <v>1</v>
      </c>
      <c r="AJ4394">
        <v>1</v>
      </c>
      <c r="AK4394" t="s">
        <v>14132</v>
      </c>
      <c r="AL4394">
        <v>531</v>
      </c>
    </row>
    <row r="4395" spans="1:38">
      <c r="A4395">
        <v>3277551</v>
      </c>
      <c r="B4395" t="s">
        <v>14133</v>
      </c>
      <c r="C4395" t="s">
        <v>19</v>
      </c>
      <c r="D4395" t="s">
        <v>85</v>
      </c>
      <c r="E4395">
        <v>2011</v>
      </c>
      <c r="F4395">
        <v>8</v>
      </c>
      <c r="G4395">
        <v>19</v>
      </c>
      <c r="H4395" t="s">
        <v>86</v>
      </c>
      <c r="I4395" t="s">
        <v>16</v>
      </c>
      <c r="J4395" t="s">
        <v>16</v>
      </c>
      <c r="K4395" t="s">
        <v>567</v>
      </c>
      <c r="L4395" t="s">
        <v>86</v>
      </c>
      <c r="M4395" t="s">
        <v>88</v>
      </c>
      <c r="N4395" s="50">
        <v>20000021</v>
      </c>
      <c r="O4395" s="51">
        <v>2325750</v>
      </c>
      <c r="P4395" t="s">
        <v>5073</v>
      </c>
      <c r="Q4395" t="s">
        <v>11902</v>
      </c>
      <c r="R4395" t="s">
        <v>250</v>
      </c>
      <c r="S4395" s="49" t="str">
        <f>CONCATENATE(Tabla_Datos[[#This Row],[Nombre_Cliente]]," ",Tabla_Datos[[#This Row],[ApellidoPaterno_Cliente]]," ",Tabla_Datos[[#This Row],[ApellidoMaterno_Cliente]])</f>
        <v>LUIS ENRIQUE HUAPAYA ESPINOZA</v>
      </c>
      <c r="T4395" s="53">
        <f>DATE(Tabla_Datos[[#This Row],[tAnio]],Tabla_Datos[[#This Row],[tMes]],Tabla_Datos[[#This Row],[tDia]])</f>
        <v>40774</v>
      </c>
      <c r="U4395" s="53" t="str">
        <f>IF(Tabla_Datos[[#This Row],[cProvincia]]="LIMA","LIMA","PROVINCIA")</f>
        <v>LIMA</v>
      </c>
      <c r="V4395" s="53" t="str">
        <f>MID(Tabla_Datos[[#This Row],[pTelefono]],1,SEARCH("-",Tabla_Datos[[#This Row],[pTelefono]],1)-1)</f>
        <v>1</v>
      </c>
      <c r="W4395" s="53" t="str">
        <f>MID(Tabla_Datos[[#This Row],[pTelefono]],SEARCH("-",Tabla_Datos[[#This Row],[pTelefono]],1)+1,LEN(Tabla_Datos[[#This Row],[pTelefono]]))</f>
        <v>992793101</v>
      </c>
      <c r="X4395" s="53" t="str">
        <f>CONCATENATE(Tabla_Datos[[#This Row],[TipUrb]]," ",Tabla_Datos[[#This Row],[Calle]]," ",Tabla_Datos[[#This Row],[NumCalle]])</f>
        <v xml:space="preserve">  LIMA 250</v>
      </c>
      <c r="Y4395" t="s">
        <v>92</v>
      </c>
      <c r="Z4395" t="s">
        <v>196</v>
      </c>
      <c r="AA4395" t="s">
        <v>197</v>
      </c>
      <c r="AB4395" t="s">
        <v>95</v>
      </c>
      <c r="AC4395" t="s">
        <v>95</v>
      </c>
      <c r="AD4395" t="s">
        <v>95</v>
      </c>
      <c r="AE4395" t="s">
        <v>95</v>
      </c>
      <c r="AF4395" t="s">
        <v>95</v>
      </c>
      <c r="AG4395" s="51">
        <v>45381890</v>
      </c>
      <c r="AH4395" t="s">
        <v>95</v>
      </c>
      <c r="AI4395">
        <v>1</v>
      </c>
      <c r="AJ4395">
        <v>1</v>
      </c>
      <c r="AK4395" t="s">
        <v>16</v>
      </c>
      <c r="AL4395">
        <v>250</v>
      </c>
    </row>
    <row r="4396" spans="1:38">
      <c r="A4396">
        <v>3277012</v>
      </c>
      <c r="B4396" t="s">
        <v>14134</v>
      </c>
      <c r="C4396" t="s">
        <v>19</v>
      </c>
      <c r="D4396" t="s">
        <v>85</v>
      </c>
      <c r="E4396">
        <v>2011</v>
      </c>
      <c r="F4396">
        <v>8</v>
      </c>
      <c r="G4396">
        <v>19</v>
      </c>
      <c r="H4396" t="s">
        <v>86</v>
      </c>
      <c r="I4396" t="s">
        <v>100</v>
      </c>
      <c r="J4396" t="s">
        <v>100</v>
      </c>
      <c r="K4396" t="s">
        <v>651</v>
      </c>
      <c r="L4396" t="s">
        <v>144</v>
      </c>
      <c r="M4396" t="s">
        <v>102</v>
      </c>
      <c r="N4396" s="50">
        <v>29597333</v>
      </c>
      <c r="O4396" s="51">
        <v>2325433</v>
      </c>
      <c r="P4396" t="s">
        <v>14135</v>
      </c>
      <c r="Q4396" t="s">
        <v>256</v>
      </c>
      <c r="R4396" t="s">
        <v>14136</v>
      </c>
      <c r="S4396" s="49" t="str">
        <f>CONCATENATE(Tabla_Datos[[#This Row],[Nombre_Cliente]]," ",Tabla_Datos[[#This Row],[ApellidoPaterno_Cliente]]," ",Tabla_Datos[[#This Row],[ApellidoMaterno_Cliente]])</f>
        <v>JUDITH CANDELARIA MAMANI VARGAS DE MAMANI</v>
      </c>
      <c r="T4396" s="53">
        <f>DATE(Tabla_Datos[[#This Row],[tAnio]],Tabla_Datos[[#This Row],[tMes]],Tabla_Datos[[#This Row],[tDia]])</f>
        <v>40774</v>
      </c>
      <c r="U4396" s="53" t="str">
        <f>IF(Tabla_Datos[[#This Row],[cProvincia]]="LIMA","LIMA","PROVINCIA")</f>
        <v>PROVINCIA</v>
      </c>
      <c r="V4396" s="53" t="str">
        <f>MID(Tabla_Datos[[#This Row],[pTelefono]],1,SEARCH("-",Tabla_Datos[[#This Row],[pTelefono]],1)-1)</f>
        <v>54</v>
      </c>
      <c r="W4396" s="53" t="str">
        <f>MID(Tabla_Datos[[#This Row],[pTelefono]],SEARCH("-",Tabla_Datos[[#This Row],[pTelefono]],1)+1,LEN(Tabla_Datos[[#This Row],[pTelefono]]))</f>
        <v>959311209</v>
      </c>
      <c r="X4396" s="53" t="str">
        <f>CONCATENATE(Tabla_Datos[[#This Row],[TipUrb]]," ",Tabla_Datos[[#This Row],[Calle]]," ",Tabla_Datos[[#This Row],[NumCalle]])</f>
        <v>- . 0</v>
      </c>
      <c r="Y4396" t="s">
        <v>106</v>
      </c>
      <c r="Z4396" t="s">
        <v>122</v>
      </c>
      <c r="AA4396" t="s">
        <v>123</v>
      </c>
      <c r="AB4396" t="s">
        <v>95</v>
      </c>
      <c r="AC4396">
        <v>103</v>
      </c>
      <c r="AD4396" t="s">
        <v>109</v>
      </c>
      <c r="AE4396" t="s">
        <v>95</v>
      </c>
      <c r="AF4396" t="s">
        <v>95</v>
      </c>
      <c r="AG4396" s="51">
        <v>29263996</v>
      </c>
      <c r="AH4396" t="s">
        <v>95</v>
      </c>
      <c r="AI4396">
        <v>1</v>
      </c>
      <c r="AJ4396">
        <v>1</v>
      </c>
      <c r="AK4396" t="s">
        <v>221</v>
      </c>
      <c r="AL4396">
        <v>0</v>
      </c>
    </row>
    <row r="4397" spans="1:38">
      <c r="A4397">
        <v>3276960</v>
      </c>
      <c r="B4397" t="s">
        <v>14137</v>
      </c>
      <c r="C4397" t="s">
        <v>20</v>
      </c>
      <c r="D4397" t="s">
        <v>143</v>
      </c>
      <c r="E4397">
        <v>2011</v>
      </c>
      <c r="F4397">
        <v>8</v>
      </c>
      <c r="G4397">
        <v>19</v>
      </c>
      <c r="H4397" t="s">
        <v>86</v>
      </c>
      <c r="I4397" t="s">
        <v>759</v>
      </c>
      <c r="J4397" t="s">
        <v>760</v>
      </c>
      <c r="K4397" t="s">
        <v>1754</v>
      </c>
      <c r="L4397" t="s">
        <v>86</v>
      </c>
      <c r="M4397" t="s">
        <v>294</v>
      </c>
      <c r="N4397" s="50">
        <v>40046438</v>
      </c>
      <c r="O4397" s="51">
        <v>2325392</v>
      </c>
      <c r="P4397" t="s">
        <v>14138</v>
      </c>
      <c r="Q4397" t="s">
        <v>711</v>
      </c>
      <c r="R4397" t="s">
        <v>14139</v>
      </c>
      <c r="S4397" s="49" t="str">
        <f>CONCATENATE(Tabla_Datos[[#This Row],[Nombre_Cliente]]," ",Tabla_Datos[[#This Row],[ApellidoPaterno_Cliente]]," ",Tabla_Datos[[#This Row],[ApellidoMaterno_Cliente]])</f>
        <v>ADA GABRIELA GUZMAN CHING</v>
      </c>
      <c r="T4397" s="53">
        <f>DATE(Tabla_Datos[[#This Row],[tAnio]],Tabla_Datos[[#This Row],[tMes]],Tabla_Datos[[#This Row],[tDia]])</f>
        <v>40774</v>
      </c>
      <c r="U4397" s="53" t="str">
        <f>IF(Tabla_Datos[[#This Row],[cProvincia]]="LIMA","LIMA","PROVINCIA")</f>
        <v>PROVINCIA</v>
      </c>
      <c r="V4397" s="53" t="str">
        <f>MID(Tabla_Datos[[#This Row],[pTelefono]],1,SEARCH("-",Tabla_Datos[[#This Row],[pTelefono]],1)-1)</f>
        <v>56</v>
      </c>
      <c r="W4397" s="53" t="str">
        <f>MID(Tabla_Datos[[#This Row],[pTelefono]],SEARCH("-",Tabla_Datos[[#This Row],[pTelefono]],1)+1,LEN(Tabla_Datos[[#This Row],[pTelefono]]))</f>
        <v>956216384</v>
      </c>
      <c r="X4397" s="53" t="str">
        <f>CONCATENATE(Tabla_Datos[[#This Row],[TipUrb]]," ",Tabla_Datos[[#This Row],[Calle]]," ",Tabla_Datos[[#This Row],[NumCalle]])</f>
        <v>AH   0</v>
      </c>
      <c r="Y4397" t="s">
        <v>759</v>
      </c>
      <c r="Z4397" t="s">
        <v>152</v>
      </c>
      <c r="AA4397" t="s">
        <v>153</v>
      </c>
      <c r="AB4397" t="s">
        <v>95</v>
      </c>
      <c r="AC4397" t="s">
        <v>95</v>
      </c>
      <c r="AD4397" t="s">
        <v>96</v>
      </c>
      <c r="AE4397" t="s">
        <v>1043</v>
      </c>
      <c r="AF4397">
        <v>2</v>
      </c>
      <c r="AG4397" s="51">
        <v>40651678</v>
      </c>
      <c r="AH4397" t="s">
        <v>95</v>
      </c>
      <c r="AI4397">
        <v>1</v>
      </c>
      <c r="AJ4397">
        <v>1</v>
      </c>
      <c r="AK4397" t="s">
        <v>95</v>
      </c>
      <c r="AL4397">
        <v>0</v>
      </c>
    </row>
    <row r="4398" spans="1:38">
      <c r="A4398">
        <v>3276809</v>
      </c>
      <c r="B4398" t="s">
        <v>14140</v>
      </c>
      <c r="C4398" t="s">
        <v>19</v>
      </c>
      <c r="D4398" t="s">
        <v>143</v>
      </c>
      <c r="E4398">
        <v>2011</v>
      </c>
      <c r="F4398">
        <v>8</v>
      </c>
      <c r="G4398">
        <v>19</v>
      </c>
      <c r="H4398" t="s">
        <v>144</v>
      </c>
      <c r="I4398" t="s">
        <v>16</v>
      </c>
      <c r="J4398" t="s">
        <v>16</v>
      </c>
      <c r="K4398" t="s">
        <v>444</v>
      </c>
      <c r="L4398" t="s">
        <v>86</v>
      </c>
      <c r="M4398" t="s">
        <v>88</v>
      </c>
      <c r="N4398" s="50">
        <v>9053220</v>
      </c>
      <c r="O4398" s="51">
        <v>2325248</v>
      </c>
      <c r="P4398" t="s">
        <v>14141</v>
      </c>
      <c r="Q4398" t="s">
        <v>95</v>
      </c>
      <c r="R4398" t="s">
        <v>95</v>
      </c>
      <c r="S4398" s="49" t="str">
        <f>CONCATENATE(Tabla_Datos[[#This Row],[Nombre_Cliente]]," ",Tabla_Datos[[#This Row],[ApellidoPaterno_Cliente]]," ",Tabla_Datos[[#This Row],[ApellidoMaterno_Cliente]])</f>
        <v xml:space="preserve">ENVASES MULTIPLES E.    </v>
      </c>
      <c r="T4398" s="53">
        <f>DATE(Tabla_Datos[[#This Row],[tAnio]],Tabla_Datos[[#This Row],[tMes]],Tabla_Datos[[#This Row],[tDia]])</f>
        <v>40774</v>
      </c>
      <c r="U4398" s="53" t="str">
        <f>IF(Tabla_Datos[[#This Row],[cProvincia]]="LIMA","LIMA","PROVINCIA")</f>
        <v>LIMA</v>
      </c>
      <c r="V4398" s="53" t="str">
        <f>MID(Tabla_Datos[[#This Row],[pTelefono]],1,SEARCH("-",Tabla_Datos[[#This Row],[pTelefono]],1)-1)</f>
        <v>1</v>
      </c>
      <c r="W4398" s="53" t="str">
        <f>MID(Tabla_Datos[[#This Row],[pTelefono]],SEARCH("-",Tabla_Datos[[#This Row],[pTelefono]],1)+1,LEN(Tabla_Datos[[#This Row],[pTelefono]]))</f>
        <v>995951585</v>
      </c>
      <c r="X4398" s="53" t="str">
        <f>CONCATENATE(Tabla_Datos[[#This Row],[TipUrb]]," ",Tabla_Datos[[#This Row],[Calle]]," ",Tabla_Datos[[#This Row],[NumCalle]])</f>
        <v>UR SAN HECTOR 247</v>
      </c>
      <c r="Y4398" t="s">
        <v>92</v>
      </c>
      <c r="Z4398" t="s">
        <v>152</v>
      </c>
      <c r="AA4398" t="s">
        <v>153</v>
      </c>
      <c r="AB4398" t="s">
        <v>95</v>
      </c>
      <c r="AC4398" t="s">
        <v>413</v>
      </c>
      <c r="AD4398" t="s">
        <v>161</v>
      </c>
      <c r="AE4398" t="s">
        <v>95</v>
      </c>
      <c r="AF4398" t="s">
        <v>95</v>
      </c>
      <c r="AG4398" s="51" t="s">
        <v>95</v>
      </c>
      <c r="AH4398">
        <v>2051806328</v>
      </c>
      <c r="AI4398">
        <v>1</v>
      </c>
      <c r="AJ4398">
        <v>1</v>
      </c>
      <c r="AK4398" t="s">
        <v>14142</v>
      </c>
      <c r="AL4398">
        <v>247</v>
      </c>
    </row>
    <row r="4399" spans="1:38">
      <c r="A4399">
        <v>3278160</v>
      </c>
      <c r="B4399" t="s">
        <v>14143</v>
      </c>
      <c r="C4399" t="s">
        <v>19</v>
      </c>
      <c r="D4399" t="s">
        <v>85</v>
      </c>
      <c r="E4399">
        <v>2011</v>
      </c>
      <c r="F4399">
        <v>8</v>
      </c>
      <c r="G4399">
        <v>19</v>
      </c>
      <c r="H4399" t="s">
        <v>86</v>
      </c>
      <c r="I4399" t="s">
        <v>16</v>
      </c>
      <c r="J4399" t="s">
        <v>16</v>
      </c>
      <c r="K4399" t="s">
        <v>16</v>
      </c>
      <c r="L4399" t="s">
        <v>86</v>
      </c>
      <c r="M4399" t="s">
        <v>88</v>
      </c>
      <c r="N4399" s="50">
        <v>8304230</v>
      </c>
      <c r="O4399" s="51">
        <v>2326256</v>
      </c>
      <c r="P4399" t="s">
        <v>14144</v>
      </c>
      <c r="Q4399" t="s">
        <v>4537</v>
      </c>
      <c r="R4399" t="s">
        <v>2054</v>
      </c>
      <c r="S4399" s="49" t="str">
        <f>CONCATENATE(Tabla_Datos[[#This Row],[Nombre_Cliente]]," ",Tabla_Datos[[#This Row],[ApellidoPaterno_Cliente]]," ",Tabla_Datos[[#This Row],[ApellidoMaterno_Cliente]])</f>
        <v>JOSUE HUMBERTO SARMIENTO MEZA</v>
      </c>
      <c r="T4399" s="53">
        <f>DATE(Tabla_Datos[[#This Row],[tAnio]],Tabla_Datos[[#This Row],[tMes]],Tabla_Datos[[#This Row],[tDia]])</f>
        <v>40774</v>
      </c>
      <c r="U4399" s="53" t="str">
        <f>IF(Tabla_Datos[[#This Row],[cProvincia]]="LIMA","LIMA","PROVINCIA")</f>
        <v>LIMA</v>
      </c>
      <c r="V4399" s="53" t="str">
        <f>MID(Tabla_Datos[[#This Row],[pTelefono]],1,SEARCH("-",Tabla_Datos[[#This Row],[pTelefono]],1)-1)</f>
        <v>1</v>
      </c>
      <c r="W4399" s="53" t="str">
        <f>MID(Tabla_Datos[[#This Row],[pTelefono]],SEARCH("-",Tabla_Datos[[#This Row],[pTelefono]],1)+1,LEN(Tabla_Datos[[#This Row],[pTelefono]]))</f>
        <v>993748971</v>
      </c>
      <c r="X4399" s="53" t="str">
        <f>CONCATENATE(Tabla_Datos[[#This Row],[TipUrb]]," ",Tabla_Datos[[#This Row],[Calle]]," ",Tabla_Datos[[#This Row],[NumCalle]])</f>
        <v>- CAÑETE 138</v>
      </c>
      <c r="Y4399" t="s">
        <v>92</v>
      </c>
      <c r="Z4399" t="s">
        <v>122</v>
      </c>
      <c r="AA4399" t="s">
        <v>123</v>
      </c>
      <c r="AB4399">
        <v>2</v>
      </c>
      <c r="AC4399">
        <v>10</v>
      </c>
      <c r="AD4399" t="s">
        <v>109</v>
      </c>
      <c r="AE4399" t="s">
        <v>95</v>
      </c>
      <c r="AF4399" t="s">
        <v>95</v>
      </c>
      <c r="AG4399" s="51">
        <v>45838892</v>
      </c>
      <c r="AH4399" t="s">
        <v>95</v>
      </c>
      <c r="AI4399">
        <v>1</v>
      </c>
      <c r="AJ4399">
        <v>1</v>
      </c>
      <c r="AK4399" t="s">
        <v>4013</v>
      </c>
      <c r="AL4399">
        <v>138</v>
      </c>
    </row>
    <row r="4400" spans="1:38">
      <c r="A4400">
        <v>3277168</v>
      </c>
      <c r="B4400" t="s">
        <v>14145</v>
      </c>
      <c r="C4400" t="s">
        <v>18</v>
      </c>
      <c r="D4400" t="s">
        <v>143</v>
      </c>
      <c r="E4400">
        <v>2011</v>
      </c>
      <c r="F4400">
        <v>8</v>
      </c>
      <c r="G4400">
        <v>19</v>
      </c>
      <c r="H4400" t="s">
        <v>86</v>
      </c>
      <c r="I4400" t="s">
        <v>790</v>
      </c>
      <c r="J4400" t="s">
        <v>828</v>
      </c>
      <c r="K4400" t="s">
        <v>790</v>
      </c>
      <c r="L4400" t="s">
        <v>86</v>
      </c>
      <c r="M4400" t="s">
        <v>102</v>
      </c>
      <c r="O4400" s="51">
        <v>2325547</v>
      </c>
      <c r="P4400" t="s">
        <v>541</v>
      </c>
      <c r="Q4400" t="s">
        <v>14146</v>
      </c>
      <c r="R4400" t="s">
        <v>2027</v>
      </c>
      <c r="S4400" s="49" t="str">
        <f>CONCATENATE(Tabla_Datos[[#This Row],[Nombre_Cliente]]," ",Tabla_Datos[[#This Row],[ApellidoPaterno_Cliente]]," ",Tabla_Datos[[#This Row],[ApellidoMaterno_Cliente]])</f>
        <v xml:space="preserve">JOSE CARLOS MANCHEGO  FLORES </v>
      </c>
      <c r="T4400" s="53">
        <f>DATE(Tabla_Datos[[#This Row],[tAnio]],Tabla_Datos[[#This Row],[tMes]],Tabla_Datos[[#This Row],[tDia]])</f>
        <v>40774</v>
      </c>
      <c r="U4400" s="53" t="str">
        <f>IF(Tabla_Datos[[#This Row],[cProvincia]]="LIMA","LIMA","PROVINCIA")</f>
        <v>PROVINCIA</v>
      </c>
      <c r="V4400" s="53" t="str">
        <f>MID(Tabla_Datos[[#This Row],[pTelefono]],1,SEARCH("-",Tabla_Datos[[#This Row],[pTelefono]],1)-1)</f>
        <v>53</v>
      </c>
      <c r="W4400" s="53" t="str">
        <f>MID(Tabla_Datos[[#This Row],[pTelefono]],SEARCH("-",Tabla_Datos[[#This Row],[pTelefono]],1)+1,LEN(Tabla_Datos[[#This Row],[pTelefono]]))</f>
        <v>953601571</v>
      </c>
      <c r="X4400" s="53" t="str">
        <f>CONCATENATE(Tabla_Datos[[#This Row],[TipUrb]]," ",Tabla_Datos[[#This Row],[Calle]]," ",Tabla_Datos[[#This Row],[NumCalle]])</f>
        <v>- MOQUEGUA 233</v>
      </c>
      <c r="Y4400" t="s">
        <v>832</v>
      </c>
      <c r="Z4400" t="s">
        <v>181</v>
      </c>
      <c r="AA4400" t="s">
        <v>182</v>
      </c>
      <c r="AB4400" t="s">
        <v>95</v>
      </c>
      <c r="AC4400" t="s">
        <v>95</v>
      </c>
      <c r="AD4400" t="s">
        <v>109</v>
      </c>
      <c r="AE4400" t="s">
        <v>95</v>
      </c>
      <c r="AG4400" s="51">
        <v>42007075</v>
      </c>
      <c r="AI4400">
        <v>26</v>
      </c>
      <c r="AJ4400">
        <v>26</v>
      </c>
      <c r="AK4400" t="s">
        <v>790</v>
      </c>
      <c r="AL4400">
        <v>233</v>
      </c>
    </row>
    <row r="4401" spans="1:38">
      <c r="A4401">
        <v>3278122</v>
      </c>
      <c r="B4401" t="s">
        <v>14147</v>
      </c>
      <c r="C4401" t="s">
        <v>18</v>
      </c>
      <c r="D4401" t="s">
        <v>85</v>
      </c>
      <c r="E4401">
        <v>2011</v>
      </c>
      <c r="F4401">
        <v>8</v>
      </c>
      <c r="G4401">
        <v>19</v>
      </c>
      <c r="H4401" t="s">
        <v>86</v>
      </c>
      <c r="I4401" t="s">
        <v>16</v>
      </c>
      <c r="J4401" t="s">
        <v>16</v>
      </c>
      <c r="K4401" t="s">
        <v>171</v>
      </c>
      <c r="L4401" t="s">
        <v>86</v>
      </c>
      <c r="M4401" t="s">
        <v>88</v>
      </c>
      <c r="N4401" s="50">
        <v>99999999</v>
      </c>
      <c r="O4401" s="51">
        <v>2326209</v>
      </c>
      <c r="P4401" t="s">
        <v>8736</v>
      </c>
      <c r="Q4401" t="s">
        <v>6447</v>
      </c>
      <c r="R4401" t="s">
        <v>14148</v>
      </c>
      <c r="S4401" s="49" t="str">
        <f>CONCATENATE(Tabla_Datos[[#This Row],[Nombre_Cliente]]," ",Tabla_Datos[[#This Row],[ApellidoPaterno_Cliente]]," ",Tabla_Datos[[#This Row],[ApellidoMaterno_Cliente]])</f>
        <v>DORIS OTERO HURE</v>
      </c>
      <c r="T4401" s="53">
        <f>DATE(Tabla_Datos[[#This Row],[tAnio]],Tabla_Datos[[#This Row],[tMes]],Tabla_Datos[[#This Row],[tDia]])</f>
        <v>40774</v>
      </c>
      <c r="U4401" s="53" t="str">
        <f>IF(Tabla_Datos[[#This Row],[cProvincia]]="LIMA","LIMA","PROVINCIA")</f>
        <v>LIMA</v>
      </c>
      <c r="V4401" s="53" t="str">
        <f>MID(Tabla_Datos[[#This Row],[pTelefono]],1,SEARCH("-",Tabla_Datos[[#This Row],[pTelefono]],1)-1)</f>
        <v>1</v>
      </c>
      <c r="W4401" s="53" t="str">
        <f>MID(Tabla_Datos[[#This Row],[pTelefono]],SEARCH("-",Tabla_Datos[[#This Row],[pTelefono]],1)+1,LEN(Tabla_Datos[[#This Row],[pTelefono]]))</f>
        <v>976348768</v>
      </c>
      <c r="X4401" s="53" t="str">
        <f>CONCATENATE(Tabla_Datos[[#This Row],[TipUrb]]," ",Tabla_Datos[[#This Row],[Calle]]," ",Tabla_Datos[[#This Row],[NumCalle]])</f>
        <v>UR LOS HALCONES 662</v>
      </c>
      <c r="Y4401" t="s">
        <v>92</v>
      </c>
      <c r="Z4401" t="s">
        <v>93</v>
      </c>
      <c r="AA4401" t="s">
        <v>94</v>
      </c>
      <c r="AB4401">
        <v>4</v>
      </c>
      <c r="AC4401">
        <v>402</v>
      </c>
      <c r="AD4401" t="s">
        <v>161</v>
      </c>
      <c r="AE4401" t="s">
        <v>95</v>
      </c>
      <c r="AG4401" s="51">
        <v>41486435</v>
      </c>
      <c r="AI4401">
        <v>26</v>
      </c>
      <c r="AJ4401">
        <v>26</v>
      </c>
      <c r="AK4401" t="s">
        <v>4007</v>
      </c>
      <c r="AL4401">
        <v>662</v>
      </c>
    </row>
    <row r="4402" spans="1:38">
      <c r="A4402">
        <v>3278440</v>
      </c>
      <c r="B4402" t="s">
        <v>14149</v>
      </c>
      <c r="C4402" t="s">
        <v>18</v>
      </c>
      <c r="D4402" t="s">
        <v>143</v>
      </c>
      <c r="E4402">
        <v>2011</v>
      </c>
      <c r="F4402">
        <v>8</v>
      </c>
      <c r="G4402">
        <v>19</v>
      </c>
      <c r="H4402" t="s">
        <v>86</v>
      </c>
      <c r="I4402" t="s">
        <v>759</v>
      </c>
      <c r="J4402" t="s">
        <v>1484</v>
      </c>
      <c r="K4402" t="s">
        <v>1484</v>
      </c>
      <c r="L4402" t="s">
        <v>86</v>
      </c>
      <c r="M4402" t="s">
        <v>294</v>
      </c>
      <c r="N4402" s="50">
        <v>41886208</v>
      </c>
      <c r="O4402" s="51">
        <v>2325948</v>
      </c>
      <c r="P4402" t="s">
        <v>14150</v>
      </c>
      <c r="Q4402" t="s">
        <v>14151</v>
      </c>
      <c r="R4402" t="s">
        <v>14152</v>
      </c>
      <c r="S4402" s="49" t="str">
        <f>CONCATENATE(Tabla_Datos[[#This Row],[Nombre_Cliente]]," ",Tabla_Datos[[#This Row],[ApellidoPaterno_Cliente]]," ",Tabla_Datos[[#This Row],[ApellidoMaterno_Cliente]])</f>
        <v xml:space="preserve">PEDRO RODNEY   CASAS     LEYVA    </v>
      </c>
      <c r="T4402" s="53">
        <f>DATE(Tabla_Datos[[#This Row],[tAnio]],Tabla_Datos[[#This Row],[tMes]],Tabla_Datos[[#This Row],[tDia]])</f>
        <v>40774</v>
      </c>
      <c r="U4402" s="53" t="str">
        <f>IF(Tabla_Datos[[#This Row],[cProvincia]]="LIMA","LIMA","PROVINCIA")</f>
        <v>PROVINCIA</v>
      </c>
      <c r="V4402" s="53" t="str">
        <f>MID(Tabla_Datos[[#This Row],[pTelefono]],1,SEARCH("-",Tabla_Datos[[#This Row],[pTelefono]],1)-1)</f>
        <v>56</v>
      </c>
      <c r="W4402" s="53" t="str">
        <f>MID(Tabla_Datos[[#This Row],[pTelefono]],SEARCH("-",Tabla_Datos[[#This Row],[pTelefono]],1)+1,LEN(Tabla_Datos[[#This Row],[pTelefono]]))</f>
        <v>956854867</v>
      </c>
      <c r="X4402" s="53" t="str">
        <f>CONCATENATE(Tabla_Datos[[#This Row],[TipUrb]]," ",Tabla_Datos[[#This Row],[Calle]]," ",Tabla_Datos[[#This Row],[NumCalle]])</f>
        <v xml:space="preserve">  AYACUCHO 619</v>
      </c>
      <c r="Y4402" t="s">
        <v>759</v>
      </c>
      <c r="Z4402" t="s">
        <v>181</v>
      </c>
      <c r="AA4402" t="s">
        <v>182</v>
      </c>
      <c r="AB4402" t="s">
        <v>95</v>
      </c>
      <c r="AC4402" t="s">
        <v>95</v>
      </c>
      <c r="AD4402" t="s">
        <v>95</v>
      </c>
      <c r="AE4402" t="s">
        <v>95</v>
      </c>
      <c r="AG4402" s="51">
        <v>22307898</v>
      </c>
      <c r="AI4402">
        <v>26</v>
      </c>
      <c r="AJ4402">
        <v>26</v>
      </c>
      <c r="AK4402" t="s">
        <v>292</v>
      </c>
      <c r="AL4402">
        <v>619</v>
      </c>
    </row>
    <row r="4403" spans="1:38">
      <c r="A4403">
        <v>3282636</v>
      </c>
      <c r="B4403" t="s">
        <v>14153</v>
      </c>
      <c r="C4403" t="s">
        <v>18</v>
      </c>
      <c r="D4403" t="s">
        <v>143</v>
      </c>
      <c r="E4403">
        <v>2011</v>
      </c>
      <c r="F4403">
        <v>8</v>
      </c>
      <c r="G4403">
        <v>19</v>
      </c>
      <c r="H4403" t="s">
        <v>86</v>
      </c>
      <c r="I4403" t="s">
        <v>546</v>
      </c>
      <c r="J4403" t="s">
        <v>926</v>
      </c>
      <c r="K4403" t="s">
        <v>2415</v>
      </c>
      <c r="L4403" t="s">
        <v>86</v>
      </c>
      <c r="M4403" t="s">
        <v>88</v>
      </c>
      <c r="N4403" s="50">
        <v>99999999</v>
      </c>
      <c r="O4403" s="51">
        <v>2326446</v>
      </c>
      <c r="P4403" t="s">
        <v>14154</v>
      </c>
      <c r="Q4403" t="s">
        <v>14155</v>
      </c>
      <c r="R4403" t="s">
        <v>14156</v>
      </c>
      <c r="S4403" s="49" t="str">
        <f>CONCATENATE(Tabla_Datos[[#This Row],[Nombre_Cliente]]," ",Tabla_Datos[[#This Row],[ApellidoPaterno_Cliente]]," ",Tabla_Datos[[#This Row],[ApellidoMaterno_Cliente]])</f>
        <v xml:space="preserve">HECTOR SEGUNDO PEZO  INUMA </v>
      </c>
      <c r="T4403" s="53">
        <f>DATE(Tabla_Datos[[#This Row],[tAnio]],Tabla_Datos[[#This Row],[tMes]],Tabla_Datos[[#This Row],[tDia]])</f>
        <v>40774</v>
      </c>
      <c r="U4403" s="53" t="str">
        <f>IF(Tabla_Datos[[#This Row],[cProvincia]]="LIMA","LIMA","PROVINCIA")</f>
        <v>PROVINCIA</v>
      </c>
      <c r="V4403" s="53" t="str">
        <f>MID(Tabla_Datos[[#This Row],[pTelefono]],1,SEARCH("-",Tabla_Datos[[#This Row],[pTelefono]],1)-1)</f>
        <v>1</v>
      </c>
      <c r="W4403" s="53" t="str">
        <f>MID(Tabla_Datos[[#This Row],[pTelefono]],SEARCH("-",Tabla_Datos[[#This Row],[pTelefono]],1)+1,LEN(Tabla_Datos[[#This Row],[pTelefono]]))</f>
        <v>961997133</v>
      </c>
      <c r="X4403" s="53" t="str">
        <f>CONCATENATE(Tabla_Datos[[#This Row],[TipUrb]]," ",Tabla_Datos[[#This Row],[Calle]]," ",Tabla_Datos[[#This Row],[NumCalle]])</f>
        <v>AH   0</v>
      </c>
      <c r="Y4403" t="s">
        <v>930</v>
      </c>
      <c r="Z4403" t="s">
        <v>181</v>
      </c>
      <c r="AA4403" t="s">
        <v>182</v>
      </c>
      <c r="AB4403" t="s">
        <v>95</v>
      </c>
      <c r="AC4403" t="s">
        <v>95</v>
      </c>
      <c r="AD4403" t="s">
        <v>96</v>
      </c>
      <c r="AE4403" t="s">
        <v>413</v>
      </c>
      <c r="AF4403">
        <v>3</v>
      </c>
      <c r="AG4403" s="51">
        <v>40802650</v>
      </c>
      <c r="AI4403">
        <v>26</v>
      </c>
      <c r="AJ4403">
        <v>26</v>
      </c>
      <c r="AK4403" t="s">
        <v>95</v>
      </c>
      <c r="AL4403">
        <v>0</v>
      </c>
    </row>
    <row r="4404" spans="1:38">
      <c r="A4404">
        <v>3279409</v>
      </c>
      <c r="B4404" t="s">
        <v>14157</v>
      </c>
      <c r="C4404" t="s">
        <v>20</v>
      </c>
      <c r="D4404" t="s">
        <v>143</v>
      </c>
      <c r="E4404">
        <v>2011</v>
      </c>
      <c r="F4404">
        <v>8</v>
      </c>
      <c r="G4404">
        <v>19</v>
      </c>
      <c r="H4404" t="s">
        <v>86</v>
      </c>
      <c r="I4404" t="s">
        <v>546</v>
      </c>
      <c r="J4404" t="s">
        <v>926</v>
      </c>
      <c r="L4404" t="s">
        <v>86</v>
      </c>
      <c r="M4404" t="s">
        <v>294</v>
      </c>
      <c r="N4404" s="50">
        <v>78112</v>
      </c>
      <c r="O4404" s="51">
        <v>2327195</v>
      </c>
      <c r="P4404" t="s">
        <v>14158</v>
      </c>
      <c r="Q4404" t="s">
        <v>542</v>
      </c>
      <c r="R4404" t="s">
        <v>900</v>
      </c>
      <c r="S4404" s="49" t="str">
        <f>CONCATENATE(Tabla_Datos[[#This Row],[Nombre_Cliente]]," ",Tabla_Datos[[#This Row],[ApellidoPaterno_Cliente]]," ",Tabla_Datos[[#This Row],[ApellidoMaterno_Cliente]])</f>
        <v>JANE RAMIREZ RAMOS</v>
      </c>
      <c r="T4404" s="53">
        <f>DATE(Tabla_Datos[[#This Row],[tAnio]],Tabla_Datos[[#This Row],[tMes]],Tabla_Datos[[#This Row],[tDia]])</f>
        <v>40774</v>
      </c>
      <c r="U4404" s="53" t="str">
        <f>IF(Tabla_Datos[[#This Row],[cProvincia]]="LIMA","LIMA","PROVINCIA")</f>
        <v>PROVINCIA</v>
      </c>
      <c r="V4404" s="53" t="str">
        <f>MID(Tabla_Datos[[#This Row],[pTelefono]],1,SEARCH("-",Tabla_Datos[[#This Row],[pTelefono]],1)-1)</f>
        <v>61</v>
      </c>
      <c r="W4404" s="53" t="str">
        <f>MID(Tabla_Datos[[#This Row],[pTelefono]],SEARCH("-",Tabla_Datos[[#This Row],[pTelefono]],1)+1,LEN(Tabla_Datos[[#This Row],[pTelefono]]))</f>
        <v>961919303</v>
      </c>
      <c r="X4404" s="53" t="str">
        <f>CONCATENATE(Tabla_Datos[[#This Row],[TipUrb]]," ",Tabla_Datos[[#This Row],[Calle]]," ",Tabla_Datos[[#This Row],[NumCalle]])</f>
        <v>AH LOS NARANJOS 104</v>
      </c>
      <c r="Y4404" t="s">
        <v>930</v>
      </c>
      <c r="Z4404" t="s">
        <v>152</v>
      </c>
      <c r="AA4404" t="s">
        <v>153</v>
      </c>
      <c r="AB4404" t="s">
        <v>95</v>
      </c>
      <c r="AC4404" t="s">
        <v>95</v>
      </c>
      <c r="AD4404" t="s">
        <v>96</v>
      </c>
      <c r="AE4404" t="s">
        <v>95</v>
      </c>
      <c r="AG4404" s="51">
        <v>80172669</v>
      </c>
      <c r="AH4404" t="s">
        <v>95</v>
      </c>
      <c r="AI4404">
        <v>1</v>
      </c>
      <c r="AJ4404">
        <v>1</v>
      </c>
      <c r="AK4404" t="s">
        <v>8504</v>
      </c>
      <c r="AL4404">
        <v>104</v>
      </c>
    </row>
    <row r="4405" spans="1:38">
      <c r="A4405">
        <v>3278536</v>
      </c>
      <c r="B4405" t="s">
        <v>14159</v>
      </c>
      <c r="C4405" t="s">
        <v>18</v>
      </c>
      <c r="D4405" t="s">
        <v>85</v>
      </c>
      <c r="E4405">
        <v>2011</v>
      </c>
      <c r="F4405">
        <v>8</v>
      </c>
      <c r="G4405">
        <v>19</v>
      </c>
      <c r="H4405" t="s">
        <v>86</v>
      </c>
      <c r="I4405" t="s">
        <v>16</v>
      </c>
      <c r="J4405" t="s">
        <v>16</v>
      </c>
      <c r="K4405" t="s">
        <v>374</v>
      </c>
      <c r="L4405" t="s">
        <v>86</v>
      </c>
      <c r="M4405" t="s">
        <v>88</v>
      </c>
      <c r="N4405" s="50">
        <v>99999999</v>
      </c>
      <c r="O4405" s="51">
        <v>2326549</v>
      </c>
      <c r="P4405" t="s">
        <v>4602</v>
      </c>
      <c r="Q4405" t="s">
        <v>2961</v>
      </c>
      <c r="R4405" t="s">
        <v>14160</v>
      </c>
      <c r="S4405" s="49" t="str">
        <f>CONCATENATE(Tabla_Datos[[#This Row],[Nombre_Cliente]]," ",Tabla_Datos[[#This Row],[ApellidoPaterno_Cliente]]," ",Tabla_Datos[[#This Row],[ApellidoMaterno_Cliente]])</f>
        <v xml:space="preserve">MARIA  OCHOA  ABAL </v>
      </c>
      <c r="T4405" s="53">
        <f>DATE(Tabla_Datos[[#This Row],[tAnio]],Tabla_Datos[[#This Row],[tMes]],Tabla_Datos[[#This Row],[tDia]])</f>
        <v>40774</v>
      </c>
      <c r="U4405" s="53" t="str">
        <f>IF(Tabla_Datos[[#This Row],[cProvincia]]="LIMA","LIMA","PROVINCIA")</f>
        <v>LIMA</v>
      </c>
      <c r="V4405" s="53" t="str">
        <f>MID(Tabla_Datos[[#This Row],[pTelefono]],1,SEARCH("-",Tabla_Datos[[#This Row],[pTelefono]],1)-1)</f>
        <v>1</v>
      </c>
      <c r="W4405" s="53" t="str">
        <f>MID(Tabla_Datos[[#This Row],[pTelefono]],SEARCH("-",Tabla_Datos[[#This Row],[pTelefono]],1)+1,LEN(Tabla_Datos[[#This Row],[pTelefono]]))</f>
        <v>997970899</v>
      </c>
      <c r="X4405" s="53" t="str">
        <f>CONCATENATE(Tabla_Datos[[#This Row],[TipUrb]]," ",Tabla_Datos[[#This Row],[Calle]]," ",Tabla_Datos[[#This Row],[NumCalle]])</f>
        <v xml:space="preserve">  EL CARMEN 441</v>
      </c>
      <c r="Y4405" t="s">
        <v>92</v>
      </c>
      <c r="Z4405" t="s">
        <v>93</v>
      </c>
      <c r="AA4405" t="s">
        <v>94</v>
      </c>
      <c r="AB4405" t="s">
        <v>95</v>
      </c>
      <c r="AC4405" t="s">
        <v>95</v>
      </c>
      <c r="AD4405" t="s">
        <v>95</v>
      </c>
      <c r="AE4405" t="s">
        <v>95</v>
      </c>
      <c r="AG4405" s="51">
        <v>8999807</v>
      </c>
      <c r="AI4405">
        <v>26</v>
      </c>
      <c r="AJ4405">
        <v>26</v>
      </c>
      <c r="AK4405" t="s">
        <v>1029</v>
      </c>
      <c r="AL4405">
        <v>441</v>
      </c>
    </row>
    <row r="4406" spans="1:38">
      <c r="A4406">
        <v>3277641</v>
      </c>
      <c r="B4406" t="s">
        <v>14161</v>
      </c>
      <c r="C4406" t="s">
        <v>20</v>
      </c>
      <c r="D4406" t="s">
        <v>143</v>
      </c>
      <c r="E4406">
        <v>2011</v>
      </c>
      <c r="F4406">
        <v>8</v>
      </c>
      <c r="G4406">
        <v>19</v>
      </c>
      <c r="H4406" t="s">
        <v>86</v>
      </c>
      <c r="I4406" t="s">
        <v>132</v>
      </c>
      <c r="J4406" t="s">
        <v>132</v>
      </c>
      <c r="K4406" t="s">
        <v>132</v>
      </c>
      <c r="L4406" t="s">
        <v>86</v>
      </c>
      <c r="M4406" t="s">
        <v>133</v>
      </c>
      <c r="N4406" s="50">
        <v>80663126</v>
      </c>
      <c r="O4406" s="51">
        <v>2325828</v>
      </c>
      <c r="P4406" t="s">
        <v>14162</v>
      </c>
      <c r="Q4406" t="s">
        <v>14163</v>
      </c>
      <c r="R4406" t="s">
        <v>1585</v>
      </c>
      <c r="S4406" s="49" t="str">
        <f>CONCATENATE(Tabla_Datos[[#This Row],[Nombre_Cliente]]," ",Tabla_Datos[[#This Row],[ApellidoPaterno_Cliente]]," ",Tabla_Datos[[#This Row],[ApellidoMaterno_Cliente]])</f>
        <v>JOSE ALEJANDRO PARIATON VILLEGAS</v>
      </c>
      <c r="T4406" s="53">
        <f>DATE(Tabla_Datos[[#This Row],[tAnio]],Tabla_Datos[[#This Row],[tMes]],Tabla_Datos[[#This Row],[tDia]])</f>
        <v>40774</v>
      </c>
      <c r="U4406" s="53" t="str">
        <f>IF(Tabla_Datos[[#This Row],[cProvincia]]="LIMA","LIMA","PROVINCIA")</f>
        <v>PROVINCIA</v>
      </c>
      <c r="V4406" s="53" t="str">
        <f>MID(Tabla_Datos[[#This Row],[pTelefono]],1,SEARCH("-",Tabla_Datos[[#This Row],[pTelefono]],1)-1)</f>
        <v>73</v>
      </c>
      <c r="W4406" s="53" t="str">
        <f>MID(Tabla_Datos[[#This Row],[pTelefono]],SEARCH("-",Tabla_Datos[[#This Row],[pTelefono]],1)+1,LEN(Tabla_Datos[[#This Row],[pTelefono]]))</f>
        <v>968056502</v>
      </c>
      <c r="X4406" s="53" t="str">
        <f>CONCATENATE(Tabla_Datos[[#This Row],[TipUrb]]," ",Tabla_Datos[[#This Row],[Calle]]," ",Tabla_Datos[[#This Row],[NumCalle]])</f>
        <v>AH ENACE 15</v>
      </c>
      <c r="Y4406" t="s">
        <v>137</v>
      </c>
      <c r="Z4406" t="s">
        <v>152</v>
      </c>
      <c r="AA4406" t="s">
        <v>153</v>
      </c>
      <c r="AB4406" t="s">
        <v>95</v>
      </c>
      <c r="AC4406" t="s">
        <v>95</v>
      </c>
      <c r="AD4406" t="s">
        <v>96</v>
      </c>
      <c r="AE4406" t="s">
        <v>3123</v>
      </c>
      <c r="AF4406">
        <v>15</v>
      </c>
      <c r="AG4406" s="51">
        <v>40244252</v>
      </c>
      <c r="AH4406" t="s">
        <v>95</v>
      </c>
      <c r="AI4406">
        <v>1</v>
      </c>
      <c r="AJ4406">
        <v>1</v>
      </c>
      <c r="AK4406" t="s">
        <v>14164</v>
      </c>
      <c r="AL4406">
        <v>15</v>
      </c>
    </row>
    <row r="4407" spans="1:38">
      <c r="A4407">
        <v>3279814</v>
      </c>
      <c r="B4407" t="s">
        <v>14165</v>
      </c>
      <c r="C4407" t="s">
        <v>20</v>
      </c>
      <c r="D4407" t="s">
        <v>85</v>
      </c>
      <c r="E4407">
        <v>2011</v>
      </c>
      <c r="F4407">
        <v>8</v>
      </c>
      <c r="G4407">
        <v>19</v>
      </c>
      <c r="H4407" t="s">
        <v>86</v>
      </c>
      <c r="I4407" t="s">
        <v>16</v>
      </c>
      <c r="J4407" t="s">
        <v>16</v>
      </c>
      <c r="K4407" t="s">
        <v>236</v>
      </c>
      <c r="L4407" t="s">
        <v>86</v>
      </c>
      <c r="M4407" t="s">
        <v>88</v>
      </c>
      <c r="N4407" s="50">
        <v>8841820</v>
      </c>
      <c r="O4407" s="51">
        <v>2327540</v>
      </c>
      <c r="P4407" t="s">
        <v>1435</v>
      </c>
      <c r="Q4407" t="s">
        <v>4497</v>
      </c>
      <c r="R4407" t="s">
        <v>14166</v>
      </c>
      <c r="S4407" s="49" t="str">
        <f>CONCATENATE(Tabla_Datos[[#This Row],[Nombre_Cliente]]," ",Tabla_Datos[[#This Row],[ApellidoPaterno_Cliente]]," ",Tabla_Datos[[#This Row],[ApellidoMaterno_Cliente]])</f>
        <v>MARIA DEL CARMEN PORTILLA SINCE</v>
      </c>
      <c r="T4407" s="53">
        <f>DATE(Tabla_Datos[[#This Row],[tAnio]],Tabla_Datos[[#This Row],[tMes]],Tabla_Datos[[#This Row],[tDia]])</f>
        <v>40774</v>
      </c>
      <c r="U4407" s="53" t="str">
        <f>IF(Tabla_Datos[[#This Row],[cProvincia]]="LIMA","LIMA","PROVINCIA")</f>
        <v>LIMA</v>
      </c>
      <c r="V4407" s="53" t="str">
        <f>MID(Tabla_Datos[[#This Row],[pTelefono]],1,SEARCH("-",Tabla_Datos[[#This Row],[pTelefono]],1)-1)</f>
        <v>1</v>
      </c>
      <c r="W4407" s="53" t="str">
        <f>MID(Tabla_Datos[[#This Row],[pTelefono]],SEARCH("-",Tabla_Datos[[#This Row],[pTelefono]],1)+1,LEN(Tabla_Datos[[#This Row],[pTelefono]]))</f>
        <v>991049286</v>
      </c>
      <c r="X4407" s="53" t="str">
        <f>CONCATENATE(Tabla_Datos[[#This Row],[TipUrb]]," ",Tabla_Datos[[#This Row],[Calle]]," ",Tabla_Datos[[#This Row],[NumCalle]])</f>
        <v>UR MAYNAS 390</v>
      </c>
      <c r="Y4407" t="s">
        <v>92</v>
      </c>
      <c r="Z4407" t="s">
        <v>122</v>
      </c>
      <c r="AA4407" t="s">
        <v>123</v>
      </c>
      <c r="AB4407" t="s">
        <v>95</v>
      </c>
      <c r="AC4407" t="s">
        <v>95</v>
      </c>
      <c r="AD4407" t="s">
        <v>161</v>
      </c>
      <c r="AE4407" t="s">
        <v>95</v>
      </c>
      <c r="AF4407" t="s">
        <v>95</v>
      </c>
      <c r="AG4407" s="51">
        <v>41541885</v>
      </c>
      <c r="AH4407" t="s">
        <v>95</v>
      </c>
      <c r="AI4407">
        <v>1</v>
      </c>
      <c r="AJ4407">
        <v>1</v>
      </c>
      <c r="AK4407" t="s">
        <v>535</v>
      </c>
      <c r="AL4407">
        <v>390</v>
      </c>
    </row>
    <row r="4408" spans="1:38">
      <c r="A4408">
        <v>3278678</v>
      </c>
      <c r="B4408" t="s">
        <v>14167</v>
      </c>
      <c r="C4408" t="s">
        <v>20</v>
      </c>
      <c r="D4408" t="s">
        <v>85</v>
      </c>
      <c r="E4408">
        <v>2011</v>
      </c>
      <c r="F4408">
        <v>8</v>
      </c>
      <c r="G4408">
        <v>19</v>
      </c>
      <c r="H4408" t="s">
        <v>86</v>
      </c>
      <c r="I4408" t="s">
        <v>16</v>
      </c>
      <c r="J4408" t="s">
        <v>16</v>
      </c>
      <c r="K4408" t="s">
        <v>646</v>
      </c>
      <c r="L4408" t="s">
        <v>86</v>
      </c>
      <c r="M4408" t="s">
        <v>88</v>
      </c>
      <c r="N4408" s="50">
        <v>10423982</v>
      </c>
      <c r="O4408" s="51">
        <v>2326677</v>
      </c>
      <c r="P4408" t="s">
        <v>10489</v>
      </c>
      <c r="Q4408" t="s">
        <v>412</v>
      </c>
      <c r="R4408" t="s">
        <v>14168</v>
      </c>
      <c r="S4408" s="49" t="str">
        <f>CONCATENATE(Tabla_Datos[[#This Row],[Nombre_Cliente]]," ",Tabla_Datos[[#This Row],[ApellidoPaterno_Cliente]]," ",Tabla_Datos[[#This Row],[ApellidoMaterno_Cliente]])</f>
        <v>VICTOR ABEL GONZALES GALARRETA</v>
      </c>
      <c r="T4408" s="53">
        <f>DATE(Tabla_Datos[[#This Row],[tAnio]],Tabla_Datos[[#This Row],[tMes]],Tabla_Datos[[#This Row],[tDia]])</f>
        <v>40774</v>
      </c>
      <c r="U4408" s="53" t="str">
        <f>IF(Tabla_Datos[[#This Row],[cProvincia]]="LIMA","LIMA","PROVINCIA")</f>
        <v>LIMA</v>
      </c>
      <c r="V4408" s="53" t="str">
        <f>MID(Tabla_Datos[[#This Row],[pTelefono]],1,SEARCH("-",Tabla_Datos[[#This Row],[pTelefono]],1)-1)</f>
        <v>1</v>
      </c>
      <c r="W4408" s="53" t="str">
        <f>MID(Tabla_Datos[[#This Row],[pTelefono]],SEARCH("-",Tabla_Datos[[#This Row],[pTelefono]],1)+1,LEN(Tabla_Datos[[#This Row],[pTelefono]]))</f>
        <v>954971820</v>
      </c>
      <c r="X4408" s="53" t="str">
        <f>CONCATENATE(Tabla_Datos[[#This Row],[TipUrb]]," ",Tabla_Datos[[#This Row],[Calle]]," ",Tabla_Datos[[#This Row],[NumCalle]])</f>
        <v xml:space="preserve">  GENERAL MAXIMO ABRIL 504</v>
      </c>
      <c r="Y4408" t="s">
        <v>92</v>
      </c>
      <c r="Z4408" t="s">
        <v>122</v>
      </c>
      <c r="AA4408" t="s">
        <v>123</v>
      </c>
      <c r="AB4408" t="s">
        <v>95</v>
      </c>
      <c r="AC4408">
        <v>1003</v>
      </c>
      <c r="AD4408" t="s">
        <v>95</v>
      </c>
      <c r="AE4408" t="s">
        <v>95</v>
      </c>
      <c r="AF4408" t="s">
        <v>95</v>
      </c>
      <c r="AG4408" s="51">
        <v>7157630</v>
      </c>
      <c r="AH4408" t="s">
        <v>95</v>
      </c>
      <c r="AI4408">
        <v>1</v>
      </c>
      <c r="AJ4408">
        <v>1</v>
      </c>
      <c r="AK4408" t="s">
        <v>14169</v>
      </c>
      <c r="AL4408">
        <v>504</v>
      </c>
    </row>
    <row r="4409" spans="1:38">
      <c r="A4409">
        <v>3278883</v>
      </c>
      <c r="B4409" t="s">
        <v>14170</v>
      </c>
      <c r="C4409" t="s">
        <v>18</v>
      </c>
      <c r="D4409" t="s">
        <v>143</v>
      </c>
      <c r="E4409">
        <v>2011</v>
      </c>
      <c r="F4409">
        <v>8</v>
      </c>
      <c r="G4409">
        <v>19</v>
      </c>
      <c r="H4409" t="s">
        <v>86</v>
      </c>
      <c r="I4409" t="s">
        <v>241</v>
      </c>
      <c r="J4409" t="s">
        <v>242</v>
      </c>
      <c r="K4409" t="s">
        <v>2610</v>
      </c>
      <c r="L4409" t="s">
        <v>86</v>
      </c>
      <c r="M4409" t="s">
        <v>148</v>
      </c>
      <c r="N4409" s="50">
        <v>42087303</v>
      </c>
      <c r="O4409" s="51">
        <v>2326783</v>
      </c>
      <c r="P4409" t="s">
        <v>3187</v>
      </c>
      <c r="Q4409" t="s">
        <v>4889</v>
      </c>
      <c r="R4409" t="s">
        <v>14171</v>
      </c>
      <c r="S4409" s="49" t="str">
        <f>CONCATENATE(Tabla_Datos[[#This Row],[Nombre_Cliente]]," ",Tabla_Datos[[#This Row],[ApellidoPaterno_Cliente]]," ",Tabla_Datos[[#This Row],[ApellidoMaterno_Cliente]])</f>
        <v>IRMA IPANAQUE DE ASMAT</v>
      </c>
      <c r="T4409" s="53">
        <f>DATE(Tabla_Datos[[#This Row],[tAnio]],Tabla_Datos[[#This Row],[tMes]],Tabla_Datos[[#This Row],[tDia]])</f>
        <v>40774</v>
      </c>
      <c r="U4409" s="53" t="str">
        <f>IF(Tabla_Datos[[#This Row],[cProvincia]]="LIMA","LIMA","PROVINCIA")</f>
        <v>PROVINCIA</v>
      </c>
      <c r="V4409" s="53" t="str">
        <f>MID(Tabla_Datos[[#This Row],[pTelefono]],1,SEARCH("-",Tabla_Datos[[#This Row],[pTelefono]],1)-1)</f>
        <v>44</v>
      </c>
      <c r="W4409" s="53" t="str">
        <f>MID(Tabla_Datos[[#This Row],[pTelefono]],SEARCH("-",Tabla_Datos[[#This Row],[pTelefono]],1)+1,LEN(Tabla_Datos[[#This Row],[pTelefono]]))</f>
        <v>949887174</v>
      </c>
      <c r="X4409" s="53" t="str">
        <f>CONCATENATE(Tabla_Datos[[#This Row],[TipUrb]]," ",Tabla_Datos[[#This Row],[Calle]]," ",Tabla_Datos[[#This Row],[NumCalle]])</f>
        <v>- DESANPARADOS 802 0</v>
      </c>
      <c r="Y4409" t="s">
        <v>246</v>
      </c>
      <c r="Z4409" t="s">
        <v>188</v>
      </c>
      <c r="AA4409" t="s">
        <v>189</v>
      </c>
      <c r="AB4409" t="s">
        <v>95</v>
      </c>
      <c r="AC4409" t="s">
        <v>95</v>
      </c>
      <c r="AD4409" t="s">
        <v>109</v>
      </c>
      <c r="AE4409" t="s">
        <v>95</v>
      </c>
      <c r="AG4409" s="51">
        <v>18012945</v>
      </c>
      <c r="AI4409">
        <v>10</v>
      </c>
      <c r="AJ4409">
        <v>10</v>
      </c>
      <c r="AK4409" t="s">
        <v>14172</v>
      </c>
      <c r="AL4409">
        <v>0</v>
      </c>
    </row>
    <row r="4410" spans="1:38">
      <c r="A4410">
        <v>3280635</v>
      </c>
      <c r="B4410" t="s">
        <v>14173</v>
      </c>
      <c r="C4410" t="s">
        <v>20</v>
      </c>
      <c r="D4410" t="s">
        <v>85</v>
      </c>
      <c r="E4410">
        <v>2011</v>
      </c>
      <c r="F4410">
        <v>8</v>
      </c>
      <c r="G4410">
        <v>19</v>
      </c>
      <c r="H4410" t="s">
        <v>86</v>
      </c>
      <c r="I4410" t="s">
        <v>16</v>
      </c>
      <c r="J4410" t="s">
        <v>16</v>
      </c>
      <c r="K4410" t="s">
        <v>374</v>
      </c>
      <c r="L4410" t="s">
        <v>86</v>
      </c>
      <c r="M4410" t="s">
        <v>88</v>
      </c>
      <c r="N4410" s="50">
        <v>20000021</v>
      </c>
      <c r="O4410" s="51">
        <v>2327868</v>
      </c>
      <c r="P4410" t="s">
        <v>2085</v>
      </c>
      <c r="Q4410" t="s">
        <v>179</v>
      </c>
      <c r="R4410" t="s">
        <v>5511</v>
      </c>
      <c r="S4410" s="49" t="str">
        <f>CONCATENATE(Tabla_Datos[[#This Row],[Nombre_Cliente]]," ",Tabla_Datos[[#This Row],[ApellidoPaterno_Cliente]]," ",Tabla_Datos[[#This Row],[ApellidoMaterno_Cliente]])</f>
        <v>MIGUEL VARGAS BARDALES</v>
      </c>
      <c r="T4410" s="53">
        <f>DATE(Tabla_Datos[[#This Row],[tAnio]],Tabla_Datos[[#This Row],[tMes]],Tabla_Datos[[#This Row],[tDia]])</f>
        <v>40774</v>
      </c>
      <c r="U4410" s="53" t="str">
        <f>IF(Tabla_Datos[[#This Row],[cProvincia]]="LIMA","LIMA","PROVINCIA")</f>
        <v>LIMA</v>
      </c>
      <c r="V4410" s="53" t="str">
        <f>MID(Tabla_Datos[[#This Row],[pTelefono]],1,SEARCH("-",Tabla_Datos[[#This Row],[pTelefono]],1)-1)</f>
        <v>1</v>
      </c>
      <c r="W4410" s="53" t="str">
        <f>MID(Tabla_Datos[[#This Row],[pTelefono]],SEARCH("-",Tabla_Datos[[#This Row],[pTelefono]],1)+1,LEN(Tabla_Datos[[#This Row],[pTelefono]]))</f>
        <v>993939220</v>
      </c>
      <c r="X4410" s="53" t="str">
        <f>CONCATENATE(Tabla_Datos[[#This Row],[TipUrb]]," ",Tabla_Datos[[#This Row],[Calle]]," ",Tabla_Datos[[#This Row],[NumCalle]])</f>
        <v>AH ESMERALDA 162</v>
      </c>
      <c r="Y4410" t="s">
        <v>92</v>
      </c>
      <c r="Z4410" t="s">
        <v>122</v>
      </c>
      <c r="AA4410" t="s">
        <v>123</v>
      </c>
      <c r="AB4410" t="s">
        <v>95</v>
      </c>
      <c r="AC4410" t="s">
        <v>95</v>
      </c>
      <c r="AD4410" t="s">
        <v>96</v>
      </c>
      <c r="AE4410" t="s">
        <v>571</v>
      </c>
      <c r="AF4410" t="s">
        <v>14174</v>
      </c>
      <c r="AG4410" s="51">
        <v>7576895</v>
      </c>
      <c r="AH4410" t="s">
        <v>95</v>
      </c>
      <c r="AI4410">
        <v>1</v>
      </c>
      <c r="AJ4410">
        <v>1</v>
      </c>
      <c r="AK4410" t="s">
        <v>14175</v>
      </c>
      <c r="AL4410">
        <v>162</v>
      </c>
    </row>
    <row r="4411" spans="1:38">
      <c r="A4411">
        <v>3280141</v>
      </c>
      <c r="B4411" t="s">
        <v>14176</v>
      </c>
      <c r="C4411" t="s">
        <v>18</v>
      </c>
      <c r="D4411" t="s">
        <v>143</v>
      </c>
      <c r="E4411">
        <v>2011</v>
      </c>
      <c r="F4411">
        <v>8</v>
      </c>
      <c r="G4411">
        <v>19</v>
      </c>
      <c r="H4411" t="s">
        <v>86</v>
      </c>
      <c r="I4411" t="s">
        <v>478</v>
      </c>
      <c r="J4411" t="s">
        <v>3207</v>
      </c>
      <c r="K4411" t="s">
        <v>8937</v>
      </c>
      <c r="L4411" t="s">
        <v>86</v>
      </c>
      <c r="M4411" t="s">
        <v>148</v>
      </c>
      <c r="N4411" s="50">
        <v>40416247</v>
      </c>
      <c r="O4411" s="51">
        <v>2327647</v>
      </c>
      <c r="P4411" t="s">
        <v>14177</v>
      </c>
      <c r="Q4411" t="s">
        <v>14178</v>
      </c>
      <c r="R4411" t="s">
        <v>14179</v>
      </c>
      <c r="S4411" s="49" t="str">
        <f>CONCATENATE(Tabla_Datos[[#This Row],[Nombre_Cliente]]," ",Tabla_Datos[[#This Row],[ApellidoPaterno_Cliente]]," ",Tabla_Datos[[#This Row],[ApellidoMaterno_Cliente]])</f>
        <v xml:space="preserve">JUAN EUSEBIO  MUÑOZ   CORONEL </v>
      </c>
      <c r="T4411" s="53">
        <f>DATE(Tabla_Datos[[#This Row],[tAnio]],Tabla_Datos[[#This Row],[tMes]],Tabla_Datos[[#This Row],[tDia]])</f>
        <v>40774</v>
      </c>
      <c r="U4411" s="53" t="str">
        <f>IF(Tabla_Datos[[#This Row],[cProvincia]]="LIMA","LIMA","PROVINCIA")</f>
        <v>PROVINCIA</v>
      </c>
      <c r="V4411" s="53" t="str">
        <f>MID(Tabla_Datos[[#This Row],[pTelefono]],1,SEARCH("-",Tabla_Datos[[#This Row],[pTelefono]],1)-1)</f>
        <v>1</v>
      </c>
      <c r="W4411" s="53" t="str">
        <f>MID(Tabla_Datos[[#This Row],[pTelefono]],SEARCH("-",Tabla_Datos[[#This Row],[pTelefono]],1)+1,LEN(Tabla_Datos[[#This Row],[pTelefono]]))</f>
        <v>942478601</v>
      </c>
      <c r="X4411" s="53" t="str">
        <f>CONCATENATE(Tabla_Datos[[#This Row],[TipUrb]]," ",Tabla_Datos[[#This Row],[Calle]]," ",Tabla_Datos[[#This Row],[NumCalle]])</f>
        <v xml:space="preserve">  MIGUEL GRAU 525</v>
      </c>
      <c r="Y4411" t="s">
        <v>484</v>
      </c>
      <c r="Z4411" t="s">
        <v>181</v>
      </c>
      <c r="AA4411" t="s">
        <v>182</v>
      </c>
      <c r="AB4411" t="s">
        <v>95</v>
      </c>
      <c r="AC4411" t="s">
        <v>95</v>
      </c>
      <c r="AD4411" t="s">
        <v>95</v>
      </c>
      <c r="AE4411" t="s">
        <v>95</v>
      </c>
      <c r="AG4411" s="51">
        <v>16768294</v>
      </c>
      <c r="AI4411">
        <v>26</v>
      </c>
      <c r="AJ4411">
        <v>26</v>
      </c>
      <c r="AK4411" t="s">
        <v>2083</v>
      </c>
      <c r="AL4411">
        <v>525</v>
      </c>
    </row>
    <row r="4412" spans="1:38">
      <c r="A4412">
        <v>3278501</v>
      </c>
      <c r="B4412" t="s">
        <v>14180</v>
      </c>
      <c r="C4412" t="s">
        <v>19</v>
      </c>
      <c r="D4412" t="s">
        <v>85</v>
      </c>
      <c r="E4412">
        <v>2011</v>
      </c>
      <c r="F4412">
        <v>8</v>
      </c>
      <c r="G4412">
        <v>19</v>
      </c>
      <c r="H4412" t="s">
        <v>144</v>
      </c>
      <c r="I4412" t="s">
        <v>16</v>
      </c>
      <c r="J4412" t="s">
        <v>16</v>
      </c>
      <c r="K4412" t="s">
        <v>492</v>
      </c>
      <c r="L4412" t="s">
        <v>144</v>
      </c>
      <c r="M4412" t="s">
        <v>88</v>
      </c>
      <c r="O4412" s="51">
        <v>2326529</v>
      </c>
      <c r="P4412" t="s">
        <v>14181</v>
      </c>
      <c r="Q4412" t="s">
        <v>11459</v>
      </c>
      <c r="R4412" t="s">
        <v>14182</v>
      </c>
      <c r="S4412" s="49" t="str">
        <f>CONCATENATE(Tabla_Datos[[#This Row],[Nombre_Cliente]]," ",Tabla_Datos[[#This Row],[ApellidoPaterno_Cliente]]," ",Tabla_Datos[[#This Row],[ApellidoMaterno_Cliente]])</f>
        <v>SONIA PATRICIA GUILA DEZA TIJERO</v>
      </c>
      <c r="T4412" s="53">
        <f>DATE(Tabla_Datos[[#This Row],[tAnio]],Tabla_Datos[[#This Row],[tMes]],Tabla_Datos[[#This Row],[tDia]])</f>
        <v>40774</v>
      </c>
      <c r="U4412" s="53" t="str">
        <f>IF(Tabla_Datos[[#This Row],[cProvincia]]="LIMA","LIMA","PROVINCIA")</f>
        <v>LIMA</v>
      </c>
      <c r="V4412" s="53" t="str">
        <f>MID(Tabla_Datos[[#This Row],[pTelefono]],1,SEARCH("-",Tabla_Datos[[#This Row],[pTelefono]],1)-1)</f>
        <v>1</v>
      </c>
      <c r="W4412" s="53" t="str">
        <f>MID(Tabla_Datos[[#This Row],[pTelefono]],SEARCH("-",Tabla_Datos[[#This Row],[pTelefono]],1)+1,LEN(Tabla_Datos[[#This Row],[pTelefono]]))</f>
        <v>980973538</v>
      </c>
      <c r="X4412" s="53" t="str">
        <f>CONCATENATE(Tabla_Datos[[#This Row],[TipUrb]]," ",Tabla_Datos[[#This Row],[Calle]]," ",Tabla_Datos[[#This Row],[NumCalle]])</f>
        <v xml:space="preserve">  DEL SOLAR GRIMALDO 231</v>
      </c>
      <c r="Y4412" t="s">
        <v>92</v>
      </c>
      <c r="Z4412" t="s">
        <v>196</v>
      </c>
      <c r="AA4412" t="s">
        <v>197</v>
      </c>
      <c r="AB4412" t="s">
        <v>95</v>
      </c>
      <c r="AC4412">
        <v>1301</v>
      </c>
      <c r="AD4412" t="s">
        <v>95</v>
      </c>
      <c r="AE4412" t="s">
        <v>95</v>
      </c>
      <c r="AF4412" t="s">
        <v>95</v>
      </c>
      <c r="AG4412" s="51">
        <v>10175850</v>
      </c>
      <c r="AH4412" t="s">
        <v>95</v>
      </c>
      <c r="AI4412">
        <v>1</v>
      </c>
      <c r="AJ4412">
        <v>1</v>
      </c>
      <c r="AK4412" t="s">
        <v>14183</v>
      </c>
      <c r="AL4412">
        <v>231</v>
      </c>
    </row>
    <row r="4413" spans="1:38">
      <c r="A4413">
        <v>3283571</v>
      </c>
      <c r="B4413" t="s">
        <v>14184</v>
      </c>
      <c r="C4413" t="s">
        <v>18</v>
      </c>
      <c r="D4413" t="s">
        <v>143</v>
      </c>
      <c r="E4413">
        <v>2011</v>
      </c>
      <c r="F4413">
        <v>8</v>
      </c>
      <c r="G4413">
        <v>19</v>
      </c>
      <c r="H4413" t="s">
        <v>86</v>
      </c>
      <c r="I4413" t="s">
        <v>16</v>
      </c>
      <c r="J4413" t="s">
        <v>16</v>
      </c>
      <c r="K4413" t="s">
        <v>147</v>
      </c>
      <c r="L4413" t="s">
        <v>86</v>
      </c>
      <c r="M4413" t="s">
        <v>88</v>
      </c>
      <c r="N4413" s="50">
        <v>99999999</v>
      </c>
      <c r="O4413" s="51">
        <v>2328133</v>
      </c>
      <c r="P4413" t="s">
        <v>14185</v>
      </c>
      <c r="Q4413" t="s">
        <v>14186</v>
      </c>
      <c r="R4413" t="s">
        <v>13872</v>
      </c>
      <c r="S4413" s="49" t="str">
        <f>CONCATENATE(Tabla_Datos[[#This Row],[Nombre_Cliente]]," ",Tabla_Datos[[#This Row],[ApellidoPaterno_Cliente]]," ",Tabla_Datos[[#This Row],[ApellidoMaterno_Cliente]])</f>
        <v xml:space="preserve">BECKER PERCY  BARRENECHEA  CANO </v>
      </c>
      <c r="T4413" s="53">
        <f>DATE(Tabla_Datos[[#This Row],[tAnio]],Tabla_Datos[[#This Row],[tMes]],Tabla_Datos[[#This Row],[tDia]])</f>
        <v>40774</v>
      </c>
      <c r="U4413" s="53" t="str">
        <f>IF(Tabla_Datos[[#This Row],[cProvincia]]="LIMA","LIMA","PROVINCIA")</f>
        <v>LIMA</v>
      </c>
      <c r="V4413" s="53" t="str">
        <f>MID(Tabla_Datos[[#This Row],[pTelefono]],1,SEARCH("-",Tabla_Datos[[#This Row],[pTelefono]],1)-1)</f>
        <v>1</v>
      </c>
      <c r="W4413" s="53" t="str">
        <f>MID(Tabla_Datos[[#This Row],[pTelefono]],SEARCH("-",Tabla_Datos[[#This Row],[pTelefono]],1)+1,LEN(Tabla_Datos[[#This Row],[pTelefono]]))</f>
        <v>6616569</v>
      </c>
      <c r="X4413" s="53" t="str">
        <f>CONCATENATE(Tabla_Datos[[#This Row],[TipUrb]]," ",Tabla_Datos[[#This Row],[Calle]]," ",Tabla_Datos[[#This Row],[NumCalle]])</f>
        <v xml:space="preserve">  CARLOS IZAGUIRRE 147</v>
      </c>
      <c r="Y4413" t="s">
        <v>92</v>
      </c>
      <c r="Z4413" t="s">
        <v>320</v>
      </c>
      <c r="AA4413" t="s">
        <v>321</v>
      </c>
      <c r="AB4413">
        <v>3</v>
      </c>
      <c r="AC4413" t="s">
        <v>95</v>
      </c>
      <c r="AD4413" t="s">
        <v>95</v>
      </c>
      <c r="AE4413" t="s">
        <v>95</v>
      </c>
      <c r="AG4413" s="51">
        <v>42122106</v>
      </c>
      <c r="AI4413">
        <v>26</v>
      </c>
      <c r="AJ4413">
        <v>26</v>
      </c>
      <c r="AK4413" t="s">
        <v>14187</v>
      </c>
      <c r="AL4413">
        <v>147</v>
      </c>
    </row>
    <row r="4414" spans="1:38">
      <c r="A4414">
        <v>3279312</v>
      </c>
      <c r="B4414" t="s">
        <v>14188</v>
      </c>
      <c r="C4414" t="s">
        <v>20</v>
      </c>
      <c r="D4414" t="s">
        <v>143</v>
      </c>
      <c r="E4414">
        <v>2011</v>
      </c>
      <c r="F4414">
        <v>8</v>
      </c>
      <c r="G4414">
        <v>19</v>
      </c>
      <c r="H4414" t="s">
        <v>86</v>
      </c>
      <c r="I4414" t="s">
        <v>759</v>
      </c>
      <c r="J4414" t="s">
        <v>1484</v>
      </c>
      <c r="K4414" t="s">
        <v>1484</v>
      </c>
      <c r="L4414" t="s">
        <v>86</v>
      </c>
      <c r="M4414" t="s">
        <v>294</v>
      </c>
      <c r="N4414" s="50">
        <v>21859853</v>
      </c>
      <c r="O4414" s="51">
        <v>2327115</v>
      </c>
      <c r="P4414" t="s">
        <v>2399</v>
      </c>
      <c r="Q4414" t="s">
        <v>3856</v>
      </c>
      <c r="R4414" t="s">
        <v>3075</v>
      </c>
      <c r="S4414" s="49" t="str">
        <f>CONCATENATE(Tabla_Datos[[#This Row],[Nombre_Cliente]]," ",Tabla_Datos[[#This Row],[ApellidoPaterno_Cliente]]," ",Tabla_Datos[[#This Row],[ApellidoMaterno_Cliente]])</f>
        <v>CARLOS ANTONIO LUJAN ROMERO</v>
      </c>
      <c r="T4414" s="53">
        <f>DATE(Tabla_Datos[[#This Row],[tAnio]],Tabla_Datos[[#This Row],[tMes]],Tabla_Datos[[#This Row],[tDia]])</f>
        <v>40774</v>
      </c>
      <c r="U4414" s="53" t="str">
        <f>IF(Tabla_Datos[[#This Row],[cProvincia]]="LIMA","LIMA","PROVINCIA")</f>
        <v>PROVINCIA</v>
      </c>
      <c r="V4414" s="53" t="str">
        <f>MID(Tabla_Datos[[#This Row],[pTelefono]],1,SEARCH("-",Tabla_Datos[[#This Row],[pTelefono]],1)-1)</f>
        <v>56</v>
      </c>
      <c r="W4414" s="53" t="str">
        <f>MID(Tabla_Datos[[#This Row],[pTelefono]],SEARCH("-",Tabla_Datos[[#This Row],[pTelefono]],1)+1,LEN(Tabla_Datos[[#This Row],[pTelefono]]))</f>
        <v>956682106</v>
      </c>
      <c r="X4414" s="53" t="str">
        <f>CONCATENATE(Tabla_Datos[[#This Row],[TipUrb]]," ",Tabla_Datos[[#This Row],[Calle]]," ",Tabla_Datos[[#This Row],[NumCalle]])</f>
        <v>- DOCTOR ZUÑIGA 240</v>
      </c>
      <c r="Y4414" t="s">
        <v>759</v>
      </c>
      <c r="Z4414" t="s">
        <v>152</v>
      </c>
      <c r="AA4414" t="s">
        <v>153</v>
      </c>
      <c r="AB4414" t="s">
        <v>95</v>
      </c>
      <c r="AC4414" t="s">
        <v>95</v>
      </c>
      <c r="AD4414" t="s">
        <v>109</v>
      </c>
      <c r="AE4414" t="s">
        <v>95</v>
      </c>
      <c r="AF4414" t="s">
        <v>95</v>
      </c>
      <c r="AG4414" s="51">
        <v>22271380</v>
      </c>
      <c r="AH4414" t="s">
        <v>95</v>
      </c>
      <c r="AI4414">
        <v>1</v>
      </c>
      <c r="AJ4414">
        <v>1</v>
      </c>
      <c r="AK4414" t="s">
        <v>14189</v>
      </c>
      <c r="AL4414">
        <v>240</v>
      </c>
    </row>
    <row r="4415" spans="1:38">
      <c r="A4415">
        <v>3279889</v>
      </c>
      <c r="B4415" t="s">
        <v>14190</v>
      </c>
      <c r="C4415" t="s">
        <v>19</v>
      </c>
      <c r="D4415" t="s">
        <v>143</v>
      </c>
      <c r="E4415">
        <v>2011</v>
      </c>
      <c r="F4415">
        <v>8</v>
      </c>
      <c r="G4415">
        <v>19</v>
      </c>
      <c r="H4415" t="s">
        <v>86</v>
      </c>
      <c r="I4415" t="s">
        <v>100</v>
      </c>
      <c r="J4415" t="s">
        <v>734</v>
      </c>
      <c r="K4415" t="s">
        <v>735</v>
      </c>
      <c r="L4415" t="s">
        <v>86</v>
      </c>
      <c r="M4415" t="s">
        <v>102</v>
      </c>
      <c r="N4415" s="50">
        <v>29653835</v>
      </c>
      <c r="O4415" s="51">
        <v>2327600</v>
      </c>
      <c r="P4415" t="s">
        <v>14191</v>
      </c>
      <c r="Q4415" t="s">
        <v>13869</v>
      </c>
      <c r="R4415" t="s">
        <v>3368</v>
      </c>
      <c r="S4415" s="49" t="str">
        <f>CONCATENATE(Tabla_Datos[[#This Row],[Nombre_Cliente]]," ",Tabla_Datos[[#This Row],[ApellidoPaterno_Cliente]]," ",Tabla_Datos[[#This Row],[ApellidoMaterno_Cliente]])</f>
        <v>KATTY KARINA VILLALTA TICONA</v>
      </c>
      <c r="T4415" s="53">
        <f>DATE(Tabla_Datos[[#This Row],[tAnio]],Tabla_Datos[[#This Row],[tMes]],Tabla_Datos[[#This Row],[tDia]])</f>
        <v>40774</v>
      </c>
      <c r="U4415" s="53" t="str">
        <f>IF(Tabla_Datos[[#This Row],[cProvincia]]="LIMA","LIMA","PROVINCIA")</f>
        <v>PROVINCIA</v>
      </c>
      <c r="V4415" s="53" t="str">
        <f>MID(Tabla_Datos[[#This Row],[pTelefono]],1,SEARCH("-",Tabla_Datos[[#This Row],[pTelefono]],1)-1)</f>
        <v>54</v>
      </c>
      <c r="W4415" s="53" t="str">
        <f>MID(Tabla_Datos[[#This Row],[pTelefono]],SEARCH("-",Tabla_Datos[[#This Row],[pTelefono]],1)+1,LEN(Tabla_Datos[[#This Row],[pTelefono]]))</f>
        <v>958507342</v>
      </c>
      <c r="X4415" s="53" t="str">
        <f>CONCATENATE(Tabla_Datos[[#This Row],[TipUrb]]," ",Tabla_Datos[[#This Row],[Calle]]," ",Tabla_Datos[[#This Row],[NumCalle]])</f>
        <v>UR . 0</v>
      </c>
      <c r="Y4415" t="s">
        <v>106</v>
      </c>
      <c r="Z4415" t="s">
        <v>152</v>
      </c>
      <c r="AA4415" t="s">
        <v>153</v>
      </c>
      <c r="AB4415" t="s">
        <v>95</v>
      </c>
      <c r="AC4415" t="s">
        <v>95</v>
      </c>
      <c r="AD4415" t="s">
        <v>161</v>
      </c>
      <c r="AE4415" t="s">
        <v>361</v>
      </c>
      <c r="AF4415">
        <v>3</v>
      </c>
      <c r="AG4415" s="51">
        <v>41154427</v>
      </c>
      <c r="AH4415" t="s">
        <v>95</v>
      </c>
      <c r="AI4415">
        <v>1</v>
      </c>
      <c r="AJ4415">
        <v>1</v>
      </c>
      <c r="AK4415" t="s">
        <v>221</v>
      </c>
      <c r="AL4415">
        <v>0</v>
      </c>
    </row>
    <row r="4416" spans="1:38">
      <c r="A4416">
        <v>3280373</v>
      </c>
      <c r="B4416" t="s">
        <v>14192</v>
      </c>
      <c r="C4416" t="s">
        <v>19</v>
      </c>
      <c r="D4416" t="s">
        <v>85</v>
      </c>
      <c r="E4416">
        <v>2011</v>
      </c>
      <c r="F4416">
        <v>8</v>
      </c>
      <c r="G4416">
        <v>19</v>
      </c>
      <c r="H4416" t="s">
        <v>86</v>
      </c>
      <c r="I4416" t="s">
        <v>16</v>
      </c>
      <c r="J4416" t="s">
        <v>16</v>
      </c>
      <c r="K4416" t="s">
        <v>177</v>
      </c>
      <c r="L4416" t="s">
        <v>86</v>
      </c>
      <c r="M4416" t="s">
        <v>88</v>
      </c>
      <c r="N4416" s="50">
        <v>41378301</v>
      </c>
      <c r="O4416" s="51">
        <v>2327808</v>
      </c>
      <c r="P4416" t="s">
        <v>14193</v>
      </c>
      <c r="Q4416" t="s">
        <v>11987</v>
      </c>
      <c r="R4416" t="s">
        <v>1823</v>
      </c>
      <c r="S4416" s="49" t="str">
        <f>CONCATENATE(Tabla_Datos[[#This Row],[Nombre_Cliente]]," ",Tabla_Datos[[#This Row],[ApellidoPaterno_Cliente]]," ",Tabla_Datos[[#This Row],[ApellidoMaterno_Cliente]])</f>
        <v>JOHANNA ALCALA CONTRERAS</v>
      </c>
      <c r="T4416" s="53">
        <f>DATE(Tabla_Datos[[#This Row],[tAnio]],Tabla_Datos[[#This Row],[tMes]],Tabla_Datos[[#This Row],[tDia]])</f>
        <v>40774</v>
      </c>
      <c r="U4416" s="53" t="str">
        <f>IF(Tabla_Datos[[#This Row],[cProvincia]]="LIMA","LIMA","PROVINCIA")</f>
        <v>LIMA</v>
      </c>
      <c r="V4416" s="53" t="str">
        <f>MID(Tabla_Datos[[#This Row],[pTelefono]],1,SEARCH("-",Tabla_Datos[[#This Row],[pTelefono]],1)-1)</f>
        <v>1</v>
      </c>
      <c r="W4416" s="53" t="str">
        <f>MID(Tabla_Datos[[#This Row],[pTelefono]],SEARCH("-",Tabla_Datos[[#This Row],[pTelefono]],1)+1,LEN(Tabla_Datos[[#This Row],[pTelefono]]))</f>
        <v>993023759</v>
      </c>
      <c r="X4416" s="53" t="str">
        <f>CONCATENATE(Tabla_Datos[[#This Row],[TipUrb]]," ",Tabla_Datos[[#This Row],[Calle]]," ",Tabla_Datos[[#This Row],[NumCalle]])</f>
        <v xml:space="preserve">  CASTRO JUAN 378</v>
      </c>
      <c r="Y4416" t="s">
        <v>92</v>
      </c>
      <c r="Z4416" t="s">
        <v>122</v>
      </c>
      <c r="AA4416" t="s">
        <v>123</v>
      </c>
      <c r="AB4416">
        <v>3</v>
      </c>
      <c r="AC4416" t="s">
        <v>95</v>
      </c>
      <c r="AD4416" t="s">
        <v>95</v>
      </c>
      <c r="AE4416" t="s">
        <v>95</v>
      </c>
      <c r="AF4416" t="s">
        <v>95</v>
      </c>
      <c r="AG4416" s="51">
        <v>46113291</v>
      </c>
      <c r="AH4416" t="s">
        <v>95</v>
      </c>
      <c r="AI4416">
        <v>1</v>
      </c>
      <c r="AJ4416">
        <v>1</v>
      </c>
      <c r="AK4416" t="s">
        <v>14194</v>
      </c>
      <c r="AL4416">
        <v>378</v>
      </c>
    </row>
    <row r="4417" spans="1:38">
      <c r="A4417">
        <v>3280313</v>
      </c>
      <c r="B4417" t="s">
        <v>14195</v>
      </c>
      <c r="C4417" t="s">
        <v>18</v>
      </c>
      <c r="D4417" t="s">
        <v>143</v>
      </c>
      <c r="E4417">
        <v>2011</v>
      </c>
      <c r="F4417">
        <v>8</v>
      </c>
      <c r="G4417">
        <v>19</v>
      </c>
      <c r="H4417" t="s">
        <v>86</v>
      </c>
      <c r="I4417" t="s">
        <v>16</v>
      </c>
      <c r="J4417" t="s">
        <v>16</v>
      </c>
      <c r="K4417" t="s">
        <v>886</v>
      </c>
      <c r="L4417" t="s">
        <v>86</v>
      </c>
      <c r="M4417" t="s">
        <v>88</v>
      </c>
      <c r="O4417" s="51">
        <v>2327723</v>
      </c>
      <c r="P4417" t="s">
        <v>14196</v>
      </c>
      <c r="Q4417" t="s">
        <v>3582</v>
      </c>
      <c r="R4417" t="s">
        <v>14197</v>
      </c>
      <c r="S4417" s="49" t="str">
        <f>CONCATENATE(Tabla_Datos[[#This Row],[Nombre_Cliente]]," ",Tabla_Datos[[#This Row],[ApellidoPaterno_Cliente]]," ",Tabla_Datos[[#This Row],[ApellidoMaterno_Cliente]])</f>
        <v xml:space="preserve">SADITH  VARGAS  PAIMA </v>
      </c>
      <c r="T4417" s="53">
        <f>DATE(Tabla_Datos[[#This Row],[tAnio]],Tabla_Datos[[#This Row],[tMes]],Tabla_Datos[[#This Row],[tDia]])</f>
        <v>40774</v>
      </c>
      <c r="U4417" s="53" t="str">
        <f>IF(Tabla_Datos[[#This Row],[cProvincia]]="LIMA","LIMA","PROVINCIA")</f>
        <v>LIMA</v>
      </c>
      <c r="V4417" s="53" t="str">
        <f>MID(Tabla_Datos[[#This Row],[pTelefono]],1,SEARCH("-",Tabla_Datos[[#This Row],[pTelefono]],1)-1)</f>
        <v>1</v>
      </c>
      <c r="W4417" s="53" t="str">
        <f>MID(Tabla_Datos[[#This Row],[pTelefono]],SEARCH("-",Tabla_Datos[[#This Row],[pTelefono]],1)+1,LEN(Tabla_Datos[[#This Row],[pTelefono]]))</f>
        <v>998396815</v>
      </c>
      <c r="X4417" s="53" t="str">
        <f>CONCATENATE(Tabla_Datos[[#This Row],[TipUrb]]," ",Tabla_Datos[[#This Row],[Calle]]," ",Tabla_Datos[[#This Row],[NumCalle]])</f>
        <v>UR COPACABANA 0</v>
      </c>
      <c r="Y4417" t="s">
        <v>92</v>
      </c>
      <c r="Z4417" t="s">
        <v>320</v>
      </c>
      <c r="AA4417" t="s">
        <v>321</v>
      </c>
      <c r="AB4417" t="s">
        <v>95</v>
      </c>
      <c r="AC4417" t="s">
        <v>95</v>
      </c>
      <c r="AD4417" t="s">
        <v>161</v>
      </c>
      <c r="AE4417" t="s">
        <v>116</v>
      </c>
      <c r="AF4417">
        <v>25</v>
      </c>
      <c r="AG4417" s="51">
        <v>10072579</v>
      </c>
      <c r="AI4417">
        <v>26</v>
      </c>
      <c r="AJ4417">
        <v>26</v>
      </c>
      <c r="AK4417" t="s">
        <v>12068</v>
      </c>
      <c r="AL4417">
        <v>0</v>
      </c>
    </row>
    <row r="4418" spans="1:38">
      <c r="A4418">
        <v>3280330</v>
      </c>
      <c r="B4418" t="s">
        <v>14198</v>
      </c>
      <c r="C4418" t="s">
        <v>19</v>
      </c>
      <c r="D4418" t="s">
        <v>85</v>
      </c>
      <c r="E4418">
        <v>2011</v>
      </c>
      <c r="F4418">
        <v>8</v>
      </c>
      <c r="G4418">
        <v>19</v>
      </c>
      <c r="H4418" t="s">
        <v>86</v>
      </c>
      <c r="I4418" t="s">
        <v>16</v>
      </c>
      <c r="J4418" t="s">
        <v>16</v>
      </c>
      <c r="K4418" t="s">
        <v>157</v>
      </c>
      <c r="L4418" t="s">
        <v>86</v>
      </c>
      <c r="M4418" t="s">
        <v>88</v>
      </c>
      <c r="N4418" s="50">
        <v>8692275</v>
      </c>
      <c r="O4418" s="51">
        <v>2327780</v>
      </c>
      <c r="P4418" t="s">
        <v>1591</v>
      </c>
      <c r="Q4418" t="s">
        <v>549</v>
      </c>
      <c r="R4418" t="s">
        <v>4687</v>
      </c>
      <c r="S4418" s="49" t="str">
        <f>CONCATENATE(Tabla_Datos[[#This Row],[Nombre_Cliente]]," ",Tabla_Datos[[#This Row],[ApellidoPaterno_Cliente]]," ",Tabla_Datos[[#This Row],[ApellidoMaterno_Cliente]])</f>
        <v>JOSE LUIS HIDALGO JIMENEZ</v>
      </c>
      <c r="T4418" s="53">
        <f>DATE(Tabla_Datos[[#This Row],[tAnio]],Tabla_Datos[[#This Row],[tMes]],Tabla_Datos[[#This Row],[tDia]])</f>
        <v>40774</v>
      </c>
      <c r="U4418" s="53" t="str">
        <f>IF(Tabla_Datos[[#This Row],[cProvincia]]="LIMA","LIMA","PROVINCIA")</f>
        <v>LIMA</v>
      </c>
      <c r="V4418" s="53" t="str">
        <f>MID(Tabla_Datos[[#This Row],[pTelefono]],1,SEARCH("-",Tabla_Datos[[#This Row],[pTelefono]],1)-1)</f>
        <v>1</v>
      </c>
      <c r="W4418" s="53" t="str">
        <f>MID(Tabla_Datos[[#This Row],[pTelefono]],SEARCH("-",Tabla_Datos[[#This Row],[pTelefono]],1)+1,LEN(Tabla_Datos[[#This Row],[pTelefono]]))</f>
        <v>987014667</v>
      </c>
      <c r="X4418" s="53" t="str">
        <f>CONCATENATE(Tabla_Datos[[#This Row],[TipUrb]]," ",Tabla_Datos[[#This Row],[Calle]]," ",Tabla_Datos[[#This Row],[NumCalle]])</f>
        <v>UR PUERTO ESPERANZA 411</v>
      </c>
      <c r="Y4418" t="s">
        <v>92</v>
      </c>
      <c r="Z4418" t="s">
        <v>122</v>
      </c>
      <c r="AA4418" t="s">
        <v>123</v>
      </c>
      <c r="AB4418">
        <v>2</v>
      </c>
      <c r="AC4418" t="s">
        <v>413</v>
      </c>
      <c r="AD4418" t="s">
        <v>161</v>
      </c>
      <c r="AE4418" t="s">
        <v>95</v>
      </c>
      <c r="AF4418" t="s">
        <v>95</v>
      </c>
      <c r="AG4418" s="51">
        <v>46297987</v>
      </c>
      <c r="AH4418" t="s">
        <v>95</v>
      </c>
      <c r="AI4418">
        <v>1</v>
      </c>
      <c r="AJ4418">
        <v>1</v>
      </c>
      <c r="AK4418" t="s">
        <v>14199</v>
      </c>
      <c r="AL4418">
        <v>411</v>
      </c>
    </row>
    <row r="4419" spans="1:38">
      <c r="A4419">
        <v>3287470</v>
      </c>
      <c r="B4419" t="s">
        <v>14200</v>
      </c>
      <c r="C4419" t="s">
        <v>18</v>
      </c>
      <c r="D4419" t="s">
        <v>85</v>
      </c>
      <c r="E4419">
        <v>2011</v>
      </c>
      <c r="F4419">
        <v>8</v>
      </c>
      <c r="G4419">
        <v>19</v>
      </c>
      <c r="H4419" t="s">
        <v>86</v>
      </c>
      <c r="I4419" t="s">
        <v>16</v>
      </c>
      <c r="J4419" t="s">
        <v>16</v>
      </c>
      <c r="K4419" t="s">
        <v>16</v>
      </c>
      <c r="L4419" t="s">
        <v>86</v>
      </c>
      <c r="M4419" t="s">
        <v>88</v>
      </c>
      <c r="N4419" s="50">
        <v>99999999</v>
      </c>
      <c r="O4419" s="51">
        <v>2327456</v>
      </c>
      <c r="P4419" t="s">
        <v>2089</v>
      </c>
      <c r="Q4419" t="s">
        <v>6737</v>
      </c>
      <c r="R4419" t="s">
        <v>213</v>
      </c>
      <c r="S4419" s="49" t="str">
        <f>CONCATENATE(Tabla_Datos[[#This Row],[Nombre_Cliente]]," ",Tabla_Datos[[#This Row],[ApellidoPaterno_Cliente]]," ",Tabla_Datos[[#This Row],[ApellidoMaterno_Cliente]])</f>
        <v xml:space="preserve">PASCUAL  CRUZ  GOMEZ </v>
      </c>
      <c r="T4419" s="53">
        <f>DATE(Tabla_Datos[[#This Row],[tAnio]],Tabla_Datos[[#This Row],[tMes]],Tabla_Datos[[#This Row],[tDia]])</f>
        <v>40774</v>
      </c>
      <c r="U4419" s="53" t="str">
        <f>IF(Tabla_Datos[[#This Row],[cProvincia]]="LIMA","LIMA","PROVINCIA")</f>
        <v>LIMA</v>
      </c>
      <c r="V4419" s="53" t="str">
        <f>MID(Tabla_Datos[[#This Row],[pTelefono]],1,SEARCH("-",Tabla_Datos[[#This Row],[pTelefono]],1)-1)</f>
        <v>1</v>
      </c>
      <c r="W4419" s="53" t="str">
        <f>MID(Tabla_Datos[[#This Row],[pTelefono]],SEARCH("-",Tabla_Datos[[#This Row],[pTelefono]],1)+1,LEN(Tabla_Datos[[#This Row],[pTelefono]]))</f>
        <v>989360578</v>
      </c>
      <c r="X4419" s="53" t="str">
        <f>CONCATENATE(Tabla_Datos[[#This Row],[TipUrb]]," ",Tabla_Datos[[#This Row],[Calle]]," ",Tabla_Datos[[#This Row],[NumCalle]])</f>
        <v xml:space="preserve">  SANDIA 250</v>
      </c>
      <c r="Y4419" t="s">
        <v>92</v>
      </c>
      <c r="Z4419" t="s">
        <v>138</v>
      </c>
      <c r="AA4419" t="s">
        <v>139</v>
      </c>
      <c r="AB4419" t="s">
        <v>95</v>
      </c>
      <c r="AC4419" t="s">
        <v>95</v>
      </c>
      <c r="AD4419" t="s">
        <v>95</v>
      </c>
      <c r="AE4419" t="s">
        <v>95</v>
      </c>
      <c r="AG4419" s="51">
        <v>8279333</v>
      </c>
      <c r="AI4419">
        <v>26</v>
      </c>
      <c r="AJ4419">
        <v>26</v>
      </c>
      <c r="AK4419" t="s">
        <v>124</v>
      </c>
      <c r="AL4419">
        <v>250</v>
      </c>
    </row>
    <row r="4420" spans="1:38">
      <c r="A4420">
        <v>3280887</v>
      </c>
      <c r="B4420" t="s">
        <v>14201</v>
      </c>
      <c r="C4420" t="s">
        <v>19</v>
      </c>
      <c r="D4420" t="s">
        <v>143</v>
      </c>
      <c r="E4420">
        <v>2011</v>
      </c>
      <c r="F4420">
        <v>8</v>
      </c>
      <c r="G4420">
        <v>19</v>
      </c>
      <c r="H4420" t="s">
        <v>86</v>
      </c>
      <c r="I4420" t="s">
        <v>600</v>
      </c>
      <c r="J4420" t="s">
        <v>601</v>
      </c>
      <c r="K4420" t="s">
        <v>602</v>
      </c>
      <c r="L4420" t="s">
        <v>86</v>
      </c>
      <c r="M4420" t="s">
        <v>594</v>
      </c>
      <c r="N4420" s="50">
        <v>42036971</v>
      </c>
      <c r="O4420" s="51">
        <v>2327938</v>
      </c>
      <c r="P4420" t="s">
        <v>6614</v>
      </c>
      <c r="Q4420" t="s">
        <v>8331</v>
      </c>
      <c r="R4420" t="s">
        <v>12795</v>
      </c>
      <c r="S4420" s="49" t="str">
        <f>CONCATENATE(Tabla_Datos[[#This Row],[Nombre_Cliente]]," ",Tabla_Datos[[#This Row],[ApellidoPaterno_Cliente]]," ",Tabla_Datos[[#This Row],[ApellidoMaterno_Cliente]])</f>
        <v>GLORIA ANCO GALLEGOS</v>
      </c>
      <c r="T4420" s="53">
        <f>DATE(Tabla_Datos[[#This Row],[tAnio]],Tabla_Datos[[#This Row],[tMes]],Tabla_Datos[[#This Row],[tDia]])</f>
        <v>40774</v>
      </c>
      <c r="U4420" s="53" t="str">
        <f>IF(Tabla_Datos[[#This Row],[cProvincia]]="LIMA","LIMA","PROVINCIA")</f>
        <v>PROVINCIA</v>
      </c>
      <c r="V4420" s="53" t="str">
        <f>MID(Tabla_Datos[[#This Row],[pTelefono]],1,SEARCH("-",Tabla_Datos[[#This Row],[pTelefono]],1)-1)</f>
        <v>51</v>
      </c>
      <c r="W4420" s="53" t="str">
        <f>MID(Tabla_Datos[[#This Row],[pTelefono]],SEARCH("-",Tabla_Datos[[#This Row],[pTelefono]],1)+1,LEN(Tabla_Datos[[#This Row],[pTelefono]]))</f>
        <v>951846024</v>
      </c>
      <c r="X4420" s="53" t="str">
        <f>CONCATENATE(Tabla_Datos[[#This Row],[TipUrb]]," ",Tabla_Datos[[#This Row],[Calle]]," ",Tabla_Datos[[#This Row],[NumCalle]])</f>
        <v xml:space="preserve">  MARIANO NUÑEZ 738</v>
      </c>
      <c r="Y4420" t="s">
        <v>606</v>
      </c>
      <c r="Z4420" t="s">
        <v>152</v>
      </c>
      <c r="AA4420" t="s">
        <v>153</v>
      </c>
      <c r="AB4420" t="s">
        <v>95</v>
      </c>
      <c r="AC4420" t="s">
        <v>95</v>
      </c>
      <c r="AD4420" t="s">
        <v>95</v>
      </c>
      <c r="AE4420" t="s">
        <v>95</v>
      </c>
      <c r="AF4420" t="s">
        <v>95</v>
      </c>
      <c r="AG4420" s="51">
        <v>2380382</v>
      </c>
      <c r="AI4420">
        <v>1</v>
      </c>
      <c r="AJ4420">
        <v>1</v>
      </c>
      <c r="AK4420" t="s">
        <v>14202</v>
      </c>
      <c r="AL4420">
        <v>738</v>
      </c>
    </row>
    <row r="4421" spans="1:38">
      <c r="A4421">
        <v>3279899</v>
      </c>
      <c r="B4421" t="s">
        <v>14203</v>
      </c>
      <c r="C4421" t="s">
        <v>20</v>
      </c>
      <c r="D4421" t="s">
        <v>143</v>
      </c>
      <c r="E4421">
        <v>2011</v>
      </c>
      <c r="F4421">
        <v>8</v>
      </c>
      <c r="G4421">
        <v>19</v>
      </c>
      <c r="H4421" t="s">
        <v>86</v>
      </c>
      <c r="I4421" t="s">
        <v>100</v>
      </c>
      <c r="J4421" t="s">
        <v>734</v>
      </c>
      <c r="K4421" t="s">
        <v>735</v>
      </c>
      <c r="L4421" t="s">
        <v>86</v>
      </c>
      <c r="M4421" t="s">
        <v>102</v>
      </c>
      <c r="N4421" s="50">
        <v>29653835</v>
      </c>
      <c r="O4421" s="51">
        <v>2327610</v>
      </c>
      <c r="P4421" t="s">
        <v>14204</v>
      </c>
      <c r="Q4421" t="s">
        <v>14205</v>
      </c>
      <c r="R4421" t="s">
        <v>14206</v>
      </c>
      <c r="S4421" s="49" t="str">
        <f>CONCATENATE(Tabla_Datos[[#This Row],[Nombre_Cliente]]," ",Tabla_Datos[[#This Row],[ApellidoPaterno_Cliente]]," ",Tabla_Datos[[#This Row],[ApellidoMaterno_Cliente]])</f>
        <v>MARJORIE AZENETH NORIEGA CALLATA</v>
      </c>
      <c r="T4421" s="53">
        <f>DATE(Tabla_Datos[[#This Row],[tAnio]],Tabla_Datos[[#This Row],[tMes]],Tabla_Datos[[#This Row],[tDia]])</f>
        <v>40774</v>
      </c>
      <c r="U4421" s="53" t="str">
        <f>IF(Tabla_Datos[[#This Row],[cProvincia]]="LIMA","LIMA","PROVINCIA")</f>
        <v>PROVINCIA</v>
      </c>
      <c r="V4421" s="53" t="str">
        <f>MID(Tabla_Datos[[#This Row],[pTelefono]],1,SEARCH("-",Tabla_Datos[[#This Row],[pTelefono]],1)-1)</f>
        <v>54</v>
      </c>
      <c r="W4421" s="53" t="str">
        <f>MID(Tabla_Datos[[#This Row],[pTelefono]],SEARCH("-",Tabla_Datos[[#This Row],[pTelefono]],1)+1,LEN(Tabla_Datos[[#This Row],[pTelefono]]))</f>
        <v>952034217</v>
      </c>
      <c r="X4421" s="53" t="str">
        <f>CONCATENATE(Tabla_Datos[[#This Row],[TipUrb]]," ",Tabla_Datos[[#This Row],[Calle]]," ",Tabla_Datos[[#This Row],[NumCalle]])</f>
        <v>UR . 0</v>
      </c>
      <c r="Y4421" t="s">
        <v>106</v>
      </c>
      <c r="Z4421" t="s">
        <v>152</v>
      </c>
      <c r="AA4421" t="s">
        <v>153</v>
      </c>
      <c r="AB4421" t="s">
        <v>95</v>
      </c>
      <c r="AC4421" t="s">
        <v>95</v>
      </c>
      <c r="AD4421" t="s">
        <v>161</v>
      </c>
      <c r="AE4421" t="s">
        <v>1496</v>
      </c>
      <c r="AF4421">
        <v>3</v>
      </c>
      <c r="AG4421" s="51">
        <v>47009830</v>
      </c>
      <c r="AH4421" t="s">
        <v>95</v>
      </c>
      <c r="AI4421">
        <v>1</v>
      </c>
      <c r="AJ4421">
        <v>1</v>
      </c>
      <c r="AK4421" t="s">
        <v>221</v>
      </c>
      <c r="AL4421">
        <v>0</v>
      </c>
    </row>
    <row r="4422" spans="1:38">
      <c r="A4422">
        <v>3282433</v>
      </c>
      <c r="B4422" t="s">
        <v>14207</v>
      </c>
      <c r="C4422" t="s">
        <v>19</v>
      </c>
      <c r="D4422" t="s">
        <v>85</v>
      </c>
      <c r="E4422">
        <v>2011</v>
      </c>
      <c r="F4422">
        <v>8</v>
      </c>
      <c r="G4422">
        <v>19</v>
      </c>
      <c r="H4422" t="s">
        <v>86</v>
      </c>
      <c r="I4422" t="s">
        <v>16</v>
      </c>
      <c r="J4422" t="s">
        <v>16</v>
      </c>
      <c r="K4422" t="s">
        <v>308</v>
      </c>
      <c r="L4422" t="s">
        <v>86</v>
      </c>
      <c r="M4422" t="s">
        <v>88</v>
      </c>
      <c r="N4422" s="50">
        <v>20000021</v>
      </c>
      <c r="O4422" s="51">
        <v>2329227</v>
      </c>
      <c r="P4422" t="s">
        <v>14208</v>
      </c>
      <c r="Q4422" t="s">
        <v>14209</v>
      </c>
      <c r="R4422" t="s">
        <v>14210</v>
      </c>
      <c r="S4422" s="49" t="str">
        <f>CONCATENATE(Tabla_Datos[[#This Row],[Nombre_Cliente]]," ",Tabla_Datos[[#This Row],[ApellidoPaterno_Cliente]]," ",Tabla_Datos[[#This Row],[ApellidoMaterno_Cliente]])</f>
        <v>PATRICIA TERESA BIASI GARUFFI</v>
      </c>
      <c r="T4422" s="53">
        <f>DATE(Tabla_Datos[[#This Row],[tAnio]],Tabla_Datos[[#This Row],[tMes]],Tabla_Datos[[#This Row],[tDia]])</f>
        <v>40774</v>
      </c>
      <c r="U4422" s="53" t="str">
        <f>IF(Tabla_Datos[[#This Row],[cProvincia]]="LIMA","LIMA","PROVINCIA")</f>
        <v>LIMA</v>
      </c>
      <c r="V4422" s="53" t="str">
        <f>MID(Tabla_Datos[[#This Row],[pTelefono]],1,SEARCH("-",Tabla_Datos[[#This Row],[pTelefono]],1)-1)</f>
        <v>1</v>
      </c>
      <c r="W4422" s="53" t="str">
        <f>MID(Tabla_Datos[[#This Row],[pTelefono]],SEARCH("-",Tabla_Datos[[#This Row],[pTelefono]],1)+1,LEN(Tabla_Datos[[#This Row],[pTelefono]]))</f>
        <v>993581764</v>
      </c>
      <c r="X4422" s="53" t="str">
        <f>CONCATENATE(Tabla_Datos[[#This Row],[TipUrb]]," ",Tabla_Datos[[#This Row],[Calle]]," ",Tabla_Datos[[#This Row],[NumCalle]])</f>
        <v>UR TERAN FERNANDO 281</v>
      </c>
      <c r="Y4422" t="s">
        <v>92</v>
      </c>
      <c r="Z4422" t="s">
        <v>122</v>
      </c>
      <c r="AA4422" t="s">
        <v>123</v>
      </c>
      <c r="AB4422" t="s">
        <v>95</v>
      </c>
      <c r="AC4422" t="s">
        <v>95</v>
      </c>
      <c r="AD4422" t="s">
        <v>161</v>
      </c>
      <c r="AE4422" t="s">
        <v>95</v>
      </c>
      <c r="AF4422" t="s">
        <v>95</v>
      </c>
      <c r="AG4422" s="51">
        <v>9345706</v>
      </c>
      <c r="AH4422" t="s">
        <v>95</v>
      </c>
      <c r="AI4422">
        <v>1</v>
      </c>
      <c r="AJ4422">
        <v>1</v>
      </c>
      <c r="AK4422" t="s">
        <v>7232</v>
      </c>
      <c r="AL4422">
        <v>281</v>
      </c>
    </row>
    <row r="4423" spans="1:38">
      <c r="A4423">
        <v>3281072</v>
      </c>
      <c r="B4423" t="s">
        <v>14211</v>
      </c>
      <c r="C4423" t="s">
        <v>19</v>
      </c>
      <c r="D4423" t="s">
        <v>143</v>
      </c>
      <c r="E4423">
        <v>2011</v>
      </c>
      <c r="F4423">
        <v>8</v>
      </c>
      <c r="G4423">
        <v>19</v>
      </c>
      <c r="H4423" t="s">
        <v>86</v>
      </c>
      <c r="I4423" t="s">
        <v>145</v>
      </c>
      <c r="J4423" t="s">
        <v>469</v>
      </c>
      <c r="K4423" t="s">
        <v>991</v>
      </c>
      <c r="L4423" t="s">
        <v>86</v>
      </c>
      <c r="M4423" t="s">
        <v>148</v>
      </c>
      <c r="N4423" s="50">
        <v>41051202</v>
      </c>
      <c r="O4423" s="51">
        <v>2328249</v>
      </c>
      <c r="P4423" t="s">
        <v>14212</v>
      </c>
      <c r="Q4423" t="s">
        <v>2741</v>
      </c>
      <c r="R4423" t="s">
        <v>625</v>
      </c>
      <c r="S4423" s="49" t="str">
        <f>CONCATENATE(Tabla_Datos[[#This Row],[Nombre_Cliente]]," ",Tabla_Datos[[#This Row],[ApellidoPaterno_Cliente]]," ",Tabla_Datos[[#This Row],[ApellidoMaterno_Cliente]])</f>
        <v>EDWIN CRISTOBAL SORIANO CASTILLO</v>
      </c>
      <c r="T4423" s="53">
        <f>DATE(Tabla_Datos[[#This Row],[tAnio]],Tabla_Datos[[#This Row],[tMes]],Tabla_Datos[[#This Row],[tDia]])</f>
        <v>40774</v>
      </c>
      <c r="U4423" s="53" t="str">
        <f>IF(Tabla_Datos[[#This Row],[cProvincia]]="LIMA","LIMA","PROVINCIA")</f>
        <v>PROVINCIA</v>
      </c>
      <c r="V4423" s="53" t="str">
        <f>MID(Tabla_Datos[[#This Row],[pTelefono]],1,SEARCH("-",Tabla_Datos[[#This Row],[pTelefono]],1)-1)</f>
        <v>43</v>
      </c>
      <c r="W4423" s="53" t="str">
        <f>MID(Tabla_Datos[[#This Row],[pTelefono]],SEARCH("-",Tabla_Datos[[#This Row],[pTelefono]],1)+1,LEN(Tabla_Datos[[#This Row],[pTelefono]]))</f>
        <v>943018766</v>
      </c>
      <c r="X4423" s="53" t="str">
        <f>CONCATENATE(Tabla_Datos[[#This Row],[TipUrb]]," ",Tabla_Datos[[#This Row],[Calle]]," ",Tabla_Datos[[#This Row],[NumCalle]])</f>
        <v>AH SAN MATIN MZ A LTE 35</v>
      </c>
      <c r="Y4423" t="s">
        <v>151</v>
      </c>
      <c r="Z4423" t="s">
        <v>152</v>
      </c>
      <c r="AA4423" t="s">
        <v>153</v>
      </c>
      <c r="AB4423" t="s">
        <v>95</v>
      </c>
      <c r="AC4423" t="s">
        <v>95</v>
      </c>
      <c r="AD4423" t="s">
        <v>96</v>
      </c>
      <c r="AE4423" t="s">
        <v>95</v>
      </c>
      <c r="AF4423" t="s">
        <v>95</v>
      </c>
      <c r="AG4423" s="51">
        <v>32975429</v>
      </c>
      <c r="AH4423" t="s">
        <v>95</v>
      </c>
      <c r="AI4423">
        <v>1</v>
      </c>
      <c r="AJ4423">
        <v>1</v>
      </c>
      <c r="AK4423" t="s">
        <v>14213</v>
      </c>
      <c r="AL4423">
        <v>35</v>
      </c>
    </row>
    <row r="4424" spans="1:38">
      <c r="A4424">
        <v>3281209</v>
      </c>
      <c r="B4424" t="s">
        <v>14214</v>
      </c>
      <c r="C4424" t="s">
        <v>19</v>
      </c>
      <c r="D4424" t="s">
        <v>85</v>
      </c>
      <c r="E4424">
        <v>2011</v>
      </c>
      <c r="F4424">
        <v>8</v>
      </c>
      <c r="G4424">
        <v>19</v>
      </c>
      <c r="H4424" t="s">
        <v>86</v>
      </c>
      <c r="I4424" t="s">
        <v>16</v>
      </c>
      <c r="J4424" t="s">
        <v>16</v>
      </c>
      <c r="K4424" t="s">
        <v>492</v>
      </c>
      <c r="L4424" t="s">
        <v>86</v>
      </c>
      <c r="M4424" t="s">
        <v>88</v>
      </c>
      <c r="N4424" s="50">
        <v>41687699</v>
      </c>
      <c r="O4424" s="51">
        <v>2328373</v>
      </c>
      <c r="P4424" t="s">
        <v>7908</v>
      </c>
      <c r="Q4424" t="s">
        <v>2018</v>
      </c>
      <c r="R4424" t="s">
        <v>14215</v>
      </c>
      <c r="S4424" s="49" t="str">
        <f>CONCATENATE(Tabla_Datos[[#This Row],[Nombre_Cliente]]," ",Tabla_Datos[[#This Row],[ApellidoPaterno_Cliente]]," ",Tabla_Datos[[#This Row],[ApellidoMaterno_Cliente]])</f>
        <v>SUSANA MARIA CARRILLO GERY</v>
      </c>
      <c r="T4424" s="53">
        <f>DATE(Tabla_Datos[[#This Row],[tAnio]],Tabla_Datos[[#This Row],[tMes]],Tabla_Datos[[#This Row],[tDia]])</f>
        <v>40774</v>
      </c>
      <c r="U4424" s="53" t="str">
        <f>IF(Tabla_Datos[[#This Row],[cProvincia]]="LIMA","LIMA","PROVINCIA")</f>
        <v>LIMA</v>
      </c>
      <c r="V4424" s="53" t="str">
        <f>MID(Tabla_Datos[[#This Row],[pTelefono]],1,SEARCH("-",Tabla_Datos[[#This Row],[pTelefono]],1)-1)</f>
        <v>1</v>
      </c>
      <c r="W4424" s="53" t="str">
        <f>MID(Tabla_Datos[[#This Row],[pTelefono]],SEARCH("-",Tabla_Datos[[#This Row],[pTelefono]],1)+1,LEN(Tabla_Datos[[#This Row],[pTelefono]]))</f>
        <v>992142990</v>
      </c>
      <c r="X4424" s="53" t="str">
        <f>CONCATENATE(Tabla_Datos[[#This Row],[TipUrb]]," ",Tabla_Datos[[#This Row],[Calle]]," ",Tabla_Datos[[#This Row],[NumCalle]])</f>
        <v xml:space="preserve">  CISNEROS 1320</v>
      </c>
      <c r="Y4424" t="s">
        <v>92</v>
      </c>
      <c r="Z4424" t="s">
        <v>196</v>
      </c>
      <c r="AA4424" t="s">
        <v>197</v>
      </c>
      <c r="AB4424" t="s">
        <v>95</v>
      </c>
      <c r="AC4424">
        <v>901</v>
      </c>
      <c r="AD4424" t="s">
        <v>95</v>
      </c>
      <c r="AE4424" t="s">
        <v>95</v>
      </c>
      <c r="AF4424" t="s">
        <v>95</v>
      </c>
      <c r="AG4424" s="51">
        <v>6474915</v>
      </c>
      <c r="AH4424" t="s">
        <v>95</v>
      </c>
      <c r="AI4424">
        <v>1</v>
      </c>
      <c r="AJ4424">
        <v>1</v>
      </c>
      <c r="AK4424" t="s">
        <v>2155</v>
      </c>
      <c r="AL4424">
        <v>1320</v>
      </c>
    </row>
    <row r="4425" spans="1:38">
      <c r="A4425">
        <v>3279892</v>
      </c>
      <c r="B4425" t="s">
        <v>14216</v>
      </c>
      <c r="C4425" t="s">
        <v>19</v>
      </c>
      <c r="D4425" t="s">
        <v>85</v>
      </c>
      <c r="E4425">
        <v>2011</v>
      </c>
      <c r="F4425">
        <v>8</v>
      </c>
      <c r="G4425">
        <v>19</v>
      </c>
      <c r="H4425" t="s">
        <v>86</v>
      </c>
      <c r="I4425" t="s">
        <v>241</v>
      </c>
      <c r="J4425" t="s">
        <v>242</v>
      </c>
      <c r="K4425" t="s">
        <v>242</v>
      </c>
      <c r="L4425" t="s">
        <v>86</v>
      </c>
      <c r="M4425" t="s">
        <v>148</v>
      </c>
      <c r="N4425" s="50">
        <v>43188972</v>
      </c>
      <c r="O4425" s="51">
        <v>2327603</v>
      </c>
      <c r="P4425" t="s">
        <v>14217</v>
      </c>
      <c r="Q4425" t="s">
        <v>2105</v>
      </c>
      <c r="R4425" t="s">
        <v>310</v>
      </c>
      <c r="S4425" s="49" t="str">
        <f>CONCATENATE(Tabla_Datos[[#This Row],[Nombre_Cliente]]," ",Tabla_Datos[[#This Row],[ApellidoPaterno_Cliente]]," ",Tabla_Datos[[#This Row],[ApellidoMaterno_Cliente]])</f>
        <v>MARINO SANTOS MORALES</v>
      </c>
      <c r="T4425" s="53">
        <f>DATE(Tabla_Datos[[#This Row],[tAnio]],Tabla_Datos[[#This Row],[tMes]],Tabla_Datos[[#This Row],[tDia]])</f>
        <v>40774</v>
      </c>
      <c r="U4425" s="53" t="str">
        <f>IF(Tabla_Datos[[#This Row],[cProvincia]]="LIMA","LIMA","PROVINCIA")</f>
        <v>PROVINCIA</v>
      </c>
      <c r="V4425" s="53" t="str">
        <f>MID(Tabla_Datos[[#This Row],[pTelefono]],1,SEARCH("-",Tabla_Datos[[#This Row],[pTelefono]],1)-1)</f>
        <v>44</v>
      </c>
      <c r="W4425" s="53" t="str">
        <f>MID(Tabla_Datos[[#This Row],[pTelefono]],SEARCH("-",Tabla_Datos[[#This Row],[pTelefono]],1)+1,LEN(Tabla_Datos[[#This Row],[pTelefono]]))</f>
        <v>949951215</v>
      </c>
      <c r="X4425" s="53" t="str">
        <f>CONCATENATE(Tabla_Datos[[#This Row],[TipUrb]]," ",Tabla_Datos[[#This Row],[Calle]]," ",Tabla_Datos[[#This Row],[NumCalle]])</f>
        <v>UR . 0</v>
      </c>
      <c r="Y4425" t="s">
        <v>246</v>
      </c>
      <c r="Z4425" t="s">
        <v>122</v>
      </c>
      <c r="AA4425" t="s">
        <v>123</v>
      </c>
      <c r="AB4425" t="s">
        <v>95</v>
      </c>
      <c r="AC4425" t="s">
        <v>95</v>
      </c>
      <c r="AD4425" t="s">
        <v>161</v>
      </c>
      <c r="AE4425">
        <v>58</v>
      </c>
      <c r="AF4425">
        <v>12</v>
      </c>
      <c r="AG4425" s="51">
        <v>18109749</v>
      </c>
      <c r="AH4425" t="s">
        <v>95</v>
      </c>
      <c r="AI4425">
        <v>1</v>
      </c>
      <c r="AJ4425">
        <v>1</v>
      </c>
      <c r="AK4425" t="s">
        <v>221</v>
      </c>
      <c r="AL4425">
        <v>0</v>
      </c>
    </row>
    <row r="4426" spans="1:38">
      <c r="A4426">
        <v>3281334</v>
      </c>
      <c r="B4426" t="s">
        <v>14218</v>
      </c>
      <c r="C4426" t="s">
        <v>20</v>
      </c>
      <c r="D4426" t="s">
        <v>85</v>
      </c>
      <c r="E4426">
        <v>2011</v>
      </c>
      <c r="F4426">
        <v>8</v>
      </c>
      <c r="G4426">
        <v>19</v>
      </c>
      <c r="H4426" t="s">
        <v>144</v>
      </c>
      <c r="I4426" t="s">
        <v>16</v>
      </c>
      <c r="J4426" t="s">
        <v>16</v>
      </c>
      <c r="K4426" t="s">
        <v>386</v>
      </c>
      <c r="L4426" t="s">
        <v>144</v>
      </c>
      <c r="M4426" t="s">
        <v>88</v>
      </c>
      <c r="N4426" s="50">
        <v>20000030</v>
      </c>
      <c r="O4426" s="51">
        <v>2328479</v>
      </c>
      <c r="P4426" t="s">
        <v>14219</v>
      </c>
      <c r="Q4426" t="s">
        <v>14220</v>
      </c>
      <c r="R4426" t="s">
        <v>451</v>
      </c>
      <c r="S4426" s="49" t="str">
        <f>CONCATENATE(Tabla_Datos[[#This Row],[Nombre_Cliente]]," ",Tabla_Datos[[#This Row],[ApellidoPaterno_Cliente]]," ",Tabla_Datos[[#This Row],[ApellidoMaterno_Cliente]])</f>
        <v>SARA CECILIA GALLENO FLORES</v>
      </c>
      <c r="T4426" s="53">
        <f>DATE(Tabla_Datos[[#This Row],[tAnio]],Tabla_Datos[[#This Row],[tMes]],Tabla_Datos[[#This Row],[tDia]])</f>
        <v>40774</v>
      </c>
      <c r="U4426" s="53" t="str">
        <f>IF(Tabla_Datos[[#This Row],[cProvincia]]="LIMA","LIMA","PROVINCIA")</f>
        <v>LIMA</v>
      </c>
      <c r="V4426" s="53" t="str">
        <f>MID(Tabla_Datos[[#This Row],[pTelefono]],1,SEARCH("-",Tabla_Datos[[#This Row],[pTelefono]],1)-1)</f>
        <v>1</v>
      </c>
      <c r="W4426" s="53" t="str">
        <f>MID(Tabla_Datos[[#This Row],[pTelefono]],SEARCH("-",Tabla_Datos[[#This Row],[pTelefono]],1)+1,LEN(Tabla_Datos[[#This Row],[pTelefono]]))</f>
        <v>989116251</v>
      </c>
      <c r="X4426" s="53" t="str">
        <f>CONCATENATE(Tabla_Datos[[#This Row],[TipUrb]]," ",Tabla_Datos[[#This Row],[Calle]]," ",Tabla_Datos[[#This Row],[NumCalle]])</f>
        <v>UR 1 1064</v>
      </c>
      <c r="Y4426" t="s">
        <v>92</v>
      </c>
      <c r="Z4426" t="s">
        <v>196</v>
      </c>
      <c r="AA4426" t="s">
        <v>197</v>
      </c>
      <c r="AB4426" t="s">
        <v>95</v>
      </c>
      <c r="AC4426">
        <v>303</v>
      </c>
      <c r="AD4426" t="s">
        <v>161</v>
      </c>
      <c r="AE4426" t="s">
        <v>95</v>
      </c>
      <c r="AF4426" t="s">
        <v>95</v>
      </c>
      <c r="AG4426" s="51">
        <v>25839385</v>
      </c>
      <c r="AH4426" t="s">
        <v>95</v>
      </c>
      <c r="AI4426">
        <v>1</v>
      </c>
      <c r="AJ4426">
        <v>1</v>
      </c>
      <c r="AK4426">
        <v>1</v>
      </c>
      <c r="AL4426">
        <v>1064</v>
      </c>
    </row>
    <row r="4427" spans="1:38">
      <c r="A4427">
        <v>3281663</v>
      </c>
      <c r="B4427" t="s">
        <v>14221</v>
      </c>
      <c r="C4427" t="s">
        <v>19</v>
      </c>
      <c r="D4427" t="s">
        <v>143</v>
      </c>
      <c r="E4427">
        <v>2011</v>
      </c>
      <c r="F4427">
        <v>8</v>
      </c>
      <c r="G4427">
        <v>19</v>
      </c>
      <c r="H4427" t="s">
        <v>86</v>
      </c>
      <c r="I4427" t="s">
        <v>241</v>
      </c>
      <c r="J4427" t="s">
        <v>242</v>
      </c>
      <c r="K4427" t="s">
        <v>937</v>
      </c>
      <c r="L4427" t="s">
        <v>86</v>
      </c>
      <c r="M4427" t="s">
        <v>148</v>
      </c>
      <c r="N4427" s="50">
        <v>42738700</v>
      </c>
      <c r="O4427" s="51">
        <v>2328730</v>
      </c>
      <c r="P4427" t="s">
        <v>6417</v>
      </c>
      <c r="Q4427" t="s">
        <v>3044</v>
      </c>
      <c r="R4427" t="s">
        <v>14222</v>
      </c>
      <c r="S4427" s="49" t="str">
        <f>CONCATENATE(Tabla_Datos[[#This Row],[Nombre_Cliente]]," ",Tabla_Datos[[#This Row],[ApellidoPaterno_Cliente]]," ",Tabla_Datos[[#This Row],[ApellidoMaterno_Cliente]])</f>
        <v>JULIO ENRIQUE QUEZADA CANCHACHI</v>
      </c>
      <c r="T4427" s="53">
        <f>DATE(Tabla_Datos[[#This Row],[tAnio]],Tabla_Datos[[#This Row],[tMes]],Tabla_Datos[[#This Row],[tDia]])</f>
        <v>40774</v>
      </c>
      <c r="U4427" s="53" t="str">
        <f>IF(Tabla_Datos[[#This Row],[cProvincia]]="LIMA","LIMA","PROVINCIA")</f>
        <v>PROVINCIA</v>
      </c>
      <c r="V4427" s="53" t="str">
        <f>MID(Tabla_Datos[[#This Row],[pTelefono]],1,SEARCH("-",Tabla_Datos[[#This Row],[pTelefono]],1)-1)</f>
        <v>44</v>
      </c>
      <c r="W4427" s="53" t="str">
        <f>MID(Tabla_Datos[[#This Row],[pTelefono]],SEARCH("-",Tabla_Datos[[#This Row],[pTelefono]],1)+1,LEN(Tabla_Datos[[#This Row],[pTelefono]]))</f>
        <v>949434166</v>
      </c>
      <c r="X4427" s="53" t="str">
        <f>CONCATENATE(Tabla_Datos[[#This Row],[TipUrb]]," ",Tabla_Datos[[#This Row],[Calle]]," ",Tabla_Datos[[#This Row],[NumCalle]])</f>
        <v xml:space="preserve">  SAN LUIS 760</v>
      </c>
      <c r="Y4427" t="s">
        <v>246</v>
      </c>
      <c r="Z4427" t="s">
        <v>152</v>
      </c>
      <c r="AA4427" t="s">
        <v>153</v>
      </c>
      <c r="AB4427" t="s">
        <v>95</v>
      </c>
      <c r="AC4427" t="s">
        <v>95</v>
      </c>
      <c r="AD4427" t="s">
        <v>95</v>
      </c>
      <c r="AE4427" t="s">
        <v>95</v>
      </c>
      <c r="AF4427" t="s">
        <v>95</v>
      </c>
      <c r="AG4427" s="51">
        <v>17956373</v>
      </c>
      <c r="AH4427" t="s">
        <v>95</v>
      </c>
      <c r="AI4427">
        <v>1</v>
      </c>
      <c r="AJ4427">
        <v>1</v>
      </c>
      <c r="AK4427" t="s">
        <v>680</v>
      </c>
      <c r="AL4427">
        <v>760</v>
      </c>
    </row>
    <row r="4428" spans="1:38">
      <c r="A4428">
        <v>3280834</v>
      </c>
      <c r="B4428" t="s">
        <v>14223</v>
      </c>
      <c r="C4428" t="s">
        <v>18</v>
      </c>
      <c r="D4428" t="s">
        <v>85</v>
      </c>
      <c r="E4428">
        <v>2011</v>
      </c>
      <c r="F4428">
        <v>8</v>
      </c>
      <c r="G4428">
        <v>19</v>
      </c>
      <c r="H4428" t="s">
        <v>86</v>
      </c>
      <c r="I4428" t="s">
        <v>16</v>
      </c>
      <c r="J4428" t="s">
        <v>16</v>
      </c>
      <c r="K4428" t="s">
        <v>496</v>
      </c>
      <c r="L4428" t="s">
        <v>86</v>
      </c>
      <c r="M4428" t="s">
        <v>88</v>
      </c>
      <c r="N4428" s="50">
        <v>7955009</v>
      </c>
      <c r="O4428" s="51">
        <v>2328028</v>
      </c>
      <c r="P4428" t="s">
        <v>14224</v>
      </c>
      <c r="Q4428" t="s">
        <v>14225</v>
      </c>
      <c r="R4428" t="s">
        <v>14226</v>
      </c>
      <c r="S4428" s="49" t="str">
        <f>CONCATENATE(Tabla_Datos[[#This Row],[Nombre_Cliente]]," ",Tabla_Datos[[#This Row],[ApellidoPaterno_Cliente]]," ",Tabla_Datos[[#This Row],[ApellidoMaterno_Cliente]])</f>
        <v xml:space="preserve">JULIA  SAUÑE PEDREGAL </v>
      </c>
      <c r="T4428" s="53">
        <f>DATE(Tabla_Datos[[#This Row],[tAnio]],Tabla_Datos[[#This Row],[tMes]],Tabla_Datos[[#This Row],[tDia]])</f>
        <v>40774</v>
      </c>
      <c r="U4428" s="53" t="str">
        <f>IF(Tabla_Datos[[#This Row],[cProvincia]]="LIMA","LIMA","PROVINCIA")</f>
        <v>LIMA</v>
      </c>
      <c r="V4428" s="53" t="str">
        <f>MID(Tabla_Datos[[#This Row],[pTelefono]],1,SEARCH("-",Tabla_Datos[[#This Row],[pTelefono]],1)-1)</f>
        <v>1</v>
      </c>
      <c r="W4428" s="53" t="str">
        <f>MID(Tabla_Datos[[#This Row],[pTelefono]],SEARCH("-",Tabla_Datos[[#This Row],[pTelefono]],1)+1,LEN(Tabla_Datos[[#This Row],[pTelefono]]))</f>
        <v>985707330</v>
      </c>
      <c r="X4428" s="53" t="str">
        <f>CONCATENATE(Tabla_Datos[[#This Row],[TipUrb]]," ",Tabla_Datos[[#This Row],[Calle]]," ",Tabla_Datos[[#This Row],[NumCalle]])</f>
        <v>UR   0</v>
      </c>
      <c r="Y4428" t="s">
        <v>92</v>
      </c>
      <c r="Z4428" t="s">
        <v>138</v>
      </c>
      <c r="AA4428" t="s">
        <v>139</v>
      </c>
      <c r="AB4428" t="s">
        <v>95</v>
      </c>
      <c r="AC4428" t="s">
        <v>95</v>
      </c>
      <c r="AD4428" t="s">
        <v>161</v>
      </c>
      <c r="AE4428" t="s">
        <v>353</v>
      </c>
      <c r="AF4428">
        <v>22</v>
      </c>
      <c r="AG4428" s="51">
        <v>44746017</v>
      </c>
      <c r="AI4428">
        <v>36</v>
      </c>
      <c r="AJ4428">
        <v>36</v>
      </c>
      <c r="AK4428" t="s">
        <v>95</v>
      </c>
      <c r="AL4428">
        <v>0</v>
      </c>
    </row>
    <row r="4429" spans="1:38">
      <c r="A4429">
        <v>3281930</v>
      </c>
      <c r="B4429" t="s">
        <v>14227</v>
      </c>
      <c r="C4429" t="s">
        <v>19</v>
      </c>
      <c r="D4429" t="s">
        <v>85</v>
      </c>
      <c r="E4429">
        <v>2011</v>
      </c>
      <c r="F4429">
        <v>8</v>
      </c>
      <c r="G4429">
        <v>19</v>
      </c>
      <c r="H4429" t="s">
        <v>86</v>
      </c>
      <c r="I4429" t="s">
        <v>16</v>
      </c>
      <c r="J4429" t="s">
        <v>16</v>
      </c>
      <c r="K4429" t="s">
        <v>277</v>
      </c>
      <c r="L4429" t="s">
        <v>86</v>
      </c>
      <c r="M4429" t="s">
        <v>88</v>
      </c>
      <c r="N4429" s="50">
        <v>40882825</v>
      </c>
      <c r="O4429" s="51">
        <v>2328956</v>
      </c>
      <c r="P4429" t="s">
        <v>14228</v>
      </c>
      <c r="Q4429" t="s">
        <v>2036</v>
      </c>
      <c r="R4429" t="s">
        <v>421</v>
      </c>
      <c r="S4429" s="49" t="str">
        <f>CONCATENATE(Tabla_Datos[[#This Row],[Nombre_Cliente]]," ",Tabla_Datos[[#This Row],[ApellidoPaterno_Cliente]]," ",Tabla_Datos[[#This Row],[ApellidoMaterno_Cliente]])</f>
        <v>LUIS RICHARD SILVA LOPEZ</v>
      </c>
      <c r="T4429" s="53">
        <f>DATE(Tabla_Datos[[#This Row],[tAnio]],Tabla_Datos[[#This Row],[tMes]],Tabla_Datos[[#This Row],[tDia]])</f>
        <v>40774</v>
      </c>
      <c r="U4429" s="53" t="str">
        <f>IF(Tabla_Datos[[#This Row],[cProvincia]]="LIMA","LIMA","PROVINCIA")</f>
        <v>LIMA</v>
      </c>
      <c r="V4429" s="53" t="str">
        <f>MID(Tabla_Datos[[#This Row],[pTelefono]],1,SEARCH("-",Tabla_Datos[[#This Row],[pTelefono]],1)-1)</f>
        <v>1</v>
      </c>
      <c r="W4429" s="53" t="str">
        <f>MID(Tabla_Datos[[#This Row],[pTelefono]],SEARCH("-",Tabla_Datos[[#This Row],[pTelefono]],1)+1,LEN(Tabla_Datos[[#This Row],[pTelefono]]))</f>
        <v>995704197</v>
      </c>
      <c r="X4429" s="53" t="str">
        <f>CONCATENATE(Tabla_Datos[[#This Row],[TipUrb]]," ",Tabla_Datos[[#This Row],[Calle]]," ",Tabla_Datos[[#This Row],[NumCalle]])</f>
        <v>UR MATARANI 204</v>
      </c>
      <c r="Y4429" t="s">
        <v>92</v>
      </c>
      <c r="Z4429" t="s">
        <v>122</v>
      </c>
      <c r="AA4429" t="s">
        <v>123</v>
      </c>
      <c r="AB4429">
        <v>5</v>
      </c>
      <c r="AC4429">
        <v>501</v>
      </c>
      <c r="AD4429" t="s">
        <v>161</v>
      </c>
      <c r="AE4429" t="s">
        <v>95</v>
      </c>
      <c r="AF4429" t="s">
        <v>95</v>
      </c>
      <c r="AG4429" s="51">
        <v>9641468</v>
      </c>
      <c r="AH4429" t="s">
        <v>95</v>
      </c>
      <c r="AI4429">
        <v>1</v>
      </c>
      <c r="AJ4429">
        <v>1</v>
      </c>
      <c r="AK4429" t="s">
        <v>14229</v>
      </c>
      <c r="AL4429">
        <v>204</v>
      </c>
    </row>
    <row r="4430" spans="1:38">
      <c r="A4430">
        <v>3281836</v>
      </c>
      <c r="B4430" t="s">
        <v>14230</v>
      </c>
      <c r="C4430" t="s">
        <v>19</v>
      </c>
      <c r="D4430" t="s">
        <v>85</v>
      </c>
      <c r="E4430">
        <v>2011</v>
      </c>
      <c r="F4430">
        <v>8</v>
      </c>
      <c r="G4430">
        <v>19</v>
      </c>
      <c r="H4430" t="s">
        <v>144</v>
      </c>
      <c r="I4430" t="s">
        <v>16</v>
      </c>
      <c r="J4430" t="s">
        <v>16</v>
      </c>
      <c r="K4430" t="s">
        <v>438</v>
      </c>
      <c r="L4430" t="s">
        <v>144</v>
      </c>
      <c r="M4430" t="s">
        <v>88</v>
      </c>
      <c r="N4430" s="50">
        <v>20000030</v>
      </c>
      <c r="O4430" s="51">
        <v>2328893</v>
      </c>
      <c r="P4430" t="s">
        <v>8673</v>
      </c>
      <c r="Q4430" t="s">
        <v>14231</v>
      </c>
      <c r="R4430" t="s">
        <v>900</v>
      </c>
      <c r="S4430" s="49" t="str">
        <f>CONCATENATE(Tabla_Datos[[#This Row],[Nombre_Cliente]]," ",Tabla_Datos[[#This Row],[ApellidoPaterno_Cliente]]," ",Tabla_Datos[[#This Row],[ApellidoMaterno_Cliente]])</f>
        <v>CONSUELO BALVIN RAMOS</v>
      </c>
      <c r="T4430" s="53">
        <f>DATE(Tabla_Datos[[#This Row],[tAnio]],Tabla_Datos[[#This Row],[tMes]],Tabla_Datos[[#This Row],[tDia]])</f>
        <v>40774</v>
      </c>
      <c r="U4430" s="53" t="str">
        <f>IF(Tabla_Datos[[#This Row],[cProvincia]]="LIMA","LIMA","PROVINCIA")</f>
        <v>LIMA</v>
      </c>
      <c r="V4430" s="53" t="str">
        <f>MID(Tabla_Datos[[#This Row],[pTelefono]],1,SEARCH("-",Tabla_Datos[[#This Row],[pTelefono]],1)-1)</f>
        <v>1</v>
      </c>
      <c r="W4430" s="53" t="str">
        <f>MID(Tabla_Datos[[#This Row],[pTelefono]],SEARCH("-",Tabla_Datos[[#This Row],[pTelefono]],1)+1,LEN(Tabla_Datos[[#This Row],[pTelefono]]))</f>
        <v>997406204</v>
      </c>
      <c r="X4430" s="53" t="str">
        <f>CONCATENATE(Tabla_Datos[[#This Row],[TipUrb]]," ",Tabla_Datos[[#This Row],[Calle]]," ",Tabla_Datos[[#This Row],[NumCalle]])</f>
        <v>UR . 0</v>
      </c>
      <c r="Y4430" t="s">
        <v>92</v>
      </c>
      <c r="Z4430" t="s">
        <v>196</v>
      </c>
      <c r="AA4430" t="s">
        <v>197</v>
      </c>
      <c r="AB4430" t="s">
        <v>95</v>
      </c>
      <c r="AC4430" t="s">
        <v>95</v>
      </c>
      <c r="AD4430" t="s">
        <v>161</v>
      </c>
      <c r="AE4430" t="s">
        <v>3069</v>
      </c>
      <c r="AF4430">
        <v>38</v>
      </c>
      <c r="AG4430" s="51">
        <v>8499923</v>
      </c>
      <c r="AH4430" t="s">
        <v>95</v>
      </c>
      <c r="AI4430">
        <v>1</v>
      </c>
      <c r="AJ4430">
        <v>1</v>
      </c>
      <c r="AK4430" t="s">
        <v>221</v>
      </c>
      <c r="AL4430">
        <v>0</v>
      </c>
    </row>
    <row r="4431" spans="1:38">
      <c r="A4431">
        <v>3280829</v>
      </c>
      <c r="B4431" t="s">
        <v>14232</v>
      </c>
      <c r="C4431" t="s">
        <v>19</v>
      </c>
      <c r="D4431" t="s">
        <v>143</v>
      </c>
      <c r="E4431">
        <v>2011</v>
      </c>
      <c r="F4431">
        <v>8</v>
      </c>
      <c r="G4431">
        <v>19</v>
      </c>
      <c r="H4431" t="s">
        <v>144</v>
      </c>
      <c r="I4431" t="s">
        <v>132</v>
      </c>
      <c r="J4431" t="s">
        <v>132</v>
      </c>
      <c r="K4431" t="s">
        <v>9703</v>
      </c>
      <c r="L4431" t="s">
        <v>86</v>
      </c>
      <c r="M4431" t="s">
        <v>133</v>
      </c>
      <c r="N4431" s="50">
        <v>3693653</v>
      </c>
      <c r="O4431" s="51">
        <v>2328034</v>
      </c>
      <c r="P4431" t="s">
        <v>14233</v>
      </c>
      <c r="Q4431" t="s">
        <v>3763</v>
      </c>
      <c r="R4431" t="s">
        <v>14234</v>
      </c>
      <c r="S4431" s="49" t="str">
        <f>CONCATENATE(Tabla_Datos[[#This Row],[Nombre_Cliente]]," ",Tabla_Datos[[#This Row],[ApellidoPaterno_Cliente]]," ",Tabla_Datos[[#This Row],[ApellidoMaterno_Cliente]])</f>
        <v>ROUSANA OBDULIA BAZAN DE HERRADA</v>
      </c>
      <c r="T4431" s="53">
        <f>DATE(Tabla_Datos[[#This Row],[tAnio]],Tabla_Datos[[#This Row],[tMes]],Tabla_Datos[[#This Row],[tDia]])</f>
        <v>40774</v>
      </c>
      <c r="U4431" s="53" t="str">
        <f>IF(Tabla_Datos[[#This Row],[cProvincia]]="LIMA","LIMA","PROVINCIA")</f>
        <v>PROVINCIA</v>
      </c>
      <c r="V4431" s="53" t="str">
        <f>MID(Tabla_Datos[[#This Row],[pTelefono]],1,SEARCH("-",Tabla_Datos[[#This Row],[pTelefono]],1)-1)</f>
        <v>73</v>
      </c>
      <c r="W4431" s="53" t="str">
        <f>MID(Tabla_Datos[[#This Row],[pTelefono]],SEARCH("-",Tabla_Datos[[#This Row],[pTelefono]],1)+1,LEN(Tabla_Datos[[#This Row],[pTelefono]]))</f>
        <v>968028099</v>
      </c>
      <c r="X4431" s="53" t="str">
        <f>CONCATENATE(Tabla_Datos[[#This Row],[TipUrb]]," ",Tabla_Datos[[#This Row],[Calle]]," ",Tabla_Datos[[#This Row],[NumCalle]])</f>
        <v xml:space="preserve">  PIURA  CATACAOS 1000</v>
      </c>
      <c r="Y4431" t="s">
        <v>137</v>
      </c>
      <c r="Z4431" t="s">
        <v>152</v>
      </c>
      <c r="AA4431" t="s">
        <v>153</v>
      </c>
      <c r="AB4431" t="s">
        <v>95</v>
      </c>
      <c r="AC4431" t="s">
        <v>95</v>
      </c>
      <c r="AD4431" t="s">
        <v>95</v>
      </c>
      <c r="AE4431" t="s">
        <v>95</v>
      </c>
      <c r="AF4431" t="s">
        <v>95</v>
      </c>
      <c r="AG4431" s="51">
        <v>2897860</v>
      </c>
      <c r="AH4431" t="s">
        <v>95</v>
      </c>
      <c r="AI4431">
        <v>1</v>
      </c>
      <c r="AJ4431">
        <v>1</v>
      </c>
      <c r="AK4431" t="s">
        <v>14235</v>
      </c>
      <c r="AL4431">
        <v>1000</v>
      </c>
    </row>
    <row r="4432" spans="1:38">
      <c r="A4432">
        <v>3282692</v>
      </c>
      <c r="B4432" t="s">
        <v>14236</v>
      </c>
      <c r="C4432" t="s">
        <v>20</v>
      </c>
      <c r="D4432" t="s">
        <v>85</v>
      </c>
      <c r="E4432">
        <v>2011</v>
      </c>
      <c r="F4432">
        <v>8</v>
      </c>
      <c r="G4432">
        <v>19</v>
      </c>
      <c r="H4432" t="s">
        <v>86</v>
      </c>
      <c r="I4432" t="s">
        <v>16</v>
      </c>
      <c r="J4432" t="s">
        <v>16</v>
      </c>
      <c r="K4432" t="s">
        <v>171</v>
      </c>
      <c r="L4432" t="s">
        <v>86</v>
      </c>
      <c r="M4432" t="s">
        <v>88</v>
      </c>
      <c r="N4432" s="50">
        <v>20000021</v>
      </c>
      <c r="O4432" s="51">
        <v>2329440</v>
      </c>
      <c r="P4432" t="s">
        <v>8870</v>
      </c>
      <c r="Q4432" t="s">
        <v>1539</v>
      </c>
      <c r="R4432" t="s">
        <v>250</v>
      </c>
      <c r="S4432" s="49" t="str">
        <f>CONCATENATE(Tabla_Datos[[#This Row],[Nombre_Cliente]]," ",Tabla_Datos[[#This Row],[ApellidoPaterno_Cliente]]," ",Tabla_Datos[[#This Row],[ApellidoMaterno_Cliente]])</f>
        <v>OSCAR ALBERTO FARRO ESPINOZA</v>
      </c>
      <c r="T4432" s="53">
        <f>DATE(Tabla_Datos[[#This Row],[tAnio]],Tabla_Datos[[#This Row],[tMes]],Tabla_Datos[[#This Row],[tDia]])</f>
        <v>40774</v>
      </c>
      <c r="U4432" s="53" t="str">
        <f>IF(Tabla_Datos[[#This Row],[cProvincia]]="LIMA","LIMA","PROVINCIA")</f>
        <v>LIMA</v>
      </c>
      <c r="V4432" s="53" t="str">
        <f>MID(Tabla_Datos[[#This Row],[pTelefono]],1,SEARCH("-",Tabla_Datos[[#This Row],[pTelefono]],1)-1)</f>
        <v>1</v>
      </c>
      <c r="W4432" s="53" t="str">
        <f>MID(Tabla_Datos[[#This Row],[pTelefono]],SEARCH("-",Tabla_Datos[[#This Row],[pTelefono]],1)+1,LEN(Tabla_Datos[[#This Row],[pTelefono]]))</f>
        <v>992246105</v>
      </c>
      <c r="X4432" s="53" t="str">
        <f>CONCATENATE(Tabla_Datos[[#This Row],[TipUrb]]," ",Tabla_Datos[[#This Row],[Calle]]," ",Tabla_Datos[[#This Row],[NumCalle]])</f>
        <v>UR FUENTE JUAN 442</v>
      </c>
      <c r="Y4432" t="s">
        <v>92</v>
      </c>
      <c r="Z4432" t="s">
        <v>122</v>
      </c>
      <c r="AA4432" t="s">
        <v>123</v>
      </c>
      <c r="AB4432">
        <v>3</v>
      </c>
      <c r="AC4432" t="s">
        <v>95</v>
      </c>
      <c r="AD4432" t="s">
        <v>161</v>
      </c>
      <c r="AE4432" t="s">
        <v>3250</v>
      </c>
      <c r="AF4432">
        <v>5</v>
      </c>
      <c r="AG4432" s="51">
        <v>15680148</v>
      </c>
      <c r="AH4432" t="s">
        <v>95</v>
      </c>
      <c r="AI4432">
        <v>1</v>
      </c>
      <c r="AJ4432">
        <v>1</v>
      </c>
      <c r="AK4432" t="s">
        <v>14237</v>
      </c>
      <c r="AL4432">
        <v>442</v>
      </c>
    </row>
    <row r="4433" spans="1:38">
      <c r="A4433">
        <v>3283906</v>
      </c>
      <c r="B4433" t="s">
        <v>14238</v>
      </c>
      <c r="C4433" t="s">
        <v>18</v>
      </c>
      <c r="D4433" t="s">
        <v>85</v>
      </c>
      <c r="E4433">
        <v>2011</v>
      </c>
      <c r="F4433">
        <v>8</v>
      </c>
      <c r="G4433">
        <v>19</v>
      </c>
      <c r="H4433" t="s">
        <v>86</v>
      </c>
      <c r="I4433" t="s">
        <v>16</v>
      </c>
      <c r="J4433" t="s">
        <v>16</v>
      </c>
      <c r="K4433" t="s">
        <v>16</v>
      </c>
      <c r="L4433" t="s">
        <v>86</v>
      </c>
      <c r="M4433" t="s">
        <v>88</v>
      </c>
      <c r="N4433" s="50">
        <v>46481586</v>
      </c>
      <c r="O4433" s="51">
        <v>2328610</v>
      </c>
      <c r="P4433" t="s">
        <v>14239</v>
      </c>
      <c r="Q4433" t="s">
        <v>960</v>
      </c>
      <c r="R4433" t="s">
        <v>14240</v>
      </c>
      <c r="S4433" s="49" t="str">
        <f>CONCATENATE(Tabla_Datos[[#This Row],[Nombre_Cliente]]," ",Tabla_Datos[[#This Row],[ApellidoPaterno_Cliente]]," ",Tabla_Datos[[#This Row],[ApellidoMaterno_Cliente]])</f>
        <v xml:space="preserve">LILIANA CARMINA  SILVA  SIQUEN </v>
      </c>
      <c r="T4433" s="53">
        <f>DATE(Tabla_Datos[[#This Row],[tAnio]],Tabla_Datos[[#This Row],[tMes]],Tabla_Datos[[#This Row],[tDia]])</f>
        <v>40774</v>
      </c>
      <c r="U4433" s="53" t="str">
        <f>IF(Tabla_Datos[[#This Row],[cProvincia]]="LIMA","LIMA","PROVINCIA")</f>
        <v>LIMA</v>
      </c>
      <c r="V4433" s="53" t="str">
        <f>MID(Tabla_Datos[[#This Row],[pTelefono]],1,SEARCH("-",Tabla_Datos[[#This Row],[pTelefono]],1)-1)</f>
        <v>1</v>
      </c>
      <c r="W4433" s="53" t="str">
        <f>MID(Tabla_Datos[[#This Row],[pTelefono]],SEARCH("-",Tabla_Datos[[#This Row],[pTelefono]],1)+1,LEN(Tabla_Datos[[#This Row],[pTelefono]]))</f>
        <v>994452006</v>
      </c>
      <c r="X4433" s="53" t="str">
        <f>CONCATENATE(Tabla_Datos[[#This Row],[TipUrb]]," ",Tabla_Datos[[#This Row],[Calle]]," ",Tabla_Datos[[#This Row],[NumCalle]])</f>
        <v xml:space="preserve">  AZANGARO 228</v>
      </c>
      <c r="Y4433" t="s">
        <v>92</v>
      </c>
      <c r="Z4433" t="s">
        <v>93</v>
      </c>
      <c r="AA4433" t="s">
        <v>94</v>
      </c>
      <c r="AB4433" t="s">
        <v>95</v>
      </c>
      <c r="AC4433">
        <v>22</v>
      </c>
      <c r="AD4433" t="s">
        <v>95</v>
      </c>
      <c r="AE4433" t="s">
        <v>95</v>
      </c>
      <c r="AG4433" s="51">
        <v>40132337</v>
      </c>
      <c r="AI4433">
        <v>26</v>
      </c>
      <c r="AJ4433">
        <v>26</v>
      </c>
      <c r="AK4433" t="s">
        <v>9701</v>
      </c>
      <c r="AL4433">
        <v>228</v>
      </c>
    </row>
    <row r="4434" spans="1:38">
      <c r="A4434">
        <v>3280950</v>
      </c>
      <c r="B4434" t="s">
        <v>14241</v>
      </c>
      <c r="C4434" t="s">
        <v>20</v>
      </c>
      <c r="D4434" t="s">
        <v>143</v>
      </c>
      <c r="E4434">
        <v>2011</v>
      </c>
      <c r="F4434">
        <v>8</v>
      </c>
      <c r="G4434">
        <v>19</v>
      </c>
      <c r="H4434" t="s">
        <v>86</v>
      </c>
      <c r="I4434" t="s">
        <v>300</v>
      </c>
      <c r="J4434" t="s">
        <v>535</v>
      </c>
      <c r="K4434" t="s">
        <v>1010</v>
      </c>
      <c r="L4434" t="s">
        <v>86</v>
      </c>
      <c r="M4434" t="s">
        <v>148</v>
      </c>
      <c r="N4434" s="50">
        <v>45866691</v>
      </c>
      <c r="O4434" s="51">
        <v>2328150</v>
      </c>
      <c r="P4434" t="s">
        <v>14242</v>
      </c>
      <c r="Q4434" t="s">
        <v>1211</v>
      </c>
      <c r="R4434" t="s">
        <v>14243</v>
      </c>
      <c r="S4434" s="49" t="str">
        <f>CONCATENATE(Tabla_Datos[[#This Row],[Nombre_Cliente]]," ",Tabla_Datos[[#This Row],[ApellidoPaterno_Cliente]]," ",Tabla_Datos[[#This Row],[ApellidoMaterno_Cliente]])</f>
        <v>JULIANA NAVARRO SAQUIRAY</v>
      </c>
      <c r="T4434" s="53">
        <f>DATE(Tabla_Datos[[#This Row],[tAnio]],Tabla_Datos[[#This Row],[tMes]],Tabla_Datos[[#This Row],[tDia]])</f>
        <v>40774</v>
      </c>
      <c r="U4434" s="53" t="str">
        <f>IF(Tabla_Datos[[#This Row],[cProvincia]]="LIMA","LIMA","PROVINCIA")</f>
        <v>PROVINCIA</v>
      </c>
      <c r="V4434" s="53" t="str">
        <f>MID(Tabla_Datos[[#This Row],[pTelefono]],1,SEARCH("-",Tabla_Datos[[#This Row],[pTelefono]],1)-1)</f>
        <v>65</v>
      </c>
      <c r="W4434" s="53" t="str">
        <f>MID(Tabla_Datos[[#This Row],[pTelefono]],SEARCH("-",Tabla_Datos[[#This Row],[pTelefono]],1)+1,LEN(Tabla_Datos[[#This Row],[pTelefono]]))</f>
        <v>965776340</v>
      </c>
      <c r="X4434" s="53" t="str">
        <f>CONCATENATE(Tabla_Datos[[#This Row],[TipUrb]]," ",Tabla_Datos[[#This Row],[Calle]]," ",Tabla_Datos[[#This Row],[NumCalle]])</f>
        <v>- INDEPENDENCIA MZ A LOTE 55 0</v>
      </c>
      <c r="Y4434" t="s">
        <v>305</v>
      </c>
      <c r="Z4434" t="s">
        <v>152</v>
      </c>
      <c r="AA4434" t="s">
        <v>153</v>
      </c>
      <c r="AB4434" t="s">
        <v>95</v>
      </c>
      <c r="AC4434" t="s">
        <v>95</v>
      </c>
      <c r="AD4434" t="s">
        <v>109</v>
      </c>
      <c r="AE4434" t="s">
        <v>95</v>
      </c>
      <c r="AF4434" t="s">
        <v>95</v>
      </c>
      <c r="AG4434" s="51">
        <v>40307225</v>
      </c>
      <c r="AH4434" t="s">
        <v>95</v>
      </c>
      <c r="AI4434">
        <v>1</v>
      </c>
      <c r="AJ4434">
        <v>1</v>
      </c>
      <c r="AK4434" t="s">
        <v>14244</v>
      </c>
      <c r="AL4434">
        <v>0</v>
      </c>
    </row>
    <row r="4435" spans="1:38">
      <c r="A4435">
        <v>3281039</v>
      </c>
      <c r="B4435" t="s">
        <v>14245</v>
      </c>
      <c r="C4435" t="s">
        <v>20</v>
      </c>
      <c r="D4435" t="s">
        <v>143</v>
      </c>
      <c r="E4435">
        <v>2011</v>
      </c>
      <c r="F4435">
        <v>8</v>
      </c>
      <c r="G4435">
        <v>19</v>
      </c>
      <c r="H4435" t="s">
        <v>86</v>
      </c>
      <c r="I4435" t="s">
        <v>202</v>
      </c>
      <c r="J4435" t="s">
        <v>203</v>
      </c>
      <c r="K4435" t="s">
        <v>177</v>
      </c>
      <c r="L4435" t="s">
        <v>86</v>
      </c>
      <c r="M4435" t="s">
        <v>133</v>
      </c>
      <c r="N4435" s="50">
        <v>46676275</v>
      </c>
      <c r="O4435" s="51">
        <v>2328221</v>
      </c>
      <c r="P4435" t="s">
        <v>14246</v>
      </c>
      <c r="Q4435" t="s">
        <v>550</v>
      </c>
      <c r="R4435" t="s">
        <v>370</v>
      </c>
      <c r="S4435" s="49" t="str">
        <f>CONCATENATE(Tabla_Datos[[#This Row],[Nombre_Cliente]]," ",Tabla_Datos[[#This Row],[ApellidoPaterno_Cliente]]," ",Tabla_Datos[[#This Row],[ApellidoMaterno_Cliente]])</f>
        <v>ODILA MENDOZA TORRES</v>
      </c>
      <c r="T4435" s="53">
        <f>DATE(Tabla_Datos[[#This Row],[tAnio]],Tabla_Datos[[#This Row],[tMes]],Tabla_Datos[[#This Row],[tDia]])</f>
        <v>40774</v>
      </c>
      <c r="U4435" s="53" t="str">
        <f>IF(Tabla_Datos[[#This Row],[cProvincia]]="LIMA","LIMA","PROVINCIA")</f>
        <v>PROVINCIA</v>
      </c>
      <c r="V4435" s="53" t="str">
        <f>MID(Tabla_Datos[[#This Row],[pTelefono]],1,SEARCH("-",Tabla_Datos[[#This Row],[pTelefono]],1)-1)</f>
        <v>74</v>
      </c>
      <c r="W4435" s="53" t="str">
        <f>MID(Tabla_Datos[[#This Row],[pTelefono]],SEARCH("-",Tabla_Datos[[#This Row],[pTelefono]],1)+1,LEN(Tabla_Datos[[#This Row],[pTelefono]]))</f>
        <v>979832999</v>
      </c>
      <c r="X4435" s="53" t="str">
        <f>CONCATENATE(Tabla_Datos[[#This Row],[TipUrb]]," ",Tabla_Datos[[#This Row],[Calle]]," ",Tabla_Datos[[#This Row],[NumCalle]])</f>
        <v>- YAHUARHUACA 601</v>
      </c>
      <c r="Y4435" t="s">
        <v>208</v>
      </c>
      <c r="Z4435" t="s">
        <v>152</v>
      </c>
      <c r="AA4435" t="s">
        <v>153</v>
      </c>
      <c r="AB4435" t="s">
        <v>95</v>
      </c>
      <c r="AC4435" t="s">
        <v>95</v>
      </c>
      <c r="AD4435" t="s">
        <v>109</v>
      </c>
      <c r="AE4435" t="s">
        <v>95</v>
      </c>
      <c r="AF4435" t="s">
        <v>95</v>
      </c>
      <c r="AG4435" s="51">
        <v>44267867</v>
      </c>
      <c r="AH4435" t="s">
        <v>95</v>
      </c>
      <c r="AI4435">
        <v>1</v>
      </c>
      <c r="AJ4435">
        <v>1</v>
      </c>
      <c r="AK4435" t="s">
        <v>14247</v>
      </c>
      <c r="AL4435">
        <v>601</v>
      </c>
    </row>
    <row r="4436" spans="1:38">
      <c r="A4436">
        <v>3281197</v>
      </c>
      <c r="B4436" t="s">
        <v>14248</v>
      </c>
      <c r="C4436" t="s">
        <v>19</v>
      </c>
      <c r="D4436" t="s">
        <v>85</v>
      </c>
      <c r="E4436">
        <v>2011</v>
      </c>
      <c r="F4436">
        <v>8</v>
      </c>
      <c r="G4436">
        <v>19</v>
      </c>
      <c r="H4436" t="s">
        <v>144</v>
      </c>
      <c r="I4436" t="s">
        <v>16</v>
      </c>
      <c r="J4436" t="s">
        <v>16</v>
      </c>
      <c r="K4436" t="s">
        <v>308</v>
      </c>
      <c r="L4436" t="s">
        <v>144</v>
      </c>
      <c r="M4436" t="s">
        <v>88</v>
      </c>
      <c r="O4436" s="51">
        <v>2328363</v>
      </c>
      <c r="P4436" t="s">
        <v>14249</v>
      </c>
      <c r="Q4436" t="s">
        <v>629</v>
      </c>
      <c r="R4436" t="s">
        <v>1474</v>
      </c>
      <c r="S4436" s="49" t="str">
        <f>CONCATENATE(Tabla_Datos[[#This Row],[Nombre_Cliente]]," ",Tabla_Datos[[#This Row],[ApellidoPaterno_Cliente]]," ",Tabla_Datos[[#This Row],[ApellidoMaterno_Cliente]])</f>
        <v>LUIS JESUS HERRERA ZUÑIGA</v>
      </c>
      <c r="T4436" s="53">
        <f>DATE(Tabla_Datos[[#This Row],[tAnio]],Tabla_Datos[[#This Row],[tMes]],Tabla_Datos[[#This Row],[tDia]])</f>
        <v>40774</v>
      </c>
      <c r="U4436" s="53" t="str">
        <f>IF(Tabla_Datos[[#This Row],[cProvincia]]="LIMA","LIMA","PROVINCIA")</f>
        <v>LIMA</v>
      </c>
      <c r="V4436" s="53" t="str">
        <f>MID(Tabla_Datos[[#This Row],[pTelefono]],1,SEARCH("-",Tabla_Datos[[#This Row],[pTelefono]],1)-1)</f>
        <v>1</v>
      </c>
      <c r="W4436" s="53" t="str">
        <f>MID(Tabla_Datos[[#This Row],[pTelefono]],SEARCH("-",Tabla_Datos[[#This Row],[pTelefono]],1)+1,LEN(Tabla_Datos[[#This Row],[pTelefono]]))</f>
        <v>993449436</v>
      </c>
      <c r="X4436" s="53" t="str">
        <f>CONCATENATE(Tabla_Datos[[#This Row],[TipUrb]]," ",Tabla_Datos[[#This Row],[Calle]]," ",Tabla_Datos[[#This Row],[NumCalle]])</f>
        <v>UR SAN CRISTOBAL 279</v>
      </c>
      <c r="Y4436" t="s">
        <v>92</v>
      </c>
      <c r="Z4436" t="s">
        <v>122</v>
      </c>
      <c r="AA4436" t="s">
        <v>123</v>
      </c>
      <c r="AB4436" t="s">
        <v>95</v>
      </c>
      <c r="AC4436" t="s">
        <v>95</v>
      </c>
      <c r="AD4436" t="s">
        <v>161</v>
      </c>
      <c r="AE4436" t="s">
        <v>95</v>
      </c>
      <c r="AF4436" t="s">
        <v>95</v>
      </c>
      <c r="AG4436" s="51" t="s">
        <v>95</v>
      </c>
      <c r="AH4436">
        <v>1072281302</v>
      </c>
      <c r="AI4436">
        <v>1</v>
      </c>
      <c r="AJ4436">
        <v>1</v>
      </c>
      <c r="AK4436" t="s">
        <v>3513</v>
      </c>
      <c r="AL4436">
        <v>279</v>
      </c>
    </row>
    <row r="4437" spans="1:38">
      <c r="A4437">
        <v>3285067</v>
      </c>
      <c r="B4437" t="s">
        <v>14250</v>
      </c>
      <c r="C4437" t="s">
        <v>18</v>
      </c>
      <c r="D4437" t="s">
        <v>85</v>
      </c>
      <c r="E4437">
        <v>2011</v>
      </c>
      <c r="F4437">
        <v>8</v>
      </c>
      <c r="G4437">
        <v>19</v>
      </c>
      <c r="H4437" t="s">
        <v>86</v>
      </c>
      <c r="I4437" t="s">
        <v>16</v>
      </c>
      <c r="J4437" t="s">
        <v>16</v>
      </c>
      <c r="K4437" t="s">
        <v>277</v>
      </c>
      <c r="L4437" t="s">
        <v>86</v>
      </c>
      <c r="M4437" t="s">
        <v>88</v>
      </c>
      <c r="N4437" s="50">
        <v>99999999</v>
      </c>
      <c r="O4437" s="51">
        <v>2329279</v>
      </c>
      <c r="P4437" t="s">
        <v>14251</v>
      </c>
      <c r="Q4437" t="s">
        <v>14252</v>
      </c>
      <c r="R4437" t="s">
        <v>326</v>
      </c>
      <c r="S4437" s="49" t="str">
        <f>CONCATENATE(Tabla_Datos[[#This Row],[Nombre_Cliente]]," ",Tabla_Datos[[#This Row],[ApellidoPaterno_Cliente]]," ",Tabla_Datos[[#This Row],[ApellidoMaterno_Cliente]])</f>
        <v>PAULINA DACHSEL  HERNANDEZ</v>
      </c>
      <c r="T4437" s="53">
        <f>DATE(Tabla_Datos[[#This Row],[tAnio]],Tabla_Datos[[#This Row],[tMes]],Tabla_Datos[[#This Row],[tDia]])</f>
        <v>40774</v>
      </c>
      <c r="U4437" s="53" t="str">
        <f>IF(Tabla_Datos[[#This Row],[cProvincia]]="LIMA","LIMA","PROVINCIA")</f>
        <v>LIMA</v>
      </c>
      <c r="V4437" s="53" t="str">
        <f>MID(Tabla_Datos[[#This Row],[pTelefono]],1,SEARCH("-",Tabla_Datos[[#This Row],[pTelefono]],1)-1)</f>
        <v>1</v>
      </c>
      <c r="W4437" s="53" t="str">
        <f>MID(Tabla_Datos[[#This Row],[pTelefono]],SEARCH("-",Tabla_Datos[[#This Row],[pTelefono]],1)+1,LEN(Tabla_Datos[[#This Row],[pTelefono]]))</f>
        <v>995038348</v>
      </c>
      <c r="X4437" s="53" t="str">
        <f>CONCATENATE(Tabla_Datos[[#This Row],[TipUrb]]," ",Tabla_Datos[[#This Row],[Calle]]," ",Tabla_Datos[[#This Row],[NumCalle]])</f>
        <v>UR JORGE CHAVEZ 287</v>
      </c>
      <c r="Y4437" t="s">
        <v>92</v>
      </c>
      <c r="Z4437" t="s">
        <v>93</v>
      </c>
      <c r="AA4437" t="s">
        <v>94</v>
      </c>
      <c r="AB4437" t="s">
        <v>95</v>
      </c>
      <c r="AC4437">
        <v>103</v>
      </c>
      <c r="AD4437" t="s">
        <v>161</v>
      </c>
      <c r="AE4437" t="s">
        <v>95</v>
      </c>
      <c r="AG4437" s="51">
        <v>7579211</v>
      </c>
      <c r="AI4437">
        <v>26</v>
      </c>
      <c r="AJ4437">
        <v>26</v>
      </c>
      <c r="AK4437" t="s">
        <v>4791</v>
      </c>
      <c r="AL4437">
        <v>287</v>
      </c>
    </row>
    <row r="4438" spans="1:38">
      <c r="A4438">
        <v>3282610</v>
      </c>
      <c r="B4438" t="s">
        <v>14253</v>
      </c>
      <c r="C4438" t="s">
        <v>19</v>
      </c>
      <c r="D4438" t="s">
        <v>85</v>
      </c>
      <c r="E4438">
        <v>2011</v>
      </c>
      <c r="F4438">
        <v>8</v>
      </c>
      <c r="G4438">
        <v>19</v>
      </c>
      <c r="H4438" t="s">
        <v>86</v>
      </c>
      <c r="I4438" t="s">
        <v>16</v>
      </c>
      <c r="J4438" t="s">
        <v>16</v>
      </c>
      <c r="K4438" t="s">
        <v>230</v>
      </c>
      <c r="L4438" t="s">
        <v>86</v>
      </c>
      <c r="M4438" t="s">
        <v>88</v>
      </c>
      <c r="N4438" s="50">
        <v>40792227</v>
      </c>
      <c r="O4438" s="51">
        <v>2329381</v>
      </c>
      <c r="P4438" t="s">
        <v>14254</v>
      </c>
      <c r="Q4438" t="s">
        <v>1211</v>
      </c>
      <c r="R4438" t="s">
        <v>922</v>
      </c>
      <c r="S4438" s="49" t="str">
        <f>CONCATENATE(Tabla_Datos[[#This Row],[Nombre_Cliente]]," ",Tabla_Datos[[#This Row],[ApellidoPaterno_Cliente]]," ",Tabla_Datos[[#This Row],[ApellidoMaterno_Cliente]])</f>
        <v>JENNY ANDREA NAVARRO IMAN</v>
      </c>
      <c r="T4438" s="53">
        <f>DATE(Tabla_Datos[[#This Row],[tAnio]],Tabla_Datos[[#This Row],[tMes]],Tabla_Datos[[#This Row],[tDia]])</f>
        <v>40774</v>
      </c>
      <c r="U4438" s="53" t="str">
        <f>IF(Tabla_Datos[[#This Row],[cProvincia]]="LIMA","LIMA","PROVINCIA")</f>
        <v>LIMA</v>
      </c>
      <c r="V4438" s="53" t="str">
        <f>MID(Tabla_Datos[[#This Row],[pTelefono]],1,SEARCH("-",Tabla_Datos[[#This Row],[pTelefono]],1)-1)</f>
        <v>1</v>
      </c>
      <c r="W4438" s="53" t="str">
        <f>MID(Tabla_Datos[[#This Row],[pTelefono]],SEARCH("-",Tabla_Datos[[#This Row],[pTelefono]],1)+1,LEN(Tabla_Datos[[#This Row],[pTelefono]]))</f>
        <v>975229478</v>
      </c>
      <c r="X4438" s="53" t="str">
        <f>CONCATENATE(Tabla_Datos[[#This Row],[TipUrb]]," ",Tabla_Datos[[#This Row],[Calle]]," ",Tabla_Datos[[#This Row],[NumCalle]])</f>
        <v>AH . 0</v>
      </c>
      <c r="Y4438" t="s">
        <v>92</v>
      </c>
      <c r="Z4438" t="s">
        <v>122</v>
      </c>
      <c r="AA4438" t="s">
        <v>123</v>
      </c>
      <c r="AB4438" t="s">
        <v>95</v>
      </c>
      <c r="AC4438" t="s">
        <v>95</v>
      </c>
      <c r="AD4438" t="s">
        <v>96</v>
      </c>
      <c r="AE4438" t="s">
        <v>3286</v>
      </c>
      <c r="AF4438">
        <v>23</v>
      </c>
      <c r="AG4438" s="51">
        <v>3498207</v>
      </c>
      <c r="AH4438" t="s">
        <v>95</v>
      </c>
      <c r="AI4438">
        <v>1</v>
      </c>
      <c r="AJ4438">
        <v>1</v>
      </c>
      <c r="AK4438" t="s">
        <v>221</v>
      </c>
      <c r="AL4438">
        <v>0</v>
      </c>
    </row>
    <row r="4439" spans="1:38">
      <c r="A4439">
        <v>3281840</v>
      </c>
      <c r="B4439" t="s">
        <v>14255</v>
      </c>
      <c r="C4439" t="s">
        <v>19</v>
      </c>
      <c r="D4439" t="s">
        <v>143</v>
      </c>
      <c r="E4439">
        <v>2011</v>
      </c>
      <c r="F4439">
        <v>8</v>
      </c>
      <c r="G4439">
        <v>19</v>
      </c>
      <c r="H4439" t="s">
        <v>86</v>
      </c>
      <c r="I4439" t="s">
        <v>16</v>
      </c>
      <c r="J4439" t="s">
        <v>1362</v>
      </c>
      <c r="K4439" t="s">
        <v>4222</v>
      </c>
      <c r="L4439" t="s">
        <v>86</v>
      </c>
      <c r="M4439" t="s">
        <v>148</v>
      </c>
      <c r="N4439" s="50">
        <v>15693771</v>
      </c>
      <c r="O4439" s="51">
        <v>2328897</v>
      </c>
      <c r="P4439" t="s">
        <v>2648</v>
      </c>
      <c r="Q4439" t="s">
        <v>5529</v>
      </c>
      <c r="R4439" t="s">
        <v>4717</v>
      </c>
      <c r="S4439" s="49" t="str">
        <f>CONCATENATE(Tabla_Datos[[#This Row],[Nombre_Cliente]]," ",Tabla_Datos[[#This Row],[ApellidoPaterno_Cliente]]," ",Tabla_Datos[[#This Row],[ApellidoMaterno_Cliente]])</f>
        <v>LUIS ALBERTO MILLA BAYONA</v>
      </c>
      <c r="T4439" s="53">
        <f>DATE(Tabla_Datos[[#This Row],[tAnio]],Tabla_Datos[[#This Row],[tMes]],Tabla_Datos[[#This Row],[tDia]])</f>
        <v>40774</v>
      </c>
      <c r="U4439" s="53" t="str">
        <f>IF(Tabla_Datos[[#This Row],[cProvincia]]="LIMA","LIMA","PROVINCIA")</f>
        <v>PROVINCIA</v>
      </c>
      <c r="V4439" s="53" t="str">
        <f>MID(Tabla_Datos[[#This Row],[pTelefono]],1,SEARCH("-",Tabla_Datos[[#This Row],[pTelefono]],1)-1)</f>
        <v>1</v>
      </c>
      <c r="W4439" s="53" t="str">
        <f>MID(Tabla_Datos[[#This Row],[pTelefono]],SEARCH("-",Tabla_Datos[[#This Row],[pTelefono]],1)+1,LEN(Tabla_Datos[[#This Row],[pTelefono]]))</f>
        <v>969746726</v>
      </c>
      <c r="X4439" s="53" t="str">
        <f>CONCATENATE(Tabla_Datos[[#This Row],[TipUrb]]," ",Tabla_Datos[[#This Row],[Calle]]," ",Tabla_Datos[[#This Row],[NumCalle]])</f>
        <v>- EL CARMEN CALLE BELLAVISTA 200</v>
      </c>
      <c r="Y4439" t="s">
        <v>92</v>
      </c>
      <c r="Z4439" t="s">
        <v>152</v>
      </c>
      <c r="AA4439" t="s">
        <v>153</v>
      </c>
      <c r="AB4439" t="s">
        <v>95</v>
      </c>
      <c r="AC4439" t="s">
        <v>95</v>
      </c>
      <c r="AD4439" t="s">
        <v>109</v>
      </c>
      <c r="AE4439" t="s">
        <v>95</v>
      </c>
      <c r="AF4439" t="s">
        <v>95</v>
      </c>
      <c r="AG4439" s="51">
        <v>32658315</v>
      </c>
      <c r="AH4439" t="s">
        <v>95</v>
      </c>
      <c r="AI4439">
        <v>1</v>
      </c>
      <c r="AJ4439">
        <v>1</v>
      </c>
      <c r="AK4439" t="s">
        <v>14256</v>
      </c>
      <c r="AL4439">
        <v>200</v>
      </c>
    </row>
    <row r="4440" spans="1:38">
      <c r="A4440">
        <v>3282907</v>
      </c>
      <c r="B4440" t="s">
        <v>14257</v>
      </c>
      <c r="C4440" t="s">
        <v>18</v>
      </c>
      <c r="D4440" t="s">
        <v>143</v>
      </c>
      <c r="E4440">
        <v>2011</v>
      </c>
      <c r="F4440">
        <v>8</v>
      </c>
      <c r="G4440">
        <v>19</v>
      </c>
      <c r="H4440" t="s">
        <v>86</v>
      </c>
      <c r="I4440" t="s">
        <v>1280</v>
      </c>
      <c r="J4440" t="s">
        <v>1280</v>
      </c>
      <c r="K4440" t="s">
        <v>1280</v>
      </c>
      <c r="L4440" t="s">
        <v>86</v>
      </c>
      <c r="M4440" t="s">
        <v>133</v>
      </c>
      <c r="N4440" s="50">
        <v>42757858</v>
      </c>
      <c r="O4440" s="51">
        <v>2329590</v>
      </c>
      <c r="P4440" t="s">
        <v>14258</v>
      </c>
      <c r="Q4440" t="s">
        <v>6304</v>
      </c>
      <c r="R4440" t="s">
        <v>460</v>
      </c>
      <c r="S4440" s="49" t="str">
        <f>CONCATENATE(Tabla_Datos[[#This Row],[Nombre_Cliente]]," ",Tabla_Datos[[#This Row],[ApellidoPaterno_Cliente]]," ",Tabla_Datos[[#This Row],[ApellidoMaterno_Cliente]])</f>
        <v>RENELMO MARCHAN ALVAREZ</v>
      </c>
      <c r="T4440" s="53">
        <f>DATE(Tabla_Datos[[#This Row],[tAnio]],Tabla_Datos[[#This Row],[tMes]],Tabla_Datos[[#This Row],[tDia]])</f>
        <v>40774</v>
      </c>
      <c r="U4440" s="53" t="str">
        <f>IF(Tabla_Datos[[#This Row],[cProvincia]]="LIMA","LIMA","PROVINCIA")</f>
        <v>PROVINCIA</v>
      </c>
      <c r="V4440" s="53" t="str">
        <f>MID(Tabla_Datos[[#This Row],[pTelefono]],1,SEARCH("-",Tabla_Datos[[#This Row],[pTelefono]],1)-1)</f>
        <v>72</v>
      </c>
      <c r="W4440" s="53" t="str">
        <f>MID(Tabla_Datos[[#This Row],[pTelefono]],SEARCH("-",Tabla_Datos[[#This Row],[pTelefono]],1)+1,LEN(Tabla_Datos[[#This Row],[pTelefono]]))</f>
        <v>972675980</v>
      </c>
      <c r="X4440" s="53" t="str">
        <f>CONCATENATE(Tabla_Datos[[#This Row],[TipUrb]]," ",Tabla_Datos[[#This Row],[Calle]]," ",Tabla_Datos[[#This Row],[NumCalle]])</f>
        <v>AH   0</v>
      </c>
      <c r="Y4440" t="s">
        <v>1285</v>
      </c>
      <c r="Z4440" t="s">
        <v>181</v>
      </c>
      <c r="AA4440" t="s">
        <v>182</v>
      </c>
      <c r="AB4440" t="s">
        <v>95</v>
      </c>
      <c r="AC4440" t="s">
        <v>95</v>
      </c>
      <c r="AD4440" t="s">
        <v>96</v>
      </c>
      <c r="AE4440">
        <v>5</v>
      </c>
      <c r="AF4440">
        <v>3</v>
      </c>
      <c r="AG4440" s="51">
        <v>3124231</v>
      </c>
      <c r="AI4440" t="s">
        <v>1354</v>
      </c>
      <c r="AJ4440" t="s">
        <v>1354</v>
      </c>
      <c r="AK4440" t="s">
        <v>95</v>
      </c>
      <c r="AL4440">
        <v>0</v>
      </c>
    </row>
    <row r="4441" spans="1:38">
      <c r="A4441">
        <v>3280742</v>
      </c>
      <c r="B4441" t="s">
        <v>14259</v>
      </c>
      <c r="C4441" t="s">
        <v>20</v>
      </c>
      <c r="D4441" t="s">
        <v>143</v>
      </c>
      <c r="E4441">
        <v>2011</v>
      </c>
      <c r="F4441">
        <v>8</v>
      </c>
      <c r="G4441">
        <v>19</v>
      </c>
      <c r="H4441" t="s">
        <v>86</v>
      </c>
      <c r="I4441" t="s">
        <v>98</v>
      </c>
      <c r="J4441" t="s">
        <v>8150</v>
      </c>
      <c r="K4441" t="s">
        <v>11391</v>
      </c>
      <c r="L4441" t="s">
        <v>86</v>
      </c>
      <c r="M4441" t="s">
        <v>133</v>
      </c>
      <c r="O4441" s="51">
        <v>2327957</v>
      </c>
      <c r="P4441" t="s">
        <v>4175</v>
      </c>
      <c r="Q4441" t="s">
        <v>1389</v>
      </c>
      <c r="R4441" t="s">
        <v>114</v>
      </c>
      <c r="S4441" s="49" t="str">
        <f>CONCATENATE(Tabla_Datos[[#This Row],[Nombre_Cliente]]," ",Tabla_Datos[[#This Row],[ApellidoPaterno_Cliente]]," ",Tabla_Datos[[#This Row],[ApellidoMaterno_Cliente]])</f>
        <v>JAIME FERNANDEZ RIVERA</v>
      </c>
      <c r="T4441" s="53">
        <f>DATE(Tabla_Datos[[#This Row],[tAnio]],Tabla_Datos[[#This Row],[tMes]],Tabla_Datos[[#This Row],[tDia]])</f>
        <v>40774</v>
      </c>
      <c r="U4441" s="53" t="str">
        <f>IF(Tabla_Datos[[#This Row],[cProvincia]]="LIMA","LIMA","PROVINCIA")</f>
        <v>PROVINCIA</v>
      </c>
      <c r="V4441" s="53" t="str">
        <f>MID(Tabla_Datos[[#This Row],[pTelefono]],1,SEARCH("-",Tabla_Datos[[#This Row],[pTelefono]],1)-1)</f>
        <v>41</v>
      </c>
      <c r="W4441" s="53" t="str">
        <f>MID(Tabla_Datos[[#This Row],[pTelefono]],SEARCH("-",Tabla_Datos[[#This Row],[pTelefono]],1)+1,LEN(Tabla_Datos[[#This Row],[pTelefono]]))</f>
        <v>975695886</v>
      </c>
      <c r="X4441" s="53" t="str">
        <f>CONCATENATE(Tabla_Datos[[#This Row],[TipUrb]]," ",Tabla_Datos[[#This Row],[Calle]]," ",Tabla_Datos[[#This Row],[NumCalle]])</f>
        <v xml:space="preserve">  SIMON BOLIVAR 1140</v>
      </c>
      <c r="Y4441" t="s">
        <v>8152</v>
      </c>
      <c r="Z4441" t="s">
        <v>152</v>
      </c>
      <c r="AA4441" t="s">
        <v>153</v>
      </c>
      <c r="AB4441" t="s">
        <v>95</v>
      </c>
      <c r="AC4441" t="s">
        <v>95</v>
      </c>
      <c r="AD4441" t="s">
        <v>95</v>
      </c>
      <c r="AE4441" t="s">
        <v>95</v>
      </c>
      <c r="AF4441" t="s">
        <v>95</v>
      </c>
      <c r="AG4441" s="51" t="s">
        <v>114</v>
      </c>
      <c r="AH4441" t="s">
        <v>95</v>
      </c>
      <c r="AI4441">
        <v>1</v>
      </c>
      <c r="AJ4441">
        <v>1</v>
      </c>
      <c r="AK4441" t="s">
        <v>4299</v>
      </c>
      <c r="AL4441">
        <v>1140</v>
      </c>
    </row>
    <row r="4442" spans="1:38">
      <c r="A4442">
        <v>3281226</v>
      </c>
      <c r="B4442" t="s">
        <v>14260</v>
      </c>
      <c r="C4442" t="s">
        <v>20</v>
      </c>
      <c r="D4442" t="s">
        <v>224</v>
      </c>
      <c r="E4442">
        <v>2011</v>
      </c>
      <c r="F4442">
        <v>8</v>
      </c>
      <c r="G4442">
        <v>19</v>
      </c>
      <c r="H4442" t="s">
        <v>86</v>
      </c>
      <c r="I4442" t="s">
        <v>16</v>
      </c>
      <c r="J4442" t="s">
        <v>16</v>
      </c>
      <c r="K4442" t="s">
        <v>567</v>
      </c>
      <c r="L4442" t="s">
        <v>86</v>
      </c>
      <c r="M4442" t="s">
        <v>88</v>
      </c>
      <c r="N4442" s="50">
        <v>11111250</v>
      </c>
      <c r="O4442" s="51">
        <v>2328388</v>
      </c>
      <c r="P4442" t="s">
        <v>5187</v>
      </c>
      <c r="Q4442" t="s">
        <v>511</v>
      </c>
      <c r="R4442" t="s">
        <v>511</v>
      </c>
      <c r="S4442" s="49" t="str">
        <f>CONCATENATE(Tabla_Datos[[#This Row],[Nombre_Cliente]]," ",Tabla_Datos[[#This Row],[ApellidoPaterno_Cliente]]," ",Tabla_Datos[[#This Row],[ApellidoMaterno_Cliente]])</f>
        <v>OLGA RUIZ RUIZ</v>
      </c>
      <c r="T4442" s="53">
        <f>DATE(Tabla_Datos[[#This Row],[tAnio]],Tabla_Datos[[#This Row],[tMes]],Tabla_Datos[[#This Row],[tDia]])</f>
        <v>40774</v>
      </c>
      <c r="U4442" s="53" t="str">
        <f>IF(Tabla_Datos[[#This Row],[cProvincia]]="LIMA","LIMA","PROVINCIA")</f>
        <v>LIMA</v>
      </c>
      <c r="V4442" s="53" t="str">
        <f>MID(Tabla_Datos[[#This Row],[pTelefono]],1,SEARCH("-",Tabla_Datos[[#This Row],[pTelefono]],1)-1)</f>
        <v>1</v>
      </c>
      <c r="W4442" s="53" t="str">
        <f>MID(Tabla_Datos[[#This Row],[pTelefono]],SEARCH("-",Tabla_Datos[[#This Row],[pTelefono]],1)+1,LEN(Tabla_Datos[[#This Row],[pTelefono]]))</f>
        <v>945164373</v>
      </c>
      <c r="X4442" s="53" t="str">
        <f>CONCATENATE(Tabla_Datos[[#This Row],[TipUrb]]," ",Tabla_Datos[[#This Row],[Calle]]," ",Tabla_Datos[[#This Row],[NumCalle]])</f>
        <v>UR CASTILLA RAMON 450</v>
      </c>
      <c r="Y4442" t="s">
        <v>92</v>
      </c>
      <c r="Z4442" t="s">
        <v>122</v>
      </c>
      <c r="AA4442" t="s">
        <v>123</v>
      </c>
      <c r="AB4442" t="s">
        <v>95</v>
      </c>
      <c r="AC4442">
        <v>203</v>
      </c>
      <c r="AD4442" t="s">
        <v>161</v>
      </c>
      <c r="AE4442" t="s">
        <v>95</v>
      </c>
      <c r="AF4442" t="s">
        <v>95</v>
      </c>
      <c r="AG4442" s="51">
        <v>6277016</v>
      </c>
      <c r="AH4442" t="s">
        <v>95</v>
      </c>
      <c r="AI4442">
        <v>1</v>
      </c>
      <c r="AJ4442">
        <v>1</v>
      </c>
      <c r="AK4442" t="s">
        <v>1482</v>
      </c>
      <c r="AL4442">
        <v>450</v>
      </c>
    </row>
    <row r="4443" spans="1:38">
      <c r="A4443">
        <v>3281945</v>
      </c>
      <c r="B4443" t="s">
        <v>14261</v>
      </c>
      <c r="C4443" t="s">
        <v>19</v>
      </c>
      <c r="D4443" t="s">
        <v>143</v>
      </c>
      <c r="E4443">
        <v>2011</v>
      </c>
      <c r="F4443">
        <v>8</v>
      </c>
      <c r="G4443">
        <v>19</v>
      </c>
      <c r="H4443" t="s">
        <v>86</v>
      </c>
      <c r="I4443" t="s">
        <v>587</v>
      </c>
      <c r="J4443" t="s">
        <v>587</v>
      </c>
      <c r="K4443" t="s">
        <v>587</v>
      </c>
      <c r="L4443" t="s">
        <v>86</v>
      </c>
      <c r="M4443" t="s">
        <v>102</v>
      </c>
      <c r="N4443" s="50">
        <v>46454893</v>
      </c>
      <c r="O4443" s="51">
        <v>2328970</v>
      </c>
      <c r="P4443" t="s">
        <v>14262</v>
      </c>
      <c r="Q4443" t="s">
        <v>14263</v>
      </c>
      <c r="R4443" t="s">
        <v>14264</v>
      </c>
      <c r="S4443" s="49" t="str">
        <f>CONCATENATE(Tabla_Datos[[#This Row],[Nombre_Cliente]]," ",Tabla_Datos[[#This Row],[ApellidoPaterno_Cliente]]," ",Tabla_Datos[[#This Row],[ApellidoMaterno_Cliente]])</f>
        <v>ROGER MARTIN OCAÑA MEZZA</v>
      </c>
      <c r="T4443" s="53">
        <f>DATE(Tabla_Datos[[#This Row],[tAnio]],Tabla_Datos[[#This Row],[tMes]],Tabla_Datos[[#This Row],[tDia]])</f>
        <v>40774</v>
      </c>
      <c r="U4443" s="53" t="str">
        <f>IF(Tabla_Datos[[#This Row],[cProvincia]]="LIMA","LIMA","PROVINCIA")</f>
        <v>PROVINCIA</v>
      </c>
      <c r="V4443" s="53" t="str">
        <f>MID(Tabla_Datos[[#This Row],[pTelefono]],1,SEARCH("-",Tabla_Datos[[#This Row],[pTelefono]],1)-1)</f>
        <v>52</v>
      </c>
      <c r="W4443" s="53" t="str">
        <f>MID(Tabla_Datos[[#This Row],[pTelefono]],SEARCH("-",Tabla_Datos[[#This Row],[pTelefono]],1)+1,LEN(Tabla_Datos[[#This Row],[pTelefono]]))</f>
        <v>952646391</v>
      </c>
      <c r="X4443" s="53" t="str">
        <f>CONCATENATE(Tabla_Datos[[#This Row],[TipUrb]]," ",Tabla_Datos[[#This Row],[Calle]]," ",Tabla_Datos[[#This Row],[NumCalle]])</f>
        <v>CO . 0</v>
      </c>
      <c r="Y4443" t="s">
        <v>590</v>
      </c>
      <c r="Z4443" t="s">
        <v>152</v>
      </c>
      <c r="AA4443" t="s">
        <v>153</v>
      </c>
      <c r="AB4443" t="s">
        <v>95</v>
      </c>
      <c r="AC4443" t="s">
        <v>95</v>
      </c>
      <c r="AD4443" t="s">
        <v>198</v>
      </c>
      <c r="AE4443" t="s">
        <v>95</v>
      </c>
      <c r="AF4443" t="s">
        <v>467</v>
      </c>
      <c r="AG4443" s="51">
        <v>794334</v>
      </c>
      <c r="AH4443" t="s">
        <v>95</v>
      </c>
      <c r="AI4443">
        <v>1</v>
      </c>
      <c r="AJ4443">
        <v>1</v>
      </c>
      <c r="AK4443" t="s">
        <v>221</v>
      </c>
      <c r="AL4443">
        <v>0</v>
      </c>
    </row>
    <row r="4444" spans="1:38">
      <c r="A4444">
        <v>3281714</v>
      </c>
      <c r="B4444" t="s">
        <v>14265</v>
      </c>
      <c r="C4444" t="s">
        <v>19</v>
      </c>
      <c r="D4444" t="s">
        <v>85</v>
      </c>
      <c r="E4444">
        <v>2011</v>
      </c>
      <c r="F4444">
        <v>8</v>
      </c>
      <c r="G4444">
        <v>19</v>
      </c>
      <c r="H4444" t="s">
        <v>86</v>
      </c>
      <c r="I4444" t="s">
        <v>16</v>
      </c>
      <c r="J4444" t="s">
        <v>16</v>
      </c>
      <c r="K4444" t="s">
        <v>87</v>
      </c>
      <c r="L4444" t="s">
        <v>86</v>
      </c>
      <c r="M4444" t="s">
        <v>88</v>
      </c>
      <c r="N4444" s="50">
        <v>43520837</v>
      </c>
      <c r="O4444" s="51">
        <v>2328778</v>
      </c>
      <c r="P4444" t="s">
        <v>4077</v>
      </c>
      <c r="Q4444" t="s">
        <v>1555</v>
      </c>
      <c r="R4444" t="s">
        <v>2085</v>
      </c>
      <c r="S4444" s="49" t="str">
        <f>CONCATENATE(Tabla_Datos[[#This Row],[Nombre_Cliente]]," ",Tabla_Datos[[#This Row],[ApellidoPaterno_Cliente]]," ",Tabla_Datos[[#This Row],[ApellidoMaterno_Cliente]])</f>
        <v>JAVIER CASAS MIGUEL</v>
      </c>
      <c r="T4444" s="53">
        <f>DATE(Tabla_Datos[[#This Row],[tAnio]],Tabla_Datos[[#This Row],[tMes]],Tabla_Datos[[#This Row],[tDia]])</f>
        <v>40774</v>
      </c>
      <c r="U4444" s="53" t="str">
        <f>IF(Tabla_Datos[[#This Row],[cProvincia]]="LIMA","LIMA","PROVINCIA")</f>
        <v>LIMA</v>
      </c>
      <c r="V4444" s="53" t="str">
        <f>MID(Tabla_Datos[[#This Row],[pTelefono]],1,SEARCH("-",Tabla_Datos[[#This Row],[pTelefono]],1)-1)</f>
        <v>1</v>
      </c>
      <c r="W4444" s="53" t="str">
        <f>MID(Tabla_Datos[[#This Row],[pTelefono]],SEARCH("-",Tabla_Datos[[#This Row],[pTelefono]],1)+1,LEN(Tabla_Datos[[#This Row],[pTelefono]]))</f>
        <v>975611440</v>
      </c>
      <c r="X4444" s="53" t="str">
        <f>CONCATENATE(Tabla_Datos[[#This Row],[TipUrb]]," ",Tabla_Datos[[#This Row],[Calle]]," ",Tabla_Datos[[#This Row],[NumCalle]])</f>
        <v>UR GAREZON PEDRO 372</v>
      </c>
      <c r="Y4444" t="s">
        <v>92</v>
      </c>
      <c r="Z4444" t="s">
        <v>122</v>
      </c>
      <c r="AA4444" t="s">
        <v>123</v>
      </c>
      <c r="AB4444" t="s">
        <v>95</v>
      </c>
      <c r="AC4444" t="s">
        <v>95</v>
      </c>
      <c r="AD4444" t="s">
        <v>161</v>
      </c>
      <c r="AE4444" t="s">
        <v>1465</v>
      </c>
      <c r="AF4444" t="s">
        <v>95</v>
      </c>
      <c r="AG4444" s="51">
        <v>10053554</v>
      </c>
      <c r="AH4444" t="s">
        <v>95</v>
      </c>
      <c r="AI4444">
        <v>1</v>
      </c>
      <c r="AJ4444">
        <v>1</v>
      </c>
      <c r="AK4444" t="s">
        <v>1672</v>
      </c>
      <c r="AL4444">
        <v>372</v>
      </c>
    </row>
    <row r="4445" spans="1:38">
      <c r="A4445">
        <v>3281744</v>
      </c>
      <c r="B4445" t="s">
        <v>14266</v>
      </c>
      <c r="C4445" t="s">
        <v>19</v>
      </c>
      <c r="D4445" t="s">
        <v>85</v>
      </c>
      <c r="E4445">
        <v>2011</v>
      </c>
      <c r="F4445">
        <v>8</v>
      </c>
      <c r="G4445">
        <v>19</v>
      </c>
      <c r="H4445" t="s">
        <v>144</v>
      </c>
      <c r="I4445" t="s">
        <v>16</v>
      </c>
      <c r="J4445" t="s">
        <v>16</v>
      </c>
      <c r="K4445" t="s">
        <v>265</v>
      </c>
      <c r="L4445" t="s">
        <v>144</v>
      </c>
      <c r="M4445" t="s">
        <v>88</v>
      </c>
      <c r="O4445" s="51">
        <v>2328806</v>
      </c>
      <c r="P4445" t="s">
        <v>14267</v>
      </c>
      <c r="Q4445" t="s">
        <v>4644</v>
      </c>
      <c r="R4445" t="s">
        <v>7742</v>
      </c>
      <c r="S4445" s="49" t="str">
        <f>CONCATENATE(Tabla_Datos[[#This Row],[Nombre_Cliente]]," ",Tabla_Datos[[#This Row],[ApellidoPaterno_Cliente]]," ",Tabla_Datos[[#This Row],[ApellidoMaterno_Cliente]])</f>
        <v>ELIZABETH DEL CARMEN CARBAJAL ZEGARRA</v>
      </c>
      <c r="T4445" s="53">
        <f>DATE(Tabla_Datos[[#This Row],[tAnio]],Tabla_Datos[[#This Row],[tMes]],Tabla_Datos[[#This Row],[tDia]])</f>
        <v>40774</v>
      </c>
      <c r="U4445" s="53" t="str">
        <f>IF(Tabla_Datos[[#This Row],[cProvincia]]="LIMA","LIMA","PROVINCIA")</f>
        <v>LIMA</v>
      </c>
      <c r="V4445" s="53" t="str">
        <f>MID(Tabla_Datos[[#This Row],[pTelefono]],1,SEARCH("-",Tabla_Datos[[#This Row],[pTelefono]],1)-1)</f>
        <v>1</v>
      </c>
      <c r="W4445" s="53" t="str">
        <f>MID(Tabla_Datos[[#This Row],[pTelefono]],SEARCH("-",Tabla_Datos[[#This Row],[pTelefono]],1)+1,LEN(Tabla_Datos[[#This Row],[pTelefono]]))</f>
        <v>985707412</v>
      </c>
      <c r="X4445" s="53" t="str">
        <f>CONCATENATE(Tabla_Datos[[#This Row],[TipUrb]]," ",Tabla_Datos[[#This Row],[Calle]]," ",Tabla_Datos[[#This Row],[NumCalle]])</f>
        <v>- RAMSEY TOMAS 915</v>
      </c>
      <c r="Y4445" t="s">
        <v>92</v>
      </c>
      <c r="Z4445" t="s">
        <v>196</v>
      </c>
      <c r="AA4445" t="s">
        <v>197</v>
      </c>
      <c r="AB4445" t="s">
        <v>95</v>
      </c>
      <c r="AC4445" t="s">
        <v>14268</v>
      </c>
      <c r="AD4445" t="s">
        <v>109</v>
      </c>
      <c r="AE4445" t="s">
        <v>95</v>
      </c>
      <c r="AF4445" t="s">
        <v>95</v>
      </c>
      <c r="AG4445" s="51">
        <v>40190961</v>
      </c>
      <c r="AH4445" t="s">
        <v>95</v>
      </c>
      <c r="AI4445">
        <v>1</v>
      </c>
      <c r="AJ4445">
        <v>1</v>
      </c>
      <c r="AK4445" t="s">
        <v>14269</v>
      </c>
      <c r="AL4445">
        <v>915</v>
      </c>
    </row>
    <row r="4446" spans="1:38">
      <c r="A4446">
        <v>3281165</v>
      </c>
      <c r="B4446" t="s">
        <v>14270</v>
      </c>
      <c r="C4446" t="s">
        <v>19</v>
      </c>
      <c r="D4446" t="s">
        <v>85</v>
      </c>
      <c r="E4446">
        <v>2011</v>
      </c>
      <c r="F4446">
        <v>8</v>
      </c>
      <c r="G4446">
        <v>19</v>
      </c>
      <c r="H4446" t="s">
        <v>86</v>
      </c>
      <c r="I4446" t="s">
        <v>16</v>
      </c>
      <c r="J4446" t="s">
        <v>16</v>
      </c>
      <c r="K4446" t="s">
        <v>265</v>
      </c>
      <c r="L4446" t="s">
        <v>86</v>
      </c>
      <c r="M4446" t="s">
        <v>88</v>
      </c>
      <c r="N4446" s="50">
        <v>40365102</v>
      </c>
      <c r="O4446" s="51">
        <v>2328335</v>
      </c>
      <c r="P4446" t="s">
        <v>14271</v>
      </c>
      <c r="Q4446" t="s">
        <v>1336</v>
      </c>
      <c r="R4446" t="s">
        <v>3562</v>
      </c>
      <c r="S4446" s="49" t="str">
        <f>CONCATENATE(Tabla_Datos[[#This Row],[Nombre_Cliente]]," ",Tabla_Datos[[#This Row],[ApellidoPaterno_Cliente]]," ",Tabla_Datos[[#This Row],[ApellidoMaterno_Cliente]])</f>
        <v>BERTHA ELIZABETH VIGIL GALVEZ</v>
      </c>
      <c r="T4446" s="53">
        <f>DATE(Tabla_Datos[[#This Row],[tAnio]],Tabla_Datos[[#This Row],[tMes]],Tabla_Datos[[#This Row],[tDia]])</f>
        <v>40774</v>
      </c>
      <c r="U4446" s="53" t="str">
        <f>IF(Tabla_Datos[[#This Row],[cProvincia]]="LIMA","LIMA","PROVINCIA")</f>
        <v>LIMA</v>
      </c>
      <c r="V4446" s="53" t="str">
        <f>MID(Tabla_Datos[[#This Row],[pTelefono]],1,SEARCH("-",Tabla_Datos[[#This Row],[pTelefono]],1)-1)</f>
        <v>1</v>
      </c>
      <c r="W4446" s="53" t="str">
        <f>MID(Tabla_Datos[[#This Row],[pTelefono]],SEARCH("-",Tabla_Datos[[#This Row],[pTelefono]],1)+1,LEN(Tabla_Datos[[#This Row],[pTelefono]]))</f>
        <v>987416966</v>
      </c>
      <c r="X4446" s="53" t="str">
        <f>CONCATENATE(Tabla_Datos[[#This Row],[TipUrb]]," ",Tabla_Datos[[#This Row],[Calle]]," ",Tabla_Datos[[#This Row],[NumCalle]])</f>
        <v>UR BRASIL 3775</v>
      </c>
      <c r="Y4446" t="s">
        <v>92</v>
      </c>
      <c r="Z4446" t="s">
        <v>122</v>
      </c>
      <c r="AA4446" t="s">
        <v>123</v>
      </c>
      <c r="AB4446" t="s">
        <v>95</v>
      </c>
      <c r="AC4446">
        <v>303</v>
      </c>
      <c r="AD4446" t="s">
        <v>161</v>
      </c>
      <c r="AE4446" t="s">
        <v>95</v>
      </c>
      <c r="AF4446" t="s">
        <v>95</v>
      </c>
      <c r="AG4446" s="51">
        <v>6447814</v>
      </c>
      <c r="AH4446" t="s">
        <v>95</v>
      </c>
      <c r="AI4446">
        <v>1</v>
      </c>
      <c r="AJ4446">
        <v>1</v>
      </c>
      <c r="AK4446" t="s">
        <v>1360</v>
      </c>
      <c r="AL4446">
        <v>3775</v>
      </c>
    </row>
    <row r="4447" spans="1:38">
      <c r="A4447">
        <v>3281780</v>
      </c>
      <c r="B4447" t="s">
        <v>14272</v>
      </c>
      <c r="C4447" t="s">
        <v>18</v>
      </c>
      <c r="D4447" t="s">
        <v>143</v>
      </c>
      <c r="E4447">
        <v>2011</v>
      </c>
      <c r="F4447">
        <v>8</v>
      </c>
      <c r="G4447">
        <v>19</v>
      </c>
      <c r="H4447" t="s">
        <v>86</v>
      </c>
      <c r="I4447" t="s">
        <v>759</v>
      </c>
      <c r="J4447" t="s">
        <v>759</v>
      </c>
      <c r="K4447" t="s">
        <v>8539</v>
      </c>
      <c r="L4447" t="s">
        <v>86</v>
      </c>
      <c r="M4447" t="s">
        <v>294</v>
      </c>
      <c r="N4447" s="50">
        <v>99999999</v>
      </c>
      <c r="O4447" s="51">
        <v>2328811</v>
      </c>
      <c r="P4447" t="s">
        <v>14273</v>
      </c>
      <c r="Q4447" t="s">
        <v>2313</v>
      </c>
      <c r="R4447" t="s">
        <v>2082</v>
      </c>
      <c r="S4447" s="49" t="str">
        <f>CONCATENATE(Tabla_Datos[[#This Row],[Nombre_Cliente]]," ",Tabla_Datos[[#This Row],[ApellidoPaterno_Cliente]]," ",Tabla_Datos[[#This Row],[ApellidoMaterno_Cliente]])</f>
        <v xml:space="preserve">RICHARD ANDRES  CONTRERAS  SALAS </v>
      </c>
      <c r="T4447" s="53">
        <f>DATE(Tabla_Datos[[#This Row],[tAnio]],Tabla_Datos[[#This Row],[tMes]],Tabla_Datos[[#This Row],[tDia]])</f>
        <v>40774</v>
      </c>
      <c r="U4447" s="53" t="str">
        <f>IF(Tabla_Datos[[#This Row],[cProvincia]]="LIMA","LIMA","PROVINCIA")</f>
        <v>PROVINCIA</v>
      </c>
      <c r="V4447" s="53" t="str">
        <f>MID(Tabla_Datos[[#This Row],[pTelefono]],1,SEARCH("-",Tabla_Datos[[#This Row],[pTelefono]],1)-1)</f>
        <v>1</v>
      </c>
      <c r="W4447" s="53" t="str">
        <f>MID(Tabla_Datos[[#This Row],[pTelefono]],SEARCH("-",Tabla_Datos[[#This Row],[pTelefono]],1)+1,LEN(Tabla_Datos[[#This Row],[pTelefono]]))</f>
        <v>956118404</v>
      </c>
      <c r="X4447" s="53" t="str">
        <f>CONCATENATE(Tabla_Datos[[#This Row],[TipUrb]]," ",Tabla_Datos[[#This Row],[Calle]]," ",Tabla_Datos[[#This Row],[NumCalle]])</f>
        <v>- LIMA 0</v>
      </c>
      <c r="Y4447" t="s">
        <v>759</v>
      </c>
      <c r="Z4447" t="s">
        <v>181</v>
      </c>
      <c r="AA4447" t="s">
        <v>182</v>
      </c>
      <c r="AB4447" t="s">
        <v>95</v>
      </c>
      <c r="AC4447" t="s">
        <v>95</v>
      </c>
      <c r="AD4447" t="s">
        <v>109</v>
      </c>
      <c r="AE4447" t="s">
        <v>474</v>
      </c>
      <c r="AF4447">
        <v>5</v>
      </c>
      <c r="AG4447" s="51">
        <v>41252009</v>
      </c>
      <c r="AI4447">
        <v>26</v>
      </c>
      <c r="AJ4447">
        <v>26</v>
      </c>
      <c r="AK4447" t="s">
        <v>16</v>
      </c>
      <c r="AL4447">
        <v>0</v>
      </c>
    </row>
    <row r="4448" spans="1:38">
      <c r="A4448">
        <v>3282279</v>
      </c>
      <c r="B4448" t="s">
        <v>14274</v>
      </c>
      <c r="C4448" t="s">
        <v>18</v>
      </c>
      <c r="D4448" t="s">
        <v>85</v>
      </c>
      <c r="E4448">
        <v>2011</v>
      </c>
      <c r="F4448">
        <v>8</v>
      </c>
      <c r="G4448">
        <v>19</v>
      </c>
      <c r="H4448" t="s">
        <v>86</v>
      </c>
      <c r="I4448" t="s">
        <v>355</v>
      </c>
      <c r="J4448" t="s">
        <v>355</v>
      </c>
      <c r="K4448" t="s">
        <v>593</v>
      </c>
      <c r="L4448" t="s">
        <v>86</v>
      </c>
      <c r="M4448" t="s">
        <v>594</v>
      </c>
      <c r="N4448" s="50">
        <v>24364964</v>
      </c>
      <c r="O4448" s="51">
        <v>2329198</v>
      </c>
      <c r="P4448" t="s">
        <v>283</v>
      </c>
      <c r="Q4448" t="s">
        <v>1185</v>
      </c>
      <c r="R4448" t="s">
        <v>14275</v>
      </c>
      <c r="S4448" s="49" t="str">
        <f>CONCATENATE(Tabla_Datos[[#This Row],[Nombre_Cliente]]," ",Tabla_Datos[[#This Row],[ApellidoPaterno_Cliente]]," ",Tabla_Datos[[#This Row],[ApellidoMaterno_Cliente]])</f>
        <v>JUAN CARLOS PARDO AUCCAHUAQUI</v>
      </c>
      <c r="T4448" s="53">
        <f>DATE(Tabla_Datos[[#This Row],[tAnio]],Tabla_Datos[[#This Row],[tMes]],Tabla_Datos[[#This Row],[tDia]])</f>
        <v>40774</v>
      </c>
      <c r="U4448" s="53" t="str">
        <f>IF(Tabla_Datos[[#This Row],[cProvincia]]="LIMA","LIMA","PROVINCIA")</f>
        <v>PROVINCIA</v>
      </c>
      <c r="V4448" s="53" t="str">
        <f>MID(Tabla_Datos[[#This Row],[pTelefono]],1,SEARCH("-",Tabla_Datos[[#This Row],[pTelefono]],1)-1)</f>
        <v>84</v>
      </c>
      <c r="W4448" s="53" t="str">
        <f>MID(Tabla_Datos[[#This Row],[pTelefono]],SEARCH("-",Tabla_Datos[[#This Row],[pTelefono]],1)+1,LEN(Tabla_Datos[[#This Row],[pTelefono]]))</f>
        <v>984649805</v>
      </c>
      <c r="X4448" s="53" t="str">
        <f>CONCATENATE(Tabla_Datos[[#This Row],[TipUrb]]," ",Tabla_Datos[[#This Row],[Calle]]," ",Tabla_Datos[[#This Row],[NumCalle]])</f>
        <v>PJ SN 0</v>
      </c>
      <c r="Y4448" t="s">
        <v>360</v>
      </c>
      <c r="Z4448" t="s">
        <v>93</v>
      </c>
      <c r="AA4448" t="s">
        <v>94</v>
      </c>
      <c r="AB4448" t="s">
        <v>95</v>
      </c>
      <c r="AC4448" t="s">
        <v>95</v>
      </c>
      <c r="AD4448" t="s">
        <v>429</v>
      </c>
      <c r="AE4448" t="s">
        <v>1034</v>
      </c>
      <c r="AF4448">
        <v>3</v>
      </c>
      <c r="AG4448" s="51">
        <v>80070930</v>
      </c>
      <c r="AI4448">
        <v>26</v>
      </c>
      <c r="AJ4448">
        <v>26</v>
      </c>
      <c r="AK4448" t="s">
        <v>467</v>
      </c>
      <c r="AL4448">
        <v>0</v>
      </c>
    </row>
    <row r="4449" spans="1:38">
      <c r="A4449">
        <v>3282615</v>
      </c>
      <c r="B4449" t="s">
        <v>14276</v>
      </c>
      <c r="C4449" t="s">
        <v>20</v>
      </c>
      <c r="D4449" t="s">
        <v>85</v>
      </c>
      <c r="E4449">
        <v>2011</v>
      </c>
      <c r="F4449">
        <v>8</v>
      </c>
      <c r="G4449">
        <v>19</v>
      </c>
      <c r="H4449" t="s">
        <v>86</v>
      </c>
      <c r="I4449" t="s">
        <v>16</v>
      </c>
      <c r="J4449" t="s">
        <v>16</v>
      </c>
      <c r="K4449" t="s">
        <v>696</v>
      </c>
      <c r="L4449" t="s">
        <v>86</v>
      </c>
      <c r="M4449" t="s">
        <v>88</v>
      </c>
      <c r="N4449" s="50">
        <v>40882825</v>
      </c>
      <c r="O4449" s="51">
        <v>2329386</v>
      </c>
      <c r="P4449" t="s">
        <v>14277</v>
      </c>
      <c r="Q4449" t="s">
        <v>4159</v>
      </c>
      <c r="R4449" t="s">
        <v>370</v>
      </c>
      <c r="S4449" s="49" t="str">
        <f>CONCATENATE(Tabla_Datos[[#This Row],[Nombre_Cliente]]," ",Tabla_Datos[[#This Row],[ApellidoPaterno_Cliente]]," ",Tabla_Datos[[#This Row],[ApellidoMaterno_Cliente]])</f>
        <v>FRANCO AMARANTO CIEZA TORRES</v>
      </c>
      <c r="T4449" s="53">
        <f>DATE(Tabla_Datos[[#This Row],[tAnio]],Tabla_Datos[[#This Row],[tMes]],Tabla_Datos[[#This Row],[tDia]])</f>
        <v>40774</v>
      </c>
      <c r="U4449" s="53" t="str">
        <f>IF(Tabla_Datos[[#This Row],[cProvincia]]="LIMA","LIMA","PROVINCIA")</f>
        <v>LIMA</v>
      </c>
      <c r="V4449" s="53" t="str">
        <f>MID(Tabla_Datos[[#This Row],[pTelefono]],1,SEARCH("-",Tabla_Datos[[#This Row],[pTelefono]],1)-1)</f>
        <v>1</v>
      </c>
      <c r="W4449" s="53" t="str">
        <f>MID(Tabla_Datos[[#This Row],[pTelefono]],SEARCH("-",Tabla_Datos[[#This Row],[pTelefono]],1)+1,LEN(Tabla_Datos[[#This Row],[pTelefono]]))</f>
        <v>980439684</v>
      </c>
      <c r="X4449" s="53" t="str">
        <f>CONCATENATE(Tabla_Datos[[#This Row],[TipUrb]]," ",Tabla_Datos[[#This Row],[Calle]]," ",Tabla_Datos[[#This Row],[NumCalle]])</f>
        <v>UR ALONSO 150</v>
      </c>
      <c r="Y4449" t="s">
        <v>92</v>
      </c>
      <c r="Z4449" t="s">
        <v>122</v>
      </c>
      <c r="AA4449" t="s">
        <v>123</v>
      </c>
      <c r="AB4449">
        <v>1</v>
      </c>
      <c r="AC4449">
        <v>201</v>
      </c>
      <c r="AD4449" t="s">
        <v>161</v>
      </c>
      <c r="AE4449" t="s">
        <v>95</v>
      </c>
      <c r="AF4449" t="s">
        <v>95</v>
      </c>
      <c r="AG4449" s="51">
        <v>47470576</v>
      </c>
      <c r="AH4449" t="s">
        <v>95</v>
      </c>
      <c r="AI4449">
        <v>1</v>
      </c>
      <c r="AJ4449">
        <v>1</v>
      </c>
      <c r="AK4449" t="s">
        <v>14278</v>
      </c>
      <c r="AL4449">
        <v>150</v>
      </c>
    </row>
    <row r="4450" spans="1:38">
      <c r="A4450">
        <v>3282729</v>
      </c>
      <c r="B4450" t="s">
        <v>14279</v>
      </c>
      <c r="C4450" t="s">
        <v>19</v>
      </c>
      <c r="D4450" t="s">
        <v>143</v>
      </c>
      <c r="E4450">
        <v>2011</v>
      </c>
      <c r="F4450">
        <v>8</v>
      </c>
      <c r="G4450">
        <v>19</v>
      </c>
      <c r="H4450" t="s">
        <v>86</v>
      </c>
      <c r="I4450" t="s">
        <v>100</v>
      </c>
      <c r="J4450" t="s">
        <v>1066</v>
      </c>
      <c r="K4450" t="s">
        <v>14280</v>
      </c>
      <c r="L4450" t="s">
        <v>86</v>
      </c>
      <c r="M4450" t="s">
        <v>102</v>
      </c>
      <c r="N4450" s="50">
        <v>41242581</v>
      </c>
      <c r="O4450" s="51">
        <v>2329466</v>
      </c>
      <c r="P4450" t="s">
        <v>14281</v>
      </c>
      <c r="Q4450" t="s">
        <v>3398</v>
      </c>
      <c r="R4450" t="s">
        <v>2824</v>
      </c>
      <c r="S4450" s="49" t="str">
        <f>CONCATENATE(Tabla_Datos[[#This Row],[Nombre_Cliente]]," ",Tabla_Datos[[#This Row],[ApellidoPaterno_Cliente]]," ",Tabla_Datos[[#This Row],[ApellidoMaterno_Cliente]])</f>
        <v>MONICA ROXANA LLERENA PAIVA</v>
      </c>
      <c r="T4450" s="53">
        <f>DATE(Tabla_Datos[[#This Row],[tAnio]],Tabla_Datos[[#This Row],[tMes]],Tabla_Datos[[#This Row],[tDia]])</f>
        <v>40774</v>
      </c>
      <c r="U4450" s="53" t="str">
        <f>IF(Tabla_Datos[[#This Row],[cProvincia]]="LIMA","LIMA","PROVINCIA")</f>
        <v>PROVINCIA</v>
      </c>
      <c r="V4450" s="53" t="str">
        <f>MID(Tabla_Datos[[#This Row],[pTelefono]],1,SEARCH("-",Tabla_Datos[[#This Row],[pTelefono]],1)-1)</f>
        <v>54</v>
      </c>
      <c r="W4450" s="53" t="str">
        <f>MID(Tabla_Datos[[#This Row],[pTelefono]],SEARCH("-",Tabla_Datos[[#This Row],[pTelefono]],1)+1,LEN(Tabla_Datos[[#This Row],[pTelefono]]))</f>
        <v>958767380</v>
      </c>
      <c r="X4450" s="53" t="str">
        <f>CONCATENATE(Tabla_Datos[[#This Row],[TipUrb]]," ",Tabla_Datos[[#This Row],[Calle]]," ",Tabla_Datos[[#This Row],[NumCalle]])</f>
        <v>- JOSE OLAYA 701</v>
      </c>
      <c r="Y4450" t="s">
        <v>106</v>
      </c>
      <c r="Z4450" t="s">
        <v>152</v>
      </c>
      <c r="AA4450" t="s">
        <v>153</v>
      </c>
      <c r="AB4450" t="s">
        <v>95</v>
      </c>
      <c r="AC4450" t="s">
        <v>95</v>
      </c>
      <c r="AD4450" t="s">
        <v>109</v>
      </c>
      <c r="AE4450" t="s">
        <v>95</v>
      </c>
      <c r="AF4450" t="s">
        <v>95</v>
      </c>
      <c r="AG4450" s="51">
        <v>30422544</v>
      </c>
      <c r="AH4450" t="s">
        <v>95</v>
      </c>
      <c r="AI4450">
        <v>1</v>
      </c>
      <c r="AJ4450">
        <v>1</v>
      </c>
      <c r="AK4450" t="s">
        <v>110</v>
      </c>
      <c r="AL4450">
        <v>701</v>
      </c>
    </row>
    <row r="4451" spans="1:38">
      <c r="A4451">
        <v>3282461</v>
      </c>
      <c r="B4451" t="s">
        <v>14282</v>
      </c>
      <c r="C4451" t="s">
        <v>20</v>
      </c>
      <c r="D4451" t="s">
        <v>143</v>
      </c>
      <c r="E4451">
        <v>2011</v>
      </c>
      <c r="F4451">
        <v>8</v>
      </c>
      <c r="G4451">
        <v>19</v>
      </c>
      <c r="H4451" t="s">
        <v>86</v>
      </c>
      <c r="I4451" t="s">
        <v>145</v>
      </c>
      <c r="J4451" t="s">
        <v>469</v>
      </c>
      <c r="K4451" t="s">
        <v>991</v>
      </c>
      <c r="L4451" t="s">
        <v>86</v>
      </c>
      <c r="M4451" t="s">
        <v>148</v>
      </c>
      <c r="N4451" s="50">
        <v>8101731</v>
      </c>
      <c r="O4451" s="51">
        <v>2329257</v>
      </c>
      <c r="P4451" t="s">
        <v>14283</v>
      </c>
      <c r="Q4451" t="s">
        <v>427</v>
      </c>
      <c r="R4451" t="s">
        <v>14284</v>
      </c>
      <c r="S4451" s="49" t="str">
        <f>CONCATENATE(Tabla_Datos[[#This Row],[Nombre_Cliente]]," ",Tabla_Datos[[#This Row],[ApellidoPaterno_Cliente]]," ",Tabla_Datos[[#This Row],[ApellidoMaterno_Cliente]])</f>
        <v>IVON FIORELA CUETO MOGROBEJO</v>
      </c>
      <c r="T4451" s="53">
        <f>DATE(Tabla_Datos[[#This Row],[tAnio]],Tabla_Datos[[#This Row],[tMes]],Tabla_Datos[[#This Row],[tDia]])</f>
        <v>40774</v>
      </c>
      <c r="U4451" s="53" t="str">
        <f>IF(Tabla_Datos[[#This Row],[cProvincia]]="LIMA","LIMA","PROVINCIA")</f>
        <v>PROVINCIA</v>
      </c>
      <c r="V4451" s="53" t="str">
        <f>MID(Tabla_Datos[[#This Row],[pTelefono]],1,SEARCH("-",Tabla_Datos[[#This Row],[pTelefono]],1)-1)</f>
        <v>43</v>
      </c>
      <c r="W4451" s="53" t="str">
        <f>MID(Tabla_Datos[[#This Row],[pTelefono]],SEARCH("-",Tabla_Datos[[#This Row],[pTelefono]],1)+1,LEN(Tabla_Datos[[#This Row],[pTelefono]]))</f>
        <v>946205060</v>
      </c>
      <c r="X4451" s="53" t="str">
        <f>CONCATENATE(Tabla_Datos[[#This Row],[TipUrb]]," ",Tabla_Datos[[#This Row],[Calle]]," ",Tabla_Datos[[#This Row],[NumCalle]])</f>
        <v>AH . 0</v>
      </c>
      <c r="Y4451" t="s">
        <v>151</v>
      </c>
      <c r="Z4451" t="s">
        <v>152</v>
      </c>
      <c r="AA4451" t="s">
        <v>153</v>
      </c>
      <c r="AB4451" t="s">
        <v>95</v>
      </c>
      <c r="AC4451" t="s">
        <v>95</v>
      </c>
      <c r="AD4451" t="s">
        <v>96</v>
      </c>
      <c r="AE4451" t="s">
        <v>14285</v>
      </c>
      <c r="AF4451">
        <v>1</v>
      </c>
      <c r="AG4451" s="51">
        <v>45682080</v>
      </c>
      <c r="AH4451" t="s">
        <v>95</v>
      </c>
      <c r="AI4451">
        <v>1</v>
      </c>
      <c r="AJ4451">
        <v>1</v>
      </c>
      <c r="AK4451" t="s">
        <v>221</v>
      </c>
      <c r="AL4451">
        <v>0</v>
      </c>
    </row>
    <row r="4452" spans="1:38">
      <c r="A4452">
        <v>3282750</v>
      </c>
      <c r="B4452" t="s">
        <v>14286</v>
      </c>
      <c r="C4452" t="s">
        <v>20</v>
      </c>
      <c r="D4452" t="s">
        <v>143</v>
      </c>
      <c r="E4452">
        <v>2011</v>
      </c>
      <c r="F4452">
        <v>8</v>
      </c>
      <c r="G4452">
        <v>19</v>
      </c>
      <c r="H4452" t="s">
        <v>86</v>
      </c>
      <c r="I4452" t="s">
        <v>202</v>
      </c>
      <c r="J4452" t="s">
        <v>202</v>
      </c>
      <c r="K4452" t="s">
        <v>14287</v>
      </c>
      <c r="L4452" t="s">
        <v>86</v>
      </c>
      <c r="M4452" t="s">
        <v>133</v>
      </c>
      <c r="N4452" s="50">
        <v>45451999</v>
      </c>
      <c r="O4452" s="51">
        <v>2329480</v>
      </c>
      <c r="P4452" t="s">
        <v>14288</v>
      </c>
      <c r="Q4452" t="s">
        <v>6610</v>
      </c>
      <c r="R4452" t="s">
        <v>179</v>
      </c>
      <c r="S4452" s="49" t="str">
        <f>CONCATENATE(Tabla_Datos[[#This Row],[Nombre_Cliente]]," ",Tabla_Datos[[#This Row],[ApellidoPaterno_Cliente]]," ",Tabla_Datos[[#This Row],[ApellidoMaterno_Cliente]])</f>
        <v>LUCRECIA ELERA VARGAS</v>
      </c>
      <c r="T4452" s="53">
        <f>DATE(Tabla_Datos[[#This Row],[tAnio]],Tabla_Datos[[#This Row],[tMes]],Tabla_Datos[[#This Row],[tDia]])</f>
        <v>40774</v>
      </c>
      <c r="U4452" s="53" t="str">
        <f>IF(Tabla_Datos[[#This Row],[cProvincia]]="LIMA","LIMA","PROVINCIA")</f>
        <v>PROVINCIA</v>
      </c>
      <c r="V4452" s="53" t="str">
        <f>MID(Tabla_Datos[[#This Row],[pTelefono]],1,SEARCH("-",Tabla_Datos[[#This Row],[pTelefono]],1)-1)</f>
        <v>74</v>
      </c>
      <c r="W4452" s="53" t="str">
        <f>MID(Tabla_Datos[[#This Row],[pTelefono]],SEARCH("-",Tabla_Datos[[#This Row],[pTelefono]],1)+1,LEN(Tabla_Datos[[#This Row],[pTelefono]]))</f>
        <v>979918172</v>
      </c>
      <c r="X4452" s="53" t="str">
        <f>CONCATENATE(Tabla_Datos[[#This Row],[TipUrb]]," ",Tabla_Datos[[#This Row],[Calle]]," ",Tabla_Datos[[#This Row],[NumCalle]])</f>
        <v>PJ JUAN PABLO II 125</v>
      </c>
      <c r="Y4452" t="s">
        <v>208</v>
      </c>
      <c r="Z4452" t="s">
        <v>152</v>
      </c>
      <c r="AA4452" t="s">
        <v>153</v>
      </c>
      <c r="AB4452" t="s">
        <v>95</v>
      </c>
      <c r="AC4452" t="s">
        <v>95</v>
      </c>
      <c r="AD4452" t="s">
        <v>429</v>
      </c>
      <c r="AE4452" t="s">
        <v>95</v>
      </c>
      <c r="AF4452" t="s">
        <v>95</v>
      </c>
      <c r="AG4452" s="51">
        <v>17571666</v>
      </c>
      <c r="AH4452" t="s">
        <v>95</v>
      </c>
      <c r="AI4452">
        <v>1</v>
      </c>
      <c r="AJ4452">
        <v>1</v>
      </c>
      <c r="AK4452" t="s">
        <v>880</v>
      </c>
      <c r="AL4452">
        <v>125</v>
      </c>
    </row>
    <row r="4453" spans="1:38">
      <c r="A4453">
        <v>3283379</v>
      </c>
      <c r="B4453" t="s">
        <v>14289</v>
      </c>
      <c r="C4453" t="s">
        <v>18</v>
      </c>
      <c r="D4453" t="s">
        <v>85</v>
      </c>
      <c r="E4453">
        <v>2011</v>
      </c>
      <c r="F4453">
        <v>8</v>
      </c>
      <c r="G4453">
        <v>19</v>
      </c>
      <c r="H4453" t="s">
        <v>86</v>
      </c>
      <c r="I4453" t="s">
        <v>16</v>
      </c>
      <c r="J4453" t="s">
        <v>16</v>
      </c>
      <c r="K4453" t="s">
        <v>265</v>
      </c>
      <c r="L4453" t="s">
        <v>86</v>
      </c>
      <c r="M4453" t="s">
        <v>88</v>
      </c>
      <c r="N4453" s="50">
        <v>10340930</v>
      </c>
      <c r="O4453" s="51">
        <v>2330011</v>
      </c>
      <c r="P4453" t="s">
        <v>10404</v>
      </c>
      <c r="Q4453" t="s">
        <v>421</v>
      </c>
      <c r="R4453" t="s">
        <v>14290</v>
      </c>
      <c r="S4453" s="49" t="str">
        <f>CONCATENATE(Tabla_Datos[[#This Row],[Nombre_Cliente]]," ",Tabla_Datos[[#This Row],[ApellidoPaterno_Cliente]]," ",Tabla_Datos[[#This Row],[ApellidoMaterno_Cliente]])</f>
        <v>LUIS ALEJANDRO LOPEZ TORRICO</v>
      </c>
      <c r="T4453" s="53">
        <f>DATE(Tabla_Datos[[#This Row],[tAnio]],Tabla_Datos[[#This Row],[tMes]],Tabla_Datos[[#This Row],[tDia]])</f>
        <v>40774</v>
      </c>
      <c r="U4453" s="53" t="str">
        <f>IF(Tabla_Datos[[#This Row],[cProvincia]]="LIMA","LIMA","PROVINCIA")</f>
        <v>LIMA</v>
      </c>
      <c r="V4453" s="53" t="str">
        <f>MID(Tabla_Datos[[#This Row],[pTelefono]],1,SEARCH("-",Tabla_Datos[[#This Row],[pTelefono]],1)-1)</f>
        <v>1</v>
      </c>
      <c r="W4453" s="53" t="str">
        <f>MID(Tabla_Datos[[#This Row],[pTelefono]],SEARCH("-",Tabla_Datos[[#This Row],[pTelefono]],1)+1,LEN(Tabla_Datos[[#This Row],[pTelefono]]))</f>
        <v>6243541</v>
      </c>
      <c r="X4453" s="53" t="str">
        <f>CONCATENATE(Tabla_Datos[[#This Row],[TipUrb]]," ",Tabla_Datos[[#This Row],[Calle]]," ",Tabla_Datos[[#This Row],[NumCalle]])</f>
        <v xml:space="preserve">  DEL EJERCITO 298</v>
      </c>
      <c r="Y4453" t="s">
        <v>92</v>
      </c>
      <c r="Z4453" t="s">
        <v>93</v>
      </c>
      <c r="AA4453" t="s">
        <v>94</v>
      </c>
      <c r="AB4453" t="s">
        <v>95</v>
      </c>
      <c r="AC4453" t="s">
        <v>95</v>
      </c>
      <c r="AD4453" t="s">
        <v>95</v>
      </c>
      <c r="AE4453" t="s">
        <v>95</v>
      </c>
      <c r="AG4453" s="51">
        <v>7847309</v>
      </c>
      <c r="AI4453" t="s">
        <v>3893</v>
      </c>
      <c r="AJ4453" t="s">
        <v>3893</v>
      </c>
      <c r="AK4453" t="s">
        <v>5449</v>
      </c>
      <c r="AL4453">
        <v>298</v>
      </c>
    </row>
    <row r="4454" spans="1:38">
      <c r="A4454">
        <v>3284270</v>
      </c>
      <c r="B4454" t="s">
        <v>14291</v>
      </c>
      <c r="C4454" t="s">
        <v>19</v>
      </c>
      <c r="D4454" t="s">
        <v>85</v>
      </c>
      <c r="E4454">
        <v>2011</v>
      </c>
      <c r="F4454">
        <v>8</v>
      </c>
      <c r="G4454">
        <v>19</v>
      </c>
      <c r="H4454" t="s">
        <v>86</v>
      </c>
      <c r="I4454" t="s">
        <v>16</v>
      </c>
      <c r="J4454" t="s">
        <v>16</v>
      </c>
      <c r="K4454" t="s">
        <v>277</v>
      </c>
      <c r="L4454" t="s">
        <v>86</v>
      </c>
      <c r="M4454" t="s">
        <v>88</v>
      </c>
      <c r="N4454" s="50">
        <v>8816090</v>
      </c>
      <c r="O4454" s="51">
        <v>2330781</v>
      </c>
      <c r="P4454" t="s">
        <v>933</v>
      </c>
      <c r="Q4454" t="s">
        <v>549</v>
      </c>
      <c r="R4454" t="s">
        <v>14292</v>
      </c>
      <c r="S4454" s="49" t="str">
        <f>CONCATENATE(Tabla_Datos[[#This Row],[Nombre_Cliente]]," ",Tabla_Datos[[#This Row],[ApellidoPaterno_Cliente]]," ",Tabla_Datos[[#This Row],[ApellidoMaterno_Cliente]])</f>
        <v>JORGE HIDALGO FLORINDEZ</v>
      </c>
      <c r="T4454" s="53">
        <f>DATE(Tabla_Datos[[#This Row],[tAnio]],Tabla_Datos[[#This Row],[tMes]],Tabla_Datos[[#This Row],[tDia]])</f>
        <v>40774</v>
      </c>
      <c r="U4454" s="53" t="str">
        <f>IF(Tabla_Datos[[#This Row],[cProvincia]]="LIMA","LIMA","PROVINCIA")</f>
        <v>LIMA</v>
      </c>
      <c r="V4454" s="53" t="str">
        <f>MID(Tabla_Datos[[#This Row],[pTelefono]],1,SEARCH("-",Tabla_Datos[[#This Row],[pTelefono]],1)-1)</f>
        <v>1</v>
      </c>
      <c r="W4454" s="53" t="str">
        <f>MID(Tabla_Datos[[#This Row],[pTelefono]],SEARCH("-",Tabla_Datos[[#This Row],[pTelefono]],1)+1,LEN(Tabla_Datos[[#This Row],[pTelefono]]))</f>
        <v>994093072</v>
      </c>
      <c r="X4454" s="53" t="str">
        <f>CONCATENATE(Tabla_Datos[[#This Row],[TipUrb]]," ",Tabla_Datos[[#This Row],[Calle]]," ",Tabla_Datos[[#This Row],[NumCalle]])</f>
        <v xml:space="preserve">  DE VIVANCO REYNALDO 294</v>
      </c>
      <c r="Y4454" t="s">
        <v>92</v>
      </c>
      <c r="Z4454" t="s">
        <v>122</v>
      </c>
      <c r="AA4454" t="s">
        <v>123</v>
      </c>
      <c r="AB4454">
        <v>2</v>
      </c>
      <c r="AC4454">
        <v>202</v>
      </c>
      <c r="AD4454" t="s">
        <v>95</v>
      </c>
      <c r="AE4454" t="s">
        <v>95</v>
      </c>
      <c r="AF4454" t="s">
        <v>95</v>
      </c>
      <c r="AG4454" s="51">
        <v>9153703</v>
      </c>
      <c r="AH4454" t="s">
        <v>95</v>
      </c>
      <c r="AI4454">
        <v>1</v>
      </c>
      <c r="AJ4454">
        <v>1</v>
      </c>
      <c r="AK4454" t="s">
        <v>14293</v>
      </c>
      <c r="AL4454">
        <v>294</v>
      </c>
    </row>
    <row r="4455" spans="1:38">
      <c r="A4455">
        <v>3282720</v>
      </c>
      <c r="B4455" t="s">
        <v>14294</v>
      </c>
      <c r="C4455" t="s">
        <v>19</v>
      </c>
      <c r="D4455" t="s">
        <v>143</v>
      </c>
      <c r="E4455">
        <v>2011</v>
      </c>
      <c r="F4455">
        <v>8</v>
      </c>
      <c r="G4455">
        <v>19</v>
      </c>
      <c r="H4455" t="s">
        <v>86</v>
      </c>
      <c r="I4455" t="s">
        <v>145</v>
      </c>
      <c r="J4455" t="s">
        <v>469</v>
      </c>
      <c r="K4455" t="s">
        <v>991</v>
      </c>
      <c r="L4455" t="s">
        <v>86</v>
      </c>
      <c r="M4455" t="s">
        <v>148</v>
      </c>
      <c r="N4455" s="50">
        <v>41131893</v>
      </c>
      <c r="O4455" s="51">
        <v>2329366</v>
      </c>
      <c r="P4455" t="s">
        <v>1527</v>
      </c>
      <c r="Q4455" t="s">
        <v>574</v>
      </c>
      <c r="R4455" t="s">
        <v>14295</v>
      </c>
      <c r="S4455" s="49" t="str">
        <f>CONCATENATE(Tabla_Datos[[#This Row],[Nombre_Cliente]]," ",Tabla_Datos[[#This Row],[ApellidoPaterno_Cliente]]," ",Tabla_Datos[[#This Row],[ApellidoMaterno_Cliente]])</f>
        <v>ANITA LEON DE GAMARRA</v>
      </c>
      <c r="T4455" s="53">
        <f>DATE(Tabla_Datos[[#This Row],[tAnio]],Tabla_Datos[[#This Row],[tMes]],Tabla_Datos[[#This Row],[tDia]])</f>
        <v>40774</v>
      </c>
      <c r="U4455" s="53" t="str">
        <f>IF(Tabla_Datos[[#This Row],[cProvincia]]="LIMA","LIMA","PROVINCIA")</f>
        <v>PROVINCIA</v>
      </c>
      <c r="V4455" s="53" t="str">
        <f>MID(Tabla_Datos[[#This Row],[pTelefono]],1,SEARCH("-",Tabla_Datos[[#This Row],[pTelefono]],1)-1)</f>
        <v>43</v>
      </c>
      <c r="W4455" s="53" t="str">
        <f>MID(Tabla_Datos[[#This Row],[pTelefono]],SEARCH("-",Tabla_Datos[[#This Row],[pTelefono]],1)+1,LEN(Tabla_Datos[[#This Row],[pTelefono]]))</f>
        <v>351678</v>
      </c>
      <c r="X4455" s="53" t="str">
        <f>CONCATENATE(Tabla_Datos[[#This Row],[TipUrb]]," ",Tabla_Datos[[#This Row],[Calle]]," ",Tabla_Datos[[#This Row],[NumCalle]])</f>
        <v>- OLAYA JOSE 141</v>
      </c>
      <c r="Y4455" t="s">
        <v>151</v>
      </c>
      <c r="Z4455" t="s">
        <v>152</v>
      </c>
      <c r="AA4455" t="s">
        <v>153</v>
      </c>
      <c r="AB4455" t="s">
        <v>95</v>
      </c>
      <c r="AC4455" t="s">
        <v>95</v>
      </c>
      <c r="AD4455" t="s">
        <v>109</v>
      </c>
      <c r="AE4455" t="s">
        <v>95</v>
      </c>
      <c r="AF4455" t="s">
        <v>95</v>
      </c>
      <c r="AG4455" s="51">
        <v>32766187</v>
      </c>
      <c r="AI4455">
        <v>1</v>
      </c>
      <c r="AJ4455">
        <v>1</v>
      </c>
      <c r="AK4455" t="s">
        <v>5139</v>
      </c>
      <c r="AL4455">
        <v>141</v>
      </c>
    </row>
    <row r="4456" spans="1:38">
      <c r="A4456">
        <v>3283536</v>
      </c>
      <c r="B4456" t="s">
        <v>14296</v>
      </c>
      <c r="C4456" t="s">
        <v>20</v>
      </c>
      <c r="D4456" t="s">
        <v>143</v>
      </c>
      <c r="E4456">
        <v>2011</v>
      </c>
      <c r="F4456">
        <v>8</v>
      </c>
      <c r="G4456">
        <v>19</v>
      </c>
      <c r="H4456" t="s">
        <v>86</v>
      </c>
      <c r="I4456" t="s">
        <v>132</v>
      </c>
      <c r="J4456" t="s">
        <v>425</v>
      </c>
      <c r="K4456" t="s">
        <v>425</v>
      </c>
      <c r="L4456" t="s">
        <v>86</v>
      </c>
      <c r="M4456" t="s">
        <v>133</v>
      </c>
      <c r="N4456" s="50">
        <v>40193238</v>
      </c>
      <c r="O4456" s="51">
        <v>2330175</v>
      </c>
      <c r="P4456" t="s">
        <v>3224</v>
      </c>
      <c r="Q4456" t="s">
        <v>14297</v>
      </c>
      <c r="R4456" t="s">
        <v>934</v>
      </c>
      <c r="S4456" s="49" t="str">
        <f>CONCATENATE(Tabla_Datos[[#This Row],[Nombre_Cliente]]," ",Tabla_Datos[[#This Row],[ApellidoPaterno_Cliente]]," ",Tabla_Datos[[#This Row],[ApellidoMaterno_Cliente]])</f>
        <v>MIGUEL ANGEL TEZEN AVILA</v>
      </c>
      <c r="T4456" s="53">
        <f>DATE(Tabla_Datos[[#This Row],[tAnio]],Tabla_Datos[[#This Row],[tMes]],Tabla_Datos[[#This Row],[tDia]])</f>
        <v>40774</v>
      </c>
      <c r="U4456" s="53" t="str">
        <f>IF(Tabla_Datos[[#This Row],[cProvincia]]="LIMA","LIMA","PROVINCIA")</f>
        <v>PROVINCIA</v>
      </c>
      <c r="V4456" s="53" t="str">
        <f>MID(Tabla_Datos[[#This Row],[pTelefono]],1,SEARCH("-",Tabla_Datos[[#This Row],[pTelefono]],1)-1)</f>
        <v>73</v>
      </c>
      <c r="W4456" s="53" t="str">
        <f>MID(Tabla_Datos[[#This Row],[pTelefono]],SEARCH("-",Tabla_Datos[[#This Row],[pTelefono]],1)+1,LEN(Tabla_Datos[[#This Row],[pTelefono]]))</f>
        <v>073509436</v>
      </c>
      <c r="X4456" s="53" t="str">
        <f>CONCATENATE(Tabla_Datos[[#This Row],[TipUrb]]," ",Tabla_Datos[[#This Row],[Calle]]," ",Tabla_Datos[[#This Row],[NumCalle]])</f>
        <v>PJ ANDRES GARRIDO 108</v>
      </c>
      <c r="Y4456" t="s">
        <v>137</v>
      </c>
      <c r="Z4456" t="s">
        <v>152</v>
      </c>
      <c r="AA4456" t="s">
        <v>153</v>
      </c>
      <c r="AB4456" t="s">
        <v>95</v>
      </c>
      <c r="AC4456" t="s">
        <v>95</v>
      </c>
      <c r="AD4456" t="s">
        <v>429</v>
      </c>
      <c r="AE4456" t="s">
        <v>95</v>
      </c>
      <c r="AF4456" t="s">
        <v>95</v>
      </c>
      <c r="AG4456" s="51">
        <v>48014890</v>
      </c>
      <c r="AH4456" t="s">
        <v>95</v>
      </c>
      <c r="AI4456">
        <v>1</v>
      </c>
      <c r="AJ4456">
        <v>1</v>
      </c>
      <c r="AK4456" t="s">
        <v>14298</v>
      </c>
      <c r="AL4456">
        <v>108</v>
      </c>
    </row>
    <row r="4457" spans="1:38">
      <c r="A4457">
        <v>3284616</v>
      </c>
      <c r="B4457" t="s">
        <v>14299</v>
      </c>
      <c r="C4457" t="s">
        <v>18</v>
      </c>
      <c r="D4457" t="s">
        <v>143</v>
      </c>
      <c r="E4457">
        <v>2011</v>
      </c>
      <c r="F4457">
        <v>8</v>
      </c>
      <c r="G4457">
        <v>19</v>
      </c>
      <c r="H4457" t="s">
        <v>86</v>
      </c>
      <c r="I4457" t="s">
        <v>145</v>
      </c>
      <c r="J4457" t="s">
        <v>146</v>
      </c>
      <c r="K4457" t="s">
        <v>146</v>
      </c>
      <c r="L4457" t="s">
        <v>86</v>
      </c>
      <c r="M4457" t="s">
        <v>148</v>
      </c>
      <c r="N4457" s="50">
        <v>42139316</v>
      </c>
      <c r="O4457" s="51">
        <v>2331070</v>
      </c>
      <c r="P4457" t="s">
        <v>1591</v>
      </c>
      <c r="Q4457" t="s">
        <v>12602</v>
      </c>
      <c r="R4457" t="s">
        <v>1389</v>
      </c>
      <c r="S4457" s="49" t="str">
        <f>CONCATENATE(Tabla_Datos[[#This Row],[Nombre_Cliente]]," ",Tabla_Datos[[#This Row],[ApellidoPaterno_Cliente]]," ",Tabla_Datos[[#This Row],[ApellidoMaterno_Cliente]])</f>
        <v>JOSE LUIS BARBOZA FERNANDEZ</v>
      </c>
      <c r="T4457" s="53">
        <f>DATE(Tabla_Datos[[#This Row],[tAnio]],Tabla_Datos[[#This Row],[tMes]],Tabla_Datos[[#This Row],[tDia]])</f>
        <v>40774</v>
      </c>
      <c r="U4457" s="53" t="str">
        <f>IF(Tabla_Datos[[#This Row],[cProvincia]]="LIMA","LIMA","PROVINCIA")</f>
        <v>PROVINCIA</v>
      </c>
      <c r="V4457" s="53" t="str">
        <f>MID(Tabla_Datos[[#This Row],[pTelefono]],1,SEARCH("-",Tabla_Datos[[#This Row],[pTelefono]],1)-1)</f>
        <v>43</v>
      </c>
      <c r="W4457" s="53" t="str">
        <f>MID(Tabla_Datos[[#This Row],[pTelefono]],SEARCH("-",Tabla_Datos[[#This Row],[pTelefono]],1)+1,LEN(Tabla_Datos[[#This Row],[pTelefono]]))</f>
        <v>988722781</v>
      </c>
      <c r="X4457" s="53" t="str">
        <f>CONCATENATE(Tabla_Datos[[#This Row],[TipUrb]]," ",Tabla_Datos[[#This Row],[Calle]]," ",Tabla_Datos[[#This Row],[NumCalle]])</f>
        <v>BA PEDRO A. VILLON 0</v>
      </c>
      <c r="Y4457" t="s">
        <v>151</v>
      </c>
      <c r="Z4457" t="s">
        <v>181</v>
      </c>
      <c r="AA4457" t="s">
        <v>182</v>
      </c>
      <c r="AB4457" t="s">
        <v>95</v>
      </c>
      <c r="AC4457" t="s">
        <v>95</v>
      </c>
      <c r="AD4457" t="s">
        <v>274</v>
      </c>
      <c r="AE4457">
        <v>170</v>
      </c>
      <c r="AF4457">
        <v>23</v>
      </c>
      <c r="AG4457" s="51">
        <v>47112749</v>
      </c>
      <c r="AI4457" t="s">
        <v>2870</v>
      </c>
      <c r="AJ4457" t="s">
        <v>2870</v>
      </c>
      <c r="AK4457" t="s">
        <v>14300</v>
      </c>
      <c r="AL4457">
        <v>0</v>
      </c>
    </row>
    <row r="4458" spans="1:38">
      <c r="A4458">
        <v>3283194</v>
      </c>
      <c r="B4458" t="s">
        <v>14301</v>
      </c>
      <c r="C4458" t="s">
        <v>19</v>
      </c>
      <c r="D4458" t="s">
        <v>85</v>
      </c>
      <c r="E4458">
        <v>2011</v>
      </c>
      <c r="F4458">
        <v>8</v>
      </c>
      <c r="G4458">
        <v>19</v>
      </c>
      <c r="H4458" t="s">
        <v>144</v>
      </c>
      <c r="I4458" t="s">
        <v>16</v>
      </c>
      <c r="J4458" t="s">
        <v>16</v>
      </c>
      <c r="K4458" t="s">
        <v>567</v>
      </c>
      <c r="L4458" t="s">
        <v>144</v>
      </c>
      <c r="M4458" t="s">
        <v>88</v>
      </c>
      <c r="O4458" s="51">
        <v>2329859</v>
      </c>
      <c r="P4458" t="s">
        <v>1103</v>
      </c>
      <c r="Q4458" t="s">
        <v>11686</v>
      </c>
      <c r="R4458" t="s">
        <v>1823</v>
      </c>
      <c r="S4458" s="49" t="str">
        <f>CONCATENATE(Tabla_Datos[[#This Row],[Nombre_Cliente]]," ",Tabla_Datos[[#This Row],[ApellidoPaterno_Cliente]]," ",Tabla_Datos[[#This Row],[ApellidoMaterno_Cliente]])</f>
        <v>LUIS ANTONIO INFANTE CONTRERAS</v>
      </c>
      <c r="T4458" s="53">
        <f>DATE(Tabla_Datos[[#This Row],[tAnio]],Tabla_Datos[[#This Row],[tMes]],Tabla_Datos[[#This Row],[tDia]])</f>
        <v>40774</v>
      </c>
      <c r="U4458" s="53" t="str">
        <f>IF(Tabla_Datos[[#This Row],[cProvincia]]="LIMA","LIMA","PROVINCIA")</f>
        <v>LIMA</v>
      </c>
      <c r="V4458" s="53" t="str">
        <f>MID(Tabla_Datos[[#This Row],[pTelefono]],1,SEARCH("-",Tabla_Datos[[#This Row],[pTelefono]],1)-1)</f>
        <v>1</v>
      </c>
      <c r="W4458" s="53" t="str">
        <f>MID(Tabla_Datos[[#This Row],[pTelefono]],SEARCH("-",Tabla_Datos[[#This Row],[pTelefono]],1)+1,LEN(Tabla_Datos[[#This Row],[pTelefono]]))</f>
        <v>998000714</v>
      </c>
      <c r="X4458" s="53" t="str">
        <f>CONCATENATE(Tabla_Datos[[#This Row],[TipUrb]]," ",Tabla_Datos[[#This Row],[Calle]]," ",Tabla_Datos[[#This Row],[NumCalle]])</f>
        <v>UR CARMENCA 122</v>
      </c>
      <c r="Y4458" t="s">
        <v>92</v>
      </c>
      <c r="Z4458" t="s">
        <v>196</v>
      </c>
      <c r="AA4458" t="s">
        <v>197</v>
      </c>
      <c r="AB4458">
        <v>2</v>
      </c>
      <c r="AC4458" t="s">
        <v>95</v>
      </c>
      <c r="AD4458" t="s">
        <v>161</v>
      </c>
      <c r="AE4458" t="s">
        <v>95</v>
      </c>
      <c r="AF4458" t="s">
        <v>95</v>
      </c>
      <c r="AG4458" s="51">
        <v>7953710</v>
      </c>
      <c r="AH4458" t="s">
        <v>95</v>
      </c>
      <c r="AI4458">
        <v>1</v>
      </c>
      <c r="AJ4458">
        <v>1</v>
      </c>
      <c r="AK4458" t="s">
        <v>14302</v>
      </c>
      <c r="AL4458">
        <v>122</v>
      </c>
    </row>
    <row r="4459" spans="1:38">
      <c r="A4459">
        <v>3284273</v>
      </c>
      <c r="B4459" t="s">
        <v>14303</v>
      </c>
      <c r="C4459" t="s">
        <v>19</v>
      </c>
      <c r="D4459" t="s">
        <v>143</v>
      </c>
      <c r="E4459">
        <v>2011</v>
      </c>
      <c r="F4459">
        <v>8</v>
      </c>
      <c r="G4459">
        <v>19</v>
      </c>
      <c r="H4459" t="s">
        <v>86</v>
      </c>
      <c r="I4459" t="s">
        <v>292</v>
      </c>
      <c r="J4459" t="s">
        <v>293</v>
      </c>
      <c r="K4459" t="s">
        <v>536</v>
      </c>
      <c r="L4459" t="s">
        <v>86</v>
      </c>
      <c r="M4459" t="s">
        <v>294</v>
      </c>
      <c r="N4459" s="50">
        <v>70006563</v>
      </c>
      <c r="O4459" s="51">
        <v>2330784</v>
      </c>
      <c r="P4459" t="s">
        <v>14304</v>
      </c>
      <c r="Q4459" t="s">
        <v>542</v>
      </c>
      <c r="R4459" t="s">
        <v>13976</v>
      </c>
      <c r="S4459" s="49" t="str">
        <f>CONCATENATE(Tabla_Datos[[#This Row],[Nombre_Cliente]]," ",Tabla_Datos[[#This Row],[ApellidoPaterno_Cliente]]," ",Tabla_Datos[[#This Row],[ApellidoMaterno_Cliente]])</f>
        <v>GLADYS VILMA RAMIREZ VILLAGARAY</v>
      </c>
      <c r="T4459" s="53">
        <f>DATE(Tabla_Datos[[#This Row],[tAnio]],Tabla_Datos[[#This Row],[tMes]],Tabla_Datos[[#This Row],[tDia]])</f>
        <v>40774</v>
      </c>
      <c r="U4459" s="53" t="str">
        <f>IF(Tabla_Datos[[#This Row],[cProvincia]]="LIMA","LIMA","PROVINCIA")</f>
        <v>PROVINCIA</v>
      </c>
      <c r="V4459" s="53" t="str">
        <f>MID(Tabla_Datos[[#This Row],[pTelefono]],1,SEARCH("-",Tabla_Datos[[#This Row],[pTelefono]],1)-1)</f>
        <v>66</v>
      </c>
      <c r="W4459" s="53" t="str">
        <f>MID(Tabla_Datos[[#This Row],[pTelefono]],SEARCH("-",Tabla_Datos[[#This Row],[pTelefono]],1)+1,LEN(Tabla_Datos[[#This Row],[pTelefono]]))</f>
        <v>966903867</v>
      </c>
      <c r="X4459" s="53" t="str">
        <f>CONCATENATE(Tabla_Datos[[#This Row],[TipUrb]]," ",Tabla_Datos[[#This Row],[Calle]]," ",Tabla_Datos[[#This Row],[NumCalle]])</f>
        <v>- LAS AMERICAS MZ. J LT 24</v>
      </c>
      <c r="Y4459" t="s">
        <v>298</v>
      </c>
      <c r="Z4459" t="s">
        <v>152</v>
      </c>
      <c r="AA4459" t="s">
        <v>153</v>
      </c>
      <c r="AB4459" t="s">
        <v>95</v>
      </c>
      <c r="AC4459" t="s">
        <v>95</v>
      </c>
      <c r="AD4459" t="s">
        <v>109</v>
      </c>
      <c r="AE4459" t="s">
        <v>95</v>
      </c>
      <c r="AF4459" t="s">
        <v>95</v>
      </c>
      <c r="AG4459" s="51">
        <v>44342488</v>
      </c>
      <c r="AH4459" t="s">
        <v>95</v>
      </c>
      <c r="AI4459">
        <v>1</v>
      </c>
      <c r="AJ4459">
        <v>1</v>
      </c>
      <c r="AK4459" t="s">
        <v>14305</v>
      </c>
      <c r="AL4459">
        <v>24</v>
      </c>
    </row>
    <row r="4460" spans="1:38">
      <c r="A4460">
        <v>3284005</v>
      </c>
      <c r="B4460" t="s">
        <v>14306</v>
      </c>
      <c r="C4460" t="s">
        <v>18</v>
      </c>
      <c r="D4460" t="s">
        <v>143</v>
      </c>
      <c r="E4460">
        <v>2011</v>
      </c>
      <c r="F4460">
        <v>8</v>
      </c>
      <c r="G4460">
        <v>19</v>
      </c>
      <c r="H4460" t="s">
        <v>86</v>
      </c>
      <c r="I4460" t="s">
        <v>355</v>
      </c>
      <c r="J4460" t="s">
        <v>355</v>
      </c>
      <c r="K4460" t="s">
        <v>593</v>
      </c>
      <c r="L4460" t="s">
        <v>86</v>
      </c>
      <c r="M4460" t="s">
        <v>594</v>
      </c>
      <c r="N4460" s="50">
        <v>31043641</v>
      </c>
      <c r="O4460" s="51">
        <v>2330527</v>
      </c>
      <c r="P4460" t="s">
        <v>14307</v>
      </c>
      <c r="Q4460" t="s">
        <v>238</v>
      </c>
      <c r="R4460" t="s">
        <v>14308</v>
      </c>
      <c r="S4460" s="49" t="str">
        <f>CONCATENATE(Tabla_Datos[[#This Row],[Nombre_Cliente]]," ",Tabla_Datos[[#This Row],[ApellidoPaterno_Cliente]]," ",Tabla_Datos[[#This Row],[ApellidoMaterno_Cliente]])</f>
        <v>ISMAEL HUAMAN ZUNIGA</v>
      </c>
      <c r="T4460" s="53">
        <f>DATE(Tabla_Datos[[#This Row],[tAnio]],Tabla_Datos[[#This Row],[tMes]],Tabla_Datos[[#This Row],[tDia]])</f>
        <v>40774</v>
      </c>
      <c r="U4460" s="53" t="str">
        <f>IF(Tabla_Datos[[#This Row],[cProvincia]]="LIMA","LIMA","PROVINCIA")</f>
        <v>PROVINCIA</v>
      </c>
      <c r="V4460" s="53" t="str">
        <f>MID(Tabla_Datos[[#This Row],[pTelefono]],1,SEARCH("-",Tabla_Datos[[#This Row],[pTelefono]],1)-1)</f>
        <v>84</v>
      </c>
      <c r="W4460" s="53" t="str">
        <f>MID(Tabla_Datos[[#This Row],[pTelefono]],SEARCH("-",Tabla_Datos[[#This Row],[pTelefono]],1)+1,LEN(Tabla_Datos[[#This Row],[pTelefono]]))</f>
        <v>958707515</v>
      </c>
      <c r="X4460" s="53" t="str">
        <f>CONCATENATE(Tabla_Datos[[#This Row],[TipUrb]]," ",Tabla_Datos[[#This Row],[Calle]]," ",Tabla_Datos[[#This Row],[NumCalle]])</f>
        <v>- LUIS VALLEJO SANTONI H-8 0</v>
      </c>
      <c r="Y4460" t="s">
        <v>360</v>
      </c>
      <c r="Z4460" t="s">
        <v>181</v>
      </c>
      <c r="AA4460" t="s">
        <v>182</v>
      </c>
      <c r="AB4460" t="s">
        <v>95</v>
      </c>
      <c r="AC4460" t="s">
        <v>95</v>
      </c>
      <c r="AD4460" t="s">
        <v>109</v>
      </c>
      <c r="AE4460" t="s">
        <v>95</v>
      </c>
      <c r="AG4460" s="51">
        <v>43692539</v>
      </c>
      <c r="AI4460">
        <v>26</v>
      </c>
      <c r="AJ4460">
        <v>26</v>
      </c>
      <c r="AK4460" t="s">
        <v>14309</v>
      </c>
      <c r="AL4460">
        <v>0</v>
      </c>
    </row>
    <row r="4461" spans="1:38">
      <c r="A4461">
        <v>3285708</v>
      </c>
      <c r="B4461" t="s">
        <v>14310</v>
      </c>
      <c r="C4461" t="s">
        <v>18</v>
      </c>
      <c r="D4461" t="s">
        <v>85</v>
      </c>
      <c r="E4461">
        <v>2011</v>
      </c>
      <c r="F4461">
        <v>8</v>
      </c>
      <c r="G4461">
        <v>19</v>
      </c>
      <c r="H4461" t="s">
        <v>86</v>
      </c>
      <c r="I4461" t="s">
        <v>16</v>
      </c>
      <c r="J4461" t="s">
        <v>16</v>
      </c>
      <c r="K4461" t="s">
        <v>157</v>
      </c>
      <c r="L4461" t="s">
        <v>86</v>
      </c>
      <c r="M4461" t="s">
        <v>88</v>
      </c>
      <c r="N4461" s="50">
        <v>99999999</v>
      </c>
      <c r="O4461" s="51">
        <v>2332149</v>
      </c>
      <c r="P4461" t="s">
        <v>14311</v>
      </c>
      <c r="Q4461" t="s">
        <v>13900</v>
      </c>
      <c r="R4461" t="s">
        <v>2828</v>
      </c>
      <c r="S4461" s="49" t="str">
        <f>CONCATENATE(Tabla_Datos[[#This Row],[Nombre_Cliente]]," ",Tabla_Datos[[#This Row],[ApellidoPaterno_Cliente]]," ",Tabla_Datos[[#This Row],[ApellidoMaterno_Cliente]])</f>
        <v xml:space="preserve">FRANKLIN  CAQUI  QUISPE </v>
      </c>
      <c r="T4461" s="53">
        <f>DATE(Tabla_Datos[[#This Row],[tAnio]],Tabla_Datos[[#This Row],[tMes]],Tabla_Datos[[#This Row],[tDia]])</f>
        <v>40774</v>
      </c>
      <c r="U4461" s="53" t="str">
        <f>IF(Tabla_Datos[[#This Row],[cProvincia]]="LIMA","LIMA","PROVINCIA")</f>
        <v>LIMA</v>
      </c>
      <c r="V4461" s="53" t="str">
        <f>MID(Tabla_Datos[[#This Row],[pTelefono]],1,SEARCH("-",Tabla_Datos[[#This Row],[pTelefono]],1)-1)</f>
        <v>1</v>
      </c>
      <c r="W4461" s="53" t="str">
        <f>MID(Tabla_Datos[[#This Row],[pTelefono]],SEARCH("-",Tabla_Datos[[#This Row],[pTelefono]],1)+1,LEN(Tabla_Datos[[#This Row],[pTelefono]]))</f>
        <v>956766743</v>
      </c>
      <c r="X4461" s="53" t="str">
        <f>CONCATENATE(Tabla_Datos[[#This Row],[TipUrb]]," ",Tabla_Datos[[#This Row],[Calle]]," ",Tabla_Datos[[#This Row],[NumCalle]])</f>
        <v xml:space="preserve">  PAULET, PEDRO 180</v>
      </c>
      <c r="Y4461" t="s">
        <v>92</v>
      </c>
      <c r="Z4461" t="s">
        <v>138</v>
      </c>
      <c r="AA4461" t="s">
        <v>139</v>
      </c>
      <c r="AB4461">
        <v>1</v>
      </c>
      <c r="AC4461" t="s">
        <v>95</v>
      </c>
      <c r="AD4461" t="s">
        <v>95</v>
      </c>
      <c r="AE4461" t="s">
        <v>95</v>
      </c>
      <c r="AG4461" s="51">
        <v>46117359</v>
      </c>
      <c r="AI4461">
        <v>26</v>
      </c>
      <c r="AJ4461">
        <v>26</v>
      </c>
      <c r="AK4461" t="s">
        <v>14312</v>
      </c>
      <c r="AL4461">
        <v>180</v>
      </c>
    </row>
    <row r="4462" spans="1:38">
      <c r="A4462">
        <v>3286173</v>
      </c>
      <c r="B4462" t="s">
        <v>14313</v>
      </c>
      <c r="C4462" t="s">
        <v>20</v>
      </c>
      <c r="D4462" t="s">
        <v>143</v>
      </c>
      <c r="E4462">
        <v>2011</v>
      </c>
      <c r="F4462">
        <v>8</v>
      </c>
      <c r="G4462">
        <v>19</v>
      </c>
      <c r="H4462" t="s">
        <v>144</v>
      </c>
      <c r="I4462" t="s">
        <v>314</v>
      </c>
      <c r="J4462" t="s">
        <v>314</v>
      </c>
      <c r="K4462" t="s">
        <v>314</v>
      </c>
      <c r="L4462" t="s">
        <v>86</v>
      </c>
      <c r="M4462" t="s">
        <v>294</v>
      </c>
      <c r="N4462" s="50">
        <v>40425947</v>
      </c>
      <c r="O4462" s="51">
        <v>2332356</v>
      </c>
      <c r="P4462" t="s">
        <v>14314</v>
      </c>
      <c r="Q4462" t="s">
        <v>95</v>
      </c>
      <c r="R4462" t="s">
        <v>95</v>
      </c>
      <c r="S4462" s="49" t="str">
        <f>CONCATENATE(Tabla_Datos[[#This Row],[Nombre_Cliente]]," ",Tabla_Datos[[#This Row],[ApellidoPaterno_Cliente]]," ",Tabla_Datos[[#This Row],[ApellidoMaterno_Cliente]])</f>
        <v xml:space="preserve">LO MEJOR D KOKYS SCR    </v>
      </c>
      <c r="T4462" s="53">
        <f>DATE(Tabla_Datos[[#This Row],[tAnio]],Tabla_Datos[[#This Row],[tMes]],Tabla_Datos[[#This Row],[tDia]])</f>
        <v>40774</v>
      </c>
      <c r="U4462" s="53" t="str">
        <f>IF(Tabla_Datos[[#This Row],[cProvincia]]="LIMA","LIMA","PROVINCIA")</f>
        <v>PROVINCIA</v>
      </c>
      <c r="V4462" s="53" t="str">
        <f>MID(Tabla_Datos[[#This Row],[pTelefono]],1,SEARCH("-",Tabla_Datos[[#This Row],[pTelefono]],1)-1)</f>
        <v>62</v>
      </c>
      <c r="W4462" s="53" t="str">
        <f>MID(Tabla_Datos[[#This Row],[pTelefono]],SEARCH("-",Tabla_Datos[[#This Row],[pTelefono]],1)+1,LEN(Tabla_Datos[[#This Row],[pTelefono]]))</f>
        <v>962641362</v>
      </c>
      <c r="X4462" s="53" t="str">
        <f>CONCATENATE(Tabla_Datos[[#This Row],[TipUrb]]," ",Tabla_Datos[[#This Row],[Calle]]," ",Tabla_Datos[[#This Row],[NumCalle]])</f>
        <v>- UNIVERSITARIA 870</v>
      </c>
      <c r="Y4462" t="s">
        <v>319</v>
      </c>
      <c r="Z4462" t="s">
        <v>152</v>
      </c>
      <c r="AA4462" t="s">
        <v>153</v>
      </c>
      <c r="AB4462" t="s">
        <v>95</v>
      </c>
      <c r="AC4462" t="s">
        <v>95</v>
      </c>
      <c r="AD4462" t="s">
        <v>109</v>
      </c>
      <c r="AE4462" t="s">
        <v>95</v>
      </c>
      <c r="AF4462" t="s">
        <v>95</v>
      </c>
      <c r="AG4462" s="51" t="s">
        <v>95</v>
      </c>
      <c r="AH4462">
        <v>2052924006</v>
      </c>
      <c r="AI4462">
        <v>1</v>
      </c>
      <c r="AJ4462">
        <v>1</v>
      </c>
      <c r="AK4462" t="s">
        <v>7220</v>
      </c>
      <c r="AL4462">
        <v>870</v>
      </c>
    </row>
    <row r="4463" spans="1:38">
      <c r="A4463">
        <v>3282837</v>
      </c>
      <c r="B4463" t="s">
        <v>14315</v>
      </c>
      <c r="C4463" t="s">
        <v>19</v>
      </c>
      <c r="D4463" t="s">
        <v>85</v>
      </c>
      <c r="E4463">
        <v>2011</v>
      </c>
      <c r="F4463">
        <v>8</v>
      </c>
      <c r="G4463">
        <v>19</v>
      </c>
      <c r="H4463" t="s">
        <v>86</v>
      </c>
      <c r="I4463" t="s">
        <v>100</v>
      </c>
      <c r="J4463" t="s">
        <v>100</v>
      </c>
      <c r="K4463" t="s">
        <v>651</v>
      </c>
      <c r="L4463" t="s">
        <v>86</v>
      </c>
      <c r="M4463" t="s">
        <v>102</v>
      </c>
      <c r="N4463" s="50">
        <v>29568681</v>
      </c>
      <c r="O4463" s="51">
        <v>2329559</v>
      </c>
      <c r="P4463" t="s">
        <v>14316</v>
      </c>
      <c r="Q4463" t="s">
        <v>3153</v>
      </c>
      <c r="R4463" t="s">
        <v>14317</v>
      </c>
      <c r="S4463" s="49" t="str">
        <f>CONCATENATE(Tabla_Datos[[#This Row],[Nombre_Cliente]]," ",Tabla_Datos[[#This Row],[ApellidoPaterno_Cliente]]," ",Tabla_Datos[[#This Row],[ApellidoMaterno_Cliente]])</f>
        <v>LUCY MARGARITA VALDERRAMA YEPEZ DE CHOQUEHUAYT</v>
      </c>
      <c r="T4463" s="53">
        <f>DATE(Tabla_Datos[[#This Row],[tAnio]],Tabla_Datos[[#This Row],[tMes]],Tabla_Datos[[#This Row],[tDia]])</f>
        <v>40774</v>
      </c>
      <c r="U4463" s="53" t="str">
        <f>IF(Tabla_Datos[[#This Row],[cProvincia]]="LIMA","LIMA","PROVINCIA")</f>
        <v>PROVINCIA</v>
      </c>
      <c r="V4463" s="53" t="str">
        <f>MID(Tabla_Datos[[#This Row],[pTelefono]],1,SEARCH("-",Tabla_Datos[[#This Row],[pTelefono]],1)-1)</f>
        <v>54</v>
      </c>
      <c r="W4463" s="53" t="str">
        <f>MID(Tabla_Datos[[#This Row],[pTelefono]],SEARCH("-",Tabla_Datos[[#This Row],[pTelefono]],1)+1,LEN(Tabla_Datos[[#This Row],[pTelefono]]))</f>
        <v>957952891</v>
      </c>
      <c r="X4463" s="53" t="str">
        <f>CONCATENATE(Tabla_Datos[[#This Row],[TipUrb]]," ",Tabla_Datos[[#This Row],[Calle]]," ",Tabla_Datos[[#This Row],[NumCalle]])</f>
        <v>- INDUSTRIAL 716</v>
      </c>
      <c r="Y4463" t="s">
        <v>106</v>
      </c>
      <c r="Z4463" t="s">
        <v>122</v>
      </c>
      <c r="AA4463" t="s">
        <v>123</v>
      </c>
      <c r="AB4463" t="s">
        <v>95</v>
      </c>
      <c r="AC4463" t="s">
        <v>95</v>
      </c>
      <c r="AD4463" t="s">
        <v>109</v>
      </c>
      <c r="AE4463" t="s">
        <v>95</v>
      </c>
      <c r="AF4463" t="s">
        <v>95</v>
      </c>
      <c r="AG4463" s="51">
        <v>29644402</v>
      </c>
      <c r="AH4463" t="s">
        <v>95</v>
      </c>
      <c r="AI4463">
        <v>1</v>
      </c>
      <c r="AJ4463">
        <v>1</v>
      </c>
      <c r="AK4463" t="s">
        <v>5534</v>
      </c>
      <c r="AL4463">
        <v>716</v>
      </c>
    </row>
    <row r="4464" spans="1:38">
      <c r="A4464">
        <v>3283937</v>
      </c>
      <c r="B4464" t="s">
        <v>14318</v>
      </c>
      <c r="C4464" t="s">
        <v>20</v>
      </c>
      <c r="D4464" t="s">
        <v>85</v>
      </c>
      <c r="E4464">
        <v>2011</v>
      </c>
      <c r="F4464">
        <v>8</v>
      </c>
      <c r="G4464">
        <v>19</v>
      </c>
      <c r="H4464" t="s">
        <v>86</v>
      </c>
      <c r="I4464" t="s">
        <v>202</v>
      </c>
      <c r="J4464" t="s">
        <v>203</v>
      </c>
      <c r="K4464" t="s">
        <v>204</v>
      </c>
      <c r="L4464" t="s">
        <v>86</v>
      </c>
      <c r="M4464" t="s">
        <v>133</v>
      </c>
      <c r="N4464" s="50">
        <v>2878328</v>
      </c>
      <c r="O4464" s="51">
        <v>2330475</v>
      </c>
      <c r="P4464" t="s">
        <v>3224</v>
      </c>
      <c r="Q4464" t="s">
        <v>327</v>
      </c>
      <c r="R4464" t="s">
        <v>929</v>
      </c>
      <c r="S4464" s="49" t="str">
        <f>CONCATENATE(Tabla_Datos[[#This Row],[Nombre_Cliente]]," ",Tabla_Datos[[#This Row],[ApellidoPaterno_Cliente]]," ",Tabla_Datos[[#This Row],[ApellidoMaterno_Cliente]])</f>
        <v>MIGUEL ANGEL MEDRANO IBARRA</v>
      </c>
      <c r="T4464" s="53">
        <f>DATE(Tabla_Datos[[#This Row],[tAnio]],Tabla_Datos[[#This Row],[tMes]],Tabla_Datos[[#This Row],[tDia]])</f>
        <v>40774</v>
      </c>
      <c r="U4464" s="53" t="str">
        <f>IF(Tabla_Datos[[#This Row],[cProvincia]]="LIMA","LIMA","PROVINCIA")</f>
        <v>PROVINCIA</v>
      </c>
      <c r="V4464" s="53" t="str">
        <f>MID(Tabla_Datos[[#This Row],[pTelefono]],1,SEARCH("-",Tabla_Datos[[#This Row],[pTelefono]],1)-1)</f>
        <v>74</v>
      </c>
      <c r="W4464" s="53" t="str">
        <f>MID(Tabla_Datos[[#This Row],[pTelefono]],SEARCH("-",Tabla_Datos[[#This Row],[pTelefono]],1)+1,LEN(Tabla_Datos[[#This Row],[pTelefono]]))</f>
        <v>968098082</v>
      </c>
      <c r="X4464" s="53" t="str">
        <f>CONCATENATE(Tabla_Datos[[#This Row],[TipUrb]]," ",Tabla_Datos[[#This Row],[Calle]]," ",Tabla_Datos[[#This Row],[NumCalle]])</f>
        <v>PJ DE AYLLON NICOLAS 549</v>
      </c>
      <c r="Y4464" t="s">
        <v>208</v>
      </c>
      <c r="Z4464" t="s">
        <v>122</v>
      </c>
      <c r="AA4464" t="s">
        <v>123</v>
      </c>
      <c r="AB4464" t="s">
        <v>95</v>
      </c>
      <c r="AC4464" t="s">
        <v>95</v>
      </c>
      <c r="AD4464" t="s">
        <v>429</v>
      </c>
      <c r="AE4464" t="s">
        <v>95</v>
      </c>
      <c r="AF4464" t="s">
        <v>95</v>
      </c>
      <c r="AG4464" s="51">
        <v>40879303</v>
      </c>
      <c r="AH4464" t="s">
        <v>95</v>
      </c>
      <c r="AI4464">
        <v>1</v>
      </c>
      <c r="AJ4464">
        <v>1</v>
      </c>
      <c r="AK4464" t="s">
        <v>14319</v>
      </c>
      <c r="AL4464">
        <v>549</v>
      </c>
    </row>
    <row r="4465" spans="1:38">
      <c r="A4465">
        <v>3286159</v>
      </c>
      <c r="B4465" t="s">
        <v>14320</v>
      </c>
      <c r="C4465" t="s">
        <v>18</v>
      </c>
      <c r="D4465" t="s">
        <v>85</v>
      </c>
      <c r="E4465">
        <v>2011</v>
      </c>
      <c r="F4465">
        <v>8</v>
      </c>
      <c r="G4465">
        <v>19</v>
      </c>
      <c r="H4465" t="s">
        <v>86</v>
      </c>
      <c r="I4465" t="s">
        <v>202</v>
      </c>
      <c r="J4465" t="s">
        <v>203</v>
      </c>
      <c r="K4465" t="s">
        <v>203</v>
      </c>
      <c r="L4465" t="s">
        <v>86</v>
      </c>
      <c r="M4465" t="s">
        <v>88</v>
      </c>
      <c r="O4465" s="51">
        <v>2330181</v>
      </c>
      <c r="P4465" t="s">
        <v>563</v>
      </c>
      <c r="Q4465" t="s">
        <v>4251</v>
      </c>
      <c r="R4465" t="s">
        <v>2985</v>
      </c>
      <c r="S4465" s="49" t="str">
        <f>CONCATENATE(Tabla_Datos[[#This Row],[Nombre_Cliente]]," ",Tabla_Datos[[#This Row],[ApellidoPaterno_Cliente]]," ",Tabla_Datos[[#This Row],[ApellidoMaterno_Cliente]])</f>
        <v xml:space="preserve">ANA CECILIA VELASQUEZ RIVERA </v>
      </c>
      <c r="T4465" s="53">
        <f>DATE(Tabla_Datos[[#This Row],[tAnio]],Tabla_Datos[[#This Row],[tMes]],Tabla_Datos[[#This Row],[tDia]])</f>
        <v>40774</v>
      </c>
      <c r="U4465" s="53" t="str">
        <f>IF(Tabla_Datos[[#This Row],[cProvincia]]="LIMA","LIMA","PROVINCIA")</f>
        <v>PROVINCIA</v>
      </c>
      <c r="V4465" s="53" t="str">
        <f>MID(Tabla_Datos[[#This Row],[pTelefono]],1,SEARCH("-",Tabla_Datos[[#This Row],[pTelefono]],1)-1)</f>
        <v>1</v>
      </c>
      <c r="W4465" s="53" t="str">
        <f>MID(Tabla_Datos[[#This Row],[pTelefono]],SEARCH("-",Tabla_Datos[[#This Row],[pTelefono]],1)+1,LEN(Tabla_Datos[[#This Row],[pTelefono]]))</f>
        <v>971475401</v>
      </c>
      <c r="X4465" s="53" t="str">
        <f>CONCATENATE(Tabla_Datos[[#This Row],[TipUrb]]," ",Tabla_Datos[[#This Row],[Calle]]," ",Tabla_Datos[[#This Row],[NumCalle]])</f>
        <v xml:space="preserve">  MARCO POLO JIMENEZ 285</v>
      </c>
      <c r="Y4465" t="s">
        <v>208</v>
      </c>
      <c r="Z4465" t="s">
        <v>93</v>
      </c>
      <c r="AA4465" t="s">
        <v>94</v>
      </c>
      <c r="AB4465" t="s">
        <v>95</v>
      </c>
      <c r="AC4465" t="s">
        <v>95</v>
      </c>
      <c r="AD4465" t="s">
        <v>95</v>
      </c>
      <c r="AE4465" t="s">
        <v>95</v>
      </c>
      <c r="AG4465" s="51">
        <v>47469232</v>
      </c>
      <c r="AI4465">
        <v>26</v>
      </c>
      <c r="AJ4465">
        <v>26</v>
      </c>
      <c r="AK4465" t="s">
        <v>14321</v>
      </c>
      <c r="AL4465">
        <v>285</v>
      </c>
    </row>
    <row r="4466" spans="1:38">
      <c r="A4466">
        <v>3284294</v>
      </c>
      <c r="B4466" t="s">
        <v>14322</v>
      </c>
      <c r="C4466" t="s">
        <v>19</v>
      </c>
      <c r="D4466" t="s">
        <v>143</v>
      </c>
      <c r="E4466">
        <v>2011</v>
      </c>
      <c r="F4466">
        <v>8</v>
      </c>
      <c r="G4466">
        <v>19</v>
      </c>
      <c r="H4466" t="s">
        <v>86</v>
      </c>
      <c r="I4466" t="s">
        <v>100</v>
      </c>
      <c r="J4466" t="s">
        <v>100</v>
      </c>
      <c r="K4466" t="s">
        <v>345</v>
      </c>
      <c r="L4466" t="s">
        <v>86</v>
      </c>
      <c r="M4466" t="s">
        <v>102</v>
      </c>
      <c r="N4466" s="50">
        <v>40377753</v>
      </c>
      <c r="O4466" s="51">
        <v>2330802</v>
      </c>
      <c r="P4466" t="s">
        <v>541</v>
      </c>
      <c r="Q4466" t="s">
        <v>2176</v>
      </c>
      <c r="R4466" t="s">
        <v>3363</v>
      </c>
      <c r="S4466" s="49" t="str">
        <f>CONCATENATE(Tabla_Datos[[#This Row],[Nombre_Cliente]]," ",Tabla_Datos[[#This Row],[ApellidoPaterno_Cliente]]," ",Tabla_Datos[[#This Row],[ApellidoMaterno_Cliente]])</f>
        <v>JOSE CARLOS MANRIQUE DEL CARPIO</v>
      </c>
      <c r="T4466" s="53">
        <f>DATE(Tabla_Datos[[#This Row],[tAnio]],Tabla_Datos[[#This Row],[tMes]],Tabla_Datos[[#This Row],[tDia]])</f>
        <v>40774</v>
      </c>
      <c r="U4466" s="53" t="str">
        <f>IF(Tabla_Datos[[#This Row],[cProvincia]]="LIMA","LIMA","PROVINCIA")</f>
        <v>PROVINCIA</v>
      </c>
      <c r="V4466" s="53" t="str">
        <f>MID(Tabla_Datos[[#This Row],[pTelefono]],1,SEARCH("-",Tabla_Datos[[#This Row],[pTelefono]],1)-1)</f>
        <v>54</v>
      </c>
      <c r="W4466" s="53" t="str">
        <f>MID(Tabla_Datos[[#This Row],[pTelefono]],SEARCH("-",Tabla_Datos[[#This Row],[pTelefono]],1)+1,LEN(Tabla_Datos[[#This Row],[pTelefono]]))</f>
        <v>958123786</v>
      </c>
      <c r="X4466" s="53" t="str">
        <f>CONCATENATE(Tabla_Datos[[#This Row],[TipUrb]]," ",Tabla_Datos[[#This Row],[Calle]]," ",Tabla_Datos[[#This Row],[NumCalle]])</f>
        <v>- PANCHO FIERRO 129</v>
      </c>
      <c r="Y4466" t="s">
        <v>106</v>
      </c>
      <c r="Z4466" t="s">
        <v>152</v>
      </c>
      <c r="AA4466" t="s">
        <v>153</v>
      </c>
      <c r="AB4466" t="s">
        <v>95</v>
      </c>
      <c r="AC4466" t="s">
        <v>95</v>
      </c>
      <c r="AD4466" t="s">
        <v>109</v>
      </c>
      <c r="AE4466" t="s">
        <v>95</v>
      </c>
      <c r="AF4466" t="s">
        <v>95</v>
      </c>
      <c r="AG4466" s="51">
        <v>43412836</v>
      </c>
      <c r="AH4466" t="s">
        <v>95</v>
      </c>
      <c r="AI4466">
        <v>1</v>
      </c>
      <c r="AJ4466">
        <v>1</v>
      </c>
      <c r="AK4466" t="s">
        <v>14323</v>
      </c>
      <c r="AL4466">
        <v>129</v>
      </c>
    </row>
    <row r="4467" spans="1:38">
      <c r="A4467">
        <v>3283872</v>
      </c>
      <c r="B4467" t="s">
        <v>14324</v>
      </c>
      <c r="C4467" t="s">
        <v>20</v>
      </c>
      <c r="D4467" t="s">
        <v>224</v>
      </c>
      <c r="E4467">
        <v>2011</v>
      </c>
      <c r="F4467">
        <v>8</v>
      </c>
      <c r="G4467">
        <v>19</v>
      </c>
      <c r="H4467" t="s">
        <v>144</v>
      </c>
      <c r="I4467" t="s">
        <v>16</v>
      </c>
      <c r="J4467" t="s">
        <v>16</v>
      </c>
      <c r="K4467" t="s">
        <v>112</v>
      </c>
      <c r="L4467" t="s">
        <v>144</v>
      </c>
      <c r="M4467" t="s">
        <v>88</v>
      </c>
      <c r="N4467" s="50">
        <v>20000130</v>
      </c>
      <c r="O4467" s="51">
        <v>2330435</v>
      </c>
      <c r="P4467" t="s">
        <v>14325</v>
      </c>
      <c r="Q4467" t="s">
        <v>549</v>
      </c>
      <c r="R4467" t="s">
        <v>250</v>
      </c>
      <c r="S4467" s="49" t="str">
        <f>CONCATENATE(Tabla_Datos[[#This Row],[Nombre_Cliente]]," ",Tabla_Datos[[#This Row],[ApellidoPaterno_Cliente]]," ",Tabla_Datos[[#This Row],[ApellidoMaterno_Cliente]])</f>
        <v>CELENE JULISSA HIDALGO ESPINOZA</v>
      </c>
      <c r="T4467" s="53">
        <f>DATE(Tabla_Datos[[#This Row],[tAnio]],Tabla_Datos[[#This Row],[tMes]],Tabla_Datos[[#This Row],[tDia]])</f>
        <v>40774</v>
      </c>
      <c r="U4467" s="53" t="str">
        <f>IF(Tabla_Datos[[#This Row],[cProvincia]]="LIMA","LIMA","PROVINCIA")</f>
        <v>LIMA</v>
      </c>
      <c r="V4467" s="53" t="str">
        <f>MID(Tabla_Datos[[#This Row],[pTelefono]],1,SEARCH("-",Tabla_Datos[[#This Row],[pTelefono]],1)-1)</f>
        <v>1</v>
      </c>
      <c r="W4467" s="53" t="str">
        <f>MID(Tabla_Datos[[#This Row],[pTelefono]],SEARCH("-",Tabla_Datos[[#This Row],[pTelefono]],1)+1,LEN(Tabla_Datos[[#This Row],[pTelefono]]))</f>
        <v>998593560</v>
      </c>
      <c r="X4467" s="53" t="str">
        <f>CONCATENATE(Tabla_Datos[[#This Row],[TipUrb]]," ",Tabla_Datos[[#This Row],[Calle]]," ",Tabla_Datos[[#This Row],[NumCalle]])</f>
        <v>UR CENTENARIO 286</v>
      </c>
      <c r="Y4467" t="s">
        <v>92</v>
      </c>
      <c r="Z4467" t="s">
        <v>122</v>
      </c>
      <c r="AA4467" t="s">
        <v>123</v>
      </c>
      <c r="AB4467" t="s">
        <v>95</v>
      </c>
      <c r="AC4467">
        <v>202</v>
      </c>
      <c r="AD4467" t="s">
        <v>161</v>
      </c>
      <c r="AE4467" t="s">
        <v>95</v>
      </c>
      <c r="AF4467" t="s">
        <v>95</v>
      </c>
      <c r="AG4467" s="51">
        <v>7971078</v>
      </c>
      <c r="AH4467" t="s">
        <v>95</v>
      </c>
      <c r="AI4467">
        <v>1</v>
      </c>
      <c r="AJ4467">
        <v>1</v>
      </c>
      <c r="AK4467" t="s">
        <v>154</v>
      </c>
      <c r="AL4467">
        <v>286</v>
      </c>
    </row>
    <row r="4468" spans="1:38">
      <c r="A4468">
        <v>3284254</v>
      </c>
      <c r="B4468" t="s">
        <v>14326</v>
      </c>
      <c r="C4468" t="s">
        <v>20</v>
      </c>
      <c r="D4468" t="s">
        <v>85</v>
      </c>
      <c r="E4468">
        <v>2011</v>
      </c>
      <c r="F4468">
        <v>8</v>
      </c>
      <c r="G4468">
        <v>19</v>
      </c>
      <c r="H4468" t="s">
        <v>86</v>
      </c>
      <c r="I4468" t="s">
        <v>16</v>
      </c>
      <c r="J4468" t="s">
        <v>16</v>
      </c>
      <c r="K4468" t="s">
        <v>487</v>
      </c>
      <c r="L4468" t="s">
        <v>86</v>
      </c>
      <c r="M4468" t="s">
        <v>88</v>
      </c>
      <c r="O4468" s="51">
        <v>2330762</v>
      </c>
      <c r="P4468" t="s">
        <v>14327</v>
      </c>
      <c r="Q4468" t="s">
        <v>4445</v>
      </c>
      <c r="R4468" t="s">
        <v>14328</v>
      </c>
      <c r="S4468" s="49" t="str">
        <f>CONCATENATE(Tabla_Datos[[#This Row],[Nombre_Cliente]]," ",Tabla_Datos[[#This Row],[ApellidoPaterno_Cliente]]," ",Tabla_Datos[[#This Row],[ApellidoMaterno_Cliente]])</f>
        <v>AMPARO MARLENE PADILLA CASTANEDA</v>
      </c>
      <c r="T4468" s="53">
        <f>DATE(Tabla_Datos[[#This Row],[tAnio]],Tabla_Datos[[#This Row],[tMes]],Tabla_Datos[[#This Row],[tDia]])</f>
        <v>40774</v>
      </c>
      <c r="U4468" s="53" t="str">
        <f>IF(Tabla_Datos[[#This Row],[cProvincia]]="LIMA","LIMA","PROVINCIA")</f>
        <v>LIMA</v>
      </c>
      <c r="V4468" s="53" t="str">
        <f>MID(Tabla_Datos[[#This Row],[pTelefono]],1,SEARCH("-",Tabla_Datos[[#This Row],[pTelefono]],1)-1)</f>
        <v>1</v>
      </c>
      <c r="W4468" s="53" t="str">
        <f>MID(Tabla_Datos[[#This Row],[pTelefono]],SEARCH("-",Tabla_Datos[[#This Row],[pTelefono]],1)+1,LEN(Tabla_Datos[[#This Row],[pTelefono]]))</f>
        <v>44500611</v>
      </c>
      <c r="X4468" s="53" t="str">
        <f>CONCATENATE(Tabla_Datos[[#This Row],[TipUrb]]," ",Tabla_Datos[[#This Row],[Calle]]," ",Tabla_Datos[[#This Row],[NumCalle]])</f>
        <v>UR INCAHUASI 538</v>
      </c>
      <c r="Y4468" t="s">
        <v>92</v>
      </c>
      <c r="Z4468" t="s">
        <v>122</v>
      </c>
      <c r="AA4468" t="s">
        <v>123</v>
      </c>
      <c r="AB4468" t="s">
        <v>95</v>
      </c>
      <c r="AC4468" t="s">
        <v>95</v>
      </c>
      <c r="AD4468" t="s">
        <v>161</v>
      </c>
      <c r="AE4468" t="s">
        <v>95</v>
      </c>
      <c r="AF4468" t="s">
        <v>95</v>
      </c>
      <c r="AG4468" s="51">
        <v>9240956</v>
      </c>
      <c r="AH4468" t="s">
        <v>95</v>
      </c>
      <c r="AI4468">
        <v>1</v>
      </c>
      <c r="AJ4468">
        <v>1</v>
      </c>
      <c r="AK4468" t="s">
        <v>14329</v>
      </c>
      <c r="AL4468">
        <v>538</v>
      </c>
    </row>
    <row r="4469" spans="1:38">
      <c r="A4469">
        <v>3283662</v>
      </c>
      <c r="B4469" t="s">
        <v>14330</v>
      </c>
      <c r="C4469" t="s">
        <v>19</v>
      </c>
      <c r="D4469" t="s">
        <v>143</v>
      </c>
      <c r="E4469">
        <v>2011</v>
      </c>
      <c r="F4469">
        <v>8</v>
      </c>
      <c r="G4469">
        <v>19</v>
      </c>
      <c r="H4469" t="s">
        <v>86</v>
      </c>
      <c r="I4469" t="s">
        <v>141</v>
      </c>
      <c r="J4469" t="s">
        <v>521</v>
      </c>
      <c r="K4469" t="s">
        <v>521</v>
      </c>
      <c r="L4469" t="s">
        <v>86</v>
      </c>
      <c r="M4469" t="s">
        <v>294</v>
      </c>
      <c r="N4469" s="50">
        <v>42415350</v>
      </c>
      <c r="O4469" s="51">
        <v>2329993</v>
      </c>
      <c r="P4469" t="s">
        <v>14331</v>
      </c>
      <c r="Q4469" t="s">
        <v>10265</v>
      </c>
      <c r="R4469" t="s">
        <v>2176</v>
      </c>
      <c r="S4469" s="49" t="str">
        <f>CONCATENATE(Tabla_Datos[[#This Row],[Nombre_Cliente]]," ",Tabla_Datos[[#This Row],[ApellidoPaterno_Cliente]]," ",Tabla_Datos[[#This Row],[ApellidoMaterno_Cliente]])</f>
        <v>ENMA NANCY TORRE MANRIQUE</v>
      </c>
      <c r="T4469" s="53">
        <f>DATE(Tabla_Datos[[#This Row],[tAnio]],Tabla_Datos[[#This Row],[tMes]],Tabla_Datos[[#This Row],[tDia]])</f>
        <v>40774</v>
      </c>
      <c r="U4469" s="53" t="str">
        <f>IF(Tabla_Datos[[#This Row],[cProvincia]]="LIMA","LIMA","PROVINCIA")</f>
        <v>PROVINCIA</v>
      </c>
      <c r="V4469" s="53" t="str">
        <f>MID(Tabla_Datos[[#This Row],[pTelefono]],1,SEARCH("-",Tabla_Datos[[#This Row],[pTelefono]],1)-1)</f>
        <v>64</v>
      </c>
      <c r="W4469" s="53" t="str">
        <f>MID(Tabla_Datos[[#This Row],[pTelefono]],SEARCH("-",Tabla_Datos[[#This Row],[pTelefono]],1)+1,LEN(Tabla_Datos[[#This Row],[pTelefono]]))</f>
        <v>954466711</v>
      </c>
      <c r="X4469" s="53" t="str">
        <f>CONCATENATE(Tabla_Datos[[#This Row],[TipUrb]]," ",Tabla_Datos[[#This Row],[Calle]]," ",Tabla_Datos[[#This Row],[NumCalle]])</f>
        <v>- VILCAHUAMAN 163</v>
      </c>
      <c r="Y4469" t="s">
        <v>525</v>
      </c>
      <c r="Z4469" t="s">
        <v>152</v>
      </c>
      <c r="AA4469" t="s">
        <v>153</v>
      </c>
      <c r="AB4469" t="s">
        <v>95</v>
      </c>
      <c r="AC4469" t="s">
        <v>95</v>
      </c>
      <c r="AD4469" t="s">
        <v>109</v>
      </c>
      <c r="AE4469" t="s">
        <v>95</v>
      </c>
      <c r="AF4469" t="s">
        <v>95</v>
      </c>
      <c r="AG4469" s="51">
        <v>41840012</v>
      </c>
      <c r="AI4469">
        <v>1</v>
      </c>
      <c r="AJ4469">
        <v>1</v>
      </c>
      <c r="AK4469" t="s">
        <v>14332</v>
      </c>
      <c r="AL4469">
        <v>163</v>
      </c>
    </row>
    <row r="4470" spans="1:38">
      <c r="A4470">
        <v>3283381</v>
      </c>
      <c r="B4470" t="s">
        <v>14333</v>
      </c>
      <c r="C4470" t="s">
        <v>19</v>
      </c>
      <c r="D4470" t="s">
        <v>85</v>
      </c>
      <c r="E4470">
        <v>2011</v>
      </c>
      <c r="F4470">
        <v>8</v>
      </c>
      <c r="G4470">
        <v>19</v>
      </c>
      <c r="H4470" t="s">
        <v>144</v>
      </c>
      <c r="I4470" t="s">
        <v>16</v>
      </c>
      <c r="J4470" t="s">
        <v>16</v>
      </c>
      <c r="K4470" t="s">
        <v>492</v>
      </c>
      <c r="L4470" t="s">
        <v>86</v>
      </c>
      <c r="M4470" t="s">
        <v>88</v>
      </c>
      <c r="N4470" s="50">
        <v>9854201</v>
      </c>
      <c r="O4470" s="51">
        <v>2330032</v>
      </c>
      <c r="P4470" t="s">
        <v>14334</v>
      </c>
      <c r="Q4470" t="s">
        <v>14335</v>
      </c>
      <c r="R4470" t="s">
        <v>14336</v>
      </c>
      <c r="S4470" s="49" t="str">
        <f>CONCATENATE(Tabla_Datos[[#This Row],[Nombre_Cliente]]," ",Tabla_Datos[[#This Row],[ApellidoPaterno_Cliente]]," ",Tabla_Datos[[#This Row],[ApellidoMaterno_Cliente]])</f>
        <v>GIANNINA MARGARITA E MAGAGNA SICHERI DE NEYRA</v>
      </c>
      <c r="T4470" s="53">
        <f>DATE(Tabla_Datos[[#This Row],[tAnio]],Tabla_Datos[[#This Row],[tMes]],Tabla_Datos[[#This Row],[tDia]])</f>
        <v>40774</v>
      </c>
      <c r="U4470" s="53" t="str">
        <f>IF(Tabla_Datos[[#This Row],[cProvincia]]="LIMA","LIMA","PROVINCIA")</f>
        <v>LIMA</v>
      </c>
      <c r="V4470" s="53" t="str">
        <f>MID(Tabla_Datos[[#This Row],[pTelefono]],1,SEARCH("-",Tabla_Datos[[#This Row],[pTelefono]],1)-1)</f>
        <v>1</v>
      </c>
      <c r="W4470" s="53" t="str">
        <f>MID(Tabla_Datos[[#This Row],[pTelefono]],SEARCH("-",Tabla_Datos[[#This Row],[pTelefono]],1)+1,LEN(Tabla_Datos[[#This Row],[pTelefono]]))</f>
        <v>12420942</v>
      </c>
      <c r="X4470" s="53" t="str">
        <f>CONCATENATE(Tabla_Datos[[#This Row],[TipUrb]]," ",Tabla_Datos[[#This Row],[Calle]]," ",Tabla_Datos[[#This Row],[NumCalle]])</f>
        <v xml:space="preserve">  REDUCTO 800</v>
      </c>
      <c r="Y4470" t="s">
        <v>92</v>
      </c>
      <c r="Z4470" t="s">
        <v>122</v>
      </c>
      <c r="AA4470" t="s">
        <v>123</v>
      </c>
      <c r="AB4470" t="s">
        <v>95</v>
      </c>
      <c r="AC4470">
        <v>1304</v>
      </c>
      <c r="AD4470" t="s">
        <v>95</v>
      </c>
      <c r="AE4470" t="s">
        <v>95</v>
      </c>
      <c r="AF4470" t="s">
        <v>95</v>
      </c>
      <c r="AG4470" s="51">
        <v>7919905</v>
      </c>
      <c r="AH4470" t="s">
        <v>95</v>
      </c>
      <c r="AI4470">
        <v>1</v>
      </c>
      <c r="AJ4470">
        <v>1</v>
      </c>
      <c r="AK4470" t="s">
        <v>14337</v>
      </c>
      <c r="AL4470">
        <v>800</v>
      </c>
    </row>
    <row r="4471" spans="1:38">
      <c r="A4471">
        <v>3284545</v>
      </c>
      <c r="B4471" t="s">
        <v>14338</v>
      </c>
      <c r="C4471" t="s">
        <v>19</v>
      </c>
      <c r="D4471" t="s">
        <v>85</v>
      </c>
      <c r="E4471">
        <v>2011</v>
      </c>
      <c r="F4471">
        <v>8</v>
      </c>
      <c r="G4471">
        <v>19</v>
      </c>
      <c r="H4471" t="s">
        <v>86</v>
      </c>
      <c r="I4471" t="s">
        <v>16</v>
      </c>
      <c r="J4471" t="s">
        <v>16</v>
      </c>
      <c r="K4471" t="s">
        <v>496</v>
      </c>
      <c r="L4471" t="s">
        <v>86</v>
      </c>
      <c r="M4471" t="s">
        <v>88</v>
      </c>
      <c r="N4471" s="50">
        <v>9705709</v>
      </c>
      <c r="O4471" s="51">
        <v>2331029</v>
      </c>
      <c r="P4471" t="s">
        <v>8267</v>
      </c>
      <c r="Q4471" t="s">
        <v>14339</v>
      </c>
      <c r="R4471" t="s">
        <v>14340</v>
      </c>
      <c r="S4471" s="49" t="str">
        <f>CONCATENATE(Tabla_Datos[[#This Row],[Nombre_Cliente]]," ",Tabla_Datos[[#This Row],[ApellidoPaterno_Cliente]]," ",Tabla_Datos[[#This Row],[ApellidoMaterno_Cliente]])</f>
        <v>DIEGO RUGGIERO SIANCAS</v>
      </c>
      <c r="T4471" s="53">
        <f>DATE(Tabla_Datos[[#This Row],[tAnio]],Tabla_Datos[[#This Row],[tMes]],Tabla_Datos[[#This Row],[tDia]])</f>
        <v>40774</v>
      </c>
      <c r="U4471" s="53" t="str">
        <f>IF(Tabla_Datos[[#This Row],[cProvincia]]="LIMA","LIMA","PROVINCIA")</f>
        <v>LIMA</v>
      </c>
      <c r="V4471" s="53" t="str">
        <f>MID(Tabla_Datos[[#This Row],[pTelefono]],1,SEARCH("-",Tabla_Datos[[#This Row],[pTelefono]],1)-1)</f>
        <v>1</v>
      </c>
      <c r="W4471" s="53" t="str">
        <f>MID(Tabla_Datos[[#This Row],[pTelefono]],SEARCH("-",Tabla_Datos[[#This Row],[pTelefono]],1)+1,LEN(Tabla_Datos[[#This Row],[pTelefono]]))</f>
        <v>997599706</v>
      </c>
      <c r="X4471" s="53" t="str">
        <f>CONCATENATE(Tabla_Datos[[#This Row],[TipUrb]]," ",Tabla_Datos[[#This Row],[Calle]]," ",Tabla_Datos[[#This Row],[NumCalle]])</f>
        <v>- . 0</v>
      </c>
      <c r="Y4471" t="s">
        <v>92</v>
      </c>
      <c r="Z4471" t="s">
        <v>122</v>
      </c>
      <c r="AA4471" t="s">
        <v>123</v>
      </c>
      <c r="AB4471" t="s">
        <v>95</v>
      </c>
      <c r="AC4471" t="s">
        <v>95</v>
      </c>
      <c r="AD4471" t="s">
        <v>109</v>
      </c>
      <c r="AE4471" t="s">
        <v>361</v>
      </c>
      <c r="AF4471">
        <v>19</v>
      </c>
      <c r="AG4471" s="51">
        <v>4050865</v>
      </c>
      <c r="AH4471" t="s">
        <v>95</v>
      </c>
      <c r="AI4471">
        <v>1</v>
      </c>
      <c r="AJ4471">
        <v>1</v>
      </c>
      <c r="AK4471" t="s">
        <v>221</v>
      </c>
      <c r="AL4471">
        <v>0</v>
      </c>
    </row>
    <row r="4472" spans="1:38">
      <c r="A4472">
        <v>3282891</v>
      </c>
      <c r="B4472" t="s">
        <v>14341</v>
      </c>
      <c r="C4472" t="s">
        <v>19</v>
      </c>
      <c r="D4472" t="s">
        <v>85</v>
      </c>
      <c r="E4472">
        <v>2011</v>
      </c>
      <c r="F4472">
        <v>8</v>
      </c>
      <c r="G4472">
        <v>19</v>
      </c>
      <c r="H4472" t="s">
        <v>86</v>
      </c>
      <c r="I4472" t="s">
        <v>241</v>
      </c>
      <c r="J4472" t="s">
        <v>242</v>
      </c>
      <c r="K4472" t="s">
        <v>2610</v>
      </c>
      <c r="L4472" t="s">
        <v>86</v>
      </c>
      <c r="M4472" t="s">
        <v>148</v>
      </c>
      <c r="N4472" s="50">
        <v>43372776</v>
      </c>
      <c r="O4472" s="51">
        <v>2329605</v>
      </c>
      <c r="P4472" t="s">
        <v>14342</v>
      </c>
      <c r="Q4472" t="s">
        <v>451</v>
      </c>
      <c r="R4472" t="s">
        <v>114</v>
      </c>
      <c r="S4472" s="49" t="str">
        <f>CONCATENATE(Tabla_Datos[[#This Row],[Nombre_Cliente]]," ",Tabla_Datos[[#This Row],[ApellidoPaterno_Cliente]]," ",Tabla_Datos[[#This Row],[ApellidoMaterno_Cliente]])</f>
        <v>GRECIA FLORES RIVERA</v>
      </c>
      <c r="T4472" s="53">
        <f>DATE(Tabla_Datos[[#This Row],[tAnio]],Tabla_Datos[[#This Row],[tMes]],Tabla_Datos[[#This Row],[tDia]])</f>
        <v>40774</v>
      </c>
      <c r="U4472" s="53" t="str">
        <f>IF(Tabla_Datos[[#This Row],[cProvincia]]="LIMA","LIMA","PROVINCIA")</f>
        <v>PROVINCIA</v>
      </c>
      <c r="V4472" s="53" t="str">
        <f>MID(Tabla_Datos[[#This Row],[pTelefono]],1,SEARCH("-",Tabla_Datos[[#This Row],[pTelefono]],1)-1)</f>
        <v>44</v>
      </c>
      <c r="W4472" s="53" t="str">
        <f>MID(Tabla_Datos[[#This Row],[pTelefono]],SEARCH("-",Tabla_Datos[[#This Row],[pTelefono]],1)+1,LEN(Tabla_Datos[[#This Row],[pTelefono]]))</f>
        <v>973310497</v>
      </c>
      <c r="X4472" s="53" t="str">
        <f>CONCATENATE(Tabla_Datos[[#This Row],[TipUrb]]," ",Tabla_Datos[[#This Row],[Calle]]," ",Tabla_Datos[[#This Row],[NumCalle]])</f>
        <v>UR LOS CANTAROS 175</v>
      </c>
      <c r="Y4472" t="s">
        <v>246</v>
      </c>
      <c r="Z4472" t="s">
        <v>122</v>
      </c>
      <c r="AA4472" t="s">
        <v>123</v>
      </c>
      <c r="AB4472" t="s">
        <v>95</v>
      </c>
      <c r="AC4472">
        <v>302</v>
      </c>
      <c r="AD4472" t="s">
        <v>161</v>
      </c>
      <c r="AE4472" t="s">
        <v>95</v>
      </c>
      <c r="AF4472" t="s">
        <v>95</v>
      </c>
      <c r="AG4472" s="51">
        <v>47395281</v>
      </c>
      <c r="AH4472" t="s">
        <v>95</v>
      </c>
      <c r="AI4472">
        <v>1</v>
      </c>
      <c r="AJ4472">
        <v>1</v>
      </c>
      <c r="AK4472" t="s">
        <v>14343</v>
      </c>
      <c r="AL4472">
        <v>175</v>
      </c>
    </row>
    <row r="4473" spans="1:38">
      <c r="A4473">
        <v>3283508</v>
      </c>
      <c r="B4473" t="s">
        <v>14344</v>
      </c>
      <c r="C4473" t="s">
        <v>20</v>
      </c>
      <c r="D4473" t="s">
        <v>143</v>
      </c>
      <c r="E4473">
        <v>2011</v>
      </c>
      <c r="F4473">
        <v>8</v>
      </c>
      <c r="G4473">
        <v>19</v>
      </c>
      <c r="H4473" t="s">
        <v>86</v>
      </c>
      <c r="I4473" t="s">
        <v>546</v>
      </c>
      <c r="J4473" t="s">
        <v>926</v>
      </c>
      <c r="K4473" t="s">
        <v>2415</v>
      </c>
      <c r="L4473" t="s">
        <v>86</v>
      </c>
      <c r="M4473" t="s">
        <v>294</v>
      </c>
      <c r="N4473" s="50">
        <v>81614</v>
      </c>
      <c r="O4473" s="51">
        <v>2330148</v>
      </c>
      <c r="P4473" t="s">
        <v>1920</v>
      </c>
      <c r="Q4473" t="s">
        <v>14345</v>
      </c>
      <c r="R4473" t="s">
        <v>816</v>
      </c>
      <c r="S4473" s="49" t="str">
        <f>CONCATENATE(Tabla_Datos[[#This Row],[Nombre_Cliente]]," ",Tabla_Datos[[#This Row],[ApellidoPaterno_Cliente]]," ",Tabla_Datos[[#This Row],[ApellidoMaterno_Cliente]])</f>
        <v>PERCY HUAYABA DEL AGUILA</v>
      </c>
      <c r="T4473" s="53">
        <f>DATE(Tabla_Datos[[#This Row],[tAnio]],Tabla_Datos[[#This Row],[tMes]],Tabla_Datos[[#This Row],[tDia]])</f>
        <v>40774</v>
      </c>
      <c r="U4473" s="53" t="str">
        <f>IF(Tabla_Datos[[#This Row],[cProvincia]]="LIMA","LIMA","PROVINCIA")</f>
        <v>PROVINCIA</v>
      </c>
      <c r="V4473" s="53" t="str">
        <f>MID(Tabla_Datos[[#This Row],[pTelefono]],1,SEARCH("-",Tabla_Datos[[#This Row],[pTelefono]],1)-1)</f>
        <v>61</v>
      </c>
      <c r="W4473" s="53" t="str">
        <f>MID(Tabla_Datos[[#This Row],[pTelefono]],SEARCH("-",Tabla_Datos[[#This Row],[pTelefono]],1)+1,LEN(Tabla_Datos[[#This Row],[pTelefono]]))</f>
        <v>961597696</v>
      </c>
      <c r="X4473" s="53" t="str">
        <f>CONCATENATE(Tabla_Datos[[#This Row],[TipUrb]]," ",Tabla_Datos[[#This Row],[Calle]]," ",Tabla_Datos[[#This Row],[NumCalle]])</f>
        <v>AH JUAN VILLACORTA  MZ Q LT 23 0</v>
      </c>
      <c r="Y4473" t="s">
        <v>930</v>
      </c>
      <c r="Z4473" t="s">
        <v>152</v>
      </c>
      <c r="AA4473" t="s">
        <v>153</v>
      </c>
      <c r="AB4473" t="s">
        <v>95</v>
      </c>
      <c r="AC4473" t="s">
        <v>95</v>
      </c>
      <c r="AD4473" t="s">
        <v>96</v>
      </c>
      <c r="AE4473" t="s">
        <v>95</v>
      </c>
      <c r="AF4473" t="s">
        <v>95</v>
      </c>
      <c r="AG4473" s="51">
        <v>110289</v>
      </c>
      <c r="AH4473" t="s">
        <v>95</v>
      </c>
      <c r="AI4473">
        <v>1</v>
      </c>
      <c r="AJ4473">
        <v>1</v>
      </c>
      <c r="AK4473" t="s">
        <v>14346</v>
      </c>
      <c r="AL4473">
        <v>0</v>
      </c>
    </row>
    <row r="4474" spans="1:38">
      <c r="A4474">
        <v>3283867</v>
      </c>
      <c r="B4474" t="s">
        <v>14347</v>
      </c>
      <c r="C4474" t="s">
        <v>20</v>
      </c>
      <c r="D4474" t="s">
        <v>224</v>
      </c>
      <c r="E4474">
        <v>2011</v>
      </c>
      <c r="F4474">
        <v>8</v>
      </c>
      <c r="G4474">
        <v>19</v>
      </c>
      <c r="H4474" t="s">
        <v>144</v>
      </c>
      <c r="I4474" t="s">
        <v>16</v>
      </c>
      <c r="J4474" t="s">
        <v>16</v>
      </c>
      <c r="K4474" t="s">
        <v>157</v>
      </c>
      <c r="L4474" t="s">
        <v>144</v>
      </c>
      <c r="M4474" t="s">
        <v>88</v>
      </c>
      <c r="N4474" s="50">
        <v>20000130</v>
      </c>
      <c r="O4474" s="51">
        <v>2330429</v>
      </c>
      <c r="P4474" t="s">
        <v>14348</v>
      </c>
      <c r="Q4474" t="s">
        <v>1221</v>
      </c>
      <c r="R4474" t="s">
        <v>460</v>
      </c>
      <c r="S4474" s="49" t="str">
        <f>CONCATENATE(Tabla_Datos[[#This Row],[Nombre_Cliente]]," ",Tabla_Datos[[#This Row],[ApellidoPaterno_Cliente]]," ",Tabla_Datos[[#This Row],[ApellidoMaterno_Cliente]])</f>
        <v>WALTER JUSTO YSIDRO ALVAREZ</v>
      </c>
      <c r="T4474" s="53">
        <f>DATE(Tabla_Datos[[#This Row],[tAnio]],Tabla_Datos[[#This Row],[tMes]],Tabla_Datos[[#This Row],[tDia]])</f>
        <v>40774</v>
      </c>
      <c r="U4474" s="53" t="str">
        <f>IF(Tabla_Datos[[#This Row],[cProvincia]]="LIMA","LIMA","PROVINCIA")</f>
        <v>LIMA</v>
      </c>
      <c r="V4474" s="53" t="str">
        <f>MID(Tabla_Datos[[#This Row],[pTelefono]],1,SEARCH("-",Tabla_Datos[[#This Row],[pTelefono]],1)-1)</f>
        <v>1</v>
      </c>
      <c r="W4474" s="53" t="str">
        <f>MID(Tabla_Datos[[#This Row],[pTelefono]],SEARCH("-",Tabla_Datos[[#This Row],[pTelefono]],1)+1,LEN(Tabla_Datos[[#This Row],[pTelefono]]))</f>
        <v>15683530</v>
      </c>
      <c r="X4474" s="53" t="str">
        <f>CONCATENATE(Tabla_Datos[[#This Row],[TipUrb]]," ",Tabla_Datos[[#This Row],[Calle]]," ",Tabla_Datos[[#This Row],[NumCalle]])</f>
        <v xml:space="preserve">  PAZ SOLDAN 198</v>
      </c>
      <c r="Y4474" t="s">
        <v>92</v>
      </c>
      <c r="Z4474" t="s">
        <v>122</v>
      </c>
      <c r="AA4474" t="s">
        <v>123</v>
      </c>
      <c r="AB4474" t="s">
        <v>95</v>
      </c>
      <c r="AC4474" t="s">
        <v>95</v>
      </c>
      <c r="AD4474" t="s">
        <v>95</v>
      </c>
      <c r="AE4474" t="s">
        <v>95</v>
      </c>
      <c r="AF4474" t="s">
        <v>95</v>
      </c>
      <c r="AG4474" s="51">
        <v>8663997</v>
      </c>
      <c r="AH4474" t="s">
        <v>95</v>
      </c>
      <c r="AI4474">
        <v>1</v>
      </c>
      <c r="AJ4474">
        <v>1</v>
      </c>
      <c r="AK4474" t="s">
        <v>5982</v>
      </c>
      <c r="AL4474">
        <v>198</v>
      </c>
    </row>
    <row r="4475" spans="1:38">
      <c r="A4475">
        <v>3284435</v>
      </c>
      <c r="B4475" t="s">
        <v>14349</v>
      </c>
      <c r="C4475" t="s">
        <v>19</v>
      </c>
      <c r="D4475" t="s">
        <v>143</v>
      </c>
      <c r="E4475">
        <v>2011</v>
      </c>
      <c r="F4475">
        <v>8</v>
      </c>
      <c r="G4475">
        <v>19</v>
      </c>
      <c r="H4475" t="s">
        <v>86</v>
      </c>
      <c r="I4475" t="s">
        <v>587</v>
      </c>
      <c r="J4475" t="s">
        <v>587</v>
      </c>
      <c r="K4475" t="s">
        <v>587</v>
      </c>
      <c r="L4475" t="s">
        <v>86</v>
      </c>
      <c r="M4475" t="s">
        <v>102</v>
      </c>
      <c r="N4475" s="50">
        <v>40673556</v>
      </c>
      <c r="O4475" s="51">
        <v>2330777</v>
      </c>
      <c r="P4475" t="s">
        <v>3318</v>
      </c>
      <c r="Q4475" t="s">
        <v>14350</v>
      </c>
      <c r="R4475" t="s">
        <v>14351</v>
      </c>
      <c r="S4475" s="49" t="str">
        <f>CONCATENATE(Tabla_Datos[[#This Row],[Nombre_Cliente]]," ",Tabla_Datos[[#This Row],[ApellidoPaterno_Cliente]]," ",Tabla_Datos[[#This Row],[ApellidoMaterno_Cliente]])</f>
        <v>OSCAR ANTONIO REYNALDI TARRILLO</v>
      </c>
      <c r="T4475" s="53">
        <f>DATE(Tabla_Datos[[#This Row],[tAnio]],Tabla_Datos[[#This Row],[tMes]],Tabla_Datos[[#This Row],[tDia]])</f>
        <v>40774</v>
      </c>
      <c r="U4475" s="53" t="str">
        <f>IF(Tabla_Datos[[#This Row],[cProvincia]]="LIMA","LIMA","PROVINCIA")</f>
        <v>PROVINCIA</v>
      </c>
      <c r="V4475" s="53" t="str">
        <f>MID(Tabla_Datos[[#This Row],[pTelefono]],1,SEARCH("-",Tabla_Datos[[#This Row],[pTelefono]],1)-1)</f>
        <v>1</v>
      </c>
      <c r="W4475" s="53" t="str">
        <f>MID(Tabla_Datos[[#This Row],[pTelefono]],SEARCH("-",Tabla_Datos[[#This Row],[pTelefono]],1)+1,LEN(Tabla_Datos[[#This Row],[pTelefono]]))</f>
        <v>945856240</v>
      </c>
      <c r="X4475" s="53" t="str">
        <f>CONCATENATE(Tabla_Datos[[#This Row],[TipUrb]]," ",Tabla_Datos[[#This Row],[Calle]]," ",Tabla_Datos[[#This Row],[NumCalle]])</f>
        <v>AS . 0</v>
      </c>
      <c r="Y4475" t="s">
        <v>590</v>
      </c>
      <c r="Z4475" t="s">
        <v>152</v>
      </c>
      <c r="AA4475" t="s">
        <v>153</v>
      </c>
      <c r="AB4475" t="s">
        <v>95</v>
      </c>
      <c r="AC4475" t="s">
        <v>95</v>
      </c>
      <c r="AD4475" t="s">
        <v>215</v>
      </c>
      <c r="AE4475">
        <v>9</v>
      </c>
      <c r="AF4475">
        <v>6</v>
      </c>
      <c r="AG4475" s="51">
        <v>42398154</v>
      </c>
      <c r="AI4475">
        <v>1</v>
      </c>
      <c r="AJ4475">
        <v>1</v>
      </c>
      <c r="AK4475" t="s">
        <v>221</v>
      </c>
      <c r="AL4475">
        <v>0</v>
      </c>
    </row>
    <row r="4476" spans="1:38">
      <c r="A4476">
        <v>3283854</v>
      </c>
      <c r="B4476" t="s">
        <v>14352</v>
      </c>
      <c r="C4476" t="s">
        <v>19</v>
      </c>
      <c r="D4476" t="s">
        <v>85</v>
      </c>
      <c r="E4476">
        <v>2011</v>
      </c>
      <c r="F4476">
        <v>8</v>
      </c>
      <c r="G4476">
        <v>19</v>
      </c>
      <c r="H4476" t="s">
        <v>86</v>
      </c>
      <c r="I4476" t="s">
        <v>16</v>
      </c>
      <c r="J4476" t="s">
        <v>16</v>
      </c>
      <c r="K4476" t="s">
        <v>696</v>
      </c>
      <c r="L4476" t="s">
        <v>86</v>
      </c>
      <c r="M4476" t="s">
        <v>88</v>
      </c>
      <c r="N4476" s="50">
        <v>20000021</v>
      </c>
      <c r="O4476" s="51">
        <v>2330419</v>
      </c>
      <c r="P4476" t="s">
        <v>14353</v>
      </c>
      <c r="Q4476" t="s">
        <v>8198</v>
      </c>
      <c r="R4476" t="s">
        <v>159</v>
      </c>
      <c r="S4476" s="49" t="str">
        <f>CONCATENATE(Tabla_Datos[[#This Row],[Nombre_Cliente]]," ",Tabla_Datos[[#This Row],[ApellidoPaterno_Cliente]]," ",Tabla_Datos[[#This Row],[ApellidoMaterno_Cliente]])</f>
        <v>ALICIA ROSARIO AMPUDIA CHAVEZ</v>
      </c>
      <c r="T4476" s="53">
        <f>DATE(Tabla_Datos[[#This Row],[tAnio]],Tabla_Datos[[#This Row],[tMes]],Tabla_Datos[[#This Row],[tDia]])</f>
        <v>40774</v>
      </c>
      <c r="U4476" s="53" t="str">
        <f>IF(Tabla_Datos[[#This Row],[cProvincia]]="LIMA","LIMA","PROVINCIA")</f>
        <v>LIMA</v>
      </c>
      <c r="V4476" s="53" t="str">
        <f>MID(Tabla_Datos[[#This Row],[pTelefono]],1,SEARCH("-",Tabla_Datos[[#This Row],[pTelefono]],1)-1)</f>
        <v>1</v>
      </c>
      <c r="W4476" s="53" t="str">
        <f>MID(Tabla_Datos[[#This Row],[pTelefono]],SEARCH("-",Tabla_Datos[[#This Row],[pTelefono]],1)+1,LEN(Tabla_Datos[[#This Row],[pTelefono]]))</f>
        <v>996411024</v>
      </c>
      <c r="X4476" s="53" t="str">
        <f>CONCATENATE(Tabla_Datos[[#This Row],[TipUrb]]," ",Tabla_Datos[[#This Row],[Calle]]," ",Tabla_Datos[[#This Row],[NumCalle]])</f>
        <v xml:space="preserve">  MASCAGNI PIETRO 308</v>
      </c>
      <c r="Y4476" t="s">
        <v>92</v>
      </c>
      <c r="Z4476" t="s">
        <v>196</v>
      </c>
      <c r="AA4476" t="s">
        <v>197</v>
      </c>
      <c r="AB4476" t="s">
        <v>95</v>
      </c>
      <c r="AC4476" t="s">
        <v>95</v>
      </c>
      <c r="AD4476" t="s">
        <v>95</v>
      </c>
      <c r="AE4476" t="s">
        <v>95</v>
      </c>
      <c r="AF4476" t="s">
        <v>95</v>
      </c>
      <c r="AG4476" s="51" t="s">
        <v>95</v>
      </c>
      <c r="AH4476" t="s">
        <v>221</v>
      </c>
      <c r="AI4476">
        <v>1</v>
      </c>
      <c r="AJ4476">
        <v>1</v>
      </c>
      <c r="AK4476" t="s">
        <v>14354</v>
      </c>
      <c r="AL4476">
        <v>308</v>
      </c>
    </row>
    <row r="4477" spans="1:38">
      <c r="A4477">
        <v>3284365</v>
      </c>
      <c r="B4477" t="s">
        <v>14355</v>
      </c>
      <c r="C4477" t="s">
        <v>18</v>
      </c>
      <c r="D4477" t="s">
        <v>143</v>
      </c>
      <c r="E4477">
        <v>2011</v>
      </c>
      <c r="F4477">
        <v>8</v>
      </c>
      <c r="G4477">
        <v>19</v>
      </c>
      <c r="H4477" t="s">
        <v>86</v>
      </c>
      <c r="I4477" t="s">
        <v>790</v>
      </c>
      <c r="J4477" t="s">
        <v>828</v>
      </c>
      <c r="K4477" t="s">
        <v>790</v>
      </c>
      <c r="L4477" t="s">
        <v>86</v>
      </c>
      <c r="M4477" t="s">
        <v>102</v>
      </c>
      <c r="O4477" s="51">
        <v>2330829</v>
      </c>
      <c r="P4477" t="s">
        <v>14356</v>
      </c>
      <c r="Q4477" t="s">
        <v>910</v>
      </c>
      <c r="R4477" t="s">
        <v>14357</v>
      </c>
      <c r="S4477" s="49" t="str">
        <f>CONCATENATE(Tabla_Datos[[#This Row],[Nombre_Cliente]]," ",Tabla_Datos[[#This Row],[ApellidoPaterno_Cliente]]," ",Tabla_Datos[[#This Row],[ApellidoMaterno_Cliente]])</f>
        <v>ALEJANDRO BERNABE  RODRIGUEZ  COLANA</v>
      </c>
      <c r="T4477" s="53">
        <f>DATE(Tabla_Datos[[#This Row],[tAnio]],Tabla_Datos[[#This Row],[tMes]],Tabla_Datos[[#This Row],[tDia]])</f>
        <v>40774</v>
      </c>
      <c r="U4477" s="53" t="str">
        <f>IF(Tabla_Datos[[#This Row],[cProvincia]]="LIMA","LIMA","PROVINCIA")</f>
        <v>PROVINCIA</v>
      </c>
      <c r="V4477" s="53" t="str">
        <f>MID(Tabla_Datos[[#This Row],[pTelefono]],1,SEARCH("-",Tabla_Datos[[#This Row],[pTelefono]],1)-1)</f>
        <v>53</v>
      </c>
      <c r="W4477" s="53" t="str">
        <f>MID(Tabla_Datos[[#This Row],[pTelefono]],SEARCH("-",Tabla_Datos[[#This Row],[pTelefono]],1)+1,LEN(Tabla_Datos[[#This Row],[pTelefono]]))</f>
        <v>953754398</v>
      </c>
      <c r="X4477" s="53" t="str">
        <f>CONCATENATE(Tabla_Datos[[#This Row],[TipUrb]]," ",Tabla_Datos[[#This Row],[Calle]]," ",Tabla_Datos[[#This Row],[NumCalle]])</f>
        <v>-   0</v>
      </c>
      <c r="Y4477" t="s">
        <v>832</v>
      </c>
      <c r="Z4477" t="s">
        <v>181</v>
      </c>
      <c r="AA4477" t="s">
        <v>182</v>
      </c>
      <c r="AB4477" t="s">
        <v>95</v>
      </c>
      <c r="AC4477" t="s">
        <v>95</v>
      </c>
      <c r="AD4477" t="s">
        <v>109</v>
      </c>
      <c r="AE4477" t="s">
        <v>14358</v>
      </c>
      <c r="AF4477">
        <v>1158</v>
      </c>
      <c r="AG4477" s="51">
        <v>4417902</v>
      </c>
      <c r="AI4477">
        <v>67</v>
      </c>
      <c r="AJ4477">
        <v>67</v>
      </c>
      <c r="AK4477" t="s">
        <v>95</v>
      </c>
      <c r="AL4477">
        <v>0</v>
      </c>
    </row>
    <row r="4478" spans="1:38">
      <c r="A4478">
        <v>3284654</v>
      </c>
      <c r="B4478" t="s">
        <v>14359</v>
      </c>
      <c r="C4478" t="s">
        <v>19</v>
      </c>
      <c r="D4478" t="s">
        <v>85</v>
      </c>
      <c r="E4478">
        <v>2011</v>
      </c>
      <c r="F4478">
        <v>8</v>
      </c>
      <c r="G4478">
        <v>19</v>
      </c>
      <c r="H4478" t="s">
        <v>144</v>
      </c>
      <c r="I4478" t="s">
        <v>16</v>
      </c>
      <c r="J4478" t="s">
        <v>16</v>
      </c>
      <c r="K4478" t="s">
        <v>177</v>
      </c>
      <c r="L4478" t="s">
        <v>144</v>
      </c>
      <c r="M4478" t="s">
        <v>88</v>
      </c>
      <c r="O4478" s="51">
        <v>2331133</v>
      </c>
      <c r="P4478" t="s">
        <v>14360</v>
      </c>
      <c r="Q4478" t="s">
        <v>1460</v>
      </c>
      <c r="R4478" t="s">
        <v>4794</v>
      </c>
      <c r="S4478" s="49" t="str">
        <f>CONCATENATE(Tabla_Datos[[#This Row],[Nombre_Cliente]]," ",Tabla_Datos[[#This Row],[ApellidoPaterno_Cliente]]," ",Tabla_Datos[[#This Row],[ApellidoMaterno_Cliente]])</f>
        <v>BLANCA LILIA VILLACORTA PINILLOS</v>
      </c>
      <c r="T4478" s="53">
        <f>DATE(Tabla_Datos[[#This Row],[tAnio]],Tabla_Datos[[#This Row],[tMes]],Tabla_Datos[[#This Row],[tDia]])</f>
        <v>40774</v>
      </c>
      <c r="U4478" s="53" t="str">
        <f>IF(Tabla_Datos[[#This Row],[cProvincia]]="LIMA","LIMA","PROVINCIA")</f>
        <v>LIMA</v>
      </c>
      <c r="V4478" s="53" t="str">
        <f>MID(Tabla_Datos[[#This Row],[pTelefono]],1,SEARCH("-",Tabla_Datos[[#This Row],[pTelefono]],1)-1)</f>
        <v>1</v>
      </c>
      <c r="W4478" s="53" t="str">
        <f>MID(Tabla_Datos[[#This Row],[pTelefono]],SEARCH("-",Tabla_Datos[[#This Row],[pTelefono]],1)+1,LEN(Tabla_Datos[[#This Row],[pTelefono]]))</f>
        <v>14724320</v>
      </c>
      <c r="X4478" s="53" t="str">
        <f>CONCATENATE(Tabla_Datos[[#This Row],[TipUrb]]," ",Tabla_Datos[[#This Row],[Calle]]," ",Tabla_Datos[[#This Row],[NumCalle]])</f>
        <v>UR ALMENARA 355</v>
      </c>
      <c r="Y4478" t="s">
        <v>92</v>
      </c>
      <c r="Z4478" t="s">
        <v>196</v>
      </c>
      <c r="AA4478" t="s">
        <v>197</v>
      </c>
      <c r="AB4478">
        <v>1</v>
      </c>
      <c r="AC4478" t="s">
        <v>95</v>
      </c>
      <c r="AD4478" t="s">
        <v>161</v>
      </c>
      <c r="AE4478" t="s">
        <v>95</v>
      </c>
      <c r="AF4478" t="s">
        <v>95</v>
      </c>
      <c r="AG4478" s="51">
        <v>7305672</v>
      </c>
      <c r="AH4478" t="s">
        <v>95</v>
      </c>
      <c r="AI4478">
        <v>1</v>
      </c>
      <c r="AJ4478">
        <v>1</v>
      </c>
      <c r="AK4478" t="s">
        <v>14361</v>
      </c>
      <c r="AL4478">
        <v>355</v>
      </c>
    </row>
    <row r="4479" spans="1:38">
      <c r="A4479">
        <v>3283422</v>
      </c>
      <c r="B4479" t="s">
        <v>14362</v>
      </c>
      <c r="C4479" t="s">
        <v>19</v>
      </c>
      <c r="D4479" t="s">
        <v>143</v>
      </c>
      <c r="E4479">
        <v>2011</v>
      </c>
      <c r="F4479">
        <v>8</v>
      </c>
      <c r="G4479">
        <v>19</v>
      </c>
      <c r="H4479" t="s">
        <v>86</v>
      </c>
      <c r="I4479" t="s">
        <v>514</v>
      </c>
      <c r="J4479" t="s">
        <v>514</v>
      </c>
      <c r="K4479" t="s">
        <v>514</v>
      </c>
      <c r="L4479" t="s">
        <v>86</v>
      </c>
      <c r="M4479" t="s">
        <v>133</v>
      </c>
      <c r="N4479" s="50">
        <v>44736508</v>
      </c>
      <c r="O4479" s="51">
        <v>2330075</v>
      </c>
      <c r="P4479" t="s">
        <v>11527</v>
      </c>
      <c r="Q4479" t="s">
        <v>14363</v>
      </c>
      <c r="R4479" t="s">
        <v>14364</v>
      </c>
      <c r="S4479" s="49" t="str">
        <f>CONCATENATE(Tabla_Datos[[#This Row],[Nombre_Cliente]]," ",Tabla_Datos[[#This Row],[ApellidoPaterno_Cliente]]," ",Tabla_Datos[[#This Row],[ApellidoMaterno_Cliente]])</f>
        <v>WILLIAM DONAIRES RAEZ</v>
      </c>
      <c r="T4479" s="53">
        <f>DATE(Tabla_Datos[[#This Row],[tAnio]],Tabla_Datos[[#This Row],[tMes]],Tabla_Datos[[#This Row],[tDia]])</f>
        <v>40774</v>
      </c>
      <c r="U4479" s="53" t="str">
        <f>IF(Tabla_Datos[[#This Row],[cProvincia]]="LIMA","LIMA","PROVINCIA")</f>
        <v>PROVINCIA</v>
      </c>
      <c r="V4479" s="53" t="str">
        <f>MID(Tabla_Datos[[#This Row],[pTelefono]],1,SEARCH("-",Tabla_Datos[[#This Row],[pTelefono]],1)-1)</f>
        <v>76</v>
      </c>
      <c r="W4479" s="53" t="str">
        <f>MID(Tabla_Datos[[#This Row],[pTelefono]],SEARCH("-",Tabla_Datos[[#This Row],[pTelefono]],1)+1,LEN(Tabla_Datos[[#This Row],[pTelefono]]))</f>
        <v>976393475</v>
      </c>
      <c r="X4479" s="53" t="str">
        <f>CONCATENATE(Tabla_Datos[[#This Row],[TipUrb]]," ",Tabla_Datos[[#This Row],[Calle]]," ",Tabla_Datos[[#This Row],[NumCalle]])</f>
        <v>CO 10 0</v>
      </c>
      <c r="Y4479" t="s">
        <v>517</v>
      </c>
      <c r="Z4479" t="s">
        <v>152</v>
      </c>
      <c r="AA4479" t="s">
        <v>153</v>
      </c>
      <c r="AB4479">
        <v>4</v>
      </c>
      <c r="AC4479">
        <v>2</v>
      </c>
      <c r="AD4479" t="s">
        <v>198</v>
      </c>
      <c r="AE4479" t="s">
        <v>95</v>
      </c>
      <c r="AF4479" t="s">
        <v>95</v>
      </c>
      <c r="AG4479" s="51">
        <v>44053542</v>
      </c>
      <c r="AH4479" t="s">
        <v>95</v>
      </c>
      <c r="AI4479">
        <v>1</v>
      </c>
      <c r="AJ4479">
        <v>1</v>
      </c>
      <c r="AK4479">
        <v>10</v>
      </c>
      <c r="AL4479">
        <v>0</v>
      </c>
    </row>
    <row r="4480" spans="1:38">
      <c r="A4480">
        <v>3284370</v>
      </c>
      <c r="B4480" t="s">
        <v>14365</v>
      </c>
      <c r="C4480" t="s">
        <v>19</v>
      </c>
      <c r="D4480" t="s">
        <v>85</v>
      </c>
      <c r="E4480">
        <v>2011</v>
      </c>
      <c r="F4480">
        <v>8</v>
      </c>
      <c r="G4480">
        <v>19</v>
      </c>
      <c r="H4480" t="s">
        <v>86</v>
      </c>
      <c r="I4480" t="s">
        <v>16</v>
      </c>
      <c r="J4480" t="s">
        <v>16</v>
      </c>
      <c r="K4480" t="s">
        <v>277</v>
      </c>
      <c r="L4480" t="s">
        <v>86</v>
      </c>
      <c r="M4480" t="s">
        <v>88</v>
      </c>
      <c r="N4480" s="50">
        <v>40882825</v>
      </c>
      <c r="O4480" s="51">
        <v>2330864</v>
      </c>
      <c r="P4480" t="s">
        <v>14366</v>
      </c>
      <c r="Q4480" t="s">
        <v>7654</v>
      </c>
      <c r="R4480" t="s">
        <v>542</v>
      </c>
      <c r="S4480" s="49" t="str">
        <f>CONCATENATE(Tabla_Datos[[#This Row],[Nombre_Cliente]]," ",Tabla_Datos[[#This Row],[ApellidoPaterno_Cliente]]," ",Tabla_Datos[[#This Row],[ApellidoMaterno_Cliente]])</f>
        <v>CAROLA ELENA ISABEL MENA RAMIREZ</v>
      </c>
      <c r="T4480" s="53">
        <f>DATE(Tabla_Datos[[#This Row],[tAnio]],Tabla_Datos[[#This Row],[tMes]],Tabla_Datos[[#This Row],[tDia]])</f>
        <v>40774</v>
      </c>
      <c r="U4480" s="53" t="str">
        <f>IF(Tabla_Datos[[#This Row],[cProvincia]]="LIMA","LIMA","PROVINCIA")</f>
        <v>LIMA</v>
      </c>
      <c r="V4480" s="53" t="str">
        <f>MID(Tabla_Datos[[#This Row],[pTelefono]],1,SEARCH("-",Tabla_Datos[[#This Row],[pTelefono]],1)-1)</f>
        <v>1</v>
      </c>
      <c r="W4480" s="53" t="str">
        <f>MID(Tabla_Datos[[#This Row],[pTelefono]],SEARCH("-",Tabla_Datos[[#This Row],[pTelefono]],1)+1,LEN(Tabla_Datos[[#This Row],[pTelefono]]))</f>
        <v>990009755</v>
      </c>
      <c r="X4480" s="53" t="str">
        <f>CONCATENATE(Tabla_Datos[[#This Row],[TipUrb]]," ",Tabla_Datos[[#This Row],[Calle]]," ",Tabla_Datos[[#This Row],[NumCalle]])</f>
        <v>UR MONTE UMBROSO 580</v>
      </c>
      <c r="Y4480" t="s">
        <v>92</v>
      </c>
      <c r="Z4480" t="s">
        <v>196</v>
      </c>
      <c r="AA4480" t="s">
        <v>197</v>
      </c>
      <c r="AB4480">
        <v>3</v>
      </c>
      <c r="AC4480">
        <v>302</v>
      </c>
      <c r="AD4480" t="s">
        <v>161</v>
      </c>
      <c r="AE4480" t="s">
        <v>95</v>
      </c>
      <c r="AF4480" t="s">
        <v>95</v>
      </c>
      <c r="AG4480" s="51" t="s">
        <v>95</v>
      </c>
      <c r="AH4480">
        <v>1008802000</v>
      </c>
      <c r="AI4480">
        <v>1</v>
      </c>
      <c r="AJ4480">
        <v>1</v>
      </c>
      <c r="AK4480" t="s">
        <v>3933</v>
      </c>
      <c r="AL4480">
        <v>580</v>
      </c>
    </row>
    <row r="4481" spans="1:38">
      <c r="A4481">
        <v>3283885</v>
      </c>
      <c r="B4481" t="s">
        <v>14367</v>
      </c>
      <c r="C4481" t="s">
        <v>20</v>
      </c>
      <c r="D4481" t="s">
        <v>224</v>
      </c>
      <c r="E4481">
        <v>2011</v>
      </c>
      <c r="F4481">
        <v>8</v>
      </c>
      <c r="G4481">
        <v>19</v>
      </c>
      <c r="H4481" t="s">
        <v>144</v>
      </c>
      <c r="I4481" t="s">
        <v>16</v>
      </c>
      <c r="J4481" t="s">
        <v>16</v>
      </c>
      <c r="K4481" t="s">
        <v>308</v>
      </c>
      <c r="L4481" t="s">
        <v>144</v>
      </c>
      <c r="M4481" t="s">
        <v>88</v>
      </c>
      <c r="N4481" s="50">
        <v>20000130</v>
      </c>
      <c r="O4481" s="51">
        <v>2330443</v>
      </c>
      <c r="P4481" t="s">
        <v>1067</v>
      </c>
      <c r="Q4481" t="s">
        <v>1549</v>
      </c>
      <c r="R4481" t="s">
        <v>14368</v>
      </c>
      <c r="S4481" s="49" t="str">
        <f>CONCATENATE(Tabla_Datos[[#This Row],[Nombre_Cliente]]," ",Tabla_Datos[[#This Row],[ApellidoPaterno_Cliente]]," ",Tabla_Datos[[#This Row],[ApellidoMaterno_Cliente]])</f>
        <v>JOSE ANTONIO QUISPE TICLLA</v>
      </c>
      <c r="T4481" s="53">
        <f>DATE(Tabla_Datos[[#This Row],[tAnio]],Tabla_Datos[[#This Row],[tMes]],Tabla_Datos[[#This Row],[tDia]])</f>
        <v>40774</v>
      </c>
      <c r="U4481" s="53" t="str">
        <f>IF(Tabla_Datos[[#This Row],[cProvincia]]="LIMA","LIMA","PROVINCIA")</f>
        <v>LIMA</v>
      </c>
      <c r="V4481" s="53" t="str">
        <f>MID(Tabla_Datos[[#This Row],[pTelefono]],1,SEARCH("-",Tabla_Datos[[#This Row],[pTelefono]],1)-1)</f>
        <v>1</v>
      </c>
      <c r="W4481" s="53" t="str">
        <f>MID(Tabla_Datos[[#This Row],[pTelefono]],SEARCH("-",Tabla_Datos[[#This Row],[pTelefono]],1)+1,LEN(Tabla_Datos[[#This Row],[pTelefono]]))</f>
        <v>985048329</v>
      </c>
      <c r="X4481" s="53" t="str">
        <f>CONCATENATE(Tabla_Datos[[#This Row],[TipUrb]]," ",Tabla_Datos[[#This Row],[Calle]]," ",Tabla_Datos[[#This Row],[NumCalle]])</f>
        <v>PJ . 0</v>
      </c>
      <c r="Y4481" t="s">
        <v>92</v>
      </c>
      <c r="Z4481" t="s">
        <v>122</v>
      </c>
      <c r="AA4481" t="s">
        <v>123</v>
      </c>
      <c r="AB4481" t="s">
        <v>95</v>
      </c>
      <c r="AC4481" t="s">
        <v>95</v>
      </c>
      <c r="AD4481" t="s">
        <v>429</v>
      </c>
      <c r="AE4481" t="s">
        <v>1034</v>
      </c>
      <c r="AF4481">
        <v>13</v>
      </c>
      <c r="AG4481" s="51">
        <v>7025692</v>
      </c>
      <c r="AH4481" t="s">
        <v>95</v>
      </c>
      <c r="AI4481">
        <v>1</v>
      </c>
      <c r="AJ4481">
        <v>1</v>
      </c>
      <c r="AK4481" t="s">
        <v>221</v>
      </c>
      <c r="AL4481">
        <v>0</v>
      </c>
    </row>
    <row r="4482" spans="1:38">
      <c r="A4482">
        <v>3284625</v>
      </c>
      <c r="B4482" t="s">
        <v>14369</v>
      </c>
      <c r="C4482" t="s">
        <v>19</v>
      </c>
      <c r="D4482" t="s">
        <v>85</v>
      </c>
      <c r="E4482">
        <v>2011</v>
      </c>
      <c r="F4482">
        <v>8</v>
      </c>
      <c r="G4482">
        <v>19</v>
      </c>
      <c r="H4482" t="s">
        <v>144</v>
      </c>
      <c r="I4482" t="s">
        <v>16</v>
      </c>
      <c r="J4482" t="s">
        <v>16</v>
      </c>
      <c r="K4482" t="s">
        <v>438</v>
      </c>
      <c r="L4482" t="s">
        <v>86</v>
      </c>
      <c r="M4482" t="s">
        <v>88</v>
      </c>
      <c r="N4482" s="50">
        <v>9854201</v>
      </c>
      <c r="O4482" s="51">
        <v>2331104</v>
      </c>
      <c r="P4482" t="s">
        <v>14370</v>
      </c>
      <c r="Q4482" t="s">
        <v>660</v>
      </c>
      <c r="R4482" t="s">
        <v>940</v>
      </c>
      <c r="S4482" s="49" t="str">
        <f>CONCATENATE(Tabla_Datos[[#This Row],[Nombre_Cliente]]," ",Tabla_Datos[[#This Row],[ApellidoPaterno_Cliente]]," ",Tabla_Datos[[#This Row],[ApellidoMaterno_Cliente]])</f>
        <v>CRISTHIAN IVAN GUTIERREZ AMAYA</v>
      </c>
      <c r="T4482" s="53">
        <f>DATE(Tabla_Datos[[#This Row],[tAnio]],Tabla_Datos[[#This Row],[tMes]],Tabla_Datos[[#This Row],[tDia]])</f>
        <v>40774</v>
      </c>
      <c r="U4482" s="53" t="str">
        <f>IF(Tabla_Datos[[#This Row],[cProvincia]]="LIMA","LIMA","PROVINCIA")</f>
        <v>LIMA</v>
      </c>
      <c r="V4482" s="53" t="str">
        <f>MID(Tabla_Datos[[#This Row],[pTelefono]],1,SEARCH("-",Tabla_Datos[[#This Row],[pTelefono]],1)-1)</f>
        <v>1</v>
      </c>
      <c r="W4482" s="53" t="str">
        <f>MID(Tabla_Datos[[#This Row],[pTelefono]],SEARCH("-",Tabla_Datos[[#This Row],[pTelefono]],1)+1,LEN(Tabla_Datos[[#This Row],[pTelefono]]))</f>
        <v>971734304</v>
      </c>
      <c r="X4482" s="53" t="str">
        <f>CONCATENATE(Tabla_Datos[[#This Row],[TipUrb]]," ",Tabla_Datos[[#This Row],[Calle]]," ",Tabla_Datos[[#This Row],[NumCalle]])</f>
        <v>UR 28 0</v>
      </c>
      <c r="Y4482" t="s">
        <v>92</v>
      </c>
      <c r="Z4482" t="s">
        <v>122</v>
      </c>
      <c r="AA4482" t="s">
        <v>123</v>
      </c>
      <c r="AB4482" t="s">
        <v>95</v>
      </c>
      <c r="AC4482" t="s">
        <v>95</v>
      </c>
      <c r="AD4482" t="s">
        <v>161</v>
      </c>
      <c r="AE4482" t="s">
        <v>378</v>
      </c>
      <c r="AF4482">
        <v>47</v>
      </c>
      <c r="AG4482" s="51">
        <v>40779763</v>
      </c>
      <c r="AH4482" t="s">
        <v>95</v>
      </c>
      <c r="AI4482">
        <v>1</v>
      </c>
      <c r="AJ4482">
        <v>1</v>
      </c>
      <c r="AK4482">
        <v>28</v>
      </c>
      <c r="AL4482">
        <v>0</v>
      </c>
    </row>
    <row r="4483" spans="1:38">
      <c r="A4483">
        <v>3285278</v>
      </c>
      <c r="B4483" t="s">
        <v>14371</v>
      </c>
      <c r="C4483" t="s">
        <v>20</v>
      </c>
      <c r="D4483" t="s">
        <v>85</v>
      </c>
      <c r="E4483">
        <v>2011</v>
      </c>
      <c r="F4483">
        <v>8</v>
      </c>
      <c r="G4483">
        <v>19</v>
      </c>
      <c r="H4483" t="s">
        <v>86</v>
      </c>
      <c r="I4483" t="s">
        <v>241</v>
      </c>
      <c r="J4483" t="s">
        <v>242</v>
      </c>
      <c r="K4483" t="s">
        <v>1099</v>
      </c>
      <c r="L4483" t="s">
        <v>86</v>
      </c>
      <c r="M4483" t="s">
        <v>148</v>
      </c>
      <c r="O4483" s="51">
        <v>2331782</v>
      </c>
      <c r="P4483" t="s">
        <v>14372</v>
      </c>
      <c r="Q4483" t="s">
        <v>451</v>
      </c>
      <c r="R4483" t="s">
        <v>14205</v>
      </c>
      <c r="S4483" s="49" t="str">
        <f>CONCATENATE(Tabla_Datos[[#This Row],[Nombre_Cliente]]," ",Tabla_Datos[[#This Row],[ApellidoPaterno_Cliente]]," ",Tabla_Datos[[#This Row],[ApellidoMaterno_Cliente]])</f>
        <v>PEDRO ALEJANDRO FLORES NORIEGA</v>
      </c>
      <c r="T4483" s="53">
        <f>DATE(Tabla_Datos[[#This Row],[tAnio]],Tabla_Datos[[#This Row],[tMes]],Tabla_Datos[[#This Row],[tDia]])</f>
        <v>40774</v>
      </c>
      <c r="U4483" s="53" t="str">
        <f>IF(Tabla_Datos[[#This Row],[cProvincia]]="LIMA","LIMA","PROVINCIA")</f>
        <v>PROVINCIA</v>
      </c>
      <c r="V4483" s="53" t="str">
        <f>MID(Tabla_Datos[[#This Row],[pTelefono]],1,SEARCH("-",Tabla_Datos[[#This Row],[pTelefono]],1)-1)</f>
        <v>44</v>
      </c>
      <c r="W4483" s="53" t="str">
        <f>MID(Tabla_Datos[[#This Row],[pTelefono]],SEARCH("-",Tabla_Datos[[#This Row],[pTelefono]],1)+1,LEN(Tabla_Datos[[#This Row],[pTelefono]]))</f>
        <v>949694887</v>
      </c>
      <c r="X4483" s="53" t="str">
        <f>CONCATENATE(Tabla_Datos[[#This Row],[TipUrb]]," ",Tabla_Datos[[#This Row],[Calle]]," ",Tabla_Datos[[#This Row],[NumCalle]])</f>
        <v>- TOMAS COCHRANE 1015</v>
      </c>
      <c r="Y4483" t="s">
        <v>246</v>
      </c>
      <c r="Z4483" t="s">
        <v>122</v>
      </c>
      <c r="AA4483" t="s">
        <v>123</v>
      </c>
      <c r="AB4483" t="s">
        <v>95</v>
      </c>
      <c r="AC4483" t="s">
        <v>95</v>
      </c>
      <c r="AD4483" t="s">
        <v>109</v>
      </c>
      <c r="AE4483" t="s">
        <v>95</v>
      </c>
      <c r="AF4483" t="s">
        <v>95</v>
      </c>
      <c r="AG4483" s="51">
        <v>17975654</v>
      </c>
      <c r="AH4483" t="s">
        <v>95</v>
      </c>
      <c r="AI4483">
        <v>1</v>
      </c>
      <c r="AJ4483">
        <v>1</v>
      </c>
      <c r="AK4483" t="s">
        <v>14373</v>
      </c>
      <c r="AL4483">
        <v>1015</v>
      </c>
    </row>
    <row r="4484" spans="1:38">
      <c r="A4484">
        <v>3285597</v>
      </c>
      <c r="B4484" t="s">
        <v>14374</v>
      </c>
      <c r="C4484" t="s">
        <v>18</v>
      </c>
      <c r="D4484" t="s">
        <v>85</v>
      </c>
      <c r="E4484">
        <v>2011</v>
      </c>
      <c r="F4484">
        <v>8</v>
      </c>
      <c r="G4484">
        <v>19</v>
      </c>
      <c r="H4484" t="s">
        <v>86</v>
      </c>
      <c r="I4484" t="s">
        <v>16</v>
      </c>
      <c r="J4484" t="s">
        <v>16</v>
      </c>
      <c r="K4484" t="s">
        <v>16</v>
      </c>
      <c r="L4484" t="s">
        <v>86</v>
      </c>
      <c r="M4484" t="s">
        <v>88</v>
      </c>
      <c r="N4484" s="50">
        <v>48265146</v>
      </c>
      <c r="O4484" s="51">
        <v>2332066</v>
      </c>
      <c r="P4484" t="s">
        <v>14375</v>
      </c>
      <c r="Q4484" t="s">
        <v>14376</v>
      </c>
      <c r="R4484" t="s">
        <v>2082</v>
      </c>
      <c r="S4484" s="49" t="str">
        <f>CONCATENATE(Tabla_Datos[[#This Row],[Nombre_Cliente]]," ",Tabla_Datos[[#This Row],[ApellidoPaterno_Cliente]]," ",Tabla_Datos[[#This Row],[ApellidoMaterno_Cliente]])</f>
        <v xml:space="preserve">BENITA PELAGIA  TOLENTINO  SALAS </v>
      </c>
      <c r="T4484" s="53">
        <f>DATE(Tabla_Datos[[#This Row],[tAnio]],Tabla_Datos[[#This Row],[tMes]],Tabla_Datos[[#This Row],[tDia]])</f>
        <v>40774</v>
      </c>
      <c r="U4484" s="53" t="str">
        <f>IF(Tabla_Datos[[#This Row],[cProvincia]]="LIMA","LIMA","PROVINCIA")</f>
        <v>LIMA</v>
      </c>
      <c r="V4484" s="53" t="str">
        <f>MID(Tabla_Datos[[#This Row],[pTelefono]],1,SEARCH("-",Tabla_Datos[[#This Row],[pTelefono]],1)-1)</f>
        <v>1</v>
      </c>
      <c r="W4484" s="53" t="str">
        <f>MID(Tabla_Datos[[#This Row],[pTelefono]],SEARCH("-",Tabla_Datos[[#This Row],[pTelefono]],1)+1,LEN(Tabla_Datos[[#This Row],[pTelefono]]))</f>
        <v>4240009</v>
      </c>
      <c r="X4484" s="53" t="str">
        <f>CONCATENATE(Tabla_Datos[[#This Row],[TipUrb]]," ",Tabla_Datos[[#This Row],[Calle]]," ",Tabla_Datos[[#This Row],[NumCalle]])</f>
        <v xml:space="preserve">  QUILCA 449</v>
      </c>
      <c r="Y4484" t="s">
        <v>92</v>
      </c>
      <c r="Z4484" t="s">
        <v>93</v>
      </c>
      <c r="AA4484" t="s">
        <v>94</v>
      </c>
      <c r="AB4484" t="s">
        <v>95</v>
      </c>
      <c r="AC4484" t="s">
        <v>95</v>
      </c>
      <c r="AD4484" t="s">
        <v>95</v>
      </c>
      <c r="AE4484" t="s">
        <v>95</v>
      </c>
      <c r="AG4484" s="51">
        <v>32645258</v>
      </c>
      <c r="AI4484" t="s">
        <v>598</v>
      </c>
      <c r="AJ4484" t="s">
        <v>598</v>
      </c>
      <c r="AK4484" t="s">
        <v>12936</v>
      </c>
      <c r="AL4484">
        <v>449</v>
      </c>
    </row>
    <row r="4485" spans="1:38">
      <c r="A4485">
        <v>3283557</v>
      </c>
      <c r="B4485" t="s">
        <v>14377</v>
      </c>
      <c r="C4485" t="s">
        <v>20</v>
      </c>
      <c r="D4485" t="s">
        <v>143</v>
      </c>
      <c r="E4485">
        <v>2011</v>
      </c>
      <c r="F4485">
        <v>8</v>
      </c>
      <c r="G4485">
        <v>19</v>
      </c>
      <c r="H4485" t="s">
        <v>86</v>
      </c>
      <c r="I4485" t="s">
        <v>202</v>
      </c>
      <c r="J4485" t="s">
        <v>203</v>
      </c>
      <c r="K4485" t="s">
        <v>2541</v>
      </c>
      <c r="L4485" t="s">
        <v>86</v>
      </c>
      <c r="M4485" t="s">
        <v>133</v>
      </c>
      <c r="N4485" s="50">
        <v>16459929</v>
      </c>
      <c r="O4485" s="51">
        <v>2330191</v>
      </c>
      <c r="P4485" t="s">
        <v>808</v>
      </c>
      <c r="Q4485" t="s">
        <v>9588</v>
      </c>
      <c r="R4485" t="s">
        <v>14378</v>
      </c>
      <c r="S4485" s="49" t="str">
        <f>CONCATENATE(Tabla_Datos[[#This Row],[Nombre_Cliente]]," ",Tabla_Datos[[#This Row],[ApellidoPaterno_Cliente]]," ",Tabla_Datos[[#This Row],[ApellidoMaterno_Cliente]])</f>
        <v>JUAN ELIAS ESALDAÑA</v>
      </c>
      <c r="T4485" s="53">
        <f>DATE(Tabla_Datos[[#This Row],[tAnio]],Tabla_Datos[[#This Row],[tMes]],Tabla_Datos[[#This Row],[tDia]])</f>
        <v>40774</v>
      </c>
      <c r="U4485" s="53" t="str">
        <f>IF(Tabla_Datos[[#This Row],[cProvincia]]="LIMA","LIMA","PROVINCIA")</f>
        <v>PROVINCIA</v>
      </c>
      <c r="V4485" s="53" t="str">
        <f>MID(Tabla_Datos[[#This Row],[pTelefono]],1,SEARCH("-",Tabla_Datos[[#This Row],[pTelefono]],1)-1)</f>
        <v>74</v>
      </c>
      <c r="W4485" s="53" t="str">
        <f>MID(Tabla_Datos[[#This Row],[pTelefono]],SEARCH("-",Tabla_Datos[[#This Row],[pTelefono]],1)+1,LEN(Tabla_Datos[[#This Row],[pTelefono]]))</f>
        <v>978840218</v>
      </c>
      <c r="X4485" s="53" t="str">
        <f>CONCATENATE(Tabla_Datos[[#This Row],[TipUrb]]," ",Tabla_Datos[[#This Row],[Calle]]," ",Tabla_Datos[[#This Row],[NumCalle]])</f>
        <v xml:space="preserve">  CHOTA MZ B LT 2 0</v>
      </c>
      <c r="Y4485" t="s">
        <v>208</v>
      </c>
      <c r="Z4485" t="s">
        <v>152</v>
      </c>
      <c r="AA4485" t="s">
        <v>153</v>
      </c>
      <c r="AB4485" t="s">
        <v>95</v>
      </c>
      <c r="AC4485" t="s">
        <v>95</v>
      </c>
      <c r="AD4485" t="s">
        <v>95</v>
      </c>
      <c r="AE4485" t="s">
        <v>95</v>
      </c>
      <c r="AF4485" t="s">
        <v>95</v>
      </c>
      <c r="AG4485" s="51">
        <v>16574582</v>
      </c>
      <c r="AH4485" t="s">
        <v>95</v>
      </c>
      <c r="AI4485">
        <v>1</v>
      </c>
      <c r="AJ4485">
        <v>1</v>
      </c>
      <c r="AK4485" t="s">
        <v>14379</v>
      </c>
      <c r="AL4485">
        <v>0</v>
      </c>
    </row>
    <row r="4486" spans="1:38">
      <c r="A4486">
        <v>3285553</v>
      </c>
      <c r="B4486" t="s">
        <v>14380</v>
      </c>
      <c r="C4486" t="s">
        <v>19</v>
      </c>
      <c r="D4486" t="s">
        <v>143</v>
      </c>
      <c r="E4486">
        <v>2011</v>
      </c>
      <c r="F4486">
        <v>8</v>
      </c>
      <c r="G4486">
        <v>19</v>
      </c>
      <c r="H4486" t="s">
        <v>86</v>
      </c>
      <c r="I4486" t="s">
        <v>145</v>
      </c>
      <c r="J4486" t="s">
        <v>469</v>
      </c>
      <c r="K4486" t="s">
        <v>470</v>
      </c>
      <c r="L4486" t="s">
        <v>86</v>
      </c>
      <c r="M4486" t="s">
        <v>148</v>
      </c>
      <c r="N4486" s="50">
        <v>32541410</v>
      </c>
      <c r="O4486" s="51">
        <v>2332035</v>
      </c>
      <c r="P4486" t="s">
        <v>14381</v>
      </c>
      <c r="Q4486" t="s">
        <v>14382</v>
      </c>
      <c r="R4486" t="s">
        <v>1440</v>
      </c>
      <c r="S4486" s="49" t="str">
        <f>CONCATENATE(Tabla_Datos[[#This Row],[Nombre_Cliente]]," ",Tabla_Datos[[#This Row],[ApellidoPaterno_Cliente]]," ",Tabla_Datos[[#This Row],[ApellidoMaterno_Cliente]])</f>
        <v>MANUEL EVERT ADVINCULA REYES</v>
      </c>
      <c r="T4486" s="53">
        <f>DATE(Tabla_Datos[[#This Row],[tAnio]],Tabla_Datos[[#This Row],[tMes]],Tabla_Datos[[#This Row],[tDia]])</f>
        <v>40774</v>
      </c>
      <c r="U4486" s="53" t="str">
        <f>IF(Tabla_Datos[[#This Row],[cProvincia]]="LIMA","LIMA","PROVINCIA")</f>
        <v>PROVINCIA</v>
      </c>
      <c r="V4486" s="53" t="str">
        <f>MID(Tabla_Datos[[#This Row],[pTelefono]],1,SEARCH("-",Tabla_Datos[[#This Row],[pTelefono]],1)-1)</f>
        <v>43</v>
      </c>
      <c r="W4486" s="53" t="str">
        <f>MID(Tabla_Datos[[#This Row],[pTelefono]],SEARCH("-",Tabla_Datos[[#This Row],[pTelefono]],1)+1,LEN(Tabla_Datos[[#This Row],[pTelefono]]))</f>
        <v>943416955</v>
      </c>
      <c r="X4486" s="53" t="str">
        <f>CONCATENATE(Tabla_Datos[[#This Row],[TipUrb]]," ",Tabla_Datos[[#This Row],[Calle]]," ",Tabla_Datos[[#This Row],[NumCalle]])</f>
        <v>UP HUASCAR MZ 5 16</v>
      </c>
      <c r="Y4486" t="s">
        <v>151</v>
      </c>
      <c r="Z4486" t="s">
        <v>152</v>
      </c>
      <c r="AA4486" t="s">
        <v>153</v>
      </c>
      <c r="AB4486" t="s">
        <v>95</v>
      </c>
      <c r="AC4486" t="s">
        <v>95</v>
      </c>
      <c r="AD4486" t="s">
        <v>286</v>
      </c>
      <c r="AE4486" t="s">
        <v>95</v>
      </c>
      <c r="AF4486" t="s">
        <v>95</v>
      </c>
      <c r="AG4486" s="51">
        <v>41240803</v>
      </c>
      <c r="AH4486" t="s">
        <v>95</v>
      </c>
      <c r="AI4486">
        <v>1</v>
      </c>
      <c r="AJ4486">
        <v>1</v>
      </c>
      <c r="AK4486" t="s">
        <v>14383</v>
      </c>
      <c r="AL4486">
        <v>16</v>
      </c>
    </row>
    <row r="4487" spans="1:38">
      <c r="A4487">
        <v>3284557</v>
      </c>
      <c r="B4487" t="s">
        <v>14384</v>
      </c>
      <c r="C4487" t="s">
        <v>20</v>
      </c>
      <c r="D4487" t="s">
        <v>143</v>
      </c>
      <c r="E4487">
        <v>2011</v>
      </c>
      <c r="F4487">
        <v>8</v>
      </c>
      <c r="G4487">
        <v>19</v>
      </c>
      <c r="H4487" t="s">
        <v>86</v>
      </c>
      <c r="I4487" t="s">
        <v>546</v>
      </c>
      <c r="J4487" t="s">
        <v>926</v>
      </c>
      <c r="K4487" t="s">
        <v>927</v>
      </c>
      <c r="L4487" t="s">
        <v>86</v>
      </c>
      <c r="M4487" t="s">
        <v>294</v>
      </c>
      <c r="N4487" s="50">
        <v>41782991</v>
      </c>
      <c r="O4487" s="51">
        <v>2331044</v>
      </c>
      <c r="P4487" t="s">
        <v>10547</v>
      </c>
      <c r="Q4487" t="s">
        <v>451</v>
      </c>
      <c r="R4487" t="s">
        <v>14385</v>
      </c>
      <c r="S4487" s="49" t="str">
        <f>CONCATENATE(Tabla_Datos[[#This Row],[Nombre_Cliente]]," ",Tabla_Datos[[#This Row],[ApellidoPaterno_Cliente]]," ",Tabla_Datos[[#This Row],[ApellidoMaterno_Cliente]])</f>
        <v>VICTOR ALEJANDRO FLORES DREYFUS</v>
      </c>
      <c r="T4487" s="53">
        <f>DATE(Tabla_Datos[[#This Row],[tAnio]],Tabla_Datos[[#This Row],[tMes]],Tabla_Datos[[#This Row],[tDia]])</f>
        <v>40774</v>
      </c>
      <c r="U4487" s="53" t="str">
        <f>IF(Tabla_Datos[[#This Row],[cProvincia]]="LIMA","LIMA","PROVINCIA")</f>
        <v>PROVINCIA</v>
      </c>
      <c r="V4487" s="53" t="str">
        <f>MID(Tabla_Datos[[#This Row],[pTelefono]],1,SEARCH("-",Tabla_Datos[[#This Row],[pTelefono]],1)-1)</f>
        <v>61</v>
      </c>
      <c r="W4487" s="53" t="str">
        <f>MID(Tabla_Datos[[#This Row],[pTelefono]],SEARCH("-",Tabla_Datos[[#This Row],[pTelefono]],1)+1,LEN(Tabla_Datos[[#This Row],[pTelefono]]))</f>
        <v>961966229</v>
      </c>
      <c r="X4487" s="53" t="str">
        <f>CONCATENATE(Tabla_Datos[[#This Row],[TipUrb]]," ",Tabla_Datos[[#This Row],[Calle]]," ",Tabla_Datos[[#This Row],[NumCalle]])</f>
        <v>CV LA MARINA PARCELA 26</v>
      </c>
      <c r="Y4487" t="s">
        <v>930</v>
      </c>
      <c r="Z4487" t="s">
        <v>152</v>
      </c>
      <c r="AA4487" t="s">
        <v>153</v>
      </c>
      <c r="AB4487" t="s">
        <v>95</v>
      </c>
      <c r="AC4487" t="s">
        <v>95</v>
      </c>
      <c r="AD4487" t="s">
        <v>352</v>
      </c>
      <c r="AE4487" t="s">
        <v>95</v>
      </c>
      <c r="AF4487" t="s">
        <v>95</v>
      </c>
      <c r="AG4487" s="51">
        <v>6781750</v>
      </c>
      <c r="AH4487" t="s">
        <v>95</v>
      </c>
      <c r="AI4487">
        <v>1</v>
      </c>
      <c r="AJ4487">
        <v>1</v>
      </c>
      <c r="AK4487" t="s">
        <v>14386</v>
      </c>
      <c r="AL4487">
        <v>26</v>
      </c>
    </row>
    <row r="4488" spans="1:38">
      <c r="A4488">
        <v>3285255</v>
      </c>
      <c r="B4488" t="s">
        <v>14387</v>
      </c>
      <c r="C4488" t="s">
        <v>19</v>
      </c>
      <c r="D4488" t="s">
        <v>85</v>
      </c>
      <c r="E4488">
        <v>2011</v>
      </c>
      <c r="F4488">
        <v>8</v>
      </c>
      <c r="G4488">
        <v>19</v>
      </c>
      <c r="H4488" t="s">
        <v>86</v>
      </c>
      <c r="I4488" t="s">
        <v>16</v>
      </c>
      <c r="J4488" t="s">
        <v>16</v>
      </c>
      <c r="K4488" t="s">
        <v>112</v>
      </c>
      <c r="L4488" t="s">
        <v>86</v>
      </c>
      <c r="M4488" t="s">
        <v>88</v>
      </c>
      <c r="N4488" s="50">
        <v>20000021</v>
      </c>
      <c r="O4488" s="51">
        <v>2331751</v>
      </c>
      <c r="P4488" t="s">
        <v>14388</v>
      </c>
      <c r="Q4488" t="s">
        <v>14389</v>
      </c>
      <c r="R4488" t="s">
        <v>6230</v>
      </c>
      <c r="S4488" s="49" t="str">
        <f>CONCATENATE(Tabla_Datos[[#This Row],[Nombre_Cliente]]," ",Tabla_Datos[[#This Row],[ApellidoPaterno_Cliente]]," ",Tabla_Datos[[#This Row],[ApellidoMaterno_Cliente]])</f>
        <v>ELSA INES MATTASOGLIO CHOCANO</v>
      </c>
      <c r="T4488" s="53">
        <f>DATE(Tabla_Datos[[#This Row],[tAnio]],Tabla_Datos[[#This Row],[tMes]],Tabla_Datos[[#This Row],[tDia]])</f>
        <v>40774</v>
      </c>
      <c r="U4488" s="53" t="str">
        <f>IF(Tabla_Datos[[#This Row],[cProvincia]]="LIMA","LIMA","PROVINCIA")</f>
        <v>LIMA</v>
      </c>
      <c r="V4488" s="53" t="str">
        <f>MID(Tabla_Datos[[#This Row],[pTelefono]],1,SEARCH("-",Tabla_Datos[[#This Row],[pTelefono]],1)-1)</f>
        <v>1</v>
      </c>
      <c r="W4488" s="53" t="str">
        <f>MID(Tabla_Datos[[#This Row],[pTelefono]],SEARCH("-",Tabla_Datos[[#This Row],[pTelefono]],1)+1,LEN(Tabla_Datos[[#This Row],[pTelefono]]))</f>
        <v>994880373</v>
      </c>
      <c r="X4488" s="53" t="str">
        <f>CONCATENATE(Tabla_Datos[[#This Row],[TipUrb]]," ",Tabla_Datos[[#This Row],[Calle]]," ",Tabla_Datos[[#This Row],[NumCalle]])</f>
        <v>RS LA LADERA 0</v>
      </c>
      <c r="Y4488" t="s">
        <v>92</v>
      </c>
      <c r="Z4488" t="s">
        <v>122</v>
      </c>
      <c r="AA4488" t="s">
        <v>123</v>
      </c>
      <c r="AB4488" t="s">
        <v>95</v>
      </c>
      <c r="AC4488" t="s">
        <v>95</v>
      </c>
      <c r="AD4488" t="s">
        <v>435</v>
      </c>
      <c r="AE4488" t="s">
        <v>1465</v>
      </c>
      <c r="AF4488">
        <v>30</v>
      </c>
      <c r="AG4488" s="51">
        <v>10491525</v>
      </c>
      <c r="AH4488" t="s">
        <v>95</v>
      </c>
      <c r="AI4488">
        <v>1</v>
      </c>
      <c r="AJ4488">
        <v>1</v>
      </c>
      <c r="AK4488" t="s">
        <v>14390</v>
      </c>
      <c r="AL4488">
        <v>0</v>
      </c>
    </row>
    <row r="4489" spans="1:38">
      <c r="A4489">
        <v>3284431</v>
      </c>
      <c r="B4489" t="s">
        <v>14391</v>
      </c>
      <c r="C4489" t="s">
        <v>20</v>
      </c>
      <c r="D4489" t="s">
        <v>85</v>
      </c>
      <c r="E4489">
        <v>2011</v>
      </c>
      <c r="F4489">
        <v>8</v>
      </c>
      <c r="G4489">
        <v>19</v>
      </c>
      <c r="H4489" t="s">
        <v>86</v>
      </c>
      <c r="I4489" t="s">
        <v>16</v>
      </c>
      <c r="J4489" t="s">
        <v>16</v>
      </c>
      <c r="K4489" t="s">
        <v>308</v>
      </c>
      <c r="L4489" t="s">
        <v>86</v>
      </c>
      <c r="M4489" t="s">
        <v>88</v>
      </c>
      <c r="N4489" s="50">
        <v>20000021</v>
      </c>
      <c r="O4489" s="51">
        <v>2330931</v>
      </c>
      <c r="P4489" t="s">
        <v>1558</v>
      </c>
      <c r="Q4489" t="s">
        <v>4928</v>
      </c>
      <c r="R4489" t="s">
        <v>3673</v>
      </c>
      <c r="S4489" s="49" t="str">
        <f>CONCATENATE(Tabla_Datos[[#This Row],[Nombre_Cliente]]," ",Tabla_Datos[[#This Row],[ApellidoPaterno_Cliente]]," ",Tabla_Datos[[#This Row],[ApellidoMaterno_Cliente]])</f>
        <v>MARIA DEL PILAR MATIAS MOYA</v>
      </c>
      <c r="T4489" s="53">
        <f>DATE(Tabla_Datos[[#This Row],[tAnio]],Tabla_Datos[[#This Row],[tMes]],Tabla_Datos[[#This Row],[tDia]])</f>
        <v>40774</v>
      </c>
      <c r="U4489" s="53" t="str">
        <f>IF(Tabla_Datos[[#This Row],[cProvincia]]="LIMA","LIMA","PROVINCIA")</f>
        <v>LIMA</v>
      </c>
      <c r="V4489" s="53" t="str">
        <f>MID(Tabla_Datos[[#This Row],[pTelefono]],1,SEARCH("-",Tabla_Datos[[#This Row],[pTelefono]],1)-1)</f>
        <v>1</v>
      </c>
      <c r="W4489" s="53" t="str">
        <f>MID(Tabla_Datos[[#This Row],[pTelefono]],SEARCH("-",Tabla_Datos[[#This Row],[pTelefono]],1)+1,LEN(Tabla_Datos[[#This Row],[pTelefono]]))</f>
        <v>992923944</v>
      </c>
      <c r="X4489" s="53" t="str">
        <f>CONCATENATE(Tabla_Datos[[#This Row],[TipUrb]]," ",Tabla_Datos[[#This Row],[Calle]]," ",Tabla_Datos[[#This Row],[NumCalle]])</f>
        <v>UR BERMUDA 0</v>
      </c>
      <c r="Y4489" t="s">
        <v>92</v>
      </c>
      <c r="Z4489" t="s">
        <v>122</v>
      </c>
      <c r="AA4489" t="s">
        <v>123</v>
      </c>
      <c r="AB4489" t="s">
        <v>95</v>
      </c>
      <c r="AC4489" t="s">
        <v>95</v>
      </c>
      <c r="AD4489" t="s">
        <v>161</v>
      </c>
      <c r="AE4489" t="s">
        <v>14392</v>
      </c>
      <c r="AF4489">
        <v>29</v>
      </c>
      <c r="AG4489" s="51">
        <v>44790621</v>
      </c>
      <c r="AH4489" t="s">
        <v>95</v>
      </c>
      <c r="AI4489">
        <v>1</v>
      </c>
      <c r="AJ4489">
        <v>1</v>
      </c>
      <c r="AK4489" t="s">
        <v>14393</v>
      </c>
      <c r="AL4489">
        <v>0</v>
      </c>
    </row>
    <row r="4490" spans="1:38">
      <c r="A4490">
        <v>3285173</v>
      </c>
      <c r="B4490" t="s">
        <v>14394</v>
      </c>
      <c r="C4490" t="s">
        <v>20</v>
      </c>
      <c r="D4490" t="s">
        <v>85</v>
      </c>
      <c r="E4490">
        <v>2011</v>
      </c>
      <c r="F4490">
        <v>8</v>
      </c>
      <c r="G4490">
        <v>19</v>
      </c>
      <c r="H4490" t="s">
        <v>86</v>
      </c>
      <c r="I4490" t="s">
        <v>100</v>
      </c>
      <c r="J4490" t="s">
        <v>100</v>
      </c>
      <c r="K4490" t="s">
        <v>582</v>
      </c>
      <c r="L4490" t="s">
        <v>86</v>
      </c>
      <c r="M4490" t="s">
        <v>88</v>
      </c>
      <c r="N4490" s="50">
        <v>20000021</v>
      </c>
      <c r="O4490" s="51">
        <v>2331667</v>
      </c>
      <c r="P4490" t="s">
        <v>14395</v>
      </c>
      <c r="Q4490" t="s">
        <v>451</v>
      </c>
      <c r="R4490" t="s">
        <v>3398</v>
      </c>
      <c r="S4490" s="49" t="str">
        <f>CONCATENATE(Tabla_Datos[[#This Row],[Nombre_Cliente]]," ",Tabla_Datos[[#This Row],[ApellidoPaterno_Cliente]]," ",Tabla_Datos[[#This Row],[ApellidoMaterno_Cliente]])</f>
        <v>DEYSI YVON FLORES LLERENA</v>
      </c>
      <c r="T4490" s="53">
        <f>DATE(Tabla_Datos[[#This Row],[tAnio]],Tabla_Datos[[#This Row],[tMes]],Tabla_Datos[[#This Row],[tDia]])</f>
        <v>40774</v>
      </c>
      <c r="U4490" s="53" t="str">
        <f>IF(Tabla_Datos[[#This Row],[cProvincia]]="LIMA","LIMA","PROVINCIA")</f>
        <v>PROVINCIA</v>
      </c>
      <c r="V4490" s="53" t="str">
        <f>MID(Tabla_Datos[[#This Row],[pTelefono]],1,SEARCH("-",Tabla_Datos[[#This Row],[pTelefono]],1)-1)</f>
        <v>54</v>
      </c>
      <c r="W4490" s="53" t="str">
        <f>MID(Tabla_Datos[[#This Row],[pTelefono]],SEARCH("-",Tabla_Datos[[#This Row],[pTelefono]],1)+1,LEN(Tabla_Datos[[#This Row],[pTelefono]]))</f>
        <v>959075330</v>
      </c>
      <c r="X4490" s="53" t="str">
        <f>CONCATENATE(Tabla_Datos[[#This Row],[TipUrb]]," ",Tabla_Datos[[#This Row],[Calle]]," ",Tabla_Datos[[#This Row],[NumCalle]])</f>
        <v>PJ ESPAÑA 414</v>
      </c>
      <c r="Y4490" t="s">
        <v>106</v>
      </c>
      <c r="Z4490" t="s">
        <v>349</v>
      </c>
      <c r="AA4490" t="s">
        <v>350</v>
      </c>
      <c r="AB4490" t="s">
        <v>95</v>
      </c>
      <c r="AC4490" t="s">
        <v>413</v>
      </c>
      <c r="AD4490" t="s">
        <v>429</v>
      </c>
      <c r="AE4490" t="s">
        <v>95</v>
      </c>
      <c r="AF4490" t="s">
        <v>95</v>
      </c>
      <c r="AG4490" s="51">
        <v>29676856</v>
      </c>
      <c r="AH4490" t="s">
        <v>95</v>
      </c>
      <c r="AI4490">
        <v>1</v>
      </c>
      <c r="AJ4490">
        <v>1</v>
      </c>
      <c r="AK4490" t="s">
        <v>3843</v>
      </c>
      <c r="AL4490">
        <v>414</v>
      </c>
    </row>
    <row r="4491" spans="1:38">
      <c r="A4491">
        <v>3285189</v>
      </c>
      <c r="B4491" t="s">
        <v>14396</v>
      </c>
      <c r="C4491" t="s">
        <v>20</v>
      </c>
      <c r="D4491" t="s">
        <v>85</v>
      </c>
      <c r="E4491">
        <v>2011</v>
      </c>
      <c r="F4491">
        <v>8</v>
      </c>
      <c r="G4491">
        <v>19</v>
      </c>
      <c r="H4491" t="s">
        <v>86</v>
      </c>
      <c r="I4491" t="s">
        <v>100</v>
      </c>
      <c r="J4491" t="s">
        <v>100</v>
      </c>
      <c r="K4491" t="s">
        <v>582</v>
      </c>
      <c r="L4491" t="s">
        <v>86</v>
      </c>
      <c r="M4491" t="s">
        <v>102</v>
      </c>
      <c r="N4491" s="50">
        <v>29611070</v>
      </c>
      <c r="O4491" s="51">
        <v>2331684</v>
      </c>
      <c r="P4491" t="s">
        <v>2428</v>
      </c>
      <c r="Q4491" t="s">
        <v>11874</v>
      </c>
      <c r="R4491" t="s">
        <v>14397</v>
      </c>
      <c r="S4491" s="49" t="str">
        <f>CONCATENATE(Tabla_Datos[[#This Row],[Nombre_Cliente]]," ",Tabla_Datos[[#This Row],[ApellidoPaterno_Cliente]]," ",Tabla_Datos[[#This Row],[ApellidoMaterno_Cliente]])</f>
        <v>JORGE LUIS CAHUANA CANA</v>
      </c>
      <c r="T4491" s="53">
        <f>DATE(Tabla_Datos[[#This Row],[tAnio]],Tabla_Datos[[#This Row],[tMes]],Tabla_Datos[[#This Row],[tDia]])</f>
        <v>40774</v>
      </c>
      <c r="U4491" s="53" t="str">
        <f>IF(Tabla_Datos[[#This Row],[cProvincia]]="LIMA","LIMA","PROVINCIA")</f>
        <v>PROVINCIA</v>
      </c>
      <c r="V4491" s="53" t="str">
        <f>MID(Tabla_Datos[[#This Row],[pTelefono]],1,SEARCH("-",Tabla_Datos[[#This Row],[pTelefono]],1)-1)</f>
        <v>54</v>
      </c>
      <c r="W4491" s="53" t="str">
        <f>MID(Tabla_Datos[[#This Row],[pTelefono]],SEARCH("-",Tabla_Datos[[#This Row],[pTelefono]],1)+1,LEN(Tabla_Datos[[#This Row],[pTelefono]]))</f>
        <v>959012727</v>
      </c>
      <c r="X4491" s="53" t="str">
        <f>CONCATENATE(Tabla_Datos[[#This Row],[TipUrb]]," ",Tabla_Datos[[#This Row],[Calle]]," ",Tabla_Datos[[#This Row],[NumCalle]])</f>
        <v>- AREQUIPA 913</v>
      </c>
      <c r="Y4491" t="s">
        <v>106</v>
      </c>
      <c r="Z4491" t="s">
        <v>349</v>
      </c>
      <c r="AA4491" t="s">
        <v>350</v>
      </c>
      <c r="AB4491" t="s">
        <v>95</v>
      </c>
      <c r="AC4491" t="s">
        <v>95</v>
      </c>
      <c r="AD4491" t="s">
        <v>109</v>
      </c>
      <c r="AE4491" t="s">
        <v>95</v>
      </c>
      <c r="AF4491" t="s">
        <v>95</v>
      </c>
      <c r="AG4491" s="51">
        <v>44986738</v>
      </c>
      <c r="AH4491" t="s">
        <v>95</v>
      </c>
      <c r="AI4491">
        <v>1</v>
      </c>
      <c r="AJ4491">
        <v>1</v>
      </c>
      <c r="AK4491" t="s">
        <v>100</v>
      </c>
      <c r="AL4491">
        <v>913</v>
      </c>
    </row>
    <row r="4492" spans="1:38">
      <c r="A4492">
        <v>3284847</v>
      </c>
      <c r="B4492" t="s">
        <v>14398</v>
      </c>
      <c r="C4492" t="s">
        <v>19</v>
      </c>
      <c r="D4492" t="s">
        <v>85</v>
      </c>
      <c r="E4492">
        <v>2011</v>
      </c>
      <c r="F4492">
        <v>8</v>
      </c>
      <c r="G4492">
        <v>19</v>
      </c>
      <c r="H4492" t="s">
        <v>86</v>
      </c>
      <c r="I4492" t="s">
        <v>355</v>
      </c>
      <c r="J4492" t="s">
        <v>355</v>
      </c>
      <c r="K4492" t="s">
        <v>355</v>
      </c>
      <c r="L4492" t="s">
        <v>86</v>
      </c>
      <c r="M4492" t="s">
        <v>594</v>
      </c>
      <c r="N4492" s="50">
        <v>42488872</v>
      </c>
      <c r="O4492" s="51">
        <v>2331315</v>
      </c>
      <c r="P4492" t="s">
        <v>14399</v>
      </c>
      <c r="Q4492" t="s">
        <v>377</v>
      </c>
      <c r="R4492" t="s">
        <v>14400</v>
      </c>
      <c r="S4492" s="49" t="str">
        <f>CONCATENATE(Tabla_Datos[[#This Row],[Nombre_Cliente]]," ",Tabla_Datos[[#This Row],[ApellidoPaterno_Cliente]]," ",Tabla_Datos[[#This Row],[ApellidoMaterno_Cliente]])</f>
        <v>LAURA LOURDES PEREZ TOMAYLLA</v>
      </c>
      <c r="T4492" s="53">
        <f>DATE(Tabla_Datos[[#This Row],[tAnio]],Tabla_Datos[[#This Row],[tMes]],Tabla_Datos[[#This Row],[tDia]])</f>
        <v>40774</v>
      </c>
      <c r="U4492" s="53" t="str">
        <f>IF(Tabla_Datos[[#This Row],[cProvincia]]="LIMA","LIMA","PROVINCIA")</f>
        <v>PROVINCIA</v>
      </c>
      <c r="V4492" s="53" t="str">
        <f>MID(Tabla_Datos[[#This Row],[pTelefono]],1,SEARCH("-",Tabla_Datos[[#This Row],[pTelefono]],1)-1)</f>
        <v>84</v>
      </c>
      <c r="W4492" s="53" t="str">
        <f>MID(Tabla_Datos[[#This Row],[pTelefono]],SEARCH("-",Tabla_Datos[[#This Row],[pTelefono]],1)+1,LEN(Tabla_Datos[[#This Row],[pTelefono]]))</f>
        <v>993409753</v>
      </c>
      <c r="X4492" s="53" t="str">
        <f>CONCATENATE(Tabla_Datos[[#This Row],[TipUrb]]," ",Tabla_Datos[[#This Row],[Calle]]," ",Tabla_Datos[[#This Row],[NumCalle]])</f>
        <v>- TECSECOCHA 155</v>
      </c>
      <c r="Y4492" t="s">
        <v>360</v>
      </c>
      <c r="Z4492" t="s">
        <v>122</v>
      </c>
      <c r="AA4492" t="s">
        <v>123</v>
      </c>
      <c r="AB4492" t="s">
        <v>95</v>
      </c>
      <c r="AC4492" t="s">
        <v>95</v>
      </c>
      <c r="AD4492" t="s">
        <v>109</v>
      </c>
      <c r="AE4492" t="s">
        <v>95</v>
      </c>
      <c r="AF4492" t="s">
        <v>95</v>
      </c>
      <c r="AG4492" s="51">
        <v>6824853</v>
      </c>
      <c r="AH4492" t="s">
        <v>95</v>
      </c>
      <c r="AI4492">
        <v>1</v>
      </c>
      <c r="AJ4492">
        <v>1</v>
      </c>
      <c r="AK4492" t="s">
        <v>14401</v>
      </c>
      <c r="AL4492">
        <v>155</v>
      </c>
    </row>
    <row r="4493" spans="1:38">
      <c r="A4493">
        <v>3285144</v>
      </c>
      <c r="B4493" t="s">
        <v>14402</v>
      </c>
      <c r="C4493" t="s">
        <v>20</v>
      </c>
      <c r="D4493" t="s">
        <v>85</v>
      </c>
      <c r="E4493">
        <v>2011</v>
      </c>
      <c r="F4493">
        <v>8</v>
      </c>
      <c r="G4493">
        <v>19</v>
      </c>
      <c r="H4493" t="s">
        <v>86</v>
      </c>
      <c r="I4493" t="s">
        <v>202</v>
      </c>
      <c r="J4493" t="s">
        <v>203</v>
      </c>
      <c r="K4493" t="s">
        <v>203</v>
      </c>
      <c r="L4493" t="s">
        <v>86</v>
      </c>
      <c r="M4493" t="s">
        <v>133</v>
      </c>
      <c r="N4493" s="50">
        <v>42839037</v>
      </c>
      <c r="O4493" s="51">
        <v>2331627</v>
      </c>
      <c r="P4493" t="s">
        <v>14307</v>
      </c>
      <c r="Q4493" t="s">
        <v>1499</v>
      </c>
      <c r="R4493" t="s">
        <v>279</v>
      </c>
      <c r="S4493" s="49" t="str">
        <f>CONCATENATE(Tabla_Datos[[#This Row],[Nombre_Cliente]]," ",Tabla_Datos[[#This Row],[ApellidoPaterno_Cliente]]," ",Tabla_Datos[[#This Row],[ApellidoMaterno_Cliente]])</f>
        <v>ISMAEL VILCHEZ DIAZ</v>
      </c>
      <c r="T4493" s="53">
        <f>DATE(Tabla_Datos[[#This Row],[tAnio]],Tabla_Datos[[#This Row],[tMes]],Tabla_Datos[[#This Row],[tDia]])</f>
        <v>40774</v>
      </c>
      <c r="U4493" s="53" t="str">
        <f>IF(Tabla_Datos[[#This Row],[cProvincia]]="LIMA","LIMA","PROVINCIA")</f>
        <v>PROVINCIA</v>
      </c>
      <c r="V4493" s="53" t="str">
        <f>MID(Tabla_Datos[[#This Row],[pTelefono]],1,SEARCH("-",Tabla_Datos[[#This Row],[pTelefono]],1)-1)</f>
        <v>74</v>
      </c>
      <c r="W4493" s="53" t="str">
        <f>MID(Tabla_Datos[[#This Row],[pTelefono]],SEARCH("-",Tabla_Datos[[#This Row],[pTelefono]],1)+1,LEN(Tabla_Datos[[#This Row],[pTelefono]]))</f>
        <v>979284549</v>
      </c>
      <c r="X4493" s="53" t="str">
        <f>CONCATENATE(Tabla_Datos[[#This Row],[TipUrb]]," ",Tabla_Datos[[#This Row],[Calle]]," ",Tabla_Datos[[#This Row],[NumCalle]])</f>
        <v>UR . 0</v>
      </c>
      <c r="Y4493" t="s">
        <v>208</v>
      </c>
      <c r="Z4493" t="s">
        <v>349</v>
      </c>
      <c r="AA4493" t="s">
        <v>350</v>
      </c>
      <c r="AB4493" t="s">
        <v>95</v>
      </c>
      <c r="AC4493" t="s">
        <v>95</v>
      </c>
      <c r="AD4493" t="s">
        <v>161</v>
      </c>
      <c r="AE4493" t="s">
        <v>897</v>
      </c>
      <c r="AF4493">
        <v>7</v>
      </c>
      <c r="AG4493" s="51">
        <v>16613094</v>
      </c>
      <c r="AH4493" t="s">
        <v>95</v>
      </c>
      <c r="AI4493">
        <v>1</v>
      </c>
      <c r="AJ4493">
        <v>1</v>
      </c>
      <c r="AK4493" t="s">
        <v>221</v>
      </c>
      <c r="AL4493">
        <v>0</v>
      </c>
    </row>
    <row r="4494" spans="1:38">
      <c r="A4494">
        <v>3286074</v>
      </c>
      <c r="B4494" t="s">
        <v>14403</v>
      </c>
      <c r="C4494" t="s">
        <v>18</v>
      </c>
      <c r="D4494" t="s">
        <v>143</v>
      </c>
      <c r="E4494">
        <v>2011</v>
      </c>
      <c r="F4494">
        <v>8</v>
      </c>
      <c r="G4494">
        <v>19</v>
      </c>
      <c r="H4494" t="s">
        <v>86</v>
      </c>
      <c r="I4494" t="s">
        <v>202</v>
      </c>
      <c r="J4494" t="s">
        <v>202</v>
      </c>
      <c r="K4494" t="s">
        <v>14287</v>
      </c>
      <c r="L4494" t="s">
        <v>86</v>
      </c>
      <c r="M4494" t="s">
        <v>133</v>
      </c>
      <c r="O4494" s="51">
        <v>2332269</v>
      </c>
      <c r="P4494" t="s">
        <v>14404</v>
      </c>
      <c r="Q4494" t="s">
        <v>14405</v>
      </c>
      <c r="R4494" t="s">
        <v>1393</v>
      </c>
      <c r="S4494" s="49" t="str">
        <f>CONCATENATE(Tabla_Datos[[#This Row],[Nombre_Cliente]]," ",Tabla_Datos[[#This Row],[ApellidoPaterno_Cliente]]," ",Tabla_Datos[[#This Row],[ApellidoMaterno_Cliente]])</f>
        <v xml:space="preserve">GREIMER  TANTALEAN  FERNANDEZ </v>
      </c>
      <c r="T4494" s="53">
        <f>DATE(Tabla_Datos[[#This Row],[tAnio]],Tabla_Datos[[#This Row],[tMes]],Tabla_Datos[[#This Row],[tDia]])</f>
        <v>40774</v>
      </c>
      <c r="U4494" s="53" t="str">
        <f>IF(Tabla_Datos[[#This Row],[cProvincia]]="LIMA","LIMA","PROVINCIA")</f>
        <v>PROVINCIA</v>
      </c>
      <c r="V4494" s="53" t="str">
        <f>MID(Tabla_Datos[[#This Row],[pTelefono]],1,SEARCH("-",Tabla_Datos[[#This Row],[pTelefono]],1)-1)</f>
        <v>1</v>
      </c>
      <c r="W4494" s="53" t="str">
        <f>MID(Tabla_Datos[[#This Row],[pTelefono]],SEARCH("-",Tabla_Datos[[#This Row],[pTelefono]],1)+1,LEN(Tabla_Datos[[#This Row],[pTelefono]]))</f>
        <v>979485263</v>
      </c>
      <c r="X4494" s="53" t="str">
        <f>CONCATENATE(Tabla_Datos[[#This Row],[TipUrb]]," ",Tabla_Datos[[#This Row],[Calle]]," ",Tabla_Datos[[#This Row],[NumCalle]])</f>
        <v>CA   0</v>
      </c>
      <c r="Y4494" t="s">
        <v>208</v>
      </c>
      <c r="Z4494" t="s">
        <v>188</v>
      </c>
      <c r="AA4494" t="s">
        <v>189</v>
      </c>
      <c r="AB4494" t="s">
        <v>95</v>
      </c>
      <c r="AC4494" t="s">
        <v>95</v>
      </c>
      <c r="AD4494" t="s">
        <v>1353</v>
      </c>
      <c r="AE4494" t="s">
        <v>95</v>
      </c>
      <c r="AF4494">
        <v>10</v>
      </c>
      <c r="AG4494" s="51">
        <v>44512008</v>
      </c>
      <c r="AI4494">
        <v>26</v>
      </c>
      <c r="AJ4494">
        <v>26</v>
      </c>
      <c r="AK4494" t="s">
        <v>95</v>
      </c>
      <c r="AL4494">
        <v>0</v>
      </c>
    </row>
    <row r="4495" spans="1:38">
      <c r="A4495">
        <v>3284939</v>
      </c>
      <c r="B4495" t="s">
        <v>14406</v>
      </c>
      <c r="C4495" t="s">
        <v>19</v>
      </c>
      <c r="D4495" t="s">
        <v>85</v>
      </c>
      <c r="E4495">
        <v>2011</v>
      </c>
      <c r="F4495">
        <v>8</v>
      </c>
      <c r="G4495">
        <v>19</v>
      </c>
      <c r="H4495" t="s">
        <v>86</v>
      </c>
      <c r="I4495" t="s">
        <v>100</v>
      </c>
      <c r="J4495" t="s">
        <v>100</v>
      </c>
      <c r="K4495" t="s">
        <v>492</v>
      </c>
      <c r="L4495" t="s">
        <v>86</v>
      </c>
      <c r="M4495" t="s">
        <v>102</v>
      </c>
      <c r="N4495" s="50">
        <v>29229541</v>
      </c>
      <c r="O4495" s="51">
        <v>2331397</v>
      </c>
      <c r="P4495" t="s">
        <v>7464</v>
      </c>
      <c r="Q4495" t="s">
        <v>159</v>
      </c>
      <c r="R4495" t="s">
        <v>3404</v>
      </c>
      <c r="S4495" s="49" t="str">
        <f>CONCATENATE(Tabla_Datos[[#This Row],[Nombre_Cliente]]," ",Tabla_Datos[[#This Row],[ApellidoPaterno_Cliente]]," ",Tabla_Datos[[#This Row],[ApellidoMaterno_Cliente]])</f>
        <v>JUAN GUILLERMO CHAVEZ DONGO</v>
      </c>
      <c r="T4495" s="53">
        <f>DATE(Tabla_Datos[[#This Row],[tAnio]],Tabla_Datos[[#This Row],[tMes]],Tabla_Datos[[#This Row],[tDia]])</f>
        <v>40774</v>
      </c>
      <c r="U4495" s="53" t="str">
        <f>IF(Tabla_Datos[[#This Row],[cProvincia]]="LIMA","LIMA","PROVINCIA")</f>
        <v>PROVINCIA</v>
      </c>
      <c r="V4495" s="53" t="str">
        <f>MID(Tabla_Datos[[#This Row],[pTelefono]],1,SEARCH("-",Tabla_Datos[[#This Row],[pTelefono]],1)-1)</f>
        <v>54</v>
      </c>
      <c r="W4495" s="53" t="str">
        <f>MID(Tabla_Datos[[#This Row],[pTelefono]],SEARCH("-",Tabla_Datos[[#This Row],[pTelefono]],1)+1,LEN(Tabla_Datos[[#This Row],[pTelefono]]))</f>
        <v>958780992</v>
      </c>
      <c r="X4495" s="53" t="str">
        <f>CONCATENATE(Tabla_Datos[[#This Row],[TipUrb]]," ",Tabla_Datos[[#This Row],[Calle]]," ",Tabla_Datos[[#This Row],[NumCalle]])</f>
        <v>UR . 0</v>
      </c>
      <c r="Y4495" t="s">
        <v>106</v>
      </c>
      <c r="Z4495" t="s">
        <v>122</v>
      </c>
      <c r="AA4495" t="s">
        <v>123</v>
      </c>
      <c r="AB4495" t="s">
        <v>95</v>
      </c>
      <c r="AC4495" t="s">
        <v>95</v>
      </c>
      <c r="AD4495" t="s">
        <v>161</v>
      </c>
      <c r="AE4495" t="s">
        <v>1043</v>
      </c>
      <c r="AF4495">
        <v>4</v>
      </c>
      <c r="AG4495" s="51">
        <v>41618806</v>
      </c>
      <c r="AH4495" t="s">
        <v>95</v>
      </c>
      <c r="AI4495">
        <v>1</v>
      </c>
      <c r="AJ4495">
        <v>1</v>
      </c>
      <c r="AK4495" t="s">
        <v>221</v>
      </c>
      <c r="AL4495">
        <v>0</v>
      </c>
    </row>
    <row r="4496" spans="1:38">
      <c r="A4496">
        <v>3285070</v>
      </c>
      <c r="B4496" t="s">
        <v>14407</v>
      </c>
      <c r="C4496" t="s">
        <v>19</v>
      </c>
      <c r="D4496" t="s">
        <v>85</v>
      </c>
      <c r="E4496">
        <v>2011</v>
      </c>
      <c r="F4496">
        <v>8</v>
      </c>
      <c r="G4496">
        <v>19</v>
      </c>
      <c r="H4496" t="s">
        <v>86</v>
      </c>
      <c r="I4496" t="s">
        <v>241</v>
      </c>
      <c r="J4496" t="s">
        <v>242</v>
      </c>
      <c r="K4496" t="s">
        <v>242</v>
      </c>
      <c r="L4496" t="s">
        <v>86</v>
      </c>
      <c r="M4496" t="s">
        <v>148</v>
      </c>
      <c r="N4496" s="50">
        <v>43372776</v>
      </c>
      <c r="O4496" s="51">
        <v>2331546</v>
      </c>
      <c r="P4496" t="s">
        <v>134</v>
      </c>
      <c r="Q4496" t="s">
        <v>3893</v>
      </c>
      <c r="R4496" t="s">
        <v>10089</v>
      </c>
      <c r="S4496" s="49" t="str">
        <f>CONCATENATE(Tabla_Datos[[#This Row],[Nombre_Cliente]]," ",Tabla_Datos[[#This Row],[ApellidoPaterno_Cliente]]," ",Tabla_Datos[[#This Row],[ApellidoMaterno_Cliente]])</f>
        <v>JOSE MARTIN LI GAVIDIA</v>
      </c>
      <c r="T4496" s="53">
        <f>DATE(Tabla_Datos[[#This Row],[tAnio]],Tabla_Datos[[#This Row],[tMes]],Tabla_Datos[[#This Row],[tDia]])</f>
        <v>40774</v>
      </c>
      <c r="U4496" s="53" t="str">
        <f>IF(Tabla_Datos[[#This Row],[cProvincia]]="LIMA","LIMA","PROVINCIA")</f>
        <v>PROVINCIA</v>
      </c>
      <c r="V4496" s="53" t="str">
        <f>MID(Tabla_Datos[[#This Row],[pTelefono]],1,SEARCH("-",Tabla_Datos[[#This Row],[pTelefono]],1)-1)</f>
        <v>44</v>
      </c>
      <c r="W4496" s="53" t="str">
        <f>MID(Tabla_Datos[[#This Row],[pTelefono]],SEARCH("-",Tabla_Datos[[#This Row],[pTelefono]],1)+1,LEN(Tabla_Datos[[#This Row],[pTelefono]]))</f>
        <v>949703665</v>
      </c>
      <c r="X4496" s="53" t="str">
        <f>CONCATENATE(Tabla_Datos[[#This Row],[TipUrb]]," ",Tabla_Datos[[#This Row],[Calle]]," ",Tabla_Datos[[#This Row],[NumCalle]])</f>
        <v>- M.PAZ SOLDAN 191</v>
      </c>
      <c r="Y4496" t="s">
        <v>246</v>
      </c>
      <c r="Z4496" t="s">
        <v>349</v>
      </c>
      <c r="AA4496" t="s">
        <v>350</v>
      </c>
      <c r="AB4496" t="s">
        <v>95</v>
      </c>
      <c r="AC4496" t="s">
        <v>95</v>
      </c>
      <c r="AD4496" t="s">
        <v>109</v>
      </c>
      <c r="AE4496" t="s">
        <v>95</v>
      </c>
      <c r="AF4496" t="s">
        <v>95</v>
      </c>
      <c r="AG4496" s="51">
        <v>17823697</v>
      </c>
      <c r="AH4496" t="s">
        <v>95</v>
      </c>
      <c r="AI4496">
        <v>1</v>
      </c>
      <c r="AJ4496">
        <v>1</v>
      </c>
      <c r="AK4496" t="s">
        <v>14408</v>
      </c>
      <c r="AL4496">
        <v>191</v>
      </c>
    </row>
    <row r="4497" spans="1:38">
      <c r="A4497">
        <v>3285102</v>
      </c>
      <c r="B4497" t="s">
        <v>14409</v>
      </c>
      <c r="C4497" t="s">
        <v>19</v>
      </c>
      <c r="D4497" t="s">
        <v>85</v>
      </c>
      <c r="E4497">
        <v>2011</v>
      </c>
      <c r="F4497">
        <v>8</v>
      </c>
      <c r="G4497">
        <v>19</v>
      </c>
      <c r="H4497" t="s">
        <v>86</v>
      </c>
      <c r="I4497" t="s">
        <v>241</v>
      </c>
      <c r="J4497" t="s">
        <v>242</v>
      </c>
      <c r="K4497" t="s">
        <v>242</v>
      </c>
      <c r="L4497" t="s">
        <v>86</v>
      </c>
      <c r="M4497" t="s">
        <v>148</v>
      </c>
      <c r="O4497" s="51">
        <v>2331584</v>
      </c>
      <c r="P4497" t="s">
        <v>14410</v>
      </c>
      <c r="Q4497" t="s">
        <v>14411</v>
      </c>
      <c r="R4497" t="s">
        <v>9279</v>
      </c>
      <c r="S4497" s="49" t="str">
        <f>CONCATENATE(Tabla_Datos[[#This Row],[Nombre_Cliente]]," ",Tabla_Datos[[#This Row],[ApellidoPaterno_Cliente]]," ",Tabla_Datos[[#This Row],[ApellidoMaterno_Cliente]])</f>
        <v>ANNE NATALI API ABANTO</v>
      </c>
      <c r="T4497" s="53">
        <f>DATE(Tabla_Datos[[#This Row],[tAnio]],Tabla_Datos[[#This Row],[tMes]],Tabla_Datos[[#This Row],[tDia]])</f>
        <v>40774</v>
      </c>
      <c r="U4497" s="53" t="str">
        <f>IF(Tabla_Datos[[#This Row],[cProvincia]]="LIMA","LIMA","PROVINCIA")</f>
        <v>PROVINCIA</v>
      </c>
      <c r="V4497" s="53" t="str">
        <f>MID(Tabla_Datos[[#This Row],[pTelefono]],1,SEARCH("-",Tabla_Datos[[#This Row],[pTelefono]],1)-1)</f>
        <v>44</v>
      </c>
      <c r="W4497" s="53" t="str">
        <f>MID(Tabla_Datos[[#This Row],[pTelefono]],SEARCH("-",Tabla_Datos[[#This Row],[pTelefono]],1)+1,LEN(Tabla_Datos[[#This Row],[pTelefono]]))</f>
        <v>949503812</v>
      </c>
      <c r="X4497" s="53" t="str">
        <f>CONCATENATE(Tabla_Datos[[#This Row],[TipUrb]]," ",Tabla_Datos[[#This Row],[Calle]]," ",Tabla_Datos[[#This Row],[NumCalle]])</f>
        <v>UR JEFFERSON THOMAS 282</v>
      </c>
      <c r="Y4497" t="s">
        <v>246</v>
      </c>
      <c r="Z4497" t="s">
        <v>349</v>
      </c>
      <c r="AA4497" t="s">
        <v>350</v>
      </c>
      <c r="AB4497" t="s">
        <v>95</v>
      </c>
      <c r="AC4497" t="s">
        <v>95</v>
      </c>
      <c r="AD4497" t="s">
        <v>161</v>
      </c>
      <c r="AE4497" t="s">
        <v>95</v>
      </c>
      <c r="AF4497" t="s">
        <v>95</v>
      </c>
      <c r="AG4497" s="51">
        <v>42878908</v>
      </c>
      <c r="AH4497" t="s">
        <v>95</v>
      </c>
      <c r="AI4497">
        <v>1</v>
      </c>
      <c r="AJ4497">
        <v>1</v>
      </c>
      <c r="AK4497" t="s">
        <v>6434</v>
      </c>
      <c r="AL4497">
        <v>282</v>
      </c>
    </row>
    <row r="4498" spans="1:38">
      <c r="A4498">
        <v>3284394</v>
      </c>
      <c r="B4498" t="s">
        <v>14412</v>
      </c>
      <c r="C4498" t="s">
        <v>19</v>
      </c>
      <c r="D4498" t="s">
        <v>85</v>
      </c>
      <c r="E4498">
        <v>2011</v>
      </c>
      <c r="F4498">
        <v>8</v>
      </c>
      <c r="G4498">
        <v>19</v>
      </c>
      <c r="H4498" t="s">
        <v>86</v>
      </c>
      <c r="I4498" t="s">
        <v>202</v>
      </c>
      <c r="J4498" t="s">
        <v>203</v>
      </c>
      <c r="K4498" t="s">
        <v>203</v>
      </c>
      <c r="L4498" t="s">
        <v>86</v>
      </c>
      <c r="M4498" t="s">
        <v>133</v>
      </c>
      <c r="N4498" s="50">
        <v>16786515</v>
      </c>
      <c r="O4498" s="51">
        <v>2330894</v>
      </c>
      <c r="P4498" t="s">
        <v>14413</v>
      </c>
      <c r="Q4498" t="s">
        <v>1218</v>
      </c>
      <c r="R4498" t="s">
        <v>14414</v>
      </c>
      <c r="S4498" s="49" t="str">
        <f>CONCATENATE(Tabla_Datos[[#This Row],[Nombre_Cliente]]," ",Tabla_Datos[[#This Row],[ApellidoPaterno_Cliente]]," ",Tabla_Datos[[#This Row],[ApellidoMaterno_Cliente]])</f>
        <v>NADINA EMILIANA REYNA PIEDRA</v>
      </c>
      <c r="T4498" s="53">
        <f>DATE(Tabla_Datos[[#This Row],[tAnio]],Tabla_Datos[[#This Row],[tMes]],Tabla_Datos[[#This Row],[tDia]])</f>
        <v>40774</v>
      </c>
      <c r="U4498" s="53" t="str">
        <f>IF(Tabla_Datos[[#This Row],[cProvincia]]="LIMA","LIMA","PROVINCIA")</f>
        <v>PROVINCIA</v>
      </c>
      <c r="V4498" s="53" t="str">
        <f>MID(Tabla_Datos[[#This Row],[pTelefono]],1,SEARCH("-",Tabla_Datos[[#This Row],[pTelefono]],1)-1)</f>
        <v>74</v>
      </c>
      <c r="W4498" s="53" t="str">
        <f>MID(Tabla_Datos[[#This Row],[pTelefono]],SEARCH("-",Tabla_Datos[[#This Row],[pTelefono]],1)+1,LEN(Tabla_Datos[[#This Row],[pTelefono]]))</f>
        <v>953966461</v>
      </c>
      <c r="X4498" s="53" t="str">
        <f>CONCATENATE(Tabla_Datos[[#This Row],[TipUrb]]," ",Tabla_Datos[[#This Row],[Calle]]," ",Tabla_Datos[[#This Row],[NumCalle]])</f>
        <v>- TACNA 251</v>
      </c>
      <c r="Y4498" t="s">
        <v>208</v>
      </c>
      <c r="Z4498" t="s">
        <v>122</v>
      </c>
      <c r="AA4498" t="s">
        <v>123</v>
      </c>
      <c r="AB4498" t="s">
        <v>95</v>
      </c>
      <c r="AC4498" t="s">
        <v>95</v>
      </c>
      <c r="AD4498" t="s">
        <v>109</v>
      </c>
      <c r="AE4498" t="s">
        <v>95</v>
      </c>
      <c r="AF4498" t="s">
        <v>95</v>
      </c>
      <c r="AG4498" s="51">
        <v>19533318</v>
      </c>
      <c r="AH4498" t="s">
        <v>95</v>
      </c>
      <c r="AI4498">
        <v>1</v>
      </c>
      <c r="AJ4498">
        <v>1</v>
      </c>
      <c r="AK4498" t="s">
        <v>587</v>
      </c>
      <c r="AL4498">
        <v>251</v>
      </c>
    </row>
    <row r="4499" spans="1:38">
      <c r="A4499">
        <v>3286575</v>
      </c>
      <c r="B4499" t="s">
        <v>14415</v>
      </c>
      <c r="C4499" t="s">
        <v>20</v>
      </c>
      <c r="D4499" t="s">
        <v>85</v>
      </c>
      <c r="E4499">
        <v>2011</v>
      </c>
      <c r="F4499">
        <v>8</v>
      </c>
      <c r="G4499">
        <v>19</v>
      </c>
      <c r="H4499" t="s">
        <v>86</v>
      </c>
      <c r="I4499" t="s">
        <v>16</v>
      </c>
      <c r="J4499" t="s">
        <v>16</v>
      </c>
      <c r="K4499" t="s">
        <v>165</v>
      </c>
      <c r="L4499" t="s">
        <v>86</v>
      </c>
      <c r="M4499" t="s">
        <v>88</v>
      </c>
      <c r="N4499" s="50">
        <v>20000021</v>
      </c>
      <c r="O4499" s="51">
        <v>2332678</v>
      </c>
      <c r="P4499" t="s">
        <v>14416</v>
      </c>
      <c r="Q4499" t="s">
        <v>1884</v>
      </c>
      <c r="R4499" t="s">
        <v>14417</v>
      </c>
      <c r="S4499" s="49" t="str">
        <f>CONCATENATE(Tabla_Datos[[#This Row],[Nombre_Cliente]]," ",Tabla_Datos[[#This Row],[ApellidoPaterno_Cliente]]," ",Tabla_Datos[[#This Row],[ApellidoMaterno_Cliente]])</f>
        <v>MOISES MARINO ROSALES VERGARAY</v>
      </c>
      <c r="T4499" s="53">
        <f>DATE(Tabla_Datos[[#This Row],[tAnio]],Tabla_Datos[[#This Row],[tMes]],Tabla_Datos[[#This Row],[tDia]])</f>
        <v>40774</v>
      </c>
      <c r="U4499" s="53" t="str">
        <f>IF(Tabla_Datos[[#This Row],[cProvincia]]="LIMA","LIMA","PROVINCIA")</f>
        <v>LIMA</v>
      </c>
      <c r="V4499" s="53" t="str">
        <f>MID(Tabla_Datos[[#This Row],[pTelefono]],1,SEARCH("-",Tabla_Datos[[#This Row],[pTelefono]],1)-1)</f>
        <v>1</v>
      </c>
      <c r="W4499" s="53" t="str">
        <f>MID(Tabla_Datos[[#This Row],[pTelefono]],SEARCH("-",Tabla_Datos[[#This Row],[pTelefono]],1)+1,LEN(Tabla_Datos[[#This Row],[pTelefono]]))</f>
        <v>15368541</v>
      </c>
      <c r="X4499" s="53" t="str">
        <f>CONCATENATE(Tabla_Datos[[#This Row],[TipUrb]]," ",Tabla_Datos[[#This Row],[Calle]]," ",Tabla_Datos[[#This Row],[NumCalle]])</f>
        <v>UR ANGULO MARIANO 208</v>
      </c>
      <c r="Y4499" t="s">
        <v>92</v>
      </c>
      <c r="Z4499" t="s">
        <v>122</v>
      </c>
      <c r="AA4499" t="s">
        <v>123</v>
      </c>
      <c r="AB4499" t="s">
        <v>95</v>
      </c>
      <c r="AC4499" t="s">
        <v>95</v>
      </c>
      <c r="AD4499" t="s">
        <v>161</v>
      </c>
      <c r="AE4499" t="s">
        <v>95</v>
      </c>
      <c r="AF4499" t="s">
        <v>95</v>
      </c>
      <c r="AG4499" s="51">
        <v>32920070</v>
      </c>
      <c r="AH4499" t="s">
        <v>95</v>
      </c>
      <c r="AI4499">
        <v>1</v>
      </c>
      <c r="AJ4499">
        <v>1</v>
      </c>
      <c r="AK4499" t="s">
        <v>770</v>
      </c>
      <c r="AL4499">
        <v>208</v>
      </c>
    </row>
    <row r="4500" spans="1:38">
      <c r="A4500">
        <v>3284793</v>
      </c>
      <c r="B4500" t="s">
        <v>14418</v>
      </c>
      <c r="C4500" t="s">
        <v>19</v>
      </c>
      <c r="D4500" t="s">
        <v>85</v>
      </c>
      <c r="E4500">
        <v>2011</v>
      </c>
      <c r="F4500">
        <v>8</v>
      </c>
      <c r="G4500">
        <v>19</v>
      </c>
      <c r="H4500" t="s">
        <v>144</v>
      </c>
      <c r="I4500" t="s">
        <v>16</v>
      </c>
      <c r="J4500" t="s">
        <v>16</v>
      </c>
      <c r="K4500" t="s">
        <v>487</v>
      </c>
      <c r="L4500" t="s">
        <v>144</v>
      </c>
      <c r="M4500" t="s">
        <v>88</v>
      </c>
      <c r="O4500" s="51">
        <v>2331255</v>
      </c>
      <c r="P4500" t="s">
        <v>14419</v>
      </c>
      <c r="Q4500" t="s">
        <v>14420</v>
      </c>
      <c r="R4500" t="s">
        <v>14421</v>
      </c>
      <c r="S4500" s="49" t="str">
        <f>CONCATENATE(Tabla_Datos[[#This Row],[Nombre_Cliente]]," ",Tabla_Datos[[#This Row],[ApellidoPaterno_Cliente]]," ",Tabla_Datos[[#This Row],[ApellidoMaterno_Cliente]])</f>
        <v>RUTH ANTONIETA AGUAYO ZAMUDIO DE HURTADO</v>
      </c>
      <c r="T4500" s="53">
        <f>DATE(Tabla_Datos[[#This Row],[tAnio]],Tabla_Datos[[#This Row],[tMes]],Tabla_Datos[[#This Row],[tDia]])</f>
        <v>40774</v>
      </c>
      <c r="U4500" s="53" t="str">
        <f>IF(Tabla_Datos[[#This Row],[cProvincia]]="LIMA","LIMA","PROVINCIA")</f>
        <v>LIMA</v>
      </c>
      <c r="V4500" s="53" t="str">
        <f>MID(Tabla_Datos[[#This Row],[pTelefono]],1,SEARCH("-",Tabla_Datos[[#This Row],[pTelefono]],1)-1)</f>
        <v>1</v>
      </c>
      <c r="W4500" s="53" t="str">
        <f>MID(Tabla_Datos[[#This Row],[pTelefono]],SEARCH("-",Tabla_Datos[[#This Row],[pTelefono]],1)+1,LEN(Tabla_Datos[[#This Row],[pTelefono]]))</f>
        <v>992929394</v>
      </c>
      <c r="X4500" s="53" t="str">
        <f>CONCATENATE(Tabla_Datos[[#This Row],[TipUrb]]," ",Tabla_Datos[[#This Row],[Calle]]," ",Tabla_Datos[[#This Row],[NumCalle]])</f>
        <v>UR AYAR MANCO 247</v>
      </c>
      <c r="Y4500" t="s">
        <v>92</v>
      </c>
      <c r="Z4500" t="s">
        <v>122</v>
      </c>
      <c r="AA4500" t="s">
        <v>123</v>
      </c>
      <c r="AB4500">
        <v>1</v>
      </c>
      <c r="AC4500" t="s">
        <v>95</v>
      </c>
      <c r="AD4500" t="s">
        <v>161</v>
      </c>
      <c r="AE4500" t="s">
        <v>95</v>
      </c>
      <c r="AF4500" t="s">
        <v>95</v>
      </c>
      <c r="AG4500" s="51">
        <v>9208326</v>
      </c>
      <c r="AH4500" t="s">
        <v>95</v>
      </c>
      <c r="AI4500">
        <v>1</v>
      </c>
      <c r="AJ4500">
        <v>1</v>
      </c>
      <c r="AK4500" t="s">
        <v>14422</v>
      </c>
      <c r="AL4500">
        <v>247</v>
      </c>
    </row>
    <row r="4501" spans="1:38">
      <c r="A4501">
        <v>3285368</v>
      </c>
      <c r="B4501" t="s">
        <v>14423</v>
      </c>
      <c r="C4501" t="s">
        <v>20</v>
      </c>
      <c r="D4501" t="s">
        <v>143</v>
      </c>
      <c r="E4501">
        <v>2011</v>
      </c>
      <c r="F4501">
        <v>8</v>
      </c>
      <c r="G4501">
        <v>19</v>
      </c>
      <c r="H4501" t="s">
        <v>86</v>
      </c>
      <c r="I4501" t="s">
        <v>202</v>
      </c>
      <c r="J4501" t="s">
        <v>203</v>
      </c>
      <c r="K4501" t="s">
        <v>203</v>
      </c>
      <c r="L4501" t="s">
        <v>86</v>
      </c>
      <c r="M4501" t="s">
        <v>133</v>
      </c>
      <c r="N4501" s="50">
        <v>44426234</v>
      </c>
      <c r="O4501" s="51">
        <v>2331865</v>
      </c>
      <c r="P4501" t="s">
        <v>14424</v>
      </c>
      <c r="Q4501" t="s">
        <v>285</v>
      </c>
      <c r="R4501" t="s">
        <v>1042</v>
      </c>
      <c r="S4501" s="49" t="str">
        <f>CONCATENATE(Tabla_Datos[[#This Row],[Nombre_Cliente]]," ",Tabla_Datos[[#This Row],[ApellidoPaterno_Cliente]]," ",Tabla_Datos[[#This Row],[ApellidoMaterno_Cliente]])</f>
        <v>DANTE GOLWIN CALDERON SAAVEDRA</v>
      </c>
      <c r="T4501" s="53">
        <f>DATE(Tabla_Datos[[#This Row],[tAnio]],Tabla_Datos[[#This Row],[tMes]],Tabla_Datos[[#This Row],[tDia]])</f>
        <v>40774</v>
      </c>
      <c r="U4501" s="53" t="str">
        <f>IF(Tabla_Datos[[#This Row],[cProvincia]]="LIMA","LIMA","PROVINCIA")</f>
        <v>PROVINCIA</v>
      </c>
      <c r="V4501" s="53" t="str">
        <f>MID(Tabla_Datos[[#This Row],[pTelefono]],1,SEARCH("-",Tabla_Datos[[#This Row],[pTelefono]],1)-1)</f>
        <v>74</v>
      </c>
      <c r="W4501" s="53" t="str">
        <f>MID(Tabla_Datos[[#This Row],[pTelefono]],SEARCH("-",Tabla_Datos[[#This Row],[pTelefono]],1)+1,LEN(Tabla_Datos[[#This Row],[pTelefono]]))</f>
        <v>948550464</v>
      </c>
      <c r="X4501" s="53" t="str">
        <f>CONCATENATE(Tabla_Datos[[#This Row],[TipUrb]]," ",Tabla_Datos[[#This Row],[Calle]]," ",Tabla_Datos[[#This Row],[NumCalle]])</f>
        <v>PJ INDEPENDENCIA 657</v>
      </c>
      <c r="Y4501" t="s">
        <v>208</v>
      </c>
      <c r="Z4501" t="s">
        <v>152</v>
      </c>
      <c r="AA4501" t="s">
        <v>153</v>
      </c>
      <c r="AB4501" t="s">
        <v>95</v>
      </c>
      <c r="AC4501" t="s">
        <v>413</v>
      </c>
      <c r="AD4501" t="s">
        <v>429</v>
      </c>
      <c r="AE4501" t="s">
        <v>95</v>
      </c>
      <c r="AF4501" t="s">
        <v>95</v>
      </c>
      <c r="AG4501" s="51">
        <v>16662990</v>
      </c>
      <c r="AH4501" t="s">
        <v>95</v>
      </c>
      <c r="AI4501">
        <v>1</v>
      </c>
      <c r="AJ4501">
        <v>1</v>
      </c>
      <c r="AK4501" t="s">
        <v>147</v>
      </c>
      <c r="AL4501">
        <v>657</v>
      </c>
    </row>
    <row r="4502" spans="1:38">
      <c r="A4502">
        <v>3284077</v>
      </c>
      <c r="B4502" t="s">
        <v>14425</v>
      </c>
      <c r="C4502" t="s">
        <v>20</v>
      </c>
      <c r="D4502" t="s">
        <v>143</v>
      </c>
      <c r="E4502">
        <v>2011</v>
      </c>
      <c r="F4502">
        <v>8</v>
      </c>
      <c r="G4502">
        <v>19</v>
      </c>
      <c r="H4502" t="s">
        <v>86</v>
      </c>
      <c r="I4502" t="s">
        <v>300</v>
      </c>
      <c r="J4502" t="s">
        <v>535</v>
      </c>
      <c r="K4502" t="s">
        <v>916</v>
      </c>
      <c r="L4502" t="s">
        <v>86</v>
      </c>
      <c r="M4502" t="s">
        <v>148</v>
      </c>
      <c r="N4502" s="50">
        <v>45581921</v>
      </c>
      <c r="O4502" s="51">
        <v>2330596</v>
      </c>
      <c r="P4502" t="s">
        <v>14426</v>
      </c>
      <c r="Q4502" t="s">
        <v>483</v>
      </c>
      <c r="R4502" t="s">
        <v>482</v>
      </c>
      <c r="S4502" s="49" t="str">
        <f>CONCATENATE(Tabla_Datos[[#This Row],[Nombre_Cliente]]," ",Tabla_Datos[[#This Row],[ApellidoPaterno_Cliente]]," ",Tabla_Datos[[#This Row],[ApellidoMaterno_Cliente]])</f>
        <v>REGULO PINEDO VASQUEZ</v>
      </c>
      <c r="T4502" s="53">
        <f>DATE(Tabla_Datos[[#This Row],[tAnio]],Tabla_Datos[[#This Row],[tMes]],Tabla_Datos[[#This Row],[tDia]])</f>
        <v>40774</v>
      </c>
      <c r="U4502" s="53" t="str">
        <f>IF(Tabla_Datos[[#This Row],[cProvincia]]="LIMA","LIMA","PROVINCIA")</f>
        <v>PROVINCIA</v>
      </c>
      <c r="V4502" s="53" t="str">
        <f>MID(Tabla_Datos[[#This Row],[pTelefono]],1,SEARCH("-",Tabla_Datos[[#This Row],[pTelefono]],1)-1)</f>
        <v>65</v>
      </c>
      <c r="W4502" s="53" t="str">
        <f>MID(Tabla_Datos[[#This Row],[pTelefono]],SEARCH("-",Tabla_Datos[[#This Row],[pTelefono]],1)+1,LEN(Tabla_Datos[[#This Row],[pTelefono]]))</f>
        <v>965352600</v>
      </c>
      <c r="X4502" s="53" t="str">
        <f>CONCATENATE(Tabla_Datos[[#This Row],[TipUrb]]," ",Tabla_Datos[[#This Row],[Calle]]," ",Tabla_Datos[[#This Row],[NumCalle]])</f>
        <v>PJ TRIANGULO DE LAS BERMUDAS 181</v>
      </c>
      <c r="Y4502" t="s">
        <v>305</v>
      </c>
      <c r="Z4502" t="s">
        <v>152</v>
      </c>
      <c r="AA4502" t="s">
        <v>153</v>
      </c>
      <c r="AB4502" t="s">
        <v>95</v>
      </c>
      <c r="AC4502" t="s">
        <v>95</v>
      </c>
      <c r="AD4502" t="s">
        <v>429</v>
      </c>
      <c r="AE4502" t="s">
        <v>95</v>
      </c>
      <c r="AF4502" t="s">
        <v>95</v>
      </c>
      <c r="AG4502" s="51">
        <v>5310999</v>
      </c>
      <c r="AH4502" t="s">
        <v>95</v>
      </c>
      <c r="AI4502">
        <v>1</v>
      </c>
      <c r="AJ4502">
        <v>1</v>
      </c>
      <c r="AK4502" t="s">
        <v>14427</v>
      </c>
      <c r="AL4502">
        <v>181</v>
      </c>
    </row>
    <row r="4503" spans="1:38">
      <c r="A4503">
        <v>3284520</v>
      </c>
      <c r="B4503" t="s">
        <v>14428</v>
      </c>
      <c r="C4503" t="s">
        <v>20</v>
      </c>
      <c r="D4503" t="s">
        <v>143</v>
      </c>
      <c r="E4503">
        <v>2011</v>
      </c>
      <c r="F4503">
        <v>8</v>
      </c>
      <c r="G4503">
        <v>19</v>
      </c>
      <c r="H4503" t="s">
        <v>86</v>
      </c>
      <c r="I4503" t="s">
        <v>132</v>
      </c>
      <c r="J4503" t="s">
        <v>132</v>
      </c>
      <c r="K4503" t="s">
        <v>132</v>
      </c>
      <c r="L4503" t="s">
        <v>86</v>
      </c>
      <c r="M4503" t="s">
        <v>133</v>
      </c>
      <c r="N4503" s="50">
        <v>2601311</v>
      </c>
      <c r="O4503" s="51">
        <v>2331014</v>
      </c>
      <c r="P4503" t="s">
        <v>14429</v>
      </c>
      <c r="Q4503" t="s">
        <v>1113</v>
      </c>
      <c r="R4503" t="s">
        <v>8130</v>
      </c>
      <c r="S4503" s="49" t="str">
        <f>CONCATENATE(Tabla_Datos[[#This Row],[Nombre_Cliente]]," ",Tabla_Datos[[#This Row],[ApellidoPaterno_Cliente]]," ",Tabla_Datos[[#This Row],[ApellidoMaterno_Cliente]])</f>
        <v>JESUS EMMANUEL LAZO CARMEN</v>
      </c>
      <c r="T4503" s="53">
        <f>DATE(Tabla_Datos[[#This Row],[tAnio]],Tabla_Datos[[#This Row],[tMes]],Tabla_Datos[[#This Row],[tDia]])</f>
        <v>40774</v>
      </c>
      <c r="U4503" s="53" t="str">
        <f>IF(Tabla_Datos[[#This Row],[cProvincia]]="LIMA","LIMA","PROVINCIA")</f>
        <v>PROVINCIA</v>
      </c>
      <c r="V4503" s="53" t="str">
        <f>MID(Tabla_Datos[[#This Row],[pTelefono]],1,SEARCH("-",Tabla_Datos[[#This Row],[pTelefono]],1)-1)</f>
        <v>73</v>
      </c>
      <c r="W4503" s="53" t="str">
        <f>MID(Tabla_Datos[[#This Row],[pTelefono]],SEARCH("-",Tabla_Datos[[#This Row],[pTelefono]],1)+1,LEN(Tabla_Datos[[#This Row],[pTelefono]]))</f>
        <v>968305179</v>
      </c>
      <c r="X4503" s="53" t="str">
        <f>CONCATENATE(Tabla_Datos[[#This Row],[TipUrb]]," ",Tabla_Datos[[#This Row],[Calle]]," ",Tabla_Datos[[#This Row],[NumCalle]])</f>
        <v>AH CALLAO  MZ16 34</v>
      </c>
      <c r="Y4503" t="s">
        <v>137</v>
      </c>
      <c r="Z4503" t="s">
        <v>152</v>
      </c>
      <c r="AA4503" t="s">
        <v>153</v>
      </c>
      <c r="AB4503" t="s">
        <v>95</v>
      </c>
      <c r="AC4503" t="s">
        <v>95</v>
      </c>
      <c r="AD4503" t="s">
        <v>96</v>
      </c>
      <c r="AE4503" t="s">
        <v>95</v>
      </c>
      <c r="AF4503" t="s">
        <v>95</v>
      </c>
      <c r="AG4503" s="51">
        <v>48119924</v>
      </c>
      <c r="AH4503" t="s">
        <v>95</v>
      </c>
      <c r="AI4503">
        <v>1</v>
      </c>
      <c r="AJ4503">
        <v>1</v>
      </c>
      <c r="AK4503" t="s">
        <v>14430</v>
      </c>
      <c r="AL4503">
        <v>34</v>
      </c>
    </row>
    <row r="4504" spans="1:38">
      <c r="A4504">
        <v>3285130</v>
      </c>
      <c r="B4504" t="s">
        <v>14431</v>
      </c>
      <c r="C4504" t="s">
        <v>19</v>
      </c>
      <c r="D4504" t="s">
        <v>85</v>
      </c>
      <c r="E4504">
        <v>2011</v>
      </c>
      <c r="F4504">
        <v>8</v>
      </c>
      <c r="G4504">
        <v>19</v>
      </c>
      <c r="H4504" t="s">
        <v>144</v>
      </c>
      <c r="I4504" t="s">
        <v>100</v>
      </c>
      <c r="J4504" t="s">
        <v>100</v>
      </c>
      <c r="K4504" t="s">
        <v>1724</v>
      </c>
      <c r="L4504" t="s">
        <v>144</v>
      </c>
      <c r="M4504" t="s">
        <v>88</v>
      </c>
      <c r="O4504" s="51">
        <v>2331612</v>
      </c>
      <c r="P4504" t="s">
        <v>14432</v>
      </c>
      <c r="Q4504" t="s">
        <v>14433</v>
      </c>
      <c r="R4504" t="s">
        <v>14434</v>
      </c>
      <c r="S4504" s="49" t="str">
        <f>CONCATENATE(Tabla_Datos[[#This Row],[Nombre_Cliente]]," ",Tabla_Datos[[#This Row],[ApellidoPaterno_Cliente]]," ",Tabla_Datos[[#This Row],[ApellidoMaterno_Cliente]])</f>
        <v>OLGA MARTHA ORUE DE CALDERON</v>
      </c>
      <c r="T4504" s="53">
        <f>DATE(Tabla_Datos[[#This Row],[tAnio]],Tabla_Datos[[#This Row],[tMes]],Tabla_Datos[[#This Row],[tDia]])</f>
        <v>40774</v>
      </c>
      <c r="U4504" s="53" t="str">
        <f>IF(Tabla_Datos[[#This Row],[cProvincia]]="LIMA","LIMA","PROVINCIA")</f>
        <v>PROVINCIA</v>
      </c>
      <c r="V4504" s="53" t="str">
        <f>MID(Tabla_Datos[[#This Row],[pTelefono]],1,SEARCH("-",Tabla_Datos[[#This Row],[pTelefono]],1)-1)</f>
        <v>54</v>
      </c>
      <c r="W4504" s="53" t="str">
        <f>MID(Tabla_Datos[[#This Row],[pTelefono]],SEARCH("-",Tabla_Datos[[#This Row],[pTelefono]],1)+1,LEN(Tabla_Datos[[#This Row],[pTelefono]]))</f>
        <v>54257460</v>
      </c>
      <c r="X4504" s="53" t="str">
        <f>CONCATENATE(Tabla_Datos[[#This Row],[TipUrb]]," ",Tabla_Datos[[#This Row],[Calle]]," ",Tabla_Datos[[#This Row],[NumCalle]])</f>
        <v>- MALAGA GRENET 110</v>
      </c>
      <c r="Y4504" t="s">
        <v>106</v>
      </c>
      <c r="Z4504" t="s">
        <v>349</v>
      </c>
      <c r="AA4504" t="s">
        <v>350</v>
      </c>
      <c r="AB4504">
        <v>2</v>
      </c>
      <c r="AC4504" t="s">
        <v>95</v>
      </c>
      <c r="AD4504" t="s">
        <v>109</v>
      </c>
      <c r="AE4504" t="s">
        <v>95</v>
      </c>
      <c r="AF4504" t="s">
        <v>95</v>
      </c>
      <c r="AG4504" s="51">
        <v>29262506</v>
      </c>
      <c r="AH4504" t="s">
        <v>95</v>
      </c>
      <c r="AI4504">
        <v>1</v>
      </c>
      <c r="AJ4504">
        <v>1</v>
      </c>
      <c r="AK4504" t="s">
        <v>14435</v>
      </c>
      <c r="AL4504">
        <v>110</v>
      </c>
    </row>
    <row r="4505" spans="1:38">
      <c r="A4505">
        <v>3284818</v>
      </c>
      <c r="B4505" t="s">
        <v>14436</v>
      </c>
      <c r="C4505" t="s">
        <v>20</v>
      </c>
      <c r="D4505" t="s">
        <v>85</v>
      </c>
      <c r="E4505">
        <v>2011</v>
      </c>
      <c r="F4505">
        <v>8</v>
      </c>
      <c r="G4505">
        <v>19</v>
      </c>
      <c r="H4505" t="s">
        <v>86</v>
      </c>
      <c r="I4505" t="s">
        <v>16</v>
      </c>
      <c r="J4505" t="s">
        <v>16</v>
      </c>
      <c r="K4505" t="s">
        <v>1094</v>
      </c>
      <c r="L4505" t="s">
        <v>86</v>
      </c>
      <c r="M4505" t="s">
        <v>88</v>
      </c>
      <c r="N4505" s="50">
        <v>8593359</v>
      </c>
      <c r="O4505" s="51">
        <v>2331285</v>
      </c>
      <c r="P4505" t="s">
        <v>9136</v>
      </c>
      <c r="Q4505" t="s">
        <v>1667</v>
      </c>
      <c r="R4505" t="s">
        <v>7578</v>
      </c>
      <c r="S4505" s="49" t="str">
        <f>CONCATENATE(Tabla_Datos[[#This Row],[Nombre_Cliente]]," ",Tabla_Datos[[#This Row],[ApellidoPaterno_Cliente]]," ",Tabla_Datos[[#This Row],[ApellidoMaterno_Cliente]])</f>
        <v>EVA MARIA BAUTISTA JURADO</v>
      </c>
      <c r="T4505" s="53">
        <f>DATE(Tabla_Datos[[#This Row],[tAnio]],Tabla_Datos[[#This Row],[tMes]],Tabla_Datos[[#This Row],[tDia]])</f>
        <v>40774</v>
      </c>
      <c r="U4505" s="53" t="str">
        <f>IF(Tabla_Datos[[#This Row],[cProvincia]]="LIMA","LIMA","PROVINCIA")</f>
        <v>LIMA</v>
      </c>
      <c r="V4505" s="53" t="str">
        <f>MID(Tabla_Datos[[#This Row],[pTelefono]],1,SEARCH("-",Tabla_Datos[[#This Row],[pTelefono]],1)-1)</f>
        <v>1</v>
      </c>
      <c r="W4505" s="53" t="str">
        <f>MID(Tabla_Datos[[#This Row],[pTelefono]],SEARCH("-",Tabla_Datos[[#This Row],[pTelefono]],1)+1,LEN(Tabla_Datos[[#This Row],[pTelefono]]))</f>
        <v>988619236</v>
      </c>
      <c r="X4505" s="53" t="str">
        <f>CONCATENATE(Tabla_Datos[[#This Row],[TipUrb]]," ",Tabla_Datos[[#This Row],[Calle]]," ",Tabla_Datos[[#This Row],[NumCalle]])</f>
        <v>RS UNIVERSITARIA 0</v>
      </c>
      <c r="Y4505" t="s">
        <v>92</v>
      </c>
      <c r="Z4505" t="s">
        <v>122</v>
      </c>
      <c r="AA4505" t="s">
        <v>123</v>
      </c>
      <c r="AB4505" t="s">
        <v>95</v>
      </c>
      <c r="AC4505">
        <v>707</v>
      </c>
      <c r="AD4505" t="s">
        <v>435</v>
      </c>
      <c r="AE4505" t="s">
        <v>95</v>
      </c>
      <c r="AF4505" t="s">
        <v>95</v>
      </c>
      <c r="AG4505" s="51">
        <v>19846952</v>
      </c>
      <c r="AH4505" t="s">
        <v>95</v>
      </c>
      <c r="AI4505">
        <v>1</v>
      </c>
      <c r="AJ4505">
        <v>1</v>
      </c>
      <c r="AK4505" t="s">
        <v>7220</v>
      </c>
      <c r="AL4505">
        <v>0</v>
      </c>
    </row>
    <row r="4506" spans="1:38">
      <c r="A4506">
        <v>3284575</v>
      </c>
      <c r="B4506" t="s">
        <v>14437</v>
      </c>
      <c r="C4506" t="s">
        <v>20</v>
      </c>
      <c r="D4506" t="s">
        <v>143</v>
      </c>
      <c r="E4506">
        <v>2011</v>
      </c>
      <c r="F4506">
        <v>8</v>
      </c>
      <c r="G4506">
        <v>19</v>
      </c>
      <c r="H4506" t="s">
        <v>86</v>
      </c>
      <c r="I4506" t="s">
        <v>202</v>
      </c>
      <c r="J4506" t="s">
        <v>772</v>
      </c>
      <c r="K4506" t="s">
        <v>772</v>
      </c>
      <c r="L4506" t="s">
        <v>86</v>
      </c>
      <c r="M4506" t="s">
        <v>133</v>
      </c>
      <c r="N4506" s="50">
        <v>41755517</v>
      </c>
      <c r="O4506" s="51">
        <v>2331059</v>
      </c>
      <c r="P4506" t="s">
        <v>11315</v>
      </c>
      <c r="Q4506" t="s">
        <v>1176</v>
      </c>
      <c r="R4506" t="s">
        <v>14438</v>
      </c>
      <c r="S4506" s="49" t="str">
        <f>CONCATENATE(Tabla_Datos[[#This Row],[Nombre_Cliente]]," ",Tabla_Datos[[#This Row],[ApellidoPaterno_Cliente]]," ",Tabla_Datos[[#This Row],[ApellidoMaterno_Cliente]])</f>
        <v>DEMETRIO SANTA CRUZ SAMAME</v>
      </c>
      <c r="T4506" s="53">
        <f>DATE(Tabla_Datos[[#This Row],[tAnio]],Tabla_Datos[[#This Row],[tMes]],Tabla_Datos[[#This Row],[tDia]])</f>
        <v>40774</v>
      </c>
      <c r="U4506" s="53" t="str">
        <f>IF(Tabla_Datos[[#This Row],[cProvincia]]="LIMA","LIMA","PROVINCIA")</f>
        <v>PROVINCIA</v>
      </c>
      <c r="V4506" s="53" t="str">
        <f>MID(Tabla_Datos[[#This Row],[pTelefono]],1,SEARCH("-",Tabla_Datos[[#This Row],[pTelefono]],1)-1)</f>
        <v>74</v>
      </c>
      <c r="W4506" s="53" t="str">
        <f>MID(Tabla_Datos[[#This Row],[pTelefono]],SEARCH("-",Tabla_Datos[[#This Row],[pTelefono]],1)+1,LEN(Tabla_Datos[[#This Row],[pTelefono]]))</f>
        <v>74286756</v>
      </c>
      <c r="X4506" s="53" t="str">
        <f>CONCATENATE(Tabla_Datos[[#This Row],[TipUrb]]," ",Tabla_Datos[[#This Row],[Calle]]," ",Tabla_Datos[[#This Row],[NumCalle]])</f>
        <v xml:space="preserve">  GRAU 420</v>
      </c>
      <c r="Y4506" t="s">
        <v>208</v>
      </c>
      <c r="Z4506" t="s">
        <v>152</v>
      </c>
      <c r="AA4506" t="s">
        <v>153</v>
      </c>
      <c r="AB4506" t="s">
        <v>95</v>
      </c>
      <c r="AC4506" t="s">
        <v>95</v>
      </c>
      <c r="AD4506" t="s">
        <v>95</v>
      </c>
      <c r="AE4506" t="s">
        <v>95</v>
      </c>
      <c r="AF4506" t="s">
        <v>95</v>
      </c>
      <c r="AG4506" s="51">
        <v>17413795</v>
      </c>
      <c r="AH4506" t="s">
        <v>95</v>
      </c>
      <c r="AI4506">
        <v>1</v>
      </c>
      <c r="AJ4506">
        <v>1</v>
      </c>
      <c r="AK4506" t="s">
        <v>826</v>
      </c>
      <c r="AL4506">
        <v>420</v>
      </c>
    </row>
    <row r="4507" spans="1:38">
      <c r="A4507">
        <v>3284305</v>
      </c>
      <c r="B4507" t="s">
        <v>14439</v>
      </c>
      <c r="C4507" t="s">
        <v>20</v>
      </c>
      <c r="D4507" t="s">
        <v>143</v>
      </c>
      <c r="E4507">
        <v>2011</v>
      </c>
      <c r="F4507">
        <v>8</v>
      </c>
      <c r="G4507">
        <v>19</v>
      </c>
      <c r="H4507" t="s">
        <v>86</v>
      </c>
      <c r="I4507" t="s">
        <v>546</v>
      </c>
      <c r="J4507" t="s">
        <v>926</v>
      </c>
      <c r="K4507" t="s">
        <v>2415</v>
      </c>
      <c r="L4507" t="s">
        <v>86</v>
      </c>
      <c r="M4507" t="s">
        <v>294</v>
      </c>
      <c r="N4507" s="50">
        <v>5412737</v>
      </c>
      <c r="O4507" s="51">
        <v>2330808</v>
      </c>
      <c r="P4507" t="s">
        <v>5073</v>
      </c>
      <c r="Q4507" t="s">
        <v>542</v>
      </c>
      <c r="R4507" t="s">
        <v>10206</v>
      </c>
      <c r="S4507" s="49" t="str">
        <f>CONCATENATE(Tabla_Datos[[#This Row],[Nombre_Cliente]]," ",Tabla_Datos[[#This Row],[ApellidoPaterno_Cliente]]," ",Tabla_Datos[[#This Row],[ApellidoMaterno_Cliente]])</f>
        <v>LUIS ENRIQUE RAMIREZ BARBARAN</v>
      </c>
      <c r="T4507" s="53">
        <f>DATE(Tabla_Datos[[#This Row],[tAnio]],Tabla_Datos[[#This Row],[tMes]],Tabla_Datos[[#This Row],[tDia]])</f>
        <v>40774</v>
      </c>
      <c r="U4507" s="53" t="str">
        <f>IF(Tabla_Datos[[#This Row],[cProvincia]]="LIMA","LIMA","PROVINCIA")</f>
        <v>PROVINCIA</v>
      </c>
      <c r="V4507" s="53" t="str">
        <f>MID(Tabla_Datos[[#This Row],[pTelefono]],1,SEARCH("-",Tabla_Datos[[#This Row],[pTelefono]],1)-1)</f>
        <v>61</v>
      </c>
      <c r="W4507" s="53" t="str">
        <f>MID(Tabla_Datos[[#This Row],[pTelefono]],SEARCH("-",Tabla_Datos[[#This Row],[pTelefono]],1)+1,LEN(Tabla_Datos[[#This Row],[pTelefono]]))</f>
        <v>961932911</v>
      </c>
      <c r="X4507" s="53" t="str">
        <f>CONCATENATE(Tabla_Datos[[#This Row],[TipUrb]]," ",Tabla_Datos[[#This Row],[Calle]]," ",Tabla_Datos[[#This Row],[NumCalle]])</f>
        <v>AH PADRE IRAZOLA MZ  A LT 10</v>
      </c>
      <c r="Y4507" t="s">
        <v>930</v>
      </c>
      <c r="Z4507" t="s">
        <v>152</v>
      </c>
      <c r="AA4507" t="s">
        <v>153</v>
      </c>
      <c r="AB4507" t="s">
        <v>95</v>
      </c>
      <c r="AC4507" t="s">
        <v>95</v>
      </c>
      <c r="AD4507" t="s">
        <v>96</v>
      </c>
      <c r="AE4507" t="s">
        <v>95</v>
      </c>
      <c r="AF4507" t="s">
        <v>95</v>
      </c>
      <c r="AG4507" s="51">
        <v>44196472</v>
      </c>
      <c r="AH4507" t="s">
        <v>95</v>
      </c>
      <c r="AI4507">
        <v>1</v>
      </c>
      <c r="AJ4507">
        <v>1</v>
      </c>
      <c r="AK4507" t="s">
        <v>14440</v>
      </c>
      <c r="AL4507">
        <v>10</v>
      </c>
    </row>
    <row r="4508" spans="1:38">
      <c r="A4508">
        <v>3284343</v>
      </c>
      <c r="B4508" t="s">
        <v>14441</v>
      </c>
      <c r="C4508" t="s">
        <v>18</v>
      </c>
      <c r="D4508" t="s">
        <v>143</v>
      </c>
      <c r="E4508">
        <v>2011</v>
      </c>
      <c r="F4508">
        <v>8</v>
      </c>
      <c r="G4508">
        <v>19</v>
      </c>
      <c r="H4508" t="s">
        <v>86</v>
      </c>
      <c r="I4508" t="s">
        <v>16</v>
      </c>
      <c r="J4508" t="s">
        <v>4013</v>
      </c>
      <c r="K4508" t="s">
        <v>14442</v>
      </c>
      <c r="L4508" t="s">
        <v>86</v>
      </c>
      <c r="M4508" t="s">
        <v>294</v>
      </c>
      <c r="N4508" s="50">
        <v>15595202</v>
      </c>
      <c r="O4508" s="51">
        <v>2330821</v>
      </c>
      <c r="P4508" t="s">
        <v>1571</v>
      </c>
      <c r="Q4508" t="s">
        <v>14443</v>
      </c>
      <c r="R4508" t="s">
        <v>14444</v>
      </c>
      <c r="S4508" s="49" t="str">
        <f>CONCATENATE(Tabla_Datos[[#This Row],[Nombre_Cliente]]," ",Tabla_Datos[[#This Row],[ApellidoPaterno_Cliente]]," ",Tabla_Datos[[#This Row],[ApellidoMaterno_Cliente]])</f>
        <v>CESAR AUGUSTO  CAYCHO  CASIANO</v>
      </c>
      <c r="T4508" s="53">
        <f>DATE(Tabla_Datos[[#This Row],[tAnio]],Tabla_Datos[[#This Row],[tMes]],Tabla_Datos[[#This Row],[tDia]])</f>
        <v>40774</v>
      </c>
      <c r="U4508" s="53" t="str">
        <f>IF(Tabla_Datos[[#This Row],[cProvincia]]="LIMA","LIMA","PROVINCIA")</f>
        <v>PROVINCIA</v>
      </c>
      <c r="V4508" s="53" t="str">
        <f>MID(Tabla_Datos[[#This Row],[pTelefono]],1,SEARCH("-",Tabla_Datos[[#This Row],[pTelefono]],1)-1)</f>
        <v>1</v>
      </c>
      <c r="W4508" s="53" t="str">
        <f>MID(Tabla_Datos[[#This Row],[pTelefono]],SEARCH("-",Tabla_Datos[[#This Row],[pTelefono]],1)+1,LEN(Tabla_Datos[[#This Row],[pTelefono]]))</f>
        <v>980721752</v>
      </c>
      <c r="X4508" s="53" t="str">
        <f>CONCATENATE(Tabla_Datos[[#This Row],[TipUrb]]," ",Tabla_Datos[[#This Row],[Calle]]," ",Tabla_Datos[[#This Row],[NumCalle]])</f>
        <v>AH   0</v>
      </c>
      <c r="Y4508" t="s">
        <v>92</v>
      </c>
      <c r="Z4508" t="s">
        <v>181</v>
      </c>
      <c r="AA4508" t="s">
        <v>182</v>
      </c>
      <c r="AB4508" t="s">
        <v>95</v>
      </c>
      <c r="AC4508" t="s">
        <v>95</v>
      </c>
      <c r="AD4508" t="s">
        <v>96</v>
      </c>
      <c r="AE4508" t="s">
        <v>3713</v>
      </c>
      <c r="AF4508">
        <v>17</v>
      </c>
      <c r="AG4508" s="51">
        <v>15430669</v>
      </c>
      <c r="AI4508">
        <v>26</v>
      </c>
      <c r="AJ4508">
        <v>26</v>
      </c>
      <c r="AK4508" t="s">
        <v>95</v>
      </c>
      <c r="AL4508">
        <v>0</v>
      </c>
    </row>
    <row r="4509" spans="1:38">
      <c r="A4509">
        <v>3285024</v>
      </c>
      <c r="B4509" t="s">
        <v>14445</v>
      </c>
      <c r="C4509" t="s">
        <v>19</v>
      </c>
      <c r="D4509" t="s">
        <v>85</v>
      </c>
      <c r="E4509">
        <v>2011</v>
      </c>
      <c r="F4509">
        <v>8</v>
      </c>
      <c r="G4509">
        <v>19</v>
      </c>
      <c r="H4509" t="s">
        <v>144</v>
      </c>
      <c r="I4509" t="s">
        <v>100</v>
      </c>
      <c r="J4509" t="s">
        <v>100</v>
      </c>
      <c r="K4509" t="s">
        <v>100</v>
      </c>
      <c r="L4509" t="s">
        <v>144</v>
      </c>
      <c r="M4509" t="s">
        <v>88</v>
      </c>
      <c r="O4509" s="51">
        <v>2331484</v>
      </c>
      <c r="P4509" t="s">
        <v>14446</v>
      </c>
      <c r="Q4509" t="s">
        <v>14447</v>
      </c>
      <c r="R4509" t="s">
        <v>14448</v>
      </c>
      <c r="S4509" s="49" t="str">
        <f>CONCATENATE(Tabla_Datos[[#This Row],[Nombre_Cliente]]," ",Tabla_Datos[[#This Row],[ApellidoPaterno_Cliente]]," ",Tabla_Datos[[#This Row],[ApellidoMaterno_Cliente]])</f>
        <v>JUANA CECILIA TONG RUBATTINO</v>
      </c>
      <c r="T4509" s="53">
        <f>DATE(Tabla_Datos[[#This Row],[tAnio]],Tabla_Datos[[#This Row],[tMes]],Tabla_Datos[[#This Row],[tDia]])</f>
        <v>40774</v>
      </c>
      <c r="U4509" s="53" t="str">
        <f>IF(Tabla_Datos[[#This Row],[cProvincia]]="LIMA","LIMA","PROVINCIA")</f>
        <v>PROVINCIA</v>
      </c>
      <c r="V4509" s="53" t="str">
        <f>MID(Tabla_Datos[[#This Row],[pTelefono]],1,SEARCH("-",Tabla_Datos[[#This Row],[pTelefono]],1)-1)</f>
        <v>54</v>
      </c>
      <c r="W4509" s="53" t="str">
        <f>MID(Tabla_Datos[[#This Row],[pTelefono]],SEARCH("-",Tabla_Datos[[#This Row],[pTelefono]],1)+1,LEN(Tabla_Datos[[#This Row],[pTelefono]]))</f>
        <v>959999100</v>
      </c>
      <c r="X4509" s="53" t="str">
        <f>CONCATENATE(Tabla_Datos[[#This Row],[TipUrb]]," ",Tabla_Datos[[#This Row],[Calle]]," ",Tabla_Datos[[#This Row],[NumCalle]])</f>
        <v>UR AGUAMARINAS 184</v>
      </c>
      <c r="Y4509" t="s">
        <v>106</v>
      </c>
      <c r="Z4509" t="s">
        <v>349</v>
      </c>
      <c r="AA4509" t="s">
        <v>350</v>
      </c>
      <c r="AB4509">
        <v>2</v>
      </c>
      <c r="AC4509" t="s">
        <v>95</v>
      </c>
      <c r="AD4509" t="s">
        <v>161</v>
      </c>
      <c r="AE4509" t="s">
        <v>95</v>
      </c>
      <c r="AF4509" t="s">
        <v>95</v>
      </c>
      <c r="AG4509" s="51">
        <v>29367505</v>
      </c>
      <c r="AH4509" t="s">
        <v>95</v>
      </c>
      <c r="AI4509">
        <v>1</v>
      </c>
      <c r="AJ4509">
        <v>1</v>
      </c>
      <c r="AK4509" t="s">
        <v>14449</v>
      </c>
      <c r="AL4509">
        <v>184</v>
      </c>
    </row>
    <row r="4510" spans="1:38">
      <c r="A4510">
        <v>3284786</v>
      </c>
      <c r="B4510" t="s">
        <v>14450</v>
      </c>
      <c r="C4510" t="s">
        <v>20</v>
      </c>
      <c r="D4510" t="s">
        <v>143</v>
      </c>
      <c r="E4510">
        <v>2011</v>
      </c>
      <c r="F4510">
        <v>8</v>
      </c>
      <c r="G4510">
        <v>19</v>
      </c>
      <c r="H4510" t="s">
        <v>86</v>
      </c>
      <c r="I4510" t="s">
        <v>300</v>
      </c>
      <c r="J4510" t="s">
        <v>535</v>
      </c>
      <c r="K4510" t="s">
        <v>916</v>
      </c>
      <c r="L4510" t="s">
        <v>86</v>
      </c>
      <c r="M4510" t="s">
        <v>148</v>
      </c>
      <c r="N4510" s="50">
        <v>43640671</v>
      </c>
      <c r="O4510" s="51">
        <v>2331248</v>
      </c>
      <c r="P4510" t="s">
        <v>14451</v>
      </c>
      <c r="Q4510" t="s">
        <v>503</v>
      </c>
      <c r="R4510" t="s">
        <v>377</v>
      </c>
      <c r="S4510" s="49" t="str">
        <f>CONCATENATE(Tabla_Datos[[#This Row],[Nombre_Cliente]]," ",Tabla_Datos[[#This Row],[ApellidoPaterno_Cliente]]," ",Tabla_Datos[[#This Row],[ApellidoMaterno_Cliente]])</f>
        <v>CRISTINA LUCERO CORTEZ PEREZ</v>
      </c>
      <c r="T4510" s="53">
        <f>DATE(Tabla_Datos[[#This Row],[tAnio]],Tabla_Datos[[#This Row],[tMes]],Tabla_Datos[[#This Row],[tDia]])</f>
        <v>40774</v>
      </c>
      <c r="U4510" s="53" t="str">
        <f>IF(Tabla_Datos[[#This Row],[cProvincia]]="LIMA","LIMA","PROVINCIA")</f>
        <v>PROVINCIA</v>
      </c>
      <c r="V4510" s="53" t="str">
        <f>MID(Tabla_Datos[[#This Row],[pTelefono]],1,SEARCH("-",Tabla_Datos[[#This Row],[pTelefono]],1)-1)</f>
        <v>65</v>
      </c>
      <c r="W4510" s="53" t="str">
        <f>MID(Tabla_Datos[[#This Row],[pTelefono]],SEARCH("-",Tabla_Datos[[#This Row],[pTelefono]],1)+1,LEN(Tabla_Datos[[#This Row],[pTelefono]]))</f>
        <v>987064384</v>
      </c>
      <c r="X4510" s="53" t="str">
        <f>CONCATENATE(Tabla_Datos[[#This Row],[TipUrb]]," ",Tabla_Datos[[#This Row],[Calle]]," ",Tabla_Datos[[#This Row],[NumCalle]])</f>
        <v>PJ ABTAO 1344</v>
      </c>
      <c r="Y4510" t="s">
        <v>305</v>
      </c>
      <c r="Z4510" t="s">
        <v>152</v>
      </c>
      <c r="AA4510" t="s">
        <v>153</v>
      </c>
      <c r="AB4510" t="s">
        <v>95</v>
      </c>
      <c r="AC4510" t="s">
        <v>413</v>
      </c>
      <c r="AD4510" t="s">
        <v>429</v>
      </c>
      <c r="AE4510" t="s">
        <v>95</v>
      </c>
      <c r="AF4510" t="s">
        <v>95</v>
      </c>
      <c r="AG4510" s="51">
        <v>47553125</v>
      </c>
      <c r="AH4510" t="s">
        <v>95</v>
      </c>
      <c r="AI4510">
        <v>1</v>
      </c>
      <c r="AJ4510">
        <v>1</v>
      </c>
      <c r="AK4510" t="s">
        <v>1981</v>
      </c>
      <c r="AL4510">
        <v>1344</v>
      </c>
    </row>
    <row r="4511" spans="1:38">
      <c r="A4511">
        <v>3284012</v>
      </c>
      <c r="B4511" t="s">
        <v>14452</v>
      </c>
      <c r="C4511" t="s">
        <v>18</v>
      </c>
      <c r="D4511" t="s">
        <v>85</v>
      </c>
      <c r="E4511">
        <v>2011</v>
      </c>
      <c r="F4511">
        <v>8</v>
      </c>
      <c r="G4511">
        <v>19</v>
      </c>
      <c r="H4511" t="s">
        <v>86</v>
      </c>
      <c r="I4511" t="s">
        <v>241</v>
      </c>
      <c r="J4511" t="s">
        <v>242</v>
      </c>
      <c r="K4511" t="s">
        <v>242</v>
      </c>
      <c r="L4511" t="s">
        <v>86</v>
      </c>
      <c r="M4511" t="s">
        <v>148</v>
      </c>
      <c r="N4511" s="50">
        <v>80195232</v>
      </c>
      <c r="O4511" s="51">
        <v>2330531</v>
      </c>
      <c r="P4511" t="s">
        <v>14453</v>
      </c>
      <c r="Q4511" t="s">
        <v>889</v>
      </c>
      <c r="R4511" t="s">
        <v>5065</v>
      </c>
      <c r="S4511" s="49" t="str">
        <f>CONCATENATE(Tabla_Datos[[#This Row],[Nombre_Cliente]]," ",Tabla_Datos[[#This Row],[ApellidoPaterno_Cliente]]," ",Tabla_Datos[[#This Row],[ApellidoMaterno_Cliente]])</f>
        <v>BERTHA MARGARITA CERNA CAYETANO</v>
      </c>
      <c r="T4511" s="53">
        <f>DATE(Tabla_Datos[[#This Row],[tAnio]],Tabla_Datos[[#This Row],[tMes]],Tabla_Datos[[#This Row],[tDia]])</f>
        <v>40774</v>
      </c>
      <c r="U4511" s="53" t="str">
        <f>IF(Tabla_Datos[[#This Row],[cProvincia]]="LIMA","LIMA","PROVINCIA")</f>
        <v>PROVINCIA</v>
      </c>
      <c r="V4511" s="53" t="str">
        <f>MID(Tabla_Datos[[#This Row],[pTelefono]],1,SEARCH("-",Tabla_Datos[[#This Row],[pTelefono]],1)-1)</f>
        <v>44</v>
      </c>
      <c r="W4511" s="53" t="str">
        <f>MID(Tabla_Datos[[#This Row],[pTelefono]],SEARCH("-",Tabla_Datos[[#This Row],[pTelefono]],1)+1,LEN(Tabla_Datos[[#This Row],[pTelefono]]))</f>
        <v>949904969</v>
      </c>
      <c r="X4511" s="53" t="str">
        <f>CONCATENATE(Tabla_Datos[[#This Row],[TipUrb]]," ",Tabla_Datos[[#This Row],[Calle]]," ",Tabla_Datos[[#This Row],[NumCalle]])</f>
        <v>UR VICTOR BROGLIE 226</v>
      </c>
      <c r="Y4511" t="s">
        <v>246</v>
      </c>
      <c r="Z4511" t="s">
        <v>107</v>
      </c>
      <c r="AA4511" t="s">
        <v>108</v>
      </c>
      <c r="AB4511" t="s">
        <v>95</v>
      </c>
      <c r="AC4511" t="s">
        <v>95</v>
      </c>
      <c r="AD4511" t="s">
        <v>161</v>
      </c>
      <c r="AE4511" t="s">
        <v>95</v>
      </c>
      <c r="AG4511" s="51">
        <v>18108412</v>
      </c>
      <c r="AI4511">
        <v>10</v>
      </c>
      <c r="AJ4511">
        <v>10</v>
      </c>
      <c r="AK4511" t="s">
        <v>14454</v>
      </c>
      <c r="AL4511">
        <v>226</v>
      </c>
    </row>
    <row r="4512" spans="1:38">
      <c r="A4512">
        <v>3286764</v>
      </c>
      <c r="B4512" t="s">
        <v>14455</v>
      </c>
      <c r="C4512" t="s">
        <v>18</v>
      </c>
      <c r="D4512" t="s">
        <v>892</v>
      </c>
      <c r="E4512">
        <v>2011</v>
      </c>
      <c r="F4512">
        <v>8</v>
      </c>
      <c r="G4512">
        <v>19</v>
      </c>
      <c r="H4512" t="s">
        <v>86</v>
      </c>
      <c r="I4512" t="s">
        <v>16</v>
      </c>
      <c r="J4512" t="s">
        <v>16</v>
      </c>
      <c r="K4512" t="s">
        <v>171</v>
      </c>
      <c r="L4512" t="s">
        <v>86</v>
      </c>
      <c r="M4512" t="s">
        <v>88</v>
      </c>
      <c r="N4512" s="50">
        <v>6114179</v>
      </c>
      <c r="O4512" s="51">
        <v>2332805</v>
      </c>
      <c r="P4512" t="s">
        <v>14456</v>
      </c>
      <c r="Q4512" t="s">
        <v>4789</v>
      </c>
      <c r="R4512" t="s">
        <v>14457</v>
      </c>
      <c r="S4512" s="49" t="str">
        <f>CONCATENATE(Tabla_Datos[[#This Row],[Nombre_Cliente]]," ",Tabla_Datos[[#This Row],[ApellidoPaterno_Cliente]]," ",Tabla_Datos[[#This Row],[ApellidoMaterno_Cliente]])</f>
        <v xml:space="preserve">DANIELA VIRGINIA  PAREDES  OTOYA </v>
      </c>
      <c r="T4512" s="53">
        <f>DATE(Tabla_Datos[[#This Row],[tAnio]],Tabla_Datos[[#This Row],[tMes]],Tabla_Datos[[#This Row],[tDia]])</f>
        <v>40774</v>
      </c>
      <c r="U4512" s="53" t="str">
        <f>IF(Tabla_Datos[[#This Row],[cProvincia]]="LIMA","LIMA","PROVINCIA")</f>
        <v>LIMA</v>
      </c>
      <c r="V4512" s="53" t="str">
        <f>MID(Tabla_Datos[[#This Row],[pTelefono]],1,SEARCH("-",Tabla_Datos[[#This Row],[pTelefono]],1)-1)</f>
        <v>1</v>
      </c>
      <c r="W4512" s="53" t="str">
        <f>MID(Tabla_Datos[[#This Row],[pTelefono]],SEARCH("-",Tabla_Datos[[#This Row],[pTelefono]],1)+1,LEN(Tabla_Datos[[#This Row],[pTelefono]]))</f>
        <v>959738796</v>
      </c>
      <c r="X4512" s="53" t="str">
        <f>CONCATENATE(Tabla_Datos[[#This Row],[TipUrb]]," ",Tabla_Datos[[#This Row],[Calle]]," ",Tabla_Datos[[#This Row],[NumCalle]])</f>
        <v>- LOS  NEGOCIOS 280</v>
      </c>
      <c r="Y4512" t="s">
        <v>92</v>
      </c>
      <c r="Z4512" t="s">
        <v>93</v>
      </c>
      <c r="AA4512" t="s">
        <v>94</v>
      </c>
      <c r="AB4512" t="s">
        <v>95</v>
      </c>
      <c r="AC4512" t="s">
        <v>6616</v>
      </c>
      <c r="AD4512" t="s">
        <v>109</v>
      </c>
      <c r="AE4512" t="s">
        <v>95</v>
      </c>
      <c r="AG4512" s="51">
        <v>30960456</v>
      </c>
      <c r="AI4512">
        <v>26</v>
      </c>
      <c r="AJ4512">
        <v>26</v>
      </c>
      <c r="AK4512" t="s">
        <v>14458</v>
      </c>
      <c r="AL4512">
        <v>280</v>
      </c>
    </row>
    <row r="4513" spans="1:38">
      <c r="A4513">
        <v>3288587</v>
      </c>
      <c r="B4513" t="s">
        <v>14459</v>
      </c>
      <c r="C4513" t="s">
        <v>18</v>
      </c>
      <c r="D4513" t="s">
        <v>892</v>
      </c>
      <c r="E4513">
        <v>2011</v>
      </c>
      <c r="F4513">
        <v>8</v>
      </c>
      <c r="G4513">
        <v>19</v>
      </c>
      <c r="H4513" t="s">
        <v>86</v>
      </c>
      <c r="I4513" t="s">
        <v>16</v>
      </c>
      <c r="J4513" t="s">
        <v>16</v>
      </c>
      <c r="K4513" t="s">
        <v>680</v>
      </c>
      <c r="L4513" t="s">
        <v>86</v>
      </c>
      <c r="M4513" t="s">
        <v>88</v>
      </c>
      <c r="N4513" s="50">
        <v>7702858</v>
      </c>
      <c r="O4513" s="51">
        <v>2332380</v>
      </c>
      <c r="P4513" t="s">
        <v>5414</v>
      </c>
      <c r="Q4513" t="s">
        <v>14460</v>
      </c>
      <c r="R4513" t="s">
        <v>14461</v>
      </c>
      <c r="S4513" s="49" t="str">
        <f>CONCATENATE(Tabla_Datos[[#This Row],[Nombre_Cliente]]," ",Tabla_Datos[[#This Row],[ApellidoPaterno_Cliente]]," ",Tabla_Datos[[#This Row],[ApellidoMaterno_Cliente]])</f>
        <v>MARIA EUGENIA  MARCOS  AGAPITO DE CHUMPITAZ</v>
      </c>
      <c r="T4513" s="53">
        <f>DATE(Tabla_Datos[[#This Row],[tAnio]],Tabla_Datos[[#This Row],[tMes]],Tabla_Datos[[#This Row],[tDia]])</f>
        <v>40774</v>
      </c>
      <c r="U4513" s="53" t="str">
        <f>IF(Tabla_Datos[[#This Row],[cProvincia]]="LIMA","LIMA","PROVINCIA")</f>
        <v>LIMA</v>
      </c>
      <c r="V4513" s="53" t="str">
        <f>MID(Tabla_Datos[[#This Row],[pTelefono]],1,SEARCH("-",Tabla_Datos[[#This Row],[pTelefono]],1)-1)</f>
        <v>1</v>
      </c>
      <c r="W4513" s="53" t="str">
        <f>MID(Tabla_Datos[[#This Row],[pTelefono]],SEARCH("-",Tabla_Datos[[#This Row],[pTelefono]],1)+1,LEN(Tabla_Datos[[#This Row],[pTelefono]]))</f>
        <v>4744273</v>
      </c>
      <c r="X4513" s="53" t="str">
        <f>CONCATENATE(Tabla_Datos[[#This Row],[TipUrb]]," ",Tabla_Datos[[#This Row],[Calle]]," ",Tabla_Datos[[#This Row],[NumCalle]])</f>
        <v>UR SANTIAGO CRESPO 852</v>
      </c>
      <c r="Y4513" t="s">
        <v>92</v>
      </c>
      <c r="Z4513" t="s">
        <v>93</v>
      </c>
      <c r="AA4513" t="s">
        <v>94</v>
      </c>
      <c r="AB4513" t="s">
        <v>95</v>
      </c>
      <c r="AC4513" t="s">
        <v>95</v>
      </c>
      <c r="AD4513" t="s">
        <v>161</v>
      </c>
      <c r="AE4513" t="s">
        <v>95</v>
      </c>
      <c r="AG4513" s="51">
        <v>9184396</v>
      </c>
      <c r="AI4513">
        <v>26</v>
      </c>
      <c r="AJ4513">
        <v>26</v>
      </c>
      <c r="AK4513" t="s">
        <v>14462</v>
      </c>
      <c r="AL4513">
        <v>852</v>
      </c>
    </row>
    <row r="4514" spans="1:38">
      <c r="A4514">
        <v>3284509</v>
      </c>
      <c r="B4514" t="s">
        <v>14463</v>
      </c>
      <c r="C4514" t="s">
        <v>18</v>
      </c>
      <c r="D4514" t="s">
        <v>85</v>
      </c>
      <c r="E4514">
        <v>2011</v>
      </c>
      <c r="F4514">
        <v>8</v>
      </c>
      <c r="G4514">
        <v>19</v>
      </c>
      <c r="H4514" t="s">
        <v>86</v>
      </c>
      <c r="I4514" t="s">
        <v>16</v>
      </c>
      <c r="J4514" t="s">
        <v>16</v>
      </c>
      <c r="K4514" t="s">
        <v>4310</v>
      </c>
      <c r="L4514" t="s">
        <v>86</v>
      </c>
      <c r="M4514" t="s">
        <v>88</v>
      </c>
      <c r="O4514" s="51">
        <v>2331006</v>
      </c>
      <c r="P4514" t="s">
        <v>14464</v>
      </c>
      <c r="Q4514" t="s">
        <v>296</v>
      </c>
      <c r="R4514" t="s">
        <v>4430</v>
      </c>
      <c r="S4514" s="49" t="str">
        <f>CONCATENATE(Tabla_Datos[[#This Row],[Nombre_Cliente]]," ",Tabla_Datos[[#This Row],[ApellidoPaterno_Cliente]]," ",Tabla_Datos[[#This Row],[ApellidoMaterno_Cliente]])</f>
        <v>MAURICIO NILO MEDINA ALVA</v>
      </c>
      <c r="T4514" s="53">
        <f>DATE(Tabla_Datos[[#This Row],[tAnio]],Tabla_Datos[[#This Row],[tMes]],Tabla_Datos[[#This Row],[tDia]])</f>
        <v>40774</v>
      </c>
      <c r="U4514" s="53" t="str">
        <f>IF(Tabla_Datos[[#This Row],[cProvincia]]="LIMA","LIMA","PROVINCIA")</f>
        <v>LIMA</v>
      </c>
      <c r="V4514" s="53" t="str">
        <f>MID(Tabla_Datos[[#This Row],[pTelefono]],1,SEARCH("-",Tabla_Datos[[#This Row],[pTelefono]],1)-1)</f>
        <v>1</v>
      </c>
      <c r="W4514" s="53" t="str">
        <f>MID(Tabla_Datos[[#This Row],[pTelefono]],SEARCH("-",Tabla_Datos[[#This Row],[pTelefono]],1)+1,LEN(Tabla_Datos[[#This Row],[pTelefono]]))</f>
        <v>993289671</v>
      </c>
      <c r="X4514" s="53" t="str">
        <f>CONCATENATE(Tabla_Datos[[#This Row],[TipUrb]]," ",Tabla_Datos[[#This Row],[Calle]]," ",Tabla_Datos[[#This Row],[NumCalle]])</f>
        <v>UR . 0</v>
      </c>
      <c r="Y4514" t="s">
        <v>92</v>
      </c>
      <c r="Z4514" t="s">
        <v>122</v>
      </c>
      <c r="AA4514" t="s">
        <v>123</v>
      </c>
      <c r="AB4514">
        <v>3</v>
      </c>
      <c r="AC4514" t="s">
        <v>95</v>
      </c>
      <c r="AD4514" t="s">
        <v>161</v>
      </c>
      <c r="AE4514" t="s">
        <v>1074</v>
      </c>
      <c r="AF4514">
        <v>28</v>
      </c>
      <c r="AG4514" s="51">
        <v>42688220</v>
      </c>
      <c r="AH4514" t="s">
        <v>95</v>
      </c>
      <c r="AI4514">
        <v>1</v>
      </c>
      <c r="AJ4514">
        <v>1</v>
      </c>
      <c r="AK4514" t="s">
        <v>221</v>
      </c>
      <c r="AL4514">
        <v>0</v>
      </c>
    </row>
    <row r="4515" spans="1:38">
      <c r="A4515">
        <v>3284729</v>
      </c>
      <c r="B4515" t="s">
        <v>14465</v>
      </c>
      <c r="C4515" t="s">
        <v>19</v>
      </c>
      <c r="D4515" t="s">
        <v>85</v>
      </c>
      <c r="E4515">
        <v>2011</v>
      </c>
      <c r="F4515">
        <v>8</v>
      </c>
      <c r="G4515">
        <v>19</v>
      </c>
      <c r="H4515" t="s">
        <v>86</v>
      </c>
      <c r="I4515" t="s">
        <v>16</v>
      </c>
      <c r="J4515" t="s">
        <v>16</v>
      </c>
      <c r="K4515" t="s">
        <v>265</v>
      </c>
      <c r="L4515" t="s">
        <v>86</v>
      </c>
      <c r="M4515" t="s">
        <v>88</v>
      </c>
      <c r="N4515" s="50">
        <v>7737218</v>
      </c>
      <c r="O4515" s="51">
        <v>2331206</v>
      </c>
      <c r="P4515" t="s">
        <v>1978</v>
      </c>
      <c r="Q4515" t="s">
        <v>2280</v>
      </c>
      <c r="R4515" t="s">
        <v>1493</v>
      </c>
      <c r="S4515" s="49" t="str">
        <f>CONCATENATE(Tabla_Datos[[#This Row],[Nombre_Cliente]]," ",Tabla_Datos[[#This Row],[ApellidoPaterno_Cliente]]," ",Tabla_Datos[[#This Row],[ApellidoMaterno_Cliente]])</f>
        <v>MARCO ANTONIO CANCHARI BARRIENTOS</v>
      </c>
      <c r="T4515" s="53">
        <f>DATE(Tabla_Datos[[#This Row],[tAnio]],Tabla_Datos[[#This Row],[tMes]],Tabla_Datos[[#This Row],[tDia]])</f>
        <v>40774</v>
      </c>
      <c r="U4515" s="53" t="str">
        <f>IF(Tabla_Datos[[#This Row],[cProvincia]]="LIMA","LIMA","PROVINCIA")</f>
        <v>LIMA</v>
      </c>
      <c r="V4515" s="53" t="str">
        <f>MID(Tabla_Datos[[#This Row],[pTelefono]],1,SEARCH("-",Tabla_Datos[[#This Row],[pTelefono]],1)-1)</f>
        <v>1</v>
      </c>
      <c r="W4515" s="53" t="str">
        <f>MID(Tabla_Datos[[#This Row],[pTelefono]],SEARCH("-",Tabla_Datos[[#This Row],[pTelefono]],1)+1,LEN(Tabla_Datos[[#This Row],[pTelefono]]))</f>
        <v>997510465</v>
      </c>
      <c r="X4515" s="53" t="str">
        <f>CONCATENATE(Tabla_Datos[[#This Row],[TipUrb]]," ",Tabla_Datos[[#This Row],[Calle]]," ",Tabla_Datos[[#This Row],[NumCalle]])</f>
        <v xml:space="preserve">  CL SAENZ PEÑA 344</v>
      </c>
      <c r="Y4515" t="s">
        <v>92</v>
      </c>
      <c r="Z4515" t="s">
        <v>196</v>
      </c>
      <c r="AA4515" t="s">
        <v>197</v>
      </c>
      <c r="AB4515" t="s">
        <v>95</v>
      </c>
      <c r="AC4515">
        <v>105</v>
      </c>
      <c r="AD4515" t="s">
        <v>95</v>
      </c>
      <c r="AE4515" t="s">
        <v>95</v>
      </c>
      <c r="AF4515" t="s">
        <v>95</v>
      </c>
      <c r="AG4515" s="51">
        <v>9953342</v>
      </c>
      <c r="AH4515" t="s">
        <v>95</v>
      </c>
      <c r="AI4515">
        <v>1</v>
      </c>
      <c r="AJ4515">
        <v>1</v>
      </c>
      <c r="AK4515" t="s">
        <v>7829</v>
      </c>
      <c r="AL4515">
        <v>344</v>
      </c>
    </row>
    <row r="4516" spans="1:38">
      <c r="A4516">
        <v>3285015</v>
      </c>
      <c r="B4516" t="s">
        <v>14466</v>
      </c>
      <c r="C4516" t="s">
        <v>19</v>
      </c>
      <c r="D4516" t="s">
        <v>85</v>
      </c>
      <c r="E4516">
        <v>2011</v>
      </c>
      <c r="F4516">
        <v>8</v>
      </c>
      <c r="G4516">
        <v>19</v>
      </c>
      <c r="H4516" t="s">
        <v>86</v>
      </c>
      <c r="I4516" t="s">
        <v>241</v>
      </c>
      <c r="J4516" t="s">
        <v>242</v>
      </c>
      <c r="K4516" t="s">
        <v>242</v>
      </c>
      <c r="L4516" t="s">
        <v>86</v>
      </c>
      <c r="M4516" t="s">
        <v>148</v>
      </c>
      <c r="N4516" s="50">
        <v>42808496</v>
      </c>
      <c r="O4516" s="51">
        <v>2331467</v>
      </c>
      <c r="P4516" t="s">
        <v>3132</v>
      </c>
      <c r="Q4516" t="s">
        <v>365</v>
      </c>
      <c r="R4516" t="s">
        <v>781</v>
      </c>
      <c r="S4516" s="49" t="str">
        <f>CONCATENATE(Tabla_Datos[[#This Row],[Nombre_Cliente]]," ",Tabla_Datos[[#This Row],[ApellidoPaterno_Cliente]]," ",Tabla_Datos[[#This Row],[ApellidoMaterno_Cliente]])</f>
        <v>FLOR RODRIGUEZ ROJAS</v>
      </c>
      <c r="T4516" s="53">
        <f>DATE(Tabla_Datos[[#This Row],[tAnio]],Tabla_Datos[[#This Row],[tMes]],Tabla_Datos[[#This Row],[tDia]])</f>
        <v>40774</v>
      </c>
      <c r="U4516" s="53" t="str">
        <f>IF(Tabla_Datos[[#This Row],[cProvincia]]="LIMA","LIMA","PROVINCIA")</f>
        <v>PROVINCIA</v>
      </c>
      <c r="V4516" s="53" t="str">
        <f>MID(Tabla_Datos[[#This Row],[pTelefono]],1,SEARCH("-",Tabla_Datos[[#This Row],[pTelefono]],1)-1)</f>
        <v>44</v>
      </c>
      <c r="W4516" s="53" t="str">
        <f>MID(Tabla_Datos[[#This Row],[pTelefono]],SEARCH("-",Tabla_Datos[[#This Row],[pTelefono]],1)+1,LEN(Tabla_Datos[[#This Row],[pTelefono]]))</f>
        <v>44216079</v>
      </c>
      <c r="X4516" s="53" t="str">
        <f>CONCATENATE(Tabla_Datos[[#This Row],[TipUrb]]," ",Tabla_Datos[[#This Row],[Calle]]," ",Tabla_Datos[[#This Row],[NumCalle]])</f>
        <v>UR PORRAS BARRENECHEA RAUL 797</v>
      </c>
      <c r="Y4516" t="s">
        <v>246</v>
      </c>
      <c r="Z4516" t="s">
        <v>122</v>
      </c>
      <c r="AA4516" t="s">
        <v>123</v>
      </c>
      <c r="AB4516" t="s">
        <v>95</v>
      </c>
      <c r="AC4516" t="s">
        <v>95</v>
      </c>
      <c r="AD4516" t="s">
        <v>161</v>
      </c>
      <c r="AE4516" t="s">
        <v>95</v>
      </c>
      <c r="AF4516" t="s">
        <v>95</v>
      </c>
      <c r="AG4516" s="51">
        <v>17844059</v>
      </c>
      <c r="AH4516" t="s">
        <v>95</v>
      </c>
      <c r="AI4516">
        <v>1</v>
      </c>
      <c r="AJ4516">
        <v>1</v>
      </c>
      <c r="AK4516" t="s">
        <v>14467</v>
      </c>
      <c r="AL4516">
        <v>797</v>
      </c>
    </row>
    <row r="4517" spans="1:38">
      <c r="A4517">
        <v>3285537</v>
      </c>
      <c r="B4517" t="s">
        <v>14468</v>
      </c>
      <c r="C4517" t="s">
        <v>20</v>
      </c>
      <c r="D4517" t="s">
        <v>143</v>
      </c>
      <c r="E4517">
        <v>2011</v>
      </c>
      <c r="F4517">
        <v>8</v>
      </c>
      <c r="G4517">
        <v>19</v>
      </c>
      <c r="H4517" t="s">
        <v>86</v>
      </c>
      <c r="I4517" t="s">
        <v>100</v>
      </c>
      <c r="J4517" t="s">
        <v>100</v>
      </c>
      <c r="K4517" t="s">
        <v>101</v>
      </c>
      <c r="L4517" t="s">
        <v>86</v>
      </c>
      <c r="M4517" t="s">
        <v>102</v>
      </c>
      <c r="N4517" s="50">
        <v>40984388</v>
      </c>
      <c r="O4517" s="51">
        <v>2332025</v>
      </c>
      <c r="P4517" t="s">
        <v>14469</v>
      </c>
      <c r="Q4517" t="s">
        <v>14470</v>
      </c>
      <c r="R4517" t="s">
        <v>296</v>
      </c>
      <c r="S4517" s="49" t="str">
        <f>CONCATENATE(Tabla_Datos[[#This Row],[Nombre_Cliente]]," ",Tabla_Datos[[#This Row],[ApellidoPaterno_Cliente]]," ",Tabla_Datos[[#This Row],[ApellidoMaterno_Cliente]])</f>
        <v>FELICITAS HAYDEE POSTIGO MEDINA</v>
      </c>
      <c r="T4517" s="53">
        <f>DATE(Tabla_Datos[[#This Row],[tAnio]],Tabla_Datos[[#This Row],[tMes]],Tabla_Datos[[#This Row],[tDia]])</f>
        <v>40774</v>
      </c>
      <c r="U4517" s="53" t="str">
        <f>IF(Tabla_Datos[[#This Row],[cProvincia]]="LIMA","LIMA","PROVINCIA")</f>
        <v>PROVINCIA</v>
      </c>
      <c r="V4517" s="53" t="str">
        <f>MID(Tabla_Datos[[#This Row],[pTelefono]],1,SEARCH("-",Tabla_Datos[[#This Row],[pTelefono]],1)-1)</f>
        <v>54</v>
      </c>
      <c r="W4517" s="53" t="str">
        <f>MID(Tabla_Datos[[#This Row],[pTelefono]],SEARCH("-",Tabla_Datos[[#This Row],[pTelefono]],1)+1,LEN(Tabla_Datos[[#This Row],[pTelefono]]))</f>
        <v>959750390</v>
      </c>
      <c r="X4517" s="53" t="str">
        <f>CONCATENATE(Tabla_Datos[[#This Row],[TipUrb]]," ",Tabla_Datos[[#This Row],[Calle]]," ",Tabla_Datos[[#This Row],[NumCalle]])</f>
        <v>UR . 0</v>
      </c>
      <c r="Y4517" t="s">
        <v>106</v>
      </c>
      <c r="Z4517" t="s">
        <v>152</v>
      </c>
      <c r="AA4517" t="s">
        <v>153</v>
      </c>
      <c r="AB4517" t="s">
        <v>95</v>
      </c>
      <c r="AC4517" t="s">
        <v>95</v>
      </c>
      <c r="AD4517" t="s">
        <v>161</v>
      </c>
      <c r="AE4517" t="s">
        <v>6488</v>
      </c>
      <c r="AF4517">
        <v>2</v>
      </c>
      <c r="AG4517" s="51">
        <v>29690889</v>
      </c>
      <c r="AH4517" t="s">
        <v>95</v>
      </c>
      <c r="AI4517">
        <v>1</v>
      </c>
      <c r="AJ4517">
        <v>1</v>
      </c>
      <c r="AK4517" t="s">
        <v>221</v>
      </c>
      <c r="AL4517">
        <v>0</v>
      </c>
    </row>
    <row r="4518" spans="1:38">
      <c r="A4518">
        <v>3285379</v>
      </c>
      <c r="B4518" t="s">
        <v>14471</v>
      </c>
      <c r="C4518" t="s">
        <v>20</v>
      </c>
      <c r="D4518" t="s">
        <v>143</v>
      </c>
      <c r="E4518">
        <v>2011</v>
      </c>
      <c r="F4518">
        <v>8</v>
      </c>
      <c r="G4518">
        <v>19</v>
      </c>
      <c r="H4518" t="s">
        <v>86</v>
      </c>
      <c r="I4518" t="s">
        <v>132</v>
      </c>
      <c r="J4518" t="s">
        <v>425</v>
      </c>
      <c r="K4518" t="s">
        <v>425</v>
      </c>
      <c r="L4518" t="s">
        <v>86</v>
      </c>
      <c r="M4518" t="s">
        <v>133</v>
      </c>
      <c r="N4518" s="50">
        <v>2708148</v>
      </c>
      <c r="O4518" s="51">
        <v>2331874</v>
      </c>
      <c r="P4518" t="s">
        <v>3885</v>
      </c>
      <c r="Q4518" t="s">
        <v>826</v>
      </c>
      <c r="R4518" t="s">
        <v>422</v>
      </c>
      <c r="S4518" s="49" t="str">
        <f>CONCATENATE(Tabla_Datos[[#This Row],[Nombre_Cliente]]," ",Tabla_Datos[[#This Row],[ApellidoPaterno_Cliente]]," ",Tabla_Datos[[#This Row],[ApellidoMaterno_Cliente]])</f>
        <v>MARCO GRAU CORDOVA</v>
      </c>
      <c r="T4518" s="53">
        <f>DATE(Tabla_Datos[[#This Row],[tAnio]],Tabla_Datos[[#This Row],[tMes]],Tabla_Datos[[#This Row],[tDia]])</f>
        <v>40774</v>
      </c>
      <c r="U4518" s="53" t="str">
        <f>IF(Tabla_Datos[[#This Row],[cProvincia]]="LIMA","LIMA","PROVINCIA")</f>
        <v>PROVINCIA</v>
      </c>
      <c r="V4518" s="53" t="str">
        <f>MID(Tabla_Datos[[#This Row],[pTelefono]],1,SEARCH("-",Tabla_Datos[[#This Row],[pTelefono]],1)-1)</f>
        <v>73</v>
      </c>
      <c r="W4518" s="53" t="str">
        <f>MID(Tabla_Datos[[#This Row],[pTelefono]],SEARCH("-",Tabla_Datos[[#This Row],[pTelefono]],1)+1,LEN(Tabla_Datos[[#This Row],[pTelefono]]))</f>
        <v>73502070</v>
      </c>
      <c r="X4518" s="53" t="str">
        <f>CONCATENATE(Tabla_Datos[[#This Row],[TipUrb]]," ",Tabla_Datos[[#This Row],[Calle]]," ",Tabla_Datos[[#This Row],[NumCalle]])</f>
        <v>AH ATAHUALPA 312</v>
      </c>
      <c r="Y4518" t="s">
        <v>137</v>
      </c>
      <c r="Z4518" t="s">
        <v>152</v>
      </c>
      <c r="AA4518" t="s">
        <v>153</v>
      </c>
      <c r="AB4518" t="s">
        <v>95</v>
      </c>
      <c r="AC4518" t="s">
        <v>95</v>
      </c>
      <c r="AD4518" t="s">
        <v>96</v>
      </c>
      <c r="AE4518" t="s">
        <v>95</v>
      </c>
      <c r="AF4518" t="s">
        <v>95</v>
      </c>
      <c r="AG4518" s="51">
        <v>3878469</v>
      </c>
      <c r="AH4518" t="s">
        <v>95</v>
      </c>
      <c r="AI4518">
        <v>1</v>
      </c>
      <c r="AJ4518">
        <v>1</v>
      </c>
      <c r="AK4518" t="s">
        <v>7900</v>
      </c>
      <c r="AL4518">
        <v>312</v>
      </c>
    </row>
    <row r="4519" spans="1:38">
      <c r="A4519">
        <v>3285727</v>
      </c>
      <c r="B4519" t="s">
        <v>14472</v>
      </c>
      <c r="C4519" t="s">
        <v>19</v>
      </c>
      <c r="D4519" t="s">
        <v>143</v>
      </c>
      <c r="E4519">
        <v>2011</v>
      </c>
      <c r="F4519">
        <v>8</v>
      </c>
      <c r="G4519">
        <v>19</v>
      </c>
      <c r="H4519" t="s">
        <v>86</v>
      </c>
      <c r="I4519" t="s">
        <v>16</v>
      </c>
      <c r="J4519" t="s">
        <v>16</v>
      </c>
      <c r="K4519" t="s">
        <v>496</v>
      </c>
      <c r="L4519" t="s">
        <v>86</v>
      </c>
      <c r="M4519" t="s">
        <v>88</v>
      </c>
      <c r="N4519" s="50">
        <v>20000021</v>
      </c>
      <c r="O4519" s="51">
        <v>2332177</v>
      </c>
      <c r="P4519" t="s">
        <v>12527</v>
      </c>
      <c r="Q4519" t="s">
        <v>1223</v>
      </c>
      <c r="R4519" t="s">
        <v>9130</v>
      </c>
      <c r="S4519" s="49" t="str">
        <f>CONCATENATE(Tabla_Datos[[#This Row],[Nombre_Cliente]]," ",Tabla_Datos[[#This Row],[ApellidoPaterno_Cliente]]," ",Tabla_Datos[[#This Row],[ApellidoMaterno_Cliente]])</f>
        <v>LUZ MARINA CHOQUE TACO</v>
      </c>
      <c r="T4519" s="53">
        <f>DATE(Tabla_Datos[[#This Row],[tAnio]],Tabla_Datos[[#This Row],[tMes]],Tabla_Datos[[#This Row],[tDia]])</f>
        <v>40774</v>
      </c>
      <c r="U4519" s="53" t="str">
        <f>IF(Tabla_Datos[[#This Row],[cProvincia]]="LIMA","LIMA","PROVINCIA")</f>
        <v>LIMA</v>
      </c>
      <c r="V4519" s="53" t="str">
        <f>MID(Tabla_Datos[[#This Row],[pTelefono]],1,SEARCH("-",Tabla_Datos[[#This Row],[pTelefono]],1)-1)</f>
        <v>1</v>
      </c>
      <c r="W4519" s="53" t="str">
        <f>MID(Tabla_Datos[[#This Row],[pTelefono]],SEARCH("-",Tabla_Datos[[#This Row],[pTelefono]],1)+1,LEN(Tabla_Datos[[#This Row],[pTelefono]]))</f>
        <v>996027198</v>
      </c>
      <c r="X4519" s="53" t="str">
        <f>CONCATENATE(Tabla_Datos[[#This Row],[TipUrb]]," ",Tabla_Datos[[#This Row],[Calle]]," ",Tabla_Datos[[#This Row],[NumCalle]])</f>
        <v>GR . 0</v>
      </c>
      <c r="Y4519" t="s">
        <v>92</v>
      </c>
      <c r="Z4519" t="s">
        <v>152</v>
      </c>
      <c r="AA4519" t="s">
        <v>153</v>
      </c>
      <c r="AB4519" t="s">
        <v>95</v>
      </c>
      <c r="AC4519" t="s">
        <v>95</v>
      </c>
      <c r="AD4519" t="s">
        <v>811</v>
      </c>
      <c r="AE4519" t="s">
        <v>413</v>
      </c>
      <c r="AF4519">
        <v>10</v>
      </c>
      <c r="AG4519" s="51">
        <v>8943103</v>
      </c>
      <c r="AH4519" t="s">
        <v>95</v>
      </c>
      <c r="AI4519">
        <v>1</v>
      </c>
      <c r="AJ4519">
        <v>1</v>
      </c>
      <c r="AK4519" t="s">
        <v>221</v>
      </c>
      <c r="AL4519">
        <v>0</v>
      </c>
    </row>
    <row r="4520" spans="1:38">
      <c r="A4520">
        <v>3286287</v>
      </c>
      <c r="B4520" t="s">
        <v>14473</v>
      </c>
      <c r="C4520" t="s">
        <v>20</v>
      </c>
      <c r="D4520" t="s">
        <v>143</v>
      </c>
      <c r="E4520">
        <v>2011</v>
      </c>
      <c r="F4520">
        <v>8</v>
      </c>
      <c r="G4520">
        <v>19</v>
      </c>
      <c r="H4520" t="s">
        <v>86</v>
      </c>
      <c r="I4520" t="s">
        <v>759</v>
      </c>
      <c r="J4520" t="s">
        <v>760</v>
      </c>
      <c r="K4520" t="s">
        <v>1754</v>
      </c>
      <c r="L4520" t="s">
        <v>86</v>
      </c>
      <c r="M4520" t="s">
        <v>294</v>
      </c>
      <c r="N4520" s="50">
        <v>40171080</v>
      </c>
      <c r="O4520" s="51">
        <v>2332436</v>
      </c>
      <c r="P4520" t="s">
        <v>808</v>
      </c>
      <c r="Q4520" t="s">
        <v>11012</v>
      </c>
      <c r="R4520" t="s">
        <v>14474</v>
      </c>
      <c r="S4520" s="49" t="str">
        <f>CONCATENATE(Tabla_Datos[[#This Row],[Nombre_Cliente]]," ",Tabla_Datos[[#This Row],[ApellidoPaterno_Cliente]]," ",Tabla_Datos[[#This Row],[ApellidoMaterno_Cliente]])</f>
        <v>JUAN ANICAMA OQUENDO</v>
      </c>
      <c r="T4520" s="53">
        <f>DATE(Tabla_Datos[[#This Row],[tAnio]],Tabla_Datos[[#This Row],[tMes]],Tabla_Datos[[#This Row],[tDia]])</f>
        <v>40774</v>
      </c>
      <c r="U4520" s="53" t="str">
        <f>IF(Tabla_Datos[[#This Row],[cProvincia]]="LIMA","LIMA","PROVINCIA")</f>
        <v>PROVINCIA</v>
      </c>
      <c r="V4520" s="53" t="str">
        <f>MID(Tabla_Datos[[#This Row],[pTelefono]],1,SEARCH("-",Tabla_Datos[[#This Row],[pTelefono]],1)-1)</f>
        <v>56</v>
      </c>
      <c r="W4520" s="53" t="str">
        <f>MID(Tabla_Datos[[#This Row],[pTelefono]],SEARCH("-",Tabla_Datos[[#This Row],[pTelefono]],1)+1,LEN(Tabla_Datos[[#This Row],[pTelefono]]))</f>
        <v>956423209</v>
      </c>
      <c r="X4520" s="53" t="str">
        <f>CONCATENATE(Tabla_Datos[[#This Row],[TipUrb]]," ",Tabla_Datos[[#This Row],[Calle]]," ",Tabla_Datos[[#This Row],[NumCalle]])</f>
        <v>- HUSARES DE JUNIN MZ B LTI 2</v>
      </c>
      <c r="Y4520" t="s">
        <v>759</v>
      </c>
      <c r="Z4520" t="s">
        <v>152</v>
      </c>
      <c r="AA4520" t="s">
        <v>153</v>
      </c>
      <c r="AB4520" t="s">
        <v>95</v>
      </c>
      <c r="AC4520" t="s">
        <v>95</v>
      </c>
      <c r="AD4520" t="s">
        <v>109</v>
      </c>
      <c r="AE4520" t="s">
        <v>95</v>
      </c>
      <c r="AF4520" t="s">
        <v>95</v>
      </c>
      <c r="AG4520" s="51">
        <v>22189767</v>
      </c>
      <c r="AH4520" t="s">
        <v>95</v>
      </c>
      <c r="AI4520">
        <v>1</v>
      </c>
      <c r="AJ4520">
        <v>1</v>
      </c>
      <c r="AK4520" t="s">
        <v>14475</v>
      </c>
      <c r="AL4520">
        <v>2</v>
      </c>
    </row>
    <row r="4521" spans="1:38">
      <c r="A4521">
        <v>3285214</v>
      </c>
      <c r="B4521" t="s">
        <v>14476</v>
      </c>
      <c r="C4521" t="s">
        <v>19</v>
      </c>
      <c r="D4521" t="s">
        <v>85</v>
      </c>
      <c r="E4521">
        <v>2011</v>
      </c>
      <c r="F4521">
        <v>8</v>
      </c>
      <c r="G4521">
        <v>19</v>
      </c>
      <c r="H4521" t="s">
        <v>86</v>
      </c>
      <c r="I4521" t="s">
        <v>100</v>
      </c>
      <c r="J4521" t="s">
        <v>100</v>
      </c>
      <c r="K4521" t="s">
        <v>1509</v>
      </c>
      <c r="L4521" t="s">
        <v>86</v>
      </c>
      <c r="M4521" t="s">
        <v>102</v>
      </c>
      <c r="N4521" s="50">
        <v>29736392</v>
      </c>
      <c r="O4521" s="51">
        <v>2331711</v>
      </c>
      <c r="P4521" t="s">
        <v>14477</v>
      </c>
      <c r="Q4521" t="s">
        <v>1549</v>
      </c>
      <c r="R4521" t="s">
        <v>8331</v>
      </c>
      <c r="S4521" s="49" t="str">
        <f>CONCATENATE(Tabla_Datos[[#This Row],[Nombre_Cliente]]," ",Tabla_Datos[[#This Row],[ApellidoPaterno_Cliente]]," ",Tabla_Datos[[#This Row],[ApellidoMaterno_Cliente]])</f>
        <v>LELIS CARMELA QUISPE ANCO</v>
      </c>
      <c r="T4521" s="53">
        <f>DATE(Tabla_Datos[[#This Row],[tAnio]],Tabla_Datos[[#This Row],[tMes]],Tabla_Datos[[#This Row],[tDia]])</f>
        <v>40774</v>
      </c>
      <c r="U4521" s="53" t="str">
        <f>IF(Tabla_Datos[[#This Row],[cProvincia]]="LIMA","LIMA","PROVINCIA")</f>
        <v>PROVINCIA</v>
      </c>
      <c r="V4521" s="53" t="str">
        <f>MID(Tabla_Datos[[#This Row],[pTelefono]],1,SEARCH("-",Tabla_Datos[[#This Row],[pTelefono]],1)-1)</f>
        <v>54</v>
      </c>
      <c r="W4521" s="53" t="str">
        <f>MID(Tabla_Datos[[#This Row],[pTelefono]],SEARCH("-",Tabla_Datos[[#This Row],[pTelefono]],1)+1,LEN(Tabla_Datos[[#This Row],[pTelefono]]))</f>
        <v>959282260</v>
      </c>
      <c r="X4521" s="53" t="str">
        <f>CONCATENATE(Tabla_Datos[[#This Row],[TipUrb]]," ",Tabla_Datos[[#This Row],[Calle]]," ",Tabla_Datos[[#This Row],[NumCalle]])</f>
        <v>- SEPULVEDA 1323</v>
      </c>
      <c r="Y4521" t="s">
        <v>106</v>
      </c>
      <c r="Z4521" t="s">
        <v>349</v>
      </c>
      <c r="AA4521" t="s">
        <v>350</v>
      </c>
      <c r="AB4521" t="s">
        <v>95</v>
      </c>
      <c r="AC4521" t="s">
        <v>95</v>
      </c>
      <c r="AD4521" t="s">
        <v>109</v>
      </c>
      <c r="AE4521" t="s">
        <v>95</v>
      </c>
      <c r="AF4521" t="s">
        <v>95</v>
      </c>
      <c r="AG4521" s="51">
        <v>29376317</v>
      </c>
      <c r="AH4521" t="s">
        <v>95</v>
      </c>
      <c r="AI4521">
        <v>1</v>
      </c>
      <c r="AJ4521">
        <v>1</v>
      </c>
      <c r="AK4521" t="s">
        <v>948</v>
      </c>
      <c r="AL4521">
        <v>1323</v>
      </c>
    </row>
    <row r="4522" spans="1:38">
      <c r="A4522">
        <v>3286106</v>
      </c>
      <c r="B4522" t="s">
        <v>14478</v>
      </c>
      <c r="C4522" t="s">
        <v>19</v>
      </c>
      <c r="D4522" t="s">
        <v>143</v>
      </c>
      <c r="E4522">
        <v>2011</v>
      </c>
      <c r="F4522">
        <v>8</v>
      </c>
      <c r="G4522">
        <v>19</v>
      </c>
      <c r="H4522" t="s">
        <v>144</v>
      </c>
      <c r="I4522" t="s">
        <v>132</v>
      </c>
      <c r="J4522" t="s">
        <v>132</v>
      </c>
      <c r="K4522" t="s">
        <v>1299</v>
      </c>
      <c r="L4522" t="s">
        <v>144</v>
      </c>
      <c r="M4522" t="s">
        <v>88</v>
      </c>
      <c r="N4522" s="50">
        <v>20000030</v>
      </c>
      <c r="O4522" s="51">
        <v>2332298</v>
      </c>
      <c r="P4522" t="s">
        <v>14479</v>
      </c>
      <c r="Q4522" t="s">
        <v>451</v>
      </c>
      <c r="R4522" t="s">
        <v>4687</v>
      </c>
      <c r="S4522" s="49" t="str">
        <f>CONCATENATE(Tabla_Datos[[#This Row],[Nombre_Cliente]]," ",Tabla_Datos[[#This Row],[ApellidoPaterno_Cliente]]," ",Tabla_Datos[[#This Row],[ApellidoMaterno_Cliente]])</f>
        <v>FLORES JIMENEZ FLORES JIMENEZ</v>
      </c>
      <c r="T4522" s="53">
        <f>DATE(Tabla_Datos[[#This Row],[tAnio]],Tabla_Datos[[#This Row],[tMes]],Tabla_Datos[[#This Row],[tDia]])</f>
        <v>40774</v>
      </c>
      <c r="U4522" s="53" t="str">
        <f>IF(Tabla_Datos[[#This Row],[cProvincia]]="LIMA","LIMA","PROVINCIA")</f>
        <v>PROVINCIA</v>
      </c>
      <c r="V4522" s="53" t="str">
        <f>MID(Tabla_Datos[[#This Row],[pTelefono]],1,SEARCH("-",Tabla_Datos[[#This Row],[pTelefono]],1)-1)</f>
        <v>73</v>
      </c>
      <c r="W4522" s="53" t="str">
        <f>MID(Tabla_Datos[[#This Row],[pTelefono]],SEARCH("-",Tabla_Datos[[#This Row],[pTelefono]],1)+1,LEN(Tabla_Datos[[#This Row],[pTelefono]]))</f>
        <v>980824664</v>
      </c>
      <c r="X4522" s="53" t="str">
        <f>CONCATENATE(Tabla_Datos[[#This Row],[TipUrb]]," ",Tabla_Datos[[#This Row],[Calle]]," ",Tabla_Datos[[#This Row],[NumCalle]])</f>
        <v>AH PROGRESO 2618</v>
      </c>
      <c r="Y4522" t="s">
        <v>137</v>
      </c>
      <c r="Z4522" t="s">
        <v>152</v>
      </c>
      <c r="AA4522" t="s">
        <v>153</v>
      </c>
      <c r="AB4522" t="s">
        <v>95</v>
      </c>
      <c r="AC4522" t="s">
        <v>95</v>
      </c>
      <c r="AD4522" t="s">
        <v>96</v>
      </c>
      <c r="AE4522" t="s">
        <v>95</v>
      </c>
      <c r="AF4522" t="s">
        <v>95</v>
      </c>
      <c r="AG4522" s="51">
        <v>3629522</v>
      </c>
      <c r="AH4522" t="s">
        <v>95</v>
      </c>
      <c r="AI4522">
        <v>1</v>
      </c>
      <c r="AJ4522">
        <v>1</v>
      </c>
      <c r="AK4522" t="s">
        <v>323</v>
      </c>
      <c r="AL4522">
        <v>2618</v>
      </c>
    </row>
    <row r="4523" spans="1:38">
      <c r="A4523">
        <v>3285179</v>
      </c>
      <c r="B4523" t="s">
        <v>14480</v>
      </c>
      <c r="C4523" t="s">
        <v>19</v>
      </c>
      <c r="D4523" t="s">
        <v>85</v>
      </c>
      <c r="E4523">
        <v>2011</v>
      </c>
      <c r="F4523">
        <v>8</v>
      </c>
      <c r="G4523">
        <v>19</v>
      </c>
      <c r="H4523" t="s">
        <v>86</v>
      </c>
      <c r="I4523" t="s">
        <v>100</v>
      </c>
      <c r="J4523" t="s">
        <v>100</v>
      </c>
      <c r="K4523" t="s">
        <v>582</v>
      </c>
      <c r="L4523" t="s">
        <v>86</v>
      </c>
      <c r="M4523" t="s">
        <v>102</v>
      </c>
      <c r="N4523" s="50">
        <v>29558124</v>
      </c>
      <c r="O4523" s="51">
        <v>2331674</v>
      </c>
      <c r="P4523" t="s">
        <v>14481</v>
      </c>
      <c r="Q4523" t="s">
        <v>370</v>
      </c>
      <c r="R4523" t="s">
        <v>3075</v>
      </c>
      <c r="S4523" s="49" t="str">
        <f>CONCATENATE(Tabla_Datos[[#This Row],[Nombre_Cliente]]," ",Tabla_Datos[[#This Row],[ApellidoPaterno_Cliente]]," ",Tabla_Datos[[#This Row],[ApellidoMaterno_Cliente]])</f>
        <v>TEOFILO EDDI TORRES ROMERO</v>
      </c>
      <c r="T4523" s="53">
        <f>DATE(Tabla_Datos[[#This Row],[tAnio]],Tabla_Datos[[#This Row],[tMes]],Tabla_Datos[[#This Row],[tDia]])</f>
        <v>40774</v>
      </c>
      <c r="U4523" s="53" t="str">
        <f>IF(Tabla_Datos[[#This Row],[cProvincia]]="LIMA","LIMA","PROVINCIA")</f>
        <v>PROVINCIA</v>
      </c>
      <c r="V4523" s="53" t="str">
        <f>MID(Tabla_Datos[[#This Row],[pTelefono]],1,SEARCH("-",Tabla_Datos[[#This Row],[pTelefono]],1)-1)</f>
        <v>54</v>
      </c>
      <c r="W4523" s="53" t="str">
        <f>MID(Tabla_Datos[[#This Row],[pTelefono]],SEARCH("-",Tabla_Datos[[#This Row],[pTelefono]],1)+1,LEN(Tabla_Datos[[#This Row],[pTelefono]]))</f>
        <v>958817533</v>
      </c>
      <c r="X4523" s="53" t="str">
        <f>CONCATENATE(Tabla_Datos[[#This Row],[TipUrb]]," ",Tabla_Datos[[#This Row],[Calle]]," ",Tabla_Datos[[#This Row],[NumCalle]])</f>
        <v>UR ARGENTINA 134</v>
      </c>
      <c r="Y4523" t="s">
        <v>106</v>
      </c>
      <c r="Z4523" t="s">
        <v>349</v>
      </c>
      <c r="AA4523" t="s">
        <v>350</v>
      </c>
      <c r="AB4523" t="s">
        <v>95</v>
      </c>
      <c r="AC4523" t="s">
        <v>95</v>
      </c>
      <c r="AD4523" t="s">
        <v>161</v>
      </c>
      <c r="AE4523" t="s">
        <v>95</v>
      </c>
      <c r="AF4523" t="s">
        <v>95</v>
      </c>
      <c r="AG4523" s="51">
        <v>29224034</v>
      </c>
      <c r="AH4523" t="s">
        <v>95</v>
      </c>
      <c r="AI4523">
        <v>1</v>
      </c>
      <c r="AJ4523">
        <v>1</v>
      </c>
      <c r="AK4523" t="s">
        <v>2829</v>
      </c>
      <c r="AL4523">
        <v>134</v>
      </c>
    </row>
    <row r="4524" spans="1:38">
      <c r="A4524">
        <v>3286718</v>
      </c>
      <c r="B4524" t="s">
        <v>14482</v>
      </c>
      <c r="C4524" t="s">
        <v>19</v>
      </c>
      <c r="D4524" t="s">
        <v>143</v>
      </c>
      <c r="E4524">
        <v>2011</v>
      </c>
      <c r="F4524">
        <v>8</v>
      </c>
      <c r="G4524">
        <v>19</v>
      </c>
      <c r="H4524" t="s">
        <v>86</v>
      </c>
      <c r="I4524" t="s">
        <v>16</v>
      </c>
      <c r="J4524" t="s">
        <v>16</v>
      </c>
      <c r="K4524" t="s">
        <v>886</v>
      </c>
      <c r="L4524" t="s">
        <v>86</v>
      </c>
      <c r="M4524" t="s">
        <v>88</v>
      </c>
      <c r="N4524" s="50">
        <v>11111250</v>
      </c>
      <c r="O4524" s="51">
        <v>2332793</v>
      </c>
      <c r="P4524" t="s">
        <v>14483</v>
      </c>
      <c r="Q4524" t="s">
        <v>179</v>
      </c>
      <c r="R4524" t="s">
        <v>179</v>
      </c>
      <c r="S4524" s="49" t="str">
        <f>CONCATENATE(Tabla_Datos[[#This Row],[Nombre_Cliente]]," ",Tabla_Datos[[#This Row],[ApellidoPaterno_Cliente]]," ",Tabla_Datos[[#This Row],[ApellidoMaterno_Cliente]])</f>
        <v>GIANINA FABIOLA VARGAS VARGAS</v>
      </c>
      <c r="T4524" s="53">
        <f>DATE(Tabla_Datos[[#This Row],[tAnio]],Tabla_Datos[[#This Row],[tMes]],Tabla_Datos[[#This Row],[tDia]])</f>
        <v>40774</v>
      </c>
      <c r="U4524" s="53" t="str">
        <f>IF(Tabla_Datos[[#This Row],[cProvincia]]="LIMA","LIMA","PROVINCIA")</f>
        <v>LIMA</v>
      </c>
      <c r="V4524" s="53" t="str">
        <f>MID(Tabla_Datos[[#This Row],[pTelefono]],1,SEARCH("-",Tabla_Datos[[#This Row],[pTelefono]],1)-1)</f>
        <v>1</v>
      </c>
      <c r="W4524" s="53" t="str">
        <f>MID(Tabla_Datos[[#This Row],[pTelefono]],SEARCH("-",Tabla_Datos[[#This Row],[pTelefono]],1)+1,LEN(Tabla_Datos[[#This Row],[pTelefono]]))</f>
        <v>980964312</v>
      </c>
      <c r="X4524" s="53" t="str">
        <f>CONCATENATE(Tabla_Datos[[#This Row],[TipUrb]]," ",Tabla_Datos[[#This Row],[Calle]]," ",Tabla_Datos[[#This Row],[NumCalle]])</f>
        <v>PJ SN 0</v>
      </c>
      <c r="Y4524" t="s">
        <v>92</v>
      </c>
      <c r="Z4524" t="s">
        <v>152</v>
      </c>
      <c r="AA4524" t="s">
        <v>153</v>
      </c>
      <c r="AB4524" t="s">
        <v>95</v>
      </c>
      <c r="AC4524" t="s">
        <v>95</v>
      </c>
      <c r="AD4524" t="s">
        <v>429</v>
      </c>
      <c r="AE4524" t="s">
        <v>897</v>
      </c>
      <c r="AF4524">
        <v>13</v>
      </c>
      <c r="AG4524" s="51">
        <v>9532645</v>
      </c>
      <c r="AH4524" t="s">
        <v>95</v>
      </c>
      <c r="AI4524">
        <v>1</v>
      </c>
      <c r="AJ4524">
        <v>1</v>
      </c>
      <c r="AK4524" t="s">
        <v>467</v>
      </c>
      <c r="AL4524">
        <v>0</v>
      </c>
    </row>
    <row r="4525" spans="1:38">
      <c r="A4525">
        <v>3284699</v>
      </c>
      <c r="B4525" t="s">
        <v>14484</v>
      </c>
      <c r="C4525" t="s">
        <v>20</v>
      </c>
      <c r="D4525" t="s">
        <v>143</v>
      </c>
      <c r="E4525">
        <v>2011</v>
      </c>
      <c r="F4525">
        <v>8</v>
      </c>
      <c r="G4525">
        <v>19</v>
      </c>
      <c r="H4525" t="s">
        <v>86</v>
      </c>
      <c r="I4525" t="s">
        <v>16</v>
      </c>
      <c r="J4525" t="s">
        <v>16</v>
      </c>
      <c r="K4525" t="s">
        <v>487</v>
      </c>
      <c r="L4525" t="s">
        <v>86</v>
      </c>
      <c r="M4525" t="s">
        <v>88</v>
      </c>
      <c r="N4525" s="50">
        <v>20000021</v>
      </c>
      <c r="O4525" s="51">
        <v>2331170</v>
      </c>
      <c r="P4525" t="s">
        <v>14485</v>
      </c>
      <c r="Q4525" t="s">
        <v>318</v>
      </c>
      <c r="R4525" t="s">
        <v>2453</v>
      </c>
      <c r="S4525" s="49" t="str">
        <f>CONCATENATE(Tabla_Datos[[#This Row],[Nombre_Cliente]]," ",Tabla_Datos[[#This Row],[ApellidoPaterno_Cliente]]," ",Tabla_Datos[[#This Row],[ApellidoMaterno_Cliente]])</f>
        <v>ARMANDO LUIS DE LA CRUZ ANTICONA</v>
      </c>
      <c r="T4525" s="53">
        <f>DATE(Tabla_Datos[[#This Row],[tAnio]],Tabla_Datos[[#This Row],[tMes]],Tabla_Datos[[#This Row],[tDia]])</f>
        <v>40774</v>
      </c>
      <c r="U4525" s="53" t="str">
        <f>IF(Tabla_Datos[[#This Row],[cProvincia]]="LIMA","LIMA","PROVINCIA")</f>
        <v>LIMA</v>
      </c>
      <c r="V4525" s="53" t="str">
        <f>MID(Tabla_Datos[[#This Row],[pTelefono]],1,SEARCH("-",Tabla_Datos[[#This Row],[pTelefono]],1)-1)</f>
        <v>1</v>
      </c>
      <c r="W4525" s="53" t="str">
        <f>MID(Tabla_Datos[[#This Row],[pTelefono]],SEARCH("-",Tabla_Datos[[#This Row],[pTelefono]],1)+1,LEN(Tabla_Datos[[#This Row],[pTelefono]]))</f>
        <v>13922659</v>
      </c>
      <c r="X4525" s="53" t="str">
        <f>CONCATENATE(Tabla_Datos[[#This Row],[TipUrb]]," ",Tabla_Datos[[#This Row],[Calle]]," ",Tabla_Datos[[#This Row],[NumCalle]])</f>
        <v>AH . 0</v>
      </c>
      <c r="Y4525" t="s">
        <v>92</v>
      </c>
      <c r="Z4525" t="s">
        <v>152</v>
      </c>
      <c r="AA4525" t="s">
        <v>153</v>
      </c>
      <c r="AB4525" t="s">
        <v>95</v>
      </c>
      <c r="AC4525" t="s">
        <v>95</v>
      </c>
      <c r="AD4525" t="s">
        <v>96</v>
      </c>
      <c r="AE4525" t="s">
        <v>656</v>
      </c>
      <c r="AF4525">
        <v>4</v>
      </c>
      <c r="AG4525" s="51">
        <v>41847840</v>
      </c>
      <c r="AH4525" t="s">
        <v>95</v>
      </c>
      <c r="AI4525">
        <v>1</v>
      </c>
      <c r="AJ4525">
        <v>1</v>
      </c>
      <c r="AK4525" t="s">
        <v>221</v>
      </c>
      <c r="AL4525">
        <v>0</v>
      </c>
    </row>
    <row r="4526" spans="1:38">
      <c r="A4526">
        <v>3285265</v>
      </c>
      <c r="B4526" t="s">
        <v>14486</v>
      </c>
      <c r="C4526" t="s">
        <v>19</v>
      </c>
      <c r="D4526" t="s">
        <v>85</v>
      </c>
      <c r="E4526">
        <v>2011</v>
      </c>
      <c r="F4526">
        <v>8</v>
      </c>
      <c r="G4526">
        <v>19</v>
      </c>
      <c r="H4526" t="s">
        <v>86</v>
      </c>
      <c r="I4526" t="s">
        <v>100</v>
      </c>
      <c r="J4526" t="s">
        <v>100</v>
      </c>
      <c r="K4526" t="s">
        <v>669</v>
      </c>
      <c r="L4526" t="s">
        <v>86</v>
      </c>
      <c r="M4526" t="s">
        <v>88</v>
      </c>
      <c r="N4526" s="50">
        <v>20000021</v>
      </c>
      <c r="O4526" s="51">
        <v>2331764</v>
      </c>
      <c r="P4526" t="s">
        <v>14487</v>
      </c>
      <c r="Q4526" t="s">
        <v>1436</v>
      </c>
      <c r="R4526" t="s">
        <v>2283</v>
      </c>
      <c r="S4526" s="49" t="str">
        <f>CONCATENATE(Tabla_Datos[[#This Row],[Nombre_Cliente]]," ",Tabla_Datos[[#This Row],[ApellidoPaterno_Cliente]]," ",Tabla_Datos[[#This Row],[ApellidoMaterno_Cliente]])</f>
        <v>NESTOR WILFREDO DELGADO ALARCON</v>
      </c>
      <c r="T4526" s="53">
        <f>DATE(Tabla_Datos[[#This Row],[tAnio]],Tabla_Datos[[#This Row],[tMes]],Tabla_Datos[[#This Row],[tDia]])</f>
        <v>40774</v>
      </c>
      <c r="U4526" s="53" t="str">
        <f>IF(Tabla_Datos[[#This Row],[cProvincia]]="LIMA","LIMA","PROVINCIA")</f>
        <v>PROVINCIA</v>
      </c>
      <c r="V4526" s="53" t="str">
        <f>MID(Tabla_Datos[[#This Row],[pTelefono]],1,SEARCH("-",Tabla_Datos[[#This Row],[pTelefono]],1)-1)</f>
        <v>54</v>
      </c>
      <c r="W4526" s="53" t="str">
        <f>MID(Tabla_Datos[[#This Row],[pTelefono]],SEARCH("-",Tabla_Datos[[#This Row],[pTelefono]],1)+1,LEN(Tabla_Datos[[#This Row],[pTelefono]]))</f>
        <v>995374234</v>
      </c>
      <c r="X4526" s="53" t="str">
        <f>CONCATENATE(Tabla_Datos[[#This Row],[TipUrb]]," ",Tabla_Datos[[#This Row],[Calle]]," ",Tabla_Datos[[#This Row],[NumCalle]])</f>
        <v>CV . 0</v>
      </c>
      <c r="Y4526" t="s">
        <v>106</v>
      </c>
      <c r="Z4526" t="s">
        <v>122</v>
      </c>
      <c r="AA4526" t="s">
        <v>123</v>
      </c>
      <c r="AB4526" t="s">
        <v>95</v>
      </c>
      <c r="AC4526" t="s">
        <v>95</v>
      </c>
      <c r="AD4526" t="s">
        <v>352</v>
      </c>
      <c r="AE4526" t="s">
        <v>1034</v>
      </c>
      <c r="AF4526">
        <v>21</v>
      </c>
      <c r="AG4526" s="51">
        <v>8695769</v>
      </c>
      <c r="AH4526" t="s">
        <v>95</v>
      </c>
      <c r="AI4526">
        <v>1</v>
      </c>
      <c r="AJ4526">
        <v>1</v>
      </c>
      <c r="AK4526" t="s">
        <v>221</v>
      </c>
      <c r="AL4526">
        <v>0</v>
      </c>
    </row>
    <row r="4527" spans="1:38">
      <c r="A4527">
        <v>3286782</v>
      </c>
      <c r="B4527" t="s">
        <v>14488</v>
      </c>
      <c r="C4527" t="s">
        <v>19</v>
      </c>
      <c r="D4527" t="s">
        <v>143</v>
      </c>
      <c r="E4527">
        <v>2011</v>
      </c>
      <c r="F4527">
        <v>8</v>
      </c>
      <c r="G4527">
        <v>19</v>
      </c>
      <c r="H4527" t="s">
        <v>86</v>
      </c>
      <c r="I4527" t="s">
        <v>16</v>
      </c>
      <c r="J4527" t="s">
        <v>16</v>
      </c>
      <c r="K4527" t="s">
        <v>487</v>
      </c>
      <c r="L4527" t="s">
        <v>86</v>
      </c>
      <c r="M4527" t="s">
        <v>88</v>
      </c>
      <c r="N4527" s="50">
        <v>43108284</v>
      </c>
      <c r="O4527" s="51">
        <v>2332847</v>
      </c>
      <c r="P4527" t="s">
        <v>558</v>
      </c>
      <c r="Q4527" t="s">
        <v>784</v>
      </c>
      <c r="R4527" t="s">
        <v>2283</v>
      </c>
      <c r="S4527" s="49" t="str">
        <f>CONCATENATE(Tabla_Datos[[#This Row],[Nombre_Cliente]]," ",Tabla_Datos[[#This Row],[ApellidoPaterno_Cliente]]," ",Tabla_Datos[[#This Row],[ApellidoMaterno_Cliente]])</f>
        <v>RICHARD RODAS ALARCON</v>
      </c>
      <c r="T4527" s="53">
        <f>DATE(Tabla_Datos[[#This Row],[tAnio]],Tabla_Datos[[#This Row],[tMes]],Tabla_Datos[[#This Row],[tDia]])</f>
        <v>40774</v>
      </c>
      <c r="U4527" s="53" t="str">
        <f>IF(Tabla_Datos[[#This Row],[cProvincia]]="LIMA","LIMA","PROVINCIA")</f>
        <v>LIMA</v>
      </c>
      <c r="V4527" s="53" t="str">
        <f>MID(Tabla_Datos[[#This Row],[pTelefono]],1,SEARCH("-",Tabla_Datos[[#This Row],[pTelefono]],1)-1)</f>
        <v>1</v>
      </c>
      <c r="W4527" s="53" t="str">
        <f>MID(Tabla_Datos[[#This Row],[pTelefono]],SEARCH("-",Tabla_Datos[[#This Row],[pTelefono]],1)+1,LEN(Tabla_Datos[[#This Row],[pTelefono]]))</f>
        <v>13568862</v>
      </c>
      <c r="X4527" s="53" t="str">
        <f>CONCATENATE(Tabla_Datos[[#This Row],[TipUrb]]," ",Tabla_Datos[[#This Row],[Calle]]," ",Tabla_Datos[[#This Row],[NumCalle]])</f>
        <v>AS LOS PROCERES 0</v>
      </c>
      <c r="Y4527" t="s">
        <v>92</v>
      </c>
      <c r="Z4527" t="s">
        <v>152</v>
      </c>
      <c r="AA4527" t="s">
        <v>153</v>
      </c>
      <c r="AB4527" t="s">
        <v>95</v>
      </c>
      <c r="AC4527" t="s">
        <v>95</v>
      </c>
      <c r="AD4527" t="s">
        <v>215</v>
      </c>
      <c r="AE4527" t="s">
        <v>404</v>
      </c>
      <c r="AF4527" t="s">
        <v>2400</v>
      </c>
      <c r="AG4527" s="51">
        <v>43193413</v>
      </c>
      <c r="AH4527" t="s">
        <v>95</v>
      </c>
      <c r="AI4527">
        <v>1</v>
      </c>
      <c r="AJ4527">
        <v>1</v>
      </c>
      <c r="AK4527" t="s">
        <v>2703</v>
      </c>
      <c r="AL4527">
        <v>0</v>
      </c>
    </row>
    <row r="4528" spans="1:38">
      <c r="A4528">
        <v>3285755</v>
      </c>
      <c r="B4528" t="s">
        <v>14489</v>
      </c>
      <c r="C4528" t="s">
        <v>19</v>
      </c>
      <c r="D4528" t="s">
        <v>85</v>
      </c>
      <c r="E4528">
        <v>2011</v>
      </c>
      <c r="F4528">
        <v>8</v>
      </c>
      <c r="G4528">
        <v>19</v>
      </c>
      <c r="H4528" t="s">
        <v>86</v>
      </c>
      <c r="I4528" t="s">
        <v>241</v>
      </c>
      <c r="J4528" t="s">
        <v>242</v>
      </c>
      <c r="K4528" t="s">
        <v>242</v>
      </c>
      <c r="L4528" t="s">
        <v>86</v>
      </c>
      <c r="M4528" t="s">
        <v>148</v>
      </c>
      <c r="O4528" s="51">
        <v>2332196</v>
      </c>
      <c r="P4528" t="s">
        <v>14490</v>
      </c>
      <c r="Q4528" t="s">
        <v>625</v>
      </c>
      <c r="R4528" t="s">
        <v>780</v>
      </c>
      <c r="S4528" s="49" t="str">
        <f>CONCATENATE(Tabla_Datos[[#This Row],[Nombre_Cliente]]," ",Tabla_Datos[[#This Row],[ApellidoPaterno_Cliente]]," ",Tabla_Datos[[#This Row],[ApellidoMaterno_Cliente]])</f>
        <v>SILVANA YOLANDA CASTILLO SANCHEZ</v>
      </c>
      <c r="T4528" s="53">
        <f>DATE(Tabla_Datos[[#This Row],[tAnio]],Tabla_Datos[[#This Row],[tMes]],Tabla_Datos[[#This Row],[tDia]])</f>
        <v>40774</v>
      </c>
      <c r="U4528" s="53" t="str">
        <f>IF(Tabla_Datos[[#This Row],[cProvincia]]="LIMA","LIMA","PROVINCIA")</f>
        <v>PROVINCIA</v>
      </c>
      <c r="V4528" s="53" t="str">
        <f>MID(Tabla_Datos[[#This Row],[pTelefono]],1,SEARCH("-",Tabla_Datos[[#This Row],[pTelefono]],1)-1)</f>
        <v>44</v>
      </c>
      <c r="W4528" s="53" t="str">
        <f>MID(Tabla_Datos[[#This Row],[pTelefono]],SEARCH("-",Tabla_Datos[[#This Row],[pTelefono]],1)+1,LEN(Tabla_Datos[[#This Row],[pTelefono]]))</f>
        <v>981884481</v>
      </c>
      <c r="X4528" s="53" t="str">
        <f>CONCATENATE(Tabla_Datos[[#This Row],[TipUrb]]," ",Tabla_Datos[[#This Row],[Calle]]," ",Tabla_Datos[[#This Row],[NumCalle]])</f>
        <v>UR UREA PEDRO 1232</v>
      </c>
      <c r="Y4528" t="s">
        <v>246</v>
      </c>
      <c r="Z4528" t="s">
        <v>122</v>
      </c>
      <c r="AA4528" t="s">
        <v>123</v>
      </c>
      <c r="AB4528" t="s">
        <v>95</v>
      </c>
      <c r="AC4528" t="s">
        <v>95</v>
      </c>
      <c r="AD4528" t="s">
        <v>161</v>
      </c>
      <c r="AE4528" t="s">
        <v>95</v>
      </c>
      <c r="AF4528" t="s">
        <v>95</v>
      </c>
      <c r="AG4528" s="51">
        <v>43665160</v>
      </c>
      <c r="AH4528" t="s">
        <v>95</v>
      </c>
      <c r="AI4528">
        <v>1</v>
      </c>
      <c r="AJ4528">
        <v>1</v>
      </c>
      <c r="AK4528" t="s">
        <v>14491</v>
      </c>
      <c r="AL4528">
        <v>1232</v>
      </c>
    </row>
    <row r="4529" spans="1:38">
      <c r="A4529">
        <v>3285309</v>
      </c>
      <c r="B4529" t="s">
        <v>14492</v>
      </c>
      <c r="C4529" t="s">
        <v>20</v>
      </c>
      <c r="D4529" t="s">
        <v>143</v>
      </c>
      <c r="E4529">
        <v>2011</v>
      </c>
      <c r="F4529">
        <v>8</v>
      </c>
      <c r="G4529">
        <v>19</v>
      </c>
      <c r="H4529" t="s">
        <v>86</v>
      </c>
      <c r="I4529" t="s">
        <v>546</v>
      </c>
      <c r="J4529" t="s">
        <v>926</v>
      </c>
      <c r="K4529" t="s">
        <v>2415</v>
      </c>
      <c r="L4529" t="s">
        <v>86</v>
      </c>
      <c r="M4529" t="s">
        <v>294</v>
      </c>
      <c r="N4529" s="50">
        <v>93531</v>
      </c>
      <c r="O4529" s="51">
        <v>2331813</v>
      </c>
      <c r="P4529" t="s">
        <v>2403</v>
      </c>
      <c r="Q4529" t="s">
        <v>14493</v>
      </c>
      <c r="R4529" t="s">
        <v>2296</v>
      </c>
      <c r="S4529" s="49" t="str">
        <f>CONCATENATE(Tabla_Datos[[#This Row],[Nombre_Cliente]]," ",Tabla_Datos[[#This Row],[ApellidoPaterno_Cliente]]," ",Tabla_Datos[[#This Row],[ApellidoMaterno_Cliente]])</f>
        <v>JULIO CESAR GOSSIN CACHAY</v>
      </c>
      <c r="T4529" s="53">
        <f>DATE(Tabla_Datos[[#This Row],[tAnio]],Tabla_Datos[[#This Row],[tMes]],Tabla_Datos[[#This Row],[tDia]])</f>
        <v>40774</v>
      </c>
      <c r="U4529" s="53" t="str">
        <f>IF(Tabla_Datos[[#This Row],[cProvincia]]="LIMA","LIMA","PROVINCIA")</f>
        <v>PROVINCIA</v>
      </c>
      <c r="V4529" s="53" t="str">
        <f>MID(Tabla_Datos[[#This Row],[pTelefono]],1,SEARCH("-",Tabla_Datos[[#This Row],[pTelefono]],1)-1)</f>
        <v>61</v>
      </c>
      <c r="W4529" s="53" t="str">
        <f>MID(Tabla_Datos[[#This Row],[pTelefono]],SEARCH("-",Tabla_Datos[[#This Row],[pTelefono]],1)+1,LEN(Tabla_Datos[[#This Row],[pTelefono]]))</f>
        <v>00000000</v>
      </c>
      <c r="X4529" s="53" t="str">
        <f>CONCATENATE(Tabla_Datos[[#This Row],[TipUrb]]," ",Tabla_Datos[[#This Row],[Calle]]," ",Tabla_Datos[[#This Row],[NumCalle]])</f>
        <v>- PACHITEA 896</v>
      </c>
      <c r="Y4529" t="s">
        <v>930</v>
      </c>
      <c r="Z4529" t="s">
        <v>152</v>
      </c>
      <c r="AA4529" t="s">
        <v>153</v>
      </c>
      <c r="AB4529" t="s">
        <v>95</v>
      </c>
      <c r="AC4529" t="s">
        <v>95</v>
      </c>
      <c r="AD4529" t="s">
        <v>109</v>
      </c>
      <c r="AE4529" t="s">
        <v>95</v>
      </c>
      <c r="AF4529" t="s">
        <v>95</v>
      </c>
      <c r="AG4529" s="51">
        <v>25845796</v>
      </c>
      <c r="AH4529" t="s">
        <v>95</v>
      </c>
      <c r="AI4529">
        <v>1</v>
      </c>
      <c r="AJ4529">
        <v>1</v>
      </c>
      <c r="AK4529" t="s">
        <v>13109</v>
      </c>
      <c r="AL4529">
        <v>896</v>
      </c>
    </row>
    <row r="4530" spans="1:38">
      <c r="A4530">
        <v>3285705</v>
      </c>
      <c r="B4530" t="s">
        <v>14494</v>
      </c>
      <c r="C4530" t="s">
        <v>19</v>
      </c>
      <c r="D4530" t="s">
        <v>85</v>
      </c>
      <c r="E4530">
        <v>2011</v>
      </c>
      <c r="F4530">
        <v>8</v>
      </c>
      <c r="G4530">
        <v>19</v>
      </c>
      <c r="H4530" t="s">
        <v>144</v>
      </c>
      <c r="I4530" t="s">
        <v>241</v>
      </c>
      <c r="J4530" t="s">
        <v>242</v>
      </c>
      <c r="K4530" t="s">
        <v>242</v>
      </c>
      <c r="L4530" t="s">
        <v>86</v>
      </c>
      <c r="M4530" t="s">
        <v>88</v>
      </c>
      <c r="N4530" s="50">
        <v>9854201</v>
      </c>
      <c r="O4530" s="51">
        <v>2332158</v>
      </c>
      <c r="P4530" t="s">
        <v>14495</v>
      </c>
      <c r="Q4530" t="s">
        <v>95</v>
      </c>
      <c r="R4530" t="s">
        <v>95</v>
      </c>
      <c r="S4530" s="49" t="str">
        <f>CONCATENATE(Tabla_Datos[[#This Row],[Nombre_Cliente]]," ",Tabla_Datos[[#This Row],[ApellidoPaterno_Cliente]]," ",Tabla_Datos[[#This Row],[ApellidoMaterno_Cliente]])</f>
        <v xml:space="preserve">UNION TECNICA INDUST    </v>
      </c>
      <c r="T4530" s="53">
        <f>DATE(Tabla_Datos[[#This Row],[tAnio]],Tabla_Datos[[#This Row],[tMes]],Tabla_Datos[[#This Row],[tDia]])</f>
        <v>40774</v>
      </c>
      <c r="U4530" s="53" t="str">
        <f>IF(Tabla_Datos[[#This Row],[cProvincia]]="LIMA","LIMA","PROVINCIA")</f>
        <v>PROVINCIA</v>
      </c>
      <c r="V4530" s="53" t="str">
        <f>MID(Tabla_Datos[[#This Row],[pTelefono]],1,SEARCH("-",Tabla_Datos[[#This Row],[pTelefono]],1)-1)</f>
        <v>44</v>
      </c>
      <c r="W4530" s="53" t="str">
        <f>MID(Tabla_Datos[[#This Row],[pTelefono]],SEARCH("-",Tabla_Datos[[#This Row],[pTelefono]],1)+1,LEN(Tabla_Datos[[#This Row],[pTelefono]]))</f>
        <v>949665596</v>
      </c>
      <c r="X4530" s="53" t="str">
        <f>CONCATENATE(Tabla_Datos[[#This Row],[TipUrb]]," ",Tabla_Datos[[#This Row],[Calle]]," ",Tabla_Datos[[#This Row],[NumCalle]])</f>
        <v>UR CAQUETA 293</v>
      </c>
      <c r="Y4530" t="s">
        <v>246</v>
      </c>
      <c r="Z4530" t="s">
        <v>349</v>
      </c>
      <c r="AA4530" t="s">
        <v>350</v>
      </c>
      <c r="AB4530" t="s">
        <v>95</v>
      </c>
      <c r="AC4530" t="s">
        <v>95</v>
      </c>
      <c r="AD4530" t="s">
        <v>161</v>
      </c>
      <c r="AE4530" t="s">
        <v>95</v>
      </c>
      <c r="AF4530" t="s">
        <v>95</v>
      </c>
      <c r="AG4530" s="51" t="s">
        <v>95</v>
      </c>
      <c r="AH4530">
        <v>2035432841</v>
      </c>
      <c r="AI4530">
        <v>1</v>
      </c>
      <c r="AJ4530">
        <v>1</v>
      </c>
      <c r="AK4530" t="s">
        <v>12703</v>
      </c>
      <c r="AL4530">
        <v>293</v>
      </c>
    </row>
    <row r="4531" spans="1:38">
      <c r="A4531">
        <v>3287459</v>
      </c>
      <c r="B4531" t="s">
        <v>14496</v>
      </c>
      <c r="C4531" t="s">
        <v>20</v>
      </c>
      <c r="D4531" t="s">
        <v>143</v>
      </c>
      <c r="E4531">
        <v>2011</v>
      </c>
      <c r="F4531">
        <v>8</v>
      </c>
      <c r="G4531">
        <v>19</v>
      </c>
      <c r="H4531" t="s">
        <v>86</v>
      </c>
      <c r="I4531" t="s">
        <v>241</v>
      </c>
      <c r="J4531" t="s">
        <v>242</v>
      </c>
      <c r="K4531" t="s">
        <v>1316</v>
      </c>
      <c r="L4531" t="s">
        <v>86</v>
      </c>
      <c r="M4531" t="s">
        <v>148</v>
      </c>
      <c r="N4531" s="50">
        <v>42755655</v>
      </c>
      <c r="O4531" s="51">
        <v>2333345</v>
      </c>
      <c r="P4531" t="s">
        <v>14497</v>
      </c>
      <c r="Q4531" t="s">
        <v>136</v>
      </c>
      <c r="R4531" t="s">
        <v>769</v>
      </c>
      <c r="S4531" s="49" t="str">
        <f>CONCATENATE(Tabla_Datos[[#This Row],[Nombre_Cliente]]," ",Tabla_Datos[[#This Row],[ApellidoPaterno_Cliente]]," ",Tabla_Datos[[#This Row],[ApellidoMaterno_Cliente]])</f>
        <v>JESSICA FLOR SORIA GAMBOA</v>
      </c>
      <c r="T4531" s="53">
        <f>DATE(Tabla_Datos[[#This Row],[tAnio]],Tabla_Datos[[#This Row],[tMes]],Tabla_Datos[[#This Row],[tDia]])</f>
        <v>40774</v>
      </c>
      <c r="U4531" s="53" t="str">
        <f>IF(Tabla_Datos[[#This Row],[cProvincia]]="LIMA","LIMA","PROVINCIA")</f>
        <v>PROVINCIA</v>
      </c>
      <c r="V4531" s="53" t="str">
        <f>MID(Tabla_Datos[[#This Row],[pTelefono]],1,SEARCH("-",Tabla_Datos[[#This Row],[pTelefono]],1)-1)</f>
        <v>44</v>
      </c>
      <c r="W4531" s="53" t="str">
        <f>MID(Tabla_Datos[[#This Row],[pTelefono]],SEARCH("-",Tabla_Datos[[#This Row],[pTelefono]],1)+1,LEN(Tabla_Datos[[#This Row],[pTelefono]]))</f>
        <v>978576252</v>
      </c>
      <c r="X4531" s="53" t="str">
        <f>CONCATENATE(Tabla_Datos[[#This Row],[TipUrb]]," ",Tabla_Datos[[#This Row],[Calle]]," ",Tabla_Datos[[#This Row],[NumCalle]])</f>
        <v>- ARCE LARRETA 205</v>
      </c>
      <c r="Y4531" t="s">
        <v>246</v>
      </c>
      <c r="Z4531" t="s">
        <v>152</v>
      </c>
      <c r="AA4531" t="s">
        <v>153</v>
      </c>
      <c r="AB4531">
        <v>4</v>
      </c>
      <c r="AC4531" t="s">
        <v>95</v>
      </c>
      <c r="AD4531" t="s">
        <v>109</v>
      </c>
      <c r="AE4531" t="s">
        <v>95</v>
      </c>
      <c r="AF4531" t="s">
        <v>95</v>
      </c>
      <c r="AG4531" s="51">
        <v>46051836</v>
      </c>
      <c r="AH4531" t="s">
        <v>95</v>
      </c>
      <c r="AI4531">
        <v>1</v>
      </c>
      <c r="AJ4531">
        <v>1</v>
      </c>
      <c r="AK4531" t="s">
        <v>14498</v>
      </c>
      <c r="AL4531">
        <v>205</v>
      </c>
    </row>
    <row r="4532" spans="1:38">
      <c r="A4532">
        <v>3286462</v>
      </c>
      <c r="B4532" t="s">
        <v>14499</v>
      </c>
      <c r="C4532" t="s">
        <v>19</v>
      </c>
      <c r="D4532" t="s">
        <v>143</v>
      </c>
      <c r="E4532">
        <v>2011</v>
      </c>
      <c r="F4532">
        <v>8</v>
      </c>
      <c r="G4532">
        <v>19</v>
      </c>
      <c r="H4532" t="s">
        <v>86</v>
      </c>
      <c r="I4532" t="s">
        <v>100</v>
      </c>
      <c r="J4532" t="s">
        <v>100</v>
      </c>
      <c r="K4532" t="s">
        <v>101</v>
      </c>
      <c r="L4532" t="s">
        <v>86</v>
      </c>
      <c r="M4532" t="s">
        <v>102</v>
      </c>
      <c r="N4532" s="50">
        <v>24970455</v>
      </c>
      <c r="O4532" s="51">
        <v>2332582</v>
      </c>
      <c r="P4532" t="s">
        <v>3132</v>
      </c>
      <c r="Q4532" t="s">
        <v>14500</v>
      </c>
      <c r="R4532" t="s">
        <v>14501</v>
      </c>
      <c r="S4532" s="49" t="str">
        <f>CONCATENATE(Tabla_Datos[[#This Row],[Nombre_Cliente]]," ",Tabla_Datos[[#This Row],[ApellidoPaterno_Cliente]]," ",Tabla_Datos[[#This Row],[ApellidoMaterno_Cliente]])</f>
        <v>FLOR SUZUKI DE PIEROLA</v>
      </c>
      <c r="T4532" s="53">
        <f>DATE(Tabla_Datos[[#This Row],[tAnio]],Tabla_Datos[[#This Row],[tMes]],Tabla_Datos[[#This Row],[tDia]])</f>
        <v>40774</v>
      </c>
      <c r="U4532" s="53" t="str">
        <f>IF(Tabla_Datos[[#This Row],[cProvincia]]="LIMA","LIMA","PROVINCIA")</f>
        <v>PROVINCIA</v>
      </c>
      <c r="V4532" s="53" t="str">
        <f>MID(Tabla_Datos[[#This Row],[pTelefono]],1,SEARCH("-",Tabla_Datos[[#This Row],[pTelefono]],1)-1)</f>
        <v>54</v>
      </c>
      <c r="W4532" s="53" t="str">
        <f>MID(Tabla_Datos[[#This Row],[pTelefono]],SEARCH("-",Tabla_Datos[[#This Row],[pTelefono]],1)+1,LEN(Tabla_Datos[[#This Row],[pTelefono]]))</f>
        <v>952166720</v>
      </c>
      <c r="X4532" s="53" t="str">
        <f>CONCATENATE(Tabla_Datos[[#This Row],[TipUrb]]," ",Tabla_Datos[[#This Row],[Calle]]," ",Tabla_Datos[[#This Row],[NumCalle]])</f>
        <v>UR . 0</v>
      </c>
      <c r="Y4532" t="s">
        <v>106</v>
      </c>
      <c r="Z4532" t="s">
        <v>152</v>
      </c>
      <c r="AA4532" t="s">
        <v>153</v>
      </c>
      <c r="AB4532" t="s">
        <v>95</v>
      </c>
      <c r="AC4532" t="s">
        <v>95</v>
      </c>
      <c r="AD4532" t="s">
        <v>161</v>
      </c>
      <c r="AE4532" t="s">
        <v>1496</v>
      </c>
      <c r="AF4532">
        <v>6</v>
      </c>
      <c r="AG4532" s="51">
        <v>456519</v>
      </c>
      <c r="AH4532" t="s">
        <v>95</v>
      </c>
      <c r="AI4532">
        <v>1</v>
      </c>
      <c r="AJ4532">
        <v>1</v>
      </c>
      <c r="AK4532" t="s">
        <v>221</v>
      </c>
      <c r="AL4532">
        <v>0</v>
      </c>
    </row>
    <row r="4533" spans="1:38">
      <c r="A4533">
        <v>3287256</v>
      </c>
      <c r="B4533" t="s">
        <v>14502</v>
      </c>
      <c r="C4533" t="s">
        <v>20</v>
      </c>
      <c r="D4533" t="s">
        <v>143</v>
      </c>
      <c r="E4533">
        <v>2011</v>
      </c>
      <c r="F4533">
        <v>8</v>
      </c>
      <c r="G4533">
        <v>19</v>
      </c>
      <c r="H4533" t="s">
        <v>86</v>
      </c>
      <c r="I4533" t="s">
        <v>300</v>
      </c>
      <c r="J4533" t="s">
        <v>535</v>
      </c>
      <c r="K4533" t="s">
        <v>916</v>
      </c>
      <c r="L4533" t="s">
        <v>86</v>
      </c>
      <c r="M4533" t="s">
        <v>148</v>
      </c>
      <c r="N4533" s="50">
        <v>44650771</v>
      </c>
      <c r="O4533" s="51">
        <v>2333219</v>
      </c>
      <c r="P4533" t="s">
        <v>14503</v>
      </c>
      <c r="Q4533" t="s">
        <v>296</v>
      </c>
      <c r="R4533" t="s">
        <v>4649</v>
      </c>
      <c r="S4533" s="49" t="str">
        <f>CONCATENATE(Tabla_Datos[[#This Row],[Nombre_Cliente]]," ",Tabla_Datos[[#This Row],[ApellidoPaterno_Cliente]]," ",Tabla_Datos[[#This Row],[ApellidoMaterno_Cliente]])</f>
        <v>JONER MEDINA PACAYA</v>
      </c>
      <c r="T4533" s="53">
        <f>DATE(Tabla_Datos[[#This Row],[tAnio]],Tabla_Datos[[#This Row],[tMes]],Tabla_Datos[[#This Row],[tDia]])</f>
        <v>40774</v>
      </c>
      <c r="U4533" s="53" t="str">
        <f>IF(Tabla_Datos[[#This Row],[cProvincia]]="LIMA","LIMA","PROVINCIA")</f>
        <v>PROVINCIA</v>
      </c>
      <c r="V4533" s="53" t="str">
        <f>MID(Tabla_Datos[[#This Row],[pTelefono]],1,SEARCH("-",Tabla_Datos[[#This Row],[pTelefono]],1)-1)</f>
        <v>65</v>
      </c>
      <c r="W4533" s="53" t="str">
        <f>MID(Tabla_Datos[[#This Row],[pTelefono]],SEARCH("-",Tabla_Datos[[#This Row],[pTelefono]],1)+1,LEN(Tabla_Datos[[#This Row],[pTelefono]]))</f>
        <v>982314201</v>
      </c>
      <c r="X4533" s="53" t="str">
        <f>CONCATENATE(Tabla_Datos[[#This Row],[TipUrb]]," ",Tabla_Datos[[#This Row],[Calle]]," ",Tabla_Datos[[#This Row],[NumCalle]])</f>
        <v>PJ SAN FRANCISCO 0</v>
      </c>
      <c r="Y4533" t="s">
        <v>305</v>
      </c>
      <c r="Z4533" t="s">
        <v>152</v>
      </c>
      <c r="AA4533" t="s">
        <v>153</v>
      </c>
      <c r="AB4533" t="s">
        <v>95</v>
      </c>
      <c r="AC4533" t="s">
        <v>95</v>
      </c>
      <c r="AD4533" t="s">
        <v>429</v>
      </c>
      <c r="AE4533" t="s">
        <v>95</v>
      </c>
      <c r="AF4533" t="s">
        <v>95</v>
      </c>
      <c r="AG4533" s="51">
        <v>5384636</v>
      </c>
      <c r="AH4533" t="s">
        <v>95</v>
      </c>
      <c r="AI4533">
        <v>1</v>
      </c>
      <c r="AJ4533">
        <v>1</v>
      </c>
      <c r="AK4533" t="s">
        <v>1297</v>
      </c>
      <c r="AL4533">
        <v>0</v>
      </c>
    </row>
    <row r="4534" spans="1:38">
      <c r="A4534">
        <v>3287120</v>
      </c>
      <c r="B4534" t="s">
        <v>14504</v>
      </c>
      <c r="C4534" t="s">
        <v>19</v>
      </c>
      <c r="D4534" t="s">
        <v>143</v>
      </c>
      <c r="E4534">
        <v>2011</v>
      </c>
      <c r="F4534">
        <v>8</v>
      </c>
      <c r="G4534">
        <v>19</v>
      </c>
      <c r="H4534" t="s">
        <v>86</v>
      </c>
      <c r="I4534" t="s">
        <v>132</v>
      </c>
      <c r="J4534" t="s">
        <v>715</v>
      </c>
      <c r="K4534" t="s">
        <v>1686</v>
      </c>
      <c r="L4534" t="s">
        <v>86</v>
      </c>
      <c r="M4534" t="s">
        <v>88</v>
      </c>
      <c r="N4534" s="50">
        <v>20000021</v>
      </c>
      <c r="O4534" s="51">
        <v>2333119</v>
      </c>
      <c r="P4534" t="s">
        <v>14505</v>
      </c>
      <c r="Q4534" t="s">
        <v>3044</v>
      </c>
      <c r="R4534" t="s">
        <v>3407</v>
      </c>
      <c r="S4534" s="49" t="str">
        <f>CONCATENATE(Tabla_Datos[[#This Row],[Nombre_Cliente]]," ",Tabla_Datos[[#This Row],[ApellidoPaterno_Cliente]]," ",Tabla_Datos[[#This Row],[ApellidoMaterno_Cliente]])</f>
        <v>CARMEN LIZBETH QUEZADA RUJEL</v>
      </c>
      <c r="T4534" s="53">
        <f>DATE(Tabla_Datos[[#This Row],[tAnio]],Tabla_Datos[[#This Row],[tMes]],Tabla_Datos[[#This Row],[tDia]])</f>
        <v>40774</v>
      </c>
      <c r="U4534" s="53" t="str">
        <f>IF(Tabla_Datos[[#This Row],[cProvincia]]="LIMA","LIMA","PROVINCIA")</f>
        <v>PROVINCIA</v>
      </c>
      <c r="V4534" s="53" t="str">
        <f>MID(Tabla_Datos[[#This Row],[pTelefono]],1,SEARCH("-",Tabla_Datos[[#This Row],[pTelefono]],1)-1)</f>
        <v>73</v>
      </c>
      <c r="W4534" s="53" t="str">
        <f>MID(Tabla_Datos[[#This Row],[pTelefono]],SEARCH("-",Tabla_Datos[[#This Row],[pTelefono]],1)+1,LEN(Tabla_Datos[[#This Row],[pTelefono]]))</f>
        <v>955662098</v>
      </c>
      <c r="X4534" s="53" t="str">
        <f>CONCATENATE(Tabla_Datos[[#This Row],[TipUrb]]," ",Tabla_Datos[[#This Row],[Calle]]," ",Tabla_Datos[[#This Row],[NumCalle]])</f>
        <v>- 27 13 LATERAL 0</v>
      </c>
      <c r="Y4534" t="s">
        <v>137</v>
      </c>
      <c r="Z4534" t="s">
        <v>152</v>
      </c>
      <c r="AA4534" t="s">
        <v>153</v>
      </c>
      <c r="AB4534" t="s">
        <v>95</v>
      </c>
      <c r="AC4534" t="s">
        <v>95</v>
      </c>
      <c r="AD4534" t="s">
        <v>109</v>
      </c>
      <c r="AE4534" t="s">
        <v>95</v>
      </c>
      <c r="AF4534" t="s">
        <v>95</v>
      </c>
      <c r="AG4534" s="51">
        <v>3896553</v>
      </c>
      <c r="AH4534" t="s">
        <v>95</v>
      </c>
      <c r="AI4534">
        <v>1</v>
      </c>
      <c r="AJ4534">
        <v>1</v>
      </c>
      <c r="AK4534" t="s">
        <v>14506</v>
      </c>
      <c r="AL4534">
        <v>0</v>
      </c>
    </row>
    <row r="4535" spans="1:38">
      <c r="A4535">
        <v>3284748</v>
      </c>
      <c r="B4535" t="s">
        <v>14507</v>
      </c>
      <c r="C4535" t="s">
        <v>19</v>
      </c>
      <c r="D4535" t="s">
        <v>85</v>
      </c>
      <c r="E4535">
        <v>2011</v>
      </c>
      <c r="F4535">
        <v>8</v>
      </c>
      <c r="G4535">
        <v>19</v>
      </c>
      <c r="H4535" t="s">
        <v>86</v>
      </c>
      <c r="I4535" t="s">
        <v>16</v>
      </c>
      <c r="J4535" t="s">
        <v>16</v>
      </c>
      <c r="K4535" t="s">
        <v>165</v>
      </c>
      <c r="L4535" t="s">
        <v>86</v>
      </c>
      <c r="M4535" t="s">
        <v>88</v>
      </c>
      <c r="O4535" s="51">
        <v>2331220</v>
      </c>
      <c r="P4535" t="s">
        <v>14508</v>
      </c>
      <c r="Q4535" t="s">
        <v>14509</v>
      </c>
      <c r="R4535" t="s">
        <v>14510</v>
      </c>
      <c r="S4535" s="49" t="str">
        <f>CONCATENATE(Tabla_Datos[[#This Row],[Nombre_Cliente]]," ",Tabla_Datos[[#This Row],[ApellidoPaterno_Cliente]]," ",Tabla_Datos[[#This Row],[ApellidoMaterno_Cliente]])</f>
        <v>MARIA VICTORIA RAYO RAMIREZ DE MUSSE</v>
      </c>
      <c r="T4535" s="53">
        <f>DATE(Tabla_Datos[[#This Row],[tAnio]],Tabla_Datos[[#This Row],[tMes]],Tabla_Datos[[#This Row],[tDia]])</f>
        <v>40774</v>
      </c>
      <c r="U4535" s="53" t="str">
        <f>IF(Tabla_Datos[[#This Row],[cProvincia]]="LIMA","LIMA","PROVINCIA")</f>
        <v>LIMA</v>
      </c>
      <c r="V4535" s="53" t="str">
        <f>MID(Tabla_Datos[[#This Row],[pTelefono]],1,SEARCH("-",Tabla_Datos[[#This Row],[pTelefono]],1)-1)</f>
        <v>1</v>
      </c>
      <c r="W4535" s="53" t="str">
        <f>MID(Tabla_Datos[[#This Row],[pTelefono]],SEARCH("-",Tabla_Datos[[#This Row],[pTelefono]],1)+1,LEN(Tabla_Datos[[#This Row],[pTelefono]]))</f>
        <v>988166129</v>
      </c>
      <c r="X4535" s="53" t="str">
        <f>CONCATENATE(Tabla_Datos[[#This Row],[TipUrb]]," ",Tabla_Datos[[#This Row],[Calle]]," ",Tabla_Datos[[#This Row],[NumCalle]])</f>
        <v>UR LA UNION 951</v>
      </c>
      <c r="Y4535" t="s">
        <v>92</v>
      </c>
      <c r="Z4535" t="s">
        <v>122</v>
      </c>
      <c r="AA4535" t="s">
        <v>123</v>
      </c>
      <c r="AB4535" t="s">
        <v>95</v>
      </c>
      <c r="AC4535" t="s">
        <v>95</v>
      </c>
      <c r="AD4535" t="s">
        <v>161</v>
      </c>
      <c r="AE4535" t="s">
        <v>95</v>
      </c>
      <c r="AF4535" t="s">
        <v>95</v>
      </c>
      <c r="AG4535" s="51">
        <v>8812180</v>
      </c>
      <c r="AH4535" t="s">
        <v>95</v>
      </c>
      <c r="AI4535">
        <v>1</v>
      </c>
      <c r="AJ4535">
        <v>1</v>
      </c>
      <c r="AK4535" t="s">
        <v>3831</v>
      </c>
      <c r="AL4535">
        <v>951</v>
      </c>
    </row>
    <row r="4536" spans="1:38">
      <c r="A4536">
        <v>3286708</v>
      </c>
      <c r="B4536" t="s">
        <v>14511</v>
      </c>
      <c r="C4536" t="s">
        <v>20</v>
      </c>
      <c r="D4536" t="s">
        <v>85</v>
      </c>
      <c r="E4536">
        <v>2011</v>
      </c>
      <c r="F4536">
        <v>8</v>
      </c>
      <c r="G4536">
        <v>19</v>
      </c>
      <c r="H4536" t="s">
        <v>86</v>
      </c>
      <c r="I4536" t="s">
        <v>16</v>
      </c>
      <c r="J4536" t="s">
        <v>16</v>
      </c>
      <c r="K4536" t="s">
        <v>112</v>
      </c>
      <c r="L4536" t="s">
        <v>86</v>
      </c>
      <c r="M4536" t="s">
        <v>88</v>
      </c>
      <c r="N4536" s="50">
        <v>20000021</v>
      </c>
      <c r="O4536" s="51">
        <v>2332784</v>
      </c>
      <c r="P4536" t="s">
        <v>2154</v>
      </c>
      <c r="Q4536" t="s">
        <v>3538</v>
      </c>
      <c r="R4536" t="s">
        <v>14512</v>
      </c>
      <c r="S4536" s="49" t="str">
        <f>CONCATENATE(Tabla_Datos[[#This Row],[Nombre_Cliente]]," ",Tabla_Datos[[#This Row],[ApellidoPaterno_Cliente]]," ",Tabla_Datos[[#This Row],[ApellidoMaterno_Cliente]])</f>
        <v>IRENE LOAYZA BARZOLA</v>
      </c>
      <c r="T4536" s="53">
        <f>DATE(Tabla_Datos[[#This Row],[tAnio]],Tabla_Datos[[#This Row],[tMes]],Tabla_Datos[[#This Row],[tDia]])</f>
        <v>40774</v>
      </c>
      <c r="U4536" s="53" t="str">
        <f>IF(Tabla_Datos[[#This Row],[cProvincia]]="LIMA","LIMA","PROVINCIA")</f>
        <v>LIMA</v>
      </c>
      <c r="V4536" s="53" t="str">
        <f>MID(Tabla_Datos[[#This Row],[pTelefono]],1,SEARCH("-",Tabla_Datos[[#This Row],[pTelefono]],1)-1)</f>
        <v>1</v>
      </c>
      <c r="W4536" s="53" t="str">
        <f>MID(Tabla_Datos[[#This Row],[pTelefono]],SEARCH("-",Tabla_Datos[[#This Row],[pTelefono]],1)+1,LEN(Tabla_Datos[[#This Row],[pTelefono]]))</f>
        <v>989437457</v>
      </c>
      <c r="X4536" s="53" t="str">
        <f>CONCATENATE(Tabla_Datos[[#This Row],[TipUrb]]," ",Tabla_Datos[[#This Row],[Calle]]," ",Tabla_Datos[[#This Row],[NumCalle]])</f>
        <v>PJ . 0</v>
      </c>
      <c r="Y4536" t="s">
        <v>92</v>
      </c>
      <c r="Z4536" t="s">
        <v>122</v>
      </c>
      <c r="AA4536" t="s">
        <v>123</v>
      </c>
      <c r="AB4536" t="s">
        <v>95</v>
      </c>
      <c r="AC4536" t="s">
        <v>95</v>
      </c>
      <c r="AD4536" t="s">
        <v>429</v>
      </c>
      <c r="AE4536" t="s">
        <v>1082</v>
      </c>
      <c r="AF4536">
        <v>6</v>
      </c>
      <c r="AG4536" s="51">
        <v>9751741</v>
      </c>
      <c r="AH4536" t="s">
        <v>95</v>
      </c>
      <c r="AI4536">
        <v>1</v>
      </c>
      <c r="AJ4536">
        <v>1</v>
      </c>
      <c r="AK4536" t="s">
        <v>221</v>
      </c>
      <c r="AL4536">
        <v>0</v>
      </c>
    </row>
    <row r="4537" spans="1:38">
      <c r="A4537">
        <v>3286154</v>
      </c>
      <c r="B4537" t="s">
        <v>14513</v>
      </c>
      <c r="C4537" t="s">
        <v>18</v>
      </c>
      <c r="D4537" t="s">
        <v>85</v>
      </c>
      <c r="E4537">
        <v>2011</v>
      </c>
      <c r="F4537">
        <v>8</v>
      </c>
      <c r="G4537">
        <v>19</v>
      </c>
      <c r="H4537" t="s">
        <v>86</v>
      </c>
      <c r="I4537" t="s">
        <v>16</v>
      </c>
      <c r="J4537" t="s">
        <v>16</v>
      </c>
      <c r="K4537" t="s">
        <v>492</v>
      </c>
      <c r="L4537" t="s">
        <v>86</v>
      </c>
      <c r="M4537" t="s">
        <v>88</v>
      </c>
      <c r="N4537" s="50">
        <v>99999999</v>
      </c>
      <c r="O4537" s="51">
        <v>2332335</v>
      </c>
      <c r="P4537" t="s">
        <v>14514</v>
      </c>
      <c r="Q4537" t="s">
        <v>14514</v>
      </c>
      <c r="R4537" t="s">
        <v>221</v>
      </c>
      <c r="S4537" s="49" t="str">
        <f>CONCATENATE(Tabla_Datos[[#This Row],[Nombre_Cliente]]," ",Tabla_Datos[[#This Row],[ApellidoPaterno_Cliente]]," ",Tabla_Datos[[#This Row],[ApellidoMaterno_Cliente]])</f>
        <v>FENNY  DE LEEUW FENNY  DE LEEUW .</v>
      </c>
      <c r="T4537" s="53">
        <f>DATE(Tabla_Datos[[#This Row],[tAnio]],Tabla_Datos[[#This Row],[tMes]],Tabla_Datos[[#This Row],[tDia]])</f>
        <v>40774</v>
      </c>
      <c r="U4537" s="53" t="str">
        <f>IF(Tabla_Datos[[#This Row],[cProvincia]]="LIMA","LIMA","PROVINCIA")</f>
        <v>LIMA</v>
      </c>
      <c r="V4537" s="53" t="str">
        <f>MID(Tabla_Datos[[#This Row],[pTelefono]],1,SEARCH("-",Tabla_Datos[[#This Row],[pTelefono]],1)-1)</f>
        <v>1</v>
      </c>
      <c r="W4537" s="53" t="str">
        <f>MID(Tabla_Datos[[#This Row],[pTelefono]],SEARCH("-",Tabla_Datos[[#This Row],[pTelefono]],1)+1,LEN(Tabla_Datos[[#This Row],[pTelefono]]))</f>
        <v>998378870</v>
      </c>
      <c r="X4537" s="53" t="str">
        <f>CONCATENATE(Tabla_Datos[[#This Row],[TipUrb]]," ",Tabla_Datos[[#This Row],[Calle]]," ",Tabla_Datos[[#This Row],[NumCalle]])</f>
        <v>- INDEPENDENCIA 286</v>
      </c>
      <c r="Y4537" t="s">
        <v>92</v>
      </c>
      <c r="Z4537" t="s">
        <v>93</v>
      </c>
      <c r="AA4537" t="s">
        <v>94</v>
      </c>
      <c r="AB4537">
        <v>5</v>
      </c>
      <c r="AC4537">
        <v>501</v>
      </c>
      <c r="AD4537" t="s">
        <v>109</v>
      </c>
      <c r="AE4537" t="s">
        <v>95</v>
      </c>
      <c r="AG4537" s="51">
        <v>48124488</v>
      </c>
      <c r="AI4537">
        <v>26</v>
      </c>
      <c r="AJ4537">
        <v>26</v>
      </c>
      <c r="AK4537" t="s">
        <v>147</v>
      </c>
      <c r="AL4537">
        <v>286</v>
      </c>
    </row>
    <row r="4538" spans="1:38">
      <c r="A4538">
        <v>3286584</v>
      </c>
      <c r="B4538" t="s">
        <v>14515</v>
      </c>
      <c r="C4538" t="s">
        <v>20</v>
      </c>
      <c r="D4538" t="s">
        <v>143</v>
      </c>
      <c r="E4538">
        <v>2011</v>
      </c>
      <c r="F4538">
        <v>8</v>
      </c>
      <c r="G4538">
        <v>19</v>
      </c>
      <c r="H4538" t="s">
        <v>86</v>
      </c>
      <c r="I4538" t="s">
        <v>759</v>
      </c>
      <c r="J4538" t="s">
        <v>760</v>
      </c>
      <c r="K4538" t="s">
        <v>761</v>
      </c>
      <c r="L4538" t="s">
        <v>86</v>
      </c>
      <c r="M4538" t="s">
        <v>294</v>
      </c>
      <c r="N4538" s="50">
        <v>72166942</v>
      </c>
      <c r="O4538" s="51">
        <v>2332683</v>
      </c>
      <c r="P4538" t="s">
        <v>14516</v>
      </c>
      <c r="Q4538" t="s">
        <v>14517</v>
      </c>
      <c r="R4538" t="s">
        <v>853</v>
      </c>
      <c r="S4538" s="49" t="str">
        <f>CONCATENATE(Tabla_Datos[[#This Row],[Nombre_Cliente]]," ",Tabla_Datos[[#This Row],[ApellidoPaterno_Cliente]]," ",Tabla_Datos[[#This Row],[ApellidoMaterno_Cliente]])</f>
        <v>ANTONIO DAVID NUNURA CASTRO</v>
      </c>
      <c r="T4538" s="53">
        <f>DATE(Tabla_Datos[[#This Row],[tAnio]],Tabla_Datos[[#This Row],[tMes]],Tabla_Datos[[#This Row],[tDia]])</f>
        <v>40774</v>
      </c>
      <c r="U4538" s="53" t="str">
        <f>IF(Tabla_Datos[[#This Row],[cProvincia]]="LIMA","LIMA","PROVINCIA")</f>
        <v>PROVINCIA</v>
      </c>
      <c r="V4538" s="53" t="str">
        <f>MID(Tabla_Datos[[#This Row],[pTelefono]],1,SEARCH("-",Tabla_Datos[[#This Row],[pTelefono]],1)-1)</f>
        <v>56</v>
      </c>
      <c r="W4538" s="53" t="str">
        <f>MID(Tabla_Datos[[#This Row],[pTelefono]],SEARCH("-",Tabla_Datos[[#This Row],[pTelefono]],1)+1,LEN(Tabla_Datos[[#This Row],[pTelefono]]))</f>
        <v>991914932</v>
      </c>
      <c r="X4538" s="53" t="str">
        <f>CONCATENATE(Tabla_Datos[[#This Row],[TipUrb]]," ",Tabla_Datos[[#This Row],[Calle]]," ",Tabla_Datos[[#This Row],[NumCalle]])</f>
        <v>- LUIS GALVEZ RONCEROS 362</v>
      </c>
      <c r="Y4538" t="s">
        <v>759</v>
      </c>
      <c r="Z4538" t="s">
        <v>152</v>
      </c>
      <c r="AA4538" t="s">
        <v>153</v>
      </c>
      <c r="AB4538" t="s">
        <v>95</v>
      </c>
      <c r="AC4538" t="s">
        <v>95</v>
      </c>
      <c r="AD4538" t="s">
        <v>109</v>
      </c>
      <c r="AE4538" t="s">
        <v>95</v>
      </c>
      <c r="AF4538" t="s">
        <v>95</v>
      </c>
      <c r="AG4538" s="51">
        <v>80043843</v>
      </c>
      <c r="AH4538" t="s">
        <v>95</v>
      </c>
      <c r="AI4538">
        <v>1</v>
      </c>
      <c r="AJ4538">
        <v>1</v>
      </c>
      <c r="AK4538" t="s">
        <v>14518</v>
      </c>
      <c r="AL4538">
        <v>362</v>
      </c>
    </row>
    <row r="4539" spans="1:38">
      <c r="A4539">
        <v>3286359</v>
      </c>
      <c r="B4539" t="s">
        <v>14519</v>
      </c>
      <c r="C4539" t="s">
        <v>20</v>
      </c>
      <c r="D4539" t="s">
        <v>143</v>
      </c>
      <c r="E4539">
        <v>2011</v>
      </c>
      <c r="F4539">
        <v>8</v>
      </c>
      <c r="G4539">
        <v>19</v>
      </c>
      <c r="H4539" t="s">
        <v>86</v>
      </c>
      <c r="I4539" t="s">
        <v>16</v>
      </c>
      <c r="J4539" t="s">
        <v>16</v>
      </c>
      <c r="K4539" t="s">
        <v>126</v>
      </c>
      <c r="L4539" t="s">
        <v>86</v>
      </c>
      <c r="M4539" t="s">
        <v>88</v>
      </c>
      <c r="N4539" s="50">
        <v>22258981</v>
      </c>
      <c r="O4539" s="51">
        <v>2332496</v>
      </c>
      <c r="P4539" t="s">
        <v>14520</v>
      </c>
      <c r="Q4539" t="s">
        <v>14521</v>
      </c>
      <c r="R4539" t="s">
        <v>2044</v>
      </c>
      <c r="S4539" s="49" t="str">
        <f>CONCATENATE(Tabla_Datos[[#This Row],[Nombre_Cliente]]," ",Tabla_Datos[[#This Row],[ApellidoPaterno_Cliente]]," ",Tabla_Datos[[#This Row],[ApellidoMaterno_Cliente]])</f>
        <v>ZULMIRA REYNOSO PAUCAR</v>
      </c>
      <c r="T4539" s="53">
        <f>DATE(Tabla_Datos[[#This Row],[tAnio]],Tabla_Datos[[#This Row],[tMes]],Tabla_Datos[[#This Row],[tDia]])</f>
        <v>40774</v>
      </c>
      <c r="U4539" s="53" t="str">
        <f>IF(Tabla_Datos[[#This Row],[cProvincia]]="LIMA","LIMA","PROVINCIA")</f>
        <v>LIMA</v>
      </c>
      <c r="V4539" s="53" t="str">
        <f>MID(Tabla_Datos[[#This Row],[pTelefono]],1,SEARCH("-",Tabla_Datos[[#This Row],[pTelefono]],1)-1)</f>
        <v>1</v>
      </c>
      <c r="W4539" s="53" t="str">
        <f>MID(Tabla_Datos[[#This Row],[pTelefono]],SEARCH("-",Tabla_Datos[[#This Row],[pTelefono]],1)+1,LEN(Tabla_Datos[[#This Row],[pTelefono]]))</f>
        <v>12962212</v>
      </c>
      <c r="X4539" s="53" t="str">
        <f>CONCATENATE(Tabla_Datos[[#This Row],[TipUrb]]," ",Tabla_Datos[[#This Row],[Calle]]," ",Tabla_Datos[[#This Row],[NumCalle]])</f>
        <v>AG SN 0</v>
      </c>
      <c r="Y4539" t="s">
        <v>92</v>
      </c>
      <c r="Z4539" t="s">
        <v>152</v>
      </c>
      <c r="AA4539" t="s">
        <v>153</v>
      </c>
      <c r="AB4539" t="s">
        <v>95</v>
      </c>
      <c r="AC4539" t="s">
        <v>95</v>
      </c>
      <c r="AD4539" t="s">
        <v>332</v>
      </c>
      <c r="AE4539" t="s">
        <v>897</v>
      </c>
      <c r="AF4539">
        <v>25</v>
      </c>
      <c r="AG4539" s="51">
        <v>10008024</v>
      </c>
      <c r="AH4539" t="s">
        <v>95</v>
      </c>
      <c r="AI4539">
        <v>1</v>
      </c>
      <c r="AJ4539">
        <v>1</v>
      </c>
      <c r="AK4539" t="s">
        <v>467</v>
      </c>
      <c r="AL4539">
        <v>0</v>
      </c>
    </row>
    <row r="4540" spans="1:38">
      <c r="A4540">
        <v>3285625</v>
      </c>
      <c r="B4540" t="s">
        <v>14522</v>
      </c>
      <c r="C4540" t="s">
        <v>20</v>
      </c>
      <c r="D4540" t="s">
        <v>143</v>
      </c>
      <c r="E4540">
        <v>2011</v>
      </c>
      <c r="F4540">
        <v>8</v>
      </c>
      <c r="G4540">
        <v>19</v>
      </c>
      <c r="H4540" t="s">
        <v>144</v>
      </c>
      <c r="I4540" t="s">
        <v>145</v>
      </c>
      <c r="J4540" t="s">
        <v>469</v>
      </c>
      <c r="K4540" t="s">
        <v>470</v>
      </c>
      <c r="L4540" t="s">
        <v>86</v>
      </c>
      <c r="M4540" t="s">
        <v>148</v>
      </c>
      <c r="N4540" s="50">
        <v>45292778</v>
      </c>
      <c r="O4540" s="51">
        <v>2332096</v>
      </c>
      <c r="P4540" t="s">
        <v>14523</v>
      </c>
      <c r="Q4540" t="s">
        <v>14524</v>
      </c>
      <c r="R4540" t="s">
        <v>221</v>
      </c>
      <c r="S4540" s="49" t="str">
        <f>CONCATENATE(Tabla_Datos[[#This Row],[Nombre_Cliente]]," ",Tabla_Datos[[#This Row],[ApellidoPaterno_Cliente]]," ",Tabla_Datos[[#This Row],[ApellidoMaterno_Cliente]])</f>
        <v>VILMA CONSUELO OCAMPO .</v>
      </c>
      <c r="T4540" s="53">
        <f>DATE(Tabla_Datos[[#This Row],[tAnio]],Tabla_Datos[[#This Row],[tMes]],Tabla_Datos[[#This Row],[tDia]])</f>
        <v>40774</v>
      </c>
      <c r="U4540" s="53" t="str">
        <f>IF(Tabla_Datos[[#This Row],[cProvincia]]="LIMA","LIMA","PROVINCIA")</f>
        <v>PROVINCIA</v>
      </c>
      <c r="V4540" s="53" t="str">
        <f>MID(Tabla_Datos[[#This Row],[pTelefono]],1,SEARCH("-",Tabla_Datos[[#This Row],[pTelefono]],1)-1)</f>
        <v>43</v>
      </c>
      <c r="W4540" s="53" t="str">
        <f>MID(Tabla_Datos[[#This Row],[pTelefono]],SEARCH("-",Tabla_Datos[[#This Row],[pTelefono]],1)+1,LEN(Tabla_Datos[[#This Row],[pTelefono]]))</f>
        <v>43202275</v>
      </c>
      <c r="X4540" s="53" t="str">
        <f>CONCATENATE(Tabla_Datos[[#This Row],[TipUrb]]," ",Tabla_Datos[[#This Row],[Calle]]," ",Tabla_Datos[[#This Row],[NumCalle]])</f>
        <v>PJ CUZCO MZ. O LT. 11</v>
      </c>
      <c r="Y4540" t="s">
        <v>151</v>
      </c>
      <c r="Z4540" t="s">
        <v>152</v>
      </c>
      <c r="AA4540" t="s">
        <v>153</v>
      </c>
      <c r="AB4540" t="s">
        <v>95</v>
      </c>
      <c r="AC4540" t="s">
        <v>95</v>
      </c>
      <c r="AD4540" t="s">
        <v>429</v>
      </c>
      <c r="AE4540" t="s">
        <v>95</v>
      </c>
      <c r="AF4540" t="s">
        <v>95</v>
      </c>
      <c r="AG4540" s="51">
        <v>32923981</v>
      </c>
      <c r="AH4540" t="s">
        <v>95</v>
      </c>
      <c r="AI4540">
        <v>1</v>
      </c>
      <c r="AJ4540">
        <v>1</v>
      </c>
      <c r="AK4540" t="s">
        <v>14525</v>
      </c>
      <c r="AL4540">
        <v>11</v>
      </c>
    </row>
    <row r="4541" spans="1:38">
      <c r="A4541">
        <v>3287182</v>
      </c>
      <c r="B4541" t="s">
        <v>14526</v>
      </c>
      <c r="C4541" t="s">
        <v>20</v>
      </c>
      <c r="D4541" t="s">
        <v>85</v>
      </c>
      <c r="E4541">
        <v>2011</v>
      </c>
      <c r="F4541">
        <v>8</v>
      </c>
      <c r="G4541">
        <v>19</v>
      </c>
      <c r="H4541" t="s">
        <v>144</v>
      </c>
      <c r="I4541" t="s">
        <v>16</v>
      </c>
      <c r="J4541" t="s">
        <v>16</v>
      </c>
      <c r="K4541" t="s">
        <v>308</v>
      </c>
      <c r="L4541" t="s">
        <v>86</v>
      </c>
      <c r="M4541" t="s">
        <v>88</v>
      </c>
      <c r="N4541" s="50">
        <v>9854201</v>
      </c>
      <c r="O4541" s="51">
        <v>2333165</v>
      </c>
      <c r="P4541" t="s">
        <v>14527</v>
      </c>
      <c r="Q4541" t="s">
        <v>95</v>
      </c>
      <c r="R4541" t="s">
        <v>95</v>
      </c>
      <c r="S4541" s="49" t="str">
        <f>CONCATENATE(Tabla_Datos[[#This Row],[Nombre_Cliente]]," ",Tabla_Datos[[#This Row],[ApellidoPaterno_Cliente]]," ",Tabla_Datos[[#This Row],[ApellidoMaterno_Cliente]])</f>
        <v xml:space="preserve">RESTAURANT LEOPOLDOS    </v>
      </c>
      <c r="T4541" s="53">
        <f>DATE(Tabla_Datos[[#This Row],[tAnio]],Tabla_Datos[[#This Row],[tMes]],Tabla_Datos[[#This Row],[tDia]])</f>
        <v>40774</v>
      </c>
      <c r="U4541" s="53" t="str">
        <f>IF(Tabla_Datos[[#This Row],[cProvincia]]="LIMA","LIMA","PROVINCIA")</f>
        <v>LIMA</v>
      </c>
      <c r="V4541" s="53" t="str">
        <f>MID(Tabla_Datos[[#This Row],[pTelefono]],1,SEARCH("-",Tabla_Datos[[#This Row],[pTelefono]],1)-1)</f>
        <v>1</v>
      </c>
      <c r="W4541" s="53" t="str">
        <f>MID(Tabla_Datos[[#This Row],[pTelefono]],SEARCH("-",Tabla_Datos[[#This Row],[pTelefono]],1)+1,LEN(Tabla_Datos[[#This Row],[pTelefono]]))</f>
        <v>998936646</v>
      </c>
      <c r="X4541" s="53" t="str">
        <f>CONCATENATE(Tabla_Datos[[#This Row],[TipUrb]]," ",Tabla_Datos[[#This Row],[Calle]]," ",Tabla_Datos[[#This Row],[NumCalle]])</f>
        <v>UR LA ENCANTADA 171</v>
      </c>
      <c r="Y4541" t="s">
        <v>92</v>
      </c>
      <c r="Z4541" t="s">
        <v>122</v>
      </c>
      <c r="AA4541" t="s">
        <v>123</v>
      </c>
      <c r="AB4541" t="s">
        <v>95</v>
      </c>
      <c r="AC4541" t="s">
        <v>95</v>
      </c>
      <c r="AD4541" t="s">
        <v>161</v>
      </c>
      <c r="AE4541" t="s">
        <v>95</v>
      </c>
      <c r="AF4541" t="s">
        <v>95</v>
      </c>
      <c r="AG4541" s="51" t="s">
        <v>95</v>
      </c>
      <c r="AH4541">
        <v>2052295769</v>
      </c>
      <c r="AI4541">
        <v>1</v>
      </c>
      <c r="AJ4541">
        <v>1</v>
      </c>
      <c r="AK4541" t="s">
        <v>14528</v>
      </c>
      <c r="AL4541">
        <v>171</v>
      </c>
    </row>
    <row r="4542" spans="1:38">
      <c r="A4542">
        <v>3286368</v>
      </c>
      <c r="B4542" t="s">
        <v>14529</v>
      </c>
      <c r="C4542" t="s">
        <v>19</v>
      </c>
      <c r="D4542" t="s">
        <v>143</v>
      </c>
      <c r="E4542">
        <v>2011</v>
      </c>
      <c r="F4542">
        <v>8</v>
      </c>
      <c r="G4542">
        <v>19</v>
      </c>
      <c r="H4542" t="s">
        <v>86</v>
      </c>
      <c r="I4542" t="s">
        <v>241</v>
      </c>
      <c r="J4542" t="s">
        <v>242</v>
      </c>
      <c r="K4542" t="s">
        <v>242</v>
      </c>
      <c r="L4542" t="s">
        <v>86</v>
      </c>
      <c r="M4542" t="s">
        <v>148</v>
      </c>
      <c r="N4542" s="50">
        <v>18124376</v>
      </c>
      <c r="O4542" s="51">
        <v>2332505</v>
      </c>
      <c r="P4542" t="s">
        <v>14530</v>
      </c>
      <c r="Q4542" t="s">
        <v>370</v>
      </c>
      <c r="R4542" t="s">
        <v>974</v>
      </c>
      <c r="S4542" s="49" t="str">
        <f>CONCATENATE(Tabla_Datos[[#This Row],[Nombre_Cliente]]," ",Tabla_Datos[[#This Row],[ApellidoPaterno_Cliente]]," ",Tabla_Datos[[#This Row],[ApellidoMaterno_Cliente]])</f>
        <v>BADY RICHARD TORRES SOLANO</v>
      </c>
      <c r="T4542" s="53">
        <f>DATE(Tabla_Datos[[#This Row],[tAnio]],Tabla_Datos[[#This Row],[tMes]],Tabla_Datos[[#This Row],[tDia]])</f>
        <v>40774</v>
      </c>
      <c r="U4542" s="53" t="str">
        <f>IF(Tabla_Datos[[#This Row],[cProvincia]]="LIMA","LIMA","PROVINCIA")</f>
        <v>PROVINCIA</v>
      </c>
      <c r="V4542" s="53" t="str">
        <f>MID(Tabla_Datos[[#This Row],[pTelefono]],1,SEARCH("-",Tabla_Datos[[#This Row],[pTelefono]],1)-1)</f>
        <v>44</v>
      </c>
      <c r="W4542" s="53" t="str">
        <f>MID(Tabla_Datos[[#This Row],[pTelefono]],SEARCH("-",Tabla_Datos[[#This Row],[pTelefono]],1)+1,LEN(Tabla_Datos[[#This Row],[pTelefono]]))</f>
        <v>949984778</v>
      </c>
      <c r="X4542" s="53" t="str">
        <f>CONCATENATE(Tabla_Datos[[#This Row],[TipUrb]]," ",Tabla_Datos[[#This Row],[Calle]]," ",Tabla_Datos[[#This Row],[NumCalle]])</f>
        <v xml:space="preserve">  SANTA CRUZ 1001</v>
      </c>
      <c r="Y4542" t="s">
        <v>246</v>
      </c>
      <c r="Z4542" t="s">
        <v>152</v>
      </c>
      <c r="AA4542" t="s">
        <v>153</v>
      </c>
      <c r="AB4542" t="s">
        <v>95</v>
      </c>
      <c r="AC4542" t="s">
        <v>95</v>
      </c>
      <c r="AD4542" t="s">
        <v>95</v>
      </c>
      <c r="AE4542" t="s">
        <v>95</v>
      </c>
      <c r="AF4542" t="s">
        <v>95</v>
      </c>
      <c r="AG4542" s="51">
        <v>46141062</v>
      </c>
      <c r="AH4542" t="s">
        <v>95</v>
      </c>
      <c r="AI4542">
        <v>1</v>
      </c>
      <c r="AJ4542">
        <v>1</v>
      </c>
      <c r="AK4542" t="s">
        <v>1176</v>
      </c>
      <c r="AL4542">
        <v>1001</v>
      </c>
    </row>
    <row r="4543" spans="1:38">
      <c r="A4543">
        <v>3286974</v>
      </c>
      <c r="B4543" t="s">
        <v>14531</v>
      </c>
      <c r="C4543" t="s">
        <v>20</v>
      </c>
      <c r="D4543" t="s">
        <v>224</v>
      </c>
      <c r="E4543">
        <v>2011</v>
      </c>
      <c r="F4543">
        <v>8</v>
      </c>
      <c r="G4543">
        <v>19</v>
      </c>
      <c r="H4543" t="s">
        <v>86</v>
      </c>
      <c r="I4543" t="s">
        <v>16</v>
      </c>
      <c r="J4543" t="s">
        <v>16</v>
      </c>
      <c r="K4543" t="s">
        <v>1877</v>
      </c>
      <c r="L4543" t="s">
        <v>86</v>
      </c>
      <c r="M4543" t="s">
        <v>88</v>
      </c>
      <c r="N4543" s="50">
        <v>99999999</v>
      </c>
      <c r="O4543" s="51">
        <v>2333005</v>
      </c>
      <c r="P4543" t="s">
        <v>1467</v>
      </c>
      <c r="Q4543" t="s">
        <v>6258</v>
      </c>
      <c r="R4543" t="s">
        <v>10108</v>
      </c>
      <c r="S4543" s="49" t="str">
        <f>CONCATENATE(Tabla_Datos[[#This Row],[Nombre_Cliente]]," ",Tabla_Datos[[#This Row],[ApellidoPaterno_Cliente]]," ",Tabla_Datos[[#This Row],[ApellidoMaterno_Cliente]])</f>
        <v>PEDRO ANTONIO COLAN REY</v>
      </c>
      <c r="T4543" s="53">
        <f>DATE(Tabla_Datos[[#This Row],[tAnio]],Tabla_Datos[[#This Row],[tMes]],Tabla_Datos[[#This Row],[tDia]])</f>
        <v>40774</v>
      </c>
      <c r="U4543" s="53" t="str">
        <f>IF(Tabla_Datos[[#This Row],[cProvincia]]="LIMA","LIMA","PROVINCIA")</f>
        <v>LIMA</v>
      </c>
      <c r="V4543" s="53" t="str">
        <f>MID(Tabla_Datos[[#This Row],[pTelefono]],1,SEARCH("-",Tabla_Datos[[#This Row],[pTelefono]],1)-1)</f>
        <v>1</v>
      </c>
      <c r="W4543" s="53" t="str">
        <f>MID(Tabla_Datos[[#This Row],[pTelefono]],SEARCH("-",Tabla_Datos[[#This Row],[pTelefono]],1)+1,LEN(Tabla_Datos[[#This Row],[pTelefono]]))</f>
        <v>975612143</v>
      </c>
      <c r="X4543" s="53" t="str">
        <f>CONCATENATE(Tabla_Datos[[#This Row],[TipUrb]]," ",Tabla_Datos[[#This Row],[Calle]]," ",Tabla_Datos[[#This Row],[NumCalle]])</f>
        <v xml:space="preserve">  VARELA GENERAL 1633</v>
      </c>
      <c r="Y4543" t="s">
        <v>92</v>
      </c>
      <c r="Z4543" t="s">
        <v>122</v>
      </c>
      <c r="AA4543" t="s">
        <v>123</v>
      </c>
      <c r="AB4543" t="s">
        <v>95</v>
      </c>
      <c r="AC4543">
        <v>301</v>
      </c>
      <c r="AD4543" t="s">
        <v>95</v>
      </c>
      <c r="AE4543" t="s">
        <v>95</v>
      </c>
      <c r="AF4543" t="s">
        <v>95</v>
      </c>
      <c r="AG4543" s="51">
        <v>6006844</v>
      </c>
      <c r="AH4543" t="s">
        <v>95</v>
      </c>
      <c r="AI4543">
        <v>1</v>
      </c>
      <c r="AJ4543">
        <v>1</v>
      </c>
      <c r="AK4543" t="s">
        <v>14532</v>
      </c>
      <c r="AL4543">
        <v>1633</v>
      </c>
    </row>
    <row r="4544" spans="1:38">
      <c r="A4544">
        <v>3285415</v>
      </c>
      <c r="B4544" t="s">
        <v>14533</v>
      </c>
      <c r="C4544" t="s">
        <v>19</v>
      </c>
      <c r="D4544" t="s">
        <v>85</v>
      </c>
      <c r="E4544">
        <v>2011</v>
      </c>
      <c r="F4544">
        <v>8</v>
      </c>
      <c r="G4544">
        <v>19</v>
      </c>
      <c r="H4544" t="s">
        <v>144</v>
      </c>
      <c r="I4544" t="s">
        <v>16</v>
      </c>
      <c r="J4544" t="s">
        <v>16</v>
      </c>
      <c r="K4544" t="s">
        <v>165</v>
      </c>
      <c r="L4544" t="s">
        <v>86</v>
      </c>
      <c r="M4544" t="s">
        <v>88</v>
      </c>
      <c r="N4544" s="50">
        <v>40069284</v>
      </c>
      <c r="O4544" s="51">
        <v>2331911</v>
      </c>
      <c r="P4544" t="s">
        <v>14534</v>
      </c>
      <c r="Q4544" t="s">
        <v>14535</v>
      </c>
      <c r="R4544" t="s">
        <v>441</v>
      </c>
      <c r="S4544" s="49" t="str">
        <f>CONCATENATE(Tabla_Datos[[#This Row],[Nombre_Cliente]]," ",Tabla_Datos[[#This Row],[ApellidoPaterno_Cliente]]," ",Tabla_Datos[[#This Row],[ApellidoMaterno_Cliente]])</f>
        <v>LEONEL HUAROC CAMPOS</v>
      </c>
      <c r="T4544" s="53">
        <f>DATE(Tabla_Datos[[#This Row],[tAnio]],Tabla_Datos[[#This Row],[tMes]],Tabla_Datos[[#This Row],[tDia]])</f>
        <v>40774</v>
      </c>
      <c r="U4544" s="53" t="str">
        <f>IF(Tabla_Datos[[#This Row],[cProvincia]]="LIMA","LIMA","PROVINCIA")</f>
        <v>LIMA</v>
      </c>
      <c r="V4544" s="53" t="str">
        <f>MID(Tabla_Datos[[#This Row],[pTelefono]],1,SEARCH("-",Tabla_Datos[[#This Row],[pTelefono]],1)-1)</f>
        <v>1</v>
      </c>
      <c r="W4544" s="53" t="str">
        <f>MID(Tabla_Datos[[#This Row],[pTelefono]],SEARCH("-",Tabla_Datos[[#This Row],[pTelefono]],1)+1,LEN(Tabla_Datos[[#This Row],[pTelefono]]))</f>
        <v>980555013</v>
      </c>
      <c r="X4544" s="53" t="str">
        <f>CONCATENATE(Tabla_Datos[[#This Row],[TipUrb]]," ",Tabla_Datos[[#This Row],[Calle]]," ",Tabla_Datos[[#This Row],[NumCalle]])</f>
        <v>AH 14 DE NOVIEMBRE 0</v>
      </c>
      <c r="Y4544" t="s">
        <v>92</v>
      </c>
      <c r="Z4544" t="s">
        <v>196</v>
      </c>
      <c r="AA4544" t="s">
        <v>197</v>
      </c>
      <c r="AB4544" t="s">
        <v>95</v>
      </c>
      <c r="AC4544" t="s">
        <v>95</v>
      </c>
      <c r="AD4544" t="s">
        <v>96</v>
      </c>
      <c r="AE4544" t="s">
        <v>95</v>
      </c>
      <c r="AF4544">
        <v>11</v>
      </c>
      <c r="AG4544" s="51">
        <v>46932249</v>
      </c>
      <c r="AH4544" t="s">
        <v>95</v>
      </c>
      <c r="AI4544">
        <v>1</v>
      </c>
      <c r="AJ4544">
        <v>1</v>
      </c>
      <c r="AK4544" t="s">
        <v>14536</v>
      </c>
      <c r="AL4544">
        <v>0</v>
      </c>
    </row>
    <row r="4545" spans="1:38">
      <c r="A4545">
        <v>3286155</v>
      </c>
      <c r="B4545" t="s">
        <v>14537</v>
      </c>
      <c r="C4545" t="s">
        <v>20</v>
      </c>
      <c r="D4545" t="s">
        <v>143</v>
      </c>
      <c r="E4545">
        <v>2011</v>
      </c>
      <c r="F4545">
        <v>8</v>
      </c>
      <c r="G4545">
        <v>19</v>
      </c>
      <c r="H4545" t="s">
        <v>86</v>
      </c>
      <c r="I4545" t="s">
        <v>202</v>
      </c>
      <c r="J4545" t="s">
        <v>203</v>
      </c>
      <c r="K4545" t="s">
        <v>203</v>
      </c>
      <c r="L4545" t="s">
        <v>86</v>
      </c>
      <c r="M4545" t="s">
        <v>133</v>
      </c>
      <c r="N4545" s="50">
        <v>41183408</v>
      </c>
      <c r="O4545" s="51">
        <v>2332343</v>
      </c>
      <c r="P4545" t="s">
        <v>14538</v>
      </c>
      <c r="Q4545" t="s">
        <v>610</v>
      </c>
      <c r="R4545" t="s">
        <v>625</v>
      </c>
      <c r="S4545" s="49" t="str">
        <f>CONCATENATE(Tabla_Datos[[#This Row],[Nombre_Cliente]]," ",Tabla_Datos[[#This Row],[ApellidoPaterno_Cliente]]," ",Tabla_Datos[[#This Row],[ApellidoMaterno_Cliente]])</f>
        <v>ELIZABETH MARTINA MARTINEZ CASTILLO</v>
      </c>
      <c r="T4545" s="53">
        <f>DATE(Tabla_Datos[[#This Row],[tAnio]],Tabla_Datos[[#This Row],[tMes]],Tabla_Datos[[#This Row],[tDia]])</f>
        <v>40774</v>
      </c>
      <c r="U4545" s="53" t="str">
        <f>IF(Tabla_Datos[[#This Row],[cProvincia]]="LIMA","LIMA","PROVINCIA")</f>
        <v>PROVINCIA</v>
      </c>
      <c r="V4545" s="53" t="str">
        <f>MID(Tabla_Datos[[#This Row],[pTelefono]],1,SEARCH("-",Tabla_Datos[[#This Row],[pTelefono]],1)-1)</f>
        <v>74</v>
      </c>
      <c r="W4545" s="53" t="str">
        <f>MID(Tabla_Datos[[#This Row],[pTelefono]],SEARCH("-",Tabla_Datos[[#This Row],[pTelefono]],1)+1,LEN(Tabla_Datos[[#This Row],[pTelefono]]))</f>
        <v>978862074</v>
      </c>
      <c r="X4545" s="53" t="str">
        <f>CONCATENATE(Tabla_Datos[[#This Row],[TipUrb]]," ",Tabla_Datos[[#This Row],[Calle]]," ",Tabla_Datos[[#This Row],[NumCalle]])</f>
        <v>PJ SARUMILLA 635</v>
      </c>
      <c r="Y4545" t="s">
        <v>208</v>
      </c>
      <c r="Z4545" t="s">
        <v>152</v>
      </c>
      <c r="AA4545" t="s">
        <v>153</v>
      </c>
      <c r="AB4545" t="s">
        <v>95</v>
      </c>
      <c r="AC4545" t="s">
        <v>95</v>
      </c>
      <c r="AD4545" t="s">
        <v>429</v>
      </c>
      <c r="AE4545" t="s">
        <v>95</v>
      </c>
      <c r="AF4545" t="s">
        <v>95</v>
      </c>
      <c r="AG4545" s="51">
        <v>44095565</v>
      </c>
      <c r="AH4545" t="s">
        <v>95</v>
      </c>
      <c r="AI4545">
        <v>1</v>
      </c>
      <c r="AJ4545">
        <v>1</v>
      </c>
      <c r="AK4545" t="s">
        <v>14539</v>
      </c>
      <c r="AL4545">
        <v>635</v>
      </c>
    </row>
    <row r="4546" spans="1:38">
      <c r="A4546">
        <v>3287066</v>
      </c>
      <c r="B4546" t="s">
        <v>14540</v>
      </c>
      <c r="C4546" t="s">
        <v>19</v>
      </c>
      <c r="D4546" t="s">
        <v>85</v>
      </c>
      <c r="E4546">
        <v>2011</v>
      </c>
      <c r="F4546">
        <v>8</v>
      </c>
      <c r="G4546">
        <v>19</v>
      </c>
      <c r="H4546" t="s">
        <v>144</v>
      </c>
      <c r="I4546" t="s">
        <v>16</v>
      </c>
      <c r="J4546" t="s">
        <v>16</v>
      </c>
      <c r="K4546" t="s">
        <v>696</v>
      </c>
      <c r="L4546" t="s">
        <v>86</v>
      </c>
      <c r="M4546" t="s">
        <v>88</v>
      </c>
      <c r="N4546" s="50">
        <v>41185337</v>
      </c>
      <c r="O4546" s="51">
        <v>2333073</v>
      </c>
      <c r="P4546" t="s">
        <v>14541</v>
      </c>
      <c r="Q4546" t="s">
        <v>221</v>
      </c>
      <c r="R4546" t="s">
        <v>221</v>
      </c>
      <c r="S4546" s="49" t="str">
        <f>CONCATENATE(Tabla_Datos[[#This Row],[Nombre_Cliente]]," ",Tabla_Datos[[#This Row],[ApellidoPaterno_Cliente]]," ",Tabla_Datos[[#This Row],[ApellidoMaterno_Cliente]])</f>
        <v>AMBERCREST SAC . .</v>
      </c>
      <c r="T4546" s="53">
        <f>DATE(Tabla_Datos[[#This Row],[tAnio]],Tabla_Datos[[#This Row],[tMes]],Tabla_Datos[[#This Row],[tDia]])</f>
        <v>40774</v>
      </c>
      <c r="U4546" s="53" t="str">
        <f>IF(Tabla_Datos[[#This Row],[cProvincia]]="LIMA","LIMA","PROVINCIA")</f>
        <v>LIMA</v>
      </c>
      <c r="V4546" s="53" t="str">
        <f>MID(Tabla_Datos[[#This Row],[pTelefono]],1,SEARCH("-",Tabla_Datos[[#This Row],[pTelefono]],1)-1)</f>
        <v>1</v>
      </c>
      <c r="W4546" s="53" t="str">
        <f>MID(Tabla_Datos[[#This Row],[pTelefono]],SEARCH("-",Tabla_Datos[[#This Row],[pTelefono]],1)+1,LEN(Tabla_Datos[[#This Row],[pTelefono]]))</f>
        <v>997508094</v>
      </c>
      <c r="X4546" s="53" t="str">
        <f>CONCATENATE(Tabla_Datos[[#This Row],[TipUrb]]," ",Tabla_Datos[[#This Row],[Calle]]," ",Tabla_Datos[[#This Row],[NumCalle]])</f>
        <v xml:space="preserve">  BRONSINO 167</v>
      </c>
      <c r="Y4546" t="s">
        <v>92</v>
      </c>
      <c r="Z4546" t="s">
        <v>196</v>
      </c>
      <c r="AA4546" t="s">
        <v>197</v>
      </c>
      <c r="AB4546" t="s">
        <v>95</v>
      </c>
      <c r="AC4546" t="s">
        <v>95</v>
      </c>
      <c r="AD4546" t="s">
        <v>95</v>
      </c>
      <c r="AE4546" t="s">
        <v>95</v>
      </c>
      <c r="AF4546" t="s">
        <v>95</v>
      </c>
      <c r="AG4546" s="51" t="s">
        <v>95</v>
      </c>
      <c r="AH4546">
        <v>2050994341</v>
      </c>
      <c r="AI4546">
        <v>1</v>
      </c>
      <c r="AJ4546">
        <v>1</v>
      </c>
      <c r="AK4546" t="s">
        <v>14542</v>
      </c>
      <c r="AL4546">
        <v>167</v>
      </c>
    </row>
    <row r="4547" spans="1:38">
      <c r="A4547">
        <v>3285561</v>
      </c>
      <c r="B4547" t="s">
        <v>14543</v>
      </c>
      <c r="C4547" t="s">
        <v>20</v>
      </c>
      <c r="D4547" t="s">
        <v>143</v>
      </c>
      <c r="E4547">
        <v>2011</v>
      </c>
      <c r="F4547">
        <v>8</v>
      </c>
      <c r="G4547">
        <v>19</v>
      </c>
      <c r="H4547" t="s">
        <v>86</v>
      </c>
      <c r="I4547" t="s">
        <v>202</v>
      </c>
      <c r="J4547" t="s">
        <v>203</v>
      </c>
      <c r="K4547" t="s">
        <v>2238</v>
      </c>
      <c r="L4547" t="s">
        <v>86</v>
      </c>
      <c r="M4547" t="s">
        <v>133</v>
      </c>
      <c r="N4547" s="50">
        <v>42928768</v>
      </c>
      <c r="O4547" s="51">
        <v>2332041</v>
      </c>
      <c r="P4547" t="s">
        <v>14544</v>
      </c>
      <c r="Q4547" t="s">
        <v>14545</v>
      </c>
      <c r="R4547" t="s">
        <v>711</v>
      </c>
      <c r="S4547" s="49" t="str">
        <f>CONCATENATE(Tabla_Datos[[#This Row],[Nombre_Cliente]]," ",Tabla_Datos[[#This Row],[ApellidoPaterno_Cliente]]," ",Tabla_Datos[[#This Row],[ApellidoMaterno_Cliente]])</f>
        <v>DIANA MANUELA CHAVESTA GUZMAN</v>
      </c>
      <c r="T4547" s="53">
        <f>DATE(Tabla_Datos[[#This Row],[tAnio]],Tabla_Datos[[#This Row],[tMes]],Tabla_Datos[[#This Row],[tDia]])</f>
        <v>40774</v>
      </c>
      <c r="U4547" s="53" t="str">
        <f>IF(Tabla_Datos[[#This Row],[cProvincia]]="LIMA","LIMA","PROVINCIA")</f>
        <v>PROVINCIA</v>
      </c>
      <c r="V4547" s="53" t="str">
        <f>MID(Tabla_Datos[[#This Row],[pTelefono]],1,SEARCH("-",Tabla_Datos[[#This Row],[pTelefono]],1)-1)</f>
        <v>74</v>
      </c>
      <c r="W4547" s="53" t="str">
        <f>MID(Tabla_Datos[[#This Row],[pTelefono]],SEARCH("-",Tabla_Datos[[#This Row],[pTelefono]],1)+1,LEN(Tabla_Datos[[#This Row],[pTelefono]]))</f>
        <v>978055857</v>
      </c>
      <c r="X4547" s="53" t="str">
        <f>CONCATENATE(Tabla_Datos[[#This Row],[TipUrb]]," ",Tabla_Datos[[#This Row],[Calle]]," ",Tabla_Datos[[#This Row],[NumCalle]])</f>
        <v>PJ JOSE OLAYA 356</v>
      </c>
      <c r="Y4547" t="s">
        <v>208</v>
      </c>
      <c r="Z4547" t="s">
        <v>152</v>
      </c>
      <c r="AA4547" t="s">
        <v>153</v>
      </c>
      <c r="AB4547" t="s">
        <v>95</v>
      </c>
      <c r="AC4547" t="s">
        <v>95</v>
      </c>
      <c r="AD4547" t="s">
        <v>429</v>
      </c>
      <c r="AE4547" t="s">
        <v>95</v>
      </c>
      <c r="AF4547" t="s">
        <v>95</v>
      </c>
      <c r="AG4547" s="51">
        <v>42996294</v>
      </c>
      <c r="AH4547" t="s">
        <v>95</v>
      </c>
      <c r="AI4547">
        <v>1</v>
      </c>
      <c r="AJ4547">
        <v>1</v>
      </c>
      <c r="AK4547" t="s">
        <v>110</v>
      </c>
      <c r="AL4547">
        <v>356</v>
      </c>
    </row>
    <row r="4548" spans="1:38">
      <c r="A4548">
        <v>3286447</v>
      </c>
      <c r="B4548" t="s">
        <v>14546</v>
      </c>
      <c r="C4548" t="s">
        <v>19</v>
      </c>
      <c r="D4548" t="s">
        <v>143</v>
      </c>
      <c r="E4548">
        <v>2011</v>
      </c>
      <c r="F4548">
        <v>8</v>
      </c>
      <c r="G4548">
        <v>19</v>
      </c>
      <c r="H4548" t="s">
        <v>86</v>
      </c>
      <c r="I4548" t="s">
        <v>759</v>
      </c>
      <c r="J4548" t="s">
        <v>760</v>
      </c>
      <c r="K4548" t="s">
        <v>10866</v>
      </c>
      <c r="L4548" t="s">
        <v>86</v>
      </c>
      <c r="M4548" t="s">
        <v>294</v>
      </c>
      <c r="N4548" s="50">
        <v>40046438</v>
      </c>
      <c r="O4548" s="51">
        <v>2332572</v>
      </c>
      <c r="P4548" t="s">
        <v>14547</v>
      </c>
      <c r="Q4548" t="s">
        <v>14548</v>
      </c>
      <c r="R4548" t="s">
        <v>12321</v>
      </c>
      <c r="S4548" s="49" t="str">
        <f>CONCATENATE(Tabla_Datos[[#This Row],[Nombre_Cliente]]," ",Tabla_Datos[[#This Row],[ApellidoPaterno_Cliente]]," ",Tabla_Datos[[#This Row],[ApellidoMaterno_Cliente]])</f>
        <v>JEANPIERRE JOSE YATACO MUNAYCO</v>
      </c>
      <c r="T4548" s="53">
        <f>DATE(Tabla_Datos[[#This Row],[tAnio]],Tabla_Datos[[#This Row],[tMes]],Tabla_Datos[[#This Row],[tDia]])</f>
        <v>40774</v>
      </c>
      <c r="U4548" s="53" t="str">
        <f>IF(Tabla_Datos[[#This Row],[cProvincia]]="LIMA","LIMA","PROVINCIA")</f>
        <v>PROVINCIA</v>
      </c>
      <c r="V4548" s="53" t="str">
        <f>MID(Tabla_Datos[[#This Row],[pTelefono]],1,SEARCH("-",Tabla_Datos[[#This Row],[pTelefono]],1)-1)</f>
        <v>56</v>
      </c>
      <c r="W4548" s="53" t="str">
        <f>MID(Tabla_Datos[[#This Row],[pTelefono]],SEARCH("-",Tabla_Datos[[#This Row],[pTelefono]],1)+1,LEN(Tabla_Datos[[#This Row],[pTelefono]]))</f>
        <v>947024772</v>
      </c>
      <c r="X4548" s="53" t="str">
        <f>CONCATENATE(Tabla_Datos[[#This Row],[TipUrb]]," ",Tabla_Datos[[#This Row],[Calle]]," ",Tabla_Datos[[#This Row],[NumCalle]])</f>
        <v>UR . 0</v>
      </c>
      <c r="Y4548" t="s">
        <v>759</v>
      </c>
      <c r="Z4548" t="s">
        <v>152</v>
      </c>
      <c r="AA4548" t="s">
        <v>153</v>
      </c>
      <c r="AB4548" t="s">
        <v>95</v>
      </c>
      <c r="AC4548" t="s">
        <v>95</v>
      </c>
      <c r="AD4548" t="s">
        <v>161</v>
      </c>
      <c r="AE4548" t="s">
        <v>95</v>
      </c>
      <c r="AF4548">
        <v>3</v>
      </c>
      <c r="AG4548" s="51">
        <v>47221685</v>
      </c>
      <c r="AH4548" t="s">
        <v>95</v>
      </c>
      <c r="AI4548">
        <v>1</v>
      </c>
      <c r="AJ4548">
        <v>1</v>
      </c>
      <c r="AK4548" t="s">
        <v>221</v>
      </c>
      <c r="AL4548">
        <v>0</v>
      </c>
    </row>
    <row r="4549" spans="1:38">
      <c r="A4549">
        <v>3286330</v>
      </c>
      <c r="B4549" t="s">
        <v>14549</v>
      </c>
      <c r="C4549" t="s">
        <v>19</v>
      </c>
      <c r="D4549" t="s">
        <v>85</v>
      </c>
      <c r="E4549">
        <v>2011</v>
      </c>
      <c r="F4549">
        <v>8</v>
      </c>
      <c r="G4549">
        <v>19</v>
      </c>
      <c r="H4549" t="s">
        <v>86</v>
      </c>
      <c r="I4549" t="s">
        <v>16</v>
      </c>
      <c r="J4549" t="s">
        <v>16</v>
      </c>
      <c r="K4549" t="s">
        <v>487</v>
      </c>
      <c r="L4549" t="s">
        <v>86</v>
      </c>
      <c r="M4549" t="s">
        <v>88</v>
      </c>
      <c r="N4549" s="50">
        <v>9926559</v>
      </c>
      <c r="O4549" s="51">
        <v>2332471</v>
      </c>
      <c r="P4549" t="s">
        <v>2763</v>
      </c>
      <c r="Q4549" t="s">
        <v>90</v>
      </c>
      <c r="R4549" t="s">
        <v>14550</v>
      </c>
      <c r="S4549" s="49" t="str">
        <f>CONCATENATE(Tabla_Datos[[#This Row],[Nombre_Cliente]]," ",Tabla_Datos[[#This Row],[ApellidoPaterno_Cliente]]," ",Tabla_Datos[[#This Row],[ApellidoMaterno_Cliente]])</f>
        <v>MARGARITA SILVERA VEGA DE VELASQUEZ</v>
      </c>
      <c r="T4549" s="53">
        <f>DATE(Tabla_Datos[[#This Row],[tAnio]],Tabla_Datos[[#This Row],[tMes]],Tabla_Datos[[#This Row],[tDia]])</f>
        <v>40774</v>
      </c>
      <c r="U4549" s="53" t="str">
        <f>IF(Tabla_Datos[[#This Row],[cProvincia]]="LIMA","LIMA","PROVINCIA")</f>
        <v>LIMA</v>
      </c>
      <c r="V4549" s="53" t="str">
        <f>MID(Tabla_Datos[[#This Row],[pTelefono]],1,SEARCH("-",Tabla_Datos[[#This Row],[pTelefono]],1)-1)</f>
        <v>1</v>
      </c>
      <c r="W4549" s="53" t="str">
        <f>MID(Tabla_Datos[[#This Row],[pTelefono]],SEARCH("-",Tabla_Datos[[#This Row],[pTelefono]],1)+1,LEN(Tabla_Datos[[#This Row],[pTelefono]]))</f>
        <v>997979732</v>
      </c>
      <c r="X4549" s="53" t="str">
        <f>CONCATENATE(Tabla_Datos[[#This Row],[TipUrb]]," ",Tabla_Datos[[#This Row],[Calle]]," ",Tabla_Datos[[#This Row],[NumCalle]])</f>
        <v>RS OPALOS 1918</v>
      </c>
      <c r="Y4549" t="s">
        <v>92</v>
      </c>
      <c r="Z4549" t="s">
        <v>122</v>
      </c>
      <c r="AA4549" t="s">
        <v>123</v>
      </c>
      <c r="AB4549" t="s">
        <v>95</v>
      </c>
      <c r="AC4549" t="s">
        <v>95</v>
      </c>
      <c r="AD4549" t="s">
        <v>435</v>
      </c>
      <c r="AE4549" t="s">
        <v>95</v>
      </c>
      <c r="AF4549" t="s">
        <v>95</v>
      </c>
      <c r="AG4549" s="51">
        <v>8335252</v>
      </c>
      <c r="AH4549" t="s">
        <v>95</v>
      </c>
      <c r="AI4549">
        <v>1</v>
      </c>
      <c r="AJ4549">
        <v>1</v>
      </c>
      <c r="AK4549" t="s">
        <v>14551</v>
      </c>
      <c r="AL4549">
        <v>1918</v>
      </c>
    </row>
    <row r="4550" spans="1:38">
      <c r="A4550">
        <v>3287161</v>
      </c>
      <c r="B4550" t="s">
        <v>14552</v>
      </c>
      <c r="C4550" t="s">
        <v>18</v>
      </c>
      <c r="D4550" t="s">
        <v>143</v>
      </c>
      <c r="E4550">
        <v>2011</v>
      </c>
      <c r="F4550">
        <v>8</v>
      </c>
      <c r="G4550">
        <v>19</v>
      </c>
      <c r="H4550" t="s">
        <v>86</v>
      </c>
      <c r="I4550" t="s">
        <v>100</v>
      </c>
      <c r="J4550" t="s">
        <v>100</v>
      </c>
      <c r="K4550" t="s">
        <v>100</v>
      </c>
      <c r="L4550" t="s">
        <v>86</v>
      </c>
      <c r="M4550" t="s">
        <v>102</v>
      </c>
      <c r="N4550" s="50">
        <v>41566846</v>
      </c>
      <c r="O4550" s="51">
        <v>2333141</v>
      </c>
      <c r="P4550" t="s">
        <v>14553</v>
      </c>
      <c r="Q4550" t="s">
        <v>14554</v>
      </c>
      <c r="R4550" t="s">
        <v>95</v>
      </c>
      <c r="S4550" s="49" t="str">
        <f>CONCATENATE(Tabla_Datos[[#This Row],[Nombre_Cliente]]," ",Tabla_Datos[[#This Row],[ApellidoPaterno_Cliente]]," ",Tabla_Datos[[#This Row],[ApellidoMaterno_Cliente]])</f>
        <v xml:space="preserve">EL PACIFICO PERUANO  DE SEGUROS Y REASEGUROS   </v>
      </c>
      <c r="T4550" s="53">
        <f>DATE(Tabla_Datos[[#This Row],[tAnio]],Tabla_Datos[[#This Row],[tMes]],Tabla_Datos[[#This Row],[tDia]])</f>
        <v>40774</v>
      </c>
      <c r="U4550" s="53" t="str">
        <f>IF(Tabla_Datos[[#This Row],[cProvincia]]="LIMA","LIMA","PROVINCIA")</f>
        <v>PROVINCIA</v>
      </c>
      <c r="V4550" s="53" t="str">
        <f>MID(Tabla_Datos[[#This Row],[pTelefono]],1,SEARCH("-",Tabla_Datos[[#This Row],[pTelefono]],1)-1)</f>
        <v>54</v>
      </c>
      <c r="W4550" s="53" t="str">
        <f>MID(Tabla_Datos[[#This Row],[pTelefono]],SEARCH("-",Tabla_Datos[[#This Row],[pTelefono]],1)+1,LEN(Tabla_Datos[[#This Row],[pTelefono]]))</f>
        <v>958539234</v>
      </c>
      <c r="X4550" s="53" t="str">
        <f>CONCATENATE(Tabla_Datos[[#This Row],[TipUrb]]," ",Tabla_Datos[[#This Row],[Calle]]," ",Tabla_Datos[[#This Row],[NumCalle]])</f>
        <v>UR HIPOLITO UNANUE 108</v>
      </c>
      <c r="Y4550" t="s">
        <v>106</v>
      </c>
      <c r="Z4550" t="s">
        <v>181</v>
      </c>
      <c r="AA4550" t="s">
        <v>182</v>
      </c>
      <c r="AB4550" t="s">
        <v>95</v>
      </c>
      <c r="AC4550" t="s">
        <v>95</v>
      </c>
      <c r="AD4550" t="s">
        <v>161</v>
      </c>
      <c r="AE4550" t="s">
        <v>95</v>
      </c>
      <c r="AG4550" s="51" t="s">
        <v>95</v>
      </c>
      <c r="AH4550">
        <v>20100035932</v>
      </c>
      <c r="AI4550" t="s">
        <v>1727</v>
      </c>
      <c r="AJ4550" t="s">
        <v>1727</v>
      </c>
      <c r="AK4550" t="s">
        <v>3314</v>
      </c>
      <c r="AL4550">
        <v>108</v>
      </c>
    </row>
    <row r="4551" spans="1:38">
      <c r="A4551">
        <v>3286442</v>
      </c>
      <c r="B4551" t="s">
        <v>14555</v>
      </c>
      <c r="C4551" t="s">
        <v>19</v>
      </c>
      <c r="D4551" t="s">
        <v>143</v>
      </c>
      <c r="E4551">
        <v>2011</v>
      </c>
      <c r="F4551">
        <v>8</v>
      </c>
      <c r="G4551">
        <v>19</v>
      </c>
      <c r="H4551" t="s">
        <v>144</v>
      </c>
      <c r="I4551" t="s">
        <v>100</v>
      </c>
      <c r="J4551" t="s">
        <v>100</v>
      </c>
      <c r="K4551" t="s">
        <v>345</v>
      </c>
      <c r="L4551" t="s">
        <v>144</v>
      </c>
      <c r="M4551" t="s">
        <v>88</v>
      </c>
      <c r="N4551" s="50">
        <v>20000030</v>
      </c>
      <c r="O4551" s="51">
        <v>2332568</v>
      </c>
      <c r="P4551" t="s">
        <v>14556</v>
      </c>
      <c r="Q4551" t="s">
        <v>14557</v>
      </c>
      <c r="R4551" t="s">
        <v>179</v>
      </c>
      <c r="S4551" s="49" t="str">
        <f>CONCATENATE(Tabla_Datos[[#This Row],[Nombre_Cliente]]," ",Tabla_Datos[[#This Row],[ApellidoPaterno_Cliente]]," ",Tabla_Datos[[#This Row],[ApellidoMaterno_Cliente]])</f>
        <v>DARWIN YMATA VARGAS</v>
      </c>
      <c r="T4551" s="53">
        <f>DATE(Tabla_Datos[[#This Row],[tAnio]],Tabla_Datos[[#This Row],[tMes]],Tabla_Datos[[#This Row],[tDia]])</f>
        <v>40774</v>
      </c>
      <c r="U4551" s="53" t="str">
        <f>IF(Tabla_Datos[[#This Row],[cProvincia]]="LIMA","LIMA","PROVINCIA")</f>
        <v>PROVINCIA</v>
      </c>
      <c r="V4551" s="53" t="str">
        <f>MID(Tabla_Datos[[#This Row],[pTelefono]],1,SEARCH("-",Tabla_Datos[[#This Row],[pTelefono]],1)-1)</f>
        <v>54</v>
      </c>
      <c r="W4551" s="53" t="str">
        <f>MID(Tabla_Datos[[#This Row],[pTelefono]],SEARCH("-",Tabla_Datos[[#This Row],[pTelefono]],1)+1,LEN(Tabla_Datos[[#This Row],[pTelefono]]))</f>
        <v>959256581</v>
      </c>
      <c r="X4551" s="53" t="str">
        <f>CONCATENATE(Tabla_Datos[[#This Row],[TipUrb]]," ",Tabla_Datos[[#This Row],[Calle]]," ",Tabla_Datos[[#This Row],[NumCalle]])</f>
        <v>- . 0</v>
      </c>
      <c r="Y4551" t="s">
        <v>106</v>
      </c>
      <c r="Z4551" t="s">
        <v>152</v>
      </c>
      <c r="AA4551" t="s">
        <v>153</v>
      </c>
      <c r="AB4551" t="s">
        <v>95</v>
      </c>
      <c r="AC4551" t="s">
        <v>95</v>
      </c>
      <c r="AD4551" t="s">
        <v>109</v>
      </c>
      <c r="AE4551" t="s">
        <v>13796</v>
      </c>
      <c r="AF4551">
        <v>10</v>
      </c>
      <c r="AG4551" s="51">
        <v>44627745</v>
      </c>
      <c r="AH4551" t="s">
        <v>95</v>
      </c>
      <c r="AI4551">
        <v>1</v>
      </c>
      <c r="AJ4551">
        <v>1</v>
      </c>
      <c r="AK4551" t="s">
        <v>221</v>
      </c>
      <c r="AL4551">
        <v>0</v>
      </c>
    </row>
    <row r="4552" spans="1:38">
      <c r="A4552">
        <v>3285714</v>
      </c>
      <c r="B4552" t="s">
        <v>14558</v>
      </c>
      <c r="C4552" t="s">
        <v>19</v>
      </c>
      <c r="D4552" t="s">
        <v>85</v>
      </c>
      <c r="E4552">
        <v>2011</v>
      </c>
      <c r="F4552">
        <v>8</v>
      </c>
      <c r="G4552">
        <v>19</v>
      </c>
      <c r="H4552" t="s">
        <v>86</v>
      </c>
      <c r="I4552" t="s">
        <v>100</v>
      </c>
      <c r="J4552" t="s">
        <v>100</v>
      </c>
      <c r="K4552" t="s">
        <v>101</v>
      </c>
      <c r="L4552" t="s">
        <v>86</v>
      </c>
      <c r="M4552" t="s">
        <v>88</v>
      </c>
      <c r="N4552" s="50">
        <v>10762376</v>
      </c>
      <c r="O4552" s="51">
        <v>2332169</v>
      </c>
      <c r="P4552" t="s">
        <v>14559</v>
      </c>
      <c r="Q4552" t="s">
        <v>9343</v>
      </c>
      <c r="R4552" t="s">
        <v>14560</v>
      </c>
      <c r="S4552" s="49" t="str">
        <f>CONCATENATE(Tabla_Datos[[#This Row],[Nombre_Cliente]]," ",Tabla_Datos[[#This Row],[ApellidoPaterno_Cliente]]," ",Tabla_Datos[[#This Row],[ApellidoMaterno_Cliente]])</f>
        <v>JESUS NELIDA VIZCARRA DE TEJADA</v>
      </c>
      <c r="T4552" s="53">
        <f>DATE(Tabla_Datos[[#This Row],[tAnio]],Tabla_Datos[[#This Row],[tMes]],Tabla_Datos[[#This Row],[tDia]])</f>
        <v>40774</v>
      </c>
      <c r="U4552" s="53" t="str">
        <f>IF(Tabla_Datos[[#This Row],[cProvincia]]="LIMA","LIMA","PROVINCIA")</f>
        <v>PROVINCIA</v>
      </c>
      <c r="V4552" s="53" t="str">
        <f>MID(Tabla_Datos[[#This Row],[pTelefono]],1,SEARCH("-",Tabla_Datos[[#This Row],[pTelefono]],1)-1)</f>
        <v>54</v>
      </c>
      <c r="W4552" s="53" t="str">
        <f>MID(Tabla_Datos[[#This Row],[pTelefono]],SEARCH("-",Tabla_Datos[[#This Row],[pTelefono]],1)+1,LEN(Tabla_Datos[[#This Row],[pTelefono]]))</f>
        <v>958342559</v>
      </c>
      <c r="X4552" s="53" t="str">
        <f>CONCATENATE(Tabla_Datos[[#This Row],[TipUrb]]," ",Tabla_Datos[[#This Row],[Calle]]," ",Tabla_Datos[[#This Row],[NumCalle]])</f>
        <v>UR . 0</v>
      </c>
      <c r="Y4552" t="s">
        <v>106</v>
      </c>
      <c r="Z4552" t="s">
        <v>122</v>
      </c>
      <c r="AA4552" t="s">
        <v>123</v>
      </c>
      <c r="AB4552">
        <v>4</v>
      </c>
      <c r="AC4552" t="s">
        <v>8280</v>
      </c>
      <c r="AD4552" t="s">
        <v>161</v>
      </c>
      <c r="AE4552" t="s">
        <v>95</v>
      </c>
      <c r="AF4552">
        <v>5</v>
      </c>
      <c r="AG4552" s="51">
        <v>30827442</v>
      </c>
      <c r="AH4552" t="s">
        <v>95</v>
      </c>
      <c r="AI4552">
        <v>1</v>
      </c>
      <c r="AJ4552">
        <v>1</v>
      </c>
      <c r="AK4552" t="s">
        <v>221</v>
      </c>
      <c r="AL4552">
        <v>0</v>
      </c>
    </row>
    <row r="4553" spans="1:38">
      <c r="A4553">
        <v>3286196</v>
      </c>
      <c r="B4553" t="s">
        <v>14561</v>
      </c>
      <c r="C4553" t="s">
        <v>20</v>
      </c>
      <c r="D4553" t="s">
        <v>143</v>
      </c>
      <c r="E4553">
        <v>2011</v>
      </c>
      <c r="F4553">
        <v>8</v>
      </c>
      <c r="G4553">
        <v>19</v>
      </c>
      <c r="H4553" t="s">
        <v>86</v>
      </c>
      <c r="I4553" t="s">
        <v>300</v>
      </c>
      <c r="J4553" t="s">
        <v>535</v>
      </c>
      <c r="K4553" t="s">
        <v>916</v>
      </c>
      <c r="L4553" t="s">
        <v>86</v>
      </c>
      <c r="M4553" t="s">
        <v>148</v>
      </c>
      <c r="N4553" s="50">
        <v>80327635</v>
      </c>
      <c r="O4553" s="51">
        <v>2332370</v>
      </c>
      <c r="P4553" t="s">
        <v>14562</v>
      </c>
      <c r="Q4553" t="s">
        <v>1473</v>
      </c>
      <c r="R4553" t="s">
        <v>780</v>
      </c>
      <c r="S4553" s="49" t="str">
        <f>CONCATENATE(Tabla_Datos[[#This Row],[Nombre_Cliente]]," ",Tabla_Datos[[#This Row],[ApellidoPaterno_Cliente]]," ",Tabla_Datos[[#This Row],[ApellidoMaterno_Cliente]])</f>
        <v>JHONNY MITCHEL BECERRA SANCHEZ</v>
      </c>
      <c r="T4553" s="53">
        <f>DATE(Tabla_Datos[[#This Row],[tAnio]],Tabla_Datos[[#This Row],[tMes]],Tabla_Datos[[#This Row],[tDia]])</f>
        <v>40774</v>
      </c>
      <c r="U4553" s="53" t="str">
        <f>IF(Tabla_Datos[[#This Row],[cProvincia]]="LIMA","LIMA","PROVINCIA")</f>
        <v>PROVINCIA</v>
      </c>
      <c r="V4553" s="53" t="str">
        <f>MID(Tabla_Datos[[#This Row],[pTelefono]],1,SEARCH("-",Tabla_Datos[[#This Row],[pTelefono]],1)-1)</f>
        <v>65</v>
      </c>
      <c r="W4553" s="53" t="str">
        <f>MID(Tabla_Datos[[#This Row],[pTelefono]],SEARCH("-",Tabla_Datos[[#This Row],[pTelefono]],1)+1,LEN(Tabla_Datos[[#This Row],[pTelefono]]))</f>
        <v>965954888</v>
      </c>
      <c r="X4553" s="53" t="str">
        <f>CONCATENATE(Tabla_Datos[[#This Row],[TipUrb]]," ",Tabla_Datos[[#This Row],[Calle]]," ",Tabla_Datos[[#This Row],[NumCalle]])</f>
        <v>AH MANUEL SEOANE 27</v>
      </c>
      <c r="Y4553" t="s">
        <v>305</v>
      </c>
      <c r="Z4553" t="s">
        <v>152</v>
      </c>
      <c r="AA4553" t="s">
        <v>153</v>
      </c>
      <c r="AB4553" t="s">
        <v>95</v>
      </c>
      <c r="AC4553" t="s">
        <v>95</v>
      </c>
      <c r="AD4553" t="s">
        <v>96</v>
      </c>
      <c r="AE4553" t="s">
        <v>95</v>
      </c>
      <c r="AF4553" t="s">
        <v>95</v>
      </c>
      <c r="AG4553" s="51">
        <v>27750643</v>
      </c>
      <c r="AH4553" t="s">
        <v>95</v>
      </c>
      <c r="AI4553">
        <v>1</v>
      </c>
      <c r="AJ4553">
        <v>1</v>
      </c>
      <c r="AK4553" t="s">
        <v>8799</v>
      </c>
      <c r="AL4553">
        <v>27</v>
      </c>
    </row>
    <row r="4554" spans="1:38">
      <c r="A4554">
        <v>3287017</v>
      </c>
      <c r="B4554" t="s">
        <v>14563</v>
      </c>
      <c r="C4554" t="s">
        <v>20</v>
      </c>
      <c r="D4554" t="s">
        <v>85</v>
      </c>
      <c r="E4554">
        <v>2011</v>
      </c>
      <c r="F4554">
        <v>8</v>
      </c>
      <c r="G4554">
        <v>19</v>
      </c>
      <c r="H4554" t="s">
        <v>86</v>
      </c>
      <c r="I4554" t="s">
        <v>16</v>
      </c>
      <c r="J4554" t="s">
        <v>16</v>
      </c>
      <c r="K4554" t="s">
        <v>308</v>
      </c>
      <c r="L4554" t="s">
        <v>86</v>
      </c>
      <c r="M4554" t="s">
        <v>88</v>
      </c>
      <c r="N4554" s="50">
        <v>20000021</v>
      </c>
      <c r="O4554" s="51">
        <v>2333039</v>
      </c>
      <c r="P4554" t="s">
        <v>4280</v>
      </c>
      <c r="Q4554" t="s">
        <v>441</v>
      </c>
      <c r="R4554" t="s">
        <v>2543</v>
      </c>
      <c r="S4554" s="49" t="str">
        <f>CONCATENATE(Tabla_Datos[[#This Row],[Nombre_Cliente]]," ",Tabla_Datos[[#This Row],[ApellidoPaterno_Cliente]]," ",Tabla_Datos[[#This Row],[ApellidoMaterno_Cliente]])</f>
        <v>WALTER CAMPOS IDROGO</v>
      </c>
      <c r="T4554" s="53">
        <f>DATE(Tabla_Datos[[#This Row],[tAnio]],Tabla_Datos[[#This Row],[tMes]],Tabla_Datos[[#This Row],[tDia]])</f>
        <v>40774</v>
      </c>
      <c r="U4554" s="53" t="str">
        <f>IF(Tabla_Datos[[#This Row],[cProvincia]]="LIMA","LIMA","PROVINCIA")</f>
        <v>LIMA</v>
      </c>
      <c r="V4554" s="53" t="str">
        <f>MID(Tabla_Datos[[#This Row],[pTelefono]],1,SEARCH("-",Tabla_Datos[[#This Row],[pTelefono]],1)-1)</f>
        <v>1</v>
      </c>
      <c r="W4554" s="53" t="str">
        <f>MID(Tabla_Datos[[#This Row],[pTelefono]],SEARCH("-",Tabla_Datos[[#This Row],[pTelefono]],1)+1,LEN(Tabla_Datos[[#This Row],[pTelefono]]))</f>
        <v>994655213</v>
      </c>
      <c r="X4554" s="53" t="str">
        <f>CONCATENATE(Tabla_Datos[[#This Row],[TipUrb]]," ",Tabla_Datos[[#This Row],[Calle]]," ",Tabla_Datos[[#This Row],[NumCalle]])</f>
        <v>UR SAN LORENZO 0</v>
      </c>
      <c r="Y4554" t="s">
        <v>92</v>
      </c>
      <c r="Z4554" t="s">
        <v>122</v>
      </c>
      <c r="AA4554" t="s">
        <v>123</v>
      </c>
      <c r="AB4554" t="s">
        <v>95</v>
      </c>
      <c r="AC4554" t="s">
        <v>95</v>
      </c>
      <c r="AD4554" t="s">
        <v>161</v>
      </c>
      <c r="AE4554" t="s">
        <v>6933</v>
      </c>
      <c r="AF4554">
        <v>7</v>
      </c>
      <c r="AG4554" s="51">
        <v>44737524</v>
      </c>
      <c r="AH4554" t="s">
        <v>95</v>
      </c>
      <c r="AI4554">
        <v>1</v>
      </c>
      <c r="AJ4554">
        <v>1</v>
      </c>
      <c r="AK4554" t="s">
        <v>14564</v>
      </c>
      <c r="AL4554">
        <v>0</v>
      </c>
    </row>
    <row r="4555" spans="1:38">
      <c r="A4555">
        <v>3287099</v>
      </c>
      <c r="B4555" t="s">
        <v>14565</v>
      </c>
      <c r="C4555" t="s">
        <v>18</v>
      </c>
      <c r="D4555" t="s">
        <v>85</v>
      </c>
      <c r="E4555">
        <v>2011</v>
      </c>
      <c r="F4555">
        <v>8</v>
      </c>
      <c r="G4555">
        <v>19</v>
      </c>
      <c r="H4555" t="s">
        <v>86</v>
      </c>
      <c r="I4555" t="s">
        <v>16</v>
      </c>
      <c r="J4555" t="s">
        <v>16</v>
      </c>
      <c r="K4555" t="s">
        <v>126</v>
      </c>
      <c r="L4555" t="s">
        <v>86</v>
      </c>
      <c r="M4555" t="s">
        <v>88</v>
      </c>
      <c r="N4555" s="50">
        <v>99999999</v>
      </c>
      <c r="O4555" s="51">
        <v>2333080</v>
      </c>
      <c r="P4555" t="s">
        <v>2648</v>
      </c>
      <c r="Q4555" t="s">
        <v>14566</v>
      </c>
      <c r="R4555" t="s">
        <v>542</v>
      </c>
      <c r="S4555" s="49" t="str">
        <f>CONCATENATE(Tabla_Datos[[#This Row],[Nombre_Cliente]]," ",Tabla_Datos[[#This Row],[ApellidoPaterno_Cliente]]," ",Tabla_Datos[[#This Row],[ApellidoMaterno_Cliente]])</f>
        <v>LUIS ALBERTO SUAREZ  RAMIREZ</v>
      </c>
      <c r="T4555" s="53">
        <f>DATE(Tabla_Datos[[#This Row],[tAnio]],Tabla_Datos[[#This Row],[tMes]],Tabla_Datos[[#This Row],[tDia]])</f>
        <v>40774</v>
      </c>
      <c r="U4555" s="53" t="str">
        <f>IF(Tabla_Datos[[#This Row],[cProvincia]]="LIMA","LIMA","PROVINCIA")</f>
        <v>LIMA</v>
      </c>
      <c r="V4555" s="53" t="str">
        <f>MID(Tabla_Datos[[#This Row],[pTelefono]],1,SEARCH("-",Tabla_Datos[[#This Row],[pTelefono]],1)-1)</f>
        <v>1</v>
      </c>
      <c r="W4555" s="53" t="str">
        <f>MID(Tabla_Datos[[#This Row],[pTelefono]],SEARCH("-",Tabla_Datos[[#This Row],[pTelefono]],1)+1,LEN(Tabla_Datos[[#This Row],[pTelefono]]))</f>
        <v>2761504</v>
      </c>
      <c r="X4555" s="53" t="str">
        <f>CONCATENATE(Tabla_Datos[[#This Row],[TipUrb]]," ",Tabla_Datos[[#This Row],[Calle]]," ",Tabla_Datos[[#This Row],[NumCalle]])</f>
        <v xml:space="preserve">  WAGNER, MANUEL 1110</v>
      </c>
      <c r="Y4555" t="s">
        <v>92</v>
      </c>
      <c r="Z4555" t="s">
        <v>93</v>
      </c>
      <c r="AA4555" t="s">
        <v>94</v>
      </c>
      <c r="AB4555">
        <v>3</v>
      </c>
      <c r="AC4555" t="s">
        <v>95</v>
      </c>
      <c r="AD4555" t="s">
        <v>95</v>
      </c>
      <c r="AE4555" t="s">
        <v>95</v>
      </c>
      <c r="AG4555" s="51">
        <v>41680156</v>
      </c>
      <c r="AI4555">
        <v>26</v>
      </c>
      <c r="AJ4555">
        <v>26</v>
      </c>
      <c r="AK4555" t="s">
        <v>14567</v>
      </c>
      <c r="AL4555">
        <v>1110</v>
      </c>
    </row>
    <row r="4556" spans="1:38">
      <c r="A4556">
        <v>3286487</v>
      </c>
      <c r="B4556" t="s">
        <v>14568</v>
      </c>
      <c r="C4556" t="s">
        <v>19</v>
      </c>
      <c r="D4556" t="s">
        <v>143</v>
      </c>
      <c r="E4556">
        <v>2011</v>
      </c>
      <c r="F4556">
        <v>8</v>
      </c>
      <c r="G4556">
        <v>19</v>
      </c>
      <c r="H4556" t="s">
        <v>86</v>
      </c>
      <c r="I4556" t="s">
        <v>759</v>
      </c>
      <c r="J4556" t="s">
        <v>760</v>
      </c>
      <c r="K4556" t="s">
        <v>761</v>
      </c>
      <c r="L4556" t="s">
        <v>86</v>
      </c>
      <c r="M4556" t="s">
        <v>294</v>
      </c>
      <c r="N4556" s="50">
        <v>40171080</v>
      </c>
      <c r="O4556" s="51">
        <v>2332607</v>
      </c>
      <c r="P4556" t="s">
        <v>8540</v>
      </c>
      <c r="Q4556" t="s">
        <v>900</v>
      </c>
      <c r="R4556" t="s">
        <v>2793</v>
      </c>
      <c r="S4556" s="49" t="str">
        <f>CONCATENATE(Tabla_Datos[[#This Row],[Nombre_Cliente]]," ",Tabla_Datos[[#This Row],[ApellidoPaterno_Cliente]]," ",Tabla_Datos[[#This Row],[ApellidoMaterno_Cliente]])</f>
        <v>JOSE DANIEL RAMOS ATUNCAR</v>
      </c>
      <c r="T4556" s="53">
        <f>DATE(Tabla_Datos[[#This Row],[tAnio]],Tabla_Datos[[#This Row],[tMes]],Tabla_Datos[[#This Row],[tDia]])</f>
        <v>40774</v>
      </c>
      <c r="U4556" s="53" t="str">
        <f>IF(Tabla_Datos[[#This Row],[cProvincia]]="LIMA","LIMA","PROVINCIA")</f>
        <v>PROVINCIA</v>
      </c>
      <c r="V4556" s="53" t="str">
        <f>MID(Tabla_Datos[[#This Row],[pTelefono]],1,SEARCH("-",Tabla_Datos[[#This Row],[pTelefono]],1)-1)</f>
        <v>56</v>
      </c>
      <c r="W4556" s="53" t="str">
        <f>MID(Tabla_Datos[[#This Row],[pTelefono]],SEARCH("-",Tabla_Datos[[#This Row],[pTelefono]],1)+1,LEN(Tabla_Datos[[#This Row],[pTelefono]]))</f>
        <v>981327131</v>
      </c>
      <c r="X4556" s="53" t="str">
        <f>CONCATENATE(Tabla_Datos[[#This Row],[TipUrb]]," ",Tabla_Datos[[#This Row],[Calle]]," ",Tabla_Datos[[#This Row],[NumCalle]])</f>
        <v>- NUEVA LT 27</v>
      </c>
      <c r="Y4556" t="s">
        <v>759</v>
      </c>
      <c r="Z4556" t="s">
        <v>152</v>
      </c>
      <c r="AA4556" t="s">
        <v>153</v>
      </c>
      <c r="AB4556" t="s">
        <v>95</v>
      </c>
      <c r="AC4556" t="s">
        <v>95</v>
      </c>
      <c r="AD4556" t="s">
        <v>109</v>
      </c>
      <c r="AE4556" t="s">
        <v>95</v>
      </c>
      <c r="AF4556" t="s">
        <v>95</v>
      </c>
      <c r="AG4556" s="51">
        <v>47408761</v>
      </c>
      <c r="AH4556" t="s">
        <v>95</v>
      </c>
      <c r="AI4556">
        <v>1</v>
      </c>
      <c r="AJ4556">
        <v>1</v>
      </c>
      <c r="AK4556" t="s">
        <v>14569</v>
      </c>
      <c r="AL4556">
        <v>27</v>
      </c>
    </row>
    <row r="4557" spans="1:38">
      <c r="A4557">
        <v>3286766</v>
      </c>
      <c r="B4557" t="s">
        <v>14570</v>
      </c>
      <c r="C4557" t="s">
        <v>20</v>
      </c>
      <c r="D4557" t="s">
        <v>143</v>
      </c>
      <c r="E4557">
        <v>2011</v>
      </c>
      <c r="F4557">
        <v>8</v>
      </c>
      <c r="G4557">
        <v>19</v>
      </c>
      <c r="H4557" t="s">
        <v>86</v>
      </c>
      <c r="I4557" t="s">
        <v>16</v>
      </c>
      <c r="J4557" t="s">
        <v>16</v>
      </c>
      <c r="K4557" t="s">
        <v>87</v>
      </c>
      <c r="L4557" t="s">
        <v>86</v>
      </c>
      <c r="M4557" t="s">
        <v>88</v>
      </c>
      <c r="N4557" s="50">
        <v>11111250</v>
      </c>
      <c r="O4557" s="51">
        <v>2332832</v>
      </c>
      <c r="P4557" t="s">
        <v>4540</v>
      </c>
      <c r="Q4557" t="s">
        <v>11426</v>
      </c>
      <c r="R4557" t="s">
        <v>14571</v>
      </c>
      <c r="S4557" s="49" t="str">
        <f>CONCATENATE(Tabla_Datos[[#This Row],[Nombre_Cliente]]," ",Tabla_Datos[[#This Row],[ApellidoPaterno_Cliente]]," ",Tabla_Datos[[#This Row],[ApellidoMaterno_Cliente]])</f>
        <v>ROSA ESTHER PAREJA VITES</v>
      </c>
      <c r="T4557" s="53">
        <f>DATE(Tabla_Datos[[#This Row],[tAnio]],Tabla_Datos[[#This Row],[tMes]],Tabla_Datos[[#This Row],[tDia]])</f>
        <v>40774</v>
      </c>
      <c r="U4557" s="53" t="str">
        <f>IF(Tabla_Datos[[#This Row],[cProvincia]]="LIMA","LIMA","PROVINCIA")</f>
        <v>LIMA</v>
      </c>
      <c r="V4557" s="53" t="str">
        <f>MID(Tabla_Datos[[#This Row],[pTelefono]],1,SEARCH("-",Tabla_Datos[[#This Row],[pTelefono]],1)-1)</f>
        <v>1</v>
      </c>
      <c r="W4557" s="53" t="str">
        <f>MID(Tabla_Datos[[#This Row],[pTelefono]],SEARCH("-",Tabla_Datos[[#This Row],[pTelefono]],1)+1,LEN(Tabla_Datos[[#This Row],[pTelefono]]))</f>
        <v>13547901</v>
      </c>
      <c r="X4557" s="53" t="str">
        <f>CONCATENATE(Tabla_Datos[[#This Row],[TipUrb]]," ",Tabla_Datos[[#This Row],[Calle]]," ",Tabla_Datos[[#This Row],[NumCalle]])</f>
        <v>UR 29 0</v>
      </c>
      <c r="Y4557" t="s">
        <v>92</v>
      </c>
      <c r="Z4557" t="s">
        <v>152</v>
      </c>
      <c r="AA4557" t="s">
        <v>153</v>
      </c>
      <c r="AB4557" t="s">
        <v>95</v>
      </c>
      <c r="AC4557" t="s">
        <v>95</v>
      </c>
      <c r="AD4557" t="s">
        <v>161</v>
      </c>
      <c r="AE4557" t="s">
        <v>1496</v>
      </c>
      <c r="AF4557">
        <v>21</v>
      </c>
      <c r="AG4557" s="51">
        <v>6123392</v>
      </c>
      <c r="AH4557" t="s">
        <v>95</v>
      </c>
      <c r="AI4557">
        <v>1</v>
      </c>
      <c r="AJ4557">
        <v>1</v>
      </c>
      <c r="AK4557">
        <v>29</v>
      </c>
      <c r="AL4557">
        <v>0</v>
      </c>
    </row>
    <row r="4558" spans="1:38">
      <c r="A4558">
        <v>3286448</v>
      </c>
      <c r="B4558" t="s">
        <v>14572</v>
      </c>
      <c r="C4558" t="s">
        <v>18</v>
      </c>
      <c r="D4558" t="s">
        <v>85</v>
      </c>
      <c r="E4558">
        <v>2011</v>
      </c>
      <c r="F4558">
        <v>8</v>
      </c>
      <c r="G4558">
        <v>19</v>
      </c>
      <c r="H4558" t="s">
        <v>86</v>
      </c>
      <c r="I4558" t="s">
        <v>355</v>
      </c>
      <c r="J4558" t="s">
        <v>355</v>
      </c>
      <c r="K4558" t="s">
        <v>593</v>
      </c>
      <c r="L4558" t="s">
        <v>86</v>
      </c>
      <c r="M4558" t="s">
        <v>594</v>
      </c>
      <c r="N4558" s="50">
        <v>40416640</v>
      </c>
      <c r="O4558" s="51">
        <v>2332550</v>
      </c>
      <c r="P4558" t="s">
        <v>14573</v>
      </c>
      <c r="Q4558" t="s">
        <v>14574</v>
      </c>
      <c r="R4558" t="s">
        <v>4547</v>
      </c>
      <c r="S4558" s="49" t="str">
        <f>CONCATENATE(Tabla_Datos[[#This Row],[Nombre_Cliente]]," ",Tabla_Datos[[#This Row],[ApellidoPaterno_Cliente]]," ",Tabla_Datos[[#This Row],[ApellidoMaterno_Cliente]])</f>
        <v>LAELIA CASTELO ESCOBEDO</v>
      </c>
      <c r="T4558" s="53">
        <f>DATE(Tabla_Datos[[#This Row],[tAnio]],Tabla_Datos[[#This Row],[tMes]],Tabla_Datos[[#This Row],[tDia]])</f>
        <v>40774</v>
      </c>
      <c r="U4558" s="53" t="str">
        <f>IF(Tabla_Datos[[#This Row],[cProvincia]]="LIMA","LIMA","PROVINCIA")</f>
        <v>PROVINCIA</v>
      </c>
      <c r="V4558" s="53" t="str">
        <f>MID(Tabla_Datos[[#This Row],[pTelefono]],1,SEARCH("-",Tabla_Datos[[#This Row],[pTelefono]],1)-1)</f>
        <v>84</v>
      </c>
      <c r="W4558" s="53" t="str">
        <f>MID(Tabla_Datos[[#This Row],[pTelefono]],SEARCH("-",Tabla_Datos[[#This Row],[pTelefono]],1)+1,LEN(Tabla_Datos[[#This Row],[pTelefono]]))</f>
        <v>984672707</v>
      </c>
      <c r="X4558" s="53" t="str">
        <f>CONCATENATE(Tabla_Datos[[#This Row],[TipUrb]]," ",Tabla_Datos[[#This Row],[Calle]]," ",Tabla_Datos[[#This Row],[NumCalle]])</f>
        <v>RS ASOCIACION 0</v>
      </c>
      <c r="Y4558" t="s">
        <v>360</v>
      </c>
      <c r="Z4558" t="s">
        <v>93</v>
      </c>
      <c r="AA4558" t="s">
        <v>94</v>
      </c>
      <c r="AB4558">
        <v>4</v>
      </c>
      <c r="AC4558" t="s">
        <v>413</v>
      </c>
      <c r="AD4558" t="s">
        <v>435</v>
      </c>
      <c r="AE4558" t="s">
        <v>555</v>
      </c>
      <c r="AF4558">
        <v>22</v>
      </c>
      <c r="AG4558" s="51">
        <v>23981213</v>
      </c>
      <c r="AI4558" t="s">
        <v>867</v>
      </c>
      <c r="AJ4558" t="s">
        <v>867</v>
      </c>
      <c r="AK4558" t="s">
        <v>14575</v>
      </c>
      <c r="AL4558">
        <v>0</v>
      </c>
    </row>
    <row r="4559" spans="1:38">
      <c r="A4559">
        <v>3287540</v>
      </c>
      <c r="B4559" t="s">
        <v>14576</v>
      </c>
      <c r="C4559" t="s">
        <v>20</v>
      </c>
      <c r="D4559" t="s">
        <v>143</v>
      </c>
      <c r="E4559">
        <v>2011</v>
      </c>
      <c r="F4559">
        <v>8</v>
      </c>
      <c r="G4559">
        <v>19</v>
      </c>
      <c r="H4559" t="s">
        <v>86</v>
      </c>
      <c r="I4559" t="s">
        <v>241</v>
      </c>
      <c r="J4559" t="s">
        <v>242</v>
      </c>
      <c r="K4559" t="s">
        <v>242</v>
      </c>
      <c r="L4559" t="s">
        <v>86</v>
      </c>
      <c r="M4559" t="s">
        <v>148</v>
      </c>
      <c r="N4559" s="50">
        <v>9694051</v>
      </c>
      <c r="O4559" s="51">
        <v>2333421</v>
      </c>
      <c r="P4559" t="s">
        <v>5692</v>
      </c>
      <c r="Q4559" t="s">
        <v>370</v>
      </c>
      <c r="R4559" t="s">
        <v>3457</v>
      </c>
      <c r="S4559" s="49" t="str">
        <f>CONCATENATE(Tabla_Datos[[#This Row],[Nombre_Cliente]]," ",Tabla_Datos[[#This Row],[ApellidoPaterno_Cliente]]," ",Tabla_Datos[[#This Row],[ApellidoMaterno_Cliente]])</f>
        <v>LUZ ELENA TORRES LEIVA</v>
      </c>
      <c r="T4559" s="53">
        <f>DATE(Tabla_Datos[[#This Row],[tAnio]],Tabla_Datos[[#This Row],[tMes]],Tabla_Datos[[#This Row],[tDia]])</f>
        <v>40774</v>
      </c>
      <c r="U4559" s="53" t="str">
        <f>IF(Tabla_Datos[[#This Row],[cProvincia]]="LIMA","LIMA","PROVINCIA")</f>
        <v>PROVINCIA</v>
      </c>
      <c r="V4559" s="53" t="str">
        <f>MID(Tabla_Datos[[#This Row],[pTelefono]],1,SEARCH("-",Tabla_Datos[[#This Row],[pTelefono]],1)-1)</f>
        <v>44</v>
      </c>
      <c r="W4559" s="53" t="str">
        <f>MID(Tabla_Datos[[#This Row],[pTelefono]],SEARCH("-",Tabla_Datos[[#This Row],[pTelefono]],1)+1,LEN(Tabla_Datos[[#This Row],[pTelefono]]))</f>
        <v>978781330</v>
      </c>
      <c r="X4559" s="53" t="str">
        <f>CONCATENATE(Tabla_Datos[[#This Row],[TipUrb]]," ",Tabla_Datos[[#This Row],[Calle]]," ",Tabla_Datos[[#This Row],[NumCalle]])</f>
        <v>UR . 0</v>
      </c>
      <c r="Y4559" t="s">
        <v>246</v>
      </c>
      <c r="Z4559" t="s">
        <v>152</v>
      </c>
      <c r="AA4559" t="s">
        <v>153</v>
      </c>
      <c r="AB4559" t="s">
        <v>95</v>
      </c>
      <c r="AC4559" t="s">
        <v>95</v>
      </c>
      <c r="AD4559" t="s">
        <v>161</v>
      </c>
      <c r="AE4559" t="s">
        <v>1496</v>
      </c>
      <c r="AF4559">
        <v>8</v>
      </c>
      <c r="AG4559" s="51">
        <v>45826109</v>
      </c>
      <c r="AH4559" t="s">
        <v>95</v>
      </c>
      <c r="AI4559">
        <v>1</v>
      </c>
      <c r="AJ4559">
        <v>1</v>
      </c>
      <c r="AK4559" t="s">
        <v>221</v>
      </c>
      <c r="AL4559">
        <v>0</v>
      </c>
    </row>
    <row r="4560" spans="1:38">
      <c r="A4560">
        <v>3286094</v>
      </c>
      <c r="B4560" t="s">
        <v>14577</v>
      </c>
      <c r="C4560" t="s">
        <v>20</v>
      </c>
      <c r="D4560" t="s">
        <v>143</v>
      </c>
      <c r="E4560">
        <v>2011</v>
      </c>
      <c r="F4560">
        <v>8</v>
      </c>
      <c r="G4560">
        <v>19</v>
      </c>
      <c r="H4560" t="s">
        <v>86</v>
      </c>
      <c r="I4560" t="s">
        <v>300</v>
      </c>
      <c r="J4560" t="s">
        <v>535</v>
      </c>
      <c r="K4560" t="s">
        <v>916</v>
      </c>
      <c r="L4560" t="s">
        <v>86</v>
      </c>
      <c r="M4560" t="s">
        <v>148</v>
      </c>
      <c r="N4560" s="50">
        <v>46132436</v>
      </c>
      <c r="O4560" s="51">
        <v>2332287</v>
      </c>
      <c r="P4560" t="s">
        <v>14578</v>
      </c>
      <c r="Q4560" t="s">
        <v>793</v>
      </c>
      <c r="R4560" t="s">
        <v>421</v>
      </c>
      <c r="S4560" s="49" t="str">
        <f>CONCATENATE(Tabla_Datos[[#This Row],[Nombre_Cliente]]," ",Tabla_Datos[[#This Row],[ApellidoPaterno_Cliente]]," ",Tabla_Datos[[#This Row],[ApellidoMaterno_Cliente]])</f>
        <v>HILDA SILVANA ESTEFI CRUZ LOPEZ</v>
      </c>
      <c r="T4560" s="53">
        <f>DATE(Tabla_Datos[[#This Row],[tAnio]],Tabla_Datos[[#This Row],[tMes]],Tabla_Datos[[#This Row],[tDia]])</f>
        <v>40774</v>
      </c>
      <c r="U4560" s="53" t="str">
        <f>IF(Tabla_Datos[[#This Row],[cProvincia]]="LIMA","LIMA","PROVINCIA")</f>
        <v>PROVINCIA</v>
      </c>
      <c r="V4560" s="53" t="str">
        <f>MID(Tabla_Datos[[#This Row],[pTelefono]],1,SEARCH("-",Tabla_Datos[[#This Row],[pTelefono]],1)-1)</f>
        <v>65</v>
      </c>
      <c r="W4560" s="53" t="str">
        <f>MID(Tabla_Datos[[#This Row],[pTelefono]],SEARCH("-",Tabla_Datos[[#This Row],[pTelefono]],1)+1,LEN(Tabla_Datos[[#This Row],[pTelefono]]))</f>
        <v>971995873</v>
      </c>
      <c r="X4560" s="53" t="str">
        <f>CONCATENATE(Tabla_Datos[[#This Row],[TipUrb]]," ",Tabla_Datos[[#This Row],[Calle]]," ",Tabla_Datos[[#This Row],[NumCalle]])</f>
        <v>- BLASCO NUÑES 42</v>
      </c>
      <c r="Y4560" t="s">
        <v>305</v>
      </c>
      <c r="Z4560" t="s">
        <v>152</v>
      </c>
      <c r="AA4560" t="s">
        <v>153</v>
      </c>
      <c r="AB4560" t="s">
        <v>95</v>
      </c>
      <c r="AC4560" t="s">
        <v>95</v>
      </c>
      <c r="AD4560" t="s">
        <v>109</v>
      </c>
      <c r="AE4560" t="s">
        <v>95</v>
      </c>
      <c r="AF4560" t="s">
        <v>95</v>
      </c>
      <c r="AG4560" s="51">
        <v>46525344</v>
      </c>
      <c r="AH4560" t="s">
        <v>95</v>
      </c>
      <c r="AI4560">
        <v>1</v>
      </c>
      <c r="AJ4560">
        <v>1</v>
      </c>
      <c r="AK4560" t="s">
        <v>14579</v>
      </c>
      <c r="AL4560">
        <v>42</v>
      </c>
    </row>
    <row r="4561" spans="1:38">
      <c r="A4561">
        <v>3286684</v>
      </c>
      <c r="B4561" t="s">
        <v>14580</v>
      </c>
      <c r="C4561" t="s">
        <v>20</v>
      </c>
      <c r="D4561" t="s">
        <v>85</v>
      </c>
      <c r="E4561">
        <v>2011</v>
      </c>
      <c r="F4561">
        <v>8</v>
      </c>
      <c r="G4561">
        <v>19</v>
      </c>
      <c r="H4561" t="s">
        <v>144</v>
      </c>
      <c r="I4561" t="s">
        <v>100</v>
      </c>
      <c r="J4561" t="s">
        <v>100</v>
      </c>
      <c r="K4561" t="s">
        <v>100</v>
      </c>
      <c r="L4561" t="s">
        <v>86</v>
      </c>
      <c r="M4561" t="s">
        <v>88</v>
      </c>
      <c r="N4561" s="50">
        <v>9854201</v>
      </c>
      <c r="O4561" s="51">
        <v>2332766</v>
      </c>
      <c r="P4561" t="s">
        <v>14581</v>
      </c>
      <c r="Q4561" t="s">
        <v>95</v>
      </c>
      <c r="R4561" t="s">
        <v>95</v>
      </c>
      <c r="S4561" s="49" t="str">
        <f>CONCATENATE(Tabla_Datos[[#This Row],[Nombre_Cliente]]," ",Tabla_Datos[[#This Row],[ApellidoPaterno_Cliente]]," ",Tabla_Datos[[#This Row],[ApellidoMaterno_Cliente]])</f>
        <v xml:space="preserve">REPRESENTACIONES CAS    </v>
      </c>
      <c r="T4561" s="53">
        <f>DATE(Tabla_Datos[[#This Row],[tAnio]],Tabla_Datos[[#This Row],[tMes]],Tabla_Datos[[#This Row],[tDia]])</f>
        <v>40774</v>
      </c>
      <c r="U4561" s="53" t="str">
        <f>IF(Tabla_Datos[[#This Row],[cProvincia]]="LIMA","LIMA","PROVINCIA")</f>
        <v>PROVINCIA</v>
      </c>
      <c r="V4561" s="53" t="str">
        <f>MID(Tabla_Datos[[#This Row],[pTelefono]],1,SEARCH("-",Tabla_Datos[[#This Row],[pTelefono]],1)-1)</f>
        <v>54</v>
      </c>
      <c r="W4561" s="53" t="str">
        <f>MID(Tabla_Datos[[#This Row],[pTelefono]],SEARCH("-",Tabla_Datos[[#This Row],[pTelefono]],1)+1,LEN(Tabla_Datos[[#This Row],[pTelefono]]))</f>
        <v>959915008</v>
      </c>
      <c r="X4561" s="53" t="str">
        <f>CONCATENATE(Tabla_Datos[[#This Row],[TipUrb]]," ",Tabla_Datos[[#This Row],[Calle]]," ",Tabla_Datos[[#This Row],[NumCalle]])</f>
        <v>- PARRA 369</v>
      </c>
      <c r="Y4561" t="s">
        <v>106</v>
      </c>
      <c r="Z4561" t="s">
        <v>349</v>
      </c>
      <c r="AA4561" t="s">
        <v>350</v>
      </c>
      <c r="AB4561" t="s">
        <v>95</v>
      </c>
      <c r="AC4561" t="s">
        <v>95</v>
      </c>
      <c r="AD4561" t="s">
        <v>109</v>
      </c>
      <c r="AE4561" t="s">
        <v>95</v>
      </c>
      <c r="AF4561" t="s">
        <v>95</v>
      </c>
      <c r="AG4561" s="51" t="s">
        <v>95</v>
      </c>
      <c r="AH4561">
        <v>2041270845</v>
      </c>
      <c r="AI4561">
        <v>1</v>
      </c>
      <c r="AJ4561">
        <v>1</v>
      </c>
      <c r="AK4561" t="s">
        <v>4884</v>
      </c>
      <c r="AL4561">
        <v>369</v>
      </c>
    </row>
    <row r="4562" spans="1:38">
      <c r="A4562">
        <v>3287235</v>
      </c>
      <c r="B4562" t="s">
        <v>14582</v>
      </c>
      <c r="C4562" t="s">
        <v>20</v>
      </c>
      <c r="D4562" t="s">
        <v>143</v>
      </c>
      <c r="E4562">
        <v>2011</v>
      </c>
      <c r="F4562">
        <v>8</v>
      </c>
      <c r="G4562">
        <v>19</v>
      </c>
      <c r="H4562" t="s">
        <v>144</v>
      </c>
      <c r="I4562" t="s">
        <v>141</v>
      </c>
      <c r="J4562" t="s">
        <v>521</v>
      </c>
      <c r="K4562" t="s">
        <v>521</v>
      </c>
      <c r="L4562" t="s">
        <v>86</v>
      </c>
      <c r="M4562" t="s">
        <v>294</v>
      </c>
      <c r="N4562" s="50">
        <v>20029602</v>
      </c>
      <c r="O4562" s="51">
        <v>2333200</v>
      </c>
      <c r="P4562" t="s">
        <v>14583</v>
      </c>
      <c r="Q4562" t="s">
        <v>14584</v>
      </c>
      <c r="R4562" t="s">
        <v>179</v>
      </c>
      <c r="S4562" s="49" t="str">
        <f>CONCATENATE(Tabla_Datos[[#This Row],[Nombre_Cliente]]," ",Tabla_Datos[[#This Row],[ApellidoPaterno_Cliente]]," ",Tabla_Datos[[#This Row],[ApellidoMaterno_Cliente]])</f>
        <v>BENITA ELSA ARESTEGUI VARGAS</v>
      </c>
      <c r="T4562" s="53">
        <f>DATE(Tabla_Datos[[#This Row],[tAnio]],Tabla_Datos[[#This Row],[tMes]],Tabla_Datos[[#This Row],[tDia]])</f>
        <v>40774</v>
      </c>
      <c r="U4562" s="53" t="str">
        <f>IF(Tabla_Datos[[#This Row],[cProvincia]]="LIMA","LIMA","PROVINCIA")</f>
        <v>PROVINCIA</v>
      </c>
      <c r="V4562" s="53" t="str">
        <f>MID(Tabla_Datos[[#This Row],[pTelefono]],1,SEARCH("-",Tabla_Datos[[#This Row],[pTelefono]],1)-1)</f>
        <v>64</v>
      </c>
      <c r="W4562" s="53" t="str">
        <f>MID(Tabla_Datos[[#This Row],[pTelefono]],SEARCH("-",Tabla_Datos[[#This Row],[pTelefono]],1)+1,LEN(Tabla_Datos[[#This Row],[pTelefono]]))</f>
        <v>964757156</v>
      </c>
      <c r="X4562" s="53" t="str">
        <f>CONCATENATE(Tabla_Datos[[#This Row],[TipUrb]]," ",Tabla_Datos[[#This Row],[Calle]]," ",Tabla_Datos[[#This Row],[NumCalle]])</f>
        <v>- ICA 401</v>
      </c>
      <c r="Y4562" t="s">
        <v>525</v>
      </c>
      <c r="Z4562" t="s">
        <v>152</v>
      </c>
      <c r="AA4562" t="s">
        <v>153</v>
      </c>
      <c r="AB4562" t="s">
        <v>95</v>
      </c>
      <c r="AC4562" t="s">
        <v>95</v>
      </c>
      <c r="AD4562" t="s">
        <v>109</v>
      </c>
      <c r="AE4562" t="s">
        <v>95</v>
      </c>
      <c r="AF4562" t="s">
        <v>95</v>
      </c>
      <c r="AG4562" s="51">
        <v>4064614</v>
      </c>
      <c r="AH4562" t="s">
        <v>95</v>
      </c>
      <c r="AI4562">
        <v>1</v>
      </c>
      <c r="AJ4562">
        <v>1</v>
      </c>
      <c r="AK4562" t="s">
        <v>759</v>
      </c>
      <c r="AL4562">
        <v>401</v>
      </c>
    </row>
    <row r="4563" spans="1:38">
      <c r="A4563">
        <v>3286257</v>
      </c>
      <c r="B4563" t="s">
        <v>14585</v>
      </c>
      <c r="C4563" t="s">
        <v>20</v>
      </c>
      <c r="D4563" t="s">
        <v>85</v>
      </c>
      <c r="E4563">
        <v>2011</v>
      </c>
      <c r="F4563">
        <v>8</v>
      </c>
      <c r="G4563">
        <v>19</v>
      </c>
      <c r="H4563" t="s">
        <v>86</v>
      </c>
      <c r="I4563" t="s">
        <v>241</v>
      </c>
      <c r="J4563" t="s">
        <v>242</v>
      </c>
      <c r="K4563" t="s">
        <v>242</v>
      </c>
      <c r="L4563" t="s">
        <v>86</v>
      </c>
      <c r="M4563" t="s">
        <v>148</v>
      </c>
      <c r="N4563" s="50">
        <v>18030191</v>
      </c>
      <c r="O4563" s="51">
        <v>2332414</v>
      </c>
      <c r="P4563" t="s">
        <v>3077</v>
      </c>
      <c r="Q4563" t="s">
        <v>441</v>
      </c>
      <c r="R4563" t="s">
        <v>365</v>
      </c>
      <c r="S4563" s="49" t="str">
        <f>CONCATENATE(Tabla_Datos[[#This Row],[Nombre_Cliente]]," ",Tabla_Datos[[#This Row],[ApellidoPaterno_Cliente]]," ",Tabla_Datos[[#This Row],[ApellidoMaterno_Cliente]])</f>
        <v>JOSE MIGUEL CAMPOS RODRIGUEZ</v>
      </c>
      <c r="T4563" s="53">
        <f>DATE(Tabla_Datos[[#This Row],[tAnio]],Tabla_Datos[[#This Row],[tMes]],Tabla_Datos[[#This Row],[tDia]])</f>
        <v>40774</v>
      </c>
      <c r="U4563" s="53" t="str">
        <f>IF(Tabla_Datos[[#This Row],[cProvincia]]="LIMA","LIMA","PROVINCIA")</f>
        <v>PROVINCIA</v>
      </c>
      <c r="V4563" s="53" t="str">
        <f>MID(Tabla_Datos[[#This Row],[pTelefono]],1,SEARCH("-",Tabla_Datos[[#This Row],[pTelefono]],1)-1)</f>
        <v>44</v>
      </c>
      <c r="W4563" s="53" t="str">
        <f>MID(Tabla_Datos[[#This Row],[pTelefono]],SEARCH("-",Tabla_Datos[[#This Row],[pTelefono]],1)+1,LEN(Tabla_Datos[[#This Row],[pTelefono]]))</f>
        <v>949935444</v>
      </c>
      <c r="X4563" s="53" t="str">
        <f>CONCATENATE(Tabla_Datos[[#This Row],[TipUrb]]," ",Tabla_Datos[[#This Row],[Calle]]," ",Tabla_Datos[[#This Row],[NumCalle]])</f>
        <v>- EDUARDO YONG MZ E LT 17</v>
      </c>
      <c r="Y4563" t="s">
        <v>246</v>
      </c>
      <c r="Z4563" t="s">
        <v>122</v>
      </c>
      <c r="AA4563" t="s">
        <v>123</v>
      </c>
      <c r="AB4563" t="s">
        <v>95</v>
      </c>
      <c r="AC4563" t="s">
        <v>95</v>
      </c>
      <c r="AD4563" t="s">
        <v>109</v>
      </c>
      <c r="AE4563" t="s">
        <v>95</v>
      </c>
      <c r="AF4563" t="s">
        <v>95</v>
      </c>
      <c r="AG4563" s="51">
        <v>71606027</v>
      </c>
      <c r="AH4563" t="s">
        <v>95</v>
      </c>
      <c r="AI4563">
        <v>1</v>
      </c>
      <c r="AJ4563">
        <v>1</v>
      </c>
      <c r="AK4563" t="s">
        <v>14586</v>
      </c>
      <c r="AL4563">
        <v>17</v>
      </c>
    </row>
    <row r="4564" spans="1:38">
      <c r="A4564">
        <v>3288420</v>
      </c>
      <c r="B4564" t="s">
        <v>14587</v>
      </c>
      <c r="C4564" t="s">
        <v>18</v>
      </c>
      <c r="D4564" t="s">
        <v>85</v>
      </c>
      <c r="E4564">
        <v>2011</v>
      </c>
      <c r="F4564">
        <v>8</v>
      </c>
      <c r="G4564">
        <v>19</v>
      </c>
      <c r="H4564" t="s">
        <v>86</v>
      </c>
      <c r="I4564" t="s">
        <v>16</v>
      </c>
      <c r="J4564" t="s">
        <v>16</v>
      </c>
      <c r="K4564" t="s">
        <v>157</v>
      </c>
      <c r="L4564" t="s">
        <v>86</v>
      </c>
      <c r="M4564" t="s">
        <v>88</v>
      </c>
      <c r="N4564" s="50">
        <v>10187756</v>
      </c>
      <c r="O4564" s="51">
        <v>2334187</v>
      </c>
      <c r="P4564" t="s">
        <v>14588</v>
      </c>
      <c r="Q4564" t="s">
        <v>4585</v>
      </c>
      <c r="R4564" t="s">
        <v>14589</v>
      </c>
      <c r="S4564" s="49" t="str">
        <f>CONCATENATE(Tabla_Datos[[#This Row],[Nombre_Cliente]]," ",Tabla_Datos[[#This Row],[ApellidoPaterno_Cliente]]," ",Tabla_Datos[[#This Row],[ApellidoMaterno_Cliente]])</f>
        <v xml:space="preserve">HIRMA  VASQUEZ  DE TAFUR </v>
      </c>
      <c r="T4564" s="53">
        <f>DATE(Tabla_Datos[[#This Row],[tAnio]],Tabla_Datos[[#This Row],[tMes]],Tabla_Datos[[#This Row],[tDia]])</f>
        <v>40774</v>
      </c>
      <c r="U4564" s="53" t="str">
        <f>IF(Tabla_Datos[[#This Row],[cProvincia]]="LIMA","LIMA","PROVINCIA")</f>
        <v>LIMA</v>
      </c>
      <c r="V4564" s="53" t="str">
        <f>MID(Tabla_Datos[[#This Row],[pTelefono]],1,SEARCH("-",Tabla_Datos[[#This Row],[pTelefono]],1)-1)</f>
        <v>1</v>
      </c>
      <c r="W4564" s="53" t="str">
        <f>MID(Tabla_Datos[[#This Row],[pTelefono]],SEARCH("-",Tabla_Datos[[#This Row],[pTelefono]],1)+1,LEN(Tabla_Datos[[#This Row],[pTelefono]]))</f>
        <v>971777508</v>
      </c>
      <c r="X4564" s="53" t="str">
        <f>CONCATENATE(Tabla_Datos[[#This Row],[TipUrb]]," ",Tabla_Datos[[#This Row],[Calle]]," ",Tabla_Datos[[#This Row],[NumCalle]])</f>
        <v>- SAN GREGORIO 488</v>
      </c>
      <c r="Y4564" t="s">
        <v>92</v>
      </c>
      <c r="Z4564" t="s">
        <v>93</v>
      </c>
      <c r="AA4564" t="s">
        <v>94</v>
      </c>
      <c r="AB4564">
        <v>3</v>
      </c>
      <c r="AC4564" t="s">
        <v>95</v>
      </c>
      <c r="AD4564" t="s">
        <v>109</v>
      </c>
      <c r="AE4564" t="s">
        <v>95</v>
      </c>
      <c r="AG4564" s="51">
        <v>5272916</v>
      </c>
      <c r="AI4564">
        <v>36</v>
      </c>
      <c r="AJ4564">
        <v>36</v>
      </c>
      <c r="AK4564" t="s">
        <v>14590</v>
      </c>
      <c r="AL4564">
        <v>488</v>
      </c>
    </row>
    <row r="4565" spans="1:38">
      <c r="A4565">
        <v>3287012</v>
      </c>
      <c r="B4565" t="s">
        <v>14591</v>
      </c>
      <c r="C4565" t="s">
        <v>20</v>
      </c>
      <c r="D4565" t="s">
        <v>143</v>
      </c>
      <c r="E4565">
        <v>2011</v>
      </c>
      <c r="F4565">
        <v>8</v>
      </c>
      <c r="G4565">
        <v>19</v>
      </c>
      <c r="H4565" t="s">
        <v>86</v>
      </c>
      <c r="I4565" t="s">
        <v>241</v>
      </c>
      <c r="J4565" t="s">
        <v>242</v>
      </c>
      <c r="K4565" t="s">
        <v>2610</v>
      </c>
      <c r="L4565" t="s">
        <v>86</v>
      </c>
      <c r="M4565" t="s">
        <v>148</v>
      </c>
      <c r="N4565" s="50">
        <v>40139260</v>
      </c>
      <c r="O4565" s="51">
        <v>2333034</v>
      </c>
      <c r="P4565" t="s">
        <v>14592</v>
      </c>
      <c r="Q4565" t="s">
        <v>14593</v>
      </c>
      <c r="R4565" t="s">
        <v>5878</v>
      </c>
      <c r="S4565" s="49" t="str">
        <f>CONCATENATE(Tabla_Datos[[#This Row],[Nombre_Cliente]]," ",Tabla_Datos[[#This Row],[ApellidoPaterno_Cliente]]," ",Tabla_Datos[[#This Row],[ApellidoMaterno_Cliente]])</f>
        <v>OMAR ANTONIO BARRIGA CACEDA</v>
      </c>
      <c r="T4565" s="53">
        <f>DATE(Tabla_Datos[[#This Row],[tAnio]],Tabla_Datos[[#This Row],[tMes]],Tabla_Datos[[#This Row],[tDia]])</f>
        <v>40774</v>
      </c>
      <c r="U4565" s="53" t="str">
        <f>IF(Tabla_Datos[[#This Row],[cProvincia]]="LIMA","LIMA","PROVINCIA")</f>
        <v>PROVINCIA</v>
      </c>
      <c r="V4565" s="53" t="str">
        <f>MID(Tabla_Datos[[#This Row],[pTelefono]],1,SEARCH("-",Tabla_Datos[[#This Row],[pTelefono]],1)-1)</f>
        <v>44</v>
      </c>
      <c r="W4565" s="53" t="str">
        <f>MID(Tabla_Datos[[#This Row],[pTelefono]],SEARCH("-",Tabla_Datos[[#This Row],[pTelefono]],1)+1,LEN(Tabla_Datos[[#This Row],[pTelefono]]))</f>
        <v>44285700</v>
      </c>
      <c r="X4565" s="53" t="str">
        <f>CONCATENATE(Tabla_Datos[[#This Row],[TipUrb]]," ",Tabla_Datos[[#This Row],[Calle]]," ",Tabla_Datos[[#This Row],[NumCalle]])</f>
        <v>- LARCO 361</v>
      </c>
      <c r="Y4565" t="s">
        <v>246</v>
      </c>
      <c r="Z4565" t="s">
        <v>152</v>
      </c>
      <c r="AA4565" t="s">
        <v>153</v>
      </c>
      <c r="AB4565" t="s">
        <v>95</v>
      </c>
      <c r="AC4565" t="s">
        <v>95</v>
      </c>
      <c r="AD4565" t="s">
        <v>109</v>
      </c>
      <c r="AE4565" t="s">
        <v>95</v>
      </c>
      <c r="AF4565" t="s">
        <v>95</v>
      </c>
      <c r="AG4565" s="51">
        <v>18038371</v>
      </c>
      <c r="AH4565" t="s">
        <v>95</v>
      </c>
      <c r="AI4565">
        <v>1</v>
      </c>
      <c r="AJ4565">
        <v>1</v>
      </c>
      <c r="AK4565" t="s">
        <v>389</v>
      </c>
      <c r="AL4565">
        <v>361</v>
      </c>
    </row>
    <row r="4566" spans="1:38">
      <c r="A4566">
        <v>3287231</v>
      </c>
      <c r="B4566" t="s">
        <v>14594</v>
      </c>
      <c r="C4566" t="s">
        <v>19</v>
      </c>
      <c r="D4566" t="s">
        <v>143</v>
      </c>
      <c r="E4566">
        <v>2011</v>
      </c>
      <c r="F4566">
        <v>8</v>
      </c>
      <c r="G4566">
        <v>19</v>
      </c>
      <c r="H4566" t="s">
        <v>144</v>
      </c>
      <c r="I4566" t="s">
        <v>241</v>
      </c>
      <c r="J4566" t="s">
        <v>242</v>
      </c>
      <c r="K4566" t="s">
        <v>937</v>
      </c>
      <c r="L4566" t="s">
        <v>144</v>
      </c>
      <c r="M4566" t="s">
        <v>133</v>
      </c>
      <c r="O4566" s="51">
        <v>2333196</v>
      </c>
      <c r="P4566" t="s">
        <v>14595</v>
      </c>
      <c r="Q4566" t="s">
        <v>1277</v>
      </c>
      <c r="R4566" t="s">
        <v>1747</v>
      </c>
      <c r="S4566" s="49" t="str">
        <f>CONCATENATE(Tabla_Datos[[#This Row],[Nombre_Cliente]]," ",Tabla_Datos[[#This Row],[ApellidoPaterno_Cliente]]," ",Tabla_Datos[[#This Row],[ApellidoMaterno_Cliente]])</f>
        <v>ELVIS JUNIOR MIRANDA BENITES</v>
      </c>
      <c r="T4566" s="53">
        <f>DATE(Tabla_Datos[[#This Row],[tAnio]],Tabla_Datos[[#This Row],[tMes]],Tabla_Datos[[#This Row],[tDia]])</f>
        <v>40774</v>
      </c>
      <c r="U4566" s="53" t="str">
        <f>IF(Tabla_Datos[[#This Row],[cProvincia]]="LIMA","LIMA","PROVINCIA")</f>
        <v>PROVINCIA</v>
      </c>
      <c r="V4566" s="53" t="str">
        <f>MID(Tabla_Datos[[#This Row],[pTelefono]],1,SEARCH("-",Tabla_Datos[[#This Row],[pTelefono]],1)-1)</f>
        <v>44</v>
      </c>
      <c r="W4566" s="53" t="str">
        <f>MID(Tabla_Datos[[#This Row],[pTelefono]],SEARCH("-",Tabla_Datos[[#This Row],[pTelefono]],1)+1,LEN(Tabla_Datos[[#This Row],[pTelefono]]))</f>
        <v>949171066</v>
      </c>
      <c r="X4566" s="53" t="str">
        <f>CONCATENATE(Tabla_Datos[[#This Row],[TipUrb]]," ",Tabla_Datos[[#This Row],[Calle]]," ",Tabla_Datos[[#This Row],[NumCalle]])</f>
        <v xml:space="preserve">  SINCHI ROCA 1054</v>
      </c>
      <c r="Y4566" t="s">
        <v>246</v>
      </c>
      <c r="Z4566" t="s">
        <v>152</v>
      </c>
      <c r="AA4566" t="s">
        <v>153</v>
      </c>
      <c r="AB4566" t="s">
        <v>95</v>
      </c>
      <c r="AC4566" t="s">
        <v>95</v>
      </c>
      <c r="AD4566" t="s">
        <v>95</v>
      </c>
      <c r="AE4566" t="s">
        <v>95</v>
      </c>
      <c r="AF4566" t="s">
        <v>95</v>
      </c>
      <c r="AG4566" s="51">
        <v>70681491</v>
      </c>
      <c r="AH4566" t="s">
        <v>95</v>
      </c>
      <c r="AI4566">
        <v>1</v>
      </c>
      <c r="AJ4566">
        <v>1</v>
      </c>
      <c r="AK4566" t="s">
        <v>1432</v>
      </c>
      <c r="AL4566">
        <v>1054</v>
      </c>
    </row>
    <row r="4567" spans="1:38">
      <c r="A4567">
        <v>3286127</v>
      </c>
      <c r="B4567" t="s">
        <v>14596</v>
      </c>
      <c r="C4567" t="s">
        <v>19</v>
      </c>
      <c r="D4567" t="s">
        <v>143</v>
      </c>
      <c r="E4567">
        <v>2011</v>
      </c>
      <c r="F4567">
        <v>8</v>
      </c>
      <c r="G4567">
        <v>19</v>
      </c>
      <c r="H4567" t="s">
        <v>144</v>
      </c>
      <c r="I4567" t="s">
        <v>145</v>
      </c>
      <c r="J4567" t="s">
        <v>469</v>
      </c>
      <c r="K4567" t="s">
        <v>470</v>
      </c>
      <c r="L4567" t="s">
        <v>86</v>
      </c>
      <c r="M4567" t="s">
        <v>148</v>
      </c>
      <c r="N4567" s="50">
        <v>40122943</v>
      </c>
      <c r="O4567" s="51">
        <v>2332320</v>
      </c>
      <c r="P4567" t="s">
        <v>14597</v>
      </c>
      <c r="Q4567" t="s">
        <v>14598</v>
      </c>
      <c r="R4567" t="s">
        <v>14599</v>
      </c>
      <c r="S4567" s="49" t="str">
        <f>CONCATENATE(Tabla_Datos[[#This Row],[Nombre_Cliente]]," ",Tabla_Datos[[#This Row],[ApellidoPaterno_Cliente]]," ",Tabla_Datos[[#This Row],[ApellidoMaterno_Cliente]])</f>
        <v>LILA YANET BAYLON SALIRROSAS DE ARBILD</v>
      </c>
      <c r="T4567" s="53">
        <f>DATE(Tabla_Datos[[#This Row],[tAnio]],Tabla_Datos[[#This Row],[tMes]],Tabla_Datos[[#This Row],[tDia]])</f>
        <v>40774</v>
      </c>
      <c r="U4567" s="53" t="str">
        <f>IF(Tabla_Datos[[#This Row],[cProvincia]]="LIMA","LIMA","PROVINCIA")</f>
        <v>PROVINCIA</v>
      </c>
      <c r="V4567" s="53" t="str">
        <f>MID(Tabla_Datos[[#This Row],[pTelefono]],1,SEARCH("-",Tabla_Datos[[#This Row],[pTelefono]],1)-1)</f>
        <v>43</v>
      </c>
      <c r="W4567" s="53" t="str">
        <f>MID(Tabla_Datos[[#This Row],[pTelefono]],SEARCH("-",Tabla_Datos[[#This Row],[pTelefono]],1)+1,LEN(Tabla_Datos[[#This Row],[pTelefono]]))</f>
        <v>943896973</v>
      </c>
      <c r="X4567" s="53" t="str">
        <f>CONCATENATE(Tabla_Datos[[#This Row],[TipUrb]]," ",Tabla_Datos[[#This Row],[Calle]]," ",Tabla_Datos[[#This Row],[NumCalle]])</f>
        <v>UR . 0</v>
      </c>
      <c r="Y4567" t="s">
        <v>151</v>
      </c>
      <c r="Z4567" t="s">
        <v>152</v>
      </c>
      <c r="AA4567" t="s">
        <v>153</v>
      </c>
      <c r="AB4567" t="s">
        <v>95</v>
      </c>
      <c r="AC4567" t="s">
        <v>95</v>
      </c>
      <c r="AD4567" t="s">
        <v>161</v>
      </c>
      <c r="AE4567" t="s">
        <v>95</v>
      </c>
      <c r="AF4567" t="s">
        <v>467</v>
      </c>
      <c r="AG4567" s="51">
        <v>32930428</v>
      </c>
      <c r="AH4567" t="s">
        <v>95</v>
      </c>
      <c r="AI4567">
        <v>1</v>
      </c>
      <c r="AJ4567">
        <v>1</v>
      </c>
      <c r="AK4567" t="s">
        <v>221</v>
      </c>
      <c r="AL4567">
        <v>0</v>
      </c>
    </row>
    <row r="4568" spans="1:38">
      <c r="A4568">
        <v>3287773</v>
      </c>
      <c r="B4568" t="s">
        <v>14600</v>
      </c>
      <c r="C4568" t="s">
        <v>19</v>
      </c>
      <c r="D4568" t="s">
        <v>85</v>
      </c>
      <c r="E4568">
        <v>2011</v>
      </c>
      <c r="F4568">
        <v>8</v>
      </c>
      <c r="G4568">
        <v>19</v>
      </c>
      <c r="H4568" t="s">
        <v>86</v>
      </c>
      <c r="I4568" t="s">
        <v>16</v>
      </c>
      <c r="J4568" t="s">
        <v>16</v>
      </c>
      <c r="K4568" t="s">
        <v>438</v>
      </c>
      <c r="L4568" t="s">
        <v>86</v>
      </c>
      <c r="M4568" t="s">
        <v>88</v>
      </c>
      <c r="N4568" s="50">
        <v>10295176</v>
      </c>
      <c r="O4568" s="51">
        <v>2333619</v>
      </c>
      <c r="P4568" t="s">
        <v>14601</v>
      </c>
      <c r="Q4568" t="s">
        <v>14602</v>
      </c>
      <c r="R4568" t="s">
        <v>412</v>
      </c>
      <c r="S4568" s="49" t="str">
        <f>CONCATENATE(Tabla_Datos[[#This Row],[Nombre_Cliente]]," ",Tabla_Datos[[#This Row],[ApellidoPaterno_Cliente]]," ",Tabla_Datos[[#This Row],[ApellidoMaterno_Cliente]])</f>
        <v>ARMANDO BUENAVENTURA PICHARDO GONZALES</v>
      </c>
      <c r="T4568" s="53">
        <f>DATE(Tabla_Datos[[#This Row],[tAnio]],Tabla_Datos[[#This Row],[tMes]],Tabla_Datos[[#This Row],[tDia]])</f>
        <v>40774</v>
      </c>
      <c r="U4568" s="53" t="str">
        <f>IF(Tabla_Datos[[#This Row],[cProvincia]]="LIMA","LIMA","PROVINCIA")</f>
        <v>LIMA</v>
      </c>
      <c r="V4568" s="53" t="str">
        <f>MID(Tabla_Datos[[#This Row],[pTelefono]],1,SEARCH("-",Tabla_Datos[[#This Row],[pTelefono]],1)-1)</f>
        <v>1</v>
      </c>
      <c r="W4568" s="53" t="str">
        <f>MID(Tabla_Datos[[#This Row],[pTelefono]],SEARCH("-",Tabla_Datos[[#This Row],[pTelefono]],1)+1,LEN(Tabla_Datos[[#This Row],[pTelefono]]))</f>
        <v>946290381</v>
      </c>
      <c r="X4568" s="53" t="str">
        <f>CONCATENATE(Tabla_Datos[[#This Row],[TipUrb]]," ",Tabla_Datos[[#This Row],[Calle]]," ",Tabla_Datos[[#This Row],[NumCalle]])</f>
        <v xml:space="preserve">  COLON 951</v>
      </c>
      <c r="Y4568" t="s">
        <v>92</v>
      </c>
      <c r="Z4568" t="s">
        <v>196</v>
      </c>
      <c r="AA4568" t="s">
        <v>197</v>
      </c>
      <c r="AB4568" t="s">
        <v>95</v>
      </c>
      <c r="AC4568">
        <v>1</v>
      </c>
      <c r="AD4568" t="s">
        <v>95</v>
      </c>
      <c r="AE4568" t="s">
        <v>95</v>
      </c>
      <c r="AF4568" t="s">
        <v>95</v>
      </c>
      <c r="AG4568" s="51">
        <v>25662633</v>
      </c>
      <c r="AH4568" t="s">
        <v>95</v>
      </c>
      <c r="AI4568">
        <v>1</v>
      </c>
      <c r="AJ4568">
        <v>1</v>
      </c>
      <c r="AK4568" t="s">
        <v>6354</v>
      </c>
      <c r="AL4568">
        <v>951</v>
      </c>
    </row>
    <row r="4569" spans="1:38">
      <c r="A4569">
        <v>3287473</v>
      </c>
      <c r="B4569" t="s">
        <v>14603</v>
      </c>
      <c r="C4569" t="s">
        <v>19</v>
      </c>
      <c r="D4569" t="s">
        <v>143</v>
      </c>
      <c r="E4569">
        <v>2011</v>
      </c>
      <c r="F4569">
        <v>8</v>
      </c>
      <c r="G4569">
        <v>19</v>
      </c>
      <c r="H4569" t="s">
        <v>86</v>
      </c>
      <c r="I4569" t="s">
        <v>600</v>
      </c>
      <c r="J4569" t="s">
        <v>601</v>
      </c>
      <c r="K4569" t="s">
        <v>602</v>
      </c>
      <c r="L4569" t="s">
        <v>86</v>
      </c>
      <c r="M4569" t="s">
        <v>594</v>
      </c>
      <c r="N4569" s="50">
        <v>80670244</v>
      </c>
      <c r="O4569" s="51">
        <v>2333357</v>
      </c>
      <c r="P4569" t="s">
        <v>14604</v>
      </c>
      <c r="Q4569" t="s">
        <v>2318</v>
      </c>
      <c r="R4569" t="s">
        <v>1549</v>
      </c>
      <c r="S4569" s="49" t="str">
        <f>CONCATENATE(Tabla_Datos[[#This Row],[Nombre_Cliente]]," ",Tabla_Datos[[#This Row],[ApellidoPaterno_Cliente]]," ",Tabla_Datos[[#This Row],[ApellidoMaterno_Cliente]])</f>
        <v>JHUNMEY MAYRA APAZA QUISPE</v>
      </c>
      <c r="T4569" s="53">
        <f>DATE(Tabla_Datos[[#This Row],[tAnio]],Tabla_Datos[[#This Row],[tMes]],Tabla_Datos[[#This Row],[tDia]])</f>
        <v>40774</v>
      </c>
      <c r="U4569" s="53" t="str">
        <f>IF(Tabla_Datos[[#This Row],[cProvincia]]="LIMA","LIMA","PROVINCIA")</f>
        <v>PROVINCIA</v>
      </c>
      <c r="V4569" s="53" t="str">
        <f>MID(Tabla_Datos[[#This Row],[pTelefono]],1,SEARCH("-",Tabla_Datos[[#This Row],[pTelefono]],1)-1)</f>
        <v>51</v>
      </c>
      <c r="W4569" s="53" t="str">
        <f>MID(Tabla_Datos[[#This Row],[pTelefono]],SEARCH("-",Tabla_Datos[[#This Row],[pTelefono]],1)+1,LEN(Tabla_Datos[[#This Row],[pTelefono]]))</f>
        <v>943988998</v>
      </c>
      <c r="X4569" s="53" t="str">
        <f>CONCATENATE(Tabla_Datos[[#This Row],[TipUrb]]," ",Tabla_Datos[[#This Row],[Calle]]," ",Tabla_Datos[[#This Row],[NumCalle]])</f>
        <v>- CARABAYA 996</v>
      </c>
      <c r="Y4569" t="s">
        <v>606</v>
      </c>
      <c r="Z4569" t="s">
        <v>152</v>
      </c>
      <c r="AA4569" t="s">
        <v>153</v>
      </c>
      <c r="AB4569" t="s">
        <v>95</v>
      </c>
      <c r="AC4569" t="s">
        <v>95</v>
      </c>
      <c r="AD4569" t="s">
        <v>109</v>
      </c>
      <c r="AE4569" t="s">
        <v>95</v>
      </c>
      <c r="AF4569" t="s">
        <v>95</v>
      </c>
      <c r="AG4569" s="51">
        <v>42776659</v>
      </c>
      <c r="AH4569" t="s">
        <v>95</v>
      </c>
      <c r="AI4569">
        <v>1</v>
      </c>
      <c r="AJ4569">
        <v>1</v>
      </c>
      <c r="AK4569" t="s">
        <v>14605</v>
      </c>
      <c r="AL4569">
        <v>996</v>
      </c>
    </row>
    <row r="4570" spans="1:38">
      <c r="A4570">
        <v>3286775</v>
      </c>
      <c r="B4570" t="s">
        <v>14606</v>
      </c>
      <c r="C4570" t="s">
        <v>19</v>
      </c>
      <c r="D4570" t="s">
        <v>143</v>
      </c>
      <c r="E4570">
        <v>2011</v>
      </c>
      <c r="F4570">
        <v>8</v>
      </c>
      <c r="G4570">
        <v>19</v>
      </c>
      <c r="H4570" t="s">
        <v>86</v>
      </c>
      <c r="I4570" t="s">
        <v>145</v>
      </c>
      <c r="J4570" t="s">
        <v>146</v>
      </c>
      <c r="K4570" t="s">
        <v>146</v>
      </c>
      <c r="L4570" t="s">
        <v>86</v>
      </c>
      <c r="M4570" t="s">
        <v>88</v>
      </c>
      <c r="N4570" s="50">
        <v>11111250</v>
      </c>
      <c r="O4570" s="51">
        <v>2332842</v>
      </c>
      <c r="P4570" t="s">
        <v>13662</v>
      </c>
      <c r="Q4570" t="s">
        <v>3496</v>
      </c>
      <c r="R4570" t="s">
        <v>666</v>
      </c>
      <c r="S4570" s="49" t="str">
        <f>CONCATENATE(Tabla_Datos[[#This Row],[Nombre_Cliente]]," ",Tabla_Datos[[#This Row],[ApellidoPaterno_Cliente]]," ",Tabla_Datos[[#This Row],[ApellidoMaterno_Cliente]])</f>
        <v>CARLOS ERNESTO VERGARA FIGUEROA</v>
      </c>
      <c r="T4570" s="53">
        <f>DATE(Tabla_Datos[[#This Row],[tAnio]],Tabla_Datos[[#This Row],[tMes]],Tabla_Datos[[#This Row],[tDia]])</f>
        <v>40774</v>
      </c>
      <c r="U4570" s="53" t="str">
        <f>IF(Tabla_Datos[[#This Row],[cProvincia]]="LIMA","LIMA","PROVINCIA")</f>
        <v>PROVINCIA</v>
      </c>
      <c r="V4570" s="53" t="str">
        <f>MID(Tabla_Datos[[#This Row],[pTelefono]],1,SEARCH("-",Tabla_Datos[[#This Row],[pTelefono]],1)-1)</f>
        <v>43</v>
      </c>
      <c r="W4570" s="53" t="str">
        <f>MID(Tabla_Datos[[#This Row],[pTelefono]],SEARCH("-",Tabla_Datos[[#This Row],[pTelefono]],1)+1,LEN(Tabla_Datos[[#This Row],[pTelefono]]))</f>
        <v>43722978</v>
      </c>
      <c r="X4570" s="53" t="str">
        <f>CONCATENATE(Tabla_Datos[[#This Row],[TipUrb]]," ",Tabla_Datos[[#This Row],[Calle]]," ",Tabla_Datos[[#This Row],[NumCalle]])</f>
        <v>- GAMARRAAGUSTIN 845</v>
      </c>
      <c r="Y4570" t="s">
        <v>151</v>
      </c>
      <c r="Z4570" t="s">
        <v>152</v>
      </c>
      <c r="AA4570" t="s">
        <v>153</v>
      </c>
      <c r="AB4570">
        <v>1</v>
      </c>
      <c r="AC4570" t="s">
        <v>95</v>
      </c>
      <c r="AD4570" t="s">
        <v>109</v>
      </c>
      <c r="AE4570" t="s">
        <v>95</v>
      </c>
      <c r="AF4570" t="s">
        <v>95</v>
      </c>
      <c r="AG4570" s="51">
        <v>31632323</v>
      </c>
      <c r="AH4570" t="s">
        <v>95</v>
      </c>
      <c r="AI4570">
        <v>1</v>
      </c>
      <c r="AJ4570">
        <v>1</v>
      </c>
      <c r="AK4570" t="s">
        <v>14607</v>
      </c>
      <c r="AL4570">
        <v>845</v>
      </c>
    </row>
    <row r="4571" spans="1:38">
      <c r="A4571">
        <v>3287385</v>
      </c>
      <c r="B4571" t="s">
        <v>14608</v>
      </c>
      <c r="C4571" t="s">
        <v>18</v>
      </c>
      <c r="D4571" t="s">
        <v>85</v>
      </c>
      <c r="E4571">
        <v>2011</v>
      </c>
      <c r="F4571">
        <v>8</v>
      </c>
      <c r="G4571">
        <v>19</v>
      </c>
      <c r="H4571" t="s">
        <v>86</v>
      </c>
      <c r="I4571" t="s">
        <v>16</v>
      </c>
      <c r="J4571" t="s">
        <v>16</v>
      </c>
      <c r="K4571" t="s">
        <v>1877</v>
      </c>
      <c r="L4571" t="s">
        <v>86</v>
      </c>
      <c r="M4571" t="s">
        <v>88</v>
      </c>
      <c r="N4571" s="50">
        <v>99999999</v>
      </c>
      <c r="O4571" s="51">
        <v>2333283</v>
      </c>
      <c r="P4571" t="s">
        <v>14609</v>
      </c>
      <c r="Q4571" t="s">
        <v>9471</v>
      </c>
      <c r="R4571" t="s">
        <v>712</v>
      </c>
      <c r="S4571" s="49" t="str">
        <f>CONCATENATE(Tabla_Datos[[#This Row],[Nombre_Cliente]]," ",Tabla_Datos[[#This Row],[ApellidoPaterno_Cliente]]," ",Tabla_Datos[[#This Row],[ApellidoMaterno_Cliente]])</f>
        <v>GEORGES MAURICE ARAGON  BUSTAMANTE</v>
      </c>
      <c r="T4571" s="53">
        <f>DATE(Tabla_Datos[[#This Row],[tAnio]],Tabla_Datos[[#This Row],[tMes]],Tabla_Datos[[#This Row],[tDia]])</f>
        <v>40774</v>
      </c>
      <c r="U4571" s="53" t="str">
        <f>IF(Tabla_Datos[[#This Row],[cProvincia]]="LIMA","LIMA","PROVINCIA")</f>
        <v>LIMA</v>
      </c>
      <c r="V4571" s="53" t="str">
        <f>MID(Tabla_Datos[[#This Row],[pTelefono]],1,SEARCH("-",Tabla_Datos[[#This Row],[pTelefono]],1)-1)</f>
        <v>1</v>
      </c>
      <c r="W4571" s="53" t="str">
        <f>MID(Tabla_Datos[[#This Row],[pTelefono]],SEARCH("-",Tabla_Datos[[#This Row],[pTelefono]],1)+1,LEN(Tabla_Datos[[#This Row],[pTelefono]]))</f>
        <v>945441368</v>
      </c>
      <c r="X4571" s="53" t="str">
        <f>CONCATENATE(Tabla_Datos[[#This Row],[TipUrb]]," ",Tabla_Datos[[#This Row],[Calle]]," ",Tabla_Datos[[#This Row],[NumCalle]])</f>
        <v xml:space="preserve">  HUARAZ 1770</v>
      </c>
      <c r="Y4571" t="s">
        <v>92</v>
      </c>
      <c r="Z4571" t="s">
        <v>93</v>
      </c>
      <c r="AA4571" t="s">
        <v>94</v>
      </c>
      <c r="AB4571" t="s">
        <v>95</v>
      </c>
      <c r="AC4571" t="s">
        <v>95</v>
      </c>
      <c r="AD4571" t="s">
        <v>95</v>
      </c>
      <c r="AE4571" t="s">
        <v>95</v>
      </c>
      <c r="AG4571" s="51">
        <v>47508191</v>
      </c>
      <c r="AI4571">
        <v>26</v>
      </c>
      <c r="AJ4571">
        <v>26</v>
      </c>
      <c r="AK4571" t="s">
        <v>146</v>
      </c>
      <c r="AL4571">
        <v>1770</v>
      </c>
    </row>
    <row r="4572" spans="1:38">
      <c r="A4572">
        <v>3286477</v>
      </c>
      <c r="B4572" t="s">
        <v>14610</v>
      </c>
      <c r="C4572" t="s">
        <v>18</v>
      </c>
      <c r="D4572" t="s">
        <v>85</v>
      </c>
      <c r="E4572">
        <v>2011</v>
      </c>
      <c r="F4572">
        <v>8</v>
      </c>
      <c r="G4572">
        <v>19</v>
      </c>
      <c r="H4572" t="s">
        <v>86</v>
      </c>
      <c r="I4572" t="s">
        <v>16</v>
      </c>
      <c r="J4572" t="s">
        <v>16</v>
      </c>
      <c r="K4572" t="s">
        <v>126</v>
      </c>
      <c r="L4572" t="s">
        <v>86</v>
      </c>
      <c r="M4572" t="s">
        <v>88</v>
      </c>
      <c r="O4572" s="51">
        <v>2332575</v>
      </c>
      <c r="P4572" t="s">
        <v>14611</v>
      </c>
      <c r="Q4572" t="s">
        <v>14612</v>
      </c>
      <c r="R4572" t="s">
        <v>242</v>
      </c>
      <c r="S4572" s="49" t="str">
        <f>CONCATENATE(Tabla_Datos[[#This Row],[Nombre_Cliente]]," ",Tabla_Datos[[#This Row],[ApellidoPaterno_Cliente]]," ",Tabla_Datos[[#This Row],[ApellidoMaterno_Cliente]])</f>
        <v>GRASSE KELLY  ALARCON  TRUJILLO</v>
      </c>
      <c r="T4572" s="53">
        <f>DATE(Tabla_Datos[[#This Row],[tAnio]],Tabla_Datos[[#This Row],[tMes]],Tabla_Datos[[#This Row],[tDia]])</f>
        <v>40774</v>
      </c>
      <c r="U4572" s="53" t="str">
        <f>IF(Tabla_Datos[[#This Row],[cProvincia]]="LIMA","LIMA","PROVINCIA")</f>
        <v>LIMA</v>
      </c>
      <c r="V4572" s="53" t="str">
        <f>MID(Tabla_Datos[[#This Row],[pTelefono]],1,SEARCH("-",Tabla_Datos[[#This Row],[pTelefono]],1)-1)</f>
        <v>1</v>
      </c>
      <c r="W4572" s="53" t="str">
        <f>MID(Tabla_Datos[[#This Row],[pTelefono]],SEARCH("-",Tabla_Datos[[#This Row],[pTelefono]],1)+1,LEN(Tabla_Datos[[#This Row],[pTelefono]]))</f>
        <v>998359055</v>
      </c>
      <c r="X4572" s="53" t="str">
        <f>CONCATENATE(Tabla_Datos[[#This Row],[TipUrb]]," ",Tabla_Datos[[#This Row],[Calle]]," ",Tabla_Datos[[#This Row],[NumCalle]])</f>
        <v>CV CL LOS CEDROS 0</v>
      </c>
      <c r="Y4572" t="s">
        <v>92</v>
      </c>
      <c r="Z4572" t="s">
        <v>93</v>
      </c>
      <c r="AA4572" t="s">
        <v>94</v>
      </c>
      <c r="AB4572" t="s">
        <v>95</v>
      </c>
      <c r="AC4572" t="s">
        <v>95</v>
      </c>
      <c r="AD4572" t="s">
        <v>352</v>
      </c>
      <c r="AE4572" t="s">
        <v>1465</v>
      </c>
      <c r="AF4572">
        <v>8</v>
      </c>
      <c r="AG4572" s="51">
        <v>44431635</v>
      </c>
      <c r="AI4572">
        <v>26</v>
      </c>
      <c r="AJ4572">
        <v>26</v>
      </c>
      <c r="AK4572" t="s">
        <v>14613</v>
      </c>
      <c r="AL4572">
        <v>0</v>
      </c>
    </row>
    <row r="4573" spans="1:38">
      <c r="A4573">
        <v>3287409</v>
      </c>
      <c r="B4573" t="s">
        <v>14614</v>
      </c>
      <c r="C4573" t="s">
        <v>20</v>
      </c>
      <c r="D4573" t="s">
        <v>143</v>
      </c>
      <c r="E4573">
        <v>2011</v>
      </c>
      <c r="F4573">
        <v>8</v>
      </c>
      <c r="G4573">
        <v>19</v>
      </c>
      <c r="H4573" t="s">
        <v>86</v>
      </c>
      <c r="I4573" t="s">
        <v>132</v>
      </c>
      <c r="J4573" t="s">
        <v>132</v>
      </c>
      <c r="K4573" t="s">
        <v>132</v>
      </c>
      <c r="L4573" t="s">
        <v>86</v>
      </c>
      <c r="M4573" t="s">
        <v>133</v>
      </c>
      <c r="N4573" s="50">
        <v>80663126</v>
      </c>
      <c r="O4573" s="51">
        <v>2333309</v>
      </c>
      <c r="P4573" t="s">
        <v>14615</v>
      </c>
      <c r="Q4573" t="s">
        <v>1309</v>
      </c>
      <c r="R4573" t="s">
        <v>310</v>
      </c>
      <c r="S4573" s="49" t="str">
        <f>CONCATENATE(Tabla_Datos[[#This Row],[Nombre_Cliente]]," ",Tabla_Datos[[#This Row],[ApellidoPaterno_Cliente]]," ",Tabla_Datos[[#This Row],[ApellidoMaterno_Cliente]])</f>
        <v>JIMMY DANIEL SANDOVAL MORALES</v>
      </c>
      <c r="T4573" s="53">
        <f>DATE(Tabla_Datos[[#This Row],[tAnio]],Tabla_Datos[[#This Row],[tMes]],Tabla_Datos[[#This Row],[tDia]])</f>
        <v>40774</v>
      </c>
      <c r="U4573" s="53" t="str">
        <f>IF(Tabla_Datos[[#This Row],[cProvincia]]="LIMA","LIMA","PROVINCIA")</f>
        <v>PROVINCIA</v>
      </c>
      <c r="V4573" s="53" t="str">
        <f>MID(Tabla_Datos[[#This Row],[pTelefono]],1,SEARCH("-",Tabla_Datos[[#This Row],[pTelefono]],1)-1)</f>
        <v>73</v>
      </c>
      <c r="W4573" s="53" t="str">
        <f>MID(Tabla_Datos[[#This Row],[pTelefono]],SEARCH("-",Tabla_Datos[[#This Row],[pTelefono]],1)+1,LEN(Tabla_Datos[[#This Row],[pTelefono]]))</f>
        <v>969385993</v>
      </c>
      <c r="X4573" s="53" t="str">
        <f>CONCATENATE(Tabla_Datos[[#This Row],[TipUrb]]," ",Tabla_Datos[[#This Row],[Calle]]," ",Tabla_Datos[[#This Row],[NumCalle]])</f>
        <v>AH K LOTE 1 0</v>
      </c>
      <c r="Y4573" t="s">
        <v>137</v>
      </c>
      <c r="Z4573" t="s">
        <v>152</v>
      </c>
      <c r="AA4573" t="s">
        <v>153</v>
      </c>
      <c r="AB4573" t="s">
        <v>95</v>
      </c>
      <c r="AC4573" t="s">
        <v>95</v>
      </c>
      <c r="AD4573" t="s">
        <v>96</v>
      </c>
      <c r="AE4573" t="s">
        <v>95</v>
      </c>
      <c r="AF4573" t="s">
        <v>95</v>
      </c>
      <c r="AG4573" s="51">
        <v>40329943</v>
      </c>
      <c r="AH4573" t="s">
        <v>95</v>
      </c>
      <c r="AI4573">
        <v>1</v>
      </c>
      <c r="AJ4573">
        <v>1</v>
      </c>
      <c r="AK4573" t="s">
        <v>14616</v>
      </c>
      <c r="AL4573">
        <v>0</v>
      </c>
    </row>
    <row r="4574" spans="1:38">
      <c r="A4574">
        <v>3288389</v>
      </c>
      <c r="B4574" t="s">
        <v>14617</v>
      </c>
      <c r="C4574" t="s">
        <v>19</v>
      </c>
      <c r="D4574" t="s">
        <v>85</v>
      </c>
      <c r="E4574">
        <v>2011</v>
      </c>
      <c r="F4574">
        <v>8</v>
      </c>
      <c r="G4574">
        <v>19</v>
      </c>
      <c r="H4574" t="s">
        <v>86</v>
      </c>
      <c r="I4574" t="s">
        <v>16</v>
      </c>
      <c r="J4574" t="s">
        <v>16</v>
      </c>
      <c r="K4574" t="s">
        <v>112</v>
      </c>
      <c r="L4574" t="s">
        <v>86</v>
      </c>
      <c r="M4574" t="s">
        <v>88</v>
      </c>
      <c r="O4574" s="51">
        <v>2334169</v>
      </c>
      <c r="P4574" t="s">
        <v>14618</v>
      </c>
      <c r="Q4574" t="s">
        <v>14619</v>
      </c>
      <c r="R4574" t="s">
        <v>14620</v>
      </c>
      <c r="S4574" s="49" t="str">
        <f>CONCATENATE(Tabla_Datos[[#This Row],[Nombre_Cliente]]," ",Tabla_Datos[[#This Row],[ApellidoPaterno_Cliente]]," ",Tabla_Datos[[#This Row],[ApellidoMaterno_Cliente]])</f>
        <v>LUIS GERMAN BOERO VENEROS</v>
      </c>
      <c r="T4574" s="53">
        <f>DATE(Tabla_Datos[[#This Row],[tAnio]],Tabla_Datos[[#This Row],[tMes]],Tabla_Datos[[#This Row],[tDia]])</f>
        <v>40774</v>
      </c>
      <c r="U4574" s="53" t="str">
        <f>IF(Tabla_Datos[[#This Row],[cProvincia]]="LIMA","LIMA","PROVINCIA")</f>
        <v>LIMA</v>
      </c>
      <c r="V4574" s="53" t="str">
        <f>MID(Tabla_Datos[[#This Row],[pTelefono]],1,SEARCH("-",Tabla_Datos[[#This Row],[pTelefono]],1)-1)</f>
        <v>1</v>
      </c>
      <c r="W4574" s="53" t="str">
        <f>MID(Tabla_Datos[[#This Row],[pTelefono]],SEARCH("-",Tabla_Datos[[#This Row],[pTelefono]],1)+1,LEN(Tabla_Datos[[#This Row],[pTelefono]]))</f>
        <v>989076614</v>
      </c>
      <c r="X4574" s="53" t="str">
        <f>CONCATENATE(Tabla_Datos[[#This Row],[TipUrb]]," ",Tabla_Datos[[#This Row],[Calle]]," ",Tabla_Datos[[#This Row],[NumCalle]])</f>
        <v>UR DE LOS CONQUISTADORES 312</v>
      </c>
      <c r="Y4574" t="s">
        <v>92</v>
      </c>
      <c r="Z4574" t="s">
        <v>122</v>
      </c>
      <c r="AA4574" t="s">
        <v>123</v>
      </c>
      <c r="AB4574" t="s">
        <v>95</v>
      </c>
      <c r="AC4574" t="s">
        <v>95</v>
      </c>
      <c r="AD4574" t="s">
        <v>161</v>
      </c>
      <c r="AE4574" t="s">
        <v>95</v>
      </c>
      <c r="AF4574" t="s">
        <v>95</v>
      </c>
      <c r="AG4574" s="51">
        <v>25745946</v>
      </c>
      <c r="AH4574" t="s">
        <v>95</v>
      </c>
      <c r="AI4574">
        <v>1</v>
      </c>
      <c r="AJ4574">
        <v>1</v>
      </c>
      <c r="AK4574" t="s">
        <v>14621</v>
      </c>
      <c r="AL4574">
        <v>312</v>
      </c>
    </row>
    <row r="4575" spans="1:38">
      <c r="A4575">
        <v>3286863</v>
      </c>
      <c r="B4575" t="s">
        <v>14622</v>
      </c>
      <c r="C4575" t="s">
        <v>19</v>
      </c>
      <c r="D4575" t="s">
        <v>85</v>
      </c>
      <c r="E4575">
        <v>2011</v>
      </c>
      <c r="F4575">
        <v>8</v>
      </c>
      <c r="G4575">
        <v>19</v>
      </c>
      <c r="H4575" t="s">
        <v>86</v>
      </c>
      <c r="I4575" t="s">
        <v>16</v>
      </c>
      <c r="J4575" t="s">
        <v>16</v>
      </c>
      <c r="K4575" t="s">
        <v>277</v>
      </c>
      <c r="L4575" t="s">
        <v>86</v>
      </c>
      <c r="M4575" t="s">
        <v>88</v>
      </c>
      <c r="N4575" s="50">
        <v>22102284</v>
      </c>
      <c r="O4575" s="51">
        <v>2332911</v>
      </c>
      <c r="P4575" t="s">
        <v>14623</v>
      </c>
      <c r="Q4575" t="s">
        <v>14624</v>
      </c>
      <c r="R4575" t="s">
        <v>14625</v>
      </c>
      <c r="S4575" s="49" t="str">
        <f>CONCATENATE(Tabla_Datos[[#This Row],[Nombre_Cliente]]," ",Tabla_Datos[[#This Row],[ApellidoPaterno_Cliente]]," ",Tabla_Datos[[#This Row],[ApellidoMaterno_Cliente]])</f>
        <v>ROMINA IVETTE RONCAGLIOLO LANCHO</v>
      </c>
      <c r="T4575" s="53">
        <f>DATE(Tabla_Datos[[#This Row],[tAnio]],Tabla_Datos[[#This Row],[tMes]],Tabla_Datos[[#This Row],[tDia]])</f>
        <v>40774</v>
      </c>
      <c r="U4575" s="53" t="str">
        <f>IF(Tabla_Datos[[#This Row],[cProvincia]]="LIMA","LIMA","PROVINCIA")</f>
        <v>LIMA</v>
      </c>
      <c r="V4575" s="53" t="str">
        <f>MID(Tabla_Datos[[#This Row],[pTelefono]],1,SEARCH("-",Tabla_Datos[[#This Row],[pTelefono]],1)-1)</f>
        <v>1</v>
      </c>
      <c r="W4575" s="53" t="str">
        <f>MID(Tabla_Datos[[#This Row],[pTelefono]],SEARCH("-",Tabla_Datos[[#This Row],[pTelefono]],1)+1,LEN(Tabla_Datos[[#This Row],[pTelefono]]))</f>
        <v>995613037</v>
      </c>
      <c r="X4575" s="53" t="str">
        <f>CONCATENATE(Tabla_Datos[[#This Row],[TipUrb]]," ",Tabla_Datos[[#This Row],[Calle]]," ",Tabla_Datos[[#This Row],[NumCalle]])</f>
        <v>UR LOS PRECURSORES 355</v>
      </c>
      <c r="Y4575" t="s">
        <v>92</v>
      </c>
      <c r="Z4575" t="s">
        <v>196</v>
      </c>
      <c r="AA4575" t="s">
        <v>197</v>
      </c>
      <c r="AB4575">
        <v>5</v>
      </c>
      <c r="AC4575">
        <v>502</v>
      </c>
      <c r="AD4575" t="s">
        <v>161</v>
      </c>
      <c r="AE4575" t="s">
        <v>95</v>
      </c>
      <c r="AF4575" t="s">
        <v>95</v>
      </c>
      <c r="AG4575" s="51">
        <v>22101899</v>
      </c>
      <c r="AH4575" t="s">
        <v>95</v>
      </c>
      <c r="AI4575">
        <v>1</v>
      </c>
      <c r="AJ4575">
        <v>1</v>
      </c>
      <c r="AK4575" t="s">
        <v>3519</v>
      </c>
      <c r="AL4575">
        <v>355</v>
      </c>
    </row>
    <row r="4576" spans="1:38">
      <c r="A4576">
        <v>3286945</v>
      </c>
      <c r="B4576" t="s">
        <v>14626</v>
      </c>
      <c r="C4576" t="s">
        <v>20</v>
      </c>
      <c r="D4576" t="s">
        <v>143</v>
      </c>
      <c r="E4576">
        <v>2011</v>
      </c>
      <c r="F4576">
        <v>8</v>
      </c>
      <c r="G4576">
        <v>19</v>
      </c>
      <c r="H4576" t="s">
        <v>86</v>
      </c>
      <c r="I4576" t="s">
        <v>16</v>
      </c>
      <c r="J4576" t="s">
        <v>16</v>
      </c>
      <c r="K4576" t="s">
        <v>192</v>
      </c>
      <c r="L4576" t="s">
        <v>86</v>
      </c>
      <c r="M4576" t="s">
        <v>88</v>
      </c>
      <c r="N4576" s="50">
        <v>9351421</v>
      </c>
      <c r="O4576" s="51">
        <v>2332977</v>
      </c>
      <c r="P4576" t="s">
        <v>14627</v>
      </c>
      <c r="Q4576" t="s">
        <v>2491</v>
      </c>
      <c r="R4576" t="s">
        <v>8892</v>
      </c>
      <c r="S4576" s="49" t="str">
        <f>CONCATENATE(Tabla_Datos[[#This Row],[Nombre_Cliente]]," ",Tabla_Datos[[#This Row],[ApellidoPaterno_Cliente]]," ",Tabla_Datos[[#This Row],[ApellidoMaterno_Cliente]])</f>
        <v>MELLISA JANET JAUREGUI CADILLO</v>
      </c>
      <c r="T4576" s="53">
        <f>DATE(Tabla_Datos[[#This Row],[tAnio]],Tabla_Datos[[#This Row],[tMes]],Tabla_Datos[[#This Row],[tDia]])</f>
        <v>40774</v>
      </c>
      <c r="U4576" s="53" t="str">
        <f>IF(Tabla_Datos[[#This Row],[cProvincia]]="LIMA","LIMA","PROVINCIA")</f>
        <v>LIMA</v>
      </c>
      <c r="V4576" s="53" t="str">
        <f>MID(Tabla_Datos[[#This Row],[pTelefono]],1,SEARCH("-",Tabla_Datos[[#This Row],[pTelefono]],1)-1)</f>
        <v>1</v>
      </c>
      <c r="W4576" s="53" t="str">
        <f>MID(Tabla_Datos[[#This Row],[pTelefono]],SEARCH("-",Tabla_Datos[[#This Row],[pTelefono]],1)+1,LEN(Tabla_Datos[[#This Row],[pTelefono]]))</f>
        <v>954620083</v>
      </c>
      <c r="X4576" s="53" t="str">
        <f>CONCATENATE(Tabla_Datos[[#This Row],[TipUrb]]," ",Tabla_Datos[[#This Row],[Calle]]," ",Tabla_Datos[[#This Row],[NumCalle]])</f>
        <v>AS . 0</v>
      </c>
      <c r="Y4576" t="s">
        <v>92</v>
      </c>
      <c r="Z4576" t="s">
        <v>152</v>
      </c>
      <c r="AA4576" t="s">
        <v>153</v>
      </c>
      <c r="AB4576" t="s">
        <v>95</v>
      </c>
      <c r="AC4576" t="s">
        <v>95</v>
      </c>
      <c r="AD4576" t="s">
        <v>215</v>
      </c>
      <c r="AE4576" t="s">
        <v>1034</v>
      </c>
      <c r="AF4576">
        <v>7</v>
      </c>
      <c r="AG4576" s="51">
        <v>40333170</v>
      </c>
      <c r="AH4576" t="s">
        <v>95</v>
      </c>
      <c r="AI4576">
        <v>1</v>
      </c>
      <c r="AJ4576">
        <v>1</v>
      </c>
      <c r="AK4576" t="s">
        <v>221</v>
      </c>
      <c r="AL4576">
        <v>0</v>
      </c>
    </row>
    <row r="4577" spans="1:38">
      <c r="A4577">
        <v>3286525</v>
      </c>
      <c r="B4577" t="s">
        <v>14628</v>
      </c>
      <c r="C4577" t="s">
        <v>20</v>
      </c>
      <c r="D4577" t="s">
        <v>143</v>
      </c>
      <c r="E4577">
        <v>2011</v>
      </c>
      <c r="F4577">
        <v>8</v>
      </c>
      <c r="G4577">
        <v>19</v>
      </c>
      <c r="H4577" t="s">
        <v>86</v>
      </c>
      <c r="I4577" t="s">
        <v>300</v>
      </c>
      <c r="J4577" t="s">
        <v>535</v>
      </c>
      <c r="K4577" t="s">
        <v>1010</v>
      </c>
      <c r="L4577" t="s">
        <v>86</v>
      </c>
      <c r="M4577" t="s">
        <v>148</v>
      </c>
      <c r="N4577" s="50">
        <v>42105930</v>
      </c>
      <c r="O4577" s="51">
        <v>2332639</v>
      </c>
      <c r="P4577" t="s">
        <v>14629</v>
      </c>
      <c r="Q4577" t="s">
        <v>2324</v>
      </c>
      <c r="R4577" t="s">
        <v>421</v>
      </c>
      <c r="S4577" s="49" t="str">
        <f>CONCATENATE(Tabla_Datos[[#This Row],[Nombre_Cliente]]," ",Tabla_Datos[[#This Row],[ApellidoPaterno_Cliente]]," ",Tabla_Datos[[#This Row],[ApellidoMaterno_Cliente]])</f>
        <v>LEYDI PIZANGO LOPEZ</v>
      </c>
      <c r="T4577" s="53">
        <f>DATE(Tabla_Datos[[#This Row],[tAnio]],Tabla_Datos[[#This Row],[tMes]],Tabla_Datos[[#This Row],[tDia]])</f>
        <v>40774</v>
      </c>
      <c r="U4577" s="53" t="str">
        <f>IF(Tabla_Datos[[#This Row],[cProvincia]]="LIMA","LIMA","PROVINCIA")</f>
        <v>PROVINCIA</v>
      </c>
      <c r="V4577" s="53" t="str">
        <f>MID(Tabla_Datos[[#This Row],[pTelefono]],1,SEARCH("-",Tabla_Datos[[#This Row],[pTelefono]],1)-1)</f>
        <v>65</v>
      </c>
      <c r="W4577" s="53" t="str">
        <f>MID(Tabla_Datos[[#This Row],[pTelefono]],SEARCH("-",Tabla_Datos[[#This Row],[pTelefono]],1)+1,LEN(Tabla_Datos[[#This Row],[pTelefono]]))</f>
        <v>65782880</v>
      </c>
      <c r="X4577" s="53" t="str">
        <f>CONCATENATE(Tabla_Datos[[#This Row],[TipUrb]]," ",Tabla_Datos[[#This Row],[Calle]]," ",Tabla_Datos[[#This Row],[NumCalle]])</f>
        <v>AH 23 DE MARZO MZ C LT 10</v>
      </c>
      <c r="Y4577" t="s">
        <v>305</v>
      </c>
      <c r="Z4577" t="s">
        <v>152</v>
      </c>
      <c r="AA4577" t="s">
        <v>153</v>
      </c>
      <c r="AB4577" t="s">
        <v>95</v>
      </c>
      <c r="AC4577" t="s">
        <v>95</v>
      </c>
      <c r="AD4577" t="s">
        <v>96</v>
      </c>
      <c r="AE4577" t="s">
        <v>95</v>
      </c>
      <c r="AF4577" t="s">
        <v>95</v>
      </c>
      <c r="AG4577" s="51">
        <v>40301610</v>
      </c>
      <c r="AH4577" t="s">
        <v>95</v>
      </c>
      <c r="AI4577">
        <v>1</v>
      </c>
      <c r="AJ4577">
        <v>1</v>
      </c>
      <c r="AK4577" t="s">
        <v>14630</v>
      </c>
      <c r="AL4577">
        <v>10</v>
      </c>
    </row>
    <row r="4578" spans="1:38">
      <c r="A4578">
        <v>3287475</v>
      </c>
      <c r="B4578" t="s">
        <v>14631</v>
      </c>
      <c r="C4578" t="s">
        <v>18</v>
      </c>
      <c r="D4578" t="s">
        <v>85</v>
      </c>
      <c r="E4578">
        <v>2011</v>
      </c>
      <c r="F4578">
        <v>8</v>
      </c>
      <c r="G4578">
        <v>19</v>
      </c>
      <c r="H4578" t="s">
        <v>86</v>
      </c>
      <c r="I4578" t="s">
        <v>16</v>
      </c>
      <c r="J4578" t="s">
        <v>16</v>
      </c>
      <c r="K4578" t="s">
        <v>192</v>
      </c>
      <c r="L4578" t="s">
        <v>86</v>
      </c>
      <c r="M4578" t="s">
        <v>88</v>
      </c>
      <c r="N4578" s="50">
        <v>27164652</v>
      </c>
      <c r="O4578" s="51">
        <v>2333235</v>
      </c>
      <c r="P4578" t="s">
        <v>14632</v>
      </c>
      <c r="Q4578" t="s">
        <v>14633</v>
      </c>
      <c r="R4578" t="s">
        <v>742</v>
      </c>
      <c r="S4578" s="49" t="str">
        <f>CONCATENATE(Tabla_Datos[[#This Row],[Nombre_Cliente]]," ",Tabla_Datos[[#This Row],[ApellidoPaterno_Cliente]]," ",Tabla_Datos[[#This Row],[ApellidoMaterno_Cliente]])</f>
        <v>ELIZABETH  CJUMO  LOPEZ</v>
      </c>
      <c r="T4578" s="53">
        <f>DATE(Tabla_Datos[[#This Row],[tAnio]],Tabla_Datos[[#This Row],[tMes]],Tabla_Datos[[#This Row],[tDia]])</f>
        <v>40774</v>
      </c>
      <c r="U4578" s="53" t="str">
        <f>IF(Tabla_Datos[[#This Row],[cProvincia]]="LIMA","LIMA","PROVINCIA")</f>
        <v>LIMA</v>
      </c>
      <c r="V4578" s="53" t="str">
        <f>MID(Tabla_Datos[[#This Row],[pTelefono]],1,SEARCH("-",Tabla_Datos[[#This Row],[pTelefono]],1)-1)</f>
        <v>1</v>
      </c>
      <c r="W4578" s="53" t="str">
        <f>MID(Tabla_Datos[[#This Row],[pTelefono]],SEARCH("-",Tabla_Datos[[#This Row],[pTelefono]],1)+1,LEN(Tabla_Datos[[#This Row],[pTelefono]]))</f>
        <v>946148436</v>
      </c>
      <c r="X4578" s="53" t="str">
        <f>CONCATENATE(Tabla_Datos[[#This Row],[TipUrb]]," ",Tabla_Datos[[#This Row],[Calle]]," ",Tabla_Datos[[#This Row],[NumCalle]])</f>
        <v>AS   0</v>
      </c>
      <c r="Y4578" t="s">
        <v>92</v>
      </c>
      <c r="Z4578" t="s">
        <v>93</v>
      </c>
      <c r="AA4578" t="s">
        <v>94</v>
      </c>
      <c r="AB4578" t="s">
        <v>95</v>
      </c>
      <c r="AC4578" t="s">
        <v>95</v>
      </c>
      <c r="AD4578" t="s">
        <v>215</v>
      </c>
      <c r="AE4578" t="s">
        <v>1034</v>
      </c>
      <c r="AF4578">
        <v>1</v>
      </c>
      <c r="AG4578" s="51">
        <v>46109538</v>
      </c>
      <c r="AI4578">
        <v>36</v>
      </c>
      <c r="AJ4578">
        <v>36</v>
      </c>
      <c r="AK4578" t="s">
        <v>95</v>
      </c>
      <c r="AL4578">
        <v>0</v>
      </c>
    </row>
    <row r="4579" spans="1:38">
      <c r="A4579">
        <v>3288141</v>
      </c>
      <c r="B4579" t="s">
        <v>14634</v>
      </c>
      <c r="C4579" t="s">
        <v>18</v>
      </c>
      <c r="D4579" t="s">
        <v>85</v>
      </c>
      <c r="E4579">
        <v>2011</v>
      </c>
      <c r="F4579">
        <v>8</v>
      </c>
      <c r="G4579">
        <v>19</v>
      </c>
      <c r="H4579" t="s">
        <v>86</v>
      </c>
      <c r="I4579" t="s">
        <v>16</v>
      </c>
      <c r="J4579" t="s">
        <v>16</v>
      </c>
      <c r="K4579" t="s">
        <v>633</v>
      </c>
      <c r="L4579" t="s">
        <v>86</v>
      </c>
      <c r="M4579" t="s">
        <v>88</v>
      </c>
      <c r="N4579" s="50">
        <v>99999999</v>
      </c>
      <c r="O4579" s="51">
        <v>2333953</v>
      </c>
      <c r="P4579" t="s">
        <v>14635</v>
      </c>
      <c r="Q4579" t="s">
        <v>14636</v>
      </c>
      <c r="R4579" t="s">
        <v>14637</v>
      </c>
      <c r="S4579" s="49" t="str">
        <f>CONCATENATE(Tabla_Datos[[#This Row],[Nombre_Cliente]]," ",Tabla_Datos[[#This Row],[ApellidoPaterno_Cliente]]," ",Tabla_Datos[[#This Row],[ApellidoMaterno_Cliente]])</f>
        <v xml:space="preserve"> EDITH LILIANA   PORTILLA   SANTILLAN  </v>
      </c>
      <c r="T4579" s="53">
        <f>DATE(Tabla_Datos[[#This Row],[tAnio]],Tabla_Datos[[#This Row],[tMes]],Tabla_Datos[[#This Row],[tDia]])</f>
        <v>40774</v>
      </c>
      <c r="U4579" s="53" t="str">
        <f>IF(Tabla_Datos[[#This Row],[cProvincia]]="LIMA","LIMA","PROVINCIA")</f>
        <v>LIMA</v>
      </c>
      <c r="V4579" s="53" t="str">
        <f>MID(Tabla_Datos[[#This Row],[pTelefono]],1,SEARCH("-",Tabla_Datos[[#This Row],[pTelefono]],1)-1)</f>
        <v>1</v>
      </c>
      <c r="W4579" s="53" t="str">
        <f>MID(Tabla_Datos[[#This Row],[pTelefono]],SEARCH("-",Tabla_Datos[[#This Row],[pTelefono]],1)+1,LEN(Tabla_Datos[[#This Row],[pTelefono]]))</f>
        <v>980957813</v>
      </c>
      <c r="X4579" s="53" t="str">
        <f>CONCATENATE(Tabla_Datos[[#This Row],[TipUrb]]," ",Tabla_Datos[[#This Row],[Calle]]," ",Tabla_Datos[[#This Row],[NumCalle]])</f>
        <v>AG RIO OCOÑA 0</v>
      </c>
      <c r="Y4579" t="s">
        <v>92</v>
      </c>
      <c r="Z4579" t="s">
        <v>93</v>
      </c>
      <c r="AA4579" t="s">
        <v>94</v>
      </c>
      <c r="AB4579" t="s">
        <v>95</v>
      </c>
      <c r="AC4579" t="s">
        <v>95</v>
      </c>
      <c r="AD4579" t="s">
        <v>332</v>
      </c>
      <c r="AE4579" t="s">
        <v>474</v>
      </c>
      <c r="AF4579">
        <v>31</v>
      </c>
      <c r="AG4579" s="51">
        <v>9461199</v>
      </c>
      <c r="AI4579">
        <v>1</v>
      </c>
      <c r="AJ4579">
        <v>1</v>
      </c>
      <c r="AK4579" t="s">
        <v>14638</v>
      </c>
      <c r="AL4579">
        <v>0</v>
      </c>
    </row>
    <row r="4580" spans="1:38">
      <c r="A4580">
        <v>3287935</v>
      </c>
      <c r="B4580" t="s">
        <v>14639</v>
      </c>
      <c r="C4580" t="s">
        <v>20</v>
      </c>
      <c r="D4580" t="s">
        <v>143</v>
      </c>
      <c r="E4580">
        <v>2011</v>
      </c>
      <c r="F4580">
        <v>8</v>
      </c>
      <c r="G4580">
        <v>19</v>
      </c>
      <c r="H4580" t="s">
        <v>86</v>
      </c>
      <c r="I4580" t="s">
        <v>300</v>
      </c>
      <c r="J4580" t="s">
        <v>535</v>
      </c>
      <c r="K4580" t="s">
        <v>1010</v>
      </c>
      <c r="L4580" t="s">
        <v>86</v>
      </c>
      <c r="M4580" t="s">
        <v>148</v>
      </c>
      <c r="N4580" s="50">
        <v>5248583</v>
      </c>
      <c r="O4580" s="51">
        <v>2333776</v>
      </c>
      <c r="P4580" t="s">
        <v>14640</v>
      </c>
      <c r="Q4580" t="s">
        <v>1299</v>
      </c>
      <c r="R4580" t="s">
        <v>14641</v>
      </c>
      <c r="S4580" s="49" t="str">
        <f>CONCATENATE(Tabla_Datos[[#This Row],[Nombre_Cliente]]," ",Tabla_Datos[[#This Row],[ApellidoPaterno_Cliente]]," ",Tabla_Datos[[#This Row],[ApellidoMaterno_Cliente]])</f>
        <v>ARTURO JESUS CASTILLA WATANABE</v>
      </c>
      <c r="T4580" s="53">
        <f>DATE(Tabla_Datos[[#This Row],[tAnio]],Tabla_Datos[[#This Row],[tMes]],Tabla_Datos[[#This Row],[tDia]])</f>
        <v>40774</v>
      </c>
      <c r="U4580" s="53" t="str">
        <f>IF(Tabla_Datos[[#This Row],[cProvincia]]="LIMA","LIMA","PROVINCIA")</f>
        <v>PROVINCIA</v>
      </c>
      <c r="V4580" s="53" t="str">
        <f>MID(Tabla_Datos[[#This Row],[pTelefono]],1,SEARCH("-",Tabla_Datos[[#This Row],[pTelefono]],1)-1)</f>
        <v>65</v>
      </c>
      <c r="W4580" s="53" t="str">
        <f>MID(Tabla_Datos[[#This Row],[pTelefono]],SEARCH("-",Tabla_Datos[[#This Row],[pTelefono]],1)+1,LEN(Tabla_Datos[[#This Row],[pTelefono]]))</f>
        <v>975762706</v>
      </c>
      <c r="X4580" s="53" t="str">
        <f>CONCATENATE(Tabla_Datos[[#This Row],[TipUrb]]," ",Tabla_Datos[[#This Row],[Calle]]," ",Tabla_Datos[[#This Row],[NumCalle]])</f>
        <v>PJ TRUJILLO 1314</v>
      </c>
      <c r="Y4580" t="s">
        <v>305</v>
      </c>
      <c r="Z4580" t="s">
        <v>152</v>
      </c>
      <c r="AA4580" t="s">
        <v>153</v>
      </c>
      <c r="AB4580" t="s">
        <v>95</v>
      </c>
      <c r="AC4580" t="s">
        <v>95</v>
      </c>
      <c r="AD4580" t="s">
        <v>429</v>
      </c>
      <c r="AE4580" t="s">
        <v>95</v>
      </c>
      <c r="AF4580" t="s">
        <v>95</v>
      </c>
      <c r="AG4580" s="51">
        <v>5282924</v>
      </c>
      <c r="AH4580" t="s">
        <v>95</v>
      </c>
      <c r="AI4580">
        <v>1</v>
      </c>
      <c r="AJ4580">
        <v>1</v>
      </c>
      <c r="AK4580" t="s">
        <v>242</v>
      </c>
      <c r="AL4580">
        <v>1314</v>
      </c>
    </row>
    <row r="4581" spans="1:38">
      <c r="A4581">
        <v>3287526</v>
      </c>
      <c r="B4581" t="s">
        <v>14642</v>
      </c>
      <c r="C4581" t="s">
        <v>18</v>
      </c>
      <c r="D4581" t="s">
        <v>85</v>
      </c>
      <c r="E4581">
        <v>2011</v>
      </c>
      <c r="F4581">
        <v>8</v>
      </c>
      <c r="G4581">
        <v>19</v>
      </c>
      <c r="H4581" t="s">
        <v>86</v>
      </c>
      <c r="I4581" t="s">
        <v>16</v>
      </c>
      <c r="J4581" t="s">
        <v>16</v>
      </c>
      <c r="K4581" t="s">
        <v>633</v>
      </c>
      <c r="L4581" t="s">
        <v>86</v>
      </c>
      <c r="M4581" t="s">
        <v>88</v>
      </c>
      <c r="N4581" s="50">
        <v>99999999</v>
      </c>
      <c r="O4581" s="51">
        <v>2333377</v>
      </c>
      <c r="P4581" t="s">
        <v>14643</v>
      </c>
      <c r="Q4581" t="s">
        <v>7356</v>
      </c>
      <c r="R4581" t="s">
        <v>14644</v>
      </c>
      <c r="S4581" s="49" t="str">
        <f>CONCATENATE(Tabla_Datos[[#This Row],[Nombre_Cliente]]," ",Tabla_Datos[[#This Row],[ApellidoPaterno_Cliente]]," ",Tabla_Datos[[#This Row],[ApellidoMaterno_Cliente]])</f>
        <v xml:space="preserve">SILBINA  PORRAS  MONTES DE LARA </v>
      </c>
      <c r="T4581" s="53">
        <f>DATE(Tabla_Datos[[#This Row],[tAnio]],Tabla_Datos[[#This Row],[tMes]],Tabla_Datos[[#This Row],[tDia]])</f>
        <v>40774</v>
      </c>
      <c r="U4581" s="53" t="str">
        <f>IF(Tabla_Datos[[#This Row],[cProvincia]]="LIMA","LIMA","PROVINCIA")</f>
        <v>LIMA</v>
      </c>
      <c r="V4581" s="53" t="str">
        <f>MID(Tabla_Datos[[#This Row],[pTelefono]],1,SEARCH("-",Tabla_Datos[[#This Row],[pTelefono]],1)-1)</f>
        <v>1</v>
      </c>
      <c r="W4581" s="53" t="str">
        <f>MID(Tabla_Datos[[#This Row],[pTelefono]],SEARCH("-",Tabla_Datos[[#This Row],[pTelefono]],1)+1,LEN(Tabla_Datos[[#This Row],[pTelefono]]))</f>
        <v>991330556</v>
      </c>
      <c r="X4581" s="53" t="str">
        <f>CONCATENATE(Tabla_Datos[[#This Row],[TipUrb]]," ",Tabla_Datos[[#This Row],[Calle]]," ",Tabla_Datos[[#This Row],[NumCalle]])</f>
        <v>UP AGUIRRE, ELIAS 394</v>
      </c>
      <c r="Y4581" t="s">
        <v>92</v>
      </c>
      <c r="Z4581" t="s">
        <v>93</v>
      </c>
      <c r="AA4581" t="s">
        <v>94</v>
      </c>
      <c r="AB4581" t="s">
        <v>95</v>
      </c>
      <c r="AC4581" t="s">
        <v>95</v>
      </c>
      <c r="AD4581" t="s">
        <v>286</v>
      </c>
      <c r="AE4581" t="s">
        <v>95</v>
      </c>
      <c r="AG4581" s="51">
        <v>6581286</v>
      </c>
      <c r="AI4581">
        <v>26</v>
      </c>
      <c r="AJ4581">
        <v>26</v>
      </c>
      <c r="AK4581" t="s">
        <v>2901</v>
      </c>
      <c r="AL4581">
        <v>394</v>
      </c>
    </row>
    <row r="4582" spans="1:38">
      <c r="A4582">
        <v>3287867</v>
      </c>
      <c r="B4582" t="s">
        <v>14645</v>
      </c>
      <c r="C4582" t="s">
        <v>18</v>
      </c>
      <c r="D4582" t="s">
        <v>85</v>
      </c>
      <c r="E4582">
        <v>2011</v>
      </c>
      <c r="F4582">
        <v>8</v>
      </c>
      <c r="G4582">
        <v>19</v>
      </c>
      <c r="H4582" t="s">
        <v>86</v>
      </c>
      <c r="I4582" t="s">
        <v>16</v>
      </c>
      <c r="J4582" t="s">
        <v>16</v>
      </c>
      <c r="K4582" t="s">
        <v>1094</v>
      </c>
      <c r="L4582" t="s">
        <v>86</v>
      </c>
      <c r="M4582" t="s">
        <v>88</v>
      </c>
      <c r="N4582" s="50">
        <v>43586267</v>
      </c>
      <c r="O4582" s="51">
        <v>2333707</v>
      </c>
      <c r="P4582" t="s">
        <v>14646</v>
      </c>
      <c r="Q4582" t="s">
        <v>9121</v>
      </c>
      <c r="R4582" t="s">
        <v>12548</v>
      </c>
      <c r="S4582" s="49" t="str">
        <f>CONCATENATE(Tabla_Datos[[#This Row],[Nombre_Cliente]]," ",Tabla_Datos[[#This Row],[ApellidoPaterno_Cliente]]," ",Tabla_Datos[[#This Row],[ApellidoMaterno_Cliente]])</f>
        <v>LUISA DE JESUS  ALVAN MURRIETA</v>
      </c>
      <c r="T4582" s="53">
        <f>DATE(Tabla_Datos[[#This Row],[tAnio]],Tabla_Datos[[#This Row],[tMes]],Tabla_Datos[[#This Row],[tDia]])</f>
        <v>40774</v>
      </c>
      <c r="U4582" s="53" t="str">
        <f>IF(Tabla_Datos[[#This Row],[cProvincia]]="LIMA","LIMA","PROVINCIA")</f>
        <v>LIMA</v>
      </c>
      <c r="V4582" s="53" t="str">
        <f>MID(Tabla_Datos[[#This Row],[pTelefono]],1,SEARCH("-",Tabla_Datos[[#This Row],[pTelefono]],1)-1)</f>
        <v>1</v>
      </c>
      <c r="W4582" s="53" t="str">
        <f>MID(Tabla_Datos[[#This Row],[pTelefono]],SEARCH("-",Tabla_Datos[[#This Row],[pTelefono]],1)+1,LEN(Tabla_Datos[[#This Row],[pTelefono]]))</f>
        <v>965927932</v>
      </c>
      <c r="X4582" s="53" t="str">
        <f>CONCATENATE(Tabla_Datos[[#This Row],[TipUrb]]," ",Tabla_Datos[[#This Row],[Calle]]," ",Tabla_Datos[[#This Row],[NumCalle]])</f>
        <v>RS GUIRIOR, MANUEL 715</v>
      </c>
      <c r="Y4582" t="s">
        <v>92</v>
      </c>
      <c r="Z4582" t="s">
        <v>93</v>
      </c>
      <c r="AA4582" t="s">
        <v>94</v>
      </c>
      <c r="AB4582" t="s">
        <v>95</v>
      </c>
      <c r="AC4582" t="s">
        <v>95</v>
      </c>
      <c r="AD4582" t="s">
        <v>435</v>
      </c>
      <c r="AE4582" t="s">
        <v>95</v>
      </c>
      <c r="AG4582" s="51">
        <v>7745939</v>
      </c>
      <c r="AI4582">
        <v>5</v>
      </c>
      <c r="AJ4582">
        <v>5</v>
      </c>
      <c r="AK4582" t="s">
        <v>14647</v>
      </c>
      <c r="AL4582">
        <v>715</v>
      </c>
    </row>
    <row r="4583" spans="1:38">
      <c r="A4583">
        <v>3289142</v>
      </c>
      <c r="B4583" t="s">
        <v>14648</v>
      </c>
      <c r="C4583" t="s">
        <v>18</v>
      </c>
      <c r="D4583" t="s">
        <v>156</v>
      </c>
      <c r="E4583">
        <v>2011</v>
      </c>
      <c r="F4583">
        <v>8</v>
      </c>
      <c r="G4583">
        <v>19</v>
      </c>
      <c r="H4583" t="s">
        <v>86</v>
      </c>
      <c r="I4583" t="s">
        <v>202</v>
      </c>
      <c r="J4583" t="s">
        <v>203</v>
      </c>
      <c r="K4583" t="s">
        <v>203</v>
      </c>
      <c r="L4583" t="s">
        <v>86</v>
      </c>
      <c r="M4583" t="s">
        <v>133</v>
      </c>
      <c r="N4583" s="50">
        <v>99999999</v>
      </c>
      <c r="O4583" s="51">
        <v>2334852</v>
      </c>
      <c r="P4583" t="s">
        <v>14649</v>
      </c>
      <c r="Q4583" t="s">
        <v>961</v>
      </c>
      <c r="R4583" t="s">
        <v>503</v>
      </c>
      <c r="S4583" s="49" t="str">
        <f>CONCATENATE(Tabla_Datos[[#This Row],[Nombre_Cliente]]," ",Tabla_Datos[[#This Row],[ApellidoPaterno_Cliente]]," ",Tabla_Datos[[#This Row],[ApellidoMaterno_Cliente]])</f>
        <v>EDGAR EXEQUIEL  GARCIA  CORTEZ</v>
      </c>
      <c r="T4583" s="53">
        <f>DATE(Tabla_Datos[[#This Row],[tAnio]],Tabla_Datos[[#This Row],[tMes]],Tabla_Datos[[#This Row],[tDia]])</f>
        <v>40774</v>
      </c>
      <c r="U4583" s="53" t="str">
        <f>IF(Tabla_Datos[[#This Row],[cProvincia]]="LIMA","LIMA","PROVINCIA")</f>
        <v>PROVINCIA</v>
      </c>
      <c r="V4583" s="53" t="str">
        <f>MID(Tabla_Datos[[#This Row],[pTelefono]],1,SEARCH("-",Tabla_Datos[[#This Row],[pTelefono]],1)-1)</f>
        <v>1</v>
      </c>
      <c r="W4583" s="53" t="str">
        <f>MID(Tabla_Datos[[#This Row],[pTelefono]],SEARCH("-",Tabla_Datos[[#This Row],[pTelefono]],1)+1,LEN(Tabla_Datos[[#This Row],[pTelefono]]))</f>
        <v>979227833</v>
      </c>
      <c r="X4583" s="53" t="str">
        <f>CONCATENATE(Tabla_Datos[[#This Row],[TipUrb]]," ",Tabla_Datos[[#This Row],[Calle]]," ",Tabla_Datos[[#This Row],[NumCalle]])</f>
        <v>UR EUFEMIO LORA Y LORA 1012</v>
      </c>
      <c r="Y4583" t="s">
        <v>208</v>
      </c>
      <c r="Z4583" t="s">
        <v>93</v>
      </c>
      <c r="AA4583" t="s">
        <v>94</v>
      </c>
      <c r="AB4583" t="s">
        <v>95</v>
      </c>
      <c r="AC4583" t="s">
        <v>95</v>
      </c>
      <c r="AD4583" t="s">
        <v>161</v>
      </c>
      <c r="AE4583" t="s">
        <v>95</v>
      </c>
      <c r="AG4583" s="51">
        <v>16692905</v>
      </c>
      <c r="AI4583">
        <v>26</v>
      </c>
      <c r="AJ4583">
        <v>26</v>
      </c>
      <c r="AK4583" t="s">
        <v>14650</v>
      </c>
      <c r="AL4583">
        <v>1012</v>
      </c>
    </row>
    <row r="4584" spans="1:38">
      <c r="A4584">
        <v>3286839</v>
      </c>
      <c r="B4584" t="s">
        <v>14651</v>
      </c>
      <c r="C4584" t="s">
        <v>19</v>
      </c>
      <c r="D4584" t="s">
        <v>143</v>
      </c>
      <c r="E4584">
        <v>2011</v>
      </c>
      <c r="F4584">
        <v>8</v>
      </c>
      <c r="G4584">
        <v>19</v>
      </c>
      <c r="H4584" t="s">
        <v>86</v>
      </c>
      <c r="I4584" t="s">
        <v>759</v>
      </c>
      <c r="J4584" t="s">
        <v>759</v>
      </c>
      <c r="K4584" t="s">
        <v>759</v>
      </c>
      <c r="L4584" t="s">
        <v>86</v>
      </c>
      <c r="M4584" t="s">
        <v>294</v>
      </c>
      <c r="N4584" s="50">
        <v>43852207</v>
      </c>
      <c r="O4584" s="51">
        <v>2332894</v>
      </c>
      <c r="P4584" t="s">
        <v>14652</v>
      </c>
      <c r="Q4584" t="s">
        <v>422</v>
      </c>
      <c r="R4584" t="s">
        <v>250</v>
      </c>
      <c r="S4584" s="49" t="str">
        <f>CONCATENATE(Tabla_Datos[[#This Row],[Nombre_Cliente]]," ",Tabla_Datos[[#This Row],[ApellidoPaterno_Cliente]]," ",Tabla_Datos[[#This Row],[ApellidoMaterno_Cliente]])</f>
        <v>LUCIA ELIA CORDOVA ESPINOZA</v>
      </c>
      <c r="T4584" s="53">
        <f>DATE(Tabla_Datos[[#This Row],[tAnio]],Tabla_Datos[[#This Row],[tMes]],Tabla_Datos[[#This Row],[tDia]])</f>
        <v>40774</v>
      </c>
      <c r="U4584" s="53" t="str">
        <f>IF(Tabla_Datos[[#This Row],[cProvincia]]="LIMA","LIMA","PROVINCIA")</f>
        <v>PROVINCIA</v>
      </c>
      <c r="V4584" s="53" t="str">
        <f>MID(Tabla_Datos[[#This Row],[pTelefono]],1,SEARCH("-",Tabla_Datos[[#This Row],[pTelefono]],1)-1)</f>
        <v>56</v>
      </c>
      <c r="W4584" s="53" t="str">
        <f>MID(Tabla_Datos[[#This Row],[pTelefono]],SEARCH("-",Tabla_Datos[[#This Row],[pTelefono]],1)+1,LEN(Tabla_Datos[[#This Row],[pTelefono]]))</f>
        <v>973880110</v>
      </c>
      <c r="X4584" s="53" t="str">
        <f>CONCATENATE(Tabla_Datos[[#This Row],[TipUrb]]," ",Tabla_Datos[[#This Row],[Calle]]," ",Tabla_Datos[[#This Row],[NumCalle]])</f>
        <v>- CHICLAYO 143</v>
      </c>
      <c r="Y4584" t="s">
        <v>759</v>
      </c>
      <c r="Z4584" t="s">
        <v>152</v>
      </c>
      <c r="AA4584" t="s">
        <v>153</v>
      </c>
      <c r="AB4584" t="s">
        <v>95</v>
      </c>
      <c r="AC4584" t="s">
        <v>95</v>
      </c>
      <c r="AD4584" t="s">
        <v>109</v>
      </c>
      <c r="AE4584" t="s">
        <v>95</v>
      </c>
      <c r="AF4584" t="s">
        <v>95</v>
      </c>
      <c r="AG4584" s="51">
        <v>9321443</v>
      </c>
      <c r="AH4584" t="s">
        <v>95</v>
      </c>
      <c r="AI4584">
        <v>1</v>
      </c>
      <c r="AJ4584">
        <v>1</v>
      </c>
      <c r="AK4584" t="s">
        <v>203</v>
      </c>
      <c r="AL4584">
        <v>143</v>
      </c>
    </row>
    <row r="4585" spans="1:38">
      <c r="A4585">
        <v>3288455</v>
      </c>
      <c r="B4585" t="s">
        <v>14653</v>
      </c>
      <c r="C4585" t="s">
        <v>19</v>
      </c>
      <c r="D4585" t="s">
        <v>143</v>
      </c>
      <c r="E4585">
        <v>2011</v>
      </c>
      <c r="F4585">
        <v>8</v>
      </c>
      <c r="G4585">
        <v>19</v>
      </c>
      <c r="H4585" t="s">
        <v>86</v>
      </c>
      <c r="I4585" t="s">
        <v>759</v>
      </c>
      <c r="J4585" t="s">
        <v>759</v>
      </c>
      <c r="K4585" t="s">
        <v>358</v>
      </c>
      <c r="L4585" t="s">
        <v>86</v>
      </c>
      <c r="M4585" t="s">
        <v>294</v>
      </c>
      <c r="N4585" s="50">
        <v>21441387</v>
      </c>
      <c r="O4585" s="51">
        <v>2334230</v>
      </c>
      <c r="P4585" t="s">
        <v>14654</v>
      </c>
      <c r="Q4585" t="s">
        <v>610</v>
      </c>
      <c r="R4585" t="s">
        <v>7868</v>
      </c>
      <c r="S4585" s="49" t="str">
        <f>CONCATENATE(Tabla_Datos[[#This Row],[Nombre_Cliente]]," ",Tabla_Datos[[#This Row],[ApellidoPaterno_Cliente]]," ",Tabla_Datos[[#This Row],[ApellidoMaterno_Cliente]])</f>
        <v>ALBERTO GUILLERMO MARTINEZ MURO</v>
      </c>
      <c r="T4585" s="53">
        <f>DATE(Tabla_Datos[[#This Row],[tAnio]],Tabla_Datos[[#This Row],[tMes]],Tabla_Datos[[#This Row],[tDia]])</f>
        <v>40774</v>
      </c>
      <c r="U4585" s="53" t="str">
        <f>IF(Tabla_Datos[[#This Row],[cProvincia]]="LIMA","LIMA","PROVINCIA")</f>
        <v>PROVINCIA</v>
      </c>
      <c r="V4585" s="53" t="str">
        <f>MID(Tabla_Datos[[#This Row],[pTelefono]],1,SEARCH("-",Tabla_Datos[[#This Row],[pTelefono]],1)-1)</f>
        <v>56</v>
      </c>
      <c r="W4585" s="53" t="str">
        <f>MID(Tabla_Datos[[#This Row],[pTelefono]],SEARCH("-",Tabla_Datos[[#This Row],[pTelefono]],1)+1,LEN(Tabla_Datos[[#This Row],[pTelefono]]))</f>
        <v>956703004</v>
      </c>
      <c r="X4585" s="53" t="str">
        <f>CONCATENATE(Tabla_Datos[[#This Row],[TipUrb]]," ",Tabla_Datos[[#This Row],[Calle]]," ",Tabla_Datos[[#This Row],[NumCalle]])</f>
        <v>- PANAM.SUR KM 293</v>
      </c>
      <c r="Y4585" t="s">
        <v>759</v>
      </c>
      <c r="Z4585" t="s">
        <v>152</v>
      </c>
      <c r="AA4585" t="s">
        <v>153</v>
      </c>
      <c r="AB4585" t="s">
        <v>95</v>
      </c>
      <c r="AC4585" t="s">
        <v>95</v>
      </c>
      <c r="AD4585" t="s">
        <v>109</v>
      </c>
      <c r="AE4585" t="s">
        <v>95</v>
      </c>
      <c r="AF4585" t="s">
        <v>95</v>
      </c>
      <c r="AG4585" s="51">
        <v>7932125</v>
      </c>
      <c r="AH4585" t="s">
        <v>95</v>
      </c>
      <c r="AI4585">
        <v>1</v>
      </c>
      <c r="AJ4585">
        <v>1</v>
      </c>
      <c r="AK4585" t="s">
        <v>14655</v>
      </c>
      <c r="AL4585">
        <v>293</v>
      </c>
    </row>
    <row r="4586" spans="1:38">
      <c r="A4586">
        <v>3288171</v>
      </c>
      <c r="B4586" t="s">
        <v>14656</v>
      </c>
      <c r="C4586" t="s">
        <v>18</v>
      </c>
      <c r="D4586" t="s">
        <v>892</v>
      </c>
      <c r="E4586">
        <v>2011</v>
      </c>
      <c r="F4586">
        <v>8</v>
      </c>
      <c r="G4586">
        <v>19</v>
      </c>
      <c r="H4586" t="s">
        <v>86</v>
      </c>
      <c r="I4586" t="s">
        <v>16</v>
      </c>
      <c r="J4586" t="s">
        <v>16</v>
      </c>
      <c r="K4586" t="s">
        <v>487</v>
      </c>
      <c r="L4586" t="s">
        <v>86</v>
      </c>
      <c r="M4586" t="s">
        <v>88</v>
      </c>
      <c r="N4586" s="50">
        <v>6143726</v>
      </c>
      <c r="O4586" s="51">
        <v>2333884</v>
      </c>
      <c r="P4586" t="s">
        <v>14657</v>
      </c>
      <c r="Q4586" t="s">
        <v>1427</v>
      </c>
      <c r="R4586" t="s">
        <v>14658</v>
      </c>
      <c r="S4586" s="49" t="str">
        <f>CONCATENATE(Tabla_Datos[[#This Row],[Nombre_Cliente]]," ",Tabla_Datos[[#This Row],[ApellidoPaterno_Cliente]]," ",Tabla_Datos[[#This Row],[ApellidoMaterno_Cliente]])</f>
        <v xml:space="preserve">EVA MARLENE  MEDINA  URRESTI </v>
      </c>
      <c r="T4586" s="53">
        <f>DATE(Tabla_Datos[[#This Row],[tAnio]],Tabla_Datos[[#This Row],[tMes]],Tabla_Datos[[#This Row],[tDia]])</f>
        <v>40774</v>
      </c>
      <c r="U4586" s="53" t="str">
        <f>IF(Tabla_Datos[[#This Row],[cProvincia]]="LIMA","LIMA","PROVINCIA")</f>
        <v>LIMA</v>
      </c>
      <c r="V4586" s="53" t="str">
        <f>MID(Tabla_Datos[[#This Row],[pTelefono]],1,SEARCH("-",Tabla_Datos[[#This Row],[pTelefono]],1)-1)</f>
        <v>1</v>
      </c>
      <c r="W4586" s="53" t="str">
        <f>MID(Tabla_Datos[[#This Row],[pTelefono]],SEARCH("-",Tabla_Datos[[#This Row],[pTelefono]],1)+1,LEN(Tabla_Datos[[#This Row],[pTelefono]]))</f>
        <v>3862033</v>
      </c>
      <c r="X4586" s="53" t="str">
        <f>CONCATENATE(Tabla_Datos[[#This Row],[TipUrb]]," ",Tabla_Datos[[#This Row],[Calle]]," ",Tabla_Datos[[#This Row],[NumCalle]])</f>
        <v>RS 6 0</v>
      </c>
      <c r="Y4586" t="s">
        <v>92</v>
      </c>
      <c r="Z4586" t="s">
        <v>93</v>
      </c>
      <c r="AA4586" t="s">
        <v>94</v>
      </c>
      <c r="AB4586" t="s">
        <v>95</v>
      </c>
      <c r="AC4586">
        <v>501</v>
      </c>
      <c r="AD4586" t="s">
        <v>435</v>
      </c>
      <c r="AE4586" t="s">
        <v>95</v>
      </c>
      <c r="AG4586" s="51">
        <v>21106399</v>
      </c>
      <c r="AI4586">
        <v>26</v>
      </c>
      <c r="AJ4586">
        <v>26</v>
      </c>
      <c r="AK4586">
        <v>6</v>
      </c>
      <c r="AL4586">
        <v>0</v>
      </c>
    </row>
    <row r="4587" spans="1:38">
      <c r="A4587">
        <v>3288113</v>
      </c>
      <c r="B4587" t="s">
        <v>14659</v>
      </c>
      <c r="C4587" t="s">
        <v>20</v>
      </c>
      <c r="D4587" t="s">
        <v>85</v>
      </c>
      <c r="E4587">
        <v>2011</v>
      </c>
      <c r="F4587">
        <v>8</v>
      </c>
      <c r="G4587">
        <v>19</v>
      </c>
      <c r="H4587" t="s">
        <v>86</v>
      </c>
      <c r="I4587" t="s">
        <v>16</v>
      </c>
      <c r="J4587" t="s">
        <v>16</v>
      </c>
      <c r="K4587" t="s">
        <v>165</v>
      </c>
      <c r="L4587" t="s">
        <v>86</v>
      </c>
      <c r="M4587" t="s">
        <v>88</v>
      </c>
      <c r="N4587" s="50">
        <v>40164799</v>
      </c>
      <c r="O4587" s="51">
        <v>2333940</v>
      </c>
      <c r="P4587" t="s">
        <v>14660</v>
      </c>
      <c r="Q4587" t="s">
        <v>14661</v>
      </c>
      <c r="R4587" t="s">
        <v>2426</v>
      </c>
      <c r="S4587" s="49" t="str">
        <f>CONCATENATE(Tabla_Datos[[#This Row],[Nombre_Cliente]]," ",Tabla_Datos[[#This Row],[ApellidoPaterno_Cliente]]," ",Tabla_Datos[[#This Row],[ApellidoMaterno_Cliente]])</f>
        <v>NELIDA EDITH SAIME VALVERDE</v>
      </c>
      <c r="T4587" s="53">
        <f>DATE(Tabla_Datos[[#This Row],[tAnio]],Tabla_Datos[[#This Row],[tMes]],Tabla_Datos[[#This Row],[tDia]])</f>
        <v>40774</v>
      </c>
      <c r="U4587" s="53" t="str">
        <f>IF(Tabla_Datos[[#This Row],[cProvincia]]="LIMA","LIMA","PROVINCIA")</f>
        <v>LIMA</v>
      </c>
      <c r="V4587" s="53" t="str">
        <f>MID(Tabla_Datos[[#This Row],[pTelefono]],1,SEARCH("-",Tabla_Datos[[#This Row],[pTelefono]],1)-1)</f>
        <v>1</v>
      </c>
      <c r="W4587" s="53" t="str">
        <f>MID(Tabla_Datos[[#This Row],[pTelefono]],SEARCH("-",Tabla_Datos[[#This Row],[pTelefono]],1)+1,LEN(Tabla_Datos[[#This Row],[pTelefono]]))</f>
        <v>15734002</v>
      </c>
      <c r="X4587" s="53" t="str">
        <f>CONCATENATE(Tabla_Datos[[#This Row],[TipUrb]]," ",Tabla_Datos[[#This Row],[Calle]]," ",Tabla_Datos[[#This Row],[NumCalle]])</f>
        <v>CV SANTA LIGIA 125</v>
      </c>
      <c r="Y4587" t="s">
        <v>92</v>
      </c>
      <c r="Z4587" t="s">
        <v>122</v>
      </c>
      <c r="AA4587" t="s">
        <v>123</v>
      </c>
      <c r="AB4587" t="s">
        <v>95</v>
      </c>
      <c r="AC4587" t="s">
        <v>95</v>
      </c>
      <c r="AD4587" t="s">
        <v>352</v>
      </c>
      <c r="AE4587" t="s">
        <v>95</v>
      </c>
      <c r="AF4587" t="s">
        <v>95</v>
      </c>
      <c r="AG4587" s="51">
        <v>10749338</v>
      </c>
      <c r="AH4587" t="s">
        <v>95</v>
      </c>
      <c r="AI4587">
        <v>1</v>
      </c>
      <c r="AJ4587">
        <v>1</v>
      </c>
      <c r="AK4587" t="s">
        <v>14662</v>
      </c>
      <c r="AL4587">
        <v>125</v>
      </c>
    </row>
    <row r="4588" spans="1:38">
      <c r="A4588">
        <v>3287484</v>
      </c>
      <c r="B4588" t="s">
        <v>14663</v>
      </c>
      <c r="C4588" t="s">
        <v>20</v>
      </c>
      <c r="D4588" t="s">
        <v>143</v>
      </c>
      <c r="E4588">
        <v>2011</v>
      </c>
      <c r="F4588">
        <v>8</v>
      </c>
      <c r="G4588">
        <v>19</v>
      </c>
      <c r="H4588" t="s">
        <v>86</v>
      </c>
      <c r="I4588" t="s">
        <v>16</v>
      </c>
      <c r="J4588" t="s">
        <v>16</v>
      </c>
      <c r="K4588" t="s">
        <v>16</v>
      </c>
      <c r="L4588" t="s">
        <v>86</v>
      </c>
      <c r="M4588" t="s">
        <v>88</v>
      </c>
      <c r="N4588" s="50">
        <v>43052617</v>
      </c>
      <c r="O4588" s="51">
        <v>2333365</v>
      </c>
      <c r="P4588" t="s">
        <v>14664</v>
      </c>
      <c r="Q4588" t="s">
        <v>4038</v>
      </c>
      <c r="R4588" t="s">
        <v>14665</v>
      </c>
      <c r="S4588" s="49" t="str">
        <f>CONCATENATE(Tabla_Datos[[#This Row],[Nombre_Cliente]]," ",Tabla_Datos[[#This Row],[ApellidoPaterno_Cliente]]," ",Tabla_Datos[[#This Row],[ApellidoMaterno_Cliente]])</f>
        <v>JUAN RANULFO MELGAREJO BAMBAREN</v>
      </c>
      <c r="T4588" s="53">
        <f>DATE(Tabla_Datos[[#This Row],[tAnio]],Tabla_Datos[[#This Row],[tMes]],Tabla_Datos[[#This Row],[tDia]])</f>
        <v>40774</v>
      </c>
      <c r="U4588" s="53" t="str">
        <f>IF(Tabla_Datos[[#This Row],[cProvincia]]="LIMA","LIMA","PROVINCIA")</f>
        <v>LIMA</v>
      </c>
      <c r="V4588" s="53" t="str">
        <f>MID(Tabla_Datos[[#This Row],[pTelefono]],1,SEARCH("-",Tabla_Datos[[#This Row],[pTelefono]],1)-1)</f>
        <v>1</v>
      </c>
      <c r="W4588" s="53" t="str">
        <f>MID(Tabla_Datos[[#This Row],[pTelefono]],SEARCH("-",Tabla_Datos[[#This Row],[pTelefono]],1)+1,LEN(Tabla_Datos[[#This Row],[pTelefono]]))</f>
        <v>989490629</v>
      </c>
      <c r="X4588" s="53" t="str">
        <f>CONCATENATE(Tabla_Datos[[#This Row],[TipUrb]]," ",Tabla_Datos[[#This Row],[Calle]]," ",Tabla_Datos[[#This Row],[NumCalle]])</f>
        <v xml:space="preserve">  MIRO QUESADA ANTONIO 1270</v>
      </c>
      <c r="Y4588" t="s">
        <v>92</v>
      </c>
      <c r="Z4588" t="s">
        <v>152</v>
      </c>
      <c r="AA4588" t="s">
        <v>153</v>
      </c>
      <c r="AB4588" t="s">
        <v>95</v>
      </c>
      <c r="AC4588">
        <v>8</v>
      </c>
      <c r="AD4588" t="s">
        <v>95</v>
      </c>
      <c r="AE4588" t="s">
        <v>95</v>
      </c>
      <c r="AF4588" t="s">
        <v>95</v>
      </c>
      <c r="AG4588" s="51">
        <v>6162309</v>
      </c>
      <c r="AH4588" t="s">
        <v>95</v>
      </c>
      <c r="AI4588">
        <v>1</v>
      </c>
      <c r="AJ4588">
        <v>1</v>
      </c>
      <c r="AK4588" t="s">
        <v>14666</v>
      </c>
      <c r="AL4588">
        <v>1270</v>
      </c>
    </row>
    <row r="4589" spans="1:38">
      <c r="A4589">
        <v>3283831</v>
      </c>
      <c r="B4589" t="s">
        <v>14667</v>
      </c>
      <c r="C4589" t="s">
        <v>18</v>
      </c>
      <c r="D4589" t="s">
        <v>85</v>
      </c>
      <c r="E4589">
        <v>2011</v>
      </c>
      <c r="F4589">
        <v>8</v>
      </c>
      <c r="G4589">
        <v>19</v>
      </c>
      <c r="H4589" t="s">
        <v>86</v>
      </c>
      <c r="I4589" t="s">
        <v>16</v>
      </c>
      <c r="J4589" t="s">
        <v>16</v>
      </c>
      <c r="K4589" t="s">
        <v>438</v>
      </c>
      <c r="L4589" t="s">
        <v>86</v>
      </c>
      <c r="M4589" t="s">
        <v>88</v>
      </c>
      <c r="N4589" s="50">
        <v>99999999</v>
      </c>
      <c r="O4589" s="51">
        <v>335899</v>
      </c>
      <c r="P4589" t="s">
        <v>1567</v>
      </c>
      <c r="Q4589" t="s">
        <v>14668</v>
      </c>
      <c r="R4589" t="s">
        <v>95</v>
      </c>
      <c r="S4589" s="49" t="str">
        <f>CONCATENATE(Tabla_Datos[[#This Row],[Nombre_Cliente]]," ",Tabla_Datos[[#This Row],[ApellidoPaterno_Cliente]]," ",Tabla_Datos[[#This Row],[ApellidoMaterno_Cliente]])</f>
        <v xml:space="preserve">JESSICA PANUERA SILVA  </v>
      </c>
      <c r="T4589" s="53">
        <f>DATE(Tabla_Datos[[#This Row],[tAnio]],Tabla_Datos[[#This Row],[tMes]],Tabla_Datos[[#This Row],[tDia]])</f>
        <v>40774</v>
      </c>
      <c r="U4589" s="53" t="str">
        <f>IF(Tabla_Datos[[#This Row],[cProvincia]]="LIMA","LIMA","PROVINCIA")</f>
        <v>LIMA</v>
      </c>
      <c r="V4589" s="53" t="str">
        <f>MID(Tabla_Datos[[#This Row],[pTelefono]],1,SEARCH("-",Tabla_Datos[[#This Row],[pTelefono]],1)-1)</f>
        <v>1</v>
      </c>
      <c r="W4589" s="53" t="str">
        <f>MID(Tabla_Datos[[#This Row],[pTelefono]],SEARCH("-",Tabla_Datos[[#This Row],[pTelefono]],1)+1,LEN(Tabla_Datos[[#This Row],[pTelefono]]))</f>
        <v>5721137</v>
      </c>
      <c r="X4589" s="53" t="str">
        <f>CONCATENATE(Tabla_Datos[[#This Row],[TipUrb]]," ",Tabla_Datos[[#This Row],[Calle]]," ",Tabla_Datos[[#This Row],[NumCalle]])</f>
        <v>UR ALEGRIA, CIRO 114</v>
      </c>
      <c r="Y4589" t="s">
        <v>92</v>
      </c>
      <c r="Z4589" t="s">
        <v>93</v>
      </c>
      <c r="AA4589" t="s">
        <v>94</v>
      </c>
      <c r="AB4589" t="s">
        <v>95</v>
      </c>
      <c r="AC4589" t="s">
        <v>95</v>
      </c>
      <c r="AD4589" t="s">
        <v>161</v>
      </c>
      <c r="AE4589" t="s">
        <v>95</v>
      </c>
      <c r="AG4589" s="51">
        <v>25787164</v>
      </c>
      <c r="AI4589">
        <v>26</v>
      </c>
      <c r="AJ4589">
        <v>26</v>
      </c>
      <c r="AK4589" t="s">
        <v>14669</v>
      </c>
      <c r="AL4589">
        <v>114</v>
      </c>
    </row>
    <row r="4590" spans="1:38">
      <c r="A4590">
        <v>3283516</v>
      </c>
      <c r="B4590" t="s">
        <v>7418</v>
      </c>
      <c r="C4590" t="s">
        <v>20</v>
      </c>
      <c r="D4590" t="s">
        <v>85</v>
      </c>
      <c r="E4590">
        <v>2011</v>
      </c>
      <c r="F4590">
        <v>8</v>
      </c>
      <c r="G4590">
        <v>19</v>
      </c>
      <c r="H4590" t="s">
        <v>86</v>
      </c>
      <c r="I4590" t="s">
        <v>202</v>
      </c>
      <c r="J4590" t="s">
        <v>203</v>
      </c>
      <c r="K4590" t="s">
        <v>203</v>
      </c>
      <c r="L4590" t="s">
        <v>86</v>
      </c>
      <c r="M4590" t="s">
        <v>133</v>
      </c>
      <c r="N4590" s="50">
        <v>40441718</v>
      </c>
      <c r="O4590" s="51">
        <v>389032</v>
      </c>
      <c r="P4590" t="s">
        <v>2542</v>
      </c>
      <c r="Q4590" t="s">
        <v>7419</v>
      </c>
      <c r="R4590" t="s">
        <v>95</v>
      </c>
      <c r="S4590" s="49" t="str">
        <f>CONCATENATE(Tabla_Datos[[#This Row],[Nombre_Cliente]]," ",Tabla_Datos[[#This Row],[ApellidoPaterno_Cliente]]," ",Tabla_Datos[[#This Row],[ApellidoMaterno_Cliente]])</f>
        <v xml:space="preserve">ALBERTO FALLA MENDOZA  </v>
      </c>
      <c r="T4590" s="53">
        <f>DATE(Tabla_Datos[[#This Row],[tAnio]],Tabla_Datos[[#This Row],[tMes]],Tabla_Datos[[#This Row],[tDia]])</f>
        <v>40774</v>
      </c>
      <c r="U4590" s="53" t="str">
        <f>IF(Tabla_Datos[[#This Row],[cProvincia]]="LIMA","LIMA","PROVINCIA")</f>
        <v>PROVINCIA</v>
      </c>
      <c r="V4590" s="53" t="str">
        <f>MID(Tabla_Datos[[#This Row],[pTelefono]],1,SEARCH("-",Tabla_Datos[[#This Row],[pTelefono]],1)-1)</f>
        <v>74</v>
      </c>
      <c r="W4590" s="53" t="str">
        <f>MID(Tabla_Datos[[#This Row],[pTelefono]],SEARCH("-",Tabla_Datos[[#This Row],[pTelefono]],1)+1,LEN(Tabla_Datos[[#This Row],[pTelefono]]))</f>
        <v>265121</v>
      </c>
      <c r="X4590" s="53" t="str">
        <f>CONCATENATE(Tabla_Datos[[#This Row],[TipUrb]]," ",Tabla_Datos[[#This Row],[Calle]]," ",Tabla_Datos[[#This Row],[NumCalle]])</f>
        <v>UR PARIÑAS 830</v>
      </c>
      <c r="Y4590" t="s">
        <v>208</v>
      </c>
      <c r="Z4590" t="s">
        <v>122</v>
      </c>
      <c r="AA4590" t="s">
        <v>123</v>
      </c>
      <c r="AB4590" t="s">
        <v>95</v>
      </c>
      <c r="AC4590" t="s">
        <v>95</v>
      </c>
      <c r="AD4590" t="s">
        <v>161</v>
      </c>
      <c r="AE4590" t="s">
        <v>95</v>
      </c>
      <c r="AF4590" t="s">
        <v>95</v>
      </c>
      <c r="AG4590" s="51">
        <v>16424120</v>
      </c>
      <c r="AI4590">
        <v>1</v>
      </c>
      <c r="AJ4590">
        <v>1</v>
      </c>
      <c r="AK4590" t="s">
        <v>1686</v>
      </c>
      <c r="AL4590">
        <v>830</v>
      </c>
    </row>
    <row r="4591" spans="1:38">
      <c r="A4591">
        <v>3285538</v>
      </c>
      <c r="B4591" t="s">
        <v>14670</v>
      </c>
      <c r="C4591" t="s">
        <v>19</v>
      </c>
      <c r="D4591" t="s">
        <v>85</v>
      </c>
      <c r="E4591">
        <v>2011</v>
      </c>
      <c r="F4591">
        <v>8</v>
      </c>
      <c r="G4591">
        <v>19</v>
      </c>
      <c r="H4591" t="s">
        <v>86</v>
      </c>
      <c r="I4591" t="s">
        <v>100</v>
      </c>
      <c r="J4591" t="s">
        <v>100</v>
      </c>
      <c r="K4591" t="s">
        <v>651</v>
      </c>
      <c r="L4591" t="s">
        <v>86</v>
      </c>
      <c r="M4591" t="s">
        <v>88</v>
      </c>
      <c r="N4591" s="50">
        <v>20000021</v>
      </c>
      <c r="O4591" s="51">
        <v>487615</v>
      </c>
      <c r="P4591" t="s">
        <v>4048</v>
      </c>
      <c r="Q4591" t="s">
        <v>14671</v>
      </c>
      <c r="R4591" t="s">
        <v>95</v>
      </c>
      <c r="S4591" s="49" t="str">
        <f>CONCATENATE(Tabla_Datos[[#This Row],[Nombre_Cliente]]," ",Tabla_Datos[[#This Row],[ApellidoPaterno_Cliente]]," ",Tabla_Datos[[#This Row],[ApellidoMaterno_Cliente]])</f>
        <v xml:space="preserve">MONICA MEDINA DELGADO  </v>
      </c>
      <c r="T4591" s="53">
        <f>DATE(Tabla_Datos[[#This Row],[tAnio]],Tabla_Datos[[#This Row],[tMes]],Tabla_Datos[[#This Row],[tDia]])</f>
        <v>40774</v>
      </c>
      <c r="U4591" s="53" t="str">
        <f>IF(Tabla_Datos[[#This Row],[cProvincia]]="LIMA","LIMA","PROVINCIA")</f>
        <v>PROVINCIA</v>
      </c>
      <c r="V4591" s="53" t="str">
        <f>MID(Tabla_Datos[[#This Row],[pTelefono]],1,SEARCH("-",Tabla_Datos[[#This Row],[pTelefono]],1)-1)</f>
        <v>54</v>
      </c>
      <c r="W4591" s="53" t="str">
        <f>MID(Tabla_Datos[[#This Row],[pTelefono]],SEARCH("-",Tabla_Datos[[#This Row],[pTelefono]],1)+1,LEN(Tabla_Datos[[#This Row],[pTelefono]]))</f>
        <v>461947</v>
      </c>
      <c r="X4591" s="53" t="str">
        <f>CONCATENATE(Tabla_Datos[[#This Row],[TipUrb]]," ",Tabla_Datos[[#This Row],[Calle]]," ",Tabla_Datos[[#This Row],[NumCalle]])</f>
        <v>- JHON KENNEDY 1402</v>
      </c>
      <c r="Y4591" t="s">
        <v>106</v>
      </c>
      <c r="Z4591" t="s">
        <v>122</v>
      </c>
      <c r="AA4591" t="s">
        <v>123</v>
      </c>
      <c r="AB4591" t="s">
        <v>95</v>
      </c>
      <c r="AC4591" t="s">
        <v>95</v>
      </c>
      <c r="AD4591" t="s">
        <v>109</v>
      </c>
      <c r="AE4591" t="s">
        <v>95</v>
      </c>
      <c r="AF4591" t="s">
        <v>95</v>
      </c>
      <c r="AG4591" s="51">
        <v>29603950</v>
      </c>
      <c r="AI4591">
        <v>1</v>
      </c>
      <c r="AJ4591">
        <v>1</v>
      </c>
      <c r="AK4591" t="s">
        <v>14672</v>
      </c>
      <c r="AL4591">
        <v>1402</v>
      </c>
    </row>
    <row r="4592" spans="1:38">
      <c r="A4592">
        <v>3268788</v>
      </c>
      <c r="B4592" t="s">
        <v>14673</v>
      </c>
      <c r="C4592" t="s">
        <v>19</v>
      </c>
      <c r="D4592" t="s">
        <v>85</v>
      </c>
      <c r="E4592">
        <v>2011</v>
      </c>
      <c r="F4592">
        <v>8</v>
      </c>
      <c r="G4592">
        <v>19</v>
      </c>
      <c r="H4592" t="s">
        <v>86</v>
      </c>
      <c r="I4592" t="s">
        <v>16</v>
      </c>
      <c r="J4592" t="s">
        <v>16</v>
      </c>
      <c r="K4592" t="s">
        <v>386</v>
      </c>
      <c r="L4592" t="s">
        <v>86</v>
      </c>
      <c r="M4592" t="s">
        <v>88</v>
      </c>
      <c r="N4592" s="50">
        <v>7635313</v>
      </c>
      <c r="O4592" s="51">
        <v>580426</v>
      </c>
      <c r="P4592" t="s">
        <v>7168</v>
      </c>
      <c r="Q4592" t="s">
        <v>14674</v>
      </c>
      <c r="R4592" t="s">
        <v>14675</v>
      </c>
      <c r="S4592" s="49" t="str">
        <f>CONCATENATE(Tabla_Datos[[#This Row],[Nombre_Cliente]]," ",Tabla_Datos[[#This Row],[ApellidoPaterno_Cliente]]," ",Tabla_Datos[[#This Row],[ApellidoMaterno_Cliente]])</f>
        <v>LEONARDO ADACHI KANASHIRO</v>
      </c>
      <c r="T4592" s="53">
        <f>DATE(Tabla_Datos[[#This Row],[tAnio]],Tabla_Datos[[#This Row],[tMes]],Tabla_Datos[[#This Row],[tDia]])</f>
        <v>40774</v>
      </c>
      <c r="U4592" s="53" t="str">
        <f>IF(Tabla_Datos[[#This Row],[cProvincia]]="LIMA","LIMA","PROVINCIA")</f>
        <v>LIMA</v>
      </c>
      <c r="V4592" s="53" t="str">
        <f>MID(Tabla_Datos[[#This Row],[pTelefono]],1,SEARCH("-",Tabla_Datos[[#This Row],[pTelefono]],1)-1)</f>
        <v>44</v>
      </c>
      <c r="W4592" s="53" t="str">
        <f>MID(Tabla_Datos[[#This Row],[pTelefono]],SEARCH("-",Tabla_Datos[[#This Row],[pTelefono]],1)+1,LEN(Tabla_Datos[[#This Row],[pTelefono]]))</f>
        <v>241281</v>
      </c>
      <c r="X4592" s="53" t="str">
        <f>CONCATENATE(Tabla_Datos[[#This Row],[TipUrb]]," ",Tabla_Datos[[#This Row],[Calle]]," ",Tabla_Datos[[#This Row],[NumCalle]])</f>
        <v>UR LOS IBIS 260</v>
      </c>
      <c r="Y4592" t="s">
        <v>92</v>
      </c>
      <c r="Z4592" t="s">
        <v>196</v>
      </c>
      <c r="AA4592" t="s">
        <v>197</v>
      </c>
      <c r="AB4592" t="s">
        <v>95</v>
      </c>
      <c r="AC4592">
        <v>201</v>
      </c>
      <c r="AD4592" t="s">
        <v>161</v>
      </c>
      <c r="AE4592" t="s">
        <v>95</v>
      </c>
      <c r="AF4592" t="s">
        <v>95</v>
      </c>
      <c r="AG4592" s="51">
        <v>7591625</v>
      </c>
      <c r="AI4592">
        <v>1</v>
      </c>
      <c r="AJ4592">
        <v>1</v>
      </c>
      <c r="AK4592" t="s">
        <v>14676</v>
      </c>
      <c r="AL4592">
        <v>260</v>
      </c>
    </row>
    <row r="4593" spans="1:38">
      <c r="A4593">
        <v>3281823</v>
      </c>
      <c r="B4593" t="s">
        <v>14677</v>
      </c>
      <c r="C4593" t="s">
        <v>19</v>
      </c>
      <c r="D4593" t="s">
        <v>85</v>
      </c>
      <c r="E4593">
        <v>2011</v>
      </c>
      <c r="F4593">
        <v>8</v>
      </c>
      <c r="G4593">
        <v>19</v>
      </c>
      <c r="H4593" t="s">
        <v>86</v>
      </c>
      <c r="I4593" t="s">
        <v>16</v>
      </c>
      <c r="J4593" t="s">
        <v>16</v>
      </c>
      <c r="K4593" t="s">
        <v>1039</v>
      </c>
      <c r="L4593" t="s">
        <v>86</v>
      </c>
      <c r="M4593" t="s">
        <v>88</v>
      </c>
      <c r="N4593" s="50">
        <v>43430420</v>
      </c>
      <c r="O4593" s="51">
        <v>559002</v>
      </c>
      <c r="P4593" t="s">
        <v>14678</v>
      </c>
      <c r="Q4593" t="s">
        <v>4641</v>
      </c>
      <c r="R4593" t="s">
        <v>610</v>
      </c>
      <c r="S4593" s="49" t="str">
        <f>CONCATENATE(Tabla_Datos[[#This Row],[Nombre_Cliente]]," ",Tabla_Datos[[#This Row],[ApellidoPaterno_Cliente]]," ",Tabla_Datos[[#This Row],[ApellidoMaterno_Cliente]])</f>
        <v>MIGUEL LIBORIO VELIZ MARTINEZ</v>
      </c>
      <c r="T4593" s="53">
        <f>DATE(Tabla_Datos[[#This Row],[tAnio]],Tabla_Datos[[#This Row],[tMes]],Tabla_Datos[[#This Row],[tDia]])</f>
        <v>40774</v>
      </c>
      <c r="U4593" s="53" t="str">
        <f>IF(Tabla_Datos[[#This Row],[cProvincia]]="LIMA","LIMA","PROVINCIA")</f>
        <v>LIMA</v>
      </c>
      <c r="V4593" s="53" t="str">
        <f>MID(Tabla_Datos[[#This Row],[pTelefono]],1,SEARCH("-",Tabla_Datos[[#This Row],[pTelefono]],1)-1)</f>
        <v>1</v>
      </c>
      <c r="W4593" s="53" t="str">
        <f>MID(Tabla_Datos[[#This Row],[pTelefono]],SEARCH("-",Tabla_Datos[[#This Row],[pTelefono]],1)+1,LEN(Tabla_Datos[[#This Row],[pTelefono]]))</f>
        <v>4828277</v>
      </c>
      <c r="X4593" s="53" t="str">
        <f>CONCATENATE(Tabla_Datos[[#This Row],[TipUrb]]," ",Tabla_Datos[[#This Row],[Calle]]," ",Tabla_Datos[[#This Row],[NumCalle]])</f>
        <v>- MALECON RIMAC 307</v>
      </c>
      <c r="Y4593" t="s">
        <v>92</v>
      </c>
      <c r="Z4593" t="s">
        <v>122</v>
      </c>
      <c r="AA4593" t="s">
        <v>123</v>
      </c>
      <c r="AB4593" t="s">
        <v>95</v>
      </c>
      <c r="AC4593" t="s">
        <v>95</v>
      </c>
      <c r="AD4593" t="s">
        <v>109</v>
      </c>
      <c r="AE4593" t="s">
        <v>95</v>
      </c>
      <c r="AF4593" t="s">
        <v>95</v>
      </c>
      <c r="AG4593" s="51">
        <v>8119622</v>
      </c>
      <c r="AI4593">
        <v>1</v>
      </c>
      <c r="AJ4593">
        <v>1</v>
      </c>
      <c r="AK4593" t="s">
        <v>14679</v>
      </c>
      <c r="AL4593">
        <v>307</v>
      </c>
    </row>
    <row r="4594" spans="1:38">
      <c r="A4594">
        <v>3284280</v>
      </c>
      <c r="B4594" t="s">
        <v>14680</v>
      </c>
      <c r="C4594" t="s">
        <v>18</v>
      </c>
      <c r="D4594" t="s">
        <v>85</v>
      </c>
      <c r="E4594">
        <v>2011</v>
      </c>
      <c r="F4594">
        <v>8</v>
      </c>
      <c r="G4594">
        <v>19</v>
      </c>
      <c r="H4594" t="s">
        <v>86</v>
      </c>
      <c r="I4594" t="s">
        <v>100</v>
      </c>
      <c r="J4594" t="s">
        <v>100</v>
      </c>
      <c r="K4594" t="s">
        <v>778</v>
      </c>
      <c r="L4594" t="s">
        <v>86</v>
      </c>
      <c r="M4594" t="s">
        <v>102</v>
      </c>
      <c r="N4594" s="50">
        <v>40714204</v>
      </c>
      <c r="O4594" s="51">
        <v>627723</v>
      </c>
      <c r="P4594" t="s">
        <v>14681</v>
      </c>
      <c r="Q4594" t="s">
        <v>14682</v>
      </c>
      <c r="R4594" t="s">
        <v>3075</v>
      </c>
      <c r="S4594" s="49" t="str">
        <f>CONCATENATE(Tabla_Datos[[#This Row],[Nombre_Cliente]]," ",Tabla_Datos[[#This Row],[ApellidoPaterno_Cliente]]," ",Tabla_Datos[[#This Row],[ApellidoMaterno_Cliente]])</f>
        <v>SIMON EDGAR YDME ROMERO</v>
      </c>
      <c r="T4594" s="53">
        <f>DATE(Tabla_Datos[[#This Row],[tAnio]],Tabla_Datos[[#This Row],[tMes]],Tabla_Datos[[#This Row],[tDia]])</f>
        <v>40774</v>
      </c>
      <c r="U4594" s="53" t="str">
        <f>IF(Tabla_Datos[[#This Row],[cProvincia]]="LIMA","LIMA","PROVINCIA")</f>
        <v>PROVINCIA</v>
      </c>
      <c r="V4594" s="53" t="str">
        <f>MID(Tabla_Datos[[#This Row],[pTelefono]],1,SEARCH("-",Tabla_Datos[[#This Row],[pTelefono]],1)-1)</f>
        <v>54</v>
      </c>
      <c r="W4594" s="53" t="str">
        <f>MID(Tabla_Datos[[#This Row],[pTelefono]],SEARCH("-",Tabla_Datos[[#This Row],[pTelefono]],1)+1,LEN(Tabla_Datos[[#This Row],[pTelefono]]))</f>
        <v>435279</v>
      </c>
      <c r="X4594" s="53" t="str">
        <f>CONCATENATE(Tabla_Datos[[#This Row],[TipUrb]]," ",Tabla_Datos[[#This Row],[Calle]]," ",Tabla_Datos[[#This Row],[NumCalle]])</f>
        <v>UR MOLLENDO 205</v>
      </c>
      <c r="Y4594" t="s">
        <v>106</v>
      </c>
      <c r="Z4594" t="s">
        <v>93</v>
      </c>
      <c r="AA4594" t="s">
        <v>94</v>
      </c>
      <c r="AB4594" t="s">
        <v>95</v>
      </c>
      <c r="AC4594" t="s">
        <v>95</v>
      </c>
      <c r="AD4594" t="s">
        <v>161</v>
      </c>
      <c r="AE4594" t="s">
        <v>95</v>
      </c>
      <c r="AG4594" s="51">
        <v>29546358</v>
      </c>
      <c r="AI4594" t="s">
        <v>1727</v>
      </c>
      <c r="AJ4594" t="s">
        <v>1727</v>
      </c>
      <c r="AK4594" t="s">
        <v>735</v>
      </c>
      <c r="AL4594">
        <v>205</v>
      </c>
    </row>
    <row r="4595" spans="1:38">
      <c r="A4595">
        <v>3281709</v>
      </c>
      <c r="B4595" t="s">
        <v>14683</v>
      </c>
      <c r="C4595" t="s">
        <v>19</v>
      </c>
      <c r="D4595" t="s">
        <v>143</v>
      </c>
      <c r="E4595">
        <v>2011</v>
      </c>
      <c r="F4595">
        <v>8</v>
      </c>
      <c r="G4595">
        <v>19</v>
      </c>
      <c r="H4595" t="s">
        <v>86</v>
      </c>
      <c r="I4595" t="s">
        <v>16</v>
      </c>
      <c r="J4595" t="s">
        <v>16</v>
      </c>
      <c r="K4595" t="s">
        <v>496</v>
      </c>
      <c r="L4595" t="s">
        <v>86</v>
      </c>
      <c r="M4595" t="s">
        <v>88</v>
      </c>
      <c r="N4595" s="50">
        <v>43434414</v>
      </c>
      <c r="O4595" s="51">
        <v>1155521</v>
      </c>
      <c r="P4595" t="s">
        <v>14684</v>
      </c>
      <c r="Q4595" t="s">
        <v>451</v>
      </c>
      <c r="R4595" t="s">
        <v>14685</v>
      </c>
      <c r="S4595" s="49" t="str">
        <f>CONCATENATE(Tabla_Datos[[#This Row],[Nombre_Cliente]]," ",Tabla_Datos[[#This Row],[ApellidoPaterno_Cliente]]," ",Tabla_Datos[[#This Row],[ApellidoMaterno_Cliente]])</f>
        <v>MARIA ZOILA FLORES ACHACA</v>
      </c>
      <c r="T4595" s="53">
        <f>DATE(Tabla_Datos[[#This Row],[tAnio]],Tabla_Datos[[#This Row],[tMes]],Tabla_Datos[[#This Row],[tDia]])</f>
        <v>40774</v>
      </c>
      <c r="U4595" s="53" t="str">
        <f>IF(Tabla_Datos[[#This Row],[cProvincia]]="LIMA","LIMA","PROVINCIA")</f>
        <v>LIMA</v>
      </c>
      <c r="V4595" s="53" t="str">
        <f>MID(Tabla_Datos[[#This Row],[pTelefono]],1,SEARCH("-",Tabla_Datos[[#This Row],[pTelefono]],1)-1)</f>
        <v>1</v>
      </c>
      <c r="W4595" s="53" t="str">
        <f>MID(Tabla_Datos[[#This Row],[pTelefono]],SEARCH("-",Tabla_Datos[[#This Row],[pTelefono]],1)+1,LEN(Tabla_Datos[[#This Row],[pTelefono]]))</f>
        <v>5607260</v>
      </c>
      <c r="X4595" s="53" t="str">
        <f>CONCATENATE(Tabla_Datos[[#This Row],[TipUrb]]," ",Tabla_Datos[[#This Row],[Calle]]," ",Tabla_Datos[[#This Row],[NumCalle]])</f>
        <v>- . 0</v>
      </c>
      <c r="Y4595" t="s">
        <v>92</v>
      </c>
      <c r="Z4595" t="s">
        <v>152</v>
      </c>
      <c r="AA4595" t="s">
        <v>153</v>
      </c>
      <c r="AB4595" t="s">
        <v>95</v>
      </c>
      <c r="AC4595" t="s">
        <v>95</v>
      </c>
      <c r="AD4595" t="s">
        <v>109</v>
      </c>
      <c r="AE4595" t="s">
        <v>1034</v>
      </c>
      <c r="AF4595">
        <v>3</v>
      </c>
      <c r="AG4595" s="51">
        <v>41227533</v>
      </c>
      <c r="AI4595">
        <v>1</v>
      </c>
      <c r="AJ4595">
        <v>1</v>
      </c>
      <c r="AK4595" t="s">
        <v>221</v>
      </c>
      <c r="AL4595">
        <v>0</v>
      </c>
    </row>
    <row r="4596" spans="1:38">
      <c r="A4596">
        <v>3284247</v>
      </c>
      <c r="B4596" t="s">
        <v>14686</v>
      </c>
      <c r="C4596" t="s">
        <v>18</v>
      </c>
      <c r="D4596" t="s">
        <v>85</v>
      </c>
      <c r="E4596">
        <v>2011</v>
      </c>
      <c r="F4596">
        <v>8</v>
      </c>
      <c r="G4596">
        <v>19</v>
      </c>
      <c r="H4596" t="s">
        <v>86</v>
      </c>
      <c r="I4596" t="s">
        <v>16</v>
      </c>
      <c r="J4596" t="s">
        <v>16</v>
      </c>
      <c r="K4596" t="s">
        <v>1332</v>
      </c>
      <c r="L4596" t="s">
        <v>86</v>
      </c>
      <c r="M4596" t="s">
        <v>88</v>
      </c>
      <c r="N4596" s="50">
        <v>41713582</v>
      </c>
      <c r="O4596" s="51">
        <v>1449722</v>
      </c>
      <c r="P4596" t="s">
        <v>14687</v>
      </c>
      <c r="Q4596" t="s">
        <v>14688</v>
      </c>
      <c r="R4596" t="s">
        <v>1389</v>
      </c>
      <c r="S4596" s="49" t="str">
        <f>CONCATENATE(Tabla_Datos[[#This Row],[Nombre_Cliente]]," ",Tabla_Datos[[#This Row],[ApellidoPaterno_Cliente]]," ",Tabla_Datos[[#This Row],[ApellidoMaterno_Cliente]])</f>
        <v>GUSTAVO ARTEMIO CHUQUIQUIONDO FERNANDEZ</v>
      </c>
      <c r="T4596" s="53">
        <f>DATE(Tabla_Datos[[#This Row],[tAnio]],Tabla_Datos[[#This Row],[tMes]],Tabla_Datos[[#This Row],[tDia]])</f>
        <v>40774</v>
      </c>
      <c r="U4596" s="53" t="str">
        <f>IF(Tabla_Datos[[#This Row],[cProvincia]]="LIMA","LIMA","PROVINCIA")</f>
        <v>LIMA</v>
      </c>
      <c r="V4596" s="53" t="str">
        <f>MID(Tabla_Datos[[#This Row],[pTelefono]],1,SEARCH("-",Tabla_Datos[[#This Row],[pTelefono]],1)-1)</f>
        <v>1</v>
      </c>
      <c r="W4596" s="53" t="str">
        <f>MID(Tabla_Datos[[#This Row],[pTelefono]],SEARCH("-",Tabla_Datos[[#This Row],[pTelefono]],1)+1,LEN(Tabla_Datos[[#This Row],[pTelefono]]))</f>
        <v>5612293</v>
      </c>
      <c r="X4596" s="53" t="str">
        <f>CONCATENATE(Tabla_Datos[[#This Row],[TipUrb]]," ",Tabla_Datos[[#This Row],[Calle]]," ",Tabla_Datos[[#This Row],[NumCalle]])</f>
        <v xml:space="preserve">  ALEGRIA, CIRO 206</v>
      </c>
      <c r="Y4596" t="s">
        <v>92</v>
      </c>
      <c r="Z4596" t="s">
        <v>93</v>
      </c>
      <c r="AA4596" t="s">
        <v>94</v>
      </c>
      <c r="AB4596">
        <v>3</v>
      </c>
      <c r="AC4596" t="s">
        <v>95</v>
      </c>
      <c r="AD4596" t="s">
        <v>95</v>
      </c>
      <c r="AE4596" t="s">
        <v>95</v>
      </c>
      <c r="AG4596" s="51">
        <v>25683071</v>
      </c>
      <c r="AI4596" t="s">
        <v>4628</v>
      </c>
      <c r="AJ4596" t="s">
        <v>4628</v>
      </c>
      <c r="AK4596" t="s">
        <v>14669</v>
      </c>
      <c r="AL4596">
        <v>206</v>
      </c>
    </row>
    <row r="4597" spans="1:38">
      <c r="A4597">
        <v>3260012</v>
      </c>
      <c r="B4597" t="s">
        <v>14689</v>
      </c>
      <c r="C4597" t="s">
        <v>19</v>
      </c>
      <c r="D4597" t="s">
        <v>85</v>
      </c>
      <c r="E4597">
        <v>2011</v>
      </c>
      <c r="F4597">
        <v>8</v>
      </c>
      <c r="G4597">
        <v>19</v>
      </c>
      <c r="H4597" t="s">
        <v>86</v>
      </c>
      <c r="I4597" t="s">
        <v>16</v>
      </c>
      <c r="J4597" t="s">
        <v>16</v>
      </c>
      <c r="K4597" t="s">
        <v>374</v>
      </c>
      <c r="L4597" t="s">
        <v>86</v>
      </c>
      <c r="M4597" t="s">
        <v>88</v>
      </c>
      <c r="N4597" s="50">
        <v>10237169</v>
      </c>
      <c r="O4597" s="51">
        <v>1673055</v>
      </c>
      <c r="P4597" t="s">
        <v>14690</v>
      </c>
      <c r="Q4597" t="s">
        <v>749</v>
      </c>
      <c r="R4597" t="s">
        <v>6053</v>
      </c>
      <c r="S4597" s="49" t="str">
        <f>CONCATENATE(Tabla_Datos[[#This Row],[Nombre_Cliente]]," ",Tabla_Datos[[#This Row],[ApellidoPaterno_Cliente]]," ",Tabla_Datos[[#This Row],[ApellidoMaterno_Cliente]])</f>
        <v xml:space="preserve">LUIS JOEL TORRES  OLAZABAL </v>
      </c>
      <c r="T4597" s="53">
        <f>DATE(Tabla_Datos[[#This Row],[tAnio]],Tabla_Datos[[#This Row],[tMes]],Tabla_Datos[[#This Row],[tDia]])</f>
        <v>40774</v>
      </c>
      <c r="U4597" s="53" t="str">
        <f>IF(Tabla_Datos[[#This Row],[cProvincia]]="LIMA","LIMA","PROVINCIA")</f>
        <v>LIMA</v>
      </c>
      <c r="V4597" s="53" t="str">
        <f>MID(Tabla_Datos[[#This Row],[pTelefono]],1,SEARCH("-",Tabla_Datos[[#This Row],[pTelefono]],1)-1)</f>
        <v>1</v>
      </c>
      <c r="W4597" s="53" t="str">
        <f>MID(Tabla_Datos[[#This Row],[pTelefono]],SEARCH("-",Tabla_Datos[[#This Row],[pTelefono]],1)+1,LEN(Tabla_Datos[[#This Row],[pTelefono]]))</f>
        <v>98506694</v>
      </c>
      <c r="X4597" s="53" t="str">
        <f>CONCATENATE(Tabla_Datos[[#This Row],[TipUrb]]," ",Tabla_Datos[[#This Row],[Calle]]," ",Tabla_Datos[[#This Row],[NumCalle]])</f>
        <v>AH . 0</v>
      </c>
      <c r="Y4597" t="s">
        <v>92</v>
      </c>
      <c r="Z4597" t="s">
        <v>122</v>
      </c>
      <c r="AA4597" t="s">
        <v>123</v>
      </c>
      <c r="AB4597" t="s">
        <v>95</v>
      </c>
      <c r="AC4597" t="s">
        <v>95</v>
      </c>
      <c r="AD4597" t="s">
        <v>96</v>
      </c>
      <c r="AE4597" t="s">
        <v>14691</v>
      </c>
      <c r="AF4597">
        <v>8</v>
      </c>
      <c r="AG4597" s="51">
        <v>70675278</v>
      </c>
      <c r="AI4597">
        <v>1</v>
      </c>
      <c r="AJ4597">
        <v>1</v>
      </c>
      <c r="AK4597" t="s">
        <v>221</v>
      </c>
      <c r="AL4597">
        <v>0</v>
      </c>
    </row>
    <row r="4598" spans="1:38">
      <c r="A4598">
        <v>3287361</v>
      </c>
      <c r="B4598" t="s">
        <v>14692</v>
      </c>
      <c r="C4598" t="s">
        <v>18</v>
      </c>
      <c r="D4598" t="s">
        <v>85</v>
      </c>
      <c r="E4598">
        <v>2011</v>
      </c>
      <c r="F4598">
        <v>8</v>
      </c>
      <c r="G4598">
        <v>19</v>
      </c>
      <c r="H4598" t="s">
        <v>86</v>
      </c>
      <c r="I4598" t="s">
        <v>16</v>
      </c>
      <c r="J4598" t="s">
        <v>16</v>
      </c>
      <c r="K4598" t="s">
        <v>444</v>
      </c>
      <c r="L4598" t="s">
        <v>86</v>
      </c>
      <c r="M4598" t="s">
        <v>88</v>
      </c>
      <c r="N4598" s="50">
        <v>40089178</v>
      </c>
      <c r="O4598" s="51">
        <v>1989671</v>
      </c>
      <c r="P4598" t="s">
        <v>7214</v>
      </c>
      <c r="Q4598" t="s">
        <v>14693</v>
      </c>
      <c r="R4598" t="s">
        <v>14694</v>
      </c>
      <c r="S4598" s="49" t="str">
        <f>CONCATENATE(Tabla_Datos[[#This Row],[Nombre_Cliente]]," ",Tabla_Datos[[#This Row],[ApellidoPaterno_Cliente]]," ",Tabla_Datos[[#This Row],[ApellidoMaterno_Cliente]])</f>
        <v xml:space="preserve">MARIA INOCENTE  AGAPITO </v>
      </c>
      <c r="T4598" s="53">
        <f>DATE(Tabla_Datos[[#This Row],[tAnio]],Tabla_Datos[[#This Row],[tMes]],Tabla_Datos[[#This Row],[tDia]])</f>
        <v>40774</v>
      </c>
      <c r="U4598" s="53" t="str">
        <f>IF(Tabla_Datos[[#This Row],[cProvincia]]="LIMA","LIMA","PROVINCIA")</f>
        <v>LIMA</v>
      </c>
      <c r="V4598" s="53" t="str">
        <f>MID(Tabla_Datos[[#This Row],[pTelefono]],1,SEARCH("-",Tabla_Datos[[#This Row],[pTelefono]],1)-1)</f>
        <v>1</v>
      </c>
      <c r="W4598" s="53" t="str">
        <f>MID(Tabla_Datos[[#This Row],[pTelefono]],SEARCH("-",Tabla_Datos[[#This Row],[pTelefono]],1)+1,LEN(Tabla_Datos[[#This Row],[pTelefono]]))</f>
        <v>5684159</v>
      </c>
      <c r="X4598" s="53" t="str">
        <f>CONCATENATE(Tabla_Datos[[#This Row],[TipUrb]]," ",Tabla_Datos[[#This Row],[Calle]]," ",Tabla_Datos[[#This Row],[NumCalle]])</f>
        <v>UR TUPAC YUPANQUI 1941</v>
      </c>
      <c r="Y4598" t="s">
        <v>92</v>
      </c>
      <c r="Z4598" t="s">
        <v>93</v>
      </c>
      <c r="AA4598" t="s">
        <v>94</v>
      </c>
      <c r="AB4598">
        <v>2</v>
      </c>
      <c r="AC4598" t="s">
        <v>95</v>
      </c>
      <c r="AD4598" t="s">
        <v>161</v>
      </c>
      <c r="AE4598" t="s">
        <v>95</v>
      </c>
      <c r="AG4598" s="51">
        <v>32977816</v>
      </c>
      <c r="AI4598" t="s">
        <v>2957</v>
      </c>
      <c r="AJ4598" t="s">
        <v>2957</v>
      </c>
      <c r="AK4598" t="s">
        <v>14695</v>
      </c>
      <c r="AL4598">
        <v>1941</v>
      </c>
    </row>
    <row r="4599" spans="1:38">
      <c r="A4599">
        <v>3275688</v>
      </c>
      <c r="B4599" t="s">
        <v>14696</v>
      </c>
      <c r="C4599" t="s">
        <v>18</v>
      </c>
      <c r="D4599" t="s">
        <v>85</v>
      </c>
      <c r="E4599">
        <v>2011</v>
      </c>
      <c r="F4599">
        <v>8</v>
      </c>
      <c r="G4599">
        <v>19</v>
      </c>
      <c r="H4599" t="s">
        <v>86</v>
      </c>
      <c r="I4599" t="s">
        <v>16</v>
      </c>
      <c r="J4599" t="s">
        <v>16</v>
      </c>
      <c r="K4599" t="s">
        <v>126</v>
      </c>
      <c r="L4599" t="s">
        <v>86</v>
      </c>
      <c r="M4599" t="s">
        <v>88</v>
      </c>
      <c r="N4599" s="50">
        <v>99999999</v>
      </c>
      <c r="O4599" s="51">
        <v>2004930</v>
      </c>
      <c r="P4599" t="s">
        <v>14697</v>
      </c>
      <c r="Q4599" t="s">
        <v>14698</v>
      </c>
      <c r="R4599" t="s">
        <v>2923</v>
      </c>
      <c r="S4599" s="49" t="str">
        <f>CONCATENATE(Tabla_Datos[[#This Row],[Nombre_Cliente]]," ",Tabla_Datos[[#This Row],[ApellidoPaterno_Cliente]]," ",Tabla_Datos[[#This Row],[ApellidoMaterno_Cliente]])</f>
        <v>KAREN JANET PINGO AYALA</v>
      </c>
      <c r="T4599" s="53">
        <f>DATE(Tabla_Datos[[#This Row],[tAnio]],Tabla_Datos[[#This Row],[tMes]],Tabla_Datos[[#This Row],[tDia]])</f>
        <v>40774</v>
      </c>
      <c r="U4599" s="53" t="str">
        <f>IF(Tabla_Datos[[#This Row],[cProvincia]]="LIMA","LIMA","PROVINCIA")</f>
        <v>LIMA</v>
      </c>
      <c r="V4599" s="53" t="str">
        <f>MID(Tabla_Datos[[#This Row],[pTelefono]],1,SEARCH("-",Tabla_Datos[[#This Row],[pTelefono]],1)-1)</f>
        <v>1</v>
      </c>
      <c r="W4599" s="53" t="str">
        <f>MID(Tabla_Datos[[#This Row],[pTelefono]],SEARCH("-",Tabla_Datos[[#This Row],[pTelefono]],1)+1,LEN(Tabla_Datos[[#This Row],[pTelefono]]))</f>
        <v>75065489</v>
      </c>
      <c r="X4599" s="53" t="str">
        <f>CONCATENATE(Tabla_Datos[[#This Row],[TipUrb]]," ",Tabla_Datos[[#This Row],[Calle]]," ",Tabla_Datos[[#This Row],[NumCalle]])</f>
        <v>CO   0</v>
      </c>
      <c r="Y4599" t="s">
        <v>92</v>
      </c>
      <c r="Z4599" t="s">
        <v>93</v>
      </c>
      <c r="AA4599" t="s">
        <v>94</v>
      </c>
      <c r="AB4599">
        <v>3</v>
      </c>
      <c r="AC4599">
        <v>302</v>
      </c>
      <c r="AD4599" t="s">
        <v>198</v>
      </c>
      <c r="AE4599" t="s">
        <v>95</v>
      </c>
      <c r="AG4599" s="51">
        <v>41228362</v>
      </c>
      <c r="AI4599">
        <v>26</v>
      </c>
      <c r="AJ4599">
        <v>26</v>
      </c>
      <c r="AK4599" t="s">
        <v>95</v>
      </c>
      <c r="AL4599">
        <v>0</v>
      </c>
    </row>
    <row r="4600" spans="1:38">
      <c r="A4600">
        <v>3272795</v>
      </c>
      <c r="B4600" t="s">
        <v>14699</v>
      </c>
      <c r="C4600" t="s">
        <v>18</v>
      </c>
      <c r="D4600" t="s">
        <v>1061</v>
      </c>
      <c r="E4600">
        <v>2011</v>
      </c>
      <c r="F4600">
        <v>8</v>
      </c>
      <c r="G4600">
        <v>19</v>
      </c>
      <c r="H4600" t="s">
        <v>86</v>
      </c>
      <c r="I4600" t="s">
        <v>16</v>
      </c>
      <c r="J4600" t="s">
        <v>16</v>
      </c>
      <c r="K4600" t="s">
        <v>16</v>
      </c>
      <c r="L4600" t="s">
        <v>86</v>
      </c>
      <c r="M4600" t="s">
        <v>88</v>
      </c>
      <c r="O4600" s="51">
        <v>2156469</v>
      </c>
      <c r="Q4600" t="s">
        <v>14700</v>
      </c>
      <c r="R4600" t="s">
        <v>312</v>
      </c>
      <c r="S4600" s="49" t="str">
        <f>CONCATENATE(Tabla_Datos[[#This Row],[Nombre_Cliente]]," ",Tabla_Datos[[#This Row],[ApellidoPaterno_Cliente]]," ",Tabla_Datos[[#This Row],[ApellidoMaterno_Cliente]])</f>
        <v xml:space="preserve"> CONTRALORIA GENERAL  DE LA REPUBLICA</v>
      </c>
      <c r="T4600" s="53">
        <f>DATE(Tabla_Datos[[#This Row],[tAnio]],Tabla_Datos[[#This Row],[tMes]],Tabla_Datos[[#This Row],[tDia]])</f>
        <v>40774</v>
      </c>
      <c r="U4600" s="53" t="str">
        <f>IF(Tabla_Datos[[#This Row],[cProvincia]]="LIMA","LIMA","PROVINCIA")</f>
        <v>LIMA</v>
      </c>
      <c r="V4600" s="53" t="str">
        <f>MID(Tabla_Datos[[#This Row],[pTelefono]],1,SEARCH("-",Tabla_Datos[[#This Row],[pTelefono]],1)-1)</f>
        <v>1</v>
      </c>
      <c r="W4600" s="53" t="str">
        <f>MID(Tabla_Datos[[#This Row],[pTelefono]],SEARCH("-",Tabla_Datos[[#This Row],[pTelefono]],1)+1,LEN(Tabla_Datos[[#This Row],[pTelefono]]))</f>
        <v>3303000 (1888)</v>
      </c>
      <c r="X4600" s="53" t="str">
        <f>CONCATENATE(Tabla_Datos[[#This Row],[TipUrb]]," ",Tabla_Datos[[#This Row],[Calle]]," ",Tabla_Datos[[#This Row],[NumCalle]])</f>
        <v xml:space="preserve">  AREQUIPA 810</v>
      </c>
      <c r="Y4600" t="s">
        <v>92</v>
      </c>
      <c r="Z4600" t="s">
        <v>188</v>
      </c>
      <c r="AA4600" t="s">
        <v>189</v>
      </c>
      <c r="AB4600">
        <v>11</v>
      </c>
      <c r="AC4600" t="s">
        <v>95</v>
      </c>
      <c r="AD4600" t="s">
        <v>95</v>
      </c>
      <c r="AE4600" t="s">
        <v>95</v>
      </c>
      <c r="AH4600">
        <v>20131378972</v>
      </c>
      <c r="AI4600">
        <v>26</v>
      </c>
      <c r="AJ4600">
        <v>26</v>
      </c>
      <c r="AK4600" t="s">
        <v>100</v>
      </c>
      <c r="AL4600">
        <v>810</v>
      </c>
    </row>
    <row r="4601" spans="1:38">
      <c r="A4601">
        <v>3226460</v>
      </c>
      <c r="B4601" t="s">
        <v>14701</v>
      </c>
      <c r="C4601" t="s">
        <v>19</v>
      </c>
      <c r="D4601" t="s">
        <v>143</v>
      </c>
      <c r="E4601">
        <v>2011</v>
      </c>
      <c r="F4601">
        <v>8</v>
      </c>
      <c r="G4601">
        <v>19</v>
      </c>
      <c r="H4601" t="s">
        <v>86</v>
      </c>
      <c r="I4601" t="s">
        <v>16</v>
      </c>
      <c r="J4601" t="s">
        <v>16</v>
      </c>
      <c r="K4601" t="s">
        <v>308</v>
      </c>
      <c r="L4601" t="s">
        <v>86</v>
      </c>
      <c r="M4601" t="s">
        <v>88</v>
      </c>
      <c r="N4601" s="50">
        <v>46142435</v>
      </c>
      <c r="O4601" s="51">
        <v>2290774</v>
      </c>
      <c r="P4601" t="s">
        <v>14702</v>
      </c>
      <c r="Q4601" t="s">
        <v>1549</v>
      </c>
      <c r="R4601" t="s">
        <v>14703</v>
      </c>
      <c r="S4601" s="49" t="str">
        <f>CONCATENATE(Tabla_Datos[[#This Row],[Nombre_Cliente]]," ",Tabla_Datos[[#This Row],[ApellidoPaterno_Cliente]]," ",Tabla_Datos[[#This Row],[ApellidoMaterno_Cliente]])</f>
        <v>MARIA DEL ROSARIO QUISPE ALMONASIN DE DIAZ</v>
      </c>
      <c r="T4601" s="53">
        <f>DATE(Tabla_Datos[[#This Row],[tAnio]],Tabla_Datos[[#This Row],[tMes]],Tabla_Datos[[#This Row],[tDia]])</f>
        <v>40774</v>
      </c>
      <c r="U4601" s="53" t="str">
        <f>IF(Tabla_Datos[[#This Row],[cProvincia]]="LIMA","LIMA","PROVINCIA")</f>
        <v>LIMA</v>
      </c>
      <c r="V4601" s="53" t="str">
        <f>MID(Tabla_Datos[[#This Row],[pTelefono]],1,SEARCH("-",Tabla_Datos[[#This Row],[pTelefono]],1)-1)</f>
        <v>1</v>
      </c>
      <c r="W4601" s="53" t="str">
        <f>MID(Tabla_Datos[[#This Row],[pTelefono]],SEARCH("-",Tabla_Datos[[#This Row],[pTelefono]],1)+1,LEN(Tabla_Datos[[#This Row],[pTelefono]]))</f>
        <v>12527573</v>
      </c>
      <c r="X4601" s="53" t="str">
        <f>CONCATENATE(Tabla_Datos[[#This Row],[TipUrb]]," ",Tabla_Datos[[#This Row],[Calle]]," ",Tabla_Datos[[#This Row],[NumCalle]])</f>
        <v>AH SAN JOSE 0</v>
      </c>
      <c r="Y4601" t="s">
        <v>92</v>
      </c>
      <c r="Z4601" t="s">
        <v>152</v>
      </c>
      <c r="AA4601" t="s">
        <v>153</v>
      </c>
      <c r="AB4601" t="s">
        <v>95</v>
      </c>
      <c r="AC4601" t="s">
        <v>95</v>
      </c>
      <c r="AD4601" t="s">
        <v>96</v>
      </c>
      <c r="AE4601">
        <v>15</v>
      </c>
      <c r="AF4601">
        <v>16</v>
      </c>
      <c r="AG4601" s="51">
        <v>7019774</v>
      </c>
      <c r="AH4601" t="s">
        <v>95</v>
      </c>
      <c r="AI4601">
        <v>1</v>
      </c>
      <c r="AJ4601">
        <v>1</v>
      </c>
      <c r="AK4601" t="s">
        <v>1342</v>
      </c>
      <c r="AL4601">
        <v>0</v>
      </c>
    </row>
    <row r="4602" spans="1:38">
      <c r="A4602">
        <v>3237842</v>
      </c>
      <c r="B4602" t="s">
        <v>14704</v>
      </c>
      <c r="C4602" t="s">
        <v>18</v>
      </c>
      <c r="D4602" t="s">
        <v>143</v>
      </c>
      <c r="E4602">
        <v>2011</v>
      </c>
      <c r="F4602">
        <v>8</v>
      </c>
      <c r="G4602">
        <v>19</v>
      </c>
      <c r="H4602" t="s">
        <v>86</v>
      </c>
      <c r="I4602" t="s">
        <v>145</v>
      </c>
      <c r="J4602" t="s">
        <v>469</v>
      </c>
      <c r="K4602" t="s">
        <v>14053</v>
      </c>
      <c r="L4602" t="s">
        <v>86</v>
      </c>
      <c r="M4602" t="s">
        <v>88</v>
      </c>
      <c r="N4602" s="50">
        <v>99999999</v>
      </c>
      <c r="O4602" s="51">
        <v>2299367</v>
      </c>
      <c r="P4602" t="s">
        <v>14705</v>
      </c>
      <c r="Q4602" t="s">
        <v>14706</v>
      </c>
      <c r="R4602" t="s">
        <v>14706</v>
      </c>
      <c r="S4602" s="49" t="str">
        <f>CONCATENATE(Tabla_Datos[[#This Row],[Nombre_Cliente]]," ",Tabla_Datos[[#This Row],[ApellidoPaterno_Cliente]]," ",Tabla_Datos[[#This Row],[ApellidoMaterno_Cliente]])</f>
        <v xml:space="preserve">DAYSI MADELEINE  MENACHO  MENACHO </v>
      </c>
      <c r="T4602" s="53">
        <f>DATE(Tabla_Datos[[#This Row],[tAnio]],Tabla_Datos[[#This Row],[tMes]],Tabla_Datos[[#This Row],[tDia]])</f>
        <v>40774</v>
      </c>
      <c r="U4602" s="53" t="str">
        <f>IF(Tabla_Datos[[#This Row],[cProvincia]]="LIMA","LIMA","PROVINCIA")</f>
        <v>PROVINCIA</v>
      </c>
      <c r="V4602" s="53" t="str">
        <f>MID(Tabla_Datos[[#This Row],[pTelefono]],1,SEARCH("-",Tabla_Datos[[#This Row],[pTelefono]],1)-1)</f>
        <v>43</v>
      </c>
      <c r="W4602" s="53" t="str">
        <f>MID(Tabla_Datos[[#This Row],[pTelefono]],SEARCH("-",Tabla_Datos[[#This Row],[pTelefono]],1)+1,LEN(Tabla_Datos[[#This Row],[pTelefono]]))</f>
        <v>993607794</v>
      </c>
      <c r="X4602" s="53" t="str">
        <f>CONCATENATE(Tabla_Datos[[#This Row],[TipUrb]]," ",Tabla_Datos[[#This Row],[Calle]]," ",Tabla_Datos[[#This Row],[NumCalle]])</f>
        <v>CA SN 0</v>
      </c>
      <c r="Y4602" t="s">
        <v>151</v>
      </c>
      <c r="Z4602" t="s">
        <v>181</v>
      </c>
      <c r="AA4602" t="s">
        <v>182</v>
      </c>
      <c r="AB4602" t="s">
        <v>95</v>
      </c>
      <c r="AC4602" t="s">
        <v>95</v>
      </c>
      <c r="AD4602" t="s">
        <v>1353</v>
      </c>
      <c r="AE4602" t="s">
        <v>116</v>
      </c>
      <c r="AF4602">
        <v>19</v>
      </c>
      <c r="AG4602" s="51">
        <v>45358798</v>
      </c>
      <c r="AI4602">
        <v>26</v>
      </c>
      <c r="AJ4602">
        <v>26</v>
      </c>
      <c r="AK4602" t="s">
        <v>467</v>
      </c>
      <c r="AL4602">
        <v>0</v>
      </c>
    </row>
    <row r="4603" spans="1:38">
      <c r="A4603">
        <v>3245504</v>
      </c>
      <c r="B4603" t="s">
        <v>14707</v>
      </c>
      <c r="C4603" t="s">
        <v>18</v>
      </c>
      <c r="D4603" t="s">
        <v>143</v>
      </c>
      <c r="E4603">
        <v>2011</v>
      </c>
      <c r="F4603">
        <v>8</v>
      </c>
      <c r="G4603">
        <v>19</v>
      </c>
      <c r="H4603" t="s">
        <v>86</v>
      </c>
      <c r="I4603" t="s">
        <v>355</v>
      </c>
      <c r="J4603" t="s">
        <v>2051</v>
      </c>
      <c r="K4603" t="s">
        <v>2052</v>
      </c>
      <c r="L4603" t="s">
        <v>86</v>
      </c>
      <c r="M4603" t="s">
        <v>594</v>
      </c>
      <c r="N4603" s="50">
        <v>99999999</v>
      </c>
      <c r="O4603" s="51">
        <v>2304903</v>
      </c>
      <c r="P4603" t="s">
        <v>1368</v>
      </c>
      <c r="Q4603" t="s">
        <v>1549</v>
      </c>
      <c r="R4603" t="s">
        <v>14708</v>
      </c>
      <c r="S4603" s="49" t="str">
        <f>CONCATENATE(Tabla_Datos[[#This Row],[Nombre_Cliente]]," ",Tabla_Datos[[#This Row],[ApellidoPaterno_Cliente]]," ",Tabla_Datos[[#This Row],[ApellidoMaterno_Cliente]])</f>
        <v>VICTORIANO QUISPE SAICO</v>
      </c>
      <c r="T4603" s="53">
        <f>DATE(Tabla_Datos[[#This Row],[tAnio]],Tabla_Datos[[#This Row],[tMes]],Tabla_Datos[[#This Row],[tDia]])</f>
        <v>40774</v>
      </c>
      <c r="U4603" s="53" t="str">
        <f>IF(Tabla_Datos[[#This Row],[cProvincia]]="LIMA","LIMA","PROVINCIA")</f>
        <v>PROVINCIA</v>
      </c>
      <c r="V4603" s="53" t="str">
        <f>MID(Tabla_Datos[[#This Row],[pTelefono]],1,SEARCH("-",Tabla_Datos[[#This Row],[pTelefono]],1)-1)</f>
        <v>84</v>
      </c>
      <c r="W4603" s="53" t="str">
        <f>MID(Tabla_Datos[[#This Row],[pTelefono]],SEARCH("-",Tabla_Datos[[#This Row],[pTelefono]],1)+1,LEN(Tabla_Datos[[#This Row],[pTelefono]]))</f>
        <v>812099</v>
      </c>
      <c r="X4603" s="53" t="str">
        <f>CONCATENATE(Tabla_Datos[[#This Row],[TipUrb]]," ",Tabla_Datos[[#This Row],[Calle]]," ",Tabla_Datos[[#This Row],[NumCalle]])</f>
        <v>- S/N 0</v>
      </c>
      <c r="Y4603" t="s">
        <v>360</v>
      </c>
      <c r="Z4603" t="s">
        <v>181</v>
      </c>
      <c r="AA4603" t="s">
        <v>182</v>
      </c>
      <c r="AB4603" t="s">
        <v>95</v>
      </c>
      <c r="AC4603" t="s">
        <v>95</v>
      </c>
      <c r="AD4603" t="s">
        <v>109</v>
      </c>
      <c r="AE4603" t="s">
        <v>95</v>
      </c>
      <c r="AG4603" s="51">
        <v>24952440</v>
      </c>
      <c r="AI4603">
        <v>26</v>
      </c>
      <c r="AJ4603">
        <v>26</v>
      </c>
      <c r="AK4603" t="s">
        <v>1146</v>
      </c>
      <c r="AL4603">
        <v>0</v>
      </c>
    </row>
    <row r="4604" spans="1:38">
      <c r="A4604">
        <v>3274605</v>
      </c>
      <c r="B4604" t="s">
        <v>14709</v>
      </c>
      <c r="C4604" t="s">
        <v>18</v>
      </c>
      <c r="D4604" t="s">
        <v>143</v>
      </c>
      <c r="E4604">
        <v>2011</v>
      </c>
      <c r="F4604">
        <v>8</v>
      </c>
      <c r="G4604">
        <v>19</v>
      </c>
      <c r="H4604" t="s">
        <v>86</v>
      </c>
      <c r="I4604" t="s">
        <v>16</v>
      </c>
      <c r="J4604" t="s">
        <v>4013</v>
      </c>
      <c r="K4604" t="s">
        <v>14710</v>
      </c>
      <c r="L4604" t="s">
        <v>86</v>
      </c>
      <c r="M4604" t="s">
        <v>294</v>
      </c>
      <c r="N4604" s="50">
        <v>15436502</v>
      </c>
      <c r="O4604" s="51">
        <v>2307179</v>
      </c>
      <c r="P4604" t="s">
        <v>14711</v>
      </c>
      <c r="Q4604" t="s">
        <v>14712</v>
      </c>
      <c r="R4604" t="s">
        <v>1489</v>
      </c>
      <c r="S4604" s="49" t="str">
        <f>CONCATENATE(Tabla_Datos[[#This Row],[Nombre_Cliente]]," ",Tabla_Datos[[#This Row],[ApellidoPaterno_Cliente]]," ",Tabla_Datos[[#This Row],[ApellidoMaterno_Cliente]])</f>
        <v>CARLA FIORELLA CHAN CARDENAS</v>
      </c>
      <c r="T4604" s="53">
        <f>DATE(Tabla_Datos[[#This Row],[tAnio]],Tabla_Datos[[#This Row],[tMes]],Tabla_Datos[[#This Row],[tDia]])</f>
        <v>40774</v>
      </c>
      <c r="U4604" s="53" t="str">
        <f>IF(Tabla_Datos[[#This Row],[cProvincia]]="LIMA","LIMA","PROVINCIA")</f>
        <v>PROVINCIA</v>
      </c>
      <c r="V4604" s="53" t="str">
        <f>MID(Tabla_Datos[[#This Row],[pTelefono]],1,SEARCH("-",Tabla_Datos[[#This Row],[pTelefono]],1)-1)</f>
        <v>1</v>
      </c>
      <c r="W4604" s="53" t="str">
        <f>MID(Tabla_Datos[[#This Row],[pTelefono]],SEARCH("-",Tabla_Datos[[#This Row],[pTelefono]],1)+1,LEN(Tabla_Datos[[#This Row],[pTelefono]]))</f>
        <v>995128901</v>
      </c>
      <c r="X4604" s="53" t="str">
        <f>CONCATENATE(Tabla_Datos[[#This Row],[TipUrb]]," ",Tabla_Datos[[#This Row],[Calle]]," ",Tabla_Datos[[#This Row],[NumCalle]])</f>
        <v>PO   0</v>
      </c>
      <c r="Y4604" t="s">
        <v>92</v>
      </c>
      <c r="Z4604" t="s">
        <v>181</v>
      </c>
      <c r="AA4604" t="s">
        <v>182</v>
      </c>
      <c r="AB4604" t="s">
        <v>95</v>
      </c>
      <c r="AC4604" t="s">
        <v>95</v>
      </c>
      <c r="AD4604" t="s">
        <v>1658</v>
      </c>
      <c r="AE4604" t="s">
        <v>95</v>
      </c>
      <c r="AF4604">
        <v>67</v>
      </c>
      <c r="AG4604" s="51">
        <v>45572107</v>
      </c>
      <c r="AI4604">
        <v>26</v>
      </c>
      <c r="AJ4604">
        <v>26</v>
      </c>
      <c r="AK4604" t="s">
        <v>95</v>
      </c>
      <c r="AL4604">
        <v>0</v>
      </c>
    </row>
    <row r="4605" spans="1:38">
      <c r="A4605">
        <v>3277434</v>
      </c>
      <c r="B4605" t="s">
        <v>14713</v>
      </c>
      <c r="C4605" t="s">
        <v>20</v>
      </c>
      <c r="D4605" t="s">
        <v>143</v>
      </c>
      <c r="E4605">
        <v>2011</v>
      </c>
      <c r="F4605">
        <v>8</v>
      </c>
      <c r="G4605">
        <v>19</v>
      </c>
      <c r="H4605" t="s">
        <v>86</v>
      </c>
      <c r="I4605" t="s">
        <v>16</v>
      </c>
      <c r="J4605" t="s">
        <v>16</v>
      </c>
      <c r="K4605" t="s">
        <v>496</v>
      </c>
      <c r="L4605" t="s">
        <v>86</v>
      </c>
      <c r="M4605" t="s">
        <v>88</v>
      </c>
      <c r="N4605" s="50">
        <v>10489164</v>
      </c>
      <c r="O4605" s="51">
        <v>2311126</v>
      </c>
      <c r="P4605" t="s">
        <v>14714</v>
      </c>
      <c r="Q4605" t="s">
        <v>2599</v>
      </c>
      <c r="R4605" t="s">
        <v>780</v>
      </c>
      <c r="S4605" s="49" t="str">
        <f>CONCATENATE(Tabla_Datos[[#This Row],[Nombre_Cliente]]," ",Tabla_Datos[[#This Row],[ApellidoPaterno_Cliente]]," ",Tabla_Datos[[#This Row],[ApellidoMaterno_Cliente]])</f>
        <v>YUDITH OLIVA SANCHEZ</v>
      </c>
      <c r="T4605" s="53">
        <f>DATE(Tabla_Datos[[#This Row],[tAnio]],Tabla_Datos[[#This Row],[tMes]],Tabla_Datos[[#This Row],[tDia]])</f>
        <v>40774</v>
      </c>
      <c r="U4605" s="53" t="str">
        <f>IF(Tabla_Datos[[#This Row],[cProvincia]]="LIMA","LIMA","PROVINCIA")</f>
        <v>LIMA</v>
      </c>
      <c r="V4605" s="53" t="str">
        <f>MID(Tabla_Datos[[#This Row],[pTelefono]],1,SEARCH("-",Tabla_Datos[[#This Row],[pTelefono]],1)-1)</f>
        <v>1</v>
      </c>
      <c r="W4605" s="53" t="str">
        <f>MID(Tabla_Datos[[#This Row],[pTelefono]],SEARCH("-",Tabla_Datos[[#This Row],[pTelefono]],1)+1,LEN(Tabla_Datos[[#This Row],[pTelefono]]))</f>
        <v>980617448</v>
      </c>
      <c r="X4605" s="53" t="str">
        <f>CONCATENATE(Tabla_Datos[[#This Row],[TipUrb]]," ",Tabla_Datos[[#This Row],[Calle]]," ",Tabla_Datos[[#This Row],[NumCalle]])</f>
        <v>AH . 0</v>
      </c>
      <c r="Y4605" t="s">
        <v>92</v>
      </c>
      <c r="Z4605" t="s">
        <v>152</v>
      </c>
      <c r="AA4605" t="s">
        <v>153</v>
      </c>
      <c r="AB4605" t="s">
        <v>95</v>
      </c>
      <c r="AC4605" t="s">
        <v>95</v>
      </c>
      <c r="AD4605" t="s">
        <v>96</v>
      </c>
      <c r="AE4605" t="s">
        <v>1082</v>
      </c>
      <c r="AF4605">
        <v>28</v>
      </c>
      <c r="AG4605" s="51">
        <v>42772504</v>
      </c>
      <c r="AH4605" t="s">
        <v>95</v>
      </c>
      <c r="AI4605">
        <v>1</v>
      </c>
      <c r="AJ4605">
        <v>1</v>
      </c>
      <c r="AK4605" t="s">
        <v>221</v>
      </c>
      <c r="AL4605">
        <v>0</v>
      </c>
    </row>
    <row r="4606" spans="1:38">
      <c r="A4606">
        <v>3254405</v>
      </c>
      <c r="B4606" t="s">
        <v>14715</v>
      </c>
      <c r="C4606" t="s">
        <v>18</v>
      </c>
      <c r="D4606" t="s">
        <v>143</v>
      </c>
      <c r="E4606">
        <v>2011</v>
      </c>
      <c r="F4606">
        <v>8</v>
      </c>
      <c r="G4606">
        <v>19</v>
      </c>
      <c r="H4606" t="s">
        <v>86</v>
      </c>
      <c r="I4606" t="s">
        <v>355</v>
      </c>
      <c r="J4606" t="s">
        <v>2051</v>
      </c>
      <c r="K4606" t="s">
        <v>14716</v>
      </c>
      <c r="L4606" t="s">
        <v>86</v>
      </c>
      <c r="M4606" t="s">
        <v>594</v>
      </c>
      <c r="N4606" s="50">
        <v>10243829211</v>
      </c>
      <c r="O4606" s="51">
        <v>2310543</v>
      </c>
      <c r="P4606" t="s">
        <v>1712</v>
      </c>
      <c r="Q4606" t="s">
        <v>14717</v>
      </c>
      <c r="R4606" t="s">
        <v>14718</v>
      </c>
      <c r="S4606" s="49" t="str">
        <f>CONCATENATE(Tabla_Datos[[#This Row],[Nombre_Cliente]]," ",Tabla_Datos[[#This Row],[ApellidoPaterno_Cliente]]," ",Tabla_Datos[[#This Row],[ApellidoMaterno_Cliente]])</f>
        <v xml:space="preserve">ROLANDO BOCANGEL  ALATRISTA </v>
      </c>
      <c r="T4606" s="53">
        <f>DATE(Tabla_Datos[[#This Row],[tAnio]],Tabla_Datos[[#This Row],[tMes]],Tabla_Datos[[#This Row],[tDia]])</f>
        <v>40774</v>
      </c>
      <c r="U4606" s="53" t="str">
        <f>IF(Tabla_Datos[[#This Row],[cProvincia]]="LIMA","LIMA","PROVINCIA")</f>
        <v>PROVINCIA</v>
      </c>
      <c r="V4606" s="53" t="str">
        <f>MID(Tabla_Datos[[#This Row],[pTelefono]],1,SEARCH("-",Tabla_Datos[[#This Row],[pTelefono]],1)-1)</f>
        <v>84</v>
      </c>
      <c r="W4606" s="53" t="str">
        <f>MID(Tabla_Datos[[#This Row],[pTelefono]],SEARCH("-",Tabla_Datos[[#This Row],[pTelefono]],1)+1,LEN(Tabla_Datos[[#This Row],[pTelefono]]))</f>
        <v>812580</v>
      </c>
      <c r="X4606" s="53" t="str">
        <f>CONCATENATE(Tabla_Datos[[#This Row],[TipUrb]]," ",Tabla_Datos[[#This Row],[Calle]]," ",Tabla_Datos[[#This Row],[NumCalle]])</f>
        <v>PO   0</v>
      </c>
      <c r="Y4606" t="s">
        <v>360</v>
      </c>
      <c r="Z4606" t="s">
        <v>181</v>
      </c>
      <c r="AA4606" t="s">
        <v>182</v>
      </c>
      <c r="AB4606" t="s">
        <v>95</v>
      </c>
      <c r="AC4606">
        <v>10</v>
      </c>
      <c r="AD4606" t="s">
        <v>1658</v>
      </c>
      <c r="AE4606" t="s">
        <v>95</v>
      </c>
      <c r="AG4606" s="51">
        <v>24999283</v>
      </c>
      <c r="AI4606">
        <v>26</v>
      </c>
      <c r="AJ4606">
        <v>26</v>
      </c>
      <c r="AK4606" t="s">
        <v>95</v>
      </c>
      <c r="AL4606">
        <v>0</v>
      </c>
    </row>
    <row r="4607" spans="1:38">
      <c r="A4607">
        <v>3280676</v>
      </c>
      <c r="B4607" t="s">
        <v>14719</v>
      </c>
      <c r="C4607" t="s">
        <v>18</v>
      </c>
      <c r="D4607" t="s">
        <v>143</v>
      </c>
      <c r="E4607">
        <v>2011</v>
      </c>
      <c r="F4607">
        <v>8</v>
      </c>
      <c r="G4607">
        <v>19</v>
      </c>
      <c r="H4607" t="s">
        <v>86</v>
      </c>
      <c r="I4607" t="s">
        <v>478</v>
      </c>
      <c r="J4607" t="s">
        <v>5215</v>
      </c>
      <c r="K4607" t="s">
        <v>14720</v>
      </c>
      <c r="L4607" t="s">
        <v>86</v>
      </c>
      <c r="M4607" t="s">
        <v>148</v>
      </c>
      <c r="N4607" s="50">
        <v>42860923</v>
      </c>
      <c r="O4607" s="51">
        <v>2312907</v>
      </c>
      <c r="P4607" t="s">
        <v>14721</v>
      </c>
      <c r="Q4607" t="s">
        <v>451</v>
      </c>
      <c r="R4607" t="s">
        <v>2446</v>
      </c>
      <c r="S4607" s="49" t="str">
        <f>CONCATENATE(Tabla_Datos[[#This Row],[Nombre_Cliente]]," ",Tabla_Datos[[#This Row],[ApellidoPaterno_Cliente]]," ",Tabla_Datos[[#This Row],[ApellidoMaterno_Cliente]])</f>
        <v>EDILBERTO  FLORES TOCTO</v>
      </c>
      <c r="T4607" s="53">
        <f>DATE(Tabla_Datos[[#This Row],[tAnio]],Tabla_Datos[[#This Row],[tMes]],Tabla_Datos[[#This Row],[tDia]])</f>
        <v>40774</v>
      </c>
      <c r="U4607" s="53" t="str">
        <f>IF(Tabla_Datos[[#This Row],[cProvincia]]="LIMA","LIMA","PROVINCIA")</f>
        <v>PROVINCIA</v>
      </c>
      <c r="V4607" s="53" t="str">
        <f>MID(Tabla_Datos[[#This Row],[pTelefono]],1,SEARCH("-",Tabla_Datos[[#This Row],[pTelefono]],1)-1)</f>
        <v>1</v>
      </c>
      <c r="W4607" s="53" t="str">
        <f>MID(Tabla_Datos[[#This Row],[pTelefono]],SEARCH("-",Tabla_Datos[[#This Row],[pTelefono]],1)+1,LEN(Tabla_Datos[[#This Row],[pTelefono]]))</f>
        <v>996707162</v>
      </c>
      <c r="X4607" s="53" t="str">
        <f>CONCATENATE(Tabla_Datos[[#This Row],[TipUrb]]," ",Tabla_Datos[[#This Row],[Calle]]," ",Tabla_Datos[[#This Row],[NumCalle]])</f>
        <v>- CACERIO LOS NARANJOS 0</v>
      </c>
      <c r="Y4607" t="s">
        <v>484</v>
      </c>
      <c r="Z4607" t="s">
        <v>320</v>
      </c>
      <c r="AA4607" t="s">
        <v>321</v>
      </c>
      <c r="AB4607" t="s">
        <v>95</v>
      </c>
      <c r="AC4607" t="s">
        <v>95</v>
      </c>
      <c r="AD4607" t="s">
        <v>109</v>
      </c>
      <c r="AE4607" t="s">
        <v>95</v>
      </c>
      <c r="AG4607" s="51">
        <v>849316</v>
      </c>
      <c r="AI4607">
        <v>26</v>
      </c>
      <c r="AJ4607">
        <v>26</v>
      </c>
      <c r="AK4607" t="s">
        <v>14722</v>
      </c>
      <c r="AL4607">
        <v>0</v>
      </c>
    </row>
    <row r="4608" spans="1:38">
      <c r="A4608">
        <v>3260706</v>
      </c>
      <c r="B4608" t="s">
        <v>14723</v>
      </c>
      <c r="C4608" t="s">
        <v>20</v>
      </c>
      <c r="D4608" t="s">
        <v>143</v>
      </c>
      <c r="E4608">
        <v>2011</v>
      </c>
      <c r="F4608">
        <v>8</v>
      </c>
      <c r="G4608">
        <v>19</v>
      </c>
      <c r="H4608" t="s">
        <v>86</v>
      </c>
      <c r="I4608" t="s">
        <v>16</v>
      </c>
      <c r="J4608" t="s">
        <v>16</v>
      </c>
      <c r="K4608" t="s">
        <v>308</v>
      </c>
      <c r="L4608" t="s">
        <v>86</v>
      </c>
      <c r="M4608" t="s">
        <v>88</v>
      </c>
      <c r="N4608" s="50">
        <v>20000021</v>
      </c>
      <c r="O4608" s="51">
        <v>2314241</v>
      </c>
      <c r="P4608" t="s">
        <v>14724</v>
      </c>
      <c r="Q4608" t="s">
        <v>6661</v>
      </c>
      <c r="R4608" t="s">
        <v>14725</v>
      </c>
      <c r="S4608" s="49" t="str">
        <f>CONCATENATE(Tabla_Datos[[#This Row],[Nombre_Cliente]]," ",Tabla_Datos[[#This Row],[ApellidoPaterno_Cliente]]," ",Tabla_Datos[[#This Row],[ApellidoMaterno_Cliente]])</f>
        <v>HUGO ALFREDO CHANGA BENANCIO</v>
      </c>
      <c r="T4608" s="53">
        <f>DATE(Tabla_Datos[[#This Row],[tAnio]],Tabla_Datos[[#This Row],[tMes]],Tabla_Datos[[#This Row],[tDia]])</f>
        <v>40774</v>
      </c>
      <c r="U4608" s="53" t="str">
        <f>IF(Tabla_Datos[[#This Row],[cProvincia]]="LIMA","LIMA","PROVINCIA")</f>
        <v>LIMA</v>
      </c>
      <c r="V4608" s="53" t="str">
        <f>MID(Tabla_Datos[[#This Row],[pTelefono]],1,SEARCH("-",Tabla_Datos[[#This Row],[pTelefono]],1)-1)</f>
        <v>1</v>
      </c>
      <c r="W4608" s="53" t="str">
        <f>MID(Tabla_Datos[[#This Row],[pTelefono]],SEARCH("-",Tabla_Datos[[#This Row],[pTelefono]],1)+1,LEN(Tabla_Datos[[#This Row],[pTelefono]]))</f>
        <v>994931067</v>
      </c>
      <c r="X4608" s="53" t="str">
        <f>CONCATENATE(Tabla_Datos[[#This Row],[TipUrb]]," ",Tabla_Datos[[#This Row],[Calle]]," ",Tabla_Datos[[#This Row],[NumCalle]])</f>
        <v>UR SANTA MARINA 0</v>
      </c>
      <c r="Y4608" t="s">
        <v>92</v>
      </c>
      <c r="Z4608" t="s">
        <v>152</v>
      </c>
      <c r="AA4608" t="s">
        <v>153</v>
      </c>
      <c r="AB4608" t="s">
        <v>95</v>
      </c>
      <c r="AC4608" t="s">
        <v>95</v>
      </c>
      <c r="AD4608" t="s">
        <v>161</v>
      </c>
      <c r="AE4608">
        <v>25</v>
      </c>
      <c r="AF4608">
        <v>18</v>
      </c>
      <c r="AG4608" s="51">
        <v>6992147</v>
      </c>
      <c r="AH4608" t="s">
        <v>95</v>
      </c>
      <c r="AI4608">
        <v>1</v>
      </c>
      <c r="AJ4608">
        <v>1</v>
      </c>
      <c r="AK4608" t="s">
        <v>14726</v>
      </c>
      <c r="AL4608">
        <v>0</v>
      </c>
    </row>
    <row r="4609" spans="1:38">
      <c r="A4609">
        <v>3263840</v>
      </c>
      <c r="B4609" t="s">
        <v>14727</v>
      </c>
      <c r="C4609" t="s">
        <v>19</v>
      </c>
      <c r="D4609" t="s">
        <v>85</v>
      </c>
      <c r="E4609">
        <v>2011</v>
      </c>
      <c r="F4609">
        <v>8</v>
      </c>
      <c r="G4609">
        <v>19</v>
      </c>
      <c r="H4609" t="s">
        <v>86</v>
      </c>
      <c r="I4609" t="s">
        <v>16</v>
      </c>
      <c r="J4609" t="s">
        <v>16</v>
      </c>
      <c r="K4609" t="s">
        <v>567</v>
      </c>
      <c r="L4609" t="s">
        <v>86</v>
      </c>
      <c r="M4609" t="s">
        <v>88</v>
      </c>
      <c r="N4609" s="50">
        <v>20000021</v>
      </c>
      <c r="O4609" s="51">
        <v>2316527</v>
      </c>
      <c r="P4609" t="s">
        <v>14728</v>
      </c>
      <c r="Q4609" t="s">
        <v>853</v>
      </c>
      <c r="R4609" t="s">
        <v>7769</v>
      </c>
      <c r="S4609" s="49" t="str">
        <f>CONCATENATE(Tabla_Datos[[#This Row],[Nombre_Cliente]]," ",Tabla_Datos[[#This Row],[ApellidoPaterno_Cliente]]," ",Tabla_Datos[[#This Row],[ApellidoMaterno_Cliente]])</f>
        <v>FELISA JUSTINA CASTRO LOSTAUNAU</v>
      </c>
      <c r="T4609" s="53">
        <f>DATE(Tabla_Datos[[#This Row],[tAnio]],Tabla_Datos[[#This Row],[tMes]],Tabla_Datos[[#This Row],[tDia]])</f>
        <v>40774</v>
      </c>
      <c r="U4609" s="53" t="str">
        <f>IF(Tabla_Datos[[#This Row],[cProvincia]]="LIMA","LIMA","PROVINCIA")</f>
        <v>LIMA</v>
      </c>
      <c r="V4609" s="53" t="str">
        <f>MID(Tabla_Datos[[#This Row],[pTelefono]],1,SEARCH("-",Tabla_Datos[[#This Row],[pTelefono]],1)-1)</f>
        <v>1</v>
      </c>
      <c r="W4609" s="53" t="str">
        <f>MID(Tabla_Datos[[#This Row],[pTelefono]],SEARCH("-",Tabla_Datos[[#This Row],[pTelefono]],1)+1,LEN(Tabla_Datos[[#This Row],[pTelefono]]))</f>
        <v>14518427</v>
      </c>
      <c r="X4609" s="53" t="str">
        <f>CONCATENATE(Tabla_Datos[[#This Row],[TipUrb]]," ",Tabla_Datos[[#This Row],[Calle]]," ",Tabla_Datos[[#This Row],[NumCalle]])</f>
        <v>UR TUBINO, MONSEÑOR FIDEL 245</v>
      </c>
      <c r="Y4609" t="s">
        <v>92</v>
      </c>
      <c r="Z4609" t="s">
        <v>196</v>
      </c>
      <c r="AA4609" t="s">
        <v>197</v>
      </c>
      <c r="AB4609">
        <v>2</v>
      </c>
      <c r="AC4609" t="s">
        <v>95</v>
      </c>
      <c r="AD4609" t="s">
        <v>161</v>
      </c>
      <c r="AE4609" t="s">
        <v>95</v>
      </c>
      <c r="AF4609" t="s">
        <v>95</v>
      </c>
      <c r="AG4609" s="51">
        <v>8728511</v>
      </c>
      <c r="AH4609" t="s">
        <v>95</v>
      </c>
      <c r="AI4609">
        <v>1</v>
      </c>
      <c r="AJ4609">
        <v>1</v>
      </c>
      <c r="AK4609" t="s">
        <v>14729</v>
      </c>
      <c r="AL4609">
        <v>245</v>
      </c>
    </row>
    <row r="4610" spans="1:38">
      <c r="A4610">
        <v>3264034</v>
      </c>
      <c r="B4610" t="s">
        <v>14730</v>
      </c>
      <c r="C4610" t="s">
        <v>18</v>
      </c>
      <c r="D4610" t="s">
        <v>143</v>
      </c>
      <c r="E4610">
        <v>2011</v>
      </c>
      <c r="F4610">
        <v>8</v>
      </c>
      <c r="G4610">
        <v>19</v>
      </c>
      <c r="H4610" t="s">
        <v>86</v>
      </c>
      <c r="I4610" t="s">
        <v>355</v>
      </c>
      <c r="J4610" t="s">
        <v>2051</v>
      </c>
      <c r="K4610" t="s">
        <v>13466</v>
      </c>
      <c r="L4610" t="s">
        <v>86</v>
      </c>
      <c r="M4610" t="s">
        <v>594</v>
      </c>
      <c r="N4610" s="50">
        <v>44441298</v>
      </c>
      <c r="O4610" s="51">
        <v>2316618</v>
      </c>
      <c r="P4610" t="s">
        <v>14731</v>
      </c>
      <c r="Q4610" t="s">
        <v>14732</v>
      </c>
      <c r="R4610" t="s">
        <v>1223</v>
      </c>
      <c r="S4610" s="49" t="str">
        <f>CONCATENATE(Tabla_Datos[[#This Row],[Nombre_Cliente]]," ",Tabla_Datos[[#This Row],[ApellidoPaterno_Cliente]]," ",Tabla_Datos[[#This Row],[ApellidoMaterno_Cliente]])</f>
        <v>JEFERSON MAROCHO CHOQUE</v>
      </c>
      <c r="T4610" s="53">
        <f>DATE(Tabla_Datos[[#This Row],[tAnio]],Tabla_Datos[[#This Row],[tMes]],Tabla_Datos[[#This Row],[tDia]])</f>
        <v>40774</v>
      </c>
      <c r="U4610" s="53" t="str">
        <f>IF(Tabla_Datos[[#This Row],[cProvincia]]="LIMA","LIMA","PROVINCIA")</f>
        <v>PROVINCIA</v>
      </c>
      <c r="V4610" s="53" t="str">
        <f>MID(Tabla_Datos[[#This Row],[pTelefono]],1,SEARCH("-",Tabla_Datos[[#This Row],[pTelefono]],1)-1)</f>
        <v>84</v>
      </c>
      <c r="W4610" s="53" t="str">
        <f>MID(Tabla_Datos[[#This Row],[pTelefono]],SEARCH("-",Tabla_Datos[[#This Row],[pTelefono]],1)+1,LEN(Tabla_Datos[[#This Row],[pTelefono]]))</f>
        <v>984826445</v>
      </c>
      <c r="X4610" s="53" t="str">
        <f>CONCATENATE(Tabla_Datos[[#This Row],[TipUrb]]," ",Tabla_Datos[[#This Row],[Calle]]," ",Tabla_Datos[[#This Row],[NumCalle]])</f>
        <v>PO SN 0</v>
      </c>
      <c r="Y4610" t="s">
        <v>360</v>
      </c>
      <c r="Z4610" t="s">
        <v>181</v>
      </c>
      <c r="AA4610" t="s">
        <v>182</v>
      </c>
      <c r="AB4610" t="s">
        <v>95</v>
      </c>
      <c r="AC4610" t="s">
        <v>95</v>
      </c>
      <c r="AD4610" t="s">
        <v>1658</v>
      </c>
      <c r="AE4610" t="s">
        <v>95</v>
      </c>
      <c r="AG4610" s="51">
        <v>45448716</v>
      </c>
      <c r="AI4610">
        <v>10</v>
      </c>
      <c r="AJ4610">
        <v>10</v>
      </c>
      <c r="AK4610" t="s">
        <v>467</v>
      </c>
      <c r="AL4610">
        <v>0</v>
      </c>
    </row>
    <row r="4611" spans="1:38">
      <c r="A4611">
        <v>3263751</v>
      </c>
      <c r="B4611" t="s">
        <v>14733</v>
      </c>
      <c r="C4611" t="s">
        <v>20</v>
      </c>
      <c r="D4611" t="s">
        <v>224</v>
      </c>
      <c r="E4611">
        <v>2011</v>
      </c>
      <c r="F4611">
        <v>8</v>
      </c>
      <c r="G4611">
        <v>19</v>
      </c>
      <c r="H4611" t="s">
        <v>86</v>
      </c>
      <c r="I4611" t="s">
        <v>16</v>
      </c>
      <c r="J4611" t="s">
        <v>16</v>
      </c>
      <c r="K4611" t="s">
        <v>16</v>
      </c>
      <c r="L4611" t="s">
        <v>86</v>
      </c>
      <c r="M4611" t="s">
        <v>88</v>
      </c>
      <c r="N4611" s="50">
        <v>99999999</v>
      </c>
      <c r="O4611" s="51">
        <v>2316463</v>
      </c>
      <c r="P4611" t="s">
        <v>14734</v>
      </c>
      <c r="Q4611" t="s">
        <v>629</v>
      </c>
      <c r="R4611" t="s">
        <v>14735</v>
      </c>
      <c r="S4611" s="49" t="str">
        <f>CONCATENATE(Tabla_Datos[[#This Row],[Nombre_Cliente]]," ",Tabla_Datos[[#This Row],[ApellidoPaterno_Cliente]]," ",Tabla_Datos[[#This Row],[ApellidoMaterno_Cliente]])</f>
        <v>JULIA MARTHA HERRERA CARRILLO DE CASTELO</v>
      </c>
      <c r="T4611" s="53">
        <f>DATE(Tabla_Datos[[#This Row],[tAnio]],Tabla_Datos[[#This Row],[tMes]],Tabla_Datos[[#This Row],[tDia]])</f>
        <v>40774</v>
      </c>
      <c r="U4611" s="53" t="str">
        <f>IF(Tabla_Datos[[#This Row],[cProvincia]]="LIMA","LIMA","PROVINCIA")</f>
        <v>LIMA</v>
      </c>
      <c r="V4611" s="53" t="str">
        <f>MID(Tabla_Datos[[#This Row],[pTelefono]],1,SEARCH("-",Tabla_Datos[[#This Row],[pTelefono]],1)-1)</f>
        <v>1</v>
      </c>
      <c r="W4611" s="53" t="str">
        <f>MID(Tabla_Datos[[#This Row],[pTelefono]],SEARCH("-",Tabla_Datos[[#This Row],[pTelefono]],1)+1,LEN(Tabla_Datos[[#This Row],[pTelefono]]))</f>
        <v>14256241</v>
      </c>
      <c r="X4611" s="53" t="str">
        <f>CONCATENATE(Tabla_Datos[[#This Row],[TipUrb]]," ",Tabla_Datos[[#This Row],[Calle]]," ",Tabla_Datos[[#This Row],[NumCalle]])</f>
        <v>RS CUTERVO 1812</v>
      </c>
      <c r="Y4611" t="s">
        <v>92</v>
      </c>
      <c r="Z4611" t="s">
        <v>122</v>
      </c>
      <c r="AA4611" t="s">
        <v>123</v>
      </c>
      <c r="AB4611" t="s">
        <v>95</v>
      </c>
      <c r="AC4611">
        <v>401</v>
      </c>
      <c r="AD4611" t="s">
        <v>435</v>
      </c>
      <c r="AE4611" t="s">
        <v>95</v>
      </c>
      <c r="AF4611" t="s">
        <v>95</v>
      </c>
      <c r="AG4611" s="51">
        <v>7918217</v>
      </c>
      <c r="AH4611" t="s">
        <v>95</v>
      </c>
      <c r="AI4611">
        <v>1</v>
      </c>
      <c r="AJ4611">
        <v>1</v>
      </c>
      <c r="AK4611" t="s">
        <v>14736</v>
      </c>
      <c r="AL4611">
        <v>1812</v>
      </c>
    </row>
    <row r="4612" spans="1:38">
      <c r="A4612">
        <v>3280636</v>
      </c>
      <c r="B4612" t="s">
        <v>14737</v>
      </c>
      <c r="C4612" t="s">
        <v>20</v>
      </c>
      <c r="D4612" t="s">
        <v>143</v>
      </c>
      <c r="E4612">
        <v>2011</v>
      </c>
      <c r="F4612">
        <v>8</v>
      </c>
      <c r="G4612">
        <v>19</v>
      </c>
      <c r="H4612" t="s">
        <v>86</v>
      </c>
      <c r="I4612" t="s">
        <v>16</v>
      </c>
      <c r="J4612" t="s">
        <v>16</v>
      </c>
      <c r="K4612" t="s">
        <v>438</v>
      </c>
      <c r="L4612" t="s">
        <v>86</v>
      </c>
      <c r="M4612" t="s">
        <v>88</v>
      </c>
      <c r="N4612" s="50">
        <v>40514572</v>
      </c>
      <c r="O4612" s="51">
        <v>2315907</v>
      </c>
      <c r="P4612" t="s">
        <v>12079</v>
      </c>
      <c r="Q4612" t="s">
        <v>2546</v>
      </c>
      <c r="R4612" t="s">
        <v>1546</v>
      </c>
      <c r="S4612" s="49" t="str">
        <f>CONCATENATE(Tabla_Datos[[#This Row],[Nombre_Cliente]]," ",Tabla_Datos[[#This Row],[ApellidoPaterno_Cliente]]," ",Tabla_Datos[[#This Row],[ApellidoMaterno_Cliente]])</f>
        <v>YESICA MEJIA CUBA</v>
      </c>
      <c r="T4612" s="53">
        <f>DATE(Tabla_Datos[[#This Row],[tAnio]],Tabla_Datos[[#This Row],[tMes]],Tabla_Datos[[#This Row],[tDia]])</f>
        <v>40774</v>
      </c>
      <c r="U4612" s="53" t="str">
        <f>IF(Tabla_Datos[[#This Row],[cProvincia]]="LIMA","LIMA","PROVINCIA")</f>
        <v>LIMA</v>
      </c>
      <c r="V4612" s="53" t="str">
        <f>MID(Tabla_Datos[[#This Row],[pTelefono]],1,SEARCH("-",Tabla_Datos[[#This Row],[pTelefono]],1)-1)</f>
        <v>1</v>
      </c>
      <c r="W4612" s="53" t="str">
        <f>MID(Tabla_Datos[[#This Row],[pTelefono]],SEARCH("-",Tabla_Datos[[#This Row],[pTelefono]],1)+1,LEN(Tabla_Datos[[#This Row],[pTelefono]]))</f>
        <v>986743762</v>
      </c>
      <c r="X4612" s="53" t="str">
        <f>CONCATENATE(Tabla_Datos[[#This Row],[TipUrb]]," ",Tabla_Datos[[#This Row],[Calle]]," ",Tabla_Datos[[#This Row],[NumCalle]])</f>
        <v xml:space="preserve">  MIROQUESADA ANTONIO 1044</v>
      </c>
      <c r="Y4612" t="s">
        <v>92</v>
      </c>
      <c r="Z4612" t="s">
        <v>152</v>
      </c>
      <c r="AA4612" t="s">
        <v>153</v>
      </c>
      <c r="AB4612" t="s">
        <v>95</v>
      </c>
      <c r="AC4612">
        <v>2</v>
      </c>
      <c r="AD4612" t="s">
        <v>95</v>
      </c>
      <c r="AE4612" t="s">
        <v>95</v>
      </c>
      <c r="AF4612" t="s">
        <v>95</v>
      </c>
      <c r="AG4612" s="51">
        <v>44160862</v>
      </c>
      <c r="AI4612">
        <v>1</v>
      </c>
      <c r="AJ4612">
        <v>1</v>
      </c>
      <c r="AK4612" t="s">
        <v>10909</v>
      </c>
      <c r="AL4612">
        <v>1044</v>
      </c>
    </row>
    <row r="4613" spans="1:38">
      <c r="A4613">
        <v>3268248</v>
      </c>
      <c r="B4613" t="s">
        <v>14738</v>
      </c>
      <c r="C4613" t="s">
        <v>19</v>
      </c>
      <c r="D4613" t="s">
        <v>85</v>
      </c>
      <c r="E4613">
        <v>2011</v>
      </c>
      <c r="F4613">
        <v>8</v>
      </c>
      <c r="G4613">
        <v>19</v>
      </c>
      <c r="H4613" t="s">
        <v>144</v>
      </c>
      <c r="I4613" t="s">
        <v>16</v>
      </c>
      <c r="J4613" t="s">
        <v>16</v>
      </c>
      <c r="K4613" t="s">
        <v>562</v>
      </c>
      <c r="L4613" t="s">
        <v>144</v>
      </c>
      <c r="M4613" t="s">
        <v>88</v>
      </c>
      <c r="N4613" s="50">
        <v>10065415</v>
      </c>
      <c r="O4613" s="51">
        <v>2319392</v>
      </c>
      <c r="P4613" t="s">
        <v>14739</v>
      </c>
      <c r="Q4613" t="s">
        <v>221</v>
      </c>
      <c r="R4613" t="s">
        <v>221</v>
      </c>
      <c r="S4613" s="49" t="str">
        <f>CONCATENATE(Tabla_Datos[[#This Row],[Nombre_Cliente]]," ",Tabla_Datos[[#This Row],[ApellidoPaterno_Cliente]]," ",Tabla_Datos[[#This Row],[ApellidoMaterno_Cliente]])</f>
        <v>EDICIONES ABC LECTOR . .</v>
      </c>
      <c r="T4613" s="53">
        <f>DATE(Tabla_Datos[[#This Row],[tAnio]],Tabla_Datos[[#This Row],[tMes]],Tabla_Datos[[#This Row],[tDia]])</f>
        <v>40774</v>
      </c>
      <c r="U4613" s="53" t="str">
        <f>IF(Tabla_Datos[[#This Row],[cProvincia]]="LIMA","LIMA","PROVINCIA")</f>
        <v>LIMA</v>
      </c>
      <c r="V4613" s="53" t="str">
        <f>MID(Tabla_Datos[[#This Row],[pTelefono]],1,SEARCH("-",Tabla_Datos[[#This Row],[pTelefono]],1)-1)</f>
        <v>1</v>
      </c>
      <c r="W4613" s="53" t="str">
        <f>MID(Tabla_Datos[[#This Row],[pTelefono]],SEARCH("-",Tabla_Datos[[#This Row],[pTelefono]],1)+1,LEN(Tabla_Datos[[#This Row],[pTelefono]]))</f>
        <v>999666841</v>
      </c>
      <c r="X4613" s="53" t="str">
        <f>CONCATENATE(Tabla_Datos[[#This Row],[TipUrb]]," ",Tabla_Datos[[#This Row],[Calle]]," ",Tabla_Datos[[#This Row],[NumCalle]])</f>
        <v xml:space="preserve">  CORDOVA GENERAL 2419</v>
      </c>
      <c r="Y4613" t="s">
        <v>92</v>
      </c>
      <c r="Z4613" t="s">
        <v>122</v>
      </c>
      <c r="AA4613" t="s">
        <v>123</v>
      </c>
      <c r="AB4613" t="s">
        <v>95</v>
      </c>
      <c r="AC4613" t="s">
        <v>95</v>
      </c>
      <c r="AD4613" t="s">
        <v>95</v>
      </c>
      <c r="AE4613" t="s">
        <v>95</v>
      </c>
      <c r="AF4613" t="s">
        <v>95</v>
      </c>
      <c r="AG4613" s="51" t="s">
        <v>95</v>
      </c>
      <c r="AH4613">
        <v>2051355580</v>
      </c>
      <c r="AI4613">
        <v>1</v>
      </c>
      <c r="AJ4613">
        <v>1</v>
      </c>
      <c r="AK4613" t="s">
        <v>379</v>
      </c>
      <c r="AL4613">
        <v>2419</v>
      </c>
    </row>
    <row r="4614" spans="1:38">
      <c r="A4614">
        <v>3266458</v>
      </c>
      <c r="B4614" t="s">
        <v>14740</v>
      </c>
      <c r="C4614" t="s">
        <v>19</v>
      </c>
      <c r="D4614" t="s">
        <v>85</v>
      </c>
      <c r="E4614">
        <v>2011</v>
      </c>
      <c r="F4614">
        <v>8</v>
      </c>
      <c r="G4614">
        <v>19</v>
      </c>
      <c r="H4614" t="s">
        <v>144</v>
      </c>
      <c r="I4614" t="s">
        <v>16</v>
      </c>
      <c r="J4614" t="s">
        <v>16</v>
      </c>
      <c r="K4614" t="s">
        <v>277</v>
      </c>
      <c r="L4614" t="s">
        <v>144</v>
      </c>
      <c r="M4614" t="s">
        <v>88</v>
      </c>
      <c r="O4614" s="51">
        <v>2318262</v>
      </c>
      <c r="P4614" t="s">
        <v>14741</v>
      </c>
      <c r="Q4614" t="s">
        <v>1188</v>
      </c>
      <c r="R4614" t="s">
        <v>14742</v>
      </c>
      <c r="S4614" s="49" t="str">
        <f>CONCATENATE(Tabla_Datos[[#This Row],[Nombre_Cliente]]," ",Tabla_Datos[[#This Row],[ApellidoPaterno_Cliente]]," ",Tabla_Datos[[#This Row],[ApellidoMaterno_Cliente]])</f>
        <v>ANNIE YERICA PACHECO OBANDO</v>
      </c>
      <c r="T4614" s="53">
        <f>DATE(Tabla_Datos[[#This Row],[tAnio]],Tabla_Datos[[#This Row],[tMes]],Tabla_Datos[[#This Row],[tDia]])</f>
        <v>40774</v>
      </c>
      <c r="U4614" s="53" t="str">
        <f>IF(Tabla_Datos[[#This Row],[cProvincia]]="LIMA","LIMA","PROVINCIA")</f>
        <v>LIMA</v>
      </c>
      <c r="V4614" s="53" t="str">
        <f>MID(Tabla_Datos[[#This Row],[pTelefono]],1,SEARCH("-",Tabla_Datos[[#This Row],[pTelefono]],1)-1)</f>
        <v>1</v>
      </c>
      <c r="W4614" s="53" t="str">
        <f>MID(Tabla_Datos[[#This Row],[pTelefono]],SEARCH("-",Tabla_Datos[[#This Row],[pTelefono]],1)+1,LEN(Tabla_Datos[[#This Row],[pTelefono]]))</f>
        <v>987411412</v>
      </c>
      <c r="X4614" s="53" t="str">
        <f>CONCATENATE(Tabla_Datos[[#This Row],[TipUrb]]," ",Tabla_Datos[[#This Row],[Calle]]," ",Tabla_Datos[[#This Row],[NumCalle]])</f>
        <v>UR JOSE CARRANZA 106</v>
      </c>
      <c r="Y4614" t="s">
        <v>92</v>
      </c>
      <c r="Z4614" t="s">
        <v>196</v>
      </c>
      <c r="AA4614" t="s">
        <v>197</v>
      </c>
      <c r="AB4614" t="s">
        <v>95</v>
      </c>
      <c r="AC4614" t="s">
        <v>14743</v>
      </c>
      <c r="AD4614" t="s">
        <v>161</v>
      </c>
      <c r="AE4614" t="s">
        <v>95</v>
      </c>
      <c r="AF4614" t="s">
        <v>95</v>
      </c>
      <c r="AG4614" s="51" t="s">
        <v>95</v>
      </c>
      <c r="AH4614">
        <v>1007261682</v>
      </c>
      <c r="AI4614">
        <v>1</v>
      </c>
      <c r="AJ4614">
        <v>1</v>
      </c>
      <c r="AK4614" t="s">
        <v>14744</v>
      </c>
      <c r="AL4614">
        <v>106</v>
      </c>
    </row>
    <row r="4615" spans="1:38">
      <c r="A4615">
        <v>3267389</v>
      </c>
      <c r="B4615" t="s">
        <v>14745</v>
      </c>
      <c r="C4615" t="s">
        <v>19</v>
      </c>
      <c r="D4615" t="s">
        <v>85</v>
      </c>
      <c r="E4615">
        <v>2011</v>
      </c>
      <c r="F4615">
        <v>8</v>
      </c>
      <c r="G4615">
        <v>19</v>
      </c>
      <c r="H4615" t="s">
        <v>144</v>
      </c>
      <c r="I4615" t="s">
        <v>16</v>
      </c>
      <c r="J4615" t="s">
        <v>16</v>
      </c>
      <c r="K4615" t="s">
        <v>646</v>
      </c>
      <c r="L4615" t="s">
        <v>144</v>
      </c>
      <c r="M4615" t="s">
        <v>88</v>
      </c>
      <c r="N4615" s="50">
        <v>7256889</v>
      </c>
      <c r="O4615" s="51">
        <v>2318949</v>
      </c>
      <c r="P4615" t="s">
        <v>14746</v>
      </c>
      <c r="Q4615" t="s">
        <v>11459</v>
      </c>
      <c r="R4615" t="s">
        <v>781</v>
      </c>
      <c r="S4615" s="49" t="str">
        <f>CONCATENATE(Tabla_Datos[[#This Row],[Nombre_Cliente]]," ",Tabla_Datos[[#This Row],[ApellidoPaterno_Cliente]]," ",Tabla_Datos[[#This Row],[ApellidoMaterno_Cliente]])</f>
        <v>CAROL SEMIRA DEZA ROJAS</v>
      </c>
      <c r="T4615" s="53">
        <f>DATE(Tabla_Datos[[#This Row],[tAnio]],Tabla_Datos[[#This Row],[tMes]],Tabla_Datos[[#This Row],[tDia]])</f>
        <v>40774</v>
      </c>
      <c r="U4615" s="53" t="str">
        <f>IF(Tabla_Datos[[#This Row],[cProvincia]]="LIMA","LIMA","PROVINCIA")</f>
        <v>LIMA</v>
      </c>
      <c r="V4615" s="53" t="str">
        <f>MID(Tabla_Datos[[#This Row],[pTelefono]],1,SEARCH("-",Tabla_Datos[[#This Row],[pTelefono]],1)-1)</f>
        <v>1</v>
      </c>
      <c r="W4615" s="53" t="str">
        <f>MID(Tabla_Datos[[#This Row],[pTelefono]],SEARCH("-",Tabla_Datos[[#This Row],[pTelefono]],1)+1,LEN(Tabla_Datos[[#This Row],[pTelefono]]))</f>
        <v>989988894</v>
      </c>
      <c r="X4615" s="53" t="str">
        <f>CONCATENATE(Tabla_Datos[[#This Row],[TipUrb]]," ",Tabla_Datos[[#This Row],[Calle]]," ",Tabla_Datos[[#This Row],[NumCalle]])</f>
        <v xml:space="preserve">  GARZON, GENERAL 1448</v>
      </c>
      <c r="Y4615" t="s">
        <v>92</v>
      </c>
      <c r="Z4615" t="s">
        <v>196</v>
      </c>
      <c r="AA4615" t="s">
        <v>197</v>
      </c>
      <c r="AB4615" t="s">
        <v>95</v>
      </c>
      <c r="AC4615" t="s">
        <v>95</v>
      </c>
      <c r="AD4615" t="s">
        <v>95</v>
      </c>
      <c r="AE4615" t="s">
        <v>95</v>
      </c>
      <c r="AF4615" t="s">
        <v>95</v>
      </c>
      <c r="AG4615" s="51">
        <v>44152805</v>
      </c>
      <c r="AH4615" t="s">
        <v>95</v>
      </c>
      <c r="AI4615">
        <v>1</v>
      </c>
      <c r="AJ4615">
        <v>1</v>
      </c>
      <c r="AK4615" t="s">
        <v>14747</v>
      </c>
      <c r="AL4615">
        <v>1448</v>
      </c>
    </row>
    <row r="4616" spans="1:38">
      <c r="A4616">
        <v>3266429</v>
      </c>
      <c r="B4616" t="s">
        <v>14748</v>
      </c>
      <c r="C4616" t="s">
        <v>19</v>
      </c>
      <c r="D4616" t="s">
        <v>143</v>
      </c>
      <c r="E4616">
        <v>2011</v>
      </c>
      <c r="F4616">
        <v>8</v>
      </c>
      <c r="G4616">
        <v>19</v>
      </c>
      <c r="H4616" t="s">
        <v>86</v>
      </c>
      <c r="I4616" t="s">
        <v>16</v>
      </c>
      <c r="J4616" t="s">
        <v>16</v>
      </c>
      <c r="K4616" t="s">
        <v>496</v>
      </c>
      <c r="L4616" t="s">
        <v>509</v>
      </c>
      <c r="M4616" t="s">
        <v>88</v>
      </c>
      <c r="O4616" s="51">
        <v>2318232</v>
      </c>
      <c r="P4616" t="s">
        <v>14749</v>
      </c>
      <c r="Q4616" t="s">
        <v>14750</v>
      </c>
      <c r="R4616" t="s">
        <v>377</v>
      </c>
      <c r="S4616" s="49" t="str">
        <f>CONCATENATE(Tabla_Datos[[#This Row],[Nombre_Cliente]]," ",Tabla_Datos[[#This Row],[ApellidoPaterno_Cliente]]," ",Tabla_Datos[[#This Row],[ApellidoMaterno_Cliente]])</f>
        <v>GIOVANA GUADALUPE AÑAZGO PEREZ</v>
      </c>
      <c r="T4616" s="53">
        <f>DATE(Tabla_Datos[[#This Row],[tAnio]],Tabla_Datos[[#This Row],[tMes]],Tabla_Datos[[#This Row],[tDia]])</f>
        <v>40774</v>
      </c>
      <c r="U4616" s="53" t="str">
        <f>IF(Tabla_Datos[[#This Row],[cProvincia]]="LIMA","LIMA","PROVINCIA")</f>
        <v>LIMA</v>
      </c>
      <c r="V4616" s="53" t="str">
        <f>MID(Tabla_Datos[[#This Row],[pTelefono]],1,SEARCH("-",Tabla_Datos[[#This Row],[pTelefono]],1)-1)</f>
        <v>1</v>
      </c>
      <c r="W4616" s="53" t="str">
        <f>MID(Tabla_Datos[[#This Row],[pTelefono]],SEARCH("-",Tabla_Datos[[#This Row],[pTelefono]],1)+1,LEN(Tabla_Datos[[#This Row],[pTelefono]]))</f>
        <v>990586585</v>
      </c>
      <c r="X4616" s="53" t="str">
        <f>CONCATENATE(Tabla_Datos[[#This Row],[TipUrb]]," ",Tabla_Datos[[#This Row],[Calle]]," ",Tabla_Datos[[#This Row],[NumCalle]])</f>
        <v>AS . 0</v>
      </c>
      <c r="Y4616" t="s">
        <v>92</v>
      </c>
      <c r="Z4616" t="s">
        <v>152</v>
      </c>
      <c r="AA4616" t="s">
        <v>153</v>
      </c>
      <c r="AB4616" t="s">
        <v>95</v>
      </c>
      <c r="AC4616" t="s">
        <v>95</v>
      </c>
      <c r="AD4616" t="s">
        <v>215</v>
      </c>
      <c r="AE4616" t="s">
        <v>2731</v>
      </c>
      <c r="AF4616">
        <v>1</v>
      </c>
      <c r="AG4616" s="51">
        <v>9691344</v>
      </c>
      <c r="AH4616" t="s">
        <v>95</v>
      </c>
      <c r="AI4616">
        <v>1</v>
      </c>
      <c r="AJ4616">
        <v>1</v>
      </c>
      <c r="AK4616" t="s">
        <v>221</v>
      </c>
      <c r="AL4616">
        <v>0</v>
      </c>
    </row>
    <row r="4617" spans="1:38">
      <c r="A4617">
        <v>3267218</v>
      </c>
      <c r="B4617" t="s">
        <v>14751</v>
      </c>
      <c r="C4617" t="s">
        <v>19</v>
      </c>
      <c r="D4617" t="s">
        <v>85</v>
      </c>
      <c r="E4617">
        <v>2011</v>
      </c>
      <c r="F4617">
        <v>8</v>
      </c>
      <c r="G4617">
        <v>19</v>
      </c>
      <c r="H4617" t="s">
        <v>86</v>
      </c>
      <c r="I4617" t="s">
        <v>16</v>
      </c>
      <c r="J4617" t="s">
        <v>16</v>
      </c>
      <c r="K4617" t="s">
        <v>374</v>
      </c>
      <c r="L4617" t="s">
        <v>86</v>
      </c>
      <c r="M4617" t="s">
        <v>88</v>
      </c>
      <c r="N4617" s="50">
        <v>20000021</v>
      </c>
      <c r="O4617" s="51">
        <v>2318843</v>
      </c>
      <c r="P4617" t="s">
        <v>836</v>
      </c>
      <c r="Q4617" t="s">
        <v>1289</v>
      </c>
      <c r="R4617" t="s">
        <v>10523</v>
      </c>
      <c r="S4617" s="49" t="str">
        <f>CONCATENATE(Tabla_Datos[[#This Row],[Nombre_Cliente]]," ",Tabla_Datos[[#This Row],[ApellidoPaterno_Cliente]]," ",Tabla_Datos[[#This Row],[ApellidoMaterno_Cliente]])</f>
        <v>CIRILO TAPIA MAYHUA</v>
      </c>
      <c r="T4617" s="53">
        <f>DATE(Tabla_Datos[[#This Row],[tAnio]],Tabla_Datos[[#This Row],[tMes]],Tabla_Datos[[#This Row],[tDia]])</f>
        <v>40774</v>
      </c>
      <c r="U4617" s="53" t="str">
        <f>IF(Tabla_Datos[[#This Row],[cProvincia]]="LIMA","LIMA","PROVINCIA")</f>
        <v>LIMA</v>
      </c>
      <c r="V4617" s="53" t="str">
        <f>MID(Tabla_Datos[[#This Row],[pTelefono]],1,SEARCH("-",Tabla_Datos[[#This Row],[pTelefono]],1)-1)</f>
        <v>1</v>
      </c>
      <c r="W4617" s="53" t="str">
        <f>MID(Tabla_Datos[[#This Row],[pTelefono]],SEARCH("-",Tabla_Datos[[#This Row],[pTelefono]],1)+1,LEN(Tabla_Datos[[#This Row],[pTelefono]]))</f>
        <v>12834899</v>
      </c>
      <c r="X4617" s="53" t="str">
        <f>CONCATENATE(Tabla_Datos[[#This Row],[TipUrb]]," ",Tabla_Datos[[#This Row],[Calle]]," ",Tabla_Datos[[#This Row],[NumCalle]])</f>
        <v>PJ TINGO MARIA 987</v>
      </c>
      <c r="Y4617" t="s">
        <v>92</v>
      </c>
      <c r="Z4617" t="s">
        <v>122</v>
      </c>
      <c r="AA4617" t="s">
        <v>123</v>
      </c>
      <c r="AB4617" t="s">
        <v>95</v>
      </c>
      <c r="AC4617" t="s">
        <v>95</v>
      </c>
      <c r="AD4617" t="s">
        <v>429</v>
      </c>
      <c r="AE4617" t="s">
        <v>95</v>
      </c>
      <c r="AF4617" t="s">
        <v>95</v>
      </c>
      <c r="AG4617" s="51">
        <v>9415504</v>
      </c>
      <c r="AH4617" t="s">
        <v>95</v>
      </c>
      <c r="AI4617">
        <v>1</v>
      </c>
      <c r="AJ4617">
        <v>1</v>
      </c>
      <c r="AK4617" t="s">
        <v>14752</v>
      </c>
      <c r="AL4617">
        <v>987</v>
      </c>
    </row>
    <row r="4618" spans="1:38">
      <c r="A4618">
        <v>3267271</v>
      </c>
      <c r="B4618" t="s">
        <v>14753</v>
      </c>
      <c r="C4618" t="s">
        <v>19</v>
      </c>
      <c r="D4618" t="s">
        <v>85</v>
      </c>
      <c r="E4618">
        <v>2011</v>
      </c>
      <c r="F4618">
        <v>8</v>
      </c>
      <c r="G4618">
        <v>19</v>
      </c>
      <c r="H4618" t="s">
        <v>86</v>
      </c>
      <c r="I4618" t="s">
        <v>16</v>
      </c>
      <c r="J4618" t="s">
        <v>16</v>
      </c>
      <c r="K4618" t="s">
        <v>171</v>
      </c>
      <c r="L4618" t="s">
        <v>86</v>
      </c>
      <c r="M4618" t="s">
        <v>88</v>
      </c>
      <c r="N4618" s="50">
        <v>22102284</v>
      </c>
      <c r="O4618" s="51">
        <v>2318874</v>
      </c>
      <c r="P4618" t="s">
        <v>1462</v>
      </c>
      <c r="Q4618" t="s">
        <v>14754</v>
      </c>
      <c r="R4618" t="s">
        <v>511</v>
      </c>
      <c r="S4618" s="49" t="str">
        <f>CONCATENATE(Tabla_Datos[[#This Row],[Nombre_Cliente]]," ",Tabla_Datos[[#This Row],[ApellidoPaterno_Cliente]]," ",Tabla_Datos[[#This Row],[ApellidoMaterno_Cliente]])</f>
        <v>VICTOR HUGO URDANIVIA RUIZ</v>
      </c>
      <c r="T4618" s="53">
        <f>DATE(Tabla_Datos[[#This Row],[tAnio]],Tabla_Datos[[#This Row],[tMes]],Tabla_Datos[[#This Row],[tDia]])</f>
        <v>40774</v>
      </c>
      <c r="U4618" s="53" t="str">
        <f>IF(Tabla_Datos[[#This Row],[cProvincia]]="LIMA","LIMA","PROVINCIA")</f>
        <v>LIMA</v>
      </c>
      <c r="V4618" s="53" t="str">
        <f>MID(Tabla_Datos[[#This Row],[pTelefono]],1,SEARCH("-",Tabla_Datos[[#This Row],[pTelefono]],1)-1)</f>
        <v>1</v>
      </c>
      <c r="W4618" s="53" t="str">
        <f>MID(Tabla_Datos[[#This Row],[pTelefono]],SEARCH("-",Tabla_Datos[[#This Row],[pTelefono]],1)+1,LEN(Tabla_Datos[[#This Row],[pTelefono]]))</f>
        <v>986138621</v>
      </c>
      <c r="X4618" s="53" t="str">
        <f>CONCATENATE(Tabla_Datos[[#This Row],[TipUrb]]," ",Tabla_Datos[[#This Row],[Calle]]," ",Tabla_Datos[[#This Row],[NumCalle]])</f>
        <v xml:space="preserve">  SALAVERRY, CARLOS AUGUSTO 1323</v>
      </c>
      <c r="Y4618" t="s">
        <v>92</v>
      </c>
      <c r="Z4618" t="s">
        <v>122</v>
      </c>
      <c r="AA4618" t="s">
        <v>123</v>
      </c>
      <c r="AB4618">
        <v>1</v>
      </c>
      <c r="AC4618" t="s">
        <v>95</v>
      </c>
      <c r="AD4618" t="s">
        <v>95</v>
      </c>
      <c r="AE4618" t="s">
        <v>95</v>
      </c>
      <c r="AF4618" t="s">
        <v>95</v>
      </c>
      <c r="AG4618" s="51">
        <v>10346952</v>
      </c>
      <c r="AH4618" t="s">
        <v>95</v>
      </c>
      <c r="AI4618">
        <v>1</v>
      </c>
      <c r="AJ4618">
        <v>1</v>
      </c>
      <c r="AK4618" t="s">
        <v>14755</v>
      </c>
      <c r="AL4618">
        <v>1323</v>
      </c>
    </row>
    <row r="4619" spans="1:38">
      <c r="A4619">
        <v>3268856</v>
      </c>
      <c r="B4619" t="s">
        <v>14756</v>
      </c>
      <c r="C4619" t="s">
        <v>18</v>
      </c>
      <c r="D4619" t="s">
        <v>143</v>
      </c>
      <c r="E4619">
        <v>2011</v>
      </c>
      <c r="F4619">
        <v>8</v>
      </c>
      <c r="G4619">
        <v>19</v>
      </c>
      <c r="H4619" t="s">
        <v>86</v>
      </c>
      <c r="I4619" t="s">
        <v>16</v>
      </c>
      <c r="J4619" t="s">
        <v>1362</v>
      </c>
      <c r="K4619" t="s">
        <v>1362</v>
      </c>
      <c r="L4619" t="s">
        <v>86</v>
      </c>
      <c r="M4619" t="s">
        <v>148</v>
      </c>
      <c r="N4619" s="50">
        <v>15620672</v>
      </c>
      <c r="O4619" s="51">
        <v>2319833</v>
      </c>
      <c r="P4619" t="s">
        <v>14757</v>
      </c>
      <c r="Q4619" t="s">
        <v>1188</v>
      </c>
      <c r="R4619" t="s">
        <v>10794</v>
      </c>
      <c r="S4619" s="49" t="str">
        <f>CONCATENATE(Tabla_Datos[[#This Row],[Nombre_Cliente]]," ",Tabla_Datos[[#This Row],[ApellidoPaterno_Cliente]]," ",Tabla_Datos[[#This Row],[ApellidoMaterno_Cliente]])</f>
        <v>GIOVANNA  PACHECO VALLADARES</v>
      </c>
      <c r="T4619" s="53">
        <f>DATE(Tabla_Datos[[#This Row],[tAnio]],Tabla_Datos[[#This Row],[tMes]],Tabla_Datos[[#This Row],[tDia]])</f>
        <v>40774</v>
      </c>
      <c r="U4619" s="53" t="str">
        <f>IF(Tabla_Datos[[#This Row],[cProvincia]]="LIMA","LIMA","PROVINCIA")</f>
        <v>PROVINCIA</v>
      </c>
      <c r="V4619" s="53" t="str">
        <f>MID(Tabla_Datos[[#This Row],[pTelefono]],1,SEARCH("-",Tabla_Datos[[#This Row],[pTelefono]],1)-1)</f>
        <v>1</v>
      </c>
      <c r="W4619" s="53" t="str">
        <f>MID(Tabla_Datos[[#This Row],[pTelefono]],SEARCH("-",Tabla_Datos[[#This Row],[pTelefono]],1)+1,LEN(Tabla_Datos[[#This Row],[pTelefono]]))</f>
        <v>988365199</v>
      </c>
      <c r="X4619" s="53" t="str">
        <f>CONCATENATE(Tabla_Datos[[#This Row],[TipUrb]]," ",Tabla_Datos[[#This Row],[Calle]]," ",Tabla_Datos[[#This Row],[NumCalle]])</f>
        <v>- CAP CALDERA 220</v>
      </c>
      <c r="Y4619" t="s">
        <v>92</v>
      </c>
      <c r="Z4619" t="s">
        <v>181</v>
      </c>
      <c r="AA4619" t="s">
        <v>182</v>
      </c>
      <c r="AB4619" t="s">
        <v>95</v>
      </c>
      <c r="AC4619" t="s">
        <v>95</v>
      </c>
      <c r="AD4619" t="s">
        <v>109</v>
      </c>
      <c r="AE4619" t="s">
        <v>95</v>
      </c>
      <c r="AG4619" s="51">
        <v>15732209</v>
      </c>
      <c r="AI4619">
        <v>10</v>
      </c>
      <c r="AJ4619">
        <v>10</v>
      </c>
      <c r="AK4619" t="s">
        <v>14758</v>
      </c>
      <c r="AL4619">
        <v>220</v>
      </c>
    </row>
    <row r="4620" spans="1:38">
      <c r="A4620">
        <v>3270476</v>
      </c>
      <c r="B4620" t="s">
        <v>14759</v>
      </c>
      <c r="C4620" t="s">
        <v>19</v>
      </c>
      <c r="D4620" t="s">
        <v>85</v>
      </c>
      <c r="E4620">
        <v>2011</v>
      </c>
      <c r="F4620">
        <v>8</v>
      </c>
      <c r="G4620">
        <v>19</v>
      </c>
      <c r="H4620" t="s">
        <v>86</v>
      </c>
      <c r="I4620" t="s">
        <v>16</v>
      </c>
      <c r="J4620" t="s">
        <v>16</v>
      </c>
      <c r="K4620" t="s">
        <v>87</v>
      </c>
      <c r="L4620" t="s">
        <v>86</v>
      </c>
      <c r="M4620" t="s">
        <v>88</v>
      </c>
      <c r="O4620" s="51">
        <v>2320674</v>
      </c>
      <c r="P4620" t="s">
        <v>14760</v>
      </c>
      <c r="Q4620" t="s">
        <v>290</v>
      </c>
      <c r="R4620" t="s">
        <v>550</v>
      </c>
      <c r="S4620" s="49" t="str">
        <f>CONCATENATE(Tabla_Datos[[#This Row],[Nombre_Cliente]]," ",Tabla_Datos[[#This Row],[ApellidoPaterno_Cliente]]," ",Tabla_Datos[[#This Row],[ApellidoMaterno_Cliente]])</f>
        <v>JENNE MAUREN VIDAL MENDOZA</v>
      </c>
      <c r="T4620" s="53">
        <f>DATE(Tabla_Datos[[#This Row],[tAnio]],Tabla_Datos[[#This Row],[tMes]],Tabla_Datos[[#This Row],[tDia]])</f>
        <v>40774</v>
      </c>
      <c r="U4620" s="53" t="str">
        <f>IF(Tabla_Datos[[#This Row],[cProvincia]]="LIMA","LIMA","PROVINCIA")</f>
        <v>LIMA</v>
      </c>
      <c r="V4620" s="53" t="str">
        <f>MID(Tabla_Datos[[#This Row],[pTelefono]],1,SEARCH("-",Tabla_Datos[[#This Row],[pTelefono]],1)-1)</f>
        <v>1</v>
      </c>
      <c r="W4620" s="53" t="str">
        <f>MID(Tabla_Datos[[#This Row],[pTelefono]],SEARCH("-",Tabla_Datos[[#This Row],[pTelefono]],1)+1,LEN(Tabla_Datos[[#This Row],[pTelefono]]))</f>
        <v>996046894</v>
      </c>
      <c r="X4620" s="53" t="str">
        <f>CONCATENATE(Tabla_Datos[[#This Row],[TipUrb]]," ",Tabla_Datos[[#This Row],[Calle]]," ",Tabla_Datos[[#This Row],[NumCalle]])</f>
        <v>AS HUANCARAY(METROPOLITANA) 0</v>
      </c>
      <c r="Y4620" t="s">
        <v>92</v>
      </c>
      <c r="Z4620" t="s">
        <v>122</v>
      </c>
      <c r="AA4620" t="s">
        <v>123</v>
      </c>
      <c r="AB4620" t="s">
        <v>95</v>
      </c>
      <c r="AC4620" t="s">
        <v>95</v>
      </c>
      <c r="AD4620" t="s">
        <v>215</v>
      </c>
      <c r="AE4620" t="s">
        <v>116</v>
      </c>
      <c r="AF4620">
        <v>18</v>
      </c>
      <c r="AG4620" s="51">
        <v>10420441</v>
      </c>
      <c r="AH4620" t="s">
        <v>95</v>
      </c>
      <c r="AI4620">
        <v>1</v>
      </c>
      <c r="AJ4620">
        <v>1</v>
      </c>
      <c r="AK4620" t="s">
        <v>14761</v>
      </c>
      <c r="AL4620">
        <v>0</v>
      </c>
    </row>
    <row r="4621" spans="1:38">
      <c r="A4621">
        <v>3272429</v>
      </c>
      <c r="B4621" t="s">
        <v>14762</v>
      </c>
      <c r="C4621" t="s">
        <v>18</v>
      </c>
      <c r="D4621" t="s">
        <v>143</v>
      </c>
      <c r="E4621">
        <v>2011</v>
      </c>
      <c r="F4621">
        <v>8</v>
      </c>
      <c r="G4621">
        <v>19</v>
      </c>
      <c r="H4621" t="s">
        <v>86</v>
      </c>
      <c r="I4621" t="s">
        <v>16</v>
      </c>
      <c r="J4621" t="s">
        <v>16</v>
      </c>
      <c r="K4621" t="s">
        <v>680</v>
      </c>
      <c r="L4621" t="s">
        <v>86</v>
      </c>
      <c r="M4621" t="s">
        <v>88</v>
      </c>
      <c r="N4621" s="50">
        <v>42209441</v>
      </c>
      <c r="O4621" s="51">
        <v>2321832</v>
      </c>
      <c r="P4621" t="s">
        <v>14763</v>
      </c>
      <c r="Q4621" t="s">
        <v>1972</v>
      </c>
      <c r="R4621" t="s">
        <v>1505</v>
      </c>
      <c r="S4621" s="49" t="str">
        <f>CONCATENATE(Tabla_Datos[[#This Row],[Nombre_Cliente]]," ",Tabla_Datos[[#This Row],[ApellidoPaterno_Cliente]]," ",Tabla_Datos[[#This Row],[ApellidoMaterno_Cliente]])</f>
        <v xml:space="preserve">RUBEN ARTURO PAREDES DAVILA </v>
      </c>
      <c r="T4621" s="53">
        <f>DATE(Tabla_Datos[[#This Row],[tAnio]],Tabla_Datos[[#This Row],[tMes]],Tabla_Datos[[#This Row],[tDia]])</f>
        <v>40774</v>
      </c>
      <c r="U4621" s="53" t="str">
        <f>IF(Tabla_Datos[[#This Row],[cProvincia]]="LIMA","LIMA","PROVINCIA")</f>
        <v>LIMA</v>
      </c>
      <c r="V4621" s="53" t="str">
        <f>MID(Tabla_Datos[[#This Row],[pTelefono]],1,SEARCH("-",Tabla_Datos[[#This Row],[pTelefono]],1)-1)</f>
        <v>1</v>
      </c>
      <c r="W4621" s="53" t="str">
        <f>MID(Tabla_Datos[[#This Row],[pTelefono]],SEARCH("-",Tabla_Datos[[#This Row],[pTelefono]],1)+1,LEN(Tabla_Datos[[#This Row],[pTelefono]]))</f>
        <v>998264305</v>
      </c>
      <c r="X4621" s="53" t="str">
        <f>CONCATENATE(Tabla_Datos[[#This Row],[TipUrb]]," ",Tabla_Datos[[#This Row],[Calle]]," ",Tabla_Datos[[#This Row],[NumCalle]])</f>
        <v xml:space="preserve">  MARISCAL NIETO 104</v>
      </c>
      <c r="Y4621" t="s">
        <v>92</v>
      </c>
      <c r="Z4621" t="s">
        <v>181</v>
      </c>
      <c r="AA4621" t="s">
        <v>182</v>
      </c>
      <c r="AB4621" t="s">
        <v>95</v>
      </c>
      <c r="AC4621" t="s">
        <v>95</v>
      </c>
      <c r="AD4621" t="s">
        <v>95</v>
      </c>
      <c r="AE4621" t="s">
        <v>95</v>
      </c>
      <c r="AG4621" s="51">
        <v>42854432</v>
      </c>
      <c r="AI4621" t="s">
        <v>4057</v>
      </c>
      <c r="AJ4621" t="s">
        <v>4057</v>
      </c>
      <c r="AK4621" t="s">
        <v>828</v>
      </c>
      <c r="AL4621">
        <v>104</v>
      </c>
    </row>
    <row r="4622" spans="1:38">
      <c r="A4622">
        <v>3273045</v>
      </c>
      <c r="B4622" t="s">
        <v>14764</v>
      </c>
      <c r="C4622" t="s">
        <v>19</v>
      </c>
      <c r="D4622" t="s">
        <v>85</v>
      </c>
      <c r="E4622">
        <v>2011</v>
      </c>
      <c r="F4622">
        <v>8</v>
      </c>
      <c r="G4622">
        <v>19</v>
      </c>
      <c r="H4622" t="s">
        <v>86</v>
      </c>
      <c r="I4622" t="s">
        <v>16</v>
      </c>
      <c r="J4622" t="s">
        <v>16</v>
      </c>
      <c r="K4622" t="s">
        <v>492</v>
      </c>
      <c r="L4622" t="s">
        <v>86</v>
      </c>
      <c r="M4622" t="s">
        <v>88</v>
      </c>
      <c r="N4622" s="50">
        <v>40918020</v>
      </c>
      <c r="O4622" s="51">
        <v>2322380</v>
      </c>
      <c r="P4622" t="s">
        <v>14765</v>
      </c>
      <c r="Q4622" t="s">
        <v>1667</v>
      </c>
      <c r="R4622" t="s">
        <v>14766</v>
      </c>
      <c r="S4622" s="49" t="str">
        <f>CONCATENATE(Tabla_Datos[[#This Row],[Nombre_Cliente]]," ",Tabla_Datos[[#This Row],[ApellidoPaterno_Cliente]]," ",Tabla_Datos[[#This Row],[ApellidoMaterno_Cliente]])</f>
        <v>CAROLL JANETH BAUTISTA URBANO</v>
      </c>
      <c r="T4622" s="53">
        <f>DATE(Tabla_Datos[[#This Row],[tAnio]],Tabla_Datos[[#This Row],[tMes]],Tabla_Datos[[#This Row],[tDia]])</f>
        <v>40774</v>
      </c>
      <c r="U4622" s="53" t="str">
        <f>IF(Tabla_Datos[[#This Row],[cProvincia]]="LIMA","LIMA","PROVINCIA")</f>
        <v>LIMA</v>
      </c>
      <c r="V4622" s="53" t="str">
        <f>MID(Tabla_Datos[[#This Row],[pTelefono]],1,SEARCH("-",Tabla_Datos[[#This Row],[pTelefono]],1)-1)</f>
        <v>1</v>
      </c>
      <c r="W4622" s="53" t="str">
        <f>MID(Tabla_Datos[[#This Row],[pTelefono]],SEARCH("-",Tabla_Datos[[#This Row],[pTelefono]],1)+1,LEN(Tabla_Datos[[#This Row],[pTelefono]]))</f>
        <v>12418245</v>
      </c>
      <c r="X4622" s="53" t="str">
        <f>CONCATENATE(Tabla_Datos[[#This Row],[TipUrb]]," ",Tabla_Datos[[#This Row],[Calle]]," ",Tabla_Datos[[#This Row],[NumCalle]])</f>
        <v xml:space="preserve">  BOLOGNESI 322</v>
      </c>
      <c r="Y4622" t="s">
        <v>92</v>
      </c>
      <c r="Z4622" t="s">
        <v>122</v>
      </c>
      <c r="AA4622" t="s">
        <v>123</v>
      </c>
      <c r="AB4622">
        <v>7</v>
      </c>
      <c r="AC4622">
        <v>701</v>
      </c>
      <c r="AD4622" t="s">
        <v>95</v>
      </c>
      <c r="AE4622" t="s">
        <v>95</v>
      </c>
      <c r="AF4622" t="s">
        <v>95</v>
      </c>
      <c r="AG4622" s="51">
        <v>43039027</v>
      </c>
      <c r="AH4622" t="s">
        <v>95</v>
      </c>
      <c r="AI4622">
        <v>1</v>
      </c>
      <c r="AJ4622">
        <v>1</v>
      </c>
      <c r="AK4622" t="s">
        <v>3497</v>
      </c>
      <c r="AL4622">
        <v>322</v>
      </c>
    </row>
    <row r="4623" spans="1:38">
      <c r="A4623">
        <v>3272749</v>
      </c>
      <c r="B4623" t="s">
        <v>14767</v>
      </c>
      <c r="C4623" t="s">
        <v>19</v>
      </c>
      <c r="D4623" t="s">
        <v>85</v>
      </c>
      <c r="E4623">
        <v>2011</v>
      </c>
      <c r="F4623">
        <v>8</v>
      </c>
      <c r="G4623">
        <v>19</v>
      </c>
      <c r="H4623" t="s">
        <v>86</v>
      </c>
      <c r="I4623" t="s">
        <v>16</v>
      </c>
      <c r="J4623" t="s">
        <v>16</v>
      </c>
      <c r="K4623" t="s">
        <v>265</v>
      </c>
      <c r="L4623" t="s">
        <v>86</v>
      </c>
      <c r="M4623" t="s">
        <v>88</v>
      </c>
      <c r="O4623" s="51">
        <v>2322143</v>
      </c>
      <c r="P4623" t="s">
        <v>14768</v>
      </c>
      <c r="Q4623" t="s">
        <v>14769</v>
      </c>
      <c r="R4623" t="s">
        <v>12310</v>
      </c>
      <c r="S4623" s="49" t="str">
        <f>CONCATENATE(Tabla_Datos[[#This Row],[Nombre_Cliente]]," ",Tabla_Datos[[#This Row],[ApellidoPaterno_Cliente]]," ",Tabla_Datos[[#This Row],[ApellidoMaterno_Cliente]])</f>
        <v>CYNTHIA DE LOURDES MONGRUT BUTRON</v>
      </c>
      <c r="T4623" s="53">
        <f>DATE(Tabla_Datos[[#This Row],[tAnio]],Tabla_Datos[[#This Row],[tMes]],Tabla_Datos[[#This Row],[tDia]])</f>
        <v>40774</v>
      </c>
      <c r="U4623" s="53" t="str">
        <f>IF(Tabla_Datos[[#This Row],[cProvincia]]="LIMA","LIMA","PROVINCIA")</f>
        <v>LIMA</v>
      </c>
      <c r="V4623" s="53" t="str">
        <f>MID(Tabla_Datos[[#This Row],[pTelefono]],1,SEARCH("-",Tabla_Datos[[#This Row],[pTelefono]],1)-1)</f>
        <v>1</v>
      </c>
      <c r="W4623" s="53" t="str">
        <f>MID(Tabla_Datos[[#This Row],[pTelefono]],SEARCH("-",Tabla_Datos[[#This Row],[pTelefono]],1)+1,LEN(Tabla_Datos[[#This Row],[pTelefono]]))</f>
        <v>990189272</v>
      </c>
      <c r="X4623" s="53" t="str">
        <f>CONCATENATE(Tabla_Datos[[#This Row],[TipUrb]]," ",Tabla_Datos[[#This Row],[Calle]]," ",Tabla_Datos[[#This Row],[NumCalle]])</f>
        <v xml:space="preserve">  CL SAENZ PEÑA 344</v>
      </c>
      <c r="Y4623" t="s">
        <v>92</v>
      </c>
      <c r="Z4623" t="s">
        <v>196</v>
      </c>
      <c r="AA4623" t="s">
        <v>197</v>
      </c>
      <c r="AB4623" t="s">
        <v>95</v>
      </c>
      <c r="AC4623">
        <v>505</v>
      </c>
      <c r="AD4623" t="s">
        <v>95</v>
      </c>
      <c r="AE4623" t="s">
        <v>95</v>
      </c>
      <c r="AF4623" t="s">
        <v>95</v>
      </c>
      <c r="AG4623" s="51">
        <v>42128657</v>
      </c>
      <c r="AH4623" t="s">
        <v>95</v>
      </c>
      <c r="AI4623">
        <v>1</v>
      </c>
      <c r="AJ4623">
        <v>1</v>
      </c>
      <c r="AK4623" t="s">
        <v>7829</v>
      </c>
      <c r="AL4623">
        <v>344</v>
      </c>
    </row>
    <row r="4624" spans="1:38">
      <c r="A4624">
        <v>3275815</v>
      </c>
      <c r="B4624" t="s">
        <v>14770</v>
      </c>
      <c r="C4624" t="s">
        <v>20</v>
      </c>
      <c r="D4624" t="s">
        <v>85</v>
      </c>
      <c r="E4624">
        <v>2011</v>
      </c>
      <c r="F4624">
        <v>8</v>
      </c>
      <c r="G4624">
        <v>19</v>
      </c>
      <c r="H4624" t="s">
        <v>86</v>
      </c>
      <c r="I4624" t="s">
        <v>16</v>
      </c>
      <c r="J4624" t="s">
        <v>16</v>
      </c>
      <c r="K4624" t="s">
        <v>126</v>
      </c>
      <c r="L4624" t="s">
        <v>86</v>
      </c>
      <c r="M4624" t="s">
        <v>88</v>
      </c>
      <c r="O4624" s="51">
        <v>2324391</v>
      </c>
      <c r="P4624" t="s">
        <v>1591</v>
      </c>
      <c r="Q4624" t="s">
        <v>853</v>
      </c>
      <c r="R4624" t="s">
        <v>9126</v>
      </c>
      <c r="S4624" s="49" t="str">
        <f>CONCATENATE(Tabla_Datos[[#This Row],[Nombre_Cliente]]," ",Tabla_Datos[[#This Row],[ApellidoPaterno_Cliente]]," ",Tabla_Datos[[#This Row],[ApellidoMaterno_Cliente]])</f>
        <v>JOSE LUIS CASTRO ARAGON</v>
      </c>
      <c r="T4624" s="53">
        <f>DATE(Tabla_Datos[[#This Row],[tAnio]],Tabla_Datos[[#This Row],[tMes]],Tabla_Datos[[#This Row],[tDia]])</f>
        <v>40774</v>
      </c>
      <c r="U4624" s="53" t="str">
        <f>IF(Tabla_Datos[[#This Row],[cProvincia]]="LIMA","LIMA","PROVINCIA")</f>
        <v>LIMA</v>
      </c>
      <c r="V4624" s="53" t="str">
        <f>MID(Tabla_Datos[[#This Row],[pTelefono]],1,SEARCH("-",Tabla_Datos[[#This Row],[pTelefono]],1)-1)</f>
        <v>1</v>
      </c>
      <c r="W4624" s="53" t="str">
        <f>MID(Tabla_Datos[[#This Row],[pTelefono]],SEARCH("-",Tabla_Datos[[#This Row],[pTelefono]],1)+1,LEN(Tabla_Datos[[#This Row],[pTelefono]]))</f>
        <v>995099453</v>
      </c>
      <c r="X4624" s="53" t="str">
        <f>CONCATENATE(Tabla_Datos[[#This Row],[TipUrb]]," ",Tabla_Datos[[#This Row],[Calle]]," ",Tabla_Datos[[#This Row],[NumCalle]])</f>
        <v>AH . 0</v>
      </c>
      <c r="Y4624" t="s">
        <v>92</v>
      </c>
      <c r="Z4624" t="s">
        <v>196</v>
      </c>
      <c r="AA4624" t="s">
        <v>197</v>
      </c>
      <c r="AB4624" t="s">
        <v>95</v>
      </c>
      <c r="AC4624" t="s">
        <v>95</v>
      </c>
      <c r="AD4624" t="s">
        <v>96</v>
      </c>
      <c r="AE4624" t="s">
        <v>4126</v>
      </c>
      <c r="AF4624">
        <v>35</v>
      </c>
      <c r="AG4624" s="51">
        <v>9574934</v>
      </c>
      <c r="AH4624" t="s">
        <v>95</v>
      </c>
      <c r="AI4624">
        <v>1</v>
      </c>
      <c r="AJ4624">
        <v>1</v>
      </c>
      <c r="AK4624" t="s">
        <v>221</v>
      </c>
      <c r="AL4624">
        <v>0</v>
      </c>
    </row>
    <row r="4625" spans="1:38">
      <c r="A4625">
        <v>3273335</v>
      </c>
      <c r="B4625" t="s">
        <v>14771</v>
      </c>
      <c r="C4625" t="s">
        <v>19</v>
      </c>
      <c r="D4625" t="s">
        <v>85</v>
      </c>
      <c r="E4625">
        <v>2011</v>
      </c>
      <c r="F4625">
        <v>8</v>
      </c>
      <c r="G4625">
        <v>19</v>
      </c>
      <c r="H4625" t="s">
        <v>144</v>
      </c>
      <c r="I4625" t="s">
        <v>16</v>
      </c>
      <c r="J4625" t="s">
        <v>16</v>
      </c>
      <c r="K4625" t="s">
        <v>171</v>
      </c>
      <c r="L4625" t="s">
        <v>144</v>
      </c>
      <c r="M4625" t="s">
        <v>88</v>
      </c>
      <c r="N4625" s="50">
        <v>20000030</v>
      </c>
      <c r="O4625" s="51">
        <v>2322608</v>
      </c>
      <c r="P4625" t="s">
        <v>9967</v>
      </c>
      <c r="Q4625" t="s">
        <v>12795</v>
      </c>
      <c r="R4625" t="s">
        <v>255</v>
      </c>
      <c r="S4625" s="49" t="str">
        <f>CONCATENATE(Tabla_Datos[[#This Row],[Nombre_Cliente]]," ",Tabla_Datos[[#This Row],[ApellidoPaterno_Cliente]]," ",Tabla_Datos[[#This Row],[ApellidoMaterno_Cliente]])</f>
        <v>ROSA LUZ GALLEGOS CONDORI</v>
      </c>
      <c r="T4625" s="53">
        <f>DATE(Tabla_Datos[[#This Row],[tAnio]],Tabla_Datos[[#This Row],[tMes]],Tabla_Datos[[#This Row],[tDia]])</f>
        <v>40774</v>
      </c>
      <c r="U4625" s="53" t="str">
        <f>IF(Tabla_Datos[[#This Row],[cProvincia]]="LIMA","LIMA","PROVINCIA")</f>
        <v>LIMA</v>
      </c>
      <c r="V4625" s="53" t="str">
        <f>MID(Tabla_Datos[[#This Row],[pTelefono]],1,SEARCH("-",Tabla_Datos[[#This Row],[pTelefono]],1)-1)</f>
        <v>1</v>
      </c>
      <c r="W4625" s="53" t="str">
        <f>MID(Tabla_Datos[[#This Row],[pTelefono]],SEARCH("-",Tabla_Datos[[#This Row],[pTelefono]],1)+1,LEN(Tabla_Datos[[#This Row],[pTelefono]]))</f>
        <v>965343636</v>
      </c>
      <c r="X4625" s="53" t="str">
        <f>CONCATENATE(Tabla_Datos[[#This Row],[TipUrb]]," ",Tabla_Datos[[#This Row],[Calle]]," ",Tabla_Datos[[#This Row],[NumCalle]])</f>
        <v>UR VILLARAN, MANUEL 826</v>
      </c>
      <c r="Y4625" t="s">
        <v>92</v>
      </c>
      <c r="Z4625" t="s">
        <v>122</v>
      </c>
      <c r="AA4625" t="s">
        <v>123</v>
      </c>
      <c r="AB4625" t="s">
        <v>95</v>
      </c>
      <c r="AC4625">
        <v>402</v>
      </c>
      <c r="AD4625" t="s">
        <v>161</v>
      </c>
      <c r="AE4625" t="s">
        <v>95</v>
      </c>
      <c r="AF4625" t="s">
        <v>95</v>
      </c>
      <c r="AG4625" s="51">
        <v>8888825</v>
      </c>
      <c r="AH4625" t="s">
        <v>95</v>
      </c>
      <c r="AI4625">
        <v>1</v>
      </c>
      <c r="AJ4625">
        <v>1</v>
      </c>
      <c r="AK4625" t="s">
        <v>14772</v>
      </c>
      <c r="AL4625">
        <v>826</v>
      </c>
    </row>
    <row r="4626" spans="1:38">
      <c r="A4626">
        <v>3274639</v>
      </c>
      <c r="B4626" t="s">
        <v>14773</v>
      </c>
      <c r="C4626" t="s">
        <v>18</v>
      </c>
      <c r="D4626" t="s">
        <v>143</v>
      </c>
      <c r="E4626">
        <v>2011</v>
      </c>
      <c r="F4626">
        <v>8</v>
      </c>
      <c r="G4626">
        <v>19</v>
      </c>
      <c r="H4626" t="s">
        <v>86</v>
      </c>
      <c r="I4626" t="s">
        <v>145</v>
      </c>
      <c r="J4626" t="s">
        <v>469</v>
      </c>
      <c r="K4626" t="s">
        <v>991</v>
      </c>
      <c r="L4626" t="s">
        <v>86</v>
      </c>
      <c r="M4626" t="s">
        <v>148</v>
      </c>
      <c r="N4626" s="50">
        <v>32907479</v>
      </c>
      <c r="O4626" s="51">
        <v>2323539</v>
      </c>
      <c r="P4626" t="s">
        <v>14774</v>
      </c>
      <c r="Q4626" t="s">
        <v>370</v>
      </c>
      <c r="R4626" t="s">
        <v>14775</v>
      </c>
      <c r="S4626" s="49" t="str">
        <f>CONCATENATE(Tabla_Datos[[#This Row],[Nombre_Cliente]]," ",Tabla_Datos[[#This Row],[ApellidoPaterno_Cliente]]," ",Tabla_Datos[[#This Row],[ApellidoMaterno_Cliente]])</f>
        <v xml:space="preserve"> HILDA MARIA TORRES  OCAÑA</v>
      </c>
      <c r="T4626" s="53">
        <f>DATE(Tabla_Datos[[#This Row],[tAnio]],Tabla_Datos[[#This Row],[tMes]],Tabla_Datos[[#This Row],[tDia]])</f>
        <v>40774</v>
      </c>
      <c r="U4626" s="53" t="str">
        <f>IF(Tabla_Datos[[#This Row],[cProvincia]]="LIMA","LIMA","PROVINCIA")</f>
        <v>PROVINCIA</v>
      </c>
      <c r="V4626" s="53" t="str">
        <f>MID(Tabla_Datos[[#This Row],[pTelefono]],1,SEARCH("-",Tabla_Datos[[#This Row],[pTelefono]],1)-1)</f>
        <v>1</v>
      </c>
      <c r="W4626" s="53" t="str">
        <f>MID(Tabla_Datos[[#This Row],[pTelefono]],SEARCH("-",Tabla_Datos[[#This Row],[pTelefono]],1)+1,LEN(Tabla_Datos[[#This Row],[pTelefono]]))</f>
        <v>943427106</v>
      </c>
      <c r="X4626" s="53" t="str">
        <f>CONCATENATE(Tabla_Datos[[#This Row],[TipUrb]]," ",Tabla_Datos[[#This Row],[Calle]]," ",Tabla_Datos[[#This Row],[NumCalle]])</f>
        <v>AS   0</v>
      </c>
      <c r="Y4626" t="s">
        <v>151</v>
      </c>
      <c r="Z4626" t="s">
        <v>320</v>
      </c>
      <c r="AA4626" t="s">
        <v>321</v>
      </c>
      <c r="AB4626" t="s">
        <v>95</v>
      </c>
      <c r="AC4626" t="s">
        <v>95</v>
      </c>
      <c r="AD4626" t="s">
        <v>215</v>
      </c>
      <c r="AE4626" t="s">
        <v>3250</v>
      </c>
      <c r="AF4626">
        <v>3</v>
      </c>
      <c r="AG4626" s="51">
        <v>41433132</v>
      </c>
      <c r="AI4626">
        <v>26</v>
      </c>
      <c r="AJ4626">
        <v>26</v>
      </c>
      <c r="AK4626" t="s">
        <v>95</v>
      </c>
      <c r="AL4626">
        <v>0</v>
      </c>
    </row>
    <row r="4627" spans="1:38">
      <c r="A4627">
        <v>3275190</v>
      </c>
      <c r="B4627" t="s">
        <v>14776</v>
      </c>
      <c r="C4627" t="s">
        <v>19</v>
      </c>
      <c r="D4627" t="s">
        <v>85</v>
      </c>
      <c r="E4627">
        <v>2011</v>
      </c>
      <c r="F4627">
        <v>8</v>
      </c>
      <c r="G4627">
        <v>19</v>
      </c>
      <c r="H4627" t="s">
        <v>144</v>
      </c>
      <c r="I4627" t="s">
        <v>16</v>
      </c>
      <c r="J4627" t="s">
        <v>16</v>
      </c>
      <c r="K4627" t="s">
        <v>157</v>
      </c>
      <c r="L4627" t="s">
        <v>144</v>
      </c>
      <c r="M4627" t="s">
        <v>88</v>
      </c>
      <c r="O4627" s="51">
        <v>2323983</v>
      </c>
      <c r="P4627" t="s">
        <v>14777</v>
      </c>
      <c r="Q4627" t="s">
        <v>95</v>
      </c>
      <c r="R4627" t="s">
        <v>95</v>
      </c>
      <c r="S4627" s="49" t="str">
        <f>CONCATENATE(Tabla_Datos[[#This Row],[Nombre_Cliente]]," ",Tabla_Datos[[#This Row],[ApellidoPaterno_Cliente]]," ",Tabla_Datos[[#This Row],[ApellidoMaterno_Cliente]])</f>
        <v xml:space="preserve">ORLANDO TARRILLO  SI    </v>
      </c>
      <c r="T4627" s="53">
        <f>DATE(Tabla_Datos[[#This Row],[tAnio]],Tabla_Datos[[#This Row],[tMes]],Tabla_Datos[[#This Row],[tDia]])</f>
        <v>40774</v>
      </c>
      <c r="U4627" s="53" t="str">
        <f>IF(Tabla_Datos[[#This Row],[cProvincia]]="LIMA","LIMA","PROVINCIA")</f>
        <v>LIMA</v>
      </c>
      <c r="V4627" s="53" t="str">
        <f>MID(Tabla_Datos[[#This Row],[pTelefono]],1,SEARCH("-",Tabla_Datos[[#This Row],[pTelefono]],1)-1)</f>
        <v>1</v>
      </c>
      <c r="W4627" s="53" t="str">
        <f>MID(Tabla_Datos[[#This Row],[pTelefono]],SEARCH("-",Tabla_Datos[[#This Row],[pTelefono]],1)+1,LEN(Tabla_Datos[[#This Row],[pTelefono]]))</f>
        <v>15673242</v>
      </c>
      <c r="X4627" s="53" t="str">
        <f>CONCATENATE(Tabla_Datos[[#This Row],[TipUrb]]," ",Tabla_Datos[[#This Row],[Calle]]," ",Tabla_Datos[[#This Row],[NumCalle]])</f>
        <v>UR RAMIREZ PEÑA BASILIO 364</v>
      </c>
      <c r="Y4627" t="s">
        <v>92</v>
      </c>
      <c r="Z4627" t="s">
        <v>122</v>
      </c>
      <c r="AA4627" t="s">
        <v>123</v>
      </c>
      <c r="AB4627" t="s">
        <v>95</v>
      </c>
      <c r="AC4627" t="s">
        <v>95</v>
      </c>
      <c r="AD4627" t="s">
        <v>161</v>
      </c>
      <c r="AE4627" t="s">
        <v>95</v>
      </c>
      <c r="AF4627" t="s">
        <v>95</v>
      </c>
      <c r="AG4627" s="51" t="s">
        <v>95</v>
      </c>
      <c r="AH4627">
        <v>1040646646</v>
      </c>
      <c r="AI4627">
        <v>1</v>
      </c>
      <c r="AJ4627">
        <v>1</v>
      </c>
      <c r="AK4627" t="s">
        <v>14778</v>
      </c>
      <c r="AL4627">
        <v>364</v>
      </c>
    </row>
    <row r="4628" spans="1:38">
      <c r="A4628">
        <v>3275743</v>
      </c>
      <c r="B4628" t="s">
        <v>14779</v>
      </c>
      <c r="C4628" t="s">
        <v>18</v>
      </c>
      <c r="D4628" t="s">
        <v>143</v>
      </c>
      <c r="E4628">
        <v>2011</v>
      </c>
      <c r="F4628">
        <v>8</v>
      </c>
      <c r="G4628">
        <v>19</v>
      </c>
      <c r="H4628" t="s">
        <v>86</v>
      </c>
      <c r="I4628" t="s">
        <v>145</v>
      </c>
      <c r="J4628" t="s">
        <v>146</v>
      </c>
      <c r="K4628" t="s">
        <v>147</v>
      </c>
      <c r="L4628" t="s">
        <v>86</v>
      </c>
      <c r="M4628" t="s">
        <v>148</v>
      </c>
      <c r="N4628" s="50">
        <v>40607305</v>
      </c>
      <c r="O4628" s="51">
        <v>2324315</v>
      </c>
      <c r="P4628" t="s">
        <v>14780</v>
      </c>
      <c r="Q4628" t="s">
        <v>14781</v>
      </c>
      <c r="R4628" t="s">
        <v>14782</v>
      </c>
      <c r="S4628" s="49" t="str">
        <f>CONCATENATE(Tabla_Datos[[#This Row],[Nombre_Cliente]]," ",Tabla_Datos[[#This Row],[ApellidoPaterno_Cliente]]," ",Tabla_Datos[[#This Row],[ApellidoMaterno_Cliente]])</f>
        <v xml:space="preserve">ROMAN MARCELINO  YANAC  NORABUENA </v>
      </c>
      <c r="T4628" s="53">
        <f>DATE(Tabla_Datos[[#This Row],[tAnio]],Tabla_Datos[[#This Row],[tMes]],Tabla_Datos[[#This Row],[tDia]])</f>
        <v>40774</v>
      </c>
      <c r="U4628" s="53" t="str">
        <f>IF(Tabla_Datos[[#This Row],[cProvincia]]="LIMA","LIMA","PROVINCIA")</f>
        <v>PROVINCIA</v>
      </c>
      <c r="V4628" s="53" t="str">
        <f>MID(Tabla_Datos[[#This Row],[pTelefono]],1,SEARCH("-",Tabla_Datos[[#This Row],[pTelefono]],1)-1)</f>
        <v>43</v>
      </c>
      <c r="W4628" s="53" t="str">
        <f>MID(Tabla_Datos[[#This Row],[pTelefono]],SEARCH("-",Tabla_Datos[[#This Row],[pTelefono]],1)+1,LEN(Tabla_Datos[[#This Row],[pTelefono]]))</f>
        <v>423837</v>
      </c>
      <c r="X4628" s="53" t="str">
        <f>CONCATENATE(Tabla_Datos[[#This Row],[TipUrb]]," ",Tabla_Datos[[#This Row],[Calle]]," ",Tabla_Datos[[#This Row],[NumCalle]])</f>
        <v xml:space="preserve">  HUAYLAS 343</v>
      </c>
      <c r="Y4628" t="s">
        <v>151</v>
      </c>
      <c r="Z4628" t="s">
        <v>181</v>
      </c>
      <c r="AA4628" t="s">
        <v>182</v>
      </c>
      <c r="AB4628" t="s">
        <v>95</v>
      </c>
      <c r="AC4628" t="s">
        <v>95</v>
      </c>
      <c r="AD4628" t="s">
        <v>95</v>
      </c>
      <c r="AE4628" t="s">
        <v>95</v>
      </c>
      <c r="AG4628" s="51">
        <v>31603917</v>
      </c>
      <c r="AI4628" t="s">
        <v>3234</v>
      </c>
      <c r="AJ4628" t="s">
        <v>3234</v>
      </c>
      <c r="AK4628" t="s">
        <v>5527</v>
      </c>
      <c r="AL4628">
        <v>343</v>
      </c>
    </row>
    <row r="4629" spans="1:38">
      <c r="A4629">
        <v>3274631</v>
      </c>
      <c r="B4629" t="s">
        <v>14783</v>
      </c>
      <c r="C4629" t="s">
        <v>20</v>
      </c>
      <c r="D4629" t="s">
        <v>85</v>
      </c>
      <c r="E4629">
        <v>2011</v>
      </c>
      <c r="F4629">
        <v>8</v>
      </c>
      <c r="G4629">
        <v>19</v>
      </c>
      <c r="H4629" t="s">
        <v>86</v>
      </c>
      <c r="I4629" t="s">
        <v>16</v>
      </c>
      <c r="J4629" t="s">
        <v>16</v>
      </c>
      <c r="K4629" t="s">
        <v>386</v>
      </c>
      <c r="L4629" t="s">
        <v>86</v>
      </c>
      <c r="M4629" t="s">
        <v>88</v>
      </c>
      <c r="N4629" s="50">
        <v>41713406</v>
      </c>
      <c r="O4629" s="51">
        <v>2323552</v>
      </c>
      <c r="P4629" t="s">
        <v>3799</v>
      </c>
      <c r="Q4629" t="s">
        <v>9588</v>
      </c>
      <c r="R4629" t="s">
        <v>14784</v>
      </c>
      <c r="S4629" s="49" t="str">
        <f>CONCATENATE(Tabla_Datos[[#This Row],[Nombre_Cliente]]," ",Tabla_Datos[[#This Row],[ApellidoPaterno_Cliente]]," ",Tabla_Datos[[#This Row],[ApellidoMaterno_Cliente]])</f>
        <v>ELSA ELIAS CABELLOS DE PALACIOS</v>
      </c>
      <c r="T4629" s="53">
        <f>DATE(Tabla_Datos[[#This Row],[tAnio]],Tabla_Datos[[#This Row],[tMes]],Tabla_Datos[[#This Row],[tDia]])</f>
        <v>40774</v>
      </c>
      <c r="U4629" s="53" t="str">
        <f>IF(Tabla_Datos[[#This Row],[cProvincia]]="LIMA","LIMA","PROVINCIA")</f>
        <v>LIMA</v>
      </c>
      <c r="V4629" s="53" t="str">
        <f>MID(Tabla_Datos[[#This Row],[pTelefono]],1,SEARCH("-",Tabla_Datos[[#This Row],[pTelefono]],1)-1)</f>
        <v>1</v>
      </c>
      <c r="W4629" s="53" t="str">
        <f>MID(Tabla_Datos[[#This Row],[pTelefono]],SEARCH("-",Tabla_Datos[[#This Row],[pTelefono]],1)+1,LEN(Tabla_Datos[[#This Row],[pTelefono]]))</f>
        <v>994800758</v>
      </c>
      <c r="X4629" s="53" t="str">
        <f>CONCATENATE(Tabla_Datos[[#This Row],[TipUrb]]," ",Tabla_Datos[[#This Row],[Calle]]," ",Tabla_Datos[[#This Row],[NumCalle]])</f>
        <v xml:space="preserve">  LOS HALCONES 209</v>
      </c>
      <c r="Y4629" t="s">
        <v>92</v>
      </c>
      <c r="Z4629" t="s">
        <v>196</v>
      </c>
      <c r="AA4629" t="s">
        <v>197</v>
      </c>
      <c r="AB4629">
        <v>4</v>
      </c>
      <c r="AC4629">
        <v>402</v>
      </c>
      <c r="AD4629" t="s">
        <v>95</v>
      </c>
      <c r="AE4629" t="s">
        <v>95</v>
      </c>
      <c r="AF4629" t="s">
        <v>95</v>
      </c>
      <c r="AG4629" s="51">
        <v>7337747</v>
      </c>
      <c r="AH4629" t="s">
        <v>95</v>
      </c>
      <c r="AI4629">
        <v>1</v>
      </c>
      <c r="AJ4629">
        <v>1</v>
      </c>
      <c r="AK4629" t="s">
        <v>4007</v>
      </c>
      <c r="AL4629">
        <v>209</v>
      </c>
    </row>
    <row r="4630" spans="1:38">
      <c r="A4630">
        <v>3275849</v>
      </c>
      <c r="B4630" t="s">
        <v>10107</v>
      </c>
      <c r="C4630" t="s">
        <v>19</v>
      </c>
      <c r="D4630" t="s">
        <v>85</v>
      </c>
      <c r="E4630">
        <v>2011</v>
      </c>
      <c r="F4630">
        <v>8</v>
      </c>
      <c r="G4630">
        <v>19</v>
      </c>
      <c r="H4630" t="s">
        <v>86</v>
      </c>
      <c r="I4630" t="s">
        <v>16</v>
      </c>
      <c r="J4630" t="s">
        <v>16</v>
      </c>
      <c r="K4630" t="s">
        <v>492</v>
      </c>
      <c r="L4630" t="s">
        <v>86</v>
      </c>
      <c r="M4630" t="s">
        <v>88</v>
      </c>
      <c r="N4630" s="50">
        <v>8593359</v>
      </c>
      <c r="O4630" s="51">
        <v>2324423</v>
      </c>
      <c r="P4630" t="s">
        <v>14785</v>
      </c>
      <c r="Q4630" t="s">
        <v>14786</v>
      </c>
      <c r="R4630" t="s">
        <v>14787</v>
      </c>
      <c r="S4630" s="49" t="str">
        <f>CONCATENATE(Tabla_Datos[[#This Row],[Nombre_Cliente]]," ",Tabla_Datos[[#This Row],[ApellidoPaterno_Cliente]]," ",Tabla_Datos[[#This Row],[ApellidoMaterno_Cliente]])</f>
        <v>REBECCA ANN MORRISON</v>
      </c>
      <c r="T4630" s="53">
        <f>DATE(Tabla_Datos[[#This Row],[tAnio]],Tabla_Datos[[#This Row],[tMes]],Tabla_Datos[[#This Row],[tDia]])</f>
        <v>40774</v>
      </c>
      <c r="U4630" s="53" t="str">
        <f>IF(Tabla_Datos[[#This Row],[cProvincia]]="LIMA","LIMA","PROVINCIA")</f>
        <v>LIMA</v>
      </c>
      <c r="V4630" s="53" t="str">
        <f>MID(Tabla_Datos[[#This Row],[pTelefono]],1,SEARCH("-",Tabla_Datos[[#This Row],[pTelefono]],1)-1)</f>
        <v>1</v>
      </c>
      <c r="W4630" s="53" t="str">
        <f>MID(Tabla_Datos[[#This Row],[pTelefono]],SEARCH("-",Tabla_Datos[[#This Row],[pTelefono]],1)+1,LEN(Tabla_Datos[[#This Row],[pTelefono]]))</f>
        <v>998199440</v>
      </c>
      <c r="X4630" s="53" t="str">
        <f>CONCATENATE(Tabla_Datos[[#This Row],[TipUrb]]," ",Tabla_Datos[[#This Row],[Calle]]," ",Tabla_Datos[[#This Row],[NumCalle]])</f>
        <v xml:space="preserve">  BOLOGNESI 322</v>
      </c>
      <c r="Y4630" t="s">
        <v>92</v>
      </c>
      <c r="Z4630" t="s">
        <v>196</v>
      </c>
      <c r="AA4630" t="s">
        <v>197</v>
      </c>
      <c r="AB4630" t="s">
        <v>95</v>
      </c>
      <c r="AC4630">
        <v>705</v>
      </c>
      <c r="AD4630" t="s">
        <v>95</v>
      </c>
      <c r="AE4630" t="s">
        <v>95</v>
      </c>
      <c r="AF4630" t="s">
        <v>95</v>
      </c>
      <c r="AG4630" s="51" t="s">
        <v>95</v>
      </c>
      <c r="AH4630">
        <v>482525838</v>
      </c>
      <c r="AI4630">
        <v>1</v>
      </c>
      <c r="AJ4630">
        <v>1</v>
      </c>
      <c r="AK4630" t="s">
        <v>3497</v>
      </c>
      <c r="AL4630">
        <v>322</v>
      </c>
    </row>
    <row r="4631" spans="1:38">
      <c r="A4631">
        <v>3275125</v>
      </c>
      <c r="B4631" t="s">
        <v>14788</v>
      </c>
      <c r="C4631" t="s">
        <v>19</v>
      </c>
      <c r="D4631" t="s">
        <v>85</v>
      </c>
      <c r="E4631">
        <v>2011</v>
      </c>
      <c r="F4631">
        <v>8</v>
      </c>
      <c r="G4631">
        <v>19</v>
      </c>
      <c r="H4631" t="s">
        <v>86</v>
      </c>
      <c r="I4631" t="s">
        <v>16</v>
      </c>
      <c r="J4631" t="s">
        <v>16</v>
      </c>
      <c r="K4631" t="s">
        <v>696</v>
      </c>
      <c r="L4631" t="s">
        <v>86</v>
      </c>
      <c r="M4631" t="s">
        <v>88</v>
      </c>
      <c r="N4631" s="50">
        <v>40524943</v>
      </c>
      <c r="O4631" s="51">
        <v>2323944</v>
      </c>
      <c r="P4631" t="s">
        <v>14789</v>
      </c>
      <c r="Q4631" t="s">
        <v>14790</v>
      </c>
      <c r="R4631" t="s">
        <v>1171</v>
      </c>
      <c r="S4631" s="49" t="str">
        <f>CONCATENATE(Tabla_Datos[[#This Row],[Nombre_Cliente]]," ",Tabla_Datos[[#This Row],[ApellidoPaterno_Cliente]]," ",Tabla_Datos[[#This Row],[ApellidoMaterno_Cliente]])</f>
        <v>ALEXANDRA JORDAN VILLENA</v>
      </c>
      <c r="T4631" s="53">
        <f>DATE(Tabla_Datos[[#This Row],[tAnio]],Tabla_Datos[[#This Row],[tMes]],Tabla_Datos[[#This Row],[tDia]])</f>
        <v>40774</v>
      </c>
      <c r="U4631" s="53" t="str">
        <f>IF(Tabla_Datos[[#This Row],[cProvincia]]="LIMA","LIMA","PROVINCIA")</f>
        <v>LIMA</v>
      </c>
      <c r="V4631" s="53" t="str">
        <f>MID(Tabla_Datos[[#This Row],[pTelefono]],1,SEARCH("-",Tabla_Datos[[#This Row],[pTelefono]],1)-1)</f>
        <v>1</v>
      </c>
      <c r="W4631" s="53" t="str">
        <f>MID(Tabla_Datos[[#This Row],[pTelefono]],SEARCH("-",Tabla_Datos[[#This Row],[pTelefono]],1)+1,LEN(Tabla_Datos[[#This Row],[pTelefono]]))</f>
        <v>962380802</v>
      </c>
      <c r="X4631" s="53" t="str">
        <f>CONCATENATE(Tabla_Datos[[#This Row],[TipUrb]]," ",Tabla_Datos[[#This Row],[Calle]]," ",Tabla_Datos[[#This Row],[NumCalle]])</f>
        <v>UR ESCARLATTI R. 121</v>
      </c>
      <c r="Y4631" t="s">
        <v>92</v>
      </c>
      <c r="Z4631" t="s">
        <v>122</v>
      </c>
      <c r="AA4631" t="s">
        <v>123</v>
      </c>
      <c r="AB4631">
        <v>2</v>
      </c>
      <c r="AC4631" t="s">
        <v>95</v>
      </c>
      <c r="AD4631" t="s">
        <v>161</v>
      </c>
      <c r="AE4631" t="s">
        <v>95</v>
      </c>
      <c r="AF4631" t="s">
        <v>95</v>
      </c>
      <c r="AG4631" s="51">
        <v>72185325</v>
      </c>
      <c r="AH4631" t="s">
        <v>95</v>
      </c>
      <c r="AI4631">
        <v>1</v>
      </c>
      <c r="AJ4631">
        <v>1</v>
      </c>
      <c r="AK4631" t="s">
        <v>14791</v>
      </c>
      <c r="AL4631">
        <v>121</v>
      </c>
    </row>
    <row r="4632" spans="1:38">
      <c r="A4632">
        <v>3274477</v>
      </c>
      <c r="B4632" t="s">
        <v>14792</v>
      </c>
      <c r="C4632" t="s">
        <v>19</v>
      </c>
      <c r="D4632" t="s">
        <v>143</v>
      </c>
      <c r="E4632">
        <v>2011</v>
      </c>
      <c r="F4632">
        <v>8</v>
      </c>
      <c r="G4632">
        <v>19</v>
      </c>
      <c r="H4632" t="s">
        <v>86</v>
      </c>
      <c r="I4632" t="s">
        <v>16</v>
      </c>
      <c r="J4632" t="s">
        <v>16</v>
      </c>
      <c r="K4632" t="s">
        <v>126</v>
      </c>
      <c r="L4632" t="s">
        <v>86</v>
      </c>
      <c r="M4632" t="s">
        <v>88</v>
      </c>
      <c r="N4632" s="50">
        <v>10634558</v>
      </c>
      <c r="O4632" s="51">
        <v>2323430</v>
      </c>
      <c r="P4632" t="s">
        <v>14793</v>
      </c>
      <c r="Q4632" t="s">
        <v>3075</v>
      </c>
      <c r="R4632" t="s">
        <v>14794</v>
      </c>
      <c r="S4632" s="49" t="str">
        <f>CONCATENATE(Tabla_Datos[[#This Row],[Nombre_Cliente]]," ",Tabla_Datos[[#This Row],[ApellidoPaterno_Cliente]]," ",Tabla_Datos[[#This Row],[ApellidoMaterno_Cliente]])</f>
        <v>JULIO PAULINO ROMERO ALAN</v>
      </c>
      <c r="T4632" s="53">
        <f>DATE(Tabla_Datos[[#This Row],[tAnio]],Tabla_Datos[[#This Row],[tMes]],Tabla_Datos[[#This Row],[tDia]])</f>
        <v>40774</v>
      </c>
      <c r="U4632" s="53" t="str">
        <f>IF(Tabla_Datos[[#This Row],[cProvincia]]="LIMA","LIMA","PROVINCIA")</f>
        <v>LIMA</v>
      </c>
      <c r="V4632" s="53" t="str">
        <f>MID(Tabla_Datos[[#This Row],[pTelefono]],1,SEARCH("-",Tabla_Datos[[#This Row],[pTelefono]],1)-1)</f>
        <v>1</v>
      </c>
      <c r="W4632" s="53" t="str">
        <f>MID(Tabla_Datos[[#This Row],[pTelefono]],SEARCH("-",Tabla_Datos[[#This Row],[pTelefono]],1)+1,LEN(Tabla_Datos[[#This Row],[pTelefono]]))</f>
        <v>997436424</v>
      </c>
      <c r="X4632" s="53" t="str">
        <f>CONCATENATE(Tabla_Datos[[#This Row],[TipUrb]]," ",Tabla_Datos[[#This Row],[Calle]]," ",Tabla_Datos[[#This Row],[NumCalle]])</f>
        <v>UR LOS LIRIOS 0</v>
      </c>
      <c r="Y4632" t="s">
        <v>92</v>
      </c>
      <c r="Z4632" t="s">
        <v>152</v>
      </c>
      <c r="AA4632" t="s">
        <v>153</v>
      </c>
      <c r="AB4632" t="s">
        <v>95</v>
      </c>
      <c r="AC4632" t="s">
        <v>95</v>
      </c>
      <c r="AD4632" t="s">
        <v>161</v>
      </c>
      <c r="AE4632" t="s">
        <v>1340</v>
      </c>
      <c r="AF4632">
        <v>2</v>
      </c>
      <c r="AG4632" s="51">
        <v>9779444</v>
      </c>
      <c r="AH4632" t="s">
        <v>95</v>
      </c>
      <c r="AI4632">
        <v>1</v>
      </c>
      <c r="AJ4632">
        <v>1</v>
      </c>
      <c r="AK4632" t="s">
        <v>1895</v>
      </c>
      <c r="AL4632">
        <v>0</v>
      </c>
    </row>
    <row r="4633" spans="1:38">
      <c r="A4633">
        <v>3275589</v>
      </c>
      <c r="B4633" t="s">
        <v>14795</v>
      </c>
      <c r="C4633" t="s">
        <v>20</v>
      </c>
      <c r="D4633" t="s">
        <v>85</v>
      </c>
      <c r="E4633">
        <v>2011</v>
      </c>
      <c r="F4633">
        <v>8</v>
      </c>
      <c r="G4633">
        <v>19</v>
      </c>
      <c r="H4633" t="s">
        <v>86</v>
      </c>
      <c r="I4633" t="s">
        <v>16</v>
      </c>
      <c r="J4633" t="s">
        <v>16</v>
      </c>
      <c r="K4633" t="s">
        <v>236</v>
      </c>
      <c r="L4633" t="s">
        <v>86</v>
      </c>
      <c r="M4633" t="s">
        <v>88</v>
      </c>
      <c r="N4633" s="50">
        <v>9642742</v>
      </c>
      <c r="O4633" s="51">
        <v>2324208</v>
      </c>
      <c r="P4633" t="s">
        <v>14796</v>
      </c>
      <c r="Q4633" t="s">
        <v>4644</v>
      </c>
      <c r="R4633" t="s">
        <v>14797</v>
      </c>
      <c r="S4633" s="49" t="str">
        <f>CONCATENATE(Tabla_Datos[[#This Row],[Nombre_Cliente]]," ",Tabla_Datos[[#This Row],[ApellidoPaterno_Cliente]]," ",Tabla_Datos[[#This Row],[ApellidoMaterno_Cliente]])</f>
        <v>AUGUST ENRIQUE FREDE CARBAJAL SCHUMACHER</v>
      </c>
      <c r="T4633" s="53">
        <f>DATE(Tabla_Datos[[#This Row],[tAnio]],Tabla_Datos[[#This Row],[tMes]],Tabla_Datos[[#This Row],[tDia]])</f>
        <v>40774</v>
      </c>
      <c r="U4633" s="53" t="str">
        <f>IF(Tabla_Datos[[#This Row],[cProvincia]]="LIMA","LIMA","PROVINCIA")</f>
        <v>LIMA</v>
      </c>
      <c r="V4633" s="53" t="str">
        <f>MID(Tabla_Datos[[#This Row],[pTelefono]],1,SEARCH("-",Tabla_Datos[[#This Row],[pTelefono]],1)-1)</f>
        <v>1</v>
      </c>
      <c r="W4633" s="53" t="str">
        <f>MID(Tabla_Datos[[#This Row],[pTelefono]],SEARCH("-",Tabla_Datos[[#This Row],[pTelefono]],1)+1,LEN(Tabla_Datos[[#This Row],[pTelefono]]))</f>
        <v>981212610</v>
      </c>
      <c r="X4633" s="53" t="str">
        <f>CONCATENATE(Tabla_Datos[[#This Row],[TipUrb]]," ",Tabla_Datos[[#This Row],[Calle]]," ",Tabla_Datos[[#This Row],[NumCalle]])</f>
        <v>UR CENTENARIO 179</v>
      </c>
      <c r="Y4633" t="s">
        <v>92</v>
      </c>
      <c r="Z4633" t="s">
        <v>122</v>
      </c>
      <c r="AA4633" t="s">
        <v>123</v>
      </c>
      <c r="AB4633">
        <v>1</v>
      </c>
      <c r="AC4633">
        <v>103</v>
      </c>
      <c r="AD4633" t="s">
        <v>161</v>
      </c>
      <c r="AE4633" t="s">
        <v>95</v>
      </c>
      <c r="AF4633" t="s">
        <v>95</v>
      </c>
      <c r="AG4633" s="51">
        <v>40037267</v>
      </c>
      <c r="AH4633" t="s">
        <v>95</v>
      </c>
      <c r="AI4633">
        <v>1</v>
      </c>
      <c r="AJ4633">
        <v>1</v>
      </c>
      <c r="AK4633" t="s">
        <v>154</v>
      </c>
      <c r="AL4633">
        <v>179</v>
      </c>
    </row>
    <row r="4634" spans="1:38">
      <c r="A4634">
        <v>3276253</v>
      </c>
      <c r="B4634" t="s">
        <v>14798</v>
      </c>
      <c r="C4634" t="s">
        <v>20</v>
      </c>
      <c r="D4634" t="s">
        <v>85</v>
      </c>
      <c r="E4634">
        <v>2011</v>
      </c>
      <c r="F4634">
        <v>8</v>
      </c>
      <c r="G4634">
        <v>19</v>
      </c>
      <c r="H4634" t="s">
        <v>86</v>
      </c>
      <c r="I4634" t="s">
        <v>16</v>
      </c>
      <c r="J4634" t="s">
        <v>16</v>
      </c>
      <c r="K4634" t="s">
        <v>177</v>
      </c>
      <c r="L4634" t="s">
        <v>86</v>
      </c>
      <c r="M4634" t="s">
        <v>88</v>
      </c>
      <c r="N4634" s="50">
        <v>20000021</v>
      </c>
      <c r="O4634" s="51">
        <v>2324766</v>
      </c>
      <c r="P4634" t="s">
        <v>8093</v>
      </c>
      <c r="Q4634" t="s">
        <v>12924</v>
      </c>
      <c r="R4634" t="s">
        <v>14799</v>
      </c>
      <c r="S4634" s="49" t="str">
        <f>CONCATENATE(Tabla_Datos[[#This Row],[Nombre_Cliente]]," ",Tabla_Datos[[#This Row],[ApellidoPaterno_Cliente]]," ",Tabla_Datos[[#This Row],[ApellidoMaterno_Cliente]])</f>
        <v>JULIA ROSA GIRALDO ROMERO DE ALAYO</v>
      </c>
      <c r="T4634" s="53">
        <f>DATE(Tabla_Datos[[#This Row],[tAnio]],Tabla_Datos[[#This Row],[tMes]],Tabla_Datos[[#This Row],[tDia]])</f>
        <v>40774</v>
      </c>
      <c r="U4634" s="53" t="str">
        <f>IF(Tabla_Datos[[#This Row],[cProvincia]]="LIMA","LIMA","PROVINCIA")</f>
        <v>LIMA</v>
      </c>
      <c r="V4634" s="53" t="str">
        <f>MID(Tabla_Datos[[#This Row],[pTelefono]],1,SEARCH("-",Tabla_Datos[[#This Row],[pTelefono]],1)-1)</f>
        <v>1</v>
      </c>
      <c r="W4634" s="53" t="str">
        <f>MID(Tabla_Datos[[#This Row],[pTelefono]],SEARCH("-",Tabla_Datos[[#This Row],[pTelefono]],1)+1,LEN(Tabla_Datos[[#This Row],[pTelefono]]))</f>
        <v>14712847</v>
      </c>
      <c r="X4634" s="53" t="str">
        <f>CONCATENATE(Tabla_Datos[[#This Row],[TipUrb]]," ",Tabla_Datos[[#This Row],[Calle]]," ",Tabla_Datos[[#This Row],[NumCalle]])</f>
        <v>UR DE LA GUERRA GENERAL ANTONIO 415</v>
      </c>
      <c r="Y4634" t="s">
        <v>92</v>
      </c>
      <c r="Z4634" t="s">
        <v>196</v>
      </c>
      <c r="AA4634" t="s">
        <v>197</v>
      </c>
      <c r="AB4634" t="s">
        <v>95</v>
      </c>
      <c r="AC4634" t="s">
        <v>95</v>
      </c>
      <c r="AD4634" t="s">
        <v>161</v>
      </c>
      <c r="AE4634" t="s">
        <v>95</v>
      </c>
      <c r="AF4634" t="s">
        <v>95</v>
      </c>
      <c r="AG4634" s="51">
        <v>7305134</v>
      </c>
      <c r="AH4634" t="s">
        <v>95</v>
      </c>
      <c r="AI4634">
        <v>1</v>
      </c>
      <c r="AJ4634">
        <v>1</v>
      </c>
      <c r="AK4634" t="s">
        <v>14800</v>
      </c>
      <c r="AL4634">
        <v>415</v>
      </c>
    </row>
    <row r="4635" spans="1:38">
      <c r="A4635">
        <v>3274809</v>
      </c>
      <c r="B4635" t="s">
        <v>14801</v>
      </c>
      <c r="C4635" t="s">
        <v>20</v>
      </c>
      <c r="D4635" t="s">
        <v>85</v>
      </c>
      <c r="E4635">
        <v>2011</v>
      </c>
      <c r="F4635">
        <v>8</v>
      </c>
      <c r="G4635">
        <v>19</v>
      </c>
      <c r="H4635" t="s">
        <v>86</v>
      </c>
      <c r="I4635" t="s">
        <v>145</v>
      </c>
      <c r="J4635" t="s">
        <v>469</v>
      </c>
      <c r="K4635" t="s">
        <v>470</v>
      </c>
      <c r="L4635" t="s">
        <v>86</v>
      </c>
      <c r="M4635" t="s">
        <v>148</v>
      </c>
      <c r="O4635" s="51">
        <v>2323689</v>
      </c>
      <c r="P4635" t="s">
        <v>14802</v>
      </c>
      <c r="Q4635" t="s">
        <v>14803</v>
      </c>
      <c r="R4635" t="s">
        <v>14804</v>
      </c>
      <c r="S4635" s="49" t="str">
        <f>CONCATENATE(Tabla_Datos[[#This Row],[Nombre_Cliente]]," ",Tabla_Datos[[#This Row],[ApellidoPaterno_Cliente]]," ",Tabla_Datos[[#This Row],[ApellidoMaterno_Cliente]])</f>
        <v>ERNESTINA A YGREDA DE DELGADO</v>
      </c>
      <c r="T4635" s="53">
        <f>DATE(Tabla_Datos[[#This Row],[tAnio]],Tabla_Datos[[#This Row],[tMes]],Tabla_Datos[[#This Row],[tDia]])</f>
        <v>40774</v>
      </c>
      <c r="U4635" s="53" t="str">
        <f>IF(Tabla_Datos[[#This Row],[cProvincia]]="LIMA","LIMA","PROVINCIA")</f>
        <v>PROVINCIA</v>
      </c>
      <c r="V4635" s="53" t="str">
        <f>MID(Tabla_Datos[[#This Row],[pTelefono]],1,SEARCH("-",Tabla_Datos[[#This Row],[pTelefono]],1)-1)</f>
        <v>43</v>
      </c>
      <c r="W4635" s="53" t="str">
        <f>MID(Tabla_Datos[[#This Row],[pTelefono]],SEARCH("-",Tabla_Datos[[#This Row],[pTelefono]],1)+1,LEN(Tabla_Datos[[#This Row],[pTelefono]]))</f>
        <v>943375583</v>
      </c>
      <c r="X4635" s="53" t="str">
        <f>CONCATENATE(Tabla_Datos[[#This Row],[TipUrb]]," ",Tabla_Datos[[#This Row],[Calle]]," ",Tabla_Datos[[#This Row],[NumCalle]])</f>
        <v>- . 0</v>
      </c>
      <c r="Y4635" t="s">
        <v>151</v>
      </c>
      <c r="Z4635" t="s">
        <v>349</v>
      </c>
      <c r="AA4635" t="s">
        <v>350</v>
      </c>
      <c r="AB4635" t="s">
        <v>95</v>
      </c>
      <c r="AC4635" t="s">
        <v>95</v>
      </c>
      <c r="AD4635" t="s">
        <v>109</v>
      </c>
      <c r="AE4635" t="s">
        <v>14805</v>
      </c>
      <c r="AF4635">
        <v>21</v>
      </c>
      <c r="AG4635" s="51">
        <v>32951740</v>
      </c>
      <c r="AH4635" t="s">
        <v>95</v>
      </c>
      <c r="AI4635">
        <v>1</v>
      </c>
      <c r="AJ4635">
        <v>1</v>
      </c>
      <c r="AK4635" t="s">
        <v>221</v>
      </c>
      <c r="AL4635">
        <v>0</v>
      </c>
    </row>
    <row r="4636" spans="1:38">
      <c r="A4636">
        <v>3275339</v>
      </c>
      <c r="B4636" t="s">
        <v>14806</v>
      </c>
      <c r="C4636" t="s">
        <v>20</v>
      </c>
      <c r="D4636" t="s">
        <v>85</v>
      </c>
      <c r="E4636">
        <v>2011</v>
      </c>
      <c r="F4636">
        <v>8</v>
      </c>
      <c r="G4636">
        <v>19</v>
      </c>
      <c r="H4636" t="s">
        <v>86</v>
      </c>
      <c r="I4636" t="s">
        <v>16</v>
      </c>
      <c r="J4636" t="s">
        <v>16</v>
      </c>
      <c r="K4636" t="s">
        <v>374</v>
      </c>
      <c r="L4636" t="s">
        <v>86</v>
      </c>
      <c r="M4636" t="s">
        <v>88</v>
      </c>
      <c r="N4636" s="50">
        <v>6670309</v>
      </c>
      <c r="O4636" s="51">
        <v>2324105</v>
      </c>
      <c r="P4636" t="s">
        <v>5265</v>
      </c>
      <c r="Q4636" t="s">
        <v>1577</v>
      </c>
      <c r="R4636" t="s">
        <v>7926</v>
      </c>
      <c r="S4636" s="49" t="str">
        <f>CONCATENATE(Tabla_Datos[[#This Row],[Nombre_Cliente]]," ",Tabla_Datos[[#This Row],[ApellidoPaterno_Cliente]]," ",Tabla_Datos[[#This Row],[ApellidoMaterno_Cliente]])</f>
        <v>JOSE CULQUI CARTAGENA</v>
      </c>
      <c r="T4636" s="53">
        <f>DATE(Tabla_Datos[[#This Row],[tAnio]],Tabla_Datos[[#This Row],[tMes]],Tabla_Datos[[#This Row],[tDia]])</f>
        <v>40774</v>
      </c>
      <c r="U4636" s="53" t="str">
        <f>IF(Tabla_Datos[[#This Row],[cProvincia]]="LIMA","LIMA","PROVINCIA")</f>
        <v>LIMA</v>
      </c>
      <c r="V4636" s="53" t="str">
        <f>MID(Tabla_Datos[[#This Row],[pTelefono]],1,SEARCH("-",Tabla_Datos[[#This Row],[pTelefono]],1)-1)</f>
        <v>1</v>
      </c>
      <c r="W4636" s="53" t="str">
        <f>MID(Tabla_Datos[[#This Row],[pTelefono]],SEARCH("-",Tabla_Datos[[#This Row],[pTelefono]],1)+1,LEN(Tabla_Datos[[#This Row],[pTelefono]]))</f>
        <v>989676843</v>
      </c>
      <c r="X4636" s="53" t="str">
        <f>CONCATENATE(Tabla_Datos[[#This Row],[TipUrb]]," ",Tabla_Datos[[#This Row],[Calle]]," ",Tabla_Datos[[#This Row],[NumCalle]])</f>
        <v>UR FAJARDO VICTOR 719</v>
      </c>
      <c r="Y4636" t="s">
        <v>92</v>
      </c>
      <c r="Z4636" t="s">
        <v>122</v>
      </c>
      <c r="AA4636" t="s">
        <v>123</v>
      </c>
      <c r="AB4636" t="s">
        <v>95</v>
      </c>
      <c r="AC4636" t="s">
        <v>95</v>
      </c>
      <c r="AD4636" t="s">
        <v>161</v>
      </c>
      <c r="AE4636" t="s">
        <v>95</v>
      </c>
      <c r="AF4636" t="s">
        <v>95</v>
      </c>
      <c r="AG4636" s="51">
        <v>41667340</v>
      </c>
      <c r="AH4636" t="s">
        <v>95</v>
      </c>
      <c r="AI4636">
        <v>1</v>
      </c>
      <c r="AJ4636">
        <v>1</v>
      </c>
      <c r="AK4636" t="s">
        <v>14807</v>
      </c>
      <c r="AL4636">
        <v>719</v>
      </c>
    </row>
    <row r="4637" spans="1:38">
      <c r="A4637">
        <v>3276237</v>
      </c>
      <c r="B4637" t="s">
        <v>14808</v>
      </c>
      <c r="C4637" t="s">
        <v>18</v>
      </c>
      <c r="D4637" t="s">
        <v>143</v>
      </c>
      <c r="E4637">
        <v>2011</v>
      </c>
      <c r="F4637">
        <v>8</v>
      </c>
      <c r="G4637">
        <v>19</v>
      </c>
      <c r="H4637" t="s">
        <v>86</v>
      </c>
      <c r="I4637" t="s">
        <v>759</v>
      </c>
      <c r="J4637" t="s">
        <v>1484</v>
      </c>
      <c r="K4637" t="s">
        <v>1484</v>
      </c>
      <c r="L4637" t="s">
        <v>86</v>
      </c>
      <c r="M4637" t="s">
        <v>294</v>
      </c>
      <c r="N4637" s="50">
        <v>40807444</v>
      </c>
      <c r="O4637" s="51">
        <v>2324737</v>
      </c>
      <c r="P4637" t="s">
        <v>3134</v>
      </c>
      <c r="Q4637" t="s">
        <v>5452</v>
      </c>
      <c r="R4637" t="s">
        <v>1911</v>
      </c>
      <c r="S4637" s="49" t="str">
        <f>CONCATENATE(Tabla_Datos[[#This Row],[Nombre_Cliente]]," ",Tabla_Datos[[#This Row],[ApellidoPaterno_Cliente]]," ",Tabla_Datos[[#This Row],[ApellidoMaterno_Cliente]])</f>
        <v>JORGE LUIS  CARDENAS  YAÑEZ</v>
      </c>
      <c r="T4637" s="53">
        <f>DATE(Tabla_Datos[[#This Row],[tAnio]],Tabla_Datos[[#This Row],[tMes]],Tabla_Datos[[#This Row],[tDia]])</f>
        <v>40774</v>
      </c>
      <c r="U4637" s="53" t="str">
        <f>IF(Tabla_Datos[[#This Row],[cProvincia]]="LIMA","LIMA","PROVINCIA")</f>
        <v>PROVINCIA</v>
      </c>
      <c r="V4637" s="53" t="str">
        <f>MID(Tabla_Datos[[#This Row],[pTelefono]],1,SEARCH("-",Tabla_Datos[[#This Row],[pTelefono]],1)-1)</f>
        <v>1</v>
      </c>
      <c r="W4637" s="53" t="str">
        <f>MID(Tabla_Datos[[#This Row],[pTelefono]],SEARCH("-",Tabla_Datos[[#This Row],[pTelefono]],1)+1,LEN(Tabla_Datos[[#This Row],[pTelefono]]))</f>
        <v>956559891</v>
      </c>
      <c r="X4637" s="53" t="str">
        <f>CONCATENATE(Tabla_Datos[[#This Row],[TipUrb]]," ",Tabla_Datos[[#This Row],[Calle]]," ",Tabla_Datos[[#This Row],[NumCalle]])</f>
        <v>UR   0</v>
      </c>
      <c r="Y4637" t="s">
        <v>759</v>
      </c>
      <c r="Z4637" t="s">
        <v>320</v>
      </c>
      <c r="AA4637" t="s">
        <v>321</v>
      </c>
      <c r="AB4637" t="s">
        <v>95</v>
      </c>
      <c r="AC4637" t="s">
        <v>95</v>
      </c>
      <c r="AD4637" t="s">
        <v>161</v>
      </c>
      <c r="AE4637" t="s">
        <v>1043</v>
      </c>
      <c r="AF4637">
        <v>8</v>
      </c>
      <c r="AG4637" s="51">
        <v>21563897</v>
      </c>
      <c r="AI4637">
        <v>26</v>
      </c>
      <c r="AJ4637">
        <v>26</v>
      </c>
      <c r="AK4637" t="s">
        <v>95</v>
      </c>
      <c r="AL4637">
        <v>0</v>
      </c>
    </row>
    <row r="4638" spans="1:38">
      <c r="A4638">
        <v>3276453</v>
      </c>
      <c r="B4638" t="s">
        <v>14809</v>
      </c>
      <c r="C4638" t="s">
        <v>19</v>
      </c>
      <c r="D4638" t="s">
        <v>85</v>
      </c>
      <c r="E4638">
        <v>2011</v>
      </c>
      <c r="F4638">
        <v>8</v>
      </c>
      <c r="G4638">
        <v>19</v>
      </c>
      <c r="H4638" t="s">
        <v>86</v>
      </c>
      <c r="I4638" t="s">
        <v>16</v>
      </c>
      <c r="J4638" t="s">
        <v>16</v>
      </c>
      <c r="K4638" t="s">
        <v>438</v>
      </c>
      <c r="L4638" t="s">
        <v>86</v>
      </c>
      <c r="M4638" t="s">
        <v>88</v>
      </c>
      <c r="O4638" s="51">
        <v>2324936</v>
      </c>
      <c r="P4638" t="s">
        <v>762</v>
      </c>
      <c r="Q4638" t="s">
        <v>574</v>
      </c>
      <c r="R4638" t="s">
        <v>14290</v>
      </c>
      <c r="S4638" s="49" t="str">
        <f>CONCATENATE(Tabla_Datos[[#This Row],[Nombre_Cliente]]," ",Tabla_Datos[[#This Row],[ApellidoPaterno_Cliente]]," ",Tabla_Datos[[#This Row],[ApellidoMaterno_Cliente]])</f>
        <v>MARIA JULIA LEON TORRICO</v>
      </c>
      <c r="T4638" s="53">
        <f>DATE(Tabla_Datos[[#This Row],[tAnio]],Tabla_Datos[[#This Row],[tMes]],Tabla_Datos[[#This Row],[tDia]])</f>
        <v>40774</v>
      </c>
      <c r="U4638" s="53" t="str">
        <f>IF(Tabla_Datos[[#This Row],[cProvincia]]="LIMA","LIMA","PROVINCIA")</f>
        <v>LIMA</v>
      </c>
      <c r="V4638" s="53" t="str">
        <f>MID(Tabla_Datos[[#This Row],[pTelefono]],1,SEARCH("-",Tabla_Datos[[#This Row],[pTelefono]],1)-1)</f>
        <v>1</v>
      </c>
      <c r="W4638" s="53" t="str">
        <f>MID(Tabla_Datos[[#This Row],[pTelefono]],SEARCH("-",Tabla_Datos[[#This Row],[pTelefono]],1)+1,LEN(Tabla_Datos[[#This Row],[pTelefono]]))</f>
        <v>978878288</v>
      </c>
      <c r="X4638" s="53" t="str">
        <f>CONCATENATE(Tabla_Datos[[#This Row],[TipUrb]]," ",Tabla_Datos[[#This Row],[Calle]]," ",Tabla_Datos[[#This Row],[NumCalle]])</f>
        <v>RS LAMBDA 251</v>
      </c>
      <c r="Y4638" t="s">
        <v>92</v>
      </c>
      <c r="Z4638" t="s">
        <v>122</v>
      </c>
      <c r="AA4638" t="s">
        <v>123</v>
      </c>
      <c r="AB4638" t="s">
        <v>95</v>
      </c>
      <c r="AC4638">
        <v>503</v>
      </c>
      <c r="AD4638" t="s">
        <v>435</v>
      </c>
      <c r="AE4638" t="s">
        <v>14810</v>
      </c>
      <c r="AF4638" t="s">
        <v>95</v>
      </c>
      <c r="AG4638" s="51">
        <v>25670982</v>
      </c>
      <c r="AH4638" t="s">
        <v>95</v>
      </c>
      <c r="AI4638">
        <v>1</v>
      </c>
      <c r="AJ4638">
        <v>1</v>
      </c>
      <c r="AK4638" t="s">
        <v>14811</v>
      </c>
      <c r="AL4638">
        <v>251</v>
      </c>
    </row>
    <row r="4639" spans="1:38">
      <c r="A4639">
        <v>3278138</v>
      </c>
      <c r="B4639" t="s">
        <v>14812</v>
      </c>
      <c r="C4639" t="s">
        <v>20</v>
      </c>
      <c r="D4639" t="s">
        <v>85</v>
      </c>
      <c r="E4639">
        <v>2011</v>
      </c>
      <c r="F4639">
        <v>8</v>
      </c>
      <c r="G4639">
        <v>19</v>
      </c>
      <c r="H4639" t="s">
        <v>86</v>
      </c>
      <c r="I4639" t="s">
        <v>16</v>
      </c>
      <c r="J4639" t="s">
        <v>16</v>
      </c>
      <c r="K4639" t="s">
        <v>277</v>
      </c>
      <c r="L4639" t="s">
        <v>86</v>
      </c>
      <c r="M4639" t="s">
        <v>88</v>
      </c>
      <c r="N4639" s="50">
        <v>10762376</v>
      </c>
      <c r="O4639" s="51">
        <v>2326241</v>
      </c>
      <c r="P4639" t="s">
        <v>14813</v>
      </c>
      <c r="Q4639" t="s">
        <v>666</v>
      </c>
      <c r="R4639" t="s">
        <v>250</v>
      </c>
      <c r="S4639" s="49" t="str">
        <f>CONCATENATE(Tabla_Datos[[#This Row],[Nombre_Cliente]]," ",Tabla_Datos[[#This Row],[ApellidoPaterno_Cliente]]," ",Tabla_Datos[[#This Row],[ApellidoMaterno_Cliente]])</f>
        <v>LUIS ALFONSO FIGUEROA ESPINOZA</v>
      </c>
      <c r="T4639" s="53">
        <f>DATE(Tabla_Datos[[#This Row],[tAnio]],Tabla_Datos[[#This Row],[tMes]],Tabla_Datos[[#This Row],[tDia]])</f>
        <v>40774</v>
      </c>
      <c r="U4639" s="53" t="str">
        <f>IF(Tabla_Datos[[#This Row],[cProvincia]]="LIMA","LIMA","PROVINCIA")</f>
        <v>LIMA</v>
      </c>
      <c r="V4639" s="53" t="str">
        <f>MID(Tabla_Datos[[#This Row],[pTelefono]],1,SEARCH("-",Tabla_Datos[[#This Row],[pTelefono]],1)-1)</f>
        <v>1</v>
      </c>
      <c r="W4639" s="53" t="str">
        <f>MID(Tabla_Datos[[#This Row],[pTelefono]],SEARCH("-",Tabla_Datos[[#This Row],[pTelefono]],1)+1,LEN(Tabla_Datos[[#This Row],[pTelefono]]))</f>
        <v>997409702</v>
      </c>
      <c r="X4639" s="53" t="str">
        <f>CONCATENATE(Tabla_Datos[[#This Row],[TipUrb]]," ",Tabla_Datos[[#This Row],[Calle]]," ",Tabla_Datos[[#This Row],[NumCalle]])</f>
        <v>RS PASEO LA CASTELLANA 1156</v>
      </c>
      <c r="Y4639" t="s">
        <v>92</v>
      </c>
      <c r="Z4639" t="s">
        <v>122</v>
      </c>
      <c r="AA4639" t="s">
        <v>123</v>
      </c>
      <c r="AB4639" t="s">
        <v>95</v>
      </c>
      <c r="AC4639">
        <v>50</v>
      </c>
      <c r="AD4639" t="s">
        <v>435</v>
      </c>
      <c r="AE4639" t="s">
        <v>11973</v>
      </c>
      <c r="AF4639" t="s">
        <v>95</v>
      </c>
      <c r="AG4639" s="51">
        <v>80134886</v>
      </c>
      <c r="AH4639" t="s">
        <v>95</v>
      </c>
      <c r="AI4639">
        <v>1</v>
      </c>
      <c r="AJ4639">
        <v>1</v>
      </c>
      <c r="AK4639" t="s">
        <v>12044</v>
      </c>
      <c r="AL4639">
        <v>1156</v>
      </c>
    </row>
    <row r="4640" spans="1:38">
      <c r="A4640">
        <v>3286125</v>
      </c>
      <c r="B4640" t="s">
        <v>14814</v>
      </c>
      <c r="C4640" t="s">
        <v>18</v>
      </c>
      <c r="D4640" t="s">
        <v>85</v>
      </c>
      <c r="E4640">
        <v>2011</v>
      </c>
      <c r="F4640">
        <v>8</v>
      </c>
      <c r="G4640">
        <v>19</v>
      </c>
      <c r="H4640" t="s">
        <v>86</v>
      </c>
      <c r="I4640" t="s">
        <v>16</v>
      </c>
      <c r="J4640" t="s">
        <v>16</v>
      </c>
      <c r="K4640" t="s">
        <v>444</v>
      </c>
      <c r="L4640" t="s">
        <v>86</v>
      </c>
      <c r="M4640" t="s">
        <v>88</v>
      </c>
      <c r="N4640" s="50">
        <v>8618069</v>
      </c>
      <c r="O4640" s="51">
        <v>2325142</v>
      </c>
      <c r="P4640" t="s">
        <v>14815</v>
      </c>
      <c r="Q4640" t="s">
        <v>14816</v>
      </c>
      <c r="R4640" t="s">
        <v>14817</v>
      </c>
      <c r="S4640" s="49" t="str">
        <f>CONCATENATE(Tabla_Datos[[#This Row],[Nombre_Cliente]]," ",Tabla_Datos[[#This Row],[ApellidoPaterno_Cliente]]," ",Tabla_Datos[[#This Row],[ApellidoMaterno_Cliente]])</f>
        <v xml:space="preserve">MAYRA TATIANA  VEGA   CARBAJAZ  </v>
      </c>
      <c r="T4640" s="53">
        <f>DATE(Tabla_Datos[[#This Row],[tAnio]],Tabla_Datos[[#This Row],[tMes]],Tabla_Datos[[#This Row],[tDia]])</f>
        <v>40774</v>
      </c>
      <c r="U4640" s="53" t="str">
        <f>IF(Tabla_Datos[[#This Row],[cProvincia]]="LIMA","LIMA","PROVINCIA")</f>
        <v>LIMA</v>
      </c>
      <c r="V4640" s="53" t="str">
        <f>MID(Tabla_Datos[[#This Row],[pTelefono]],1,SEARCH("-",Tabla_Datos[[#This Row],[pTelefono]],1)-1)</f>
        <v>1</v>
      </c>
      <c r="W4640" s="53" t="str">
        <f>MID(Tabla_Datos[[#This Row],[pTelefono]],SEARCH("-",Tabla_Datos[[#This Row],[pTelefono]],1)+1,LEN(Tabla_Datos[[#This Row],[pTelefono]]))</f>
        <v>6962375</v>
      </c>
      <c r="X4640" s="53" t="str">
        <f>CONCATENATE(Tabla_Datos[[#This Row],[TipUrb]]," ",Tabla_Datos[[#This Row],[Calle]]," ",Tabla_Datos[[#This Row],[NumCalle]])</f>
        <v>UR AQUIA 0</v>
      </c>
      <c r="Y4640" t="s">
        <v>92</v>
      </c>
      <c r="Z4640" t="s">
        <v>93</v>
      </c>
      <c r="AA4640" t="s">
        <v>94</v>
      </c>
      <c r="AB4640" t="s">
        <v>95</v>
      </c>
      <c r="AC4640">
        <v>44</v>
      </c>
      <c r="AD4640" t="s">
        <v>161</v>
      </c>
      <c r="AE4640" t="s">
        <v>2505</v>
      </c>
      <c r="AF4640">
        <v>44</v>
      </c>
      <c r="AG4640" s="51">
        <v>47140381</v>
      </c>
      <c r="AI4640">
        <v>26</v>
      </c>
      <c r="AJ4640">
        <v>26</v>
      </c>
      <c r="AK4640" t="s">
        <v>14818</v>
      </c>
      <c r="AL4640">
        <v>0</v>
      </c>
    </row>
    <row r="4641" spans="1:38">
      <c r="A4641">
        <v>3275653</v>
      </c>
      <c r="B4641" t="s">
        <v>14819</v>
      </c>
      <c r="C4641" t="s">
        <v>19</v>
      </c>
      <c r="D4641" t="s">
        <v>85</v>
      </c>
      <c r="E4641">
        <v>2011</v>
      </c>
      <c r="F4641">
        <v>8</v>
      </c>
      <c r="G4641">
        <v>19</v>
      </c>
      <c r="H4641" t="s">
        <v>86</v>
      </c>
      <c r="I4641" t="s">
        <v>16</v>
      </c>
      <c r="J4641" t="s">
        <v>16</v>
      </c>
      <c r="K4641" t="s">
        <v>386</v>
      </c>
      <c r="L4641" t="s">
        <v>86</v>
      </c>
      <c r="M4641" t="s">
        <v>88</v>
      </c>
      <c r="N4641" s="50">
        <v>10762376</v>
      </c>
      <c r="O4641" s="51">
        <v>2324262</v>
      </c>
      <c r="P4641" t="s">
        <v>14820</v>
      </c>
      <c r="Q4641" t="s">
        <v>160</v>
      </c>
      <c r="R4641" t="s">
        <v>14821</v>
      </c>
      <c r="S4641" s="49" t="str">
        <f>CONCATENATE(Tabla_Datos[[#This Row],[Nombre_Cliente]]," ",Tabla_Datos[[#This Row],[ApellidoPaterno_Cliente]]," ",Tabla_Datos[[#This Row],[ApellidoMaterno_Cliente]])</f>
        <v>MARIANELA VEGA OROZA</v>
      </c>
      <c r="T4641" s="53">
        <f>DATE(Tabla_Datos[[#This Row],[tAnio]],Tabla_Datos[[#This Row],[tMes]],Tabla_Datos[[#This Row],[tDia]])</f>
        <v>40774</v>
      </c>
      <c r="U4641" s="53" t="str">
        <f>IF(Tabla_Datos[[#This Row],[cProvincia]]="LIMA","LIMA","PROVINCIA")</f>
        <v>LIMA</v>
      </c>
      <c r="V4641" s="53" t="str">
        <f>MID(Tabla_Datos[[#This Row],[pTelefono]],1,SEARCH("-",Tabla_Datos[[#This Row],[pTelefono]],1)-1)</f>
        <v>1</v>
      </c>
      <c r="W4641" s="53" t="str">
        <f>MID(Tabla_Datos[[#This Row],[pTelefono]],SEARCH("-",Tabla_Datos[[#This Row],[pTelefono]],1)+1,LEN(Tabla_Datos[[#This Row],[pTelefono]]))</f>
        <v>992069921</v>
      </c>
      <c r="X4641" s="53" t="str">
        <f>CONCATENATE(Tabla_Datos[[#This Row],[TipUrb]]," ",Tabla_Datos[[#This Row],[Calle]]," ",Tabla_Datos[[#This Row],[NumCalle]])</f>
        <v xml:space="preserve">  UGARTE MOSCOSO SEBASTIAN 470</v>
      </c>
      <c r="Y4641" t="s">
        <v>92</v>
      </c>
      <c r="Z4641" t="s">
        <v>196</v>
      </c>
      <c r="AA4641" t="s">
        <v>197</v>
      </c>
      <c r="AB4641" t="s">
        <v>95</v>
      </c>
      <c r="AC4641">
        <v>701</v>
      </c>
      <c r="AD4641" t="s">
        <v>95</v>
      </c>
      <c r="AE4641" t="s">
        <v>95</v>
      </c>
      <c r="AF4641" t="s">
        <v>95</v>
      </c>
      <c r="AG4641" s="51">
        <v>40212784</v>
      </c>
      <c r="AH4641" t="s">
        <v>95</v>
      </c>
      <c r="AI4641">
        <v>1</v>
      </c>
      <c r="AJ4641">
        <v>1</v>
      </c>
      <c r="AK4641" t="s">
        <v>14822</v>
      </c>
      <c r="AL4641">
        <v>470</v>
      </c>
    </row>
    <row r="4642" spans="1:38">
      <c r="A4642">
        <v>3276589</v>
      </c>
      <c r="B4642" t="s">
        <v>14823</v>
      </c>
      <c r="C4642" t="s">
        <v>20</v>
      </c>
      <c r="D4642" t="s">
        <v>85</v>
      </c>
      <c r="E4642">
        <v>2011</v>
      </c>
      <c r="F4642">
        <v>8</v>
      </c>
      <c r="G4642">
        <v>19</v>
      </c>
      <c r="H4642" t="s">
        <v>86</v>
      </c>
      <c r="I4642" t="s">
        <v>16</v>
      </c>
      <c r="J4642" t="s">
        <v>16</v>
      </c>
      <c r="K4642" t="s">
        <v>1332</v>
      </c>
      <c r="L4642" t="s">
        <v>86</v>
      </c>
      <c r="M4642" t="s">
        <v>88</v>
      </c>
      <c r="N4642" s="50">
        <v>11111527</v>
      </c>
      <c r="O4642" s="51">
        <v>2325066</v>
      </c>
      <c r="P4642" t="s">
        <v>14824</v>
      </c>
      <c r="Q4642" t="s">
        <v>6445</v>
      </c>
      <c r="R4642" t="s">
        <v>14825</v>
      </c>
      <c r="S4642" s="49" t="str">
        <f>CONCATENATE(Tabla_Datos[[#This Row],[Nombre_Cliente]]," ",Tabla_Datos[[#This Row],[ApellidoPaterno_Cliente]]," ",Tabla_Datos[[#This Row],[ApellidoMaterno_Cliente]])</f>
        <v>JAVIER ALBERTO AVALOS AVALOS LEON</v>
      </c>
      <c r="T4642" s="53">
        <f>DATE(Tabla_Datos[[#This Row],[tAnio]],Tabla_Datos[[#This Row],[tMes]],Tabla_Datos[[#This Row],[tDia]])</f>
        <v>40774</v>
      </c>
      <c r="U4642" s="53" t="str">
        <f>IF(Tabla_Datos[[#This Row],[cProvincia]]="LIMA","LIMA","PROVINCIA")</f>
        <v>LIMA</v>
      </c>
      <c r="V4642" s="53" t="str">
        <f>MID(Tabla_Datos[[#This Row],[pTelefono]],1,SEARCH("-",Tabla_Datos[[#This Row],[pTelefono]],1)-1)</f>
        <v>1</v>
      </c>
      <c r="W4642" s="53" t="str">
        <f>MID(Tabla_Datos[[#This Row],[pTelefono]],SEARCH("-",Tabla_Datos[[#This Row],[pTelefono]],1)+1,LEN(Tabla_Datos[[#This Row],[pTelefono]]))</f>
        <v>945060080</v>
      </c>
      <c r="X4642" s="53" t="str">
        <f>CONCATENATE(Tabla_Datos[[#This Row],[TipUrb]]," ",Tabla_Datos[[#This Row],[Calle]]," ",Tabla_Datos[[#This Row],[NumCalle]])</f>
        <v xml:space="preserve">  LOS ALHELIES 390</v>
      </c>
      <c r="Y4642" t="s">
        <v>92</v>
      </c>
      <c r="Z4642" t="s">
        <v>122</v>
      </c>
      <c r="AA4642" t="s">
        <v>123</v>
      </c>
      <c r="AB4642" t="s">
        <v>95</v>
      </c>
      <c r="AC4642">
        <v>302</v>
      </c>
      <c r="AD4642" t="s">
        <v>95</v>
      </c>
      <c r="AE4642" t="s">
        <v>95</v>
      </c>
      <c r="AF4642" t="s">
        <v>95</v>
      </c>
      <c r="AG4642" s="51">
        <v>9335800</v>
      </c>
      <c r="AH4642" t="s">
        <v>95</v>
      </c>
      <c r="AI4642">
        <v>1</v>
      </c>
      <c r="AJ4642">
        <v>1</v>
      </c>
      <c r="AK4642" t="s">
        <v>11009</v>
      </c>
      <c r="AL4642">
        <v>390</v>
      </c>
    </row>
    <row r="4643" spans="1:38">
      <c r="A4643">
        <v>3277430</v>
      </c>
      <c r="B4643" t="s">
        <v>14826</v>
      </c>
      <c r="C4643" t="s">
        <v>19</v>
      </c>
      <c r="D4643" t="s">
        <v>85</v>
      </c>
      <c r="E4643">
        <v>2011</v>
      </c>
      <c r="F4643">
        <v>8</v>
      </c>
      <c r="G4643">
        <v>19</v>
      </c>
      <c r="H4643" t="s">
        <v>86</v>
      </c>
      <c r="I4643" t="s">
        <v>16</v>
      </c>
      <c r="J4643" t="s">
        <v>16</v>
      </c>
      <c r="K4643" t="s">
        <v>147</v>
      </c>
      <c r="L4643" t="s">
        <v>86</v>
      </c>
      <c r="M4643" t="s">
        <v>88</v>
      </c>
      <c r="N4643" s="50">
        <v>8127999</v>
      </c>
      <c r="O4643" s="51">
        <v>2325646</v>
      </c>
      <c r="P4643" t="s">
        <v>14827</v>
      </c>
      <c r="Q4643" t="s">
        <v>10508</v>
      </c>
      <c r="R4643" t="s">
        <v>3061</v>
      </c>
      <c r="S4643" s="49" t="str">
        <f>CONCATENATE(Tabla_Datos[[#This Row],[Nombre_Cliente]]," ",Tabla_Datos[[#This Row],[ApellidoPaterno_Cliente]]," ",Tabla_Datos[[#This Row],[ApellidoMaterno_Cliente]])</f>
        <v>WILSON MONDRAGON CELIS</v>
      </c>
      <c r="T4643" s="53">
        <f>DATE(Tabla_Datos[[#This Row],[tAnio]],Tabla_Datos[[#This Row],[tMes]],Tabla_Datos[[#This Row],[tDia]])</f>
        <v>40774</v>
      </c>
      <c r="U4643" s="53" t="str">
        <f>IF(Tabla_Datos[[#This Row],[cProvincia]]="LIMA","LIMA","PROVINCIA")</f>
        <v>LIMA</v>
      </c>
      <c r="V4643" s="53" t="str">
        <f>MID(Tabla_Datos[[#This Row],[pTelefono]],1,SEARCH("-",Tabla_Datos[[#This Row],[pTelefono]],1)-1)</f>
        <v>1</v>
      </c>
      <c r="W4643" s="53" t="str">
        <f>MID(Tabla_Datos[[#This Row],[pTelefono]],SEARCH("-",Tabla_Datos[[#This Row],[pTelefono]],1)+1,LEN(Tabla_Datos[[#This Row],[pTelefono]]))</f>
        <v>994049422</v>
      </c>
      <c r="X4643" s="53" t="str">
        <f>CONCATENATE(Tabla_Datos[[#This Row],[TipUrb]]," ",Tabla_Datos[[#This Row],[Calle]]," ",Tabla_Datos[[#This Row],[NumCalle]])</f>
        <v>UR AMARU INCA 159</v>
      </c>
      <c r="Y4643" t="s">
        <v>92</v>
      </c>
      <c r="Z4643" t="s">
        <v>122</v>
      </c>
      <c r="AA4643" t="s">
        <v>123</v>
      </c>
      <c r="AB4643">
        <v>1</v>
      </c>
      <c r="AC4643" t="s">
        <v>95</v>
      </c>
      <c r="AD4643" t="s">
        <v>161</v>
      </c>
      <c r="AE4643" t="s">
        <v>95</v>
      </c>
      <c r="AF4643" t="s">
        <v>95</v>
      </c>
      <c r="AG4643" s="51">
        <v>16729472</v>
      </c>
      <c r="AH4643" t="s">
        <v>95</v>
      </c>
      <c r="AI4643">
        <v>1</v>
      </c>
      <c r="AJ4643">
        <v>1</v>
      </c>
      <c r="AK4643" t="s">
        <v>14828</v>
      </c>
      <c r="AL4643">
        <v>159</v>
      </c>
    </row>
    <row r="4644" spans="1:38">
      <c r="A4644">
        <v>3278329</v>
      </c>
      <c r="B4644" t="s">
        <v>14829</v>
      </c>
      <c r="C4644" t="s">
        <v>18</v>
      </c>
      <c r="D4644" t="s">
        <v>143</v>
      </c>
      <c r="E4644">
        <v>2011</v>
      </c>
      <c r="F4644">
        <v>8</v>
      </c>
      <c r="G4644">
        <v>19</v>
      </c>
      <c r="H4644" t="s">
        <v>86</v>
      </c>
      <c r="I4644" t="s">
        <v>132</v>
      </c>
      <c r="J4644" t="s">
        <v>425</v>
      </c>
      <c r="K4644" t="s">
        <v>479</v>
      </c>
      <c r="L4644" t="s">
        <v>86</v>
      </c>
      <c r="M4644" t="s">
        <v>88</v>
      </c>
      <c r="N4644" s="50">
        <v>99999999</v>
      </c>
      <c r="O4644" s="51">
        <v>2326387</v>
      </c>
      <c r="P4644" t="s">
        <v>7482</v>
      </c>
      <c r="Q4644" t="s">
        <v>14830</v>
      </c>
      <c r="R4644" t="s">
        <v>1473</v>
      </c>
      <c r="S4644" s="49" t="str">
        <f>CONCATENATE(Tabla_Datos[[#This Row],[Nombre_Cliente]]," ",Tabla_Datos[[#This Row],[ApellidoPaterno_Cliente]]," ",Tabla_Datos[[#This Row],[ApellidoMaterno_Cliente]])</f>
        <v>FELICIANA  AGURTO  BECERRA</v>
      </c>
      <c r="T4644" s="53">
        <f>DATE(Tabla_Datos[[#This Row],[tAnio]],Tabla_Datos[[#This Row],[tMes]],Tabla_Datos[[#This Row],[tDia]])</f>
        <v>40774</v>
      </c>
      <c r="U4644" s="53" t="str">
        <f>IF(Tabla_Datos[[#This Row],[cProvincia]]="LIMA","LIMA","PROVINCIA")</f>
        <v>PROVINCIA</v>
      </c>
      <c r="V4644" s="53" t="str">
        <f>MID(Tabla_Datos[[#This Row],[pTelefono]],1,SEARCH("-",Tabla_Datos[[#This Row],[pTelefono]],1)-1)</f>
        <v>1</v>
      </c>
      <c r="W4644" s="53" t="str">
        <f>MID(Tabla_Datos[[#This Row],[pTelefono]],SEARCH("-",Tabla_Datos[[#This Row],[pTelefono]],1)+1,LEN(Tabla_Datos[[#This Row],[pTelefono]]))</f>
        <v>969957490</v>
      </c>
      <c r="X4644" s="53" t="str">
        <f>CONCATENATE(Tabla_Datos[[#This Row],[TipUrb]]," ",Tabla_Datos[[#This Row],[Calle]]," ",Tabla_Datos[[#This Row],[NumCalle]])</f>
        <v>AH JOVINO ARAMBULA 446</v>
      </c>
      <c r="Y4644" t="s">
        <v>137</v>
      </c>
      <c r="Z4644" t="s">
        <v>181</v>
      </c>
      <c r="AA4644" t="s">
        <v>182</v>
      </c>
      <c r="AB4644" t="s">
        <v>95</v>
      </c>
      <c r="AC4644" t="s">
        <v>95</v>
      </c>
      <c r="AD4644" t="s">
        <v>96</v>
      </c>
      <c r="AE4644" t="s">
        <v>95</v>
      </c>
      <c r="AG4644" s="51">
        <v>3608425</v>
      </c>
      <c r="AI4644">
        <v>26</v>
      </c>
      <c r="AJ4644">
        <v>26</v>
      </c>
      <c r="AK4644" t="s">
        <v>14831</v>
      </c>
      <c r="AL4644">
        <v>446</v>
      </c>
    </row>
    <row r="4645" spans="1:38">
      <c r="A4645">
        <v>3276979</v>
      </c>
      <c r="B4645" t="s">
        <v>14832</v>
      </c>
      <c r="C4645" t="s">
        <v>19</v>
      </c>
      <c r="D4645" t="s">
        <v>85</v>
      </c>
      <c r="E4645">
        <v>2011</v>
      </c>
      <c r="F4645">
        <v>8</v>
      </c>
      <c r="G4645">
        <v>19</v>
      </c>
      <c r="H4645" t="s">
        <v>86</v>
      </c>
      <c r="I4645" t="s">
        <v>16</v>
      </c>
      <c r="J4645" t="s">
        <v>16</v>
      </c>
      <c r="K4645" t="s">
        <v>308</v>
      </c>
      <c r="L4645" t="s">
        <v>86</v>
      </c>
      <c r="M4645" t="s">
        <v>88</v>
      </c>
      <c r="N4645" s="50">
        <v>20000021</v>
      </c>
      <c r="O4645" s="51">
        <v>2325409</v>
      </c>
      <c r="P4645" t="s">
        <v>13155</v>
      </c>
      <c r="Q4645" t="s">
        <v>14833</v>
      </c>
      <c r="R4645" t="s">
        <v>370</v>
      </c>
      <c r="S4645" s="49" t="str">
        <f>CONCATENATE(Tabla_Datos[[#This Row],[Nombre_Cliente]]," ",Tabla_Datos[[#This Row],[ApellidoPaterno_Cliente]]," ",Tabla_Datos[[#This Row],[ApellidoMaterno_Cliente]])</f>
        <v>MARTHA TERESA GALLOSO TORRES</v>
      </c>
      <c r="T4645" s="53">
        <f>DATE(Tabla_Datos[[#This Row],[tAnio]],Tabla_Datos[[#This Row],[tMes]],Tabla_Datos[[#This Row],[tDia]])</f>
        <v>40774</v>
      </c>
      <c r="U4645" s="53" t="str">
        <f>IF(Tabla_Datos[[#This Row],[cProvincia]]="LIMA","LIMA","PROVINCIA")</f>
        <v>LIMA</v>
      </c>
      <c r="V4645" s="53" t="str">
        <f>MID(Tabla_Datos[[#This Row],[pTelefono]],1,SEARCH("-",Tabla_Datos[[#This Row],[pTelefono]],1)-1)</f>
        <v>1</v>
      </c>
      <c r="W4645" s="53" t="str">
        <f>MID(Tabla_Datos[[#This Row],[pTelefono]],SEARCH("-",Tabla_Datos[[#This Row],[pTelefono]],1)+1,LEN(Tabla_Datos[[#This Row],[pTelefono]]))</f>
        <v>999154399</v>
      </c>
      <c r="X4645" s="53" t="str">
        <f>CONCATENATE(Tabla_Datos[[#This Row],[TipUrb]]," ",Tabla_Datos[[#This Row],[Calle]]," ",Tabla_Datos[[#This Row],[NumCalle]])</f>
        <v xml:space="preserve">  ASUNCION 566</v>
      </c>
      <c r="Y4645" t="s">
        <v>92</v>
      </c>
      <c r="Z4645" t="s">
        <v>196</v>
      </c>
      <c r="AA4645" t="s">
        <v>197</v>
      </c>
      <c r="AB4645" t="s">
        <v>95</v>
      </c>
      <c r="AC4645" t="s">
        <v>95</v>
      </c>
      <c r="AD4645" t="s">
        <v>95</v>
      </c>
      <c r="AE4645" t="s">
        <v>95</v>
      </c>
      <c r="AF4645" t="s">
        <v>95</v>
      </c>
      <c r="AG4645" s="51">
        <v>7014318</v>
      </c>
      <c r="AH4645" t="s">
        <v>95</v>
      </c>
      <c r="AI4645">
        <v>1</v>
      </c>
      <c r="AJ4645">
        <v>1</v>
      </c>
      <c r="AK4645" t="s">
        <v>14834</v>
      </c>
      <c r="AL4645">
        <v>566</v>
      </c>
    </row>
    <row r="4646" spans="1:38">
      <c r="A4646">
        <v>3277954</v>
      </c>
      <c r="B4646" t="s">
        <v>14835</v>
      </c>
      <c r="C4646" t="s">
        <v>19</v>
      </c>
      <c r="D4646" t="s">
        <v>85</v>
      </c>
      <c r="E4646">
        <v>2011</v>
      </c>
      <c r="F4646">
        <v>8</v>
      </c>
      <c r="G4646">
        <v>19</v>
      </c>
      <c r="H4646" t="s">
        <v>86</v>
      </c>
      <c r="I4646" t="s">
        <v>16</v>
      </c>
      <c r="J4646" t="s">
        <v>16</v>
      </c>
      <c r="K4646" t="s">
        <v>386</v>
      </c>
      <c r="L4646" t="s">
        <v>86</v>
      </c>
      <c r="M4646" t="s">
        <v>88</v>
      </c>
      <c r="N4646" s="50">
        <v>44015709</v>
      </c>
      <c r="O4646" s="51">
        <v>2326094</v>
      </c>
      <c r="P4646" t="s">
        <v>14836</v>
      </c>
      <c r="Q4646" t="s">
        <v>14837</v>
      </c>
      <c r="R4646" t="s">
        <v>14838</v>
      </c>
      <c r="S4646" s="49" t="str">
        <f>CONCATENATE(Tabla_Datos[[#This Row],[Nombre_Cliente]]," ",Tabla_Datos[[#This Row],[ApellidoPaterno_Cliente]]," ",Tabla_Datos[[#This Row],[ApellidoMaterno_Cliente]])</f>
        <v>CRISTINA DEL MASTRO VECCHIONE</v>
      </c>
      <c r="T4646" s="53">
        <f>DATE(Tabla_Datos[[#This Row],[tAnio]],Tabla_Datos[[#This Row],[tMes]],Tabla_Datos[[#This Row],[tDia]])</f>
        <v>40774</v>
      </c>
      <c r="U4646" s="53" t="str">
        <f>IF(Tabla_Datos[[#This Row],[cProvincia]]="LIMA","LIMA","PROVINCIA")</f>
        <v>LIMA</v>
      </c>
      <c r="V4646" s="53" t="str">
        <f>MID(Tabla_Datos[[#This Row],[pTelefono]],1,SEARCH("-",Tabla_Datos[[#This Row],[pTelefono]],1)-1)</f>
        <v>1</v>
      </c>
      <c r="W4646" s="53" t="str">
        <f>MID(Tabla_Datos[[#This Row],[pTelefono]],SEARCH("-",Tabla_Datos[[#This Row],[pTelefono]],1)+1,LEN(Tabla_Datos[[#This Row],[pTelefono]]))</f>
        <v>980123399</v>
      </c>
      <c r="X4646" s="53" t="str">
        <f>CONCATENATE(Tabla_Datos[[#This Row],[TipUrb]]," ",Tabla_Datos[[#This Row],[Calle]]," ",Tabla_Datos[[#This Row],[NumCalle]])</f>
        <v>UR DEL CAMPO ALBERTO 468</v>
      </c>
      <c r="Y4646" t="s">
        <v>92</v>
      </c>
      <c r="Z4646" t="s">
        <v>196</v>
      </c>
      <c r="AA4646" t="s">
        <v>197</v>
      </c>
      <c r="AB4646" t="s">
        <v>95</v>
      </c>
      <c r="AC4646" t="s">
        <v>14839</v>
      </c>
      <c r="AD4646" t="s">
        <v>161</v>
      </c>
      <c r="AE4646" t="s">
        <v>95</v>
      </c>
      <c r="AF4646" t="s">
        <v>95</v>
      </c>
      <c r="AG4646" s="51">
        <v>6968224</v>
      </c>
      <c r="AH4646" t="s">
        <v>95</v>
      </c>
      <c r="AI4646">
        <v>1</v>
      </c>
      <c r="AJ4646">
        <v>1</v>
      </c>
      <c r="AK4646" t="s">
        <v>4962</v>
      </c>
      <c r="AL4646">
        <v>468</v>
      </c>
    </row>
    <row r="4647" spans="1:38">
      <c r="A4647">
        <v>3277093</v>
      </c>
      <c r="B4647" t="s">
        <v>14840</v>
      </c>
      <c r="C4647" t="s">
        <v>20</v>
      </c>
      <c r="D4647" t="s">
        <v>85</v>
      </c>
      <c r="E4647">
        <v>2011</v>
      </c>
      <c r="F4647">
        <v>8</v>
      </c>
      <c r="G4647">
        <v>19</v>
      </c>
      <c r="H4647" t="s">
        <v>86</v>
      </c>
      <c r="I4647" t="s">
        <v>16</v>
      </c>
      <c r="J4647" t="s">
        <v>16</v>
      </c>
      <c r="K4647" t="s">
        <v>567</v>
      </c>
      <c r="L4647" t="s">
        <v>86</v>
      </c>
      <c r="M4647" t="s">
        <v>88</v>
      </c>
      <c r="N4647" s="50">
        <v>11111252</v>
      </c>
      <c r="O4647" s="51">
        <v>2325496</v>
      </c>
      <c r="P4647" t="s">
        <v>14841</v>
      </c>
      <c r="Q4647" t="s">
        <v>14842</v>
      </c>
      <c r="R4647" t="s">
        <v>801</v>
      </c>
      <c r="S4647" s="49" t="str">
        <f>CONCATENATE(Tabla_Datos[[#This Row],[Nombre_Cliente]]," ",Tabla_Datos[[#This Row],[ApellidoPaterno_Cliente]]," ",Tabla_Datos[[#This Row],[ApellidoMaterno_Cliente]])</f>
        <v>CRUZ DOLORES ARMIJOS GOMEZ</v>
      </c>
      <c r="T4647" s="53">
        <f>DATE(Tabla_Datos[[#This Row],[tAnio]],Tabla_Datos[[#This Row],[tMes]],Tabla_Datos[[#This Row],[tDia]])</f>
        <v>40774</v>
      </c>
      <c r="U4647" s="53" t="str">
        <f>IF(Tabla_Datos[[#This Row],[cProvincia]]="LIMA","LIMA","PROVINCIA")</f>
        <v>LIMA</v>
      </c>
      <c r="V4647" s="53" t="str">
        <f>MID(Tabla_Datos[[#This Row],[pTelefono]],1,SEARCH("-",Tabla_Datos[[#This Row],[pTelefono]],1)-1)</f>
        <v>1</v>
      </c>
      <c r="W4647" s="53" t="str">
        <f>MID(Tabla_Datos[[#This Row],[pTelefono]],SEARCH("-",Tabla_Datos[[#This Row],[pTelefono]],1)+1,LEN(Tabla_Datos[[#This Row],[pTelefono]]))</f>
        <v>992268356</v>
      </c>
      <c r="X4647" s="53" t="str">
        <f>CONCATENATE(Tabla_Datos[[#This Row],[TipUrb]]," ",Tabla_Datos[[#This Row],[Calle]]," ",Tabla_Datos[[#This Row],[NumCalle]])</f>
        <v xml:space="preserve">  GAREZON TENIENTE PEDRO 106</v>
      </c>
      <c r="Y4647" t="s">
        <v>92</v>
      </c>
      <c r="Z4647" t="s">
        <v>122</v>
      </c>
      <c r="AA4647" t="s">
        <v>123</v>
      </c>
      <c r="AB4647" t="s">
        <v>95</v>
      </c>
      <c r="AC4647" t="s">
        <v>95</v>
      </c>
      <c r="AD4647" t="s">
        <v>95</v>
      </c>
      <c r="AE4647" t="s">
        <v>95</v>
      </c>
      <c r="AF4647" t="s">
        <v>95</v>
      </c>
      <c r="AG4647" s="51">
        <v>40454249</v>
      </c>
      <c r="AH4647" t="s">
        <v>95</v>
      </c>
      <c r="AI4647">
        <v>1</v>
      </c>
      <c r="AJ4647">
        <v>1</v>
      </c>
      <c r="AK4647" t="s">
        <v>14843</v>
      </c>
      <c r="AL4647">
        <v>106</v>
      </c>
    </row>
    <row r="4648" spans="1:38">
      <c r="A4648">
        <v>3277682</v>
      </c>
      <c r="B4648" t="s">
        <v>14844</v>
      </c>
      <c r="C4648" t="s">
        <v>19</v>
      </c>
      <c r="D4648" t="s">
        <v>85</v>
      </c>
      <c r="E4648">
        <v>2011</v>
      </c>
      <c r="F4648">
        <v>8</v>
      </c>
      <c r="G4648">
        <v>19</v>
      </c>
      <c r="H4648" t="s">
        <v>86</v>
      </c>
      <c r="I4648" t="s">
        <v>16</v>
      </c>
      <c r="J4648" t="s">
        <v>16</v>
      </c>
      <c r="K4648" t="s">
        <v>16</v>
      </c>
      <c r="L4648" t="s">
        <v>86</v>
      </c>
      <c r="M4648" t="s">
        <v>88</v>
      </c>
      <c r="N4648" s="50">
        <v>7737218</v>
      </c>
      <c r="O4648" s="51">
        <v>2325866</v>
      </c>
      <c r="P4648" t="s">
        <v>14845</v>
      </c>
      <c r="Q4648" t="s">
        <v>14846</v>
      </c>
      <c r="R4648" t="s">
        <v>9497</v>
      </c>
      <c r="S4648" s="49" t="str">
        <f>CONCATENATE(Tabla_Datos[[#This Row],[Nombre_Cliente]]," ",Tabla_Datos[[#This Row],[ApellidoPaterno_Cliente]]," ",Tabla_Datos[[#This Row],[ApellidoMaterno_Cliente]])</f>
        <v>CECILIA PAULINA NUNEZ BULLON</v>
      </c>
      <c r="T4648" s="53">
        <f>DATE(Tabla_Datos[[#This Row],[tAnio]],Tabla_Datos[[#This Row],[tMes]],Tabla_Datos[[#This Row],[tDia]])</f>
        <v>40774</v>
      </c>
      <c r="U4648" s="53" t="str">
        <f>IF(Tabla_Datos[[#This Row],[cProvincia]]="LIMA","LIMA","PROVINCIA")</f>
        <v>LIMA</v>
      </c>
      <c r="V4648" s="53" t="str">
        <f>MID(Tabla_Datos[[#This Row],[pTelefono]],1,SEARCH("-",Tabla_Datos[[#This Row],[pTelefono]],1)-1)</f>
        <v>1</v>
      </c>
      <c r="W4648" s="53" t="str">
        <f>MID(Tabla_Datos[[#This Row],[pTelefono]],SEARCH("-",Tabla_Datos[[#This Row],[pTelefono]],1)+1,LEN(Tabla_Datos[[#This Row],[pTelefono]]))</f>
        <v>987570787</v>
      </c>
      <c r="X4648" s="53" t="str">
        <f>CONCATENATE(Tabla_Datos[[#This Row],[TipUrb]]," ",Tabla_Datos[[#This Row],[Calle]]," ",Tabla_Datos[[#This Row],[NumCalle]])</f>
        <v>RS PRESBITERO GARCIA VILLON 0</v>
      </c>
      <c r="Y4648" t="s">
        <v>92</v>
      </c>
      <c r="Z4648" t="s">
        <v>122</v>
      </c>
      <c r="AA4648" t="s">
        <v>123</v>
      </c>
      <c r="AB4648" t="s">
        <v>95</v>
      </c>
      <c r="AC4648">
        <v>205</v>
      </c>
      <c r="AD4648" t="s">
        <v>435</v>
      </c>
      <c r="AE4648" t="s">
        <v>95</v>
      </c>
      <c r="AF4648" t="s">
        <v>95</v>
      </c>
      <c r="AG4648" s="51">
        <v>7223354</v>
      </c>
      <c r="AH4648" t="s">
        <v>95</v>
      </c>
      <c r="AI4648">
        <v>1</v>
      </c>
      <c r="AJ4648">
        <v>1</v>
      </c>
      <c r="AK4648" t="s">
        <v>13639</v>
      </c>
      <c r="AL4648">
        <v>0</v>
      </c>
    </row>
    <row r="4649" spans="1:38">
      <c r="A4649">
        <v>3277625</v>
      </c>
      <c r="B4649" t="s">
        <v>14847</v>
      </c>
      <c r="C4649" t="s">
        <v>18</v>
      </c>
      <c r="D4649" t="s">
        <v>85</v>
      </c>
      <c r="E4649">
        <v>2011</v>
      </c>
      <c r="F4649">
        <v>8</v>
      </c>
      <c r="G4649">
        <v>19</v>
      </c>
      <c r="H4649" t="s">
        <v>86</v>
      </c>
      <c r="I4649" t="s">
        <v>16</v>
      </c>
      <c r="J4649" t="s">
        <v>16</v>
      </c>
      <c r="K4649" t="s">
        <v>562</v>
      </c>
      <c r="L4649" t="s">
        <v>86</v>
      </c>
      <c r="M4649" t="s">
        <v>88</v>
      </c>
      <c r="N4649" s="50">
        <v>41647781</v>
      </c>
      <c r="O4649" s="51">
        <v>2325807</v>
      </c>
      <c r="P4649" t="s">
        <v>5695</v>
      </c>
      <c r="Q4649" t="s">
        <v>3945</v>
      </c>
      <c r="R4649" t="s">
        <v>3978</v>
      </c>
      <c r="S4649" s="49" t="str">
        <f>CONCATENATE(Tabla_Datos[[#This Row],[Nombre_Cliente]]," ",Tabla_Datos[[#This Row],[ApellidoPaterno_Cliente]]," ",Tabla_Datos[[#This Row],[ApellidoMaterno_Cliente]])</f>
        <v>ELADIO PEZO CARVALLO</v>
      </c>
      <c r="T4649" s="53">
        <f>DATE(Tabla_Datos[[#This Row],[tAnio]],Tabla_Datos[[#This Row],[tMes]],Tabla_Datos[[#This Row],[tDia]])</f>
        <v>40774</v>
      </c>
      <c r="U4649" s="53" t="str">
        <f>IF(Tabla_Datos[[#This Row],[cProvincia]]="LIMA","LIMA","PROVINCIA")</f>
        <v>LIMA</v>
      </c>
      <c r="V4649" s="53" t="str">
        <f>MID(Tabla_Datos[[#This Row],[pTelefono]],1,SEARCH("-",Tabla_Datos[[#This Row],[pTelefono]],1)-1)</f>
        <v>1</v>
      </c>
      <c r="W4649" s="53" t="str">
        <f>MID(Tabla_Datos[[#This Row],[pTelefono]],SEARCH("-",Tabla_Datos[[#This Row],[pTelefono]],1)+1,LEN(Tabla_Datos[[#This Row],[pTelefono]]))</f>
        <v>4727504</v>
      </c>
      <c r="X4649" s="53" t="str">
        <f>CONCATENATE(Tabla_Datos[[#This Row],[TipUrb]]," ",Tabla_Datos[[#This Row],[Calle]]," ",Tabla_Datos[[#This Row],[NumCalle]])</f>
        <v xml:space="preserve">  BRIGADIER PUMACAHUA 2365</v>
      </c>
      <c r="Y4649" t="s">
        <v>92</v>
      </c>
      <c r="Z4649" t="s">
        <v>93</v>
      </c>
      <c r="AA4649" t="s">
        <v>94</v>
      </c>
      <c r="AB4649" t="s">
        <v>95</v>
      </c>
      <c r="AC4649" t="s">
        <v>95</v>
      </c>
      <c r="AD4649" t="s">
        <v>95</v>
      </c>
      <c r="AE4649" t="s">
        <v>95</v>
      </c>
      <c r="AG4649" s="51">
        <v>7610991</v>
      </c>
      <c r="AI4649" t="s">
        <v>5250</v>
      </c>
      <c r="AJ4649" t="s">
        <v>5250</v>
      </c>
      <c r="AK4649" t="s">
        <v>14848</v>
      </c>
      <c r="AL4649">
        <v>2365</v>
      </c>
    </row>
    <row r="4650" spans="1:38">
      <c r="A4650">
        <v>3277160</v>
      </c>
      <c r="B4650" t="s">
        <v>14849</v>
      </c>
      <c r="C4650" t="s">
        <v>18</v>
      </c>
      <c r="D4650" t="s">
        <v>143</v>
      </c>
      <c r="E4650">
        <v>2011</v>
      </c>
      <c r="F4650">
        <v>8</v>
      </c>
      <c r="G4650">
        <v>19</v>
      </c>
      <c r="H4650" t="s">
        <v>86</v>
      </c>
      <c r="I4650" t="s">
        <v>16</v>
      </c>
      <c r="J4650" t="s">
        <v>16</v>
      </c>
      <c r="K4650" t="s">
        <v>1039</v>
      </c>
      <c r="L4650" t="s">
        <v>86</v>
      </c>
      <c r="M4650" t="s">
        <v>88</v>
      </c>
      <c r="N4650" s="50">
        <v>99999999</v>
      </c>
      <c r="O4650" s="51">
        <v>2325546</v>
      </c>
      <c r="P4650" t="s">
        <v>14850</v>
      </c>
      <c r="Q4650" t="s">
        <v>14851</v>
      </c>
      <c r="R4650" t="s">
        <v>14852</v>
      </c>
      <c r="S4650" s="49" t="str">
        <f>CONCATENATE(Tabla_Datos[[#This Row],[Nombre_Cliente]]," ",Tabla_Datos[[#This Row],[ApellidoPaterno_Cliente]]," ",Tabla_Datos[[#This Row],[ApellidoMaterno_Cliente]])</f>
        <v xml:space="preserve"> JEFFERSON ANGULO  CERON</v>
      </c>
      <c r="T4650" s="53">
        <f>DATE(Tabla_Datos[[#This Row],[tAnio]],Tabla_Datos[[#This Row],[tMes]],Tabla_Datos[[#This Row],[tDia]])</f>
        <v>40774</v>
      </c>
      <c r="U4650" s="53" t="str">
        <f>IF(Tabla_Datos[[#This Row],[cProvincia]]="LIMA","LIMA","PROVINCIA")</f>
        <v>LIMA</v>
      </c>
      <c r="V4650" s="53" t="str">
        <f>MID(Tabla_Datos[[#This Row],[pTelefono]],1,SEARCH("-",Tabla_Datos[[#This Row],[pTelefono]],1)-1)</f>
        <v>1</v>
      </c>
      <c r="W4650" s="53" t="str">
        <f>MID(Tabla_Datos[[#This Row],[pTelefono]],SEARCH("-",Tabla_Datos[[#This Row],[pTelefono]],1)+1,LEN(Tabla_Datos[[#This Row],[pTelefono]]))</f>
        <v>5794551</v>
      </c>
      <c r="X4650" s="53" t="str">
        <f>CONCATENATE(Tabla_Datos[[#This Row],[TipUrb]]," ",Tabla_Datos[[#This Row],[Calle]]," ",Tabla_Datos[[#This Row],[NumCalle]])</f>
        <v>AH AMANCAES 0</v>
      </c>
      <c r="Y4650" t="s">
        <v>92</v>
      </c>
      <c r="Z4650" t="s">
        <v>181</v>
      </c>
      <c r="AA4650" t="s">
        <v>182</v>
      </c>
      <c r="AB4650" t="s">
        <v>95</v>
      </c>
      <c r="AC4650" t="s">
        <v>95</v>
      </c>
      <c r="AD4650" t="s">
        <v>96</v>
      </c>
      <c r="AE4650" t="s">
        <v>116</v>
      </c>
      <c r="AF4650">
        <v>5</v>
      </c>
      <c r="AG4650" s="51">
        <v>41201299</v>
      </c>
      <c r="AI4650">
        <v>36</v>
      </c>
      <c r="AJ4650">
        <v>36</v>
      </c>
      <c r="AK4650" t="s">
        <v>2476</v>
      </c>
      <c r="AL4650">
        <v>0</v>
      </c>
    </row>
    <row r="4651" spans="1:38">
      <c r="A4651">
        <v>3278401</v>
      </c>
      <c r="B4651" t="s">
        <v>14853</v>
      </c>
      <c r="C4651" t="s">
        <v>19</v>
      </c>
      <c r="D4651" t="s">
        <v>85</v>
      </c>
      <c r="E4651">
        <v>2011</v>
      </c>
      <c r="F4651">
        <v>8</v>
      </c>
      <c r="G4651">
        <v>19</v>
      </c>
      <c r="H4651" t="s">
        <v>86</v>
      </c>
      <c r="I4651" t="s">
        <v>16</v>
      </c>
      <c r="J4651" t="s">
        <v>16</v>
      </c>
      <c r="K4651" t="s">
        <v>1094</v>
      </c>
      <c r="L4651" t="s">
        <v>86</v>
      </c>
      <c r="M4651" t="s">
        <v>88</v>
      </c>
      <c r="N4651" s="50">
        <v>45321516</v>
      </c>
      <c r="O4651" s="51">
        <v>2326445</v>
      </c>
      <c r="P4651" t="s">
        <v>7115</v>
      </c>
      <c r="Q4651" t="s">
        <v>7038</v>
      </c>
      <c r="R4651" t="s">
        <v>1359</v>
      </c>
      <c r="S4651" s="49" t="str">
        <f>CONCATENATE(Tabla_Datos[[#This Row],[Nombre_Cliente]]," ",Tabla_Datos[[#This Row],[ApellidoPaterno_Cliente]]," ",Tabla_Datos[[#This Row],[ApellidoMaterno_Cliente]])</f>
        <v>CESAR ALBERTO SAENZ OSORIO</v>
      </c>
      <c r="T4651" s="53">
        <f>DATE(Tabla_Datos[[#This Row],[tAnio]],Tabla_Datos[[#This Row],[tMes]],Tabla_Datos[[#This Row],[tDia]])</f>
        <v>40774</v>
      </c>
      <c r="U4651" s="53" t="str">
        <f>IF(Tabla_Datos[[#This Row],[cProvincia]]="LIMA","LIMA","PROVINCIA")</f>
        <v>LIMA</v>
      </c>
      <c r="V4651" s="53" t="str">
        <f>MID(Tabla_Datos[[#This Row],[pTelefono]],1,SEARCH("-",Tabla_Datos[[#This Row],[pTelefono]],1)-1)</f>
        <v>1</v>
      </c>
      <c r="W4651" s="53" t="str">
        <f>MID(Tabla_Datos[[#This Row],[pTelefono]],SEARCH("-",Tabla_Datos[[#This Row],[pTelefono]],1)+1,LEN(Tabla_Datos[[#This Row],[pTelefono]]))</f>
        <v>94446250</v>
      </c>
      <c r="X4651" s="53" t="str">
        <f>CONCATENATE(Tabla_Datos[[#This Row],[TipUrb]]," ",Tabla_Datos[[#This Row],[Calle]]," ",Tabla_Datos[[#This Row],[NumCalle]])</f>
        <v xml:space="preserve">  ALCALA 171</v>
      </c>
      <c r="Y4651" t="s">
        <v>92</v>
      </c>
      <c r="Z4651" t="s">
        <v>196</v>
      </c>
      <c r="AA4651" t="s">
        <v>197</v>
      </c>
      <c r="AB4651">
        <v>3</v>
      </c>
      <c r="AC4651" t="s">
        <v>95</v>
      </c>
      <c r="AD4651" t="s">
        <v>95</v>
      </c>
      <c r="AE4651" t="s">
        <v>95</v>
      </c>
      <c r="AF4651" t="s">
        <v>95</v>
      </c>
      <c r="AG4651" s="51">
        <v>70374786</v>
      </c>
      <c r="AH4651" t="s">
        <v>95</v>
      </c>
      <c r="AI4651">
        <v>1</v>
      </c>
      <c r="AJ4651">
        <v>1</v>
      </c>
      <c r="AK4651" t="s">
        <v>11987</v>
      </c>
      <c r="AL4651">
        <v>171</v>
      </c>
    </row>
    <row r="4652" spans="1:38">
      <c r="A4652">
        <v>3278707</v>
      </c>
      <c r="B4652" t="s">
        <v>14854</v>
      </c>
      <c r="C4652" t="s">
        <v>19</v>
      </c>
      <c r="D4652" t="s">
        <v>143</v>
      </c>
      <c r="E4652">
        <v>2011</v>
      </c>
      <c r="F4652">
        <v>8</v>
      </c>
      <c r="G4652">
        <v>19</v>
      </c>
      <c r="H4652" t="s">
        <v>86</v>
      </c>
      <c r="I4652" t="s">
        <v>16</v>
      </c>
      <c r="J4652" t="s">
        <v>16</v>
      </c>
      <c r="K4652" t="s">
        <v>496</v>
      </c>
      <c r="L4652" t="s">
        <v>86</v>
      </c>
      <c r="M4652" t="s">
        <v>88</v>
      </c>
      <c r="N4652" s="50">
        <v>40264317</v>
      </c>
      <c r="O4652" s="51">
        <v>2326695</v>
      </c>
      <c r="P4652" t="s">
        <v>1978</v>
      </c>
      <c r="Q4652" t="s">
        <v>688</v>
      </c>
      <c r="R4652" t="s">
        <v>853</v>
      </c>
      <c r="S4652" s="49" t="str">
        <f>CONCATENATE(Tabla_Datos[[#This Row],[Nombre_Cliente]]," ",Tabla_Datos[[#This Row],[ApellidoPaterno_Cliente]]," ",Tabla_Datos[[#This Row],[ApellidoMaterno_Cliente]])</f>
        <v>MARCO ANTONIO CORAL CASTRO</v>
      </c>
      <c r="T4652" s="53">
        <f>DATE(Tabla_Datos[[#This Row],[tAnio]],Tabla_Datos[[#This Row],[tMes]],Tabla_Datos[[#This Row],[tDia]])</f>
        <v>40774</v>
      </c>
      <c r="U4652" s="53" t="str">
        <f>IF(Tabla_Datos[[#This Row],[cProvincia]]="LIMA","LIMA","PROVINCIA")</f>
        <v>LIMA</v>
      </c>
      <c r="V4652" s="53" t="str">
        <f>MID(Tabla_Datos[[#This Row],[pTelefono]],1,SEARCH("-",Tabla_Datos[[#This Row],[pTelefono]],1)-1)</f>
        <v>1</v>
      </c>
      <c r="W4652" s="53" t="str">
        <f>MID(Tabla_Datos[[#This Row],[pTelefono]],SEARCH("-",Tabla_Datos[[#This Row],[pTelefono]],1)+1,LEN(Tabla_Datos[[#This Row],[pTelefono]]))</f>
        <v>998580549</v>
      </c>
      <c r="X4652" s="53" t="str">
        <f>CONCATENATE(Tabla_Datos[[#This Row],[TipUrb]]," ",Tabla_Datos[[#This Row],[Calle]]," ",Tabla_Datos[[#This Row],[NumCalle]])</f>
        <v>UR . 0</v>
      </c>
      <c r="Y4652" t="s">
        <v>92</v>
      </c>
      <c r="Z4652" t="s">
        <v>152</v>
      </c>
      <c r="AA4652" t="s">
        <v>153</v>
      </c>
      <c r="AB4652" t="s">
        <v>95</v>
      </c>
      <c r="AC4652" t="s">
        <v>95</v>
      </c>
      <c r="AD4652" t="s">
        <v>161</v>
      </c>
      <c r="AE4652" t="s">
        <v>935</v>
      </c>
      <c r="AF4652">
        <v>33</v>
      </c>
      <c r="AG4652" s="51">
        <v>40558225</v>
      </c>
      <c r="AH4652" t="s">
        <v>95</v>
      </c>
      <c r="AI4652">
        <v>1</v>
      </c>
      <c r="AJ4652">
        <v>1</v>
      </c>
      <c r="AK4652" t="s">
        <v>221</v>
      </c>
      <c r="AL4652">
        <v>0</v>
      </c>
    </row>
    <row r="4653" spans="1:38">
      <c r="A4653">
        <v>3278332</v>
      </c>
      <c r="B4653" t="s">
        <v>14855</v>
      </c>
      <c r="C4653" t="s">
        <v>20</v>
      </c>
      <c r="D4653" t="s">
        <v>85</v>
      </c>
      <c r="E4653">
        <v>2011</v>
      </c>
      <c r="F4653">
        <v>8</v>
      </c>
      <c r="G4653">
        <v>19</v>
      </c>
      <c r="H4653" t="s">
        <v>144</v>
      </c>
      <c r="I4653" t="s">
        <v>16</v>
      </c>
      <c r="J4653" t="s">
        <v>16</v>
      </c>
      <c r="K4653" t="s">
        <v>438</v>
      </c>
      <c r="L4653" t="s">
        <v>86</v>
      </c>
      <c r="M4653" t="s">
        <v>88</v>
      </c>
      <c r="N4653" s="50">
        <v>7777785</v>
      </c>
      <c r="O4653" s="51">
        <v>2326399</v>
      </c>
      <c r="P4653" t="s">
        <v>14856</v>
      </c>
      <c r="Q4653" t="s">
        <v>290</v>
      </c>
      <c r="R4653" t="s">
        <v>511</v>
      </c>
      <c r="S4653" s="49" t="str">
        <f>CONCATENATE(Tabla_Datos[[#This Row],[Nombre_Cliente]]," ",Tabla_Datos[[#This Row],[ApellidoPaterno_Cliente]]," ",Tabla_Datos[[#This Row],[ApellidoMaterno_Cliente]])</f>
        <v>EDITH ROSALIN VIDAL RUIZ</v>
      </c>
      <c r="T4653" s="53">
        <f>DATE(Tabla_Datos[[#This Row],[tAnio]],Tabla_Datos[[#This Row],[tMes]],Tabla_Datos[[#This Row],[tDia]])</f>
        <v>40774</v>
      </c>
      <c r="U4653" s="53" t="str">
        <f>IF(Tabla_Datos[[#This Row],[cProvincia]]="LIMA","LIMA","PROVINCIA")</f>
        <v>LIMA</v>
      </c>
      <c r="V4653" s="53" t="str">
        <f>MID(Tabla_Datos[[#This Row],[pTelefono]],1,SEARCH("-",Tabla_Datos[[#This Row],[pTelefono]],1)-1)</f>
        <v>1</v>
      </c>
      <c r="W4653" s="53" t="str">
        <f>MID(Tabla_Datos[[#This Row],[pTelefono]],SEARCH("-",Tabla_Datos[[#This Row],[pTelefono]],1)+1,LEN(Tabla_Datos[[#This Row],[pTelefono]]))</f>
        <v>962708846</v>
      </c>
      <c r="X4653" s="53" t="str">
        <f>CONCATENATE(Tabla_Datos[[#This Row],[TipUrb]]," ",Tabla_Datos[[#This Row],[Calle]]," ",Tabla_Datos[[#This Row],[NumCalle]])</f>
        <v xml:space="preserve">  ARGENTINA 5260</v>
      </c>
      <c r="Y4653" t="s">
        <v>92</v>
      </c>
      <c r="Z4653" t="s">
        <v>122</v>
      </c>
      <c r="AA4653" t="s">
        <v>123</v>
      </c>
      <c r="AB4653" t="s">
        <v>95</v>
      </c>
      <c r="AC4653">
        <v>405</v>
      </c>
      <c r="AD4653" t="s">
        <v>95</v>
      </c>
      <c r="AE4653" t="s">
        <v>95</v>
      </c>
      <c r="AF4653" t="s">
        <v>95</v>
      </c>
      <c r="AG4653" s="51">
        <v>42424612</v>
      </c>
      <c r="AH4653" t="s">
        <v>95</v>
      </c>
      <c r="AI4653">
        <v>1</v>
      </c>
      <c r="AJ4653">
        <v>1</v>
      </c>
      <c r="AK4653" t="s">
        <v>2829</v>
      </c>
      <c r="AL4653">
        <v>5260</v>
      </c>
    </row>
    <row r="4654" spans="1:38">
      <c r="A4654">
        <v>3280388</v>
      </c>
      <c r="B4654" t="s">
        <v>14857</v>
      </c>
      <c r="C4654" t="s">
        <v>20</v>
      </c>
      <c r="D4654" t="s">
        <v>143</v>
      </c>
      <c r="E4654">
        <v>2011</v>
      </c>
      <c r="F4654">
        <v>8</v>
      </c>
      <c r="G4654">
        <v>19</v>
      </c>
      <c r="H4654" t="s">
        <v>86</v>
      </c>
      <c r="I4654" t="s">
        <v>16</v>
      </c>
      <c r="J4654" t="s">
        <v>16</v>
      </c>
      <c r="K4654" t="s">
        <v>496</v>
      </c>
      <c r="L4654" t="s">
        <v>86</v>
      </c>
      <c r="M4654" t="s">
        <v>88</v>
      </c>
      <c r="N4654" s="50">
        <v>20000021</v>
      </c>
      <c r="O4654" s="51">
        <v>2327819</v>
      </c>
      <c r="P4654" t="s">
        <v>6994</v>
      </c>
      <c r="Q4654" t="s">
        <v>781</v>
      </c>
      <c r="R4654" t="s">
        <v>6428</v>
      </c>
      <c r="S4654" s="49" t="str">
        <f>CONCATENATE(Tabla_Datos[[#This Row],[Nombre_Cliente]]," ",Tabla_Datos[[#This Row],[ApellidoPaterno_Cliente]]," ",Tabla_Datos[[#This Row],[ApellidoMaterno_Cliente]])</f>
        <v>DELIA ROJAS YACTAYO</v>
      </c>
      <c r="T4654" s="53">
        <f>DATE(Tabla_Datos[[#This Row],[tAnio]],Tabla_Datos[[#This Row],[tMes]],Tabla_Datos[[#This Row],[tDia]])</f>
        <v>40774</v>
      </c>
      <c r="U4654" s="53" t="str">
        <f>IF(Tabla_Datos[[#This Row],[cProvincia]]="LIMA","LIMA","PROVINCIA")</f>
        <v>LIMA</v>
      </c>
      <c r="V4654" s="53" t="str">
        <f>MID(Tabla_Datos[[#This Row],[pTelefono]],1,SEARCH("-",Tabla_Datos[[#This Row],[pTelefono]],1)-1)</f>
        <v>1</v>
      </c>
      <c r="W4654" s="53" t="str">
        <f>MID(Tabla_Datos[[#This Row],[pTelefono]],SEARCH("-",Tabla_Datos[[#This Row],[pTelefono]],1)+1,LEN(Tabla_Datos[[#This Row],[pTelefono]]))</f>
        <v>15701006</v>
      </c>
      <c r="X4654" s="53" t="str">
        <f>CONCATENATE(Tabla_Datos[[#This Row],[TipUrb]]," ",Tabla_Datos[[#This Row],[Calle]]," ",Tabla_Datos[[#This Row],[NumCalle]])</f>
        <v>GR . 0</v>
      </c>
      <c r="Y4654" t="s">
        <v>92</v>
      </c>
      <c r="Z4654" t="s">
        <v>152</v>
      </c>
      <c r="AA4654" t="s">
        <v>153</v>
      </c>
      <c r="AB4654" t="s">
        <v>95</v>
      </c>
      <c r="AC4654" t="s">
        <v>95</v>
      </c>
      <c r="AD4654" t="s">
        <v>811</v>
      </c>
      <c r="AE4654" t="s">
        <v>897</v>
      </c>
      <c r="AF4654">
        <v>18</v>
      </c>
      <c r="AG4654" s="51">
        <v>8909152</v>
      </c>
      <c r="AH4654" t="s">
        <v>95</v>
      </c>
      <c r="AI4654">
        <v>1</v>
      </c>
      <c r="AJ4654">
        <v>1</v>
      </c>
      <c r="AK4654" t="s">
        <v>221</v>
      </c>
      <c r="AL4654">
        <v>0</v>
      </c>
    </row>
    <row r="4655" spans="1:38">
      <c r="A4655">
        <v>3277872</v>
      </c>
      <c r="B4655" t="s">
        <v>14858</v>
      </c>
      <c r="C4655" t="s">
        <v>19</v>
      </c>
      <c r="D4655" t="s">
        <v>143</v>
      </c>
      <c r="E4655">
        <v>2011</v>
      </c>
      <c r="F4655">
        <v>8</v>
      </c>
      <c r="G4655">
        <v>19</v>
      </c>
      <c r="H4655" t="s">
        <v>86</v>
      </c>
      <c r="I4655" t="s">
        <v>600</v>
      </c>
      <c r="J4655" t="s">
        <v>601</v>
      </c>
      <c r="K4655" t="s">
        <v>602</v>
      </c>
      <c r="L4655" t="s">
        <v>86</v>
      </c>
      <c r="M4655" t="s">
        <v>594</v>
      </c>
      <c r="N4655" s="50">
        <v>43577216</v>
      </c>
      <c r="O4655" s="51">
        <v>2326032</v>
      </c>
      <c r="P4655" t="s">
        <v>14859</v>
      </c>
      <c r="Q4655" t="s">
        <v>104</v>
      </c>
      <c r="R4655" t="s">
        <v>14860</v>
      </c>
      <c r="S4655" s="49" t="str">
        <f>CONCATENATE(Tabla_Datos[[#This Row],[Nombre_Cliente]]," ",Tabla_Datos[[#This Row],[ApellidoPaterno_Cliente]]," ",Tabla_Datos[[#This Row],[ApellidoMaterno_Cliente]])</f>
        <v>ELVIS VILCA AZA</v>
      </c>
      <c r="T4655" s="53">
        <f>DATE(Tabla_Datos[[#This Row],[tAnio]],Tabla_Datos[[#This Row],[tMes]],Tabla_Datos[[#This Row],[tDia]])</f>
        <v>40774</v>
      </c>
      <c r="U4655" s="53" t="str">
        <f>IF(Tabla_Datos[[#This Row],[cProvincia]]="LIMA","LIMA","PROVINCIA")</f>
        <v>PROVINCIA</v>
      </c>
      <c r="V4655" s="53" t="str">
        <f>MID(Tabla_Datos[[#This Row],[pTelefono]],1,SEARCH("-",Tabla_Datos[[#This Row],[pTelefono]],1)-1)</f>
        <v>51</v>
      </c>
      <c r="W4655" s="53" t="str">
        <f>MID(Tabla_Datos[[#This Row],[pTelefono]],SEARCH("-",Tabla_Datos[[#This Row],[pTelefono]],1)+1,LEN(Tabla_Datos[[#This Row],[pTelefono]]))</f>
        <v>951454013</v>
      </c>
      <c r="X4655" s="53" t="str">
        <f>CONCATENATE(Tabla_Datos[[#This Row],[TipUrb]]," ",Tabla_Datos[[#This Row],[Calle]]," ",Tabla_Datos[[#This Row],[NumCalle]])</f>
        <v>- TUMBES 1065</v>
      </c>
      <c r="Y4655" t="s">
        <v>606</v>
      </c>
      <c r="Z4655" t="s">
        <v>152</v>
      </c>
      <c r="AA4655" t="s">
        <v>153</v>
      </c>
      <c r="AB4655" t="s">
        <v>95</v>
      </c>
      <c r="AC4655" t="s">
        <v>95</v>
      </c>
      <c r="AD4655" t="s">
        <v>109</v>
      </c>
      <c r="AE4655" t="s">
        <v>95</v>
      </c>
      <c r="AF4655" t="s">
        <v>95</v>
      </c>
      <c r="AG4655" s="51">
        <v>2415837</v>
      </c>
      <c r="AH4655" t="s">
        <v>95</v>
      </c>
      <c r="AI4655">
        <v>1</v>
      </c>
      <c r="AJ4655">
        <v>1</v>
      </c>
      <c r="AK4655" t="s">
        <v>1280</v>
      </c>
      <c r="AL4655">
        <v>1065</v>
      </c>
    </row>
    <row r="4656" spans="1:38">
      <c r="A4656">
        <v>3279372</v>
      </c>
      <c r="B4656" t="s">
        <v>14861</v>
      </c>
      <c r="C4656" t="s">
        <v>19</v>
      </c>
      <c r="D4656" t="s">
        <v>143</v>
      </c>
      <c r="E4656">
        <v>2011</v>
      </c>
      <c r="F4656">
        <v>8</v>
      </c>
      <c r="G4656">
        <v>19</v>
      </c>
      <c r="H4656" t="s">
        <v>86</v>
      </c>
      <c r="I4656" t="s">
        <v>16</v>
      </c>
      <c r="J4656" t="s">
        <v>16</v>
      </c>
      <c r="K4656" t="s">
        <v>16</v>
      </c>
      <c r="L4656" t="s">
        <v>509</v>
      </c>
      <c r="M4656" t="s">
        <v>88</v>
      </c>
      <c r="O4656" s="51">
        <v>2327163</v>
      </c>
      <c r="P4656" t="s">
        <v>14862</v>
      </c>
      <c r="Q4656" t="s">
        <v>805</v>
      </c>
      <c r="R4656" t="s">
        <v>1714</v>
      </c>
      <c r="S4656" s="49" t="str">
        <f>CONCATENATE(Tabla_Datos[[#This Row],[Nombre_Cliente]]," ",Tabla_Datos[[#This Row],[ApellidoPaterno_Cliente]]," ",Tabla_Datos[[#This Row],[ApellidoMaterno_Cliente]])</f>
        <v>OSWALDO MIGUEL GUEVARA TINOCO</v>
      </c>
      <c r="T4656" s="53">
        <f>DATE(Tabla_Datos[[#This Row],[tAnio]],Tabla_Datos[[#This Row],[tMes]],Tabla_Datos[[#This Row],[tDia]])</f>
        <v>40774</v>
      </c>
      <c r="U4656" s="53" t="str">
        <f>IF(Tabla_Datos[[#This Row],[cProvincia]]="LIMA","LIMA","PROVINCIA")</f>
        <v>LIMA</v>
      </c>
      <c r="V4656" s="53" t="str">
        <f>MID(Tabla_Datos[[#This Row],[pTelefono]],1,SEARCH("-",Tabla_Datos[[#This Row],[pTelefono]],1)-1)</f>
        <v>1</v>
      </c>
      <c r="W4656" s="53" t="str">
        <f>MID(Tabla_Datos[[#This Row],[pTelefono]],SEARCH("-",Tabla_Datos[[#This Row],[pTelefono]],1)+1,LEN(Tabla_Datos[[#This Row],[pTelefono]]))</f>
        <v>14329893</v>
      </c>
      <c r="X4656" s="53" t="str">
        <f>CONCATENATE(Tabla_Datos[[#This Row],[TipUrb]]," ",Tabla_Datos[[#This Row],[Calle]]," ",Tabla_Datos[[#This Row],[NumCalle]])</f>
        <v xml:space="preserve">  HUANUCO 245</v>
      </c>
      <c r="Y4656" t="s">
        <v>92</v>
      </c>
      <c r="Z4656" t="s">
        <v>152</v>
      </c>
      <c r="AA4656" t="s">
        <v>153</v>
      </c>
      <c r="AB4656" t="s">
        <v>95</v>
      </c>
      <c r="AC4656" t="s">
        <v>413</v>
      </c>
      <c r="AD4656" t="s">
        <v>95</v>
      </c>
      <c r="AE4656" t="s">
        <v>95</v>
      </c>
      <c r="AF4656" t="s">
        <v>95</v>
      </c>
      <c r="AG4656" s="51">
        <v>41431066</v>
      </c>
      <c r="AH4656" t="s">
        <v>95</v>
      </c>
      <c r="AI4656">
        <v>1</v>
      </c>
      <c r="AJ4656">
        <v>1</v>
      </c>
      <c r="AK4656" t="s">
        <v>314</v>
      </c>
      <c r="AL4656">
        <v>245</v>
      </c>
    </row>
    <row r="4657" spans="1:38">
      <c r="A4657">
        <v>3278209</v>
      </c>
      <c r="B4657" t="s">
        <v>14863</v>
      </c>
      <c r="C4657" t="s">
        <v>19</v>
      </c>
      <c r="D4657" t="s">
        <v>85</v>
      </c>
      <c r="E4657">
        <v>2011</v>
      </c>
      <c r="F4657">
        <v>8</v>
      </c>
      <c r="G4657">
        <v>19</v>
      </c>
      <c r="H4657" t="s">
        <v>86</v>
      </c>
      <c r="I4657" t="s">
        <v>16</v>
      </c>
      <c r="J4657" t="s">
        <v>16</v>
      </c>
      <c r="K4657" t="s">
        <v>177</v>
      </c>
      <c r="L4657" t="s">
        <v>86</v>
      </c>
      <c r="M4657" t="s">
        <v>88</v>
      </c>
      <c r="N4657" s="50">
        <v>20000021</v>
      </c>
      <c r="O4657" s="51">
        <v>2326300</v>
      </c>
      <c r="P4657" t="s">
        <v>5265</v>
      </c>
      <c r="Q4657" t="s">
        <v>2442</v>
      </c>
      <c r="R4657" t="s">
        <v>13854</v>
      </c>
      <c r="S4657" s="49" t="str">
        <f>CONCATENATE(Tabla_Datos[[#This Row],[Nombre_Cliente]]," ",Tabla_Datos[[#This Row],[ApellidoPaterno_Cliente]]," ",Tabla_Datos[[#This Row],[ApellidoMaterno_Cliente]])</f>
        <v>JOSE PAZ INCIO</v>
      </c>
      <c r="T4657" s="53">
        <f>DATE(Tabla_Datos[[#This Row],[tAnio]],Tabla_Datos[[#This Row],[tMes]],Tabla_Datos[[#This Row],[tDia]])</f>
        <v>40774</v>
      </c>
      <c r="U4657" s="53" t="str">
        <f>IF(Tabla_Datos[[#This Row],[cProvincia]]="LIMA","LIMA","PROVINCIA")</f>
        <v>LIMA</v>
      </c>
      <c r="V4657" s="53" t="str">
        <f>MID(Tabla_Datos[[#This Row],[pTelefono]],1,SEARCH("-",Tabla_Datos[[#This Row],[pTelefono]],1)-1)</f>
        <v>1</v>
      </c>
      <c r="W4657" s="53" t="str">
        <f>MID(Tabla_Datos[[#This Row],[pTelefono]],SEARCH("-",Tabla_Datos[[#This Row],[pTelefono]],1)+1,LEN(Tabla_Datos[[#This Row],[pTelefono]]))</f>
        <v>989053868</v>
      </c>
      <c r="X4657" s="53" t="str">
        <f>CONCATENATE(Tabla_Datos[[#This Row],[TipUrb]]," ",Tabla_Datos[[#This Row],[Calle]]," ",Tabla_Datos[[#This Row],[NumCalle]])</f>
        <v>UR LAS CECIAS 157</v>
      </c>
      <c r="Y4657" t="s">
        <v>92</v>
      </c>
      <c r="Z4657" t="s">
        <v>122</v>
      </c>
      <c r="AA4657" t="s">
        <v>123</v>
      </c>
      <c r="AB4657" t="s">
        <v>95</v>
      </c>
      <c r="AC4657" t="s">
        <v>95</v>
      </c>
      <c r="AD4657" t="s">
        <v>161</v>
      </c>
      <c r="AE4657" t="s">
        <v>95</v>
      </c>
      <c r="AF4657" t="s">
        <v>95</v>
      </c>
      <c r="AG4657" s="51">
        <v>8196220</v>
      </c>
      <c r="AH4657" t="s">
        <v>95</v>
      </c>
      <c r="AI4657">
        <v>1</v>
      </c>
      <c r="AJ4657">
        <v>1</v>
      </c>
      <c r="AK4657" t="s">
        <v>14864</v>
      </c>
      <c r="AL4657">
        <v>157</v>
      </c>
    </row>
    <row r="4658" spans="1:38">
      <c r="A4658">
        <v>3278760</v>
      </c>
      <c r="B4658" t="s">
        <v>14865</v>
      </c>
      <c r="C4658" t="s">
        <v>20</v>
      </c>
      <c r="D4658" t="s">
        <v>143</v>
      </c>
      <c r="E4658">
        <v>2011</v>
      </c>
      <c r="F4658">
        <v>8</v>
      </c>
      <c r="G4658">
        <v>19</v>
      </c>
      <c r="H4658" t="s">
        <v>86</v>
      </c>
      <c r="I4658" t="s">
        <v>16</v>
      </c>
      <c r="J4658" t="s">
        <v>16</v>
      </c>
      <c r="K4658" t="s">
        <v>165</v>
      </c>
      <c r="L4658" t="s">
        <v>86</v>
      </c>
      <c r="M4658" t="s">
        <v>88</v>
      </c>
      <c r="N4658" s="50">
        <v>11111342</v>
      </c>
      <c r="O4658" s="51">
        <v>2326739</v>
      </c>
      <c r="P4658" t="s">
        <v>7115</v>
      </c>
      <c r="Q4658" t="s">
        <v>14866</v>
      </c>
      <c r="R4658" t="s">
        <v>242</v>
      </c>
      <c r="S4658" s="49" t="str">
        <f>CONCATENATE(Tabla_Datos[[#This Row],[Nombre_Cliente]]," ",Tabla_Datos[[#This Row],[ApellidoPaterno_Cliente]]," ",Tabla_Datos[[#This Row],[ApellidoMaterno_Cliente]])</f>
        <v>CESAR ALBERTO CARIGA TRUJILLO</v>
      </c>
      <c r="T4658" s="53">
        <f>DATE(Tabla_Datos[[#This Row],[tAnio]],Tabla_Datos[[#This Row],[tMes]],Tabla_Datos[[#This Row],[tDia]])</f>
        <v>40774</v>
      </c>
      <c r="U4658" s="53" t="str">
        <f>IF(Tabla_Datos[[#This Row],[cProvincia]]="LIMA","LIMA","PROVINCIA")</f>
        <v>LIMA</v>
      </c>
      <c r="V4658" s="53" t="str">
        <f>MID(Tabla_Datos[[#This Row],[pTelefono]],1,SEARCH("-",Tabla_Datos[[#This Row],[pTelefono]],1)-1)</f>
        <v>1</v>
      </c>
      <c r="W4658" s="53" t="str">
        <f>MID(Tabla_Datos[[#This Row],[pTelefono]],SEARCH("-",Tabla_Datos[[#This Row],[pTelefono]],1)+1,LEN(Tabla_Datos[[#This Row],[pTelefono]]))</f>
        <v>999921432</v>
      </c>
      <c r="X4658" s="53" t="str">
        <f>CONCATENATE(Tabla_Datos[[#This Row],[TipUrb]]," ",Tabla_Datos[[#This Row],[Calle]]," ",Tabla_Datos[[#This Row],[NumCalle]])</f>
        <v>UR DE PIEROLA NICOLAS 117</v>
      </c>
      <c r="Y4658" t="s">
        <v>92</v>
      </c>
      <c r="Z4658" t="s">
        <v>152</v>
      </c>
      <c r="AA4658" t="s">
        <v>153</v>
      </c>
      <c r="AB4658" t="s">
        <v>95</v>
      </c>
      <c r="AC4658" t="s">
        <v>95</v>
      </c>
      <c r="AD4658" t="s">
        <v>161</v>
      </c>
      <c r="AE4658" t="s">
        <v>95</v>
      </c>
      <c r="AF4658" t="s">
        <v>95</v>
      </c>
      <c r="AG4658" s="51">
        <v>9483572</v>
      </c>
      <c r="AH4658" t="s">
        <v>95</v>
      </c>
      <c r="AI4658">
        <v>1</v>
      </c>
      <c r="AJ4658">
        <v>1</v>
      </c>
      <c r="AK4658" t="s">
        <v>14867</v>
      </c>
      <c r="AL4658">
        <v>117</v>
      </c>
    </row>
    <row r="4659" spans="1:38">
      <c r="A4659">
        <v>3277981</v>
      </c>
      <c r="B4659" t="s">
        <v>14868</v>
      </c>
      <c r="C4659" t="s">
        <v>19</v>
      </c>
      <c r="D4659" t="s">
        <v>85</v>
      </c>
      <c r="E4659">
        <v>2011</v>
      </c>
      <c r="F4659">
        <v>8</v>
      </c>
      <c r="G4659">
        <v>19</v>
      </c>
      <c r="H4659" t="s">
        <v>86</v>
      </c>
      <c r="I4659" t="s">
        <v>100</v>
      </c>
      <c r="J4659" t="s">
        <v>100</v>
      </c>
      <c r="K4659" t="s">
        <v>893</v>
      </c>
      <c r="L4659" t="s">
        <v>86</v>
      </c>
      <c r="M4659" t="s">
        <v>102</v>
      </c>
      <c r="N4659" s="50">
        <v>40377753</v>
      </c>
      <c r="O4659" s="51">
        <v>2326116</v>
      </c>
      <c r="P4659" t="s">
        <v>14869</v>
      </c>
      <c r="Q4659" t="s">
        <v>5385</v>
      </c>
      <c r="R4659" t="s">
        <v>14870</v>
      </c>
      <c r="S4659" s="49" t="str">
        <f>CONCATENATE(Tabla_Datos[[#This Row],[Nombre_Cliente]]," ",Tabla_Datos[[#This Row],[ApellidoPaterno_Cliente]]," ",Tabla_Datos[[#This Row],[ApellidoMaterno_Cliente]])</f>
        <v>VICENTINA LOURDES VALENCIA DE BARRIOS</v>
      </c>
      <c r="T4659" s="53">
        <f>DATE(Tabla_Datos[[#This Row],[tAnio]],Tabla_Datos[[#This Row],[tMes]],Tabla_Datos[[#This Row],[tDia]])</f>
        <v>40774</v>
      </c>
      <c r="U4659" s="53" t="str">
        <f>IF(Tabla_Datos[[#This Row],[cProvincia]]="LIMA","LIMA","PROVINCIA")</f>
        <v>PROVINCIA</v>
      </c>
      <c r="V4659" s="53" t="str">
        <f>MID(Tabla_Datos[[#This Row],[pTelefono]],1,SEARCH("-",Tabla_Datos[[#This Row],[pTelefono]],1)-1)</f>
        <v>54</v>
      </c>
      <c r="W4659" s="53" t="str">
        <f>MID(Tabla_Datos[[#This Row],[pTelefono]],SEARCH("-",Tabla_Datos[[#This Row],[pTelefono]],1)+1,LEN(Tabla_Datos[[#This Row],[pTelefono]]))</f>
        <v>964177046</v>
      </c>
      <c r="X4659" s="53" t="str">
        <f>CONCATENATE(Tabla_Datos[[#This Row],[TipUrb]]," ",Tabla_Datos[[#This Row],[Calle]]," ",Tabla_Datos[[#This Row],[NumCalle]])</f>
        <v>- BRASIL 300</v>
      </c>
      <c r="Y4659" t="s">
        <v>106</v>
      </c>
      <c r="Z4659" t="s">
        <v>122</v>
      </c>
      <c r="AA4659" t="s">
        <v>123</v>
      </c>
      <c r="AB4659" t="s">
        <v>95</v>
      </c>
      <c r="AC4659" t="s">
        <v>116</v>
      </c>
      <c r="AD4659" t="s">
        <v>109</v>
      </c>
      <c r="AE4659" t="s">
        <v>95</v>
      </c>
      <c r="AF4659" t="s">
        <v>95</v>
      </c>
      <c r="AG4659" s="51">
        <v>29522522</v>
      </c>
      <c r="AH4659" t="s">
        <v>95</v>
      </c>
      <c r="AI4659">
        <v>1</v>
      </c>
      <c r="AJ4659">
        <v>1</v>
      </c>
      <c r="AK4659" t="s">
        <v>1360</v>
      </c>
      <c r="AL4659">
        <v>300</v>
      </c>
    </row>
    <row r="4660" spans="1:38">
      <c r="A4660">
        <v>3278354</v>
      </c>
      <c r="B4660" t="s">
        <v>14871</v>
      </c>
      <c r="C4660" t="s">
        <v>18</v>
      </c>
      <c r="D4660" t="s">
        <v>85</v>
      </c>
      <c r="E4660">
        <v>2011</v>
      </c>
      <c r="F4660">
        <v>8</v>
      </c>
      <c r="G4660">
        <v>19</v>
      </c>
      <c r="H4660" t="s">
        <v>86</v>
      </c>
      <c r="I4660" t="s">
        <v>16</v>
      </c>
      <c r="J4660" t="s">
        <v>16</v>
      </c>
      <c r="K4660" t="s">
        <v>230</v>
      </c>
      <c r="L4660" t="s">
        <v>86</v>
      </c>
      <c r="M4660" t="s">
        <v>88</v>
      </c>
      <c r="N4660" s="50">
        <v>8075027</v>
      </c>
      <c r="O4660" s="51">
        <v>2325842</v>
      </c>
      <c r="P4660" t="s">
        <v>14872</v>
      </c>
      <c r="Q4660" t="s">
        <v>8068</v>
      </c>
      <c r="R4660" t="s">
        <v>6182</v>
      </c>
      <c r="S4660" s="49" t="str">
        <f>CONCATENATE(Tabla_Datos[[#This Row],[Nombre_Cliente]]," ",Tabla_Datos[[#This Row],[ApellidoPaterno_Cliente]]," ",Tabla_Datos[[#This Row],[ApellidoMaterno_Cliente]])</f>
        <v xml:space="preserve">PEDRO JOSE  CASAS  NAVARRO </v>
      </c>
      <c r="T4660" s="53">
        <f>DATE(Tabla_Datos[[#This Row],[tAnio]],Tabla_Datos[[#This Row],[tMes]],Tabla_Datos[[#This Row],[tDia]])</f>
        <v>40774</v>
      </c>
      <c r="U4660" s="53" t="str">
        <f>IF(Tabla_Datos[[#This Row],[cProvincia]]="LIMA","LIMA","PROVINCIA")</f>
        <v>LIMA</v>
      </c>
      <c r="V4660" s="53" t="str">
        <f>MID(Tabla_Datos[[#This Row],[pTelefono]],1,SEARCH("-",Tabla_Datos[[#This Row],[pTelefono]],1)-1)</f>
        <v>1</v>
      </c>
      <c r="W4660" s="53" t="str">
        <f>MID(Tabla_Datos[[#This Row],[pTelefono]],SEARCH("-",Tabla_Datos[[#This Row],[pTelefono]],1)+1,LEN(Tabla_Datos[[#This Row],[pTelefono]]))</f>
        <v>945662158</v>
      </c>
      <c r="X4660" s="53" t="str">
        <f>CONCATENATE(Tabla_Datos[[#This Row],[TipUrb]]," ",Tabla_Datos[[#This Row],[Calle]]," ",Tabla_Datos[[#This Row],[NumCalle]])</f>
        <v>UR   1</v>
      </c>
      <c r="Y4660" t="s">
        <v>92</v>
      </c>
      <c r="Z4660" t="s">
        <v>93</v>
      </c>
      <c r="AA4660" t="s">
        <v>94</v>
      </c>
      <c r="AB4660" t="s">
        <v>95</v>
      </c>
      <c r="AC4660" t="s">
        <v>4397</v>
      </c>
      <c r="AD4660" t="s">
        <v>161</v>
      </c>
      <c r="AE4660" t="s">
        <v>14873</v>
      </c>
      <c r="AF4660" t="s">
        <v>361</v>
      </c>
      <c r="AG4660" s="51">
        <v>8515677</v>
      </c>
      <c r="AI4660">
        <v>26</v>
      </c>
      <c r="AJ4660">
        <v>26</v>
      </c>
      <c r="AK4660" t="s">
        <v>95</v>
      </c>
      <c r="AL4660">
        <v>1</v>
      </c>
    </row>
    <row r="4661" spans="1:38">
      <c r="A4661">
        <v>3280104</v>
      </c>
      <c r="B4661" t="s">
        <v>14874</v>
      </c>
      <c r="C4661" t="s">
        <v>19</v>
      </c>
      <c r="D4661" t="s">
        <v>85</v>
      </c>
      <c r="E4661">
        <v>2011</v>
      </c>
      <c r="F4661">
        <v>8</v>
      </c>
      <c r="G4661">
        <v>19</v>
      </c>
      <c r="H4661" t="s">
        <v>86</v>
      </c>
      <c r="I4661" t="s">
        <v>16</v>
      </c>
      <c r="J4661" t="s">
        <v>16</v>
      </c>
      <c r="K4661" t="s">
        <v>87</v>
      </c>
      <c r="L4661" t="s">
        <v>86</v>
      </c>
      <c r="M4661" t="s">
        <v>88</v>
      </c>
      <c r="N4661" s="50">
        <v>40164799</v>
      </c>
      <c r="O4661" s="51">
        <v>2327623</v>
      </c>
      <c r="P4661" t="s">
        <v>959</v>
      </c>
      <c r="Q4661" t="s">
        <v>1667</v>
      </c>
      <c r="R4661" t="s">
        <v>358</v>
      </c>
      <c r="S4661" s="49" t="str">
        <f>CONCATENATE(Tabla_Datos[[#This Row],[Nombre_Cliente]]," ",Tabla_Datos[[#This Row],[ApellidoPaterno_Cliente]]," ",Tabla_Datos[[#This Row],[ApellidoMaterno_Cliente]])</f>
        <v>YOLANDA BAUTISTA SALAS</v>
      </c>
      <c r="T4661" s="53">
        <f>DATE(Tabla_Datos[[#This Row],[tAnio]],Tabla_Datos[[#This Row],[tMes]],Tabla_Datos[[#This Row],[tDia]])</f>
        <v>40774</v>
      </c>
      <c r="U4661" s="53" t="str">
        <f>IF(Tabla_Datos[[#This Row],[cProvincia]]="LIMA","LIMA","PROVINCIA")</f>
        <v>LIMA</v>
      </c>
      <c r="V4661" s="53" t="str">
        <f>MID(Tabla_Datos[[#This Row],[pTelefono]],1,SEARCH("-",Tabla_Datos[[#This Row],[pTelefono]],1)-1)</f>
        <v>1</v>
      </c>
      <c r="W4661" s="53" t="str">
        <f>MID(Tabla_Datos[[#This Row],[pTelefono]],SEARCH("-",Tabla_Datos[[#This Row],[pTelefono]],1)+1,LEN(Tabla_Datos[[#This Row],[pTelefono]]))</f>
        <v>990549933</v>
      </c>
      <c r="X4661" s="53" t="str">
        <f>CONCATENATE(Tabla_Datos[[#This Row],[TipUrb]]," ",Tabla_Datos[[#This Row],[Calle]]," ",Tabla_Datos[[#This Row],[NumCalle]])</f>
        <v>- ALTO HUANCARAY 0</v>
      </c>
      <c r="Y4661" t="s">
        <v>92</v>
      </c>
      <c r="Z4661" t="s">
        <v>122</v>
      </c>
      <c r="AA4661" t="s">
        <v>123</v>
      </c>
      <c r="AB4661">
        <v>3</v>
      </c>
      <c r="AC4661">
        <v>3</v>
      </c>
      <c r="AD4661" t="s">
        <v>109</v>
      </c>
      <c r="AE4661" t="s">
        <v>116</v>
      </c>
      <c r="AF4661">
        <v>21</v>
      </c>
      <c r="AG4661" s="51">
        <v>42050609</v>
      </c>
      <c r="AH4661" t="s">
        <v>95</v>
      </c>
      <c r="AI4661">
        <v>1</v>
      </c>
      <c r="AJ4661">
        <v>1</v>
      </c>
      <c r="AK4661" t="s">
        <v>14875</v>
      </c>
      <c r="AL4661">
        <v>0</v>
      </c>
    </row>
    <row r="4662" spans="1:38">
      <c r="A4662">
        <v>3278960</v>
      </c>
      <c r="B4662" t="s">
        <v>14876</v>
      </c>
      <c r="C4662" t="s">
        <v>18</v>
      </c>
      <c r="D4662" t="s">
        <v>143</v>
      </c>
      <c r="E4662">
        <v>2011</v>
      </c>
      <c r="F4662">
        <v>8</v>
      </c>
      <c r="G4662">
        <v>19</v>
      </c>
      <c r="H4662" t="s">
        <v>86</v>
      </c>
      <c r="I4662" t="s">
        <v>16</v>
      </c>
      <c r="J4662" t="s">
        <v>3277</v>
      </c>
      <c r="K4662" t="s">
        <v>7035</v>
      </c>
      <c r="L4662" t="s">
        <v>86</v>
      </c>
      <c r="M4662" t="s">
        <v>148</v>
      </c>
      <c r="N4662" s="50">
        <v>31928613</v>
      </c>
      <c r="O4662" s="51">
        <v>2326797</v>
      </c>
      <c r="P4662" t="s">
        <v>14877</v>
      </c>
      <c r="Q4662" t="s">
        <v>159</v>
      </c>
      <c r="R4662" t="s">
        <v>114</v>
      </c>
      <c r="S4662" s="49" t="str">
        <f>CONCATENATE(Tabla_Datos[[#This Row],[Nombre_Cliente]]," ",Tabla_Datos[[#This Row],[ApellidoPaterno_Cliente]]," ",Tabla_Datos[[#This Row],[ApellidoMaterno_Cliente]])</f>
        <v>VIDAL ALCEMO CHAVEZ RIVERA</v>
      </c>
      <c r="T4662" s="53">
        <f>DATE(Tabla_Datos[[#This Row],[tAnio]],Tabla_Datos[[#This Row],[tMes]],Tabla_Datos[[#This Row],[tDia]])</f>
        <v>40774</v>
      </c>
      <c r="U4662" s="53" t="str">
        <f>IF(Tabla_Datos[[#This Row],[cProvincia]]="LIMA","LIMA","PROVINCIA")</f>
        <v>PROVINCIA</v>
      </c>
      <c r="V4662" s="53" t="str">
        <f>MID(Tabla_Datos[[#This Row],[pTelefono]],1,SEARCH("-",Tabla_Datos[[#This Row],[pTelefono]],1)-1)</f>
        <v>1</v>
      </c>
      <c r="W4662" s="53" t="str">
        <f>MID(Tabla_Datos[[#This Row],[pTelefono]],SEARCH("-",Tabla_Datos[[#This Row],[pTelefono]],1)+1,LEN(Tabla_Datos[[#This Row],[pTelefono]]))</f>
        <v>985507417</v>
      </c>
      <c r="X4662" s="53" t="str">
        <f>CONCATENATE(Tabla_Datos[[#This Row],[TipUrb]]," ",Tabla_Datos[[#This Row],[Calle]]," ",Tabla_Datos[[#This Row],[NumCalle]])</f>
        <v>- AGUSTO B. LEGUIA 125</v>
      </c>
      <c r="Y4662" t="s">
        <v>92</v>
      </c>
      <c r="Z4662" t="s">
        <v>181</v>
      </c>
      <c r="AA4662" t="s">
        <v>182</v>
      </c>
      <c r="AB4662" t="s">
        <v>95</v>
      </c>
      <c r="AC4662" t="s">
        <v>95</v>
      </c>
      <c r="AD4662" t="s">
        <v>109</v>
      </c>
      <c r="AE4662" t="s">
        <v>95</v>
      </c>
      <c r="AG4662" s="51">
        <v>22508503</v>
      </c>
      <c r="AI4662">
        <v>10</v>
      </c>
      <c r="AJ4662">
        <v>10</v>
      </c>
      <c r="AK4662" t="s">
        <v>14878</v>
      </c>
      <c r="AL4662">
        <v>125</v>
      </c>
    </row>
    <row r="4663" spans="1:38">
      <c r="A4663">
        <v>3279287</v>
      </c>
      <c r="B4663" t="s">
        <v>14879</v>
      </c>
      <c r="C4663" t="s">
        <v>19</v>
      </c>
      <c r="D4663" t="s">
        <v>85</v>
      </c>
      <c r="E4663">
        <v>2011</v>
      </c>
      <c r="F4663">
        <v>8</v>
      </c>
      <c r="G4663">
        <v>19</v>
      </c>
      <c r="H4663" t="s">
        <v>144</v>
      </c>
      <c r="I4663" t="s">
        <v>16</v>
      </c>
      <c r="J4663" t="s">
        <v>16</v>
      </c>
      <c r="K4663" t="s">
        <v>1094</v>
      </c>
      <c r="L4663" t="s">
        <v>144</v>
      </c>
      <c r="M4663" t="s">
        <v>88</v>
      </c>
      <c r="O4663" s="51">
        <v>2327089</v>
      </c>
      <c r="P4663" t="s">
        <v>14880</v>
      </c>
      <c r="Q4663" t="s">
        <v>610</v>
      </c>
      <c r="R4663" t="s">
        <v>4892</v>
      </c>
      <c r="S4663" s="49" t="str">
        <f>CONCATENATE(Tabla_Datos[[#This Row],[Nombre_Cliente]]," ",Tabla_Datos[[#This Row],[ApellidoPaterno_Cliente]]," ",Tabla_Datos[[#This Row],[ApellidoMaterno_Cliente]])</f>
        <v>OVIDIO SIGIFREDO MARTINEZ CARRION</v>
      </c>
      <c r="T4663" s="53">
        <f>DATE(Tabla_Datos[[#This Row],[tAnio]],Tabla_Datos[[#This Row],[tMes]],Tabla_Datos[[#This Row],[tDia]])</f>
        <v>40774</v>
      </c>
      <c r="U4663" s="53" t="str">
        <f>IF(Tabla_Datos[[#This Row],[cProvincia]]="LIMA","LIMA","PROVINCIA")</f>
        <v>LIMA</v>
      </c>
      <c r="V4663" s="53" t="str">
        <f>MID(Tabla_Datos[[#This Row],[pTelefono]],1,SEARCH("-",Tabla_Datos[[#This Row],[pTelefono]],1)-1)</f>
        <v>1</v>
      </c>
      <c r="W4663" s="53" t="str">
        <f>MID(Tabla_Datos[[#This Row],[pTelefono]],SEARCH("-",Tabla_Datos[[#This Row],[pTelefono]],1)+1,LEN(Tabla_Datos[[#This Row],[pTelefono]]))</f>
        <v>998500809</v>
      </c>
      <c r="X4663" s="53" t="str">
        <f>CONCATENATE(Tabla_Datos[[#This Row],[TipUrb]]," ",Tabla_Datos[[#This Row],[Calle]]," ",Tabla_Datos[[#This Row],[NumCalle]])</f>
        <v xml:space="preserve">  BELGRANO GENERAL 427</v>
      </c>
      <c r="Y4663" t="s">
        <v>92</v>
      </c>
      <c r="Z4663" t="s">
        <v>196</v>
      </c>
      <c r="AA4663" t="s">
        <v>197</v>
      </c>
      <c r="AB4663">
        <v>3</v>
      </c>
      <c r="AC4663" t="s">
        <v>95</v>
      </c>
      <c r="AD4663" t="s">
        <v>95</v>
      </c>
      <c r="AE4663" t="s">
        <v>95</v>
      </c>
      <c r="AF4663" t="s">
        <v>95</v>
      </c>
      <c r="AG4663" s="51">
        <v>6705738</v>
      </c>
      <c r="AH4663" t="s">
        <v>95</v>
      </c>
      <c r="AI4663">
        <v>1</v>
      </c>
      <c r="AJ4663">
        <v>1</v>
      </c>
      <c r="AK4663" t="s">
        <v>14881</v>
      </c>
      <c r="AL4663">
        <v>427</v>
      </c>
    </row>
    <row r="4664" spans="1:38">
      <c r="A4664">
        <v>3281019</v>
      </c>
      <c r="B4664" t="s">
        <v>14882</v>
      </c>
      <c r="C4664" t="s">
        <v>19</v>
      </c>
      <c r="D4664" t="s">
        <v>143</v>
      </c>
      <c r="E4664">
        <v>2011</v>
      </c>
      <c r="F4664">
        <v>8</v>
      </c>
      <c r="G4664">
        <v>19</v>
      </c>
      <c r="H4664" t="s">
        <v>86</v>
      </c>
      <c r="I4664" t="s">
        <v>145</v>
      </c>
      <c r="J4664" t="s">
        <v>146</v>
      </c>
      <c r="K4664" t="s">
        <v>146</v>
      </c>
      <c r="L4664" t="s">
        <v>86</v>
      </c>
      <c r="M4664" t="s">
        <v>148</v>
      </c>
      <c r="N4664" s="50">
        <v>41592328</v>
      </c>
      <c r="O4664" s="51">
        <v>2328206</v>
      </c>
      <c r="P4664" t="s">
        <v>14883</v>
      </c>
      <c r="Q4664" t="s">
        <v>296</v>
      </c>
      <c r="R4664" t="s">
        <v>2447</v>
      </c>
      <c r="S4664" s="49" t="str">
        <f>CONCATENATE(Tabla_Datos[[#This Row],[Nombre_Cliente]]," ",Tabla_Datos[[#This Row],[ApellidoPaterno_Cliente]]," ",Tabla_Datos[[#This Row],[ApellidoMaterno_Cliente]])</f>
        <v>MARITHA KIOSELHIN MEDINA SALVADOR</v>
      </c>
      <c r="T4664" s="53">
        <f>DATE(Tabla_Datos[[#This Row],[tAnio]],Tabla_Datos[[#This Row],[tMes]],Tabla_Datos[[#This Row],[tDia]])</f>
        <v>40774</v>
      </c>
      <c r="U4664" s="53" t="str">
        <f>IF(Tabla_Datos[[#This Row],[cProvincia]]="LIMA","LIMA","PROVINCIA")</f>
        <v>PROVINCIA</v>
      </c>
      <c r="V4664" s="53" t="str">
        <f>MID(Tabla_Datos[[#This Row],[pTelefono]],1,SEARCH("-",Tabla_Datos[[#This Row],[pTelefono]],1)-1)</f>
        <v>43</v>
      </c>
      <c r="W4664" s="53" t="str">
        <f>MID(Tabla_Datos[[#This Row],[pTelefono]],SEARCH("-",Tabla_Datos[[#This Row],[pTelefono]],1)+1,LEN(Tabla_Datos[[#This Row],[pTelefono]]))</f>
        <v>945208985</v>
      </c>
      <c r="X4664" s="53" t="str">
        <f>CONCATENATE(Tabla_Datos[[#This Row],[TipUrb]]," ",Tabla_Datos[[#This Row],[Calle]]," ",Tabla_Datos[[#This Row],[NumCalle]])</f>
        <v xml:space="preserve">  . 0</v>
      </c>
      <c r="Y4664" t="s">
        <v>151</v>
      </c>
      <c r="Z4664" t="s">
        <v>152</v>
      </c>
      <c r="AA4664" t="s">
        <v>153</v>
      </c>
      <c r="AB4664" t="s">
        <v>95</v>
      </c>
      <c r="AC4664" t="s">
        <v>413</v>
      </c>
      <c r="AD4664" t="s">
        <v>95</v>
      </c>
      <c r="AE4664" t="s">
        <v>95</v>
      </c>
      <c r="AF4664" t="s">
        <v>467</v>
      </c>
      <c r="AG4664" s="51">
        <v>46921728</v>
      </c>
      <c r="AH4664" t="s">
        <v>95</v>
      </c>
      <c r="AI4664">
        <v>1</v>
      </c>
      <c r="AJ4664">
        <v>1</v>
      </c>
      <c r="AK4664" t="s">
        <v>221</v>
      </c>
      <c r="AL4664">
        <v>0</v>
      </c>
    </row>
    <row r="4665" spans="1:38">
      <c r="A4665">
        <v>3282585</v>
      </c>
      <c r="B4665" t="s">
        <v>14884</v>
      </c>
      <c r="C4665" t="s">
        <v>18</v>
      </c>
      <c r="D4665" t="s">
        <v>143</v>
      </c>
      <c r="E4665">
        <v>2011</v>
      </c>
      <c r="F4665">
        <v>8</v>
      </c>
      <c r="G4665">
        <v>19</v>
      </c>
      <c r="H4665" t="s">
        <v>86</v>
      </c>
      <c r="I4665" t="s">
        <v>100</v>
      </c>
      <c r="J4665" t="s">
        <v>100</v>
      </c>
      <c r="K4665" t="s">
        <v>101</v>
      </c>
      <c r="L4665" t="s">
        <v>86</v>
      </c>
      <c r="M4665" t="s">
        <v>102</v>
      </c>
      <c r="N4665" s="50">
        <v>30762746</v>
      </c>
      <c r="O4665" s="51">
        <v>2327167</v>
      </c>
      <c r="P4665" t="s">
        <v>14885</v>
      </c>
      <c r="Q4665" t="s">
        <v>14886</v>
      </c>
      <c r="R4665" t="s">
        <v>14887</v>
      </c>
      <c r="S4665" s="49" t="str">
        <f>CONCATENATE(Tabla_Datos[[#This Row],[Nombre_Cliente]]," ",Tabla_Datos[[#This Row],[ApellidoPaterno_Cliente]]," ",Tabla_Datos[[#This Row],[ApellidoMaterno_Cliente]])</f>
        <v xml:space="preserve">  MAXIMO ALEJANDRO CUTIRE   CUSI  </v>
      </c>
      <c r="T4665" s="53">
        <f>DATE(Tabla_Datos[[#This Row],[tAnio]],Tabla_Datos[[#This Row],[tMes]],Tabla_Datos[[#This Row],[tDia]])</f>
        <v>40774</v>
      </c>
      <c r="U4665" s="53" t="str">
        <f>IF(Tabla_Datos[[#This Row],[cProvincia]]="LIMA","LIMA","PROVINCIA")</f>
        <v>PROVINCIA</v>
      </c>
      <c r="V4665" s="53" t="str">
        <f>MID(Tabla_Datos[[#This Row],[pTelefono]],1,SEARCH("-",Tabla_Datos[[#This Row],[pTelefono]],1)-1)</f>
        <v>54</v>
      </c>
      <c r="W4665" s="53" t="str">
        <f>MID(Tabla_Datos[[#This Row],[pTelefono]],SEARCH("-",Tabla_Datos[[#This Row],[pTelefono]],1)+1,LEN(Tabla_Datos[[#This Row],[pTelefono]]))</f>
        <v>957544721</v>
      </c>
      <c r="X4665" s="53" t="str">
        <f>CONCATENATE(Tabla_Datos[[#This Row],[TipUrb]]," ",Tabla_Datos[[#This Row],[Calle]]," ",Tabla_Datos[[#This Row],[NumCalle]])</f>
        <v>UP   0</v>
      </c>
      <c r="Y4665" t="s">
        <v>106</v>
      </c>
      <c r="Z4665" t="s">
        <v>181</v>
      </c>
      <c r="AA4665" t="s">
        <v>182</v>
      </c>
      <c r="AB4665" t="s">
        <v>95</v>
      </c>
      <c r="AC4665" t="s">
        <v>95</v>
      </c>
      <c r="AD4665" t="s">
        <v>286</v>
      </c>
      <c r="AE4665" t="s">
        <v>413</v>
      </c>
      <c r="AF4665" t="s">
        <v>5189</v>
      </c>
      <c r="AG4665" s="51">
        <v>41887210</v>
      </c>
      <c r="AI4665">
        <v>26</v>
      </c>
      <c r="AJ4665">
        <v>26</v>
      </c>
      <c r="AK4665" t="s">
        <v>95</v>
      </c>
      <c r="AL4665">
        <v>0</v>
      </c>
    </row>
    <row r="4666" spans="1:38">
      <c r="A4666">
        <v>3280139</v>
      </c>
      <c r="B4666" t="s">
        <v>14888</v>
      </c>
      <c r="C4666" t="s">
        <v>19</v>
      </c>
      <c r="D4666" t="s">
        <v>143</v>
      </c>
      <c r="E4666">
        <v>2011</v>
      </c>
      <c r="F4666">
        <v>8</v>
      </c>
      <c r="G4666">
        <v>19</v>
      </c>
      <c r="H4666" t="s">
        <v>86</v>
      </c>
      <c r="I4666" t="s">
        <v>790</v>
      </c>
      <c r="J4666" t="s">
        <v>828</v>
      </c>
      <c r="K4666" t="s">
        <v>790</v>
      </c>
      <c r="L4666" t="s">
        <v>86</v>
      </c>
      <c r="M4666" t="s">
        <v>88</v>
      </c>
      <c r="N4666" s="50">
        <v>40164799</v>
      </c>
      <c r="O4666" s="51">
        <v>2327650</v>
      </c>
      <c r="P4666" t="s">
        <v>14889</v>
      </c>
      <c r="Q4666" t="s">
        <v>14890</v>
      </c>
      <c r="R4666" t="s">
        <v>1549</v>
      </c>
      <c r="S4666" s="49" t="str">
        <f>CONCATENATE(Tabla_Datos[[#This Row],[Nombre_Cliente]]," ",Tabla_Datos[[#This Row],[ApellidoPaterno_Cliente]]," ",Tabla_Datos[[#This Row],[ApellidoMaterno_Cliente]])</f>
        <v>RAMON ROBERTO HUACAN QUISPE</v>
      </c>
      <c r="T4666" s="53">
        <f>DATE(Tabla_Datos[[#This Row],[tAnio]],Tabla_Datos[[#This Row],[tMes]],Tabla_Datos[[#This Row],[tDia]])</f>
        <v>40774</v>
      </c>
      <c r="U4666" s="53" t="str">
        <f>IF(Tabla_Datos[[#This Row],[cProvincia]]="LIMA","LIMA","PROVINCIA")</f>
        <v>PROVINCIA</v>
      </c>
      <c r="V4666" s="53" t="str">
        <f>MID(Tabla_Datos[[#This Row],[pTelefono]],1,SEARCH("-",Tabla_Datos[[#This Row],[pTelefono]],1)-1)</f>
        <v>53</v>
      </c>
      <c r="W4666" s="53" t="str">
        <f>MID(Tabla_Datos[[#This Row],[pTelefono]],SEARCH("-",Tabla_Datos[[#This Row],[pTelefono]],1)+1,LEN(Tabla_Datos[[#This Row],[pTelefono]]))</f>
        <v>953905806</v>
      </c>
      <c r="X4666" s="53" t="str">
        <f>CONCATENATE(Tabla_Datos[[#This Row],[TipUrb]]," ",Tabla_Datos[[#This Row],[Calle]]," ",Tabla_Datos[[#This Row],[NumCalle]])</f>
        <v>UR . 0</v>
      </c>
      <c r="Y4666" t="s">
        <v>832</v>
      </c>
      <c r="Z4666" t="s">
        <v>152</v>
      </c>
      <c r="AA4666" t="s">
        <v>153</v>
      </c>
      <c r="AB4666" t="s">
        <v>95</v>
      </c>
      <c r="AC4666" t="s">
        <v>95</v>
      </c>
      <c r="AD4666" t="s">
        <v>161</v>
      </c>
      <c r="AE4666" t="s">
        <v>500</v>
      </c>
      <c r="AF4666">
        <v>10</v>
      </c>
      <c r="AG4666" s="51">
        <v>4433506</v>
      </c>
      <c r="AH4666" t="s">
        <v>95</v>
      </c>
      <c r="AI4666">
        <v>1</v>
      </c>
      <c r="AJ4666">
        <v>1</v>
      </c>
      <c r="AK4666" t="s">
        <v>221</v>
      </c>
      <c r="AL4666">
        <v>0</v>
      </c>
    </row>
    <row r="4667" spans="1:38">
      <c r="A4667">
        <v>3279447</v>
      </c>
      <c r="B4667" t="s">
        <v>14891</v>
      </c>
      <c r="C4667" t="s">
        <v>18</v>
      </c>
      <c r="D4667" t="s">
        <v>143</v>
      </c>
      <c r="E4667">
        <v>2011</v>
      </c>
      <c r="F4667">
        <v>8</v>
      </c>
      <c r="G4667">
        <v>19</v>
      </c>
      <c r="H4667" t="s">
        <v>86</v>
      </c>
      <c r="I4667" t="s">
        <v>759</v>
      </c>
      <c r="J4667" t="s">
        <v>760</v>
      </c>
      <c r="K4667" t="s">
        <v>10289</v>
      </c>
      <c r="L4667" t="s">
        <v>86</v>
      </c>
      <c r="M4667" t="s">
        <v>294</v>
      </c>
      <c r="N4667" s="50">
        <v>44246457</v>
      </c>
      <c r="O4667" s="51">
        <v>2327219</v>
      </c>
      <c r="P4667" t="s">
        <v>14892</v>
      </c>
      <c r="Q4667" t="s">
        <v>1262</v>
      </c>
      <c r="R4667" t="s">
        <v>8520</v>
      </c>
      <c r="S4667" s="49" t="str">
        <f>CONCATENATE(Tabla_Datos[[#This Row],[Nombre_Cliente]]," ",Tabla_Datos[[#This Row],[ApellidoPaterno_Cliente]]," ",Tabla_Datos[[#This Row],[ApellidoMaterno_Cliente]])</f>
        <v>CARMEN MARIBEL  SOTO  CUADROS</v>
      </c>
      <c r="T4667" s="53">
        <f>DATE(Tabla_Datos[[#This Row],[tAnio]],Tabla_Datos[[#This Row],[tMes]],Tabla_Datos[[#This Row],[tDia]])</f>
        <v>40774</v>
      </c>
      <c r="U4667" s="53" t="str">
        <f>IF(Tabla_Datos[[#This Row],[cProvincia]]="LIMA","LIMA","PROVINCIA")</f>
        <v>PROVINCIA</v>
      </c>
      <c r="V4667" s="53" t="str">
        <f>MID(Tabla_Datos[[#This Row],[pTelefono]],1,SEARCH("-",Tabla_Datos[[#This Row],[pTelefono]],1)-1)</f>
        <v>1</v>
      </c>
      <c r="W4667" s="53" t="str">
        <f>MID(Tabla_Datos[[#This Row],[pTelefono]],SEARCH("-",Tabla_Datos[[#This Row],[pTelefono]],1)+1,LEN(Tabla_Datos[[#This Row],[pTelefono]]))</f>
        <v>956196188</v>
      </c>
      <c r="X4667" s="53" t="str">
        <f>CONCATENATE(Tabla_Datos[[#This Row],[TipUrb]]," ",Tabla_Datos[[#This Row],[Calle]]," ",Tabla_Datos[[#This Row],[NumCalle]])</f>
        <v>-   0</v>
      </c>
      <c r="Y4667" t="s">
        <v>759</v>
      </c>
      <c r="Z4667" t="s">
        <v>181</v>
      </c>
      <c r="AA4667" t="s">
        <v>182</v>
      </c>
      <c r="AB4667" t="s">
        <v>95</v>
      </c>
      <c r="AC4667" t="s">
        <v>95</v>
      </c>
      <c r="AD4667" t="s">
        <v>109</v>
      </c>
      <c r="AE4667" t="s">
        <v>361</v>
      </c>
      <c r="AF4667">
        <v>5</v>
      </c>
      <c r="AG4667" s="51">
        <v>40956935</v>
      </c>
      <c r="AI4667">
        <v>26</v>
      </c>
      <c r="AJ4667">
        <v>26</v>
      </c>
      <c r="AK4667" t="s">
        <v>95</v>
      </c>
      <c r="AL4667">
        <v>0</v>
      </c>
    </row>
    <row r="4668" spans="1:38">
      <c r="A4668">
        <v>3279676</v>
      </c>
      <c r="B4668" t="s">
        <v>14893</v>
      </c>
      <c r="C4668" t="s">
        <v>19</v>
      </c>
      <c r="D4668" t="s">
        <v>143</v>
      </c>
      <c r="E4668">
        <v>2011</v>
      </c>
      <c r="F4668">
        <v>8</v>
      </c>
      <c r="G4668">
        <v>19</v>
      </c>
      <c r="H4668" t="s">
        <v>86</v>
      </c>
      <c r="I4668" t="s">
        <v>16</v>
      </c>
      <c r="J4668" t="s">
        <v>16</v>
      </c>
      <c r="K4668" t="s">
        <v>496</v>
      </c>
      <c r="L4668" t="s">
        <v>86</v>
      </c>
      <c r="M4668" t="s">
        <v>88</v>
      </c>
      <c r="O4668" s="51">
        <v>2327424</v>
      </c>
      <c r="P4668" t="s">
        <v>14894</v>
      </c>
      <c r="Q4668" t="s">
        <v>365</v>
      </c>
      <c r="R4668" t="s">
        <v>14895</v>
      </c>
      <c r="S4668" s="49" t="str">
        <f>CONCATENATE(Tabla_Datos[[#This Row],[Nombre_Cliente]]," ",Tabla_Datos[[#This Row],[ApellidoPaterno_Cliente]]," ",Tabla_Datos[[#This Row],[ApellidoMaterno_Cliente]])</f>
        <v>JORGE RICARDO RODRIGUEZ MARTELL</v>
      </c>
      <c r="T4668" s="53">
        <f>DATE(Tabla_Datos[[#This Row],[tAnio]],Tabla_Datos[[#This Row],[tMes]],Tabla_Datos[[#This Row],[tDia]])</f>
        <v>40774</v>
      </c>
      <c r="U4668" s="53" t="str">
        <f>IF(Tabla_Datos[[#This Row],[cProvincia]]="LIMA","LIMA","PROVINCIA")</f>
        <v>LIMA</v>
      </c>
      <c r="V4668" s="53" t="str">
        <f>MID(Tabla_Datos[[#This Row],[pTelefono]],1,SEARCH("-",Tabla_Datos[[#This Row],[pTelefono]],1)-1)</f>
        <v>1</v>
      </c>
      <c r="W4668" s="53" t="str">
        <f>MID(Tabla_Datos[[#This Row],[pTelefono]],SEARCH("-",Tabla_Datos[[#This Row],[pTelefono]],1)+1,LEN(Tabla_Datos[[#This Row],[pTelefono]]))</f>
        <v>992921592</v>
      </c>
      <c r="X4668" s="53" t="str">
        <f>CONCATENATE(Tabla_Datos[[#This Row],[TipUrb]]," ",Tabla_Datos[[#This Row],[Calle]]," ",Tabla_Datos[[#This Row],[NumCalle]])</f>
        <v>- . 0</v>
      </c>
      <c r="Y4668" t="s">
        <v>92</v>
      </c>
      <c r="Z4668" t="s">
        <v>152</v>
      </c>
      <c r="AA4668" t="s">
        <v>153</v>
      </c>
      <c r="AB4668" t="s">
        <v>95</v>
      </c>
      <c r="AC4668" t="s">
        <v>95</v>
      </c>
      <c r="AD4668" t="s">
        <v>109</v>
      </c>
      <c r="AE4668" t="s">
        <v>1607</v>
      </c>
      <c r="AF4668">
        <v>3</v>
      </c>
      <c r="AG4668" s="51">
        <v>9346381</v>
      </c>
      <c r="AH4668" t="s">
        <v>95</v>
      </c>
      <c r="AI4668">
        <v>1</v>
      </c>
      <c r="AJ4668">
        <v>1</v>
      </c>
      <c r="AK4668" t="s">
        <v>221</v>
      </c>
      <c r="AL4668">
        <v>0</v>
      </c>
    </row>
    <row r="4669" spans="1:38">
      <c r="A4669">
        <v>3280376</v>
      </c>
      <c r="B4669" t="s">
        <v>14896</v>
      </c>
      <c r="C4669" t="s">
        <v>20</v>
      </c>
      <c r="D4669" t="s">
        <v>85</v>
      </c>
      <c r="E4669">
        <v>2011</v>
      </c>
      <c r="F4669">
        <v>8</v>
      </c>
      <c r="G4669">
        <v>19</v>
      </c>
      <c r="H4669" t="s">
        <v>86</v>
      </c>
      <c r="I4669" t="s">
        <v>16</v>
      </c>
      <c r="J4669" t="s">
        <v>16</v>
      </c>
      <c r="K4669" t="s">
        <v>1380</v>
      </c>
      <c r="L4669" t="s">
        <v>86</v>
      </c>
      <c r="M4669" t="s">
        <v>88</v>
      </c>
      <c r="N4669" s="50">
        <v>10762376</v>
      </c>
      <c r="O4669" s="51">
        <v>2327811</v>
      </c>
      <c r="P4669" t="s">
        <v>14897</v>
      </c>
      <c r="Q4669" t="s">
        <v>341</v>
      </c>
      <c r="R4669" t="s">
        <v>342</v>
      </c>
      <c r="S4669" s="49" t="str">
        <f>CONCATENATE(Tabla_Datos[[#This Row],[Nombre_Cliente]]," ",Tabla_Datos[[#This Row],[ApellidoPaterno_Cliente]]," ",Tabla_Datos[[#This Row],[ApellidoMaterno_Cliente]])</f>
        <v>RENE ALVARADO ORTIZ</v>
      </c>
      <c r="T4669" s="53">
        <f>DATE(Tabla_Datos[[#This Row],[tAnio]],Tabla_Datos[[#This Row],[tMes]],Tabla_Datos[[#This Row],[tDia]])</f>
        <v>40774</v>
      </c>
      <c r="U4669" s="53" t="str">
        <f>IF(Tabla_Datos[[#This Row],[cProvincia]]="LIMA","LIMA","PROVINCIA")</f>
        <v>LIMA</v>
      </c>
      <c r="V4669" s="53" t="str">
        <f>MID(Tabla_Datos[[#This Row],[pTelefono]],1,SEARCH("-",Tabla_Datos[[#This Row],[pTelefono]],1)-1)</f>
        <v>1</v>
      </c>
      <c r="W4669" s="53" t="str">
        <f>MID(Tabla_Datos[[#This Row],[pTelefono]],SEARCH("-",Tabla_Datos[[#This Row],[pTelefono]],1)+1,LEN(Tabla_Datos[[#This Row],[pTelefono]]))</f>
        <v>975448998</v>
      </c>
      <c r="X4669" s="53" t="str">
        <f>CONCATENATE(Tabla_Datos[[#This Row],[TipUrb]]," ",Tabla_Datos[[#This Row],[Calle]]," ",Tabla_Datos[[#This Row],[NumCalle]])</f>
        <v>UR . 0</v>
      </c>
      <c r="Y4669" t="s">
        <v>92</v>
      </c>
      <c r="Z4669" t="s">
        <v>122</v>
      </c>
      <c r="AA4669" t="s">
        <v>123</v>
      </c>
      <c r="AB4669" t="s">
        <v>95</v>
      </c>
      <c r="AC4669">
        <v>4</v>
      </c>
      <c r="AD4669" t="s">
        <v>161</v>
      </c>
      <c r="AE4669" t="s">
        <v>555</v>
      </c>
      <c r="AF4669" t="s">
        <v>9905</v>
      </c>
      <c r="AG4669" s="51">
        <v>10629436</v>
      </c>
      <c r="AH4669" t="s">
        <v>95</v>
      </c>
      <c r="AI4669">
        <v>1</v>
      </c>
      <c r="AJ4669">
        <v>1</v>
      </c>
      <c r="AK4669" t="s">
        <v>221</v>
      </c>
      <c r="AL4669">
        <v>0</v>
      </c>
    </row>
    <row r="4670" spans="1:38">
      <c r="A4670">
        <v>3281753</v>
      </c>
      <c r="B4670" t="s">
        <v>14898</v>
      </c>
      <c r="C4670" t="s">
        <v>18</v>
      </c>
      <c r="D4670" t="s">
        <v>85</v>
      </c>
      <c r="E4670">
        <v>2011</v>
      </c>
      <c r="F4670">
        <v>8</v>
      </c>
      <c r="G4670">
        <v>19</v>
      </c>
      <c r="H4670" t="s">
        <v>86</v>
      </c>
      <c r="I4670" t="s">
        <v>16</v>
      </c>
      <c r="J4670" t="s">
        <v>16</v>
      </c>
      <c r="K4670" t="s">
        <v>16</v>
      </c>
      <c r="L4670" t="s">
        <v>86</v>
      </c>
      <c r="M4670" t="s">
        <v>88</v>
      </c>
      <c r="N4670" s="50">
        <v>42772945</v>
      </c>
      <c r="O4670" s="51">
        <v>2328805</v>
      </c>
      <c r="P4670" t="s">
        <v>1255</v>
      </c>
      <c r="Q4670" t="s">
        <v>9544</v>
      </c>
      <c r="R4670" t="s">
        <v>2425</v>
      </c>
      <c r="S4670" s="49" t="str">
        <f>CONCATENATE(Tabla_Datos[[#This Row],[Nombre_Cliente]]," ",Tabla_Datos[[#This Row],[ApellidoPaterno_Cliente]]," ",Tabla_Datos[[#This Row],[ApellidoMaterno_Cliente]])</f>
        <v>ANDRES BUSTINZA HUAMANI</v>
      </c>
      <c r="T4670" s="53">
        <f>DATE(Tabla_Datos[[#This Row],[tAnio]],Tabla_Datos[[#This Row],[tMes]],Tabla_Datos[[#This Row],[tDia]])</f>
        <v>40774</v>
      </c>
      <c r="U4670" s="53" t="str">
        <f>IF(Tabla_Datos[[#This Row],[cProvincia]]="LIMA","LIMA","PROVINCIA")</f>
        <v>LIMA</v>
      </c>
      <c r="V4670" s="53" t="str">
        <f>MID(Tabla_Datos[[#This Row],[pTelefono]],1,SEARCH("-",Tabla_Datos[[#This Row],[pTelefono]],1)-1)</f>
        <v>1</v>
      </c>
      <c r="W4670" s="53" t="str">
        <f>MID(Tabla_Datos[[#This Row],[pTelefono]],SEARCH("-",Tabla_Datos[[#This Row],[pTelefono]],1)+1,LEN(Tabla_Datos[[#This Row],[pTelefono]]))</f>
        <v>959709524</v>
      </c>
      <c r="X4670" s="53" t="str">
        <f>CONCATENATE(Tabla_Datos[[#This Row],[TipUrb]]," ",Tabla_Datos[[#This Row],[Calle]]," ",Tabla_Datos[[#This Row],[NumCalle]])</f>
        <v>UR AMEZAGA, GERMAN 456</v>
      </c>
      <c r="Y4670" t="s">
        <v>92</v>
      </c>
      <c r="Z4670" t="s">
        <v>93</v>
      </c>
      <c r="AA4670" t="s">
        <v>94</v>
      </c>
      <c r="AB4670" t="s">
        <v>95</v>
      </c>
      <c r="AC4670" t="s">
        <v>95</v>
      </c>
      <c r="AD4670" t="s">
        <v>161</v>
      </c>
      <c r="AE4670" t="s">
        <v>95</v>
      </c>
      <c r="AG4670" s="51">
        <v>43450788</v>
      </c>
      <c r="AI4670" t="s">
        <v>122</v>
      </c>
      <c r="AJ4670" t="s">
        <v>122</v>
      </c>
      <c r="AK4670" t="s">
        <v>14899</v>
      </c>
      <c r="AL4670">
        <v>456</v>
      </c>
    </row>
    <row r="4671" spans="1:38">
      <c r="A4671">
        <v>3280673</v>
      </c>
      <c r="B4671" t="s">
        <v>14900</v>
      </c>
      <c r="C4671" t="s">
        <v>19</v>
      </c>
      <c r="D4671" t="s">
        <v>143</v>
      </c>
      <c r="E4671">
        <v>2011</v>
      </c>
      <c r="F4671">
        <v>8</v>
      </c>
      <c r="G4671">
        <v>19</v>
      </c>
      <c r="H4671" t="s">
        <v>86</v>
      </c>
      <c r="I4671" t="s">
        <v>759</v>
      </c>
      <c r="J4671" t="s">
        <v>760</v>
      </c>
      <c r="K4671" t="s">
        <v>761</v>
      </c>
      <c r="L4671" t="s">
        <v>86</v>
      </c>
      <c r="M4671" t="s">
        <v>294</v>
      </c>
      <c r="N4671" s="50">
        <v>7339096</v>
      </c>
      <c r="O4671" s="51">
        <v>2327902</v>
      </c>
      <c r="P4671" t="s">
        <v>14901</v>
      </c>
      <c r="Q4671" t="s">
        <v>159</v>
      </c>
      <c r="R4671" t="s">
        <v>7742</v>
      </c>
      <c r="S4671" s="49" t="str">
        <f>CONCATENATE(Tabla_Datos[[#This Row],[Nombre_Cliente]]," ",Tabla_Datos[[#This Row],[ApellidoPaterno_Cliente]]," ",Tabla_Datos[[#This Row],[ApellidoMaterno_Cliente]])</f>
        <v>CARLOS RICARDO CHAVEZ ZEGARRA</v>
      </c>
      <c r="T4671" s="53">
        <f>DATE(Tabla_Datos[[#This Row],[tAnio]],Tabla_Datos[[#This Row],[tMes]],Tabla_Datos[[#This Row],[tDia]])</f>
        <v>40774</v>
      </c>
      <c r="U4671" s="53" t="str">
        <f>IF(Tabla_Datos[[#This Row],[cProvincia]]="LIMA","LIMA","PROVINCIA")</f>
        <v>PROVINCIA</v>
      </c>
      <c r="V4671" s="53" t="str">
        <f>MID(Tabla_Datos[[#This Row],[pTelefono]],1,SEARCH("-",Tabla_Datos[[#This Row],[pTelefono]],1)-1)</f>
        <v>56</v>
      </c>
      <c r="W4671" s="53" t="str">
        <f>MID(Tabla_Datos[[#This Row],[pTelefono]],SEARCH("-",Tabla_Datos[[#This Row],[pTelefono]],1)+1,LEN(Tabla_Datos[[#This Row],[pTelefono]]))</f>
        <v>958707011</v>
      </c>
      <c r="X4671" s="53" t="str">
        <f>CONCATENATE(Tabla_Datos[[#This Row],[TipUrb]]," ",Tabla_Datos[[#This Row],[Calle]]," ",Tabla_Datos[[#This Row],[NumCalle]])</f>
        <v xml:space="preserve">  LUIS  GALVEZ CHIPOCO 440</v>
      </c>
      <c r="Y4671" t="s">
        <v>759</v>
      </c>
      <c r="Z4671" t="s">
        <v>152</v>
      </c>
      <c r="AA4671" t="s">
        <v>153</v>
      </c>
      <c r="AB4671" t="s">
        <v>95</v>
      </c>
      <c r="AC4671" t="s">
        <v>95</v>
      </c>
      <c r="AD4671" t="s">
        <v>95</v>
      </c>
      <c r="AE4671" t="s">
        <v>95</v>
      </c>
      <c r="AF4671" t="s">
        <v>95</v>
      </c>
      <c r="AG4671" s="51">
        <v>41724039</v>
      </c>
      <c r="AH4671" t="s">
        <v>95</v>
      </c>
      <c r="AI4671">
        <v>1</v>
      </c>
      <c r="AJ4671">
        <v>1</v>
      </c>
      <c r="AK4671" t="s">
        <v>14902</v>
      </c>
      <c r="AL4671">
        <v>440</v>
      </c>
    </row>
    <row r="4672" spans="1:38">
      <c r="A4672">
        <v>3280731</v>
      </c>
      <c r="B4672" t="s">
        <v>14903</v>
      </c>
      <c r="C4672" t="s">
        <v>18</v>
      </c>
      <c r="D4672" t="s">
        <v>143</v>
      </c>
      <c r="E4672">
        <v>2011</v>
      </c>
      <c r="F4672">
        <v>8</v>
      </c>
      <c r="G4672">
        <v>19</v>
      </c>
      <c r="H4672" t="s">
        <v>86</v>
      </c>
      <c r="I4672" t="s">
        <v>202</v>
      </c>
      <c r="J4672" t="s">
        <v>202</v>
      </c>
      <c r="K4672" t="s">
        <v>202</v>
      </c>
      <c r="L4672" t="s">
        <v>86</v>
      </c>
      <c r="M4672" t="s">
        <v>133</v>
      </c>
      <c r="N4672" s="50">
        <v>47061046</v>
      </c>
      <c r="O4672" s="51">
        <v>2327917</v>
      </c>
      <c r="P4672" t="s">
        <v>14904</v>
      </c>
      <c r="Q4672" t="s">
        <v>232</v>
      </c>
      <c r="R4672" t="s">
        <v>6175</v>
      </c>
      <c r="S4672" s="49" t="str">
        <f>CONCATENATE(Tabla_Datos[[#This Row],[Nombre_Cliente]]," ",Tabla_Datos[[#This Row],[ApellidoPaterno_Cliente]]," ",Tabla_Datos[[#This Row],[ApellidoMaterno_Cliente]])</f>
        <v xml:space="preserve">MARINO  HEREDIA  BRAVO </v>
      </c>
      <c r="T4672" s="53">
        <f>DATE(Tabla_Datos[[#This Row],[tAnio]],Tabla_Datos[[#This Row],[tMes]],Tabla_Datos[[#This Row],[tDia]])</f>
        <v>40774</v>
      </c>
      <c r="U4672" s="53" t="str">
        <f>IF(Tabla_Datos[[#This Row],[cProvincia]]="LIMA","LIMA","PROVINCIA")</f>
        <v>PROVINCIA</v>
      </c>
      <c r="V4672" s="53" t="str">
        <f>MID(Tabla_Datos[[#This Row],[pTelefono]],1,SEARCH("-",Tabla_Datos[[#This Row],[pTelefono]],1)-1)</f>
        <v>74</v>
      </c>
      <c r="W4672" s="53" t="str">
        <f>MID(Tabla_Datos[[#This Row],[pTelefono]],SEARCH("-",Tabla_Datos[[#This Row],[pTelefono]],1)+1,LEN(Tabla_Datos[[#This Row],[pTelefono]]))</f>
        <v>495099</v>
      </c>
      <c r="X4672" s="53" t="str">
        <f>CONCATENATE(Tabla_Datos[[#This Row],[TipUrb]]," ",Tabla_Datos[[#This Row],[Calle]]," ",Tabla_Datos[[#This Row],[NumCalle]])</f>
        <v>PJ PARAGUAY 1136</v>
      </c>
      <c r="Y4672" t="s">
        <v>208</v>
      </c>
      <c r="Z4672" t="s">
        <v>320</v>
      </c>
      <c r="AA4672" t="s">
        <v>321</v>
      </c>
      <c r="AB4672" t="s">
        <v>95</v>
      </c>
      <c r="AC4672" t="s">
        <v>95</v>
      </c>
      <c r="AD4672" t="s">
        <v>429</v>
      </c>
      <c r="AE4672" t="s">
        <v>95</v>
      </c>
      <c r="AG4672" s="51">
        <v>44050655</v>
      </c>
      <c r="AI4672">
        <v>26</v>
      </c>
      <c r="AJ4672">
        <v>26</v>
      </c>
      <c r="AK4672" t="s">
        <v>11127</v>
      </c>
      <c r="AL4672">
        <v>1136</v>
      </c>
    </row>
    <row r="4673" spans="1:38">
      <c r="A4673">
        <v>3280844</v>
      </c>
      <c r="B4673" t="s">
        <v>14905</v>
      </c>
      <c r="C4673" t="s">
        <v>20</v>
      </c>
      <c r="D4673" t="s">
        <v>85</v>
      </c>
      <c r="E4673">
        <v>2011</v>
      </c>
      <c r="F4673">
        <v>8</v>
      </c>
      <c r="G4673">
        <v>19</v>
      </c>
      <c r="H4673" t="s">
        <v>86</v>
      </c>
      <c r="I4673" t="s">
        <v>355</v>
      </c>
      <c r="J4673" t="s">
        <v>355</v>
      </c>
      <c r="K4673" t="s">
        <v>355</v>
      </c>
      <c r="L4673" t="s">
        <v>86</v>
      </c>
      <c r="M4673" t="s">
        <v>594</v>
      </c>
      <c r="N4673" s="50">
        <v>40693998</v>
      </c>
      <c r="O4673" s="51">
        <v>2328047</v>
      </c>
      <c r="P4673" t="s">
        <v>14906</v>
      </c>
      <c r="Q4673" t="s">
        <v>14907</v>
      </c>
      <c r="R4673" t="s">
        <v>14908</v>
      </c>
      <c r="S4673" s="49" t="str">
        <f>CONCATENATE(Tabla_Datos[[#This Row],[Nombre_Cliente]]," ",Tabla_Datos[[#This Row],[ApellidoPaterno_Cliente]]," ",Tabla_Datos[[#This Row],[ApellidoMaterno_Cliente]])</f>
        <v>ELIAS COSME JANCCO CASILLA</v>
      </c>
      <c r="T4673" s="53">
        <f>DATE(Tabla_Datos[[#This Row],[tAnio]],Tabla_Datos[[#This Row],[tMes]],Tabla_Datos[[#This Row],[tDia]])</f>
        <v>40774</v>
      </c>
      <c r="U4673" s="53" t="str">
        <f>IF(Tabla_Datos[[#This Row],[cProvincia]]="LIMA","LIMA","PROVINCIA")</f>
        <v>PROVINCIA</v>
      </c>
      <c r="V4673" s="53" t="str">
        <f>MID(Tabla_Datos[[#This Row],[pTelefono]],1,SEARCH("-",Tabla_Datos[[#This Row],[pTelefono]],1)-1)</f>
        <v>84</v>
      </c>
      <c r="W4673" s="53" t="str">
        <f>MID(Tabla_Datos[[#This Row],[pTelefono]],SEARCH("-",Tabla_Datos[[#This Row],[pTelefono]],1)+1,LEN(Tabla_Datos[[#This Row],[pTelefono]]))</f>
        <v>974753227</v>
      </c>
      <c r="X4673" s="53" t="str">
        <f>CONCATENATE(Tabla_Datos[[#This Row],[TipUrb]]," ",Tabla_Datos[[#This Row],[Calle]]," ",Tabla_Datos[[#This Row],[NumCalle]])</f>
        <v>- PROCURADORES 379</v>
      </c>
      <c r="Y4673" t="s">
        <v>360</v>
      </c>
      <c r="Z4673" t="s">
        <v>122</v>
      </c>
      <c r="AA4673" t="s">
        <v>123</v>
      </c>
      <c r="AB4673" t="s">
        <v>95</v>
      </c>
      <c r="AC4673" t="s">
        <v>95</v>
      </c>
      <c r="AD4673" t="s">
        <v>109</v>
      </c>
      <c r="AE4673" t="s">
        <v>95</v>
      </c>
      <c r="AF4673" t="s">
        <v>95</v>
      </c>
      <c r="AG4673" s="51">
        <v>41180992</v>
      </c>
      <c r="AH4673" t="s">
        <v>95</v>
      </c>
      <c r="AI4673">
        <v>1</v>
      </c>
      <c r="AJ4673">
        <v>1</v>
      </c>
      <c r="AK4673" t="s">
        <v>14909</v>
      </c>
      <c r="AL4673">
        <v>379</v>
      </c>
    </row>
    <row r="4674" spans="1:38">
      <c r="A4674">
        <v>3281601</v>
      </c>
      <c r="B4674" t="s">
        <v>14910</v>
      </c>
      <c r="C4674" t="s">
        <v>18</v>
      </c>
      <c r="D4674" t="s">
        <v>143</v>
      </c>
      <c r="E4674">
        <v>2011</v>
      </c>
      <c r="F4674">
        <v>8</v>
      </c>
      <c r="G4674">
        <v>19</v>
      </c>
      <c r="H4674" t="s">
        <v>86</v>
      </c>
      <c r="I4674" t="s">
        <v>141</v>
      </c>
      <c r="J4674" t="s">
        <v>521</v>
      </c>
      <c r="K4674" t="s">
        <v>14911</v>
      </c>
      <c r="L4674" t="s">
        <v>86</v>
      </c>
      <c r="M4674" t="s">
        <v>294</v>
      </c>
      <c r="N4674" s="50">
        <v>43061318</v>
      </c>
      <c r="O4674" s="51">
        <v>2328658</v>
      </c>
      <c r="P4674" t="s">
        <v>14912</v>
      </c>
      <c r="Q4674" t="s">
        <v>14913</v>
      </c>
      <c r="R4674" t="s">
        <v>14914</v>
      </c>
      <c r="S4674" s="49" t="str">
        <f>CONCATENATE(Tabla_Datos[[#This Row],[Nombre_Cliente]]," ",Tabla_Datos[[#This Row],[ApellidoPaterno_Cliente]]," ",Tabla_Datos[[#This Row],[ApellidoMaterno_Cliente]])</f>
        <v xml:space="preserve">WILLIAM ENRIQUE  LAURENTE  CARHUAMACA </v>
      </c>
      <c r="T4674" s="53">
        <f>DATE(Tabla_Datos[[#This Row],[tAnio]],Tabla_Datos[[#This Row],[tMes]],Tabla_Datos[[#This Row],[tDia]])</f>
        <v>40774</v>
      </c>
      <c r="U4674" s="53" t="str">
        <f>IF(Tabla_Datos[[#This Row],[cProvincia]]="LIMA","LIMA","PROVINCIA")</f>
        <v>PROVINCIA</v>
      </c>
      <c r="V4674" s="53" t="str">
        <f>MID(Tabla_Datos[[#This Row],[pTelefono]],1,SEARCH("-",Tabla_Datos[[#This Row],[pTelefono]],1)-1)</f>
        <v>1</v>
      </c>
      <c r="W4674" s="53" t="str">
        <f>MID(Tabla_Datos[[#This Row],[pTelefono]],SEARCH("-",Tabla_Datos[[#This Row],[pTelefono]],1)+1,LEN(Tabla_Datos[[#This Row],[pTelefono]]))</f>
        <v>964211995</v>
      </c>
      <c r="X4674" s="53" t="str">
        <f>CONCATENATE(Tabla_Datos[[#This Row],[TipUrb]]," ",Tabla_Datos[[#This Row],[Calle]]," ",Tabla_Datos[[#This Row],[NumCalle]])</f>
        <v xml:space="preserve">  GRAU 592</v>
      </c>
      <c r="Y4674" t="s">
        <v>525</v>
      </c>
      <c r="Z4674" t="s">
        <v>181</v>
      </c>
      <c r="AA4674" t="s">
        <v>182</v>
      </c>
      <c r="AB4674" t="s">
        <v>95</v>
      </c>
      <c r="AC4674" t="s">
        <v>95</v>
      </c>
      <c r="AD4674" t="s">
        <v>95</v>
      </c>
      <c r="AE4674" t="s">
        <v>95</v>
      </c>
      <c r="AG4674" s="51">
        <v>42582348</v>
      </c>
      <c r="AI4674">
        <v>26</v>
      </c>
      <c r="AJ4674">
        <v>26</v>
      </c>
      <c r="AK4674" t="s">
        <v>826</v>
      </c>
      <c r="AL4674">
        <v>592</v>
      </c>
    </row>
    <row r="4675" spans="1:38">
      <c r="A4675">
        <v>3281662</v>
      </c>
      <c r="B4675" t="s">
        <v>14915</v>
      </c>
      <c r="C4675" t="s">
        <v>20</v>
      </c>
      <c r="D4675" t="s">
        <v>143</v>
      </c>
      <c r="E4675">
        <v>2011</v>
      </c>
      <c r="F4675">
        <v>8</v>
      </c>
      <c r="G4675">
        <v>19</v>
      </c>
      <c r="H4675" t="s">
        <v>86</v>
      </c>
      <c r="I4675" t="s">
        <v>478</v>
      </c>
      <c r="J4675" t="s">
        <v>478</v>
      </c>
      <c r="K4675" t="s">
        <v>2846</v>
      </c>
      <c r="L4675" t="s">
        <v>86</v>
      </c>
      <c r="M4675" t="s">
        <v>148</v>
      </c>
      <c r="N4675" s="50">
        <v>45198524</v>
      </c>
      <c r="O4675" s="51">
        <v>2328729</v>
      </c>
      <c r="P4675" t="s">
        <v>14916</v>
      </c>
      <c r="Q4675" t="s">
        <v>2524</v>
      </c>
      <c r="R4675" t="s">
        <v>14917</v>
      </c>
      <c r="S4675" s="49" t="str">
        <f>CONCATENATE(Tabla_Datos[[#This Row],[Nombre_Cliente]]," ",Tabla_Datos[[#This Row],[ApellidoPaterno_Cliente]]," ",Tabla_Datos[[#This Row],[ApellidoMaterno_Cliente]])</f>
        <v>WILIAN PANDURO GAMA</v>
      </c>
      <c r="T4675" s="53">
        <f>DATE(Tabla_Datos[[#This Row],[tAnio]],Tabla_Datos[[#This Row],[tMes]],Tabla_Datos[[#This Row],[tDia]])</f>
        <v>40774</v>
      </c>
      <c r="U4675" s="53" t="str">
        <f>IF(Tabla_Datos[[#This Row],[cProvincia]]="LIMA","LIMA","PROVINCIA")</f>
        <v>PROVINCIA</v>
      </c>
      <c r="V4675" s="53" t="str">
        <f>MID(Tabla_Datos[[#This Row],[pTelefono]],1,SEARCH("-",Tabla_Datos[[#This Row],[pTelefono]],1)-1)</f>
        <v>42</v>
      </c>
      <c r="W4675" s="53" t="str">
        <f>MID(Tabla_Datos[[#This Row],[pTelefono]],SEARCH("-",Tabla_Datos[[#This Row],[pTelefono]],1)+1,LEN(Tabla_Datos[[#This Row],[pTelefono]]))</f>
        <v>42523774</v>
      </c>
      <c r="X4675" s="53" t="str">
        <f>CONCATENATE(Tabla_Datos[[#This Row],[TipUrb]]," ",Tabla_Datos[[#This Row],[Calle]]," ",Tabla_Datos[[#This Row],[NumCalle]])</f>
        <v xml:space="preserve">  OLAYA JOSE 1454</v>
      </c>
      <c r="Y4675" t="s">
        <v>484</v>
      </c>
      <c r="Z4675" t="s">
        <v>152</v>
      </c>
      <c r="AA4675" t="s">
        <v>153</v>
      </c>
      <c r="AB4675" t="s">
        <v>95</v>
      </c>
      <c r="AC4675" t="s">
        <v>95</v>
      </c>
      <c r="AD4675" t="s">
        <v>95</v>
      </c>
      <c r="AE4675" t="s">
        <v>95</v>
      </c>
      <c r="AF4675" t="s">
        <v>95</v>
      </c>
      <c r="AG4675" s="51">
        <v>40760067</v>
      </c>
      <c r="AH4675" t="s">
        <v>95</v>
      </c>
      <c r="AI4675">
        <v>1</v>
      </c>
      <c r="AJ4675">
        <v>1</v>
      </c>
      <c r="AK4675" t="s">
        <v>5139</v>
      </c>
      <c r="AL4675">
        <v>1454</v>
      </c>
    </row>
    <row r="4676" spans="1:38">
      <c r="A4676">
        <v>3281164</v>
      </c>
      <c r="B4676" t="s">
        <v>14918</v>
      </c>
      <c r="C4676" t="s">
        <v>20</v>
      </c>
      <c r="D4676" t="s">
        <v>143</v>
      </c>
      <c r="E4676">
        <v>2011</v>
      </c>
      <c r="F4676">
        <v>8</v>
      </c>
      <c r="G4676">
        <v>19</v>
      </c>
      <c r="H4676" t="s">
        <v>86</v>
      </c>
      <c r="I4676" t="s">
        <v>300</v>
      </c>
      <c r="J4676" t="s">
        <v>535</v>
      </c>
      <c r="K4676" t="s">
        <v>916</v>
      </c>
      <c r="L4676" t="s">
        <v>86</v>
      </c>
      <c r="M4676" t="s">
        <v>148</v>
      </c>
      <c r="N4676" s="50">
        <v>5394420</v>
      </c>
      <c r="O4676" s="51">
        <v>2328334</v>
      </c>
      <c r="P4676" t="s">
        <v>1369</v>
      </c>
      <c r="Q4676" t="s">
        <v>14919</v>
      </c>
      <c r="R4676" t="s">
        <v>4025</v>
      </c>
      <c r="S4676" s="49" t="str">
        <f>CONCATENATE(Tabla_Datos[[#This Row],[Nombre_Cliente]]," ",Tabla_Datos[[#This Row],[ApellidoPaterno_Cliente]]," ",Tabla_Datos[[#This Row],[ApellidoMaterno_Cliente]])</f>
        <v>DAMIAN TAPULLIMA BAZALAR</v>
      </c>
      <c r="T4676" s="53">
        <f>DATE(Tabla_Datos[[#This Row],[tAnio]],Tabla_Datos[[#This Row],[tMes]],Tabla_Datos[[#This Row],[tDia]])</f>
        <v>40774</v>
      </c>
      <c r="U4676" s="53" t="str">
        <f>IF(Tabla_Datos[[#This Row],[cProvincia]]="LIMA","LIMA","PROVINCIA")</f>
        <v>PROVINCIA</v>
      </c>
      <c r="V4676" s="53" t="str">
        <f>MID(Tabla_Datos[[#This Row],[pTelefono]],1,SEARCH("-",Tabla_Datos[[#This Row],[pTelefono]],1)-1)</f>
        <v>65</v>
      </c>
      <c r="W4676" s="53" t="str">
        <f>MID(Tabla_Datos[[#This Row],[pTelefono]],SEARCH("-",Tabla_Datos[[#This Row],[pTelefono]],1)+1,LEN(Tabla_Datos[[#This Row],[pTelefono]]))</f>
        <v>965683416</v>
      </c>
      <c r="X4676" s="53" t="str">
        <f>CONCATENATE(Tabla_Datos[[#This Row],[TipUrb]]," ",Tabla_Datos[[#This Row],[Calle]]," ",Tabla_Datos[[#This Row],[NumCalle]])</f>
        <v>PJ UNO 3</v>
      </c>
      <c r="Y4676" t="s">
        <v>305</v>
      </c>
      <c r="Z4676" t="s">
        <v>152</v>
      </c>
      <c r="AA4676" t="s">
        <v>153</v>
      </c>
      <c r="AB4676" t="s">
        <v>95</v>
      </c>
      <c r="AC4676" t="s">
        <v>95</v>
      </c>
      <c r="AD4676" t="s">
        <v>429</v>
      </c>
      <c r="AE4676" t="s">
        <v>95</v>
      </c>
      <c r="AF4676" t="s">
        <v>95</v>
      </c>
      <c r="AG4676" s="51">
        <v>5220310</v>
      </c>
      <c r="AH4676" t="s">
        <v>95</v>
      </c>
      <c r="AI4676">
        <v>1</v>
      </c>
      <c r="AJ4676">
        <v>1</v>
      </c>
      <c r="AK4676" t="s">
        <v>14089</v>
      </c>
      <c r="AL4676">
        <v>3</v>
      </c>
    </row>
    <row r="4677" spans="1:38">
      <c r="A4677">
        <v>3282446</v>
      </c>
      <c r="B4677" t="s">
        <v>14920</v>
      </c>
      <c r="C4677" t="s">
        <v>20</v>
      </c>
      <c r="D4677" t="s">
        <v>143</v>
      </c>
      <c r="E4677">
        <v>2011</v>
      </c>
      <c r="F4677">
        <v>8</v>
      </c>
      <c r="G4677">
        <v>19</v>
      </c>
      <c r="H4677" t="s">
        <v>86</v>
      </c>
      <c r="I4677" t="s">
        <v>300</v>
      </c>
      <c r="J4677" t="s">
        <v>535</v>
      </c>
      <c r="K4677" t="s">
        <v>916</v>
      </c>
      <c r="L4677" t="s">
        <v>86</v>
      </c>
      <c r="M4677" t="s">
        <v>148</v>
      </c>
      <c r="N4677" s="50">
        <v>71605420</v>
      </c>
      <c r="O4677" s="51">
        <v>2329241</v>
      </c>
      <c r="P4677" t="s">
        <v>14921</v>
      </c>
      <c r="Q4677" t="s">
        <v>1929</v>
      </c>
      <c r="R4677" t="s">
        <v>14922</v>
      </c>
      <c r="S4677" s="49" t="str">
        <f>CONCATENATE(Tabla_Datos[[#This Row],[Nombre_Cliente]]," ",Tabla_Datos[[#This Row],[ApellidoPaterno_Cliente]]," ",Tabla_Datos[[#This Row],[ApellidoMaterno_Cliente]])</f>
        <v>MELUSA MOLINA LANARO</v>
      </c>
      <c r="T4677" s="53">
        <f>DATE(Tabla_Datos[[#This Row],[tAnio]],Tabla_Datos[[#This Row],[tMes]],Tabla_Datos[[#This Row],[tDia]])</f>
        <v>40774</v>
      </c>
      <c r="U4677" s="53" t="str">
        <f>IF(Tabla_Datos[[#This Row],[cProvincia]]="LIMA","LIMA","PROVINCIA")</f>
        <v>PROVINCIA</v>
      </c>
      <c r="V4677" s="53" t="str">
        <f>MID(Tabla_Datos[[#This Row],[pTelefono]],1,SEARCH("-",Tabla_Datos[[#This Row],[pTelefono]],1)-1)</f>
        <v>65</v>
      </c>
      <c r="W4677" s="53" t="str">
        <f>MID(Tabla_Datos[[#This Row],[pTelefono]],SEARCH("-",Tabla_Datos[[#This Row],[pTelefono]],1)+1,LEN(Tabla_Datos[[#This Row],[pTelefono]]))</f>
        <v>976193130</v>
      </c>
      <c r="X4677" s="53" t="str">
        <f>CONCATENATE(Tabla_Datos[[#This Row],[TipUrb]]," ",Tabla_Datos[[#This Row],[Calle]]," ",Tabla_Datos[[#This Row],[NumCalle]])</f>
        <v>AH LAS AMERICAS 385</v>
      </c>
      <c r="Y4677" t="s">
        <v>305</v>
      </c>
      <c r="Z4677" t="s">
        <v>152</v>
      </c>
      <c r="AA4677" t="s">
        <v>153</v>
      </c>
      <c r="AB4677" t="s">
        <v>95</v>
      </c>
      <c r="AC4677" t="s">
        <v>95</v>
      </c>
      <c r="AD4677" t="s">
        <v>96</v>
      </c>
      <c r="AE4677" t="s">
        <v>95</v>
      </c>
      <c r="AF4677" t="s">
        <v>95</v>
      </c>
      <c r="AG4677" s="51">
        <v>73301350</v>
      </c>
      <c r="AH4677" t="s">
        <v>95</v>
      </c>
      <c r="AI4677">
        <v>1</v>
      </c>
      <c r="AJ4677">
        <v>1</v>
      </c>
      <c r="AK4677" t="s">
        <v>190</v>
      </c>
      <c r="AL4677">
        <v>385</v>
      </c>
    </row>
    <row r="4678" spans="1:38">
      <c r="A4678">
        <v>3282972</v>
      </c>
      <c r="B4678" t="s">
        <v>14923</v>
      </c>
      <c r="C4678" t="s">
        <v>20</v>
      </c>
      <c r="D4678" t="s">
        <v>143</v>
      </c>
      <c r="E4678">
        <v>2011</v>
      </c>
      <c r="F4678">
        <v>8</v>
      </c>
      <c r="G4678">
        <v>19</v>
      </c>
      <c r="H4678" t="s">
        <v>86</v>
      </c>
      <c r="I4678" t="s">
        <v>202</v>
      </c>
      <c r="J4678" t="s">
        <v>203</v>
      </c>
      <c r="K4678" t="s">
        <v>2541</v>
      </c>
      <c r="L4678" t="s">
        <v>86</v>
      </c>
      <c r="M4678" t="s">
        <v>88</v>
      </c>
      <c r="O4678" s="51">
        <v>2329673</v>
      </c>
      <c r="P4678" t="s">
        <v>14924</v>
      </c>
      <c r="Q4678" t="s">
        <v>1829</v>
      </c>
      <c r="R4678" t="s">
        <v>412</v>
      </c>
      <c r="S4678" s="49" t="str">
        <f>CONCATENATE(Tabla_Datos[[#This Row],[Nombre_Cliente]]," ",Tabla_Datos[[#This Row],[ApellidoPaterno_Cliente]]," ",Tabla_Datos[[#This Row],[ApellidoMaterno_Cliente]])</f>
        <v>RAQUEL MASSIEL REQUEJO GONZALES</v>
      </c>
      <c r="T4678" s="53">
        <f>DATE(Tabla_Datos[[#This Row],[tAnio]],Tabla_Datos[[#This Row],[tMes]],Tabla_Datos[[#This Row],[tDia]])</f>
        <v>40774</v>
      </c>
      <c r="U4678" s="53" t="str">
        <f>IF(Tabla_Datos[[#This Row],[cProvincia]]="LIMA","LIMA","PROVINCIA")</f>
        <v>PROVINCIA</v>
      </c>
      <c r="V4678" s="53" t="str">
        <f>MID(Tabla_Datos[[#This Row],[pTelefono]],1,SEARCH("-",Tabla_Datos[[#This Row],[pTelefono]],1)-1)</f>
        <v>74</v>
      </c>
      <c r="W4678" s="53" t="str">
        <f>MID(Tabla_Datos[[#This Row],[pTelefono]],SEARCH("-",Tabla_Datos[[#This Row],[pTelefono]],1)+1,LEN(Tabla_Datos[[#This Row],[pTelefono]]))</f>
        <v>978391818</v>
      </c>
      <c r="X4678" s="53" t="str">
        <f>CONCATENATE(Tabla_Datos[[#This Row],[TipUrb]]," ",Tabla_Datos[[#This Row],[Calle]]," ",Tabla_Datos[[#This Row],[NumCalle]])</f>
        <v xml:space="preserve">  . 0</v>
      </c>
      <c r="Y4678" t="s">
        <v>208</v>
      </c>
      <c r="Z4678" t="s">
        <v>152</v>
      </c>
      <c r="AA4678" t="s">
        <v>153</v>
      </c>
      <c r="AB4678" t="s">
        <v>95</v>
      </c>
      <c r="AC4678" t="s">
        <v>95</v>
      </c>
      <c r="AD4678" t="s">
        <v>95</v>
      </c>
      <c r="AE4678" t="s">
        <v>95</v>
      </c>
      <c r="AF4678">
        <v>63</v>
      </c>
      <c r="AG4678" s="51">
        <v>44022534</v>
      </c>
      <c r="AH4678" t="s">
        <v>95</v>
      </c>
      <c r="AI4678">
        <v>1</v>
      </c>
      <c r="AJ4678">
        <v>1</v>
      </c>
      <c r="AK4678" t="s">
        <v>221</v>
      </c>
      <c r="AL4678">
        <v>0</v>
      </c>
    </row>
    <row r="4679" spans="1:38">
      <c r="A4679">
        <v>3282506</v>
      </c>
      <c r="B4679" t="s">
        <v>14925</v>
      </c>
      <c r="C4679" t="s">
        <v>19</v>
      </c>
      <c r="D4679" t="s">
        <v>143</v>
      </c>
      <c r="E4679">
        <v>2011</v>
      </c>
      <c r="F4679">
        <v>8</v>
      </c>
      <c r="G4679">
        <v>19</v>
      </c>
      <c r="H4679" t="s">
        <v>86</v>
      </c>
      <c r="I4679" t="s">
        <v>514</v>
      </c>
      <c r="J4679" t="s">
        <v>14926</v>
      </c>
      <c r="K4679" t="s">
        <v>14927</v>
      </c>
      <c r="L4679" t="s">
        <v>86</v>
      </c>
      <c r="M4679" t="s">
        <v>133</v>
      </c>
      <c r="N4679" s="50">
        <v>40631426</v>
      </c>
      <c r="O4679" s="51">
        <v>2329299</v>
      </c>
      <c r="P4679" t="s">
        <v>14928</v>
      </c>
      <c r="Q4679" t="s">
        <v>625</v>
      </c>
      <c r="R4679" t="s">
        <v>14929</v>
      </c>
      <c r="S4679" s="49" t="str">
        <f>CONCATENATE(Tabla_Datos[[#This Row],[Nombre_Cliente]]," ",Tabla_Datos[[#This Row],[ApellidoPaterno_Cliente]]," ",Tabla_Datos[[#This Row],[ApellidoMaterno_Cliente]])</f>
        <v>CLEVER ROMEO CASTILLO SMITH</v>
      </c>
      <c r="T4679" s="53">
        <f>DATE(Tabla_Datos[[#This Row],[tAnio]],Tabla_Datos[[#This Row],[tMes]],Tabla_Datos[[#This Row],[tDia]])</f>
        <v>40774</v>
      </c>
      <c r="U4679" s="53" t="str">
        <f>IF(Tabla_Datos[[#This Row],[cProvincia]]="LIMA","LIMA","PROVINCIA")</f>
        <v>PROVINCIA</v>
      </c>
      <c r="V4679" s="53" t="str">
        <f>MID(Tabla_Datos[[#This Row],[pTelefono]],1,SEARCH("-",Tabla_Datos[[#This Row],[pTelefono]],1)-1)</f>
        <v>76</v>
      </c>
      <c r="W4679" s="53" t="str">
        <f>MID(Tabla_Datos[[#This Row],[pTelefono]],SEARCH("-",Tabla_Datos[[#This Row],[pTelefono]],1)+1,LEN(Tabla_Datos[[#This Row],[pTelefono]]))</f>
        <v>976620792</v>
      </c>
      <c r="X4679" s="53" t="str">
        <f>CONCATENATE(Tabla_Datos[[#This Row],[TipUrb]]," ",Tabla_Datos[[#This Row],[Calle]]," ",Tabla_Datos[[#This Row],[NumCalle]])</f>
        <v>- BUENOS AIRES 633</v>
      </c>
      <c r="Y4679" t="s">
        <v>517</v>
      </c>
      <c r="Z4679" t="s">
        <v>152</v>
      </c>
      <c r="AA4679" t="s">
        <v>153</v>
      </c>
      <c r="AB4679" t="s">
        <v>95</v>
      </c>
      <c r="AC4679" t="s">
        <v>95</v>
      </c>
      <c r="AD4679" t="s">
        <v>109</v>
      </c>
      <c r="AE4679" t="s">
        <v>95</v>
      </c>
      <c r="AF4679" t="s">
        <v>95</v>
      </c>
      <c r="AG4679" s="51">
        <v>27165521</v>
      </c>
      <c r="AH4679" t="s">
        <v>95</v>
      </c>
      <c r="AI4679">
        <v>1</v>
      </c>
      <c r="AJ4679">
        <v>1</v>
      </c>
      <c r="AK4679" t="s">
        <v>3035</v>
      </c>
      <c r="AL4679">
        <v>633</v>
      </c>
    </row>
    <row r="4680" spans="1:38">
      <c r="A4680">
        <v>3283056</v>
      </c>
      <c r="B4680" t="s">
        <v>14930</v>
      </c>
      <c r="C4680" t="s">
        <v>20</v>
      </c>
      <c r="D4680" t="s">
        <v>85</v>
      </c>
      <c r="E4680">
        <v>2011</v>
      </c>
      <c r="F4680">
        <v>8</v>
      </c>
      <c r="G4680">
        <v>19</v>
      </c>
      <c r="H4680" t="s">
        <v>86</v>
      </c>
      <c r="I4680" t="s">
        <v>141</v>
      </c>
      <c r="J4680" t="s">
        <v>521</v>
      </c>
      <c r="K4680" t="s">
        <v>521</v>
      </c>
      <c r="L4680" t="s">
        <v>86</v>
      </c>
      <c r="M4680" t="s">
        <v>294</v>
      </c>
      <c r="N4680" s="50">
        <v>71226671</v>
      </c>
      <c r="O4680" s="51">
        <v>2329753</v>
      </c>
      <c r="P4680" t="s">
        <v>14931</v>
      </c>
      <c r="Q4680" t="s">
        <v>14932</v>
      </c>
      <c r="R4680" t="s">
        <v>1972</v>
      </c>
      <c r="S4680" s="49" t="str">
        <f>CONCATENATE(Tabla_Datos[[#This Row],[Nombre_Cliente]]," ",Tabla_Datos[[#This Row],[ApellidoPaterno_Cliente]]," ",Tabla_Datos[[#This Row],[ApellidoMaterno_Cliente]])</f>
        <v>POOL MATOS PAREDES</v>
      </c>
      <c r="T4680" s="53">
        <f>DATE(Tabla_Datos[[#This Row],[tAnio]],Tabla_Datos[[#This Row],[tMes]],Tabla_Datos[[#This Row],[tDia]])</f>
        <v>40774</v>
      </c>
      <c r="U4680" s="53" t="str">
        <f>IF(Tabla_Datos[[#This Row],[cProvincia]]="LIMA","LIMA","PROVINCIA")</f>
        <v>PROVINCIA</v>
      </c>
      <c r="V4680" s="53" t="str">
        <f>MID(Tabla_Datos[[#This Row],[pTelefono]],1,SEARCH("-",Tabla_Datos[[#This Row],[pTelefono]],1)-1)</f>
        <v>64</v>
      </c>
      <c r="W4680" s="53" t="str">
        <f>MID(Tabla_Datos[[#This Row],[pTelefono]],SEARCH("-",Tabla_Datos[[#This Row],[pTelefono]],1)+1,LEN(Tabla_Datos[[#This Row],[pTelefono]]))</f>
        <v>968388768</v>
      </c>
      <c r="X4680" s="53" t="str">
        <f>CONCATENATE(Tabla_Datos[[#This Row],[TipUrb]]," ",Tabla_Datos[[#This Row],[Calle]]," ",Tabla_Datos[[#This Row],[NumCalle]])</f>
        <v>UR . 0</v>
      </c>
      <c r="Y4680" t="s">
        <v>525</v>
      </c>
      <c r="Z4680" t="s">
        <v>122</v>
      </c>
      <c r="AA4680" t="s">
        <v>123</v>
      </c>
      <c r="AB4680" t="s">
        <v>95</v>
      </c>
      <c r="AC4680" t="s">
        <v>95</v>
      </c>
      <c r="AD4680" t="s">
        <v>161</v>
      </c>
      <c r="AE4680" t="s">
        <v>1034</v>
      </c>
      <c r="AF4680">
        <v>11</v>
      </c>
      <c r="AG4680" s="51">
        <v>45653391</v>
      </c>
      <c r="AH4680" t="s">
        <v>95</v>
      </c>
      <c r="AI4680">
        <v>1</v>
      </c>
      <c r="AJ4680">
        <v>1</v>
      </c>
      <c r="AK4680" t="s">
        <v>221</v>
      </c>
      <c r="AL4680">
        <v>0</v>
      </c>
    </row>
    <row r="4681" spans="1:38">
      <c r="A4681">
        <v>3282574</v>
      </c>
      <c r="B4681" t="s">
        <v>14933</v>
      </c>
      <c r="C4681" t="s">
        <v>20</v>
      </c>
      <c r="D4681" t="s">
        <v>143</v>
      </c>
      <c r="E4681">
        <v>2011</v>
      </c>
      <c r="F4681">
        <v>8</v>
      </c>
      <c r="G4681">
        <v>19</v>
      </c>
      <c r="H4681" t="s">
        <v>86</v>
      </c>
      <c r="I4681" t="s">
        <v>202</v>
      </c>
      <c r="J4681" t="s">
        <v>202</v>
      </c>
      <c r="K4681" t="s">
        <v>14287</v>
      </c>
      <c r="L4681" t="s">
        <v>86</v>
      </c>
      <c r="M4681" t="s">
        <v>133</v>
      </c>
      <c r="N4681" s="50">
        <v>11111290</v>
      </c>
      <c r="O4681" s="51">
        <v>2329354</v>
      </c>
      <c r="P4681" t="s">
        <v>5172</v>
      </c>
      <c r="Q4681" t="s">
        <v>5328</v>
      </c>
      <c r="R4681" t="s">
        <v>7607</v>
      </c>
      <c r="S4681" s="49" t="str">
        <f>CONCATENATE(Tabla_Datos[[#This Row],[Nombre_Cliente]]," ",Tabla_Datos[[#This Row],[ApellidoPaterno_Cliente]]," ",Tabla_Datos[[#This Row],[ApellidoMaterno_Cliente]])</f>
        <v>JUAN MANUEL LOZADA ROQUE</v>
      </c>
      <c r="T4681" s="53">
        <f>DATE(Tabla_Datos[[#This Row],[tAnio]],Tabla_Datos[[#This Row],[tMes]],Tabla_Datos[[#This Row],[tDia]])</f>
        <v>40774</v>
      </c>
      <c r="U4681" s="53" t="str">
        <f>IF(Tabla_Datos[[#This Row],[cProvincia]]="LIMA","LIMA","PROVINCIA")</f>
        <v>PROVINCIA</v>
      </c>
      <c r="V4681" s="53" t="str">
        <f>MID(Tabla_Datos[[#This Row],[pTelefono]],1,SEARCH("-",Tabla_Datos[[#This Row],[pTelefono]],1)-1)</f>
        <v>74</v>
      </c>
      <c r="W4681" s="53" t="str">
        <f>MID(Tabla_Datos[[#This Row],[pTelefono]],SEARCH("-",Tabla_Datos[[#This Row],[pTelefono]],1)+1,LEN(Tabla_Datos[[#This Row],[pTelefono]]))</f>
        <v>979277437</v>
      </c>
      <c r="X4681" s="53" t="str">
        <f>CONCATENATE(Tabla_Datos[[#This Row],[TipUrb]]," ",Tabla_Datos[[#This Row],[Calle]]," ",Tabla_Datos[[#This Row],[NumCalle]])</f>
        <v>- MICAELA BASTIDAS 394</v>
      </c>
      <c r="Y4681" t="s">
        <v>208</v>
      </c>
      <c r="Z4681" t="s">
        <v>152</v>
      </c>
      <c r="AA4681" t="s">
        <v>153</v>
      </c>
      <c r="AB4681" t="s">
        <v>95</v>
      </c>
      <c r="AC4681" t="s">
        <v>95</v>
      </c>
      <c r="AD4681" t="s">
        <v>109</v>
      </c>
      <c r="AE4681" t="s">
        <v>95</v>
      </c>
      <c r="AF4681" t="s">
        <v>95</v>
      </c>
      <c r="AG4681" s="51">
        <v>17574374</v>
      </c>
      <c r="AH4681" t="s">
        <v>95</v>
      </c>
      <c r="AI4681">
        <v>1</v>
      </c>
      <c r="AJ4681">
        <v>1</v>
      </c>
      <c r="AK4681" t="s">
        <v>2408</v>
      </c>
      <c r="AL4681">
        <v>394</v>
      </c>
    </row>
    <row r="4682" spans="1:38">
      <c r="A4682">
        <v>3280953</v>
      </c>
      <c r="B4682" t="s">
        <v>14934</v>
      </c>
      <c r="C4682" t="s">
        <v>19</v>
      </c>
      <c r="D4682" t="s">
        <v>143</v>
      </c>
      <c r="E4682">
        <v>2011</v>
      </c>
      <c r="F4682">
        <v>8</v>
      </c>
      <c r="G4682">
        <v>19</v>
      </c>
      <c r="H4682" t="s">
        <v>86</v>
      </c>
      <c r="I4682" t="s">
        <v>600</v>
      </c>
      <c r="J4682" t="s">
        <v>601</v>
      </c>
      <c r="K4682" t="s">
        <v>602</v>
      </c>
      <c r="L4682" t="s">
        <v>86</v>
      </c>
      <c r="M4682" t="s">
        <v>594</v>
      </c>
      <c r="N4682" s="50">
        <v>42036971</v>
      </c>
      <c r="O4682" s="51">
        <v>2327973</v>
      </c>
      <c r="P4682" t="s">
        <v>9567</v>
      </c>
      <c r="Q4682" t="s">
        <v>900</v>
      </c>
      <c r="R4682" t="s">
        <v>781</v>
      </c>
      <c r="S4682" s="49" t="str">
        <f>CONCATENATE(Tabla_Datos[[#This Row],[Nombre_Cliente]]," ",Tabla_Datos[[#This Row],[ApellidoPaterno_Cliente]]," ",Tabla_Datos[[#This Row],[ApellidoMaterno_Cliente]])</f>
        <v>TERESA RAMOS ROJAS</v>
      </c>
      <c r="T4682" s="53">
        <f>DATE(Tabla_Datos[[#This Row],[tAnio]],Tabla_Datos[[#This Row],[tMes]],Tabla_Datos[[#This Row],[tDia]])</f>
        <v>40774</v>
      </c>
      <c r="U4682" s="53" t="str">
        <f>IF(Tabla_Datos[[#This Row],[cProvincia]]="LIMA","LIMA","PROVINCIA")</f>
        <v>PROVINCIA</v>
      </c>
      <c r="V4682" s="53" t="str">
        <f>MID(Tabla_Datos[[#This Row],[pTelefono]],1,SEARCH("-",Tabla_Datos[[#This Row],[pTelefono]],1)-1)</f>
        <v>51</v>
      </c>
      <c r="W4682" s="53" t="str">
        <f>MID(Tabla_Datos[[#This Row],[pTelefono]],SEARCH("-",Tabla_Datos[[#This Row],[pTelefono]],1)+1,LEN(Tabla_Datos[[#This Row],[pTelefono]]))</f>
        <v>951832366</v>
      </c>
      <c r="X4682" s="53" t="str">
        <f>CONCATENATE(Tabla_Datos[[#This Row],[TipUrb]]," ",Tabla_Datos[[#This Row],[Calle]]," ",Tabla_Datos[[#This Row],[NumCalle]])</f>
        <v>- BENIGNO BALLON 677</v>
      </c>
      <c r="Y4682" t="s">
        <v>606</v>
      </c>
      <c r="Z4682" t="s">
        <v>152</v>
      </c>
      <c r="AA4682" t="s">
        <v>153</v>
      </c>
      <c r="AB4682" t="s">
        <v>95</v>
      </c>
      <c r="AC4682" t="s">
        <v>95</v>
      </c>
      <c r="AD4682" t="s">
        <v>109</v>
      </c>
      <c r="AE4682" t="s">
        <v>95</v>
      </c>
      <c r="AF4682" t="s">
        <v>95</v>
      </c>
      <c r="AG4682" s="51">
        <v>1209690</v>
      </c>
      <c r="AI4682">
        <v>1</v>
      </c>
      <c r="AJ4682">
        <v>1</v>
      </c>
      <c r="AK4682" t="s">
        <v>14935</v>
      </c>
      <c r="AL4682">
        <v>677</v>
      </c>
    </row>
    <row r="4683" spans="1:38">
      <c r="A4683">
        <v>3281057</v>
      </c>
      <c r="B4683" t="s">
        <v>14936</v>
      </c>
      <c r="C4683" t="s">
        <v>18</v>
      </c>
      <c r="D4683" t="s">
        <v>85</v>
      </c>
      <c r="E4683">
        <v>2011</v>
      </c>
      <c r="F4683">
        <v>8</v>
      </c>
      <c r="G4683">
        <v>19</v>
      </c>
      <c r="H4683" t="s">
        <v>86</v>
      </c>
      <c r="I4683" t="s">
        <v>16</v>
      </c>
      <c r="J4683" t="s">
        <v>16</v>
      </c>
      <c r="K4683" t="s">
        <v>633</v>
      </c>
      <c r="L4683" t="s">
        <v>86</v>
      </c>
      <c r="M4683" t="s">
        <v>88</v>
      </c>
      <c r="N4683" s="50">
        <v>10189326</v>
      </c>
      <c r="O4683" s="51">
        <v>2328172</v>
      </c>
      <c r="P4683" t="s">
        <v>14937</v>
      </c>
      <c r="Q4683" t="s">
        <v>14938</v>
      </c>
      <c r="R4683" t="s">
        <v>979</v>
      </c>
      <c r="S4683" s="49" t="str">
        <f>CONCATENATE(Tabla_Datos[[#This Row],[Nombre_Cliente]]," ",Tabla_Datos[[#This Row],[ApellidoPaterno_Cliente]]," ",Tabla_Datos[[#This Row],[ApellidoMaterno_Cliente]])</f>
        <v xml:space="preserve">ALDO IGNACIO  ANGLAS  ROMERO </v>
      </c>
      <c r="T4683" s="53">
        <f>DATE(Tabla_Datos[[#This Row],[tAnio]],Tabla_Datos[[#This Row],[tMes]],Tabla_Datos[[#This Row],[tDia]])</f>
        <v>40774</v>
      </c>
      <c r="U4683" s="53" t="str">
        <f>IF(Tabla_Datos[[#This Row],[cProvincia]]="LIMA","LIMA","PROVINCIA")</f>
        <v>LIMA</v>
      </c>
      <c r="V4683" s="53" t="str">
        <f>MID(Tabla_Datos[[#This Row],[pTelefono]],1,SEARCH("-",Tabla_Datos[[#This Row],[pTelefono]],1)-1)</f>
        <v>1</v>
      </c>
      <c r="W4683" s="53" t="str">
        <f>MID(Tabla_Datos[[#This Row],[pTelefono]],SEARCH("-",Tabla_Datos[[#This Row],[pTelefono]],1)+1,LEN(Tabla_Datos[[#This Row],[pTelefono]]))</f>
        <v>997400710</v>
      </c>
      <c r="X4683" s="53" t="str">
        <f>CONCATENATE(Tabla_Datos[[#This Row],[TipUrb]]," ",Tabla_Datos[[#This Row],[Calle]]," ",Tabla_Datos[[#This Row],[NumCalle]])</f>
        <v>AH JOSE QUIÑONEZ 0</v>
      </c>
      <c r="Y4683" t="s">
        <v>92</v>
      </c>
      <c r="Z4683" t="s">
        <v>93</v>
      </c>
      <c r="AA4683" t="s">
        <v>94</v>
      </c>
      <c r="AB4683" t="s">
        <v>11542</v>
      </c>
      <c r="AC4683" t="s">
        <v>95</v>
      </c>
      <c r="AD4683" t="s">
        <v>96</v>
      </c>
      <c r="AE4683" t="s">
        <v>950</v>
      </c>
      <c r="AF4683">
        <v>5</v>
      </c>
      <c r="AG4683" s="51">
        <v>9781676</v>
      </c>
      <c r="AI4683">
        <v>36</v>
      </c>
      <c r="AJ4683">
        <v>36</v>
      </c>
      <c r="AK4683" t="s">
        <v>14939</v>
      </c>
      <c r="AL4683">
        <v>0</v>
      </c>
    </row>
    <row r="4684" spans="1:38">
      <c r="A4684">
        <v>3281785</v>
      </c>
      <c r="B4684" t="s">
        <v>14940</v>
      </c>
      <c r="C4684" t="s">
        <v>20</v>
      </c>
      <c r="D4684" t="s">
        <v>85</v>
      </c>
      <c r="E4684">
        <v>2011</v>
      </c>
      <c r="F4684">
        <v>8</v>
      </c>
      <c r="G4684">
        <v>19</v>
      </c>
      <c r="H4684" t="s">
        <v>86</v>
      </c>
      <c r="I4684" t="s">
        <v>16</v>
      </c>
      <c r="J4684" t="s">
        <v>16</v>
      </c>
      <c r="K4684" t="s">
        <v>415</v>
      </c>
      <c r="L4684" t="s">
        <v>86</v>
      </c>
      <c r="M4684" t="s">
        <v>88</v>
      </c>
      <c r="N4684" s="50">
        <v>20000021</v>
      </c>
      <c r="O4684" s="51">
        <v>2328841</v>
      </c>
      <c r="P4684" t="s">
        <v>14941</v>
      </c>
      <c r="Q4684" t="s">
        <v>8365</v>
      </c>
      <c r="R4684" t="s">
        <v>1049</v>
      </c>
      <c r="S4684" s="49" t="str">
        <f>CONCATENATE(Tabla_Datos[[#This Row],[Nombre_Cliente]]," ",Tabla_Datos[[#This Row],[ApellidoPaterno_Cliente]]," ",Tabla_Datos[[#This Row],[ApellidoMaterno_Cliente]])</f>
        <v>CLAUDIA KARINA TERRAZAS BENAVIDES</v>
      </c>
      <c r="T4684" s="53">
        <f>DATE(Tabla_Datos[[#This Row],[tAnio]],Tabla_Datos[[#This Row],[tMes]],Tabla_Datos[[#This Row],[tDia]])</f>
        <v>40774</v>
      </c>
      <c r="U4684" s="53" t="str">
        <f>IF(Tabla_Datos[[#This Row],[cProvincia]]="LIMA","LIMA","PROVINCIA")</f>
        <v>LIMA</v>
      </c>
      <c r="V4684" s="53" t="str">
        <f>MID(Tabla_Datos[[#This Row],[pTelefono]],1,SEARCH("-",Tabla_Datos[[#This Row],[pTelefono]],1)-1)</f>
        <v>1</v>
      </c>
      <c r="W4684" s="53" t="str">
        <f>MID(Tabla_Datos[[#This Row],[pTelefono]],SEARCH("-",Tabla_Datos[[#This Row],[pTelefono]],1)+1,LEN(Tabla_Datos[[#This Row],[pTelefono]]))</f>
        <v>981133485</v>
      </c>
      <c r="X4684" s="53" t="str">
        <f>CONCATENATE(Tabla_Datos[[#This Row],[TipUrb]]," ",Tabla_Datos[[#This Row],[Calle]]," ",Tabla_Datos[[#This Row],[NumCalle]])</f>
        <v>CO EL PACIFICO 297</v>
      </c>
      <c r="Y4684" t="s">
        <v>92</v>
      </c>
      <c r="Z4684" t="s">
        <v>122</v>
      </c>
      <c r="AA4684" t="s">
        <v>123</v>
      </c>
      <c r="AB4684" t="s">
        <v>95</v>
      </c>
      <c r="AC4684" t="s">
        <v>95</v>
      </c>
      <c r="AD4684" t="s">
        <v>198</v>
      </c>
      <c r="AE4684" t="s">
        <v>95</v>
      </c>
      <c r="AF4684">
        <v>13</v>
      </c>
      <c r="AG4684" s="51">
        <v>42957748</v>
      </c>
      <c r="AH4684" t="s">
        <v>95</v>
      </c>
      <c r="AI4684">
        <v>1</v>
      </c>
      <c r="AJ4684">
        <v>1</v>
      </c>
      <c r="AK4684" t="s">
        <v>14942</v>
      </c>
      <c r="AL4684">
        <v>297</v>
      </c>
    </row>
    <row r="4685" spans="1:38">
      <c r="A4685">
        <v>3282643</v>
      </c>
      <c r="B4685" t="s">
        <v>14943</v>
      </c>
      <c r="C4685" t="s">
        <v>19</v>
      </c>
      <c r="D4685" t="s">
        <v>143</v>
      </c>
      <c r="E4685">
        <v>2011</v>
      </c>
      <c r="F4685">
        <v>8</v>
      </c>
      <c r="G4685">
        <v>19</v>
      </c>
      <c r="H4685" t="s">
        <v>86</v>
      </c>
      <c r="I4685" t="s">
        <v>100</v>
      </c>
      <c r="J4685" t="s">
        <v>100</v>
      </c>
      <c r="K4685" t="s">
        <v>651</v>
      </c>
      <c r="L4685" t="s">
        <v>86</v>
      </c>
      <c r="M4685" t="s">
        <v>102</v>
      </c>
      <c r="O4685" s="51">
        <v>2329405</v>
      </c>
      <c r="P4685" t="s">
        <v>14944</v>
      </c>
      <c r="Q4685" t="s">
        <v>4222</v>
      </c>
      <c r="R4685" t="s">
        <v>1549</v>
      </c>
      <c r="S4685" s="49" t="str">
        <f>CONCATENATE(Tabla_Datos[[#This Row],[Nombre_Cliente]]," ",Tabla_Datos[[#This Row],[ApellidoPaterno_Cliente]]," ",Tabla_Datos[[#This Row],[ApellidoMaterno_Cliente]])</f>
        <v>AUGUSTO FREDY HUACHO QUISPE</v>
      </c>
      <c r="T4685" s="53">
        <f>DATE(Tabla_Datos[[#This Row],[tAnio]],Tabla_Datos[[#This Row],[tMes]],Tabla_Datos[[#This Row],[tDia]])</f>
        <v>40774</v>
      </c>
      <c r="U4685" s="53" t="str">
        <f>IF(Tabla_Datos[[#This Row],[cProvincia]]="LIMA","LIMA","PROVINCIA")</f>
        <v>PROVINCIA</v>
      </c>
      <c r="V4685" s="53" t="str">
        <f>MID(Tabla_Datos[[#This Row],[pTelefono]],1,SEARCH("-",Tabla_Datos[[#This Row],[pTelefono]],1)-1)</f>
        <v>54</v>
      </c>
      <c r="W4685" s="53" t="str">
        <f>MID(Tabla_Datos[[#This Row],[pTelefono]],SEARCH("-",Tabla_Datos[[#This Row],[pTelefono]],1)+1,LEN(Tabla_Datos[[#This Row],[pTelefono]]))</f>
        <v>54467453</v>
      </c>
      <c r="X4685" s="53" t="str">
        <f>CONCATENATE(Tabla_Datos[[#This Row],[TipUrb]]," ",Tabla_Datos[[#This Row],[Calle]]," ",Tabla_Datos[[#This Row],[NumCalle]])</f>
        <v>AH ALFONSO UGARTE 111</v>
      </c>
      <c r="Y4685" t="s">
        <v>106</v>
      </c>
      <c r="Z4685" t="s">
        <v>152</v>
      </c>
      <c r="AA4685" t="s">
        <v>153</v>
      </c>
      <c r="AB4685" t="s">
        <v>95</v>
      </c>
      <c r="AC4685" t="s">
        <v>116</v>
      </c>
      <c r="AD4685" t="s">
        <v>96</v>
      </c>
      <c r="AE4685" t="s">
        <v>95</v>
      </c>
      <c r="AF4685" t="s">
        <v>95</v>
      </c>
      <c r="AG4685" s="51">
        <v>29657311</v>
      </c>
      <c r="AH4685" t="s">
        <v>95</v>
      </c>
      <c r="AI4685">
        <v>1</v>
      </c>
      <c r="AJ4685">
        <v>1</v>
      </c>
      <c r="AK4685" t="s">
        <v>2339</v>
      </c>
      <c r="AL4685">
        <v>111</v>
      </c>
    </row>
    <row r="4686" spans="1:38">
      <c r="A4686">
        <v>3283036</v>
      </c>
      <c r="B4686" t="s">
        <v>14945</v>
      </c>
      <c r="C4686" t="s">
        <v>19</v>
      </c>
      <c r="D4686" t="s">
        <v>85</v>
      </c>
      <c r="E4686">
        <v>2011</v>
      </c>
      <c r="F4686">
        <v>8</v>
      </c>
      <c r="G4686">
        <v>19</v>
      </c>
      <c r="H4686" t="s">
        <v>86</v>
      </c>
      <c r="I4686" t="s">
        <v>16</v>
      </c>
      <c r="J4686" t="s">
        <v>16</v>
      </c>
      <c r="K4686" t="s">
        <v>87</v>
      </c>
      <c r="L4686" t="s">
        <v>86</v>
      </c>
      <c r="M4686" t="s">
        <v>88</v>
      </c>
      <c r="N4686" s="50">
        <v>11111252</v>
      </c>
      <c r="O4686" s="51">
        <v>2329732</v>
      </c>
      <c r="P4686" t="s">
        <v>14946</v>
      </c>
      <c r="Q4686" t="s">
        <v>1834</v>
      </c>
      <c r="R4686" t="s">
        <v>451</v>
      </c>
      <c r="S4686" s="49" t="str">
        <f>CONCATENATE(Tabla_Datos[[#This Row],[Nombre_Cliente]]," ",Tabla_Datos[[#This Row],[ApellidoPaterno_Cliente]]," ",Tabla_Datos[[#This Row],[ApellidoMaterno_Cliente]])</f>
        <v>LELIS ADAN RIVAS FLORES</v>
      </c>
      <c r="T4686" s="53">
        <f>DATE(Tabla_Datos[[#This Row],[tAnio]],Tabla_Datos[[#This Row],[tMes]],Tabla_Datos[[#This Row],[tDia]])</f>
        <v>40774</v>
      </c>
      <c r="U4686" s="53" t="str">
        <f>IF(Tabla_Datos[[#This Row],[cProvincia]]="LIMA","LIMA","PROVINCIA")</f>
        <v>LIMA</v>
      </c>
      <c r="V4686" s="53" t="str">
        <f>MID(Tabla_Datos[[#This Row],[pTelefono]],1,SEARCH("-",Tabla_Datos[[#This Row],[pTelefono]],1)-1)</f>
        <v>1</v>
      </c>
      <c r="W4686" s="53" t="str">
        <f>MID(Tabla_Datos[[#This Row],[pTelefono]],SEARCH("-",Tabla_Datos[[#This Row],[pTelefono]],1)+1,LEN(Tabla_Datos[[#This Row],[pTelefono]]))</f>
        <v>991699803</v>
      </c>
      <c r="X4686" s="53" t="str">
        <f>CONCATENATE(Tabla_Datos[[#This Row],[TipUrb]]," ",Tabla_Datos[[#This Row],[Calle]]," ",Tabla_Datos[[#This Row],[NumCalle]])</f>
        <v xml:space="preserve">  7 DE JUNIO 229</v>
      </c>
      <c r="Y4686" t="s">
        <v>92</v>
      </c>
      <c r="Z4686" t="s">
        <v>122</v>
      </c>
      <c r="AA4686" t="s">
        <v>123</v>
      </c>
      <c r="AB4686" t="s">
        <v>95</v>
      </c>
      <c r="AC4686" t="s">
        <v>95</v>
      </c>
      <c r="AD4686" t="s">
        <v>95</v>
      </c>
      <c r="AE4686" t="s">
        <v>95</v>
      </c>
      <c r="AF4686" t="s">
        <v>95</v>
      </c>
      <c r="AG4686" s="51">
        <v>7285953</v>
      </c>
      <c r="AH4686" t="s">
        <v>95</v>
      </c>
      <c r="AI4686">
        <v>1</v>
      </c>
      <c r="AJ4686">
        <v>1</v>
      </c>
      <c r="AK4686" t="s">
        <v>13255</v>
      </c>
      <c r="AL4686">
        <v>229</v>
      </c>
    </row>
    <row r="4687" spans="1:38">
      <c r="A4687">
        <v>3282781</v>
      </c>
      <c r="B4687" t="s">
        <v>14947</v>
      </c>
      <c r="C4687" t="s">
        <v>19</v>
      </c>
      <c r="D4687" t="s">
        <v>85</v>
      </c>
      <c r="E4687">
        <v>2011</v>
      </c>
      <c r="F4687">
        <v>8</v>
      </c>
      <c r="G4687">
        <v>19</v>
      </c>
      <c r="H4687" t="s">
        <v>144</v>
      </c>
      <c r="I4687" t="s">
        <v>16</v>
      </c>
      <c r="J4687" t="s">
        <v>16</v>
      </c>
      <c r="K4687" t="s">
        <v>1213</v>
      </c>
      <c r="L4687" t="s">
        <v>86</v>
      </c>
      <c r="M4687" t="s">
        <v>88</v>
      </c>
      <c r="N4687" s="50">
        <v>9053220</v>
      </c>
      <c r="O4687" s="51">
        <v>2329511</v>
      </c>
      <c r="P4687" t="s">
        <v>14948</v>
      </c>
      <c r="Q4687" t="s">
        <v>1819</v>
      </c>
      <c r="R4687" t="s">
        <v>318</v>
      </c>
      <c r="S4687" s="49" t="str">
        <f>CONCATENATE(Tabla_Datos[[#This Row],[Nombre_Cliente]]," ",Tabla_Datos[[#This Row],[ApellidoPaterno_Cliente]]," ",Tabla_Datos[[#This Row],[ApellidoMaterno_Cliente]])</f>
        <v>SARA DEL PILAR BRAVO DE LA CRUZ</v>
      </c>
      <c r="T4687" s="53">
        <f>DATE(Tabla_Datos[[#This Row],[tAnio]],Tabla_Datos[[#This Row],[tMes]],Tabla_Datos[[#This Row],[tDia]])</f>
        <v>40774</v>
      </c>
      <c r="U4687" s="53" t="str">
        <f>IF(Tabla_Datos[[#This Row],[cProvincia]]="LIMA","LIMA","PROVINCIA")</f>
        <v>LIMA</v>
      </c>
      <c r="V4687" s="53" t="str">
        <f>MID(Tabla_Datos[[#This Row],[pTelefono]],1,SEARCH("-",Tabla_Datos[[#This Row],[pTelefono]],1)-1)</f>
        <v>1</v>
      </c>
      <c r="W4687" s="53" t="str">
        <f>MID(Tabla_Datos[[#This Row],[pTelefono]],SEARCH("-",Tabla_Datos[[#This Row],[pTelefono]],1)+1,LEN(Tabla_Datos[[#This Row],[pTelefono]]))</f>
        <v>992352504</v>
      </c>
      <c r="X4687" s="53" t="str">
        <f>CONCATENATE(Tabla_Datos[[#This Row],[TipUrb]]," ",Tabla_Datos[[#This Row],[Calle]]," ",Tabla_Datos[[#This Row],[NumCalle]])</f>
        <v>UR MENDIZABAL FELIPE 500</v>
      </c>
      <c r="Y4687" t="s">
        <v>92</v>
      </c>
      <c r="Z4687" t="s">
        <v>122</v>
      </c>
      <c r="AA4687" t="s">
        <v>123</v>
      </c>
      <c r="AB4687" t="s">
        <v>95</v>
      </c>
      <c r="AC4687" t="s">
        <v>95</v>
      </c>
      <c r="AD4687" t="s">
        <v>161</v>
      </c>
      <c r="AE4687" t="s">
        <v>95</v>
      </c>
      <c r="AF4687" t="s">
        <v>95</v>
      </c>
      <c r="AG4687" s="51">
        <v>10409586</v>
      </c>
      <c r="AH4687" t="s">
        <v>95</v>
      </c>
      <c r="AI4687">
        <v>1</v>
      </c>
      <c r="AJ4687">
        <v>1</v>
      </c>
      <c r="AK4687" t="s">
        <v>14949</v>
      </c>
      <c r="AL4687">
        <v>500</v>
      </c>
    </row>
    <row r="4688" spans="1:38">
      <c r="A4688">
        <v>3282726</v>
      </c>
      <c r="B4688" t="s">
        <v>14950</v>
      </c>
      <c r="C4688" t="s">
        <v>19</v>
      </c>
      <c r="D4688" t="s">
        <v>143</v>
      </c>
      <c r="E4688">
        <v>2011</v>
      </c>
      <c r="F4688">
        <v>8</v>
      </c>
      <c r="G4688">
        <v>19</v>
      </c>
      <c r="H4688" t="s">
        <v>144</v>
      </c>
      <c r="I4688" t="s">
        <v>1280</v>
      </c>
      <c r="J4688" t="s">
        <v>1280</v>
      </c>
      <c r="K4688" t="s">
        <v>1280</v>
      </c>
      <c r="L4688" t="s">
        <v>86</v>
      </c>
      <c r="M4688" t="s">
        <v>133</v>
      </c>
      <c r="O4688" s="51">
        <v>2329464</v>
      </c>
      <c r="P4688" t="s">
        <v>14951</v>
      </c>
      <c r="Q4688" t="s">
        <v>95</v>
      </c>
      <c r="R4688" t="s">
        <v>95</v>
      </c>
      <c r="S4688" s="49" t="str">
        <f>CONCATENATE(Tabla_Datos[[#This Row],[Nombre_Cliente]]," ",Tabla_Datos[[#This Row],[ApellidoPaterno_Cliente]]," ",Tabla_Datos[[#This Row],[ApellidoMaterno_Cliente]])</f>
        <v xml:space="preserve">FEDERACION DEPARTAME    </v>
      </c>
      <c r="T4688" s="53">
        <f>DATE(Tabla_Datos[[#This Row],[tAnio]],Tabla_Datos[[#This Row],[tMes]],Tabla_Datos[[#This Row],[tDia]])</f>
        <v>40774</v>
      </c>
      <c r="U4688" s="53" t="str">
        <f>IF(Tabla_Datos[[#This Row],[cProvincia]]="LIMA","LIMA","PROVINCIA")</f>
        <v>PROVINCIA</v>
      </c>
      <c r="V4688" s="53" t="str">
        <f>MID(Tabla_Datos[[#This Row],[pTelefono]],1,SEARCH("-",Tabla_Datos[[#This Row],[pTelefono]],1)-1)</f>
        <v>72</v>
      </c>
      <c r="W4688" s="53" t="str">
        <f>MID(Tabla_Datos[[#This Row],[pTelefono]],SEARCH("-",Tabla_Datos[[#This Row],[pTelefono]],1)+1,LEN(Tabla_Datos[[#This Row],[pTelefono]]))</f>
        <v>972607507</v>
      </c>
      <c r="X4688" s="53" t="str">
        <f>CONCATENATE(Tabla_Datos[[#This Row],[TipUrb]]," ",Tabla_Datos[[#This Row],[Calle]]," ",Tabla_Datos[[#This Row],[NumCalle]])</f>
        <v>- MIRAFLORES 300</v>
      </c>
      <c r="Y4688" t="s">
        <v>1285</v>
      </c>
      <c r="Z4688" t="s">
        <v>152</v>
      </c>
      <c r="AA4688" t="s">
        <v>153</v>
      </c>
      <c r="AB4688" t="s">
        <v>95</v>
      </c>
      <c r="AC4688" t="s">
        <v>95</v>
      </c>
      <c r="AD4688" t="s">
        <v>109</v>
      </c>
      <c r="AE4688" t="s">
        <v>95</v>
      </c>
      <c r="AF4688" t="s">
        <v>95</v>
      </c>
      <c r="AG4688" s="51" t="s">
        <v>95</v>
      </c>
      <c r="AH4688">
        <v>2021890014</v>
      </c>
      <c r="AI4688">
        <v>1</v>
      </c>
      <c r="AJ4688">
        <v>1</v>
      </c>
      <c r="AK4688" t="s">
        <v>492</v>
      </c>
      <c r="AL4688">
        <v>300</v>
      </c>
    </row>
    <row r="4689" spans="1:38">
      <c r="A4689">
        <v>3289205</v>
      </c>
      <c r="B4689" t="s">
        <v>14952</v>
      </c>
      <c r="C4689" t="s">
        <v>18</v>
      </c>
      <c r="D4689" t="s">
        <v>85</v>
      </c>
      <c r="E4689">
        <v>2011</v>
      </c>
      <c r="F4689">
        <v>8</v>
      </c>
      <c r="G4689">
        <v>19</v>
      </c>
      <c r="H4689" t="s">
        <v>86</v>
      </c>
      <c r="I4689" t="s">
        <v>16</v>
      </c>
      <c r="J4689" t="s">
        <v>16</v>
      </c>
      <c r="K4689" t="s">
        <v>444</v>
      </c>
      <c r="L4689" t="s">
        <v>86</v>
      </c>
      <c r="M4689" t="s">
        <v>88</v>
      </c>
      <c r="O4689" s="51">
        <v>2329119</v>
      </c>
      <c r="P4689" t="s">
        <v>14953</v>
      </c>
      <c r="Q4689" t="s">
        <v>8791</v>
      </c>
      <c r="R4689" t="s">
        <v>660</v>
      </c>
      <c r="S4689" s="49" t="str">
        <f>CONCATENATE(Tabla_Datos[[#This Row],[Nombre_Cliente]]," ",Tabla_Datos[[#This Row],[ApellidoPaterno_Cliente]]," ",Tabla_Datos[[#This Row],[ApellidoMaterno_Cliente]])</f>
        <v>LISBET KATERIN  ARRIOLA  GUTIERREZ</v>
      </c>
      <c r="T4689" s="53">
        <f>DATE(Tabla_Datos[[#This Row],[tAnio]],Tabla_Datos[[#This Row],[tMes]],Tabla_Datos[[#This Row],[tDia]])</f>
        <v>40774</v>
      </c>
      <c r="U4689" s="53" t="str">
        <f>IF(Tabla_Datos[[#This Row],[cProvincia]]="LIMA","LIMA","PROVINCIA")</f>
        <v>LIMA</v>
      </c>
      <c r="V4689" s="53" t="str">
        <f>MID(Tabla_Datos[[#This Row],[pTelefono]],1,SEARCH("-",Tabla_Datos[[#This Row],[pTelefono]],1)-1)</f>
        <v>1</v>
      </c>
      <c r="W4689" s="53" t="str">
        <f>MID(Tabla_Datos[[#This Row],[pTelefono]],SEARCH("-",Tabla_Datos[[#This Row],[pTelefono]],1)+1,LEN(Tabla_Datos[[#This Row],[pTelefono]]))</f>
        <v>5400931</v>
      </c>
      <c r="X4689" s="53" t="str">
        <f>CONCATENATE(Tabla_Datos[[#This Row],[TipUrb]]," ",Tabla_Datos[[#This Row],[Calle]]," ",Tabla_Datos[[#This Row],[NumCalle]])</f>
        <v>UR LA AMISTAD 409</v>
      </c>
      <c r="Y4689" t="s">
        <v>92</v>
      </c>
      <c r="Z4689" t="s">
        <v>14954</v>
      </c>
      <c r="AA4689" t="s">
        <v>14955</v>
      </c>
      <c r="AB4689" t="s">
        <v>95</v>
      </c>
      <c r="AC4689" t="s">
        <v>95</v>
      </c>
      <c r="AD4689" t="s">
        <v>161</v>
      </c>
      <c r="AE4689" t="s">
        <v>95</v>
      </c>
      <c r="AG4689" s="51">
        <v>44334068</v>
      </c>
      <c r="AI4689">
        <v>1</v>
      </c>
      <c r="AJ4689">
        <v>1</v>
      </c>
      <c r="AK4689" t="s">
        <v>14956</v>
      </c>
      <c r="AL4689">
        <v>409</v>
      </c>
    </row>
    <row r="4690" spans="1:38">
      <c r="A4690">
        <v>3281928</v>
      </c>
      <c r="B4690" t="s">
        <v>14957</v>
      </c>
      <c r="C4690" t="s">
        <v>18</v>
      </c>
      <c r="D4690" t="s">
        <v>143</v>
      </c>
      <c r="E4690">
        <v>2011</v>
      </c>
      <c r="F4690">
        <v>8</v>
      </c>
      <c r="G4690">
        <v>19</v>
      </c>
      <c r="H4690" t="s">
        <v>86</v>
      </c>
      <c r="I4690" t="s">
        <v>145</v>
      </c>
      <c r="J4690" t="s">
        <v>6240</v>
      </c>
      <c r="K4690" t="s">
        <v>3888</v>
      </c>
      <c r="L4690" t="s">
        <v>86</v>
      </c>
      <c r="M4690" t="s">
        <v>148</v>
      </c>
      <c r="N4690" s="50">
        <v>42139316</v>
      </c>
      <c r="O4690" s="51">
        <v>2328925</v>
      </c>
      <c r="P4690" t="s">
        <v>14958</v>
      </c>
      <c r="Q4690" t="s">
        <v>10828</v>
      </c>
      <c r="R4690" t="s">
        <v>14959</v>
      </c>
      <c r="S4690" s="49" t="str">
        <f>CONCATENATE(Tabla_Datos[[#This Row],[Nombre_Cliente]]," ",Tabla_Datos[[#This Row],[ApellidoPaterno_Cliente]]," ",Tabla_Datos[[#This Row],[ApellidoMaterno_Cliente]])</f>
        <v>ORLANDO RAUL RUBINA AMADO</v>
      </c>
      <c r="T4690" s="53">
        <f>DATE(Tabla_Datos[[#This Row],[tAnio]],Tabla_Datos[[#This Row],[tMes]],Tabla_Datos[[#This Row],[tDia]])</f>
        <v>40774</v>
      </c>
      <c r="U4690" s="53" t="str">
        <f>IF(Tabla_Datos[[#This Row],[cProvincia]]="LIMA","LIMA","PROVINCIA")</f>
        <v>PROVINCIA</v>
      </c>
      <c r="V4690" s="53" t="str">
        <f>MID(Tabla_Datos[[#This Row],[pTelefono]],1,SEARCH("-",Tabla_Datos[[#This Row],[pTelefono]],1)-1)</f>
        <v>43</v>
      </c>
      <c r="W4690" s="53" t="str">
        <f>MID(Tabla_Datos[[#This Row],[pTelefono]],SEARCH("-",Tabla_Datos[[#This Row],[pTelefono]],1)+1,LEN(Tabla_Datos[[#This Row],[pTelefono]]))</f>
        <v>943200310</v>
      </c>
      <c r="X4690" s="53" t="str">
        <f>CONCATENATE(Tabla_Datos[[#This Row],[TipUrb]]," ",Tabla_Datos[[#This Row],[Calle]]," ",Tabla_Datos[[#This Row],[NumCalle]])</f>
        <v>CA CARASH 0</v>
      </c>
      <c r="Y4690" t="s">
        <v>151</v>
      </c>
      <c r="Z4690" t="s">
        <v>188</v>
      </c>
      <c r="AA4690" t="s">
        <v>189</v>
      </c>
      <c r="AB4690" t="s">
        <v>95</v>
      </c>
      <c r="AC4690" t="s">
        <v>95</v>
      </c>
      <c r="AD4690" t="s">
        <v>1353</v>
      </c>
      <c r="AE4690" t="s">
        <v>95</v>
      </c>
      <c r="AG4690" s="51">
        <v>43512908</v>
      </c>
      <c r="AI4690" t="s">
        <v>2870</v>
      </c>
      <c r="AJ4690" t="s">
        <v>2870</v>
      </c>
      <c r="AK4690" t="s">
        <v>14960</v>
      </c>
      <c r="AL4690">
        <v>0</v>
      </c>
    </row>
    <row r="4691" spans="1:38">
      <c r="A4691">
        <v>3285546</v>
      </c>
      <c r="B4691" t="s">
        <v>14961</v>
      </c>
      <c r="C4691" t="s">
        <v>18</v>
      </c>
      <c r="D4691" t="s">
        <v>85</v>
      </c>
      <c r="E4691">
        <v>2011</v>
      </c>
      <c r="F4691">
        <v>8</v>
      </c>
      <c r="G4691">
        <v>19</v>
      </c>
      <c r="H4691" t="s">
        <v>86</v>
      </c>
      <c r="I4691" t="s">
        <v>355</v>
      </c>
      <c r="J4691" t="s">
        <v>355</v>
      </c>
      <c r="K4691" t="s">
        <v>355</v>
      </c>
      <c r="L4691" t="s">
        <v>86</v>
      </c>
      <c r="M4691" t="s">
        <v>594</v>
      </c>
      <c r="O4691" s="51">
        <v>2328681</v>
      </c>
      <c r="P4691" t="s">
        <v>14962</v>
      </c>
      <c r="Q4691" t="s">
        <v>14963</v>
      </c>
      <c r="R4691" t="s">
        <v>14964</v>
      </c>
      <c r="S4691" s="49" t="str">
        <f>CONCATENATE(Tabla_Datos[[#This Row],[Nombre_Cliente]]," ",Tabla_Datos[[#This Row],[ApellidoPaterno_Cliente]]," ",Tabla_Datos[[#This Row],[ApellidoMaterno_Cliente]])</f>
        <v xml:space="preserve">OCTAVIO  PACCOCONSA  SURCO </v>
      </c>
      <c r="T4691" s="53">
        <f>DATE(Tabla_Datos[[#This Row],[tAnio]],Tabla_Datos[[#This Row],[tMes]],Tabla_Datos[[#This Row],[tDia]])</f>
        <v>40774</v>
      </c>
      <c r="U4691" s="53" t="str">
        <f>IF(Tabla_Datos[[#This Row],[cProvincia]]="LIMA","LIMA","PROVINCIA")</f>
        <v>PROVINCIA</v>
      </c>
      <c r="V4691" s="53" t="str">
        <f>MID(Tabla_Datos[[#This Row],[pTelefono]],1,SEARCH("-",Tabla_Datos[[#This Row],[pTelefono]],1)-1)</f>
        <v>84</v>
      </c>
      <c r="W4691" s="53" t="str">
        <f>MID(Tabla_Datos[[#This Row],[pTelefono]],SEARCH("-",Tabla_Datos[[#This Row],[pTelefono]],1)+1,LEN(Tabla_Datos[[#This Row],[pTelefono]]))</f>
        <v>994586386</v>
      </c>
      <c r="X4691" s="53" t="str">
        <f>CONCATENATE(Tabla_Datos[[#This Row],[TipUrb]]," ",Tabla_Datos[[#This Row],[Calle]]," ",Tabla_Datos[[#This Row],[NumCalle]])</f>
        <v>- MESON DE LA ESTRELLA 136</v>
      </c>
      <c r="Y4691" t="s">
        <v>360</v>
      </c>
      <c r="Z4691" t="s">
        <v>93</v>
      </c>
      <c r="AA4691" t="s">
        <v>94</v>
      </c>
      <c r="AB4691" t="s">
        <v>95</v>
      </c>
      <c r="AC4691" t="s">
        <v>95</v>
      </c>
      <c r="AD4691" t="s">
        <v>109</v>
      </c>
      <c r="AE4691" t="s">
        <v>221</v>
      </c>
      <c r="AF4691" t="s">
        <v>221</v>
      </c>
      <c r="AG4691" s="51">
        <v>24560838</v>
      </c>
      <c r="AI4691">
        <v>26</v>
      </c>
      <c r="AJ4691">
        <v>26</v>
      </c>
      <c r="AK4691" t="s">
        <v>14965</v>
      </c>
      <c r="AL4691">
        <v>136</v>
      </c>
    </row>
    <row r="4692" spans="1:38">
      <c r="A4692">
        <v>3282712</v>
      </c>
      <c r="B4692" t="s">
        <v>14966</v>
      </c>
      <c r="C4692" t="s">
        <v>20</v>
      </c>
      <c r="D4692" t="s">
        <v>143</v>
      </c>
      <c r="E4692">
        <v>2011</v>
      </c>
      <c r="F4692">
        <v>8</v>
      </c>
      <c r="G4692">
        <v>19</v>
      </c>
      <c r="H4692" t="s">
        <v>86</v>
      </c>
      <c r="I4692" t="s">
        <v>16</v>
      </c>
      <c r="J4692" t="s">
        <v>16</v>
      </c>
      <c r="K4692" t="s">
        <v>886</v>
      </c>
      <c r="L4692" t="s">
        <v>86</v>
      </c>
      <c r="M4692" t="s">
        <v>88</v>
      </c>
      <c r="O4692" s="51">
        <v>2329457</v>
      </c>
      <c r="P4692" t="s">
        <v>14967</v>
      </c>
      <c r="Q4692" t="s">
        <v>3001</v>
      </c>
      <c r="R4692" t="s">
        <v>1436</v>
      </c>
      <c r="S4692" s="49" t="str">
        <f>CONCATENATE(Tabla_Datos[[#This Row],[Nombre_Cliente]]," ",Tabla_Datos[[#This Row],[ApellidoPaterno_Cliente]]," ",Tabla_Datos[[#This Row],[ApellidoMaterno_Cliente]])</f>
        <v>JUDITH VANESSA JACINTO DELGADO</v>
      </c>
      <c r="T4692" s="53">
        <f>DATE(Tabla_Datos[[#This Row],[tAnio]],Tabla_Datos[[#This Row],[tMes]],Tabla_Datos[[#This Row],[tDia]])</f>
        <v>40774</v>
      </c>
      <c r="U4692" s="53" t="str">
        <f>IF(Tabla_Datos[[#This Row],[cProvincia]]="LIMA","LIMA","PROVINCIA")</f>
        <v>LIMA</v>
      </c>
      <c r="V4692" s="53" t="str">
        <f>MID(Tabla_Datos[[#This Row],[pTelefono]],1,SEARCH("-",Tabla_Datos[[#This Row],[pTelefono]],1)-1)</f>
        <v>1</v>
      </c>
      <c r="W4692" s="53" t="str">
        <f>MID(Tabla_Datos[[#This Row],[pTelefono]],SEARCH("-",Tabla_Datos[[#This Row],[pTelefono]],1)+1,LEN(Tabla_Datos[[#This Row],[pTelefono]]))</f>
        <v>999924054</v>
      </c>
      <c r="X4692" s="53" t="str">
        <f>CONCATENATE(Tabla_Datos[[#This Row],[TipUrb]]," ",Tabla_Datos[[#This Row],[Calle]]," ",Tabla_Datos[[#This Row],[NumCalle]])</f>
        <v>AS . 0</v>
      </c>
      <c r="Y4692" t="s">
        <v>92</v>
      </c>
      <c r="Z4692" t="s">
        <v>152</v>
      </c>
      <c r="AA4692" t="s">
        <v>153</v>
      </c>
      <c r="AB4692" t="s">
        <v>95</v>
      </c>
      <c r="AC4692" t="s">
        <v>95</v>
      </c>
      <c r="AD4692" t="s">
        <v>215</v>
      </c>
      <c r="AE4692" t="s">
        <v>1034</v>
      </c>
      <c r="AF4692">
        <v>11</v>
      </c>
      <c r="AG4692" s="51">
        <v>72183690</v>
      </c>
      <c r="AH4692" t="s">
        <v>95</v>
      </c>
      <c r="AI4692">
        <v>1</v>
      </c>
      <c r="AJ4692">
        <v>1</v>
      </c>
      <c r="AK4692" t="s">
        <v>221</v>
      </c>
      <c r="AL4692">
        <v>0</v>
      </c>
    </row>
    <row r="4693" spans="1:38">
      <c r="A4693">
        <v>3284443</v>
      </c>
      <c r="B4693" t="s">
        <v>14968</v>
      </c>
      <c r="C4693" t="s">
        <v>20</v>
      </c>
      <c r="D4693" t="s">
        <v>85</v>
      </c>
      <c r="E4693">
        <v>2011</v>
      </c>
      <c r="F4693">
        <v>8</v>
      </c>
      <c r="G4693">
        <v>19</v>
      </c>
      <c r="H4693" t="s">
        <v>86</v>
      </c>
      <c r="I4693" t="s">
        <v>241</v>
      </c>
      <c r="J4693" t="s">
        <v>242</v>
      </c>
      <c r="K4693" t="s">
        <v>242</v>
      </c>
      <c r="L4693" t="s">
        <v>86</v>
      </c>
      <c r="M4693" t="s">
        <v>148</v>
      </c>
      <c r="N4693" s="50">
        <v>40641309</v>
      </c>
      <c r="O4693" s="51">
        <v>2330941</v>
      </c>
      <c r="P4693" t="s">
        <v>14969</v>
      </c>
      <c r="Q4693" t="s">
        <v>1972</v>
      </c>
      <c r="R4693" t="s">
        <v>7359</v>
      </c>
      <c r="S4693" s="49" t="str">
        <f>CONCATENATE(Tabla_Datos[[#This Row],[Nombre_Cliente]]," ",Tabla_Datos[[#This Row],[ApellidoPaterno_Cliente]]," ",Tabla_Datos[[#This Row],[ApellidoMaterno_Cliente]])</f>
        <v>TAMARA VANESSA PAREDES VALDIVIEZO</v>
      </c>
      <c r="T4693" s="53">
        <f>DATE(Tabla_Datos[[#This Row],[tAnio]],Tabla_Datos[[#This Row],[tMes]],Tabla_Datos[[#This Row],[tDia]])</f>
        <v>40774</v>
      </c>
      <c r="U4693" s="53" t="str">
        <f>IF(Tabla_Datos[[#This Row],[cProvincia]]="LIMA","LIMA","PROVINCIA")</f>
        <v>PROVINCIA</v>
      </c>
      <c r="V4693" s="53" t="str">
        <f>MID(Tabla_Datos[[#This Row],[pTelefono]],1,SEARCH("-",Tabla_Datos[[#This Row],[pTelefono]],1)-1)</f>
        <v>44</v>
      </c>
      <c r="W4693" s="53" t="str">
        <f>MID(Tabla_Datos[[#This Row],[pTelefono]],SEARCH("-",Tabla_Datos[[#This Row],[pTelefono]],1)+1,LEN(Tabla_Datos[[#This Row],[pTelefono]]))</f>
        <v>949243296</v>
      </c>
      <c r="X4693" s="53" t="str">
        <f>CONCATENATE(Tabla_Datos[[#This Row],[TipUrb]]," ",Tabla_Datos[[#This Row],[Calle]]," ",Tabla_Datos[[#This Row],[NumCalle]])</f>
        <v>UR SAN VICENTE DE PAUL 172</v>
      </c>
      <c r="Y4693" t="s">
        <v>246</v>
      </c>
      <c r="Z4693" t="s">
        <v>122</v>
      </c>
      <c r="AA4693" t="s">
        <v>123</v>
      </c>
      <c r="AB4693">
        <v>2</v>
      </c>
      <c r="AC4693" t="s">
        <v>95</v>
      </c>
      <c r="AD4693" t="s">
        <v>161</v>
      </c>
      <c r="AE4693" t="s">
        <v>95</v>
      </c>
      <c r="AF4693" t="s">
        <v>95</v>
      </c>
      <c r="AG4693" s="51">
        <v>80683647</v>
      </c>
      <c r="AH4693" t="s">
        <v>95</v>
      </c>
      <c r="AI4693">
        <v>1</v>
      </c>
      <c r="AJ4693">
        <v>1</v>
      </c>
      <c r="AK4693" t="s">
        <v>14970</v>
      </c>
      <c r="AL4693">
        <v>172</v>
      </c>
    </row>
    <row r="4694" spans="1:38">
      <c r="A4694">
        <v>3282668</v>
      </c>
      <c r="B4694" t="s">
        <v>14971</v>
      </c>
      <c r="C4694" t="s">
        <v>19</v>
      </c>
      <c r="D4694" t="s">
        <v>85</v>
      </c>
      <c r="E4694">
        <v>2011</v>
      </c>
      <c r="F4694">
        <v>8</v>
      </c>
      <c r="G4694">
        <v>19</v>
      </c>
      <c r="H4694" t="s">
        <v>86</v>
      </c>
      <c r="I4694" t="s">
        <v>16</v>
      </c>
      <c r="J4694" t="s">
        <v>16</v>
      </c>
      <c r="K4694" t="s">
        <v>112</v>
      </c>
      <c r="L4694" t="s">
        <v>86</v>
      </c>
      <c r="M4694" t="s">
        <v>88</v>
      </c>
      <c r="N4694" s="50">
        <v>9802520</v>
      </c>
      <c r="O4694" s="51">
        <v>2329422</v>
      </c>
      <c r="P4694" t="s">
        <v>12324</v>
      </c>
      <c r="Q4694" t="s">
        <v>160</v>
      </c>
      <c r="R4694" t="s">
        <v>13459</v>
      </c>
      <c r="S4694" s="49" t="str">
        <f>CONCATENATE(Tabla_Datos[[#This Row],[Nombre_Cliente]]," ",Tabla_Datos[[#This Row],[ApellidoPaterno_Cliente]]," ",Tabla_Datos[[#This Row],[ApellidoMaterno_Cliente]])</f>
        <v>MARIA JOSEFINA VEGA BERAUN</v>
      </c>
      <c r="T4694" s="53">
        <f>DATE(Tabla_Datos[[#This Row],[tAnio]],Tabla_Datos[[#This Row],[tMes]],Tabla_Datos[[#This Row],[tDia]])</f>
        <v>40774</v>
      </c>
      <c r="U4694" s="53" t="str">
        <f>IF(Tabla_Datos[[#This Row],[cProvincia]]="LIMA","LIMA","PROVINCIA")</f>
        <v>LIMA</v>
      </c>
      <c r="V4694" s="53" t="str">
        <f>MID(Tabla_Datos[[#This Row],[pTelefono]],1,SEARCH("-",Tabla_Datos[[#This Row],[pTelefono]],1)-1)</f>
        <v>1</v>
      </c>
      <c r="W4694" s="53" t="str">
        <f>MID(Tabla_Datos[[#This Row],[pTelefono]],SEARCH("-",Tabla_Datos[[#This Row],[pTelefono]],1)+1,LEN(Tabla_Datos[[#This Row],[pTelefono]]))</f>
        <v>989816219</v>
      </c>
      <c r="X4694" s="53" t="str">
        <f>CONCATENATE(Tabla_Datos[[#This Row],[TipUrb]]," ",Tabla_Datos[[#This Row],[Calle]]," ",Tabla_Datos[[#This Row],[NumCalle]])</f>
        <v>UR LINEAS DE NAZCA 180</v>
      </c>
      <c r="Y4694" t="s">
        <v>92</v>
      </c>
      <c r="Z4694" t="s">
        <v>122</v>
      </c>
      <c r="AA4694" t="s">
        <v>123</v>
      </c>
      <c r="AB4694" t="s">
        <v>95</v>
      </c>
      <c r="AC4694">
        <v>201</v>
      </c>
      <c r="AD4694" t="s">
        <v>161</v>
      </c>
      <c r="AE4694" t="s">
        <v>95</v>
      </c>
      <c r="AF4694" t="s">
        <v>95</v>
      </c>
      <c r="AG4694" s="51">
        <v>8421587</v>
      </c>
      <c r="AH4694" t="s">
        <v>95</v>
      </c>
      <c r="AI4694">
        <v>1</v>
      </c>
      <c r="AJ4694">
        <v>1</v>
      </c>
      <c r="AK4694" t="s">
        <v>14972</v>
      </c>
      <c r="AL4694">
        <v>180</v>
      </c>
    </row>
    <row r="4695" spans="1:38">
      <c r="A4695">
        <v>3282988</v>
      </c>
      <c r="B4695" t="s">
        <v>14973</v>
      </c>
      <c r="C4695" t="s">
        <v>19</v>
      </c>
      <c r="D4695" t="s">
        <v>85</v>
      </c>
      <c r="E4695">
        <v>2011</v>
      </c>
      <c r="F4695">
        <v>8</v>
      </c>
      <c r="G4695">
        <v>19</v>
      </c>
      <c r="H4695" t="s">
        <v>144</v>
      </c>
      <c r="I4695" t="s">
        <v>16</v>
      </c>
      <c r="J4695" t="s">
        <v>16</v>
      </c>
      <c r="K4695" t="s">
        <v>386</v>
      </c>
      <c r="L4695" t="s">
        <v>86</v>
      </c>
      <c r="M4695" t="s">
        <v>88</v>
      </c>
      <c r="N4695" s="50">
        <v>9854201</v>
      </c>
      <c r="O4695" s="51">
        <v>2329686</v>
      </c>
      <c r="P4695" t="s">
        <v>5618</v>
      </c>
      <c r="Q4695" t="s">
        <v>167</v>
      </c>
      <c r="R4695" t="s">
        <v>304</v>
      </c>
      <c r="S4695" s="49" t="str">
        <f>CONCATENATE(Tabla_Datos[[#This Row],[Nombre_Cliente]]," ",Tabla_Datos[[#This Row],[ApellidoPaterno_Cliente]]," ",Tabla_Datos[[#This Row],[ApellidoMaterno_Cliente]])</f>
        <v>JAVIER ANTONIO SOLIS ROMAN</v>
      </c>
      <c r="T4695" s="53">
        <f>DATE(Tabla_Datos[[#This Row],[tAnio]],Tabla_Datos[[#This Row],[tMes]],Tabla_Datos[[#This Row],[tDia]])</f>
        <v>40774</v>
      </c>
      <c r="U4695" s="53" t="str">
        <f>IF(Tabla_Datos[[#This Row],[cProvincia]]="LIMA","LIMA","PROVINCIA")</f>
        <v>LIMA</v>
      </c>
      <c r="V4695" s="53" t="str">
        <f>MID(Tabla_Datos[[#This Row],[pTelefono]],1,SEARCH("-",Tabla_Datos[[#This Row],[pTelefono]],1)-1)</f>
        <v>1</v>
      </c>
      <c r="W4695" s="53" t="str">
        <f>MID(Tabla_Datos[[#This Row],[pTelefono]],SEARCH("-",Tabla_Datos[[#This Row],[pTelefono]],1)+1,LEN(Tabla_Datos[[#This Row],[pTelefono]]))</f>
        <v>998161344</v>
      </c>
      <c r="X4695" s="53" t="str">
        <f>CONCATENATE(Tabla_Datos[[#This Row],[TipUrb]]," ",Tabla_Datos[[#This Row],[Calle]]," ",Tabla_Datos[[#This Row],[NumCalle]])</f>
        <v>UR GRAÑA ELIZALDE CARLOS 372</v>
      </c>
      <c r="Y4695" t="s">
        <v>92</v>
      </c>
      <c r="Z4695" t="s">
        <v>196</v>
      </c>
      <c r="AA4695" t="s">
        <v>197</v>
      </c>
      <c r="AB4695" t="s">
        <v>95</v>
      </c>
      <c r="AC4695">
        <v>201</v>
      </c>
      <c r="AD4695" t="s">
        <v>161</v>
      </c>
      <c r="AE4695" t="s">
        <v>95</v>
      </c>
      <c r="AF4695" t="s">
        <v>95</v>
      </c>
      <c r="AG4695" s="51">
        <v>7758995</v>
      </c>
      <c r="AH4695" t="s">
        <v>95</v>
      </c>
      <c r="AI4695">
        <v>1</v>
      </c>
      <c r="AJ4695">
        <v>1</v>
      </c>
      <c r="AK4695" t="s">
        <v>14974</v>
      </c>
      <c r="AL4695">
        <v>372</v>
      </c>
    </row>
    <row r="4696" spans="1:38">
      <c r="A4696">
        <v>3283438</v>
      </c>
      <c r="B4696" t="s">
        <v>14975</v>
      </c>
      <c r="C4696" t="s">
        <v>20</v>
      </c>
      <c r="D4696" t="s">
        <v>143</v>
      </c>
      <c r="E4696">
        <v>2011</v>
      </c>
      <c r="F4696">
        <v>8</v>
      </c>
      <c r="G4696">
        <v>19</v>
      </c>
      <c r="H4696" t="s">
        <v>86</v>
      </c>
      <c r="I4696" t="s">
        <v>759</v>
      </c>
      <c r="J4696" t="s">
        <v>760</v>
      </c>
      <c r="K4696" t="s">
        <v>10866</v>
      </c>
      <c r="L4696" t="s">
        <v>86</v>
      </c>
      <c r="M4696" t="s">
        <v>294</v>
      </c>
      <c r="N4696" s="50">
        <v>47303254</v>
      </c>
      <c r="O4696" s="51">
        <v>2330092</v>
      </c>
      <c r="P4696" t="s">
        <v>14976</v>
      </c>
      <c r="Q4696" t="s">
        <v>705</v>
      </c>
      <c r="R4696" t="s">
        <v>14977</v>
      </c>
      <c r="S4696" s="49" t="str">
        <f>CONCATENATE(Tabla_Datos[[#This Row],[Nombre_Cliente]]," ",Tabla_Datos[[#This Row],[ApellidoPaterno_Cliente]]," ",Tabla_Datos[[#This Row],[ApellidoMaterno_Cliente]])</f>
        <v>MAGDALENA ROSAURA SARAVIA SEBASTIAN</v>
      </c>
      <c r="T4696" s="53">
        <f>DATE(Tabla_Datos[[#This Row],[tAnio]],Tabla_Datos[[#This Row],[tMes]],Tabla_Datos[[#This Row],[tDia]])</f>
        <v>40774</v>
      </c>
      <c r="U4696" s="53" t="str">
        <f>IF(Tabla_Datos[[#This Row],[cProvincia]]="LIMA","LIMA","PROVINCIA")</f>
        <v>PROVINCIA</v>
      </c>
      <c r="V4696" s="53" t="str">
        <f>MID(Tabla_Datos[[#This Row],[pTelefono]],1,SEARCH("-",Tabla_Datos[[#This Row],[pTelefono]],1)-1)</f>
        <v>56</v>
      </c>
      <c r="W4696" s="53" t="str">
        <f>MID(Tabla_Datos[[#This Row],[pTelefono]],SEARCH("-",Tabla_Datos[[#This Row],[pTelefono]],1)+1,LEN(Tabla_Datos[[#This Row],[pTelefono]]))</f>
        <v>56504248</v>
      </c>
      <c r="X4696" s="53" t="str">
        <f>CONCATENATE(Tabla_Datos[[#This Row],[TipUrb]]," ",Tabla_Datos[[#This Row],[Calle]]," ",Tabla_Datos[[#This Row],[NumCalle]])</f>
        <v>- LOS LAURELES LT4 0</v>
      </c>
      <c r="Y4696" t="s">
        <v>759</v>
      </c>
      <c r="Z4696" t="s">
        <v>152</v>
      </c>
      <c r="AA4696" t="s">
        <v>153</v>
      </c>
      <c r="AB4696" t="s">
        <v>95</v>
      </c>
      <c r="AC4696" t="s">
        <v>95</v>
      </c>
      <c r="AD4696" t="s">
        <v>109</v>
      </c>
      <c r="AE4696" t="s">
        <v>95</v>
      </c>
      <c r="AF4696" t="s">
        <v>95</v>
      </c>
      <c r="AG4696" s="51">
        <v>80049812</v>
      </c>
      <c r="AH4696" t="s">
        <v>95</v>
      </c>
      <c r="AI4696">
        <v>1</v>
      </c>
      <c r="AJ4696">
        <v>1</v>
      </c>
      <c r="AK4696" t="s">
        <v>14978</v>
      </c>
      <c r="AL4696">
        <v>0</v>
      </c>
    </row>
    <row r="4697" spans="1:38">
      <c r="A4697">
        <v>3284313</v>
      </c>
      <c r="B4697" t="s">
        <v>14979</v>
      </c>
      <c r="C4697" t="s">
        <v>18</v>
      </c>
      <c r="D4697" t="s">
        <v>143</v>
      </c>
      <c r="E4697">
        <v>2011</v>
      </c>
      <c r="F4697">
        <v>8</v>
      </c>
      <c r="G4697">
        <v>19</v>
      </c>
      <c r="H4697" t="s">
        <v>86</v>
      </c>
      <c r="I4697" t="s">
        <v>1280</v>
      </c>
      <c r="J4697" t="s">
        <v>1280</v>
      </c>
      <c r="K4697" t="s">
        <v>1280</v>
      </c>
      <c r="L4697" t="s">
        <v>86</v>
      </c>
      <c r="M4697" t="s">
        <v>133</v>
      </c>
      <c r="N4697" s="50">
        <v>41207831</v>
      </c>
      <c r="O4697" s="51">
        <v>2330800</v>
      </c>
      <c r="P4697" t="s">
        <v>14980</v>
      </c>
      <c r="Q4697" t="s">
        <v>512</v>
      </c>
      <c r="R4697" t="s">
        <v>2036</v>
      </c>
      <c r="S4697" s="49" t="str">
        <f>CONCATENATE(Tabla_Datos[[#This Row],[Nombre_Cliente]]," ",Tabla_Datos[[#This Row],[ApellidoPaterno_Cliente]]," ",Tabla_Datos[[#This Row],[ApellidoMaterno_Cliente]])</f>
        <v>ROSITA MARYURI BARRETO SILVA</v>
      </c>
      <c r="T4697" s="53">
        <f>DATE(Tabla_Datos[[#This Row],[tAnio]],Tabla_Datos[[#This Row],[tMes]],Tabla_Datos[[#This Row],[tDia]])</f>
        <v>40774</v>
      </c>
      <c r="U4697" s="53" t="str">
        <f>IF(Tabla_Datos[[#This Row],[cProvincia]]="LIMA","LIMA","PROVINCIA")</f>
        <v>PROVINCIA</v>
      </c>
      <c r="V4697" s="53" t="str">
        <f>MID(Tabla_Datos[[#This Row],[pTelefono]],1,SEARCH("-",Tabla_Datos[[#This Row],[pTelefono]],1)-1)</f>
        <v>72</v>
      </c>
      <c r="W4697" s="53" t="str">
        <f>MID(Tabla_Datos[[#This Row],[pTelefono]],SEARCH("-",Tabla_Datos[[#This Row],[pTelefono]],1)+1,LEN(Tabla_Datos[[#This Row],[pTelefono]]))</f>
        <v>972893988</v>
      </c>
      <c r="X4697" s="53" t="str">
        <f>CONCATENATE(Tabla_Datos[[#This Row],[TipUrb]]," ",Tabla_Datos[[#This Row],[Calle]]," ",Tabla_Datos[[#This Row],[NumCalle]])</f>
        <v>BA MARISCAL SUCRE 216</v>
      </c>
      <c r="Y4697" t="s">
        <v>1285</v>
      </c>
      <c r="Z4697" t="s">
        <v>181</v>
      </c>
      <c r="AA4697" t="s">
        <v>182</v>
      </c>
      <c r="AB4697" t="s">
        <v>95</v>
      </c>
      <c r="AC4697" t="s">
        <v>95</v>
      </c>
      <c r="AD4697" t="s">
        <v>274</v>
      </c>
      <c r="AE4697" t="s">
        <v>95</v>
      </c>
      <c r="AG4697" s="51">
        <v>45263149</v>
      </c>
      <c r="AI4697" t="s">
        <v>1354</v>
      </c>
      <c r="AJ4697" t="s">
        <v>1354</v>
      </c>
      <c r="AK4697" t="s">
        <v>14981</v>
      </c>
      <c r="AL4697">
        <v>216</v>
      </c>
    </row>
    <row r="4698" spans="1:38">
      <c r="A4698">
        <v>3282526</v>
      </c>
      <c r="B4698" t="s">
        <v>14982</v>
      </c>
      <c r="C4698" t="s">
        <v>19</v>
      </c>
      <c r="D4698" t="s">
        <v>143</v>
      </c>
      <c r="E4698">
        <v>2011</v>
      </c>
      <c r="F4698">
        <v>8</v>
      </c>
      <c r="G4698">
        <v>19</v>
      </c>
      <c r="H4698" t="s">
        <v>86</v>
      </c>
      <c r="I4698" t="s">
        <v>145</v>
      </c>
      <c r="J4698" t="s">
        <v>146</v>
      </c>
      <c r="K4698" t="s">
        <v>146</v>
      </c>
      <c r="L4698" t="s">
        <v>86</v>
      </c>
      <c r="M4698" t="s">
        <v>148</v>
      </c>
      <c r="N4698" s="50">
        <v>40774838</v>
      </c>
      <c r="O4698" s="51">
        <v>2328868</v>
      </c>
      <c r="P4698" t="s">
        <v>14983</v>
      </c>
      <c r="Q4698" t="s">
        <v>159</v>
      </c>
      <c r="R4698" t="s">
        <v>2417</v>
      </c>
      <c r="S4698" s="49" t="str">
        <f>CONCATENATE(Tabla_Datos[[#This Row],[Nombre_Cliente]]," ",Tabla_Datos[[#This Row],[ApellidoPaterno_Cliente]]," ",Tabla_Datos[[#This Row],[ApellidoMaterno_Cliente]])</f>
        <v>WILLIAM ALEX CHAVEZ VALDIVIA</v>
      </c>
      <c r="T4698" s="53">
        <f>DATE(Tabla_Datos[[#This Row],[tAnio]],Tabla_Datos[[#This Row],[tMes]],Tabla_Datos[[#This Row],[tDia]])</f>
        <v>40774</v>
      </c>
      <c r="U4698" s="53" t="str">
        <f>IF(Tabla_Datos[[#This Row],[cProvincia]]="LIMA","LIMA","PROVINCIA")</f>
        <v>PROVINCIA</v>
      </c>
      <c r="V4698" s="53" t="str">
        <f>MID(Tabla_Datos[[#This Row],[pTelefono]],1,SEARCH("-",Tabla_Datos[[#This Row],[pTelefono]],1)-1)</f>
        <v>43</v>
      </c>
      <c r="W4698" s="53" t="str">
        <f>MID(Tabla_Datos[[#This Row],[pTelefono]],SEARCH("-",Tabla_Datos[[#This Row],[pTelefono]],1)+1,LEN(Tabla_Datos[[#This Row],[pTelefono]]))</f>
        <v>962993949</v>
      </c>
      <c r="X4698" s="53" t="str">
        <f>CONCATENATE(Tabla_Datos[[#This Row],[TipUrb]]," ",Tabla_Datos[[#This Row],[Calle]]," ",Tabla_Datos[[#This Row],[NumCalle]])</f>
        <v xml:space="preserve">  SAN ANDRES CUADRA1 1</v>
      </c>
      <c r="Y4698" t="s">
        <v>151</v>
      </c>
      <c r="Z4698" t="s">
        <v>152</v>
      </c>
      <c r="AA4698" t="s">
        <v>153</v>
      </c>
      <c r="AB4698" t="s">
        <v>95</v>
      </c>
      <c r="AC4698" t="s">
        <v>95</v>
      </c>
      <c r="AD4698" t="s">
        <v>95</v>
      </c>
      <c r="AE4698" t="s">
        <v>95</v>
      </c>
      <c r="AF4698" t="s">
        <v>95</v>
      </c>
      <c r="AG4698" s="51">
        <v>44495240</v>
      </c>
      <c r="AI4698">
        <v>1</v>
      </c>
      <c r="AJ4698">
        <v>1</v>
      </c>
      <c r="AK4698" t="s">
        <v>14984</v>
      </c>
      <c r="AL4698">
        <v>1</v>
      </c>
    </row>
    <row r="4699" spans="1:38">
      <c r="A4699">
        <v>3281878</v>
      </c>
      <c r="B4699" t="s">
        <v>14985</v>
      </c>
      <c r="C4699" t="s">
        <v>19</v>
      </c>
      <c r="D4699" t="s">
        <v>143</v>
      </c>
      <c r="E4699">
        <v>2011</v>
      </c>
      <c r="F4699">
        <v>8</v>
      </c>
      <c r="G4699">
        <v>19</v>
      </c>
      <c r="H4699" t="s">
        <v>86</v>
      </c>
      <c r="I4699" t="s">
        <v>132</v>
      </c>
      <c r="J4699" t="s">
        <v>132</v>
      </c>
      <c r="K4699" t="s">
        <v>132</v>
      </c>
      <c r="L4699" t="s">
        <v>86</v>
      </c>
      <c r="M4699" t="s">
        <v>133</v>
      </c>
      <c r="N4699" s="50">
        <v>2897757</v>
      </c>
      <c r="O4699" s="51">
        <v>2328928</v>
      </c>
      <c r="P4699" t="s">
        <v>14986</v>
      </c>
      <c r="Q4699" t="s">
        <v>186</v>
      </c>
      <c r="R4699" t="s">
        <v>14987</v>
      </c>
      <c r="S4699" s="49" t="str">
        <f>CONCATENATE(Tabla_Datos[[#This Row],[Nombre_Cliente]]," ",Tabla_Datos[[#This Row],[ApellidoPaterno_Cliente]]," ",Tabla_Datos[[#This Row],[ApellidoMaterno_Cliente]])</f>
        <v>CARLOTA VIRGINIA DEL CASTILLO BEL</v>
      </c>
      <c r="T4699" s="53">
        <f>DATE(Tabla_Datos[[#This Row],[tAnio]],Tabla_Datos[[#This Row],[tMes]],Tabla_Datos[[#This Row],[tDia]])</f>
        <v>40774</v>
      </c>
      <c r="U4699" s="53" t="str">
        <f>IF(Tabla_Datos[[#This Row],[cProvincia]]="LIMA","LIMA","PROVINCIA")</f>
        <v>PROVINCIA</v>
      </c>
      <c r="V4699" s="53" t="str">
        <f>MID(Tabla_Datos[[#This Row],[pTelefono]],1,SEARCH("-",Tabla_Datos[[#This Row],[pTelefono]],1)-1)</f>
        <v>73</v>
      </c>
      <c r="W4699" s="53" t="str">
        <f>MID(Tabla_Datos[[#This Row],[pTelefono]],SEARCH("-",Tabla_Datos[[#This Row],[pTelefono]],1)+1,LEN(Tabla_Datos[[#This Row],[pTelefono]]))</f>
        <v>968168280</v>
      </c>
      <c r="X4699" s="53" t="str">
        <f>CONCATENATE(Tabla_Datos[[#This Row],[TipUrb]]," ",Tabla_Datos[[#This Row],[Calle]]," ",Tabla_Datos[[#This Row],[NumCalle]])</f>
        <v>UR . 0</v>
      </c>
      <c r="Y4699" t="s">
        <v>137</v>
      </c>
      <c r="Z4699" t="s">
        <v>152</v>
      </c>
      <c r="AA4699" t="s">
        <v>153</v>
      </c>
      <c r="AB4699" t="s">
        <v>95</v>
      </c>
      <c r="AC4699" t="s">
        <v>95</v>
      </c>
      <c r="AD4699" t="s">
        <v>161</v>
      </c>
      <c r="AE4699" t="s">
        <v>950</v>
      </c>
      <c r="AF4699">
        <v>19</v>
      </c>
      <c r="AG4699" s="51">
        <v>6522553</v>
      </c>
      <c r="AH4699" t="s">
        <v>95</v>
      </c>
      <c r="AI4699">
        <v>1</v>
      </c>
      <c r="AJ4699">
        <v>1</v>
      </c>
      <c r="AK4699" t="s">
        <v>221</v>
      </c>
      <c r="AL4699">
        <v>0</v>
      </c>
    </row>
    <row r="4700" spans="1:38">
      <c r="A4700">
        <v>3283535</v>
      </c>
      <c r="B4700" t="s">
        <v>14988</v>
      </c>
      <c r="C4700" t="s">
        <v>19</v>
      </c>
      <c r="D4700" t="s">
        <v>143</v>
      </c>
      <c r="E4700">
        <v>2011</v>
      </c>
      <c r="F4700">
        <v>8</v>
      </c>
      <c r="G4700">
        <v>19</v>
      </c>
      <c r="H4700" t="s">
        <v>86</v>
      </c>
      <c r="I4700" t="s">
        <v>587</v>
      </c>
      <c r="J4700" t="s">
        <v>587</v>
      </c>
      <c r="K4700" t="s">
        <v>4209</v>
      </c>
      <c r="L4700" t="s">
        <v>86</v>
      </c>
      <c r="M4700" t="s">
        <v>102</v>
      </c>
      <c r="N4700" s="50">
        <v>482252</v>
      </c>
      <c r="O4700" s="51">
        <v>2330174</v>
      </c>
      <c r="P4700" t="s">
        <v>14989</v>
      </c>
      <c r="Q4700" t="s">
        <v>6233</v>
      </c>
      <c r="R4700" t="s">
        <v>1086</v>
      </c>
      <c r="S4700" s="49" t="str">
        <f>CONCATENATE(Tabla_Datos[[#This Row],[Nombre_Cliente]]," ",Tabla_Datos[[#This Row],[ApellidoPaterno_Cliente]]," ",Tabla_Datos[[#This Row],[ApellidoMaterno_Cliente]])</f>
        <v>JUAN PERCY ZAPANA AGUILAR</v>
      </c>
      <c r="T4700" s="53">
        <f>DATE(Tabla_Datos[[#This Row],[tAnio]],Tabla_Datos[[#This Row],[tMes]],Tabla_Datos[[#This Row],[tDia]])</f>
        <v>40774</v>
      </c>
      <c r="U4700" s="53" t="str">
        <f>IF(Tabla_Datos[[#This Row],[cProvincia]]="LIMA","LIMA","PROVINCIA")</f>
        <v>PROVINCIA</v>
      </c>
      <c r="V4700" s="53" t="str">
        <f>MID(Tabla_Datos[[#This Row],[pTelefono]],1,SEARCH("-",Tabla_Datos[[#This Row],[pTelefono]],1)-1)</f>
        <v>52</v>
      </c>
      <c r="W4700" s="53" t="str">
        <f>MID(Tabla_Datos[[#This Row],[pTelefono]],SEARCH("-",Tabla_Datos[[#This Row],[pTelefono]],1)+1,LEN(Tabla_Datos[[#This Row],[pTelefono]]))</f>
        <v>952614423</v>
      </c>
      <c r="X4700" s="53" t="str">
        <f>CONCATENATE(Tabla_Datos[[#This Row],[TipUrb]]," ",Tabla_Datos[[#This Row],[Calle]]," ",Tabla_Datos[[#This Row],[NumCalle]])</f>
        <v>UR MZ: 71 LT: 3 0</v>
      </c>
      <c r="Y4700" t="s">
        <v>590</v>
      </c>
      <c r="Z4700" t="s">
        <v>152</v>
      </c>
      <c r="AA4700" t="s">
        <v>153</v>
      </c>
      <c r="AB4700" t="s">
        <v>95</v>
      </c>
      <c r="AC4700" t="s">
        <v>95</v>
      </c>
      <c r="AD4700" t="s">
        <v>161</v>
      </c>
      <c r="AE4700" t="s">
        <v>95</v>
      </c>
      <c r="AF4700" t="s">
        <v>95</v>
      </c>
      <c r="AG4700" s="51">
        <v>42185273</v>
      </c>
      <c r="AH4700" t="s">
        <v>95</v>
      </c>
      <c r="AI4700">
        <v>1</v>
      </c>
      <c r="AJ4700">
        <v>1</v>
      </c>
      <c r="AK4700" t="s">
        <v>14990</v>
      </c>
      <c r="AL4700">
        <v>0</v>
      </c>
    </row>
    <row r="4701" spans="1:38">
      <c r="A4701">
        <v>3282521</v>
      </c>
      <c r="B4701" t="s">
        <v>14991</v>
      </c>
      <c r="C4701" t="s">
        <v>18</v>
      </c>
      <c r="D4701" t="s">
        <v>85</v>
      </c>
      <c r="E4701">
        <v>2011</v>
      </c>
      <c r="F4701">
        <v>8</v>
      </c>
      <c r="G4701">
        <v>19</v>
      </c>
      <c r="H4701" t="s">
        <v>86</v>
      </c>
      <c r="I4701" t="s">
        <v>16</v>
      </c>
      <c r="J4701" t="s">
        <v>16</v>
      </c>
      <c r="K4701" t="s">
        <v>177</v>
      </c>
      <c r="L4701" t="s">
        <v>86</v>
      </c>
      <c r="M4701" t="s">
        <v>88</v>
      </c>
      <c r="N4701" s="50">
        <v>7899724</v>
      </c>
      <c r="O4701" s="51">
        <v>2329308</v>
      </c>
      <c r="P4701" t="s">
        <v>14992</v>
      </c>
      <c r="Q4701" t="s">
        <v>13471</v>
      </c>
      <c r="R4701" t="s">
        <v>13357</v>
      </c>
      <c r="S4701" s="49" t="str">
        <f>CONCATENATE(Tabla_Datos[[#This Row],[Nombre_Cliente]]," ",Tabla_Datos[[#This Row],[ApellidoPaterno_Cliente]]," ",Tabla_Datos[[#This Row],[ApellidoMaterno_Cliente]])</f>
        <v xml:space="preserve">BENEDICTO LASANCENO  HUAMANI  URDAY </v>
      </c>
      <c r="T4701" s="53">
        <f>DATE(Tabla_Datos[[#This Row],[tAnio]],Tabla_Datos[[#This Row],[tMes]],Tabla_Datos[[#This Row],[tDia]])</f>
        <v>40774</v>
      </c>
      <c r="U4701" s="53" t="str">
        <f>IF(Tabla_Datos[[#This Row],[cProvincia]]="LIMA","LIMA","PROVINCIA")</f>
        <v>LIMA</v>
      </c>
      <c r="V4701" s="53" t="str">
        <f>MID(Tabla_Datos[[#This Row],[pTelefono]],1,SEARCH("-",Tabla_Datos[[#This Row],[pTelefono]],1)-1)</f>
        <v>1</v>
      </c>
      <c r="W4701" s="53" t="str">
        <f>MID(Tabla_Datos[[#This Row],[pTelefono]],SEARCH("-",Tabla_Datos[[#This Row],[pTelefono]],1)+1,LEN(Tabla_Datos[[#This Row],[pTelefono]]))</f>
        <v>4243583</v>
      </c>
      <c r="X4701" s="53" t="str">
        <f>CONCATENATE(Tabla_Datos[[#This Row],[TipUrb]]," ",Tabla_Datos[[#This Row],[Calle]]," ",Tabla_Datos[[#This Row],[NumCalle]])</f>
        <v xml:space="preserve">  CANTA 598</v>
      </c>
      <c r="Y4701" t="s">
        <v>92</v>
      </c>
      <c r="Z4701" t="s">
        <v>93</v>
      </c>
      <c r="AA4701" t="s">
        <v>94</v>
      </c>
      <c r="AB4701" t="s">
        <v>95</v>
      </c>
      <c r="AC4701" t="s">
        <v>95</v>
      </c>
      <c r="AD4701" t="s">
        <v>95</v>
      </c>
      <c r="AE4701" t="s">
        <v>95</v>
      </c>
      <c r="AG4701" s="51">
        <v>6937604</v>
      </c>
      <c r="AI4701">
        <v>36</v>
      </c>
      <c r="AJ4701">
        <v>36</v>
      </c>
      <c r="AK4701" t="s">
        <v>1248</v>
      </c>
      <c r="AL4701">
        <v>598</v>
      </c>
    </row>
    <row r="4702" spans="1:38">
      <c r="A4702">
        <v>3282955</v>
      </c>
      <c r="B4702" t="s">
        <v>14993</v>
      </c>
      <c r="C4702" t="s">
        <v>20</v>
      </c>
      <c r="D4702" t="s">
        <v>143</v>
      </c>
      <c r="E4702">
        <v>2011</v>
      </c>
      <c r="F4702">
        <v>8</v>
      </c>
      <c r="G4702">
        <v>19</v>
      </c>
      <c r="H4702" t="s">
        <v>86</v>
      </c>
      <c r="I4702" t="s">
        <v>300</v>
      </c>
      <c r="J4702" t="s">
        <v>535</v>
      </c>
      <c r="K4702" t="s">
        <v>916</v>
      </c>
      <c r="L4702" t="s">
        <v>86</v>
      </c>
      <c r="M4702" t="s">
        <v>148</v>
      </c>
      <c r="N4702" s="50">
        <v>5382338</v>
      </c>
      <c r="O4702" s="51">
        <v>2329660</v>
      </c>
      <c r="P4702" t="s">
        <v>14994</v>
      </c>
      <c r="Q4702" t="s">
        <v>1820</v>
      </c>
      <c r="R4702" t="s">
        <v>2524</v>
      </c>
      <c r="S4702" s="49" t="str">
        <f>CONCATENATE(Tabla_Datos[[#This Row],[Nombre_Cliente]]," ",Tabla_Datos[[#This Row],[ApellidoPaterno_Cliente]]," ",Tabla_Datos[[#This Row],[ApellidoMaterno_Cliente]])</f>
        <v>RICHAR WISTON NUÑEZ PANDURO</v>
      </c>
      <c r="T4702" s="53">
        <f>DATE(Tabla_Datos[[#This Row],[tAnio]],Tabla_Datos[[#This Row],[tMes]],Tabla_Datos[[#This Row],[tDia]])</f>
        <v>40774</v>
      </c>
      <c r="U4702" s="53" t="str">
        <f>IF(Tabla_Datos[[#This Row],[cProvincia]]="LIMA","LIMA","PROVINCIA")</f>
        <v>PROVINCIA</v>
      </c>
      <c r="V4702" s="53" t="str">
        <f>MID(Tabla_Datos[[#This Row],[pTelefono]],1,SEARCH("-",Tabla_Datos[[#This Row],[pTelefono]],1)-1)</f>
        <v>65</v>
      </c>
      <c r="W4702" s="53" t="str">
        <f>MID(Tabla_Datos[[#This Row],[pTelefono]],SEARCH("-",Tabla_Datos[[#This Row],[pTelefono]],1)+1,LEN(Tabla_Datos[[#This Row],[pTelefono]]))</f>
        <v>965706942</v>
      </c>
      <c r="X4702" s="53" t="str">
        <f>CONCATENATE(Tabla_Datos[[#This Row],[TipUrb]]," ",Tabla_Datos[[#This Row],[Calle]]," ",Tabla_Datos[[#This Row],[NumCalle]])</f>
        <v>AH 23 DE SEPTIEMBRE  MZ C LOTE 18 0</v>
      </c>
      <c r="Y4702" t="s">
        <v>305</v>
      </c>
      <c r="Z4702" t="s">
        <v>152</v>
      </c>
      <c r="AA4702" t="s">
        <v>153</v>
      </c>
      <c r="AB4702" t="s">
        <v>95</v>
      </c>
      <c r="AC4702" t="s">
        <v>95</v>
      </c>
      <c r="AD4702" t="s">
        <v>96</v>
      </c>
      <c r="AE4702" t="s">
        <v>95</v>
      </c>
      <c r="AF4702" t="s">
        <v>95</v>
      </c>
      <c r="AG4702" s="51">
        <v>5341501</v>
      </c>
      <c r="AH4702" t="s">
        <v>95</v>
      </c>
      <c r="AI4702">
        <v>1</v>
      </c>
      <c r="AJ4702">
        <v>1</v>
      </c>
      <c r="AK4702" t="s">
        <v>14995</v>
      </c>
      <c r="AL4702">
        <v>0</v>
      </c>
    </row>
    <row r="4703" spans="1:38">
      <c r="A4703">
        <v>3283659</v>
      </c>
      <c r="B4703" t="s">
        <v>14996</v>
      </c>
      <c r="C4703" t="s">
        <v>19</v>
      </c>
      <c r="D4703" t="s">
        <v>85</v>
      </c>
      <c r="E4703">
        <v>2011</v>
      </c>
      <c r="F4703">
        <v>8</v>
      </c>
      <c r="G4703">
        <v>19</v>
      </c>
      <c r="H4703" t="s">
        <v>86</v>
      </c>
      <c r="I4703" t="s">
        <v>16</v>
      </c>
      <c r="J4703" t="s">
        <v>16</v>
      </c>
      <c r="K4703" t="s">
        <v>415</v>
      </c>
      <c r="L4703" t="s">
        <v>86</v>
      </c>
      <c r="M4703" t="s">
        <v>88</v>
      </c>
      <c r="N4703" s="50">
        <v>40544441</v>
      </c>
      <c r="O4703" s="51">
        <v>2330289</v>
      </c>
      <c r="P4703" t="s">
        <v>14997</v>
      </c>
      <c r="Q4703" t="s">
        <v>365</v>
      </c>
      <c r="R4703" t="s">
        <v>14998</v>
      </c>
      <c r="S4703" s="49" t="str">
        <f>CONCATENATE(Tabla_Datos[[#This Row],[Nombre_Cliente]]," ",Tabla_Datos[[#This Row],[ApellidoPaterno_Cliente]]," ",Tabla_Datos[[#This Row],[ApellidoMaterno_Cliente]])</f>
        <v>JOSE EDWIN ADALBERTO RODRIGUEZ LICHTENHELDT</v>
      </c>
      <c r="T4703" s="53">
        <f>DATE(Tabla_Datos[[#This Row],[tAnio]],Tabla_Datos[[#This Row],[tMes]],Tabla_Datos[[#This Row],[tDia]])</f>
        <v>40774</v>
      </c>
      <c r="U4703" s="53" t="str">
        <f>IF(Tabla_Datos[[#This Row],[cProvincia]]="LIMA","LIMA","PROVINCIA")</f>
        <v>LIMA</v>
      </c>
      <c r="V4703" s="53" t="str">
        <f>MID(Tabla_Datos[[#This Row],[pTelefono]],1,SEARCH("-",Tabla_Datos[[#This Row],[pTelefono]],1)-1)</f>
        <v>1</v>
      </c>
      <c r="W4703" s="53" t="str">
        <f>MID(Tabla_Datos[[#This Row],[pTelefono]],SEARCH("-",Tabla_Datos[[#This Row],[pTelefono]],1)+1,LEN(Tabla_Datos[[#This Row],[pTelefono]]))</f>
        <v>995114650</v>
      </c>
      <c r="X4703" s="53" t="str">
        <f>CONCATENATE(Tabla_Datos[[#This Row],[TipUrb]]," ",Tabla_Datos[[#This Row],[Calle]]," ",Tabla_Datos[[#This Row],[NumCalle]])</f>
        <v>UR SAN FERNANDO 120</v>
      </c>
      <c r="Y4703" t="s">
        <v>92</v>
      </c>
      <c r="Z4703" t="s">
        <v>122</v>
      </c>
      <c r="AA4703" t="s">
        <v>123</v>
      </c>
      <c r="AB4703" t="s">
        <v>95</v>
      </c>
      <c r="AC4703" t="s">
        <v>95</v>
      </c>
      <c r="AD4703" t="s">
        <v>161</v>
      </c>
      <c r="AE4703" t="s">
        <v>95</v>
      </c>
      <c r="AF4703" t="s">
        <v>95</v>
      </c>
      <c r="AG4703" s="51" t="s">
        <v>95</v>
      </c>
      <c r="AH4703">
        <v>1010734121</v>
      </c>
      <c r="AI4703">
        <v>1</v>
      </c>
      <c r="AJ4703">
        <v>1</v>
      </c>
      <c r="AK4703" t="s">
        <v>8937</v>
      </c>
      <c r="AL4703">
        <v>120</v>
      </c>
    </row>
    <row r="4704" spans="1:38">
      <c r="A4704">
        <v>3282970</v>
      </c>
      <c r="B4704" t="s">
        <v>14999</v>
      </c>
      <c r="C4704" t="s">
        <v>18</v>
      </c>
      <c r="D4704" t="s">
        <v>85</v>
      </c>
      <c r="E4704">
        <v>2011</v>
      </c>
      <c r="F4704">
        <v>8</v>
      </c>
      <c r="G4704">
        <v>19</v>
      </c>
      <c r="H4704" t="s">
        <v>86</v>
      </c>
      <c r="I4704" t="s">
        <v>16</v>
      </c>
      <c r="J4704" t="s">
        <v>16</v>
      </c>
      <c r="K4704" t="s">
        <v>567</v>
      </c>
      <c r="L4704" t="s">
        <v>86</v>
      </c>
      <c r="M4704" t="s">
        <v>88</v>
      </c>
      <c r="N4704" s="50">
        <v>99999999</v>
      </c>
      <c r="O4704" s="51">
        <v>2329654</v>
      </c>
      <c r="P4704" t="s">
        <v>15000</v>
      </c>
      <c r="Q4704" t="s">
        <v>15001</v>
      </c>
      <c r="R4704" t="s">
        <v>15002</v>
      </c>
      <c r="S4704" s="49" t="str">
        <f>CONCATENATE(Tabla_Datos[[#This Row],[Nombre_Cliente]]," ",Tabla_Datos[[#This Row],[ApellidoPaterno_Cliente]]," ",Tabla_Datos[[#This Row],[ApellidoMaterno_Cliente]])</f>
        <v xml:space="preserve">JEAN PIERE LUIS  RIVERO  BEOUTIS </v>
      </c>
      <c r="T4704" s="53">
        <f>DATE(Tabla_Datos[[#This Row],[tAnio]],Tabla_Datos[[#This Row],[tMes]],Tabla_Datos[[#This Row],[tDia]])</f>
        <v>40774</v>
      </c>
      <c r="U4704" s="53" t="str">
        <f>IF(Tabla_Datos[[#This Row],[cProvincia]]="LIMA","LIMA","PROVINCIA")</f>
        <v>LIMA</v>
      </c>
      <c r="V4704" s="53" t="str">
        <f>MID(Tabla_Datos[[#This Row],[pTelefono]],1,SEARCH("-",Tabla_Datos[[#This Row],[pTelefono]],1)-1)</f>
        <v>1</v>
      </c>
      <c r="W4704" s="53" t="str">
        <f>MID(Tabla_Datos[[#This Row],[pTelefono]],SEARCH("-",Tabla_Datos[[#This Row],[pTelefono]],1)+1,LEN(Tabla_Datos[[#This Row],[pTelefono]]))</f>
        <v>994028594</v>
      </c>
      <c r="X4704" s="53" t="str">
        <f>CONCATENATE(Tabla_Datos[[#This Row],[TipUrb]]," ",Tabla_Datos[[#This Row],[Calle]]," ",Tabla_Datos[[#This Row],[NumCalle]])</f>
        <v>UR PAREJA PAZ SOLDAN, CARLOS 190</v>
      </c>
      <c r="Y4704" t="s">
        <v>92</v>
      </c>
      <c r="Z4704" t="s">
        <v>93</v>
      </c>
      <c r="AA4704" t="s">
        <v>94</v>
      </c>
      <c r="AB4704">
        <v>3</v>
      </c>
      <c r="AC4704" t="s">
        <v>95</v>
      </c>
      <c r="AD4704" t="s">
        <v>161</v>
      </c>
      <c r="AE4704" t="s">
        <v>95</v>
      </c>
      <c r="AG4704" s="51">
        <v>6801978</v>
      </c>
      <c r="AI4704">
        <v>26</v>
      </c>
      <c r="AJ4704">
        <v>26</v>
      </c>
      <c r="AK4704" t="s">
        <v>15003</v>
      </c>
      <c r="AL4704">
        <v>190</v>
      </c>
    </row>
    <row r="4705" spans="1:38">
      <c r="A4705">
        <v>3282439</v>
      </c>
      <c r="B4705" t="s">
        <v>15004</v>
      </c>
      <c r="C4705" t="s">
        <v>20</v>
      </c>
      <c r="D4705" t="s">
        <v>143</v>
      </c>
      <c r="E4705">
        <v>2011</v>
      </c>
      <c r="F4705">
        <v>8</v>
      </c>
      <c r="G4705">
        <v>19</v>
      </c>
      <c r="H4705" t="s">
        <v>86</v>
      </c>
      <c r="I4705" t="s">
        <v>132</v>
      </c>
      <c r="J4705" t="s">
        <v>132</v>
      </c>
      <c r="K4705" t="s">
        <v>1299</v>
      </c>
      <c r="L4705" t="s">
        <v>86</v>
      </c>
      <c r="M4705" t="s">
        <v>133</v>
      </c>
      <c r="N4705" s="50">
        <v>2778891</v>
      </c>
      <c r="O4705" s="51">
        <v>2329233</v>
      </c>
      <c r="P4705" t="s">
        <v>15005</v>
      </c>
      <c r="Q4705" t="s">
        <v>564</v>
      </c>
      <c r="R4705" t="s">
        <v>550</v>
      </c>
      <c r="S4705" s="49" t="str">
        <f>CONCATENATE(Tabla_Datos[[#This Row],[Nombre_Cliente]]," ",Tabla_Datos[[#This Row],[ApellidoPaterno_Cliente]]," ",Tabla_Datos[[#This Row],[ApellidoMaterno_Cliente]])</f>
        <v>ISAMAR GARCIA MENDOZA</v>
      </c>
      <c r="T4705" s="53">
        <f>DATE(Tabla_Datos[[#This Row],[tAnio]],Tabla_Datos[[#This Row],[tMes]],Tabla_Datos[[#This Row],[tDia]])</f>
        <v>40774</v>
      </c>
      <c r="U4705" s="53" t="str">
        <f>IF(Tabla_Datos[[#This Row],[cProvincia]]="LIMA","LIMA","PROVINCIA")</f>
        <v>PROVINCIA</v>
      </c>
      <c r="V4705" s="53" t="str">
        <f>MID(Tabla_Datos[[#This Row],[pTelefono]],1,SEARCH("-",Tabla_Datos[[#This Row],[pTelefono]],1)-1)</f>
        <v>73</v>
      </c>
      <c r="W4705" s="53" t="str">
        <f>MID(Tabla_Datos[[#This Row],[pTelefono]],SEARCH("-",Tabla_Datos[[#This Row],[pTelefono]],1)+1,LEN(Tabla_Datos[[#This Row],[pTelefono]]))</f>
        <v>954177466</v>
      </c>
      <c r="X4705" s="53" t="str">
        <f>CONCATENATE(Tabla_Datos[[#This Row],[TipUrb]]," ",Tabla_Datos[[#This Row],[Calle]]," ",Tabla_Datos[[#This Row],[NumCalle]])</f>
        <v>- LIBERTAD 642</v>
      </c>
      <c r="Y4705" t="s">
        <v>137</v>
      </c>
      <c r="Z4705" t="s">
        <v>152</v>
      </c>
      <c r="AA4705" t="s">
        <v>153</v>
      </c>
      <c r="AB4705" t="s">
        <v>95</v>
      </c>
      <c r="AC4705" t="s">
        <v>95</v>
      </c>
      <c r="AD4705" t="s">
        <v>109</v>
      </c>
      <c r="AE4705" t="s">
        <v>95</v>
      </c>
      <c r="AF4705" t="s">
        <v>95</v>
      </c>
      <c r="AG4705" s="51">
        <v>46962376</v>
      </c>
      <c r="AH4705" t="s">
        <v>95</v>
      </c>
      <c r="AI4705">
        <v>1</v>
      </c>
      <c r="AJ4705">
        <v>1</v>
      </c>
      <c r="AK4705" t="s">
        <v>1428</v>
      </c>
      <c r="AL4705">
        <v>642</v>
      </c>
    </row>
    <row r="4706" spans="1:38">
      <c r="A4706">
        <v>3284843</v>
      </c>
      <c r="B4706" t="s">
        <v>15006</v>
      </c>
      <c r="C4706" t="s">
        <v>19</v>
      </c>
      <c r="D4706" t="s">
        <v>85</v>
      </c>
      <c r="E4706">
        <v>2011</v>
      </c>
      <c r="F4706">
        <v>8</v>
      </c>
      <c r="G4706">
        <v>19</v>
      </c>
      <c r="H4706" t="s">
        <v>86</v>
      </c>
      <c r="I4706" t="s">
        <v>16</v>
      </c>
      <c r="J4706" t="s">
        <v>16</v>
      </c>
      <c r="K4706" t="s">
        <v>177</v>
      </c>
      <c r="L4706" t="s">
        <v>86</v>
      </c>
      <c r="M4706" t="s">
        <v>88</v>
      </c>
      <c r="N4706" s="50">
        <v>20048006</v>
      </c>
      <c r="O4706" s="51">
        <v>2331311</v>
      </c>
      <c r="P4706" t="s">
        <v>1591</v>
      </c>
      <c r="Q4706" t="s">
        <v>3538</v>
      </c>
      <c r="R4706" t="s">
        <v>238</v>
      </c>
      <c r="S4706" s="49" t="str">
        <f>CONCATENATE(Tabla_Datos[[#This Row],[Nombre_Cliente]]," ",Tabla_Datos[[#This Row],[ApellidoPaterno_Cliente]]," ",Tabla_Datos[[#This Row],[ApellidoMaterno_Cliente]])</f>
        <v>JOSE LUIS LOAYZA HUAMAN</v>
      </c>
      <c r="T4706" s="53">
        <f>DATE(Tabla_Datos[[#This Row],[tAnio]],Tabla_Datos[[#This Row],[tMes]],Tabla_Datos[[#This Row],[tDia]])</f>
        <v>40774</v>
      </c>
      <c r="U4706" s="53" t="str">
        <f>IF(Tabla_Datos[[#This Row],[cProvincia]]="LIMA","LIMA","PROVINCIA")</f>
        <v>LIMA</v>
      </c>
      <c r="V4706" s="53" t="str">
        <f>MID(Tabla_Datos[[#This Row],[pTelefono]],1,SEARCH("-",Tabla_Datos[[#This Row],[pTelefono]],1)-1)</f>
        <v>1</v>
      </c>
      <c r="W4706" s="53" t="str">
        <f>MID(Tabla_Datos[[#This Row],[pTelefono]],SEARCH("-",Tabla_Datos[[#This Row],[pTelefono]],1)+1,LEN(Tabla_Datos[[#This Row],[pTelefono]]))</f>
        <v>996690680</v>
      </c>
      <c r="X4706" s="53" t="str">
        <f>CONCATENATE(Tabla_Datos[[#This Row],[TipUrb]]," ",Tabla_Datos[[#This Row],[Calle]]," ",Tabla_Datos[[#This Row],[NumCalle]])</f>
        <v>UR UGARTE CHAMORRO M. 190</v>
      </c>
      <c r="Y4706" t="s">
        <v>92</v>
      </c>
      <c r="Z4706" t="s">
        <v>122</v>
      </c>
      <c r="AA4706" t="s">
        <v>123</v>
      </c>
      <c r="AB4706" t="s">
        <v>95</v>
      </c>
      <c r="AC4706" t="s">
        <v>95</v>
      </c>
      <c r="AD4706" t="s">
        <v>161</v>
      </c>
      <c r="AE4706" t="s">
        <v>95</v>
      </c>
      <c r="AF4706" t="s">
        <v>95</v>
      </c>
      <c r="AG4706" s="51">
        <v>7402826</v>
      </c>
      <c r="AH4706" t="s">
        <v>95</v>
      </c>
      <c r="AI4706">
        <v>1</v>
      </c>
      <c r="AJ4706">
        <v>1</v>
      </c>
      <c r="AK4706" t="s">
        <v>15007</v>
      </c>
      <c r="AL4706">
        <v>190</v>
      </c>
    </row>
    <row r="4707" spans="1:38">
      <c r="A4707">
        <v>3283241</v>
      </c>
      <c r="B4707" t="s">
        <v>15008</v>
      </c>
      <c r="C4707" t="s">
        <v>20</v>
      </c>
      <c r="D4707" t="s">
        <v>143</v>
      </c>
      <c r="E4707">
        <v>2011</v>
      </c>
      <c r="F4707">
        <v>8</v>
      </c>
      <c r="G4707">
        <v>19</v>
      </c>
      <c r="H4707" t="s">
        <v>86</v>
      </c>
      <c r="I4707" t="s">
        <v>202</v>
      </c>
      <c r="J4707" t="s">
        <v>203</v>
      </c>
      <c r="K4707" t="s">
        <v>204</v>
      </c>
      <c r="L4707" t="s">
        <v>86</v>
      </c>
      <c r="M4707" t="s">
        <v>133</v>
      </c>
      <c r="N4707" s="50">
        <v>43942114</v>
      </c>
      <c r="O4707" s="51">
        <v>2329900</v>
      </c>
      <c r="P4707" t="s">
        <v>1591</v>
      </c>
      <c r="Q4707" t="s">
        <v>412</v>
      </c>
      <c r="R4707" t="s">
        <v>1436</v>
      </c>
      <c r="S4707" s="49" t="str">
        <f>CONCATENATE(Tabla_Datos[[#This Row],[Nombre_Cliente]]," ",Tabla_Datos[[#This Row],[ApellidoPaterno_Cliente]]," ",Tabla_Datos[[#This Row],[ApellidoMaterno_Cliente]])</f>
        <v>JOSE LUIS GONZALES DELGADO</v>
      </c>
      <c r="T4707" s="53">
        <f>DATE(Tabla_Datos[[#This Row],[tAnio]],Tabla_Datos[[#This Row],[tMes]],Tabla_Datos[[#This Row],[tDia]])</f>
        <v>40774</v>
      </c>
      <c r="U4707" s="53" t="str">
        <f>IF(Tabla_Datos[[#This Row],[cProvincia]]="LIMA","LIMA","PROVINCIA")</f>
        <v>PROVINCIA</v>
      </c>
      <c r="V4707" s="53" t="str">
        <f>MID(Tabla_Datos[[#This Row],[pTelefono]],1,SEARCH("-",Tabla_Datos[[#This Row],[pTelefono]],1)-1)</f>
        <v>74</v>
      </c>
      <c r="W4707" s="53" t="str">
        <f>MID(Tabla_Datos[[#This Row],[pTelefono]],SEARCH("-",Tabla_Datos[[#This Row],[pTelefono]],1)+1,LEN(Tabla_Datos[[#This Row],[pTelefono]]))</f>
        <v>252149</v>
      </c>
      <c r="X4707" s="53" t="str">
        <f>CONCATENATE(Tabla_Datos[[#This Row],[TipUrb]]," ",Tabla_Datos[[#This Row],[Calle]]," ",Tabla_Datos[[#This Row],[NumCalle]])</f>
        <v>PJ KENNEDY 1500</v>
      </c>
      <c r="Y4707" t="s">
        <v>208</v>
      </c>
      <c r="Z4707" t="s">
        <v>152</v>
      </c>
      <c r="AA4707" t="s">
        <v>153</v>
      </c>
      <c r="AB4707" t="s">
        <v>95</v>
      </c>
      <c r="AC4707">
        <v>1</v>
      </c>
      <c r="AD4707" t="s">
        <v>429</v>
      </c>
      <c r="AE4707" t="s">
        <v>95</v>
      </c>
      <c r="AF4707" t="s">
        <v>95</v>
      </c>
      <c r="AG4707" s="51">
        <v>45925370</v>
      </c>
      <c r="AH4707" t="s">
        <v>95</v>
      </c>
      <c r="AI4707">
        <v>1</v>
      </c>
      <c r="AJ4707">
        <v>1</v>
      </c>
      <c r="AK4707" t="s">
        <v>9017</v>
      </c>
      <c r="AL4707">
        <v>1500</v>
      </c>
    </row>
    <row r="4708" spans="1:38">
      <c r="A4708">
        <v>3283296</v>
      </c>
      <c r="B4708" t="s">
        <v>15009</v>
      </c>
      <c r="C4708" t="s">
        <v>19</v>
      </c>
      <c r="D4708" t="s">
        <v>85</v>
      </c>
      <c r="E4708">
        <v>2011</v>
      </c>
      <c r="F4708">
        <v>8</v>
      </c>
      <c r="G4708">
        <v>19</v>
      </c>
      <c r="H4708" t="s">
        <v>86</v>
      </c>
      <c r="I4708" t="s">
        <v>16</v>
      </c>
      <c r="J4708" t="s">
        <v>16</v>
      </c>
      <c r="K4708" t="s">
        <v>492</v>
      </c>
      <c r="L4708" t="s">
        <v>86</v>
      </c>
      <c r="M4708" t="s">
        <v>88</v>
      </c>
      <c r="N4708" s="50">
        <v>40041672</v>
      </c>
      <c r="O4708" s="51">
        <v>2329956</v>
      </c>
      <c r="P4708" t="s">
        <v>15010</v>
      </c>
      <c r="Q4708" t="s">
        <v>781</v>
      </c>
      <c r="R4708" t="s">
        <v>5471</v>
      </c>
      <c r="S4708" s="49" t="str">
        <f>CONCATENATE(Tabla_Datos[[#This Row],[Nombre_Cliente]]," ",Tabla_Datos[[#This Row],[ApellidoPaterno_Cliente]]," ",Tabla_Datos[[#This Row],[ApellidoMaterno_Cliente]])</f>
        <v>MABEL KATTY ROJAS ESCALANTE</v>
      </c>
      <c r="T4708" s="53">
        <f>DATE(Tabla_Datos[[#This Row],[tAnio]],Tabla_Datos[[#This Row],[tMes]],Tabla_Datos[[#This Row],[tDia]])</f>
        <v>40774</v>
      </c>
      <c r="U4708" s="53" t="str">
        <f>IF(Tabla_Datos[[#This Row],[cProvincia]]="LIMA","LIMA","PROVINCIA")</f>
        <v>LIMA</v>
      </c>
      <c r="V4708" s="53" t="str">
        <f>MID(Tabla_Datos[[#This Row],[pTelefono]],1,SEARCH("-",Tabla_Datos[[#This Row],[pTelefono]],1)-1)</f>
        <v>1</v>
      </c>
      <c r="W4708" s="53" t="str">
        <f>MID(Tabla_Datos[[#This Row],[pTelefono]],SEARCH("-",Tabla_Datos[[#This Row],[pTelefono]],1)+1,LEN(Tabla_Datos[[#This Row],[pTelefono]]))</f>
        <v>997208422</v>
      </c>
      <c r="X4708" s="53" t="str">
        <f>CONCATENATE(Tabla_Datos[[#This Row],[TipUrb]]," ",Tabla_Datos[[#This Row],[Calle]]," ",Tabla_Datos[[#This Row],[NumCalle]])</f>
        <v xml:space="preserve">  2 DE MAYO 1040</v>
      </c>
      <c r="Y4708" t="s">
        <v>92</v>
      </c>
      <c r="Z4708" t="s">
        <v>196</v>
      </c>
      <c r="AA4708" t="s">
        <v>197</v>
      </c>
      <c r="AB4708" t="s">
        <v>95</v>
      </c>
      <c r="AC4708">
        <v>603</v>
      </c>
      <c r="AD4708" t="s">
        <v>95</v>
      </c>
      <c r="AE4708" t="s">
        <v>95</v>
      </c>
      <c r="AF4708" t="s">
        <v>95</v>
      </c>
      <c r="AG4708" s="51">
        <v>7878765</v>
      </c>
      <c r="AH4708" t="s">
        <v>95</v>
      </c>
      <c r="AI4708">
        <v>1</v>
      </c>
      <c r="AJ4708">
        <v>1</v>
      </c>
      <c r="AK4708" t="s">
        <v>1851</v>
      </c>
      <c r="AL4708">
        <v>1040</v>
      </c>
    </row>
    <row r="4709" spans="1:38">
      <c r="A4709">
        <v>3282789</v>
      </c>
      <c r="B4709" t="s">
        <v>15011</v>
      </c>
      <c r="C4709" t="s">
        <v>19</v>
      </c>
      <c r="D4709" t="s">
        <v>85</v>
      </c>
      <c r="E4709">
        <v>2011</v>
      </c>
      <c r="F4709">
        <v>8</v>
      </c>
      <c r="G4709">
        <v>19</v>
      </c>
      <c r="H4709" t="s">
        <v>86</v>
      </c>
      <c r="I4709" t="s">
        <v>16</v>
      </c>
      <c r="J4709" t="s">
        <v>16</v>
      </c>
      <c r="K4709" t="s">
        <v>492</v>
      </c>
      <c r="L4709" t="s">
        <v>86</v>
      </c>
      <c r="M4709" t="s">
        <v>88</v>
      </c>
      <c r="N4709" s="50">
        <v>45461424</v>
      </c>
      <c r="O4709" s="51">
        <v>2329519</v>
      </c>
      <c r="P4709" t="s">
        <v>15012</v>
      </c>
      <c r="Q4709" t="s">
        <v>1546</v>
      </c>
      <c r="R4709" t="s">
        <v>7053</v>
      </c>
      <c r="S4709" s="49" t="str">
        <f>CONCATENATE(Tabla_Datos[[#This Row],[Nombre_Cliente]]," ",Tabla_Datos[[#This Row],[ApellidoPaterno_Cliente]]," ",Tabla_Datos[[#This Row],[ApellidoMaterno_Cliente]])</f>
        <v>MARTHA CAROLINA CUBA VILLAFUERTE</v>
      </c>
      <c r="T4709" s="53">
        <f>DATE(Tabla_Datos[[#This Row],[tAnio]],Tabla_Datos[[#This Row],[tMes]],Tabla_Datos[[#This Row],[tDia]])</f>
        <v>40774</v>
      </c>
      <c r="U4709" s="53" t="str">
        <f>IF(Tabla_Datos[[#This Row],[cProvincia]]="LIMA","LIMA","PROVINCIA")</f>
        <v>LIMA</v>
      </c>
      <c r="V4709" s="53" t="str">
        <f>MID(Tabla_Datos[[#This Row],[pTelefono]],1,SEARCH("-",Tabla_Datos[[#This Row],[pTelefono]],1)-1)</f>
        <v>1</v>
      </c>
      <c r="W4709" s="53" t="str">
        <f>MID(Tabla_Datos[[#This Row],[pTelefono]],SEARCH("-",Tabla_Datos[[#This Row],[pTelefono]],1)+1,LEN(Tabla_Datos[[#This Row],[pTelefono]]))</f>
        <v>982728407</v>
      </c>
      <c r="X4709" s="53" t="str">
        <f>CONCATENATE(Tabla_Datos[[#This Row],[TipUrb]]," ",Tabla_Datos[[#This Row],[Calle]]," ",Tabla_Datos[[#This Row],[NumCalle]])</f>
        <v xml:space="preserve">  FIGUEREDO SANTIAGO 104</v>
      </c>
      <c r="Y4709" t="s">
        <v>92</v>
      </c>
      <c r="Z4709" t="s">
        <v>122</v>
      </c>
      <c r="AA4709" t="s">
        <v>123</v>
      </c>
      <c r="AB4709" t="s">
        <v>95</v>
      </c>
      <c r="AC4709">
        <v>401</v>
      </c>
      <c r="AD4709" t="s">
        <v>95</v>
      </c>
      <c r="AE4709" t="s">
        <v>95</v>
      </c>
      <c r="AF4709" t="s">
        <v>95</v>
      </c>
      <c r="AG4709" s="51">
        <v>10269177</v>
      </c>
      <c r="AH4709" t="s">
        <v>95</v>
      </c>
      <c r="AI4709">
        <v>1</v>
      </c>
      <c r="AJ4709">
        <v>1</v>
      </c>
      <c r="AK4709" t="s">
        <v>15013</v>
      </c>
      <c r="AL4709">
        <v>104</v>
      </c>
    </row>
    <row r="4710" spans="1:38">
      <c r="A4710">
        <v>3286146</v>
      </c>
      <c r="B4710" t="s">
        <v>6158</v>
      </c>
      <c r="C4710" t="s">
        <v>18</v>
      </c>
      <c r="D4710" t="s">
        <v>85</v>
      </c>
      <c r="E4710">
        <v>2011</v>
      </c>
      <c r="F4710">
        <v>8</v>
      </c>
      <c r="G4710">
        <v>19</v>
      </c>
      <c r="H4710" t="s">
        <v>86</v>
      </c>
      <c r="I4710" t="s">
        <v>16</v>
      </c>
      <c r="J4710" t="s">
        <v>16</v>
      </c>
      <c r="K4710" t="s">
        <v>277</v>
      </c>
      <c r="L4710" t="s">
        <v>86</v>
      </c>
      <c r="M4710" t="s">
        <v>88</v>
      </c>
      <c r="N4710" s="50">
        <v>99999999</v>
      </c>
      <c r="O4710" s="51">
        <v>2330392</v>
      </c>
      <c r="P4710" t="s">
        <v>15014</v>
      </c>
      <c r="Q4710" t="s">
        <v>7407</v>
      </c>
      <c r="R4710" t="s">
        <v>15015</v>
      </c>
      <c r="S4710" s="49" t="str">
        <f>CONCATENATE(Tabla_Datos[[#This Row],[Nombre_Cliente]]," ",Tabla_Datos[[#This Row],[ApellidoPaterno_Cliente]]," ",Tabla_Datos[[#This Row],[ApellidoMaterno_Cliente]])</f>
        <v xml:space="preserve">JANER  RENGIFO  TANANTA </v>
      </c>
      <c r="T4710" s="53">
        <f>DATE(Tabla_Datos[[#This Row],[tAnio]],Tabla_Datos[[#This Row],[tMes]],Tabla_Datos[[#This Row],[tDia]])</f>
        <v>40774</v>
      </c>
      <c r="U4710" s="53" t="str">
        <f>IF(Tabla_Datos[[#This Row],[cProvincia]]="LIMA","LIMA","PROVINCIA")</f>
        <v>LIMA</v>
      </c>
      <c r="V4710" s="53" t="str">
        <f>MID(Tabla_Datos[[#This Row],[pTelefono]],1,SEARCH("-",Tabla_Datos[[#This Row],[pTelefono]],1)-1)</f>
        <v>1</v>
      </c>
      <c r="W4710" s="53" t="str">
        <f>MID(Tabla_Datos[[#This Row],[pTelefono]],SEARCH("-",Tabla_Datos[[#This Row],[pTelefono]],1)+1,LEN(Tabla_Datos[[#This Row],[pTelefono]]))</f>
        <v>988668201</v>
      </c>
      <c r="X4710" s="53" t="str">
        <f>CONCATENATE(Tabla_Datos[[#This Row],[TipUrb]]," ",Tabla_Datos[[#This Row],[Calle]]," ",Tabla_Datos[[#This Row],[NumCalle]])</f>
        <v xml:space="preserve">  FAUSTOR, FERNANDO 248</v>
      </c>
      <c r="Y4710" t="s">
        <v>92</v>
      </c>
      <c r="Z4710" t="s">
        <v>138</v>
      </c>
      <c r="AA4710" t="s">
        <v>139</v>
      </c>
      <c r="AB4710">
        <v>1</v>
      </c>
      <c r="AC4710" t="s">
        <v>95</v>
      </c>
      <c r="AD4710" t="s">
        <v>95</v>
      </c>
      <c r="AE4710" t="s">
        <v>95</v>
      </c>
      <c r="AG4710" s="51">
        <v>97845</v>
      </c>
      <c r="AI4710">
        <v>26</v>
      </c>
      <c r="AJ4710">
        <v>26</v>
      </c>
      <c r="AK4710" t="s">
        <v>15016</v>
      </c>
      <c r="AL4710">
        <v>248</v>
      </c>
    </row>
    <row r="4711" spans="1:38">
      <c r="A4711">
        <v>3282455</v>
      </c>
      <c r="B4711" t="s">
        <v>15017</v>
      </c>
      <c r="C4711" t="s">
        <v>19</v>
      </c>
      <c r="D4711" t="s">
        <v>85</v>
      </c>
      <c r="E4711">
        <v>2011</v>
      </c>
      <c r="F4711">
        <v>8</v>
      </c>
      <c r="G4711">
        <v>19</v>
      </c>
      <c r="H4711" t="s">
        <v>86</v>
      </c>
      <c r="I4711" t="s">
        <v>241</v>
      </c>
      <c r="J4711" t="s">
        <v>242</v>
      </c>
      <c r="K4711" t="s">
        <v>242</v>
      </c>
      <c r="L4711" t="s">
        <v>86</v>
      </c>
      <c r="M4711" t="s">
        <v>88</v>
      </c>
      <c r="N4711" s="50">
        <v>11111252</v>
      </c>
      <c r="O4711" s="51">
        <v>2329249</v>
      </c>
      <c r="P4711" t="s">
        <v>15018</v>
      </c>
      <c r="Q4711" t="s">
        <v>15019</v>
      </c>
      <c r="R4711" t="s">
        <v>412</v>
      </c>
      <c r="S4711" s="49" t="str">
        <f>CONCATENATE(Tabla_Datos[[#This Row],[Nombre_Cliente]]," ",Tabla_Datos[[#This Row],[ApellidoPaterno_Cliente]]," ",Tabla_Datos[[#This Row],[ApellidoMaterno_Cliente]])</f>
        <v>EDDY HUANAMBAL GONZALES</v>
      </c>
      <c r="T4711" s="53">
        <f>DATE(Tabla_Datos[[#This Row],[tAnio]],Tabla_Datos[[#This Row],[tMes]],Tabla_Datos[[#This Row],[tDia]])</f>
        <v>40774</v>
      </c>
      <c r="U4711" s="53" t="str">
        <f>IF(Tabla_Datos[[#This Row],[cProvincia]]="LIMA","LIMA","PROVINCIA")</f>
        <v>PROVINCIA</v>
      </c>
      <c r="V4711" s="53" t="str">
        <f>MID(Tabla_Datos[[#This Row],[pTelefono]],1,SEARCH("-",Tabla_Datos[[#This Row],[pTelefono]],1)-1)</f>
        <v>44</v>
      </c>
      <c r="W4711" s="53" t="str">
        <f>MID(Tabla_Datos[[#This Row],[pTelefono]],SEARCH("-",Tabla_Datos[[#This Row],[pTelefono]],1)+1,LEN(Tabla_Datos[[#This Row],[pTelefono]]))</f>
        <v>955699040</v>
      </c>
      <c r="X4711" s="53" t="str">
        <f>CONCATENATE(Tabla_Datos[[#This Row],[TipUrb]]," ",Tabla_Datos[[#This Row],[Calle]]," ",Tabla_Datos[[#This Row],[NumCalle]])</f>
        <v>- . 0</v>
      </c>
      <c r="Y4711" t="s">
        <v>246</v>
      </c>
      <c r="Z4711" t="s">
        <v>122</v>
      </c>
      <c r="AA4711" t="s">
        <v>123</v>
      </c>
      <c r="AB4711" t="s">
        <v>95</v>
      </c>
      <c r="AC4711" t="s">
        <v>95</v>
      </c>
      <c r="AD4711" t="s">
        <v>109</v>
      </c>
      <c r="AE4711" t="s">
        <v>1496</v>
      </c>
      <c r="AF4711">
        <v>8</v>
      </c>
      <c r="AG4711" s="51">
        <v>40108131</v>
      </c>
      <c r="AH4711" t="s">
        <v>95</v>
      </c>
      <c r="AI4711">
        <v>1</v>
      </c>
      <c r="AJ4711">
        <v>1</v>
      </c>
      <c r="AK4711" t="s">
        <v>221</v>
      </c>
      <c r="AL4711">
        <v>0</v>
      </c>
    </row>
    <row r="4712" spans="1:38">
      <c r="A4712">
        <v>3282962</v>
      </c>
      <c r="B4712" t="s">
        <v>15020</v>
      </c>
      <c r="C4712" t="s">
        <v>20</v>
      </c>
      <c r="D4712" t="s">
        <v>143</v>
      </c>
      <c r="E4712">
        <v>2011</v>
      </c>
      <c r="F4712">
        <v>8</v>
      </c>
      <c r="G4712">
        <v>19</v>
      </c>
      <c r="H4712" t="s">
        <v>86</v>
      </c>
      <c r="I4712" t="s">
        <v>300</v>
      </c>
      <c r="J4712" t="s">
        <v>535</v>
      </c>
      <c r="K4712" t="s">
        <v>1010</v>
      </c>
      <c r="L4712" t="s">
        <v>86</v>
      </c>
      <c r="M4712" t="s">
        <v>148</v>
      </c>
      <c r="N4712" s="50">
        <v>40596662</v>
      </c>
      <c r="O4712" s="51">
        <v>2329665</v>
      </c>
      <c r="P4712" t="s">
        <v>2996</v>
      </c>
      <c r="Q4712" t="s">
        <v>6074</v>
      </c>
      <c r="R4712" t="s">
        <v>1042</v>
      </c>
      <c r="S4712" s="49" t="str">
        <f>CONCATENATE(Tabla_Datos[[#This Row],[Nombre_Cliente]]," ",Tabla_Datos[[#This Row],[ApellidoPaterno_Cliente]]," ",Tabla_Datos[[#This Row],[ApellidoMaterno_Cliente]])</f>
        <v>FABIOLA BOCANEGRA SAAVEDRA</v>
      </c>
      <c r="T4712" s="53">
        <f>DATE(Tabla_Datos[[#This Row],[tAnio]],Tabla_Datos[[#This Row],[tMes]],Tabla_Datos[[#This Row],[tDia]])</f>
        <v>40774</v>
      </c>
      <c r="U4712" s="53" t="str">
        <f>IF(Tabla_Datos[[#This Row],[cProvincia]]="LIMA","LIMA","PROVINCIA")</f>
        <v>PROVINCIA</v>
      </c>
      <c r="V4712" s="53" t="str">
        <f>MID(Tabla_Datos[[#This Row],[pTelefono]],1,SEARCH("-",Tabla_Datos[[#This Row],[pTelefono]],1)-1)</f>
        <v>65</v>
      </c>
      <c r="W4712" s="53" t="str">
        <f>MID(Tabla_Datos[[#This Row],[pTelefono]],SEARCH("-",Tabla_Datos[[#This Row],[pTelefono]],1)+1,LEN(Tabla_Datos[[#This Row],[pTelefono]]))</f>
        <v>965609992</v>
      </c>
      <c r="X4712" s="53" t="str">
        <f>CONCATENATE(Tabla_Datos[[#This Row],[TipUrb]]," ",Tabla_Datos[[#This Row],[Calle]]," ",Tabla_Datos[[#This Row],[NumCalle]])</f>
        <v>AH SAN MARTIN EMILIO 147</v>
      </c>
      <c r="Y4712" t="s">
        <v>305</v>
      </c>
      <c r="Z4712" t="s">
        <v>152</v>
      </c>
      <c r="AA4712" t="s">
        <v>153</v>
      </c>
      <c r="AB4712" t="s">
        <v>95</v>
      </c>
      <c r="AC4712" t="s">
        <v>95</v>
      </c>
      <c r="AD4712" t="s">
        <v>96</v>
      </c>
      <c r="AE4712" t="s">
        <v>95</v>
      </c>
      <c r="AF4712" t="s">
        <v>95</v>
      </c>
      <c r="AG4712" s="51">
        <v>41673026</v>
      </c>
      <c r="AH4712" t="s">
        <v>95</v>
      </c>
      <c r="AI4712">
        <v>1</v>
      </c>
      <c r="AJ4712">
        <v>1</v>
      </c>
      <c r="AK4712" t="s">
        <v>15021</v>
      </c>
      <c r="AL4712">
        <v>147</v>
      </c>
    </row>
    <row r="4713" spans="1:38">
      <c r="A4713">
        <v>3284459</v>
      </c>
      <c r="B4713" t="s">
        <v>15022</v>
      </c>
      <c r="C4713" t="s">
        <v>20</v>
      </c>
      <c r="D4713" t="s">
        <v>143</v>
      </c>
      <c r="E4713">
        <v>2011</v>
      </c>
      <c r="F4713">
        <v>8</v>
      </c>
      <c r="G4713">
        <v>19</v>
      </c>
      <c r="H4713" t="s">
        <v>86</v>
      </c>
      <c r="I4713" t="s">
        <v>300</v>
      </c>
      <c r="J4713" t="s">
        <v>535</v>
      </c>
      <c r="K4713" t="s">
        <v>916</v>
      </c>
      <c r="L4713" t="s">
        <v>86</v>
      </c>
      <c r="M4713" t="s">
        <v>148</v>
      </c>
      <c r="N4713" s="50">
        <v>5417613</v>
      </c>
      <c r="O4713" s="51">
        <v>2330962</v>
      </c>
      <c r="P4713" t="s">
        <v>5397</v>
      </c>
      <c r="Q4713" t="s">
        <v>815</v>
      </c>
      <c r="R4713" t="s">
        <v>780</v>
      </c>
      <c r="S4713" s="49" t="str">
        <f>CONCATENATE(Tabla_Datos[[#This Row],[Nombre_Cliente]]," ",Tabla_Datos[[#This Row],[ApellidoPaterno_Cliente]]," ",Tabla_Datos[[#This Row],[ApellidoMaterno_Cliente]])</f>
        <v>OCTAVIO MACEDO SANCHEZ</v>
      </c>
      <c r="T4713" s="53">
        <f>DATE(Tabla_Datos[[#This Row],[tAnio]],Tabla_Datos[[#This Row],[tMes]],Tabla_Datos[[#This Row],[tDia]])</f>
        <v>40774</v>
      </c>
      <c r="U4713" s="53" t="str">
        <f>IF(Tabla_Datos[[#This Row],[cProvincia]]="LIMA","LIMA","PROVINCIA")</f>
        <v>PROVINCIA</v>
      </c>
      <c r="V4713" s="53" t="str">
        <f>MID(Tabla_Datos[[#This Row],[pTelefono]],1,SEARCH("-",Tabla_Datos[[#This Row],[pTelefono]],1)-1)</f>
        <v>65</v>
      </c>
      <c r="W4713" s="53" t="str">
        <f>MID(Tabla_Datos[[#This Row],[pTelefono]],SEARCH("-",Tabla_Datos[[#This Row],[pTelefono]],1)+1,LEN(Tabla_Datos[[#This Row],[pTelefono]]))</f>
        <v>65226880</v>
      </c>
      <c r="X4713" s="53" t="str">
        <f>CONCATENATE(Tabla_Datos[[#This Row],[TipUrb]]," ",Tabla_Datos[[#This Row],[Calle]]," ",Tabla_Datos[[#This Row],[NumCalle]])</f>
        <v>PJ REVOLUCION 620</v>
      </c>
      <c r="Y4713" t="s">
        <v>305</v>
      </c>
      <c r="Z4713" t="s">
        <v>152</v>
      </c>
      <c r="AA4713" t="s">
        <v>153</v>
      </c>
      <c r="AB4713" t="s">
        <v>95</v>
      </c>
      <c r="AC4713" t="s">
        <v>95</v>
      </c>
      <c r="AD4713" t="s">
        <v>429</v>
      </c>
      <c r="AE4713" t="s">
        <v>95</v>
      </c>
      <c r="AF4713" t="s">
        <v>95</v>
      </c>
      <c r="AG4713" s="51">
        <v>41914687</v>
      </c>
      <c r="AH4713" t="s">
        <v>95</v>
      </c>
      <c r="AI4713">
        <v>1</v>
      </c>
      <c r="AJ4713">
        <v>1</v>
      </c>
      <c r="AK4713" t="s">
        <v>812</v>
      </c>
      <c r="AL4713">
        <v>620</v>
      </c>
    </row>
    <row r="4714" spans="1:38">
      <c r="A4714">
        <v>3283401</v>
      </c>
      <c r="B4714" t="s">
        <v>15023</v>
      </c>
      <c r="C4714" t="s">
        <v>18</v>
      </c>
      <c r="D4714" t="s">
        <v>143</v>
      </c>
      <c r="E4714">
        <v>2011</v>
      </c>
      <c r="F4714">
        <v>8</v>
      </c>
      <c r="G4714">
        <v>19</v>
      </c>
      <c r="H4714" t="s">
        <v>86</v>
      </c>
      <c r="I4714" t="s">
        <v>1280</v>
      </c>
      <c r="J4714" t="s">
        <v>1280</v>
      </c>
      <c r="K4714" t="s">
        <v>1280</v>
      </c>
      <c r="L4714" t="s">
        <v>86</v>
      </c>
      <c r="M4714" t="s">
        <v>133</v>
      </c>
      <c r="N4714" s="50">
        <v>45900824</v>
      </c>
      <c r="O4714" s="51">
        <v>2330045</v>
      </c>
      <c r="P4714" t="s">
        <v>6404</v>
      </c>
      <c r="Q4714" t="s">
        <v>7435</v>
      </c>
      <c r="R4714" t="s">
        <v>5262</v>
      </c>
      <c r="S4714" s="49" t="str">
        <f>CONCATENATE(Tabla_Datos[[#This Row],[Nombre_Cliente]]," ",Tabla_Datos[[#This Row],[ApellidoPaterno_Cliente]]," ",Tabla_Datos[[#This Row],[ApellidoMaterno_Cliente]])</f>
        <v>JULIO HUERTAS ANCAJIMA</v>
      </c>
      <c r="T4714" s="53">
        <f>DATE(Tabla_Datos[[#This Row],[tAnio]],Tabla_Datos[[#This Row],[tMes]],Tabla_Datos[[#This Row],[tDia]])</f>
        <v>40774</v>
      </c>
      <c r="U4714" s="53" t="str">
        <f>IF(Tabla_Datos[[#This Row],[cProvincia]]="LIMA","LIMA","PROVINCIA")</f>
        <v>PROVINCIA</v>
      </c>
      <c r="V4714" s="53" t="str">
        <f>MID(Tabla_Datos[[#This Row],[pTelefono]],1,SEARCH("-",Tabla_Datos[[#This Row],[pTelefono]],1)-1)</f>
        <v>72</v>
      </c>
      <c r="W4714" s="53" t="str">
        <f>MID(Tabla_Datos[[#This Row],[pTelefono]],SEARCH("-",Tabla_Datos[[#This Row],[pTelefono]],1)+1,LEN(Tabla_Datos[[#This Row],[pTelefono]]))</f>
        <v>523069</v>
      </c>
      <c r="X4714" s="53" t="str">
        <f>CONCATENATE(Tabla_Datos[[#This Row],[TipUrb]]," ",Tabla_Datos[[#This Row],[Calle]]," ",Tabla_Datos[[#This Row],[NumCalle]])</f>
        <v>BA GENERAL MORZAN 526</v>
      </c>
      <c r="Y4714" t="s">
        <v>1285</v>
      </c>
      <c r="Z4714" t="s">
        <v>181</v>
      </c>
      <c r="AA4714" t="s">
        <v>182</v>
      </c>
      <c r="AB4714" t="s">
        <v>95</v>
      </c>
      <c r="AC4714" t="s">
        <v>95</v>
      </c>
      <c r="AD4714" t="s">
        <v>274</v>
      </c>
      <c r="AE4714" t="s">
        <v>95</v>
      </c>
      <c r="AG4714" s="51">
        <v>212402</v>
      </c>
      <c r="AI4714" t="s">
        <v>1354</v>
      </c>
      <c r="AJ4714" t="s">
        <v>1354</v>
      </c>
      <c r="AK4714" t="s">
        <v>15024</v>
      </c>
      <c r="AL4714">
        <v>526</v>
      </c>
    </row>
    <row r="4715" spans="1:38">
      <c r="A4715">
        <v>3283507</v>
      </c>
      <c r="B4715" t="s">
        <v>15025</v>
      </c>
      <c r="C4715" t="s">
        <v>20</v>
      </c>
      <c r="D4715" t="s">
        <v>85</v>
      </c>
      <c r="E4715">
        <v>2011</v>
      </c>
      <c r="F4715">
        <v>8</v>
      </c>
      <c r="G4715">
        <v>19</v>
      </c>
      <c r="H4715" t="s">
        <v>86</v>
      </c>
      <c r="I4715" t="s">
        <v>141</v>
      </c>
      <c r="J4715" t="s">
        <v>521</v>
      </c>
      <c r="K4715" t="s">
        <v>521</v>
      </c>
      <c r="L4715" t="s">
        <v>86</v>
      </c>
      <c r="M4715" t="s">
        <v>294</v>
      </c>
      <c r="N4715" s="50">
        <v>41050177</v>
      </c>
      <c r="O4715" s="51">
        <v>2330147</v>
      </c>
      <c r="P4715" t="s">
        <v>15026</v>
      </c>
      <c r="Q4715" t="s">
        <v>503</v>
      </c>
      <c r="R4715" t="s">
        <v>1489</v>
      </c>
      <c r="S4715" s="49" t="str">
        <f>CONCATENATE(Tabla_Datos[[#This Row],[Nombre_Cliente]]," ",Tabla_Datos[[#This Row],[ApellidoPaterno_Cliente]]," ",Tabla_Datos[[#This Row],[ApellidoMaterno_Cliente]])</f>
        <v>MISAEL JHONATAN CORTEZ CARDENAS</v>
      </c>
      <c r="T4715" s="53">
        <f>DATE(Tabla_Datos[[#This Row],[tAnio]],Tabla_Datos[[#This Row],[tMes]],Tabla_Datos[[#This Row],[tDia]])</f>
        <v>40774</v>
      </c>
      <c r="U4715" s="53" t="str">
        <f>IF(Tabla_Datos[[#This Row],[cProvincia]]="LIMA","LIMA","PROVINCIA")</f>
        <v>PROVINCIA</v>
      </c>
      <c r="V4715" s="53" t="str">
        <f>MID(Tabla_Datos[[#This Row],[pTelefono]],1,SEARCH("-",Tabla_Datos[[#This Row],[pTelefono]],1)-1)</f>
        <v>64</v>
      </c>
      <c r="W4715" s="53" t="str">
        <f>MID(Tabla_Datos[[#This Row],[pTelefono]],SEARCH("-",Tabla_Datos[[#This Row],[pTelefono]],1)+1,LEN(Tabla_Datos[[#This Row],[pTelefono]]))</f>
        <v>96427582</v>
      </c>
      <c r="X4715" s="53" t="str">
        <f>CONCATENATE(Tabla_Datos[[#This Row],[TipUrb]]," ",Tabla_Datos[[#This Row],[Calle]]," ",Tabla_Datos[[#This Row],[NumCalle]])</f>
        <v>- HUANCAS 578</v>
      </c>
      <c r="Y4715" t="s">
        <v>525</v>
      </c>
      <c r="Z4715" t="s">
        <v>349</v>
      </c>
      <c r="AA4715" t="s">
        <v>350</v>
      </c>
      <c r="AB4715" t="s">
        <v>95</v>
      </c>
      <c r="AC4715" t="s">
        <v>95</v>
      </c>
      <c r="AD4715" t="s">
        <v>109</v>
      </c>
      <c r="AE4715" t="s">
        <v>95</v>
      </c>
      <c r="AF4715" t="s">
        <v>95</v>
      </c>
      <c r="AG4715" s="51">
        <v>46670455</v>
      </c>
      <c r="AH4715" t="s">
        <v>95</v>
      </c>
      <c r="AI4715">
        <v>1</v>
      </c>
      <c r="AJ4715">
        <v>1</v>
      </c>
      <c r="AK4715" t="s">
        <v>15027</v>
      </c>
      <c r="AL4715">
        <v>578</v>
      </c>
    </row>
    <row r="4716" spans="1:38">
      <c r="A4716">
        <v>3283070</v>
      </c>
      <c r="B4716" t="s">
        <v>15028</v>
      </c>
      <c r="C4716" t="s">
        <v>20</v>
      </c>
      <c r="D4716" t="s">
        <v>85</v>
      </c>
      <c r="E4716">
        <v>2011</v>
      </c>
      <c r="F4716">
        <v>8</v>
      </c>
      <c r="G4716">
        <v>19</v>
      </c>
      <c r="H4716" t="s">
        <v>86</v>
      </c>
      <c r="I4716" t="s">
        <v>16</v>
      </c>
      <c r="J4716" t="s">
        <v>16</v>
      </c>
      <c r="K4716" t="s">
        <v>277</v>
      </c>
      <c r="L4716" t="s">
        <v>86</v>
      </c>
      <c r="M4716" t="s">
        <v>88</v>
      </c>
      <c r="N4716" s="50">
        <v>9903187</v>
      </c>
      <c r="O4716" s="51">
        <v>2329764</v>
      </c>
      <c r="P4716" t="s">
        <v>15029</v>
      </c>
      <c r="Q4716" t="s">
        <v>370</v>
      </c>
      <c r="R4716" t="s">
        <v>370</v>
      </c>
      <c r="S4716" s="49" t="str">
        <f>CONCATENATE(Tabla_Datos[[#This Row],[Nombre_Cliente]]," ",Tabla_Datos[[#This Row],[ApellidoPaterno_Cliente]]," ",Tabla_Datos[[#This Row],[ApellidoMaterno_Cliente]])</f>
        <v>EDUARDO MARCK TORRES TORRES</v>
      </c>
      <c r="T4716" s="53">
        <f>DATE(Tabla_Datos[[#This Row],[tAnio]],Tabla_Datos[[#This Row],[tMes]],Tabla_Datos[[#This Row],[tDia]])</f>
        <v>40774</v>
      </c>
      <c r="U4716" s="53" t="str">
        <f>IF(Tabla_Datos[[#This Row],[cProvincia]]="LIMA","LIMA","PROVINCIA")</f>
        <v>LIMA</v>
      </c>
      <c r="V4716" s="53" t="str">
        <f>MID(Tabla_Datos[[#This Row],[pTelefono]],1,SEARCH("-",Tabla_Datos[[#This Row],[pTelefono]],1)-1)</f>
        <v>1</v>
      </c>
      <c r="W4716" s="53" t="str">
        <f>MID(Tabla_Datos[[#This Row],[pTelefono]],SEARCH("-",Tabla_Datos[[#This Row],[pTelefono]],1)+1,LEN(Tabla_Datos[[#This Row],[pTelefono]]))</f>
        <v>946166412</v>
      </c>
      <c r="X4716" s="53" t="str">
        <f>CONCATENATE(Tabla_Datos[[#This Row],[TipUrb]]," ",Tabla_Datos[[#This Row],[Calle]]," ",Tabla_Datos[[#This Row],[NumCalle]])</f>
        <v xml:space="preserve">  JORGE CHAVEZ 451</v>
      </c>
      <c r="Y4716" t="s">
        <v>92</v>
      </c>
      <c r="Z4716" t="s">
        <v>122</v>
      </c>
      <c r="AA4716" t="s">
        <v>123</v>
      </c>
      <c r="AB4716" t="s">
        <v>95</v>
      </c>
      <c r="AC4716" t="s">
        <v>95</v>
      </c>
      <c r="AD4716" t="s">
        <v>95</v>
      </c>
      <c r="AE4716" t="s">
        <v>95</v>
      </c>
      <c r="AF4716" t="s">
        <v>95</v>
      </c>
      <c r="AG4716" s="51">
        <v>10813180</v>
      </c>
      <c r="AH4716" t="s">
        <v>95</v>
      </c>
      <c r="AI4716">
        <v>1</v>
      </c>
      <c r="AJ4716">
        <v>1</v>
      </c>
      <c r="AK4716" t="s">
        <v>4791</v>
      </c>
      <c r="AL4716">
        <v>451</v>
      </c>
    </row>
    <row r="4717" spans="1:38">
      <c r="A4717">
        <v>3284156</v>
      </c>
      <c r="B4717" t="s">
        <v>15030</v>
      </c>
      <c r="C4717" t="s">
        <v>19</v>
      </c>
      <c r="D4717" t="s">
        <v>143</v>
      </c>
      <c r="E4717">
        <v>2011</v>
      </c>
      <c r="F4717">
        <v>8</v>
      </c>
      <c r="G4717">
        <v>19</v>
      </c>
      <c r="H4717" t="s">
        <v>86</v>
      </c>
      <c r="I4717" t="s">
        <v>292</v>
      </c>
      <c r="J4717" t="s">
        <v>293</v>
      </c>
      <c r="K4717" t="s">
        <v>536</v>
      </c>
      <c r="L4717" t="s">
        <v>86</v>
      </c>
      <c r="M4717" t="s">
        <v>294</v>
      </c>
      <c r="N4717" s="50">
        <v>42612906</v>
      </c>
      <c r="O4717" s="51">
        <v>2330691</v>
      </c>
      <c r="P4717" t="s">
        <v>13442</v>
      </c>
      <c r="Q4717" t="s">
        <v>238</v>
      </c>
      <c r="R4717" t="s">
        <v>15031</v>
      </c>
      <c r="S4717" s="49" t="str">
        <f>CONCATENATE(Tabla_Datos[[#This Row],[Nombre_Cliente]]," ",Tabla_Datos[[#This Row],[ApellidoPaterno_Cliente]]," ",Tabla_Datos[[#This Row],[ApellidoMaterno_Cliente]])</f>
        <v>FREDY ANTONIO HUAMAN JAYACC</v>
      </c>
      <c r="T4717" s="53">
        <f>DATE(Tabla_Datos[[#This Row],[tAnio]],Tabla_Datos[[#This Row],[tMes]],Tabla_Datos[[#This Row],[tDia]])</f>
        <v>40774</v>
      </c>
      <c r="U4717" s="53" t="str">
        <f>IF(Tabla_Datos[[#This Row],[cProvincia]]="LIMA","LIMA","PROVINCIA")</f>
        <v>PROVINCIA</v>
      </c>
      <c r="V4717" s="53" t="str">
        <f>MID(Tabla_Datos[[#This Row],[pTelefono]],1,SEARCH("-",Tabla_Datos[[#This Row],[pTelefono]],1)-1)</f>
        <v>66</v>
      </c>
      <c r="W4717" s="53" t="str">
        <f>MID(Tabla_Datos[[#This Row],[pTelefono]],SEARCH("-",Tabla_Datos[[#This Row],[pTelefono]],1)+1,LEN(Tabla_Datos[[#This Row],[pTelefono]]))</f>
        <v>966117830</v>
      </c>
      <c r="X4717" s="53" t="str">
        <f>CONCATENATE(Tabla_Datos[[#This Row],[TipUrb]]," ",Tabla_Datos[[#This Row],[Calle]]," ",Tabla_Datos[[#This Row],[NumCalle]])</f>
        <v>AS . 0</v>
      </c>
      <c r="Y4717" t="s">
        <v>298</v>
      </c>
      <c r="Z4717" t="s">
        <v>152</v>
      </c>
      <c r="AA4717" t="s">
        <v>153</v>
      </c>
      <c r="AB4717" t="s">
        <v>95</v>
      </c>
      <c r="AC4717" t="s">
        <v>95</v>
      </c>
      <c r="AD4717" t="s">
        <v>215</v>
      </c>
      <c r="AE4717" t="s">
        <v>3713</v>
      </c>
      <c r="AF4717">
        <v>10</v>
      </c>
      <c r="AG4717" s="51">
        <v>41590563</v>
      </c>
      <c r="AH4717" t="s">
        <v>95</v>
      </c>
      <c r="AI4717">
        <v>1</v>
      </c>
      <c r="AJ4717">
        <v>1</v>
      </c>
      <c r="AK4717" t="s">
        <v>221</v>
      </c>
      <c r="AL4717">
        <v>0</v>
      </c>
    </row>
    <row r="4718" spans="1:38">
      <c r="A4718">
        <v>3283991</v>
      </c>
      <c r="B4718" t="s">
        <v>15032</v>
      </c>
      <c r="C4718" t="s">
        <v>18</v>
      </c>
      <c r="D4718" t="s">
        <v>143</v>
      </c>
      <c r="E4718">
        <v>2011</v>
      </c>
      <c r="F4718">
        <v>8</v>
      </c>
      <c r="G4718">
        <v>19</v>
      </c>
      <c r="H4718" t="s">
        <v>86</v>
      </c>
      <c r="I4718" t="s">
        <v>759</v>
      </c>
      <c r="J4718" t="s">
        <v>759</v>
      </c>
      <c r="K4718" t="s">
        <v>593</v>
      </c>
      <c r="L4718" t="s">
        <v>86</v>
      </c>
      <c r="M4718" t="s">
        <v>294</v>
      </c>
      <c r="N4718" s="50">
        <v>99999999</v>
      </c>
      <c r="O4718" s="51">
        <v>2330515</v>
      </c>
      <c r="P4718" t="s">
        <v>15033</v>
      </c>
      <c r="Q4718" t="s">
        <v>900</v>
      </c>
      <c r="R4718" t="s">
        <v>15034</v>
      </c>
      <c r="S4718" s="49" t="str">
        <f>CONCATENATE(Tabla_Datos[[#This Row],[Nombre_Cliente]]," ",Tabla_Datos[[#This Row],[ApellidoPaterno_Cliente]]," ",Tabla_Datos[[#This Row],[ApellidoMaterno_Cliente]])</f>
        <v>CESAR DEMETRIO RAMOS RAMIEZ</v>
      </c>
      <c r="T4718" s="53">
        <f>DATE(Tabla_Datos[[#This Row],[tAnio]],Tabla_Datos[[#This Row],[tMes]],Tabla_Datos[[#This Row],[tDia]])</f>
        <v>40774</v>
      </c>
      <c r="U4718" s="53" t="str">
        <f>IF(Tabla_Datos[[#This Row],[cProvincia]]="LIMA","LIMA","PROVINCIA")</f>
        <v>PROVINCIA</v>
      </c>
      <c r="V4718" s="53" t="str">
        <f>MID(Tabla_Datos[[#This Row],[pTelefono]],1,SEARCH("-",Tabla_Datos[[#This Row],[pTelefono]],1)-1)</f>
        <v>56</v>
      </c>
      <c r="W4718" s="53" t="str">
        <f>MID(Tabla_Datos[[#This Row],[pTelefono]],SEARCH("-",Tabla_Datos[[#This Row],[pTelefono]],1)+1,LEN(Tabla_Datos[[#This Row],[pTelefono]]))</f>
        <v>833641</v>
      </c>
      <c r="X4718" s="53" t="str">
        <f>CONCATENATE(Tabla_Datos[[#This Row],[TipUrb]]," ",Tabla_Datos[[#This Row],[Calle]]," ",Tabla_Datos[[#This Row],[NumCalle]])</f>
        <v>UR SN 0</v>
      </c>
      <c r="Y4718" t="s">
        <v>759</v>
      </c>
      <c r="Z4718" t="s">
        <v>181</v>
      </c>
      <c r="AA4718" t="s">
        <v>182</v>
      </c>
      <c r="AB4718" t="s">
        <v>95</v>
      </c>
      <c r="AC4718" t="s">
        <v>95</v>
      </c>
      <c r="AD4718" t="s">
        <v>161</v>
      </c>
      <c r="AE4718" t="s">
        <v>500</v>
      </c>
      <c r="AF4718">
        <v>27</v>
      </c>
      <c r="AG4718" s="51">
        <v>43270237</v>
      </c>
      <c r="AI4718">
        <v>26</v>
      </c>
      <c r="AJ4718">
        <v>26</v>
      </c>
      <c r="AK4718" t="s">
        <v>467</v>
      </c>
      <c r="AL4718">
        <v>0</v>
      </c>
    </row>
    <row r="4719" spans="1:38">
      <c r="A4719">
        <v>3283993</v>
      </c>
      <c r="B4719" t="s">
        <v>15035</v>
      </c>
      <c r="C4719" t="s">
        <v>18</v>
      </c>
      <c r="D4719" t="s">
        <v>143</v>
      </c>
      <c r="E4719">
        <v>2011</v>
      </c>
      <c r="F4719">
        <v>8</v>
      </c>
      <c r="G4719">
        <v>19</v>
      </c>
      <c r="H4719" t="s">
        <v>86</v>
      </c>
      <c r="I4719" t="s">
        <v>355</v>
      </c>
      <c r="J4719" t="s">
        <v>355</v>
      </c>
      <c r="K4719" t="s">
        <v>356</v>
      </c>
      <c r="L4719" t="s">
        <v>86</v>
      </c>
      <c r="M4719" t="s">
        <v>594</v>
      </c>
      <c r="N4719" s="50">
        <v>42445872</v>
      </c>
      <c r="O4719" s="51">
        <v>2330518</v>
      </c>
      <c r="P4719" t="s">
        <v>15036</v>
      </c>
      <c r="Q4719" t="s">
        <v>6970</v>
      </c>
      <c r="R4719" t="s">
        <v>15037</v>
      </c>
      <c r="S4719" s="49" t="str">
        <f>CONCATENATE(Tabla_Datos[[#This Row],[Nombre_Cliente]]," ",Tabla_Datos[[#This Row],[ApellidoPaterno_Cliente]]," ",Tabla_Datos[[#This Row],[ApellidoMaterno_Cliente]])</f>
        <v>COSME DAMIAN FERREL MONTESINOS</v>
      </c>
      <c r="T4719" s="53">
        <f>DATE(Tabla_Datos[[#This Row],[tAnio]],Tabla_Datos[[#This Row],[tMes]],Tabla_Datos[[#This Row],[tDia]])</f>
        <v>40774</v>
      </c>
      <c r="U4719" s="53" t="str">
        <f>IF(Tabla_Datos[[#This Row],[cProvincia]]="LIMA","LIMA","PROVINCIA")</f>
        <v>PROVINCIA</v>
      </c>
      <c r="V4719" s="53" t="str">
        <f>MID(Tabla_Datos[[#This Row],[pTelefono]],1,SEARCH("-",Tabla_Datos[[#This Row],[pTelefono]],1)-1)</f>
        <v>84</v>
      </c>
      <c r="W4719" s="53" t="str">
        <f>MID(Tabla_Datos[[#This Row],[pTelefono]],SEARCH("-",Tabla_Datos[[#This Row],[pTelefono]],1)+1,LEN(Tabla_Datos[[#This Row],[pTelefono]]))</f>
        <v>271483</v>
      </c>
      <c r="X4719" s="53" t="str">
        <f>CONCATENATE(Tabla_Datos[[#This Row],[TipUrb]]," ",Tabla_Datos[[#This Row],[Calle]]," ",Tabla_Datos[[#This Row],[NumCalle]])</f>
        <v>PJ JOSE CARLOS MARIATEGUI 0</v>
      </c>
      <c r="Y4719" t="s">
        <v>360</v>
      </c>
      <c r="Z4719" t="s">
        <v>181</v>
      </c>
      <c r="AA4719" t="s">
        <v>182</v>
      </c>
      <c r="AB4719" t="s">
        <v>95</v>
      </c>
      <c r="AC4719" t="s">
        <v>95</v>
      </c>
      <c r="AD4719" t="s">
        <v>429</v>
      </c>
      <c r="AE4719" t="s">
        <v>3880</v>
      </c>
      <c r="AF4719" t="s">
        <v>15038</v>
      </c>
      <c r="AG4719" s="51">
        <v>4808274</v>
      </c>
      <c r="AI4719">
        <v>26</v>
      </c>
      <c r="AJ4719">
        <v>26</v>
      </c>
      <c r="AK4719" t="s">
        <v>15039</v>
      </c>
      <c r="AL4719">
        <v>0</v>
      </c>
    </row>
    <row r="4720" spans="1:38">
      <c r="A4720">
        <v>3284054</v>
      </c>
      <c r="B4720" t="s">
        <v>15040</v>
      </c>
      <c r="C4720" t="s">
        <v>18</v>
      </c>
      <c r="D4720" t="s">
        <v>143</v>
      </c>
      <c r="E4720">
        <v>2011</v>
      </c>
      <c r="F4720">
        <v>8</v>
      </c>
      <c r="G4720">
        <v>19</v>
      </c>
      <c r="H4720" t="s">
        <v>86</v>
      </c>
      <c r="I4720" t="s">
        <v>759</v>
      </c>
      <c r="J4720" t="s">
        <v>1484</v>
      </c>
      <c r="K4720" t="s">
        <v>5243</v>
      </c>
      <c r="L4720" t="s">
        <v>86</v>
      </c>
      <c r="M4720" t="s">
        <v>88</v>
      </c>
      <c r="N4720" s="50">
        <v>42828113</v>
      </c>
      <c r="O4720" s="51">
        <v>2330569</v>
      </c>
      <c r="P4720" t="s">
        <v>15041</v>
      </c>
      <c r="Q4720" t="s">
        <v>187</v>
      </c>
      <c r="R4720" t="s">
        <v>693</v>
      </c>
      <c r="S4720" s="49" t="str">
        <f>CONCATENATE(Tabla_Datos[[#This Row],[Nombre_Cliente]]," ",Tabla_Datos[[#This Row],[ApellidoPaterno_Cliente]]," ",Tabla_Datos[[#This Row],[ApellidoMaterno_Cliente]])</f>
        <v>ROSABEL PALACIOS LUQUE</v>
      </c>
      <c r="T4720" s="53">
        <f>DATE(Tabla_Datos[[#This Row],[tAnio]],Tabla_Datos[[#This Row],[tMes]],Tabla_Datos[[#This Row],[tDia]])</f>
        <v>40774</v>
      </c>
      <c r="U4720" s="53" t="str">
        <f>IF(Tabla_Datos[[#This Row],[cProvincia]]="LIMA","LIMA","PROVINCIA")</f>
        <v>PROVINCIA</v>
      </c>
      <c r="V4720" s="53" t="str">
        <f>MID(Tabla_Datos[[#This Row],[pTelefono]],1,SEARCH("-",Tabla_Datos[[#This Row],[pTelefono]],1)-1)</f>
        <v>56</v>
      </c>
      <c r="W4720" s="53" t="str">
        <f>MID(Tabla_Datos[[#This Row],[pTelefono]],SEARCH("-",Tabla_Datos[[#This Row],[pTelefono]],1)+1,LEN(Tabla_Datos[[#This Row],[pTelefono]]))</f>
        <v>981999270</v>
      </c>
      <c r="X4720" s="53" t="str">
        <f>CONCATENATE(Tabla_Datos[[#This Row],[TipUrb]]," ",Tabla_Datos[[#This Row],[Calle]]," ",Tabla_Datos[[#This Row],[NumCalle]])</f>
        <v>AH CARLOS MEDRANI VASQUEZ 1</v>
      </c>
      <c r="Y4720" t="s">
        <v>759</v>
      </c>
      <c r="Z4720" t="s">
        <v>181</v>
      </c>
      <c r="AA4720" t="s">
        <v>182</v>
      </c>
      <c r="AB4720" t="s">
        <v>95</v>
      </c>
      <c r="AC4720" t="s">
        <v>95</v>
      </c>
      <c r="AD4720" t="s">
        <v>96</v>
      </c>
      <c r="AE4720" t="s">
        <v>1496</v>
      </c>
      <c r="AF4720">
        <v>307</v>
      </c>
      <c r="AG4720" s="51">
        <v>22264720</v>
      </c>
      <c r="AI4720" t="s">
        <v>5055</v>
      </c>
      <c r="AJ4720" t="s">
        <v>5055</v>
      </c>
      <c r="AK4720" t="s">
        <v>15042</v>
      </c>
      <c r="AL4720">
        <v>1</v>
      </c>
    </row>
    <row r="4721" spans="1:38">
      <c r="A4721">
        <v>3283339</v>
      </c>
      <c r="B4721" t="s">
        <v>15043</v>
      </c>
      <c r="C4721" t="s">
        <v>19</v>
      </c>
      <c r="D4721" t="s">
        <v>143</v>
      </c>
      <c r="E4721">
        <v>2011</v>
      </c>
      <c r="F4721">
        <v>8</v>
      </c>
      <c r="G4721">
        <v>19</v>
      </c>
      <c r="H4721" t="s">
        <v>86</v>
      </c>
      <c r="I4721" t="s">
        <v>600</v>
      </c>
      <c r="J4721" t="s">
        <v>601</v>
      </c>
      <c r="K4721" t="s">
        <v>602</v>
      </c>
      <c r="L4721" t="s">
        <v>86</v>
      </c>
      <c r="M4721" t="s">
        <v>594</v>
      </c>
      <c r="N4721" s="50">
        <v>40074685</v>
      </c>
      <c r="O4721" s="51">
        <v>2329996</v>
      </c>
      <c r="P4721" t="s">
        <v>1920</v>
      </c>
      <c r="Q4721" t="s">
        <v>15044</v>
      </c>
      <c r="R4721" t="s">
        <v>1289</v>
      </c>
      <c r="S4721" s="49" t="str">
        <f>CONCATENATE(Tabla_Datos[[#This Row],[Nombre_Cliente]]," ",Tabla_Datos[[#This Row],[ApellidoPaterno_Cliente]]," ",Tabla_Datos[[#This Row],[ApellidoMaterno_Cliente]])</f>
        <v>PERCY COA TAPIA</v>
      </c>
      <c r="T4721" s="53">
        <f>DATE(Tabla_Datos[[#This Row],[tAnio]],Tabla_Datos[[#This Row],[tMes]],Tabla_Datos[[#This Row],[tDia]])</f>
        <v>40774</v>
      </c>
      <c r="U4721" s="53" t="str">
        <f>IF(Tabla_Datos[[#This Row],[cProvincia]]="LIMA","LIMA","PROVINCIA")</f>
        <v>PROVINCIA</v>
      </c>
      <c r="V4721" s="53" t="str">
        <f>MID(Tabla_Datos[[#This Row],[pTelefono]],1,SEARCH("-",Tabla_Datos[[#This Row],[pTelefono]],1)-1)</f>
        <v>51</v>
      </c>
      <c r="W4721" s="53" t="str">
        <f>MID(Tabla_Datos[[#This Row],[pTelefono]],SEARCH("-",Tabla_Datos[[#This Row],[pTelefono]],1)+1,LEN(Tabla_Datos[[#This Row],[pTelefono]]))</f>
        <v>942109391</v>
      </c>
      <c r="X4721" s="53" t="str">
        <f>CONCATENATE(Tabla_Datos[[#This Row],[TipUrb]]," ",Tabla_Datos[[#This Row],[Calle]]," ",Tabla_Datos[[#This Row],[NumCalle]])</f>
        <v>- JR TUMBES 436</v>
      </c>
      <c r="Y4721" t="s">
        <v>606</v>
      </c>
      <c r="Z4721" t="s">
        <v>152</v>
      </c>
      <c r="AA4721" t="s">
        <v>153</v>
      </c>
      <c r="AB4721" t="s">
        <v>95</v>
      </c>
      <c r="AC4721" t="s">
        <v>95</v>
      </c>
      <c r="AD4721" t="s">
        <v>109</v>
      </c>
      <c r="AE4721" t="s">
        <v>95</v>
      </c>
      <c r="AF4721" t="s">
        <v>95</v>
      </c>
      <c r="AG4721" s="51">
        <v>23987492</v>
      </c>
      <c r="AH4721" t="s">
        <v>95</v>
      </c>
      <c r="AI4721">
        <v>1</v>
      </c>
      <c r="AJ4721">
        <v>1</v>
      </c>
      <c r="AK4721" t="s">
        <v>15045</v>
      </c>
      <c r="AL4721">
        <v>436</v>
      </c>
    </row>
    <row r="4722" spans="1:38">
      <c r="A4722">
        <v>3283734</v>
      </c>
      <c r="B4722" t="s">
        <v>15046</v>
      </c>
      <c r="C4722" t="s">
        <v>20</v>
      </c>
      <c r="D4722" t="s">
        <v>143</v>
      </c>
      <c r="E4722">
        <v>2011</v>
      </c>
      <c r="F4722">
        <v>8</v>
      </c>
      <c r="G4722">
        <v>19</v>
      </c>
      <c r="H4722" t="s">
        <v>86</v>
      </c>
      <c r="I4722" t="s">
        <v>300</v>
      </c>
      <c r="J4722" t="s">
        <v>535</v>
      </c>
      <c r="K4722" t="s">
        <v>1010</v>
      </c>
      <c r="L4722" t="s">
        <v>86</v>
      </c>
      <c r="M4722" t="s">
        <v>148</v>
      </c>
      <c r="N4722" s="50">
        <v>45282562</v>
      </c>
      <c r="O4722" s="51">
        <v>2330337</v>
      </c>
      <c r="P4722" t="s">
        <v>105</v>
      </c>
      <c r="Q4722" t="s">
        <v>15047</v>
      </c>
      <c r="R4722" t="s">
        <v>15048</v>
      </c>
      <c r="S4722" s="49" t="str">
        <f>CONCATENATE(Tabla_Datos[[#This Row],[Nombre_Cliente]]," ",Tabla_Datos[[#This Row],[ApellidoPaterno_Cliente]]," ",Tabla_Datos[[#This Row],[ApellidoMaterno_Cliente]])</f>
        <v>ALVARO VALCARCEL ELESPURU</v>
      </c>
      <c r="T4722" s="53">
        <f>DATE(Tabla_Datos[[#This Row],[tAnio]],Tabla_Datos[[#This Row],[tMes]],Tabla_Datos[[#This Row],[tDia]])</f>
        <v>40774</v>
      </c>
      <c r="U4722" s="53" t="str">
        <f>IF(Tabla_Datos[[#This Row],[cProvincia]]="LIMA","LIMA","PROVINCIA")</f>
        <v>PROVINCIA</v>
      </c>
      <c r="V4722" s="53" t="str">
        <f>MID(Tabla_Datos[[#This Row],[pTelefono]],1,SEARCH("-",Tabla_Datos[[#This Row],[pTelefono]],1)-1)</f>
        <v>65</v>
      </c>
      <c r="W4722" s="53" t="str">
        <f>MID(Tabla_Datos[[#This Row],[pTelefono]],SEARCH("-",Tabla_Datos[[#This Row],[pTelefono]],1)+1,LEN(Tabla_Datos[[#This Row],[pTelefono]]))</f>
        <v>966535874</v>
      </c>
      <c r="X4722" s="53" t="str">
        <f>CONCATENATE(Tabla_Datos[[#This Row],[TipUrb]]," ",Tabla_Datos[[#This Row],[Calle]]," ",Tabla_Datos[[#This Row],[NumCalle]])</f>
        <v>- DIEGO DE ALMAGRO 766</v>
      </c>
      <c r="Y4722" t="s">
        <v>305</v>
      </c>
      <c r="Z4722" t="s">
        <v>152</v>
      </c>
      <c r="AA4722" t="s">
        <v>153</v>
      </c>
      <c r="AB4722" t="s">
        <v>95</v>
      </c>
      <c r="AC4722" t="s">
        <v>95</v>
      </c>
      <c r="AD4722" t="s">
        <v>109</v>
      </c>
      <c r="AE4722" t="s">
        <v>95</v>
      </c>
      <c r="AF4722" t="s">
        <v>95</v>
      </c>
      <c r="AG4722" s="51">
        <v>5368874</v>
      </c>
      <c r="AH4722" t="s">
        <v>95</v>
      </c>
      <c r="AI4722">
        <v>1</v>
      </c>
      <c r="AJ4722">
        <v>1</v>
      </c>
      <c r="AK4722" t="s">
        <v>4390</v>
      </c>
      <c r="AL4722">
        <v>766</v>
      </c>
    </row>
    <row r="4723" spans="1:38">
      <c r="A4723">
        <v>3284762</v>
      </c>
      <c r="B4723" t="s">
        <v>15049</v>
      </c>
      <c r="C4723" t="s">
        <v>20</v>
      </c>
      <c r="D4723" t="s">
        <v>85</v>
      </c>
      <c r="E4723">
        <v>2011</v>
      </c>
      <c r="F4723">
        <v>8</v>
      </c>
      <c r="G4723">
        <v>19</v>
      </c>
      <c r="H4723" t="s">
        <v>86</v>
      </c>
      <c r="I4723" t="s">
        <v>241</v>
      </c>
      <c r="J4723" t="s">
        <v>242</v>
      </c>
      <c r="K4723" t="s">
        <v>243</v>
      </c>
      <c r="L4723" t="s">
        <v>86</v>
      </c>
      <c r="M4723" t="s">
        <v>148</v>
      </c>
      <c r="O4723" s="51">
        <v>2331228</v>
      </c>
      <c r="P4723" t="s">
        <v>15050</v>
      </c>
      <c r="Q4723" t="s">
        <v>15051</v>
      </c>
      <c r="R4723" t="s">
        <v>15052</v>
      </c>
      <c r="S4723" s="49" t="str">
        <f>CONCATENATE(Tabla_Datos[[#This Row],[Nombre_Cliente]]," ",Tabla_Datos[[#This Row],[ApellidoPaterno_Cliente]]," ",Tabla_Datos[[#This Row],[ApellidoMaterno_Cliente]])</f>
        <v>SHEYLA ALEJANDRA RODRIGUEZ LARRAIN BYRNE</v>
      </c>
      <c r="T4723" s="53">
        <f>DATE(Tabla_Datos[[#This Row],[tAnio]],Tabla_Datos[[#This Row],[tMes]],Tabla_Datos[[#This Row],[tDia]])</f>
        <v>40774</v>
      </c>
      <c r="U4723" s="53" t="str">
        <f>IF(Tabla_Datos[[#This Row],[cProvincia]]="LIMA","LIMA","PROVINCIA")</f>
        <v>PROVINCIA</v>
      </c>
      <c r="V4723" s="53" t="str">
        <f>MID(Tabla_Datos[[#This Row],[pTelefono]],1,SEARCH("-",Tabla_Datos[[#This Row],[pTelefono]],1)-1)</f>
        <v>44</v>
      </c>
      <c r="W4723" s="53" t="str">
        <f>MID(Tabla_Datos[[#This Row],[pTelefono]],SEARCH("-",Tabla_Datos[[#This Row],[pTelefono]],1)+1,LEN(Tabla_Datos[[#This Row],[pTelefono]]))</f>
        <v>997790032</v>
      </c>
      <c r="X4723" s="53" t="str">
        <f>CONCATENATE(Tabla_Datos[[#This Row],[TipUrb]]," ",Tabla_Datos[[#This Row],[Calle]]," ",Tabla_Datos[[#This Row],[NumCalle]])</f>
        <v>- LOS CEREZOS 105</v>
      </c>
      <c r="Y4723" t="s">
        <v>246</v>
      </c>
      <c r="Z4723" t="s">
        <v>122</v>
      </c>
      <c r="AA4723" t="s">
        <v>123</v>
      </c>
      <c r="AB4723">
        <v>1</v>
      </c>
      <c r="AC4723" t="s">
        <v>95</v>
      </c>
      <c r="AD4723" t="s">
        <v>109</v>
      </c>
      <c r="AE4723" t="s">
        <v>95</v>
      </c>
      <c r="AF4723" t="s">
        <v>95</v>
      </c>
      <c r="AG4723" s="51">
        <v>43728399</v>
      </c>
      <c r="AH4723" t="s">
        <v>95</v>
      </c>
      <c r="AI4723">
        <v>1</v>
      </c>
      <c r="AJ4723">
        <v>1</v>
      </c>
      <c r="AK4723" t="s">
        <v>7559</v>
      </c>
      <c r="AL4723">
        <v>105</v>
      </c>
    </row>
    <row r="4724" spans="1:38">
      <c r="A4724">
        <v>3285440</v>
      </c>
      <c r="B4724" t="s">
        <v>15053</v>
      </c>
      <c r="C4724" t="s">
        <v>19</v>
      </c>
      <c r="D4724" t="s">
        <v>85</v>
      </c>
      <c r="E4724">
        <v>2011</v>
      </c>
      <c r="F4724">
        <v>8</v>
      </c>
      <c r="G4724">
        <v>19</v>
      </c>
      <c r="H4724" t="s">
        <v>86</v>
      </c>
      <c r="I4724" t="s">
        <v>16</v>
      </c>
      <c r="J4724" t="s">
        <v>16</v>
      </c>
      <c r="K4724" t="s">
        <v>487</v>
      </c>
      <c r="L4724" t="s">
        <v>86</v>
      </c>
      <c r="M4724" t="s">
        <v>88</v>
      </c>
      <c r="N4724" s="50">
        <v>40164799</v>
      </c>
      <c r="O4724" s="51">
        <v>2331934</v>
      </c>
      <c r="P4724" t="s">
        <v>15054</v>
      </c>
      <c r="Q4724" t="s">
        <v>15055</v>
      </c>
      <c r="R4724" t="s">
        <v>5121</v>
      </c>
      <c r="S4724" s="49" t="str">
        <f>CONCATENATE(Tabla_Datos[[#This Row],[Nombre_Cliente]]," ",Tabla_Datos[[#This Row],[ApellidoPaterno_Cliente]]," ",Tabla_Datos[[#This Row],[ApellidoMaterno_Cliente]])</f>
        <v>ESMERALDA MELINA CABEZAS ARANDA</v>
      </c>
      <c r="T4724" s="53">
        <f>DATE(Tabla_Datos[[#This Row],[tAnio]],Tabla_Datos[[#This Row],[tMes]],Tabla_Datos[[#This Row],[tDia]])</f>
        <v>40774</v>
      </c>
      <c r="U4724" s="53" t="str">
        <f>IF(Tabla_Datos[[#This Row],[cProvincia]]="LIMA","LIMA","PROVINCIA")</f>
        <v>LIMA</v>
      </c>
      <c r="V4724" s="53" t="str">
        <f>MID(Tabla_Datos[[#This Row],[pTelefono]],1,SEARCH("-",Tabla_Datos[[#This Row],[pTelefono]],1)-1)</f>
        <v>1</v>
      </c>
      <c r="W4724" s="53" t="str">
        <f>MID(Tabla_Datos[[#This Row],[pTelefono]],SEARCH("-",Tabla_Datos[[#This Row],[pTelefono]],1)+1,LEN(Tabla_Datos[[#This Row],[pTelefono]]))</f>
        <v>999872000</v>
      </c>
      <c r="X4724" s="53" t="str">
        <f>CONCATENATE(Tabla_Datos[[#This Row],[TipUrb]]," ",Tabla_Datos[[#This Row],[Calle]]," ",Tabla_Datos[[#This Row],[NumCalle]])</f>
        <v>UR LAS SALVIAS 429</v>
      </c>
      <c r="Y4724" t="s">
        <v>92</v>
      </c>
      <c r="Z4724" t="s">
        <v>122</v>
      </c>
      <c r="AA4724" t="s">
        <v>123</v>
      </c>
      <c r="AB4724" t="s">
        <v>95</v>
      </c>
      <c r="AC4724">
        <v>433</v>
      </c>
      <c r="AD4724" t="s">
        <v>161</v>
      </c>
      <c r="AE4724" t="s">
        <v>95</v>
      </c>
      <c r="AF4724" t="s">
        <v>95</v>
      </c>
      <c r="AG4724" s="51">
        <v>9669926</v>
      </c>
      <c r="AH4724" t="s">
        <v>95</v>
      </c>
      <c r="AI4724">
        <v>1</v>
      </c>
      <c r="AJ4724">
        <v>1</v>
      </c>
      <c r="AK4724" t="s">
        <v>15056</v>
      </c>
      <c r="AL4724">
        <v>429</v>
      </c>
    </row>
    <row r="4725" spans="1:38">
      <c r="A4725">
        <v>3283019</v>
      </c>
      <c r="B4725" t="s">
        <v>15057</v>
      </c>
      <c r="C4725" t="s">
        <v>20</v>
      </c>
      <c r="D4725" t="s">
        <v>143</v>
      </c>
      <c r="E4725">
        <v>2011</v>
      </c>
      <c r="F4725">
        <v>8</v>
      </c>
      <c r="G4725">
        <v>19</v>
      </c>
      <c r="H4725" t="s">
        <v>86</v>
      </c>
      <c r="I4725" t="s">
        <v>16</v>
      </c>
      <c r="J4725" t="s">
        <v>16</v>
      </c>
      <c r="K4725" t="s">
        <v>496</v>
      </c>
      <c r="L4725" t="s">
        <v>86</v>
      </c>
      <c r="M4725" t="s">
        <v>88</v>
      </c>
      <c r="N4725" s="50">
        <v>20000021</v>
      </c>
      <c r="O4725" s="51">
        <v>2329717</v>
      </c>
      <c r="P4725" t="s">
        <v>15058</v>
      </c>
      <c r="Q4725" t="s">
        <v>3044</v>
      </c>
      <c r="R4725" t="s">
        <v>6474</v>
      </c>
      <c r="S4725" s="49" t="str">
        <f>CONCATENATE(Tabla_Datos[[#This Row],[Nombre_Cliente]]," ",Tabla_Datos[[#This Row],[ApellidoPaterno_Cliente]]," ",Tabla_Datos[[#This Row],[ApellidoMaterno_Cliente]])</f>
        <v>ERIKA TOMASA QUEZADA ORE</v>
      </c>
      <c r="T4725" s="53">
        <f>DATE(Tabla_Datos[[#This Row],[tAnio]],Tabla_Datos[[#This Row],[tMes]],Tabla_Datos[[#This Row],[tDia]])</f>
        <v>40774</v>
      </c>
      <c r="U4725" s="53" t="str">
        <f>IF(Tabla_Datos[[#This Row],[cProvincia]]="LIMA","LIMA","PROVINCIA")</f>
        <v>LIMA</v>
      </c>
      <c r="V4725" s="53" t="str">
        <f>MID(Tabla_Datos[[#This Row],[pTelefono]],1,SEARCH("-",Tabla_Datos[[#This Row],[pTelefono]],1)-1)</f>
        <v>1</v>
      </c>
      <c r="W4725" s="53" t="str">
        <f>MID(Tabla_Datos[[#This Row],[pTelefono]],SEARCH("-",Tabla_Datos[[#This Row],[pTelefono]],1)+1,LEN(Tabla_Datos[[#This Row],[pTelefono]]))</f>
        <v>985142141</v>
      </c>
      <c r="X4725" s="53" t="str">
        <f>CONCATENATE(Tabla_Datos[[#This Row],[TipUrb]]," ",Tabla_Datos[[#This Row],[Calle]]," ",Tabla_Datos[[#This Row],[NumCalle]])</f>
        <v>- . 0</v>
      </c>
      <c r="Y4725" t="s">
        <v>92</v>
      </c>
      <c r="Z4725" t="s">
        <v>152</v>
      </c>
      <c r="AA4725" t="s">
        <v>153</v>
      </c>
      <c r="AB4725" t="s">
        <v>95</v>
      </c>
      <c r="AC4725" t="s">
        <v>95</v>
      </c>
      <c r="AD4725" t="s">
        <v>109</v>
      </c>
      <c r="AE4725" t="s">
        <v>1043</v>
      </c>
      <c r="AF4725">
        <v>15</v>
      </c>
      <c r="AG4725" s="51">
        <v>44908792</v>
      </c>
      <c r="AH4725" t="s">
        <v>95</v>
      </c>
      <c r="AI4725">
        <v>1</v>
      </c>
      <c r="AJ4725">
        <v>1</v>
      </c>
      <c r="AK4725" t="s">
        <v>221</v>
      </c>
      <c r="AL4725">
        <v>0</v>
      </c>
    </row>
    <row r="4726" spans="1:38">
      <c r="A4726">
        <v>3283903</v>
      </c>
      <c r="B4726" t="s">
        <v>15059</v>
      </c>
      <c r="C4726" t="s">
        <v>20</v>
      </c>
      <c r="D4726" t="s">
        <v>143</v>
      </c>
      <c r="E4726">
        <v>2011</v>
      </c>
      <c r="F4726">
        <v>8</v>
      </c>
      <c r="G4726">
        <v>19</v>
      </c>
      <c r="H4726" t="s">
        <v>86</v>
      </c>
      <c r="I4726" t="s">
        <v>132</v>
      </c>
      <c r="J4726" t="s">
        <v>425</v>
      </c>
      <c r="K4726" t="s">
        <v>425</v>
      </c>
      <c r="L4726" t="s">
        <v>86</v>
      </c>
      <c r="M4726" t="s">
        <v>133</v>
      </c>
      <c r="N4726" s="50">
        <v>2632296</v>
      </c>
      <c r="O4726" s="51">
        <v>2330465</v>
      </c>
      <c r="P4726" t="s">
        <v>15060</v>
      </c>
      <c r="Q4726" t="s">
        <v>14038</v>
      </c>
      <c r="R4726" t="s">
        <v>780</v>
      </c>
      <c r="S4726" s="49" t="str">
        <f>CONCATENATE(Tabla_Datos[[#This Row],[Nombre_Cliente]]," ",Tabla_Datos[[#This Row],[ApellidoPaterno_Cliente]]," ",Tabla_Datos[[#This Row],[ApellidoMaterno_Cliente]])</f>
        <v>ANGELICA MILAGROS VIERA SANCHEZ</v>
      </c>
      <c r="T4726" s="53">
        <f>DATE(Tabla_Datos[[#This Row],[tAnio]],Tabla_Datos[[#This Row],[tMes]],Tabla_Datos[[#This Row],[tDia]])</f>
        <v>40774</v>
      </c>
      <c r="U4726" s="53" t="str">
        <f>IF(Tabla_Datos[[#This Row],[cProvincia]]="LIMA","LIMA","PROVINCIA")</f>
        <v>PROVINCIA</v>
      </c>
      <c r="V4726" s="53" t="str">
        <f>MID(Tabla_Datos[[#This Row],[pTelefono]],1,SEARCH("-",Tabla_Datos[[#This Row],[pTelefono]],1)-1)</f>
        <v>73</v>
      </c>
      <c r="W4726" s="53" t="str">
        <f>MID(Tabla_Datos[[#This Row],[pTelefono]],SEARCH("-",Tabla_Datos[[#This Row],[pTelefono]],1)+1,LEN(Tabla_Datos[[#This Row],[pTelefono]]))</f>
        <v>969841070</v>
      </c>
      <c r="X4726" s="53" t="str">
        <f>CONCATENATE(Tabla_Datos[[#This Row],[TipUrb]]," ",Tabla_Datos[[#This Row],[Calle]]," ",Tabla_Datos[[#This Row],[NumCalle]])</f>
        <v>PJ IGNACIO SANCHEZ 703</v>
      </c>
      <c r="Y4726" t="s">
        <v>137</v>
      </c>
      <c r="Z4726" t="s">
        <v>152</v>
      </c>
      <c r="AA4726" t="s">
        <v>153</v>
      </c>
      <c r="AB4726" t="s">
        <v>95</v>
      </c>
      <c r="AC4726" t="s">
        <v>95</v>
      </c>
      <c r="AD4726" t="s">
        <v>429</v>
      </c>
      <c r="AE4726" t="s">
        <v>95</v>
      </c>
      <c r="AF4726" t="s">
        <v>95</v>
      </c>
      <c r="AG4726" s="51">
        <v>46052374</v>
      </c>
      <c r="AH4726" t="s">
        <v>95</v>
      </c>
      <c r="AI4726">
        <v>1</v>
      </c>
      <c r="AJ4726">
        <v>1</v>
      </c>
      <c r="AK4726" t="s">
        <v>4237</v>
      </c>
      <c r="AL4726">
        <v>703</v>
      </c>
    </row>
    <row r="4727" spans="1:38">
      <c r="A4727">
        <v>3283870</v>
      </c>
      <c r="B4727" t="s">
        <v>15061</v>
      </c>
      <c r="C4727" t="s">
        <v>19</v>
      </c>
      <c r="D4727" t="s">
        <v>143</v>
      </c>
      <c r="E4727">
        <v>2011</v>
      </c>
      <c r="F4727">
        <v>8</v>
      </c>
      <c r="G4727">
        <v>19</v>
      </c>
      <c r="H4727" t="s">
        <v>86</v>
      </c>
      <c r="I4727" t="s">
        <v>16</v>
      </c>
      <c r="J4727" t="s">
        <v>16</v>
      </c>
      <c r="K4727" t="s">
        <v>438</v>
      </c>
      <c r="L4727" t="s">
        <v>86</v>
      </c>
      <c r="M4727" t="s">
        <v>88</v>
      </c>
      <c r="N4727" s="50">
        <v>7561403</v>
      </c>
      <c r="O4727" s="51">
        <v>2330433</v>
      </c>
      <c r="P4727" t="s">
        <v>4486</v>
      </c>
      <c r="Q4727" t="s">
        <v>365</v>
      </c>
      <c r="R4727" t="s">
        <v>14417</v>
      </c>
      <c r="S4727" s="49" t="str">
        <f>CONCATENATE(Tabla_Datos[[#This Row],[Nombre_Cliente]]," ",Tabla_Datos[[#This Row],[ApellidoPaterno_Cliente]]," ",Tabla_Datos[[#This Row],[ApellidoMaterno_Cliente]])</f>
        <v>ENRIQUE RODRIGUEZ VERGARAY</v>
      </c>
      <c r="T4727" s="53">
        <f>DATE(Tabla_Datos[[#This Row],[tAnio]],Tabla_Datos[[#This Row],[tMes]],Tabla_Datos[[#This Row],[tDia]])</f>
        <v>40774</v>
      </c>
      <c r="U4727" s="53" t="str">
        <f>IF(Tabla_Datos[[#This Row],[cProvincia]]="LIMA","LIMA","PROVINCIA")</f>
        <v>LIMA</v>
      </c>
      <c r="V4727" s="53" t="str">
        <f>MID(Tabla_Datos[[#This Row],[pTelefono]],1,SEARCH("-",Tabla_Datos[[#This Row],[pTelefono]],1)-1)</f>
        <v>1</v>
      </c>
      <c r="W4727" s="53" t="str">
        <f>MID(Tabla_Datos[[#This Row],[pTelefono]],SEARCH("-",Tabla_Datos[[#This Row],[pTelefono]],1)+1,LEN(Tabla_Datos[[#This Row],[pTelefono]]))</f>
        <v>990178380</v>
      </c>
      <c r="X4727" s="53" t="str">
        <f>CONCATENATE(Tabla_Datos[[#This Row],[TipUrb]]," ",Tabla_Datos[[#This Row],[Calle]]," ",Tabla_Datos[[#This Row],[NumCalle]])</f>
        <v>UR . 0</v>
      </c>
      <c r="Y4727" t="s">
        <v>92</v>
      </c>
      <c r="Z4727" t="s">
        <v>152</v>
      </c>
      <c r="AA4727" t="s">
        <v>153</v>
      </c>
      <c r="AB4727" t="s">
        <v>95</v>
      </c>
      <c r="AC4727" t="s">
        <v>95</v>
      </c>
      <c r="AD4727" t="s">
        <v>161</v>
      </c>
      <c r="AE4727" t="s">
        <v>361</v>
      </c>
      <c r="AF4727">
        <v>20</v>
      </c>
      <c r="AG4727" s="51">
        <v>18094104</v>
      </c>
      <c r="AH4727" t="s">
        <v>95</v>
      </c>
      <c r="AI4727">
        <v>1</v>
      </c>
      <c r="AJ4727">
        <v>1</v>
      </c>
      <c r="AK4727" t="s">
        <v>221</v>
      </c>
      <c r="AL4727">
        <v>0</v>
      </c>
    </row>
    <row r="4728" spans="1:38">
      <c r="A4728">
        <v>3284178</v>
      </c>
      <c r="B4728" t="s">
        <v>15062</v>
      </c>
      <c r="C4728" t="s">
        <v>19</v>
      </c>
      <c r="D4728" t="s">
        <v>143</v>
      </c>
      <c r="E4728">
        <v>2011</v>
      </c>
      <c r="F4728">
        <v>8</v>
      </c>
      <c r="G4728">
        <v>19</v>
      </c>
      <c r="H4728" t="s">
        <v>86</v>
      </c>
      <c r="I4728" t="s">
        <v>759</v>
      </c>
      <c r="J4728" t="s">
        <v>760</v>
      </c>
      <c r="K4728" t="s">
        <v>1754</v>
      </c>
      <c r="L4728" t="s">
        <v>86</v>
      </c>
      <c r="M4728" t="s">
        <v>294</v>
      </c>
      <c r="N4728" s="50">
        <v>40356923</v>
      </c>
      <c r="O4728" s="51">
        <v>2330716</v>
      </c>
      <c r="P4728" t="s">
        <v>15063</v>
      </c>
      <c r="Q4728" t="s">
        <v>2852</v>
      </c>
      <c r="R4728" t="s">
        <v>318</v>
      </c>
      <c r="S4728" s="49" t="str">
        <f>CONCATENATE(Tabla_Datos[[#This Row],[Nombre_Cliente]]," ",Tabla_Datos[[#This Row],[ApellidoPaterno_Cliente]]," ",Tabla_Datos[[#This Row],[ApellidoMaterno_Cliente]])</f>
        <v>PEDRO PABLO GUERRA DE LA CRUZ</v>
      </c>
      <c r="T4728" s="53">
        <f>DATE(Tabla_Datos[[#This Row],[tAnio]],Tabla_Datos[[#This Row],[tMes]],Tabla_Datos[[#This Row],[tDia]])</f>
        <v>40774</v>
      </c>
      <c r="U4728" s="53" t="str">
        <f>IF(Tabla_Datos[[#This Row],[cProvincia]]="LIMA","LIMA","PROVINCIA")</f>
        <v>PROVINCIA</v>
      </c>
      <c r="V4728" s="53" t="str">
        <f>MID(Tabla_Datos[[#This Row],[pTelefono]],1,SEARCH("-",Tabla_Datos[[#This Row],[pTelefono]],1)-1)</f>
        <v>56</v>
      </c>
      <c r="W4728" s="53" t="str">
        <f>MID(Tabla_Datos[[#This Row],[pTelefono]],SEARCH("-",Tabla_Datos[[#This Row],[pTelefono]],1)+1,LEN(Tabla_Datos[[#This Row],[pTelefono]]))</f>
        <v>956185365</v>
      </c>
      <c r="X4728" s="53" t="str">
        <f>CONCATENATE(Tabla_Datos[[#This Row],[TipUrb]]," ",Tabla_Datos[[#This Row],[Calle]]," ",Tabla_Datos[[#This Row],[NumCalle]])</f>
        <v>- SEPARADORA INDUSTRIAL MZ 3A LT 20</v>
      </c>
      <c r="Y4728" t="s">
        <v>759</v>
      </c>
      <c r="Z4728" t="s">
        <v>152</v>
      </c>
      <c r="AA4728" t="s">
        <v>153</v>
      </c>
      <c r="AB4728" t="s">
        <v>95</v>
      </c>
      <c r="AC4728" t="s">
        <v>95</v>
      </c>
      <c r="AD4728" t="s">
        <v>109</v>
      </c>
      <c r="AE4728" t="s">
        <v>95</v>
      </c>
      <c r="AF4728" t="s">
        <v>95</v>
      </c>
      <c r="AG4728" s="51">
        <v>21860346</v>
      </c>
      <c r="AH4728" t="s">
        <v>95</v>
      </c>
      <c r="AI4728">
        <v>1</v>
      </c>
      <c r="AJ4728">
        <v>1</v>
      </c>
      <c r="AK4728" t="s">
        <v>15064</v>
      </c>
      <c r="AL4728">
        <v>20</v>
      </c>
    </row>
    <row r="4729" spans="1:38">
      <c r="A4729">
        <v>3283497</v>
      </c>
      <c r="B4729" t="s">
        <v>15065</v>
      </c>
      <c r="C4729" t="s">
        <v>20</v>
      </c>
      <c r="D4729" t="s">
        <v>85</v>
      </c>
      <c r="E4729">
        <v>2011</v>
      </c>
      <c r="F4729">
        <v>8</v>
      </c>
      <c r="G4729">
        <v>19</v>
      </c>
      <c r="H4729" t="s">
        <v>86</v>
      </c>
      <c r="I4729" t="s">
        <v>355</v>
      </c>
      <c r="J4729" t="s">
        <v>355</v>
      </c>
      <c r="K4729" t="s">
        <v>982</v>
      </c>
      <c r="L4729" t="s">
        <v>86</v>
      </c>
      <c r="M4729" t="s">
        <v>594</v>
      </c>
      <c r="N4729" s="50">
        <v>29720976</v>
      </c>
      <c r="O4729" s="51">
        <v>2330139</v>
      </c>
      <c r="P4729" t="s">
        <v>15066</v>
      </c>
      <c r="Q4729" t="s">
        <v>3764</v>
      </c>
      <c r="R4729" t="s">
        <v>533</v>
      </c>
      <c r="S4729" s="49" t="str">
        <f>CONCATENATE(Tabla_Datos[[#This Row],[Nombre_Cliente]]," ",Tabla_Datos[[#This Row],[ApellidoPaterno_Cliente]]," ",Tabla_Datos[[#This Row],[ApellidoMaterno_Cliente]])</f>
        <v>GUSTAVO GERARDO LECCA VERA</v>
      </c>
      <c r="T4729" s="53">
        <f>DATE(Tabla_Datos[[#This Row],[tAnio]],Tabla_Datos[[#This Row],[tMes]],Tabla_Datos[[#This Row],[tDia]])</f>
        <v>40774</v>
      </c>
      <c r="U4729" s="53" t="str">
        <f>IF(Tabla_Datos[[#This Row],[cProvincia]]="LIMA","LIMA","PROVINCIA")</f>
        <v>PROVINCIA</v>
      </c>
      <c r="V4729" s="53" t="str">
        <f>MID(Tabla_Datos[[#This Row],[pTelefono]],1,SEARCH("-",Tabla_Datos[[#This Row],[pTelefono]],1)-1)</f>
        <v>84</v>
      </c>
      <c r="W4729" s="53" t="str">
        <f>MID(Tabla_Datos[[#This Row],[pTelefono]],SEARCH("-",Tabla_Datos[[#This Row],[pTelefono]],1)+1,LEN(Tabla_Datos[[#This Row],[pTelefono]]))</f>
        <v>989209075</v>
      </c>
      <c r="X4729" s="53" t="str">
        <f>CONCATENATE(Tabla_Datos[[#This Row],[TipUrb]]," ",Tabla_Datos[[#This Row],[Calle]]," ",Tabla_Datos[[#This Row],[NumCalle]])</f>
        <v>UR . 0</v>
      </c>
      <c r="Y4729" t="s">
        <v>360</v>
      </c>
      <c r="Z4729" t="s">
        <v>122</v>
      </c>
      <c r="AA4729" t="s">
        <v>123</v>
      </c>
      <c r="AB4729" t="s">
        <v>95</v>
      </c>
      <c r="AC4729" t="s">
        <v>95</v>
      </c>
      <c r="AD4729" t="s">
        <v>161</v>
      </c>
      <c r="AE4729" t="s">
        <v>474</v>
      </c>
      <c r="AF4729">
        <v>4</v>
      </c>
      <c r="AG4729" s="51">
        <v>10194325</v>
      </c>
      <c r="AH4729" t="s">
        <v>95</v>
      </c>
      <c r="AI4729">
        <v>1</v>
      </c>
      <c r="AJ4729">
        <v>1</v>
      </c>
      <c r="AK4729" t="s">
        <v>221</v>
      </c>
      <c r="AL4729">
        <v>0</v>
      </c>
    </row>
    <row r="4730" spans="1:38">
      <c r="A4730">
        <v>3283437</v>
      </c>
      <c r="B4730" t="s">
        <v>15067</v>
      </c>
      <c r="C4730" t="s">
        <v>19</v>
      </c>
      <c r="D4730" t="s">
        <v>143</v>
      </c>
      <c r="E4730">
        <v>2011</v>
      </c>
      <c r="F4730">
        <v>8</v>
      </c>
      <c r="G4730">
        <v>19</v>
      </c>
      <c r="H4730" t="s">
        <v>86</v>
      </c>
      <c r="I4730" t="s">
        <v>600</v>
      </c>
      <c r="J4730" t="s">
        <v>600</v>
      </c>
      <c r="K4730" t="s">
        <v>600</v>
      </c>
      <c r="L4730" t="s">
        <v>86</v>
      </c>
      <c r="M4730" t="s">
        <v>594</v>
      </c>
      <c r="N4730" s="50">
        <v>1334581</v>
      </c>
      <c r="O4730" s="51">
        <v>2330027</v>
      </c>
      <c r="P4730" t="s">
        <v>15068</v>
      </c>
      <c r="Q4730" t="s">
        <v>1289</v>
      </c>
      <c r="R4730" t="s">
        <v>3897</v>
      </c>
      <c r="S4730" s="49" t="str">
        <f>CONCATENATE(Tabla_Datos[[#This Row],[Nombre_Cliente]]," ",Tabla_Datos[[#This Row],[ApellidoPaterno_Cliente]]," ",Tabla_Datos[[#This Row],[ApellidoMaterno_Cliente]])</f>
        <v>JHON WILBER TAPIA PINTO</v>
      </c>
      <c r="T4730" s="53">
        <f>DATE(Tabla_Datos[[#This Row],[tAnio]],Tabla_Datos[[#This Row],[tMes]],Tabla_Datos[[#This Row],[tDia]])</f>
        <v>40774</v>
      </c>
      <c r="U4730" s="53" t="str">
        <f>IF(Tabla_Datos[[#This Row],[cProvincia]]="LIMA","LIMA","PROVINCIA")</f>
        <v>PROVINCIA</v>
      </c>
      <c r="V4730" s="53" t="str">
        <f>MID(Tabla_Datos[[#This Row],[pTelefono]],1,SEARCH("-",Tabla_Datos[[#This Row],[pTelefono]],1)-1)</f>
        <v>51</v>
      </c>
      <c r="W4730" s="53" t="str">
        <f>MID(Tabla_Datos[[#This Row],[pTelefono]],SEARCH("-",Tabla_Datos[[#This Row],[pTelefono]],1)+1,LEN(Tabla_Datos[[#This Row],[pTelefono]]))</f>
        <v>951459075</v>
      </c>
      <c r="X4730" s="53" t="str">
        <f>CONCATENATE(Tabla_Datos[[#This Row],[TipUrb]]," ",Tabla_Datos[[#This Row],[Calle]]," ",Tabla_Datos[[#This Row],[NumCalle]])</f>
        <v>- EL EJERCITO 1007</v>
      </c>
      <c r="Y4730" t="s">
        <v>606</v>
      </c>
      <c r="Z4730" t="s">
        <v>152</v>
      </c>
      <c r="AA4730" t="s">
        <v>153</v>
      </c>
      <c r="AB4730" t="s">
        <v>95</v>
      </c>
      <c r="AC4730" t="s">
        <v>95</v>
      </c>
      <c r="AD4730" t="s">
        <v>109</v>
      </c>
      <c r="AE4730" t="s">
        <v>95</v>
      </c>
      <c r="AF4730" t="s">
        <v>95</v>
      </c>
      <c r="AG4730" s="51">
        <v>44265061</v>
      </c>
      <c r="AI4730">
        <v>1</v>
      </c>
      <c r="AJ4730">
        <v>1</v>
      </c>
      <c r="AK4730" t="s">
        <v>15069</v>
      </c>
      <c r="AL4730">
        <v>1007</v>
      </c>
    </row>
    <row r="4731" spans="1:38">
      <c r="A4731">
        <v>3287102</v>
      </c>
      <c r="B4731" t="s">
        <v>15070</v>
      </c>
      <c r="C4731" t="s">
        <v>18</v>
      </c>
      <c r="D4731" t="s">
        <v>85</v>
      </c>
      <c r="E4731">
        <v>2011</v>
      </c>
      <c r="F4731">
        <v>8</v>
      </c>
      <c r="G4731">
        <v>19</v>
      </c>
      <c r="H4731" t="s">
        <v>86</v>
      </c>
      <c r="I4731" t="s">
        <v>16</v>
      </c>
      <c r="J4731" t="s">
        <v>16</v>
      </c>
      <c r="K4731" t="s">
        <v>438</v>
      </c>
      <c r="L4731" t="s">
        <v>86</v>
      </c>
      <c r="M4731" t="s">
        <v>88</v>
      </c>
      <c r="N4731" s="50">
        <v>99999999</v>
      </c>
      <c r="O4731" s="51">
        <v>2330649</v>
      </c>
      <c r="P4731" t="s">
        <v>15071</v>
      </c>
      <c r="Q4731" t="s">
        <v>15072</v>
      </c>
      <c r="R4731" t="s">
        <v>822</v>
      </c>
      <c r="S4731" s="49" t="str">
        <f>CONCATENATE(Tabla_Datos[[#This Row],[Nombre_Cliente]]," ",Tabla_Datos[[#This Row],[ApellidoPaterno_Cliente]]," ",Tabla_Datos[[#This Row],[ApellidoMaterno_Cliente]])</f>
        <v>MILENA FABIOLA BERAUN  PALOMINO</v>
      </c>
      <c r="T4731" s="53">
        <f>DATE(Tabla_Datos[[#This Row],[tAnio]],Tabla_Datos[[#This Row],[tMes]],Tabla_Datos[[#This Row],[tDia]])</f>
        <v>40774</v>
      </c>
      <c r="U4731" s="53" t="str">
        <f>IF(Tabla_Datos[[#This Row],[cProvincia]]="LIMA","LIMA","PROVINCIA")</f>
        <v>LIMA</v>
      </c>
      <c r="V4731" s="53" t="str">
        <f>MID(Tabla_Datos[[#This Row],[pTelefono]],1,SEARCH("-",Tabla_Datos[[#This Row],[pTelefono]],1)-1)</f>
        <v>1</v>
      </c>
      <c r="W4731" s="53" t="str">
        <f>MID(Tabla_Datos[[#This Row],[pTelefono]],SEARCH("-",Tabla_Datos[[#This Row],[pTelefono]],1)+1,LEN(Tabla_Datos[[#This Row],[pTelefono]]))</f>
        <v>989643299</v>
      </c>
      <c r="X4731" s="53" t="str">
        <f>CONCATENATE(Tabla_Datos[[#This Row],[TipUrb]]," ",Tabla_Datos[[#This Row],[Calle]]," ",Tabla_Datos[[#This Row],[NumCalle]])</f>
        <v>UR LOS NENUFARES 702</v>
      </c>
      <c r="Y4731" t="s">
        <v>92</v>
      </c>
      <c r="Z4731" t="s">
        <v>93</v>
      </c>
      <c r="AA4731" t="s">
        <v>94</v>
      </c>
      <c r="AB4731" t="s">
        <v>95</v>
      </c>
      <c r="AC4731" t="s">
        <v>95</v>
      </c>
      <c r="AD4731" t="s">
        <v>161</v>
      </c>
      <c r="AE4731" t="s">
        <v>95</v>
      </c>
      <c r="AG4731" s="51">
        <v>20114098</v>
      </c>
      <c r="AI4731">
        <v>26</v>
      </c>
      <c r="AJ4731">
        <v>26</v>
      </c>
      <c r="AK4731" t="s">
        <v>15073</v>
      </c>
      <c r="AL4731">
        <v>702</v>
      </c>
    </row>
    <row r="4732" spans="1:38">
      <c r="A4732">
        <v>3283772</v>
      </c>
      <c r="B4732" t="s">
        <v>15074</v>
      </c>
      <c r="C4732" t="s">
        <v>19</v>
      </c>
      <c r="D4732" t="s">
        <v>85</v>
      </c>
      <c r="E4732">
        <v>2011</v>
      </c>
      <c r="F4732">
        <v>8</v>
      </c>
      <c r="G4732">
        <v>19</v>
      </c>
      <c r="H4732" t="s">
        <v>86</v>
      </c>
      <c r="I4732" t="s">
        <v>241</v>
      </c>
      <c r="J4732" t="s">
        <v>242</v>
      </c>
      <c r="K4732" t="s">
        <v>242</v>
      </c>
      <c r="L4732" t="s">
        <v>86</v>
      </c>
      <c r="M4732" t="s">
        <v>148</v>
      </c>
      <c r="N4732" s="50">
        <v>42808496</v>
      </c>
      <c r="O4732" s="51">
        <v>2330357</v>
      </c>
      <c r="P4732" t="s">
        <v>15075</v>
      </c>
      <c r="Q4732" t="s">
        <v>15076</v>
      </c>
      <c r="R4732" t="s">
        <v>3075</v>
      </c>
      <c r="S4732" s="49" t="str">
        <f>CONCATENATE(Tabla_Datos[[#This Row],[Nombre_Cliente]]," ",Tabla_Datos[[#This Row],[ApellidoPaterno_Cliente]]," ",Tabla_Datos[[#This Row],[ApellidoMaterno_Cliente]])</f>
        <v>GIANCARLO GIOVANNI RAMAL ROMERO</v>
      </c>
      <c r="T4732" s="53">
        <f>DATE(Tabla_Datos[[#This Row],[tAnio]],Tabla_Datos[[#This Row],[tMes]],Tabla_Datos[[#This Row],[tDia]])</f>
        <v>40774</v>
      </c>
      <c r="U4732" s="53" t="str">
        <f>IF(Tabla_Datos[[#This Row],[cProvincia]]="LIMA","LIMA","PROVINCIA")</f>
        <v>PROVINCIA</v>
      </c>
      <c r="V4732" s="53" t="str">
        <f>MID(Tabla_Datos[[#This Row],[pTelefono]],1,SEARCH("-",Tabla_Datos[[#This Row],[pTelefono]],1)-1)</f>
        <v>44</v>
      </c>
      <c r="W4732" s="53" t="str">
        <f>MID(Tabla_Datos[[#This Row],[pTelefono]],SEARCH("-",Tabla_Datos[[#This Row],[pTelefono]],1)+1,LEN(Tabla_Datos[[#This Row],[pTelefono]]))</f>
        <v>949724522</v>
      </c>
      <c r="X4732" s="53" t="str">
        <f>CONCATENATE(Tabla_Datos[[#This Row],[TipUrb]]," ",Tabla_Datos[[#This Row],[Calle]]," ",Tabla_Datos[[#This Row],[NumCalle]])</f>
        <v>UR FEIJOO DE SOUZA 356</v>
      </c>
      <c r="Y4732" t="s">
        <v>246</v>
      </c>
      <c r="Z4732" t="s">
        <v>122</v>
      </c>
      <c r="AA4732" t="s">
        <v>123</v>
      </c>
      <c r="AB4732" t="s">
        <v>95</v>
      </c>
      <c r="AC4732" t="s">
        <v>95</v>
      </c>
      <c r="AD4732" t="s">
        <v>161</v>
      </c>
      <c r="AE4732" t="s">
        <v>95</v>
      </c>
      <c r="AF4732" t="s">
        <v>95</v>
      </c>
      <c r="AG4732" s="51">
        <v>41646401</v>
      </c>
      <c r="AH4732" t="s">
        <v>95</v>
      </c>
      <c r="AI4732">
        <v>1</v>
      </c>
      <c r="AJ4732">
        <v>1</v>
      </c>
      <c r="AK4732" t="s">
        <v>15077</v>
      </c>
      <c r="AL4732">
        <v>356</v>
      </c>
    </row>
    <row r="4733" spans="1:38">
      <c r="A4733">
        <v>3284309</v>
      </c>
      <c r="B4733" t="s">
        <v>15078</v>
      </c>
      <c r="C4733" t="s">
        <v>19</v>
      </c>
      <c r="D4733" t="s">
        <v>143</v>
      </c>
      <c r="E4733">
        <v>2011</v>
      </c>
      <c r="F4733">
        <v>8</v>
      </c>
      <c r="G4733">
        <v>19</v>
      </c>
      <c r="H4733" t="s">
        <v>144</v>
      </c>
      <c r="I4733" t="s">
        <v>141</v>
      </c>
      <c r="J4733" t="s">
        <v>521</v>
      </c>
      <c r="K4733" t="s">
        <v>1881</v>
      </c>
      <c r="L4733" t="s">
        <v>144</v>
      </c>
      <c r="M4733" t="s">
        <v>294</v>
      </c>
      <c r="O4733" s="51">
        <v>2330812</v>
      </c>
      <c r="P4733" t="s">
        <v>15079</v>
      </c>
      <c r="Q4733" t="s">
        <v>1369</v>
      </c>
      <c r="R4733" t="s">
        <v>9884</v>
      </c>
      <c r="S4733" s="49" t="str">
        <f>CONCATENATE(Tabla_Datos[[#This Row],[Nombre_Cliente]]," ",Tabla_Datos[[#This Row],[ApellidoPaterno_Cliente]]," ",Tabla_Datos[[#This Row],[ApellidoMaterno_Cliente]])</f>
        <v>FRANCISCO LUIS DAMIAN COLLACHAGUA</v>
      </c>
      <c r="T4733" s="53">
        <f>DATE(Tabla_Datos[[#This Row],[tAnio]],Tabla_Datos[[#This Row],[tMes]],Tabla_Datos[[#This Row],[tDia]])</f>
        <v>40774</v>
      </c>
      <c r="U4733" s="53" t="str">
        <f>IF(Tabla_Datos[[#This Row],[cProvincia]]="LIMA","LIMA","PROVINCIA")</f>
        <v>PROVINCIA</v>
      </c>
      <c r="V4733" s="53" t="str">
        <f>MID(Tabla_Datos[[#This Row],[pTelefono]],1,SEARCH("-",Tabla_Datos[[#This Row],[pTelefono]],1)-1)</f>
        <v>64</v>
      </c>
      <c r="W4733" s="53" t="str">
        <f>MID(Tabla_Datos[[#This Row],[pTelefono]],SEARCH("-",Tabla_Datos[[#This Row],[pTelefono]],1)+1,LEN(Tabla_Datos[[#This Row],[pTelefono]]))</f>
        <v>96362927</v>
      </c>
      <c r="X4733" s="53" t="str">
        <f>CONCATENATE(Tabla_Datos[[#This Row],[TipUrb]]," ",Tabla_Datos[[#This Row],[Calle]]," ",Tabla_Datos[[#This Row],[NumCalle]])</f>
        <v>- SAN MARTIN 1385</v>
      </c>
      <c r="Y4733" t="s">
        <v>525</v>
      </c>
      <c r="Z4733" t="s">
        <v>152</v>
      </c>
      <c r="AA4733" t="s">
        <v>153</v>
      </c>
      <c r="AB4733">
        <v>2</v>
      </c>
      <c r="AC4733" t="s">
        <v>95</v>
      </c>
      <c r="AD4733" t="s">
        <v>109</v>
      </c>
      <c r="AE4733" t="s">
        <v>95</v>
      </c>
      <c r="AF4733" t="s">
        <v>95</v>
      </c>
      <c r="AG4733" s="51">
        <v>42909056</v>
      </c>
      <c r="AH4733" t="s">
        <v>95</v>
      </c>
      <c r="AI4733">
        <v>1</v>
      </c>
      <c r="AJ4733">
        <v>1</v>
      </c>
      <c r="AK4733" t="s">
        <v>478</v>
      </c>
      <c r="AL4733">
        <v>1385</v>
      </c>
    </row>
    <row r="4734" spans="1:38">
      <c r="A4734">
        <v>3285828</v>
      </c>
      <c r="B4734" t="s">
        <v>15080</v>
      </c>
      <c r="C4734" t="s">
        <v>18</v>
      </c>
      <c r="D4734" t="s">
        <v>85</v>
      </c>
      <c r="E4734">
        <v>2011</v>
      </c>
      <c r="F4734">
        <v>8</v>
      </c>
      <c r="G4734">
        <v>19</v>
      </c>
      <c r="H4734" t="s">
        <v>86</v>
      </c>
      <c r="I4734" t="s">
        <v>355</v>
      </c>
      <c r="J4734" t="s">
        <v>355</v>
      </c>
      <c r="K4734" t="s">
        <v>982</v>
      </c>
      <c r="L4734" t="s">
        <v>86</v>
      </c>
      <c r="M4734" t="s">
        <v>594</v>
      </c>
      <c r="N4734" s="50">
        <v>31043641</v>
      </c>
      <c r="O4734" s="51">
        <v>2332245</v>
      </c>
      <c r="P4734" t="s">
        <v>15081</v>
      </c>
      <c r="Q4734" t="s">
        <v>1834</v>
      </c>
      <c r="R4734" t="s">
        <v>769</v>
      </c>
      <c r="S4734" s="49" t="str">
        <f>CONCATENATE(Tabla_Datos[[#This Row],[Nombre_Cliente]]," ",Tabla_Datos[[#This Row],[ApellidoPaterno_Cliente]]," ",Tabla_Datos[[#This Row],[ApellidoMaterno_Cliente]])</f>
        <v>ERICK RIVAS GAMBOA</v>
      </c>
      <c r="T4734" s="53">
        <f>DATE(Tabla_Datos[[#This Row],[tAnio]],Tabla_Datos[[#This Row],[tMes]],Tabla_Datos[[#This Row],[tDia]])</f>
        <v>40774</v>
      </c>
      <c r="U4734" s="53" t="str">
        <f>IF(Tabla_Datos[[#This Row],[cProvincia]]="LIMA","LIMA","PROVINCIA")</f>
        <v>PROVINCIA</v>
      </c>
      <c r="V4734" s="53" t="str">
        <f>MID(Tabla_Datos[[#This Row],[pTelefono]],1,SEARCH("-",Tabla_Datos[[#This Row],[pTelefono]],1)-1)</f>
        <v>84</v>
      </c>
      <c r="W4734" s="53" t="str">
        <f>MID(Tabla_Datos[[#This Row],[pTelefono]],SEARCH("-",Tabla_Datos[[#This Row],[pTelefono]],1)+1,LEN(Tabla_Datos[[#This Row],[pTelefono]]))</f>
        <v>984501968</v>
      </c>
      <c r="X4734" s="53" t="str">
        <f>CONCATENATE(Tabla_Datos[[#This Row],[TipUrb]]," ",Tabla_Datos[[#This Row],[Calle]]," ",Tabla_Datos[[#This Row],[NumCalle]])</f>
        <v>UR TUPAC AMARU 0</v>
      </c>
      <c r="Y4734" t="s">
        <v>360</v>
      </c>
      <c r="Z4734" t="s">
        <v>93</v>
      </c>
      <c r="AA4734" t="s">
        <v>94</v>
      </c>
      <c r="AB4734" t="s">
        <v>95</v>
      </c>
      <c r="AC4734" t="s">
        <v>95</v>
      </c>
      <c r="AD4734" t="s">
        <v>161</v>
      </c>
      <c r="AE4734" t="s">
        <v>116</v>
      </c>
      <c r="AF4734">
        <v>6</v>
      </c>
      <c r="AG4734" s="51">
        <v>40350430</v>
      </c>
      <c r="AI4734">
        <v>26</v>
      </c>
      <c r="AJ4734">
        <v>26</v>
      </c>
      <c r="AK4734" t="s">
        <v>485</v>
      </c>
      <c r="AL4734">
        <v>0</v>
      </c>
    </row>
    <row r="4735" spans="1:38">
      <c r="A4735">
        <v>3283638</v>
      </c>
      <c r="B4735" t="s">
        <v>15082</v>
      </c>
      <c r="C4735" t="s">
        <v>18</v>
      </c>
      <c r="D4735" t="s">
        <v>85</v>
      </c>
      <c r="E4735">
        <v>2011</v>
      </c>
      <c r="F4735">
        <v>8</v>
      </c>
      <c r="G4735">
        <v>19</v>
      </c>
      <c r="H4735" t="s">
        <v>86</v>
      </c>
      <c r="I4735" t="s">
        <v>16</v>
      </c>
      <c r="J4735" t="s">
        <v>16</v>
      </c>
      <c r="K4735" t="s">
        <v>112</v>
      </c>
      <c r="L4735" t="s">
        <v>86</v>
      </c>
      <c r="M4735" t="s">
        <v>88</v>
      </c>
      <c r="N4735" s="50">
        <v>41676653</v>
      </c>
      <c r="O4735" s="51">
        <v>2330257</v>
      </c>
      <c r="P4735" t="s">
        <v>15083</v>
      </c>
      <c r="Q4735" t="s">
        <v>1888</v>
      </c>
      <c r="R4735" t="s">
        <v>1972</v>
      </c>
      <c r="S4735" s="49" t="str">
        <f>CONCATENATE(Tabla_Datos[[#This Row],[Nombre_Cliente]]," ",Tabla_Datos[[#This Row],[ApellidoPaterno_Cliente]]," ",Tabla_Datos[[#This Row],[ApellidoMaterno_Cliente]])</f>
        <v>MARCOS ALFONSO LOYOLA PAREDES</v>
      </c>
      <c r="T4735" s="53">
        <f>DATE(Tabla_Datos[[#This Row],[tAnio]],Tabla_Datos[[#This Row],[tMes]],Tabla_Datos[[#This Row],[tDia]])</f>
        <v>40774</v>
      </c>
      <c r="U4735" s="53" t="str">
        <f>IF(Tabla_Datos[[#This Row],[cProvincia]]="LIMA","LIMA","PROVINCIA")</f>
        <v>LIMA</v>
      </c>
      <c r="V4735" s="53" t="str">
        <f>MID(Tabla_Datos[[#This Row],[pTelefono]],1,SEARCH("-",Tabla_Datos[[#This Row],[pTelefono]],1)-1)</f>
        <v>1</v>
      </c>
      <c r="W4735" s="53" t="str">
        <f>MID(Tabla_Datos[[#This Row],[pTelefono]],SEARCH("-",Tabla_Datos[[#This Row],[pTelefono]],1)+1,LEN(Tabla_Datos[[#This Row],[pTelefono]]))</f>
        <v>3550014</v>
      </c>
      <c r="X4735" s="53" t="str">
        <f>CONCATENATE(Tabla_Datos[[#This Row],[TipUrb]]," ",Tabla_Datos[[#This Row],[Calle]]," ",Tabla_Datos[[#This Row],[NumCalle]])</f>
        <v>UR MELGAREJO 588</v>
      </c>
      <c r="Y4735" t="s">
        <v>92</v>
      </c>
      <c r="Z4735" t="s">
        <v>93</v>
      </c>
      <c r="AA4735" t="s">
        <v>94</v>
      </c>
      <c r="AB4735">
        <v>1</v>
      </c>
      <c r="AC4735">
        <v>101</v>
      </c>
      <c r="AD4735" t="s">
        <v>161</v>
      </c>
      <c r="AE4735" t="s">
        <v>95</v>
      </c>
      <c r="AG4735" s="51">
        <v>40340714</v>
      </c>
      <c r="AI4735" t="s">
        <v>2157</v>
      </c>
      <c r="AJ4735" t="s">
        <v>2157</v>
      </c>
      <c r="AK4735" t="s">
        <v>4038</v>
      </c>
      <c r="AL4735">
        <v>588</v>
      </c>
    </row>
    <row r="4736" spans="1:38">
      <c r="A4736">
        <v>3282890</v>
      </c>
      <c r="B4736" t="s">
        <v>15084</v>
      </c>
      <c r="C4736" t="s">
        <v>19</v>
      </c>
      <c r="D4736" t="s">
        <v>85</v>
      </c>
      <c r="E4736">
        <v>2011</v>
      </c>
      <c r="F4736">
        <v>8</v>
      </c>
      <c r="G4736">
        <v>19</v>
      </c>
      <c r="H4736" t="s">
        <v>86</v>
      </c>
      <c r="I4736" t="s">
        <v>100</v>
      </c>
      <c r="J4736" t="s">
        <v>100</v>
      </c>
      <c r="K4736" t="s">
        <v>100</v>
      </c>
      <c r="L4736" t="s">
        <v>86</v>
      </c>
      <c r="M4736" t="s">
        <v>102</v>
      </c>
      <c r="N4736" s="50">
        <v>29693258</v>
      </c>
      <c r="O4736" s="51">
        <v>2329604</v>
      </c>
      <c r="P4736" t="s">
        <v>15085</v>
      </c>
      <c r="Q4736" t="s">
        <v>2283</v>
      </c>
      <c r="R4736" t="s">
        <v>3897</v>
      </c>
      <c r="S4736" s="49" t="str">
        <f>CONCATENATE(Tabla_Datos[[#This Row],[Nombre_Cliente]]," ",Tabla_Datos[[#This Row],[ApellidoPaterno_Cliente]]," ",Tabla_Datos[[#This Row],[ApellidoMaterno_Cliente]])</f>
        <v>ADRIANA ELENA ALARCON PINTO</v>
      </c>
      <c r="T4736" s="53">
        <f>DATE(Tabla_Datos[[#This Row],[tAnio]],Tabla_Datos[[#This Row],[tMes]],Tabla_Datos[[#This Row],[tDia]])</f>
        <v>40774</v>
      </c>
      <c r="U4736" s="53" t="str">
        <f>IF(Tabla_Datos[[#This Row],[cProvincia]]="LIMA","LIMA","PROVINCIA")</f>
        <v>PROVINCIA</v>
      </c>
      <c r="V4736" s="53" t="str">
        <f>MID(Tabla_Datos[[#This Row],[pTelefono]],1,SEARCH("-",Tabla_Datos[[#This Row],[pTelefono]],1)-1)</f>
        <v>54</v>
      </c>
      <c r="W4736" s="53" t="str">
        <f>MID(Tabla_Datos[[#This Row],[pTelefono]],SEARCH("-",Tabla_Datos[[#This Row],[pTelefono]],1)+1,LEN(Tabla_Datos[[#This Row],[pTelefono]]))</f>
        <v>974789495</v>
      </c>
      <c r="X4736" s="53" t="str">
        <f>CONCATENATE(Tabla_Datos[[#This Row],[TipUrb]]," ",Tabla_Datos[[#This Row],[Calle]]," ",Tabla_Datos[[#This Row],[NumCalle]])</f>
        <v>UR . 0</v>
      </c>
      <c r="Y4736" t="s">
        <v>106</v>
      </c>
      <c r="Z4736" t="s">
        <v>122</v>
      </c>
      <c r="AA4736" t="s">
        <v>123</v>
      </c>
      <c r="AB4736" t="s">
        <v>95</v>
      </c>
      <c r="AC4736" t="s">
        <v>95</v>
      </c>
      <c r="AD4736" t="s">
        <v>161</v>
      </c>
      <c r="AE4736" t="s">
        <v>361</v>
      </c>
      <c r="AF4736">
        <v>22</v>
      </c>
      <c r="AG4736" s="51">
        <v>40086896</v>
      </c>
      <c r="AH4736" t="s">
        <v>95</v>
      </c>
      <c r="AI4736">
        <v>1</v>
      </c>
      <c r="AJ4736">
        <v>1</v>
      </c>
      <c r="AK4736" t="s">
        <v>221</v>
      </c>
      <c r="AL4736">
        <v>0</v>
      </c>
    </row>
    <row r="4737" spans="1:38">
      <c r="A4737">
        <v>3284447</v>
      </c>
      <c r="B4737" t="s">
        <v>15086</v>
      </c>
      <c r="C4737" t="s">
        <v>19</v>
      </c>
      <c r="D4737" t="s">
        <v>143</v>
      </c>
      <c r="E4737">
        <v>2011</v>
      </c>
      <c r="F4737">
        <v>8</v>
      </c>
      <c r="G4737">
        <v>19</v>
      </c>
      <c r="H4737" t="s">
        <v>86</v>
      </c>
      <c r="I4737" t="s">
        <v>132</v>
      </c>
      <c r="J4737" t="s">
        <v>132</v>
      </c>
      <c r="K4737" t="s">
        <v>1299</v>
      </c>
      <c r="L4737" t="s">
        <v>86</v>
      </c>
      <c r="M4737" t="s">
        <v>88</v>
      </c>
      <c r="N4737" s="50">
        <v>11111249</v>
      </c>
      <c r="O4737" s="51">
        <v>2330946</v>
      </c>
      <c r="P4737" t="s">
        <v>15087</v>
      </c>
      <c r="Q4737" t="s">
        <v>2249</v>
      </c>
      <c r="R4737" t="s">
        <v>564</v>
      </c>
      <c r="S4737" s="49" t="str">
        <f>CONCATENATE(Tabla_Datos[[#This Row],[Nombre_Cliente]]," ",Tabla_Datos[[#This Row],[ApellidoPaterno_Cliente]]," ",Tabla_Datos[[#This Row],[ApellidoMaterno_Cliente]])</f>
        <v>IVAN EDUARDO NIÑO GARCIA</v>
      </c>
      <c r="T4737" s="53">
        <f>DATE(Tabla_Datos[[#This Row],[tAnio]],Tabla_Datos[[#This Row],[tMes]],Tabla_Datos[[#This Row],[tDia]])</f>
        <v>40774</v>
      </c>
      <c r="U4737" s="53" t="str">
        <f>IF(Tabla_Datos[[#This Row],[cProvincia]]="LIMA","LIMA","PROVINCIA")</f>
        <v>PROVINCIA</v>
      </c>
      <c r="V4737" s="53" t="str">
        <f>MID(Tabla_Datos[[#This Row],[pTelefono]],1,SEARCH("-",Tabla_Datos[[#This Row],[pTelefono]],1)-1)</f>
        <v>73</v>
      </c>
      <c r="W4737" s="53" t="str">
        <f>MID(Tabla_Datos[[#This Row],[pTelefono]],SEARCH("-",Tabla_Datos[[#This Row],[pTelefono]],1)+1,LEN(Tabla_Datos[[#This Row],[pTelefono]]))</f>
        <v>968311531</v>
      </c>
      <c r="X4737" s="53" t="str">
        <f>CONCATENATE(Tabla_Datos[[#This Row],[TipUrb]]," ",Tabla_Datos[[#This Row],[Calle]]," ",Tabla_Datos[[#This Row],[NumCalle]])</f>
        <v>AH HUAYNA CAPAC 910</v>
      </c>
      <c r="Y4737" t="s">
        <v>137</v>
      </c>
      <c r="Z4737" t="s">
        <v>152</v>
      </c>
      <c r="AA4737" t="s">
        <v>153</v>
      </c>
      <c r="AB4737" t="s">
        <v>95</v>
      </c>
      <c r="AC4737" t="s">
        <v>95</v>
      </c>
      <c r="AD4737" t="s">
        <v>96</v>
      </c>
      <c r="AE4737" t="s">
        <v>95</v>
      </c>
      <c r="AF4737" t="s">
        <v>95</v>
      </c>
      <c r="AG4737" s="51">
        <v>2744156</v>
      </c>
      <c r="AH4737" t="s">
        <v>95</v>
      </c>
      <c r="AI4737">
        <v>1</v>
      </c>
      <c r="AJ4737">
        <v>1</v>
      </c>
      <c r="AK4737" t="s">
        <v>5177</v>
      </c>
      <c r="AL4737">
        <v>910</v>
      </c>
    </row>
    <row r="4738" spans="1:38">
      <c r="A4738">
        <v>3283881</v>
      </c>
      <c r="B4738" t="s">
        <v>15088</v>
      </c>
      <c r="C4738" t="s">
        <v>19</v>
      </c>
      <c r="D4738" t="s">
        <v>85</v>
      </c>
      <c r="E4738">
        <v>2011</v>
      </c>
      <c r="F4738">
        <v>8</v>
      </c>
      <c r="G4738">
        <v>19</v>
      </c>
      <c r="H4738" t="s">
        <v>86</v>
      </c>
      <c r="I4738" t="s">
        <v>16</v>
      </c>
      <c r="J4738" t="s">
        <v>16</v>
      </c>
      <c r="K4738" t="s">
        <v>633</v>
      </c>
      <c r="L4738" t="s">
        <v>86</v>
      </c>
      <c r="M4738" t="s">
        <v>88</v>
      </c>
      <c r="N4738" s="50">
        <v>41241606</v>
      </c>
      <c r="O4738" s="51">
        <v>2330440</v>
      </c>
      <c r="P4738" t="s">
        <v>3755</v>
      </c>
      <c r="Q4738" t="s">
        <v>11338</v>
      </c>
      <c r="R4738" t="s">
        <v>15089</v>
      </c>
      <c r="S4738" s="49" t="str">
        <f>CONCATENATE(Tabla_Datos[[#This Row],[Nombre_Cliente]]," ",Tabla_Datos[[#This Row],[ApellidoPaterno_Cliente]]," ",Tabla_Datos[[#This Row],[ApellidoMaterno_Cliente]])</f>
        <v>CRISTOBAL CUYA RAYME</v>
      </c>
      <c r="T4738" s="53">
        <f>DATE(Tabla_Datos[[#This Row],[tAnio]],Tabla_Datos[[#This Row],[tMes]],Tabla_Datos[[#This Row],[tDia]])</f>
        <v>40774</v>
      </c>
      <c r="U4738" s="53" t="str">
        <f>IF(Tabla_Datos[[#This Row],[cProvincia]]="LIMA","LIMA","PROVINCIA")</f>
        <v>LIMA</v>
      </c>
      <c r="V4738" s="53" t="str">
        <f>MID(Tabla_Datos[[#This Row],[pTelefono]],1,SEARCH("-",Tabla_Datos[[#This Row],[pTelefono]],1)-1)</f>
        <v>1</v>
      </c>
      <c r="W4738" s="53" t="str">
        <f>MID(Tabla_Datos[[#This Row],[pTelefono]],SEARCH("-",Tabla_Datos[[#This Row],[pTelefono]],1)+1,LEN(Tabla_Datos[[#This Row],[pTelefono]]))</f>
        <v>989164438</v>
      </c>
      <c r="X4738" s="53" t="str">
        <f>CONCATENATE(Tabla_Datos[[#This Row],[TipUrb]]," ",Tabla_Datos[[#This Row],[Calle]]," ",Tabla_Datos[[#This Row],[NumCalle]])</f>
        <v>- TRES MARIAS 183</v>
      </c>
      <c r="Y4738" t="s">
        <v>92</v>
      </c>
      <c r="Z4738" t="s">
        <v>196</v>
      </c>
      <c r="AA4738" t="s">
        <v>197</v>
      </c>
      <c r="AB4738" t="s">
        <v>95</v>
      </c>
      <c r="AC4738" t="s">
        <v>95</v>
      </c>
      <c r="AD4738" t="s">
        <v>109</v>
      </c>
      <c r="AE4738" t="s">
        <v>3092</v>
      </c>
      <c r="AF4738">
        <v>5</v>
      </c>
      <c r="AG4738" s="51">
        <v>6616940</v>
      </c>
      <c r="AH4738" t="s">
        <v>95</v>
      </c>
      <c r="AI4738">
        <v>1</v>
      </c>
      <c r="AJ4738">
        <v>1</v>
      </c>
      <c r="AK4738" t="s">
        <v>10253</v>
      </c>
      <c r="AL4738">
        <v>183</v>
      </c>
    </row>
    <row r="4739" spans="1:38">
      <c r="A4739">
        <v>3284590</v>
      </c>
      <c r="B4739" t="s">
        <v>15090</v>
      </c>
      <c r="C4739" t="s">
        <v>19</v>
      </c>
      <c r="D4739" t="s">
        <v>143</v>
      </c>
      <c r="E4739">
        <v>2011</v>
      </c>
      <c r="F4739">
        <v>8</v>
      </c>
      <c r="G4739">
        <v>19</v>
      </c>
      <c r="H4739" t="s">
        <v>144</v>
      </c>
      <c r="I4739" t="s">
        <v>16</v>
      </c>
      <c r="J4739" t="s">
        <v>16</v>
      </c>
      <c r="K4739" t="s">
        <v>165</v>
      </c>
      <c r="L4739" t="s">
        <v>86</v>
      </c>
      <c r="M4739" t="s">
        <v>88</v>
      </c>
      <c r="N4739" s="50">
        <v>42147554</v>
      </c>
      <c r="O4739" s="51">
        <v>2331075</v>
      </c>
      <c r="P4739" t="s">
        <v>15091</v>
      </c>
      <c r="Q4739" t="s">
        <v>1683</v>
      </c>
      <c r="R4739" t="s">
        <v>15092</v>
      </c>
      <c r="S4739" s="49" t="str">
        <f>CONCATENATE(Tabla_Datos[[#This Row],[Nombre_Cliente]]," ",Tabla_Datos[[#This Row],[ApellidoPaterno_Cliente]]," ",Tabla_Datos[[#This Row],[ApellidoMaterno_Cliente]])</f>
        <v>ESTEBAN KLEMBERTH POMA QUINTEROS</v>
      </c>
      <c r="T4739" s="53">
        <f>DATE(Tabla_Datos[[#This Row],[tAnio]],Tabla_Datos[[#This Row],[tMes]],Tabla_Datos[[#This Row],[tDia]])</f>
        <v>40774</v>
      </c>
      <c r="U4739" s="53" t="str">
        <f>IF(Tabla_Datos[[#This Row],[cProvincia]]="LIMA","LIMA","PROVINCIA")</f>
        <v>LIMA</v>
      </c>
      <c r="V4739" s="53" t="str">
        <f>MID(Tabla_Datos[[#This Row],[pTelefono]],1,SEARCH("-",Tabla_Datos[[#This Row],[pTelefono]],1)-1)</f>
        <v>1</v>
      </c>
      <c r="W4739" s="53" t="str">
        <f>MID(Tabla_Datos[[#This Row],[pTelefono]],SEARCH("-",Tabla_Datos[[#This Row],[pTelefono]],1)+1,LEN(Tabla_Datos[[#This Row],[pTelefono]]))</f>
        <v>994108943</v>
      </c>
      <c r="X4739" s="53" t="str">
        <f>CONCATENATE(Tabla_Datos[[#This Row],[TipUrb]]," ",Tabla_Datos[[#This Row],[Calle]]," ",Tabla_Datos[[#This Row],[NumCalle]])</f>
        <v>UR NIÑO JESUS 0</v>
      </c>
      <c r="Y4739" t="s">
        <v>92</v>
      </c>
      <c r="Z4739" t="s">
        <v>152</v>
      </c>
      <c r="AA4739" t="s">
        <v>153</v>
      </c>
      <c r="AB4739" t="s">
        <v>95</v>
      </c>
      <c r="AC4739" t="s">
        <v>95</v>
      </c>
      <c r="AD4739" t="s">
        <v>161</v>
      </c>
      <c r="AE4739" t="s">
        <v>474</v>
      </c>
      <c r="AF4739">
        <v>7</v>
      </c>
      <c r="AG4739" s="51">
        <v>16135402</v>
      </c>
      <c r="AH4739" t="s">
        <v>95</v>
      </c>
      <c r="AI4739">
        <v>1</v>
      </c>
      <c r="AJ4739">
        <v>1</v>
      </c>
      <c r="AK4739" t="s">
        <v>15093</v>
      </c>
      <c r="AL4739">
        <v>0</v>
      </c>
    </row>
    <row r="4740" spans="1:38">
      <c r="A4740">
        <v>3283984</v>
      </c>
      <c r="B4740" t="s">
        <v>15094</v>
      </c>
      <c r="C4740" t="s">
        <v>18</v>
      </c>
      <c r="D4740" t="s">
        <v>143</v>
      </c>
      <c r="E4740">
        <v>2011</v>
      </c>
      <c r="F4740">
        <v>8</v>
      </c>
      <c r="G4740">
        <v>19</v>
      </c>
      <c r="H4740" t="s">
        <v>86</v>
      </c>
      <c r="I4740" t="s">
        <v>478</v>
      </c>
      <c r="J4740" t="s">
        <v>15095</v>
      </c>
      <c r="K4740" t="s">
        <v>15095</v>
      </c>
      <c r="L4740" t="s">
        <v>86</v>
      </c>
      <c r="M4740" t="s">
        <v>148</v>
      </c>
      <c r="N4740" s="50">
        <v>42</v>
      </c>
      <c r="O4740" s="51">
        <v>2330509</v>
      </c>
      <c r="P4740" t="s">
        <v>15096</v>
      </c>
      <c r="Q4740" t="s">
        <v>1936</v>
      </c>
      <c r="R4740" t="s">
        <v>15097</v>
      </c>
      <c r="S4740" s="49" t="str">
        <f>CONCATENATE(Tabla_Datos[[#This Row],[Nombre_Cliente]]," ",Tabla_Datos[[#This Row],[ApellidoPaterno_Cliente]]," ",Tabla_Datos[[#This Row],[ApellidoMaterno_Cliente]])</f>
        <v>GILBERTO SALDAÑA SHUPINGAHUA</v>
      </c>
      <c r="T4740" s="53">
        <f>DATE(Tabla_Datos[[#This Row],[tAnio]],Tabla_Datos[[#This Row],[tMes]],Tabla_Datos[[#This Row],[tDia]])</f>
        <v>40774</v>
      </c>
      <c r="U4740" s="53" t="str">
        <f>IF(Tabla_Datos[[#This Row],[cProvincia]]="LIMA","LIMA","PROVINCIA")</f>
        <v>PROVINCIA</v>
      </c>
      <c r="V4740" s="53" t="str">
        <f>MID(Tabla_Datos[[#This Row],[pTelefono]],1,SEARCH("-",Tabla_Datos[[#This Row],[pTelefono]],1)-1)</f>
        <v>42</v>
      </c>
      <c r="W4740" s="53" t="str">
        <f>MID(Tabla_Datos[[#This Row],[pTelefono]],SEARCH("-",Tabla_Datos[[#This Row],[pTelefono]],1)+1,LEN(Tabla_Datos[[#This Row],[pTelefono]]))</f>
        <v>781430</v>
      </c>
      <c r="X4740" s="53" t="str">
        <f>CONCATENATE(Tabla_Datos[[#This Row],[TipUrb]]," ",Tabla_Datos[[#This Row],[Calle]]," ",Tabla_Datos[[#This Row],[NumCalle]])</f>
        <v>CA FERNANDO BELAUNDE TERR 0</v>
      </c>
      <c r="Y4740" t="s">
        <v>484</v>
      </c>
      <c r="Z4740" t="s">
        <v>188</v>
      </c>
      <c r="AA4740" t="s">
        <v>189</v>
      </c>
      <c r="AB4740" t="s">
        <v>95</v>
      </c>
      <c r="AC4740" t="s">
        <v>95</v>
      </c>
      <c r="AD4740" t="s">
        <v>1353</v>
      </c>
      <c r="AE4740" t="s">
        <v>95</v>
      </c>
      <c r="AG4740" s="51">
        <v>80614745</v>
      </c>
      <c r="AI4740">
        <v>26</v>
      </c>
      <c r="AJ4740">
        <v>26</v>
      </c>
      <c r="AK4740" t="s">
        <v>15098</v>
      </c>
      <c r="AL4740">
        <v>0</v>
      </c>
    </row>
    <row r="4741" spans="1:38">
      <c r="A4741">
        <v>3285253</v>
      </c>
      <c r="B4741" t="s">
        <v>15099</v>
      </c>
      <c r="C4741" t="s">
        <v>20</v>
      </c>
      <c r="D4741" t="s">
        <v>143</v>
      </c>
      <c r="E4741">
        <v>2011</v>
      </c>
      <c r="F4741">
        <v>8</v>
      </c>
      <c r="G4741">
        <v>19</v>
      </c>
      <c r="H4741" t="s">
        <v>86</v>
      </c>
      <c r="I4741" t="s">
        <v>759</v>
      </c>
      <c r="J4741" t="s">
        <v>759</v>
      </c>
      <c r="K4741" t="s">
        <v>759</v>
      </c>
      <c r="L4741" t="s">
        <v>86</v>
      </c>
      <c r="M4741" t="s">
        <v>294</v>
      </c>
      <c r="O4741" s="51">
        <v>2331750</v>
      </c>
      <c r="P4741" t="s">
        <v>15100</v>
      </c>
      <c r="Q4741" t="s">
        <v>194</v>
      </c>
      <c r="R4741" t="s">
        <v>15101</v>
      </c>
      <c r="S4741" s="49" t="str">
        <f>CONCATENATE(Tabla_Datos[[#This Row],[Nombre_Cliente]]," ",Tabla_Datos[[#This Row],[ApellidoPaterno_Cliente]]," ",Tabla_Datos[[#This Row],[ApellidoMaterno_Cliente]])</f>
        <v>MARA ELEN ORTEGA AURIS</v>
      </c>
      <c r="T4741" s="53">
        <f>DATE(Tabla_Datos[[#This Row],[tAnio]],Tabla_Datos[[#This Row],[tMes]],Tabla_Datos[[#This Row],[tDia]])</f>
        <v>40774</v>
      </c>
      <c r="U4741" s="53" t="str">
        <f>IF(Tabla_Datos[[#This Row],[cProvincia]]="LIMA","LIMA","PROVINCIA")</f>
        <v>PROVINCIA</v>
      </c>
      <c r="V4741" s="53" t="str">
        <f>MID(Tabla_Datos[[#This Row],[pTelefono]],1,SEARCH("-",Tabla_Datos[[#This Row],[pTelefono]],1)-1)</f>
        <v>56</v>
      </c>
      <c r="W4741" s="53" t="str">
        <f>MID(Tabla_Datos[[#This Row],[pTelefono]],SEARCH("-",Tabla_Datos[[#This Row],[pTelefono]],1)+1,LEN(Tabla_Datos[[#This Row],[pTelefono]]))</f>
        <v>956488111</v>
      </c>
      <c r="X4741" s="53" t="str">
        <f>CONCATENATE(Tabla_Datos[[#This Row],[TipUrb]]," ",Tabla_Datos[[#This Row],[Calle]]," ",Tabla_Datos[[#This Row],[NumCalle]])</f>
        <v>UR ACOMAYO  MAZ A 1</v>
      </c>
      <c r="Y4741" t="s">
        <v>759</v>
      </c>
      <c r="Z4741" t="s">
        <v>152</v>
      </c>
      <c r="AA4741" t="s">
        <v>153</v>
      </c>
      <c r="AB4741" t="s">
        <v>95</v>
      </c>
      <c r="AC4741" t="s">
        <v>95</v>
      </c>
      <c r="AD4741" t="s">
        <v>161</v>
      </c>
      <c r="AE4741" t="s">
        <v>95</v>
      </c>
      <c r="AF4741" t="s">
        <v>95</v>
      </c>
      <c r="AG4741" s="51">
        <v>42921105</v>
      </c>
      <c r="AH4741" t="s">
        <v>95</v>
      </c>
      <c r="AI4741">
        <v>1</v>
      </c>
      <c r="AJ4741">
        <v>1</v>
      </c>
      <c r="AK4741" t="s">
        <v>15102</v>
      </c>
      <c r="AL4741">
        <v>1</v>
      </c>
    </row>
    <row r="4742" spans="1:38">
      <c r="A4742">
        <v>3284938</v>
      </c>
      <c r="B4742" t="s">
        <v>15103</v>
      </c>
      <c r="C4742" t="s">
        <v>20</v>
      </c>
      <c r="D4742" t="s">
        <v>85</v>
      </c>
      <c r="E4742">
        <v>2011</v>
      </c>
      <c r="F4742">
        <v>8</v>
      </c>
      <c r="G4742">
        <v>19</v>
      </c>
      <c r="H4742" t="s">
        <v>86</v>
      </c>
      <c r="I4742" t="s">
        <v>16</v>
      </c>
      <c r="J4742" t="s">
        <v>16</v>
      </c>
      <c r="K4742" t="s">
        <v>126</v>
      </c>
      <c r="L4742" t="s">
        <v>86</v>
      </c>
      <c r="M4742" t="s">
        <v>88</v>
      </c>
      <c r="N4742" s="50">
        <v>22258981</v>
      </c>
      <c r="O4742" s="51">
        <v>2331396</v>
      </c>
      <c r="P4742" t="s">
        <v>2993</v>
      </c>
      <c r="Q4742" t="s">
        <v>1299</v>
      </c>
      <c r="R4742" t="s">
        <v>2599</v>
      </c>
      <c r="S4742" s="49" t="str">
        <f>CONCATENATE(Tabla_Datos[[#This Row],[Nombre_Cliente]]," ",Tabla_Datos[[#This Row],[ApellidoPaterno_Cliente]]," ",Tabla_Datos[[#This Row],[ApellidoMaterno_Cliente]])</f>
        <v>DESIDERIO CASTILLA OLIVA</v>
      </c>
      <c r="T4742" s="53">
        <f>DATE(Tabla_Datos[[#This Row],[tAnio]],Tabla_Datos[[#This Row],[tMes]],Tabla_Datos[[#This Row],[tDia]])</f>
        <v>40774</v>
      </c>
      <c r="U4742" s="53" t="str">
        <f>IF(Tabla_Datos[[#This Row],[cProvincia]]="LIMA","LIMA","PROVINCIA")</f>
        <v>LIMA</v>
      </c>
      <c r="V4742" s="53" t="str">
        <f>MID(Tabla_Datos[[#This Row],[pTelefono]],1,SEARCH("-",Tabla_Datos[[#This Row],[pTelefono]],1)-1)</f>
        <v>1</v>
      </c>
      <c r="W4742" s="53" t="str">
        <f>MID(Tabla_Datos[[#This Row],[pTelefono]],SEARCH("-",Tabla_Datos[[#This Row],[pTelefono]],1)+1,LEN(Tabla_Datos[[#This Row],[pTelefono]]))</f>
        <v>999214306</v>
      </c>
      <c r="X4742" s="53" t="str">
        <f>CONCATENATE(Tabla_Datos[[#This Row],[TipUrb]]," ",Tabla_Datos[[#This Row],[Calle]]," ",Tabla_Datos[[#This Row],[NumCalle]])</f>
        <v>UR EL CAPULI 0</v>
      </c>
      <c r="Y4742" t="s">
        <v>92</v>
      </c>
      <c r="Z4742" t="s">
        <v>122</v>
      </c>
      <c r="AA4742" t="s">
        <v>123</v>
      </c>
      <c r="AB4742" t="s">
        <v>95</v>
      </c>
      <c r="AC4742" t="s">
        <v>95</v>
      </c>
      <c r="AD4742" t="s">
        <v>161</v>
      </c>
      <c r="AE4742" t="s">
        <v>1976</v>
      </c>
      <c r="AF4742">
        <v>3</v>
      </c>
      <c r="AG4742" s="51">
        <v>8390018</v>
      </c>
      <c r="AH4742" t="s">
        <v>95</v>
      </c>
      <c r="AI4742">
        <v>1</v>
      </c>
      <c r="AJ4742">
        <v>1</v>
      </c>
      <c r="AK4742" t="s">
        <v>15104</v>
      </c>
      <c r="AL4742">
        <v>0</v>
      </c>
    </row>
    <row r="4743" spans="1:38">
      <c r="A4743">
        <v>3284467</v>
      </c>
      <c r="B4743" t="s">
        <v>15105</v>
      </c>
      <c r="C4743" t="s">
        <v>20</v>
      </c>
      <c r="D4743" t="s">
        <v>224</v>
      </c>
      <c r="E4743">
        <v>2011</v>
      </c>
      <c r="F4743">
        <v>8</v>
      </c>
      <c r="G4743">
        <v>19</v>
      </c>
      <c r="H4743" t="s">
        <v>86</v>
      </c>
      <c r="I4743" t="s">
        <v>16</v>
      </c>
      <c r="J4743" t="s">
        <v>16</v>
      </c>
      <c r="K4743" t="s">
        <v>16</v>
      </c>
      <c r="L4743" t="s">
        <v>86</v>
      </c>
      <c r="M4743" t="s">
        <v>88</v>
      </c>
      <c r="N4743" s="50">
        <v>20000040</v>
      </c>
      <c r="O4743" s="51">
        <v>2330970</v>
      </c>
      <c r="P4743" t="s">
        <v>15106</v>
      </c>
      <c r="Q4743" t="s">
        <v>1546</v>
      </c>
      <c r="R4743" t="s">
        <v>1618</v>
      </c>
      <c r="S4743" s="49" t="str">
        <f>CONCATENATE(Tabla_Datos[[#This Row],[Nombre_Cliente]]," ",Tabla_Datos[[#This Row],[ApellidoPaterno_Cliente]]," ",Tabla_Datos[[#This Row],[ApellidoMaterno_Cliente]])</f>
        <v>KERLYN JACKELINE YES CUBA CAYCHO</v>
      </c>
      <c r="T4743" s="53">
        <f>DATE(Tabla_Datos[[#This Row],[tAnio]],Tabla_Datos[[#This Row],[tMes]],Tabla_Datos[[#This Row],[tDia]])</f>
        <v>40774</v>
      </c>
      <c r="U4743" s="53" t="str">
        <f>IF(Tabla_Datos[[#This Row],[cProvincia]]="LIMA","LIMA","PROVINCIA")</f>
        <v>LIMA</v>
      </c>
      <c r="V4743" s="53" t="str">
        <f>MID(Tabla_Datos[[#This Row],[pTelefono]],1,SEARCH("-",Tabla_Datos[[#This Row],[pTelefono]],1)-1)</f>
        <v>1</v>
      </c>
      <c r="W4743" s="53" t="str">
        <f>MID(Tabla_Datos[[#This Row],[pTelefono]],SEARCH("-",Tabla_Datos[[#This Row],[pTelefono]],1)+1,LEN(Tabla_Datos[[#This Row],[pTelefono]]))</f>
        <v>988999592</v>
      </c>
      <c r="X4743" s="53" t="str">
        <f>CONCATENATE(Tabla_Datos[[#This Row],[TipUrb]]," ",Tabla_Datos[[#This Row],[Calle]]," ",Tabla_Datos[[#This Row],[NumCalle]])</f>
        <v>AH OLAYA JOSE 495</v>
      </c>
      <c r="Y4743" t="s">
        <v>92</v>
      </c>
      <c r="Z4743" t="s">
        <v>122</v>
      </c>
      <c r="AA4743" t="s">
        <v>123</v>
      </c>
      <c r="AB4743" t="s">
        <v>95</v>
      </c>
      <c r="AC4743" t="s">
        <v>95</v>
      </c>
      <c r="AD4743" t="s">
        <v>96</v>
      </c>
      <c r="AE4743" t="s">
        <v>95</v>
      </c>
      <c r="AF4743" t="s">
        <v>95</v>
      </c>
      <c r="AG4743" s="51">
        <v>45845799</v>
      </c>
      <c r="AH4743" t="s">
        <v>95</v>
      </c>
      <c r="AI4743">
        <v>1</v>
      </c>
      <c r="AJ4743">
        <v>1</v>
      </c>
      <c r="AK4743" t="s">
        <v>5139</v>
      </c>
      <c r="AL4743">
        <v>495</v>
      </c>
    </row>
    <row r="4744" spans="1:38">
      <c r="A4744">
        <v>3285563</v>
      </c>
      <c r="B4744" t="s">
        <v>15107</v>
      </c>
      <c r="C4744" t="s">
        <v>20</v>
      </c>
      <c r="D4744" t="s">
        <v>85</v>
      </c>
      <c r="E4744">
        <v>2011</v>
      </c>
      <c r="F4744">
        <v>8</v>
      </c>
      <c r="G4744">
        <v>19</v>
      </c>
      <c r="H4744" t="s">
        <v>86</v>
      </c>
      <c r="I4744" t="s">
        <v>16</v>
      </c>
      <c r="J4744" t="s">
        <v>16</v>
      </c>
      <c r="K4744" t="s">
        <v>126</v>
      </c>
      <c r="L4744" t="s">
        <v>86</v>
      </c>
      <c r="M4744" t="s">
        <v>88</v>
      </c>
      <c r="N4744" s="50">
        <v>10489164</v>
      </c>
      <c r="O4744" s="51">
        <v>2332043</v>
      </c>
      <c r="P4744" t="s">
        <v>15108</v>
      </c>
      <c r="Q4744" t="s">
        <v>15109</v>
      </c>
      <c r="R4744" t="s">
        <v>15110</v>
      </c>
      <c r="S4744" s="49" t="str">
        <f>CONCATENATE(Tabla_Datos[[#This Row],[Nombre_Cliente]]," ",Tabla_Datos[[#This Row],[ApellidoPaterno_Cliente]]," ",Tabla_Datos[[#This Row],[ApellidoMaterno_Cliente]])</f>
        <v>NELI PAMO PORTUGAL DE RAMOS</v>
      </c>
      <c r="T4744" s="53">
        <f>DATE(Tabla_Datos[[#This Row],[tAnio]],Tabla_Datos[[#This Row],[tMes]],Tabla_Datos[[#This Row],[tDia]])</f>
        <v>40774</v>
      </c>
      <c r="U4744" s="53" t="str">
        <f>IF(Tabla_Datos[[#This Row],[cProvincia]]="LIMA","LIMA","PROVINCIA")</f>
        <v>LIMA</v>
      </c>
      <c r="V4744" s="53" t="str">
        <f>MID(Tabla_Datos[[#This Row],[pTelefono]],1,SEARCH("-",Tabla_Datos[[#This Row],[pTelefono]],1)-1)</f>
        <v>1</v>
      </c>
      <c r="W4744" s="53" t="str">
        <f>MID(Tabla_Datos[[#This Row],[pTelefono]],SEARCH("-",Tabla_Datos[[#This Row],[pTelefono]],1)+1,LEN(Tabla_Datos[[#This Row],[pTelefono]]))</f>
        <v>14551607</v>
      </c>
      <c r="X4744" s="53" t="str">
        <f>CONCATENATE(Tabla_Datos[[#This Row],[TipUrb]]," ",Tabla_Datos[[#This Row],[Calle]]," ",Tabla_Datos[[#This Row],[NumCalle]])</f>
        <v xml:space="preserve">  CASANOVA MARIANO 840</v>
      </c>
      <c r="Y4744" t="s">
        <v>92</v>
      </c>
      <c r="Z4744" t="s">
        <v>122</v>
      </c>
      <c r="AA4744" t="s">
        <v>123</v>
      </c>
      <c r="AB4744" t="s">
        <v>95</v>
      </c>
      <c r="AC4744" t="s">
        <v>95</v>
      </c>
      <c r="AD4744" t="s">
        <v>95</v>
      </c>
      <c r="AE4744" t="s">
        <v>95</v>
      </c>
      <c r="AF4744" t="s">
        <v>95</v>
      </c>
      <c r="AG4744" s="51">
        <v>9250626</v>
      </c>
      <c r="AH4744" t="s">
        <v>95</v>
      </c>
      <c r="AI4744">
        <v>1</v>
      </c>
      <c r="AJ4744">
        <v>1</v>
      </c>
      <c r="AK4744" t="s">
        <v>15111</v>
      </c>
      <c r="AL4744">
        <v>840</v>
      </c>
    </row>
    <row r="4745" spans="1:38">
      <c r="A4745">
        <v>3285463</v>
      </c>
      <c r="B4745" t="s">
        <v>15112</v>
      </c>
      <c r="C4745" t="s">
        <v>19</v>
      </c>
      <c r="D4745" t="s">
        <v>143</v>
      </c>
      <c r="E4745">
        <v>2011</v>
      </c>
      <c r="F4745">
        <v>8</v>
      </c>
      <c r="G4745">
        <v>19</v>
      </c>
      <c r="H4745" t="s">
        <v>86</v>
      </c>
      <c r="I4745" t="s">
        <v>202</v>
      </c>
      <c r="J4745" t="s">
        <v>202</v>
      </c>
      <c r="K4745" t="s">
        <v>202</v>
      </c>
      <c r="L4745" t="s">
        <v>86</v>
      </c>
      <c r="M4745" t="s">
        <v>133</v>
      </c>
      <c r="N4745" s="50">
        <v>17448399</v>
      </c>
      <c r="O4745" s="51">
        <v>2331956</v>
      </c>
      <c r="P4745" t="s">
        <v>1067</v>
      </c>
      <c r="Q4745" t="s">
        <v>923</v>
      </c>
      <c r="R4745" t="s">
        <v>7944</v>
      </c>
      <c r="S4745" s="49" t="str">
        <f>CONCATENATE(Tabla_Datos[[#This Row],[Nombre_Cliente]]," ",Tabla_Datos[[#This Row],[ApellidoPaterno_Cliente]]," ",Tabla_Datos[[#This Row],[ApellidoMaterno_Cliente]])</f>
        <v>JOSE ANTONIO CHIROQUE BALDERA</v>
      </c>
      <c r="T4745" s="53">
        <f>DATE(Tabla_Datos[[#This Row],[tAnio]],Tabla_Datos[[#This Row],[tMes]],Tabla_Datos[[#This Row],[tDia]])</f>
        <v>40774</v>
      </c>
      <c r="U4745" s="53" t="str">
        <f>IF(Tabla_Datos[[#This Row],[cProvincia]]="LIMA","LIMA","PROVINCIA")</f>
        <v>PROVINCIA</v>
      </c>
      <c r="V4745" s="53" t="str">
        <f>MID(Tabla_Datos[[#This Row],[pTelefono]],1,SEARCH("-",Tabla_Datos[[#This Row],[pTelefono]],1)-1)</f>
        <v>74</v>
      </c>
      <c r="W4745" s="53" t="str">
        <f>MID(Tabla_Datos[[#This Row],[pTelefono]],SEARCH("-",Tabla_Datos[[#This Row],[pTelefono]],1)+1,LEN(Tabla_Datos[[#This Row],[pTelefono]]))</f>
        <v>978984590</v>
      </c>
      <c r="X4745" s="53" t="str">
        <f>CONCATENATE(Tabla_Datos[[#This Row],[TipUrb]]," ",Tabla_Datos[[#This Row],[Calle]]," ",Tabla_Datos[[#This Row],[NumCalle]])</f>
        <v>AH ANGEL GONZALES CASTRO MZ K LT 21</v>
      </c>
      <c r="Y4745" t="s">
        <v>208</v>
      </c>
      <c r="Z4745" t="s">
        <v>152</v>
      </c>
      <c r="AA4745" t="s">
        <v>153</v>
      </c>
      <c r="AB4745" t="s">
        <v>95</v>
      </c>
      <c r="AC4745" t="s">
        <v>95</v>
      </c>
      <c r="AD4745" t="s">
        <v>96</v>
      </c>
      <c r="AE4745" t="s">
        <v>95</v>
      </c>
      <c r="AF4745" t="s">
        <v>95</v>
      </c>
      <c r="AG4745" s="51">
        <v>17603016</v>
      </c>
      <c r="AH4745" t="s">
        <v>95</v>
      </c>
      <c r="AI4745">
        <v>1</v>
      </c>
      <c r="AJ4745">
        <v>1</v>
      </c>
      <c r="AK4745" t="s">
        <v>15113</v>
      </c>
      <c r="AL4745">
        <v>21</v>
      </c>
    </row>
    <row r="4746" spans="1:38">
      <c r="A4746">
        <v>3284238</v>
      </c>
      <c r="B4746" t="s">
        <v>15114</v>
      </c>
      <c r="C4746" t="s">
        <v>18</v>
      </c>
      <c r="D4746" t="s">
        <v>85</v>
      </c>
      <c r="E4746">
        <v>2011</v>
      </c>
      <c r="F4746">
        <v>8</v>
      </c>
      <c r="G4746">
        <v>19</v>
      </c>
      <c r="H4746" t="s">
        <v>86</v>
      </c>
      <c r="I4746" t="s">
        <v>16</v>
      </c>
      <c r="J4746" t="s">
        <v>16</v>
      </c>
      <c r="K4746" t="s">
        <v>157</v>
      </c>
      <c r="L4746" t="s">
        <v>86</v>
      </c>
      <c r="M4746" t="s">
        <v>88</v>
      </c>
      <c r="N4746" s="50">
        <v>18115605</v>
      </c>
      <c r="O4746" s="51">
        <v>2330424</v>
      </c>
      <c r="P4746" t="s">
        <v>15115</v>
      </c>
      <c r="Q4746" t="s">
        <v>12759</v>
      </c>
      <c r="R4746" t="s">
        <v>7400</v>
      </c>
      <c r="S4746" s="49" t="str">
        <f>CONCATENATE(Tabla_Datos[[#This Row],[Nombre_Cliente]]," ",Tabla_Datos[[#This Row],[ApellidoPaterno_Cliente]]," ",Tabla_Datos[[#This Row],[ApellidoMaterno_Cliente]])</f>
        <v xml:space="preserve">TEODORA  HUARCAYA  HUAMAN </v>
      </c>
      <c r="T4746" s="53">
        <f>DATE(Tabla_Datos[[#This Row],[tAnio]],Tabla_Datos[[#This Row],[tMes]],Tabla_Datos[[#This Row],[tDia]])</f>
        <v>40774</v>
      </c>
      <c r="U4746" s="53" t="str">
        <f>IF(Tabla_Datos[[#This Row],[cProvincia]]="LIMA","LIMA","PROVINCIA")</f>
        <v>LIMA</v>
      </c>
      <c r="V4746" s="53" t="str">
        <f>MID(Tabla_Datos[[#This Row],[pTelefono]],1,SEARCH("-",Tabla_Datos[[#This Row],[pTelefono]],1)-1)</f>
        <v>1</v>
      </c>
      <c r="W4746" s="53" t="str">
        <f>MID(Tabla_Datos[[#This Row],[pTelefono]],SEARCH("-",Tabla_Datos[[#This Row],[pTelefono]],1)+1,LEN(Tabla_Datos[[#This Row],[pTelefono]]))</f>
        <v>5695568</v>
      </c>
      <c r="X4746" s="53" t="str">
        <f>CONCATENATE(Tabla_Datos[[#This Row],[TipUrb]]," ",Tabla_Datos[[#This Row],[Calle]]," ",Tabla_Datos[[#This Row],[NumCalle]])</f>
        <v>UR CUMPA PUINGA, MELCHOR 858</v>
      </c>
      <c r="Y4746" t="s">
        <v>92</v>
      </c>
      <c r="Z4746" t="s">
        <v>93</v>
      </c>
      <c r="AA4746" t="s">
        <v>94</v>
      </c>
      <c r="AB4746" t="s">
        <v>95</v>
      </c>
      <c r="AC4746" t="s">
        <v>95</v>
      </c>
      <c r="AD4746" t="s">
        <v>161</v>
      </c>
      <c r="AE4746" t="s">
        <v>95</v>
      </c>
      <c r="AG4746" s="51">
        <v>9190836</v>
      </c>
      <c r="AI4746">
        <v>36</v>
      </c>
      <c r="AJ4746">
        <v>36</v>
      </c>
      <c r="AK4746" t="s">
        <v>15116</v>
      </c>
      <c r="AL4746">
        <v>858</v>
      </c>
    </row>
    <row r="4747" spans="1:38">
      <c r="A4747">
        <v>3284768</v>
      </c>
      <c r="B4747" t="s">
        <v>15117</v>
      </c>
      <c r="C4747" t="s">
        <v>20</v>
      </c>
      <c r="D4747" t="s">
        <v>143</v>
      </c>
      <c r="E4747">
        <v>2011</v>
      </c>
      <c r="F4747">
        <v>8</v>
      </c>
      <c r="G4747">
        <v>19</v>
      </c>
      <c r="H4747" t="s">
        <v>86</v>
      </c>
      <c r="I4747" t="s">
        <v>202</v>
      </c>
      <c r="J4747" t="s">
        <v>203</v>
      </c>
      <c r="K4747" t="s">
        <v>204</v>
      </c>
      <c r="L4747" t="s">
        <v>86</v>
      </c>
      <c r="M4747" t="s">
        <v>133</v>
      </c>
      <c r="N4747" s="50">
        <v>45571157</v>
      </c>
      <c r="O4747" s="51">
        <v>2331232</v>
      </c>
      <c r="P4747" t="s">
        <v>15118</v>
      </c>
      <c r="Q4747" t="s">
        <v>365</v>
      </c>
      <c r="R4747" t="s">
        <v>421</v>
      </c>
      <c r="S4747" s="49" t="str">
        <f>CONCATENATE(Tabla_Datos[[#This Row],[Nombre_Cliente]]," ",Tabla_Datos[[#This Row],[ApellidoPaterno_Cliente]]," ",Tabla_Datos[[#This Row],[ApellidoMaterno_Cliente]])</f>
        <v>CINTHIA DEL CARMEN RODRIGUEZ LOPEZ</v>
      </c>
      <c r="T4747" s="53">
        <f>DATE(Tabla_Datos[[#This Row],[tAnio]],Tabla_Datos[[#This Row],[tMes]],Tabla_Datos[[#This Row],[tDia]])</f>
        <v>40774</v>
      </c>
      <c r="U4747" s="53" t="str">
        <f>IF(Tabla_Datos[[#This Row],[cProvincia]]="LIMA","LIMA","PROVINCIA")</f>
        <v>PROVINCIA</v>
      </c>
      <c r="V4747" s="53" t="str">
        <f>MID(Tabla_Datos[[#This Row],[pTelefono]],1,SEARCH("-",Tabla_Datos[[#This Row],[pTelefono]],1)-1)</f>
        <v>74</v>
      </c>
      <c r="W4747" s="53" t="str">
        <f>MID(Tabla_Datos[[#This Row],[pTelefono]],SEARCH("-",Tabla_Datos[[#This Row],[pTelefono]],1)+1,LEN(Tabla_Datos[[#This Row],[pTelefono]]))</f>
        <v>947493834</v>
      </c>
      <c r="X4747" s="53" t="str">
        <f>CONCATENATE(Tabla_Datos[[#This Row],[TipUrb]]," ",Tabla_Datos[[#This Row],[Calle]]," ",Tabla_Datos[[#This Row],[NumCalle]])</f>
        <v>PJ VENEZUELA 738</v>
      </c>
      <c r="Y4747" t="s">
        <v>208</v>
      </c>
      <c r="Z4747" t="s">
        <v>152</v>
      </c>
      <c r="AA4747" t="s">
        <v>153</v>
      </c>
      <c r="AB4747" t="s">
        <v>95</v>
      </c>
      <c r="AC4747" t="s">
        <v>95</v>
      </c>
      <c r="AD4747" t="s">
        <v>429</v>
      </c>
      <c r="AE4747" t="s">
        <v>95</v>
      </c>
      <c r="AF4747" t="s">
        <v>95</v>
      </c>
      <c r="AG4747" s="51">
        <v>45609360</v>
      </c>
      <c r="AH4747" t="s">
        <v>95</v>
      </c>
      <c r="AI4747">
        <v>1</v>
      </c>
      <c r="AJ4747">
        <v>1</v>
      </c>
      <c r="AK4747" t="s">
        <v>2654</v>
      </c>
      <c r="AL4747">
        <v>738</v>
      </c>
    </row>
    <row r="4748" spans="1:38">
      <c r="A4748">
        <v>3285114</v>
      </c>
      <c r="B4748" t="s">
        <v>15119</v>
      </c>
      <c r="C4748" t="s">
        <v>19</v>
      </c>
      <c r="D4748" t="s">
        <v>85</v>
      </c>
      <c r="E4748">
        <v>2011</v>
      </c>
      <c r="F4748">
        <v>8</v>
      </c>
      <c r="G4748">
        <v>19</v>
      </c>
      <c r="H4748" t="s">
        <v>86</v>
      </c>
      <c r="I4748" t="s">
        <v>100</v>
      </c>
      <c r="J4748" t="s">
        <v>100</v>
      </c>
      <c r="K4748" t="s">
        <v>345</v>
      </c>
      <c r="L4748" t="s">
        <v>86</v>
      </c>
      <c r="M4748" t="s">
        <v>102</v>
      </c>
      <c r="N4748" s="50">
        <v>40377753</v>
      </c>
      <c r="O4748" s="51">
        <v>2331595</v>
      </c>
      <c r="P4748" t="s">
        <v>15120</v>
      </c>
      <c r="Q4748" t="s">
        <v>15121</v>
      </c>
      <c r="R4748" t="s">
        <v>1436</v>
      </c>
      <c r="S4748" s="49" t="str">
        <f>CONCATENATE(Tabla_Datos[[#This Row],[Nombre_Cliente]]," ",Tabla_Datos[[#This Row],[ApellidoPaterno_Cliente]]," ",Tabla_Datos[[#This Row],[ApellidoMaterno_Cliente]])</f>
        <v>VERONIKA GIULIANA GARATE DELGADO</v>
      </c>
      <c r="T4748" s="53">
        <f>DATE(Tabla_Datos[[#This Row],[tAnio]],Tabla_Datos[[#This Row],[tMes]],Tabla_Datos[[#This Row],[tDia]])</f>
        <v>40774</v>
      </c>
      <c r="U4748" s="53" t="str">
        <f>IF(Tabla_Datos[[#This Row],[cProvincia]]="LIMA","LIMA","PROVINCIA")</f>
        <v>PROVINCIA</v>
      </c>
      <c r="V4748" s="53" t="str">
        <f>MID(Tabla_Datos[[#This Row],[pTelefono]],1,SEARCH("-",Tabla_Datos[[#This Row],[pTelefono]],1)-1)</f>
        <v>54</v>
      </c>
      <c r="W4748" s="53" t="str">
        <f>MID(Tabla_Datos[[#This Row],[pTelefono]],SEARCH("-",Tabla_Datos[[#This Row],[pTelefono]],1)+1,LEN(Tabla_Datos[[#This Row],[pTelefono]]))</f>
        <v>54464127</v>
      </c>
      <c r="X4748" s="53" t="str">
        <f>CONCATENATE(Tabla_Datos[[#This Row],[TipUrb]]," ",Tabla_Datos[[#This Row],[Calle]]," ",Tabla_Datos[[#This Row],[NumCalle]])</f>
        <v>- LA RONDA 0</v>
      </c>
      <c r="Y4748" t="s">
        <v>106</v>
      </c>
      <c r="Z4748" t="s">
        <v>349</v>
      </c>
      <c r="AA4748" t="s">
        <v>350</v>
      </c>
      <c r="AB4748" t="s">
        <v>95</v>
      </c>
      <c r="AC4748" t="s">
        <v>95</v>
      </c>
      <c r="AD4748" t="s">
        <v>109</v>
      </c>
      <c r="AE4748" t="s">
        <v>95</v>
      </c>
      <c r="AF4748" t="s">
        <v>95</v>
      </c>
      <c r="AG4748" s="51">
        <v>41326888</v>
      </c>
      <c r="AH4748" t="s">
        <v>95</v>
      </c>
      <c r="AI4748">
        <v>1</v>
      </c>
      <c r="AJ4748">
        <v>1</v>
      </c>
      <c r="AK4748" t="s">
        <v>15122</v>
      </c>
      <c r="AL4748">
        <v>0</v>
      </c>
    </row>
    <row r="4749" spans="1:38">
      <c r="A4749">
        <v>3284121</v>
      </c>
      <c r="B4749" t="s">
        <v>15123</v>
      </c>
      <c r="C4749" t="s">
        <v>19</v>
      </c>
      <c r="D4749" t="s">
        <v>143</v>
      </c>
      <c r="E4749">
        <v>2011</v>
      </c>
      <c r="F4749">
        <v>8</v>
      </c>
      <c r="G4749">
        <v>19</v>
      </c>
      <c r="H4749" t="s">
        <v>86</v>
      </c>
      <c r="I4749" t="s">
        <v>100</v>
      </c>
      <c r="J4749" t="s">
        <v>100</v>
      </c>
      <c r="K4749" t="s">
        <v>1509</v>
      </c>
      <c r="L4749" t="s">
        <v>86</v>
      </c>
      <c r="M4749" t="s">
        <v>102</v>
      </c>
      <c r="N4749" s="50">
        <v>41775727</v>
      </c>
      <c r="O4749" s="51">
        <v>2330645</v>
      </c>
      <c r="P4749" t="s">
        <v>15124</v>
      </c>
      <c r="Q4749" t="s">
        <v>7188</v>
      </c>
      <c r="R4749" t="s">
        <v>3554</v>
      </c>
      <c r="S4749" s="49" t="str">
        <f>CONCATENATE(Tabla_Datos[[#This Row],[Nombre_Cliente]]," ",Tabla_Datos[[#This Row],[ApellidoPaterno_Cliente]]," ",Tabla_Datos[[#This Row],[ApellidoMaterno_Cliente]])</f>
        <v>JULEMY SHIRLEY PUCHO CAMA</v>
      </c>
      <c r="T4749" s="53">
        <f>DATE(Tabla_Datos[[#This Row],[tAnio]],Tabla_Datos[[#This Row],[tMes]],Tabla_Datos[[#This Row],[tDia]])</f>
        <v>40774</v>
      </c>
      <c r="U4749" s="53" t="str">
        <f>IF(Tabla_Datos[[#This Row],[cProvincia]]="LIMA","LIMA","PROVINCIA")</f>
        <v>PROVINCIA</v>
      </c>
      <c r="V4749" s="53" t="str">
        <f>MID(Tabla_Datos[[#This Row],[pTelefono]],1,SEARCH("-",Tabla_Datos[[#This Row],[pTelefono]],1)-1)</f>
        <v>54</v>
      </c>
      <c r="W4749" s="53" t="str">
        <f>MID(Tabla_Datos[[#This Row],[pTelefono]],SEARCH("-",Tabla_Datos[[#This Row],[pTelefono]],1)+1,LEN(Tabla_Datos[[#This Row],[pTelefono]]))</f>
        <v>957674608</v>
      </c>
      <c r="X4749" s="53" t="str">
        <f>CONCATENATE(Tabla_Datos[[#This Row],[TipUrb]]," ",Tabla_Datos[[#This Row],[Calle]]," ",Tabla_Datos[[#This Row],[NumCalle]])</f>
        <v>PJ . 0</v>
      </c>
      <c r="Y4749" t="s">
        <v>106</v>
      </c>
      <c r="Z4749" t="s">
        <v>152</v>
      </c>
      <c r="AA4749" t="s">
        <v>153</v>
      </c>
      <c r="AB4749" t="s">
        <v>95</v>
      </c>
      <c r="AC4749" t="s">
        <v>95</v>
      </c>
      <c r="AD4749" t="s">
        <v>429</v>
      </c>
      <c r="AE4749" t="s">
        <v>353</v>
      </c>
      <c r="AF4749">
        <v>15</v>
      </c>
      <c r="AG4749" s="51">
        <v>47081841</v>
      </c>
      <c r="AH4749" t="s">
        <v>95</v>
      </c>
      <c r="AI4749">
        <v>1</v>
      </c>
      <c r="AJ4749">
        <v>1</v>
      </c>
      <c r="AK4749" t="s">
        <v>221</v>
      </c>
      <c r="AL4749">
        <v>0</v>
      </c>
    </row>
    <row r="4750" spans="1:38">
      <c r="A4750">
        <v>3284647</v>
      </c>
      <c r="B4750" t="s">
        <v>15125</v>
      </c>
      <c r="C4750" t="s">
        <v>20</v>
      </c>
      <c r="D4750" t="s">
        <v>143</v>
      </c>
      <c r="E4750">
        <v>2011</v>
      </c>
      <c r="F4750">
        <v>8</v>
      </c>
      <c r="G4750">
        <v>19</v>
      </c>
      <c r="H4750" t="s">
        <v>86</v>
      </c>
      <c r="I4750" t="s">
        <v>141</v>
      </c>
      <c r="J4750" t="s">
        <v>3506</v>
      </c>
      <c r="K4750" t="s">
        <v>3506</v>
      </c>
      <c r="L4750" t="s">
        <v>86</v>
      </c>
      <c r="M4750" t="s">
        <v>294</v>
      </c>
      <c r="N4750" s="50">
        <v>41208924</v>
      </c>
      <c r="O4750" s="51">
        <v>2331126</v>
      </c>
      <c r="P4750" t="s">
        <v>15126</v>
      </c>
      <c r="Q4750" t="s">
        <v>4143</v>
      </c>
      <c r="R4750" t="s">
        <v>422</v>
      </c>
      <c r="S4750" s="49" t="str">
        <f>CONCATENATE(Tabla_Datos[[#This Row],[Nombre_Cliente]]," ",Tabla_Datos[[#This Row],[ApellidoPaterno_Cliente]]," ",Tabla_Datos[[#This Row],[ApellidoMaterno_Cliente]])</f>
        <v>FRANZ ROBERTO PALMA CORDOVA</v>
      </c>
      <c r="T4750" s="53">
        <f>DATE(Tabla_Datos[[#This Row],[tAnio]],Tabla_Datos[[#This Row],[tMes]],Tabla_Datos[[#This Row],[tDia]])</f>
        <v>40774</v>
      </c>
      <c r="U4750" s="53" t="str">
        <f>IF(Tabla_Datos[[#This Row],[cProvincia]]="LIMA","LIMA","PROVINCIA")</f>
        <v>PROVINCIA</v>
      </c>
      <c r="V4750" s="53" t="str">
        <f>MID(Tabla_Datos[[#This Row],[pTelefono]],1,SEARCH("-",Tabla_Datos[[#This Row],[pTelefono]],1)-1)</f>
        <v>64</v>
      </c>
      <c r="W4750" s="53" t="str">
        <f>MID(Tabla_Datos[[#This Row],[pTelefono]],SEARCH("-",Tabla_Datos[[#This Row],[pTelefono]],1)+1,LEN(Tabla_Datos[[#This Row],[pTelefono]]))</f>
        <v>951296098</v>
      </c>
      <c r="X4750" s="53" t="str">
        <f>CONCATENATE(Tabla_Datos[[#This Row],[TipUrb]]," ",Tabla_Datos[[#This Row],[Calle]]," ",Tabla_Datos[[#This Row],[NumCalle]])</f>
        <v>- INGENIO  CDRA 1</v>
      </c>
      <c r="Y4750" t="s">
        <v>525</v>
      </c>
      <c r="Z4750" t="s">
        <v>152</v>
      </c>
      <c r="AA4750" t="s">
        <v>153</v>
      </c>
      <c r="AB4750" t="s">
        <v>95</v>
      </c>
      <c r="AC4750" t="s">
        <v>95</v>
      </c>
      <c r="AD4750" t="s">
        <v>109</v>
      </c>
      <c r="AE4750" t="s">
        <v>95</v>
      </c>
      <c r="AF4750" t="s">
        <v>95</v>
      </c>
      <c r="AG4750" s="51">
        <v>41518131</v>
      </c>
      <c r="AH4750" t="s">
        <v>95</v>
      </c>
      <c r="AI4750">
        <v>1</v>
      </c>
      <c r="AJ4750">
        <v>1</v>
      </c>
      <c r="AK4750" t="s">
        <v>15127</v>
      </c>
      <c r="AL4750">
        <v>1</v>
      </c>
    </row>
    <row r="4751" spans="1:38">
      <c r="A4751">
        <v>3283809</v>
      </c>
      <c r="B4751" t="s">
        <v>15128</v>
      </c>
      <c r="C4751" t="s">
        <v>20</v>
      </c>
      <c r="D4751" t="s">
        <v>143</v>
      </c>
      <c r="E4751">
        <v>2011</v>
      </c>
      <c r="F4751">
        <v>8</v>
      </c>
      <c r="G4751">
        <v>19</v>
      </c>
      <c r="H4751" t="s">
        <v>86</v>
      </c>
      <c r="I4751" t="s">
        <v>300</v>
      </c>
      <c r="J4751" t="s">
        <v>535</v>
      </c>
      <c r="K4751" t="s">
        <v>916</v>
      </c>
      <c r="L4751" t="s">
        <v>86</v>
      </c>
      <c r="M4751" t="s">
        <v>148</v>
      </c>
      <c r="N4751" s="50">
        <v>5394420</v>
      </c>
      <c r="O4751" s="51">
        <v>2330385</v>
      </c>
      <c r="P4751" t="s">
        <v>15129</v>
      </c>
      <c r="Q4751" t="s">
        <v>15130</v>
      </c>
      <c r="R4751" t="s">
        <v>136</v>
      </c>
      <c r="S4751" s="49" t="str">
        <f>CONCATENATE(Tabla_Datos[[#This Row],[Nombre_Cliente]]," ",Tabla_Datos[[#This Row],[ApellidoPaterno_Cliente]]," ",Tabla_Datos[[#This Row],[ApellidoMaterno_Cliente]])</f>
        <v>CHRISTOPHER GERMAN FREITAS SORIA</v>
      </c>
      <c r="T4751" s="53">
        <f>DATE(Tabla_Datos[[#This Row],[tAnio]],Tabla_Datos[[#This Row],[tMes]],Tabla_Datos[[#This Row],[tDia]])</f>
        <v>40774</v>
      </c>
      <c r="U4751" s="53" t="str">
        <f>IF(Tabla_Datos[[#This Row],[cProvincia]]="LIMA","LIMA","PROVINCIA")</f>
        <v>PROVINCIA</v>
      </c>
      <c r="V4751" s="53" t="str">
        <f>MID(Tabla_Datos[[#This Row],[pTelefono]],1,SEARCH("-",Tabla_Datos[[#This Row],[pTelefono]],1)-1)</f>
        <v>65</v>
      </c>
      <c r="W4751" s="53" t="str">
        <f>MID(Tabla_Datos[[#This Row],[pTelefono]],SEARCH("-",Tabla_Datos[[#This Row],[pTelefono]],1)+1,LEN(Tabla_Datos[[#This Row],[pTelefono]]))</f>
        <v>965639217</v>
      </c>
      <c r="X4751" s="53" t="str">
        <f>CONCATENATE(Tabla_Datos[[#This Row],[TipUrb]]," ",Tabla_Datos[[#This Row],[Calle]]," ",Tabla_Datos[[#This Row],[NumCalle]])</f>
        <v>UR . 0</v>
      </c>
      <c r="Y4751" t="s">
        <v>305</v>
      </c>
      <c r="Z4751" t="s">
        <v>152</v>
      </c>
      <c r="AA4751" t="s">
        <v>153</v>
      </c>
      <c r="AB4751" t="s">
        <v>95</v>
      </c>
      <c r="AC4751" t="s">
        <v>95</v>
      </c>
      <c r="AD4751" t="s">
        <v>161</v>
      </c>
      <c r="AE4751" t="s">
        <v>413</v>
      </c>
      <c r="AF4751">
        <v>8</v>
      </c>
      <c r="AG4751" s="51">
        <v>43619820</v>
      </c>
      <c r="AH4751" t="s">
        <v>95</v>
      </c>
      <c r="AI4751">
        <v>1</v>
      </c>
      <c r="AJ4751">
        <v>1</v>
      </c>
      <c r="AK4751" t="s">
        <v>221</v>
      </c>
      <c r="AL4751">
        <v>0</v>
      </c>
    </row>
    <row r="4752" spans="1:38">
      <c r="A4752">
        <v>3284880</v>
      </c>
      <c r="B4752" t="s">
        <v>15131</v>
      </c>
      <c r="C4752" t="s">
        <v>19</v>
      </c>
      <c r="D4752" t="s">
        <v>143</v>
      </c>
      <c r="E4752">
        <v>2011</v>
      </c>
      <c r="F4752">
        <v>8</v>
      </c>
      <c r="G4752">
        <v>19</v>
      </c>
      <c r="H4752" t="s">
        <v>86</v>
      </c>
      <c r="I4752" t="s">
        <v>600</v>
      </c>
      <c r="J4752" t="s">
        <v>600</v>
      </c>
      <c r="K4752" t="s">
        <v>600</v>
      </c>
      <c r="L4752" t="s">
        <v>86</v>
      </c>
      <c r="M4752" t="s">
        <v>594</v>
      </c>
      <c r="N4752" s="50">
        <v>44124758</v>
      </c>
      <c r="O4752" s="51">
        <v>2331342</v>
      </c>
      <c r="P4752" t="s">
        <v>15132</v>
      </c>
      <c r="Q4752" t="s">
        <v>11902</v>
      </c>
      <c r="R4752" t="s">
        <v>15133</v>
      </c>
      <c r="S4752" s="49" t="str">
        <f>CONCATENATE(Tabla_Datos[[#This Row],[Nombre_Cliente]]," ",Tabla_Datos[[#This Row],[ApellidoPaterno_Cliente]]," ",Tabla_Datos[[#This Row],[ApellidoMaterno_Cliente]])</f>
        <v>YENI GRICELDA HUAPAYA HUAYNACHO</v>
      </c>
      <c r="T4752" s="53">
        <f>DATE(Tabla_Datos[[#This Row],[tAnio]],Tabla_Datos[[#This Row],[tMes]],Tabla_Datos[[#This Row],[tDia]])</f>
        <v>40774</v>
      </c>
      <c r="U4752" s="53" t="str">
        <f>IF(Tabla_Datos[[#This Row],[cProvincia]]="LIMA","LIMA","PROVINCIA")</f>
        <v>PROVINCIA</v>
      </c>
      <c r="V4752" s="53" t="str">
        <f>MID(Tabla_Datos[[#This Row],[pTelefono]],1,SEARCH("-",Tabla_Datos[[#This Row],[pTelefono]],1)-1)</f>
        <v>51</v>
      </c>
      <c r="W4752" s="53" t="str">
        <f>MID(Tabla_Datos[[#This Row],[pTelefono]],SEARCH("-",Tabla_Datos[[#This Row],[pTelefono]],1)+1,LEN(Tabla_Datos[[#This Row],[pTelefono]]))</f>
        <v>951789644</v>
      </c>
      <c r="X4752" s="53" t="str">
        <f>CONCATENATE(Tabla_Datos[[#This Row],[TipUrb]]," ",Tabla_Datos[[#This Row],[Calle]]," ",Tabla_Datos[[#This Row],[NumCalle]])</f>
        <v xml:space="preserve">  MARCA VALLE 140</v>
      </c>
      <c r="Y4752" t="s">
        <v>606</v>
      </c>
      <c r="Z4752" t="s">
        <v>152</v>
      </c>
      <c r="AA4752" t="s">
        <v>153</v>
      </c>
      <c r="AB4752" t="s">
        <v>95</v>
      </c>
      <c r="AC4752" t="s">
        <v>95</v>
      </c>
      <c r="AD4752" t="s">
        <v>95</v>
      </c>
      <c r="AE4752" t="s">
        <v>95</v>
      </c>
      <c r="AF4752" t="s">
        <v>95</v>
      </c>
      <c r="AG4752" s="51">
        <v>41704252</v>
      </c>
      <c r="AH4752" t="s">
        <v>95</v>
      </c>
      <c r="AI4752">
        <v>1</v>
      </c>
      <c r="AJ4752">
        <v>1</v>
      </c>
      <c r="AK4752" t="s">
        <v>15134</v>
      </c>
      <c r="AL4752">
        <v>140</v>
      </c>
    </row>
    <row r="4753" spans="1:38">
      <c r="A4753">
        <v>3285197</v>
      </c>
      <c r="B4753" t="s">
        <v>15135</v>
      </c>
      <c r="C4753" t="s">
        <v>19</v>
      </c>
      <c r="D4753" t="s">
        <v>85</v>
      </c>
      <c r="E4753">
        <v>2011</v>
      </c>
      <c r="F4753">
        <v>8</v>
      </c>
      <c r="G4753">
        <v>19</v>
      </c>
      <c r="H4753" t="s">
        <v>86</v>
      </c>
      <c r="I4753" t="s">
        <v>141</v>
      </c>
      <c r="J4753" t="s">
        <v>521</v>
      </c>
      <c r="K4753" t="s">
        <v>521</v>
      </c>
      <c r="L4753" t="s">
        <v>86</v>
      </c>
      <c r="M4753" t="s">
        <v>88</v>
      </c>
      <c r="N4753" s="50">
        <v>11111252</v>
      </c>
      <c r="O4753" s="51">
        <v>2331695</v>
      </c>
      <c r="P4753" t="s">
        <v>15136</v>
      </c>
      <c r="Q4753" t="s">
        <v>1238</v>
      </c>
      <c r="R4753" t="s">
        <v>7038</v>
      </c>
      <c r="S4753" s="49" t="str">
        <f>CONCATENATE(Tabla_Datos[[#This Row],[Nombre_Cliente]]," ",Tabla_Datos[[#This Row],[ApellidoPaterno_Cliente]]," ",Tabla_Datos[[#This Row],[ApellidoMaterno_Cliente]])</f>
        <v>FERNANDO HERACLIO TELLO SAENZ</v>
      </c>
      <c r="T4753" s="53">
        <f>DATE(Tabla_Datos[[#This Row],[tAnio]],Tabla_Datos[[#This Row],[tMes]],Tabla_Datos[[#This Row],[tDia]])</f>
        <v>40774</v>
      </c>
      <c r="U4753" s="53" t="str">
        <f>IF(Tabla_Datos[[#This Row],[cProvincia]]="LIMA","LIMA","PROVINCIA")</f>
        <v>PROVINCIA</v>
      </c>
      <c r="V4753" s="53" t="str">
        <f>MID(Tabla_Datos[[#This Row],[pTelefono]],1,SEARCH("-",Tabla_Datos[[#This Row],[pTelefono]],1)-1)</f>
        <v>64</v>
      </c>
      <c r="W4753" s="53" t="str">
        <f>MID(Tabla_Datos[[#This Row],[pTelefono]],SEARCH("-",Tabla_Datos[[#This Row],[pTelefono]],1)+1,LEN(Tabla_Datos[[#This Row],[pTelefono]]))</f>
        <v>964031513</v>
      </c>
      <c r="X4753" s="53" t="str">
        <f>CONCATENATE(Tabla_Datos[[#This Row],[TipUrb]]," ",Tabla_Datos[[#This Row],[Calle]]," ",Tabla_Datos[[#This Row],[NumCalle]])</f>
        <v>UR LOS NOGALES 0</v>
      </c>
      <c r="Y4753" t="s">
        <v>525</v>
      </c>
      <c r="Z4753" t="s">
        <v>349</v>
      </c>
      <c r="AA4753" t="s">
        <v>350</v>
      </c>
      <c r="AB4753" t="s">
        <v>95</v>
      </c>
      <c r="AC4753" t="s">
        <v>95</v>
      </c>
      <c r="AD4753" t="s">
        <v>161</v>
      </c>
      <c r="AE4753" t="s">
        <v>95</v>
      </c>
      <c r="AF4753" t="s">
        <v>95</v>
      </c>
      <c r="AG4753" s="51">
        <v>20100161</v>
      </c>
      <c r="AH4753" t="s">
        <v>95</v>
      </c>
      <c r="AI4753">
        <v>1</v>
      </c>
      <c r="AJ4753">
        <v>1</v>
      </c>
      <c r="AK4753" t="s">
        <v>8181</v>
      </c>
      <c r="AL4753">
        <v>0</v>
      </c>
    </row>
    <row r="4754" spans="1:38">
      <c r="A4754">
        <v>3284772</v>
      </c>
      <c r="B4754" t="s">
        <v>15137</v>
      </c>
      <c r="C4754" t="s">
        <v>19</v>
      </c>
      <c r="D4754" t="s">
        <v>143</v>
      </c>
      <c r="E4754">
        <v>2011</v>
      </c>
      <c r="F4754">
        <v>8</v>
      </c>
      <c r="G4754">
        <v>19</v>
      </c>
      <c r="H4754" t="s">
        <v>86</v>
      </c>
      <c r="I4754" t="s">
        <v>100</v>
      </c>
      <c r="J4754" t="s">
        <v>100</v>
      </c>
      <c r="K4754" t="s">
        <v>651</v>
      </c>
      <c r="L4754" t="s">
        <v>86</v>
      </c>
      <c r="M4754" t="s">
        <v>102</v>
      </c>
      <c r="N4754" s="50">
        <v>29653835</v>
      </c>
      <c r="O4754" s="51">
        <v>2331236</v>
      </c>
      <c r="P4754" t="s">
        <v>15138</v>
      </c>
      <c r="Q4754" t="s">
        <v>12540</v>
      </c>
      <c r="R4754" t="s">
        <v>256</v>
      </c>
      <c r="S4754" s="49" t="str">
        <f>CONCATENATE(Tabla_Datos[[#This Row],[Nombre_Cliente]]," ",Tabla_Datos[[#This Row],[ApellidoPaterno_Cliente]]," ",Tabla_Datos[[#This Row],[ApellidoMaterno_Cliente]])</f>
        <v>JUDITH GLADIS SALLUCA MAMANI</v>
      </c>
      <c r="T4754" s="53">
        <f>DATE(Tabla_Datos[[#This Row],[tAnio]],Tabla_Datos[[#This Row],[tMes]],Tabla_Datos[[#This Row],[tDia]])</f>
        <v>40774</v>
      </c>
      <c r="U4754" s="53" t="str">
        <f>IF(Tabla_Datos[[#This Row],[cProvincia]]="LIMA","LIMA","PROVINCIA")</f>
        <v>PROVINCIA</v>
      </c>
      <c r="V4754" s="53" t="str">
        <f>MID(Tabla_Datos[[#This Row],[pTelefono]],1,SEARCH("-",Tabla_Datos[[#This Row],[pTelefono]],1)-1)</f>
        <v>54</v>
      </c>
      <c r="W4754" s="53" t="str">
        <f>MID(Tabla_Datos[[#This Row],[pTelefono]],SEARCH("-",Tabla_Datos[[#This Row],[pTelefono]],1)+1,LEN(Tabla_Datos[[#This Row],[pTelefono]]))</f>
        <v>958649813</v>
      </c>
      <c r="X4754" s="53" t="str">
        <f>CONCATENATE(Tabla_Datos[[#This Row],[TipUrb]]," ",Tabla_Datos[[#This Row],[Calle]]," ",Tabla_Datos[[#This Row],[NumCalle]])</f>
        <v>- ROMA 206</v>
      </c>
      <c r="Y4754" t="s">
        <v>106</v>
      </c>
      <c r="Z4754" t="s">
        <v>152</v>
      </c>
      <c r="AA4754" t="s">
        <v>153</v>
      </c>
      <c r="AB4754" t="s">
        <v>95</v>
      </c>
      <c r="AC4754" t="s">
        <v>95</v>
      </c>
      <c r="AD4754" t="s">
        <v>109</v>
      </c>
      <c r="AE4754" t="s">
        <v>95</v>
      </c>
      <c r="AF4754" t="s">
        <v>95</v>
      </c>
      <c r="AG4754" s="51">
        <v>41020884</v>
      </c>
      <c r="AH4754" t="s">
        <v>95</v>
      </c>
      <c r="AI4754">
        <v>1</v>
      </c>
      <c r="AJ4754">
        <v>1</v>
      </c>
      <c r="AK4754" t="s">
        <v>13893</v>
      </c>
      <c r="AL4754">
        <v>206</v>
      </c>
    </row>
    <row r="4755" spans="1:38">
      <c r="A4755">
        <v>3286145</v>
      </c>
      <c r="B4755" t="s">
        <v>15139</v>
      </c>
      <c r="C4755" t="s">
        <v>18</v>
      </c>
      <c r="D4755" t="s">
        <v>85</v>
      </c>
      <c r="E4755">
        <v>2011</v>
      </c>
      <c r="F4755">
        <v>8</v>
      </c>
      <c r="G4755">
        <v>19</v>
      </c>
      <c r="H4755" t="s">
        <v>86</v>
      </c>
      <c r="I4755" t="s">
        <v>16</v>
      </c>
      <c r="J4755" t="s">
        <v>16</v>
      </c>
      <c r="K4755" t="s">
        <v>192</v>
      </c>
      <c r="L4755" t="s">
        <v>86</v>
      </c>
      <c r="M4755" t="s">
        <v>88</v>
      </c>
      <c r="N4755" s="50">
        <v>42643236</v>
      </c>
      <c r="O4755" s="51">
        <v>2332325</v>
      </c>
      <c r="P4755" t="s">
        <v>15140</v>
      </c>
      <c r="Q4755" t="s">
        <v>996</v>
      </c>
      <c r="R4755" t="s">
        <v>1139</v>
      </c>
      <c r="S4755" s="49" t="str">
        <f>CONCATENATE(Tabla_Datos[[#This Row],[Nombre_Cliente]]," ",Tabla_Datos[[#This Row],[ApellidoPaterno_Cliente]]," ",Tabla_Datos[[#This Row],[ApellidoMaterno_Cliente]])</f>
        <v xml:space="preserve">JULIO HUALBERTO  SANCHEZ  CASTILLA </v>
      </c>
      <c r="T4755" s="53">
        <f>DATE(Tabla_Datos[[#This Row],[tAnio]],Tabla_Datos[[#This Row],[tMes]],Tabla_Datos[[#This Row],[tDia]])</f>
        <v>40774</v>
      </c>
      <c r="U4755" s="53" t="str">
        <f>IF(Tabla_Datos[[#This Row],[cProvincia]]="LIMA","LIMA","PROVINCIA")</f>
        <v>LIMA</v>
      </c>
      <c r="V4755" s="53" t="str">
        <f>MID(Tabla_Datos[[#This Row],[pTelefono]],1,SEARCH("-",Tabla_Datos[[#This Row],[pTelefono]],1)-1)</f>
        <v>1</v>
      </c>
      <c r="W4755" s="53" t="str">
        <f>MID(Tabla_Datos[[#This Row],[pTelefono]],SEARCH("-",Tabla_Datos[[#This Row],[pTelefono]],1)+1,LEN(Tabla_Datos[[#This Row],[pTelefono]]))</f>
        <v>945119943</v>
      </c>
      <c r="X4755" s="53" t="str">
        <f>CONCATENATE(Tabla_Datos[[#This Row],[TipUrb]]," ",Tabla_Datos[[#This Row],[Calle]]," ",Tabla_Datos[[#This Row],[NumCalle]])</f>
        <v>CO ANCASH 0</v>
      </c>
      <c r="Y4755" t="s">
        <v>92</v>
      </c>
      <c r="Z4755" t="s">
        <v>93</v>
      </c>
      <c r="AA4755" t="s">
        <v>94</v>
      </c>
      <c r="AB4755">
        <v>1</v>
      </c>
      <c r="AC4755">
        <v>104</v>
      </c>
      <c r="AD4755" t="s">
        <v>198</v>
      </c>
      <c r="AE4755" t="s">
        <v>95</v>
      </c>
      <c r="AG4755" s="51">
        <v>15359972</v>
      </c>
      <c r="AI4755">
        <v>36</v>
      </c>
      <c r="AJ4755">
        <v>36</v>
      </c>
      <c r="AK4755" t="s">
        <v>145</v>
      </c>
      <c r="AL4755">
        <v>0</v>
      </c>
    </row>
    <row r="4756" spans="1:38">
      <c r="A4756">
        <v>3286373</v>
      </c>
      <c r="B4756" t="s">
        <v>15141</v>
      </c>
      <c r="C4756" t="s">
        <v>20</v>
      </c>
      <c r="D4756" t="s">
        <v>85</v>
      </c>
      <c r="E4756">
        <v>2011</v>
      </c>
      <c r="F4756">
        <v>8</v>
      </c>
      <c r="G4756">
        <v>19</v>
      </c>
      <c r="H4756" t="s">
        <v>86</v>
      </c>
      <c r="I4756" t="s">
        <v>16</v>
      </c>
      <c r="J4756" t="s">
        <v>16</v>
      </c>
      <c r="K4756" t="s">
        <v>157</v>
      </c>
      <c r="L4756" t="s">
        <v>86</v>
      </c>
      <c r="M4756" t="s">
        <v>88</v>
      </c>
      <c r="N4756" s="50">
        <v>20000021</v>
      </c>
      <c r="O4756" s="51">
        <v>2332510</v>
      </c>
      <c r="P4756" t="s">
        <v>15142</v>
      </c>
      <c r="Q4756" t="s">
        <v>516</v>
      </c>
      <c r="R4756" t="s">
        <v>296</v>
      </c>
      <c r="S4756" s="49" t="str">
        <f>CONCATENATE(Tabla_Datos[[#This Row],[Nombre_Cliente]]," ",Tabla_Datos[[#This Row],[ApellidoPaterno_Cliente]]," ",Tabla_Datos[[#This Row],[ApellidoMaterno_Cliente]])</f>
        <v>LESLIE EVELIN BENDEZU MEDINA</v>
      </c>
      <c r="T4756" s="53">
        <f>DATE(Tabla_Datos[[#This Row],[tAnio]],Tabla_Datos[[#This Row],[tMes]],Tabla_Datos[[#This Row],[tDia]])</f>
        <v>40774</v>
      </c>
      <c r="U4756" s="53" t="str">
        <f>IF(Tabla_Datos[[#This Row],[cProvincia]]="LIMA","LIMA","PROVINCIA")</f>
        <v>LIMA</v>
      </c>
      <c r="V4756" s="53" t="str">
        <f>MID(Tabla_Datos[[#This Row],[pTelefono]],1,SEARCH("-",Tabla_Datos[[#This Row],[pTelefono]],1)-1)</f>
        <v>1</v>
      </c>
      <c r="W4756" s="53" t="str">
        <f>MID(Tabla_Datos[[#This Row],[pTelefono]],SEARCH("-",Tabla_Datos[[#This Row],[pTelefono]],1)+1,LEN(Tabla_Datos[[#This Row],[pTelefono]]))</f>
        <v>942070179</v>
      </c>
      <c r="X4756" s="53" t="str">
        <f>CONCATENATE(Tabla_Datos[[#This Row],[TipUrb]]," ",Tabla_Datos[[#This Row],[Calle]]," ",Tabla_Datos[[#This Row],[NumCalle]])</f>
        <v>UR MA MALECON RIMAC 2496</v>
      </c>
      <c r="Y4756" t="s">
        <v>92</v>
      </c>
      <c r="Z4756" t="s">
        <v>122</v>
      </c>
      <c r="AA4756" t="s">
        <v>123</v>
      </c>
      <c r="AB4756">
        <v>2</v>
      </c>
      <c r="AC4756" t="s">
        <v>95</v>
      </c>
      <c r="AD4756" t="s">
        <v>161</v>
      </c>
      <c r="AE4756" t="s">
        <v>95</v>
      </c>
      <c r="AF4756" t="s">
        <v>95</v>
      </c>
      <c r="AG4756" s="51">
        <v>44309767</v>
      </c>
      <c r="AH4756" t="s">
        <v>95</v>
      </c>
      <c r="AI4756">
        <v>1</v>
      </c>
      <c r="AJ4756">
        <v>1</v>
      </c>
      <c r="AK4756" t="s">
        <v>15143</v>
      </c>
      <c r="AL4756">
        <v>2496</v>
      </c>
    </row>
    <row r="4757" spans="1:38">
      <c r="A4757">
        <v>3284573</v>
      </c>
      <c r="B4757" t="s">
        <v>15144</v>
      </c>
      <c r="C4757" t="s">
        <v>19</v>
      </c>
      <c r="D4757" t="s">
        <v>143</v>
      </c>
      <c r="E4757">
        <v>2011</v>
      </c>
      <c r="F4757">
        <v>8</v>
      </c>
      <c r="G4757">
        <v>19</v>
      </c>
      <c r="H4757" t="s">
        <v>86</v>
      </c>
      <c r="I4757" t="s">
        <v>145</v>
      </c>
      <c r="J4757" t="s">
        <v>469</v>
      </c>
      <c r="K4757" t="s">
        <v>991</v>
      </c>
      <c r="L4757" t="s">
        <v>86</v>
      </c>
      <c r="M4757" t="s">
        <v>148</v>
      </c>
      <c r="N4757" s="50">
        <v>32910167</v>
      </c>
      <c r="O4757" s="51">
        <v>2331056</v>
      </c>
      <c r="P4757" t="s">
        <v>15145</v>
      </c>
      <c r="Q4757" t="s">
        <v>15146</v>
      </c>
      <c r="R4757" t="s">
        <v>5117</v>
      </c>
      <c r="S4757" s="49" t="str">
        <f>CONCATENATE(Tabla_Datos[[#This Row],[Nombre_Cliente]]," ",Tabla_Datos[[#This Row],[ApellidoPaterno_Cliente]]," ",Tabla_Datos[[#This Row],[ApellidoMaterno_Cliente]])</f>
        <v>JHONNY ALFREDO OBESO VALENZUELA</v>
      </c>
      <c r="T4757" s="53">
        <f>DATE(Tabla_Datos[[#This Row],[tAnio]],Tabla_Datos[[#This Row],[tMes]],Tabla_Datos[[#This Row],[tDia]])</f>
        <v>40774</v>
      </c>
      <c r="U4757" s="53" t="str">
        <f>IF(Tabla_Datos[[#This Row],[cProvincia]]="LIMA","LIMA","PROVINCIA")</f>
        <v>PROVINCIA</v>
      </c>
      <c r="V4757" s="53" t="str">
        <f>MID(Tabla_Datos[[#This Row],[pTelefono]],1,SEARCH("-",Tabla_Datos[[#This Row],[pTelefono]],1)-1)</f>
        <v>43</v>
      </c>
      <c r="W4757" s="53" t="str">
        <f>MID(Tabla_Datos[[#This Row],[pTelefono]],SEARCH("-",Tabla_Datos[[#This Row],[pTelefono]],1)+1,LEN(Tabla_Datos[[#This Row],[pTelefono]]))</f>
        <v>943259620</v>
      </c>
      <c r="X4757" s="53" t="str">
        <f>CONCATENATE(Tabla_Datos[[#This Row],[TipUrb]]," ",Tabla_Datos[[#This Row],[Calle]]," ",Tabla_Datos[[#This Row],[NumCalle]])</f>
        <v>- OLAYA MZ H 16</v>
      </c>
      <c r="Y4757" t="s">
        <v>151</v>
      </c>
      <c r="Z4757" t="s">
        <v>152</v>
      </c>
      <c r="AA4757" t="s">
        <v>153</v>
      </c>
      <c r="AB4757" t="s">
        <v>95</v>
      </c>
      <c r="AC4757" t="s">
        <v>95</v>
      </c>
      <c r="AD4757" t="s">
        <v>109</v>
      </c>
      <c r="AE4757" t="s">
        <v>95</v>
      </c>
      <c r="AF4757" t="s">
        <v>95</v>
      </c>
      <c r="AG4757" s="51">
        <v>47077129</v>
      </c>
      <c r="AH4757" t="s">
        <v>95</v>
      </c>
      <c r="AI4757">
        <v>1</v>
      </c>
      <c r="AJ4757">
        <v>1</v>
      </c>
      <c r="AK4757" t="s">
        <v>15147</v>
      </c>
      <c r="AL4757">
        <v>16</v>
      </c>
    </row>
    <row r="4758" spans="1:38">
      <c r="A4758">
        <v>3284872</v>
      </c>
      <c r="B4758" t="s">
        <v>15148</v>
      </c>
      <c r="C4758" t="s">
        <v>18</v>
      </c>
      <c r="D4758" t="s">
        <v>85</v>
      </c>
      <c r="E4758">
        <v>2011</v>
      </c>
      <c r="F4758">
        <v>8</v>
      </c>
      <c r="G4758">
        <v>19</v>
      </c>
      <c r="H4758" t="s">
        <v>86</v>
      </c>
      <c r="I4758" t="s">
        <v>16</v>
      </c>
      <c r="J4758" t="s">
        <v>16</v>
      </c>
      <c r="K4758" t="s">
        <v>633</v>
      </c>
      <c r="L4758" t="s">
        <v>144</v>
      </c>
      <c r="M4758" t="s">
        <v>88</v>
      </c>
      <c r="N4758" s="50">
        <v>99999999</v>
      </c>
      <c r="O4758" s="51">
        <v>2331303</v>
      </c>
      <c r="P4758" t="s">
        <v>2160</v>
      </c>
      <c r="Q4758" t="s">
        <v>1549</v>
      </c>
      <c r="R4758" t="s">
        <v>3796</v>
      </c>
      <c r="S4758" s="49" t="str">
        <f>CONCATENATE(Tabla_Datos[[#This Row],[Nombre_Cliente]]," ",Tabla_Datos[[#This Row],[ApellidoPaterno_Cliente]]," ",Tabla_Datos[[#This Row],[ApellidoMaterno_Cliente]])</f>
        <v>EDGAR QUISPE PATILLA</v>
      </c>
      <c r="T4758" s="53">
        <f>DATE(Tabla_Datos[[#This Row],[tAnio]],Tabla_Datos[[#This Row],[tMes]],Tabla_Datos[[#This Row],[tDia]])</f>
        <v>40774</v>
      </c>
      <c r="U4758" s="53" t="str">
        <f>IF(Tabla_Datos[[#This Row],[cProvincia]]="LIMA","LIMA","PROVINCIA")</f>
        <v>LIMA</v>
      </c>
      <c r="V4758" s="53" t="str">
        <f>MID(Tabla_Datos[[#This Row],[pTelefono]],1,SEARCH("-",Tabla_Datos[[#This Row],[pTelefono]],1)-1)</f>
        <v>1</v>
      </c>
      <c r="W4758" s="53" t="str">
        <f>MID(Tabla_Datos[[#This Row],[pTelefono]],SEARCH("-",Tabla_Datos[[#This Row],[pTelefono]],1)+1,LEN(Tabla_Datos[[#This Row],[pTelefono]]))</f>
        <v>952037104</v>
      </c>
      <c r="X4758" s="53" t="str">
        <f>CONCATENATE(Tabla_Datos[[#This Row],[TipUrb]]," ",Tabla_Datos[[#This Row],[Calle]]," ",Tabla_Datos[[#This Row],[NumCalle]])</f>
        <v>AG SACATECA 0</v>
      </c>
      <c r="Y4758" t="s">
        <v>92</v>
      </c>
      <c r="Z4758" t="s">
        <v>93</v>
      </c>
      <c r="AA4758" t="s">
        <v>94</v>
      </c>
      <c r="AB4758" t="s">
        <v>95</v>
      </c>
      <c r="AC4758" t="s">
        <v>95</v>
      </c>
      <c r="AD4758" t="s">
        <v>332</v>
      </c>
      <c r="AE4758" t="s">
        <v>1758</v>
      </c>
      <c r="AF4758">
        <v>6</v>
      </c>
      <c r="AG4758" s="51">
        <v>41944895</v>
      </c>
      <c r="AI4758">
        <v>26</v>
      </c>
      <c r="AJ4758">
        <v>26</v>
      </c>
      <c r="AK4758" t="s">
        <v>15149</v>
      </c>
      <c r="AL4758">
        <v>0</v>
      </c>
    </row>
    <row r="4759" spans="1:38">
      <c r="A4759">
        <v>3284369</v>
      </c>
      <c r="B4759" t="s">
        <v>15150</v>
      </c>
      <c r="C4759" t="s">
        <v>19</v>
      </c>
      <c r="D4759" t="s">
        <v>85</v>
      </c>
      <c r="E4759">
        <v>2011</v>
      </c>
      <c r="F4759">
        <v>8</v>
      </c>
      <c r="G4759">
        <v>19</v>
      </c>
      <c r="H4759" t="s">
        <v>86</v>
      </c>
      <c r="I4759" t="s">
        <v>100</v>
      </c>
      <c r="J4759" t="s">
        <v>100</v>
      </c>
      <c r="K4759" t="s">
        <v>1724</v>
      </c>
      <c r="L4759" t="s">
        <v>86</v>
      </c>
      <c r="M4759" t="s">
        <v>102</v>
      </c>
      <c r="N4759" s="50">
        <v>29662132</v>
      </c>
      <c r="O4759" s="51">
        <v>2330863</v>
      </c>
      <c r="P4759" t="s">
        <v>15151</v>
      </c>
      <c r="Q4759" t="s">
        <v>15152</v>
      </c>
      <c r="R4759" t="s">
        <v>1086</v>
      </c>
      <c r="S4759" s="49" t="str">
        <f>CONCATENATE(Tabla_Datos[[#This Row],[Nombre_Cliente]]," ",Tabla_Datos[[#This Row],[ApellidoPaterno_Cliente]]," ",Tabla_Datos[[#This Row],[ApellidoMaterno_Cliente]])</f>
        <v>JOSE RIGOBERTO RIJALBA AGUILAR</v>
      </c>
      <c r="T4759" s="53">
        <f>DATE(Tabla_Datos[[#This Row],[tAnio]],Tabla_Datos[[#This Row],[tMes]],Tabla_Datos[[#This Row],[tDia]])</f>
        <v>40774</v>
      </c>
      <c r="U4759" s="53" t="str">
        <f>IF(Tabla_Datos[[#This Row],[cProvincia]]="LIMA","LIMA","PROVINCIA")</f>
        <v>PROVINCIA</v>
      </c>
      <c r="V4759" s="53" t="str">
        <f>MID(Tabla_Datos[[#This Row],[pTelefono]],1,SEARCH("-",Tabla_Datos[[#This Row],[pTelefono]],1)-1)</f>
        <v>54</v>
      </c>
      <c r="W4759" s="53" t="str">
        <f>MID(Tabla_Datos[[#This Row],[pTelefono]],SEARCH("-",Tabla_Datos[[#This Row],[pTelefono]],1)+1,LEN(Tabla_Datos[[#This Row],[pTelefono]]))</f>
        <v>959653222</v>
      </c>
      <c r="X4759" s="53" t="str">
        <f>CONCATENATE(Tabla_Datos[[#This Row],[TipUrb]]," ",Tabla_Datos[[#This Row],[Calle]]," ",Tabla_Datos[[#This Row],[NumCalle]])</f>
        <v>UR . 0</v>
      </c>
      <c r="Y4759" t="s">
        <v>106</v>
      </c>
      <c r="Z4759" t="s">
        <v>122</v>
      </c>
      <c r="AA4759" t="s">
        <v>123</v>
      </c>
      <c r="AB4759">
        <v>1</v>
      </c>
      <c r="AC4759" t="s">
        <v>95</v>
      </c>
      <c r="AD4759" t="s">
        <v>161</v>
      </c>
      <c r="AE4759" t="s">
        <v>3250</v>
      </c>
      <c r="AF4759">
        <v>4</v>
      </c>
      <c r="AG4759" s="51">
        <v>3652412</v>
      </c>
      <c r="AH4759" t="s">
        <v>95</v>
      </c>
      <c r="AI4759">
        <v>1</v>
      </c>
      <c r="AJ4759">
        <v>1</v>
      </c>
      <c r="AK4759" t="s">
        <v>221</v>
      </c>
      <c r="AL4759">
        <v>0</v>
      </c>
    </row>
    <row r="4760" spans="1:38">
      <c r="A4760">
        <v>3284548</v>
      </c>
      <c r="B4760" t="s">
        <v>15153</v>
      </c>
      <c r="C4760" t="s">
        <v>20</v>
      </c>
      <c r="D4760" t="s">
        <v>85</v>
      </c>
      <c r="E4760">
        <v>2011</v>
      </c>
      <c r="F4760">
        <v>8</v>
      </c>
      <c r="G4760">
        <v>19</v>
      </c>
      <c r="H4760" t="s">
        <v>86</v>
      </c>
      <c r="I4760" t="s">
        <v>16</v>
      </c>
      <c r="J4760" t="s">
        <v>16</v>
      </c>
      <c r="K4760" t="s">
        <v>87</v>
      </c>
      <c r="L4760" t="s">
        <v>86</v>
      </c>
      <c r="M4760" t="s">
        <v>88</v>
      </c>
      <c r="N4760" s="50">
        <v>11111252</v>
      </c>
      <c r="O4760" s="51">
        <v>2331032</v>
      </c>
      <c r="P4760" t="s">
        <v>15154</v>
      </c>
      <c r="Q4760" t="s">
        <v>15155</v>
      </c>
      <c r="R4760" t="s">
        <v>412</v>
      </c>
      <c r="S4760" s="49" t="str">
        <f>CONCATENATE(Tabla_Datos[[#This Row],[Nombre_Cliente]]," ",Tabla_Datos[[#This Row],[ApellidoPaterno_Cliente]]," ",Tabla_Datos[[#This Row],[ApellidoMaterno_Cliente]])</f>
        <v>LILY ROSARIO ABAD GONZALES</v>
      </c>
      <c r="T4760" s="53">
        <f>DATE(Tabla_Datos[[#This Row],[tAnio]],Tabla_Datos[[#This Row],[tMes]],Tabla_Datos[[#This Row],[tDia]])</f>
        <v>40774</v>
      </c>
      <c r="U4760" s="53" t="str">
        <f>IF(Tabla_Datos[[#This Row],[cProvincia]]="LIMA","LIMA","PROVINCIA")</f>
        <v>LIMA</v>
      </c>
      <c r="V4760" s="53" t="str">
        <f>MID(Tabla_Datos[[#This Row],[pTelefono]],1,SEARCH("-",Tabla_Datos[[#This Row],[pTelefono]],1)-1)</f>
        <v>1</v>
      </c>
      <c r="W4760" s="53" t="str">
        <f>MID(Tabla_Datos[[#This Row],[pTelefono]],SEARCH("-",Tabla_Datos[[#This Row],[pTelefono]],1)+1,LEN(Tabla_Datos[[#This Row],[pTelefono]]))</f>
        <v>956761970</v>
      </c>
      <c r="X4760" s="53" t="str">
        <f>CONCATENATE(Tabla_Datos[[#This Row],[TipUrb]]," ",Tabla_Datos[[#This Row],[Calle]]," ",Tabla_Datos[[#This Row],[NumCalle]])</f>
        <v>UR LOS ALISOS 147</v>
      </c>
      <c r="Y4760" t="s">
        <v>92</v>
      </c>
      <c r="Z4760" t="s">
        <v>122</v>
      </c>
      <c r="AA4760" t="s">
        <v>123</v>
      </c>
      <c r="AB4760" t="s">
        <v>95</v>
      </c>
      <c r="AC4760" t="s">
        <v>95</v>
      </c>
      <c r="AD4760" t="s">
        <v>161</v>
      </c>
      <c r="AE4760" t="s">
        <v>95</v>
      </c>
      <c r="AF4760" t="s">
        <v>95</v>
      </c>
      <c r="AG4760" s="51">
        <v>6255400</v>
      </c>
      <c r="AH4760" t="s">
        <v>95</v>
      </c>
      <c r="AI4760">
        <v>1</v>
      </c>
      <c r="AJ4760">
        <v>1</v>
      </c>
      <c r="AK4760" t="s">
        <v>1406</v>
      </c>
      <c r="AL4760">
        <v>147</v>
      </c>
    </row>
    <row r="4761" spans="1:38">
      <c r="A4761">
        <v>3285606</v>
      </c>
      <c r="B4761" t="s">
        <v>15156</v>
      </c>
      <c r="C4761" t="s">
        <v>18</v>
      </c>
      <c r="D4761" t="s">
        <v>85</v>
      </c>
      <c r="E4761">
        <v>2011</v>
      </c>
      <c r="F4761">
        <v>8</v>
      </c>
      <c r="G4761">
        <v>19</v>
      </c>
      <c r="H4761" t="s">
        <v>86</v>
      </c>
      <c r="I4761" t="s">
        <v>16</v>
      </c>
      <c r="J4761" t="s">
        <v>16</v>
      </c>
      <c r="K4761" t="s">
        <v>126</v>
      </c>
      <c r="L4761" t="s">
        <v>86</v>
      </c>
      <c r="M4761" t="s">
        <v>88</v>
      </c>
      <c r="N4761" s="50">
        <v>99999999</v>
      </c>
      <c r="O4761" s="51">
        <v>2332065</v>
      </c>
      <c r="P4761" t="s">
        <v>15157</v>
      </c>
      <c r="Q4761" t="s">
        <v>15158</v>
      </c>
      <c r="R4761" t="s">
        <v>15159</v>
      </c>
      <c r="S4761" s="49" t="str">
        <f>CONCATENATE(Tabla_Datos[[#This Row],[Nombre_Cliente]]," ",Tabla_Datos[[#This Row],[ApellidoPaterno_Cliente]]," ",Tabla_Datos[[#This Row],[ApellidoMaterno_Cliente]])</f>
        <v xml:space="preserve">SILVIA VANESSA   ALVAN   CAIPANI </v>
      </c>
      <c r="T4761" s="53">
        <f>DATE(Tabla_Datos[[#This Row],[tAnio]],Tabla_Datos[[#This Row],[tMes]],Tabla_Datos[[#This Row],[tDia]])</f>
        <v>40774</v>
      </c>
      <c r="U4761" s="53" t="str">
        <f>IF(Tabla_Datos[[#This Row],[cProvincia]]="LIMA","LIMA","PROVINCIA")</f>
        <v>LIMA</v>
      </c>
      <c r="V4761" s="53" t="str">
        <f>MID(Tabla_Datos[[#This Row],[pTelefono]],1,SEARCH("-",Tabla_Datos[[#This Row],[pTelefono]],1)-1)</f>
        <v>1</v>
      </c>
      <c r="W4761" s="53" t="str">
        <f>MID(Tabla_Datos[[#This Row],[pTelefono]],SEARCH("-",Tabla_Datos[[#This Row],[pTelefono]],1)+1,LEN(Tabla_Datos[[#This Row],[pTelefono]]))</f>
        <v>979359686</v>
      </c>
      <c r="X4761" s="53" t="str">
        <f>CONCATENATE(Tabla_Datos[[#This Row],[TipUrb]]," ",Tabla_Datos[[#This Row],[Calle]]," ",Tabla_Datos[[#This Row],[NumCalle]])</f>
        <v>AH   0</v>
      </c>
      <c r="Y4761" t="s">
        <v>92</v>
      </c>
      <c r="Z4761" t="s">
        <v>93</v>
      </c>
      <c r="AA4761" t="s">
        <v>94</v>
      </c>
      <c r="AB4761">
        <v>2</v>
      </c>
      <c r="AC4761" t="s">
        <v>95</v>
      </c>
      <c r="AD4761" t="s">
        <v>96</v>
      </c>
      <c r="AE4761" t="s">
        <v>116</v>
      </c>
      <c r="AF4761">
        <v>37</v>
      </c>
      <c r="AG4761" s="51">
        <v>46504977</v>
      </c>
      <c r="AI4761">
        <v>26</v>
      </c>
      <c r="AJ4761">
        <v>26</v>
      </c>
      <c r="AK4761" t="s">
        <v>95</v>
      </c>
      <c r="AL4761">
        <v>0</v>
      </c>
    </row>
    <row r="4762" spans="1:38">
      <c r="A4762">
        <v>3285398</v>
      </c>
      <c r="B4762" t="s">
        <v>15160</v>
      </c>
      <c r="C4762" t="s">
        <v>20</v>
      </c>
      <c r="D4762" t="s">
        <v>85</v>
      </c>
      <c r="E4762">
        <v>2011</v>
      </c>
      <c r="F4762">
        <v>8</v>
      </c>
      <c r="G4762">
        <v>19</v>
      </c>
      <c r="H4762" t="s">
        <v>86</v>
      </c>
      <c r="I4762" t="s">
        <v>141</v>
      </c>
      <c r="J4762" t="s">
        <v>521</v>
      </c>
      <c r="K4762" t="s">
        <v>521</v>
      </c>
      <c r="L4762" t="s">
        <v>86</v>
      </c>
      <c r="M4762" t="s">
        <v>294</v>
      </c>
      <c r="N4762" s="50">
        <v>71226671</v>
      </c>
      <c r="O4762" s="51">
        <v>2331892</v>
      </c>
      <c r="P4762" t="s">
        <v>103</v>
      </c>
      <c r="Q4762" t="s">
        <v>1389</v>
      </c>
      <c r="R4762" t="s">
        <v>2842</v>
      </c>
      <c r="S4762" s="49" t="str">
        <f>CONCATENATE(Tabla_Datos[[#This Row],[Nombre_Cliente]]," ",Tabla_Datos[[#This Row],[ApellidoPaterno_Cliente]]," ",Tabla_Datos[[#This Row],[ApellidoMaterno_Cliente]])</f>
        <v>ALEJANDRO FERNANDEZ MELGAR</v>
      </c>
      <c r="T4762" s="53">
        <f>DATE(Tabla_Datos[[#This Row],[tAnio]],Tabla_Datos[[#This Row],[tMes]],Tabla_Datos[[#This Row],[tDia]])</f>
        <v>40774</v>
      </c>
      <c r="U4762" s="53" t="str">
        <f>IF(Tabla_Datos[[#This Row],[cProvincia]]="LIMA","LIMA","PROVINCIA")</f>
        <v>PROVINCIA</v>
      </c>
      <c r="V4762" s="53" t="str">
        <f>MID(Tabla_Datos[[#This Row],[pTelefono]],1,SEARCH("-",Tabla_Datos[[#This Row],[pTelefono]],1)-1)</f>
        <v>64</v>
      </c>
      <c r="W4762" s="53" t="str">
        <f>MID(Tabla_Datos[[#This Row],[pTelefono]],SEARCH("-",Tabla_Datos[[#This Row],[pTelefono]],1)+1,LEN(Tabla_Datos[[#This Row],[pTelefono]]))</f>
        <v>964990966</v>
      </c>
      <c r="X4762" s="53" t="str">
        <f>CONCATENATE(Tabla_Datos[[#This Row],[TipUrb]]," ",Tabla_Datos[[#This Row],[Calle]]," ",Tabla_Datos[[#This Row],[NumCalle]])</f>
        <v>- HUANCAVELICA 1101</v>
      </c>
      <c r="Y4762" t="s">
        <v>525</v>
      </c>
      <c r="Z4762" t="s">
        <v>122</v>
      </c>
      <c r="AA4762" t="s">
        <v>123</v>
      </c>
      <c r="AB4762" t="s">
        <v>95</v>
      </c>
      <c r="AC4762" t="s">
        <v>95</v>
      </c>
      <c r="AD4762" t="s">
        <v>109</v>
      </c>
      <c r="AE4762" t="s">
        <v>95</v>
      </c>
      <c r="AF4762" t="s">
        <v>95</v>
      </c>
      <c r="AG4762" s="51">
        <v>20036662</v>
      </c>
      <c r="AH4762" t="s">
        <v>95</v>
      </c>
      <c r="AI4762">
        <v>1</v>
      </c>
      <c r="AJ4762">
        <v>1</v>
      </c>
      <c r="AK4762" t="s">
        <v>890</v>
      </c>
      <c r="AL4762">
        <v>1101</v>
      </c>
    </row>
    <row r="4763" spans="1:38">
      <c r="A4763">
        <v>3284980</v>
      </c>
      <c r="B4763" t="s">
        <v>15161</v>
      </c>
      <c r="C4763" t="s">
        <v>19</v>
      </c>
      <c r="D4763" t="s">
        <v>85</v>
      </c>
      <c r="E4763">
        <v>2011</v>
      </c>
      <c r="F4763">
        <v>8</v>
      </c>
      <c r="G4763">
        <v>19</v>
      </c>
      <c r="H4763" t="s">
        <v>86</v>
      </c>
      <c r="I4763" t="s">
        <v>16</v>
      </c>
      <c r="J4763" t="s">
        <v>16</v>
      </c>
      <c r="K4763" t="s">
        <v>2099</v>
      </c>
      <c r="L4763" t="s">
        <v>86</v>
      </c>
      <c r="M4763" t="s">
        <v>88</v>
      </c>
      <c r="N4763" s="50">
        <v>43067493</v>
      </c>
      <c r="O4763" s="51">
        <v>2331441</v>
      </c>
      <c r="P4763" t="s">
        <v>15162</v>
      </c>
      <c r="Q4763" t="s">
        <v>95</v>
      </c>
      <c r="R4763" t="s">
        <v>95</v>
      </c>
      <c r="S4763" s="49" t="str">
        <f>CONCATENATE(Tabla_Datos[[#This Row],[Nombre_Cliente]]," ",Tabla_Datos[[#This Row],[ApellidoPaterno_Cliente]]," ",Tabla_Datos[[#This Row],[ApellidoMaterno_Cliente]])</f>
        <v xml:space="preserve">UGARTE RODRIGUEZ DIN    </v>
      </c>
      <c r="T4763" s="53">
        <f>DATE(Tabla_Datos[[#This Row],[tAnio]],Tabla_Datos[[#This Row],[tMes]],Tabla_Datos[[#This Row],[tDia]])</f>
        <v>40774</v>
      </c>
      <c r="U4763" s="53" t="str">
        <f>IF(Tabla_Datos[[#This Row],[cProvincia]]="LIMA","LIMA","PROVINCIA")</f>
        <v>LIMA</v>
      </c>
      <c r="V4763" s="53" t="str">
        <f>MID(Tabla_Datos[[#This Row],[pTelefono]],1,SEARCH("-",Tabla_Datos[[#This Row],[pTelefono]],1)-1)</f>
        <v>1</v>
      </c>
      <c r="W4763" s="53" t="str">
        <f>MID(Tabla_Datos[[#This Row],[pTelefono]],SEARCH("-",Tabla_Datos[[#This Row],[pTelefono]],1)+1,LEN(Tabla_Datos[[#This Row],[pTelefono]]))</f>
        <v>975291888</v>
      </c>
      <c r="X4763" s="53" t="str">
        <f>CONCATENATE(Tabla_Datos[[#This Row],[TipUrb]]," ",Tabla_Datos[[#This Row],[Calle]]," ",Tabla_Datos[[#This Row],[NumCalle]])</f>
        <v>PJ TELLO JULIO C. 555</v>
      </c>
      <c r="Y4763" t="s">
        <v>92</v>
      </c>
      <c r="Z4763" t="s">
        <v>122</v>
      </c>
      <c r="AA4763" t="s">
        <v>123</v>
      </c>
      <c r="AB4763" t="s">
        <v>95</v>
      </c>
      <c r="AC4763" t="s">
        <v>95</v>
      </c>
      <c r="AD4763" t="s">
        <v>429</v>
      </c>
      <c r="AE4763" t="s">
        <v>95</v>
      </c>
      <c r="AF4763" t="s">
        <v>95</v>
      </c>
      <c r="AG4763" s="51" t="s">
        <v>95</v>
      </c>
      <c r="AH4763">
        <v>1025775164</v>
      </c>
      <c r="AI4763">
        <v>1</v>
      </c>
      <c r="AJ4763">
        <v>1</v>
      </c>
      <c r="AK4763" t="s">
        <v>13566</v>
      </c>
      <c r="AL4763">
        <v>555</v>
      </c>
    </row>
    <row r="4764" spans="1:38">
      <c r="A4764">
        <v>3285267</v>
      </c>
      <c r="B4764" t="s">
        <v>15163</v>
      </c>
      <c r="C4764" t="s">
        <v>20</v>
      </c>
      <c r="D4764" t="s">
        <v>143</v>
      </c>
      <c r="E4764">
        <v>2011</v>
      </c>
      <c r="F4764">
        <v>8</v>
      </c>
      <c r="G4764">
        <v>19</v>
      </c>
      <c r="H4764" t="s">
        <v>86</v>
      </c>
      <c r="I4764" t="s">
        <v>300</v>
      </c>
      <c r="J4764" t="s">
        <v>535</v>
      </c>
      <c r="K4764" t="s">
        <v>916</v>
      </c>
      <c r="L4764" t="s">
        <v>86</v>
      </c>
      <c r="M4764" t="s">
        <v>148</v>
      </c>
      <c r="N4764" s="50">
        <v>41128364</v>
      </c>
      <c r="O4764" s="51">
        <v>2331766</v>
      </c>
      <c r="P4764" t="s">
        <v>15164</v>
      </c>
      <c r="Q4764" t="s">
        <v>564</v>
      </c>
      <c r="R4764" t="s">
        <v>482</v>
      </c>
      <c r="S4764" s="49" t="str">
        <f>CONCATENATE(Tabla_Datos[[#This Row],[Nombre_Cliente]]," ",Tabla_Datos[[#This Row],[ApellidoPaterno_Cliente]]," ",Tabla_Datos[[#This Row],[ApellidoMaterno_Cliente]])</f>
        <v>GINA YOWANNA GARCIA VASQUEZ</v>
      </c>
      <c r="T4764" s="53">
        <f>DATE(Tabla_Datos[[#This Row],[tAnio]],Tabla_Datos[[#This Row],[tMes]],Tabla_Datos[[#This Row],[tDia]])</f>
        <v>40774</v>
      </c>
      <c r="U4764" s="53" t="str">
        <f>IF(Tabla_Datos[[#This Row],[cProvincia]]="LIMA","LIMA","PROVINCIA")</f>
        <v>PROVINCIA</v>
      </c>
      <c r="V4764" s="53" t="str">
        <f>MID(Tabla_Datos[[#This Row],[pTelefono]],1,SEARCH("-",Tabla_Datos[[#This Row],[pTelefono]],1)-1)</f>
        <v>65</v>
      </c>
      <c r="W4764" s="53" t="str">
        <f>MID(Tabla_Datos[[#This Row],[pTelefono]],SEARCH("-",Tabla_Datos[[#This Row],[pTelefono]],1)+1,LEN(Tabla_Datos[[#This Row],[pTelefono]]))</f>
        <v>944476617</v>
      </c>
      <c r="X4764" s="53" t="str">
        <f>CONCATENATE(Tabla_Datos[[#This Row],[TipUrb]]," ",Tabla_Datos[[#This Row],[Calle]]," ",Tabla_Datos[[#This Row],[NumCalle]])</f>
        <v>AH AMAZONAS 12</v>
      </c>
      <c r="Y4764" t="s">
        <v>305</v>
      </c>
      <c r="Z4764" t="s">
        <v>152</v>
      </c>
      <c r="AA4764" t="s">
        <v>153</v>
      </c>
      <c r="AB4764" t="s">
        <v>95</v>
      </c>
      <c r="AC4764" t="s">
        <v>95</v>
      </c>
      <c r="AD4764" t="s">
        <v>96</v>
      </c>
      <c r="AE4764" t="s">
        <v>95</v>
      </c>
      <c r="AF4764" t="s">
        <v>95</v>
      </c>
      <c r="AG4764" s="51">
        <v>80595575</v>
      </c>
      <c r="AH4764" t="s">
        <v>95</v>
      </c>
      <c r="AI4764">
        <v>1</v>
      </c>
      <c r="AJ4764">
        <v>1</v>
      </c>
      <c r="AK4764" t="s">
        <v>98</v>
      </c>
      <c r="AL4764">
        <v>12</v>
      </c>
    </row>
    <row r="4765" spans="1:38">
      <c r="A4765">
        <v>3284556</v>
      </c>
      <c r="B4765" t="s">
        <v>15165</v>
      </c>
      <c r="C4765" t="s">
        <v>20</v>
      </c>
      <c r="D4765" t="s">
        <v>85</v>
      </c>
      <c r="E4765">
        <v>2011</v>
      </c>
      <c r="F4765">
        <v>8</v>
      </c>
      <c r="G4765">
        <v>19</v>
      </c>
      <c r="H4765" t="s">
        <v>86</v>
      </c>
      <c r="I4765" t="s">
        <v>16</v>
      </c>
      <c r="J4765" t="s">
        <v>16</v>
      </c>
      <c r="K4765" t="s">
        <v>171</v>
      </c>
      <c r="L4765" t="s">
        <v>86</v>
      </c>
      <c r="M4765" t="s">
        <v>88</v>
      </c>
      <c r="O4765" s="51">
        <v>2331043</v>
      </c>
      <c r="P4765" t="s">
        <v>15166</v>
      </c>
      <c r="Q4765" t="s">
        <v>1238</v>
      </c>
      <c r="R4765" t="s">
        <v>2018</v>
      </c>
      <c r="S4765" s="49" t="str">
        <f>CONCATENATE(Tabla_Datos[[#This Row],[Nombre_Cliente]]," ",Tabla_Datos[[#This Row],[ApellidoPaterno_Cliente]]," ",Tabla_Datos[[#This Row],[ApellidoMaterno_Cliente]])</f>
        <v>CARMEN SUZETH TELLO CARRILLO</v>
      </c>
      <c r="T4765" s="53">
        <f>DATE(Tabla_Datos[[#This Row],[tAnio]],Tabla_Datos[[#This Row],[tMes]],Tabla_Datos[[#This Row],[tDia]])</f>
        <v>40774</v>
      </c>
      <c r="U4765" s="53" t="str">
        <f>IF(Tabla_Datos[[#This Row],[cProvincia]]="LIMA","LIMA","PROVINCIA")</f>
        <v>LIMA</v>
      </c>
      <c r="V4765" s="53" t="str">
        <f>MID(Tabla_Datos[[#This Row],[pTelefono]],1,SEARCH("-",Tabla_Datos[[#This Row],[pTelefono]],1)-1)</f>
        <v>1</v>
      </c>
      <c r="W4765" s="53" t="str">
        <f>MID(Tabla_Datos[[#This Row],[pTelefono]],SEARCH("-",Tabla_Datos[[#This Row],[pTelefono]],1)+1,LEN(Tabla_Datos[[#This Row],[pTelefono]]))</f>
        <v>975135999</v>
      </c>
      <c r="X4765" s="53" t="str">
        <f>CONCATENATE(Tabla_Datos[[#This Row],[TipUrb]]," ",Tabla_Datos[[#This Row],[Calle]]," ",Tabla_Datos[[#This Row],[NumCalle]])</f>
        <v>FU ALFA AGUILA 240</v>
      </c>
      <c r="Y4765" t="s">
        <v>92</v>
      </c>
      <c r="Z4765" t="s">
        <v>122</v>
      </c>
      <c r="AA4765" t="s">
        <v>123</v>
      </c>
      <c r="AB4765" t="s">
        <v>95</v>
      </c>
      <c r="AC4765">
        <v>401</v>
      </c>
      <c r="AD4765" t="s">
        <v>2384</v>
      </c>
      <c r="AE4765" t="s">
        <v>95</v>
      </c>
      <c r="AF4765" t="s">
        <v>95</v>
      </c>
      <c r="AG4765" s="51">
        <v>7481910</v>
      </c>
      <c r="AH4765" t="s">
        <v>95</v>
      </c>
      <c r="AI4765">
        <v>1</v>
      </c>
      <c r="AJ4765">
        <v>1</v>
      </c>
      <c r="AK4765" t="s">
        <v>5578</v>
      </c>
      <c r="AL4765">
        <v>240</v>
      </c>
    </row>
    <row r="4766" spans="1:38">
      <c r="A4766">
        <v>3285152</v>
      </c>
      <c r="B4766" t="s">
        <v>15167</v>
      </c>
      <c r="C4766" t="s">
        <v>19</v>
      </c>
      <c r="D4766" t="s">
        <v>85</v>
      </c>
      <c r="E4766">
        <v>2011</v>
      </c>
      <c r="F4766">
        <v>8</v>
      </c>
      <c r="G4766">
        <v>19</v>
      </c>
      <c r="H4766" t="s">
        <v>86</v>
      </c>
      <c r="I4766" t="s">
        <v>241</v>
      </c>
      <c r="J4766" t="s">
        <v>242</v>
      </c>
      <c r="K4766" t="s">
        <v>2610</v>
      </c>
      <c r="L4766" t="s">
        <v>86</v>
      </c>
      <c r="M4766" t="s">
        <v>148</v>
      </c>
      <c r="N4766" s="50">
        <v>16780242</v>
      </c>
      <c r="O4766" s="51">
        <v>2331635</v>
      </c>
      <c r="P4766" t="s">
        <v>15168</v>
      </c>
      <c r="Q4766" t="s">
        <v>2374</v>
      </c>
      <c r="R4766" t="s">
        <v>15169</v>
      </c>
      <c r="S4766" s="49" t="str">
        <f>CONCATENATE(Tabla_Datos[[#This Row],[Nombre_Cliente]]," ",Tabla_Datos[[#This Row],[ApellidoPaterno_Cliente]]," ",Tabla_Datos[[#This Row],[ApellidoMaterno_Cliente]])</f>
        <v>JUDITH CLAUDY CORNEJO GONZAGA</v>
      </c>
      <c r="T4766" s="53">
        <f>DATE(Tabla_Datos[[#This Row],[tAnio]],Tabla_Datos[[#This Row],[tMes]],Tabla_Datos[[#This Row],[tDia]])</f>
        <v>40774</v>
      </c>
      <c r="U4766" s="53" t="str">
        <f>IF(Tabla_Datos[[#This Row],[cProvincia]]="LIMA","LIMA","PROVINCIA")</f>
        <v>PROVINCIA</v>
      </c>
      <c r="V4766" s="53" t="str">
        <f>MID(Tabla_Datos[[#This Row],[pTelefono]],1,SEARCH("-",Tabla_Datos[[#This Row],[pTelefono]],1)-1)</f>
        <v>44</v>
      </c>
      <c r="W4766" s="53" t="str">
        <f>MID(Tabla_Datos[[#This Row],[pTelefono]],SEARCH("-",Tabla_Datos[[#This Row],[pTelefono]],1)+1,LEN(Tabla_Datos[[#This Row],[pTelefono]]))</f>
        <v>948852265</v>
      </c>
      <c r="X4766" s="53" t="str">
        <f>CONCATENATE(Tabla_Datos[[#This Row],[TipUrb]]," ",Tabla_Datos[[#This Row],[Calle]]," ",Tabla_Datos[[#This Row],[NumCalle]])</f>
        <v>- . 0</v>
      </c>
      <c r="Y4766" t="s">
        <v>246</v>
      </c>
      <c r="Z4766" t="s">
        <v>349</v>
      </c>
      <c r="AA4766" t="s">
        <v>350</v>
      </c>
      <c r="AB4766">
        <v>4</v>
      </c>
      <c r="AC4766">
        <v>403</v>
      </c>
      <c r="AD4766" t="s">
        <v>109</v>
      </c>
      <c r="AE4766" t="s">
        <v>950</v>
      </c>
      <c r="AF4766">
        <v>11</v>
      </c>
      <c r="AG4766" s="51">
        <v>33672496</v>
      </c>
      <c r="AH4766" t="s">
        <v>95</v>
      </c>
      <c r="AI4766">
        <v>1</v>
      </c>
      <c r="AJ4766">
        <v>1</v>
      </c>
      <c r="AK4766" t="s">
        <v>221</v>
      </c>
      <c r="AL4766">
        <v>0</v>
      </c>
    </row>
    <row r="4767" spans="1:38">
      <c r="A4767">
        <v>3286286</v>
      </c>
      <c r="B4767" t="s">
        <v>15170</v>
      </c>
      <c r="C4767" t="s">
        <v>19</v>
      </c>
      <c r="D4767" t="s">
        <v>85</v>
      </c>
      <c r="E4767">
        <v>2011</v>
      </c>
      <c r="F4767">
        <v>8</v>
      </c>
      <c r="G4767">
        <v>19</v>
      </c>
      <c r="H4767" t="s">
        <v>86</v>
      </c>
      <c r="I4767" t="s">
        <v>16</v>
      </c>
      <c r="J4767" t="s">
        <v>16</v>
      </c>
      <c r="K4767" t="s">
        <v>487</v>
      </c>
      <c r="L4767" t="s">
        <v>86</v>
      </c>
      <c r="M4767" t="s">
        <v>88</v>
      </c>
      <c r="N4767" s="50">
        <v>40579520</v>
      </c>
      <c r="O4767" s="51">
        <v>2332435</v>
      </c>
      <c r="P4767" t="s">
        <v>5088</v>
      </c>
      <c r="Q4767" t="s">
        <v>15171</v>
      </c>
      <c r="R4767" t="s">
        <v>900</v>
      </c>
      <c r="S4767" s="49" t="str">
        <f>CONCATENATE(Tabla_Datos[[#This Row],[Nombre_Cliente]]," ",Tabla_Datos[[#This Row],[ApellidoPaterno_Cliente]]," ",Tabla_Datos[[#This Row],[ApellidoMaterno_Cliente]])</f>
        <v>EDUARDO SIRLUPU RAMOS</v>
      </c>
      <c r="T4767" s="53">
        <f>DATE(Tabla_Datos[[#This Row],[tAnio]],Tabla_Datos[[#This Row],[tMes]],Tabla_Datos[[#This Row],[tDia]])</f>
        <v>40774</v>
      </c>
      <c r="U4767" s="53" t="str">
        <f>IF(Tabla_Datos[[#This Row],[cProvincia]]="LIMA","LIMA","PROVINCIA")</f>
        <v>LIMA</v>
      </c>
      <c r="V4767" s="53" t="str">
        <f>MID(Tabla_Datos[[#This Row],[pTelefono]],1,SEARCH("-",Tabla_Datos[[#This Row],[pTelefono]],1)-1)</f>
        <v>1</v>
      </c>
      <c r="W4767" s="53" t="str">
        <f>MID(Tabla_Datos[[#This Row],[pTelefono]],SEARCH("-",Tabla_Datos[[#This Row],[pTelefono]],1)+1,LEN(Tabla_Datos[[#This Row],[pTelefono]]))</f>
        <v>989763607</v>
      </c>
      <c r="X4767" s="53" t="str">
        <f>CONCATENATE(Tabla_Datos[[#This Row],[TipUrb]]," ",Tabla_Datos[[#This Row],[Calle]]," ",Tabla_Datos[[#This Row],[NumCalle]])</f>
        <v>UR RIO AMAZONAS 3423</v>
      </c>
      <c r="Y4767" t="s">
        <v>92</v>
      </c>
      <c r="Z4767" t="s">
        <v>196</v>
      </c>
      <c r="AA4767" t="s">
        <v>197</v>
      </c>
      <c r="AB4767" t="s">
        <v>95</v>
      </c>
      <c r="AC4767" t="s">
        <v>95</v>
      </c>
      <c r="AD4767" t="s">
        <v>161</v>
      </c>
      <c r="AE4767" t="s">
        <v>95</v>
      </c>
      <c r="AF4767" t="s">
        <v>95</v>
      </c>
      <c r="AG4767" s="51">
        <v>9084222</v>
      </c>
      <c r="AH4767" t="s">
        <v>95</v>
      </c>
      <c r="AI4767">
        <v>1</v>
      </c>
      <c r="AJ4767">
        <v>1</v>
      </c>
      <c r="AK4767" t="s">
        <v>15172</v>
      </c>
      <c r="AL4767">
        <v>3423</v>
      </c>
    </row>
    <row r="4768" spans="1:38">
      <c r="A4768">
        <v>3286429</v>
      </c>
      <c r="B4768" t="s">
        <v>15173</v>
      </c>
      <c r="C4768" t="s">
        <v>18</v>
      </c>
      <c r="D4768" t="s">
        <v>85</v>
      </c>
      <c r="E4768">
        <v>2011</v>
      </c>
      <c r="F4768">
        <v>8</v>
      </c>
      <c r="G4768">
        <v>19</v>
      </c>
      <c r="H4768" t="s">
        <v>86</v>
      </c>
      <c r="I4768" t="s">
        <v>241</v>
      </c>
      <c r="J4768" t="s">
        <v>242</v>
      </c>
      <c r="K4768" t="s">
        <v>242</v>
      </c>
      <c r="L4768" t="s">
        <v>86</v>
      </c>
      <c r="M4768" t="s">
        <v>148</v>
      </c>
      <c r="N4768" s="50">
        <v>18214397</v>
      </c>
      <c r="O4768" s="51">
        <v>2332538</v>
      </c>
      <c r="P4768" t="s">
        <v>15174</v>
      </c>
      <c r="Q4768" t="s">
        <v>625</v>
      </c>
      <c r="R4768" t="s">
        <v>1090</v>
      </c>
      <c r="S4768" s="49" t="str">
        <f>CONCATENATE(Tabla_Datos[[#This Row],[Nombre_Cliente]]," ",Tabla_Datos[[#This Row],[ApellidoPaterno_Cliente]]," ",Tabla_Datos[[#This Row],[ApellidoMaterno_Cliente]])</f>
        <v>ALFONSO EDUARDO CASTILLO CABRERA</v>
      </c>
      <c r="T4768" s="53">
        <f>DATE(Tabla_Datos[[#This Row],[tAnio]],Tabla_Datos[[#This Row],[tMes]],Tabla_Datos[[#This Row],[tDia]])</f>
        <v>40774</v>
      </c>
      <c r="U4768" s="53" t="str">
        <f>IF(Tabla_Datos[[#This Row],[cProvincia]]="LIMA","LIMA","PROVINCIA")</f>
        <v>PROVINCIA</v>
      </c>
      <c r="V4768" s="53" t="str">
        <f>MID(Tabla_Datos[[#This Row],[pTelefono]],1,SEARCH("-",Tabla_Datos[[#This Row],[pTelefono]],1)-1)</f>
        <v>44</v>
      </c>
      <c r="W4768" s="53" t="str">
        <f>MID(Tabla_Datos[[#This Row],[pTelefono]],SEARCH("-",Tabla_Datos[[#This Row],[pTelefono]],1)+1,LEN(Tabla_Datos[[#This Row],[pTelefono]]))</f>
        <v>948053257</v>
      </c>
      <c r="X4768" s="53" t="str">
        <f>CONCATENATE(Tabla_Datos[[#This Row],[TipUrb]]," ",Tabla_Datos[[#This Row],[Calle]]," ",Tabla_Datos[[#This Row],[NumCalle]])</f>
        <v>UR MIROQUEZADA 318</v>
      </c>
      <c r="Y4768" t="s">
        <v>246</v>
      </c>
      <c r="Z4768" t="s">
        <v>107</v>
      </c>
      <c r="AA4768" t="s">
        <v>108</v>
      </c>
      <c r="AB4768" t="s">
        <v>95</v>
      </c>
      <c r="AC4768" t="s">
        <v>95</v>
      </c>
      <c r="AD4768" t="s">
        <v>161</v>
      </c>
      <c r="AE4768" t="s">
        <v>95</v>
      </c>
      <c r="AG4768" s="51">
        <v>44007099</v>
      </c>
      <c r="AI4768" t="s">
        <v>1264</v>
      </c>
      <c r="AJ4768" t="s">
        <v>1264</v>
      </c>
      <c r="AK4768" t="s">
        <v>15175</v>
      </c>
      <c r="AL4768">
        <v>318</v>
      </c>
    </row>
    <row r="4769" spans="1:38">
      <c r="A4769">
        <v>3284068</v>
      </c>
      <c r="B4769" t="s">
        <v>15176</v>
      </c>
      <c r="C4769" t="s">
        <v>19</v>
      </c>
      <c r="D4769" t="s">
        <v>85</v>
      </c>
      <c r="E4769">
        <v>2011</v>
      </c>
      <c r="F4769">
        <v>8</v>
      </c>
      <c r="G4769">
        <v>19</v>
      </c>
      <c r="H4769" t="s">
        <v>144</v>
      </c>
      <c r="I4769" t="s">
        <v>16</v>
      </c>
      <c r="J4769" t="s">
        <v>16</v>
      </c>
      <c r="K4769" t="s">
        <v>16</v>
      </c>
      <c r="L4769" t="s">
        <v>144</v>
      </c>
      <c r="M4769" t="s">
        <v>88</v>
      </c>
      <c r="O4769" s="51">
        <v>2330587</v>
      </c>
      <c r="P4769" t="s">
        <v>15177</v>
      </c>
      <c r="Q4769" t="s">
        <v>1113</v>
      </c>
      <c r="R4769" t="s">
        <v>511</v>
      </c>
      <c r="S4769" s="49" t="str">
        <f>CONCATENATE(Tabla_Datos[[#This Row],[Nombre_Cliente]]," ",Tabla_Datos[[#This Row],[ApellidoPaterno_Cliente]]," ",Tabla_Datos[[#This Row],[ApellidoMaterno_Cliente]])</f>
        <v>ABEL ANGEL LAZO RUIZ</v>
      </c>
      <c r="T4769" s="53">
        <f>DATE(Tabla_Datos[[#This Row],[tAnio]],Tabla_Datos[[#This Row],[tMes]],Tabla_Datos[[#This Row],[tDia]])</f>
        <v>40774</v>
      </c>
      <c r="U4769" s="53" t="str">
        <f>IF(Tabla_Datos[[#This Row],[cProvincia]]="LIMA","LIMA","PROVINCIA")</f>
        <v>LIMA</v>
      </c>
      <c r="V4769" s="53" t="str">
        <f>MID(Tabla_Datos[[#This Row],[pTelefono]],1,SEARCH("-",Tabla_Datos[[#This Row],[pTelefono]],1)-1)</f>
        <v>1</v>
      </c>
      <c r="W4769" s="53" t="str">
        <f>MID(Tabla_Datos[[#This Row],[pTelefono]],SEARCH("-",Tabla_Datos[[#This Row],[pTelefono]],1)+1,LEN(Tabla_Datos[[#This Row],[pTelefono]]))</f>
        <v>972729445</v>
      </c>
      <c r="X4769" s="53" t="str">
        <f>CONCATENATE(Tabla_Datos[[#This Row],[TipUrb]]," ",Tabla_Datos[[#This Row],[Calle]]," ",Tabla_Datos[[#This Row],[NumCalle]])</f>
        <v xml:space="preserve">  ARANA FRANCISCO 218</v>
      </c>
      <c r="Y4769" t="s">
        <v>92</v>
      </c>
      <c r="Z4769" t="s">
        <v>196</v>
      </c>
      <c r="AA4769" t="s">
        <v>197</v>
      </c>
      <c r="AB4769" t="s">
        <v>95</v>
      </c>
      <c r="AC4769" t="s">
        <v>95</v>
      </c>
      <c r="AD4769" t="s">
        <v>95</v>
      </c>
      <c r="AE4769" t="s">
        <v>95</v>
      </c>
      <c r="AF4769" t="s">
        <v>95</v>
      </c>
      <c r="AG4769" s="51" t="s">
        <v>95</v>
      </c>
      <c r="AH4769">
        <v>1009166890</v>
      </c>
      <c r="AI4769">
        <v>1</v>
      </c>
      <c r="AJ4769">
        <v>1</v>
      </c>
      <c r="AK4769" t="s">
        <v>15178</v>
      </c>
      <c r="AL4769">
        <v>218</v>
      </c>
    </row>
    <row r="4770" spans="1:38">
      <c r="A4770">
        <v>3284948</v>
      </c>
      <c r="B4770" t="s">
        <v>15179</v>
      </c>
      <c r="C4770" t="s">
        <v>20</v>
      </c>
      <c r="D4770" t="s">
        <v>143</v>
      </c>
      <c r="E4770">
        <v>2011</v>
      </c>
      <c r="F4770">
        <v>8</v>
      </c>
      <c r="G4770">
        <v>19</v>
      </c>
      <c r="H4770" t="s">
        <v>86</v>
      </c>
      <c r="I4770" t="s">
        <v>16</v>
      </c>
      <c r="J4770" t="s">
        <v>16</v>
      </c>
      <c r="K4770" t="s">
        <v>374</v>
      </c>
      <c r="L4770" t="s">
        <v>86</v>
      </c>
      <c r="M4770" t="s">
        <v>88</v>
      </c>
      <c r="O4770" s="51">
        <v>2331404</v>
      </c>
      <c r="P4770" t="s">
        <v>15180</v>
      </c>
      <c r="Q4770" t="s">
        <v>15181</v>
      </c>
      <c r="R4770" t="s">
        <v>2337</v>
      </c>
      <c r="S4770" s="49" t="str">
        <f>CONCATENATE(Tabla_Datos[[#This Row],[Nombre_Cliente]]," ",Tabla_Datos[[#This Row],[ApellidoPaterno_Cliente]]," ",Tabla_Datos[[#This Row],[ApellidoMaterno_Cliente]])</f>
        <v>TOMASA AQUINES SERMEÑO CABALLERO</v>
      </c>
      <c r="T4770" s="53">
        <f>DATE(Tabla_Datos[[#This Row],[tAnio]],Tabla_Datos[[#This Row],[tMes]],Tabla_Datos[[#This Row],[tDia]])</f>
        <v>40774</v>
      </c>
      <c r="U4770" s="53" t="str">
        <f>IF(Tabla_Datos[[#This Row],[cProvincia]]="LIMA","LIMA","PROVINCIA")</f>
        <v>LIMA</v>
      </c>
      <c r="V4770" s="53" t="str">
        <f>MID(Tabla_Datos[[#This Row],[pTelefono]],1,SEARCH("-",Tabla_Datos[[#This Row],[pTelefono]],1)-1)</f>
        <v>1</v>
      </c>
      <c r="W4770" s="53" t="str">
        <f>MID(Tabla_Datos[[#This Row],[pTelefono]],SEARCH("-",Tabla_Datos[[#This Row],[pTelefono]],1)+1,LEN(Tabla_Datos[[#This Row],[pTelefono]]))</f>
        <v>12835237</v>
      </c>
      <c r="X4770" s="53" t="str">
        <f>CONCATENATE(Tabla_Datos[[#This Row],[TipUrb]]," ",Tabla_Datos[[#This Row],[Calle]]," ",Tabla_Datos[[#This Row],[NumCalle]])</f>
        <v>AH . 0</v>
      </c>
      <c r="Y4770" t="s">
        <v>92</v>
      </c>
      <c r="Z4770" t="s">
        <v>152</v>
      </c>
      <c r="AA4770" t="s">
        <v>153</v>
      </c>
      <c r="AB4770" t="s">
        <v>95</v>
      </c>
      <c r="AC4770" t="s">
        <v>95</v>
      </c>
      <c r="AD4770" t="s">
        <v>96</v>
      </c>
      <c r="AE4770" t="s">
        <v>2731</v>
      </c>
      <c r="AF4770">
        <v>5</v>
      </c>
      <c r="AG4770" s="51">
        <v>30495215</v>
      </c>
      <c r="AH4770" t="s">
        <v>95</v>
      </c>
      <c r="AI4770">
        <v>1</v>
      </c>
      <c r="AJ4770">
        <v>1</v>
      </c>
      <c r="AK4770" t="s">
        <v>221</v>
      </c>
      <c r="AL4770">
        <v>0</v>
      </c>
    </row>
    <row r="4771" spans="1:38">
      <c r="A4771">
        <v>3284241</v>
      </c>
      <c r="B4771" t="s">
        <v>15182</v>
      </c>
      <c r="C4771" t="s">
        <v>19</v>
      </c>
      <c r="D4771" t="s">
        <v>143</v>
      </c>
      <c r="E4771">
        <v>2011</v>
      </c>
      <c r="F4771">
        <v>8</v>
      </c>
      <c r="G4771">
        <v>19</v>
      </c>
      <c r="H4771" t="s">
        <v>86</v>
      </c>
      <c r="I4771" t="s">
        <v>16</v>
      </c>
      <c r="J4771" t="s">
        <v>16</v>
      </c>
      <c r="K4771" t="s">
        <v>3450</v>
      </c>
      <c r="L4771" t="s">
        <v>86</v>
      </c>
      <c r="M4771" t="s">
        <v>88</v>
      </c>
      <c r="N4771" s="50">
        <v>160892</v>
      </c>
      <c r="O4771" s="51">
        <v>2330746</v>
      </c>
      <c r="P4771" t="s">
        <v>11527</v>
      </c>
      <c r="Q4771" t="s">
        <v>6370</v>
      </c>
      <c r="R4771" t="s">
        <v>7742</v>
      </c>
      <c r="S4771" s="49" t="str">
        <f>CONCATENATE(Tabla_Datos[[#This Row],[Nombre_Cliente]]," ",Tabla_Datos[[#This Row],[ApellidoPaterno_Cliente]]," ",Tabla_Datos[[#This Row],[ApellidoMaterno_Cliente]])</f>
        <v>WILLIAM HORNA ZEGARRA</v>
      </c>
      <c r="T4771" s="53">
        <f>DATE(Tabla_Datos[[#This Row],[tAnio]],Tabla_Datos[[#This Row],[tMes]],Tabla_Datos[[#This Row],[tDia]])</f>
        <v>40774</v>
      </c>
      <c r="U4771" s="53" t="str">
        <f>IF(Tabla_Datos[[#This Row],[cProvincia]]="LIMA","LIMA","PROVINCIA")</f>
        <v>LIMA</v>
      </c>
      <c r="V4771" s="53" t="str">
        <f>MID(Tabla_Datos[[#This Row],[pTelefono]],1,SEARCH("-",Tabla_Datos[[#This Row],[pTelefono]],1)-1)</f>
        <v>1</v>
      </c>
      <c r="W4771" s="53" t="str">
        <f>MID(Tabla_Datos[[#This Row],[pTelefono]],SEARCH("-",Tabla_Datos[[#This Row],[pTelefono]],1)+1,LEN(Tabla_Datos[[#This Row],[pTelefono]]))</f>
        <v>971144661</v>
      </c>
      <c r="X4771" s="53" t="str">
        <f>CONCATENATE(Tabla_Datos[[#This Row],[TipUrb]]," ",Tabla_Datos[[#This Row],[Calle]]," ",Tabla_Datos[[#This Row],[NumCalle]])</f>
        <v>AH . 0</v>
      </c>
      <c r="Y4771" t="s">
        <v>92</v>
      </c>
      <c r="Z4771" t="s">
        <v>152</v>
      </c>
      <c r="AA4771" t="s">
        <v>153</v>
      </c>
      <c r="AB4771" t="s">
        <v>95</v>
      </c>
      <c r="AC4771" t="s">
        <v>95</v>
      </c>
      <c r="AD4771" t="s">
        <v>96</v>
      </c>
      <c r="AE4771" t="s">
        <v>1034</v>
      </c>
      <c r="AF4771">
        <v>27</v>
      </c>
      <c r="AG4771" s="51">
        <v>10423497</v>
      </c>
      <c r="AH4771" t="s">
        <v>95</v>
      </c>
      <c r="AI4771">
        <v>1</v>
      </c>
      <c r="AJ4771">
        <v>1</v>
      </c>
      <c r="AK4771" t="s">
        <v>221</v>
      </c>
      <c r="AL4771">
        <v>0</v>
      </c>
    </row>
    <row r="4772" spans="1:38">
      <c r="A4772">
        <v>3285695</v>
      </c>
      <c r="B4772" t="s">
        <v>15183</v>
      </c>
      <c r="C4772" t="s">
        <v>19</v>
      </c>
      <c r="D4772" t="s">
        <v>143</v>
      </c>
      <c r="E4772">
        <v>2011</v>
      </c>
      <c r="F4772">
        <v>8</v>
      </c>
      <c r="G4772">
        <v>19</v>
      </c>
      <c r="H4772" t="s">
        <v>86</v>
      </c>
      <c r="I4772" t="s">
        <v>145</v>
      </c>
      <c r="J4772" t="s">
        <v>469</v>
      </c>
      <c r="K4772" t="s">
        <v>991</v>
      </c>
      <c r="L4772" t="s">
        <v>86</v>
      </c>
      <c r="M4772" t="s">
        <v>148</v>
      </c>
      <c r="N4772" s="50">
        <v>44575733</v>
      </c>
      <c r="O4772" s="51">
        <v>2332148</v>
      </c>
      <c r="P4772" t="s">
        <v>15184</v>
      </c>
      <c r="Q4772" t="s">
        <v>5144</v>
      </c>
      <c r="R4772" t="s">
        <v>1090</v>
      </c>
      <c r="S4772" s="49" t="str">
        <f>CONCATENATE(Tabla_Datos[[#This Row],[Nombre_Cliente]]," ",Tabla_Datos[[#This Row],[ApellidoPaterno_Cliente]]," ",Tabla_Datos[[#This Row],[ApellidoMaterno_Cliente]])</f>
        <v>ZULEMA FLOR RONCAL CABRERA</v>
      </c>
      <c r="T4772" s="53">
        <f>DATE(Tabla_Datos[[#This Row],[tAnio]],Tabla_Datos[[#This Row],[tMes]],Tabla_Datos[[#This Row],[tDia]])</f>
        <v>40774</v>
      </c>
      <c r="U4772" s="53" t="str">
        <f>IF(Tabla_Datos[[#This Row],[cProvincia]]="LIMA","LIMA","PROVINCIA")</f>
        <v>PROVINCIA</v>
      </c>
      <c r="V4772" s="53" t="str">
        <f>MID(Tabla_Datos[[#This Row],[pTelefono]],1,SEARCH("-",Tabla_Datos[[#This Row],[pTelefono]],1)-1)</f>
        <v>43</v>
      </c>
      <c r="W4772" s="53" t="str">
        <f>MID(Tabla_Datos[[#This Row],[pTelefono]],SEARCH("-",Tabla_Datos[[#This Row],[pTelefono]],1)+1,LEN(Tabla_Datos[[#This Row],[pTelefono]]))</f>
        <v>944428325</v>
      </c>
      <c r="X4772" s="53" t="str">
        <f>CONCATENATE(Tabla_Datos[[#This Row],[TipUrb]]," ",Tabla_Datos[[#This Row],[Calle]]," ",Tabla_Datos[[#This Row],[NumCalle]])</f>
        <v>PJ SAN JUAN MZ 13 18</v>
      </c>
      <c r="Y4772" t="s">
        <v>151</v>
      </c>
      <c r="Z4772" t="s">
        <v>152</v>
      </c>
      <c r="AA4772" t="s">
        <v>153</v>
      </c>
      <c r="AB4772" t="s">
        <v>95</v>
      </c>
      <c r="AC4772" t="s">
        <v>95</v>
      </c>
      <c r="AD4772" t="s">
        <v>429</v>
      </c>
      <c r="AE4772" t="s">
        <v>95</v>
      </c>
      <c r="AF4772" t="s">
        <v>95</v>
      </c>
      <c r="AG4772" s="51">
        <v>32847606</v>
      </c>
      <c r="AH4772" t="s">
        <v>95</v>
      </c>
      <c r="AI4772">
        <v>1</v>
      </c>
      <c r="AJ4772">
        <v>1</v>
      </c>
      <c r="AK4772" t="s">
        <v>15185</v>
      </c>
      <c r="AL4772">
        <v>18</v>
      </c>
    </row>
    <row r="4773" spans="1:38">
      <c r="A4773">
        <v>3284409</v>
      </c>
      <c r="B4773" t="s">
        <v>15186</v>
      </c>
      <c r="C4773" t="s">
        <v>19</v>
      </c>
      <c r="D4773" t="s">
        <v>85</v>
      </c>
      <c r="E4773">
        <v>2011</v>
      </c>
      <c r="F4773">
        <v>8</v>
      </c>
      <c r="G4773">
        <v>19</v>
      </c>
      <c r="H4773" t="s">
        <v>86</v>
      </c>
      <c r="I4773" t="s">
        <v>16</v>
      </c>
      <c r="J4773" t="s">
        <v>16</v>
      </c>
      <c r="K4773" t="s">
        <v>680</v>
      </c>
      <c r="L4773" t="s">
        <v>86</v>
      </c>
      <c r="M4773" t="s">
        <v>88</v>
      </c>
      <c r="N4773" s="50">
        <v>6205557</v>
      </c>
      <c r="O4773" s="51">
        <v>2330910</v>
      </c>
      <c r="P4773" t="s">
        <v>9588</v>
      </c>
      <c r="Q4773" t="s">
        <v>279</v>
      </c>
      <c r="R4773" t="s">
        <v>1663</v>
      </c>
      <c r="S4773" s="49" t="str">
        <f>CONCATENATE(Tabla_Datos[[#This Row],[Nombre_Cliente]]," ",Tabla_Datos[[#This Row],[ApellidoPaterno_Cliente]]," ",Tabla_Datos[[#This Row],[ApellidoMaterno_Cliente]])</f>
        <v>ELIAS DIAZ VALLEJOS</v>
      </c>
      <c r="T4773" s="53">
        <f>DATE(Tabla_Datos[[#This Row],[tAnio]],Tabla_Datos[[#This Row],[tMes]],Tabla_Datos[[#This Row],[tDia]])</f>
        <v>40774</v>
      </c>
      <c r="U4773" s="53" t="str">
        <f>IF(Tabla_Datos[[#This Row],[cProvincia]]="LIMA","LIMA","PROVINCIA")</f>
        <v>LIMA</v>
      </c>
      <c r="V4773" s="53" t="str">
        <f>MID(Tabla_Datos[[#This Row],[pTelefono]],1,SEARCH("-",Tabla_Datos[[#This Row],[pTelefono]],1)-1)</f>
        <v>1</v>
      </c>
      <c r="W4773" s="53" t="str">
        <f>MID(Tabla_Datos[[#This Row],[pTelefono]],SEARCH("-",Tabla_Datos[[#This Row],[pTelefono]],1)+1,LEN(Tabla_Datos[[#This Row],[pTelefono]]))</f>
        <v>992319586</v>
      </c>
      <c r="X4773" s="53" t="str">
        <f>CONCATENATE(Tabla_Datos[[#This Row],[TipUrb]]," ",Tabla_Datos[[#This Row],[Calle]]," ",Tabla_Datos[[#This Row],[NumCalle]])</f>
        <v>UR ALICANTE 225</v>
      </c>
      <c r="Y4773" t="s">
        <v>92</v>
      </c>
      <c r="Z4773" t="s">
        <v>196</v>
      </c>
      <c r="AA4773" t="s">
        <v>197</v>
      </c>
      <c r="AB4773">
        <v>2</v>
      </c>
      <c r="AC4773">
        <v>102</v>
      </c>
      <c r="AD4773" t="s">
        <v>161</v>
      </c>
      <c r="AE4773" t="s">
        <v>95</v>
      </c>
      <c r="AF4773" t="s">
        <v>95</v>
      </c>
      <c r="AG4773" s="51">
        <v>46807180</v>
      </c>
      <c r="AH4773" t="s">
        <v>95</v>
      </c>
      <c r="AI4773">
        <v>1</v>
      </c>
      <c r="AJ4773">
        <v>1</v>
      </c>
      <c r="AK4773" t="s">
        <v>15187</v>
      </c>
      <c r="AL4773">
        <v>225</v>
      </c>
    </row>
    <row r="4774" spans="1:38">
      <c r="A4774">
        <v>3284386</v>
      </c>
      <c r="B4774" t="s">
        <v>15188</v>
      </c>
      <c r="C4774" t="s">
        <v>18</v>
      </c>
      <c r="D4774" t="s">
        <v>85</v>
      </c>
      <c r="E4774">
        <v>2011</v>
      </c>
      <c r="F4774">
        <v>8</v>
      </c>
      <c r="G4774">
        <v>19</v>
      </c>
      <c r="H4774" t="s">
        <v>86</v>
      </c>
      <c r="I4774" t="s">
        <v>16</v>
      </c>
      <c r="J4774" t="s">
        <v>16</v>
      </c>
      <c r="K4774" t="s">
        <v>126</v>
      </c>
      <c r="L4774" t="s">
        <v>86</v>
      </c>
      <c r="M4774" t="s">
        <v>88</v>
      </c>
      <c r="N4774" s="50">
        <v>9255063</v>
      </c>
      <c r="O4774" s="51">
        <v>2330845</v>
      </c>
      <c r="P4774" t="s">
        <v>3980</v>
      </c>
      <c r="Q4774" t="s">
        <v>15189</v>
      </c>
      <c r="R4774" t="s">
        <v>1192</v>
      </c>
      <c r="S4774" s="49" t="str">
        <f>CONCATENATE(Tabla_Datos[[#This Row],[Nombre_Cliente]]," ",Tabla_Datos[[#This Row],[ApellidoPaterno_Cliente]]," ",Tabla_Datos[[#This Row],[ApellidoMaterno_Cliente]])</f>
        <v xml:space="preserve">VICTOR ANDRES PERICHE   ZAMORA </v>
      </c>
      <c r="T4774" s="53">
        <f>DATE(Tabla_Datos[[#This Row],[tAnio]],Tabla_Datos[[#This Row],[tMes]],Tabla_Datos[[#This Row],[tDia]])</f>
        <v>40774</v>
      </c>
      <c r="U4774" s="53" t="str">
        <f>IF(Tabla_Datos[[#This Row],[cProvincia]]="LIMA","LIMA","PROVINCIA")</f>
        <v>LIMA</v>
      </c>
      <c r="V4774" s="53" t="str">
        <f>MID(Tabla_Datos[[#This Row],[pTelefono]],1,SEARCH("-",Tabla_Datos[[#This Row],[pTelefono]],1)-1)</f>
        <v>1</v>
      </c>
      <c r="W4774" s="53" t="str">
        <f>MID(Tabla_Datos[[#This Row],[pTelefono]],SEARCH("-",Tabla_Datos[[#This Row],[pTelefono]],1)+1,LEN(Tabla_Datos[[#This Row],[pTelefono]]))</f>
        <v>2583573</v>
      </c>
      <c r="X4774" s="53" t="str">
        <f>CONCATENATE(Tabla_Datos[[#This Row],[TipUrb]]," ",Tabla_Datos[[#This Row],[Calle]]," ",Tabla_Datos[[#This Row],[NumCalle]])</f>
        <v>AH MARIANO MELGAR 0</v>
      </c>
      <c r="Y4774" t="s">
        <v>92</v>
      </c>
      <c r="Z4774" t="s">
        <v>93</v>
      </c>
      <c r="AA4774" t="s">
        <v>94</v>
      </c>
      <c r="AB4774" t="s">
        <v>95</v>
      </c>
      <c r="AC4774" t="s">
        <v>95</v>
      </c>
      <c r="AD4774" t="s">
        <v>96</v>
      </c>
      <c r="AE4774" t="s">
        <v>1082</v>
      </c>
      <c r="AF4774">
        <v>3</v>
      </c>
      <c r="AG4774" s="51">
        <v>47566197</v>
      </c>
      <c r="AI4774">
        <v>26</v>
      </c>
      <c r="AJ4774">
        <v>26</v>
      </c>
      <c r="AK4774" t="s">
        <v>1509</v>
      </c>
      <c r="AL4774">
        <v>0</v>
      </c>
    </row>
    <row r="4775" spans="1:38">
      <c r="A4775">
        <v>3284908</v>
      </c>
      <c r="B4775" t="s">
        <v>15190</v>
      </c>
      <c r="C4775" t="s">
        <v>20</v>
      </c>
      <c r="D4775" t="s">
        <v>143</v>
      </c>
      <c r="E4775">
        <v>2011</v>
      </c>
      <c r="F4775">
        <v>8</v>
      </c>
      <c r="G4775">
        <v>19</v>
      </c>
      <c r="H4775" t="s">
        <v>86</v>
      </c>
      <c r="I4775" t="s">
        <v>300</v>
      </c>
      <c r="J4775" t="s">
        <v>535</v>
      </c>
      <c r="K4775" t="s">
        <v>1010</v>
      </c>
      <c r="L4775" t="s">
        <v>86</v>
      </c>
      <c r="M4775" t="s">
        <v>148</v>
      </c>
      <c r="N4775" s="50">
        <v>71113485</v>
      </c>
      <c r="O4775" s="51">
        <v>2331372</v>
      </c>
      <c r="P4775" t="s">
        <v>15191</v>
      </c>
      <c r="Q4775" t="s">
        <v>326</v>
      </c>
      <c r="R4775" t="s">
        <v>206</v>
      </c>
      <c r="S4775" s="49" t="str">
        <f>CONCATENATE(Tabla_Datos[[#This Row],[Nombre_Cliente]]," ",Tabla_Datos[[#This Row],[ApellidoPaterno_Cliente]]," ",Tabla_Datos[[#This Row],[ApellidoMaterno_Cliente]])</f>
        <v>ELAR HERNANDEZ LINARES</v>
      </c>
      <c r="T4775" s="53">
        <f>DATE(Tabla_Datos[[#This Row],[tAnio]],Tabla_Datos[[#This Row],[tMes]],Tabla_Datos[[#This Row],[tDia]])</f>
        <v>40774</v>
      </c>
      <c r="U4775" s="53" t="str">
        <f>IF(Tabla_Datos[[#This Row],[cProvincia]]="LIMA","LIMA","PROVINCIA")</f>
        <v>PROVINCIA</v>
      </c>
      <c r="V4775" s="53" t="str">
        <f>MID(Tabla_Datos[[#This Row],[pTelefono]],1,SEARCH("-",Tabla_Datos[[#This Row],[pTelefono]],1)-1)</f>
        <v>65</v>
      </c>
      <c r="W4775" s="53" t="str">
        <f>MID(Tabla_Datos[[#This Row],[pTelefono]],SEARCH("-",Tabla_Datos[[#This Row],[pTelefono]],1)+1,LEN(Tabla_Datos[[#This Row],[pTelefono]]))</f>
        <v>966690721</v>
      </c>
      <c r="X4775" s="53" t="str">
        <f>CONCATENATE(Tabla_Datos[[#This Row],[TipUrb]]," ",Tabla_Datos[[#This Row],[Calle]]," ",Tabla_Datos[[#This Row],[NumCalle]])</f>
        <v>AH LA MARINA 1556</v>
      </c>
      <c r="Y4775" t="s">
        <v>305</v>
      </c>
      <c r="Z4775" t="s">
        <v>152</v>
      </c>
      <c r="AA4775" t="s">
        <v>153</v>
      </c>
      <c r="AB4775" t="s">
        <v>95</v>
      </c>
      <c r="AC4775" t="s">
        <v>95</v>
      </c>
      <c r="AD4775" t="s">
        <v>96</v>
      </c>
      <c r="AE4775" t="s">
        <v>95</v>
      </c>
      <c r="AF4775" t="s">
        <v>95</v>
      </c>
      <c r="AG4775" s="51">
        <v>42697931</v>
      </c>
      <c r="AH4775" t="s">
        <v>95</v>
      </c>
      <c r="AI4775">
        <v>1</v>
      </c>
      <c r="AJ4775">
        <v>1</v>
      </c>
      <c r="AK4775" t="s">
        <v>9175</v>
      </c>
      <c r="AL4775">
        <v>1556</v>
      </c>
    </row>
    <row r="4776" spans="1:38">
      <c r="A4776">
        <v>3286446</v>
      </c>
      <c r="B4776" t="s">
        <v>15192</v>
      </c>
      <c r="C4776" t="s">
        <v>20</v>
      </c>
      <c r="D4776" t="s">
        <v>143</v>
      </c>
      <c r="E4776">
        <v>2011</v>
      </c>
      <c r="F4776">
        <v>8</v>
      </c>
      <c r="G4776">
        <v>19</v>
      </c>
      <c r="H4776" t="s">
        <v>86</v>
      </c>
      <c r="I4776" t="s">
        <v>132</v>
      </c>
      <c r="J4776" t="s">
        <v>425</v>
      </c>
      <c r="K4776" t="s">
        <v>425</v>
      </c>
      <c r="L4776" t="s">
        <v>86</v>
      </c>
      <c r="M4776" t="s">
        <v>133</v>
      </c>
      <c r="N4776" s="50">
        <v>43621156</v>
      </c>
      <c r="O4776" s="51">
        <v>2332571</v>
      </c>
      <c r="P4776" t="s">
        <v>15193</v>
      </c>
      <c r="Q4776" t="s">
        <v>15194</v>
      </c>
      <c r="R4776" t="s">
        <v>15195</v>
      </c>
      <c r="S4776" s="49" t="str">
        <f>CONCATENATE(Tabla_Datos[[#This Row],[Nombre_Cliente]]," ",Tabla_Datos[[#This Row],[ApellidoPaterno_Cliente]]," ",Tabla_Datos[[#This Row],[ApellidoMaterno_Cliente]])</f>
        <v>DOLORES MARGOT MACHERO MEDINA DE ROA</v>
      </c>
      <c r="T4776" s="53">
        <f>DATE(Tabla_Datos[[#This Row],[tAnio]],Tabla_Datos[[#This Row],[tMes]],Tabla_Datos[[#This Row],[tDia]])</f>
        <v>40774</v>
      </c>
      <c r="U4776" s="53" t="str">
        <f>IF(Tabla_Datos[[#This Row],[cProvincia]]="LIMA","LIMA","PROVINCIA")</f>
        <v>PROVINCIA</v>
      </c>
      <c r="V4776" s="53" t="str">
        <f>MID(Tabla_Datos[[#This Row],[pTelefono]],1,SEARCH("-",Tabla_Datos[[#This Row],[pTelefono]],1)-1)</f>
        <v>73</v>
      </c>
      <c r="W4776" s="53" t="str">
        <f>MID(Tabla_Datos[[#This Row],[pTelefono]],SEARCH("-",Tabla_Datos[[#This Row],[pTelefono]],1)+1,LEN(Tabla_Datos[[#This Row],[pTelefono]]))</f>
        <v>973022466</v>
      </c>
      <c r="X4776" s="53" t="str">
        <f>CONCATENATE(Tabla_Datos[[#This Row],[TipUrb]]," ",Tabla_Datos[[#This Row],[Calle]]," ",Tabla_Datos[[#This Row],[NumCalle]])</f>
        <v xml:space="preserve">  SALAVERRY 0</v>
      </c>
      <c r="Y4776" t="s">
        <v>137</v>
      </c>
      <c r="Z4776" t="s">
        <v>152</v>
      </c>
      <c r="AA4776" t="s">
        <v>153</v>
      </c>
      <c r="AB4776" t="s">
        <v>95</v>
      </c>
      <c r="AC4776" t="s">
        <v>95</v>
      </c>
      <c r="AD4776" t="s">
        <v>95</v>
      </c>
      <c r="AE4776" t="s">
        <v>95</v>
      </c>
      <c r="AF4776" t="s">
        <v>95</v>
      </c>
      <c r="AG4776" s="51">
        <v>3566415</v>
      </c>
      <c r="AH4776" t="s">
        <v>95</v>
      </c>
      <c r="AI4776">
        <v>1</v>
      </c>
      <c r="AJ4776">
        <v>1</v>
      </c>
      <c r="AK4776" t="s">
        <v>5151</v>
      </c>
      <c r="AL4776">
        <v>0</v>
      </c>
    </row>
    <row r="4777" spans="1:38">
      <c r="A4777">
        <v>3285677</v>
      </c>
      <c r="B4777" t="s">
        <v>15196</v>
      </c>
      <c r="C4777" t="s">
        <v>18</v>
      </c>
      <c r="D4777" t="s">
        <v>85</v>
      </c>
      <c r="E4777">
        <v>2011</v>
      </c>
      <c r="F4777">
        <v>8</v>
      </c>
      <c r="G4777">
        <v>19</v>
      </c>
      <c r="H4777" t="s">
        <v>86</v>
      </c>
      <c r="I4777" t="s">
        <v>16</v>
      </c>
      <c r="J4777" t="s">
        <v>16</v>
      </c>
      <c r="K4777" t="s">
        <v>444</v>
      </c>
      <c r="L4777" t="s">
        <v>86</v>
      </c>
      <c r="M4777" t="s">
        <v>88</v>
      </c>
      <c r="N4777" s="50">
        <v>10862231</v>
      </c>
      <c r="O4777" s="51">
        <v>2332123</v>
      </c>
      <c r="P4777" t="s">
        <v>15197</v>
      </c>
      <c r="Q4777" t="s">
        <v>2671</v>
      </c>
      <c r="R4777" t="s">
        <v>15198</v>
      </c>
      <c r="S4777" s="49" t="str">
        <f>CONCATENATE(Tabla_Datos[[#This Row],[Nombre_Cliente]]," ",Tabla_Datos[[#This Row],[ApellidoPaterno_Cliente]]," ",Tabla_Datos[[#This Row],[ApellidoMaterno_Cliente]])</f>
        <v xml:space="preserve">EMMA DOMINGA  ORDINOLA  REINA </v>
      </c>
      <c r="T4777" s="53">
        <f>DATE(Tabla_Datos[[#This Row],[tAnio]],Tabla_Datos[[#This Row],[tMes]],Tabla_Datos[[#This Row],[tDia]])</f>
        <v>40774</v>
      </c>
      <c r="U4777" s="53" t="str">
        <f>IF(Tabla_Datos[[#This Row],[cProvincia]]="LIMA","LIMA","PROVINCIA")</f>
        <v>LIMA</v>
      </c>
      <c r="V4777" s="53" t="str">
        <f>MID(Tabla_Datos[[#This Row],[pTelefono]],1,SEARCH("-",Tabla_Datos[[#This Row],[pTelefono]],1)-1)</f>
        <v>1</v>
      </c>
      <c r="W4777" s="53" t="str">
        <f>MID(Tabla_Datos[[#This Row],[pTelefono]],SEARCH("-",Tabla_Datos[[#This Row],[pTelefono]],1)+1,LEN(Tabla_Datos[[#This Row],[pTelefono]]))</f>
        <v>988891560</v>
      </c>
      <c r="X4777" s="53" t="str">
        <f>CONCATENATE(Tabla_Datos[[#This Row],[TipUrb]]," ",Tabla_Datos[[#This Row],[Calle]]," ",Tabla_Datos[[#This Row],[NumCalle]])</f>
        <v>UR RIO UCAYALI 0</v>
      </c>
      <c r="Y4777" t="s">
        <v>92</v>
      </c>
      <c r="Z4777" t="s">
        <v>93</v>
      </c>
      <c r="AA4777" t="s">
        <v>94</v>
      </c>
      <c r="AB4777">
        <v>2</v>
      </c>
      <c r="AC4777" t="s">
        <v>95</v>
      </c>
      <c r="AD4777" t="s">
        <v>161</v>
      </c>
      <c r="AE4777" t="s">
        <v>3092</v>
      </c>
      <c r="AF4777">
        <v>5315</v>
      </c>
      <c r="AG4777" s="51">
        <v>10188939</v>
      </c>
      <c r="AI4777">
        <v>26</v>
      </c>
      <c r="AJ4777">
        <v>26</v>
      </c>
      <c r="AK4777" t="s">
        <v>4600</v>
      </c>
      <c r="AL4777">
        <v>0</v>
      </c>
    </row>
    <row r="4778" spans="1:38">
      <c r="A4778">
        <v>3285293</v>
      </c>
      <c r="B4778" t="s">
        <v>15199</v>
      </c>
      <c r="C4778" t="s">
        <v>18</v>
      </c>
      <c r="D4778" t="s">
        <v>85</v>
      </c>
      <c r="E4778">
        <v>2011</v>
      </c>
      <c r="F4778">
        <v>8</v>
      </c>
      <c r="G4778">
        <v>19</v>
      </c>
      <c r="H4778" t="s">
        <v>86</v>
      </c>
      <c r="I4778" t="s">
        <v>100</v>
      </c>
      <c r="J4778" t="s">
        <v>100</v>
      </c>
      <c r="K4778" t="s">
        <v>1509</v>
      </c>
      <c r="L4778" t="s">
        <v>86</v>
      </c>
      <c r="M4778" t="s">
        <v>88</v>
      </c>
      <c r="O4778" s="51">
        <v>2331773</v>
      </c>
      <c r="P4778" t="s">
        <v>13317</v>
      </c>
      <c r="Q4778" t="s">
        <v>2330</v>
      </c>
      <c r="R4778" t="s">
        <v>1392</v>
      </c>
      <c r="S4778" s="49" t="str">
        <f>CONCATENATE(Tabla_Datos[[#This Row],[Nombre_Cliente]]," ",Tabla_Datos[[#This Row],[ApellidoPaterno_Cliente]]," ",Tabla_Datos[[#This Row],[ApellidoMaterno_Cliente]])</f>
        <v xml:space="preserve">WILBER  CONDORI  HUILLCA </v>
      </c>
      <c r="T4778" s="53">
        <f>DATE(Tabla_Datos[[#This Row],[tAnio]],Tabla_Datos[[#This Row],[tMes]],Tabla_Datos[[#This Row],[tDia]])</f>
        <v>40774</v>
      </c>
      <c r="U4778" s="53" t="str">
        <f>IF(Tabla_Datos[[#This Row],[cProvincia]]="LIMA","LIMA","PROVINCIA")</f>
        <v>PROVINCIA</v>
      </c>
      <c r="V4778" s="53" t="str">
        <f>MID(Tabla_Datos[[#This Row],[pTelefono]],1,SEARCH("-",Tabla_Datos[[#This Row],[pTelefono]],1)-1)</f>
        <v>1</v>
      </c>
      <c r="W4778" s="53" t="str">
        <f>MID(Tabla_Datos[[#This Row],[pTelefono]],SEARCH("-",Tabla_Datos[[#This Row],[pTelefono]],1)+1,LEN(Tabla_Datos[[#This Row],[pTelefono]]))</f>
        <v>975816939</v>
      </c>
      <c r="X4778" s="53" t="str">
        <f>CONCATENATE(Tabla_Datos[[#This Row],[TipUrb]]," ",Tabla_Datos[[#This Row],[Calle]]," ",Tabla_Datos[[#This Row],[NumCalle]])</f>
        <v>UR BERNA  A 108</v>
      </c>
      <c r="Y4778" t="s">
        <v>106</v>
      </c>
      <c r="Z4778" t="s">
        <v>93</v>
      </c>
      <c r="AA4778" t="s">
        <v>94</v>
      </c>
      <c r="AB4778" t="s">
        <v>95</v>
      </c>
      <c r="AC4778" t="s">
        <v>95</v>
      </c>
      <c r="AD4778" t="s">
        <v>161</v>
      </c>
      <c r="AE4778" t="s">
        <v>95</v>
      </c>
      <c r="AG4778" s="51">
        <v>44735338</v>
      </c>
      <c r="AI4778">
        <v>26</v>
      </c>
      <c r="AJ4778">
        <v>26</v>
      </c>
      <c r="AK4778" t="s">
        <v>15200</v>
      </c>
      <c r="AL4778">
        <v>108</v>
      </c>
    </row>
    <row r="4779" spans="1:38">
      <c r="A4779">
        <v>3286273</v>
      </c>
      <c r="B4779" t="s">
        <v>15201</v>
      </c>
      <c r="C4779" t="s">
        <v>19</v>
      </c>
      <c r="D4779" t="s">
        <v>143</v>
      </c>
      <c r="E4779">
        <v>2011</v>
      </c>
      <c r="F4779">
        <v>8</v>
      </c>
      <c r="G4779">
        <v>19</v>
      </c>
      <c r="H4779" t="s">
        <v>86</v>
      </c>
      <c r="I4779" t="s">
        <v>145</v>
      </c>
      <c r="J4779" t="s">
        <v>469</v>
      </c>
      <c r="K4779" t="s">
        <v>991</v>
      </c>
      <c r="L4779" t="s">
        <v>86</v>
      </c>
      <c r="M4779" t="s">
        <v>148</v>
      </c>
      <c r="N4779" s="50">
        <v>8101731</v>
      </c>
      <c r="O4779" s="51">
        <v>2332428</v>
      </c>
      <c r="P4779" t="s">
        <v>13761</v>
      </c>
      <c r="Q4779" t="s">
        <v>2176</v>
      </c>
      <c r="R4779" t="s">
        <v>421</v>
      </c>
      <c r="S4779" s="49" t="str">
        <f>CONCATENATE(Tabla_Datos[[#This Row],[Nombre_Cliente]]," ",Tabla_Datos[[#This Row],[ApellidoPaterno_Cliente]]," ",Tabla_Datos[[#This Row],[ApellidoMaterno_Cliente]])</f>
        <v>GIANCARLOS MANRIQUE LOPEZ</v>
      </c>
      <c r="T4779" s="53">
        <f>DATE(Tabla_Datos[[#This Row],[tAnio]],Tabla_Datos[[#This Row],[tMes]],Tabla_Datos[[#This Row],[tDia]])</f>
        <v>40774</v>
      </c>
      <c r="U4779" s="53" t="str">
        <f>IF(Tabla_Datos[[#This Row],[cProvincia]]="LIMA","LIMA","PROVINCIA")</f>
        <v>PROVINCIA</v>
      </c>
      <c r="V4779" s="53" t="str">
        <f>MID(Tabla_Datos[[#This Row],[pTelefono]],1,SEARCH("-",Tabla_Datos[[#This Row],[pTelefono]],1)-1)</f>
        <v>43</v>
      </c>
      <c r="W4779" s="53" t="str">
        <f>MID(Tabla_Datos[[#This Row],[pTelefono]],SEARCH("-",Tabla_Datos[[#This Row],[pTelefono]],1)+1,LEN(Tabla_Datos[[#This Row],[pTelefono]]))</f>
        <v>954685491</v>
      </c>
      <c r="X4779" s="53" t="str">
        <f>CONCATENATE(Tabla_Datos[[#This Row],[TipUrb]]," ",Tabla_Datos[[#This Row],[Calle]]," ",Tabla_Datos[[#This Row],[NumCalle]])</f>
        <v>- . 0</v>
      </c>
      <c r="Y4779" t="s">
        <v>151</v>
      </c>
      <c r="Z4779" t="s">
        <v>152</v>
      </c>
      <c r="AA4779" t="s">
        <v>153</v>
      </c>
      <c r="AB4779" t="s">
        <v>95</v>
      </c>
      <c r="AC4779" t="s">
        <v>95</v>
      </c>
      <c r="AD4779" t="s">
        <v>109</v>
      </c>
      <c r="AE4779">
        <v>15</v>
      </c>
      <c r="AF4779">
        <v>32</v>
      </c>
      <c r="AG4779" s="51">
        <v>71046170</v>
      </c>
      <c r="AH4779" t="s">
        <v>95</v>
      </c>
      <c r="AI4779">
        <v>1</v>
      </c>
      <c r="AJ4779">
        <v>1</v>
      </c>
      <c r="AK4779" t="s">
        <v>221</v>
      </c>
      <c r="AL4779">
        <v>0</v>
      </c>
    </row>
    <row r="4780" spans="1:38">
      <c r="A4780">
        <v>3285691</v>
      </c>
      <c r="B4780" t="s">
        <v>15202</v>
      </c>
      <c r="C4780" t="s">
        <v>20</v>
      </c>
      <c r="D4780" t="s">
        <v>143</v>
      </c>
      <c r="E4780">
        <v>2011</v>
      </c>
      <c r="F4780">
        <v>8</v>
      </c>
      <c r="G4780">
        <v>19</v>
      </c>
      <c r="H4780" t="s">
        <v>86</v>
      </c>
      <c r="I4780" t="s">
        <v>132</v>
      </c>
      <c r="J4780" t="s">
        <v>132</v>
      </c>
      <c r="K4780" t="s">
        <v>1299</v>
      </c>
      <c r="L4780" t="s">
        <v>86</v>
      </c>
      <c r="M4780" t="s">
        <v>133</v>
      </c>
      <c r="N4780" s="50">
        <v>80663126</v>
      </c>
      <c r="O4780" s="51">
        <v>2332144</v>
      </c>
      <c r="P4780" t="s">
        <v>7305</v>
      </c>
      <c r="Q4780" t="s">
        <v>2155</v>
      </c>
      <c r="R4780" t="s">
        <v>114</v>
      </c>
      <c r="S4780" s="49" t="str">
        <f>CONCATENATE(Tabla_Datos[[#This Row],[Nombre_Cliente]]," ",Tabla_Datos[[#This Row],[ApellidoPaterno_Cliente]]," ",Tabla_Datos[[#This Row],[ApellidoMaterno_Cliente]])</f>
        <v>LUZ MARIA CISNEROS RIVERA</v>
      </c>
      <c r="T4780" s="53">
        <f>DATE(Tabla_Datos[[#This Row],[tAnio]],Tabla_Datos[[#This Row],[tMes]],Tabla_Datos[[#This Row],[tDia]])</f>
        <v>40774</v>
      </c>
      <c r="U4780" s="53" t="str">
        <f>IF(Tabla_Datos[[#This Row],[cProvincia]]="LIMA","LIMA","PROVINCIA")</f>
        <v>PROVINCIA</v>
      </c>
      <c r="V4780" s="53" t="str">
        <f>MID(Tabla_Datos[[#This Row],[pTelefono]],1,SEARCH("-",Tabla_Datos[[#This Row],[pTelefono]],1)-1)</f>
        <v>73</v>
      </c>
      <c r="W4780" s="53" t="str">
        <f>MID(Tabla_Datos[[#This Row],[pTelefono]],SEARCH("-",Tabla_Datos[[#This Row],[pTelefono]],1)+1,LEN(Tabla_Datos[[#This Row],[pTelefono]]))</f>
        <v>968922970</v>
      </c>
      <c r="X4780" s="53" t="str">
        <f>CONCATENATE(Tabla_Datos[[#This Row],[TipUrb]]," ",Tabla_Datos[[#This Row],[Calle]]," ",Tabla_Datos[[#This Row],[NumCalle]])</f>
        <v>- LOS ANGELES 511</v>
      </c>
      <c r="Y4780" t="s">
        <v>137</v>
      </c>
      <c r="Z4780" t="s">
        <v>152</v>
      </c>
      <c r="AA4780" t="s">
        <v>153</v>
      </c>
      <c r="AB4780" t="s">
        <v>95</v>
      </c>
      <c r="AC4780" t="s">
        <v>95</v>
      </c>
      <c r="AD4780" t="s">
        <v>109</v>
      </c>
      <c r="AE4780" t="s">
        <v>95</v>
      </c>
      <c r="AF4780" t="s">
        <v>95</v>
      </c>
      <c r="AG4780" s="51">
        <v>3875998</v>
      </c>
      <c r="AH4780" t="s">
        <v>95</v>
      </c>
      <c r="AI4780">
        <v>1</v>
      </c>
      <c r="AJ4780">
        <v>1</v>
      </c>
      <c r="AK4780" t="s">
        <v>2078</v>
      </c>
      <c r="AL4780">
        <v>511</v>
      </c>
    </row>
    <row r="4781" spans="1:38">
      <c r="A4781">
        <v>3284393</v>
      </c>
      <c r="B4781" t="s">
        <v>15203</v>
      </c>
      <c r="C4781" t="s">
        <v>20</v>
      </c>
      <c r="D4781" t="s">
        <v>143</v>
      </c>
      <c r="E4781">
        <v>2011</v>
      </c>
      <c r="F4781">
        <v>8</v>
      </c>
      <c r="G4781">
        <v>19</v>
      </c>
      <c r="H4781" t="s">
        <v>86</v>
      </c>
      <c r="I4781" t="s">
        <v>300</v>
      </c>
      <c r="J4781" t="s">
        <v>535</v>
      </c>
      <c r="K4781" t="s">
        <v>916</v>
      </c>
      <c r="L4781" t="s">
        <v>86</v>
      </c>
      <c r="M4781" t="s">
        <v>148</v>
      </c>
      <c r="N4781" s="50">
        <v>5374660</v>
      </c>
      <c r="O4781" s="51">
        <v>2330893</v>
      </c>
      <c r="P4781" t="s">
        <v>2648</v>
      </c>
      <c r="Q4781" t="s">
        <v>888</v>
      </c>
      <c r="R4781" t="s">
        <v>625</v>
      </c>
      <c r="S4781" s="49" t="str">
        <f>CONCATENATE(Tabla_Datos[[#This Row],[Nombre_Cliente]]," ",Tabla_Datos[[#This Row],[ApellidoPaterno_Cliente]]," ",Tabla_Datos[[#This Row],[ApellidoMaterno_Cliente]])</f>
        <v>LUIS ALBERTO BUSTOS CASTILLO</v>
      </c>
      <c r="T4781" s="53">
        <f>DATE(Tabla_Datos[[#This Row],[tAnio]],Tabla_Datos[[#This Row],[tMes]],Tabla_Datos[[#This Row],[tDia]])</f>
        <v>40774</v>
      </c>
      <c r="U4781" s="53" t="str">
        <f>IF(Tabla_Datos[[#This Row],[cProvincia]]="LIMA","LIMA","PROVINCIA")</f>
        <v>PROVINCIA</v>
      </c>
      <c r="V4781" s="53" t="str">
        <f>MID(Tabla_Datos[[#This Row],[pTelefono]],1,SEARCH("-",Tabla_Datos[[#This Row],[pTelefono]],1)-1)</f>
        <v>65</v>
      </c>
      <c r="W4781" s="53" t="str">
        <f>MID(Tabla_Datos[[#This Row],[pTelefono]],SEARCH("-",Tabla_Datos[[#This Row],[pTelefono]],1)+1,LEN(Tabla_Datos[[#This Row],[pTelefono]]))</f>
        <v>65505502</v>
      </c>
      <c r="X4781" s="53" t="str">
        <f>CONCATENATE(Tabla_Datos[[#This Row],[TipUrb]]," ",Tabla_Datos[[#This Row],[Calle]]," ",Tabla_Datos[[#This Row],[NumCalle]])</f>
        <v>- PABLO ROSSELL 453</v>
      </c>
      <c r="Y4781" t="s">
        <v>305</v>
      </c>
      <c r="Z4781" t="s">
        <v>152</v>
      </c>
      <c r="AA4781" t="s">
        <v>153</v>
      </c>
      <c r="AB4781" t="s">
        <v>95</v>
      </c>
      <c r="AC4781" t="s">
        <v>95</v>
      </c>
      <c r="AD4781" t="s">
        <v>109</v>
      </c>
      <c r="AE4781" t="s">
        <v>95</v>
      </c>
      <c r="AF4781" t="s">
        <v>95</v>
      </c>
      <c r="AG4781" s="51">
        <v>5342071</v>
      </c>
      <c r="AH4781" t="s">
        <v>95</v>
      </c>
      <c r="AI4781">
        <v>1</v>
      </c>
      <c r="AJ4781">
        <v>1</v>
      </c>
      <c r="AK4781" t="s">
        <v>15204</v>
      </c>
      <c r="AL4781">
        <v>453</v>
      </c>
    </row>
    <row r="4782" spans="1:38">
      <c r="A4782">
        <v>3285248</v>
      </c>
      <c r="B4782" t="s">
        <v>15205</v>
      </c>
      <c r="C4782" t="s">
        <v>18</v>
      </c>
      <c r="D4782" t="s">
        <v>892</v>
      </c>
      <c r="E4782">
        <v>2011</v>
      </c>
      <c r="F4782">
        <v>8</v>
      </c>
      <c r="G4782">
        <v>19</v>
      </c>
      <c r="H4782" t="s">
        <v>86</v>
      </c>
      <c r="I4782" t="s">
        <v>241</v>
      </c>
      <c r="J4782" t="s">
        <v>242</v>
      </c>
      <c r="K4782" t="s">
        <v>242</v>
      </c>
      <c r="L4782" t="s">
        <v>86</v>
      </c>
      <c r="M4782" t="s">
        <v>148</v>
      </c>
      <c r="N4782" s="50">
        <v>19055763</v>
      </c>
      <c r="O4782" s="51">
        <v>2331689</v>
      </c>
      <c r="P4782" t="s">
        <v>15206</v>
      </c>
      <c r="Q4782" t="s">
        <v>4585</v>
      </c>
      <c r="R4782" t="s">
        <v>15207</v>
      </c>
      <c r="S4782" s="49" t="str">
        <f>CONCATENATE(Tabla_Datos[[#This Row],[Nombre_Cliente]]," ",Tabla_Datos[[#This Row],[ApellidoPaterno_Cliente]]," ",Tabla_Datos[[#This Row],[ApellidoMaterno_Cliente]])</f>
        <v xml:space="preserve">NAYLA FIORELLA  VASQUEZ  CUADRAO </v>
      </c>
      <c r="T4782" s="53">
        <f>DATE(Tabla_Datos[[#This Row],[tAnio]],Tabla_Datos[[#This Row],[tMes]],Tabla_Datos[[#This Row],[tDia]])</f>
        <v>40774</v>
      </c>
      <c r="U4782" s="53" t="str">
        <f>IF(Tabla_Datos[[#This Row],[cProvincia]]="LIMA","LIMA","PROVINCIA")</f>
        <v>PROVINCIA</v>
      </c>
      <c r="V4782" s="53" t="str">
        <f>MID(Tabla_Datos[[#This Row],[pTelefono]],1,SEARCH("-",Tabla_Datos[[#This Row],[pTelefono]],1)-1)</f>
        <v>1</v>
      </c>
      <c r="W4782" s="53" t="str">
        <f>MID(Tabla_Datos[[#This Row],[pTelefono]],SEARCH("-",Tabla_Datos[[#This Row],[pTelefono]],1)+1,LEN(Tabla_Datos[[#This Row],[pTelefono]]))</f>
        <v>978307121</v>
      </c>
      <c r="X4782" s="53" t="str">
        <f>CONCATENATE(Tabla_Datos[[#This Row],[TipUrb]]," ",Tabla_Datos[[#This Row],[Calle]]," ",Tabla_Datos[[#This Row],[NumCalle]])</f>
        <v>UR SERVULO CUTIERREZ 607</v>
      </c>
      <c r="Y4782" t="s">
        <v>246</v>
      </c>
      <c r="Z4782" t="s">
        <v>93</v>
      </c>
      <c r="AA4782" t="s">
        <v>94</v>
      </c>
      <c r="AB4782" t="s">
        <v>95</v>
      </c>
      <c r="AC4782" t="s">
        <v>95</v>
      </c>
      <c r="AD4782" t="s">
        <v>161</v>
      </c>
      <c r="AE4782" t="s">
        <v>95</v>
      </c>
      <c r="AG4782" s="51">
        <v>43996949</v>
      </c>
      <c r="AI4782">
        <v>26</v>
      </c>
      <c r="AJ4782">
        <v>26</v>
      </c>
      <c r="AK4782" t="s">
        <v>15208</v>
      </c>
      <c r="AL4782">
        <v>607</v>
      </c>
    </row>
    <row r="4783" spans="1:38">
      <c r="A4783">
        <v>3285622</v>
      </c>
      <c r="B4783" t="s">
        <v>15209</v>
      </c>
      <c r="C4783" t="s">
        <v>19</v>
      </c>
      <c r="D4783" t="s">
        <v>85</v>
      </c>
      <c r="E4783">
        <v>2011</v>
      </c>
      <c r="F4783">
        <v>8</v>
      </c>
      <c r="G4783">
        <v>19</v>
      </c>
      <c r="H4783" t="s">
        <v>144</v>
      </c>
      <c r="I4783" t="s">
        <v>16</v>
      </c>
      <c r="J4783" t="s">
        <v>16</v>
      </c>
      <c r="K4783" t="s">
        <v>308</v>
      </c>
      <c r="L4783" t="s">
        <v>86</v>
      </c>
      <c r="M4783" t="s">
        <v>88</v>
      </c>
      <c r="N4783" s="50">
        <v>9255063</v>
      </c>
      <c r="O4783" s="51">
        <v>2332093</v>
      </c>
      <c r="P4783" t="s">
        <v>2160</v>
      </c>
      <c r="Q4783" t="s">
        <v>7663</v>
      </c>
      <c r="R4783" t="s">
        <v>785</v>
      </c>
      <c r="S4783" s="49" t="str">
        <f>CONCATENATE(Tabla_Datos[[#This Row],[Nombre_Cliente]]," ",Tabla_Datos[[#This Row],[ApellidoPaterno_Cliente]]," ",Tabla_Datos[[#This Row],[ApellidoMaterno_Cliente]])</f>
        <v>EDGAR GARIBAY SALAZAR</v>
      </c>
      <c r="T4783" s="53">
        <f>DATE(Tabla_Datos[[#This Row],[tAnio]],Tabla_Datos[[#This Row],[tMes]],Tabla_Datos[[#This Row],[tDia]])</f>
        <v>40774</v>
      </c>
      <c r="U4783" s="53" t="str">
        <f>IF(Tabla_Datos[[#This Row],[cProvincia]]="LIMA","LIMA","PROVINCIA")</f>
        <v>LIMA</v>
      </c>
      <c r="V4783" s="53" t="str">
        <f>MID(Tabla_Datos[[#This Row],[pTelefono]],1,SEARCH("-",Tabla_Datos[[#This Row],[pTelefono]],1)-1)</f>
        <v>1</v>
      </c>
      <c r="W4783" s="53" t="str">
        <f>MID(Tabla_Datos[[#This Row],[pTelefono]],SEARCH("-",Tabla_Datos[[#This Row],[pTelefono]],1)+1,LEN(Tabla_Datos[[#This Row],[pTelefono]]))</f>
        <v>994210185</v>
      </c>
      <c r="X4783" s="53" t="str">
        <f>CONCATENATE(Tabla_Datos[[#This Row],[TipUrb]]," ",Tabla_Datos[[#This Row],[Calle]]," ",Tabla_Datos[[#This Row],[NumCalle]])</f>
        <v>AH TUPAC AMARU 0</v>
      </c>
      <c r="Y4783" t="s">
        <v>92</v>
      </c>
      <c r="Z4783" t="s">
        <v>122</v>
      </c>
      <c r="AA4783" t="s">
        <v>123</v>
      </c>
      <c r="AB4783" t="s">
        <v>95</v>
      </c>
      <c r="AC4783" t="s">
        <v>95</v>
      </c>
      <c r="AD4783" t="s">
        <v>96</v>
      </c>
      <c r="AE4783" t="s">
        <v>6629</v>
      </c>
      <c r="AF4783">
        <v>0.2</v>
      </c>
      <c r="AG4783" s="51">
        <v>10637084</v>
      </c>
      <c r="AH4783" t="s">
        <v>95</v>
      </c>
      <c r="AI4783">
        <v>1</v>
      </c>
      <c r="AJ4783">
        <v>1</v>
      </c>
      <c r="AK4783" t="s">
        <v>485</v>
      </c>
      <c r="AL4783">
        <v>0</v>
      </c>
    </row>
    <row r="4784" spans="1:38">
      <c r="A4784">
        <v>3285178</v>
      </c>
      <c r="B4784" t="s">
        <v>15210</v>
      </c>
      <c r="C4784" t="s">
        <v>19</v>
      </c>
      <c r="D4784" t="s">
        <v>85</v>
      </c>
      <c r="E4784">
        <v>2011</v>
      </c>
      <c r="F4784">
        <v>8</v>
      </c>
      <c r="G4784">
        <v>19</v>
      </c>
      <c r="H4784" t="s">
        <v>86</v>
      </c>
      <c r="I4784" t="s">
        <v>100</v>
      </c>
      <c r="J4784" t="s">
        <v>100</v>
      </c>
      <c r="K4784" t="s">
        <v>651</v>
      </c>
      <c r="L4784" t="s">
        <v>86</v>
      </c>
      <c r="M4784" t="s">
        <v>102</v>
      </c>
      <c r="N4784" s="50">
        <v>29736392</v>
      </c>
      <c r="O4784" s="51">
        <v>2331673</v>
      </c>
      <c r="P4784" t="s">
        <v>15211</v>
      </c>
      <c r="Q4784" t="s">
        <v>421</v>
      </c>
      <c r="R4784" t="s">
        <v>2206</v>
      </c>
      <c r="S4784" s="49" t="str">
        <f>CONCATENATE(Tabla_Datos[[#This Row],[Nombre_Cliente]]," ",Tabla_Datos[[#This Row],[ApellidoPaterno_Cliente]]," ",Tabla_Datos[[#This Row],[ApellidoMaterno_Cliente]])</f>
        <v>VILMA GABRIELA LOPEZ MENDEZ</v>
      </c>
      <c r="T4784" s="53">
        <f>DATE(Tabla_Datos[[#This Row],[tAnio]],Tabla_Datos[[#This Row],[tMes]],Tabla_Datos[[#This Row],[tDia]])</f>
        <v>40774</v>
      </c>
      <c r="U4784" s="53" t="str">
        <f>IF(Tabla_Datos[[#This Row],[cProvincia]]="LIMA","LIMA","PROVINCIA")</f>
        <v>PROVINCIA</v>
      </c>
      <c r="V4784" s="53" t="str">
        <f>MID(Tabla_Datos[[#This Row],[pTelefono]],1,SEARCH("-",Tabla_Datos[[#This Row],[pTelefono]],1)-1)</f>
        <v>54</v>
      </c>
      <c r="W4784" s="53" t="str">
        <f>MID(Tabla_Datos[[#This Row],[pTelefono]],SEARCH("-",Tabla_Datos[[#This Row],[pTelefono]],1)+1,LEN(Tabla_Datos[[#This Row],[pTelefono]]))</f>
        <v>958079976</v>
      </c>
      <c r="X4784" s="53" t="str">
        <f>CONCATENATE(Tabla_Datos[[#This Row],[TipUrb]]," ",Tabla_Datos[[#This Row],[Calle]]," ",Tabla_Datos[[#This Row],[NumCalle]])</f>
        <v>UR INDUSTRIAL 710</v>
      </c>
      <c r="Y4784" t="s">
        <v>106</v>
      </c>
      <c r="Z4784" t="s">
        <v>349</v>
      </c>
      <c r="AA4784" t="s">
        <v>350</v>
      </c>
      <c r="AB4784" t="s">
        <v>95</v>
      </c>
      <c r="AC4784" t="s">
        <v>95</v>
      </c>
      <c r="AD4784" t="s">
        <v>161</v>
      </c>
      <c r="AE4784" t="s">
        <v>95</v>
      </c>
      <c r="AF4784" t="s">
        <v>95</v>
      </c>
      <c r="AG4784" s="51">
        <v>43204957</v>
      </c>
      <c r="AH4784" t="s">
        <v>95</v>
      </c>
      <c r="AI4784">
        <v>1</v>
      </c>
      <c r="AJ4784">
        <v>1</v>
      </c>
      <c r="AK4784" t="s">
        <v>5534</v>
      </c>
      <c r="AL4784">
        <v>710</v>
      </c>
    </row>
    <row r="4785" spans="1:38">
      <c r="A4785">
        <v>3285485</v>
      </c>
      <c r="B4785" t="s">
        <v>15212</v>
      </c>
      <c r="C4785" t="s">
        <v>20</v>
      </c>
      <c r="D4785" t="s">
        <v>85</v>
      </c>
      <c r="E4785">
        <v>2011</v>
      </c>
      <c r="F4785">
        <v>8</v>
      </c>
      <c r="G4785">
        <v>19</v>
      </c>
      <c r="H4785" t="s">
        <v>86</v>
      </c>
      <c r="I4785" t="s">
        <v>355</v>
      </c>
      <c r="J4785" t="s">
        <v>355</v>
      </c>
      <c r="K4785" t="s">
        <v>355</v>
      </c>
      <c r="L4785" t="s">
        <v>86</v>
      </c>
      <c r="M4785" t="s">
        <v>594</v>
      </c>
      <c r="N4785" s="50">
        <v>23955051</v>
      </c>
      <c r="O4785" s="51">
        <v>2331976</v>
      </c>
      <c r="P4785" t="s">
        <v>15213</v>
      </c>
      <c r="Q4785" t="s">
        <v>15214</v>
      </c>
      <c r="R4785" t="s">
        <v>15215</v>
      </c>
      <c r="S4785" s="49" t="str">
        <f>CONCATENATE(Tabla_Datos[[#This Row],[Nombre_Cliente]]," ",Tabla_Datos[[#This Row],[ApellidoPaterno_Cliente]]," ",Tabla_Datos[[#This Row],[ApellidoMaterno_Cliente]])</f>
        <v>MODESTO TEJEIRA CALLO</v>
      </c>
      <c r="T4785" s="53">
        <f>DATE(Tabla_Datos[[#This Row],[tAnio]],Tabla_Datos[[#This Row],[tMes]],Tabla_Datos[[#This Row],[tDia]])</f>
        <v>40774</v>
      </c>
      <c r="U4785" s="53" t="str">
        <f>IF(Tabla_Datos[[#This Row],[cProvincia]]="LIMA","LIMA","PROVINCIA")</f>
        <v>PROVINCIA</v>
      </c>
      <c r="V4785" s="53" t="str">
        <f>MID(Tabla_Datos[[#This Row],[pTelefono]],1,SEARCH("-",Tabla_Datos[[#This Row],[pTelefono]],1)-1)</f>
        <v>84</v>
      </c>
      <c r="W4785" s="53" t="str">
        <f>MID(Tabla_Datos[[#This Row],[pTelefono]],SEARCH("-",Tabla_Datos[[#This Row],[pTelefono]],1)+1,LEN(Tabla_Datos[[#This Row],[pTelefono]]))</f>
        <v>984254687</v>
      </c>
      <c r="X4785" s="53" t="str">
        <f>CONCATENATE(Tabla_Datos[[#This Row],[TipUrb]]," ",Tabla_Datos[[#This Row],[Calle]]," ",Tabla_Datos[[#This Row],[NumCalle]])</f>
        <v>UR . 0</v>
      </c>
      <c r="Y4785" t="s">
        <v>360</v>
      </c>
      <c r="Z4785" t="s">
        <v>122</v>
      </c>
      <c r="AA4785" t="s">
        <v>123</v>
      </c>
      <c r="AB4785" t="s">
        <v>95</v>
      </c>
      <c r="AC4785" t="s">
        <v>95</v>
      </c>
      <c r="AD4785" t="s">
        <v>161</v>
      </c>
      <c r="AE4785" t="s">
        <v>116</v>
      </c>
      <c r="AF4785">
        <v>4</v>
      </c>
      <c r="AG4785" s="51">
        <v>23879016</v>
      </c>
      <c r="AH4785" t="s">
        <v>95</v>
      </c>
      <c r="AI4785">
        <v>1</v>
      </c>
      <c r="AJ4785">
        <v>1</v>
      </c>
      <c r="AK4785" t="s">
        <v>221</v>
      </c>
      <c r="AL4785">
        <v>0</v>
      </c>
    </row>
    <row r="4786" spans="1:38">
      <c r="A4786">
        <v>3286115</v>
      </c>
      <c r="B4786" t="s">
        <v>15216</v>
      </c>
      <c r="C4786" t="s">
        <v>19</v>
      </c>
      <c r="D4786" t="s">
        <v>143</v>
      </c>
      <c r="E4786">
        <v>2011</v>
      </c>
      <c r="F4786">
        <v>8</v>
      </c>
      <c r="G4786">
        <v>19</v>
      </c>
      <c r="H4786" t="s">
        <v>86</v>
      </c>
      <c r="I4786" t="s">
        <v>16</v>
      </c>
      <c r="J4786" t="s">
        <v>1362</v>
      </c>
      <c r="K4786" t="s">
        <v>4222</v>
      </c>
      <c r="L4786" t="s">
        <v>86</v>
      </c>
      <c r="M4786" t="s">
        <v>148</v>
      </c>
      <c r="N4786" s="50">
        <v>32940032</v>
      </c>
      <c r="O4786" s="51">
        <v>2332306</v>
      </c>
      <c r="P4786" t="s">
        <v>15217</v>
      </c>
      <c r="Q4786" t="s">
        <v>1289</v>
      </c>
      <c r="R4786" t="s">
        <v>660</v>
      </c>
      <c r="S4786" s="49" t="str">
        <f>CONCATENATE(Tabla_Datos[[#This Row],[Nombre_Cliente]]," ",Tabla_Datos[[#This Row],[ApellidoPaterno_Cliente]]," ",Tabla_Datos[[#This Row],[ApellidoMaterno_Cliente]])</f>
        <v>CESAR IVAN TAPIA GUTIERREZ</v>
      </c>
      <c r="T4786" s="53">
        <f>DATE(Tabla_Datos[[#This Row],[tAnio]],Tabla_Datos[[#This Row],[tMes]],Tabla_Datos[[#This Row],[tDia]])</f>
        <v>40774</v>
      </c>
      <c r="U4786" s="53" t="str">
        <f>IF(Tabla_Datos[[#This Row],[cProvincia]]="LIMA","LIMA","PROVINCIA")</f>
        <v>PROVINCIA</v>
      </c>
      <c r="V4786" s="53" t="str">
        <f>MID(Tabla_Datos[[#This Row],[pTelefono]],1,SEARCH("-",Tabla_Datos[[#This Row],[pTelefono]],1)-1)</f>
        <v>1</v>
      </c>
      <c r="W4786" s="53" t="str">
        <f>MID(Tabla_Datos[[#This Row],[pTelefono]],SEARCH("-",Tabla_Datos[[#This Row],[pTelefono]],1)+1,LEN(Tabla_Datos[[#This Row],[pTelefono]]))</f>
        <v>993755556</v>
      </c>
      <c r="X4786" s="53" t="str">
        <f>CONCATENATE(Tabla_Datos[[#This Row],[TipUrb]]," ",Tabla_Datos[[#This Row],[Calle]]," ",Tabla_Datos[[#This Row],[NumCalle]])</f>
        <v>- MARISCAL CASTILLA 146</v>
      </c>
      <c r="Y4786" t="s">
        <v>92</v>
      </c>
      <c r="Z4786" t="s">
        <v>152</v>
      </c>
      <c r="AA4786" t="s">
        <v>153</v>
      </c>
      <c r="AB4786" t="s">
        <v>95</v>
      </c>
      <c r="AC4786" t="s">
        <v>95</v>
      </c>
      <c r="AD4786" t="s">
        <v>109</v>
      </c>
      <c r="AE4786" t="s">
        <v>95</v>
      </c>
      <c r="AF4786" t="s">
        <v>95</v>
      </c>
      <c r="AG4786" s="51">
        <v>40185209</v>
      </c>
      <c r="AH4786" t="s">
        <v>95</v>
      </c>
      <c r="AI4786">
        <v>1</v>
      </c>
      <c r="AJ4786">
        <v>1</v>
      </c>
      <c r="AK4786" t="s">
        <v>1835</v>
      </c>
      <c r="AL4786">
        <v>146</v>
      </c>
    </row>
    <row r="4787" spans="1:38">
      <c r="A4787">
        <v>3287217</v>
      </c>
      <c r="B4787" t="s">
        <v>15218</v>
      </c>
      <c r="C4787" t="s">
        <v>18</v>
      </c>
      <c r="D4787" t="s">
        <v>892</v>
      </c>
      <c r="E4787">
        <v>2011</v>
      </c>
      <c r="F4787">
        <v>8</v>
      </c>
      <c r="G4787">
        <v>19</v>
      </c>
      <c r="H4787" t="s">
        <v>86</v>
      </c>
      <c r="I4787" t="s">
        <v>16</v>
      </c>
      <c r="J4787" t="s">
        <v>16</v>
      </c>
      <c r="K4787" t="s">
        <v>171</v>
      </c>
      <c r="L4787" t="s">
        <v>86</v>
      </c>
      <c r="M4787" t="s">
        <v>88</v>
      </c>
      <c r="N4787" s="50">
        <v>6114179</v>
      </c>
      <c r="O4787" s="51">
        <v>2333144</v>
      </c>
      <c r="P4787" t="s">
        <v>9477</v>
      </c>
      <c r="Q4787" t="s">
        <v>15219</v>
      </c>
      <c r="R4787" t="s">
        <v>3301</v>
      </c>
      <c r="S4787" s="49" t="str">
        <f>CONCATENATE(Tabla_Datos[[#This Row],[Nombre_Cliente]]," ",Tabla_Datos[[#This Row],[ApellidoPaterno_Cliente]]," ",Tabla_Datos[[#This Row],[ApellidoMaterno_Cliente]])</f>
        <v xml:space="preserve">JOSE FERNANDO HIDROGO  GUEVARA </v>
      </c>
      <c r="T4787" s="53">
        <f>DATE(Tabla_Datos[[#This Row],[tAnio]],Tabla_Datos[[#This Row],[tMes]],Tabla_Datos[[#This Row],[tDia]])</f>
        <v>40774</v>
      </c>
      <c r="U4787" s="53" t="str">
        <f>IF(Tabla_Datos[[#This Row],[cProvincia]]="LIMA","LIMA","PROVINCIA")</f>
        <v>LIMA</v>
      </c>
      <c r="V4787" s="53" t="str">
        <f>MID(Tabla_Datos[[#This Row],[pTelefono]],1,SEARCH("-",Tabla_Datos[[#This Row],[pTelefono]],1)-1)</f>
        <v>1</v>
      </c>
      <c r="W4787" s="53" t="str">
        <f>MID(Tabla_Datos[[#This Row],[pTelefono]],SEARCH("-",Tabla_Datos[[#This Row],[pTelefono]],1)+1,LEN(Tabla_Datos[[#This Row],[pTelefono]]))</f>
        <v>990311228</v>
      </c>
      <c r="X4787" s="53" t="str">
        <f>CONCATENATE(Tabla_Datos[[#This Row],[TipUrb]]," ",Tabla_Datos[[#This Row],[Calle]]," ",Tabla_Datos[[#This Row],[NumCalle]])</f>
        <v>CO LOS NEGOCIOS 280</v>
      </c>
      <c r="Y4787" t="s">
        <v>92</v>
      </c>
      <c r="Z4787" t="s">
        <v>93</v>
      </c>
      <c r="AA4787" t="s">
        <v>94</v>
      </c>
      <c r="AB4787">
        <v>1</v>
      </c>
      <c r="AC4787">
        <v>104</v>
      </c>
      <c r="AD4787" t="s">
        <v>198</v>
      </c>
      <c r="AE4787" t="s">
        <v>95</v>
      </c>
      <c r="AG4787" s="51">
        <v>16531613</v>
      </c>
      <c r="AI4787">
        <v>26</v>
      </c>
      <c r="AJ4787">
        <v>26</v>
      </c>
      <c r="AK4787" t="s">
        <v>2809</v>
      </c>
      <c r="AL4787">
        <v>280</v>
      </c>
    </row>
    <row r="4788" spans="1:38">
      <c r="A4788">
        <v>3284474</v>
      </c>
      <c r="B4788" t="s">
        <v>15220</v>
      </c>
      <c r="C4788" t="s">
        <v>19</v>
      </c>
      <c r="D4788" t="s">
        <v>85</v>
      </c>
      <c r="E4788">
        <v>2011</v>
      </c>
      <c r="F4788">
        <v>8</v>
      </c>
      <c r="G4788">
        <v>19</v>
      </c>
      <c r="H4788" t="s">
        <v>144</v>
      </c>
      <c r="I4788" t="s">
        <v>16</v>
      </c>
      <c r="J4788" t="s">
        <v>16</v>
      </c>
      <c r="K4788" t="s">
        <v>386</v>
      </c>
      <c r="L4788" t="s">
        <v>144</v>
      </c>
      <c r="M4788" t="s">
        <v>88</v>
      </c>
      <c r="N4788" s="50">
        <v>20000030</v>
      </c>
      <c r="O4788" s="51">
        <v>2330979</v>
      </c>
      <c r="P4788" t="s">
        <v>15221</v>
      </c>
      <c r="Q4788" t="s">
        <v>8888</v>
      </c>
      <c r="R4788" t="s">
        <v>3615</v>
      </c>
      <c r="S4788" s="49" t="str">
        <f>CONCATENATE(Tabla_Datos[[#This Row],[Nombre_Cliente]]," ",Tabla_Datos[[#This Row],[ApellidoPaterno_Cliente]]," ",Tabla_Datos[[#This Row],[ApellidoMaterno_Cliente]])</f>
        <v>MALAMUD EIDELMAN JACOBO</v>
      </c>
      <c r="T4788" s="53">
        <f>DATE(Tabla_Datos[[#This Row],[tAnio]],Tabla_Datos[[#This Row],[tMes]],Tabla_Datos[[#This Row],[tDia]])</f>
        <v>40774</v>
      </c>
      <c r="U4788" s="53" t="str">
        <f>IF(Tabla_Datos[[#This Row],[cProvincia]]="LIMA","LIMA","PROVINCIA")</f>
        <v>LIMA</v>
      </c>
      <c r="V4788" s="53" t="str">
        <f>MID(Tabla_Datos[[#This Row],[pTelefono]],1,SEARCH("-",Tabla_Datos[[#This Row],[pTelefono]],1)-1)</f>
        <v>1</v>
      </c>
      <c r="W4788" s="53" t="str">
        <f>MID(Tabla_Datos[[#This Row],[pTelefono]],SEARCH("-",Tabla_Datos[[#This Row],[pTelefono]],1)+1,LEN(Tabla_Datos[[#This Row],[pTelefono]]))</f>
        <v>992778865</v>
      </c>
      <c r="X4788" s="53" t="str">
        <f>CONCATENATE(Tabla_Datos[[#This Row],[TipUrb]]," ",Tabla_Datos[[#This Row],[Calle]]," ",Tabla_Datos[[#This Row],[NumCalle]])</f>
        <v xml:space="preserve">  CL CARRION DANIEL ALCIDES 225</v>
      </c>
      <c r="Y4788" t="s">
        <v>92</v>
      </c>
      <c r="Z4788" t="s">
        <v>122</v>
      </c>
      <c r="AA4788" t="s">
        <v>123</v>
      </c>
      <c r="AB4788" t="s">
        <v>95</v>
      </c>
      <c r="AC4788">
        <v>401</v>
      </c>
      <c r="AD4788" t="s">
        <v>95</v>
      </c>
      <c r="AE4788" t="s">
        <v>95</v>
      </c>
      <c r="AF4788" t="s">
        <v>95</v>
      </c>
      <c r="AG4788" s="51">
        <v>8224602</v>
      </c>
      <c r="AH4788" t="s">
        <v>95</v>
      </c>
      <c r="AI4788">
        <v>1</v>
      </c>
      <c r="AJ4788">
        <v>1</v>
      </c>
      <c r="AK4788" t="s">
        <v>15222</v>
      </c>
      <c r="AL4788">
        <v>225</v>
      </c>
    </row>
    <row r="4789" spans="1:38">
      <c r="A4789">
        <v>3284829</v>
      </c>
      <c r="B4789" t="s">
        <v>15223</v>
      </c>
      <c r="C4789" t="s">
        <v>20</v>
      </c>
      <c r="D4789" t="s">
        <v>85</v>
      </c>
      <c r="E4789">
        <v>2011</v>
      </c>
      <c r="F4789">
        <v>8</v>
      </c>
      <c r="G4789">
        <v>19</v>
      </c>
      <c r="H4789" t="s">
        <v>86</v>
      </c>
      <c r="I4789" t="s">
        <v>16</v>
      </c>
      <c r="J4789" t="s">
        <v>16</v>
      </c>
      <c r="K4789" t="s">
        <v>374</v>
      </c>
      <c r="L4789" t="s">
        <v>86</v>
      </c>
      <c r="M4789" t="s">
        <v>88</v>
      </c>
      <c r="N4789" s="50">
        <v>40164799</v>
      </c>
      <c r="O4789" s="51">
        <v>2331297</v>
      </c>
      <c r="P4789" t="s">
        <v>13413</v>
      </c>
      <c r="Q4789" t="s">
        <v>2436</v>
      </c>
      <c r="R4789" t="s">
        <v>422</v>
      </c>
      <c r="S4789" s="49" t="str">
        <f>CONCATENATE(Tabla_Datos[[#This Row],[Nombre_Cliente]]," ",Tabla_Datos[[#This Row],[ApellidoPaterno_Cliente]]," ",Tabla_Datos[[#This Row],[ApellidoMaterno_Cliente]])</f>
        <v>ANGELA MARIA ECHEVARRIA CORDOVA</v>
      </c>
      <c r="T4789" s="53">
        <f>DATE(Tabla_Datos[[#This Row],[tAnio]],Tabla_Datos[[#This Row],[tMes]],Tabla_Datos[[#This Row],[tDia]])</f>
        <v>40774</v>
      </c>
      <c r="U4789" s="53" t="str">
        <f>IF(Tabla_Datos[[#This Row],[cProvincia]]="LIMA","LIMA","PROVINCIA")</f>
        <v>LIMA</v>
      </c>
      <c r="V4789" s="53" t="str">
        <f>MID(Tabla_Datos[[#This Row],[pTelefono]],1,SEARCH("-",Tabla_Datos[[#This Row],[pTelefono]],1)-1)</f>
        <v>1</v>
      </c>
      <c r="W4789" s="53" t="str">
        <f>MID(Tabla_Datos[[#This Row],[pTelefono]],SEARCH("-",Tabla_Datos[[#This Row],[pTelefono]],1)+1,LEN(Tabla_Datos[[#This Row],[pTelefono]]))</f>
        <v>991694236</v>
      </c>
      <c r="X4789" s="53" t="str">
        <f>CONCATENATE(Tabla_Datos[[#This Row],[TipUrb]]," ",Tabla_Datos[[#This Row],[Calle]]," ",Tabla_Datos[[#This Row],[NumCalle]])</f>
        <v xml:space="preserve">  SALAVERRY AUGUSTO 921</v>
      </c>
      <c r="Y4789" t="s">
        <v>92</v>
      </c>
      <c r="Z4789" t="s">
        <v>122</v>
      </c>
      <c r="AA4789" t="s">
        <v>123</v>
      </c>
      <c r="AB4789" t="s">
        <v>95</v>
      </c>
      <c r="AC4789" t="s">
        <v>95</v>
      </c>
      <c r="AD4789" t="s">
        <v>95</v>
      </c>
      <c r="AE4789" t="s">
        <v>95</v>
      </c>
      <c r="AF4789" t="s">
        <v>95</v>
      </c>
      <c r="AG4789" s="51">
        <v>9266006</v>
      </c>
      <c r="AH4789" t="s">
        <v>95</v>
      </c>
      <c r="AI4789">
        <v>1</v>
      </c>
      <c r="AJ4789">
        <v>1</v>
      </c>
      <c r="AK4789" t="s">
        <v>15224</v>
      </c>
      <c r="AL4789">
        <v>921</v>
      </c>
    </row>
    <row r="4790" spans="1:38">
      <c r="A4790">
        <v>3285545</v>
      </c>
      <c r="B4790" t="s">
        <v>15225</v>
      </c>
      <c r="C4790" t="s">
        <v>18</v>
      </c>
      <c r="D4790" t="s">
        <v>85</v>
      </c>
      <c r="E4790">
        <v>2011</v>
      </c>
      <c r="F4790">
        <v>8</v>
      </c>
      <c r="G4790">
        <v>19</v>
      </c>
      <c r="H4790" t="s">
        <v>86</v>
      </c>
      <c r="I4790" t="s">
        <v>16</v>
      </c>
      <c r="J4790" t="s">
        <v>16</v>
      </c>
      <c r="K4790" t="s">
        <v>236</v>
      </c>
      <c r="L4790" t="s">
        <v>86</v>
      </c>
      <c r="M4790" t="s">
        <v>88</v>
      </c>
      <c r="N4790" s="50">
        <v>99999999</v>
      </c>
      <c r="O4790" s="51">
        <v>2332028</v>
      </c>
      <c r="P4790" t="s">
        <v>15226</v>
      </c>
      <c r="Q4790" t="s">
        <v>2055</v>
      </c>
      <c r="R4790" t="s">
        <v>1651</v>
      </c>
      <c r="S4790" s="49" t="str">
        <f>CONCATENATE(Tabla_Datos[[#This Row],[Nombre_Cliente]]," ",Tabla_Datos[[#This Row],[ApellidoPaterno_Cliente]]," ",Tabla_Datos[[#This Row],[ApellidoMaterno_Cliente]])</f>
        <v>MARIA   LA TORRE URIBE</v>
      </c>
      <c r="T4790" s="53">
        <f>DATE(Tabla_Datos[[#This Row],[tAnio]],Tabla_Datos[[#This Row],[tMes]],Tabla_Datos[[#This Row],[tDia]])</f>
        <v>40774</v>
      </c>
      <c r="U4790" s="53" t="str">
        <f>IF(Tabla_Datos[[#This Row],[cProvincia]]="LIMA","LIMA","PROVINCIA")</f>
        <v>LIMA</v>
      </c>
      <c r="V4790" s="53" t="str">
        <f>MID(Tabla_Datos[[#This Row],[pTelefono]],1,SEARCH("-",Tabla_Datos[[#This Row],[pTelefono]],1)-1)</f>
        <v>1</v>
      </c>
      <c r="W4790" s="53" t="str">
        <f>MID(Tabla_Datos[[#This Row],[pTelefono]],SEARCH("-",Tabla_Datos[[#This Row],[pTelefono]],1)+1,LEN(Tabla_Datos[[#This Row],[pTelefono]]))</f>
        <v>997398730</v>
      </c>
      <c r="X4790" s="53" t="str">
        <f>CONCATENATE(Tabla_Datos[[#This Row],[TipUrb]]," ",Tabla_Datos[[#This Row],[Calle]]," ",Tabla_Datos[[#This Row],[NumCalle]])</f>
        <v xml:space="preserve">  TIRAVANTI 468</v>
      </c>
      <c r="Y4790" t="s">
        <v>92</v>
      </c>
      <c r="Z4790" t="s">
        <v>93</v>
      </c>
      <c r="AA4790" t="s">
        <v>94</v>
      </c>
      <c r="AB4790" t="s">
        <v>95</v>
      </c>
      <c r="AC4790" t="s">
        <v>95</v>
      </c>
      <c r="AD4790" t="s">
        <v>95</v>
      </c>
      <c r="AE4790" t="s">
        <v>95</v>
      </c>
      <c r="AG4790" s="51">
        <v>6655829</v>
      </c>
      <c r="AI4790">
        <v>24</v>
      </c>
      <c r="AJ4790">
        <v>24</v>
      </c>
      <c r="AK4790" t="s">
        <v>12730</v>
      </c>
      <c r="AL4790">
        <v>468</v>
      </c>
    </row>
    <row r="4791" spans="1:38">
      <c r="A4791">
        <v>3287636</v>
      </c>
      <c r="B4791" t="s">
        <v>15227</v>
      </c>
      <c r="C4791" t="s">
        <v>18</v>
      </c>
      <c r="D4791" t="s">
        <v>85</v>
      </c>
      <c r="E4791">
        <v>2011</v>
      </c>
      <c r="F4791">
        <v>8</v>
      </c>
      <c r="G4791">
        <v>19</v>
      </c>
      <c r="H4791" t="s">
        <v>86</v>
      </c>
      <c r="I4791" t="s">
        <v>16</v>
      </c>
      <c r="J4791" t="s">
        <v>16</v>
      </c>
      <c r="K4791" t="s">
        <v>487</v>
      </c>
      <c r="L4791" t="s">
        <v>86</v>
      </c>
      <c r="M4791" t="s">
        <v>88</v>
      </c>
      <c r="N4791" s="50">
        <v>99999999</v>
      </c>
      <c r="O4791" s="51">
        <v>2331293</v>
      </c>
      <c r="P4791" t="s">
        <v>3082</v>
      </c>
      <c r="Q4791" t="s">
        <v>179</v>
      </c>
      <c r="R4791" t="s">
        <v>2425</v>
      </c>
      <c r="S4791" s="49" t="str">
        <f>CONCATENATE(Tabla_Datos[[#This Row],[Nombre_Cliente]]," ",Tabla_Datos[[#This Row],[ApellidoPaterno_Cliente]]," ",Tabla_Datos[[#This Row],[ApellidoMaterno_Cliente]])</f>
        <v>CARLOS VARGAS HUAMANI</v>
      </c>
      <c r="T4791" s="53">
        <f>DATE(Tabla_Datos[[#This Row],[tAnio]],Tabla_Datos[[#This Row],[tMes]],Tabla_Datos[[#This Row],[tDia]])</f>
        <v>40774</v>
      </c>
      <c r="U4791" s="53" t="str">
        <f>IF(Tabla_Datos[[#This Row],[cProvincia]]="LIMA","LIMA","PROVINCIA")</f>
        <v>LIMA</v>
      </c>
      <c r="V4791" s="53" t="str">
        <f>MID(Tabla_Datos[[#This Row],[pTelefono]],1,SEARCH("-",Tabla_Datos[[#This Row],[pTelefono]],1)-1)</f>
        <v>1</v>
      </c>
      <c r="W4791" s="53" t="str">
        <f>MID(Tabla_Datos[[#This Row],[pTelefono]],SEARCH("-",Tabla_Datos[[#This Row],[pTelefono]],1)+1,LEN(Tabla_Datos[[#This Row],[pTelefono]]))</f>
        <v>990638654</v>
      </c>
      <c r="X4791" s="53" t="str">
        <f>CONCATENATE(Tabla_Datos[[#This Row],[TipUrb]]," ",Tabla_Datos[[#This Row],[Calle]]," ",Tabla_Datos[[#This Row],[NumCalle]])</f>
        <v>AS   0</v>
      </c>
      <c r="Y4791" t="s">
        <v>92</v>
      </c>
      <c r="Z4791" t="s">
        <v>93</v>
      </c>
      <c r="AA4791" t="s">
        <v>94</v>
      </c>
      <c r="AB4791" t="s">
        <v>95</v>
      </c>
      <c r="AC4791" t="s">
        <v>95</v>
      </c>
      <c r="AD4791" t="s">
        <v>215</v>
      </c>
      <c r="AE4791" t="s">
        <v>1034</v>
      </c>
      <c r="AF4791">
        <v>14</v>
      </c>
      <c r="AG4791" s="51">
        <v>40631223</v>
      </c>
      <c r="AI4791">
        <v>26</v>
      </c>
      <c r="AJ4791">
        <v>26</v>
      </c>
      <c r="AK4791" t="s">
        <v>95</v>
      </c>
      <c r="AL4791">
        <v>0</v>
      </c>
    </row>
    <row r="4792" spans="1:38">
      <c r="A4792">
        <v>3285053</v>
      </c>
      <c r="B4792" t="s">
        <v>15228</v>
      </c>
      <c r="C4792" t="s">
        <v>19</v>
      </c>
      <c r="D4792" t="s">
        <v>85</v>
      </c>
      <c r="E4792">
        <v>2011</v>
      </c>
      <c r="F4792">
        <v>8</v>
      </c>
      <c r="G4792">
        <v>19</v>
      </c>
      <c r="H4792" t="s">
        <v>86</v>
      </c>
      <c r="I4792" t="s">
        <v>355</v>
      </c>
      <c r="J4792" t="s">
        <v>355</v>
      </c>
      <c r="K4792" t="s">
        <v>355</v>
      </c>
      <c r="L4792" t="s">
        <v>86</v>
      </c>
      <c r="M4792" t="s">
        <v>88</v>
      </c>
      <c r="N4792" s="50">
        <v>11111249</v>
      </c>
      <c r="O4792" s="51">
        <v>2331523</v>
      </c>
      <c r="P4792" t="s">
        <v>15229</v>
      </c>
      <c r="Q4792" t="s">
        <v>15230</v>
      </c>
      <c r="R4792" t="s">
        <v>12855</v>
      </c>
      <c r="S4792" s="49" t="str">
        <f>CONCATENATE(Tabla_Datos[[#This Row],[Nombre_Cliente]]," ",Tabla_Datos[[#This Row],[ApellidoPaterno_Cliente]]," ",Tabla_Datos[[#This Row],[ApellidoMaterno_Cliente]])</f>
        <v>DAMASO ARISAPANA MONROY</v>
      </c>
      <c r="T4792" s="53">
        <f>DATE(Tabla_Datos[[#This Row],[tAnio]],Tabla_Datos[[#This Row],[tMes]],Tabla_Datos[[#This Row],[tDia]])</f>
        <v>40774</v>
      </c>
      <c r="U4792" s="53" t="str">
        <f>IF(Tabla_Datos[[#This Row],[cProvincia]]="LIMA","LIMA","PROVINCIA")</f>
        <v>PROVINCIA</v>
      </c>
      <c r="V4792" s="53" t="str">
        <f>MID(Tabla_Datos[[#This Row],[pTelefono]],1,SEARCH("-",Tabla_Datos[[#This Row],[pTelefono]],1)-1)</f>
        <v>84</v>
      </c>
      <c r="W4792" s="53" t="str">
        <f>MID(Tabla_Datos[[#This Row],[pTelefono]],SEARCH("-",Tabla_Datos[[#This Row],[pTelefono]],1)+1,LEN(Tabla_Datos[[#This Row],[pTelefono]]))</f>
        <v>972837213</v>
      </c>
      <c r="X4792" s="53" t="str">
        <f>CONCATENATE(Tabla_Datos[[#This Row],[TipUrb]]," ",Tabla_Datos[[#This Row],[Calle]]," ",Tabla_Datos[[#This Row],[NumCalle]])</f>
        <v>UR RODRIGUEZ BALLON 0</v>
      </c>
      <c r="Y4792" t="s">
        <v>360</v>
      </c>
      <c r="Z4792" t="s">
        <v>349</v>
      </c>
      <c r="AA4792" t="s">
        <v>350</v>
      </c>
      <c r="AB4792" t="s">
        <v>95</v>
      </c>
      <c r="AC4792" t="s">
        <v>95</v>
      </c>
      <c r="AD4792" t="s">
        <v>161</v>
      </c>
      <c r="AE4792" t="s">
        <v>474</v>
      </c>
      <c r="AF4792">
        <v>19</v>
      </c>
      <c r="AG4792" s="51">
        <v>23880675</v>
      </c>
      <c r="AH4792" t="s">
        <v>95</v>
      </c>
      <c r="AI4792">
        <v>1</v>
      </c>
      <c r="AJ4792">
        <v>1</v>
      </c>
      <c r="AK4792" t="s">
        <v>15231</v>
      </c>
      <c r="AL4792">
        <v>0</v>
      </c>
    </row>
    <row r="4793" spans="1:38">
      <c r="A4793">
        <v>3284863</v>
      </c>
      <c r="B4793" t="s">
        <v>15232</v>
      </c>
      <c r="C4793" t="s">
        <v>19</v>
      </c>
      <c r="D4793" t="s">
        <v>143</v>
      </c>
      <c r="E4793">
        <v>2011</v>
      </c>
      <c r="F4793">
        <v>8</v>
      </c>
      <c r="G4793">
        <v>19</v>
      </c>
      <c r="H4793" t="s">
        <v>86</v>
      </c>
      <c r="I4793" t="s">
        <v>100</v>
      </c>
      <c r="J4793" t="s">
        <v>734</v>
      </c>
      <c r="K4793" t="s">
        <v>735</v>
      </c>
      <c r="L4793" t="s">
        <v>86</v>
      </c>
      <c r="M4793" t="s">
        <v>102</v>
      </c>
      <c r="N4793" s="50">
        <v>41912880</v>
      </c>
      <c r="O4793" s="51">
        <v>2331329</v>
      </c>
      <c r="P4793" t="s">
        <v>15233</v>
      </c>
      <c r="Q4793" t="s">
        <v>1549</v>
      </c>
      <c r="R4793" t="s">
        <v>1086</v>
      </c>
      <c r="S4793" s="49" t="str">
        <f>CONCATENATE(Tabla_Datos[[#This Row],[Nombre_Cliente]]," ",Tabla_Datos[[#This Row],[ApellidoPaterno_Cliente]]," ",Tabla_Datos[[#This Row],[ApellidoMaterno_Cliente]])</f>
        <v>RICARDO FELIX QUISPE AGUILAR</v>
      </c>
      <c r="T4793" s="53">
        <f>DATE(Tabla_Datos[[#This Row],[tAnio]],Tabla_Datos[[#This Row],[tMes]],Tabla_Datos[[#This Row],[tDia]])</f>
        <v>40774</v>
      </c>
      <c r="U4793" s="53" t="str">
        <f>IF(Tabla_Datos[[#This Row],[cProvincia]]="LIMA","LIMA","PROVINCIA")</f>
        <v>PROVINCIA</v>
      </c>
      <c r="V4793" s="53" t="str">
        <f>MID(Tabla_Datos[[#This Row],[pTelefono]],1,SEARCH("-",Tabla_Datos[[#This Row],[pTelefono]],1)-1)</f>
        <v>54</v>
      </c>
      <c r="W4793" s="53" t="str">
        <f>MID(Tabla_Datos[[#This Row],[pTelefono]],SEARCH("-",Tabla_Datos[[#This Row],[pTelefono]],1)+1,LEN(Tabla_Datos[[#This Row],[pTelefono]]))</f>
        <v>958650736</v>
      </c>
      <c r="X4793" s="53" t="str">
        <f>CONCATENATE(Tabla_Datos[[#This Row],[TipUrb]]," ",Tabla_Datos[[#This Row],[Calle]]," ",Tabla_Datos[[#This Row],[NumCalle]])</f>
        <v>- . 0</v>
      </c>
      <c r="Y4793" t="s">
        <v>106</v>
      </c>
      <c r="Z4793" t="s">
        <v>152</v>
      </c>
      <c r="AA4793" t="s">
        <v>153</v>
      </c>
      <c r="AB4793" t="s">
        <v>95</v>
      </c>
      <c r="AC4793" t="s">
        <v>95</v>
      </c>
      <c r="AD4793" t="s">
        <v>109</v>
      </c>
      <c r="AE4793" t="s">
        <v>1847</v>
      </c>
      <c r="AF4793">
        <v>8</v>
      </c>
      <c r="AG4793" s="51">
        <v>30833077</v>
      </c>
      <c r="AH4793" t="s">
        <v>95</v>
      </c>
      <c r="AI4793">
        <v>1</v>
      </c>
      <c r="AJ4793">
        <v>1</v>
      </c>
      <c r="AK4793" t="s">
        <v>221</v>
      </c>
      <c r="AL4793">
        <v>0</v>
      </c>
    </row>
    <row r="4794" spans="1:38">
      <c r="A4794">
        <v>3286172</v>
      </c>
      <c r="B4794" t="s">
        <v>15234</v>
      </c>
      <c r="C4794" t="s">
        <v>20</v>
      </c>
      <c r="D4794" t="s">
        <v>143</v>
      </c>
      <c r="E4794">
        <v>2011</v>
      </c>
      <c r="F4794">
        <v>8</v>
      </c>
      <c r="G4794">
        <v>19</v>
      </c>
      <c r="H4794" t="s">
        <v>86</v>
      </c>
      <c r="I4794" t="s">
        <v>16</v>
      </c>
      <c r="J4794" t="s">
        <v>16</v>
      </c>
      <c r="K4794" t="s">
        <v>308</v>
      </c>
      <c r="L4794" t="s">
        <v>86</v>
      </c>
      <c r="M4794" t="s">
        <v>88</v>
      </c>
      <c r="N4794" s="50">
        <v>9130982</v>
      </c>
      <c r="O4794" s="51">
        <v>2332355</v>
      </c>
      <c r="P4794" t="s">
        <v>15235</v>
      </c>
      <c r="Q4794" t="s">
        <v>15236</v>
      </c>
      <c r="R4794" t="s">
        <v>15237</v>
      </c>
      <c r="S4794" s="49" t="str">
        <f>CONCATENATE(Tabla_Datos[[#This Row],[Nombre_Cliente]]," ",Tabla_Datos[[#This Row],[ApellidoPaterno_Cliente]]," ",Tabla_Datos[[#This Row],[ApellidoMaterno_Cliente]])</f>
        <v>ANDRES NIEVES YOLA QUIRHUAYO</v>
      </c>
      <c r="T4794" s="53">
        <f>DATE(Tabla_Datos[[#This Row],[tAnio]],Tabla_Datos[[#This Row],[tMes]],Tabla_Datos[[#This Row],[tDia]])</f>
        <v>40774</v>
      </c>
      <c r="U4794" s="53" t="str">
        <f>IF(Tabla_Datos[[#This Row],[cProvincia]]="LIMA","LIMA","PROVINCIA")</f>
        <v>LIMA</v>
      </c>
      <c r="V4794" s="53" t="str">
        <f>MID(Tabla_Datos[[#This Row],[pTelefono]],1,SEARCH("-",Tabla_Datos[[#This Row],[pTelefono]],1)-1)</f>
        <v>1</v>
      </c>
      <c r="W4794" s="53" t="str">
        <f>MID(Tabla_Datos[[#This Row],[pTelefono]],SEARCH("-",Tabla_Datos[[#This Row],[pTelefono]],1)+1,LEN(Tabla_Datos[[#This Row],[pTelefono]]))</f>
        <v>956309114</v>
      </c>
      <c r="X4794" s="53" t="str">
        <f>CONCATENATE(Tabla_Datos[[#This Row],[TipUrb]]," ",Tabla_Datos[[#This Row],[Calle]]," ",Tabla_Datos[[#This Row],[NumCalle]])</f>
        <v>UR CORDILLERA CENTRAL 0</v>
      </c>
      <c r="Y4794" t="s">
        <v>92</v>
      </c>
      <c r="Z4794" t="s">
        <v>152</v>
      </c>
      <c r="AA4794" t="s">
        <v>153</v>
      </c>
      <c r="AB4794" t="s">
        <v>95</v>
      </c>
      <c r="AC4794" t="s">
        <v>95</v>
      </c>
      <c r="AD4794" t="s">
        <v>161</v>
      </c>
      <c r="AE4794" t="s">
        <v>14873</v>
      </c>
      <c r="AF4794" t="s">
        <v>15238</v>
      </c>
      <c r="AG4794" s="51">
        <v>7015865</v>
      </c>
      <c r="AH4794" t="s">
        <v>95</v>
      </c>
      <c r="AI4794">
        <v>1</v>
      </c>
      <c r="AJ4794">
        <v>1</v>
      </c>
      <c r="AK4794" t="s">
        <v>15239</v>
      </c>
      <c r="AL4794">
        <v>0</v>
      </c>
    </row>
    <row r="4795" spans="1:38">
      <c r="A4795">
        <v>3286589</v>
      </c>
      <c r="B4795" t="s">
        <v>15240</v>
      </c>
      <c r="C4795" t="s">
        <v>19</v>
      </c>
      <c r="D4795" t="s">
        <v>85</v>
      </c>
      <c r="E4795">
        <v>2011</v>
      </c>
      <c r="F4795">
        <v>8</v>
      </c>
      <c r="G4795">
        <v>19</v>
      </c>
      <c r="H4795" t="s">
        <v>86</v>
      </c>
      <c r="I4795" t="s">
        <v>355</v>
      </c>
      <c r="J4795" t="s">
        <v>355</v>
      </c>
      <c r="K4795" t="s">
        <v>355</v>
      </c>
      <c r="L4795" t="s">
        <v>86</v>
      </c>
      <c r="M4795" t="s">
        <v>594</v>
      </c>
      <c r="N4795" s="50">
        <v>29720976</v>
      </c>
      <c r="O4795" s="51">
        <v>2332687</v>
      </c>
      <c r="P4795" t="s">
        <v>15241</v>
      </c>
      <c r="Q4795" t="s">
        <v>542</v>
      </c>
      <c r="R4795" t="s">
        <v>1171</v>
      </c>
      <c r="S4795" s="49" t="str">
        <f>CONCATENATE(Tabla_Datos[[#This Row],[Nombre_Cliente]]," ",Tabla_Datos[[#This Row],[ApellidoPaterno_Cliente]]," ",Tabla_Datos[[#This Row],[ApellidoMaterno_Cliente]])</f>
        <v>YENNY YOLANDA RAMIREZ VILLENA</v>
      </c>
      <c r="T4795" s="53">
        <f>DATE(Tabla_Datos[[#This Row],[tAnio]],Tabla_Datos[[#This Row],[tMes]],Tabla_Datos[[#This Row],[tDia]])</f>
        <v>40774</v>
      </c>
      <c r="U4795" s="53" t="str">
        <f>IF(Tabla_Datos[[#This Row],[cProvincia]]="LIMA","LIMA","PROVINCIA")</f>
        <v>PROVINCIA</v>
      </c>
      <c r="V4795" s="53" t="str">
        <f>MID(Tabla_Datos[[#This Row],[pTelefono]],1,SEARCH("-",Tabla_Datos[[#This Row],[pTelefono]],1)-1)</f>
        <v>84</v>
      </c>
      <c r="W4795" s="53" t="str">
        <f>MID(Tabla_Datos[[#This Row],[pTelefono]],SEARCH("-",Tabla_Datos[[#This Row],[pTelefono]],1)+1,LEN(Tabla_Datos[[#This Row],[pTelefono]]))</f>
        <v>984208451</v>
      </c>
      <c r="X4795" s="53" t="str">
        <f>CONCATENATE(Tabla_Datos[[#This Row],[TipUrb]]," ",Tabla_Datos[[#This Row],[Calle]]," ",Tabla_Datos[[#This Row],[NumCalle]])</f>
        <v>UR . 0</v>
      </c>
      <c r="Y4795" t="s">
        <v>360</v>
      </c>
      <c r="Z4795" t="s">
        <v>122</v>
      </c>
      <c r="AA4795" t="s">
        <v>123</v>
      </c>
      <c r="AB4795" t="s">
        <v>95</v>
      </c>
      <c r="AC4795" t="s">
        <v>95</v>
      </c>
      <c r="AD4795" t="s">
        <v>161</v>
      </c>
      <c r="AE4795" t="s">
        <v>1074</v>
      </c>
      <c r="AF4795">
        <v>3</v>
      </c>
      <c r="AG4795" s="51">
        <v>23926187</v>
      </c>
      <c r="AH4795" t="s">
        <v>95</v>
      </c>
      <c r="AI4795">
        <v>1</v>
      </c>
      <c r="AJ4795">
        <v>1</v>
      </c>
      <c r="AK4795" t="s">
        <v>221</v>
      </c>
      <c r="AL4795">
        <v>0</v>
      </c>
    </row>
    <row r="4796" spans="1:38">
      <c r="A4796">
        <v>3286494</v>
      </c>
      <c r="B4796" t="s">
        <v>15242</v>
      </c>
      <c r="C4796" t="s">
        <v>20</v>
      </c>
      <c r="D4796" t="s">
        <v>143</v>
      </c>
      <c r="E4796">
        <v>2011</v>
      </c>
      <c r="F4796">
        <v>8</v>
      </c>
      <c r="G4796">
        <v>19</v>
      </c>
      <c r="H4796" t="s">
        <v>86</v>
      </c>
      <c r="I4796" t="s">
        <v>600</v>
      </c>
      <c r="J4796" t="s">
        <v>601</v>
      </c>
      <c r="K4796" t="s">
        <v>602</v>
      </c>
      <c r="L4796" t="s">
        <v>86</v>
      </c>
      <c r="M4796" t="s">
        <v>594</v>
      </c>
      <c r="N4796" s="50">
        <v>40984297</v>
      </c>
      <c r="O4796" s="51">
        <v>2332554</v>
      </c>
      <c r="P4796" t="s">
        <v>15243</v>
      </c>
      <c r="Q4796" t="s">
        <v>310</v>
      </c>
      <c r="R4796" t="s">
        <v>974</v>
      </c>
      <c r="S4796" s="49" t="str">
        <f>CONCATENATE(Tabla_Datos[[#This Row],[Nombre_Cliente]]," ",Tabla_Datos[[#This Row],[ApellidoPaterno_Cliente]]," ",Tabla_Datos[[#This Row],[ApellidoMaterno_Cliente]])</f>
        <v>EDITH INES MORALES SOLANO</v>
      </c>
      <c r="T4796" s="53">
        <f>DATE(Tabla_Datos[[#This Row],[tAnio]],Tabla_Datos[[#This Row],[tMes]],Tabla_Datos[[#This Row],[tDia]])</f>
        <v>40774</v>
      </c>
      <c r="U4796" s="53" t="str">
        <f>IF(Tabla_Datos[[#This Row],[cProvincia]]="LIMA","LIMA","PROVINCIA")</f>
        <v>PROVINCIA</v>
      </c>
      <c r="V4796" s="53" t="str">
        <f>MID(Tabla_Datos[[#This Row],[pTelefono]],1,SEARCH("-",Tabla_Datos[[#This Row],[pTelefono]],1)-1)</f>
        <v>51</v>
      </c>
      <c r="W4796" s="53" t="str">
        <f>MID(Tabla_Datos[[#This Row],[pTelefono]],SEARCH("-",Tabla_Datos[[#This Row],[pTelefono]],1)+1,LEN(Tabla_Datos[[#This Row],[pTelefono]]))</f>
        <v>336156</v>
      </c>
      <c r="X4796" s="53" t="str">
        <f>CONCATENATE(Tabla_Datos[[#This Row],[TipUrb]]," ",Tabla_Datos[[#This Row],[Calle]]," ",Tabla_Datos[[#This Row],[NumCalle]])</f>
        <v>- TARAPACA 158</v>
      </c>
      <c r="Y4796" t="s">
        <v>606</v>
      </c>
      <c r="Z4796" t="s">
        <v>152</v>
      </c>
      <c r="AA4796" t="s">
        <v>153</v>
      </c>
      <c r="AB4796" t="s">
        <v>95</v>
      </c>
      <c r="AC4796" t="s">
        <v>95</v>
      </c>
      <c r="AD4796" t="s">
        <v>109</v>
      </c>
      <c r="AE4796" t="s">
        <v>95</v>
      </c>
      <c r="AF4796" t="s">
        <v>95</v>
      </c>
      <c r="AG4796" s="51">
        <v>2392552</v>
      </c>
      <c r="AI4796">
        <v>1</v>
      </c>
      <c r="AJ4796">
        <v>1</v>
      </c>
      <c r="AK4796" t="s">
        <v>2632</v>
      </c>
      <c r="AL4796">
        <v>158</v>
      </c>
    </row>
    <row r="4797" spans="1:38">
      <c r="A4797">
        <v>3285295</v>
      </c>
      <c r="B4797" t="s">
        <v>15244</v>
      </c>
      <c r="C4797" t="s">
        <v>20</v>
      </c>
      <c r="D4797" t="s">
        <v>85</v>
      </c>
      <c r="E4797">
        <v>2011</v>
      </c>
      <c r="F4797">
        <v>8</v>
      </c>
      <c r="G4797">
        <v>19</v>
      </c>
      <c r="H4797" t="s">
        <v>86</v>
      </c>
      <c r="I4797" t="s">
        <v>141</v>
      </c>
      <c r="J4797" t="s">
        <v>521</v>
      </c>
      <c r="K4797" t="s">
        <v>521</v>
      </c>
      <c r="L4797" t="s">
        <v>86</v>
      </c>
      <c r="M4797" t="s">
        <v>294</v>
      </c>
      <c r="N4797" s="50">
        <v>40615941</v>
      </c>
      <c r="O4797" s="51">
        <v>2331800</v>
      </c>
      <c r="P4797" t="s">
        <v>15245</v>
      </c>
      <c r="Q4797" t="s">
        <v>785</v>
      </c>
      <c r="R4797" t="s">
        <v>3538</v>
      </c>
      <c r="S4797" s="49" t="str">
        <f>CONCATENATE(Tabla_Datos[[#This Row],[Nombre_Cliente]]," ",Tabla_Datos[[#This Row],[ApellidoPaterno_Cliente]]," ",Tabla_Datos[[#This Row],[ApellidoMaterno_Cliente]])</f>
        <v>CARLOS FRANK SALAZAR LOAYZA</v>
      </c>
      <c r="T4797" s="53">
        <f>DATE(Tabla_Datos[[#This Row],[tAnio]],Tabla_Datos[[#This Row],[tMes]],Tabla_Datos[[#This Row],[tDia]])</f>
        <v>40774</v>
      </c>
      <c r="U4797" s="53" t="str">
        <f>IF(Tabla_Datos[[#This Row],[cProvincia]]="LIMA","LIMA","PROVINCIA")</f>
        <v>PROVINCIA</v>
      </c>
      <c r="V4797" s="53" t="str">
        <f>MID(Tabla_Datos[[#This Row],[pTelefono]],1,SEARCH("-",Tabla_Datos[[#This Row],[pTelefono]],1)-1)</f>
        <v>64</v>
      </c>
      <c r="W4797" s="53" t="str">
        <f>MID(Tabla_Datos[[#This Row],[pTelefono]],SEARCH("-",Tabla_Datos[[#This Row],[pTelefono]],1)+1,LEN(Tabla_Datos[[#This Row],[pTelefono]]))</f>
        <v>964684546</v>
      </c>
      <c r="X4797" s="53" t="str">
        <f>CONCATENATE(Tabla_Datos[[#This Row],[TipUrb]]," ",Tabla_Datos[[#This Row],[Calle]]," ",Tabla_Datos[[#This Row],[NumCalle]])</f>
        <v xml:space="preserve">  CUZCO 770</v>
      </c>
      <c r="Y4797" t="s">
        <v>525</v>
      </c>
      <c r="Z4797" t="s">
        <v>122</v>
      </c>
      <c r="AA4797" t="s">
        <v>123</v>
      </c>
      <c r="AB4797" t="s">
        <v>95</v>
      </c>
      <c r="AC4797" t="s">
        <v>95</v>
      </c>
      <c r="AD4797" t="s">
        <v>95</v>
      </c>
      <c r="AE4797" t="s">
        <v>95</v>
      </c>
      <c r="AF4797" t="s">
        <v>95</v>
      </c>
      <c r="AG4797" s="51">
        <v>20027866</v>
      </c>
      <c r="AH4797" t="s">
        <v>95</v>
      </c>
      <c r="AI4797">
        <v>1</v>
      </c>
      <c r="AJ4797">
        <v>1</v>
      </c>
      <c r="AK4797" t="s">
        <v>462</v>
      </c>
      <c r="AL4797">
        <v>770</v>
      </c>
    </row>
    <row r="4798" spans="1:38">
      <c r="A4798">
        <v>3285610</v>
      </c>
      <c r="B4798" t="s">
        <v>15246</v>
      </c>
      <c r="C4798" t="s">
        <v>20</v>
      </c>
      <c r="D4798" t="s">
        <v>143</v>
      </c>
      <c r="E4798">
        <v>2011</v>
      </c>
      <c r="F4798">
        <v>8</v>
      </c>
      <c r="G4798">
        <v>19</v>
      </c>
      <c r="H4798" t="s">
        <v>144</v>
      </c>
      <c r="I4798" t="s">
        <v>145</v>
      </c>
      <c r="J4798" t="s">
        <v>469</v>
      </c>
      <c r="K4798" t="s">
        <v>470</v>
      </c>
      <c r="L4798" t="s">
        <v>86</v>
      </c>
      <c r="M4798" t="s">
        <v>148</v>
      </c>
      <c r="N4798" s="50">
        <v>45292778</v>
      </c>
      <c r="O4798" s="51">
        <v>2332079</v>
      </c>
      <c r="P4798" t="s">
        <v>15247</v>
      </c>
      <c r="Q4798" t="s">
        <v>2206</v>
      </c>
      <c r="R4798" t="s">
        <v>1440</v>
      </c>
      <c r="S4798" s="49" t="str">
        <f>CONCATENATE(Tabla_Datos[[#This Row],[Nombre_Cliente]]," ",Tabla_Datos[[#This Row],[ApellidoPaterno_Cliente]]," ",Tabla_Datos[[#This Row],[ApellidoMaterno_Cliente]])</f>
        <v>DEYSI RUBY MENDEZ REYES</v>
      </c>
      <c r="T4798" s="53">
        <f>DATE(Tabla_Datos[[#This Row],[tAnio]],Tabla_Datos[[#This Row],[tMes]],Tabla_Datos[[#This Row],[tDia]])</f>
        <v>40774</v>
      </c>
      <c r="U4798" s="53" t="str">
        <f>IF(Tabla_Datos[[#This Row],[cProvincia]]="LIMA","LIMA","PROVINCIA")</f>
        <v>PROVINCIA</v>
      </c>
      <c r="V4798" s="53" t="str">
        <f>MID(Tabla_Datos[[#This Row],[pTelefono]],1,SEARCH("-",Tabla_Datos[[#This Row],[pTelefono]],1)-1)</f>
        <v>43</v>
      </c>
      <c r="W4798" s="53" t="str">
        <f>MID(Tabla_Datos[[#This Row],[pTelefono]],SEARCH("-",Tabla_Datos[[#This Row],[pTelefono]],1)+1,LEN(Tabla_Datos[[#This Row],[pTelefono]]))</f>
        <v>953546871</v>
      </c>
      <c r="X4798" s="53" t="str">
        <f>CONCATENATE(Tabla_Datos[[#This Row],[TipUrb]]," ",Tabla_Datos[[#This Row],[Calle]]," ",Tabla_Datos[[#This Row],[NumCalle]])</f>
        <v>PJ CUZCO MZ D LT 10A 0</v>
      </c>
      <c r="Y4798" t="s">
        <v>151</v>
      </c>
      <c r="Z4798" t="s">
        <v>152</v>
      </c>
      <c r="AA4798" t="s">
        <v>153</v>
      </c>
      <c r="AB4798" t="s">
        <v>95</v>
      </c>
      <c r="AC4798" t="s">
        <v>95</v>
      </c>
      <c r="AD4798" t="s">
        <v>429</v>
      </c>
      <c r="AE4798" t="s">
        <v>95</v>
      </c>
      <c r="AF4798" t="s">
        <v>95</v>
      </c>
      <c r="AG4798" s="51">
        <v>43719722</v>
      </c>
      <c r="AH4798" t="s">
        <v>95</v>
      </c>
      <c r="AI4798">
        <v>1</v>
      </c>
      <c r="AJ4798">
        <v>1</v>
      </c>
      <c r="AK4798" t="s">
        <v>15248</v>
      </c>
      <c r="AL4798">
        <v>0</v>
      </c>
    </row>
    <row r="4799" spans="1:38">
      <c r="A4799">
        <v>3286021</v>
      </c>
      <c r="B4799" t="s">
        <v>15249</v>
      </c>
      <c r="C4799" t="s">
        <v>18</v>
      </c>
      <c r="D4799" t="s">
        <v>143</v>
      </c>
      <c r="E4799">
        <v>2011</v>
      </c>
      <c r="F4799">
        <v>8</v>
      </c>
      <c r="G4799">
        <v>19</v>
      </c>
      <c r="H4799" t="s">
        <v>86</v>
      </c>
      <c r="I4799" t="s">
        <v>100</v>
      </c>
      <c r="J4799" t="s">
        <v>100</v>
      </c>
      <c r="K4799" t="s">
        <v>1509</v>
      </c>
      <c r="L4799" t="s">
        <v>86</v>
      </c>
      <c r="M4799" t="s">
        <v>102</v>
      </c>
      <c r="N4799" s="50">
        <v>29421936</v>
      </c>
      <c r="O4799" s="51">
        <v>2332262</v>
      </c>
      <c r="P4799" t="s">
        <v>4727</v>
      </c>
      <c r="Q4799" t="s">
        <v>15250</v>
      </c>
      <c r="R4799" t="s">
        <v>15250</v>
      </c>
      <c r="S4799" s="49" t="str">
        <f>CONCATENATE(Tabla_Datos[[#This Row],[Nombre_Cliente]]," ",Tabla_Datos[[#This Row],[ApellidoPaterno_Cliente]]," ",Tabla_Datos[[#This Row],[ApellidoMaterno_Cliente]])</f>
        <v>LUIS GROVAS GROVAS</v>
      </c>
      <c r="T4799" s="53">
        <f>DATE(Tabla_Datos[[#This Row],[tAnio]],Tabla_Datos[[#This Row],[tMes]],Tabla_Datos[[#This Row],[tDia]])</f>
        <v>40774</v>
      </c>
      <c r="U4799" s="53" t="str">
        <f>IF(Tabla_Datos[[#This Row],[cProvincia]]="LIMA","LIMA","PROVINCIA")</f>
        <v>PROVINCIA</v>
      </c>
      <c r="V4799" s="53" t="str">
        <f>MID(Tabla_Datos[[#This Row],[pTelefono]],1,SEARCH("-",Tabla_Datos[[#This Row],[pTelefono]],1)-1)</f>
        <v>54</v>
      </c>
      <c r="W4799" s="53" t="str">
        <f>MID(Tabla_Datos[[#This Row],[pTelefono]],SEARCH("-",Tabla_Datos[[#This Row],[pTelefono]],1)+1,LEN(Tabla_Datos[[#This Row],[pTelefono]]))</f>
        <v>959809483</v>
      </c>
      <c r="X4799" s="53" t="str">
        <f>CONCATENATE(Tabla_Datos[[#This Row],[TipUrb]]," ",Tabla_Datos[[#This Row],[Calle]]," ",Tabla_Datos[[#This Row],[NumCalle]])</f>
        <v>AH SN 0</v>
      </c>
      <c r="Y4799" t="s">
        <v>106</v>
      </c>
      <c r="Z4799" t="s">
        <v>181</v>
      </c>
      <c r="AA4799" t="s">
        <v>182</v>
      </c>
      <c r="AB4799" t="s">
        <v>95</v>
      </c>
      <c r="AC4799" t="s">
        <v>95</v>
      </c>
      <c r="AD4799" t="s">
        <v>96</v>
      </c>
      <c r="AE4799" t="s">
        <v>935</v>
      </c>
      <c r="AF4799">
        <v>8</v>
      </c>
      <c r="AG4799" s="51">
        <v>47815575</v>
      </c>
      <c r="AI4799">
        <v>26</v>
      </c>
      <c r="AJ4799">
        <v>26</v>
      </c>
      <c r="AK4799" t="s">
        <v>467</v>
      </c>
      <c r="AL4799">
        <v>0</v>
      </c>
    </row>
    <row r="4800" spans="1:38">
      <c r="A4800">
        <v>3286290</v>
      </c>
      <c r="B4800" t="s">
        <v>15251</v>
      </c>
      <c r="C4800" t="s">
        <v>20</v>
      </c>
      <c r="D4800" t="s">
        <v>143</v>
      </c>
      <c r="E4800">
        <v>2011</v>
      </c>
      <c r="F4800">
        <v>8</v>
      </c>
      <c r="G4800">
        <v>19</v>
      </c>
      <c r="H4800" t="s">
        <v>144</v>
      </c>
      <c r="I4800" t="s">
        <v>132</v>
      </c>
      <c r="J4800" t="s">
        <v>132</v>
      </c>
      <c r="K4800" t="s">
        <v>132</v>
      </c>
      <c r="L4800" t="s">
        <v>86</v>
      </c>
      <c r="M4800" t="s">
        <v>133</v>
      </c>
      <c r="N4800" s="50">
        <v>2856285</v>
      </c>
      <c r="O4800" s="51">
        <v>2332439</v>
      </c>
      <c r="P4800" t="s">
        <v>2720</v>
      </c>
      <c r="Q4800" t="s">
        <v>574</v>
      </c>
      <c r="R4800" t="s">
        <v>625</v>
      </c>
      <c r="S4800" s="49" t="str">
        <f>CONCATENATE(Tabla_Datos[[#This Row],[Nombre_Cliente]]," ",Tabla_Datos[[#This Row],[ApellidoPaterno_Cliente]]," ",Tabla_Datos[[#This Row],[ApellidoMaterno_Cliente]])</f>
        <v>LIDIA LEON CASTILLO</v>
      </c>
      <c r="T4800" s="53">
        <f>DATE(Tabla_Datos[[#This Row],[tAnio]],Tabla_Datos[[#This Row],[tMes]],Tabla_Datos[[#This Row],[tDia]])</f>
        <v>40774</v>
      </c>
      <c r="U4800" s="53" t="str">
        <f>IF(Tabla_Datos[[#This Row],[cProvincia]]="LIMA","LIMA","PROVINCIA")</f>
        <v>PROVINCIA</v>
      </c>
      <c r="V4800" s="53" t="str">
        <f>MID(Tabla_Datos[[#This Row],[pTelefono]],1,SEARCH("-",Tabla_Datos[[#This Row],[pTelefono]],1)-1)</f>
        <v>73</v>
      </c>
      <c r="W4800" s="53" t="str">
        <f>MID(Tabla_Datos[[#This Row],[pTelefono]],SEARCH("-",Tabla_Datos[[#This Row],[pTelefono]],1)+1,LEN(Tabla_Datos[[#This Row],[pTelefono]]))</f>
        <v>969137118</v>
      </c>
      <c r="X4800" s="53" t="str">
        <f>CONCATENATE(Tabla_Datos[[#This Row],[TipUrb]]," ",Tabla_Datos[[#This Row],[Calle]]," ",Tabla_Datos[[#This Row],[NumCalle]])</f>
        <v>AH . 0</v>
      </c>
      <c r="Y4800" t="s">
        <v>137</v>
      </c>
      <c r="Z4800" t="s">
        <v>152</v>
      </c>
      <c r="AA4800" t="s">
        <v>153</v>
      </c>
      <c r="AB4800" t="s">
        <v>95</v>
      </c>
      <c r="AC4800" t="s">
        <v>95</v>
      </c>
      <c r="AD4800" t="s">
        <v>96</v>
      </c>
      <c r="AE4800" t="s">
        <v>15252</v>
      </c>
      <c r="AF4800">
        <v>17</v>
      </c>
      <c r="AG4800" s="51">
        <v>8307112</v>
      </c>
      <c r="AH4800" t="s">
        <v>95</v>
      </c>
      <c r="AI4800">
        <v>1</v>
      </c>
      <c r="AJ4800">
        <v>1</v>
      </c>
      <c r="AK4800" t="s">
        <v>221</v>
      </c>
      <c r="AL4800">
        <v>0</v>
      </c>
    </row>
    <row r="4801" spans="1:38">
      <c r="A4801">
        <v>3287086</v>
      </c>
      <c r="B4801" t="s">
        <v>15253</v>
      </c>
      <c r="C4801" t="s">
        <v>20</v>
      </c>
      <c r="D4801" t="s">
        <v>143</v>
      </c>
      <c r="E4801">
        <v>2011</v>
      </c>
      <c r="F4801">
        <v>8</v>
      </c>
      <c r="G4801">
        <v>19</v>
      </c>
      <c r="H4801" t="s">
        <v>86</v>
      </c>
      <c r="I4801" t="s">
        <v>132</v>
      </c>
      <c r="J4801" t="s">
        <v>425</v>
      </c>
      <c r="K4801" t="s">
        <v>425</v>
      </c>
      <c r="L4801" t="s">
        <v>86</v>
      </c>
      <c r="M4801" t="s">
        <v>133</v>
      </c>
      <c r="N4801" s="50">
        <v>16643775</v>
      </c>
      <c r="O4801" s="51">
        <v>2333093</v>
      </c>
      <c r="P4801" t="s">
        <v>15254</v>
      </c>
      <c r="Q4801" t="s">
        <v>8442</v>
      </c>
      <c r="R4801" t="s">
        <v>15255</v>
      </c>
      <c r="S4801" s="49" t="str">
        <f>CONCATENATE(Tabla_Datos[[#This Row],[Nombre_Cliente]]," ",Tabla_Datos[[#This Row],[ApellidoPaterno_Cliente]]," ",Tabla_Datos[[#This Row],[ApellidoMaterno_Cliente]])</f>
        <v>SANTOS DIEGO GARCES ATOCHA</v>
      </c>
      <c r="T4801" s="53">
        <f>DATE(Tabla_Datos[[#This Row],[tAnio]],Tabla_Datos[[#This Row],[tMes]],Tabla_Datos[[#This Row],[tDia]])</f>
        <v>40774</v>
      </c>
      <c r="U4801" s="53" t="str">
        <f>IF(Tabla_Datos[[#This Row],[cProvincia]]="LIMA","LIMA","PROVINCIA")</f>
        <v>PROVINCIA</v>
      </c>
      <c r="V4801" s="53" t="str">
        <f>MID(Tabla_Datos[[#This Row],[pTelefono]],1,SEARCH("-",Tabla_Datos[[#This Row],[pTelefono]],1)-1)</f>
        <v>73</v>
      </c>
      <c r="W4801" s="53" t="str">
        <f>MID(Tabla_Datos[[#This Row],[pTelefono]],SEARCH("-",Tabla_Datos[[#This Row],[pTelefono]],1)+1,LEN(Tabla_Datos[[#This Row],[pTelefono]]))</f>
        <v>972615145</v>
      </c>
      <c r="X4801" s="53" t="str">
        <f>CONCATENATE(Tabla_Datos[[#This Row],[TipUrb]]," ",Tabla_Datos[[#This Row],[Calle]]," ",Tabla_Datos[[#This Row],[NumCalle]])</f>
        <v>PJ EMILIO ESPINOZA 260</v>
      </c>
      <c r="Y4801" t="s">
        <v>137</v>
      </c>
      <c r="Z4801" t="s">
        <v>152</v>
      </c>
      <c r="AA4801" t="s">
        <v>153</v>
      </c>
      <c r="AB4801" t="s">
        <v>95</v>
      </c>
      <c r="AC4801" t="s">
        <v>95</v>
      </c>
      <c r="AD4801" t="s">
        <v>429</v>
      </c>
      <c r="AE4801" t="s">
        <v>95</v>
      </c>
      <c r="AF4801" t="s">
        <v>95</v>
      </c>
      <c r="AG4801" s="51">
        <v>80497832</v>
      </c>
      <c r="AH4801" t="s">
        <v>95</v>
      </c>
      <c r="AI4801">
        <v>1</v>
      </c>
      <c r="AJ4801">
        <v>1</v>
      </c>
      <c r="AK4801" t="s">
        <v>15256</v>
      </c>
      <c r="AL4801">
        <v>260</v>
      </c>
    </row>
    <row r="4802" spans="1:38">
      <c r="A4802">
        <v>3285422</v>
      </c>
      <c r="B4802" t="s">
        <v>15257</v>
      </c>
      <c r="C4802" t="s">
        <v>20</v>
      </c>
      <c r="D4802" t="s">
        <v>143</v>
      </c>
      <c r="E4802">
        <v>2011</v>
      </c>
      <c r="F4802">
        <v>8</v>
      </c>
      <c r="G4802">
        <v>19</v>
      </c>
      <c r="H4802" t="s">
        <v>86</v>
      </c>
      <c r="I4802" t="s">
        <v>202</v>
      </c>
      <c r="J4802" t="s">
        <v>203</v>
      </c>
      <c r="K4802" t="s">
        <v>203</v>
      </c>
      <c r="L4802" t="s">
        <v>86</v>
      </c>
      <c r="M4802" t="s">
        <v>133</v>
      </c>
      <c r="N4802" s="50">
        <v>41562618</v>
      </c>
      <c r="O4802" s="51">
        <v>2331916</v>
      </c>
      <c r="P4802" t="s">
        <v>15258</v>
      </c>
      <c r="Q4802" t="s">
        <v>194</v>
      </c>
      <c r="R4802" t="s">
        <v>1113</v>
      </c>
      <c r="S4802" s="49" t="str">
        <f>CONCATENATE(Tabla_Datos[[#This Row],[Nombre_Cliente]]," ",Tabla_Datos[[#This Row],[ApellidoPaterno_Cliente]]," ",Tabla_Datos[[#This Row],[ApellidoMaterno_Cliente]])</f>
        <v>ROSA AMELIA ORTEGA LAZO</v>
      </c>
      <c r="T4802" s="53">
        <f>DATE(Tabla_Datos[[#This Row],[tAnio]],Tabla_Datos[[#This Row],[tMes]],Tabla_Datos[[#This Row],[tDia]])</f>
        <v>40774</v>
      </c>
      <c r="U4802" s="53" t="str">
        <f>IF(Tabla_Datos[[#This Row],[cProvincia]]="LIMA","LIMA","PROVINCIA")</f>
        <v>PROVINCIA</v>
      </c>
      <c r="V4802" s="53" t="str">
        <f>MID(Tabla_Datos[[#This Row],[pTelefono]],1,SEARCH("-",Tabla_Datos[[#This Row],[pTelefono]],1)-1)</f>
        <v>74</v>
      </c>
      <c r="W4802" s="53" t="str">
        <f>MID(Tabla_Datos[[#This Row],[pTelefono]],SEARCH("-",Tabla_Datos[[#This Row],[pTelefono]],1)+1,LEN(Tabla_Datos[[#This Row],[pTelefono]]))</f>
        <v>74491168</v>
      </c>
      <c r="X4802" s="53" t="str">
        <f>CONCATENATE(Tabla_Datos[[#This Row],[TipUrb]]," ",Tabla_Datos[[#This Row],[Calle]]," ",Tabla_Datos[[#This Row],[NumCalle]])</f>
        <v>PJ SAN CARLOS 373</v>
      </c>
      <c r="Y4802" t="s">
        <v>208</v>
      </c>
      <c r="Z4802" t="s">
        <v>152</v>
      </c>
      <c r="AA4802" t="s">
        <v>153</v>
      </c>
      <c r="AB4802" t="s">
        <v>95</v>
      </c>
      <c r="AC4802" t="s">
        <v>95</v>
      </c>
      <c r="AD4802" t="s">
        <v>429</v>
      </c>
      <c r="AE4802" t="s">
        <v>95</v>
      </c>
      <c r="AF4802" t="s">
        <v>95</v>
      </c>
      <c r="AG4802" s="51">
        <v>7966840</v>
      </c>
      <c r="AH4802" t="s">
        <v>95</v>
      </c>
      <c r="AI4802">
        <v>1</v>
      </c>
      <c r="AJ4802">
        <v>1</v>
      </c>
      <c r="AK4802" t="s">
        <v>626</v>
      </c>
      <c r="AL4802">
        <v>373</v>
      </c>
    </row>
    <row r="4803" spans="1:38">
      <c r="A4803">
        <v>3288358</v>
      </c>
      <c r="B4803" t="s">
        <v>15259</v>
      </c>
      <c r="C4803" t="s">
        <v>18</v>
      </c>
      <c r="D4803" t="s">
        <v>85</v>
      </c>
      <c r="E4803">
        <v>2011</v>
      </c>
      <c r="F4803">
        <v>8</v>
      </c>
      <c r="G4803">
        <v>19</v>
      </c>
      <c r="H4803" t="s">
        <v>86</v>
      </c>
      <c r="I4803" t="s">
        <v>16</v>
      </c>
      <c r="J4803" t="s">
        <v>16</v>
      </c>
      <c r="K4803" t="s">
        <v>633</v>
      </c>
      <c r="L4803" t="s">
        <v>86</v>
      </c>
      <c r="M4803" t="s">
        <v>88</v>
      </c>
      <c r="N4803" s="50">
        <v>99999999</v>
      </c>
      <c r="O4803" s="51">
        <v>2334116</v>
      </c>
      <c r="P4803" t="s">
        <v>15260</v>
      </c>
      <c r="Q4803" t="s">
        <v>15261</v>
      </c>
      <c r="R4803" t="s">
        <v>10681</v>
      </c>
      <c r="S4803" s="49" t="str">
        <f>CONCATENATE(Tabla_Datos[[#This Row],[Nombre_Cliente]]," ",Tabla_Datos[[#This Row],[ApellidoPaterno_Cliente]]," ",Tabla_Datos[[#This Row],[ApellidoMaterno_Cliente]])</f>
        <v>ELMER CELESTINO   SANTIAGO  MARCELO</v>
      </c>
      <c r="T4803" s="53">
        <f>DATE(Tabla_Datos[[#This Row],[tAnio]],Tabla_Datos[[#This Row],[tMes]],Tabla_Datos[[#This Row],[tDia]])</f>
        <v>40774</v>
      </c>
      <c r="U4803" s="53" t="str">
        <f>IF(Tabla_Datos[[#This Row],[cProvincia]]="LIMA","LIMA","PROVINCIA")</f>
        <v>LIMA</v>
      </c>
      <c r="V4803" s="53" t="str">
        <f>MID(Tabla_Datos[[#This Row],[pTelefono]],1,SEARCH("-",Tabla_Datos[[#This Row],[pTelefono]],1)-1)</f>
        <v>1</v>
      </c>
      <c r="W4803" s="53" t="str">
        <f>MID(Tabla_Datos[[#This Row],[pTelefono]],SEARCH("-",Tabla_Datos[[#This Row],[pTelefono]],1)+1,LEN(Tabla_Datos[[#This Row],[pTelefono]]))</f>
        <v>985484713</v>
      </c>
      <c r="X4803" s="53" t="str">
        <f>CONCATENATE(Tabla_Datos[[#This Row],[TipUrb]]," ",Tabla_Datos[[#This Row],[Calle]]," ",Tabla_Datos[[#This Row],[NumCalle]])</f>
        <v>UR AMSTERDAM 0</v>
      </c>
      <c r="Y4803" t="s">
        <v>92</v>
      </c>
      <c r="Z4803" t="s">
        <v>138</v>
      </c>
      <c r="AA4803" t="s">
        <v>139</v>
      </c>
      <c r="AB4803" t="s">
        <v>95</v>
      </c>
      <c r="AC4803" t="s">
        <v>95</v>
      </c>
      <c r="AD4803" t="s">
        <v>161</v>
      </c>
      <c r="AE4803" t="s">
        <v>1074</v>
      </c>
      <c r="AF4803">
        <v>13</v>
      </c>
      <c r="AG4803" s="51">
        <v>40163853</v>
      </c>
      <c r="AI4803">
        <v>26</v>
      </c>
      <c r="AJ4803">
        <v>26</v>
      </c>
      <c r="AK4803" t="s">
        <v>15262</v>
      </c>
      <c r="AL4803">
        <v>0</v>
      </c>
    </row>
    <row r="4804" spans="1:38">
      <c r="A4804">
        <v>3286933</v>
      </c>
      <c r="B4804" t="s">
        <v>15263</v>
      </c>
      <c r="C4804" t="s">
        <v>20</v>
      </c>
      <c r="D4804" t="s">
        <v>143</v>
      </c>
      <c r="E4804">
        <v>2011</v>
      </c>
      <c r="F4804">
        <v>8</v>
      </c>
      <c r="G4804">
        <v>19</v>
      </c>
      <c r="H4804" t="s">
        <v>86</v>
      </c>
      <c r="I4804" t="s">
        <v>546</v>
      </c>
      <c r="J4804" t="s">
        <v>926</v>
      </c>
      <c r="K4804" t="s">
        <v>927</v>
      </c>
      <c r="L4804" t="s">
        <v>86</v>
      </c>
      <c r="M4804" t="s">
        <v>294</v>
      </c>
      <c r="N4804" s="50">
        <v>21140628</v>
      </c>
      <c r="O4804" s="51">
        <v>2332965</v>
      </c>
      <c r="P4804" t="s">
        <v>15264</v>
      </c>
      <c r="Q4804" t="s">
        <v>5920</v>
      </c>
      <c r="R4804" t="s">
        <v>780</v>
      </c>
      <c r="S4804" s="49" t="str">
        <f>CONCATENATE(Tabla_Datos[[#This Row],[Nombre_Cliente]]," ",Tabla_Datos[[#This Row],[ApellidoPaterno_Cliente]]," ",Tabla_Datos[[#This Row],[ApellidoMaterno_Cliente]])</f>
        <v>BILBERTO MORI SANCHEZ</v>
      </c>
      <c r="T4804" s="53">
        <f>DATE(Tabla_Datos[[#This Row],[tAnio]],Tabla_Datos[[#This Row],[tMes]],Tabla_Datos[[#This Row],[tDia]])</f>
        <v>40774</v>
      </c>
      <c r="U4804" s="53" t="str">
        <f>IF(Tabla_Datos[[#This Row],[cProvincia]]="LIMA","LIMA","PROVINCIA")</f>
        <v>PROVINCIA</v>
      </c>
      <c r="V4804" s="53" t="str">
        <f>MID(Tabla_Datos[[#This Row],[pTelefono]],1,SEARCH("-",Tabla_Datos[[#This Row],[pTelefono]],1)-1)</f>
        <v>61</v>
      </c>
      <c r="W4804" s="53" t="str">
        <f>MID(Tabla_Datos[[#This Row],[pTelefono]],SEARCH("-",Tabla_Datos[[#This Row],[pTelefono]],1)+1,LEN(Tabla_Datos[[#This Row],[pTelefono]]))</f>
        <v>952836079</v>
      </c>
      <c r="X4804" s="53" t="str">
        <f>CONCATENATE(Tabla_Datos[[#This Row],[TipUrb]]," ",Tabla_Datos[[#This Row],[Calle]]," ",Tabla_Datos[[#This Row],[NumCalle]])</f>
        <v>AH LOBO CAÑO MZ  239 12</v>
      </c>
      <c r="Y4804" t="s">
        <v>930</v>
      </c>
      <c r="Z4804" t="s">
        <v>152</v>
      </c>
      <c r="AA4804" t="s">
        <v>153</v>
      </c>
      <c r="AB4804" t="s">
        <v>95</v>
      </c>
      <c r="AC4804" t="s">
        <v>95</v>
      </c>
      <c r="AD4804" t="s">
        <v>96</v>
      </c>
      <c r="AE4804" t="s">
        <v>95</v>
      </c>
      <c r="AF4804" t="s">
        <v>95</v>
      </c>
      <c r="AG4804" s="51">
        <v>45825343</v>
      </c>
      <c r="AH4804" t="s">
        <v>95</v>
      </c>
      <c r="AI4804">
        <v>1</v>
      </c>
      <c r="AJ4804">
        <v>1</v>
      </c>
      <c r="AK4804" t="s">
        <v>15265</v>
      </c>
      <c r="AL4804">
        <v>12</v>
      </c>
    </row>
    <row r="4805" spans="1:38">
      <c r="A4805">
        <v>3285381</v>
      </c>
      <c r="B4805" t="s">
        <v>15266</v>
      </c>
      <c r="C4805" t="s">
        <v>20</v>
      </c>
      <c r="D4805" t="s">
        <v>85</v>
      </c>
      <c r="E4805">
        <v>2011</v>
      </c>
      <c r="F4805">
        <v>8</v>
      </c>
      <c r="G4805">
        <v>19</v>
      </c>
      <c r="H4805" t="s">
        <v>86</v>
      </c>
      <c r="I4805" t="s">
        <v>16</v>
      </c>
      <c r="J4805" t="s">
        <v>16</v>
      </c>
      <c r="K4805" t="s">
        <v>374</v>
      </c>
      <c r="L4805" t="s">
        <v>86</v>
      </c>
      <c r="M4805" t="s">
        <v>88</v>
      </c>
      <c r="O4805" s="51">
        <v>2331876</v>
      </c>
      <c r="P4805" t="s">
        <v>4048</v>
      </c>
      <c r="Q4805" t="s">
        <v>574</v>
      </c>
      <c r="R4805" t="s">
        <v>1613</v>
      </c>
      <c r="S4805" s="49" t="str">
        <f>CONCATENATE(Tabla_Datos[[#This Row],[Nombre_Cliente]]," ",Tabla_Datos[[#This Row],[ApellidoPaterno_Cliente]]," ",Tabla_Datos[[#This Row],[ApellidoMaterno_Cliente]])</f>
        <v>MONICA LEON BACA</v>
      </c>
      <c r="T4805" s="53">
        <f>DATE(Tabla_Datos[[#This Row],[tAnio]],Tabla_Datos[[#This Row],[tMes]],Tabla_Datos[[#This Row],[tDia]])</f>
        <v>40774</v>
      </c>
      <c r="U4805" s="53" t="str">
        <f>IF(Tabla_Datos[[#This Row],[cProvincia]]="LIMA","LIMA","PROVINCIA")</f>
        <v>LIMA</v>
      </c>
      <c r="V4805" s="53" t="str">
        <f>MID(Tabla_Datos[[#This Row],[pTelefono]],1,SEARCH("-",Tabla_Datos[[#This Row],[pTelefono]],1)-1)</f>
        <v>1</v>
      </c>
      <c r="W4805" s="53" t="str">
        <f>MID(Tabla_Datos[[#This Row],[pTelefono]],SEARCH("-",Tabla_Datos[[#This Row],[pTelefono]],1)+1,LEN(Tabla_Datos[[#This Row],[pTelefono]]))</f>
        <v>986267444</v>
      </c>
      <c r="X4805" s="53" t="str">
        <f>CONCATENATE(Tabla_Datos[[#This Row],[TipUrb]]," ",Tabla_Datos[[#This Row],[Calle]]," ",Tabla_Datos[[#This Row],[NumCalle]])</f>
        <v>AH TACNA 910</v>
      </c>
      <c r="Y4805" t="s">
        <v>92</v>
      </c>
      <c r="Z4805" t="s">
        <v>122</v>
      </c>
      <c r="AA4805" t="s">
        <v>123</v>
      </c>
      <c r="AB4805" t="s">
        <v>95</v>
      </c>
      <c r="AC4805" t="s">
        <v>95</v>
      </c>
      <c r="AD4805" t="s">
        <v>96</v>
      </c>
      <c r="AE4805">
        <v>31</v>
      </c>
      <c r="AF4805">
        <v>6</v>
      </c>
      <c r="AG4805" s="51">
        <v>10524867</v>
      </c>
      <c r="AH4805" t="s">
        <v>95</v>
      </c>
      <c r="AI4805">
        <v>1</v>
      </c>
      <c r="AJ4805">
        <v>1</v>
      </c>
      <c r="AK4805" t="s">
        <v>587</v>
      </c>
      <c r="AL4805">
        <v>910</v>
      </c>
    </row>
    <row r="4806" spans="1:38">
      <c r="A4806">
        <v>3286818</v>
      </c>
      <c r="B4806" t="s">
        <v>15267</v>
      </c>
      <c r="C4806" t="s">
        <v>20</v>
      </c>
      <c r="D4806" t="s">
        <v>143</v>
      </c>
      <c r="E4806">
        <v>2011</v>
      </c>
      <c r="F4806">
        <v>8</v>
      </c>
      <c r="G4806">
        <v>19</v>
      </c>
      <c r="H4806" t="s">
        <v>86</v>
      </c>
      <c r="I4806" t="s">
        <v>314</v>
      </c>
      <c r="J4806" t="s">
        <v>314</v>
      </c>
      <c r="K4806" t="s">
        <v>314</v>
      </c>
      <c r="L4806" t="s">
        <v>86</v>
      </c>
      <c r="M4806" t="s">
        <v>294</v>
      </c>
      <c r="N4806" s="50">
        <v>6574632</v>
      </c>
      <c r="O4806" s="51">
        <v>2332873</v>
      </c>
      <c r="P4806" t="s">
        <v>15268</v>
      </c>
      <c r="Q4806" t="s">
        <v>549</v>
      </c>
      <c r="R4806" t="s">
        <v>3075</v>
      </c>
      <c r="S4806" s="49" t="str">
        <f>CONCATENATE(Tabla_Datos[[#This Row],[Nombre_Cliente]]," ",Tabla_Datos[[#This Row],[ApellidoPaterno_Cliente]]," ",Tabla_Datos[[#This Row],[ApellidoMaterno_Cliente]])</f>
        <v>ANDRES JUAN HIDALGO ROMERO</v>
      </c>
      <c r="T4806" s="53">
        <f>DATE(Tabla_Datos[[#This Row],[tAnio]],Tabla_Datos[[#This Row],[tMes]],Tabla_Datos[[#This Row],[tDia]])</f>
        <v>40774</v>
      </c>
      <c r="U4806" s="53" t="str">
        <f>IF(Tabla_Datos[[#This Row],[cProvincia]]="LIMA","LIMA","PROVINCIA")</f>
        <v>PROVINCIA</v>
      </c>
      <c r="V4806" s="53" t="str">
        <f>MID(Tabla_Datos[[#This Row],[pTelefono]],1,SEARCH("-",Tabla_Datos[[#This Row],[pTelefono]],1)-1)</f>
        <v>62</v>
      </c>
      <c r="W4806" s="53" t="str">
        <f>MID(Tabla_Datos[[#This Row],[pTelefono]],SEARCH("-",Tabla_Datos[[#This Row],[pTelefono]],1)+1,LEN(Tabla_Datos[[#This Row],[pTelefono]]))</f>
        <v>962957754</v>
      </c>
      <c r="X4806" s="53" t="str">
        <f>CONCATENATE(Tabla_Datos[[#This Row],[TipUrb]]," ",Tabla_Datos[[#This Row],[Calle]]," ",Tabla_Datos[[#This Row],[NumCalle]])</f>
        <v>- AYACUCHO 767</v>
      </c>
      <c r="Y4806" t="s">
        <v>319</v>
      </c>
      <c r="Z4806" t="s">
        <v>152</v>
      </c>
      <c r="AA4806" t="s">
        <v>153</v>
      </c>
      <c r="AB4806">
        <v>3</v>
      </c>
      <c r="AC4806" t="s">
        <v>95</v>
      </c>
      <c r="AD4806" t="s">
        <v>109</v>
      </c>
      <c r="AE4806" t="s">
        <v>95</v>
      </c>
      <c r="AF4806" t="s">
        <v>95</v>
      </c>
      <c r="AG4806" s="51">
        <v>8329276</v>
      </c>
      <c r="AH4806" t="s">
        <v>95</v>
      </c>
      <c r="AI4806">
        <v>1</v>
      </c>
      <c r="AJ4806">
        <v>1</v>
      </c>
      <c r="AK4806" t="s">
        <v>292</v>
      </c>
      <c r="AL4806">
        <v>767</v>
      </c>
    </row>
    <row r="4807" spans="1:38">
      <c r="A4807">
        <v>3287534</v>
      </c>
      <c r="B4807" t="s">
        <v>15269</v>
      </c>
      <c r="C4807" t="s">
        <v>19</v>
      </c>
      <c r="D4807" t="s">
        <v>143</v>
      </c>
      <c r="E4807">
        <v>2011</v>
      </c>
      <c r="F4807">
        <v>8</v>
      </c>
      <c r="G4807">
        <v>19</v>
      </c>
      <c r="H4807" t="s">
        <v>86</v>
      </c>
      <c r="I4807" t="s">
        <v>759</v>
      </c>
      <c r="J4807" t="s">
        <v>759</v>
      </c>
      <c r="K4807" t="s">
        <v>759</v>
      </c>
      <c r="L4807" t="s">
        <v>86</v>
      </c>
      <c r="M4807" t="s">
        <v>294</v>
      </c>
      <c r="N4807" s="50">
        <v>46246528</v>
      </c>
      <c r="O4807" s="51">
        <v>2333416</v>
      </c>
      <c r="P4807" t="s">
        <v>15270</v>
      </c>
      <c r="Q4807" t="s">
        <v>780</v>
      </c>
      <c r="R4807" t="s">
        <v>660</v>
      </c>
      <c r="S4807" s="49" t="str">
        <f>CONCATENATE(Tabla_Datos[[#This Row],[Nombre_Cliente]]," ",Tabla_Datos[[#This Row],[ApellidoPaterno_Cliente]]," ",Tabla_Datos[[#This Row],[ApellidoMaterno_Cliente]])</f>
        <v>EVELYN GUISELLA SANCHEZ GUTIERREZ</v>
      </c>
      <c r="T4807" s="53">
        <f>DATE(Tabla_Datos[[#This Row],[tAnio]],Tabla_Datos[[#This Row],[tMes]],Tabla_Datos[[#This Row],[tDia]])</f>
        <v>40774</v>
      </c>
      <c r="U4807" s="53" t="str">
        <f>IF(Tabla_Datos[[#This Row],[cProvincia]]="LIMA","LIMA","PROVINCIA")</f>
        <v>PROVINCIA</v>
      </c>
      <c r="V4807" s="53" t="str">
        <f>MID(Tabla_Datos[[#This Row],[pTelefono]],1,SEARCH("-",Tabla_Datos[[#This Row],[pTelefono]],1)-1)</f>
        <v>56</v>
      </c>
      <c r="W4807" s="53" t="str">
        <f>MID(Tabla_Datos[[#This Row],[pTelefono]],SEARCH("-",Tabla_Datos[[#This Row],[pTelefono]],1)+1,LEN(Tabla_Datos[[#This Row],[pTelefono]]))</f>
        <v>949410248</v>
      </c>
      <c r="X4807" s="53" t="str">
        <f>CONCATENATE(Tabla_Datos[[#This Row],[TipUrb]]," ",Tabla_Datos[[#This Row],[Calle]]," ",Tabla_Datos[[#This Row],[NumCalle]])</f>
        <v>UR . 0</v>
      </c>
      <c r="Y4807" t="s">
        <v>759</v>
      </c>
      <c r="Z4807" t="s">
        <v>152</v>
      </c>
      <c r="AA4807" t="s">
        <v>153</v>
      </c>
      <c r="AB4807" t="s">
        <v>95</v>
      </c>
      <c r="AC4807" t="s">
        <v>95</v>
      </c>
      <c r="AD4807" t="s">
        <v>161</v>
      </c>
      <c r="AE4807" t="s">
        <v>116</v>
      </c>
      <c r="AF4807">
        <v>468</v>
      </c>
      <c r="AG4807" s="51">
        <v>43532088</v>
      </c>
      <c r="AH4807" t="s">
        <v>95</v>
      </c>
      <c r="AI4807">
        <v>1</v>
      </c>
      <c r="AJ4807">
        <v>1</v>
      </c>
      <c r="AK4807" t="s">
        <v>221</v>
      </c>
      <c r="AL4807">
        <v>0</v>
      </c>
    </row>
    <row r="4808" spans="1:38">
      <c r="A4808">
        <v>3285457</v>
      </c>
      <c r="B4808" t="s">
        <v>15271</v>
      </c>
      <c r="C4808" t="s">
        <v>19</v>
      </c>
      <c r="D4808" t="s">
        <v>85</v>
      </c>
      <c r="E4808">
        <v>2011</v>
      </c>
      <c r="F4808">
        <v>8</v>
      </c>
      <c r="G4808">
        <v>19</v>
      </c>
      <c r="H4808" t="s">
        <v>86</v>
      </c>
      <c r="I4808" t="s">
        <v>241</v>
      </c>
      <c r="J4808" t="s">
        <v>242</v>
      </c>
      <c r="K4808" t="s">
        <v>242</v>
      </c>
      <c r="L4808" t="s">
        <v>86</v>
      </c>
      <c r="M4808" t="s">
        <v>148</v>
      </c>
      <c r="N4808" s="50">
        <v>41311063</v>
      </c>
      <c r="O4808" s="51">
        <v>2331951</v>
      </c>
      <c r="P4808" t="s">
        <v>6473</v>
      </c>
      <c r="Q4808" t="s">
        <v>5511</v>
      </c>
      <c r="R4808" t="s">
        <v>3525</v>
      </c>
      <c r="S4808" s="49" t="str">
        <f>CONCATENATE(Tabla_Datos[[#This Row],[Nombre_Cliente]]," ",Tabla_Datos[[#This Row],[ApellidoPaterno_Cliente]]," ",Tabla_Datos[[#This Row],[ApellidoMaterno_Cliente]])</f>
        <v>MARIA ISABEL BARDALES MALCA</v>
      </c>
      <c r="T4808" s="53">
        <f>DATE(Tabla_Datos[[#This Row],[tAnio]],Tabla_Datos[[#This Row],[tMes]],Tabla_Datos[[#This Row],[tDia]])</f>
        <v>40774</v>
      </c>
      <c r="U4808" s="53" t="str">
        <f>IF(Tabla_Datos[[#This Row],[cProvincia]]="LIMA","LIMA","PROVINCIA")</f>
        <v>PROVINCIA</v>
      </c>
      <c r="V4808" s="53" t="str">
        <f>MID(Tabla_Datos[[#This Row],[pTelefono]],1,SEARCH("-",Tabla_Datos[[#This Row],[pTelefono]],1)-1)</f>
        <v>44</v>
      </c>
      <c r="W4808" s="53" t="str">
        <f>MID(Tabla_Datos[[#This Row],[pTelefono]],SEARCH("-",Tabla_Datos[[#This Row],[pTelefono]],1)+1,LEN(Tabla_Datos[[#This Row],[pTelefono]]))</f>
        <v>44206283</v>
      </c>
      <c r="X4808" s="53" t="str">
        <f>CONCATENATE(Tabla_Datos[[#This Row],[TipUrb]]," ",Tabla_Datos[[#This Row],[Calle]]," ",Tabla_Datos[[#This Row],[NumCalle]])</f>
        <v xml:space="preserve">  SANCHEZ RICARDO 371</v>
      </c>
      <c r="Y4808" t="s">
        <v>246</v>
      </c>
      <c r="Z4808" t="s">
        <v>122</v>
      </c>
      <c r="AA4808" t="s">
        <v>123</v>
      </c>
      <c r="AB4808" t="s">
        <v>95</v>
      </c>
      <c r="AC4808" t="s">
        <v>95</v>
      </c>
      <c r="AD4808" t="s">
        <v>95</v>
      </c>
      <c r="AE4808" t="s">
        <v>95</v>
      </c>
      <c r="AF4808" t="s">
        <v>95</v>
      </c>
      <c r="AG4808" s="51">
        <v>17807881</v>
      </c>
      <c r="AH4808" t="s">
        <v>95</v>
      </c>
      <c r="AI4808">
        <v>1</v>
      </c>
      <c r="AJ4808">
        <v>1</v>
      </c>
      <c r="AK4808" t="s">
        <v>15272</v>
      </c>
      <c r="AL4808">
        <v>371</v>
      </c>
    </row>
    <row r="4809" spans="1:38">
      <c r="A4809">
        <v>3286838</v>
      </c>
      <c r="B4809" t="s">
        <v>15273</v>
      </c>
      <c r="C4809" t="s">
        <v>20</v>
      </c>
      <c r="D4809" t="s">
        <v>143</v>
      </c>
      <c r="E4809">
        <v>2011</v>
      </c>
      <c r="F4809">
        <v>8</v>
      </c>
      <c r="G4809">
        <v>19</v>
      </c>
      <c r="H4809" t="s">
        <v>86</v>
      </c>
      <c r="I4809" t="s">
        <v>314</v>
      </c>
      <c r="J4809" t="s">
        <v>314</v>
      </c>
      <c r="K4809" t="s">
        <v>314</v>
      </c>
      <c r="L4809" t="s">
        <v>86</v>
      </c>
      <c r="M4809" t="s">
        <v>294</v>
      </c>
      <c r="N4809" s="50">
        <v>46087223</v>
      </c>
      <c r="O4809" s="51">
        <v>2332893</v>
      </c>
      <c r="P4809" t="s">
        <v>15274</v>
      </c>
      <c r="Q4809" t="s">
        <v>15275</v>
      </c>
      <c r="R4809" t="s">
        <v>1819</v>
      </c>
      <c r="S4809" s="49" t="str">
        <f>CONCATENATE(Tabla_Datos[[#This Row],[Nombre_Cliente]]," ",Tabla_Datos[[#This Row],[ApellidoPaterno_Cliente]]," ",Tabla_Datos[[#This Row],[ApellidoMaterno_Cliente]])</f>
        <v>GILDER CAJAS BRAVO</v>
      </c>
      <c r="T4809" s="53">
        <f>DATE(Tabla_Datos[[#This Row],[tAnio]],Tabla_Datos[[#This Row],[tMes]],Tabla_Datos[[#This Row],[tDia]])</f>
        <v>40774</v>
      </c>
      <c r="U4809" s="53" t="str">
        <f>IF(Tabla_Datos[[#This Row],[cProvincia]]="LIMA","LIMA","PROVINCIA")</f>
        <v>PROVINCIA</v>
      </c>
      <c r="V4809" s="53" t="str">
        <f>MID(Tabla_Datos[[#This Row],[pTelefono]],1,SEARCH("-",Tabla_Datos[[#This Row],[pTelefono]],1)-1)</f>
        <v>62</v>
      </c>
      <c r="W4809" s="53" t="str">
        <f>MID(Tabla_Datos[[#This Row],[pTelefono]],SEARCH("-",Tabla_Datos[[#This Row],[pTelefono]],1)+1,LEN(Tabla_Datos[[#This Row],[pTelefono]]))</f>
        <v>962585934</v>
      </c>
      <c r="X4809" s="53" t="str">
        <f>CONCATENATE(Tabla_Datos[[#This Row],[TipUrb]]," ",Tabla_Datos[[#This Row],[Calle]]," ",Tabla_Datos[[#This Row],[NumCalle]])</f>
        <v>- LEON DE HUANUCO 190</v>
      </c>
      <c r="Y4809" t="s">
        <v>319</v>
      </c>
      <c r="Z4809" t="s">
        <v>152</v>
      </c>
      <c r="AA4809" t="s">
        <v>153</v>
      </c>
      <c r="AB4809" t="s">
        <v>95</v>
      </c>
      <c r="AC4809" t="s">
        <v>95</v>
      </c>
      <c r="AD4809" t="s">
        <v>109</v>
      </c>
      <c r="AE4809" t="s">
        <v>95</v>
      </c>
      <c r="AF4809" t="s">
        <v>95</v>
      </c>
      <c r="AG4809" s="51">
        <v>42521259</v>
      </c>
      <c r="AH4809" t="s">
        <v>95</v>
      </c>
      <c r="AI4809">
        <v>1</v>
      </c>
      <c r="AJ4809">
        <v>1</v>
      </c>
      <c r="AK4809" t="s">
        <v>15276</v>
      </c>
      <c r="AL4809">
        <v>190</v>
      </c>
    </row>
    <row r="4810" spans="1:38">
      <c r="A4810">
        <v>3286773</v>
      </c>
      <c r="B4810" t="s">
        <v>15277</v>
      </c>
      <c r="C4810" t="s">
        <v>20</v>
      </c>
      <c r="D4810" t="s">
        <v>143</v>
      </c>
      <c r="E4810">
        <v>2011</v>
      </c>
      <c r="F4810">
        <v>8</v>
      </c>
      <c r="G4810">
        <v>19</v>
      </c>
      <c r="H4810" t="s">
        <v>86</v>
      </c>
      <c r="I4810" t="s">
        <v>132</v>
      </c>
      <c r="J4810" t="s">
        <v>715</v>
      </c>
      <c r="K4810" t="s">
        <v>1686</v>
      </c>
      <c r="L4810" t="s">
        <v>86</v>
      </c>
      <c r="M4810" t="s">
        <v>133</v>
      </c>
      <c r="N4810" s="50">
        <v>2812086</v>
      </c>
      <c r="O4810" s="51">
        <v>2332840</v>
      </c>
      <c r="P4810" t="s">
        <v>15278</v>
      </c>
      <c r="Q4810" t="s">
        <v>1975</v>
      </c>
      <c r="R4810" t="s">
        <v>9587</v>
      </c>
      <c r="S4810" s="49" t="str">
        <f>CONCATENATE(Tabla_Datos[[#This Row],[Nombre_Cliente]]," ",Tabla_Datos[[#This Row],[ApellidoPaterno_Cliente]]," ",Tabla_Datos[[#This Row],[ApellidoMaterno_Cliente]])</f>
        <v>JOSEFA FIESTAS YARLEQUE</v>
      </c>
      <c r="T4810" s="53">
        <f>DATE(Tabla_Datos[[#This Row],[tAnio]],Tabla_Datos[[#This Row],[tMes]],Tabla_Datos[[#This Row],[tDia]])</f>
        <v>40774</v>
      </c>
      <c r="U4810" s="53" t="str">
        <f>IF(Tabla_Datos[[#This Row],[cProvincia]]="LIMA","LIMA","PROVINCIA")</f>
        <v>PROVINCIA</v>
      </c>
      <c r="V4810" s="53" t="str">
        <f>MID(Tabla_Datos[[#This Row],[pTelefono]],1,SEARCH("-",Tabla_Datos[[#This Row],[pTelefono]],1)-1)</f>
        <v>73</v>
      </c>
      <c r="W4810" s="53" t="str">
        <f>MID(Tabla_Datos[[#This Row],[pTelefono]],SEARCH("-",Tabla_Datos[[#This Row],[pTelefono]],1)+1,LEN(Tabla_Datos[[#This Row],[pTelefono]]))</f>
        <v>969837910</v>
      </c>
      <c r="X4810" s="53" t="str">
        <f>CONCATENATE(Tabla_Datos[[#This Row],[TipUrb]]," ",Tabla_Datos[[#This Row],[Calle]]," ",Tabla_Datos[[#This Row],[NumCalle]])</f>
        <v>AH . 0</v>
      </c>
      <c r="Y4810" t="s">
        <v>137</v>
      </c>
      <c r="Z4810" t="s">
        <v>152</v>
      </c>
      <c r="AA4810" t="s">
        <v>153</v>
      </c>
      <c r="AB4810" t="s">
        <v>95</v>
      </c>
      <c r="AC4810" t="s">
        <v>95</v>
      </c>
      <c r="AD4810" t="s">
        <v>96</v>
      </c>
      <c r="AE4810" t="s">
        <v>950</v>
      </c>
      <c r="AF4810">
        <v>20</v>
      </c>
      <c r="AG4810" s="51">
        <v>80427837</v>
      </c>
      <c r="AH4810" t="s">
        <v>95</v>
      </c>
      <c r="AI4810">
        <v>1</v>
      </c>
      <c r="AJ4810">
        <v>1</v>
      </c>
      <c r="AK4810" t="s">
        <v>221</v>
      </c>
      <c r="AL4810">
        <v>0</v>
      </c>
    </row>
    <row r="4811" spans="1:38">
      <c r="A4811">
        <v>3287331</v>
      </c>
      <c r="B4811" t="s">
        <v>15279</v>
      </c>
      <c r="C4811" t="s">
        <v>20</v>
      </c>
      <c r="D4811" t="s">
        <v>143</v>
      </c>
      <c r="E4811">
        <v>2011</v>
      </c>
      <c r="F4811">
        <v>8</v>
      </c>
      <c r="G4811">
        <v>19</v>
      </c>
      <c r="H4811" t="s">
        <v>86</v>
      </c>
      <c r="I4811" t="s">
        <v>241</v>
      </c>
      <c r="J4811" t="s">
        <v>242</v>
      </c>
      <c r="K4811" t="s">
        <v>1316</v>
      </c>
      <c r="L4811" t="s">
        <v>86</v>
      </c>
      <c r="M4811" t="s">
        <v>148</v>
      </c>
      <c r="N4811" s="50">
        <v>18030191</v>
      </c>
      <c r="O4811" s="51">
        <v>2333271</v>
      </c>
      <c r="P4811" t="s">
        <v>15280</v>
      </c>
      <c r="Q4811" t="s">
        <v>1823</v>
      </c>
      <c r="R4811" t="s">
        <v>1436</v>
      </c>
      <c r="S4811" s="49" t="str">
        <f>CONCATENATE(Tabla_Datos[[#This Row],[Nombre_Cliente]]," ",Tabla_Datos[[#This Row],[ApellidoPaterno_Cliente]]," ",Tabla_Datos[[#This Row],[ApellidoMaterno_Cliente]])</f>
        <v>JESSICA ISABEL CONTRERAS DELGADO</v>
      </c>
      <c r="T4811" s="53">
        <f>DATE(Tabla_Datos[[#This Row],[tAnio]],Tabla_Datos[[#This Row],[tMes]],Tabla_Datos[[#This Row],[tDia]])</f>
        <v>40774</v>
      </c>
      <c r="U4811" s="53" t="str">
        <f>IF(Tabla_Datos[[#This Row],[cProvincia]]="LIMA","LIMA","PROVINCIA")</f>
        <v>PROVINCIA</v>
      </c>
      <c r="V4811" s="53" t="str">
        <f>MID(Tabla_Datos[[#This Row],[pTelefono]],1,SEARCH("-",Tabla_Datos[[#This Row],[pTelefono]],1)-1)</f>
        <v>44</v>
      </c>
      <c r="W4811" s="53" t="str">
        <f>MID(Tabla_Datos[[#This Row],[pTelefono]],SEARCH("-",Tabla_Datos[[#This Row],[pTelefono]],1)+1,LEN(Tabla_Datos[[#This Row],[pTelefono]]))</f>
        <v>971209994</v>
      </c>
      <c r="X4811" s="53" t="str">
        <f>CONCATENATE(Tabla_Datos[[#This Row],[TipUrb]]," ",Tabla_Datos[[#This Row],[Calle]]," ",Tabla_Datos[[#This Row],[NumCalle]])</f>
        <v>AH . 0</v>
      </c>
      <c r="Y4811" t="s">
        <v>246</v>
      </c>
      <c r="Z4811" t="s">
        <v>152</v>
      </c>
      <c r="AA4811" t="s">
        <v>153</v>
      </c>
      <c r="AB4811" t="s">
        <v>95</v>
      </c>
      <c r="AC4811" t="s">
        <v>95</v>
      </c>
      <c r="AD4811" t="s">
        <v>96</v>
      </c>
      <c r="AE4811">
        <v>2</v>
      </c>
      <c r="AF4811">
        <v>3</v>
      </c>
      <c r="AG4811" s="51">
        <v>42759804</v>
      </c>
      <c r="AH4811" t="s">
        <v>95</v>
      </c>
      <c r="AI4811">
        <v>1</v>
      </c>
      <c r="AJ4811">
        <v>1</v>
      </c>
      <c r="AK4811" t="s">
        <v>221</v>
      </c>
      <c r="AL4811">
        <v>0</v>
      </c>
    </row>
    <row r="4812" spans="1:38">
      <c r="A4812">
        <v>3287117</v>
      </c>
      <c r="B4812" t="s">
        <v>15281</v>
      </c>
      <c r="C4812" t="s">
        <v>19</v>
      </c>
      <c r="D4812" t="s">
        <v>143</v>
      </c>
      <c r="E4812">
        <v>2011</v>
      </c>
      <c r="F4812">
        <v>8</v>
      </c>
      <c r="G4812">
        <v>19</v>
      </c>
      <c r="H4812" t="s">
        <v>86</v>
      </c>
      <c r="I4812" t="s">
        <v>132</v>
      </c>
      <c r="J4812" t="s">
        <v>715</v>
      </c>
      <c r="K4812" t="s">
        <v>1686</v>
      </c>
      <c r="L4812" t="s">
        <v>86</v>
      </c>
      <c r="M4812" t="s">
        <v>133</v>
      </c>
      <c r="N4812" s="50">
        <v>3829637</v>
      </c>
      <c r="O4812" s="51">
        <v>2333118</v>
      </c>
      <c r="P4812" t="s">
        <v>15282</v>
      </c>
      <c r="Q4812" t="s">
        <v>896</v>
      </c>
      <c r="R4812" t="s">
        <v>115</v>
      </c>
      <c r="S4812" s="49" t="str">
        <f>CONCATENATE(Tabla_Datos[[#This Row],[Nombre_Cliente]]," ",Tabla_Datos[[#This Row],[ApellidoPaterno_Cliente]]," ",Tabla_Datos[[#This Row],[ApellidoMaterno_Cliente]])</f>
        <v>MARYANELLA JACOBA SOSA MUÑOZ</v>
      </c>
      <c r="T4812" s="53">
        <f>DATE(Tabla_Datos[[#This Row],[tAnio]],Tabla_Datos[[#This Row],[tMes]],Tabla_Datos[[#This Row],[tDia]])</f>
        <v>40774</v>
      </c>
      <c r="U4812" s="53" t="str">
        <f>IF(Tabla_Datos[[#This Row],[cProvincia]]="LIMA","LIMA","PROVINCIA")</f>
        <v>PROVINCIA</v>
      </c>
      <c r="V4812" s="53" t="str">
        <f>MID(Tabla_Datos[[#This Row],[pTelefono]],1,SEARCH("-",Tabla_Datos[[#This Row],[pTelefono]],1)-1)</f>
        <v>73</v>
      </c>
      <c r="W4812" s="53" t="str">
        <f>MID(Tabla_Datos[[#This Row],[pTelefono]],SEARCH("-",Tabla_Datos[[#This Row],[pTelefono]],1)+1,LEN(Tabla_Datos[[#This Row],[pTelefono]]))</f>
        <v>969598964</v>
      </c>
      <c r="X4812" s="53" t="str">
        <f>CONCATENATE(Tabla_Datos[[#This Row],[TipUrb]]," ",Tabla_Datos[[#This Row],[Calle]]," ",Tabla_Datos[[#This Row],[NumCalle]])</f>
        <v>UR . 0</v>
      </c>
      <c r="Y4812" t="s">
        <v>137</v>
      </c>
      <c r="Z4812" t="s">
        <v>152</v>
      </c>
      <c r="AA4812" t="s">
        <v>153</v>
      </c>
      <c r="AB4812" t="s">
        <v>95</v>
      </c>
      <c r="AC4812" t="s">
        <v>95</v>
      </c>
      <c r="AD4812" t="s">
        <v>161</v>
      </c>
      <c r="AE4812" t="s">
        <v>95</v>
      </c>
      <c r="AF4812" t="s">
        <v>95</v>
      </c>
      <c r="AG4812" s="51">
        <v>3829354</v>
      </c>
      <c r="AH4812" t="s">
        <v>95</v>
      </c>
      <c r="AI4812">
        <v>1</v>
      </c>
      <c r="AJ4812">
        <v>1</v>
      </c>
      <c r="AK4812" t="s">
        <v>221</v>
      </c>
      <c r="AL4812">
        <v>0</v>
      </c>
    </row>
    <row r="4813" spans="1:38">
      <c r="A4813">
        <v>3285387</v>
      </c>
      <c r="B4813" t="s">
        <v>15283</v>
      </c>
      <c r="C4813" t="s">
        <v>20</v>
      </c>
      <c r="D4813" t="s">
        <v>85</v>
      </c>
      <c r="E4813">
        <v>2011</v>
      </c>
      <c r="F4813">
        <v>8</v>
      </c>
      <c r="G4813">
        <v>19</v>
      </c>
      <c r="H4813" t="s">
        <v>86</v>
      </c>
      <c r="I4813" t="s">
        <v>16</v>
      </c>
      <c r="J4813" t="s">
        <v>16</v>
      </c>
      <c r="K4813" t="s">
        <v>633</v>
      </c>
      <c r="L4813" t="s">
        <v>86</v>
      </c>
      <c r="M4813" t="s">
        <v>88</v>
      </c>
      <c r="N4813" s="50">
        <v>42032010</v>
      </c>
      <c r="O4813" s="51">
        <v>2331881</v>
      </c>
      <c r="P4813" t="s">
        <v>15284</v>
      </c>
      <c r="Q4813" t="s">
        <v>15285</v>
      </c>
      <c r="R4813" t="s">
        <v>9343</v>
      </c>
      <c r="S4813" s="49" t="str">
        <f>CONCATENATE(Tabla_Datos[[#This Row],[Nombre_Cliente]]," ",Tabla_Datos[[#This Row],[ApellidoPaterno_Cliente]]," ",Tabla_Datos[[#This Row],[ApellidoMaterno_Cliente]])</f>
        <v>LOURDES GLICERIA MALMA VIZCARRA</v>
      </c>
      <c r="T4813" s="53">
        <f>DATE(Tabla_Datos[[#This Row],[tAnio]],Tabla_Datos[[#This Row],[tMes]],Tabla_Datos[[#This Row],[tDia]])</f>
        <v>40774</v>
      </c>
      <c r="U4813" s="53" t="str">
        <f>IF(Tabla_Datos[[#This Row],[cProvincia]]="LIMA","LIMA","PROVINCIA")</f>
        <v>LIMA</v>
      </c>
      <c r="V4813" s="53" t="str">
        <f>MID(Tabla_Datos[[#This Row],[pTelefono]],1,SEARCH("-",Tabla_Datos[[#This Row],[pTelefono]],1)-1)</f>
        <v>1</v>
      </c>
      <c r="W4813" s="53" t="str">
        <f>MID(Tabla_Datos[[#This Row],[pTelefono]],SEARCH("-",Tabla_Datos[[#This Row],[pTelefono]],1)+1,LEN(Tabla_Datos[[#This Row],[pTelefono]]))</f>
        <v>95160870</v>
      </c>
      <c r="X4813" s="53" t="str">
        <f>CONCATENATE(Tabla_Datos[[#This Row],[TipUrb]]," ",Tabla_Datos[[#This Row],[Calle]]," ",Tabla_Datos[[#This Row],[NumCalle]])</f>
        <v>- ANDROMEDA 271</v>
      </c>
      <c r="Y4813" t="s">
        <v>92</v>
      </c>
      <c r="Z4813" t="s">
        <v>122</v>
      </c>
      <c r="AA4813" t="s">
        <v>123</v>
      </c>
      <c r="AB4813">
        <v>2</v>
      </c>
      <c r="AC4813" t="s">
        <v>95</v>
      </c>
      <c r="AD4813" t="s">
        <v>109</v>
      </c>
      <c r="AE4813" t="s">
        <v>474</v>
      </c>
      <c r="AF4813" t="s">
        <v>95</v>
      </c>
      <c r="AG4813" s="51">
        <v>6735943</v>
      </c>
      <c r="AH4813" t="s">
        <v>95</v>
      </c>
      <c r="AI4813">
        <v>1</v>
      </c>
      <c r="AJ4813">
        <v>1</v>
      </c>
      <c r="AK4813" t="s">
        <v>2107</v>
      </c>
      <c r="AL4813">
        <v>271</v>
      </c>
    </row>
    <row r="4814" spans="1:38">
      <c r="A4814">
        <v>3285725</v>
      </c>
      <c r="B4814" t="s">
        <v>15286</v>
      </c>
      <c r="C4814" t="s">
        <v>19</v>
      </c>
      <c r="D4814" t="s">
        <v>85</v>
      </c>
      <c r="E4814">
        <v>2011</v>
      </c>
      <c r="F4814">
        <v>8</v>
      </c>
      <c r="G4814">
        <v>19</v>
      </c>
      <c r="H4814" t="s">
        <v>86</v>
      </c>
      <c r="I4814" t="s">
        <v>145</v>
      </c>
      <c r="J4814" t="s">
        <v>469</v>
      </c>
      <c r="K4814" t="s">
        <v>470</v>
      </c>
      <c r="L4814" t="s">
        <v>86</v>
      </c>
      <c r="M4814" t="s">
        <v>148</v>
      </c>
      <c r="N4814" s="50">
        <v>32852826</v>
      </c>
      <c r="O4814" s="51">
        <v>2332175</v>
      </c>
      <c r="P4814" t="s">
        <v>15287</v>
      </c>
      <c r="Q4814" t="s">
        <v>15288</v>
      </c>
      <c r="R4814" t="s">
        <v>4114</v>
      </c>
      <c r="S4814" s="49" t="str">
        <f>CONCATENATE(Tabla_Datos[[#This Row],[Nombre_Cliente]]," ",Tabla_Datos[[#This Row],[ApellidoPaterno_Cliente]]," ",Tabla_Datos[[#This Row],[ApellidoMaterno_Cliente]])</f>
        <v>GONZALO MIGUEL CHU AMARANTO</v>
      </c>
      <c r="T4814" s="53">
        <f>DATE(Tabla_Datos[[#This Row],[tAnio]],Tabla_Datos[[#This Row],[tMes]],Tabla_Datos[[#This Row],[tDia]])</f>
        <v>40774</v>
      </c>
      <c r="U4814" s="53" t="str">
        <f>IF(Tabla_Datos[[#This Row],[cProvincia]]="LIMA","LIMA","PROVINCIA")</f>
        <v>PROVINCIA</v>
      </c>
      <c r="V4814" s="53" t="str">
        <f>MID(Tabla_Datos[[#This Row],[pTelefono]],1,SEARCH("-",Tabla_Datos[[#This Row],[pTelefono]],1)-1)</f>
        <v>43</v>
      </c>
      <c r="W4814" s="53" t="str">
        <f>MID(Tabla_Datos[[#This Row],[pTelefono]],SEARCH("-",Tabla_Datos[[#This Row],[pTelefono]],1)+1,LEN(Tabla_Datos[[#This Row],[pTelefono]]))</f>
        <v>978044733</v>
      </c>
      <c r="X4814" s="53" t="str">
        <f>CONCATENATE(Tabla_Datos[[#This Row],[TipUrb]]," ",Tabla_Datos[[#This Row],[Calle]]," ",Tabla_Datos[[#This Row],[NumCalle]])</f>
        <v>UR . 0</v>
      </c>
      <c r="Y4814" t="s">
        <v>151</v>
      </c>
      <c r="Z4814" t="s">
        <v>122</v>
      </c>
      <c r="AA4814" t="s">
        <v>123</v>
      </c>
      <c r="AB4814" t="s">
        <v>95</v>
      </c>
      <c r="AC4814" t="s">
        <v>95</v>
      </c>
      <c r="AD4814" t="s">
        <v>161</v>
      </c>
      <c r="AE4814" t="s">
        <v>555</v>
      </c>
      <c r="AF4814">
        <v>42</v>
      </c>
      <c r="AG4814" s="51">
        <v>25831469</v>
      </c>
      <c r="AH4814" t="s">
        <v>95</v>
      </c>
      <c r="AI4814">
        <v>1</v>
      </c>
      <c r="AJ4814">
        <v>1</v>
      </c>
      <c r="AK4814" t="s">
        <v>221</v>
      </c>
      <c r="AL4814">
        <v>0</v>
      </c>
    </row>
    <row r="4815" spans="1:38">
      <c r="A4815">
        <v>3287265</v>
      </c>
      <c r="B4815" t="s">
        <v>15289</v>
      </c>
      <c r="C4815" t="s">
        <v>20</v>
      </c>
      <c r="D4815" t="s">
        <v>143</v>
      </c>
      <c r="E4815">
        <v>2011</v>
      </c>
      <c r="F4815">
        <v>8</v>
      </c>
      <c r="G4815">
        <v>19</v>
      </c>
      <c r="H4815" t="s">
        <v>86</v>
      </c>
      <c r="I4815" t="s">
        <v>241</v>
      </c>
      <c r="J4815" t="s">
        <v>242</v>
      </c>
      <c r="K4815" t="s">
        <v>1099</v>
      </c>
      <c r="L4815" t="s">
        <v>86</v>
      </c>
      <c r="M4815" t="s">
        <v>148</v>
      </c>
      <c r="N4815" s="50">
        <v>41741180</v>
      </c>
      <c r="O4815" s="51">
        <v>2333228</v>
      </c>
      <c r="P4815" t="s">
        <v>1100</v>
      </c>
      <c r="Q4815" t="s">
        <v>1042</v>
      </c>
      <c r="R4815" t="s">
        <v>1440</v>
      </c>
      <c r="S4815" s="49" t="str">
        <f>CONCATENATE(Tabla_Datos[[#This Row],[Nombre_Cliente]]," ",Tabla_Datos[[#This Row],[ApellidoPaterno_Cliente]]," ",Tabla_Datos[[#This Row],[ApellidoMaterno_Cliente]])</f>
        <v>VICTOR MANUEL SAAVEDRA REYES</v>
      </c>
      <c r="T4815" s="53">
        <f>DATE(Tabla_Datos[[#This Row],[tAnio]],Tabla_Datos[[#This Row],[tMes]],Tabla_Datos[[#This Row],[tDia]])</f>
        <v>40774</v>
      </c>
      <c r="U4815" s="53" t="str">
        <f>IF(Tabla_Datos[[#This Row],[cProvincia]]="LIMA","LIMA","PROVINCIA")</f>
        <v>PROVINCIA</v>
      </c>
      <c r="V4815" s="53" t="str">
        <f>MID(Tabla_Datos[[#This Row],[pTelefono]],1,SEARCH("-",Tabla_Datos[[#This Row],[pTelefono]],1)-1)</f>
        <v>44</v>
      </c>
      <c r="W4815" s="53" t="str">
        <f>MID(Tabla_Datos[[#This Row],[pTelefono]],SEARCH("-",Tabla_Datos[[#This Row],[pTelefono]],1)+1,LEN(Tabla_Datos[[#This Row],[pTelefono]]))</f>
        <v>949948254</v>
      </c>
      <c r="X4815" s="53" t="str">
        <f>CONCATENATE(Tabla_Datos[[#This Row],[TipUrb]]," ",Tabla_Datos[[#This Row],[Calle]]," ",Tabla_Datos[[#This Row],[NumCalle]])</f>
        <v xml:space="preserve">  JOSE ANTONIO GALAN 1573</v>
      </c>
      <c r="Y4815" t="s">
        <v>246</v>
      </c>
      <c r="Z4815" t="s">
        <v>152</v>
      </c>
      <c r="AA4815" t="s">
        <v>153</v>
      </c>
      <c r="AB4815" t="s">
        <v>95</v>
      </c>
      <c r="AC4815" t="s">
        <v>95</v>
      </c>
      <c r="AD4815" t="s">
        <v>95</v>
      </c>
      <c r="AE4815" t="s">
        <v>95</v>
      </c>
      <c r="AF4815" t="s">
        <v>95</v>
      </c>
      <c r="AG4815" s="51">
        <v>7235614</v>
      </c>
      <c r="AH4815" t="s">
        <v>95</v>
      </c>
      <c r="AI4815">
        <v>1</v>
      </c>
      <c r="AJ4815">
        <v>1</v>
      </c>
      <c r="AK4815" t="s">
        <v>15290</v>
      </c>
      <c r="AL4815">
        <v>1573</v>
      </c>
    </row>
    <row r="4816" spans="1:38">
      <c r="A4816">
        <v>3287026</v>
      </c>
      <c r="B4816" t="s">
        <v>15291</v>
      </c>
      <c r="C4816" t="s">
        <v>18</v>
      </c>
      <c r="D4816" t="s">
        <v>892</v>
      </c>
      <c r="E4816">
        <v>2011</v>
      </c>
      <c r="F4816">
        <v>8</v>
      </c>
      <c r="G4816">
        <v>19</v>
      </c>
      <c r="H4816" t="s">
        <v>86</v>
      </c>
      <c r="I4816" t="s">
        <v>16</v>
      </c>
      <c r="J4816" t="s">
        <v>16</v>
      </c>
      <c r="K4816" t="s">
        <v>633</v>
      </c>
      <c r="L4816" t="s">
        <v>86</v>
      </c>
      <c r="M4816" t="s">
        <v>88</v>
      </c>
      <c r="N4816" s="50">
        <v>46321937</v>
      </c>
      <c r="O4816" s="51">
        <v>2332984</v>
      </c>
      <c r="P4816" t="s">
        <v>15292</v>
      </c>
      <c r="Q4816" t="s">
        <v>996</v>
      </c>
      <c r="R4816" t="s">
        <v>15293</v>
      </c>
      <c r="S4816" s="49" t="str">
        <f>CONCATENATE(Tabla_Datos[[#This Row],[Nombre_Cliente]]," ",Tabla_Datos[[#This Row],[ApellidoPaterno_Cliente]]," ",Tabla_Datos[[#This Row],[ApellidoMaterno_Cliente]])</f>
        <v xml:space="preserve">MAXIMO VICTORIANO SANCHEZ  PORTELLA </v>
      </c>
      <c r="T4816" s="53">
        <f>DATE(Tabla_Datos[[#This Row],[tAnio]],Tabla_Datos[[#This Row],[tMes]],Tabla_Datos[[#This Row],[tDia]])</f>
        <v>40774</v>
      </c>
      <c r="U4816" s="53" t="str">
        <f>IF(Tabla_Datos[[#This Row],[cProvincia]]="LIMA","LIMA","PROVINCIA")</f>
        <v>LIMA</v>
      </c>
      <c r="V4816" s="53" t="str">
        <f>MID(Tabla_Datos[[#This Row],[pTelefono]],1,SEARCH("-",Tabla_Datos[[#This Row],[pTelefono]],1)-1)</f>
        <v>1</v>
      </c>
      <c r="W4816" s="53" t="str">
        <f>MID(Tabla_Datos[[#This Row],[pTelefono]],SEARCH("-",Tabla_Datos[[#This Row],[pTelefono]],1)+1,LEN(Tabla_Datos[[#This Row],[pTelefono]]))</f>
        <v>3647348</v>
      </c>
      <c r="X4816" s="53" t="str">
        <f>CONCATENATE(Tabla_Datos[[#This Row],[TipUrb]]," ",Tabla_Datos[[#This Row],[Calle]]," ",Tabla_Datos[[#This Row],[NumCalle]])</f>
        <v>CV ANTA 211</v>
      </c>
      <c r="Y4816" t="s">
        <v>92</v>
      </c>
      <c r="Z4816" t="s">
        <v>93</v>
      </c>
      <c r="AA4816" t="s">
        <v>94</v>
      </c>
      <c r="AB4816" t="s">
        <v>95</v>
      </c>
      <c r="AC4816" t="s">
        <v>95</v>
      </c>
      <c r="AD4816" t="s">
        <v>352</v>
      </c>
      <c r="AE4816" t="s">
        <v>95</v>
      </c>
      <c r="AG4816" s="51">
        <v>9599546</v>
      </c>
      <c r="AI4816">
        <v>26</v>
      </c>
      <c r="AJ4816">
        <v>26</v>
      </c>
      <c r="AK4816" t="s">
        <v>5475</v>
      </c>
      <c r="AL4816">
        <v>211</v>
      </c>
    </row>
    <row r="4817" spans="1:38">
      <c r="A4817">
        <v>3286707</v>
      </c>
      <c r="B4817" t="s">
        <v>15294</v>
      </c>
      <c r="C4817" t="s">
        <v>20</v>
      </c>
      <c r="D4817" t="s">
        <v>85</v>
      </c>
      <c r="E4817">
        <v>2011</v>
      </c>
      <c r="F4817">
        <v>8</v>
      </c>
      <c r="G4817">
        <v>19</v>
      </c>
      <c r="H4817" t="s">
        <v>86</v>
      </c>
      <c r="I4817" t="s">
        <v>16</v>
      </c>
      <c r="J4817" t="s">
        <v>16</v>
      </c>
      <c r="K4817" t="s">
        <v>157</v>
      </c>
      <c r="L4817" t="s">
        <v>86</v>
      </c>
      <c r="M4817" t="s">
        <v>88</v>
      </c>
      <c r="N4817" s="50">
        <v>21797814</v>
      </c>
      <c r="O4817" s="51">
        <v>2332783</v>
      </c>
      <c r="P4817" t="s">
        <v>15295</v>
      </c>
      <c r="Q4817" t="s">
        <v>953</v>
      </c>
      <c r="R4817" t="s">
        <v>290</v>
      </c>
      <c r="S4817" s="49" t="str">
        <f>CONCATENATE(Tabla_Datos[[#This Row],[Nombre_Cliente]]," ",Tabla_Datos[[#This Row],[ApellidoPaterno_Cliente]]," ",Tabla_Datos[[#This Row],[ApellidoMaterno_Cliente]])</f>
        <v>ZOILA PEÑA VIDAL</v>
      </c>
      <c r="T4817" s="53">
        <f>DATE(Tabla_Datos[[#This Row],[tAnio]],Tabla_Datos[[#This Row],[tMes]],Tabla_Datos[[#This Row],[tDia]])</f>
        <v>40774</v>
      </c>
      <c r="U4817" s="53" t="str">
        <f>IF(Tabla_Datos[[#This Row],[cProvincia]]="LIMA","LIMA","PROVINCIA")</f>
        <v>LIMA</v>
      </c>
      <c r="V4817" s="53" t="str">
        <f>MID(Tabla_Datos[[#This Row],[pTelefono]],1,SEARCH("-",Tabla_Datos[[#This Row],[pTelefono]],1)-1)</f>
        <v>1</v>
      </c>
      <c r="W4817" s="53" t="str">
        <f>MID(Tabla_Datos[[#This Row],[pTelefono]],SEARCH("-",Tabla_Datos[[#This Row],[pTelefono]],1)+1,LEN(Tabla_Datos[[#This Row],[pTelefono]]))</f>
        <v>987143020</v>
      </c>
      <c r="X4817" s="53" t="str">
        <f>CONCATENATE(Tabla_Datos[[#This Row],[TipUrb]]," ",Tabla_Datos[[#This Row],[Calle]]," ",Tabla_Datos[[#This Row],[NumCalle]])</f>
        <v>UR . 0</v>
      </c>
      <c r="Y4817" t="s">
        <v>92</v>
      </c>
      <c r="Z4817" t="s">
        <v>122</v>
      </c>
      <c r="AA4817" t="s">
        <v>123</v>
      </c>
      <c r="AB4817" t="s">
        <v>95</v>
      </c>
      <c r="AC4817" t="s">
        <v>95</v>
      </c>
      <c r="AD4817" t="s">
        <v>161</v>
      </c>
      <c r="AE4817" t="s">
        <v>1034</v>
      </c>
      <c r="AF4817">
        <v>22</v>
      </c>
      <c r="AG4817" s="51">
        <v>8668354</v>
      </c>
      <c r="AH4817" t="s">
        <v>95</v>
      </c>
      <c r="AI4817">
        <v>1</v>
      </c>
      <c r="AJ4817">
        <v>1</v>
      </c>
      <c r="AK4817" t="s">
        <v>221</v>
      </c>
      <c r="AL4817">
        <v>0</v>
      </c>
    </row>
    <row r="4818" spans="1:38">
      <c r="A4818">
        <v>3286986</v>
      </c>
      <c r="B4818" t="s">
        <v>15296</v>
      </c>
      <c r="C4818" t="s">
        <v>19</v>
      </c>
      <c r="D4818" t="s">
        <v>143</v>
      </c>
      <c r="E4818">
        <v>2011</v>
      </c>
      <c r="F4818">
        <v>8</v>
      </c>
      <c r="G4818">
        <v>19</v>
      </c>
      <c r="H4818" t="s">
        <v>86</v>
      </c>
      <c r="I4818" t="s">
        <v>587</v>
      </c>
      <c r="J4818" t="s">
        <v>587</v>
      </c>
      <c r="K4818" t="s">
        <v>587</v>
      </c>
      <c r="L4818" t="s">
        <v>86</v>
      </c>
      <c r="M4818" t="s">
        <v>102</v>
      </c>
      <c r="N4818" s="50">
        <v>520284</v>
      </c>
      <c r="O4818" s="51">
        <v>2333013</v>
      </c>
      <c r="P4818" t="s">
        <v>15297</v>
      </c>
      <c r="Q4818" t="s">
        <v>6888</v>
      </c>
      <c r="R4818" t="s">
        <v>718</v>
      </c>
      <c r="S4818" s="49" t="str">
        <f>CONCATENATE(Tabla_Datos[[#This Row],[Nombre_Cliente]]," ",Tabla_Datos[[#This Row],[ApellidoPaterno_Cliente]]," ",Tabla_Datos[[#This Row],[ApellidoMaterno_Cliente]])</f>
        <v>GUILLERMO HARRIZ ALEMAN SALDARRIAGA</v>
      </c>
      <c r="T4818" s="53">
        <f>DATE(Tabla_Datos[[#This Row],[tAnio]],Tabla_Datos[[#This Row],[tMes]],Tabla_Datos[[#This Row],[tDia]])</f>
        <v>40774</v>
      </c>
      <c r="U4818" s="53" t="str">
        <f>IF(Tabla_Datos[[#This Row],[cProvincia]]="LIMA","LIMA","PROVINCIA")</f>
        <v>PROVINCIA</v>
      </c>
      <c r="V4818" s="53" t="str">
        <f>MID(Tabla_Datos[[#This Row],[pTelefono]],1,SEARCH("-",Tabla_Datos[[#This Row],[pTelefono]],1)-1)</f>
        <v>52</v>
      </c>
      <c r="W4818" s="53" t="str">
        <f>MID(Tabla_Datos[[#This Row],[pTelefono]],SEARCH("-",Tabla_Datos[[#This Row],[pTelefono]],1)+1,LEN(Tabla_Datos[[#This Row],[pTelefono]]))</f>
        <v>953647973</v>
      </c>
      <c r="X4818" s="53" t="str">
        <f>CONCATENATE(Tabla_Datos[[#This Row],[TipUrb]]," ",Tabla_Datos[[#This Row],[Calle]]," ",Tabla_Datos[[#This Row],[NumCalle]])</f>
        <v>CO A LT68 0</v>
      </c>
      <c r="Y4818" t="s">
        <v>590</v>
      </c>
      <c r="Z4818" t="s">
        <v>152</v>
      </c>
      <c r="AA4818" t="s">
        <v>153</v>
      </c>
      <c r="AB4818" t="s">
        <v>95</v>
      </c>
      <c r="AC4818" t="s">
        <v>95</v>
      </c>
      <c r="AD4818" t="s">
        <v>198</v>
      </c>
      <c r="AE4818" t="s">
        <v>95</v>
      </c>
      <c r="AF4818" t="s">
        <v>95</v>
      </c>
      <c r="AG4818" s="51">
        <v>45123380</v>
      </c>
      <c r="AH4818" t="s">
        <v>95</v>
      </c>
      <c r="AI4818">
        <v>1</v>
      </c>
      <c r="AJ4818">
        <v>1</v>
      </c>
      <c r="AK4818" t="s">
        <v>15298</v>
      </c>
      <c r="AL4818">
        <v>0</v>
      </c>
    </row>
    <row r="4819" spans="1:38">
      <c r="A4819">
        <v>3286665</v>
      </c>
      <c r="B4819" t="s">
        <v>15299</v>
      </c>
      <c r="C4819" t="s">
        <v>20</v>
      </c>
      <c r="D4819" t="s">
        <v>85</v>
      </c>
      <c r="E4819">
        <v>2011</v>
      </c>
      <c r="F4819">
        <v>8</v>
      </c>
      <c r="G4819">
        <v>19</v>
      </c>
      <c r="H4819" t="s">
        <v>86</v>
      </c>
      <c r="I4819" t="s">
        <v>16</v>
      </c>
      <c r="J4819" t="s">
        <v>16</v>
      </c>
      <c r="K4819" t="s">
        <v>1213</v>
      </c>
      <c r="L4819" t="s">
        <v>86</v>
      </c>
      <c r="M4819" t="s">
        <v>88</v>
      </c>
      <c r="N4819" s="50">
        <v>20000021</v>
      </c>
      <c r="O4819" s="51">
        <v>2332753</v>
      </c>
      <c r="P4819" t="s">
        <v>15300</v>
      </c>
      <c r="Q4819" t="s">
        <v>15301</v>
      </c>
      <c r="R4819" t="s">
        <v>10000</v>
      </c>
      <c r="S4819" s="49" t="str">
        <f>CONCATENATE(Tabla_Datos[[#This Row],[Nombre_Cliente]]," ",Tabla_Datos[[#This Row],[ApellidoPaterno_Cliente]]," ",Tabla_Datos[[#This Row],[ApellidoMaterno_Cliente]])</f>
        <v>ADELA ROSSANA PICON MESTA</v>
      </c>
      <c r="T4819" s="53">
        <f>DATE(Tabla_Datos[[#This Row],[tAnio]],Tabla_Datos[[#This Row],[tMes]],Tabla_Datos[[#This Row],[tDia]])</f>
        <v>40774</v>
      </c>
      <c r="U4819" s="53" t="str">
        <f>IF(Tabla_Datos[[#This Row],[cProvincia]]="LIMA","LIMA","PROVINCIA")</f>
        <v>LIMA</v>
      </c>
      <c r="V4819" s="53" t="str">
        <f>MID(Tabla_Datos[[#This Row],[pTelefono]],1,SEARCH("-",Tabla_Datos[[#This Row],[pTelefono]],1)-1)</f>
        <v>1</v>
      </c>
      <c r="W4819" s="53" t="str">
        <f>MID(Tabla_Datos[[#This Row],[pTelefono]],SEARCH("-",Tabla_Datos[[#This Row],[pTelefono]],1)+1,LEN(Tabla_Datos[[#This Row],[pTelefono]]))</f>
        <v>15430471</v>
      </c>
      <c r="X4819" s="53" t="str">
        <f>CONCATENATE(Tabla_Datos[[#This Row],[TipUrb]]," ",Tabla_Datos[[#This Row],[Calle]]," ",Tabla_Datos[[#This Row],[NumCalle]])</f>
        <v>UR 1 0</v>
      </c>
      <c r="Y4819" t="s">
        <v>92</v>
      </c>
      <c r="Z4819" t="s">
        <v>122</v>
      </c>
      <c r="AA4819" t="s">
        <v>123</v>
      </c>
      <c r="AB4819" t="s">
        <v>95</v>
      </c>
      <c r="AC4819" t="s">
        <v>95</v>
      </c>
      <c r="AD4819" t="s">
        <v>161</v>
      </c>
      <c r="AE4819" t="s">
        <v>1043</v>
      </c>
      <c r="AF4819">
        <v>27</v>
      </c>
      <c r="AG4819" s="51">
        <v>6908344</v>
      </c>
      <c r="AH4819" t="s">
        <v>95</v>
      </c>
      <c r="AI4819">
        <v>1</v>
      </c>
      <c r="AJ4819">
        <v>1</v>
      </c>
      <c r="AK4819">
        <v>1</v>
      </c>
      <c r="AL4819">
        <v>0</v>
      </c>
    </row>
    <row r="4820" spans="1:38">
      <c r="A4820">
        <v>3287627</v>
      </c>
      <c r="B4820" t="s">
        <v>15302</v>
      </c>
      <c r="C4820" t="s">
        <v>20</v>
      </c>
      <c r="D4820" t="s">
        <v>143</v>
      </c>
      <c r="E4820">
        <v>2011</v>
      </c>
      <c r="F4820">
        <v>8</v>
      </c>
      <c r="G4820">
        <v>19</v>
      </c>
      <c r="H4820" t="s">
        <v>86</v>
      </c>
      <c r="I4820" t="s">
        <v>478</v>
      </c>
      <c r="J4820" t="s">
        <v>478</v>
      </c>
      <c r="K4820" t="s">
        <v>15303</v>
      </c>
      <c r="L4820" t="s">
        <v>86</v>
      </c>
      <c r="M4820" t="s">
        <v>148</v>
      </c>
      <c r="N4820" s="50">
        <v>1127442</v>
      </c>
      <c r="O4820" s="51">
        <v>2333483</v>
      </c>
      <c r="P4820" t="s">
        <v>9419</v>
      </c>
      <c r="Q4820" t="s">
        <v>422</v>
      </c>
      <c r="R4820" t="s">
        <v>1422</v>
      </c>
      <c r="S4820" s="49" t="str">
        <f>CONCATENATE(Tabla_Datos[[#This Row],[Nombre_Cliente]]," ",Tabla_Datos[[#This Row],[ApellidoPaterno_Cliente]]," ",Tabla_Datos[[#This Row],[ApellidoMaterno_Cliente]])</f>
        <v>GABRIEL CORDOVA TUANAMA</v>
      </c>
      <c r="T4820" s="53">
        <f>DATE(Tabla_Datos[[#This Row],[tAnio]],Tabla_Datos[[#This Row],[tMes]],Tabla_Datos[[#This Row],[tDia]])</f>
        <v>40774</v>
      </c>
      <c r="U4820" s="53" t="str">
        <f>IF(Tabla_Datos[[#This Row],[cProvincia]]="LIMA","LIMA","PROVINCIA")</f>
        <v>PROVINCIA</v>
      </c>
      <c r="V4820" s="53" t="str">
        <f>MID(Tabla_Datos[[#This Row],[pTelefono]],1,SEARCH("-",Tabla_Datos[[#This Row],[pTelefono]],1)-1)</f>
        <v>42</v>
      </c>
      <c r="W4820" s="53" t="str">
        <f>MID(Tabla_Datos[[#This Row],[pTelefono]],SEARCH("-",Tabla_Datos[[#This Row],[pTelefono]],1)+1,LEN(Tabla_Datos[[#This Row],[pTelefono]]))</f>
        <v>942023175</v>
      </c>
      <c r="X4820" s="53" t="str">
        <f>CONCATENATE(Tabla_Datos[[#This Row],[TipUrb]]," ",Tabla_Datos[[#This Row],[Calle]]," ",Tabla_Datos[[#This Row],[NumCalle]])</f>
        <v>- ATAHUALPA 520</v>
      </c>
      <c r="Y4820" t="s">
        <v>484</v>
      </c>
      <c r="Z4820" t="s">
        <v>152</v>
      </c>
      <c r="AA4820" t="s">
        <v>153</v>
      </c>
      <c r="AB4820" t="s">
        <v>95</v>
      </c>
      <c r="AC4820" t="s">
        <v>95</v>
      </c>
      <c r="AD4820" t="s">
        <v>109</v>
      </c>
      <c r="AE4820" t="s">
        <v>95</v>
      </c>
      <c r="AF4820" t="s">
        <v>95</v>
      </c>
      <c r="AG4820" s="51">
        <v>1132764</v>
      </c>
      <c r="AH4820" t="s">
        <v>95</v>
      </c>
      <c r="AI4820">
        <v>1</v>
      </c>
      <c r="AJ4820">
        <v>1</v>
      </c>
      <c r="AK4820" t="s">
        <v>7900</v>
      </c>
      <c r="AL4820">
        <v>520</v>
      </c>
    </row>
    <row r="4821" spans="1:38">
      <c r="A4821">
        <v>3287238</v>
      </c>
      <c r="B4821" t="s">
        <v>15304</v>
      </c>
      <c r="C4821" t="s">
        <v>20</v>
      </c>
      <c r="D4821" t="s">
        <v>85</v>
      </c>
      <c r="E4821">
        <v>2011</v>
      </c>
      <c r="F4821">
        <v>8</v>
      </c>
      <c r="G4821">
        <v>19</v>
      </c>
      <c r="H4821" t="s">
        <v>86</v>
      </c>
      <c r="I4821" t="s">
        <v>16</v>
      </c>
      <c r="J4821" t="s">
        <v>16</v>
      </c>
      <c r="K4821" t="s">
        <v>165</v>
      </c>
      <c r="L4821" t="s">
        <v>86</v>
      </c>
      <c r="M4821" t="s">
        <v>88</v>
      </c>
      <c r="O4821" s="51">
        <v>2333204</v>
      </c>
      <c r="P4821" t="s">
        <v>15305</v>
      </c>
      <c r="Q4821" t="s">
        <v>250</v>
      </c>
      <c r="R4821" t="s">
        <v>250</v>
      </c>
      <c r="S4821" s="49" t="str">
        <f>CONCATENATE(Tabla_Datos[[#This Row],[Nombre_Cliente]]," ",Tabla_Datos[[#This Row],[ApellidoPaterno_Cliente]]," ",Tabla_Datos[[#This Row],[ApellidoMaterno_Cliente]])</f>
        <v>SERAPIO ASUNCION ESPINOZA ESPINOZA</v>
      </c>
      <c r="T4821" s="53">
        <f>DATE(Tabla_Datos[[#This Row],[tAnio]],Tabla_Datos[[#This Row],[tMes]],Tabla_Datos[[#This Row],[tDia]])</f>
        <v>40774</v>
      </c>
      <c r="U4821" s="53" t="str">
        <f>IF(Tabla_Datos[[#This Row],[cProvincia]]="LIMA","LIMA","PROVINCIA")</f>
        <v>LIMA</v>
      </c>
      <c r="V4821" s="53" t="str">
        <f>MID(Tabla_Datos[[#This Row],[pTelefono]],1,SEARCH("-",Tabla_Datos[[#This Row],[pTelefono]],1)-1)</f>
        <v>1</v>
      </c>
      <c r="W4821" s="53" t="str">
        <f>MID(Tabla_Datos[[#This Row],[pTelefono]],SEARCH("-",Tabla_Datos[[#This Row],[pTelefono]],1)+1,LEN(Tabla_Datos[[#This Row],[pTelefono]]))</f>
        <v>991484760</v>
      </c>
      <c r="X4821" s="53" t="str">
        <f>CONCATENATE(Tabla_Datos[[#This Row],[TipUrb]]," ",Tabla_Datos[[#This Row],[Calle]]," ",Tabla_Datos[[#This Row],[NumCalle]])</f>
        <v>UP SANTA MONICA 141</v>
      </c>
      <c r="Y4821" t="s">
        <v>92</v>
      </c>
      <c r="Z4821" t="s">
        <v>122</v>
      </c>
      <c r="AA4821" t="s">
        <v>123</v>
      </c>
      <c r="AB4821" t="s">
        <v>95</v>
      </c>
      <c r="AC4821" t="s">
        <v>95</v>
      </c>
      <c r="AD4821" t="s">
        <v>286</v>
      </c>
      <c r="AE4821" t="s">
        <v>95</v>
      </c>
      <c r="AF4821" t="s">
        <v>95</v>
      </c>
      <c r="AG4821" s="51">
        <v>41710365</v>
      </c>
      <c r="AH4821" t="s">
        <v>95</v>
      </c>
      <c r="AI4821">
        <v>1</v>
      </c>
      <c r="AJ4821">
        <v>1</v>
      </c>
      <c r="AK4821" t="s">
        <v>4203</v>
      </c>
      <c r="AL4821">
        <v>141</v>
      </c>
    </row>
    <row r="4822" spans="1:38">
      <c r="A4822">
        <v>3286660</v>
      </c>
      <c r="B4822" t="s">
        <v>15306</v>
      </c>
      <c r="C4822" t="s">
        <v>19</v>
      </c>
      <c r="D4822" t="s">
        <v>85</v>
      </c>
      <c r="E4822">
        <v>2011</v>
      </c>
      <c r="F4822">
        <v>8</v>
      </c>
      <c r="G4822">
        <v>19</v>
      </c>
      <c r="H4822" t="s">
        <v>86</v>
      </c>
      <c r="I4822" t="s">
        <v>16</v>
      </c>
      <c r="J4822" t="s">
        <v>16</v>
      </c>
      <c r="K4822" t="s">
        <v>112</v>
      </c>
      <c r="L4822" t="s">
        <v>86</v>
      </c>
      <c r="M4822" t="s">
        <v>88</v>
      </c>
      <c r="O4822" s="51">
        <v>2332747</v>
      </c>
      <c r="P4822" t="s">
        <v>15307</v>
      </c>
      <c r="Q4822" t="s">
        <v>2491</v>
      </c>
      <c r="R4822" t="s">
        <v>15308</v>
      </c>
      <c r="S4822" s="49" t="str">
        <f>CONCATENATE(Tabla_Datos[[#This Row],[Nombre_Cliente]]," ",Tabla_Datos[[#This Row],[ApellidoPaterno_Cliente]]," ",Tabla_Datos[[#This Row],[ApellidoMaterno_Cliente]])</f>
        <v>TEREZA ELENA JAUREGUI BALBOA</v>
      </c>
      <c r="T4822" s="53">
        <f>DATE(Tabla_Datos[[#This Row],[tAnio]],Tabla_Datos[[#This Row],[tMes]],Tabla_Datos[[#This Row],[tDia]])</f>
        <v>40774</v>
      </c>
      <c r="U4822" s="53" t="str">
        <f>IF(Tabla_Datos[[#This Row],[cProvincia]]="LIMA","LIMA","PROVINCIA")</f>
        <v>LIMA</v>
      </c>
      <c r="V4822" s="53" t="str">
        <f>MID(Tabla_Datos[[#This Row],[pTelefono]],1,SEARCH("-",Tabla_Datos[[#This Row],[pTelefono]],1)-1)</f>
        <v>1</v>
      </c>
      <c r="W4822" s="53" t="str">
        <f>MID(Tabla_Datos[[#This Row],[pTelefono]],SEARCH("-",Tabla_Datos[[#This Row],[pTelefono]],1)+1,LEN(Tabla_Datos[[#This Row],[pTelefono]]))</f>
        <v>998147750</v>
      </c>
      <c r="X4822" s="53" t="str">
        <f>CONCATENATE(Tabla_Datos[[#This Row],[TipUrb]]," ",Tabla_Datos[[#This Row],[Calle]]," ",Tabla_Datos[[#This Row],[NumCalle]])</f>
        <v>UR EL MOLINO 140</v>
      </c>
      <c r="Y4822" t="s">
        <v>92</v>
      </c>
      <c r="Z4822" t="s">
        <v>122</v>
      </c>
      <c r="AA4822" t="s">
        <v>123</v>
      </c>
      <c r="AB4822" t="s">
        <v>95</v>
      </c>
      <c r="AC4822" t="s">
        <v>95</v>
      </c>
      <c r="AD4822" t="s">
        <v>161</v>
      </c>
      <c r="AE4822" t="s">
        <v>95</v>
      </c>
      <c r="AF4822" t="s">
        <v>95</v>
      </c>
      <c r="AG4822" s="51">
        <v>9235314</v>
      </c>
      <c r="AH4822" t="s">
        <v>95</v>
      </c>
      <c r="AI4822">
        <v>1</v>
      </c>
      <c r="AJ4822">
        <v>1</v>
      </c>
      <c r="AK4822" t="s">
        <v>15309</v>
      </c>
      <c r="AL4822">
        <v>140</v>
      </c>
    </row>
    <row r="4823" spans="1:38">
      <c r="A4823">
        <v>3286977</v>
      </c>
      <c r="B4823" t="s">
        <v>15310</v>
      </c>
      <c r="C4823" t="s">
        <v>19</v>
      </c>
      <c r="D4823" t="s">
        <v>143</v>
      </c>
      <c r="E4823">
        <v>2011</v>
      </c>
      <c r="F4823">
        <v>8</v>
      </c>
      <c r="G4823">
        <v>19</v>
      </c>
      <c r="H4823" t="s">
        <v>86</v>
      </c>
      <c r="I4823" t="s">
        <v>514</v>
      </c>
      <c r="J4823" t="s">
        <v>514</v>
      </c>
      <c r="K4823" t="s">
        <v>514</v>
      </c>
      <c r="L4823" t="s">
        <v>86</v>
      </c>
      <c r="M4823" t="s">
        <v>133</v>
      </c>
      <c r="N4823" s="50">
        <v>40601601</v>
      </c>
      <c r="O4823" s="51">
        <v>2333008</v>
      </c>
      <c r="P4823" t="s">
        <v>15311</v>
      </c>
      <c r="Q4823" t="s">
        <v>4648</v>
      </c>
      <c r="R4823" t="s">
        <v>370</v>
      </c>
      <c r="S4823" s="49" t="str">
        <f>CONCATENATE(Tabla_Datos[[#This Row],[Nombre_Cliente]]," ",Tabla_Datos[[#This Row],[ApellidoPaterno_Cliente]]," ",Tabla_Datos[[#This Row],[ApellidoMaterno_Cliente]])</f>
        <v>LUZ MAVEL CHAVARRY TORRES</v>
      </c>
      <c r="T4823" s="53">
        <f>DATE(Tabla_Datos[[#This Row],[tAnio]],Tabla_Datos[[#This Row],[tMes]],Tabla_Datos[[#This Row],[tDia]])</f>
        <v>40774</v>
      </c>
      <c r="U4823" s="53" t="str">
        <f>IF(Tabla_Datos[[#This Row],[cProvincia]]="LIMA","LIMA","PROVINCIA")</f>
        <v>PROVINCIA</v>
      </c>
      <c r="V4823" s="53" t="str">
        <f>MID(Tabla_Datos[[#This Row],[pTelefono]],1,SEARCH("-",Tabla_Datos[[#This Row],[pTelefono]],1)-1)</f>
        <v>76</v>
      </c>
      <c r="W4823" s="53" t="str">
        <f>MID(Tabla_Datos[[#This Row],[pTelefono]],SEARCH("-",Tabla_Datos[[#This Row],[pTelefono]],1)+1,LEN(Tabla_Datos[[#This Row],[pTelefono]]))</f>
        <v>368396</v>
      </c>
      <c r="X4823" s="53" t="str">
        <f>CONCATENATE(Tabla_Datos[[#This Row],[TipUrb]]," ",Tabla_Datos[[#This Row],[Calle]]," ",Tabla_Datos[[#This Row],[NumCalle]])</f>
        <v>- DELFIN CERNA 131</v>
      </c>
      <c r="Y4823" t="s">
        <v>517</v>
      </c>
      <c r="Z4823" t="s">
        <v>152</v>
      </c>
      <c r="AA4823" t="s">
        <v>153</v>
      </c>
      <c r="AB4823" t="s">
        <v>95</v>
      </c>
      <c r="AC4823" t="s">
        <v>95</v>
      </c>
      <c r="AD4823" t="s">
        <v>109</v>
      </c>
      <c r="AE4823" t="s">
        <v>95</v>
      </c>
      <c r="AF4823" t="s">
        <v>95</v>
      </c>
      <c r="AG4823" s="51">
        <v>40754977</v>
      </c>
      <c r="AH4823" t="s">
        <v>95</v>
      </c>
      <c r="AI4823">
        <v>1</v>
      </c>
      <c r="AJ4823">
        <v>1</v>
      </c>
      <c r="AK4823" t="s">
        <v>15312</v>
      </c>
      <c r="AL4823">
        <v>131</v>
      </c>
    </row>
    <row r="4824" spans="1:38">
      <c r="A4824">
        <v>3287520</v>
      </c>
      <c r="B4824" t="s">
        <v>15313</v>
      </c>
      <c r="C4824" t="s">
        <v>20</v>
      </c>
      <c r="D4824" t="s">
        <v>85</v>
      </c>
      <c r="E4824">
        <v>2011</v>
      </c>
      <c r="F4824">
        <v>8</v>
      </c>
      <c r="G4824">
        <v>19</v>
      </c>
      <c r="H4824" t="s">
        <v>86</v>
      </c>
      <c r="I4824" t="s">
        <v>16</v>
      </c>
      <c r="J4824" t="s">
        <v>16</v>
      </c>
      <c r="K4824" t="s">
        <v>112</v>
      </c>
      <c r="L4824" t="s">
        <v>86</v>
      </c>
      <c r="M4824" t="s">
        <v>88</v>
      </c>
      <c r="N4824" s="50">
        <v>6782397</v>
      </c>
      <c r="O4824" s="51">
        <v>2333402</v>
      </c>
      <c r="P4824" t="s">
        <v>15314</v>
      </c>
      <c r="Q4824" t="s">
        <v>95</v>
      </c>
      <c r="R4824" t="s">
        <v>95</v>
      </c>
      <c r="S4824" s="49" t="str">
        <f>CONCATENATE(Tabla_Datos[[#This Row],[Nombre_Cliente]]," ",Tabla_Datos[[#This Row],[ApellidoPaterno_Cliente]]," ",Tabla_Datos[[#This Row],[ApellidoMaterno_Cliente]])</f>
        <v xml:space="preserve">URBINA CONSULTORES      </v>
      </c>
      <c r="T4824" s="53">
        <f>DATE(Tabla_Datos[[#This Row],[tAnio]],Tabla_Datos[[#This Row],[tMes]],Tabla_Datos[[#This Row],[tDia]])</f>
        <v>40774</v>
      </c>
      <c r="U4824" s="53" t="str">
        <f>IF(Tabla_Datos[[#This Row],[cProvincia]]="LIMA","LIMA","PROVINCIA")</f>
        <v>LIMA</v>
      </c>
      <c r="V4824" s="53" t="str">
        <f>MID(Tabla_Datos[[#This Row],[pTelefono]],1,SEARCH("-",Tabla_Datos[[#This Row],[pTelefono]],1)-1)</f>
        <v>1</v>
      </c>
      <c r="W4824" s="53" t="str">
        <f>MID(Tabla_Datos[[#This Row],[pTelefono]],SEARCH("-",Tabla_Datos[[#This Row],[pTelefono]],1)+1,LEN(Tabla_Datos[[#This Row],[pTelefono]]))</f>
        <v>998247314</v>
      </c>
      <c r="X4824" s="53" t="str">
        <f>CONCATENATE(Tabla_Datos[[#This Row],[TipUrb]]," ",Tabla_Datos[[#This Row],[Calle]]," ",Tabla_Datos[[#This Row],[NumCalle]])</f>
        <v>UR EL PRADO 107</v>
      </c>
      <c r="Y4824" t="s">
        <v>92</v>
      </c>
      <c r="Z4824" t="s">
        <v>122</v>
      </c>
      <c r="AA4824" t="s">
        <v>123</v>
      </c>
      <c r="AB4824" t="s">
        <v>95</v>
      </c>
      <c r="AC4824" t="s">
        <v>95</v>
      </c>
      <c r="AD4824" t="s">
        <v>161</v>
      </c>
      <c r="AE4824" t="s">
        <v>95</v>
      </c>
      <c r="AF4824" t="s">
        <v>95</v>
      </c>
      <c r="AG4824" s="51" t="s">
        <v>95</v>
      </c>
      <c r="AH4824">
        <v>2051472632</v>
      </c>
      <c r="AI4824">
        <v>1</v>
      </c>
      <c r="AJ4824">
        <v>1</v>
      </c>
      <c r="AK4824" t="s">
        <v>15315</v>
      </c>
      <c r="AL4824">
        <v>107</v>
      </c>
    </row>
    <row r="4825" spans="1:38">
      <c r="A4825">
        <v>3288003</v>
      </c>
      <c r="B4825" t="s">
        <v>15316</v>
      </c>
      <c r="C4825" t="s">
        <v>20</v>
      </c>
      <c r="D4825" t="s">
        <v>224</v>
      </c>
      <c r="E4825">
        <v>2011</v>
      </c>
      <c r="F4825">
        <v>8</v>
      </c>
      <c r="G4825">
        <v>19</v>
      </c>
      <c r="H4825" t="s">
        <v>144</v>
      </c>
      <c r="I4825" t="s">
        <v>16</v>
      </c>
      <c r="J4825" t="s">
        <v>16</v>
      </c>
      <c r="K4825" t="s">
        <v>177</v>
      </c>
      <c r="L4825" t="s">
        <v>144</v>
      </c>
      <c r="M4825" t="s">
        <v>88</v>
      </c>
      <c r="N4825" s="50">
        <v>20000130</v>
      </c>
      <c r="O4825" s="51">
        <v>2333834</v>
      </c>
      <c r="P4825" t="s">
        <v>15317</v>
      </c>
      <c r="Q4825" t="s">
        <v>15318</v>
      </c>
      <c r="R4825" t="s">
        <v>2031</v>
      </c>
      <c r="S4825" s="49" t="str">
        <f>CONCATENATE(Tabla_Datos[[#This Row],[Nombre_Cliente]]," ",Tabla_Datos[[#This Row],[ApellidoPaterno_Cliente]]," ",Tabla_Datos[[#This Row],[ApellidoMaterno_Cliente]])</f>
        <v>WILBER SANTIAGO TREBEJO SALINAS</v>
      </c>
      <c r="T4825" s="53">
        <f>DATE(Tabla_Datos[[#This Row],[tAnio]],Tabla_Datos[[#This Row],[tMes]],Tabla_Datos[[#This Row],[tDia]])</f>
        <v>40774</v>
      </c>
      <c r="U4825" s="53" t="str">
        <f>IF(Tabla_Datos[[#This Row],[cProvincia]]="LIMA","LIMA","PROVINCIA")</f>
        <v>LIMA</v>
      </c>
      <c r="V4825" s="53" t="str">
        <f>MID(Tabla_Datos[[#This Row],[pTelefono]],1,SEARCH("-",Tabla_Datos[[#This Row],[pTelefono]],1)-1)</f>
        <v>1</v>
      </c>
      <c r="W4825" s="53" t="str">
        <f>MID(Tabla_Datos[[#This Row],[pTelefono]],SEARCH("-",Tabla_Datos[[#This Row],[pTelefono]],1)+1,LEN(Tabla_Datos[[#This Row],[pTelefono]]))</f>
        <v>990053379</v>
      </c>
      <c r="X4825" s="53" t="str">
        <f>CONCATENATE(Tabla_Datos[[#This Row],[TipUrb]]," ",Tabla_Datos[[#This Row],[Calle]]," ",Tabla_Datos[[#This Row],[NumCalle]])</f>
        <v>UR VILLANUEVA ALEJANDRO 169</v>
      </c>
      <c r="Y4825" t="s">
        <v>92</v>
      </c>
      <c r="Z4825" t="s">
        <v>122</v>
      </c>
      <c r="AA4825" t="s">
        <v>123</v>
      </c>
      <c r="AB4825" t="s">
        <v>95</v>
      </c>
      <c r="AC4825" t="s">
        <v>95</v>
      </c>
      <c r="AD4825" t="s">
        <v>161</v>
      </c>
      <c r="AE4825" t="s">
        <v>95</v>
      </c>
      <c r="AF4825" t="s">
        <v>95</v>
      </c>
      <c r="AG4825" s="51">
        <v>7499853</v>
      </c>
      <c r="AH4825" t="s">
        <v>95</v>
      </c>
      <c r="AI4825">
        <v>1</v>
      </c>
      <c r="AJ4825">
        <v>1</v>
      </c>
      <c r="AK4825" t="s">
        <v>15319</v>
      </c>
      <c r="AL4825">
        <v>169</v>
      </c>
    </row>
    <row r="4826" spans="1:38">
      <c r="A4826">
        <v>3285716</v>
      </c>
      <c r="B4826" t="s">
        <v>15320</v>
      </c>
      <c r="C4826" t="s">
        <v>18</v>
      </c>
      <c r="D4826" t="s">
        <v>85</v>
      </c>
      <c r="E4826">
        <v>2011</v>
      </c>
      <c r="F4826">
        <v>8</v>
      </c>
      <c r="G4826">
        <v>19</v>
      </c>
      <c r="H4826" t="s">
        <v>86</v>
      </c>
      <c r="I4826" t="s">
        <v>241</v>
      </c>
      <c r="J4826" t="s">
        <v>242</v>
      </c>
      <c r="K4826" t="s">
        <v>1099</v>
      </c>
      <c r="L4826" t="s">
        <v>86</v>
      </c>
      <c r="M4826" t="s">
        <v>88</v>
      </c>
      <c r="O4826" s="51">
        <v>2332162</v>
      </c>
      <c r="P4826" t="s">
        <v>6689</v>
      </c>
      <c r="Q4826" t="s">
        <v>542</v>
      </c>
      <c r="R4826" t="s">
        <v>1819</v>
      </c>
      <c r="S4826" s="49" t="str">
        <f>CONCATENATE(Tabla_Datos[[#This Row],[Nombre_Cliente]]," ",Tabla_Datos[[#This Row],[ApellidoPaterno_Cliente]]," ",Tabla_Datos[[#This Row],[ApellidoMaterno_Cliente]])</f>
        <v>LUIS FERNANDO RAMIREZ BRAVO</v>
      </c>
      <c r="T4826" s="53">
        <f>DATE(Tabla_Datos[[#This Row],[tAnio]],Tabla_Datos[[#This Row],[tMes]],Tabla_Datos[[#This Row],[tDia]])</f>
        <v>40774</v>
      </c>
      <c r="U4826" s="53" t="str">
        <f>IF(Tabla_Datos[[#This Row],[cProvincia]]="LIMA","LIMA","PROVINCIA")</f>
        <v>PROVINCIA</v>
      </c>
      <c r="V4826" s="53" t="str">
        <f>MID(Tabla_Datos[[#This Row],[pTelefono]],1,SEARCH("-",Tabla_Datos[[#This Row],[pTelefono]],1)-1)</f>
        <v>1</v>
      </c>
      <c r="W4826" s="53" t="str">
        <f>MID(Tabla_Datos[[#This Row],[pTelefono]],SEARCH("-",Tabla_Datos[[#This Row],[pTelefono]],1)+1,LEN(Tabla_Datos[[#This Row],[pTelefono]]))</f>
        <v>947968096</v>
      </c>
      <c r="X4826" s="53" t="str">
        <f>CONCATENATE(Tabla_Datos[[#This Row],[TipUrb]]," ",Tabla_Datos[[#This Row],[Calle]]," ",Tabla_Datos[[#This Row],[NumCalle]])</f>
        <v>UR . 1</v>
      </c>
      <c r="Y4826" t="s">
        <v>246</v>
      </c>
      <c r="Z4826" t="s">
        <v>93</v>
      </c>
      <c r="AA4826" t="s">
        <v>94</v>
      </c>
      <c r="AB4826" t="s">
        <v>95</v>
      </c>
      <c r="AC4826" t="s">
        <v>95</v>
      </c>
      <c r="AD4826" t="s">
        <v>161</v>
      </c>
      <c r="AE4826" t="s">
        <v>15321</v>
      </c>
      <c r="AF4826">
        <v>7</v>
      </c>
      <c r="AG4826" s="51">
        <v>45407950</v>
      </c>
      <c r="AI4826">
        <v>26</v>
      </c>
      <c r="AJ4826">
        <v>26</v>
      </c>
      <c r="AK4826" t="s">
        <v>221</v>
      </c>
      <c r="AL4826">
        <v>1</v>
      </c>
    </row>
    <row r="4827" spans="1:38">
      <c r="A4827">
        <v>3287131</v>
      </c>
      <c r="B4827" t="s">
        <v>15322</v>
      </c>
      <c r="C4827" t="s">
        <v>19</v>
      </c>
      <c r="D4827" t="s">
        <v>85</v>
      </c>
      <c r="E4827">
        <v>2011</v>
      </c>
      <c r="F4827">
        <v>8</v>
      </c>
      <c r="G4827">
        <v>19</v>
      </c>
      <c r="H4827" t="s">
        <v>144</v>
      </c>
      <c r="I4827" t="s">
        <v>100</v>
      </c>
      <c r="J4827" t="s">
        <v>100</v>
      </c>
      <c r="K4827" t="s">
        <v>492</v>
      </c>
      <c r="L4827" t="s">
        <v>86</v>
      </c>
      <c r="M4827" t="s">
        <v>102</v>
      </c>
      <c r="N4827" s="50">
        <v>29623475</v>
      </c>
      <c r="O4827" s="51">
        <v>2333128</v>
      </c>
      <c r="P4827" t="s">
        <v>9878</v>
      </c>
      <c r="Q4827" t="s">
        <v>2031</v>
      </c>
      <c r="R4827" t="s">
        <v>15323</v>
      </c>
      <c r="S4827" s="49" t="str">
        <f>CONCATENATE(Tabla_Datos[[#This Row],[Nombre_Cliente]]," ",Tabla_Datos[[#This Row],[ApellidoPaterno_Cliente]]," ",Tabla_Datos[[#This Row],[ApellidoMaterno_Cliente]])</f>
        <v>SANDRA CECILIA SALINAS MEIER</v>
      </c>
      <c r="T4827" s="53">
        <f>DATE(Tabla_Datos[[#This Row],[tAnio]],Tabla_Datos[[#This Row],[tMes]],Tabla_Datos[[#This Row],[tDia]])</f>
        <v>40774</v>
      </c>
      <c r="U4827" s="53" t="str">
        <f>IF(Tabla_Datos[[#This Row],[cProvincia]]="LIMA","LIMA","PROVINCIA")</f>
        <v>PROVINCIA</v>
      </c>
      <c r="V4827" s="53" t="str">
        <f>MID(Tabla_Datos[[#This Row],[pTelefono]],1,SEARCH("-",Tabla_Datos[[#This Row],[pTelefono]],1)-1)</f>
        <v>54</v>
      </c>
      <c r="W4827" s="53" t="str">
        <f>MID(Tabla_Datos[[#This Row],[pTelefono]],SEARCH("-",Tabla_Datos[[#This Row],[pTelefono]],1)+1,LEN(Tabla_Datos[[#This Row],[pTelefono]]))</f>
        <v>20404046</v>
      </c>
      <c r="X4827" s="53" t="str">
        <f>CONCATENATE(Tabla_Datos[[#This Row],[TipUrb]]," ",Tabla_Datos[[#This Row],[Calle]]," ",Tabla_Datos[[#This Row],[NumCalle]])</f>
        <v>- TENIENTE RODRIGUEZ 505</v>
      </c>
      <c r="Y4827" t="s">
        <v>106</v>
      </c>
      <c r="Z4827" t="s">
        <v>122</v>
      </c>
      <c r="AA4827" t="s">
        <v>123</v>
      </c>
      <c r="AB4827" t="s">
        <v>95</v>
      </c>
      <c r="AC4827" t="s">
        <v>95</v>
      </c>
      <c r="AD4827" t="s">
        <v>109</v>
      </c>
      <c r="AE4827" t="s">
        <v>95</v>
      </c>
      <c r="AF4827" t="s">
        <v>95</v>
      </c>
      <c r="AG4827" s="51">
        <v>29709752</v>
      </c>
      <c r="AH4827" t="s">
        <v>95</v>
      </c>
      <c r="AI4827">
        <v>1</v>
      </c>
      <c r="AJ4827">
        <v>1</v>
      </c>
      <c r="AK4827" t="s">
        <v>15324</v>
      </c>
      <c r="AL4827">
        <v>505</v>
      </c>
    </row>
    <row r="4828" spans="1:38">
      <c r="A4828">
        <v>3288097</v>
      </c>
      <c r="B4828" t="s">
        <v>15325</v>
      </c>
      <c r="C4828" t="s">
        <v>20</v>
      </c>
      <c r="D4828" t="s">
        <v>143</v>
      </c>
      <c r="E4828">
        <v>2011</v>
      </c>
      <c r="F4828">
        <v>8</v>
      </c>
      <c r="G4828">
        <v>19</v>
      </c>
      <c r="H4828" t="s">
        <v>86</v>
      </c>
      <c r="I4828" t="s">
        <v>300</v>
      </c>
      <c r="J4828" t="s">
        <v>535</v>
      </c>
      <c r="K4828" t="s">
        <v>916</v>
      </c>
      <c r="L4828" t="s">
        <v>86</v>
      </c>
      <c r="M4828" t="s">
        <v>148</v>
      </c>
      <c r="N4828" s="50">
        <v>44467468</v>
      </c>
      <c r="O4828" s="51">
        <v>2333925</v>
      </c>
      <c r="P4828" t="s">
        <v>15326</v>
      </c>
      <c r="Q4828" t="s">
        <v>1389</v>
      </c>
      <c r="R4828" t="s">
        <v>1436</v>
      </c>
      <c r="S4828" s="49" t="str">
        <f>CONCATENATE(Tabla_Datos[[#This Row],[Nombre_Cliente]]," ",Tabla_Datos[[#This Row],[ApellidoPaterno_Cliente]]," ",Tabla_Datos[[#This Row],[ApellidoMaterno_Cliente]])</f>
        <v>MARIO HERNAN FERNANDEZ DELGADO</v>
      </c>
      <c r="T4828" s="53">
        <f>DATE(Tabla_Datos[[#This Row],[tAnio]],Tabla_Datos[[#This Row],[tMes]],Tabla_Datos[[#This Row],[tDia]])</f>
        <v>40774</v>
      </c>
      <c r="U4828" s="53" t="str">
        <f>IF(Tabla_Datos[[#This Row],[cProvincia]]="LIMA","LIMA","PROVINCIA")</f>
        <v>PROVINCIA</v>
      </c>
      <c r="V4828" s="53" t="str">
        <f>MID(Tabla_Datos[[#This Row],[pTelefono]],1,SEARCH("-",Tabla_Datos[[#This Row],[pTelefono]],1)-1)</f>
        <v>65</v>
      </c>
      <c r="W4828" s="53" t="str">
        <f>MID(Tabla_Datos[[#This Row],[pTelefono]],SEARCH("-",Tabla_Datos[[#This Row],[pTelefono]],1)+1,LEN(Tabla_Datos[[#This Row],[pTelefono]]))</f>
        <v>65265188</v>
      </c>
      <c r="X4828" s="53" t="str">
        <f>CONCATENATE(Tabla_Datos[[#This Row],[TipUrb]]," ",Tabla_Datos[[#This Row],[Calle]]," ",Tabla_Datos[[#This Row],[NumCalle]])</f>
        <v xml:space="preserve">  ATAHUALPA 566</v>
      </c>
      <c r="Y4828" t="s">
        <v>305</v>
      </c>
      <c r="Z4828" t="s">
        <v>152</v>
      </c>
      <c r="AA4828" t="s">
        <v>153</v>
      </c>
      <c r="AB4828" t="s">
        <v>95</v>
      </c>
      <c r="AC4828" t="s">
        <v>95</v>
      </c>
      <c r="AD4828" t="s">
        <v>95</v>
      </c>
      <c r="AE4828" t="s">
        <v>95</v>
      </c>
      <c r="AF4828" t="s">
        <v>95</v>
      </c>
      <c r="AG4828" s="51">
        <v>5248896</v>
      </c>
      <c r="AH4828" t="s">
        <v>95</v>
      </c>
      <c r="AI4828">
        <v>1</v>
      </c>
      <c r="AJ4828">
        <v>1</v>
      </c>
      <c r="AK4828" t="s">
        <v>7900</v>
      </c>
      <c r="AL4828">
        <v>566</v>
      </c>
    </row>
    <row r="4829" spans="1:38">
      <c r="A4829">
        <v>3286938</v>
      </c>
      <c r="B4829" t="s">
        <v>15327</v>
      </c>
      <c r="C4829" t="s">
        <v>20</v>
      </c>
      <c r="D4829" t="s">
        <v>85</v>
      </c>
      <c r="E4829">
        <v>2011</v>
      </c>
      <c r="F4829">
        <v>8</v>
      </c>
      <c r="G4829">
        <v>19</v>
      </c>
      <c r="H4829" t="s">
        <v>86</v>
      </c>
      <c r="I4829" t="s">
        <v>16</v>
      </c>
      <c r="J4829" t="s">
        <v>16</v>
      </c>
      <c r="K4829" t="s">
        <v>487</v>
      </c>
      <c r="L4829" t="s">
        <v>86</v>
      </c>
      <c r="M4829" t="s">
        <v>88</v>
      </c>
      <c r="O4829" s="51">
        <v>2332970</v>
      </c>
      <c r="P4829" t="s">
        <v>15328</v>
      </c>
      <c r="Q4829" t="s">
        <v>1113</v>
      </c>
      <c r="R4829" t="s">
        <v>15329</v>
      </c>
      <c r="S4829" s="49" t="str">
        <f>CONCATENATE(Tabla_Datos[[#This Row],[Nombre_Cliente]]," ",Tabla_Datos[[#This Row],[ApellidoPaterno_Cliente]]," ",Tabla_Datos[[#This Row],[ApellidoMaterno_Cliente]])</f>
        <v>SUSAN JACKELYN LAZO CASIMIRO</v>
      </c>
      <c r="T4829" s="53">
        <f>DATE(Tabla_Datos[[#This Row],[tAnio]],Tabla_Datos[[#This Row],[tMes]],Tabla_Datos[[#This Row],[tDia]])</f>
        <v>40774</v>
      </c>
      <c r="U4829" s="53" t="str">
        <f>IF(Tabla_Datos[[#This Row],[cProvincia]]="LIMA","LIMA","PROVINCIA")</f>
        <v>LIMA</v>
      </c>
      <c r="V4829" s="53" t="str">
        <f>MID(Tabla_Datos[[#This Row],[pTelefono]],1,SEARCH("-",Tabla_Datos[[#This Row],[pTelefono]],1)-1)</f>
        <v>1</v>
      </c>
      <c r="W4829" s="53" t="str">
        <f>MID(Tabla_Datos[[#This Row],[pTelefono]],SEARCH("-",Tabla_Datos[[#This Row],[pTelefono]],1)+1,LEN(Tabla_Datos[[#This Row],[pTelefono]]))</f>
        <v>997710924</v>
      </c>
      <c r="X4829" s="53" t="str">
        <f>CONCATENATE(Tabla_Datos[[#This Row],[TipUrb]]," ",Tabla_Datos[[#This Row],[Calle]]," ",Tabla_Datos[[#This Row],[NumCalle]])</f>
        <v>UR MOXOCO 1600</v>
      </c>
      <c r="Y4829" t="s">
        <v>92</v>
      </c>
      <c r="Z4829" t="s">
        <v>122</v>
      </c>
      <c r="AA4829" t="s">
        <v>123</v>
      </c>
      <c r="AB4829" t="s">
        <v>95</v>
      </c>
      <c r="AC4829" t="s">
        <v>95</v>
      </c>
      <c r="AD4829" t="s">
        <v>161</v>
      </c>
      <c r="AE4829" t="s">
        <v>1082</v>
      </c>
      <c r="AF4829">
        <v>25</v>
      </c>
      <c r="AG4829" s="51">
        <v>40538285</v>
      </c>
      <c r="AH4829" t="s">
        <v>95</v>
      </c>
      <c r="AI4829">
        <v>1</v>
      </c>
      <c r="AJ4829">
        <v>1</v>
      </c>
      <c r="AK4829" t="s">
        <v>15330</v>
      </c>
      <c r="AL4829">
        <v>1600</v>
      </c>
    </row>
    <row r="4830" spans="1:38">
      <c r="A4830">
        <v>3286501</v>
      </c>
      <c r="B4830" t="s">
        <v>15331</v>
      </c>
      <c r="C4830" t="s">
        <v>20</v>
      </c>
      <c r="D4830" t="s">
        <v>85</v>
      </c>
      <c r="E4830">
        <v>2011</v>
      </c>
      <c r="F4830">
        <v>8</v>
      </c>
      <c r="G4830">
        <v>19</v>
      </c>
      <c r="H4830" t="s">
        <v>86</v>
      </c>
      <c r="I4830" t="s">
        <v>16</v>
      </c>
      <c r="J4830" t="s">
        <v>16</v>
      </c>
      <c r="K4830" t="s">
        <v>16</v>
      </c>
      <c r="L4830" t="s">
        <v>86</v>
      </c>
      <c r="M4830" t="s">
        <v>88</v>
      </c>
      <c r="N4830" s="50">
        <v>20000021</v>
      </c>
      <c r="O4830" s="51">
        <v>2332619</v>
      </c>
      <c r="P4830" t="s">
        <v>15332</v>
      </c>
      <c r="Q4830" t="s">
        <v>3144</v>
      </c>
      <c r="R4830" t="s">
        <v>12152</v>
      </c>
      <c r="S4830" s="49" t="str">
        <f>CONCATENATE(Tabla_Datos[[#This Row],[Nombre_Cliente]]," ",Tabla_Datos[[#This Row],[ApellidoPaterno_Cliente]]," ",Tabla_Datos[[#This Row],[ApellidoMaterno_Cliente]])</f>
        <v>ENRIQUE RAUL DOMINGUEZ ASPARRIN</v>
      </c>
      <c r="T4830" s="53">
        <f>DATE(Tabla_Datos[[#This Row],[tAnio]],Tabla_Datos[[#This Row],[tMes]],Tabla_Datos[[#This Row],[tDia]])</f>
        <v>40774</v>
      </c>
      <c r="U4830" s="53" t="str">
        <f>IF(Tabla_Datos[[#This Row],[cProvincia]]="LIMA","LIMA","PROVINCIA")</f>
        <v>LIMA</v>
      </c>
      <c r="V4830" s="53" t="str">
        <f>MID(Tabla_Datos[[#This Row],[pTelefono]],1,SEARCH("-",Tabla_Datos[[#This Row],[pTelefono]],1)-1)</f>
        <v>1</v>
      </c>
      <c r="W4830" s="53" t="str">
        <f>MID(Tabla_Datos[[#This Row],[pTelefono]],SEARCH("-",Tabla_Datos[[#This Row],[pTelefono]],1)+1,LEN(Tabla_Datos[[#This Row],[pTelefono]]))</f>
        <v>990885940</v>
      </c>
      <c r="X4830" s="53" t="str">
        <f>CONCATENATE(Tabla_Datos[[#This Row],[TipUrb]]," ",Tabla_Datos[[#This Row],[Calle]]," ",Tabla_Datos[[#This Row],[NumCalle]])</f>
        <v>UR LUYO L. 160</v>
      </c>
      <c r="Y4830" t="s">
        <v>92</v>
      </c>
      <c r="Z4830" t="s">
        <v>122</v>
      </c>
      <c r="AA4830" t="s">
        <v>123</v>
      </c>
      <c r="AB4830" t="s">
        <v>95</v>
      </c>
      <c r="AC4830" t="s">
        <v>95</v>
      </c>
      <c r="AD4830" t="s">
        <v>161</v>
      </c>
      <c r="AE4830" t="s">
        <v>95</v>
      </c>
      <c r="AF4830" t="s">
        <v>95</v>
      </c>
      <c r="AG4830" s="51">
        <v>44075506</v>
      </c>
      <c r="AH4830" t="s">
        <v>95</v>
      </c>
      <c r="AI4830">
        <v>1</v>
      </c>
      <c r="AJ4830">
        <v>1</v>
      </c>
      <c r="AK4830" t="s">
        <v>15333</v>
      </c>
      <c r="AL4830">
        <v>160</v>
      </c>
    </row>
    <row r="4831" spans="1:38">
      <c r="A4831">
        <v>3286973</v>
      </c>
      <c r="B4831" t="s">
        <v>15334</v>
      </c>
      <c r="C4831" t="s">
        <v>20</v>
      </c>
      <c r="D4831" t="s">
        <v>143</v>
      </c>
      <c r="E4831">
        <v>2011</v>
      </c>
      <c r="F4831">
        <v>8</v>
      </c>
      <c r="G4831">
        <v>19</v>
      </c>
      <c r="H4831" t="s">
        <v>86</v>
      </c>
      <c r="I4831" t="s">
        <v>16</v>
      </c>
      <c r="J4831" t="s">
        <v>16</v>
      </c>
      <c r="K4831" t="s">
        <v>487</v>
      </c>
      <c r="L4831" t="s">
        <v>86</v>
      </c>
      <c r="M4831" t="s">
        <v>88</v>
      </c>
      <c r="O4831" s="51">
        <v>2333004</v>
      </c>
      <c r="P4831" t="s">
        <v>15335</v>
      </c>
      <c r="Q4831" t="s">
        <v>4475</v>
      </c>
      <c r="R4831" t="s">
        <v>780</v>
      </c>
      <c r="S4831" s="49" t="str">
        <f>CONCATENATE(Tabla_Datos[[#This Row],[Nombre_Cliente]]," ",Tabla_Datos[[#This Row],[ApellidoPaterno_Cliente]]," ",Tabla_Datos[[#This Row],[ApellidoMaterno_Cliente]])</f>
        <v>JUAN ADELMO CORONEL SANCHEZ</v>
      </c>
      <c r="T4831" s="53">
        <f>DATE(Tabla_Datos[[#This Row],[tAnio]],Tabla_Datos[[#This Row],[tMes]],Tabla_Datos[[#This Row],[tDia]])</f>
        <v>40774</v>
      </c>
      <c r="U4831" s="53" t="str">
        <f>IF(Tabla_Datos[[#This Row],[cProvincia]]="LIMA","LIMA","PROVINCIA")</f>
        <v>LIMA</v>
      </c>
      <c r="V4831" s="53" t="str">
        <f>MID(Tabla_Datos[[#This Row],[pTelefono]],1,SEARCH("-",Tabla_Datos[[#This Row],[pTelefono]],1)-1)</f>
        <v>1</v>
      </c>
      <c r="W4831" s="53" t="str">
        <f>MID(Tabla_Datos[[#This Row],[pTelefono]],SEARCH("-",Tabla_Datos[[#This Row],[pTelefono]],1)+1,LEN(Tabla_Datos[[#This Row],[pTelefono]]))</f>
        <v>989727484</v>
      </c>
      <c r="X4831" s="53" t="str">
        <f>CONCATENATE(Tabla_Datos[[#This Row],[TipUrb]]," ",Tabla_Datos[[#This Row],[Calle]]," ",Tabla_Datos[[#This Row],[NumCalle]])</f>
        <v>AH . 0</v>
      </c>
      <c r="Y4831" t="s">
        <v>92</v>
      </c>
      <c r="Z4831" t="s">
        <v>152</v>
      </c>
      <c r="AA4831" t="s">
        <v>153</v>
      </c>
      <c r="AB4831" t="s">
        <v>95</v>
      </c>
      <c r="AC4831" t="s">
        <v>95</v>
      </c>
      <c r="AD4831" t="s">
        <v>96</v>
      </c>
      <c r="AE4831">
        <v>31</v>
      </c>
      <c r="AF4831">
        <v>24</v>
      </c>
      <c r="AG4831" s="51">
        <v>27278345</v>
      </c>
      <c r="AH4831" t="s">
        <v>95</v>
      </c>
      <c r="AI4831">
        <v>1</v>
      </c>
      <c r="AJ4831">
        <v>1</v>
      </c>
      <c r="AK4831" t="s">
        <v>221</v>
      </c>
      <c r="AL4831">
        <v>0</v>
      </c>
    </row>
    <row r="4832" spans="1:38">
      <c r="A4832">
        <v>3286795</v>
      </c>
      <c r="B4832" t="s">
        <v>15336</v>
      </c>
      <c r="C4832" t="s">
        <v>20</v>
      </c>
      <c r="D4832" t="s">
        <v>143</v>
      </c>
      <c r="E4832">
        <v>2011</v>
      </c>
      <c r="F4832">
        <v>8</v>
      </c>
      <c r="G4832">
        <v>19</v>
      </c>
      <c r="H4832" t="s">
        <v>86</v>
      </c>
      <c r="I4832" t="s">
        <v>478</v>
      </c>
      <c r="J4832" t="s">
        <v>479</v>
      </c>
      <c r="K4832" t="s">
        <v>479</v>
      </c>
      <c r="L4832" t="s">
        <v>86</v>
      </c>
      <c r="M4832" t="s">
        <v>148</v>
      </c>
      <c r="N4832" s="50">
        <v>44072740</v>
      </c>
      <c r="O4832" s="51">
        <v>2332852</v>
      </c>
      <c r="P4832" t="s">
        <v>15337</v>
      </c>
      <c r="Q4832" t="s">
        <v>8131</v>
      </c>
      <c r="R4832" t="s">
        <v>542</v>
      </c>
      <c r="S4832" s="49" t="str">
        <f>CONCATENATE(Tabla_Datos[[#This Row],[Nombre_Cliente]]," ",Tabla_Datos[[#This Row],[ApellidoPaterno_Cliente]]," ",Tabla_Datos[[#This Row],[ApellidoMaterno_Cliente]])</f>
        <v>PAUL MICHAEL ANTON RAMIREZ</v>
      </c>
      <c r="T4832" s="53">
        <f>DATE(Tabla_Datos[[#This Row],[tAnio]],Tabla_Datos[[#This Row],[tMes]],Tabla_Datos[[#This Row],[tDia]])</f>
        <v>40774</v>
      </c>
      <c r="U4832" s="53" t="str">
        <f>IF(Tabla_Datos[[#This Row],[cProvincia]]="LIMA","LIMA","PROVINCIA")</f>
        <v>PROVINCIA</v>
      </c>
      <c r="V4832" s="53" t="str">
        <f>MID(Tabla_Datos[[#This Row],[pTelefono]],1,SEARCH("-",Tabla_Datos[[#This Row],[pTelefono]],1)-1)</f>
        <v>42</v>
      </c>
      <c r="W4832" s="53" t="str">
        <f>MID(Tabla_Datos[[#This Row],[pTelefono]],SEARCH("-",Tabla_Datos[[#This Row],[pTelefono]],1)+1,LEN(Tabla_Datos[[#This Row],[pTelefono]]))</f>
        <v>975362978</v>
      </c>
      <c r="X4832" s="53" t="str">
        <f>CONCATENATE(Tabla_Datos[[#This Row],[TipUrb]]," ",Tabla_Datos[[#This Row],[Calle]]," ",Tabla_Datos[[#This Row],[NumCalle]])</f>
        <v xml:space="preserve">  PROLONGACION  AUGUSTO B LEGUIA 308</v>
      </c>
      <c r="Y4832" t="s">
        <v>484</v>
      </c>
      <c r="Z4832" t="s">
        <v>152</v>
      </c>
      <c r="AA4832" t="s">
        <v>153</v>
      </c>
      <c r="AB4832" t="s">
        <v>95</v>
      </c>
      <c r="AC4832" t="s">
        <v>95</v>
      </c>
      <c r="AD4832" t="s">
        <v>95</v>
      </c>
      <c r="AE4832" t="s">
        <v>95</v>
      </c>
      <c r="AF4832" t="s">
        <v>95</v>
      </c>
      <c r="AG4832" s="51">
        <v>4562133</v>
      </c>
      <c r="AH4832" t="s">
        <v>95</v>
      </c>
      <c r="AI4832">
        <v>1</v>
      </c>
      <c r="AJ4832">
        <v>1</v>
      </c>
      <c r="AK4832" t="s">
        <v>15338</v>
      </c>
      <c r="AL4832">
        <v>308</v>
      </c>
    </row>
    <row r="4833" spans="1:38">
      <c r="A4833">
        <v>3287081</v>
      </c>
      <c r="B4833" t="s">
        <v>15339</v>
      </c>
      <c r="C4833" t="s">
        <v>19</v>
      </c>
      <c r="D4833" t="s">
        <v>143</v>
      </c>
      <c r="E4833">
        <v>2011</v>
      </c>
      <c r="F4833">
        <v>8</v>
      </c>
      <c r="G4833">
        <v>19</v>
      </c>
      <c r="H4833" t="s">
        <v>144</v>
      </c>
      <c r="I4833" t="s">
        <v>16</v>
      </c>
      <c r="J4833" t="s">
        <v>16</v>
      </c>
      <c r="K4833" t="s">
        <v>3450</v>
      </c>
      <c r="L4833" t="s">
        <v>86</v>
      </c>
      <c r="M4833" t="s">
        <v>88</v>
      </c>
      <c r="N4833" s="50">
        <v>80229455</v>
      </c>
      <c r="O4833" s="51">
        <v>2333087</v>
      </c>
      <c r="P4833" t="s">
        <v>15340</v>
      </c>
      <c r="Q4833" t="s">
        <v>4928</v>
      </c>
      <c r="R4833" t="s">
        <v>6394</v>
      </c>
      <c r="S4833" s="49" t="str">
        <f>CONCATENATE(Tabla_Datos[[#This Row],[Nombre_Cliente]]," ",Tabla_Datos[[#This Row],[ApellidoPaterno_Cliente]]," ",Tabla_Datos[[#This Row],[ApellidoMaterno_Cliente]])</f>
        <v>ANGELICA LOURDES MATIAS MANDUJANO</v>
      </c>
      <c r="T4833" s="53">
        <f>DATE(Tabla_Datos[[#This Row],[tAnio]],Tabla_Datos[[#This Row],[tMes]],Tabla_Datos[[#This Row],[tDia]])</f>
        <v>40774</v>
      </c>
      <c r="U4833" s="53" t="str">
        <f>IF(Tabla_Datos[[#This Row],[cProvincia]]="LIMA","LIMA","PROVINCIA")</f>
        <v>LIMA</v>
      </c>
      <c r="V4833" s="53" t="str">
        <f>MID(Tabla_Datos[[#This Row],[pTelefono]],1,SEARCH("-",Tabla_Datos[[#This Row],[pTelefono]],1)-1)</f>
        <v>1</v>
      </c>
      <c r="W4833" s="53" t="str">
        <f>MID(Tabla_Datos[[#This Row],[pTelefono]],SEARCH("-",Tabla_Datos[[#This Row],[pTelefono]],1)+1,LEN(Tabla_Datos[[#This Row],[pTelefono]]))</f>
        <v>991133106</v>
      </c>
      <c r="X4833" s="53" t="str">
        <f>CONCATENATE(Tabla_Datos[[#This Row],[TipUrb]]," ",Tabla_Datos[[#This Row],[Calle]]," ",Tabla_Datos[[#This Row],[NumCalle]])</f>
        <v>AH . 0</v>
      </c>
      <c r="Y4833" t="s">
        <v>92</v>
      </c>
      <c r="Z4833" t="s">
        <v>152</v>
      </c>
      <c r="AA4833" t="s">
        <v>153</v>
      </c>
      <c r="AB4833">
        <v>3</v>
      </c>
      <c r="AC4833" t="s">
        <v>95</v>
      </c>
      <c r="AD4833" t="s">
        <v>96</v>
      </c>
      <c r="AE4833" t="s">
        <v>474</v>
      </c>
      <c r="AF4833">
        <v>17</v>
      </c>
      <c r="AG4833" s="51">
        <v>8165076</v>
      </c>
      <c r="AH4833" t="s">
        <v>95</v>
      </c>
      <c r="AI4833">
        <v>1</v>
      </c>
      <c r="AJ4833">
        <v>1</v>
      </c>
      <c r="AK4833" t="s">
        <v>221</v>
      </c>
      <c r="AL4833">
        <v>0</v>
      </c>
    </row>
    <row r="4834" spans="1:38">
      <c r="A4834">
        <v>3286651</v>
      </c>
      <c r="B4834" t="s">
        <v>15341</v>
      </c>
      <c r="C4834" t="s">
        <v>19</v>
      </c>
      <c r="D4834" t="s">
        <v>143</v>
      </c>
      <c r="E4834">
        <v>2011</v>
      </c>
      <c r="F4834">
        <v>8</v>
      </c>
      <c r="G4834">
        <v>19</v>
      </c>
      <c r="H4834" t="s">
        <v>86</v>
      </c>
      <c r="I4834" t="s">
        <v>241</v>
      </c>
      <c r="J4834" t="s">
        <v>242</v>
      </c>
      <c r="K4834" t="s">
        <v>937</v>
      </c>
      <c r="L4834" t="s">
        <v>86</v>
      </c>
      <c r="M4834" t="s">
        <v>148</v>
      </c>
      <c r="N4834" s="50">
        <v>41741180</v>
      </c>
      <c r="O4834" s="51">
        <v>2332737</v>
      </c>
      <c r="P4834" t="s">
        <v>2300</v>
      </c>
      <c r="Q4834" t="s">
        <v>482</v>
      </c>
      <c r="R4834" t="s">
        <v>4385</v>
      </c>
      <c r="S4834" s="49" t="str">
        <f>CONCATENATE(Tabla_Datos[[#This Row],[Nombre_Cliente]]," ",Tabla_Datos[[#This Row],[ApellidoPaterno_Cliente]]," ",Tabla_Datos[[#This Row],[ApellidoMaterno_Cliente]])</f>
        <v>ANA MARIA VASQUEZ ZAVALETA</v>
      </c>
      <c r="T4834" s="53">
        <f>DATE(Tabla_Datos[[#This Row],[tAnio]],Tabla_Datos[[#This Row],[tMes]],Tabla_Datos[[#This Row],[tDia]])</f>
        <v>40774</v>
      </c>
      <c r="U4834" s="53" t="str">
        <f>IF(Tabla_Datos[[#This Row],[cProvincia]]="LIMA","LIMA","PROVINCIA")</f>
        <v>PROVINCIA</v>
      </c>
      <c r="V4834" s="53" t="str">
        <f>MID(Tabla_Datos[[#This Row],[pTelefono]],1,SEARCH("-",Tabla_Datos[[#This Row],[pTelefono]],1)-1)</f>
        <v>44</v>
      </c>
      <c r="W4834" s="53" t="str">
        <f>MID(Tabla_Datos[[#This Row],[pTelefono]],SEARCH("-",Tabla_Datos[[#This Row],[pTelefono]],1)+1,LEN(Tabla_Datos[[#This Row],[pTelefono]]))</f>
        <v>947709886</v>
      </c>
      <c r="X4834" s="53" t="str">
        <f>CONCATENATE(Tabla_Datos[[#This Row],[TipUrb]]," ",Tabla_Datos[[#This Row],[Calle]]," ",Tabla_Datos[[#This Row],[NumCalle]])</f>
        <v xml:space="preserve">  JAIME BLANCO 1119</v>
      </c>
      <c r="Y4834" t="s">
        <v>246</v>
      </c>
      <c r="Z4834" t="s">
        <v>152</v>
      </c>
      <c r="AA4834" t="s">
        <v>153</v>
      </c>
      <c r="AB4834" t="s">
        <v>95</v>
      </c>
      <c r="AC4834" t="s">
        <v>95</v>
      </c>
      <c r="AD4834" t="s">
        <v>95</v>
      </c>
      <c r="AE4834" t="s">
        <v>95</v>
      </c>
      <c r="AF4834" t="s">
        <v>95</v>
      </c>
      <c r="AG4834" s="51">
        <v>17948897</v>
      </c>
      <c r="AH4834" t="s">
        <v>95</v>
      </c>
      <c r="AI4834">
        <v>1</v>
      </c>
      <c r="AJ4834">
        <v>1</v>
      </c>
      <c r="AK4834" t="s">
        <v>10788</v>
      </c>
      <c r="AL4834">
        <v>1119</v>
      </c>
    </row>
    <row r="4835" spans="1:38">
      <c r="A4835">
        <v>3287752</v>
      </c>
      <c r="B4835" t="s">
        <v>15342</v>
      </c>
      <c r="C4835" t="s">
        <v>20</v>
      </c>
      <c r="D4835" t="s">
        <v>143</v>
      </c>
      <c r="E4835">
        <v>2011</v>
      </c>
      <c r="F4835">
        <v>8</v>
      </c>
      <c r="G4835">
        <v>19</v>
      </c>
      <c r="H4835" t="s">
        <v>86</v>
      </c>
      <c r="I4835" t="s">
        <v>300</v>
      </c>
      <c r="J4835" t="s">
        <v>535</v>
      </c>
      <c r="K4835" t="s">
        <v>916</v>
      </c>
      <c r="L4835" t="s">
        <v>86</v>
      </c>
      <c r="M4835" t="s">
        <v>148</v>
      </c>
      <c r="N4835" s="50">
        <v>43054192</v>
      </c>
      <c r="O4835" s="51">
        <v>2333594</v>
      </c>
      <c r="P4835" t="s">
        <v>15343</v>
      </c>
      <c r="Q4835" t="s">
        <v>542</v>
      </c>
      <c r="R4835" t="s">
        <v>1499</v>
      </c>
      <c r="S4835" s="49" t="str">
        <f>CONCATENATE(Tabla_Datos[[#This Row],[Nombre_Cliente]]," ",Tabla_Datos[[#This Row],[ApellidoPaterno_Cliente]]," ",Tabla_Datos[[#This Row],[ApellidoMaterno_Cliente]])</f>
        <v>ELVIS MANE RAMIREZ VILCHEZ</v>
      </c>
      <c r="T4835" s="53">
        <f>DATE(Tabla_Datos[[#This Row],[tAnio]],Tabla_Datos[[#This Row],[tMes]],Tabla_Datos[[#This Row],[tDia]])</f>
        <v>40774</v>
      </c>
      <c r="U4835" s="53" t="str">
        <f>IF(Tabla_Datos[[#This Row],[cProvincia]]="LIMA","LIMA","PROVINCIA")</f>
        <v>PROVINCIA</v>
      </c>
      <c r="V4835" s="53" t="str">
        <f>MID(Tabla_Datos[[#This Row],[pTelefono]],1,SEARCH("-",Tabla_Datos[[#This Row],[pTelefono]],1)-1)</f>
        <v>65</v>
      </c>
      <c r="W4835" s="53" t="str">
        <f>MID(Tabla_Datos[[#This Row],[pTelefono]],SEARCH("-",Tabla_Datos[[#This Row],[pTelefono]],1)+1,LEN(Tabla_Datos[[#This Row],[pTelefono]]))</f>
        <v>65254484</v>
      </c>
      <c r="X4835" s="53" t="str">
        <f>CONCATENATE(Tabla_Datos[[#This Row],[TipUrb]]," ",Tabla_Datos[[#This Row],[Calle]]," ",Tabla_Datos[[#This Row],[NumCalle]])</f>
        <v>- AREQUIPA 1202</v>
      </c>
      <c r="Y4835" t="s">
        <v>305</v>
      </c>
      <c r="Z4835" t="s">
        <v>152</v>
      </c>
      <c r="AA4835" t="s">
        <v>153</v>
      </c>
      <c r="AB4835" t="s">
        <v>95</v>
      </c>
      <c r="AC4835" t="s">
        <v>95</v>
      </c>
      <c r="AD4835" t="s">
        <v>109</v>
      </c>
      <c r="AE4835" t="s">
        <v>95</v>
      </c>
      <c r="AF4835" t="s">
        <v>95</v>
      </c>
      <c r="AG4835" s="51">
        <v>42161939</v>
      </c>
      <c r="AH4835" t="s">
        <v>95</v>
      </c>
      <c r="AI4835">
        <v>1</v>
      </c>
      <c r="AJ4835">
        <v>1</v>
      </c>
      <c r="AK4835" t="s">
        <v>100</v>
      </c>
      <c r="AL4835">
        <v>1202</v>
      </c>
    </row>
    <row r="4836" spans="1:38">
      <c r="A4836">
        <v>3286736</v>
      </c>
      <c r="B4836" t="s">
        <v>15344</v>
      </c>
      <c r="C4836" t="s">
        <v>20</v>
      </c>
      <c r="D4836" t="s">
        <v>85</v>
      </c>
      <c r="E4836">
        <v>2011</v>
      </c>
      <c r="F4836">
        <v>8</v>
      </c>
      <c r="G4836">
        <v>19</v>
      </c>
      <c r="H4836" t="s">
        <v>144</v>
      </c>
      <c r="I4836" t="s">
        <v>16</v>
      </c>
      <c r="J4836" t="s">
        <v>16</v>
      </c>
      <c r="K4836" t="s">
        <v>171</v>
      </c>
      <c r="L4836" t="s">
        <v>86</v>
      </c>
      <c r="M4836" t="s">
        <v>88</v>
      </c>
      <c r="O4836" s="51">
        <v>2332804</v>
      </c>
      <c r="P4836" t="s">
        <v>15345</v>
      </c>
      <c r="Q4836" t="s">
        <v>2852</v>
      </c>
      <c r="R4836" t="s">
        <v>15346</v>
      </c>
      <c r="S4836" s="49" t="str">
        <f>CONCATENATE(Tabla_Datos[[#This Row],[Nombre_Cliente]]," ",Tabla_Datos[[#This Row],[ApellidoPaterno_Cliente]]," ",Tabla_Datos[[#This Row],[ApellidoMaterno_Cliente]])</f>
        <v>WILLIAM ALFREDO GUERRA TICA</v>
      </c>
      <c r="T4836" s="53">
        <f>DATE(Tabla_Datos[[#This Row],[tAnio]],Tabla_Datos[[#This Row],[tMes]],Tabla_Datos[[#This Row],[tDia]])</f>
        <v>40774</v>
      </c>
      <c r="U4836" s="53" t="str">
        <f>IF(Tabla_Datos[[#This Row],[cProvincia]]="LIMA","LIMA","PROVINCIA")</f>
        <v>LIMA</v>
      </c>
      <c r="V4836" s="53" t="str">
        <f>MID(Tabla_Datos[[#This Row],[pTelefono]],1,SEARCH("-",Tabla_Datos[[#This Row],[pTelefono]],1)-1)</f>
        <v>1</v>
      </c>
      <c r="W4836" s="53" t="str">
        <f>MID(Tabla_Datos[[#This Row],[pTelefono]],SEARCH("-",Tabla_Datos[[#This Row],[pTelefono]],1)+1,LEN(Tabla_Datos[[#This Row],[pTelefono]]))</f>
        <v>997007743</v>
      </c>
      <c r="X4836" s="53" t="str">
        <f>CONCATENATE(Tabla_Datos[[#This Row],[TipUrb]]," ",Tabla_Datos[[#This Row],[Calle]]," ",Tabla_Datos[[#This Row],[NumCalle]])</f>
        <v xml:space="preserve">  JUNIN 0</v>
      </c>
      <c r="Y4836" t="s">
        <v>92</v>
      </c>
      <c r="Z4836" t="s">
        <v>122</v>
      </c>
      <c r="AA4836" t="s">
        <v>123</v>
      </c>
      <c r="AB4836" t="s">
        <v>95</v>
      </c>
      <c r="AC4836" t="s">
        <v>95</v>
      </c>
      <c r="AD4836" t="s">
        <v>95</v>
      </c>
      <c r="AE4836" t="s">
        <v>95</v>
      </c>
      <c r="AF4836" t="s">
        <v>95</v>
      </c>
      <c r="AG4836" s="51">
        <v>32855249</v>
      </c>
      <c r="AH4836" t="s">
        <v>95</v>
      </c>
      <c r="AI4836">
        <v>1</v>
      </c>
      <c r="AJ4836">
        <v>1</v>
      </c>
      <c r="AK4836" t="s">
        <v>141</v>
      </c>
      <c r="AL4836">
        <v>0</v>
      </c>
    </row>
    <row r="4837" spans="1:38">
      <c r="A4837">
        <v>3287619</v>
      </c>
      <c r="B4837" t="s">
        <v>15347</v>
      </c>
      <c r="C4837" t="s">
        <v>20</v>
      </c>
      <c r="D4837" t="s">
        <v>224</v>
      </c>
      <c r="E4837">
        <v>2011</v>
      </c>
      <c r="F4837">
        <v>8</v>
      </c>
      <c r="G4837">
        <v>19</v>
      </c>
      <c r="H4837" t="s">
        <v>86</v>
      </c>
      <c r="I4837" t="s">
        <v>16</v>
      </c>
      <c r="J4837" t="s">
        <v>16</v>
      </c>
      <c r="K4837" t="s">
        <v>192</v>
      </c>
      <c r="L4837" t="s">
        <v>86</v>
      </c>
      <c r="M4837" t="s">
        <v>88</v>
      </c>
      <c r="N4837" s="50">
        <v>99999999</v>
      </c>
      <c r="O4837" s="51">
        <v>2333475</v>
      </c>
      <c r="P4837" t="s">
        <v>6473</v>
      </c>
      <c r="Q4837" t="s">
        <v>4892</v>
      </c>
      <c r="R4837" t="s">
        <v>14852</v>
      </c>
      <c r="S4837" s="49" t="str">
        <f>CONCATENATE(Tabla_Datos[[#This Row],[Nombre_Cliente]]," ",Tabla_Datos[[#This Row],[ApellidoPaterno_Cliente]]," ",Tabla_Datos[[#This Row],[ApellidoMaterno_Cliente]])</f>
        <v>MARIA ISABEL CARRION CERON</v>
      </c>
      <c r="T4837" s="53">
        <f>DATE(Tabla_Datos[[#This Row],[tAnio]],Tabla_Datos[[#This Row],[tMes]],Tabla_Datos[[#This Row],[tDia]])</f>
        <v>40774</v>
      </c>
      <c r="U4837" s="53" t="str">
        <f>IF(Tabla_Datos[[#This Row],[cProvincia]]="LIMA","LIMA","PROVINCIA")</f>
        <v>LIMA</v>
      </c>
      <c r="V4837" s="53" t="str">
        <f>MID(Tabla_Datos[[#This Row],[pTelefono]],1,SEARCH("-",Tabla_Datos[[#This Row],[pTelefono]],1)-1)</f>
        <v>1</v>
      </c>
      <c r="W4837" s="53" t="str">
        <f>MID(Tabla_Datos[[#This Row],[pTelefono]],SEARCH("-",Tabla_Datos[[#This Row],[pTelefono]],1)+1,LEN(Tabla_Datos[[#This Row],[pTelefono]]))</f>
        <v>997733751</v>
      </c>
      <c r="X4837" s="53" t="str">
        <f>CONCATENATE(Tabla_Datos[[#This Row],[TipUrb]]," ",Tabla_Datos[[#This Row],[Calle]]," ",Tabla_Datos[[#This Row],[NumCalle]])</f>
        <v xml:space="preserve">  LOS CLAVELES 0</v>
      </c>
      <c r="Y4837" t="s">
        <v>92</v>
      </c>
      <c r="Z4837" t="s">
        <v>122</v>
      </c>
      <c r="AA4837" t="s">
        <v>123</v>
      </c>
      <c r="AB4837" t="s">
        <v>95</v>
      </c>
      <c r="AC4837" t="s">
        <v>95</v>
      </c>
      <c r="AD4837" t="s">
        <v>95</v>
      </c>
      <c r="AE4837" t="s">
        <v>95</v>
      </c>
      <c r="AF4837" t="s">
        <v>95</v>
      </c>
      <c r="AG4837" s="51">
        <v>7110303</v>
      </c>
      <c r="AH4837" t="s">
        <v>95</v>
      </c>
      <c r="AI4837">
        <v>1</v>
      </c>
      <c r="AJ4837">
        <v>1</v>
      </c>
      <c r="AK4837" t="s">
        <v>713</v>
      </c>
      <c r="AL4837">
        <v>0</v>
      </c>
    </row>
    <row r="4838" spans="1:38">
      <c r="A4838">
        <v>3288017</v>
      </c>
      <c r="B4838" t="s">
        <v>15348</v>
      </c>
      <c r="C4838" t="s">
        <v>18</v>
      </c>
      <c r="D4838" t="s">
        <v>892</v>
      </c>
      <c r="E4838">
        <v>2011</v>
      </c>
      <c r="F4838">
        <v>8</v>
      </c>
      <c r="G4838">
        <v>19</v>
      </c>
      <c r="H4838" t="s">
        <v>86</v>
      </c>
      <c r="I4838" t="s">
        <v>100</v>
      </c>
      <c r="J4838" t="s">
        <v>100</v>
      </c>
      <c r="K4838" t="s">
        <v>2198</v>
      </c>
      <c r="L4838" t="s">
        <v>86</v>
      </c>
      <c r="M4838" t="s">
        <v>102</v>
      </c>
      <c r="O4838" s="51">
        <v>2333843</v>
      </c>
      <c r="P4838" t="s">
        <v>15349</v>
      </c>
      <c r="Q4838" t="s">
        <v>10938</v>
      </c>
      <c r="R4838" t="s">
        <v>2417</v>
      </c>
      <c r="S4838" s="49" t="str">
        <f>CONCATENATE(Tabla_Datos[[#This Row],[Nombre_Cliente]]," ",Tabla_Datos[[#This Row],[ApellidoPaterno_Cliente]]," ",Tabla_Datos[[#This Row],[ApellidoMaterno_Cliente]])</f>
        <v>CYNTHIA GIANNINA   QUISPE  VALDIVIA</v>
      </c>
      <c r="T4838" s="53">
        <f>DATE(Tabla_Datos[[#This Row],[tAnio]],Tabla_Datos[[#This Row],[tMes]],Tabla_Datos[[#This Row],[tDia]])</f>
        <v>40774</v>
      </c>
      <c r="U4838" s="53" t="str">
        <f>IF(Tabla_Datos[[#This Row],[cProvincia]]="LIMA","LIMA","PROVINCIA")</f>
        <v>PROVINCIA</v>
      </c>
      <c r="V4838" s="53" t="str">
        <f>MID(Tabla_Datos[[#This Row],[pTelefono]],1,SEARCH("-",Tabla_Datos[[#This Row],[pTelefono]],1)-1)</f>
        <v>1</v>
      </c>
      <c r="W4838" s="53" t="str">
        <f>MID(Tabla_Datos[[#This Row],[pTelefono]],SEARCH("-",Tabla_Datos[[#This Row],[pTelefono]],1)+1,LEN(Tabla_Datos[[#This Row],[pTelefono]]))</f>
        <v>958741598</v>
      </c>
      <c r="X4838" s="53" t="str">
        <f>CONCATENATE(Tabla_Datos[[#This Row],[TipUrb]]," ",Tabla_Datos[[#This Row],[Calle]]," ",Tabla_Datos[[#This Row],[NumCalle]])</f>
        <v xml:space="preserve">  ACAPULCO 300</v>
      </c>
      <c r="Y4838" t="s">
        <v>106</v>
      </c>
      <c r="Z4838" t="s">
        <v>93</v>
      </c>
      <c r="AA4838" t="s">
        <v>94</v>
      </c>
      <c r="AB4838" t="s">
        <v>95</v>
      </c>
      <c r="AC4838" t="s">
        <v>95</v>
      </c>
      <c r="AD4838" t="s">
        <v>95</v>
      </c>
      <c r="AE4838" t="s">
        <v>95</v>
      </c>
      <c r="AG4838" s="51">
        <v>42732985</v>
      </c>
      <c r="AI4838">
        <v>26</v>
      </c>
      <c r="AJ4838">
        <v>26</v>
      </c>
      <c r="AK4838" t="s">
        <v>15350</v>
      </c>
      <c r="AL4838">
        <v>300</v>
      </c>
    </row>
    <row r="4839" spans="1:38">
      <c r="A4839">
        <v>3287928</v>
      </c>
      <c r="B4839" t="s">
        <v>15351</v>
      </c>
      <c r="C4839" t="s">
        <v>18</v>
      </c>
      <c r="D4839" t="s">
        <v>85</v>
      </c>
      <c r="E4839">
        <v>2011</v>
      </c>
      <c r="F4839">
        <v>8</v>
      </c>
      <c r="G4839">
        <v>19</v>
      </c>
      <c r="H4839" t="s">
        <v>86</v>
      </c>
      <c r="I4839" t="s">
        <v>355</v>
      </c>
      <c r="J4839" t="s">
        <v>355</v>
      </c>
      <c r="K4839" t="s">
        <v>982</v>
      </c>
      <c r="L4839" t="s">
        <v>86</v>
      </c>
      <c r="M4839" t="s">
        <v>594</v>
      </c>
      <c r="N4839" s="50">
        <v>43447847</v>
      </c>
      <c r="O4839" s="51">
        <v>2333746</v>
      </c>
      <c r="P4839" t="s">
        <v>15352</v>
      </c>
      <c r="Q4839" t="s">
        <v>2187</v>
      </c>
      <c r="R4839" t="s">
        <v>280</v>
      </c>
      <c r="S4839" s="49" t="str">
        <f>CONCATENATE(Tabla_Datos[[#This Row],[Nombre_Cliente]]," ",Tabla_Datos[[#This Row],[ApellidoPaterno_Cliente]]," ",Tabla_Datos[[#This Row],[ApellidoMaterno_Cliente]])</f>
        <v>CRISTE PASCUALA ZAMBRANO HURTADO</v>
      </c>
      <c r="T4839" s="53">
        <f>DATE(Tabla_Datos[[#This Row],[tAnio]],Tabla_Datos[[#This Row],[tMes]],Tabla_Datos[[#This Row],[tDia]])</f>
        <v>40774</v>
      </c>
      <c r="U4839" s="53" t="str">
        <f>IF(Tabla_Datos[[#This Row],[cProvincia]]="LIMA","LIMA","PROVINCIA")</f>
        <v>PROVINCIA</v>
      </c>
      <c r="V4839" s="53" t="str">
        <f>MID(Tabla_Datos[[#This Row],[pTelefono]],1,SEARCH("-",Tabla_Datos[[#This Row],[pTelefono]],1)-1)</f>
        <v>84</v>
      </c>
      <c r="W4839" s="53" t="str">
        <f>MID(Tabla_Datos[[#This Row],[pTelefono]],SEARCH("-",Tabla_Datos[[#This Row],[pTelefono]],1)+1,LEN(Tabla_Datos[[#This Row],[pTelefono]]))</f>
        <v>235197</v>
      </c>
      <c r="X4839" s="53" t="str">
        <f>CONCATENATE(Tabla_Datos[[#This Row],[TipUrb]]," ",Tabla_Datos[[#This Row],[Calle]]," ",Tabla_Datos[[#This Row],[NumCalle]])</f>
        <v>UP ESPINAR 0</v>
      </c>
      <c r="Y4839" t="s">
        <v>360</v>
      </c>
      <c r="Z4839" t="s">
        <v>93</v>
      </c>
      <c r="AA4839" t="s">
        <v>94</v>
      </c>
      <c r="AB4839" t="s">
        <v>95</v>
      </c>
      <c r="AC4839" t="s">
        <v>95</v>
      </c>
      <c r="AD4839" t="s">
        <v>286</v>
      </c>
      <c r="AE4839" t="s">
        <v>500</v>
      </c>
      <c r="AF4839">
        <v>19</v>
      </c>
      <c r="AG4839" s="51">
        <v>23960441</v>
      </c>
      <c r="AI4839" t="s">
        <v>867</v>
      </c>
      <c r="AJ4839" t="s">
        <v>867</v>
      </c>
      <c r="AK4839" t="s">
        <v>7770</v>
      </c>
      <c r="AL4839">
        <v>0</v>
      </c>
    </row>
    <row r="4840" spans="1:38">
      <c r="A4840">
        <v>3286593</v>
      </c>
      <c r="B4840" t="s">
        <v>15353</v>
      </c>
      <c r="C4840" t="s">
        <v>18</v>
      </c>
      <c r="D4840" t="s">
        <v>85</v>
      </c>
      <c r="E4840">
        <v>2011</v>
      </c>
      <c r="F4840">
        <v>8</v>
      </c>
      <c r="G4840">
        <v>19</v>
      </c>
      <c r="H4840" t="s">
        <v>86</v>
      </c>
      <c r="I4840" t="s">
        <v>16</v>
      </c>
      <c r="J4840" t="s">
        <v>16</v>
      </c>
      <c r="K4840" t="s">
        <v>126</v>
      </c>
      <c r="L4840" t="s">
        <v>86</v>
      </c>
      <c r="M4840" t="s">
        <v>88</v>
      </c>
      <c r="N4840" s="50">
        <v>8877689</v>
      </c>
      <c r="O4840" s="51">
        <v>2332669</v>
      </c>
      <c r="P4840" t="s">
        <v>15354</v>
      </c>
      <c r="Q4840" t="s">
        <v>15355</v>
      </c>
      <c r="R4840" t="s">
        <v>1393</v>
      </c>
      <c r="S4840" s="49" t="str">
        <f>CONCATENATE(Tabla_Datos[[#This Row],[Nombre_Cliente]]," ",Tabla_Datos[[#This Row],[ApellidoPaterno_Cliente]]," ",Tabla_Datos[[#This Row],[ApellidoMaterno_Cliente]])</f>
        <v xml:space="preserve">HAYDEE ROSA SANTI   FERNANDEZ </v>
      </c>
      <c r="T4840" s="53">
        <f>DATE(Tabla_Datos[[#This Row],[tAnio]],Tabla_Datos[[#This Row],[tMes]],Tabla_Datos[[#This Row],[tDia]])</f>
        <v>40774</v>
      </c>
      <c r="U4840" s="53" t="str">
        <f>IF(Tabla_Datos[[#This Row],[cProvincia]]="LIMA","LIMA","PROVINCIA")</f>
        <v>LIMA</v>
      </c>
      <c r="V4840" s="53" t="str">
        <f>MID(Tabla_Datos[[#This Row],[pTelefono]],1,SEARCH("-",Tabla_Datos[[#This Row],[pTelefono]],1)-1)</f>
        <v>1</v>
      </c>
      <c r="W4840" s="53" t="str">
        <f>MID(Tabla_Datos[[#This Row],[pTelefono]],SEARCH("-",Tabla_Datos[[#This Row],[pTelefono]],1)+1,LEN(Tabla_Datos[[#This Row],[pTelefono]]))</f>
        <v>969798737</v>
      </c>
      <c r="X4840" s="53" t="str">
        <f>CONCATENATE(Tabla_Datos[[#This Row],[TipUrb]]," ",Tabla_Datos[[#This Row],[Calle]]," ",Tabla_Datos[[#This Row],[NumCalle]])</f>
        <v>AH SAN MARTIM 750</v>
      </c>
      <c r="Y4840" t="s">
        <v>92</v>
      </c>
      <c r="Z4840" t="s">
        <v>138</v>
      </c>
      <c r="AA4840" t="s">
        <v>139</v>
      </c>
      <c r="AB4840">
        <v>2</v>
      </c>
      <c r="AC4840" t="s">
        <v>15356</v>
      </c>
      <c r="AD4840" t="s">
        <v>96</v>
      </c>
      <c r="AE4840" t="s">
        <v>95</v>
      </c>
      <c r="AG4840" s="51">
        <v>7011742</v>
      </c>
      <c r="AI4840">
        <v>26</v>
      </c>
      <c r="AJ4840">
        <v>26</v>
      </c>
      <c r="AK4840" t="s">
        <v>15357</v>
      </c>
      <c r="AL4840">
        <v>750</v>
      </c>
    </row>
    <row r="4841" spans="1:38">
      <c r="A4841">
        <v>3287433</v>
      </c>
      <c r="B4841" t="s">
        <v>15358</v>
      </c>
      <c r="C4841" t="s">
        <v>19</v>
      </c>
      <c r="D4841" t="s">
        <v>143</v>
      </c>
      <c r="E4841">
        <v>2011</v>
      </c>
      <c r="F4841">
        <v>8</v>
      </c>
      <c r="G4841">
        <v>19</v>
      </c>
      <c r="H4841" t="s">
        <v>86</v>
      </c>
      <c r="I4841" t="s">
        <v>759</v>
      </c>
      <c r="J4841" t="s">
        <v>759</v>
      </c>
      <c r="K4841" t="s">
        <v>8539</v>
      </c>
      <c r="L4841" t="s">
        <v>86</v>
      </c>
      <c r="M4841" t="s">
        <v>294</v>
      </c>
      <c r="N4841" s="50">
        <v>44551654</v>
      </c>
      <c r="O4841" s="51">
        <v>2333323</v>
      </c>
      <c r="P4841" t="s">
        <v>15359</v>
      </c>
      <c r="Q4841" t="s">
        <v>12321</v>
      </c>
      <c r="R4841" t="s">
        <v>460</v>
      </c>
      <c r="S4841" s="49" t="str">
        <f>CONCATENATE(Tabla_Datos[[#This Row],[Nombre_Cliente]]," ",Tabla_Datos[[#This Row],[ApellidoPaterno_Cliente]]," ",Tabla_Datos[[#This Row],[ApellidoMaterno_Cliente]])</f>
        <v>RUBEN TOMAS MUNAYCO ALVAREZ</v>
      </c>
      <c r="T4841" s="53">
        <f>DATE(Tabla_Datos[[#This Row],[tAnio]],Tabla_Datos[[#This Row],[tMes]],Tabla_Datos[[#This Row],[tDia]])</f>
        <v>40774</v>
      </c>
      <c r="U4841" s="53" t="str">
        <f>IF(Tabla_Datos[[#This Row],[cProvincia]]="LIMA","LIMA","PROVINCIA")</f>
        <v>PROVINCIA</v>
      </c>
      <c r="V4841" s="53" t="str">
        <f>MID(Tabla_Datos[[#This Row],[pTelefono]],1,SEARCH("-",Tabla_Datos[[#This Row],[pTelefono]],1)-1)</f>
        <v>56</v>
      </c>
      <c r="W4841" s="53" t="str">
        <f>MID(Tabla_Datos[[#This Row],[pTelefono]],SEARCH("-",Tabla_Datos[[#This Row],[pTelefono]],1)+1,LEN(Tabla_Datos[[#This Row],[pTelefono]]))</f>
        <v>56403701</v>
      </c>
      <c r="X4841" s="53" t="str">
        <f>CONCATENATE(Tabla_Datos[[#This Row],[TipUrb]]," ",Tabla_Datos[[#This Row],[Calle]]," ",Tabla_Datos[[#This Row],[NumCalle]])</f>
        <v>- INDEPENDENCIA 718</v>
      </c>
      <c r="Y4841" t="s">
        <v>759</v>
      </c>
      <c r="Z4841" t="s">
        <v>152</v>
      </c>
      <c r="AA4841" t="s">
        <v>153</v>
      </c>
      <c r="AB4841" t="s">
        <v>95</v>
      </c>
      <c r="AC4841" t="s">
        <v>95</v>
      </c>
      <c r="AD4841" t="s">
        <v>109</v>
      </c>
      <c r="AE4841" t="s">
        <v>95</v>
      </c>
      <c r="AF4841" t="s">
        <v>95</v>
      </c>
      <c r="AG4841" s="51">
        <v>44888115</v>
      </c>
      <c r="AH4841" t="s">
        <v>95</v>
      </c>
      <c r="AI4841">
        <v>1</v>
      </c>
      <c r="AJ4841">
        <v>1</v>
      </c>
      <c r="AK4841" t="s">
        <v>147</v>
      </c>
      <c r="AL4841">
        <v>718</v>
      </c>
    </row>
    <row r="4842" spans="1:38">
      <c r="A4842">
        <v>3287274</v>
      </c>
      <c r="B4842" t="s">
        <v>15360</v>
      </c>
      <c r="C4842" t="s">
        <v>20</v>
      </c>
      <c r="D4842" t="s">
        <v>85</v>
      </c>
      <c r="E4842">
        <v>2011</v>
      </c>
      <c r="F4842">
        <v>8</v>
      </c>
      <c r="G4842">
        <v>19</v>
      </c>
      <c r="H4842" t="s">
        <v>86</v>
      </c>
      <c r="I4842" t="s">
        <v>16</v>
      </c>
      <c r="J4842" t="s">
        <v>16</v>
      </c>
      <c r="K4842" t="s">
        <v>1877</v>
      </c>
      <c r="L4842" t="s">
        <v>86</v>
      </c>
      <c r="M4842" t="s">
        <v>88</v>
      </c>
      <c r="N4842" s="50">
        <v>41943500</v>
      </c>
      <c r="O4842" s="51">
        <v>2333237</v>
      </c>
      <c r="P4842" t="s">
        <v>15361</v>
      </c>
      <c r="Q4842" t="s">
        <v>2283</v>
      </c>
      <c r="R4842" t="s">
        <v>370</v>
      </c>
      <c r="S4842" s="49" t="str">
        <f>CONCATENATE(Tabla_Datos[[#This Row],[Nombre_Cliente]]," ",Tabla_Datos[[#This Row],[ApellidoPaterno_Cliente]]," ",Tabla_Datos[[#This Row],[ApellidoMaterno_Cliente]])</f>
        <v>DANNY ALARCON TORRES</v>
      </c>
      <c r="T4842" s="53">
        <f>DATE(Tabla_Datos[[#This Row],[tAnio]],Tabla_Datos[[#This Row],[tMes]],Tabla_Datos[[#This Row],[tDia]])</f>
        <v>40774</v>
      </c>
      <c r="U4842" s="53" t="str">
        <f>IF(Tabla_Datos[[#This Row],[cProvincia]]="LIMA","LIMA","PROVINCIA")</f>
        <v>LIMA</v>
      </c>
      <c r="V4842" s="53" t="str">
        <f>MID(Tabla_Datos[[#This Row],[pTelefono]],1,SEARCH("-",Tabla_Datos[[#This Row],[pTelefono]],1)-1)</f>
        <v>1</v>
      </c>
      <c r="W4842" s="53" t="str">
        <f>MID(Tabla_Datos[[#This Row],[pTelefono]],SEARCH("-",Tabla_Datos[[#This Row],[pTelefono]],1)+1,LEN(Tabla_Datos[[#This Row],[pTelefono]]))</f>
        <v>992181197</v>
      </c>
      <c r="X4842" s="53" t="str">
        <f>CONCATENATE(Tabla_Datos[[#This Row],[TipUrb]]," ",Tabla_Datos[[#This Row],[Calle]]," ",Tabla_Datos[[#This Row],[NumCalle]])</f>
        <v>PJ 1 172</v>
      </c>
      <c r="Y4842" t="s">
        <v>92</v>
      </c>
      <c r="Z4842" t="s">
        <v>122</v>
      </c>
      <c r="AA4842" t="s">
        <v>123</v>
      </c>
      <c r="AB4842" t="s">
        <v>95</v>
      </c>
      <c r="AC4842" t="s">
        <v>95</v>
      </c>
      <c r="AD4842" t="s">
        <v>429</v>
      </c>
      <c r="AE4842" t="s">
        <v>95</v>
      </c>
      <c r="AF4842" t="s">
        <v>95</v>
      </c>
      <c r="AG4842" s="51">
        <v>40985175</v>
      </c>
      <c r="AH4842" t="s">
        <v>95</v>
      </c>
      <c r="AI4842">
        <v>1</v>
      </c>
      <c r="AJ4842">
        <v>1</v>
      </c>
      <c r="AK4842">
        <v>1</v>
      </c>
      <c r="AL4842">
        <v>172</v>
      </c>
    </row>
    <row r="4843" spans="1:38">
      <c r="A4843">
        <v>3288476</v>
      </c>
      <c r="B4843" t="s">
        <v>15362</v>
      </c>
      <c r="C4843" t="s">
        <v>18</v>
      </c>
      <c r="D4843" t="s">
        <v>892</v>
      </c>
      <c r="E4843">
        <v>2011</v>
      </c>
      <c r="F4843">
        <v>8</v>
      </c>
      <c r="G4843">
        <v>19</v>
      </c>
      <c r="H4843" t="s">
        <v>86</v>
      </c>
      <c r="I4843" t="s">
        <v>241</v>
      </c>
      <c r="J4843" t="s">
        <v>242</v>
      </c>
      <c r="K4843" t="s">
        <v>242</v>
      </c>
      <c r="L4843" t="s">
        <v>86</v>
      </c>
      <c r="M4843" t="s">
        <v>148</v>
      </c>
      <c r="N4843" s="50">
        <v>99999999</v>
      </c>
      <c r="O4843" s="51">
        <v>2334242</v>
      </c>
      <c r="P4843" t="s">
        <v>15363</v>
      </c>
      <c r="Q4843" t="s">
        <v>15364</v>
      </c>
      <c r="R4843" t="s">
        <v>3644</v>
      </c>
      <c r="S4843" s="49" t="str">
        <f>CONCATENATE(Tabla_Datos[[#This Row],[Nombre_Cliente]]," ",Tabla_Datos[[#This Row],[ApellidoPaterno_Cliente]]," ",Tabla_Datos[[#This Row],[ApellidoMaterno_Cliente]])</f>
        <v xml:space="preserve">JESUS     AREVALO   LEON  </v>
      </c>
      <c r="T4843" s="53">
        <f>DATE(Tabla_Datos[[#This Row],[tAnio]],Tabla_Datos[[#This Row],[tMes]],Tabla_Datos[[#This Row],[tDia]])</f>
        <v>40774</v>
      </c>
      <c r="U4843" s="53" t="str">
        <f>IF(Tabla_Datos[[#This Row],[cProvincia]]="LIMA","LIMA","PROVINCIA")</f>
        <v>PROVINCIA</v>
      </c>
      <c r="V4843" s="53" t="str">
        <f>MID(Tabla_Datos[[#This Row],[pTelefono]],1,SEARCH("-",Tabla_Datos[[#This Row],[pTelefono]],1)-1)</f>
        <v>1</v>
      </c>
      <c r="W4843" s="53" t="str">
        <f>MID(Tabla_Datos[[#This Row],[pTelefono]],SEARCH("-",Tabla_Datos[[#This Row],[pTelefono]],1)+1,LEN(Tabla_Datos[[#This Row],[pTelefono]]))</f>
        <v>949098062</v>
      </c>
      <c r="X4843" s="53" t="str">
        <f>CONCATENATE(Tabla_Datos[[#This Row],[TipUrb]]," ",Tabla_Datos[[#This Row],[Calle]]," ",Tabla_Datos[[#This Row],[NumCalle]])</f>
        <v>UR LA MAR 547</v>
      </c>
      <c r="Y4843" t="s">
        <v>246</v>
      </c>
      <c r="Z4843" t="s">
        <v>93</v>
      </c>
      <c r="AA4843" t="s">
        <v>94</v>
      </c>
      <c r="AB4843" t="s">
        <v>95</v>
      </c>
      <c r="AC4843" t="s">
        <v>95</v>
      </c>
      <c r="AD4843" t="s">
        <v>161</v>
      </c>
      <c r="AE4843" t="s">
        <v>95</v>
      </c>
      <c r="AG4843" s="51">
        <v>46343927</v>
      </c>
      <c r="AI4843">
        <v>26</v>
      </c>
      <c r="AJ4843">
        <v>26</v>
      </c>
      <c r="AK4843" t="s">
        <v>3409</v>
      </c>
      <c r="AL4843">
        <v>547</v>
      </c>
    </row>
    <row r="4844" spans="1:38">
      <c r="A4844">
        <v>3287961</v>
      </c>
      <c r="B4844" t="s">
        <v>15365</v>
      </c>
      <c r="C4844" t="s">
        <v>18</v>
      </c>
      <c r="D4844" t="s">
        <v>892</v>
      </c>
      <c r="E4844">
        <v>2011</v>
      </c>
      <c r="F4844">
        <v>8</v>
      </c>
      <c r="G4844">
        <v>19</v>
      </c>
      <c r="H4844" t="s">
        <v>86</v>
      </c>
      <c r="I4844" t="s">
        <v>16</v>
      </c>
      <c r="J4844" t="s">
        <v>16</v>
      </c>
      <c r="K4844" t="s">
        <v>696</v>
      </c>
      <c r="L4844" t="s">
        <v>86</v>
      </c>
      <c r="M4844" t="s">
        <v>88</v>
      </c>
      <c r="N4844" s="50">
        <v>40501628</v>
      </c>
      <c r="O4844" s="51">
        <v>2333758</v>
      </c>
      <c r="P4844" t="s">
        <v>15366</v>
      </c>
      <c r="Q4844" t="s">
        <v>15367</v>
      </c>
      <c r="R4844" t="s">
        <v>4466</v>
      </c>
      <c r="S4844" s="49" t="str">
        <f>CONCATENATE(Tabla_Datos[[#This Row],[Nombre_Cliente]]," ",Tabla_Datos[[#This Row],[ApellidoPaterno_Cliente]]," ",Tabla_Datos[[#This Row],[ApellidoMaterno_Cliente]])</f>
        <v xml:space="preserve">MERY LICETH RENGIFO   VELA </v>
      </c>
      <c r="T4844" s="53">
        <f>DATE(Tabla_Datos[[#This Row],[tAnio]],Tabla_Datos[[#This Row],[tMes]],Tabla_Datos[[#This Row],[tDia]])</f>
        <v>40774</v>
      </c>
      <c r="U4844" s="53" t="str">
        <f>IF(Tabla_Datos[[#This Row],[cProvincia]]="LIMA","LIMA","PROVINCIA")</f>
        <v>LIMA</v>
      </c>
      <c r="V4844" s="53" t="str">
        <f>MID(Tabla_Datos[[#This Row],[pTelefono]],1,SEARCH("-",Tabla_Datos[[#This Row],[pTelefono]],1)-1)</f>
        <v>1</v>
      </c>
      <c r="W4844" s="53" t="str">
        <f>MID(Tabla_Datos[[#This Row],[pTelefono]],SEARCH("-",Tabla_Datos[[#This Row],[pTelefono]],1)+1,LEN(Tabla_Datos[[#This Row],[pTelefono]]))</f>
        <v>980056143</v>
      </c>
      <c r="X4844" s="53" t="str">
        <f>CONCATENATE(Tabla_Datos[[#This Row],[TipUrb]]," ",Tabla_Datos[[#This Row],[Calle]]," ",Tabla_Datos[[#This Row],[NumCalle]])</f>
        <v>UR MENA, OCTAVIO 157</v>
      </c>
      <c r="Y4844" t="s">
        <v>92</v>
      </c>
      <c r="Z4844" t="s">
        <v>93</v>
      </c>
      <c r="AA4844" t="s">
        <v>94</v>
      </c>
      <c r="AB4844">
        <v>3</v>
      </c>
      <c r="AC4844" t="s">
        <v>95</v>
      </c>
      <c r="AD4844" t="s">
        <v>161</v>
      </c>
      <c r="AE4844" t="s">
        <v>95</v>
      </c>
      <c r="AG4844" s="51">
        <v>41869324</v>
      </c>
      <c r="AI4844">
        <v>26</v>
      </c>
      <c r="AJ4844">
        <v>26</v>
      </c>
      <c r="AK4844" t="s">
        <v>15368</v>
      </c>
      <c r="AL4844">
        <v>157</v>
      </c>
    </row>
    <row r="4845" spans="1:38">
      <c r="A4845">
        <v>3287501</v>
      </c>
      <c r="B4845" t="s">
        <v>15369</v>
      </c>
      <c r="C4845" t="s">
        <v>18</v>
      </c>
      <c r="D4845" t="s">
        <v>85</v>
      </c>
      <c r="E4845">
        <v>2011</v>
      </c>
      <c r="F4845">
        <v>8</v>
      </c>
      <c r="G4845">
        <v>19</v>
      </c>
      <c r="H4845" t="s">
        <v>86</v>
      </c>
      <c r="I4845" t="s">
        <v>16</v>
      </c>
      <c r="J4845" t="s">
        <v>16</v>
      </c>
      <c r="K4845" t="s">
        <v>444</v>
      </c>
      <c r="L4845" t="s">
        <v>86</v>
      </c>
      <c r="M4845" t="s">
        <v>88</v>
      </c>
      <c r="N4845" s="50">
        <v>99999999</v>
      </c>
      <c r="O4845" s="51">
        <v>2333376</v>
      </c>
      <c r="P4845" t="s">
        <v>15370</v>
      </c>
      <c r="Q4845" t="s">
        <v>3811</v>
      </c>
      <c r="R4845" t="s">
        <v>2187</v>
      </c>
      <c r="S4845" s="49" t="str">
        <f>CONCATENATE(Tabla_Datos[[#This Row],[Nombre_Cliente]]," ",Tabla_Datos[[#This Row],[ApellidoPaterno_Cliente]]," ",Tabla_Datos[[#This Row],[ApellidoMaterno_Cliente]])</f>
        <v>ESTANISLAO ISAIAS COTRINA ZAMBRANO</v>
      </c>
      <c r="T4845" s="53">
        <f>DATE(Tabla_Datos[[#This Row],[tAnio]],Tabla_Datos[[#This Row],[tMes]],Tabla_Datos[[#This Row],[tDia]])</f>
        <v>40774</v>
      </c>
      <c r="U4845" s="53" t="str">
        <f>IF(Tabla_Datos[[#This Row],[cProvincia]]="LIMA","LIMA","PROVINCIA")</f>
        <v>LIMA</v>
      </c>
      <c r="V4845" s="53" t="str">
        <f>MID(Tabla_Datos[[#This Row],[pTelefono]],1,SEARCH("-",Tabla_Datos[[#This Row],[pTelefono]],1)-1)</f>
        <v>1</v>
      </c>
      <c r="W4845" s="53" t="str">
        <f>MID(Tabla_Datos[[#This Row],[pTelefono]],SEARCH("-",Tabla_Datos[[#This Row],[pTelefono]],1)+1,LEN(Tabla_Datos[[#This Row],[pTelefono]]))</f>
        <v>994690177</v>
      </c>
      <c r="X4845" s="53" t="str">
        <f>CONCATENATE(Tabla_Datos[[#This Row],[TipUrb]]," ",Tabla_Datos[[#This Row],[Calle]]," ",Tabla_Datos[[#This Row],[NumCalle]])</f>
        <v>UR YARACMARCA 0</v>
      </c>
      <c r="Y4845" t="s">
        <v>92</v>
      </c>
      <c r="Z4845" t="s">
        <v>93</v>
      </c>
      <c r="AA4845" t="s">
        <v>94</v>
      </c>
      <c r="AB4845" t="s">
        <v>95</v>
      </c>
      <c r="AC4845" t="s">
        <v>95</v>
      </c>
      <c r="AD4845" t="s">
        <v>161</v>
      </c>
      <c r="AE4845" t="s">
        <v>3123</v>
      </c>
      <c r="AF4845">
        <v>31</v>
      </c>
      <c r="AG4845" s="51">
        <v>25801652</v>
      </c>
      <c r="AI4845">
        <v>26</v>
      </c>
      <c r="AJ4845">
        <v>26</v>
      </c>
      <c r="AK4845" t="s">
        <v>15371</v>
      </c>
      <c r="AL4845">
        <v>0</v>
      </c>
    </row>
    <row r="4846" spans="1:38">
      <c r="A4846">
        <v>3288481</v>
      </c>
      <c r="B4846" t="s">
        <v>15372</v>
      </c>
      <c r="C4846" t="s">
        <v>18</v>
      </c>
      <c r="D4846" t="s">
        <v>85</v>
      </c>
      <c r="E4846">
        <v>2011</v>
      </c>
      <c r="F4846">
        <v>8</v>
      </c>
      <c r="G4846">
        <v>19</v>
      </c>
      <c r="H4846" t="s">
        <v>86</v>
      </c>
      <c r="I4846" t="s">
        <v>16</v>
      </c>
      <c r="J4846" t="s">
        <v>16</v>
      </c>
      <c r="K4846" t="s">
        <v>633</v>
      </c>
      <c r="L4846" t="s">
        <v>86</v>
      </c>
      <c r="M4846" t="s">
        <v>88</v>
      </c>
      <c r="N4846" s="50">
        <v>99999999</v>
      </c>
      <c r="O4846" s="51">
        <v>2334222</v>
      </c>
      <c r="P4846" t="s">
        <v>15373</v>
      </c>
      <c r="Q4846" t="s">
        <v>4112</v>
      </c>
      <c r="R4846" t="s">
        <v>11110</v>
      </c>
      <c r="S4846" s="49" t="str">
        <f>CONCATENATE(Tabla_Datos[[#This Row],[Nombre_Cliente]]," ",Tabla_Datos[[#This Row],[ApellidoPaterno_Cliente]]," ",Tabla_Datos[[#This Row],[ApellidoMaterno_Cliente]])</f>
        <v>ROSENDO FREDY CABRERA  LAPA</v>
      </c>
      <c r="T4846" s="53">
        <f>DATE(Tabla_Datos[[#This Row],[tAnio]],Tabla_Datos[[#This Row],[tMes]],Tabla_Datos[[#This Row],[tDia]])</f>
        <v>40774</v>
      </c>
      <c r="U4846" s="53" t="str">
        <f>IF(Tabla_Datos[[#This Row],[cProvincia]]="LIMA","LIMA","PROVINCIA")</f>
        <v>LIMA</v>
      </c>
      <c r="V4846" s="53" t="str">
        <f>MID(Tabla_Datos[[#This Row],[pTelefono]],1,SEARCH("-",Tabla_Datos[[#This Row],[pTelefono]],1)-1)</f>
        <v>1</v>
      </c>
      <c r="W4846" s="53" t="str">
        <f>MID(Tabla_Datos[[#This Row],[pTelefono]],SEARCH("-",Tabla_Datos[[#This Row],[pTelefono]],1)+1,LEN(Tabla_Datos[[#This Row],[pTelefono]]))</f>
        <v>997062736</v>
      </c>
      <c r="X4846" s="53" t="str">
        <f>CONCATENATE(Tabla_Datos[[#This Row],[TipUrb]]," ",Tabla_Datos[[#This Row],[Calle]]," ",Tabla_Datos[[#This Row],[NumCalle]])</f>
        <v>AG 24 DE OCTUBRE 104</v>
      </c>
      <c r="Y4846" t="s">
        <v>92</v>
      </c>
      <c r="Z4846" t="s">
        <v>138</v>
      </c>
      <c r="AA4846" t="s">
        <v>139</v>
      </c>
      <c r="AB4846" t="s">
        <v>95</v>
      </c>
      <c r="AC4846" t="s">
        <v>95</v>
      </c>
      <c r="AD4846" t="s">
        <v>332</v>
      </c>
      <c r="AE4846" t="s">
        <v>95</v>
      </c>
      <c r="AG4846" s="51">
        <v>7407922</v>
      </c>
      <c r="AI4846">
        <v>26</v>
      </c>
      <c r="AJ4846">
        <v>26</v>
      </c>
      <c r="AK4846" t="s">
        <v>15374</v>
      </c>
      <c r="AL4846">
        <v>104</v>
      </c>
    </row>
    <row r="4847" spans="1:38">
      <c r="A4847">
        <v>3285244</v>
      </c>
      <c r="B4847" t="s">
        <v>15375</v>
      </c>
      <c r="C4847" t="s">
        <v>18</v>
      </c>
      <c r="D4847" t="s">
        <v>85</v>
      </c>
      <c r="E4847">
        <v>2011</v>
      </c>
      <c r="F4847">
        <v>8</v>
      </c>
      <c r="G4847">
        <v>19</v>
      </c>
      <c r="H4847" t="s">
        <v>86</v>
      </c>
      <c r="I4847" t="s">
        <v>16</v>
      </c>
      <c r="J4847" t="s">
        <v>16</v>
      </c>
      <c r="K4847" t="s">
        <v>492</v>
      </c>
      <c r="L4847" t="s">
        <v>86</v>
      </c>
      <c r="M4847" t="s">
        <v>88</v>
      </c>
      <c r="O4847" s="51">
        <v>3386</v>
      </c>
      <c r="P4847" t="s">
        <v>4727</v>
      </c>
      <c r="Q4847" t="s">
        <v>9086</v>
      </c>
      <c r="R4847" t="s">
        <v>9087</v>
      </c>
      <c r="S4847" s="49" t="str">
        <f>CONCATENATE(Tabla_Datos[[#This Row],[Nombre_Cliente]]," ",Tabla_Datos[[#This Row],[ApellidoPaterno_Cliente]]," ",Tabla_Datos[[#This Row],[ApellidoMaterno_Cliente]])</f>
        <v>LUIS GOGA NAKAMATSU</v>
      </c>
      <c r="T4847" s="53">
        <f>DATE(Tabla_Datos[[#This Row],[tAnio]],Tabla_Datos[[#This Row],[tMes]],Tabla_Datos[[#This Row],[tDia]])</f>
        <v>40774</v>
      </c>
      <c r="U4847" s="53" t="str">
        <f>IF(Tabla_Datos[[#This Row],[cProvincia]]="LIMA","LIMA","PROVINCIA")</f>
        <v>LIMA</v>
      </c>
      <c r="V4847" s="53" t="str">
        <f>MID(Tabla_Datos[[#This Row],[pTelefono]],1,SEARCH("-",Tabla_Datos[[#This Row],[pTelefono]],1)-1)</f>
        <v>1</v>
      </c>
      <c r="W4847" s="53" t="str">
        <f>MID(Tabla_Datos[[#This Row],[pTelefono]],SEARCH("-",Tabla_Datos[[#This Row],[pTelefono]],1)+1,LEN(Tabla_Datos[[#This Row],[pTelefono]]))</f>
        <v>4458959</v>
      </c>
      <c r="X4847" s="53" t="str">
        <f>CONCATENATE(Tabla_Datos[[#This Row],[TipUrb]]," ",Tabla_Datos[[#This Row],[Calle]]," ",Tabla_Datos[[#This Row],[NumCalle]])</f>
        <v>UR VARGAS MACHUCA 439</v>
      </c>
      <c r="Y4847" t="s">
        <v>92</v>
      </c>
      <c r="Z4847" t="s">
        <v>138</v>
      </c>
      <c r="AA4847" t="s">
        <v>139</v>
      </c>
      <c r="AB4847">
        <v>3</v>
      </c>
      <c r="AC4847" t="s">
        <v>95</v>
      </c>
      <c r="AD4847" t="s">
        <v>161</v>
      </c>
      <c r="AE4847" t="s">
        <v>95</v>
      </c>
      <c r="AG4847" s="51">
        <v>7829784</v>
      </c>
      <c r="AI4847">
        <v>26</v>
      </c>
      <c r="AJ4847">
        <v>26</v>
      </c>
      <c r="AK4847" t="s">
        <v>8124</v>
      </c>
      <c r="AL4847">
        <v>439</v>
      </c>
    </row>
    <row r="4848" spans="1:38">
      <c r="A4848">
        <v>3286218</v>
      </c>
      <c r="B4848" t="s">
        <v>15376</v>
      </c>
      <c r="C4848" t="s">
        <v>18</v>
      </c>
      <c r="D4848" t="s">
        <v>85</v>
      </c>
      <c r="E4848">
        <v>2011</v>
      </c>
      <c r="F4848">
        <v>8</v>
      </c>
      <c r="G4848">
        <v>19</v>
      </c>
      <c r="H4848" t="s">
        <v>86</v>
      </c>
      <c r="I4848" t="s">
        <v>241</v>
      </c>
      <c r="J4848" t="s">
        <v>242</v>
      </c>
      <c r="K4848" t="s">
        <v>242</v>
      </c>
      <c r="L4848" t="s">
        <v>86</v>
      </c>
      <c r="M4848" t="s">
        <v>148</v>
      </c>
      <c r="O4848" s="51">
        <v>305518</v>
      </c>
      <c r="P4848" t="s">
        <v>15377</v>
      </c>
      <c r="Q4848" t="s">
        <v>15378</v>
      </c>
      <c r="R4848" t="s">
        <v>95</v>
      </c>
      <c r="S4848" s="49" t="str">
        <f>CONCATENATE(Tabla_Datos[[#This Row],[Nombre_Cliente]]," ",Tabla_Datos[[#This Row],[ApellidoPaterno_Cliente]]," ",Tabla_Datos[[#This Row],[ApellidoMaterno_Cliente]])</f>
        <v xml:space="preserve">ELIZABETH AMPARO ALIAGA CALDERON  </v>
      </c>
      <c r="T4848" s="53">
        <f>DATE(Tabla_Datos[[#This Row],[tAnio]],Tabla_Datos[[#This Row],[tMes]],Tabla_Datos[[#This Row],[tDia]])</f>
        <v>40774</v>
      </c>
      <c r="U4848" s="53" t="str">
        <f>IF(Tabla_Datos[[#This Row],[cProvincia]]="LIMA","LIMA","PROVINCIA")</f>
        <v>PROVINCIA</v>
      </c>
      <c r="V4848" s="53" t="str">
        <f>MID(Tabla_Datos[[#This Row],[pTelefono]],1,SEARCH("-",Tabla_Datos[[#This Row],[pTelefono]],1)-1)</f>
        <v>44</v>
      </c>
      <c r="W4848" s="53" t="str">
        <f>MID(Tabla_Datos[[#This Row],[pTelefono]],SEARCH("-",Tabla_Datos[[#This Row],[pTelefono]],1)+1,LEN(Tabla_Datos[[#This Row],[pTelefono]]))</f>
        <v>233213</v>
      </c>
      <c r="X4848" s="53" t="str">
        <f>CONCATENATE(Tabla_Datos[[#This Row],[TipUrb]]," ",Tabla_Datos[[#This Row],[Calle]]," ",Tabla_Datos[[#This Row],[NumCalle]])</f>
        <v>UR DIAZ CABRERA 395</v>
      </c>
      <c r="Y4848" t="s">
        <v>246</v>
      </c>
      <c r="Z4848" t="s">
        <v>107</v>
      </c>
      <c r="AA4848" t="s">
        <v>108</v>
      </c>
      <c r="AB4848" t="s">
        <v>95</v>
      </c>
      <c r="AC4848" t="s">
        <v>95</v>
      </c>
      <c r="AD4848" t="s">
        <v>161</v>
      </c>
      <c r="AE4848" t="s">
        <v>95</v>
      </c>
      <c r="AG4848" s="51">
        <v>17911153</v>
      </c>
      <c r="AI4848">
        <v>26</v>
      </c>
      <c r="AJ4848">
        <v>26</v>
      </c>
      <c r="AK4848" t="s">
        <v>15379</v>
      </c>
      <c r="AL4848">
        <v>395</v>
      </c>
    </row>
    <row r="4849" spans="1:38">
      <c r="A4849">
        <v>3285601</v>
      </c>
      <c r="B4849" t="s">
        <v>15380</v>
      </c>
      <c r="C4849" t="s">
        <v>18</v>
      </c>
      <c r="D4849" t="s">
        <v>85</v>
      </c>
      <c r="E4849">
        <v>2011</v>
      </c>
      <c r="F4849">
        <v>8</v>
      </c>
      <c r="G4849">
        <v>19</v>
      </c>
      <c r="H4849" t="s">
        <v>86</v>
      </c>
      <c r="I4849" t="s">
        <v>16</v>
      </c>
      <c r="J4849" t="s">
        <v>16</v>
      </c>
      <c r="K4849" t="s">
        <v>265</v>
      </c>
      <c r="L4849" t="s">
        <v>86</v>
      </c>
      <c r="M4849" t="s">
        <v>88</v>
      </c>
      <c r="N4849" s="50">
        <v>99999999</v>
      </c>
      <c r="O4849" s="51">
        <v>466774</v>
      </c>
      <c r="P4849" t="s">
        <v>15381</v>
      </c>
      <c r="Q4849" t="s">
        <v>15382</v>
      </c>
      <c r="R4849" t="s">
        <v>15383</v>
      </c>
      <c r="S4849" s="49" t="str">
        <f>CONCATENATE(Tabla_Datos[[#This Row],[Nombre_Cliente]]," ",Tabla_Datos[[#This Row],[ApellidoPaterno_Cliente]]," ",Tabla_Datos[[#This Row],[ApellidoMaterno_Cliente]])</f>
        <v>NORMA CARIDAD ORILLO  OLEA</v>
      </c>
      <c r="T4849" s="53">
        <f>DATE(Tabla_Datos[[#This Row],[tAnio]],Tabla_Datos[[#This Row],[tMes]],Tabla_Datos[[#This Row],[tDia]])</f>
        <v>40774</v>
      </c>
      <c r="U4849" s="53" t="str">
        <f>IF(Tabla_Datos[[#This Row],[cProvincia]]="LIMA","LIMA","PROVINCIA")</f>
        <v>LIMA</v>
      </c>
      <c r="V4849" s="53" t="str">
        <f>MID(Tabla_Datos[[#This Row],[pTelefono]],1,SEARCH("-",Tabla_Datos[[#This Row],[pTelefono]],1)-1)</f>
        <v>1</v>
      </c>
      <c r="W4849" s="53" t="str">
        <f>MID(Tabla_Datos[[#This Row],[pTelefono]],SEARCH("-",Tabla_Datos[[#This Row],[pTelefono]],1)+1,LEN(Tabla_Datos[[#This Row],[pTelefono]]))</f>
        <v>4790485</v>
      </c>
      <c r="X4849" s="53" t="str">
        <f>CONCATENATE(Tabla_Datos[[#This Row],[TipUrb]]," ",Tabla_Datos[[#This Row],[Calle]]," ",Tabla_Datos[[#This Row],[NumCalle]])</f>
        <v>CO ALBERTO DEL CAMPO 468</v>
      </c>
      <c r="Y4849" t="s">
        <v>92</v>
      </c>
      <c r="Z4849" t="s">
        <v>93</v>
      </c>
      <c r="AA4849" t="s">
        <v>94</v>
      </c>
      <c r="AB4849">
        <v>5</v>
      </c>
      <c r="AC4849">
        <v>505</v>
      </c>
      <c r="AD4849" t="s">
        <v>198</v>
      </c>
      <c r="AE4849" t="s">
        <v>95</v>
      </c>
      <c r="AF4849" t="s">
        <v>361</v>
      </c>
      <c r="AG4849" s="51">
        <v>7855901</v>
      </c>
      <c r="AI4849">
        <v>26</v>
      </c>
      <c r="AJ4849">
        <v>26</v>
      </c>
      <c r="AK4849" t="s">
        <v>13008</v>
      </c>
      <c r="AL4849">
        <v>468</v>
      </c>
    </row>
    <row r="4850" spans="1:38">
      <c r="A4850">
        <v>3284992</v>
      </c>
      <c r="B4850" t="s">
        <v>15384</v>
      </c>
      <c r="C4850" t="s">
        <v>18</v>
      </c>
      <c r="D4850" t="s">
        <v>1061</v>
      </c>
      <c r="E4850">
        <v>2011</v>
      </c>
      <c r="F4850">
        <v>8</v>
      </c>
      <c r="G4850">
        <v>19</v>
      </c>
      <c r="H4850" t="s">
        <v>86</v>
      </c>
      <c r="I4850" t="s">
        <v>16</v>
      </c>
      <c r="J4850" t="s">
        <v>16</v>
      </c>
      <c r="K4850" t="s">
        <v>16</v>
      </c>
      <c r="L4850" t="s">
        <v>86</v>
      </c>
      <c r="M4850" t="s">
        <v>88</v>
      </c>
      <c r="O4850" s="51">
        <v>688280</v>
      </c>
      <c r="P4850" t="s">
        <v>95</v>
      </c>
      <c r="Q4850" t="s">
        <v>15385</v>
      </c>
      <c r="R4850" t="s">
        <v>15386</v>
      </c>
      <c r="S4850" s="49" t="str">
        <f>CONCATENATE(Tabla_Datos[[#This Row],[Nombre_Cliente]]," ",Tabla_Datos[[#This Row],[ApellidoPaterno_Cliente]]," ",Tabla_Datos[[#This Row],[ApellidoMaterno_Cliente]])</f>
        <v xml:space="preserve">  PONTIFICIA UNIVERSIDAD CATOLICA DEL PERU</v>
      </c>
      <c r="T4850" s="53">
        <f>DATE(Tabla_Datos[[#This Row],[tAnio]],Tabla_Datos[[#This Row],[tMes]],Tabla_Datos[[#This Row],[tDia]])</f>
        <v>40774</v>
      </c>
      <c r="U4850" s="53" t="str">
        <f>IF(Tabla_Datos[[#This Row],[cProvincia]]="LIMA","LIMA","PROVINCIA")</f>
        <v>LIMA</v>
      </c>
      <c r="V4850" s="53" t="str">
        <f>MID(Tabla_Datos[[#This Row],[pTelefono]],1,SEARCH("-",Tabla_Datos[[#This Row],[pTelefono]],1)-1)</f>
        <v>1</v>
      </c>
      <c r="W4850" s="53" t="str">
        <f>MID(Tabla_Datos[[#This Row],[pTelefono]],SEARCH("-",Tabla_Datos[[#This Row],[pTelefono]],1)+1,LEN(Tabla_Datos[[#This Row],[pTelefono]]))</f>
        <v>6262000 (3379)</v>
      </c>
      <c r="X4850" s="53" t="str">
        <f>CONCATENATE(Tabla_Datos[[#This Row],[TipUrb]]," ",Tabla_Datos[[#This Row],[Calle]]," ",Tabla_Datos[[#This Row],[NumCalle]])</f>
        <v>- UNIVERSITARIA 1801</v>
      </c>
      <c r="Y4850" t="s">
        <v>92</v>
      </c>
      <c r="Z4850" t="s">
        <v>138</v>
      </c>
      <c r="AA4850" t="s">
        <v>139</v>
      </c>
      <c r="AB4850" t="s">
        <v>95</v>
      </c>
      <c r="AC4850" t="s">
        <v>95</v>
      </c>
      <c r="AD4850" t="s">
        <v>109</v>
      </c>
      <c r="AE4850" t="s">
        <v>95</v>
      </c>
      <c r="AG4850" s="51" t="s">
        <v>95</v>
      </c>
      <c r="AH4850">
        <v>20155945860</v>
      </c>
      <c r="AI4850">
        <v>26</v>
      </c>
      <c r="AJ4850">
        <v>26</v>
      </c>
      <c r="AK4850" t="s">
        <v>7220</v>
      </c>
      <c r="AL4850">
        <v>1801</v>
      </c>
    </row>
    <row r="4851" spans="1:38">
      <c r="A4851">
        <v>3287156</v>
      </c>
      <c r="B4851" t="s">
        <v>15387</v>
      </c>
      <c r="C4851" t="s">
        <v>18</v>
      </c>
      <c r="D4851" t="s">
        <v>85</v>
      </c>
      <c r="E4851">
        <v>2011</v>
      </c>
      <c r="F4851">
        <v>8</v>
      </c>
      <c r="G4851">
        <v>19</v>
      </c>
      <c r="H4851" t="s">
        <v>86</v>
      </c>
      <c r="I4851" t="s">
        <v>16</v>
      </c>
      <c r="J4851" t="s">
        <v>16</v>
      </c>
      <c r="K4851" t="s">
        <v>567</v>
      </c>
      <c r="L4851" t="s">
        <v>86</v>
      </c>
      <c r="M4851" t="s">
        <v>88</v>
      </c>
      <c r="N4851" s="50">
        <v>41713582</v>
      </c>
      <c r="O4851" s="51">
        <v>807995</v>
      </c>
      <c r="P4851" t="s">
        <v>1692</v>
      </c>
      <c r="Q4851" t="s">
        <v>15388</v>
      </c>
      <c r="R4851" t="s">
        <v>15389</v>
      </c>
      <c r="S4851" s="49" t="str">
        <f>CONCATENATE(Tabla_Datos[[#This Row],[Nombre_Cliente]]," ",Tabla_Datos[[#This Row],[ApellidoPaterno_Cliente]]," ",Tabla_Datos[[#This Row],[ApellidoMaterno_Cliente]])</f>
        <v>JUAN ALBERTO YRIGOYEN GILES</v>
      </c>
      <c r="T4851" s="53">
        <f>DATE(Tabla_Datos[[#This Row],[tAnio]],Tabla_Datos[[#This Row],[tMes]],Tabla_Datos[[#This Row],[tDia]])</f>
        <v>40774</v>
      </c>
      <c r="U4851" s="53" t="str">
        <f>IF(Tabla_Datos[[#This Row],[cProvincia]]="LIMA","LIMA","PROVINCIA")</f>
        <v>LIMA</v>
      </c>
      <c r="V4851" s="53" t="str">
        <f>MID(Tabla_Datos[[#This Row],[pTelefono]],1,SEARCH("-",Tabla_Datos[[#This Row],[pTelefono]],1)-1)</f>
        <v>1</v>
      </c>
      <c r="W4851" s="53" t="str">
        <f>MID(Tabla_Datos[[#This Row],[pTelefono]],SEARCH("-",Tabla_Datos[[#This Row],[pTelefono]],1)+1,LEN(Tabla_Datos[[#This Row],[pTelefono]]))</f>
        <v>4514583</v>
      </c>
      <c r="X4851" s="53" t="str">
        <f>CONCATENATE(Tabla_Datos[[#This Row],[TipUrb]]," ",Tabla_Datos[[#This Row],[Calle]]," ",Tabla_Datos[[#This Row],[NumCalle]])</f>
        <v>UR DE LOS PRECURSORES 520</v>
      </c>
      <c r="Y4851" t="s">
        <v>92</v>
      </c>
      <c r="Z4851" t="s">
        <v>93</v>
      </c>
      <c r="AA4851" t="s">
        <v>94</v>
      </c>
      <c r="AB4851" t="s">
        <v>95</v>
      </c>
      <c r="AC4851" t="s">
        <v>95</v>
      </c>
      <c r="AD4851" t="s">
        <v>161</v>
      </c>
      <c r="AE4851" t="s">
        <v>95</v>
      </c>
      <c r="AG4851" s="51">
        <v>8744489</v>
      </c>
      <c r="AI4851" t="s">
        <v>4628</v>
      </c>
      <c r="AJ4851" t="s">
        <v>4628</v>
      </c>
      <c r="AK4851" t="s">
        <v>8228</v>
      </c>
      <c r="AL4851">
        <v>520</v>
      </c>
    </row>
    <row r="4852" spans="1:38">
      <c r="A4852">
        <v>3286695</v>
      </c>
      <c r="B4852" t="s">
        <v>15390</v>
      </c>
      <c r="C4852" t="s">
        <v>18</v>
      </c>
      <c r="D4852" t="s">
        <v>892</v>
      </c>
      <c r="E4852">
        <v>2011</v>
      </c>
      <c r="F4852">
        <v>8</v>
      </c>
      <c r="G4852">
        <v>19</v>
      </c>
      <c r="H4852" t="s">
        <v>86</v>
      </c>
      <c r="I4852" t="s">
        <v>100</v>
      </c>
      <c r="J4852" t="s">
        <v>100</v>
      </c>
      <c r="K4852" t="s">
        <v>1724</v>
      </c>
      <c r="L4852" t="s">
        <v>86</v>
      </c>
      <c r="M4852" t="s">
        <v>102</v>
      </c>
      <c r="O4852" s="51">
        <v>803838</v>
      </c>
      <c r="P4852" t="s">
        <v>15391</v>
      </c>
      <c r="Q4852" t="s">
        <v>1972</v>
      </c>
      <c r="R4852" t="s">
        <v>6370</v>
      </c>
      <c r="S4852" s="49" t="str">
        <f>CONCATENATE(Tabla_Datos[[#This Row],[Nombre_Cliente]]," ",Tabla_Datos[[#This Row],[ApellidoPaterno_Cliente]]," ",Tabla_Datos[[#This Row],[ApellidoMaterno_Cliente]])</f>
        <v>ADA ROXANA DEL PILAR PAREDES HORNA</v>
      </c>
      <c r="T4852" s="53">
        <f>DATE(Tabla_Datos[[#This Row],[tAnio]],Tabla_Datos[[#This Row],[tMes]],Tabla_Datos[[#This Row],[tDia]])</f>
        <v>40774</v>
      </c>
      <c r="U4852" s="53" t="str">
        <f>IF(Tabla_Datos[[#This Row],[cProvincia]]="LIMA","LIMA","PROVINCIA")</f>
        <v>PROVINCIA</v>
      </c>
      <c r="V4852" s="53" t="str">
        <f>MID(Tabla_Datos[[#This Row],[pTelefono]],1,SEARCH("-",Tabla_Datos[[#This Row],[pTelefono]],1)-1)</f>
        <v>54</v>
      </c>
      <c r="W4852" s="53" t="str">
        <f>MID(Tabla_Datos[[#This Row],[pTelefono]],SEARCH("-",Tabla_Datos[[#This Row],[pTelefono]],1)+1,LEN(Tabla_Datos[[#This Row],[pTelefono]]))</f>
        <v>257779</v>
      </c>
      <c r="X4852" s="53" t="str">
        <f>CONCATENATE(Tabla_Datos[[#This Row],[TipUrb]]," ",Tabla_Datos[[#This Row],[Calle]]," ",Tabla_Datos[[#This Row],[NumCalle]])</f>
        <v>UR BELAUNDE, VICTOR ANDRES 371</v>
      </c>
      <c r="Y4852" t="s">
        <v>106</v>
      </c>
      <c r="Z4852" t="s">
        <v>107</v>
      </c>
      <c r="AA4852" t="s">
        <v>108</v>
      </c>
      <c r="AB4852" t="s">
        <v>95</v>
      </c>
      <c r="AC4852" t="s">
        <v>95</v>
      </c>
      <c r="AD4852" t="s">
        <v>161</v>
      </c>
      <c r="AE4852" t="s">
        <v>95</v>
      </c>
      <c r="AG4852" s="51">
        <v>29324970</v>
      </c>
      <c r="AI4852">
        <v>26</v>
      </c>
      <c r="AJ4852">
        <v>26</v>
      </c>
      <c r="AK4852" t="s">
        <v>15392</v>
      </c>
      <c r="AL4852">
        <v>371</v>
      </c>
    </row>
    <row r="4853" spans="1:38">
      <c r="A4853">
        <v>3286628</v>
      </c>
      <c r="B4853" t="s">
        <v>15393</v>
      </c>
      <c r="C4853" t="s">
        <v>20</v>
      </c>
      <c r="D4853" t="s">
        <v>85</v>
      </c>
      <c r="E4853">
        <v>2011</v>
      </c>
      <c r="F4853">
        <v>8</v>
      </c>
      <c r="G4853">
        <v>19</v>
      </c>
      <c r="H4853" t="s">
        <v>86</v>
      </c>
      <c r="I4853" t="s">
        <v>16</v>
      </c>
      <c r="J4853" t="s">
        <v>16</v>
      </c>
      <c r="K4853" t="s">
        <v>277</v>
      </c>
      <c r="L4853" t="s">
        <v>86</v>
      </c>
      <c r="M4853" t="s">
        <v>88</v>
      </c>
      <c r="N4853" s="50">
        <v>40197634</v>
      </c>
      <c r="O4853" s="51">
        <v>1064735</v>
      </c>
      <c r="P4853" t="s">
        <v>15394</v>
      </c>
      <c r="Q4853" t="s">
        <v>712</v>
      </c>
      <c r="R4853" t="s">
        <v>15395</v>
      </c>
      <c r="S4853" s="49" t="str">
        <f>CONCATENATE(Tabla_Datos[[#This Row],[Nombre_Cliente]]," ",Tabla_Datos[[#This Row],[ApellidoPaterno_Cliente]]," ",Tabla_Datos[[#This Row],[ApellidoMaterno_Cliente]])</f>
        <v>MERCEDES JULIA BUSTAMANTE DE ALLENDE</v>
      </c>
      <c r="T4853" s="53">
        <f>DATE(Tabla_Datos[[#This Row],[tAnio]],Tabla_Datos[[#This Row],[tMes]],Tabla_Datos[[#This Row],[tDia]])</f>
        <v>40774</v>
      </c>
      <c r="U4853" s="53" t="str">
        <f>IF(Tabla_Datos[[#This Row],[cProvincia]]="LIMA","LIMA","PROVINCIA")</f>
        <v>LIMA</v>
      </c>
      <c r="V4853" s="53" t="str">
        <f>MID(Tabla_Datos[[#This Row],[pTelefono]],1,SEARCH("-",Tabla_Datos[[#This Row],[pTelefono]],1)-1)</f>
        <v>1</v>
      </c>
      <c r="W4853" s="53" t="str">
        <f>MID(Tabla_Datos[[#This Row],[pTelefono]],SEARCH("-",Tabla_Datos[[#This Row],[pTelefono]],1)+1,LEN(Tabla_Datos[[#This Row],[pTelefono]]))</f>
        <v>7053025</v>
      </c>
      <c r="X4853" s="53" t="str">
        <f>CONCATENATE(Tabla_Datos[[#This Row],[TipUrb]]," ",Tabla_Datos[[#This Row],[Calle]]," ",Tabla_Datos[[#This Row],[NumCalle]])</f>
        <v>UR VIA LACTEA 324</v>
      </c>
      <c r="Y4853" t="s">
        <v>92</v>
      </c>
      <c r="Z4853" t="s">
        <v>122</v>
      </c>
      <c r="AA4853" t="s">
        <v>123</v>
      </c>
      <c r="AB4853">
        <v>5</v>
      </c>
      <c r="AC4853">
        <v>501</v>
      </c>
      <c r="AD4853" t="s">
        <v>161</v>
      </c>
      <c r="AE4853" t="s">
        <v>95</v>
      </c>
      <c r="AF4853" t="s">
        <v>95</v>
      </c>
      <c r="AG4853" s="51">
        <v>6454211</v>
      </c>
      <c r="AI4853">
        <v>1</v>
      </c>
      <c r="AJ4853">
        <v>1</v>
      </c>
      <c r="AK4853" t="s">
        <v>2896</v>
      </c>
      <c r="AL4853">
        <v>324</v>
      </c>
    </row>
    <row r="4854" spans="1:38">
      <c r="A4854">
        <v>3285588</v>
      </c>
      <c r="B4854" t="s">
        <v>15396</v>
      </c>
      <c r="C4854" t="s">
        <v>19</v>
      </c>
      <c r="D4854" t="s">
        <v>143</v>
      </c>
      <c r="E4854">
        <v>2011</v>
      </c>
      <c r="F4854">
        <v>8</v>
      </c>
      <c r="G4854">
        <v>19</v>
      </c>
      <c r="H4854" t="s">
        <v>144</v>
      </c>
      <c r="I4854" t="s">
        <v>145</v>
      </c>
      <c r="J4854" t="s">
        <v>469</v>
      </c>
      <c r="K4854" t="s">
        <v>470</v>
      </c>
      <c r="L4854" t="s">
        <v>86</v>
      </c>
      <c r="M4854" t="s">
        <v>148</v>
      </c>
      <c r="N4854" s="50">
        <v>45013291</v>
      </c>
      <c r="O4854" s="51">
        <v>967310</v>
      </c>
      <c r="Q4854" t="s">
        <v>15397</v>
      </c>
      <c r="S4854" s="49" t="str">
        <f>CONCATENATE(Tabla_Datos[[#This Row],[Nombre_Cliente]]," ",Tabla_Datos[[#This Row],[ApellidoPaterno_Cliente]]," ",Tabla_Datos[[#This Row],[ApellidoMaterno_Cliente]])</f>
        <v xml:space="preserve"> DEPOSITO PAKATNAMU E.I.R.L. </v>
      </c>
      <c r="T4854" s="53">
        <f>DATE(Tabla_Datos[[#This Row],[tAnio]],Tabla_Datos[[#This Row],[tMes]],Tabla_Datos[[#This Row],[tDia]])</f>
        <v>40774</v>
      </c>
      <c r="U4854" s="53" t="str">
        <f>IF(Tabla_Datos[[#This Row],[cProvincia]]="LIMA","LIMA","PROVINCIA")</f>
        <v>PROVINCIA</v>
      </c>
      <c r="V4854" s="53" t="str">
        <f>MID(Tabla_Datos[[#This Row],[pTelefono]],1,SEARCH("-",Tabla_Datos[[#This Row],[pTelefono]],1)-1)</f>
        <v>74</v>
      </c>
      <c r="W4854" s="53" t="str">
        <f>MID(Tabla_Datos[[#This Row],[pTelefono]],SEARCH("-",Tabla_Datos[[#This Row],[pTelefono]],1)+1,LEN(Tabla_Datos[[#This Row],[pTelefono]]))</f>
        <v>251316</v>
      </c>
      <c r="X4854" s="53" t="str">
        <f>CONCATENATE(Tabla_Datos[[#This Row],[TipUrb]]," ",Tabla_Datos[[#This Row],[Calle]]," ",Tabla_Datos[[#This Row],[NumCalle]])</f>
        <v>UP . 0</v>
      </c>
      <c r="Y4854" t="s">
        <v>151</v>
      </c>
      <c r="Z4854" t="s">
        <v>152</v>
      </c>
      <c r="AA4854" t="s">
        <v>153</v>
      </c>
      <c r="AB4854" t="s">
        <v>95</v>
      </c>
      <c r="AC4854" t="s">
        <v>95</v>
      </c>
      <c r="AD4854" t="s">
        <v>286</v>
      </c>
      <c r="AE4854" t="s">
        <v>116</v>
      </c>
      <c r="AF4854">
        <v>7</v>
      </c>
      <c r="AH4854">
        <v>20131719559</v>
      </c>
      <c r="AI4854">
        <v>1</v>
      </c>
      <c r="AJ4854">
        <v>1</v>
      </c>
      <c r="AK4854" t="s">
        <v>221</v>
      </c>
      <c r="AL4854">
        <v>0</v>
      </c>
    </row>
    <row r="4855" spans="1:38">
      <c r="A4855">
        <v>3268173</v>
      </c>
      <c r="B4855" t="s">
        <v>15398</v>
      </c>
      <c r="C4855" t="s">
        <v>18</v>
      </c>
      <c r="D4855" t="s">
        <v>143</v>
      </c>
      <c r="E4855">
        <v>2011</v>
      </c>
      <c r="F4855">
        <v>8</v>
      </c>
      <c r="G4855">
        <v>19</v>
      </c>
      <c r="H4855" t="s">
        <v>86</v>
      </c>
      <c r="I4855" t="s">
        <v>16</v>
      </c>
      <c r="J4855" t="s">
        <v>16</v>
      </c>
      <c r="K4855" t="s">
        <v>492</v>
      </c>
      <c r="L4855" t="s">
        <v>86</v>
      </c>
      <c r="M4855" t="s">
        <v>88</v>
      </c>
      <c r="N4855" s="50">
        <v>99999999</v>
      </c>
      <c r="O4855" s="51">
        <v>1199711</v>
      </c>
      <c r="Q4855" t="s">
        <v>15399</v>
      </c>
      <c r="S4855" s="49" t="str">
        <f>CONCATENATE(Tabla_Datos[[#This Row],[Nombre_Cliente]]," ",Tabla_Datos[[#This Row],[ApellidoPaterno_Cliente]]," ",Tabla_Datos[[#This Row],[ApellidoMaterno_Cliente]])</f>
        <v xml:space="preserve"> DU CONDOR SA </v>
      </c>
      <c r="T4855" s="53">
        <f>DATE(Tabla_Datos[[#This Row],[tAnio]],Tabla_Datos[[#This Row],[tMes]],Tabla_Datos[[#This Row],[tDia]])</f>
        <v>40774</v>
      </c>
      <c r="U4855" s="53" t="str">
        <f>IF(Tabla_Datos[[#This Row],[cProvincia]]="LIMA","LIMA","PROVINCIA")</f>
        <v>LIMA</v>
      </c>
      <c r="V4855" s="53" t="str">
        <f>MID(Tabla_Datos[[#This Row],[pTelefono]],1,SEARCH("-",Tabla_Datos[[#This Row],[pTelefono]],1)-1)</f>
        <v>1</v>
      </c>
      <c r="W4855" s="53" t="str">
        <f>MID(Tabla_Datos[[#This Row],[pTelefono]],SEARCH("-",Tabla_Datos[[#This Row],[pTelefono]],1)+1,LEN(Tabla_Datos[[#This Row],[pTelefono]]))</f>
        <v>4221461</v>
      </c>
      <c r="X4855" s="53" t="str">
        <f>CONCATENATE(Tabla_Datos[[#This Row],[TipUrb]]," ",Tabla_Datos[[#This Row],[Calle]]," ",Tabla_Datos[[#This Row],[NumCalle]])</f>
        <v>- BENAVIDES 750</v>
      </c>
      <c r="Y4855" t="s">
        <v>92</v>
      </c>
      <c r="Z4855" t="s">
        <v>188</v>
      </c>
      <c r="AA4855" t="s">
        <v>189</v>
      </c>
      <c r="AB4855" t="s">
        <v>95</v>
      </c>
      <c r="AC4855" t="s">
        <v>95</v>
      </c>
      <c r="AD4855" t="s">
        <v>109</v>
      </c>
      <c r="AE4855" t="s">
        <v>95</v>
      </c>
      <c r="AH4855">
        <v>20377852029</v>
      </c>
      <c r="AI4855">
        <v>26</v>
      </c>
      <c r="AJ4855">
        <v>26</v>
      </c>
      <c r="AK4855" t="s">
        <v>1049</v>
      </c>
      <c r="AL4855">
        <v>750</v>
      </c>
    </row>
    <row r="4856" spans="1:38">
      <c r="A4856">
        <v>3287152</v>
      </c>
      <c r="B4856" t="s">
        <v>15400</v>
      </c>
      <c r="C4856" t="s">
        <v>18</v>
      </c>
      <c r="D4856" t="s">
        <v>892</v>
      </c>
      <c r="E4856">
        <v>2011</v>
      </c>
      <c r="F4856">
        <v>8</v>
      </c>
      <c r="G4856">
        <v>19</v>
      </c>
      <c r="H4856" t="s">
        <v>86</v>
      </c>
      <c r="I4856" t="s">
        <v>355</v>
      </c>
      <c r="J4856" t="s">
        <v>355</v>
      </c>
      <c r="K4856" t="s">
        <v>356</v>
      </c>
      <c r="L4856" t="s">
        <v>86</v>
      </c>
      <c r="M4856" t="s">
        <v>594</v>
      </c>
      <c r="N4856" s="50">
        <v>99999999</v>
      </c>
      <c r="O4856" s="51">
        <v>1370711</v>
      </c>
      <c r="P4856" t="s">
        <v>15401</v>
      </c>
      <c r="Q4856" t="s">
        <v>3591</v>
      </c>
      <c r="R4856" t="s">
        <v>9643</v>
      </c>
      <c r="S4856" s="49" t="str">
        <f>CONCATENATE(Tabla_Datos[[#This Row],[Nombre_Cliente]]," ",Tabla_Datos[[#This Row],[ApellidoPaterno_Cliente]]," ",Tabla_Datos[[#This Row],[ApellidoMaterno_Cliente]])</f>
        <v>BLANCA MARIA CLAROS CENTENO</v>
      </c>
      <c r="T4856" s="53">
        <f>DATE(Tabla_Datos[[#This Row],[tAnio]],Tabla_Datos[[#This Row],[tMes]],Tabla_Datos[[#This Row],[tDia]])</f>
        <v>40774</v>
      </c>
      <c r="U4856" s="53" t="str">
        <f>IF(Tabla_Datos[[#This Row],[cProvincia]]="LIMA","LIMA","PROVINCIA")</f>
        <v>PROVINCIA</v>
      </c>
      <c r="V4856" s="53" t="str">
        <f>MID(Tabla_Datos[[#This Row],[pTelefono]],1,SEARCH("-",Tabla_Datos[[#This Row],[pTelefono]],1)-1)</f>
        <v>84</v>
      </c>
      <c r="W4856" s="53" t="str">
        <f>MID(Tabla_Datos[[#This Row],[pTelefono]],SEARCH("-",Tabla_Datos[[#This Row],[pTelefono]],1)+1,LEN(Tabla_Datos[[#This Row],[pTelefono]]))</f>
        <v>256622</v>
      </c>
      <c r="X4856" s="53" t="str">
        <f>CONCATENATE(Tabla_Datos[[#This Row],[TipUrb]]," ",Tabla_Datos[[#This Row],[Calle]]," ",Tabla_Datos[[#This Row],[NumCalle]])</f>
        <v>UR . 0</v>
      </c>
      <c r="Y4856" t="s">
        <v>360</v>
      </c>
      <c r="Z4856" t="s">
        <v>107</v>
      </c>
      <c r="AA4856" t="s">
        <v>108</v>
      </c>
      <c r="AB4856" t="s">
        <v>95</v>
      </c>
      <c r="AC4856" t="s">
        <v>95</v>
      </c>
      <c r="AD4856" t="s">
        <v>161</v>
      </c>
      <c r="AE4856" t="s">
        <v>950</v>
      </c>
      <c r="AF4856" t="s">
        <v>7480</v>
      </c>
      <c r="AG4856" s="51">
        <v>23819568</v>
      </c>
      <c r="AI4856">
        <v>26</v>
      </c>
      <c r="AJ4856">
        <v>26</v>
      </c>
      <c r="AK4856" t="s">
        <v>221</v>
      </c>
      <c r="AL4856">
        <v>0</v>
      </c>
    </row>
    <row r="4857" spans="1:38">
      <c r="A4857">
        <v>3285283</v>
      </c>
      <c r="B4857" t="s">
        <v>15402</v>
      </c>
      <c r="C4857" t="s">
        <v>18</v>
      </c>
      <c r="D4857" t="s">
        <v>85</v>
      </c>
      <c r="E4857">
        <v>2011</v>
      </c>
      <c r="F4857">
        <v>8</v>
      </c>
      <c r="G4857">
        <v>19</v>
      </c>
      <c r="H4857" t="s">
        <v>86</v>
      </c>
      <c r="I4857" t="s">
        <v>16</v>
      </c>
      <c r="J4857" t="s">
        <v>16</v>
      </c>
      <c r="K4857" t="s">
        <v>415</v>
      </c>
      <c r="L4857" t="s">
        <v>86</v>
      </c>
      <c r="M4857" t="s">
        <v>88</v>
      </c>
      <c r="N4857" s="50">
        <v>9623054</v>
      </c>
      <c r="O4857" s="51">
        <v>1522240</v>
      </c>
      <c r="P4857" t="s">
        <v>2403</v>
      </c>
      <c r="Q4857" t="s">
        <v>15403</v>
      </c>
      <c r="R4857" t="s">
        <v>660</v>
      </c>
      <c r="S4857" s="49" t="str">
        <f>CONCATENATE(Tabla_Datos[[#This Row],[Nombre_Cliente]]," ",Tabla_Datos[[#This Row],[ApellidoPaterno_Cliente]]," ",Tabla_Datos[[#This Row],[ApellidoMaterno_Cliente]])</f>
        <v>JULIO CESAR ERAZO GUTIERREZ</v>
      </c>
      <c r="T4857" s="53">
        <f>DATE(Tabla_Datos[[#This Row],[tAnio]],Tabla_Datos[[#This Row],[tMes]],Tabla_Datos[[#This Row],[tDia]])</f>
        <v>40774</v>
      </c>
      <c r="U4857" s="53" t="str">
        <f>IF(Tabla_Datos[[#This Row],[cProvincia]]="LIMA","LIMA","PROVINCIA")</f>
        <v>LIMA</v>
      </c>
      <c r="V4857" s="53" t="str">
        <f>MID(Tabla_Datos[[#This Row],[pTelefono]],1,SEARCH("-",Tabla_Datos[[#This Row],[pTelefono]],1)-1)</f>
        <v>1</v>
      </c>
      <c r="W4857" s="53" t="str">
        <f>MID(Tabla_Datos[[#This Row],[pTelefono]],SEARCH("-",Tabla_Datos[[#This Row],[pTelefono]],1)+1,LEN(Tabla_Datos[[#This Row],[pTelefono]]))</f>
        <v>3940152</v>
      </c>
      <c r="X4857" s="53" t="str">
        <f>CONCATENATE(Tabla_Datos[[#This Row],[TipUrb]]," ",Tabla_Datos[[#This Row],[Calle]]," ",Tabla_Datos[[#This Row],[NumCalle]])</f>
        <v>CO PINGLO ALVA, FELIPE 262</v>
      </c>
      <c r="Y4857" t="s">
        <v>92</v>
      </c>
      <c r="Z4857" t="s">
        <v>93</v>
      </c>
      <c r="AA4857" t="s">
        <v>94</v>
      </c>
      <c r="AB4857" t="s">
        <v>95</v>
      </c>
      <c r="AC4857" t="s">
        <v>95</v>
      </c>
      <c r="AD4857" t="s">
        <v>198</v>
      </c>
      <c r="AE4857" t="s">
        <v>95</v>
      </c>
      <c r="AG4857" s="51">
        <v>8726639</v>
      </c>
      <c r="AI4857">
        <v>36</v>
      </c>
      <c r="AJ4857">
        <v>36</v>
      </c>
      <c r="AK4857" t="s">
        <v>15404</v>
      </c>
      <c r="AL4857">
        <v>262</v>
      </c>
    </row>
    <row r="4858" spans="1:38">
      <c r="A4858">
        <v>3287941</v>
      </c>
      <c r="B4858" t="s">
        <v>15405</v>
      </c>
      <c r="C4858" t="s">
        <v>18</v>
      </c>
      <c r="D4858" t="s">
        <v>85</v>
      </c>
      <c r="E4858">
        <v>2011</v>
      </c>
      <c r="F4858">
        <v>8</v>
      </c>
      <c r="G4858">
        <v>19</v>
      </c>
      <c r="H4858" t="s">
        <v>86</v>
      </c>
      <c r="I4858" t="s">
        <v>16</v>
      </c>
      <c r="J4858" t="s">
        <v>16</v>
      </c>
      <c r="K4858" t="s">
        <v>444</v>
      </c>
      <c r="L4858" t="s">
        <v>86</v>
      </c>
      <c r="M4858" t="s">
        <v>88</v>
      </c>
      <c r="N4858" s="50">
        <v>99999999</v>
      </c>
      <c r="O4858" s="51">
        <v>1605030</v>
      </c>
      <c r="P4858" t="s">
        <v>15406</v>
      </c>
      <c r="Q4858" t="s">
        <v>1549</v>
      </c>
      <c r="R4858" t="s">
        <v>15407</v>
      </c>
      <c r="S4858" s="49" t="str">
        <f>CONCATENATE(Tabla_Datos[[#This Row],[Nombre_Cliente]]," ",Tabla_Datos[[#This Row],[ApellidoPaterno_Cliente]]," ",Tabla_Datos[[#This Row],[ApellidoMaterno_Cliente]])</f>
        <v>JUAN  QUISPE HUANGAL</v>
      </c>
      <c r="T4858" s="53">
        <f>DATE(Tabla_Datos[[#This Row],[tAnio]],Tabla_Datos[[#This Row],[tMes]],Tabla_Datos[[#This Row],[tDia]])</f>
        <v>40774</v>
      </c>
      <c r="U4858" s="53" t="str">
        <f>IF(Tabla_Datos[[#This Row],[cProvincia]]="LIMA","LIMA","PROVINCIA")</f>
        <v>LIMA</v>
      </c>
      <c r="V4858" s="53" t="str">
        <f>MID(Tabla_Datos[[#This Row],[pTelefono]],1,SEARCH("-",Tabla_Datos[[#This Row],[pTelefono]],1)-1)</f>
        <v>1</v>
      </c>
      <c r="W4858" s="53" t="str">
        <f>MID(Tabla_Datos[[#This Row],[pTelefono]],SEARCH("-",Tabla_Datos[[#This Row],[pTelefono]],1)+1,LEN(Tabla_Datos[[#This Row],[pTelefono]]))</f>
        <v>97743708</v>
      </c>
      <c r="X4858" s="53" t="str">
        <f>CONCATENATE(Tabla_Datos[[#This Row],[TipUrb]]," ",Tabla_Datos[[#This Row],[Calle]]," ",Tabla_Datos[[#This Row],[NumCalle]])</f>
        <v>AS   0</v>
      </c>
      <c r="Y4858" t="s">
        <v>92</v>
      </c>
      <c r="Z4858" t="s">
        <v>93</v>
      </c>
      <c r="AA4858" t="s">
        <v>94</v>
      </c>
      <c r="AB4858" t="s">
        <v>95</v>
      </c>
      <c r="AC4858" t="s">
        <v>95</v>
      </c>
      <c r="AD4858" t="s">
        <v>215</v>
      </c>
      <c r="AE4858" t="s">
        <v>361</v>
      </c>
      <c r="AF4858">
        <v>6</v>
      </c>
      <c r="AG4858" s="51">
        <v>10270252</v>
      </c>
      <c r="AI4858">
        <v>26</v>
      </c>
      <c r="AJ4858">
        <v>26</v>
      </c>
      <c r="AK4858" t="s">
        <v>95</v>
      </c>
      <c r="AL4858">
        <v>0</v>
      </c>
    </row>
    <row r="4859" spans="1:38">
      <c r="A4859">
        <v>3283883</v>
      </c>
      <c r="B4859" t="s">
        <v>15408</v>
      </c>
      <c r="C4859" t="s">
        <v>20</v>
      </c>
      <c r="D4859" t="s">
        <v>224</v>
      </c>
      <c r="E4859">
        <v>2011</v>
      </c>
      <c r="F4859">
        <v>8</v>
      </c>
      <c r="G4859">
        <v>19</v>
      </c>
      <c r="H4859" t="s">
        <v>144</v>
      </c>
      <c r="I4859" t="s">
        <v>16</v>
      </c>
      <c r="J4859" t="s">
        <v>16</v>
      </c>
      <c r="K4859" t="s">
        <v>487</v>
      </c>
      <c r="L4859" t="s">
        <v>144</v>
      </c>
      <c r="M4859" t="s">
        <v>88</v>
      </c>
      <c r="N4859" s="50">
        <v>20000130</v>
      </c>
      <c r="O4859" s="51">
        <v>1695215</v>
      </c>
      <c r="P4859" t="s">
        <v>15409</v>
      </c>
      <c r="Q4859" t="s">
        <v>15410</v>
      </c>
      <c r="R4859" t="s">
        <v>6394</v>
      </c>
      <c r="S4859" s="49" t="str">
        <f>CONCATENATE(Tabla_Datos[[#This Row],[Nombre_Cliente]]," ",Tabla_Datos[[#This Row],[ApellidoPaterno_Cliente]]," ",Tabla_Datos[[#This Row],[ApellidoMaterno_Cliente]])</f>
        <v>TECHY SOVERO MANDUJANO</v>
      </c>
      <c r="T4859" s="53">
        <f>DATE(Tabla_Datos[[#This Row],[tAnio]],Tabla_Datos[[#This Row],[tMes]],Tabla_Datos[[#This Row],[tDia]])</f>
        <v>40774</v>
      </c>
      <c r="U4859" s="53" t="str">
        <f>IF(Tabla_Datos[[#This Row],[cProvincia]]="LIMA","LIMA","PROVINCIA")</f>
        <v>LIMA</v>
      </c>
      <c r="V4859" s="53" t="str">
        <f>MID(Tabla_Datos[[#This Row],[pTelefono]],1,SEARCH("-",Tabla_Datos[[#This Row],[pTelefono]],1)-1)</f>
        <v>1</v>
      </c>
      <c r="W4859" s="53" t="str">
        <f>MID(Tabla_Datos[[#This Row],[pTelefono]],SEARCH("-",Tabla_Datos[[#This Row],[pTelefono]],1)+1,LEN(Tabla_Datos[[#This Row],[pTelefono]]))</f>
        <v>6956485</v>
      </c>
      <c r="X4859" s="53" t="str">
        <f>CONCATENATE(Tabla_Datos[[#This Row],[TipUrb]]," ",Tabla_Datos[[#This Row],[Calle]]," ",Tabla_Datos[[#This Row],[NumCalle]])</f>
        <v>RS 5 0</v>
      </c>
      <c r="Y4859" t="s">
        <v>92</v>
      </c>
      <c r="Z4859" t="s">
        <v>122</v>
      </c>
      <c r="AA4859" t="s">
        <v>123</v>
      </c>
      <c r="AB4859">
        <v>2</v>
      </c>
      <c r="AC4859">
        <v>953</v>
      </c>
      <c r="AD4859" t="s">
        <v>435</v>
      </c>
      <c r="AE4859" t="s">
        <v>95</v>
      </c>
      <c r="AF4859" t="s">
        <v>95</v>
      </c>
      <c r="AG4859" s="51">
        <v>10104559</v>
      </c>
      <c r="AI4859">
        <v>1</v>
      </c>
      <c r="AJ4859">
        <v>1</v>
      </c>
      <c r="AK4859">
        <v>5</v>
      </c>
      <c r="AL4859">
        <v>0</v>
      </c>
    </row>
    <row r="4860" spans="1:38">
      <c r="A4860">
        <v>3287457</v>
      </c>
      <c r="B4860" t="s">
        <v>15411</v>
      </c>
      <c r="C4860" t="s">
        <v>18</v>
      </c>
      <c r="D4860" t="s">
        <v>85</v>
      </c>
      <c r="E4860">
        <v>2011</v>
      </c>
      <c r="F4860">
        <v>8</v>
      </c>
      <c r="G4860">
        <v>19</v>
      </c>
      <c r="H4860" t="s">
        <v>86</v>
      </c>
      <c r="I4860" t="s">
        <v>16</v>
      </c>
      <c r="J4860" t="s">
        <v>16</v>
      </c>
      <c r="K4860" t="s">
        <v>680</v>
      </c>
      <c r="L4860" t="s">
        <v>86</v>
      </c>
      <c r="M4860" t="s">
        <v>88</v>
      </c>
      <c r="N4860" s="50">
        <v>25484312</v>
      </c>
      <c r="O4860" s="51">
        <v>1688781</v>
      </c>
      <c r="P4860" t="s">
        <v>15412</v>
      </c>
      <c r="Q4860" t="s">
        <v>15413</v>
      </c>
      <c r="R4860" t="s">
        <v>95</v>
      </c>
      <c r="S4860" s="49" t="str">
        <f>CONCATENATE(Tabla_Datos[[#This Row],[Nombre_Cliente]]," ",Tabla_Datos[[#This Row],[ApellidoPaterno_Cliente]]," ",Tabla_Datos[[#This Row],[ApellidoMaterno_Cliente]])</f>
        <v xml:space="preserve">WU XUNFEI  </v>
      </c>
      <c r="T4860" s="53">
        <f>DATE(Tabla_Datos[[#This Row],[tAnio]],Tabla_Datos[[#This Row],[tMes]],Tabla_Datos[[#This Row],[tDia]])</f>
        <v>40774</v>
      </c>
      <c r="U4860" s="53" t="str">
        <f>IF(Tabla_Datos[[#This Row],[cProvincia]]="LIMA","LIMA","PROVINCIA")</f>
        <v>LIMA</v>
      </c>
      <c r="V4860" s="53" t="str">
        <f>MID(Tabla_Datos[[#This Row],[pTelefono]],1,SEARCH("-",Tabla_Datos[[#This Row],[pTelefono]],1)-1)</f>
        <v>1</v>
      </c>
      <c r="W4860" s="53" t="str">
        <f>MID(Tabla_Datos[[#This Row],[pTelefono]],SEARCH("-",Tabla_Datos[[#This Row],[pTelefono]],1)+1,LEN(Tabla_Datos[[#This Row],[pTelefono]]))</f>
        <v>992217723</v>
      </c>
      <c r="X4860" s="53" t="str">
        <f>CONCATENATE(Tabla_Datos[[#This Row],[TipUrb]]," ",Tabla_Datos[[#This Row],[Calle]]," ",Tabla_Datos[[#This Row],[NumCalle]])</f>
        <v>UR DURAND, AUGUSTO 2681</v>
      </c>
      <c r="Y4860" t="s">
        <v>92</v>
      </c>
      <c r="Z4860" t="s">
        <v>93</v>
      </c>
      <c r="AA4860" t="s">
        <v>94</v>
      </c>
      <c r="AB4860">
        <v>1</v>
      </c>
      <c r="AC4860" t="s">
        <v>95</v>
      </c>
      <c r="AD4860" t="s">
        <v>161</v>
      </c>
      <c r="AE4860" t="s">
        <v>95</v>
      </c>
      <c r="AG4860" s="51">
        <v>359036</v>
      </c>
      <c r="AH4860" t="s">
        <v>95</v>
      </c>
      <c r="AI4860">
        <v>36</v>
      </c>
      <c r="AJ4860">
        <v>36</v>
      </c>
      <c r="AK4860" t="s">
        <v>15414</v>
      </c>
      <c r="AL4860">
        <v>2681</v>
      </c>
    </row>
    <row r="4861" spans="1:38">
      <c r="A4861">
        <v>3284728</v>
      </c>
      <c r="B4861" t="s">
        <v>15415</v>
      </c>
      <c r="C4861" t="s">
        <v>18</v>
      </c>
      <c r="D4861" t="s">
        <v>85</v>
      </c>
      <c r="E4861">
        <v>2011</v>
      </c>
      <c r="F4861">
        <v>8</v>
      </c>
      <c r="G4861">
        <v>19</v>
      </c>
      <c r="H4861" t="s">
        <v>86</v>
      </c>
      <c r="I4861" t="s">
        <v>202</v>
      </c>
      <c r="J4861" t="s">
        <v>203</v>
      </c>
      <c r="K4861" t="s">
        <v>204</v>
      </c>
      <c r="L4861" t="s">
        <v>86</v>
      </c>
      <c r="M4861" t="s">
        <v>133</v>
      </c>
      <c r="N4861" s="50">
        <v>40686674</v>
      </c>
      <c r="O4861" s="51">
        <v>1780913</v>
      </c>
      <c r="P4861" t="s">
        <v>4597</v>
      </c>
      <c r="Q4861" t="s">
        <v>780</v>
      </c>
      <c r="R4861" t="s">
        <v>961</v>
      </c>
      <c r="S4861" s="49" t="str">
        <f>CONCATENATE(Tabla_Datos[[#This Row],[Nombre_Cliente]]," ",Tabla_Datos[[#This Row],[ApellidoPaterno_Cliente]]," ",Tabla_Datos[[#This Row],[ApellidoMaterno_Cliente]])</f>
        <v xml:space="preserve">ANA MARIA  SANCHEZ GARCIA </v>
      </c>
      <c r="T4861" s="53">
        <f>DATE(Tabla_Datos[[#This Row],[tAnio]],Tabla_Datos[[#This Row],[tMes]],Tabla_Datos[[#This Row],[tDia]])</f>
        <v>40774</v>
      </c>
      <c r="U4861" s="53" t="str">
        <f>IF(Tabla_Datos[[#This Row],[cProvincia]]="LIMA","LIMA","PROVINCIA")</f>
        <v>PROVINCIA</v>
      </c>
      <c r="V4861" s="53" t="str">
        <f>MID(Tabla_Datos[[#This Row],[pTelefono]],1,SEARCH("-",Tabla_Datos[[#This Row],[pTelefono]],1)-1)</f>
        <v>74</v>
      </c>
      <c r="W4861" s="53" t="str">
        <f>MID(Tabla_Datos[[#This Row],[pTelefono]],SEARCH("-",Tabla_Datos[[#This Row],[pTelefono]],1)+1,LEN(Tabla_Datos[[#This Row],[pTelefono]]))</f>
        <v>328201</v>
      </c>
      <c r="X4861" s="53" t="str">
        <f>CONCATENATE(Tabla_Datos[[#This Row],[TipUrb]]," ",Tabla_Datos[[#This Row],[Calle]]," ",Tabla_Datos[[#This Row],[NumCalle]])</f>
        <v>UR LAS HERAS 137</v>
      </c>
      <c r="Y4861" t="s">
        <v>208</v>
      </c>
      <c r="Z4861" t="s">
        <v>107</v>
      </c>
      <c r="AA4861" t="s">
        <v>108</v>
      </c>
      <c r="AB4861" t="s">
        <v>95</v>
      </c>
      <c r="AC4861" t="s">
        <v>95</v>
      </c>
      <c r="AD4861" t="s">
        <v>161</v>
      </c>
      <c r="AE4861" t="s">
        <v>95</v>
      </c>
      <c r="AG4861" s="51">
        <v>17431597</v>
      </c>
      <c r="AI4861" t="s">
        <v>1787</v>
      </c>
      <c r="AJ4861" t="s">
        <v>1787</v>
      </c>
      <c r="AK4861" t="s">
        <v>3345</v>
      </c>
      <c r="AL4861">
        <v>137</v>
      </c>
    </row>
    <row r="4862" spans="1:38">
      <c r="A4862">
        <v>3265869</v>
      </c>
      <c r="B4862" t="s">
        <v>15416</v>
      </c>
      <c r="C4862" t="s">
        <v>18</v>
      </c>
      <c r="D4862" t="s">
        <v>143</v>
      </c>
      <c r="E4862">
        <v>2011</v>
      </c>
      <c r="F4862">
        <v>8</v>
      </c>
      <c r="G4862">
        <v>19</v>
      </c>
      <c r="H4862" t="s">
        <v>86</v>
      </c>
      <c r="I4862" t="s">
        <v>100</v>
      </c>
      <c r="J4862" t="s">
        <v>100</v>
      </c>
      <c r="K4862" t="s">
        <v>778</v>
      </c>
      <c r="L4862" t="s">
        <v>86</v>
      </c>
      <c r="M4862" t="s">
        <v>294</v>
      </c>
      <c r="N4862" s="50">
        <v>99999999</v>
      </c>
      <c r="O4862" s="51">
        <v>1974240</v>
      </c>
      <c r="P4862" t="s">
        <v>15417</v>
      </c>
      <c r="Q4862" t="s">
        <v>1427</v>
      </c>
      <c r="R4862" t="s">
        <v>15418</v>
      </c>
      <c r="S4862" s="49" t="str">
        <f>CONCATENATE(Tabla_Datos[[#This Row],[Nombre_Cliente]]," ",Tabla_Datos[[#This Row],[ApellidoPaterno_Cliente]]," ",Tabla_Datos[[#This Row],[ApellidoMaterno_Cliente]])</f>
        <v>YGNACIO  MEDINA  ANCALLA</v>
      </c>
      <c r="T4862" s="53">
        <f>DATE(Tabla_Datos[[#This Row],[tAnio]],Tabla_Datos[[#This Row],[tMes]],Tabla_Datos[[#This Row],[tDia]])</f>
        <v>40774</v>
      </c>
      <c r="U4862" s="53" t="str">
        <f>IF(Tabla_Datos[[#This Row],[cProvincia]]="LIMA","LIMA","PROVINCIA")</f>
        <v>PROVINCIA</v>
      </c>
      <c r="V4862" s="53" t="str">
        <f>MID(Tabla_Datos[[#This Row],[pTelefono]],1,SEARCH("-",Tabla_Datos[[#This Row],[pTelefono]],1)-1)</f>
        <v>54</v>
      </c>
      <c r="W4862" s="53" t="str">
        <f>MID(Tabla_Datos[[#This Row],[pTelefono]],SEARCH("-",Tabla_Datos[[#This Row],[pTelefono]],1)+1,LEN(Tabla_Datos[[#This Row],[pTelefono]]))</f>
        <v>774853</v>
      </c>
      <c r="X4862" s="53" t="str">
        <f>CONCATENATE(Tabla_Datos[[#This Row],[TipUrb]]," ",Tabla_Datos[[#This Row],[Calle]]," ",Tabla_Datos[[#This Row],[NumCalle]])</f>
        <v>UR   0</v>
      </c>
      <c r="Y4862" t="s">
        <v>106</v>
      </c>
      <c r="Z4862" t="s">
        <v>3924</v>
      </c>
      <c r="AA4862" t="s">
        <v>3925</v>
      </c>
      <c r="AB4862" t="s">
        <v>95</v>
      </c>
      <c r="AC4862" t="s">
        <v>95</v>
      </c>
      <c r="AD4862" t="s">
        <v>161</v>
      </c>
      <c r="AE4862" t="s">
        <v>413</v>
      </c>
      <c r="AF4862">
        <v>25</v>
      </c>
      <c r="AG4862" s="51">
        <v>80208328</v>
      </c>
      <c r="AI4862">
        <v>26</v>
      </c>
      <c r="AJ4862">
        <v>26</v>
      </c>
      <c r="AK4862" t="s">
        <v>95</v>
      </c>
      <c r="AL4862">
        <v>0</v>
      </c>
    </row>
    <row r="4863" spans="1:38">
      <c r="A4863">
        <v>3275506</v>
      </c>
      <c r="B4863" t="s">
        <v>14028</v>
      </c>
      <c r="C4863" t="s">
        <v>18</v>
      </c>
      <c r="D4863" t="s">
        <v>85</v>
      </c>
      <c r="E4863">
        <v>2011</v>
      </c>
      <c r="F4863">
        <v>8</v>
      </c>
      <c r="G4863">
        <v>19</v>
      </c>
      <c r="H4863" t="s">
        <v>86</v>
      </c>
      <c r="I4863" t="s">
        <v>16</v>
      </c>
      <c r="J4863" t="s">
        <v>16</v>
      </c>
      <c r="K4863" t="s">
        <v>633</v>
      </c>
      <c r="L4863" t="s">
        <v>86</v>
      </c>
      <c r="M4863" t="s">
        <v>88</v>
      </c>
      <c r="O4863" s="51">
        <v>2017538</v>
      </c>
      <c r="P4863" t="s">
        <v>14029</v>
      </c>
      <c r="Q4863" t="s">
        <v>95</v>
      </c>
      <c r="R4863" t="s">
        <v>95</v>
      </c>
      <c r="S4863" s="49" t="str">
        <f>CONCATENATE(Tabla_Datos[[#This Row],[Nombre_Cliente]]," ",Tabla_Datos[[#This Row],[ApellidoPaterno_Cliente]]," ",Tabla_Datos[[#This Row],[ApellidoMaterno_Cliente]])</f>
        <v xml:space="preserve">CESAR´S PHONE SAC    </v>
      </c>
      <c r="T4863" s="53">
        <f>DATE(Tabla_Datos[[#This Row],[tAnio]],Tabla_Datos[[#This Row],[tMes]],Tabla_Datos[[#This Row],[tDia]])</f>
        <v>40774</v>
      </c>
      <c r="U4863" s="53" t="str">
        <f>IF(Tabla_Datos[[#This Row],[cProvincia]]="LIMA","LIMA","PROVINCIA")</f>
        <v>LIMA</v>
      </c>
      <c r="V4863" s="53" t="str">
        <f>MID(Tabla_Datos[[#This Row],[pTelefono]],1,SEARCH("-",Tabla_Datos[[#This Row],[pTelefono]],1)-1)</f>
        <v>1</v>
      </c>
      <c r="W4863" s="53" t="str">
        <f>MID(Tabla_Datos[[#This Row],[pTelefono]],SEARCH("-",Tabla_Datos[[#This Row],[pTelefono]],1)+1,LEN(Tabla_Datos[[#This Row],[pTelefono]]))</f>
        <v>4629591</v>
      </c>
      <c r="X4863" s="53" t="str">
        <f>CONCATENATE(Tabla_Datos[[#This Row],[TipUrb]]," ",Tabla_Datos[[#This Row],[Calle]]," ",Tabla_Datos[[#This Row],[NumCalle]])</f>
        <v>UR NICOLAS AYLLON 0</v>
      </c>
      <c r="Y4863" t="s">
        <v>92</v>
      </c>
      <c r="Z4863" t="s">
        <v>138</v>
      </c>
      <c r="AA4863" t="s">
        <v>139</v>
      </c>
      <c r="AB4863" t="s">
        <v>95</v>
      </c>
      <c r="AC4863" t="s">
        <v>95</v>
      </c>
      <c r="AD4863" t="s">
        <v>161</v>
      </c>
      <c r="AE4863" t="s">
        <v>897</v>
      </c>
      <c r="AF4863">
        <v>18</v>
      </c>
      <c r="AG4863" s="51" t="s">
        <v>95</v>
      </c>
      <c r="AH4863">
        <v>20507818448</v>
      </c>
      <c r="AI4863">
        <v>61</v>
      </c>
      <c r="AJ4863">
        <v>61</v>
      </c>
      <c r="AK4863" t="s">
        <v>15419</v>
      </c>
      <c r="AL4863">
        <v>0</v>
      </c>
    </row>
    <row r="4864" spans="1:38">
      <c r="A4864">
        <v>3262707</v>
      </c>
      <c r="B4864" t="s">
        <v>15420</v>
      </c>
      <c r="C4864" t="s">
        <v>18</v>
      </c>
      <c r="D4864" t="s">
        <v>143</v>
      </c>
      <c r="E4864">
        <v>2011</v>
      </c>
      <c r="F4864">
        <v>8</v>
      </c>
      <c r="G4864">
        <v>19</v>
      </c>
      <c r="H4864" t="s">
        <v>86</v>
      </c>
      <c r="I4864" t="s">
        <v>16</v>
      </c>
      <c r="J4864" t="s">
        <v>16</v>
      </c>
      <c r="K4864" t="s">
        <v>680</v>
      </c>
      <c r="L4864" t="s">
        <v>86</v>
      </c>
      <c r="M4864" t="s">
        <v>88</v>
      </c>
      <c r="N4864" s="50">
        <v>99999999</v>
      </c>
      <c r="O4864" s="51">
        <v>1989570</v>
      </c>
      <c r="P4864" t="s">
        <v>15421</v>
      </c>
      <c r="Q4864" t="s">
        <v>15422</v>
      </c>
      <c r="R4864" t="s">
        <v>250</v>
      </c>
      <c r="S4864" s="49" t="str">
        <f>CONCATENATE(Tabla_Datos[[#This Row],[Nombre_Cliente]]," ",Tabla_Datos[[#This Row],[ApellidoPaterno_Cliente]]," ",Tabla_Datos[[#This Row],[ApellidoMaterno_Cliente]])</f>
        <v>LEOPOLDO NECIOSUP ESPINOZA</v>
      </c>
      <c r="T4864" s="53">
        <f>DATE(Tabla_Datos[[#This Row],[tAnio]],Tabla_Datos[[#This Row],[tMes]],Tabla_Datos[[#This Row],[tDia]])</f>
        <v>40774</v>
      </c>
      <c r="U4864" s="53" t="str">
        <f>IF(Tabla_Datos[[#This Row],[cProvincia]]="LIMA","LIMA","PROVINCIA")</f>
        <v>LIMA</v>
      </c>
      <c r="V4864" s="53" t="str">
        <f>MID(Tabla_Datos[[#This Row],[pTelefono]],1,SEARCH("-",Tabla_Datos[[#This Row],[pTelefono]],1)-1)</f>
        <v>1</v>
      </c>
      <c r="W4864" s="53" t="str">
        <f>MID(Tabla_Datos[[#This Row],[pTelefono]],SEARCH("-",Tabla_Datos[[#This Row],[pTelefono]],1)+1,LEN(Tabla_Datos[[#This Row],[pTelefono]]))</f>
        <v>4324392</v>
      </c>
      <c r="X4864" s="53" t="str">
        <f>CONCATENATE(Tabla_Datos[[#This Row],[TipUrb]]," ",Tabla_Datos[[#This Row],[Calle]]," ",Tabla_Datos[[#This Row],[NumCalle]])</f>
        <v>UR CARLOS PEBEMONTE 162</v>
      </c>
      <c r="Y4864" t="s">
        <v>92</v>
      </c>
      <c r="Z4864" t="s">
        <v>181</v>
      </c>
      <c r="AA4864" t="s">
        <v>182</v>
      </c>
      <c r="AB4864">
        <v>1</v>
      </c>
      <c r="AC4864" t="s">
        <v>95</v>
      </c>
      <c r="AD4864" t="s">
        <v>161</v>
      </c>
      <c r="AE4864" t="s">
        <v>95</v>
      </c>
      <c r="AG4864" s="51">
        <v>10184498</v>
      </c>
      <c r="AI4864">
        <v>26</v>
      </c>
      <c r="AJ4864">
        <v>26</v>
      </c>
      <c r="AK4864" t="s">
        <v>15423</v>
      </c>
      <c r="AL4864">
        <v>162</v>
      </c>
    </row>
    <row r="4865" spans="1:38">
      <c r="A4865">
        <v>3286506</v>
      </c>
      <c r="B4865" t="s">
        <v>15424</v>
      </c>
      <c r="C4865" t="s">
        <v>18</v>
      </c>
      <c r="D4865" t="s">
        <v>85</v>
      </c>
      <c r="E4865">
        <v>2011</v>
      </c>
      <c r="F4865">
        <v>8</v>
      </c>
      <c r="G4865">
        <v>19</v>
      </c>
      <c r="H4865" t="s">
        <v>86</v>
      </c>
      <c r="I4865" t="s">
        <v>16</v>
      </c>
      <c r="J4865" t="s">
        <v>16</v>
      </c>
      <c r="K4865" t="s">
        <v>112</v>
      </c>
      <c r="L4865" t="s">
        <v>86</v>
      </c>
      <c r="M4865" t="s">
        <v>88</v>
      </c>
      <c r="N4865" s="50">
        <v>99999999</v>
      </c>
      <c r="O4865" s="51">
        <v>2139702</v>
      </c>
      <c r="P4865" t="s">
        <v>9567</v>
      </c>
      <c r="Q4865" t="s">
        <v>428</v>
      </c>
      <c r="R4865" t="s">
        <v>1188</v>
      </c>
      <c r="S4865" s="49" t="str">
        <f>CONCATENATE(Tabla_Datos[[#This Row],[Nombre_Cliente]]," ",Tabla_Datos[[#This Row],[ApellidoPaterno_Cliente]]," ",Tabla_Datos[[#This Row],[ApellidoMaterno_Cliente]])</f>
        <v>TERESA MARQUEZ PACHECO</v>
      </c>
      <c r="T4865" s="53">
        <f>DATE(Tabla_Datos[[#This Row],[tAnio]],Tabla_Datos[[#This Row],[tMes]],Tabla_Datos[[#This Row],[tDia]])</f>
        <v>40774</v>
      </c>
      <c r="U4865" s="53" t="str">
        <f>IF(Tabla_Datos[[#This Row],[cProvincia]]="LIMA","LIMA","PROVINCIA")</f>
        <v>LIMA</v>
      </c>
      <c r="V4865" s="53" t="str">
        <f>MID(Tabla_Datos[[#This Row],[pTelefono]],1,SEARCH("-",Tabla_Datos[[#This Row],[pTelefono]],1)-1)</f>
        <v>1</v>
      </c>
      <c r="W4865" s="53" t="str">
        <f>MID(Tabla_Datos[[#This Row],[pTelefono]],SEARCH("-",Tabla_Datos[[#This Row],[pTelefono]],1)+1,LEN(Tabla_Datos[[#This Row],[pTelefono]]))</f>
        <v>945822894</v>
      </c>
      <c r="X4865" s="53" t="str">
        <f>CONCATENATE(Tabla_Datos[[#This Row],[TipUrb]]," ",Tabla_Datos[[#This Row],[Calle]]," ",Tabla_Datos[[#This Row],[NumCalle]])</f>
        <v>RS LOS CIVILES 190</v>
      </c>
      <c r="Y4865" t="s">
        <v>92</v>
      </c>
      <c r="Z4865" t="s">
        <v>93</v>
      </c>
      <c r="AA4865" t="s">
        <v>94</v>
      </c>
      <c r="AB4865" t="s">
        <v>95</v>
      </c>
      <c r="AC4865">
        <v>201</v>
      </c>
      <c r="AD4865" t="s">
        <v>435</v>
      </c>
      <c r="AE4865" t="s">
        <v>95</v>
      </c>
      <c r="AG4865" s="51">
        <v>8744103</v>
      </c>
      <c r="AH4865" t="s">
        <v>95</v>
      </c>
      <c r="AI4865">
        <v>26</v>
      </c>
      <c r="AJ4865">
        <v>26</v>
      </c>
      <c r="AK4865" t="s">
        <v>15425</v>
      </c>
      <c r="AL4865">
        <v>190</v>
      </c>
    </row>
    <row r="4866" spans="1:38">
      <c r="A4866">
        <v>3279480</v>
      </c>
      <c r="B4866" t="s">
        <v>15426</v>
      </c>
      <c r="C4866" t="s">
        <v>18</v>
      </c>
      <c r="D4866" t="s">
        <v>85</v>
      </c>
      <c r="E4866">
        <v>2011</v>
      </c>
      <c r="F4866">
        <v>8</v>
      </c>
      <c r="G4866">
        <v>19</v>
      </c>
      <c r="H4866" t="s">
        <v>86</v>
      </c>
      <c r="I4866" t="s">
        <v>16</v>
      </c>
      <c r="J4866" t="s">
        <v>16</v>
      </c>
      <c r="K4866" t="s">
        <v>126</v>
      </c>
      <c r="L4866" t="s">
        <v>86</v>
      </c>
      <c r="M4866" t="s">
        <v>88</v>
      </c>
      <c r="N4866" s="50">
        <v>42643236</v>
      </c>
      <c r="O4866" s="51">
        <v>2149249</v>
      </c>
      <c r="P4866" t="s">
        <v>15427</v>
      </c>
      <c r="Q4866" t="s">
        <v>482</v>
      </c>
      <c r="R4866" t="s">
        <v>542</v>
      </c>
      <c r="S4866" s="49" t="str">
        <f>CONCATENATE(Tabla_Datos[[#This Row],[Nombre_Cliente]]," ",Tabla_Datos[[#This Row],[ApellidoPaterno_Cliente]]," ",Tabla_Datos[[#This Row],[ApellidoMaterno_Cliente]])</f>
        <v>TREYCI FAVIOLA VASQUEZ RAMIREZ</v>
      </c>
      <c r="T4866" s="53">
        <f>DATE(Tabla_Datos[[#This Row],[tAnio]],Tabla_Datos[[#This Row],[tMes]],Tabla_Datos[[#This Row],[tDia]])</f>
        <v>40774</v>
      </c>
      <c r="U4866" s="53" t="str">
        <f>IF(Tabla_Datos[[#This Row],[cProvincia]]="LIMA","LIMA","PROVINCIA")</f>
        <v>LIMA</v>
      </c>
      <c r="V4866" s="53" t="str">
        <f>MID(Tabla_Datos[[#This Row],[pTelefono]],1,SEARCH("-",Tabla_Datos[[#This Row],[pTelefono]],1)-1)</f>
        <v>1</v>
      </c>
      <c r="W4866" s="53" t="str">
        <f>MID(Tabla_Datos[[#This Row],[pTelefono]],SEARCH("-",Tabla_Datos[[#This Row],[pTelefono]],1)+1,LEN(Tabla_Datos[[#This Row],[pTelefono]]))</f>
        <v>968644883</v>
      </c>
      <c r="X4866" s="53" t="str">
        <f>CONCATENATE(Tabla_Datos[[#This Row],[TipUrb]]," ",Tabla_Datos[[#This Row],[Calle]]," ",Tabla_Datos[[#This Row],[NumCalle]])</f>
        <v>CV   0</v>
      </c>
      <c r="Y4866" t="s">
        <v>92</v>
      </c>
      <c r="Z4866" t="s">
        <v>93</v>
      </c>
      <c r="AA4866" t="s">
        <v>94</v>
      </c>
      <c r="AB4866" t="s">
        <v>95</v>
      </c>
      <c r="AC4866" t="s">
        <v>95</v>
      </c>
      <c r="AD4866" t="s">
        <v>352</v>
      </c>
      <c r="AE4866" t="s">
        <v>361</v>
      </c>
      <c r="AF4866">
        <v>4</v>
      </c>
      <c r="AG4866" s="51">
        <v>47792558</v>
      </c>
      <c r="AI4866">
        <v>36</v>
      </c>
      <c r="AJ4866">
        <v>36</v>
      </c>
      <c r="AK4866" t="s">
        <v>95</v>
      </c>
      <c r="AL4866">
        <v>0</v>
      </c>
    </row>
    <row r="4867" spans="1:38">
      <c r="A4867">
        <v>3272764</v>
      </c>
      <c r="B4867" t="s">
        <v>14699</v>
      </c>
      <c r="C4867" t="s">
        <v>18</v>
      </c>
      <c r="D4867" t="s">
        <v>1061</v>
      </c>
      <c r="E4867">
        <v>2011</v>
      </c>
      <c r="F4867">
        <v>8</v>
      </c>
      <c r="G4867">
        <v>19</v>
      </c>
      <c r="H4867" t="s">
        <v>86</v>
      </c>
      <c r="I4867" t="s">
        <v>16</v>
      </c>
      <c r="J4867" t="s">
        <v>16</v>
      </c>
      <c r="K4867" t="s">
        <v>16</v>
      </c>
      <c r="L4867" t="s">
        <v>86</v>
      </c>
      <c r="M4867" t="s">
        <v>88</v>
      </c>
      <c r="O4867" s="51">
        <v>2156469</v>
      </c>
      <c r="Q4867" t="s">
        <v>14700</v>
      </c>
      <c r="R4867" t="s">
        <v>312</v>
      </c>
      <c r="S4867" s="49" t="str">
        <f>CONCATENATE(Tabla_Datos[[#This Row],[Nombre_Cliente]]," ",Tabla_Datos[[#This Row],[ApellidoPaterno_Cliente]]," ",Tabla_Datos[[#This Row],[ApellidoMaterno_Cliente]])</f>
        <v xml:space="preserve"> CONTRALORIA GENERAL  DE LA REPUBLICA</v>
      </c>
      <c r="T4867" s="53">
        <f>DATE(Tabla_Datos[[#This Row],[tAnio]],Tabla_Datos[[#This Row],[tMes]],Tabla_Datos[[#This Row],[tDia]])</f>
        <v>40774</v>
      </c>
      <c r="U4867" s="53" t="str">
        <f>IF(Tabla_Datos[[#This Row],[cProvincia]]="LIMA","LIMA","PROVINCIA")</f>
        <v>LIMA</v>
      </c>
      <c r="V4867" s="53" t="str">
        <f>MID(Tabla_Datos[[#This Row],[pTelefono]],1,SEARCH("-",Tabla_Datos[[#This Row],[pTelefono]],1)-1)</f>
        <v>1</v>
      </c>
      <c r="W4867" s="53" t="str">
        <f>MID(Tabla_Datos[[#This Row],[pTelefono]],SEARCH("-",Tabla_Datos[[#This Row],[pTelefono]],1)+1,LEN(Tabla_Datos[[#This Row],[pTelefono]]))</f>
        <v>3303000 (1888)</v>
      </c>
      <c r="X4867" s="53" t="str">
        <f>CONCATENATE(Tabla_Datos[[#This Row],[TipUrb]]," ",Tabla_Datos[[#This Row],[Calle]]," ",Tabla_Datos[[#This Row],[NumCalle]])</f>
        <v xml:space="preserve">  AREQUIPA 810</v>
      </c>
      <c r="Y4867" t="s">
        <v>92</v>
      </c>
      <c r="Z4867" t="s">
        <v>188</v>
      </c>
      <c r="AA4867" t="s">
        <v>189</v>
      </c>
      <c r="AB4867">
        <v>8</v>
      </c>
      <c r="AC4867" t="s">
        <v>95</v>
      </c>
      <c r="AD4867" t="s">
        <v>95</v>
      </c>
      <c r="AE4867" t="s">
        <v>95</v>
      </c>
      <c r="AH4867">
        <v>20131378972</v>
      </c>
      <c r="AI4867">
        <v>26</v>
      </c>
      <c r="AJ4867">
        <v>26</v>
      </c>
      <c r="AK4867" t="s">
        <v>100</v>
      </c>
      <c r="AL4867">
        <v>810</v>
      </c>
    </row>
    <row r="4868" spans="1:38">
      <c r="A4868">
        <v>3251740</v>
      </c>
      <c r="B4868" t="s">
        <v>15428</v>
      </c>
      <c r="C4868" t="s">
        <v>18</v>
      </c>
      <c r="D4868" t="s">
        <v>143</v>
      </c>
      <c r="E4868">
        <v>2011</v>
      </c>
      <c r="F4868">
        <v>8</v>
      </c>
      <c r="G4868">
        <v>19</v>
      </c>
      <c r="H4868" t="s">
        <v>86</v>
      </c>
      <c r="I4868" t="s">
        <v>16</v>
      </c>
      <c r="J4868" t="s">
        <v>16</v>
      </c>
      <c r="K4868" t="s">
        <v>438</v>
      </c>
      <c r="L4868" t="s">
        <v>86</v>
      </c>
      <c r="M4868" t="s">
        <v>88</v>
      </c>
      <c r="N4868" s="50">
        <v>99999999</v>
      </c>
      <c r="O4868" s="51">
        <v>2227697</v>
      </c>
      <c r="P4868" t="s">
        <v>15429</v>
      </c>
      <c r="Q4868" t="s">
        <v>15430</v>
      </c>
      <c r="R4868" t="s">
        <v>2027</v>
      </c>
      <c r="S4868" s="49" t="str">
        <f>CONCATENATE(Tabla_Datos[[#This Row],[Nombre_Cliente]]," ",Tabla_Datos[[#This Row],[ApellidoPaterno_Cliente]]," ",Tabla_Datos[[#This Row],[ApellidoMaterno_Cliente]])</f>
        <v xml:space="preserve">NEYDER LUIS BERMUDEZ  FLORES </v>
      </c>
      <c r="T4868" s="53">
        <f>DATE(Tabla_Datos[[#This Row],[tAnio]],Tabla_Datos[[#This Row],[tMes]],Tabla_Datos[[#This Row],[tDia]])</f>
        <v>40774</v>
      </c>
      <c r="U4868" s="53" t="str">
        <f>IF(Tabla_Datos[[#This Row],[cProvincia]]="LIMA","LIMA","PROVINCIA")</f>
        <v>LIMA</v>
      </c>
      <c r="V4868" s="53" t="str">
        <f>MID(Tabla_Datos[[#This Row],[pTelefono]],1,SEARCH("-",Tabla_Datos[[#This Row],[pTelefono]],1)-1)</f>
        <v>1</v>
      </c>
      <c r="W4868" s="53" t="str">
        <f>MID(Tabla_Datos[[#This Row],[pTelefono]],SEARCH("-",Tabla_Datos[[#This Row],[pTelefono]],1)+1,LEN(Tabla_Datos[[#This Row],[pTelefono]]))</f>
        <v>999297689</v>
      </c>
      <c r="X4868" s="53" t="str">
        <f>CONCATENATE(Tabla_Datos[[#This Row],[TipUrb]]," ",Tabla_Datos[[#This Row],[Calle]]," ",Tabla_Datos[[#This Row],[NumCalle]])</f>
        <v>UR PRINCIPAL 0</v>
      </c>
      <c r="Y4868" t="s">
        <v>92</v>
      </c>
      <c r="Z4868" t="s">
        <v>181</v>
      </c>
      <c r="AA4868" t="s">
        <v>182</v>
      </c>
      <c r="AB4868" t="s">
        <v>95</v>
      </c>
      <c r="AC4868" t="s">
        <v>95</v>
      </c>
      <c r="AD4868" t="s">
        <v>161</v>
      </c>
      <c r="AE4868" t="s">
        <v>1043</v>
      </c>
      <c r="AF4868">
        <v>4</v>
      </c>
      <c r="AG4868" s="51">
        <v>32926129</v>
      </c>
      <c r="AI4868">
        <v>26</v>
      </c>
      <c r="AJ4868">
        <v>26</v>
      </c>
      <c r="AK4868" t="s">
        <v>1355</v>
      </c>
      <c r="AL4868">
        <v>0</v>
      </c>
    </row>
    <row r="4869" spans="1:38">
      <c r="A4869">
        <v>3287151</v>
      </c>
      <c r="B4869" t="s">
        <v>15431</v>
      </c>
      <c r="C4869" t="s">
        <v>18</v>
      </c>
      <c r="D4869" t="s">
        <v>143</v>
      </c>
      <c r="E4869">
        <v>2011</v>
      </c>
      <c r="F4869">
        <v>8</v>
      </c>
      <c r="G4869">
        <v>19</v>
      </c>
      <c r="H4869" t="s">
        <v>86</v>
      </c>
      <c r="I4869" t="s">
        <v>202</v>
      </c>
      <c r="J4869" t="s">
        <v>202</v>
      </c>
      <c r="K4869" t="s">
        <v>14287</v>
      </c>
      <c r="L4869" t="s">
        <v>86</v>
      </c>
      <c r="M4869" t="s">
        <v>133</v>
      </c>
      <c r="N4869" s="50">
        <v>80531473</v>
      </c>
      <c r="O4869" s="51">
        <v>2250006</v>
      </c>
      <c r="P4869" t="s">
        <v>921</v>
      </c>
      <c r="Q4869" t="s">
        <v>4302</v>
      </c>
      <c r="R4869" t="s">
        <v>15432</v>
      </c>
      <c r="S4869" s="49" t="str">
        <f>CONCATENATE(Tabla_Datos[[#This Row],[Nombre_Cliente]]," ",Tabla_Datos[[#This Row],[ApellidoPaterno_Cliente]]," ",Tabla_Datos[[#This Row],[ApellidoMaterno_Cliente]])</f>
        <v>JOSE SANTOS VENTURA PAISIG</v>
      </c>
      <c r="T4869" s="53">
        <f>DATE(Tabla_Datos[[#This Row],[tAnio]],Tabla_Datos[[#This Row],[tMes]],Tabla_Datos[[#This Row],[tDia]])</f>
        <v>40774</v>
      </c>
      <c r="U4869" s="53" t="str">
        <f>IF(Tabla_Datos[[#This Row],[cProvincia]]="LIMA","LIMA","PROVINCIA")</f>
        <v>PROVINCIA</v>
      </c>
      <c r="V4869" s="53" t="str">
        <f>MID(Tabla_Datos[[#This Row],[pTelefono]],1,SEARCH("-",Tabla_Datos[[#This Row],[pTelefono]],1)-1)</f>
        <v>74</v>
      </c>
      <c r="W4869" s="53" t="str">
        <f>MID(Tabla_Datos[[#This Row],[pTelefono]],SEARCH("-",Tabla_Datos[[#This Row],[pTelefono]],1)+1,LEN(Tabla_Datos[[#This Row],[pTelefono]]))</f>
        <v>941869623</v>
      </c>
      <c r="X4869" s="53" t="str">
        <f>CONCATENATE(Tabla_Datos[[#This Row],[TipUrb]]," ",Tabla_Datos[[#This Row],[Calle]]," ",Tabla_Datos[[#This Row],[NumCalle]])</f>
        <v>PJ   0</v>
      </c>
      <c r="Y4869" t="s">
        <v>208</v>
      </c>
      <c r="Z4869" t="s">
        <v>188</v>
      </c>
      <c r="AA4869" t="s">
        <v>189</v>
      </c>
      <c r="AB4869" t="s">
        <v>95</v>
      </c>
      <c r="AC4869" t="s">
        <v>95</v>
      </c>
      <c r="AD4869" t="s">
        <v>429</v>
      </c>
      <c r="AE4869" t="s">
        <v>95</v>
      </c>
      <c r="AF4869">
        <v>17</v>
      </c>
      <c r="AG4869" s="51">
        <v>42126968</v>
      </c>
      <c r="AI4869">
        <v>26</v>
      </c>
      <c r="AJ4869">
        <v>26</v>
      </c>
      <c r="AK4869" t="s">
        <v>95</v>
      </c>
      <c r="AL4869">
        <v>0</v>
      </c>
    </row>
    <row r="4870" spans="1:38">
      <c r="A4870">
        <v>3243627</v>
      </c>
      <c r="B4870" t="s">
        <v>13457</v>
      </c>
      <c r="C4870" t="s">
        <v>18</v>
      </c>
      <c r="D4870" t="s">
        <v>143</v>
      </c>
      <c r="E4870">
        <v>2011</v>
      </c>
      <c r="F4870">
        <v>8</v>
      </c>
      <c r="G4870">
        <v>19</v>
      </c>
      <c r="H4870" t="s">
        <v>86</v>
      </c>
      <c r="I4870" t="s">
        <v>314</v>
      </c>
      <c r="J4870" t="s">
        <v>314</v>
      </c>
      <c r="K4870" t="s">
        <v>12982</v>
      </c>
      <c r="L4870" t="s">
        <v>86</v>
      </c>
      <c r="M4870" t="s">
        <v>294</v>
      </c>
      <c r="O4870" s="51">
        <v>2303624</v>
      </c>
      <c r="P4870" t="s">
        <v>15433</v>
      </c>
      <c r="Q4870" t="s">
        <v>8254</v>
      </c>
      <c r="R4870" t="s">
        <v>1592</v>
      </c>
      <c r="S4870" s="49" t="str">
        <f>CONCATENATE(Tabla_Datos[[#This Row],[Nombre_Cliente]]," ",Tabla_Datos[[#This Row],[ApellidoPaterno_Cliente]]," ",Tabla_Datos[[#This Row],[ApellidoMaterno_Cliente]])</f>
        <v>NHEY LUI DURAN HUANCA</v>
      </c>
      <c r="T4870" s="53">
        <f>DATE(Tabla_Datos[[#This Row],[tAnio]],Tabla_Datos[[#This Row],[tMes]],Tabla_Datos[[#This Row],[tDia]])</f>
        <v>40774</v>
      </c>
      <c r="U4870" s="53" t="str">
        <f>IF(Tabla_Datos[[#This Row],[cProvincia]]="LIMA","LIMA","PROVINCIA")</f>
        <v>PROVINCIA</v>
      </c>
      <c r="V4870" s="53" t="str">
        <f>MID(Tabla_Datos[[#This Row],[pTelefono]],1,SEARCH("-",Tabla_Datos[[#This Row],[pTelefono]],1)-1)</f>
        <v>62</v>
      </c>
      <c r="W4870" s="53" t="str">
        <f>MID(Tabla_Datos[[#This Row],[pTelefono]],SEARCH("-",Tabla_Datos[[#This Row],[pTelefono]],1)+1,LEN(Tabla_Datos[[#This Row],[pTelefono]]))</f>
        <v>840105</v>
      </c>
      <c r="X4870" s="53" t="str">
        <f>CONCATENATE(Tabla_Datos[[#This Row],[TipUrb]]," ",Tabla_Datos[[#This Row],[Calle]]," ",Tabla_Datos[[#This Row],[NumCalle]])</f>
        <v>CA TINGO MARIA-HUANUCO 1</v>
      </c>
      <c r="Y4870" t="s">
        <v>319</v>
      </c>
      <c r="Z4870" t="s">
        <v>320</v>
      </c>
      <c r="AA4870" t="s">
        <v>321</v>
      </c>
      <c r="AB4870" t="s">
        <v>95</v>
      </c>
      <c r="AC4870" t="s">
        <v>95</v>
      </c>
      <c r="AD4870" t="s">
        <v>1353</v>
      </c>
      <c r="AE4870" t="s">
        <v>95</v>
      </c>
      <c r="AG4870" s="51">
        <v>44827604</v>
      </c>
      <c r="AI4870" t="s">
        <v>1507</v>
      </c>
      <c r="AJ4870" t="s">
        <v>1507</v>
      </c>
      <c r="AK4870" t="s">
        <v>13460</v>
      </c>
      <c r="AL4870">
        <v>1</v>
      </c>
    </row>
    <row r="4871" spans="1:38">
      <c r="A4871">
        <v>3271475</v>
      </c>
      <c r="B4871" t="s">
        <v>15434</v>
      </c>
      <c r="C4871" t="s">
        <v>18</v>
      </c>
      <c r="D4871" t="s">
        <v>85</v>
      </c>
      <c r="E4871">
        <v>2011</v>
      </c>
      <c r="F4871">
        <v>8</v>
      </c>
      <c r="G4871">
        <v>19</v>
      </c>
      <c r="H4871" t="s">
        <v>86</v>
      </c>
      <c r="I4871" t="s">
        <v>16</v>
      </c>
      <c r="J4871" t="s">
        <v>16</v>
      </c>
      <c r="K4871" t="s">
        <v>444</v>
      </c>
      <c r="L4871" t="s">
        <v>86</v>
      </c>
      <c r="M4871" t="s">
        <v>88</v>
      </c>
      <c r="N4871" s="50">
        <v>21797814</v>
      </c>
      <c r="O4871" s="51">
        <v>2305733</v>
      </c>
      <c r="P4871" t="s">
        <v>15435</v>
      </c>
      <c r="Q4871" t="s">
        <v>3975</v>
      </c>
      <c r="R4871" t="s">
        <v>15436</v>
      </c>
      <c r="S4871" s="49" t="str">
        <f>CONCATENATE(Tabla_Datos[[#This Row],[Nombre_Cliente]]," ",Tabla_Datos[[#This Row],[ApellidoPaterno_Cliente]]," ",Tabla_Datos[[#This Row],[ApellidoMaterno_Cliente]])</f>
        <v xml:space="preserve">DANIEL  ACUÑA HUALLULLO </v>
      </c>
      <c r="T4871" s="53">
        <f>DATE(Tabla_Datos[[#This Row],[tAnio]],Tabla_Datos[[#This Row],[tMes]],Tabla_Datos[[#This Row],[tDia]])</f>
        <v>40774</v>
      </c>
      <c r="U4871" s="53" t="str">
        <f>IF(Tabla_Datos[[#This Row],[cProvincia]]="LIMA","LIMA","PROVINCIA")</f>
        <v>LIMA</v>
      </c>
      <c r="V4871" s="53" t="str">
        <f>MID(Tabla_Datos[[#This Row],[pTelefono]],1,SEARCH("-",Tabla_Datos[[#This Row],[pTelefono]],1)-1)</f>
        <v>1</v>
      </c>
      <c r="W4871" s="53" t="str">
        <f>MID(Tabla_Datos[[#This Row],[pTelefono]],SEARCH("-",Tabla_Datos[[#This Row],[pTelefono]],1)+1,LEN(Tabla_Datos[[#This Row],[pTelefono]]))</f>
        <v>5317779</v>
      </c>
      <c r="X4871" s="53" t="str">
        <f>CONCATENATE(Tabla_Datos[[#This Row],[TipUrb]]," ",Tabla_Datos[[#This Row],[Calle]]," ",Tabla_Datos[[#This Row],[NumCalle]])</f>
        <v>AH MARIATEGUI, JOSE CARLOS 1430</v>
      </c>
      <c r="Y4871" t="s">
        <v>92</v>
      </c>
      <c r="Z4871" t="s">
        <v>93</v>
      </c>
      <c r="AA4871" t="s">
        <v>94</v>
      </c>
      <c r="AB4871" t="s">
        <v>95</v>
      </c>
      <c r="AC4871" t="s">
        <v>95</v>
      </c>
      <c r="AD4871" t="s">
        <v>96</v>
      </c>
      <c r="AE4871" t="s">
        <v>95</v>
      </c>
      <c r="AG4871" s="51">
        <v>45303354</v>
      </c>
      <c r="AI4871">
        <v>36</v>
      </c>
      <c r="AJ4871">
        <v>36</v>
      </c>
      <c r="AK4871" t="s">
        <v>751</v>
      </c>
      <c r="AL4871">
        <v>1430</v>
      </c>
    </row>
    <row r="4872" spans="1:38">
      <c r="A4872">
        <v>3283095</v>
      </c>
      <c r="B4872" t="s">
        <v>15437</v>
      </c>
      <c r="C4872" t="s">
        <v>18</v>
      </c>
      <c r="D4872" t="s">
        <v>143</v>
      </c>
      <c r="E4872">
        <v>2011</v>
      </c>
      <c r="F4872">
        <v>8</v>
      </c>
      <c r="G4872">
        <v>19</v>
      </c>
      <c r="H4872" t="s">
        <v>86</v>
      </c>
      <c r="I4872" t="s">
        <v>202</v>
      </c>
      <c r="J4872" t="s">
        <v>203</v>
      </c>
      <c r="K4872" t="s">
        <v>203</v>
      </c>
      <c r="L4872" t="s">
        <v>86</v>
      </c>
      <c r="M4872" t="s">
        <v>133</v>
      </c>
      <c r="N4872" s="50">
        <v>41975147</v>
      </c>
      <c r="O4872" s="51">
        <v>2309502</v>
      </c>
      <c r="P4872" t="s">
        <v>7305</v>
      </c>
      <c r="Q4872" t="s">
        <v>1555</v>
      </c>
      <c r="R4872" t="s">
        <v>2283</v>
      </c>
      <c r="S4872" s="49" t="str">
        <f>CONCATENATE(Tabla_Datos[[#This Row],[Nombre_Cliente]]," ",Tabla_Datos[[#This Row],[ApellidoPaterno_Cliente]]," ",Tabla_Datos[[#This Row],[ApellidoMaterno_Cliente]])</f>
        <v>LUZ MARIA CASAS ALARCON</v>
      </c>
      <c r="T4872" s="53">
        <f>DATE(Tabla_Datos[[#This Row],[tAnio]],Tabla_Datos[[#This Row],[tMes]],Tabla_Datos[[#This Row],[tDia]])</f>
        <v>40774</v>
      </c>
      <c r="U4872" s="53" t="str">
        <f>IF(Tabla_Datos[[#This Row],[cProvincia]]="LIMA","LIMA","PROVINCIA")</f>
        <v>PROVINCIA</v>
      </c>
      <c r="V4872" s="53" t="str">
        <f>MID(Tabla_Datos[[#This Row],[pTelefono]],1,SEARCH("-",Tabla_Datos[[#This Row],[pTelefono]],1)-1)</f>
        <v>74</v>
      </c>
      <c r="W4872" s="53" t="str">
        <f>MID(Tabla_Datos[[#This Row],[pTelefono]],SEARCH("-",Tabla_Datos[[#This Row],[pTelefono]],1)+1,LEN(Tabla_Datos[[#This Row],[pTelefono]]))</f>
        <v>979609010</v>
      </c>
      <c r="X4872" s="53" t="str">
        <f>CONCATENATE(Tabla_Datos[[#This Row],[TipUrb]]," ",Tabla_Datos[[#This Row],[Calle]]," ",Tabla_Datos[[#This Row],[NumCalle]])</f>
        <v>PJ EUFEMIO LORA Y LORA 1164</v>
      </c>
      <c r="Y4872" t="s">
        <v>208</v>
      </c>
      <c r="Z4872" t="s">
        <v>181</v>
      </c>
      <c r="AA4872" t="s">
        <v>182</v>
      </c>
      <c r="AB4872" t="s">
        <v>95</v>
      </c>
      <c r="AC4872" t="s">
        <v>95</v>
      </c>
      <c r="AD4872" t="s">
        <v>429</v>
      </c>
      <c r="AE4872" t="s">
        <v>95</v>
      </c>
      <c r="AG4872" s="51">
        <v>16736234</v>
      </c>
      <c r="AI4872" t="s">
        <v>15438</v>
      </c>
      <c r="AJ4872" t="s">
        <v>15438</v>
      </c>
      <c r="AK4872" t="s">
        <v>14650</v>
      </c>
      <c r="AL4872">
        <v>1164</v>
      </c>
    </row>
    <row r="4873" spans="1:38">
      <c r="A4873">
        <v>3253146</v>
      </c>
      <c r="B4873" t="s">
        <v>15439</v>
      </c>
      <c r="C4873" t="s">
        <v>19</v>
      </c>
      <c r="D4873" t="s">
        <v>85</v>
      </c>
      <c r="E4873">
        <v>2011</v>
      </c>
      <c r="F4873">
        <v>8</v>
      </c>
      <c r="G4873">
        <v>19</v>
      </c>
      <c r="H4873" t="s">
        <v>144</v>
      </c>
      <c r="I4873" t="s">
        <v>16</v>
      </c>
      <c r="J4873" t="s">
        <v>16</v>
      </c>
      <c r="K4873" t="s">
        <v>386</v>
      </c>
      <c r="L4873" t="s">
        <v>144</v>
      </c>
      <c r="M4873" t="s">
        <v>88</v>
      </c>
      <c r="O4873" s="51">
        <v>2309850</v>
      </c>
      <c r="P4873" t="s">
        <v>7288</v>
      </c>
      <c r="Q4873" t="s">
        <v>564</v>
      </c>
      <c r="R4873" t="s">
        <v>15440</v>
      </c>
      <c r="S4873" s="49" t="str">
        <f>CONCATENATE(Tabla_Datos[[#This Row],[Nombre_Cliente]]," ",Tabla_Datos[[#This Row],[ApellidoPaterno_Cliente]]," ",Tabla_Datos[[#This Row],[ApellidoMaterno_Cliente]])</f>
        <v>ADRIANA GARCIA BELAUNDE VELARDE</v>
      </c>
      <c r="T4873" s="53">
        <f>DATE(Tabla_Datos[[#This Row],[tAnio]],Tabla_Datos[[#This Row],[tMes]],Tabla_Datos[[#This Row],[tDia]])</f>
        <v>40774</v>
      </c>
      <c r="U4873" s="53" t="str">
        <f>IF(Tabla_Datos[[#This Row],[cProvincia]]="LIMA","LIMA","PROVINCIA")</f>
        <v>LIMA</v>
      </c>
      <c r="V4873" s="53" t="str">
        <f>MID(Tabla_Datos[[#This Row],[pTelefono]],1,SEARCH("-",Tabla_Datos[[#This Row],[pTelefono]],1)-1)</f>
        <v>1</v>
      </c>
      <c r="W4873" s="53" t="str">
        <f>MID(Tabla_Datos[[#This Row],[pTelefono]],SEARCH("-",Tabla_Datos[[#This Row],[pTelefono]],1)+1,LEN(Tabla_Datos[[#This Row],[pTelefono]]))</f>
        <v>998172728</v>
      </c>
      <c r="X4873" s="53" t="str">
        <f>CONCATENATE(Tabla_Datos[[#This Row],[TipUrb]]," ",Tabla_Datos[[#This Row],[Calle]]," ",Tabla_Datos[[#This Row],[NumCalle]])</f>
        <v>UR 2 DE MAYO 1830</v>
      </c>
      <c r="Y4873" t="s">
        <v>92</v>
      </c>
      <c r="Z4873" t="s">
        <v>196</v>
      </c>
      <c r="AA4873" t="s">
        <v>197</v>
      </c>
      <c r="AB4873" t="s">
        <v>95</v>
      </c>
      <c r="AC4873" t="s">
        <v>15441</v>
      </c>
      <c r="AD4873" t="s">
        <v>161</v>
      </c>
      <c r="AE4873" t="s">
        <v>95</v>
      </c>
      <c r="AF4873" t="s">
        <v>95</v>
      </c>
      <c r="AG4873" s="51">
        <v>40614261</v>
      </c>
      <c r="AH4873" t="s">
        <v>95</v>
      </c>
      <c r="AI4873">
        <v>1</v>
      </c>
      <c r="AJ4873">
        <v>1</v>
      </c>
      <c r="AK4873" t="s">
        <v>1851</v>
      </c>
      <c r="AL4873">
        <v>1830</v>
      </c>
    </row>
    <row r="4874" spans="1:38">
      <c r="A4874">
        <v>3257027</v>
      </c>
      <c r="B4874" t="s">
        <v>15442</v>
      </c>
      <c r="C4874" t="s">
        <v>19</v>
      </c>
      <c r="D4874" t="s">
        <v>143</v>
      </c>
      <c r="E4874">
        <v>2011</v>
      </c>
      <c r="F4874">
        <v>8</v>
      </c>
      <c r="G4874">
        <v>19</v>
      </c>
      <c r="H4874" t="s">
        <v>86</v>
      </c>
      <c r="I4874" t="s">
        <v>16</v>
      </c>
      <c r="J4874" t="s">
        <v>16</v>
      </c>
      <c r="K4874" t="s">
        <v>496</v>
      </c>
      <c r="L4874" t="s">
        <v>86</v>
      </c>
      <c r="M4874" t="s">
        <v>88</v>
      </c>
      <c r="N4874" s="50">
        <v>9705709</v>
      </c>
      <c r="O4874" s="51">
        <v>2311873</v>
      </c>
      <c r="P4874" t="s">
        <v>15443</v>
      </c>
      <c r="Q4874" t="s">
        <v>4302</v>
      </c>
      <c r="R4874" t="s">
        <v>326</v>
      </c>
      <c r="S4874" s="49" t="str">
        <f>CONCATENATE(Tabla_Datos[[#This Row],[Nombre_Cliente]]," ",Tabla_Datos[[#This Row],[ApellidoPaterno_Cliente]]," ",Tabla_Datos[[#This Row],[ApellidoMaterno_Cliente]])</f>
        <v>AGUEDITA YDALINA VENTURA HERNANDEZ</v>
      </c>
      <c r="T4874" s="53">
        <f>DATE(Tabla_Datos[[#This Row],[tAnio]],Tabla_Datos[[#This Row],[tMes]],Tabla_Datos[[#This Row],[tDia]])</f>
        <v>40774</v>
      </c>
      <c r="U4874" s="53" t="str">
        <f>IF(Tabla_Datos[[#This Row],[cProvincia]]="LIMA","LIMA","PROVINCIA")</f>
        <v>LIMA</v>
      </c>
      <c r="V4874" s="53" t="str">
        <f>MID(Tabla_Datos[[#This Row],[pTelefono]],1,SEARCH("-",Tabla_Datos[[#This Row],[pTelefono]],1)-1)</f>
        <v>1</v>
      </c>
      <c r="W4874" s="53" t="str">
        <f>MID(Tabla_Datos[[#This Row],[pTelefono]],SEARCH("-",Tabla_Datos[[#This Row],[pTelefono]],1)+1,LEN(Tabla_Datos[[#This Row],[pTelefono]]))</f>
        <v>981464435</v>
      </c>
      <c r="X4874" s="53" t="str">
        <f>CONCATENATE(Tabla_Datos[[#This Row],[TipUrb]]," ",Tabla_Datos[[#This Row],[Calle]]," ",Tabla_Datos[[#This Row],[NumCalle]])</f>
        <v>- . 0</v>
      </c>
      <c r="Y4874" t="s">
        <v>92</v>
      </c>
      <c r="Z4874" t="s">
        <v>152</v>
      </c>
      <c r="AA4874" t="s">
        <v>153</v>
      </c>
      <c r="AB4874" t="s">
        <v>95</v>
      </c>
      <c r="AC4874" t="s">
        <v>95</v>
      </c>
      <c r="AD4874" t="s">
        <v>109</v>
      </c>
      <c r="AE4874" t="s">
        <v>1496</v>
      </c>
      <c r="AF4874">
        <v>14</v>
      </c>
      <c r="AG4874" s="51">
        <v>8908406</v>
      </c>
      <c r="AH4874" t="s">
        <v>95</v>
      </c>
      <c r="AI4874">
        <v>1</v>
      </c>
      <c r="AJ4874">
        <v>1</v>
      </c>
      <c r="AK4874" t="s">
        <v>221</v>
      </c>
      <c r="AL4874">
        <v>0</v>
      </c>
    </row>
    <row r="4875" spans="1:38">
      <c r="A4875">
        <v>3257152</v>
      </c>
      <c r="B4875" t="s">
        <v>15444</v>
      </c>
      <c r="C4875" t="s">
        <v>19</v>
      </c>
      <c r="D4875" t="s">
        <v>143</v>
      </c>
      <c r="E4875">
        <v>2011</v>
      </c>
      <c r="F4875">
        <v>8</v>
      </c>
      <c r="G4875">
        <v>19</v>
      </c>
      <c r="H4875" t="s">
        <v>86</v>
      </c>
      <c r="I4875" t="s">
        <v>145</v>
      </c>
      <c r="J4875" t="s">
        <v>146</v>
      </c>
      <c r="K4875" t="s">
        <v>146</v>
      </c>
      <c r="L4875" t="s">
        <v>86</v>
      </c>
      <c r="M4875" t="s">
        <v>148</v>
      </c>
      <c r="N4875" s="50">
        <v>44688944</v>
      </c>
      <c r="O4875" s="51">
        <v>2311986</v>
      </c>
      <c r="P4875" t="s">
        <v>15445</v>
      </c>
      <c r="Q4875" t="s">
        <v>1907</v>
      </c>
      <c r="R4875" t="s">
        <v>482</v>
      </c>
      <c r="S4875" s="49" t="str">
        <f>CONCATENATE(Tabla_Datos[[#This Row],[Nombre_Cliente]]," ",Tabla_Datos[[#This Row],[ApellidoPaterno_Cliente]]," ",Tabla_Datos[[#This Row],[ApellidoMaterno_Cliente]])</f>
        <v>GUSTAVO EMILIO LLANOS VASQUEZ</v>
      </c>
      <c r="T4875" s="53">
        <f>DATE(Tabla_Datos[[#This Row],[tAnio]],Tabla_Datos[[#This Row],[tMes]],Tabla_Datos[[#This Row],[tDia]])</f>
        <v>40774</v>
      </c>
      <c r="U4875" s="53" t="str">
        <f>IF(Tabla_Datos[[#This Row],[cProvincia]]="LIMA","LIMA","PROVINCIA")</f>
        <v>PROVINCIA</v>
      </c>
      <c r="V4875" s="53" t="str">
        <f>MID(Tabla_Datos[[#This Row],[pTelefono]],1,SEARCH("-",Tabla_Datos[[#This Row],[pTelefono]],1)-1)</f>
        <v>43</v>
      </c>
      <c r="W4875" s="53" t="str">
        <f>MID(Tabla_Datos[[#This Row],[pTelefono]],SEARCH("-",Tabla_Datos[[#This Row],[pTelefono]],1)+1,LEN(Tabla_Datos[[#This Row],[pTelefono]]))</f>
        <v>943755071</v>
      </c>
      <c r="X4875" s="53" t="str">
        <f>CONCATENATE(Tabla_Datos[[#This Row],[TipUrb]]," ",Tabla_Datos[[#This Row],[Calle]]," ",Tabla_Datos[[#This Row],[NumCalle]])</f>
        <v>UP MARISCAL LUZURIAGA 897</v>
      </c>
      <c r="Y4875" t="s">
        <v>151</v>
      </c>
      <c r="Z4875" t="s">
        <v>152</v>
      </c>
      <c r="AA4875" t="s">
        <v>153</v>
      </c>
      <c r="AB4875" t="s">
        <v>95</v>
      </c>
      <c r="AC4875" t="s">
        <v>95</v>
      </c>
      <c r="AD4875" t="s">
        <v>286</v>
      </c>
      <c r="AE4875" t="s">
        <v>95</v>
      </c>
      <c r="AF4875" t="s">
        <v>95</v>
      </c>
      <c r="AG4875" s="51">
        <v>40621704</v>
      </c>
      <c r="AH4875" t="s">
        <v>95</v>
      </c>
      <c r="AI4875">
        <v>1</v>
      </c>
      <c r="AJ4875">
        <v>1</v>
      </c>
      <c r="AK4875" t="s">
        <v>15446</v>
      </c>
      <c r="AL4875">
        <v>897</v>
      </c>
    </row>
    <row r="4876" spans="1:38">
      <c r="A4876">
        <v>3259814</v>
      </c>
      <c r="B4876" t="s">
        <v>15447</v>
      </c>
      <c r="C4876" t="s">
        <v>18</v>
      </c>
      <c r="D4876" t="s">
        <v>143</v>
      </c>
      <c r="E4876">
        <v>2011</v>
      </c>
      <c r="F4876">
        <v>8</v>
      </c>
      <c r="G4876">
        <v>19</v>
      </c>
      <c r="H4876" t="s">
        <v>86</v>
      </c>
      <c r="I4876" t="s">
        <v>16</v>
      </c>
      <c r="J4876" t="s">
        <v>16</v>
      </c>
      <c r="K4876" t="s">
        <v>3252</v>
      </c>
      <c r="L4876" t="s">
        <v>86</v>
      </c>
      <c r="M4876" t="s">
        <v>88</v>
      </c>
      <c r="O4876" s="51">
        <v>2313649</v>
      </c>
      <c r="P4876" t="s">
        <v>15448</v>
      </c>
      <c r="Q4876" t="s">
        <v>15449</v>
      </c>
      <c r="R4876" t="s">
        <v>8079</v>
      </c>
      <c r="S4876" s="49" t="str">
        <f>CONCATENATE(Tabla_Datos[[#This Row],[Nombre_Cliente]]," ",Tabla_Datos[[#This Row],[ApellidoPaterno_Cliente]]," ",Tabla_Datos[[#This Row],[ApellidoMaterno_Cliente]])</f>
        <v>CARMEN ELIZABET TESEN TINEO</v>
      </c>
      <c r="T4876" s="53">
        <f>DATE(Tabla_Datos[[#This Row],[tAnio]],Tabla_Datos[[#This Row],[tMes]],Tabla_Datos[[#This Row],[tDia]])</f>
        <v>40774</v>
      </c>
      <c r="U4876" s="53" t="str">
        <f>IF(Tabla_Datos[[#This Row],[cProvincia]]="LIMA","LIMA","PROVINCIA")</f>
        <v>LIMA</v>
      </c>
      <c r="V4876" s="53" t="str">
        <f>MID(Tabla_Datos[[#This Row],[pTelefono]],1,SEARCH("-",Tabla_Datos[[#This Row],[pTelefono]],1)-1)</f>
        <v>1</v>
      </c>
      <c r="W4876" s="53" t="str">
        <f>MID(Tabla_Datos[[#This Row],[pTelefono]],SEARCH("-",Tabla_Datos[[#This Row],[pTelefono]],1)+1,LEN(Tabla_Datos[[#This Row],[pTelefono]]))</f>
        <v>998795766</v>
      </c>
      <c r="X4876" s="53" t="str">
        <f>CONCATENATE(Tabla_Datos[[#This Row],[TipUrb]]," ",Tabla_Datos[[#This Row],[Calle]]," ",Tabla_Datos[[#This Row],[NumCalle]])</f>
        <v>UR   0</v>
      </c>
      <c r="Y4876" t="s">
        <v>92</v>
      </c>
      <c r="Z4876" t="s">
        <v>181</v>
      </c>
      <c r="AA4876" t="s">
        <v>182</v>
      </c>
      <c r="AB4876" t="s">
        <v>95</v>
      </c>
      <c r="AC4876" t="s">
        <v>95</v>
      </c>
      <c r="AD4876" t="s">
        <v>161</v>
      </c>
      <c r="AE4876" t="s">
        <v>3713</v>
      </c>
      <c r="AF4876">
        <v>6</v>
      </c>
      <c r="AG4876" s="51">
        <v>17618050</v>
      </c>
      <c r="AI4876">
        <v>26</v>
      </c>
      <c r="AJ4876">
        <v>26</v>
      </c>
      <c r="AK4876" t="s">
        <v>95</v>
      </c>
      <c r="AL4876">
        <v>0</v>
      </c>
    </row>
    <row r="4877" spans="1:38">
      <c r="A4877">
        <v>3261094</v>
      </c>
      <c r="B4877" t="s">
        <v>15450</v>
      </c>
      <c r="C4877" t="s">
        <v>19</v>
      </c>
      <c r="D4877" t="s">
        <v>85</v>
      </c>
      <c r="E4877">
        <v>2011</v>
      </c>
      <c r="F4877">
        <v>8</v>
      </c>
      <c r="G4877">
        <v>19</v>
      </c>
      <c r="H4877" t="s">
        <v>144</v>
      </c>
      <c r="I4877" t="s">
        <v>16</v>
      </c>
      <c r="J4877" t="s">
        <v>16</v>
      </c>
      <c r="K4877" t="s">
        <v>277</v>
      </c>
      <c r="L4877" t="s">
        <v>144</v>
      </c>
      <c r="M4877" t="s">
        <v>88</v>
      </c>
      <c r="O4877" s="51">
        <v>2314571</v>
      </c>
      <c r="P4877" t="s">
        <v>15451</v>
      </c>
      <c r="Q4877" t="s">
        <v>15452</v>
      </c>
      <c r="R4877" t="s">
        <v>1549</v>
      </c>
      <c r="S4877" s="49" t="str">
        <f>CONCATENATE(Tabla_Datos[[#This Row],[Nombre_Cliente]]," ",Tabla_Datos[[#This Row],[ApellidoPaterno_Cliente]]," ",Tabla_Datos[[#This Row],[ApellidoMaterno_Cliente]])</f>
        <v>ADRIANO YDELFONSO COCHACHI QUISPE</v>
      </c>
      <c r="T4877" s="53">
        <f>DATE(Tabla_Datos[[#This Row],[tAnio]],Tabla_Datos[[#This Row],[tMes]],Tabla_Datos[[#This Row],[tDia]])</f>
        <v>40774</v>
      </c>
      <c r="U4877" s="53" t="str">
        <f>IF(Tabla_Datos[[#This Row],[cProvincia]]="LIMA","LIMA","PROVINCIA")</f>
        <v>LIMA</v>
      </c>
      <c r="V4877" s="53" t="str">
        <f>MID(Tabla_Datos[[#This Row],[pTelefono]],1,SEARCH("-",Tabla_Datos[[#This Row],[pTelefono]],1)-1)</f>
        <v>1</v>
      </c>
      <c r="W4877" s="53" t="str">
        <f>MID(Tabla_Datos[[#This Row],[pTelefono]],SEARCH("-",Tabla_Datos[[#This Row],[pTelefono]],1)+1,LEN(Tabla_Datos[[#This Row],[pTelefono]]))</f>
        <v>993430108</v>
      </c>
      <c r="X4877" s="53" t="str">
        <f>CONCATENATE(Tabla_Datos[[#This Row],[TipUrb]]," ",Tabla_Datos[[#This Row],[Calle]]," ",Tabla_Datos[[#This Row],[NumCalle]])</f>
        <v xml:space="preserve">  CL TACNA 284</v>
      </c>
      <c r="Y4877" t="s">
        <v>92</v>
      </c>
      <c r="Z4877" t="s">
        <v>196</v>
      </c>
      <c r="AA4877" t="s">
        <v>197</v>
      </c>
      <c r="AB4877" t="s">
        <v>95</v>
      </c>
      <c r="AC4877">
        <v>7</v>
      </c>
      <c r="AD4877" t="s">
        <v>95</v>
      </c>
      <c r="AE4877" t="s">
        <v>95</v>
      </c>
      <c r="AF4877" t="s">
        <v>95</v>
      </c>
      <c r="AG4877" s="51">
        <v>28832775</v>
      </c>
      <c r="AH4877" t="s">
        <v>95</v>
      </c>
      <c r="AI4877">
        <v>1</v>
      </c>
      <c r="AJ4877">
        <v>1</v>
      </c>
      <c r="AK4877" t="s">
        <v>15453</v>
      </c>
      <c r="AL4877">
        <v>284</v>
      </c>
    </row>
    <row r="4878" spans="1:38">
      <c r="A4878">
        <v>3281210</v>
      </c>
      <c r="B4878" t="s">
        <v>15454</v>
      </c>
      <c r="C4878" t="s">
        <v>19</v>
      </c>
      <c r="D4878" t="s">
        <v>85</v>
      </c>
      <c r="E4878">
        <v>2011</v>
      </c>
      <c r="F4878">
        <v>8</v>
      </c>
      <c r="G4878">
        <v>19</v>
      </c>
      <c r="H4878" t="s">
        <v>86</v>
      </c>
      <c r="I4878" t="s">
        <v>16</v>
      </c>
      <c r="J4878" t="s">
        <v>16</v>
      </c>
      <c r="K4878" t="s">
        <v>16</v>
      </c>
      <c r="L4878" t="s">
        <v>86</v>
      </c>
      <c r="M4878" t="s">
        <v>88</v>
      </c>
      <c r="N4878" s="50">
        <v>9642742</v>
      </c>
      <c r="O4878" s="51">
        <v>2314949</v>
      </c>
      <c r="P4878" t="s">
        <v>2341</v>
      </c>
      <c r="Q4878" t="s">
        <v>4928</v>
      </c>
      <c r="R4878" t="s">
        <v>13839</v>
      </c>
      <c r="S4878" s="49" t="str">
        <f>CONCATENATE(Tabla_Datos[[#This Row],[Nombre_Cliente]]," ",Tabla_Datos[[#This Row],[ApellidoPaterno_Cliente]]," ",Tabla_Datos[[#This Row],[ApellidoMaterno_Cliente]])</f>
        <v>ALFREDO MARTIN MATIAS PACHAS</v>
      </c>
      <c r="T4878" s="53">
        <f>DATE(Tabla_Datos[[#This Row],[tAnio]],Tabla_Datos[[#This Row],[tMes]],Tabla_Datos[[#This Row],[tDia]])</f>
        <v>40774</v>
      </c>
      <c r="U4878" s="53" t="str">
        <f>IF(Tabla_Datos[[#This Row],[cProvincia]]="LIMA","LIMA","PROVINCIA")</f>
        <v>LIMA</v>
      </c>
      <c r="V4878" s="53" t="str">
        <f>MID(Tabla_Datos[[#This Row],[pTelefono]],1,SEARCH("-",Tabla_Datos[[#This Row],[pTelefono]],1)-1)</f>
        <v>1</v>
      </c>
      <c r="W4878" s="53" t="str">
        <f>MID(Tabla_Datos[[#This Row],[pTelefono]],SEARCH("-",Tabla_Datos[[#This Row],[pTelefono]],1)+1,LEN(Tabla_Datos[[#This Row],[pTelefono]]))</f>
        <v>963752830</v>
      </c>
      <c r="X4878" s="53" t="str">
        <f>CONCATENATE(Tabla_Datos[[#This Row],[TipUrb]]," ",Tabla_Datos[[#This Row],[Calle]]," ",Tabla_Datos[[#This Row],[NumCalle]])</f>
        <v>UR CARRANZA MARIANO 646</v>
      </c>
      <c r="Y4878" t="s">
        <v>92</v>
      </c>
      <c r="Z4878" t="s">
        <v>122</v>
      </c>
      <c r="AA4878" t="s">
        <v>123</v>
      </c>
      <c r="AB4878">
        <v>1</v>
      </c>
      <c r="AC4878">
        <v>102</v>
      </c>
      <c r="AD4878" t="s">
        <v>161</v>
      </c>
      <c r="AE4878" t="s">
        <v>95</v>
      </c>
      <c r="AF4878" t="s">
        <v>95</v>
      </c>
      <c r="AG4878" s="51">
        <v>42819239</v>
      </c>
      <c r="AH4878" t="s">
        <v>95</v>
      </c>
      <c r="AI4878">
        <v>1</v>
      </c>
      <c r="AJ4878">
        <v>1</v>
      </c>
      <c r="AK4878" t="s">
        <v>4825</v>
      </c>
      <c r="AL4878">
        <v>646</v>
      </c>
    </row>
    <row r="4879" spans="1:38">
      <c r="A4879">
        <v>3283572</v>
      </c>
      <c r="B4879" t="s">
        <v>15455</v>
      </c>
      <c r="C4879" t="s">
        <v>18</v>
      </c>
      <c r="D4879" t="s">
        <v>85</v>
      </c>
      <c r="E4879">
        <v>2011</v>
      </c>
      <c r="F4879">
        <v>8</v>
      </c>
      <c r="G4879">
        <v>19</v>
      </c>
      <c r="H4879" t="s">
        <v>86</v>
      </c>
      <c r="I4879" t="s">
        <v>16</v>
      </c>
      <c r="J4879" t="s">
        <v>16</v>
      </c>
      <c r="K4879" t="s">
        <v>171</v>
      </c>
      <c r="L4879" t="s">
        <v>86</v>
      </c>
      <c r="M4879" t="s">
        <v>88</v>
      </c>
      <c r="N4879" s="50">
        <v>70438423</v>
      </c>
      <c r="O4879" s="51">
        <v>2314436</v>
      </c>
      <c r="P4879" t="s">
        <v>15456</v>
      </c>
      <c r="Q4879" t="s">
        <v>421</v>
      </c>
      <c r="R4879" t="s">
        <v>781</v>
      </c>
      <c r="S4879" s="49" t="str">
        <f>CONCATENATE(Tabla_Datos[[#This Row],[Nombre_Cliente]]," ",Tabla_Datos[[#This Row],[ApellidoPaterno_Cliente]]," ",Tabla_Datos[[#This Row],[ApellidoMaterno_Cliente]])</f>
        <v>MERY GLADIS LOPEZ ROJAS</v>
      </c>
      <c r="T4879" s="53">
        <f>DATE(Tabla_Datos[[#This Row],[tAnio]],Tabla_Datos[[#This Row],[tMes]],Tabla_Datos[[#This Row],[tDia]])</f>
        <v>40774</v>
      </c>
      <c r="U4879" s="53" t="str">
        <f>IF(Tabla_Datos[[#This Row],[cProvincia]]="LIMA","LIMA","PROVINCIA")</f>
        <v>LIMA</v>
      </c>
      <c r="V4879" s="53" t="str">
        <f>MID(Tabla_Datos[[#This Row],[pTelefono]],1,SEARCH("-",Tabla_Datos[[#This Row],[pTelefono]],1)-1)</f>
        <v>1</v>
      </c>
      <c r="W4879" s="53" t="str">
        <f>MID(Tabla_Datos[[#This Row],[pTelefono]],SEARCH("-",Tabla_Datos[[#This Row],[pTelefono]],1)+1,LEN(Tabla_Datos[[#This Row],[pTelefono]]))</f>
        <v>963612277</v>
      </c>
      <c r="X4879" s="53" t="str">
        <f>CONCATENATE(Tabla_Datos[[#This Row],[TipUrb]]," ",Tabla_Datos[[#This Row],[Calle]]," ",Tabla_Datos[[#This Row],[NumCalle]])</f>
        <v>UR LAS AGUILAS 244</v>
      </c>
      <c r="Y4879" t="s">
        <v>92</v>
      </c>
      <c r="Z4879" t="s">
        <v>93</v>
      </c>
      <c r="AA4879" t="s">
        <v>94</v>
      </c>
      <c r="AB4879" t="s">
        <v>95</v>
      </c>
      <c r="AC4879">
        <v>402</v>
      </c>
      <c r="AD4879" t="s">
        <v>161</v>
      </c>
      <c r="AE4879" t="s">
        <v>95</v>
      </c>
      <c r="AG4879" s="51">
        <v>40502577</v>
      </c>
      <c r="AI4879">
        <v>1</v>
      </c>
      <c r="AJ4879">
        <v>1</v>
      </c>
      <c r="AK4879" t="s">
        <v>9097</v>
      </c>
      <c r="AL4879">
        <v>244</v>
      </c>
    </row>
    <row r="4880" spans="1:38">
      <c r="A4880">
        <v>3263043</v>
      </c>
      <c r="B4880" t="s">
        <v>15457</v>
      </c>
      <c r="C4880" t="s">
        <v>18</v>
      </c>
      <c r="D4880" t="s">
        <v>143</v>
      </c>
      <c r="E4880">
        <v>2011</v>
      </c>
      <c r="F4880">
        <v>8</v>
      </c>
      <c r="G4880">
        <v>19</v>
      </c>
      <c r="H4880" t="s">
        <v>86</v>
      </c>
      <c r="I4880" t="s">
        <v>16</v>
      </c>
      <c r="J4880" t="s">
        <v>16</v>
      </c>
      <c r="K4880" t="s">
        <v>438</v>
      </c>
      <c r="L4880" t="s">
        <v>86</v>
      </c>
      <c r="M4880" t="s">
        <v>88</v>
      </c>
      <c r="N4880" s="50">
        <v>7632396</v>
      </c>
      <c r="O4880" s="51">
        <v>2315883</v>
      </c>
      <c r="P4880" t="s">
        <v>15458</v>
      </c>
      <c r="Q4880" t="s">
        <v>2985</v>
      </c>
      <c r="R4880" t="s">
        <v>15459</v>
      </c>
      <c r="S4880" s="49" t="str">
        <f>CONCATENATE(Tabla_Datos[[#This Row],[Nombre_Cliente]]," ",Tabla_Datos[[#This Row],[ApellidoPaterno_Cliente]]," ",Tabla_Datos[[#This Row],[ApellidoMaterno_Cliente]])</f>
        <v xml:space="preserve">WILMER ISRAEL  RIVERA  SUCCE </v>
      </c>
      <c r="T4880" s="53">
        <f>DATE(Tabla_Datos[[#This Row],[tAnio]],Tabla_Datos[[#This Row],[tMes]],Tabla_Datos[[#This Row],[tDia]])</f>
        <v>40774</v>
      </c>
      <c r="U4880" s="53" t="str">
        <f>IF(Tabla_Datos[[#This Row],[cProvincia]]="LIMA","LIMA","PROVINCIA")</f>
        <v>LIMA</v>
      </c>
      <c r="V4880" s="53" t="str">
        <f>MID(Tabla_Datos[[#This Row],[pTelefono]],1,SEARCH("-",Tabla_Datos[[#This Row],[pTelefono]],1)-1)</f>
        <v>1</v>
      </c>
      <c r="W4880" s="53" t="str">
        <f>MID(Tabla_Datos[[#This Row],[pTelefono]],SEARCH("-",Tabla_Datos[[#This Row],[pTelefono]],1)+1,LEN(Tabla_Datos[[#This Row],[pTelefono]]))</f>
        <v>991035302</v>
      </c>
      <c r="X4880" s="53" t="str">
        <f>CONCATENATE(Tabla_Datos[[#This Row],[TipUrb]]," ",Tabla_Datos[[#This Row],[Calle]]," ",Tabla_Datos[[#This Row],[NumCalle]])</f>
        <v>UR FRANCIA 0</v>
      </c>
      <c r="Y4880" t="s">
        <v>92</v>
      </c>
      <c r="Z4880" t="s">
        <v>181</v>
      </c>
      <c r="AA4880" t="s">
        <v>182</v>
      </c>
      <c r="AB4880" t="s">
        <v>95</v>
      </c>
      <c r="AC4880" t="s">
        <v>95</v>
      </c>
      <c r="AD4880" t="s">
        <v>161</v>
      </c>
      <c r="AE4880" t="s">
        <v>1034</v>
      </c>
      <c r="AF4880">
        <v>6</v>
      </c>
      <c r="AG4880" s="51">
        <v>16617333</v>
      </c>
      <c r="AI4880">
        <v>26</v>
      </c>
      <c r="AJ4880">
        <v>26</v>
      </c>
      <c r="AK4880" t="s">
        <v>15460</v>
      </c>
      <c r="AL4880">
        <v>0</v>
      </c>
    </row>
    <row r="4881" spans="1:38">
      <c r="A4881">
        <v>3264950</v>
      </c>
      <c r="B4881" t="s">
        <v>15461</v>
      </c>
      <c r="C4881" t="s">
        <v>20</v>
      </c>
      <c r="D4881" t="s">
        <v>143</v>
      </c>
      <c r="E4881">
        <v>2011</v>
      </c>
      <c r="F4881">
        <v>8</v>
      </c>
      <c r="G4881">
        <v>19</v>
      </c>
      <c r="H4881" t="s">
        <v>86</v>
      </c>
      <c r="I4881" t="s">
        <v>16</v>
      </c>
      <c r="J4881" t="s">
        <v>16</v>
      </c>
      <c r="K4881" t="s">
        <v>438</v>
      </c>
      <c r="L4881" t="s">
        <v>86</v>
      </c>
      <c r="M4881" t="s">
        <v>88</v>
      </c>
      <c r="N4881" s="50">
        <v>25775630</v>
      </c>
      <c r="O4881" s="51">
        <v>2317247</v>
      </c>
      <c r="P4881" t="s">
        <v>15462</v>
      </c>
      <c r="Q4881" t="s">
        <v>15463</v>
      </c>
      <c r="R4881" t="s">
        <v>15464</v>
      </c>
      <c r="S4881" s="49" t="str">
        <f>CONCATENATE(Tabla_Datos[[#This Row],[Nombre_Cliente]]," ",Tabla_Datos[[#This Row],[ApellidoPaterno_Cliente]]," ",Tabla_Datos[[#This Row],[ApellidoMaterno_Cliente]])</f>
        <v>ANTONIO ALEJANDRO BRAÑES LEANDRO</v>
      </c>
      <c r="T4881" s="53">
        <f>DATE(Tabla_Datos[[#This Row],[tAnio]],Tabla_Datos[[#This Row],[tMes]],Tabla_Datos[[#This Row],[tDia]])</f>
        <v>40774</v>
      </c>
      <c r="U4881" s="53" t="str">
        <f>IF(Tabla_Datos[[#This Row],[cProvincia]]="LIMA","LIMA","PROVINCIA")</f>
        <v>LIMA</v>
      </c>
      <c r="V4881" s="53" t="str">
        <f>MID(Tabla_Datos[[#This Row],[pTelefono]],1,SEARCH("-",Tabla_Datos[[#This Row],[pTelefono]],1)-1)</f>
        <v>1</v>
      </c>
      <c r="W4881" s="53" t="str">
        <f>MID(Tabla_Datos[[#This Row],[pTelefono]],SEARCH("-",Tabla_Datos[[#This Row],[pTelefono]],1)+1,LEN(Tabla_Datos[[#This Row],[pTelefono]]))</f>
        <v>987722850</v>
      </c>
      <c r="X4881" s="53" t="str">
        <f>CONCATENATE(Tabla_Datos[[#This Row],[TipUrb]]," ",Tabla_Datos[[#This Row],[Calle]]," ",Tabla_Datos[[#This Row],[NumCalle]])</f>
        <v>CO . 0</v>
      </c>
      <c r="Y4881" t="s">
        <v>92</v>
      </c>
      <c r="Z4881" t="s">
        <v>152</v>
      </c>
      <c r="AA4881" t="s">
        <v>153</v>
      </c>
      <c r="AB4881" t="s">
        <v>95</v>
      </c>
      <c r="AC4881" t="s">
        <v>95</v>
      </c>
      <c r="AD4881" t="s">
        <v>198</v>
      </c>
      <c r="AE4881" t="s">
        <v>116</v>
      </c>
      <c r="AF4881">
        <v>23</v>
      </c>
      <c r="AG4881" s="51">
        <v>10491537</v>
      </c>
      <c r="AH4881" t="s">
        <v>95</v>
      </c>
      <c r="AI4881">
        <v>1</v>
      </c>
      <c r="AJ4881">
        <v>1</v>
      </c>
      <c r="AK4881" t="s">
        <v>221</v>
      </c>
      <c r="AL4881">
        <v>0</v>
      </c>
    </row>
    <row r="4882" spans="1:38">
      <c r="A4882">
        <v>3265601</v>
      </c>
      <c r="B4882" t="s">
        <v>15465</v>
      </c>
      <c r="C4882" t="s">
        <v>20</v>
      </c>
      <c r="D4882" t="s">
        <v>85</v>
      </c>
      <c r="E4882">
        <v>2011</v>
      </c>
      <c r="F4882">
        <v>8</v>
      </c>
      <c r="G4882">
        <v>19</v>
      </c>
      <c r="H4882" t="s">
        <v>86</v>
      </c>
      <c r="I4882" t="s">
        <v>16</v>
      </c>
      <c r="J4882" t="s">
        <v>16</v>
      </c>
      <c r="K4882" t="s">
        <v>562</v>
      </c>
      <c r="L4882" t="s">
        <v>86</v>
      </c>
      <c r="M4882" t="s">
        <v>88</v>
      </c>
      <c r="O4882" s="51">
        <v>2317762</v>
      </c>
      <c r="P4882" t="s">
        <v>2399</v>
      </c>
      <c r="Q4882" t="s">
        <v>15466</v>
      </c>
      <c r="R4882" t="s">
        <v>15467</v>
      </c>
      <c r="S4882" s="49" t="str">
        <f>CONCATENATE(Tabla_Datos[[#This Row],[Nombre_Cliente]]," ",Tabla_Datos[[#This Row],[ApellidoPaterno_Cliente]]," ",Tabla_Datos[[#This Row],[ApellidoMaterno_Cliente]])</f>
        <v>CARLOS ANTONIO SAMAN CHICO</v>
      </c>
      <c r="T4882" s="53">
        <f>DATE(Tabla_Datos[[#This Row],[tAnio]],Tabla_Datos[[#This Row],[tMes]],Tabla_Datos[[#This Row],[tDia]])</f>
        <v>40774</v>
      </c>
      <c r="U4882" s="53" t="str">
        <f>IF(Tabla_Datos[[#This Row],[cProvincia]]="LIMA","LIMA","PROVINCIA")</f>
        <v>LIMA</v>
      </c>
      <c r="V4882" s="53" t="str">
        <f>MID(Tabla_Datos[[#This Row],[pTelefono]],1,SEARCH("-",Tabla_Datos[[#This Row],[pTelefono]],1)-1)</f>
        <v>1</v>
      </c>
      <c r="W4882" s="53" t="str">
        <f>MID(Tabla_Datos[[#This Row],[pTelefono]],SEARCH("-",Tabla_Datos[[#This Row],[pTelefono]],1)+1,LEN(Tabla_Datos[[#This Row],[pTelefono]]))</f>
        <v>996183857</v>
      </c>
      <c r="X4882" s="53" t="str">
        <f>CONCATENATE(Tabla_Datos[[#This Row],[TipUrb]]," ",Tabla_Datos[[#This Row],[Calle]]," ",Tabla_Datos[[#This Row],[NumCalle]])</f>
        <v>AG SALAVERRY 1971</v>
      </c>
      <c r="Y4882" t="s">
        <v>92</v>
      </c>
      <c r="Z4882" t="s">
        <v>122</v>
      </c>
      <c r="AA4882" t="s">
        <v>123</v>
      </c>
      <c r="AB4882" t="s">
        <v>95</v>
      </c>
      <c r="AC4882">
        <v>405</v>
      </c>
      <c r="AD4882" t="s">
        <v>332</v>
      </c>
      <c r="AE4882" t="s">
        <v>95</v>
      </c>
      <c r="AF4882" t="s">
        <v>95</v>
      </c>
      <c r="AG4882" s="51">
        <v>70498114</v>
      </c>
      <c r="AH4882" t="s">
        <v>95</v>
      </c>
      <c r="AI4882">
        <v>1</v>
      </c>
      <c r="AJ4882">
        <v>1</v>
      </c>
      <c r="AK4882" t="s">
        <v>5151</v>
      </c>
      <c r="AL4882">
        <v>1971</v>
      </c>
    </row>
    <row r="4883" spans="1:38">
      <c r="A4883">
        <v>3266079</v>
      </c>
      <c r="B4883" t="s">
        <v>15468</v>
      </c>
      <c r="C4883" t="s">
        <v>20</v>
      </c>
      <c r="D4883" t="s">
        <v>85</v>
      </c>
      <c r="E4883">
        <v>2011</v>
      </c>
      <c r="F4883">
        <v>8</v>
      </c>
      <c r="G4883">
        <v>19</v>
      </c>
      <c r="H4883" t="s">
        <v>86</v>
      </c>
      <c r="I4883" t="s">
        <v>16</v>
      </c>
      <c r="J4883" t="s">
        <v>16</v>
      </c>
      <c r="K4883" t="s">
        <v>87</v>
      </c>
      <c r="L4883" t="s">
        <v>86</v>
      </c>
      <c r="M4883" t="s">
        <v>88</v>
      </c>
      <c r="N4883" s="50">
        <v>44311184</v>
      </c>
      <c r="O4883" s="51">
        <v>2317957</v>
      </c>
      <c r="P4883" t="s">
        <v>15469</v>
      </c>
      <c r="Q4883" t="s">
        <v>15470</v>
      </c>
      <c r="R4883" t="s">
        <v>15471</v>
      </c>
      <c r="S4883" s="49" t="str">
        <f>CONCATENATE(Tabla_Datos[[#This Row],[Nombre_Cliente]]," ",Tabla_Datos[[#This Row],[ApellidoPaterno_Cliente]]," ",Tabla_Datos[[#This Row],[ApellidoMaterno_Cliente]])</f>
        <v>JOSEPH LEANDRO CAJAHUANCA CAJACURI</v>
      </c>
      <c r="T4883" s="53">
        <f>DATE(Tabla_Datos[[#This Row],[tAnio]],Tabla_Datos[[#This Row],[tMes]],Tabla_Datos[[#This Row],[tDia]])</f>
        <v>40774</v>
      </c>
      <c r="U4883" s="53" t="str">
        <f>IF(Tabla_Datos[[#This Row],[cProvincia]]="LIMA","LIMA","PROVINCIA")</f>
        <v>LIMA</v>
      </c>
      <c r="V4883" s="53" t="str">
        <f>MID(Tabla_Datos[[#This Row],[pTelefono]],1,SEARCH("-",Tabla_Datos[[#This Row],[pTelefono]],1)-1)</f>
        <v>1</v>
      </c>
      <c r="W4883" s="53" t="str">
        <f>MID(Tabla_Datos[[#This Row],[pTelefono]],SEARCH("-",Tabla_Datos[[#This Row],[pTelefono]],1)+1,LEN(Tabla_Datos[[#This Row],[pTelefono]]))</f>
        <v>986083965</v>
      </c>
      <c r="X4883" s="53" t="str">
        <f>CONCATENATE(Tabla_Datos[[#This Row],[TipUrb]]," ",Tabla_Datos[[#This Row],[Calle]]," ",Tabla_Datos[[#This Row],[NumCalle]])</f>
        <v>UR . 0</v>
      </c>
      <c r="Y4883" t="s">
        <v>92</v>
      </c>
      <c r="Z4883" t="s">
        <v>122</v>
      </c>
      <c r="AA4883" t="s">
        <v>123</v>
      </c>
      <c r="AB4883" t="s">
        <v>95</v>
      </c>
      <c r="AC4883" t="s">
        <v>95</v>
      </c>
      <c r="AD4883" t="s">
        <v>161</v>
      </c>
      <c r="AE4883" t="s">
        <v>1082</v>
      </c>
      <c r="AF4883" t="s">
        <v>4505</v>
      </c>
      <c r="AG4883" s="51">
        <v>46318912</v>
      </c>
      <c r="AH4883" t="s">
        <v>95</v>
      </c>
      <c r="AI4883">
        <v>1</v>
      </c>
      <c r="AJ4883">
        <v>1</v>
      </c>
      <c r="AK4883" t="s">
        <v>221</v>
      </c>
      <c r="AL4883">
        <v>0</v>
      </c>
    </row>
    <row r="4884" spans="1:38">
      <c r="A4884">
        <v>3266361</v>
      </c>
      <c r="B4884" t="s">
        <v>15472</v>
      </c>
      <c r="C4884" t="s">
        <v>19</v>
      </c>
      <c r="D4884" t="s">
        <v>85</v>
      </c>
      <c r="E4884">
        <v>2011</v>
      </c>
      <c r="F4884">
        <v>8</v>
      </c>
      <c r="G4884">
        <v>19</v>
      </c>
      <c r="H4884" t="s">
        <v>86</v>
      </c>
      <c r="I4884" t="s">
        <v>16</v>
      </c>
      <c r="J4884" t="s">
        <v>16</v>
      </c>
      <c r="K4884" t="s">
        <v>171</v>
      </c>
      <c r="L4884" t="s">
        <v>86</v>
      </c>
      <c r="M4884" t="s">
        <v>88</v>
      </c>
      <c r="O4884" s="51">
        <v>2318178</v>
      </c>
      <c r="P4884" t="s">
        <v>15473</v>
      </c>
      <c r="Q4884" t="s">
        <v>3005</v>
      </c>
      <c r="R4884" t="s">
        <v>15474</v>
      </c>
      <c r="S4884" s="49" t="str">
        <f>CONCATENATE(Tabla_Datos[[#This Row],[Nombre_Cliente]]," ",Tabla_Datos[[#This Row],[ApellidoPaterno_Cliente]]," ",Tabla_Datos[[#This Row],[ApellidoMaterno_Cliente]])</f>
        <v>GLADYS  ROXANA AGUIRRE BANEO</v>
      </c>
      <c r="T4884" s="53">
        <f>DATE(Tabla_Datos[[#This Row],[tAnio]],Tabla_Datos[[#This Row],[tMes]],Tabla_Datos[[#This Row],[tDia]])</f>
        <v>40774</v>
      </c>
      <c r="U4884" s="53" t="str">
        <f>IF(Tabla_Datos[[#This Row],[cProvincia]]="LIMA","LIMA","PROVINCIA")</f>
        <v>LIMA</v>
      </c>
      <c r="V4884" s="53" t="str">
        <f>MID(Tabla_Datos[[#This Row],[pTelefono]],1,SEARCH("-",Tabla_Datos[[#This Row],[pTelefono]],1)-1)</f>
        <v>1</v>
      </c>
      <c r="W4884" s="53" t="str">
        <f>MID(Tabla_Datos[[#This Row],[pTelefono]],SEARCH("-",Tabla_Datos[[#This Row],[pTelefono]],1)+1,LEN(Tabla_Datos[[#This Row],[pTelefono]]))</f>
        <v>988446693</v>
      </c>
      <c r="X4884" s="53" t="str">
        <f>CONCATENATE(Tabla_Datos[[#This Row],[TipUrb]]," ",Tabla_Datos[[#This Row],[Calle]]," ",Tabla_Datos[[#This Row],[NumCalle]])</f>
        <v xml:space="preserve">  SALAVERRY, CARLOS AUGUSTO 1285</v>
      </c>
      <c r="Y4884" t="s">
        <v>92</v>
      </c>
      <c r="Z4884" t="s">
        <v>122</v>
      </c>
      <c r="AA4884" t="s">
        <v>123</v>
      </c>
      <c r="AB4884">
        <v>1</v>
      </c>
      <c r="AC4884" t="s">
        <v>95</v>
      </c>
      <c r="AD4884" t="s">
        <v>95</v>
      </c>
      <c r="AE4884" t="s">
        <v>95</v>
      </c>
      <c r="AF4884" t="s">
        <v>95</v>
      </c>
      <c r="AG4884" s="51">
        <v>9869009</v>
      </c>
      <c r="AH4884" t="s">
        <v>95</v>
      </c>
      <c r="AI4884">
        <v>1</v>
      </c>
      <c r="AJ4884">
        <v>1</v>
      </c>
      <c r="AK4884" t="s">
        <v>14755</v>
      </c>
      <c r="AL4884">
        <v>1285</v>
      </c>
    </row>
    <row r="4885" spans="1:38">
      <c r="A4885">
        <v>3266275</v>
      </c>
      <c r="B4885" t="s">
        <v>15475</v>
      </c>
      <c r="C4885" t="s">
        <v>19</v>
      </c>
      <c r="D4885" t="s">
        <v>85</v>
      </c>
      <c r="E4885">
        <v>2011</v>
      </c>
      <c r="F4885">
        <v>8</v>
      </c>
      <c r="G4885">
        <v>19</v>
      </c>
      <c r="H4885" t="s">
        <v>144</v>
      </c>
      <c r="I4885" t="s">
        <v>132</v>
      </c>
      <c r="J4885" t="s">
        <v>132</v>
      </c>
      <c r="K4885" t="s">
        <v>132</v>
      </c>
      <c r="L4885" t="s">
        <v>86</v>
      </c>
      <c r="M4885" t="s">
        <v>88</v>
      </c>
      <c r="N4885" s="50">
        <v>11111968</v>
      </c>
      <c r="O4885" s="51">
        <v>2318115</v>
      </c>
      <c r="P4885" t="s">
        <v>15476</v>
      </c>
      <c r="Q4885" t="s">
        <v>15477</v>
      </c>
      <c r="R4885" t="s">
        <v>457</v>
      </c>
      <c r="S4885" s="49" t="str">
        <f>CONCATENATE(Tabla_Datos[[#This Row],[Nombre_Cliente]]," ",Tabla_Datos[[#This Row],[ApellidoPaterno_Cliente]]," ",Tabla_Datos[[#This Row],[ApellidoMaterno_Cliente]])</f>
        <v>LORENA DEL PILAR SU DAVILA</v>
      </c>
      <c r="T4885" s="53">
        <f>DATE(Tabla_Datos[[#This Row],[tAnio]],Tabla_Datos[[#This Row],[tMes]],Tabla_Datos[[#This Row],[tDia]])</f>
        <v>40774</v>
      </c>
      <c r="U4885" s="53" t="str">
        <f>IF(Tabla_Datos[[#This Row],[cProvincia]]="LIMA","LIMA","PROVINCIA")</f>
        <v>PROVINCIA</v>
      </c>
      <c r="V4885" s="53" t="str">
        <f>MID(Tabla_Datos[[#This Row],[pTelefono]],1,SEARCH("-",Tabla_Datos[[#This Row],[pTelefono]],1)-1)</f>
        <v>73</v>
      </c>
      <c r="W4885" s="53" t="str">
        <f>MID(Tabla_Datos[[#This Row],[pTelefono]],SEARCH("-",Tabla_Datos[[#This Row],[pTelefono]],1)+1,LEN(Tabla_Datos[[#This Row],[pTelefono]]))</f>
        <v>999329625</v>
      </c>
      <c r="X4885" s="53" t="str">
        <f>CONCATENATE(Tabla_Datos[[#This Row],[TipUrb]]," ",Tabla_Datos[[#This Row],[Calle]]," ",Tabla_Datos[[#This Row],[NumCalle]])</f>
        <v>UR . 0</v>
      </c>
      <c r="Y4885" t="s">
        <v>137</v>
      </c>
      <c r="Z4885" t="s">
        <v>122</v>
      </c>
      <c r="AA4885" t="s">
        <v>123</v>
      </c>
      <c r="AB4885" t="s">
        <v>95</v>
      </c>
      <c r="AC4885" t="s">
        <v>95</v>
      </c>
      <c r="AD4885" t="s">
        <v>161</v>
      </c>
      <c r="AE4885" t="s">
        <v>474</v>
      </c>
      <c r="AF4885">
        <v>18</v>
      </c>
      <c r="AG4885" s="51">
        <v>2887361</v>
      </c>
      <c r="AH4885" t="s">
        <v>95</v>
      </c>
      <c r="AI4885">
        <v>1</v>
      </c>
      <c r="AJ4885">
        <v>1</v>
      </c>
      <c r="AK4885" t="s">
        <v>221</v>
      </c>
      <c r="AL4885">
        <v>0</v>
      </c>
    </row>
    <row r="4886" spans="1:38">
      <c r="A4886">
        <v>3267156</v>
      </c>
      <c r="B4886" t="s">
        <v>15478</v>
      </c>
      <c r="C4886" t="s">
        <v>19</v>
      </c>
      <c r="D4886" t="s">
        <v>143</v>
      </c>
      <c r="E4886">
        <v>2011</v>
      </c>
      <c r="F4886">
        <v>8</v>
      </c>
      <c r="G4886">
        <v>19</v>
      </c>
      <c r="H4886" t="s">
        <v>86</v>
      </c>
      <c r="I4886" t="s">
        <v>16</v>
      </c>
      <c r="J4886" t="s">
        <v>16</v>
      </c>
      <c r="K4886" t="s">
        <v>374</v>
      </c>
      <c r="L4886" t="s">
        <v>86</v>
      </c>
      <c r="M4886" t="s">
        <v>88</v>
      </c>
      <c r="N4886" s="50">
        <v>43282226</v>
      </c>
      <c r="O4886" s="51">
        <v>2318824</v>
      </c>
      <c r="P4886" t="s">
        <v>5265</v>
      </c>
      <c r="Q4886" t="s">
        <v>15479</v>
      </c>
      <c r="R4886" t="s">
        <v>1460</v>
      </c>
      <c r="S4886" s="49" t="str">
        <f>CONCATENATE(Tabla_Datos[[#This Row],[Nombre_Cliente]]," ",Tabla_Datos[[#This Row],[ApellidoPaterno_Cliente]]," ",Tabla_Datos[[#This Row],[ApellidoMaterno_Cliente]])</f>
        <v>JOSE TAMO VILLACORTA</v>
      </c>
      <c r="T4886" s="53">
        <f>DATE(Tabla_Datos[[#This Row],[tAnio]],Tabla_Datos[[#This Row],[tMes]],Tabla_Datos[[#This Row],[tDia]])</f>
        <v>40774</v>
      </c>
      <c r="U4886" s="53" t="str">
        <f>IF(Tabla_Datos[[#This Row],[cProvincia]]="LIMA","LIMA","PROVINCIA")</f>
        <v>LIMA</v>
      </c>
      <c r="V4886" s="53" t="str">
        <f>MID(Tabla_Datos[[#This Row],[pTelefono]],1,SEARCH("-",Tabla_Datos[[#This Row],[pTelefono]],1)-1)</f>
        <v>1</v>
      </c>
      <c r="W4886" s="53" t="str">
        <f>MID(Tabla_Datos[[#This Row],[pTelefono]],SEARCH("-",Tabla_Datos[[#This Row],[pTelefono]],1)+1,LEN(Tabla_Datos[[#This Row],[pTelefono]]))</f>
        <v>950844506</v>
      </c>
      <c r="X4886" s="53" t="str">
        <f>CONCATENATE(Tabla_Datos[[#This Row],[TipUrb]]," ",Tabla_Datos[[#This Row],[Calle]]," ",Tabla_Datos[[#This Row],[NumCalle]])</f>
        <v xml:space="preserve">  26 DE NOVIEMBRE 2172</v>
      </c>
      <c r="Y4886" t="s">
        <v>92</v>
      </c>
      <c r="Z4886" t="s">
        <v>152</v>
      </c>
      <c r="AA4886" t="s">
        <v>153</v>
      </c>
      <c r="AB4886" t="s">
        <v>95</v>
      </c>
      <c r="AC4886" t="s">
        <v>95</v>
      </c>
      <c r="AD4886" t="s">
        <v>95</v>
      </c>
      <c r="AE4886" t="s">
        <v>95</v>
      </c>
      <c r="AF4886" t="s">
        <v>95</v>
      </c>
      <c r="AG4886" s="51">
        <v>44530999</v>
      </c>
      <c r="AH4886" t="s">
        <v>95</v>
      </c>
      <c r="AI4886">
        <v>1</v>
      </c>
      <c r="AJ4886">
        <v>1</v>
      </c>
      <c r="AK4886" t="s">
        <v>11839</v>
      </c>
      <c r="AL4886">
        <v>2172</v>
      </c>
    </row>
    <row r="4887" spans="1:38">
      <c r="A4887">
        <v>3266935</v>
      </c>
      <c r="B4887" t="s">
        <v>15480</v>
      </c>
      <c r="C4887" t="s">
        <v>18</v>
      </c>
      <c r="D4887" t="s">
        <v>143</v>
      </c>
      <c r="E4887">
        <v>2011</v>
      </c>
      <c r="F4887">
        <v>8</v>
      </c>
      <c r="G4887">
        <v>19</v>
      </c>
      <c r="H4887" t="s">
        <v>86</v>
      </c>
      <c r="I4887" t="s">
        <v>16</v>
      </c>
      <c r="J4887" t="s">
        <v>16</v>
      </c>
      <c r="K4887" t="s">
        <v>157</v>
      </c>
      <c r="L4887" t="s">
        <v>86</v>
      </c>
      <c r="M4887" t="s">
        <v>88</v>
      </c>
      <c r="N4887" s="50">
        <v>6706734</v>
      </c>
      <c r="O4887" s="51">
        <v>2318643</v>
      </c>
      <c r="P4887" t="s">
        <v>15481</v>
      </c>
      <c r="Q4887" t="s">
        <v>15482</v>
      </c>
      <c r="R4887" t="s">
        <v>13485</v>
      </c>
      <c r="S4887" s="49" t="str">
        <f>CONCATENATE(Tabla_Datos[[#This Row],[Nombre_Cliente]]," ",Tabla_Datos[[#This Row],[ApellidoPaterno_Cliente]]," ",Tabla_Datos[[#This Row],[ApellidoMaterno_Cliente]])</f>
        <v xml:space="preserve"> WALTHER RAUL  SAAVEDRA   ZEÑA </v>
      </c>
      <c r="T4887" s="53">
        <f>DATE(Tabla_Datos[[#This Row],[tAnio]],Tabla_Datos[[#This Row],[tMes]],Tabla_Datos[[#This Row],[tDia]])</f>
        <v>40774</v>
      </c>
      <c r="U4887" s="53" t="str">
        <f>IF(Tabla_Datos[[#This Row],[cProvincia]]="LIMA","LIMA","PROVINCIA")</f>
        <v>LIMA</v>
      </c>
      <c r="V4887" s="53" t="str">
        <f>MID(Tabla_Datos[[#This Row],[pTelefono]],1,SEARCH("-",Tabla_Datos[[#This Row],[pTelefono]],1)-1)</f>
        <v>1</v>
      </c>
      <c r="W4887" s="53" t="str">
        <f>MID(Tabla_Datos[[#This Row],[pTelefono]],SEARCH("-",Tabla_Datos[[#This Row],[pTelefono]],1)+1,LEN(Tabla_Datos[[#This Row],[pTelefono]]))</f>
        <v>944645663</v>
      </c>
      <c r="X4887" s="53" t="str">
        <f>CONCATENATE(Tabla_Datos[[#This Row],[TipUrb]]," ",Tabla_Datos[[#This Row],[Calle]]," ",Tabla_Datos[[#This Row],[NumCalle]])</f>
        <v>UR . 3800</v>
      </c>
      <c r="Y4887" t="s">
        <v>92</v>
      </c>
      <c r="Z4887" t="s">
        <v>181</v>
      </c>
      <c r="AA4887" t="s">
        <v>182</v>
      </c>
      <c r="AB4887" t="s">
        <v>95</v>
      </c>
      <c r="AC4887" t="s">
        <v>95</v>
      </c>
      <c r="AD4887" t="s">
        <v>161</v>
      </c>
      <c r="AE4887" t="s">
        <v>474</v>
      </c>
      <c r="AF4887">
        <v>23</v>
      </c>
      <c r="AG4887" s="51">
        <v>40525995</v>
      </c>
      <c r="AI4887">
        <v>26</v>
      </c>
      <c r="AJ4887">
        <v>26</v>
      </c>
      <c r="AK4887" t="s">
        <v>221</v>
      </c>
      <c r="AL4887">
        <v>3800</v>
      </c>
    </row>
    <row r="4888" spans="1:38">
      <c r="A4888">
        <v>3286426</v>
      </c>
      <c r="B4888" t="s">
        <v>15483</v>
      </c>
      <c r="C4888" t="s">
        <v>18</v>
      </c>
      <c r="D4888" t="s">
        <v>85</v>
      </c>
      <c r="E4888">
        <v>2011</v>
      </c>
      <c r="F4888">
        <v>8</v>
      </c>
      <c r="G4888">
        <v>19</v>
      </c>
      <c r="H4888" t="s">
        <v>86</v>
      </c>
      <c r="I4888" t="s">
        <v>141</v>
      </c>
      <c r="J4888" t="s">
        <v>521</v>
      </c>
      <c r="K4888" t="s">
        <v>869</v>
      </c>
      <c r="L4888" t="s">
        <v>86</v>
      </c>
      <c r="M4888" t="s">
        <v>294</v>
      </c>
      <c r="N4888" s="50">
        <v>25848014</v>
      </c>
      <c r="O4888" s="51">
        <v>2320355</v>
      </c>
      <c r="P4888" t="s">
        <v>6430</v>
      </c>
      <c r="Q4888" t="s">
        <v>2365</v>
      </c>
      <c r="R4888" t="s">
        <v>15484</v>
      </c>
      <c r="S4888" s="49" t="str">
        <f>CONCATENATE(Tabla_Datos[[#This Row],[Nombre_Cliente]]," ",Tabla_Datos[[#This Row],[ApellidoPaterno_Cliente]]," ",Tabla_Datos[[#This Row],[ApellidoMaterno_Cliente]])</f>
        <v xml:space="preserve">MARIA CECILIA CALDERON  PINZAS </v>
      </c>
      <c r="T4888" s="53">
        <f>DATE(Tabla_Datos[[#This Row],[tAnio]],Tabla_Datos[[#This Row],[tMes]],Tabla_Datos[[#This Row],[tDia]])</f>
        <v>40774</v>
      </c>
      <c r="U4888" s="53" t="str">
        <f>IF(Tabla_Datos[[#This Row],[cProvincia]]="LIMA","LIMA","PROVINCIA")</f>
        <v>PROVINCIA</v>
      </c>
      <c r="V4888" s="53" t="str">
        <f>MID(Tabla_Datos[[#This Row],[pTelefono]],1,SEARCH("-",Tabla_Datos[[#This Row],[pTelefono]],1)-1)</f>
        <v>1</v>
      </c>
      <c r="W4888" s="53" t="str">
        <f>MID(Tabla_Datos[[#This Row],[pTelefono]],SEARCH("-",Tabla_Datos[[#This Row],[pTelefono]],1)+1,LEN(Tabla_Datos[[#This Row],[pTelefono]]))</f>
        <v>964727555</v>
      </c>
      <c r="X4888" s="53" t="str">
        <f>CONCATENATE(Tabla_Datos[[#This Row],[TipUrb]]," ",Tabla_Datos[[#This Row],[Calle]]," ",Tabla_Datos[[#This Row],[NumCalle]])</f>
        <v xml:space="preserve">  LAS COLINAS 168</v>
      </c>
      <c r="Y4888" t="s">
        <v>525</v>
      </c>
      <c r="Z4888" t="s">
        <v>93</v>
      </c>
      <c r="AA4888" t="s">
        <v>94</v>
      </c>
      <c r="AB4888" t="s">
        <v>95</v>
      </c>
      <c r="AC4888" t="s">
        <v>95</v>
      </c>
      <c r="AD4888" t="s">
        <v>95</v>
      </c>
      <c r="AE4888" t="s">
        <v>95</v>
      </c>
      <c r="AG4888" s="51">
        <v>20085432</v>
      </c>
      <c r="AI4888">
        <v>1</v>
      </c>
      <c r="AJ4888">
        <v>1</v>
      </c>
      <c r="AK4888" t="s">
        <v>15485</v>
      </c>
      <c r="AL4888">
        <v>168</v>
      </c>
    </row>
    <row r="4889" spans="1:38">
      <c r="A4889">
        <v>3271280</v>
      </c>
      <c r="B4889" t="s">
        <v>15486</v>
      </c>
      <c r="C4889" t="s">
        <v>20</v>
      </c>
      <c r="D4889" t="s">
        <v>85</v>
      </c>
      <c r="E4889">
        <v>2011</v>
      </c>
      <c r="F4889">
        <v>8</v>
      </c>
      <c r="G4889">
        <v>19</v>
      </c>
      <c r="H4889" t="s">
        <v>86</v>
      </c>
      <c r="I4889" t="s">
        <v>16</v>
      </c>
      <c r="J4889" t="s">
        <v>16</v>
      </c>
      <c r="K4889" t="s">
        <v>157</v>
      </c>
      <c r="L4889" t="s">
        <v>86</v>
      </c>
      <c r="M4889" t="s">
        <v>88</v>
      </c>
      <c r="N4889" s="50">
        <v>10762376</v>
      </c>
      <c r="O4889" s="51">
        <v>2321297</v>
      </c>
      <c r="P4889" t="s">
        <v>15487</v>
      </c>
      <c r="Q4889" t="s">
        <v>370</v>
      </c>
      <c r="R4889" t="s">
        <v>15488</v>
      </c>
      <c r="S4889" s="49" t="str">
        <f>CONCATENATE(Tabla_Datos[[#This Row],[Nombre_Cliente]]," ",Tabla_Datos[[#This Row],[ApellidoPaterno_Cliente]]," ",Tabla_Datos[[#This Row],[ApellidoMaterno_Cliente]])</f>
        <v>GLADYS ROSALBA TORRES ZEGARRA DE ORDOÑEZ</v>
      </c>
      <c r="T4889" s="53">
        <f>DATE(Tabla_Datos[[#This Row],[tAnio]],Tabla_Datos[[#This Row],[tMes]],Tabla_Datos[[#This Row],[tDia]])</f>
        <v>40774</v>
      </c>
      <c r="U4889" s="53" t="str">
        <f>IF(Tabla_Datos[[#This Row],[cProvincia]]="LIMA","LIMA","PROVINCIA")</f>
        <v>LIMA</v>
      </c>
      <c r="V4889" s="53" t="str">
        <f>MID(Tabla_Datos[[#This Row],[pTelefono]],1,SEARCH("-",Tabla_Datos[[#This Row],[pTelefono]],1)-1)</f>
        <v>1</v>
      </c>
      <c r="W4889" s="53" t="str">
        <f>MID(Tabla_Datos[[#This Row],[pTelefono]],SEARCH("-",Tabla_Datos[[#This Row],[pTelefono]],1)+1,LEN(Tabla_Datos[[#This Row],[pTelefono]]))</f>
        <v>945932980</v>
      </c>
      <c r="X4889" s="53" t="str">
        <f>CONCATENATE(Tabla_Datos[[#This Row],[TipUrb]]," ",Tabla_Datos[[#This Row],[Calle]]," ",Tabla_Datos[[#This Row],[NumCalle]])</f>
        <v xml:space="preserve">  LAS CUCARDAS 102</v>
      </c>
      <c r="Y4889" t="s">
        <v>92</v>
      </c>
      <c r="Z4889" t="s">
        <v>122</v>
      </c>
      <c r="AA4889" t="s">
        <v>123</v>
      </c>
      <c r="AB4889">
        <v>4</v>
      </c>
      <c r="AC4889" t="s">
        <v>95</v>
      </c>
      <c r="AD4889" t="s">
        <v>95</v>
      </c>
      <c r="AE4889" t="s">
        <v>95</v>
      </c>
      <c r="AF4889" t="s">
        <v>95</v>
      </c>
      <c r="AG4889" s="51">
        <v>8611755</v>
      </c>
      <c r="AH4889" t="s">
        <v>95</v>
      </c>
      <c r="AI4889">
        <v>1</v>
      </c>
      <c r="AJ4889">
        <v>1</v>
      </c>
      <c r="AK4889" t="s">
        <v>15489</v>
      </c>
      <c r="AL4889">
        <v>102</v>
      </c>
    </row>
    <row r="4890" spans="1:38">
      <c r="A4890">
        <v>3269102</v>
      </c>
      <c r="B4890" t="s">
        <v>15490</v>
      </c>
      <c r="C4890" t="s">
        <v>20</v>
      </c>
      <c r="D4890" t="s">
        <v>85</v>
      </c>
      <c r="E4890">
        <v>2011</v>
      </c>
      <c r="F4890">
        <v>8</v>
      </c>
      <c r="G4890">
        <v>19</v>
      </c>
      <c r="H4890" t="s">
        <v>144</v>
      </c>
      <c r="I4890" t="s">
        <v>16</v>
      </c>
      <c r="J4890" t="s">
        <v>16</v>
      </c>
      <c r="K4890" t="s">
        <v>16</v>
      </c>
      <c r="L4890" t="s">
        <v>86</v>
      </c>
      <c r="M4890" t="s">
        <v>88</v>
      </c>
      <c r="N4890" s="50">
        <v>9854201</v>
      </c>
      <c r="O4890" s="51">
        <v>2319985</v>
      </c>
      <c r="P4890" t="s">
        <v>15491</v>
      </c>
      <c r="Q4890" t="s">
        <v>95</v>
      </c>
      <c r="R4890" t="s">
        <v>95</v>
      </c>
      <c r="S4890" s="49" t="str">
        <f>CONCATENATE(Tabla_Datos[[#This Row],[Nombre_Cliente]]," ",Tabla_Datos[[#This Row],[ApellidoPaterno_Cliente]]," ",Tabla_Datos[[#This Row],[ApellidoMaterno_Cliente]])</f>
        <v xml:space="preserve">INVERSIONES Y REPRES    </v>
      </c>
      <c r="T4890" s="53">
        <f>DATE(Tabla_Datos[[#This Row],[tAnio]],Tabla_Datos[[#This Row],[tMes]],Tabla_Datos[[#This Row],[tDia]])</f>
        <v>40774</v>
      </c>
      <c r="U4890" s="53" t="str">
        <f>IF(Tabla_Datos[[#This Row],[cProvincia]]="LIMA","LIMA","PROVINCIA")</f>
        <v>LIMA</v>
      </c>
      <c r="V4890" s="53" t="str">
        <f>MID(Tabla_Datos[[#This Row],[pTelefono]],1,SEARCH("-",Tabla_Datos[[#This Row],[pTelefono]],1)-1)</f>
        <v>1</v>
      </c>
      <c r="W4890" s="53" t="str">
        <f>MID(Tabla_Datos[[#This Row],[pTelefono]],SEARCH("-",Tabla_Datos[[#This Row],[pTelefono]],1)+1,LEN(Tabla_Datos[[#This Row],[pTelefono]]))</f>
        <v>998739586</v>
      </c>
      <c r="X4890" s="53" t="str">
        <f>CONCATENATE(Tabla_Datos[[#This Row],[TipUrb]]," ",Tabla_Datos[[#This Row],[Calle]]," ",Tabla_Datos[[#This Row],[NumCalle]])</f>
        <v xml:space="preserve">  BOLIVIA 144</v>
      </c>
      <c r="Y4890" t="s">
        <v>92</v>
      </c>
      <c r="Z4890" t="s">
        <v>122</v>
      </c>
      <c r="AA4890" t="s">
        <v>123</v>
      </c>
      <c r="AB4890" t="s">
        <v>95</v>
      </c>
      <c r="AC4890" t="s">
        <v>95</v>
      </c>
      <c r="AD4890" t="s">
        <v>95</v>
      </c>
      <c r="AE4890" t="s">
        <v>95</v>
      </c>
      <c r="AF4890" t="s">
        <v>95</v>
      </c>
      <c r="AG4890" s="51" t="s">
        <v>95</v>
      </c>
      <c r="AH4890">
        <v>2053672167</v>
      </c>
      <c r="AI4890">
        <v>1</v>
      </c>
      <c r="AJ4890">
        <v>1</v>
      </c>
      <c r="AK4890" t="s">
        <v>7097</v>
      </c>
      <c r="AL4890">
        <v>144</v>
      </c>
    </row>
    <row r="4891" spans="1:38">
      <c r="A4891">
        <v>3269948</v>
      </c>
      <c r="B4891" t="s">
        <v>15492</v>
      </c>
      <c r="C4891" t="s">
        <v>18</v>
      </c>
      <c r="D4891" t="s">
        <v>143</v>
      </c>
      <c r="E4891">
        <v>2011</v>
      </c>
      <c r="F4891">
        <v>8</v>
      </c>
      <c r="G4891">
        <v>19</v>
      </c>
      <c r="H4891" t="s">
        <v>86</v>
      </c>
      <c r="I4891" t="s">
        <v>355</v>
      </c>
      <c r="J4891" t="s">
        <v>2051</v>
      </c>
      <c r="K4891" t="s">
        <v>14716</v>
      </c>
      <c r="L4891" t="s">
        <v>86</v>
      </c>
      <c r="M4891" t="s">
        <v>594</v>
      </c>
      <c r="N4891" s="50">
        <v>10243829211</v>
      </c>
      <c r="O4891" s="51">
        <v>2320266</v>
      </c>
      <c r="P4891" t="s">
        <v>15493</v>
      </c>
      <c r="Q4891" t="s">
        <v>15494</v>
      </c>
      <c r="R4891" t="s">
        <v>15495</v>
      </c>
      <c r="S4891" s="49" t="str">
        <f>CONCATENATE(Tabla_Datos[[#This Row],[Nombre_Cliente]]," ",Tabla_Datos[[#This Row],[ApellidoPaterno_Cliente]]," ",Tabla_Datos[[#This Row],[ApellidoMaterno_Cliente]])</f>
        <v xml:space="preserve">VICTORIA  CALLIÑAUPA  NINAHUILLCA </v>
      </c>
      <c r="T4891" s="53">
        <f>DATE(Tabla_Datos[[#This Row],[tAnio]],Tabla_Datos[[#This Row],[tMes]],Tabla_Datos[[#This Row],[tDia]])</f>
        <v>40774</v>
      </c>
      <c r="U4891" s="53" t="str">
        <f>IF(Tabla_Datos[[#This Row],[cProvincia]]="LIMA","LIMA","PROVINCIA")</f>
        <v>PROVINCIA</v>
      </c>
      <c r="V4891" s="53" t="str">
        <f>MID(Tabla_Datos[[#This Row],[pTelefono]],1,SEARCH("-",Tabla_Datos[[#This Row],[pTelefono]],1)-1)</f>
        <v>84</v>
      </c>
      <c r="W4891" s="53" t="str">
        <f>MID(Tabla_Datos[[#This Row],[pTelefono]],SEARCH("-",Tabla_Datos[[#This Row],[pTelefono]],1)+1,LEN(Tabla_Datos[[#This Row],[pTelefono]]))</f>
        <v>840408</v>
      </c>
      <c r="X4891" s="53" t="str">
        <f>CONCATENATE(Tabla_Datos[[#This Row],[TipUrb]]," ",Tabla_Datos[[#This Row],[Calle]]," ",Tabla_Datos[[#This Row],[NumCalle]])</f>
        <v>-   0</v>
      </c>
      <c r="Y4891" t="s">
        <v>360</v>
      </c>
      <c r="Z4891" t="s">
        <v>320</v>
      </c>
      <c r="AA4891" t="s">
        <v>321</v>
      </c>
      <c r="AB4891" t="s">
        <v>95</v>
      </c>
      <c r="AC4891" t="s">
        <v>15496</v>
      </c>
      <c r="AD4891" t="s">
        <v>109</v>
      </c>
      <c r="AE4891" t="s">
        <v>95</v>
      </c>
      <c r="AG4891" s="51">
        <v>24978615</v>
      </c>
      <c r="AI4891">
        <v>26</v>
      </c>
      <c r="AJ4891">
        <v>26</v>
      </c>
      <c r="AK4891" t="s">
        <v>95</v>
      </c>
      <c r="AL4891">
        <v>0</v>
      </c>
    </row>
    <row r="4892" spans="1:38">
      <c r="A4892">
        <v>3271555</v>
      </c>
      <c r="B4892" t="s">
        <v>15497</v>
      </c>
      <c r="C4892" t="s">
        <v>20</v>
      </c>
      <c r="D4892" t="s">
        <v>143</v>
      </c>
      <c r="E4892">
        <v>2011</v>
      </c>
      <c r="F4892">
        <v>8</v>
      </c>
      <c r="G4892">
        <v>19</v>
      </c>
      <c r="H4892" t="s">
        <v>86</v>
      </c>
      <c r="I4892" t="s">
        <v>100</v>
      </c>
      <c r="J4892" t="s">
        <v>1066</v>
      </c>
      <c r="K4892" t="s">
        <v>1066</v>
      </c>
      <c r="L4892" t="s">
        <v>86</v>
      </c>
      <c r="M4892" t="s">
        <v>88</v>
      </c>
      <c r="N4892" s="50">
        <v>20000021</v>
      </c>
      <c r="O4892" s="51">
        <v>2321493</v>
      </c>
      <c r="P4892" t="s">
        <v>15498</v>
      </c>
      <c r="Q4892" t="s">
        <v>542</v>
      </c>
      <c r="R4892" t="s">
        <v>296</v>
      </c>
      <c r="S4892" s="49" t="str">
        <f>CONCATENATE(Tabla_Datos[[#This Row],[Nombre_Cliente]]," ",Tabla_Datos[[#This Row],[ApellidoPaterno_Cliente]]," ",Tabla_Datos[[#This Row],[ApellidoMaterno_Cliente]])</f>
        <v>DAVID MOISES RAMIREZ MEDINA</v>
      </c>
      <c r="T4892" s="53">
        <f>DATE(Tabla_Datos[[#This Row],[tAnio]],Tabla_Datos[[#This Row],[tMes]],Tabla_Datos[[#This Row],[tDia]])</f>
        <v>40774</v>
      </c>
      <c r="U4892" s="53" t="str">
        <f>IF(Tabla_Datos[[#This Row],[cProvincia]]="LIMA","LIMA","PROVINCIA")</f>
        <v>PROVINCIA</v>
      </c>
      <c r="V4892" s="53" t="str">
        <f>MID(Tabla_Datos[[#This Row],[pTelefono]],1,SEARCH("-",Tabla_Datos[[#This Row],[pTelefono]],1)-1)</f>
        <v>54</v>
      </c>
      <c r="W4892" s="53" t="str">
        <f>MID(Tabla_Datos[[#This Row],[pTelefono]],SEARCH("-",Tabla_Datos[[#This Row],[pTelefono]],1)+1,LEN(Tabla_Datos[[#This Row],[pTelefono]]))</f>
        <v>958637148</v>
      </c>
      <c r="X4892" s="53" t="str">
        <f>CONCATENATE(Tabla_Datos[[#This Row],[TipUrb]]," ",Tabla_Datos[[#This Row],[Calle]]," ",Tabla_Datos[[#This Row],[NumCalle]])</f>
        <v>- SAMUEL PASTOR 101</v>
      </c>
      <c r="Y4892" t="s">
        <v>106</v>
      </c>
      <c r="Z4892" t="s">
        <v>152</v>
      </c>
      <c r="AA4892" t="s">
        <v>153</v>
      </c>
      <c r="AB4892">
        <v>3</v>
      </c>
      <c r="AC4892" t="s">
        <v>95</v>
      </c>
      <c r="AD4892" t="s">
        <v>109</v>
      </c>
      <c r="AE4892" t="s">
        <v>95</v>
      </c>
      <c r="AF4892" t="s">
        <v>95</v>
      </c>
      <c r="AG4892" s="51">
        <v>20025737</v>
      </c>
      <c r="AH4892" t="s">
        <v>95</v>
      </c>
      <c r="AI4892">
        <v>1</v>
      </c>
      <c r="AJ4892">
        <v>1</v>
      </c>
      <c r="AK4892" t="s">
        <v>8291</v>
      </c>
      <c r="AL4892">
        <v>101</v>
      </c>
    </row>
    <row r="4893" spans="1:38">
      <c r="A4893">
        <v>3271698</v>
      </c>
      <c r="B4893" t="s">
        <v>15499</v>
      </c>
      <c r="C4893" t="s">
        <v>18</v>
      </c>
      <c r="D4893" t="s">
        <v>143</v>
      </c>
      <c r="E4893">
        <v>2011</v>
      </c>
      <c r="F4893">
        <v>8</v>
      </c>
      <c r="G4893">
        <v>19</v>
      </c>
      <c r="H4893" t="s">
        <v>86</v>
      </c>
      <c r="I4893" t="s">
        <v>132</v>
      </c>
      <c r="J4893" t="s">
        <v>425</v>
      </c>
      <c r="K4893" t="s">
        <v>425</v>
      </c>
      <c r="L4893" t="s">
        <v>86</v>
      </c>
      <c r="M4893" t="s">
        <v>133</v>
      </c>
      <c r="N4893" s="50">
        <v>3676243</v>
      </c>
      <c r="O4893" s="51">
        <v>2321540</v>
      </c>
      <c r="P4893" t="s">
        <v>2648</v>
      </c>
      <c r="Q4893" t="s">
        <v>550</v>
      </c>
      <c r="R4893" t="s">
        <v>15500</v>
      </c>
      <c r="S4893" s="49" t="str">
        <f>CONCATENATE(Tabla_Datos[[#This Row],[Nombre_Cliente]]," ",Tabla_Datos[[#This Row],[ApellidoPaterno_Cliente]]," ",Tabla_Datos[[#This Row],[ApellidoMaterno_Cliente]])</f>
        <v>LUIS ALBERTO MENDOZA CHERO</v>
      </c>
      <c r="T4893" s="53">
        <f>DATE(Tabla_Datos[[#This Row],[tAnio]],Tabla_Datos[[#This Row],[tMes]],Tabla_Datos[[#This Row],[tDia]])</f>
        <v>40774</v>
      </c>
      <c r="U4893" s="53" t="str">
        <f>IF(Tabla_Datos[[#This Row],[cProvincia]]="LIMA","LIMA","PROVINCIA")</f>
        <v>PROVINCIA</v>
      </c>
      <c r="V4893" s="53" t="str">
        <f>MID(Tabla_Datos[[#This Row],[pTelefono]],1,SEARCH("-",Tabla_Datos[[#This Row],[pTelefono]],1)-1)</f>
        <v>73</v>
      </c>
      <c r="W4893" s="53" t="str">
        <f>MID(Tabla_Datos[[#This Row],[pTelefono]],SEARCH("-",Tabla_Datos[[#This Row],[pTelefono]],1)+1,LEN(Tabla_Datos[[#This Row],[pTelefono]]))</f>
        <v>969955156</v>
      </c>
      <c r="X4893" s="53" t="str">
        <f>CONCATENATE(Tabla_Datos[[#This Row],[TipUrb]]," ",Tabla_Datos[[#This Row],[Calle]]," ",Tabla_Datos[[#This Row],[NumCalle]])</f>
        <v>- PANAMERICANA KM005 0</v>
      </c>
      <c r="Y4893" t="s">
        <v>137</v>
      </c>
      <c r="Z4893" t="s">
        <v>181</v>
      </c>
      <c r="AA4893" t="s">
        <v>182</v>
      </c>
      <c r="AB4893" t="s">
        <v>95</v>
      </c>
      <c r="AC4893" t="s">
        <v>95</v>
      </c>
      <c r="AD4893" t="s">
        <v>109</v>
      </c>
      <c r="AE4893" t="s">
        <v>95</v>
      </c>
      <c r="AG4893" s="51">
        <v>41740772</v>
      </c>
      <c r="AI4893">
        <v>61</v>
      </c>
      <c r="AJ4893">
        <v>61</v>
      </c>
      <c r="AK4893" t="s">
        <v>15501</v>
      </c>
      <c r="AL4893">
        <v>0</v>
      </c>
    </row>
    <row r="4894" spans="1:38">
      <c r="A4894">
        <v>3271560</v>
      </c>
      <c r="B4894" t="s">
        <v>15502</v>
      </c>
      <c r="C4894" t="s">
        <v>18</v>
      </c>
      <c r="D4894" t="s">
        <v>143</v>
      </c>
      <c r="E4894">
        <v>2011</v>
      </c>
      <c r="F4894">
        <v>8</v>
      </c>
      <c r="G4894">
        <v>19</v>
      </c>
      <c r="H4894" t="s">
        <v>86</v>
      </c>
      <c r="I4894" t="s">
        <v>300</v>
      </c>
      <c r="J4894" t="s">
        <v>535</v>
      </c>
      <c r="K4894" t="s">
        <v>1010</v>
      </c>
      <c r="L4894" t="s">
        <v>86</v>
      </c>
      <c r="M4894" t="s">
        <v>509</v>
      </c>
      <c r="O4894" s="51">
        <v>2321498</v>
      </c>
      <c r="P4894" t="s">
        <v>15503</v>
      </c>
      <c r="Q4894" t="s">
        <v>3778</v>
      </c>
      <c r="R4894" t="s">
        <v>15504</v>
      </c>
      <c r="S4894" s="49" t="str">
        <f>CONCATENATE(Tabla_Datos[[#This Row],[Nombre_Cliente]]," ",Tabla_Datos[[#This Row],[ApellidoPaterno_Cliente]]," ",Tabla_Datos[[#This Row],[ApellidoMaterno_Cliente]])</f>
        <v>MIRTHA ESTHER BERNUY DE ARAUJO</v>
      </c>
      <c r="T4894" s="53">
        <f>DATE(Tabla_Datos[[#This Row],[tAnio]],Tabla_Datos[[#This Row],[tMes]],Tabla_Datos[[#This Row],[tDia]])</f>
        <v>40774</v>
      </c>
      <c r="U4894" s="53" t="str">
        <f>IF(Tabla_Datos[[#This Row],[cProvincia]]="LIMA","LIMA","PROVINCIA")</f>
        <v>PROVINCIA</v>
      </c>
      <c r="V4894" s="53" t="str">
        <f>MID(Tabla_Datos[[#This Row],[pTelefono]],1,SEARCH("-",Tabla_Datos[[#This Row],[pTelefono]],1)-1)</f>
        <v>65</v>
      </c>
      <c r="W4894" s="53" t="str">
        <f>MID(Tabla_Datos[[#This Row],[pTelefono]],SEARCH("-",Tabla_Datos[[#This Row],[pTelefono]],1)+1,LEN(Tabla_Datos[[#This Row],[pTelefono]]))</f>
        <v>65501149</v>
      </c>
      <c r="X4894" s="53" t="str">
        <f>CONCATENATE(Tabla_Datos[[#This Row],[TipUrb]]," ",Tabla_Datos[[#This Row],[Calle]]," ",Tabla_Datos[[#This Row],[NumCalle]])</f>
        <v xml:space="preserve">  TUPAC AMARU 0</v>
      </c>
      <c r="Y4894" t="s">
        <v>305</v>
      </c>
      <c r="Z4894" t="s">
        <v>152</v>
      </c>
      <c r="AA4894" t="s">
        <v>153</v>
      </c>
      <c r="AB4894" t="s">
        <v>95</v>
      </c>
      <c r="AC4894" t="s">
        <v>95</v>
      </c>
      <c r="AD4894" t="s">
        <v>95</v>
      </c>
      <c r="AE4894" t="s">
        <v>95</v>
      </c>
      <c r="AF4894" t="s">
        <v>95</v>
      </c>
      <c r="AG4894" s="51">
        <v>5355211</v>
      </c>
      <c r="AH4894" t="s">
        <v>95</v>
      </c>
      <c r="AI4894">
        <v>1</v>
      </c>
      <c r="AJ4894">
        <v>1</v>
      </c>
      <c r="AK4894" t="s">
        <v>485</v>
      </c>
      <c r="AL4894">
        <v>0</v>
      </c>
    </row>
    <row r="4895" spans="1:38">
      <c r="A4895">
        <v>3272466</v>
      </c>
      <c r="B4895" t="s">
        <v>15505</v>
      </c>
      <c r="C4895" t="s">
        <v>19</v>
      </c>
      <c r="D4895" t="s">
        <v>85</v>
      </c>
      <c r="E4895">
        <v>2011</v>
      </c>
      <c r="F4895">
        <v>8</v>
      </c>
      <c r="G4895">
        <v>19</v>
      </c>
      <c r="H4895" t="s">
        <v>144</v>
      </c>
      <c r="I4895" t="s">
        <v>16</v>
      </c>
      <c r="J4895" t="s">
        <v>16</v>
      </c>
      <c r="K4895" t="s">
        <v>886</v>
      </c>
      <c r="L4895" t="s">
        <v>144</v>
      </c>
      <c r="M4895" t="s">
        <v>88</v>
      </c>
      <c r="N4895" s="50">
        <v>7344324</v>
      </c>
      <c r="O4895" s="51">
        <v>2321928</v>
      </c>
      <c r="P4895" t="s">
        <v>15506</v>
      </c>
      <c r="Q4895" t="s">
        <v>14351</v>
      </c>
      <c r="R4895" t="s">
        <v>4180</v>
      </c>
      <c r="S4895" s="49" t="str">
        <f>CONCATENATE(Tabla_Datos[[#This Row],[Nombre_Cliente]]," ",Tabla_Datos[[#This Row],[ApellidoPaterno_Cliente]]," ",Tabla_Datos[[#This Row],[ApellidoMaterno_Cliente]])</f>
        <v>JEAN CARLOS TARRILLO JULCA</v>
      </c>
      <c r="T4895" s="53">
        <f>DATE(Tabla_Datos[[#This Row],[tAnio]],Tabla_Datos[[#This Row],[tMes]],Tabla_Datos[[#This Row],[tDia]])</f>
        <v>40774</v>
      </c>
      <c r="U4895" s="53" t="str">
        <f>IF(Tabla_Datos[[#This Row],[cProvincia]]="LIMA","LIMA","PROVINCIA")</f>
        <v>LIMA</v>
      </c>
      <c r="V4895" s="53" t="str">
        <f>MID(Tabla_Datos[[#This Row],[pTelefono]],1,SEARCH("-",Tabla_Datos[[#This Row],[pTelefono]],1)-1)</f>
        <v>1</v>
      </c>
      <c r="W4895" s="53" t="str">
        <f>MID(Tabla_Datos[[#This Row],[pTelefono]],SEARCH("-",Tabla_Datos[[#This Row],[pTelefono]],1)+1,LEN(Tabla_Datos[[#This Row],[pTelefono]]))</f>
        <v>984032745</v>
      </c>
      <c r="X4895" s="53" t="str">
        <f>CONCATENATE(Tabla_Datos[[#This Row],[TipUrb]]," ",Tabla_Datos[[#This Row],[Calle]]," ",Tabla_Datos[[#This Row],[NumCalle]])</f>
        <v xml:space="preserve">  GARAY, M. 254</v>
      </c>
      <c r="Y4895" t="s">
        <v>92</v>
      </c>
      <c r="Z4895" t="s">
        <v>196</v>
      </c>
      <c r="AA4895" t="s">
        <v>197</v>
      </c>
      <c r="AB4895">
        <v>2</v>
      </c>
      <c r="AC4895" t="s">
        <v>95</v>
      </c>
      <c r="AD4895" t="s">
        <v>95</v>
      </c>
      <c r="AE4895" t="s">
        <v>95</v>
      </c>
      <c r="AF4895" t="s">
        <v>95</v>
      </c>
      <c r="AG4895" s="51">
        <v>46469187</v>
      </c>
      <c r="AH4895" t="s">
        <v>95</v>
      </c>
      <c r="AI4895">
        <v>1</v>
      </c>
      <c r="AJ4895">
        <v>1</v>
      </c>
      <c r="AK4895" t="s">
        <v>15507</v>
      </c>
      <c r="AL4895">
        <v>254</v>
      </c>
    </row>
    <row r="4896" spans="1:38">
      <c r="A4896">
        <v>3273271</v>
      </c>
      <c r="B4896" t="s">
        <v>15508</v>
      </c>
      <c r="C4896" t="s">
        <v>20</v>
      </c>
      <c r="D4896" t="s">
        <v>85</v>
      </c>
      <c r="E4896">
        <v>2011</v>
      </c>
      <c r="F4896">
        <v>8</v>
      </c>
      <c r="G4896">
        <v>19</v>
      </c>
      <c r="H4896" t="s">
        <v>86</v>
      </c>
      <c r="I4896" t="s">
        <v>145</v>
      </c>
      <c r="J4896" t="s">
        <v>469</v>
      </c>
      <c r="K4896" t="s">
        <v>991</v>
      </c>
      <c r="L4896" t="s">
        <v>86</v>
      </c>
      <c r="M4896" t="s">
        <v>148</v>
      </c>
      <c r="N4896" s="50">
        <v>42698460</v>
      </c>
      <c r="O4896" s="51">
        <v>2322562</v>
      </c>
      <c r="P4896" t="s">
        <v>15509</v>
      </c>
      <c r="Q4896" t="s">
        <v>2939</v>
      </c>
      <c r="R4896" t="s">
        <v>15510</v>
      </c>
      <c r="S4896" s="49" t="str">
        <f>CONCATENATE(Tabla_Datos[[#This Row],[Nombre_Cliente]]," ",Tabla_Datos[[#This Row],[ApellidoPaterno_Cliente]]," ",Tabla_Datos[[#This Row],[ApellidoMaterno_Cliente]])</f>
        <v>ELIZABETH ESMERALDA BELTRAN BALTA</v>
      </c>
      <c r="T4896" s="53">
        <f>DATE(Tabla_Datos[[#This Row],[tAnio]],Tabla_Datos[[#This Row],[tMes]],Tabla_Datos[[#This Row],[tDia]])</f>
        <v>40774</v>
      </c>
      <c r="U4896" s="53" t="str">
        <f>IF(Tabla_Datos[[#This Row],[cProvincia]]="LIMA","LIMA","PROVINCIA")</f>
        <v>PROVINCIA</v>
      </c>
      <c r="V4896" s="53" t="str">
        <f>MID(Tabla_Datos[[#This Row],[pTelefono]],1,SEARCH("-",Tabla_Datos[[#This Row],[pTelefono]],1)-1)</f>
        <v>43</v>
      </c>
      <c r="W4896" s="53" t="str">
        <f>MID(Tabla_Datos[[#This Row],[pTelefono]],SEARCH("-",Tabla_Datos[[#This Row],[pTelefono]],1)+1,LEN(Tabla_Datos[[#This Row],[pTelefono]]))</f>
        <v>43345645</v>
      </c>
      <c r="X4896" s="53" t="str">
        <f>CONCATENATE(Tabla_Datos[[#This Row],[TipUrb]]," ",Tabla_Datos[[#This Row],[Calle]]," ",Tabla_Datos[[#This Row],[NumCalle]])</f>
        <v>UR . 0</v>
      </c>
      <c r="Y4896" t="s">
        <v>151</v>
      </c>
      <c r="Z4896" t="s">
        <v>122</v>
      </c>
      <c r="AA4896" t="s">
        <v>123</v>
      </c>
      <c r="AB4896" t="s">
        <v>95</v>
      </c>
      <c r="AC4896" t="s">
        <v>95</v>
      </c>
      <c r="AD4896" t="s">
        <v>161</v>
      </c>
      <c r="AE4896" t="s">
        <v>5189</v>
      </c>
      <c r="AF4896">
        <v>6</v>
      </c>
      <c r="AG4896" s="51">
        <v>32823742</v>
      </c>
      <c r="AH4896" t="s">
        <v>95</v>
      </c>
      <c r="AI4896">
        <v>1</v>
      </c>
      <c r="AJ4896">
        <v>1</v>
      </c>
      <c r="AK4896" t="s">
        <v>221</v>
      </c>
      <c r="AL4896">
        <v>0</v>
      </c>
    </row>
    <row r="4897" spans="1:38">
      <c r="A4897">
        <v>3274510</v>
      </c>
      <c r="B4897" t="s">
        <v>15511</v>
      </c>
      <c r="C4897" t="s">
        <v>20</v>
      </c>
      <c r="D4897" t="s">
        <v>85</v>
      </c>
      <c r="E4897">
        <v>2011</v>
      </c>
      <c r="F4897">
        <v>8</v>
      </c>
      <c r="G4897">
        <v>19</v>
      </c>
      <c r="H4897" t="s">
        <v>86</v>
      </c>
      <c r="I4897" t="s">
        <v>16</v>
      </c>
      <c r="J4897" t="s">
        <v>16</v>
      </c>
      <c r="K4897" t="s">
        <v>265</v>
      </c>
      <c r="L4897" t="s">
        <v>86</v>
      </c>
      <c r="M4897" t="s">
        <v>88</v>
      </c>
      <c r="N4897" s="50">
        <v>20000021</v>
      </c>
      <c r="O4897" s="51">
        <v>2323454</v>
      </c>
      <c r="P4897" t="s">
        <v>15512</v>
      </c>
      <c r="Q4897" t="s">
        <v>15513</v>
      </c>
      <c r="R4897" t="s">
        <v>15514</v>
      </c>
      <c r="S4897" s="49" t="str">
        <f>CONCATENATE(Tabla_Datos[[#This Row],[Nombre_Cliente]]," ",Tabla_Datos[[#This Row],[ApellidoPaterno_Cliente]]," ",Tabla_Datos[[#This Row],[ApellidoMaterno_Cliente]])</f>
        <v>SUSANA ANGELICA HUATUCO RONE</v>
      </c>
      <c r="T4897" s="53">
        <f>DATE(Tabla_Datos[[#This Row],[tAnio]],Tabla_Datos[[#This Row],[tMes]],Tabla_Datos[[#This Row],[tDia]])</f>
        <v>40774</v>
      </c>
      <c r="U4897" s="53" t="str">
        <f>IF(Tabla_Datos[[#This Row],[cProvincia]]="LIMA","LIMA","PROVINCIA")</f>
        <v>LIMA</v>
      </c>
      <c r="V4897" s="53" t="str">
        <f>MID(Tabla_Datos[[#This Row],[pTelefono]],1,SEARCH("-",Tabla_Datos[[#This Row],[pTelefono]],1)-1)</f>
        <v>1</v>
      </c>
      <c r="W4897" s="53" t="str">
        <f>MID(Tabla_Datos[[#This Row],[pTelefono]],SEARCH("-",Tabla_Datos[[#This Row],[pTelefono]],1)+1,LEN(Tabla_Datos[[#This Row],[pTelefono]]))</f>
        <v>986424977</v>
      </c>
      <c r="X4897" s="53" t="str">
        <f>CONCATENATE(Tabla_Datos[[#This Row],[TipUrb]]," ",Tabla_Datos[[#This Row],[Calle]]," ",Tabla_Datos[[#This Row],[NumCalle]])</f>
        <v>CO . 0</v>
      </c>
      <c r="Y4897" t="s">
        <v>92</v>
      </c>
      <c r="Z4897" t="s">
        <v>122</v>
      </c>
      <c r="AA4897" t="s">
        <v>123</v>
      </c>
      <c r="AB4897" t="s">
        <v>95</v>
      </c>
      <c r="AC4897">
        <v>101</v>
      </c>
      <c r="AD4897" t="s">
        <v>198</v>
      </c>
      <c r="AE4897" t="s">
        <v>95</v>
      </c>
      <c r="AF4897" t="s">
        <v>95</v>
      </c>
      <c r="AG4897" s="51">
        <v>7538572</v>
      </c>
      <c r="AH4897" t="s">
        <v>95</v>
      </c>
      <c r="AI4897">
        <v>1</v>
      </c>
      <c r="AJ4897">
        <v>1</v>
      </c>
      <c r="AK4897" t="s">
        <v>221</v>
      </c>
      <c r="AL4897">
        <v>0</v>
      </c>
    </row>
    <row r="4898" spans="1:38">
      <c r="A4898">
        <v>3273403</v>
      </c>
      <c r="B4898" t="s">
        <v>15515</v>
      </c>
      <c r="C4898" t="s">
        <v>19</v>
      </c>
      <c r="D4898" t="s">
        <v>85</v>
      </c>
      <c r="E4898">
        <v>2011</v>
      </c>
      <c r="F4898">
        <v>8</v>
      </c>
      <c r="G4898">
        <v>19</v>
      </c>
      <c r="H4898" t="s">
        <v>86</v>
      </c>
      <c r="I4898" t="s">
        <v>16</v>
      </c>
      <c r="J4898" t="s">
        <v>16</v>
      </c>
      <c r="K4898" t="s">
        <v>444</v>
      </c>
      <c r="L4898" t="s">
        <v>86</v>
      </c>
      <c r="M4898" t="s">
        <v>88</v>
      </c>
      <c r="N4898" s="50">
        <v>20000021</v>
      </c>
      <c r="O4898" s="51">
        <v>2322675</v>
      </c>
      <c r="P4898" t="s">
        <v>15516</v>
      </c>
      <c r="Q4898" t="s">
        <v>5671</v>
      </c>
      <c r="R4898" t="s">
        <v>412</v>
      </c>
      <c r="S4898" s="49" t="str">
        <f>CONCATENATE(Tabla_Datos[[#This Row],[Nombre_Cliente]]," ",Tabla_Datos[[#This Row],[ApellidoPaterno_Cliente]]," ",Tabla_Datos[[#This Row],[ApellidoMaterno_Cliente]])</f>
        <v>JOSE GENARO PERALES GONZALES</v>
      </c>
      <c r="T4898" s="53">
        <f>DATE(Tabla_Datos[[#This Row],[tAnio]],Tabla_Datos[[#This Row],[tMes]],Tabla_Datos[[#This Row],[tDia]])</f>
        <v>40774</v>
      </c>
      <c r="U4898" s="53" t="str">
        <f>IF(Tabla_Datos[[#This Row],[cProvincia]]="LIMA","LIMA","PROVINCIA")</f>
        <v>LIMA</v>
      </c>
      <c r="V4898" s="53" t="str">
        <f>MID(Tabla_Datos[[#This Row],[pTelefono]],1,SEARCH("-",Tabla_Datos[[#This Row],[pTelefono]],1)-1)</f>
        <v>1</v>
      </c>
      <c r="W4898" s="53" t="str">
        <f>MID(Tabla_Datos[[#This Row],[pTelefono]],SEARCH("-",Tabla_Datos[[#This Row],[pTelefono]],1)+1,LEN(Tabla_Datos[[#This Row],[pTelefono]]))</f>
        <v>997717090</v>
      </c>
      <c r="X4898" s="53" t="str">
        <f>CONCATENATE(Tabla_Datos[[#This Row],[TipUrb]]," ",Tabla_Datos[[#This Row],[Calle]]," ",Tabla_Datos[[#This Row],[NumCalle]])</f>
        <v>UR MARCARA 5303</v>
      </c>
      <c r="Y4898" t="s">
        <v>92</v>
      </c>
      <c r="Z4898" t="s">
        <v>122</v>
      </c>
      <c r="AA4898" t="s">
        <v>123</v>
      </c>
      <c r="AB4898" t="s">
        <v>95</v>
      </c>
      <c r="AC4898" t="s">
        <v>95</v>
      </c>
      <c r="AD4898" t="s">
        <v>161</v>
      </c>
      <c r="AE4898" t="s">
        <v>95</v>
      </c>
      <c r="AF4898" t="s">
        <v>95</v>
      </c>
      <c r="AG4898" s="51">
        <v>8575663</v>
      </c>
      <c r="AH4898" t="s">
        <v>95</v>
      </c>
      <c r="AI4898">
        <v>1</v>
      </c>
      <c r="AJ4898">
        <v>1</v>
      </c>
      <c r="AK4898" t="s">
        <v>4035</v>
      </c>
      <c r="AL4898">
        <v>5303</v>
      </c>
    </row>
    <row r="4899" spans="1:38">
      <c r="A4899">
        <v>3272902</v>
      </c>
      <c r="B4899" t="s">
        <v>15517</v>
      </c>
      <c r="C4899" t="s">
        <v>19</v>
      </c>
      <c r="D4899" t="s">
        <v>85</v>
      </c>
      <c r="E4899">
        <v>2011</v>
      </c>
      <c r="F4899">
        <v>8</v>
      </c>
      <c r="G4899">
        <v>19</v>
      </c>
      <c r="H4899" t="s">
        <v>86</v>
      </c>
      <c r="I4899" t="s">
        <v>16</v>
      </c>
      <c r="J4899" t="s">
        <v>16</v>
      </c>
      <c r="K4899" t="s">
        <v>147</v>
      </c>
      <c r="L4899" t="s">
        <v>86</v>
      </c>
      <c r="M4899" t="s">
        <v>88</v>
      </c>
      <c r="N4899" s="50">
        <v>45688976</v>
      </c>
      <c r="O4899" s="51">
        <v>2322263</v>
      </c>
      <c r="P4899" t="s">
        <v>5708</v>
      </c>
      <c r="Q4899" t="s">
        <v>15518</v>
      </c>
      <c r="R4899" t="s">
        <v>115</v>
      </c>
      <c r="S4899" s="49" t="str">
        <f>CONCATENATE(Tabla_Datos[[#This Row],[Nombre_Cliente]]," ",Tabla_Datos[[#This Row],[ApellidoPaterno_Cliente]]," ",Tabla_Datos[[#This Row],[ApellidoMaterno_Cliente]])</f>
        <v>GLADYS BENIGNO MUÑOZ</v>
      </c>
      <c r="T4899" s="53">
        <f>DATE(Tabla_Datos[[#This Row],[tAnio]],Tabla_Datos[[#This Row],[tMes]],Tabla_Datos[[#This Row],[tDia]])</f>
        <v>40774</v>
      </c>
      <c r="U4899" s="53" t="str">
        <f>IF(Tabla_Datos[[#This Row],[cProvincia]]="LIMA","LIMA","PROVINCIA")</f>
        <v>LIMA</v>
      </c>
      <c r="V4899" s="53" t="str">
        <f>MID(Tabla_Datos[[#This Row],[pTelefono]],1,SEARCH("-",Tabla_Datos[[#This Row],[pTelefono]],1)-1)</f>
        <v>1</v>
      </c>
      <c r="W4899" s="53" t="str">
        <f>MID(Tabla_Datos[[#This Row],[pTelefono]],SEARCH("-",Tabla_Datos[[#This Row],[pTelefono]],1)+1,LEN(Tabla_Datos[[#This Row],[pTelefono]]))</f>
        <v>986742781</v>
      </c>
      <c r="X4899" s="53" t="str">
        <f>CONCATENATE(Tabla_Datos[[#This Row],[TipUrb]]," ",Tabla_Datos[[#This Row],[Calle]]," ",Tabla_Datos[[#This Row],[NumCalle]])</f>
        <v xml:space="preserve">  LAS AMERICAS 698</v>
      </c>
      <c r="Y4899" t="s">
        <v>92</v>
      </c>
      <c r="Z4899" t="s">
        <v>122</v>
      </c>
      <c r="AA4899" t="s">
        <v>123</v>
      </c>
      <c r="AB4899" t="s">
        <v>95</v>
      </c>
      <c r="AC4899" t="s">
        <v>95</v>
      </c>
      <c r="AD4899" t="s">
        <v>95</v>
      </c>
      <c r="AE4899" t="s">
        <v>95</v>
      </c>
      <c r="AF4899" t="s">
        <v>95</v>
      </c>
      <c r="AG4899" s="51">
        <v>7134997</v>
      </c>
      <c r="AH4899" t="s">
        <v>95</v>
      </c>
      <c r="AI4899">
        <v>1</v>
      </c>
      <c r="AJ4899">
        <v>1</v>
      </c>
      <c r="AK4899" t="s">
        <v>190</v>
      </c>
      <c r="AL4899">
        <v>698</v>
      </c>
    </row>
    <row r="4900" spans="1:38">
      <c r="A4900">
        <v>3273937</v>
      </c>
      <c r="B4900" t="s">
        <v>15519</v>
      </c>
      <c r="C4900" t="s">
        <v>20</v>
      </c>
      <c r="D4900" t="s">
        <v>85</v>
      </c>
      <c r="E4900">
        <v>2011</v>
      </c>
      <c r="F4900">
        <v>8</v>
      </c>
      <c r="G4900">
        <v>19</v>
      </c>
      <c r="H4900" t="s">
        <v>86</v>
      </c>
      <c r="I4900" t="s">
        <v>16</v>
      </c>
      <c r="J4900" t="s">
        <v>16</v>
      </c>
      <c r="K4900" t="s">
        <v>487</v>
      </c>
      <c r="L4900" t="s">
        <v>86</v>
      </c>
      <c r="M4900" t="s">
        <v>88</v>
      </c>
      <c r="N4900" s="50">
        <v>20000021</v>
      </c>
      <c r="O4900" s="51">
        <v>2322971</v>
      </c>
      <c r="P4900" t="s">
        <v>15520</v>
      </c>
      <c r="Q4900" t="s">
        <v>15521</v>
      </c>
      <c r="R4900" t="s">
        <v>9310</v>
      </c>
      <c r="S4900" s="49" t="str">
        <f>CONCATENATE(Tabla_Datos[[#This Row],[Nombre_Cliente]]," ",Tabla_Datos[[#This Row],[ApellidoPaterno_Cliente]]," ",Tabla_Datos[[#This Row],[ApellidoMaterno_Cliente]])</f>
        <v>VERONICA YANET KUBELKA MONTALVO</v>
      </c>
      <c r="T4900" s="53">
        <f>DATE(Tabla_Datos[[#This Row],[tAnio]],Tabla_Datos[[#This Row],[tMes]],Tabla_Datos[[#This Row],[tDia]])</f>
        <v>40774</v>
      </c>
      <c r="U4900" s="53" t="str">
        <f>IF(Tabla_Datos[[#This Row],[cProvincia]]="LIMA","LIMA","PROVINCIA")</f>
        <v>LIMA</v>
      </c>
      <c r="V4900" s="53" t="str">
        <f>MID(Tabla_Datos[[#This Row],[pTelefono]],1,SEARCH("-",Tabla_Datos[[#This Row],[pTelefono]],1)-1)</f>
        <v>1</v>
      </c>
      <c r="W4900" s="53" t="str">
        <f>MID(Tabla_Datos[[#This Row],[pTelefono]],SEARCH("-",Tabla_Datos[[#This Row],[pTelefono]],1)+1,LEN(Tabla_Datos[[#This Row],[pTelefono]]))</f>
        <v>990816722</v>
      </c>
      <c r="X4900" s="53" t="str">
        <f>CONCATENATE(Tabla_Datos[[#This Row],[TipUrb]]," ",Tabla_Datos[[#This Row],[Calle]]," ",Tabla_Datos[[#This Row],[NumCalle]])</f>
        <v>UR LOS EUCALIPTOS 0</v>
      </c>
      <c r="Y4900" t="s">
        <v>92</v>
      </c>
      <c r="Z4900" t="s">
        <v>122</v>
      </c>
      <c r="AA4900" t="s">
        <v>123</v>
      </c>
      <c r="AB4900" t="s">
        <v>95</v>
      </c>
      <c r="AC4900" t="s">
        <v>95</v>
      </c>
      <c r="AD4900" t="s">
        <v>161</v>
      </c>
      <c r="AE4900" t="s">
        <v>474</v>
      </c>
      <c r="AF4900" t="s">
        <v>15522</v>
      </c>
      <c r="AG4900" s="51">
        <v>6782349</v>
      </c>
      <c r="AH4900" t="s">
        <v>95</v>
      </c>
      <c r="AI4900">
        <v>1</v>
      </c>
      <c r="AJ4900">
        <v>1</v>
      </c>
      <c r="AK4900" t="s">
        <v>3422</v>
      </c>
      <c r="AL4900">
        <v>0</v>
      </c>
    </row>
    <row r="4901" spans="1:38">
      <c r="A4901">
        <v>3273983</v>
      </c>
      <c r="B4901" t="s">
        <v>15523</v>
      </c>
      <c r="C4901" t="s">
        <v>18</v>
      </c>
      <c r="D4901" t="s">
        <v>143</v>
      </c>
      <c r="E4901">
        <v>2011</v>
      </c>
      <c r="F4901">
        <v>8</v>
      </c>
      <c r="G4901">
        <v>19</v>
      </c>
      <c r="H4901" t="s">
        <v>86</v>
      </c>
      <c r="I4901" t="s">
        <v>759</v>
      </c>
      <c r="J4901" t="s">
        <v>1484</v>
      </c>
      <c r="K4901" t="s">
        <v>1484</v>
      </c>
      <c r="L4901" t="s">
        <v>86</v>
      </c>
      <c r="M4901" t="s">
        <v>294</v>
      </c>
      <c r="N4901" s="50">
        <v>21859853</v>
      </c>
      <c r="O4901" s="51">
        <v>2322994</v>
      </c>
      <c r="P4901" t="s">
        <v>15524</v>
      </c>
      <c r="Q4901" t="s">
        <v>15525</v>
      </c>
      <c r="R4901" t="s">
        <v>6182</v>
      </c>
      <c r="S4901" s="49" t="str">
        <f>CONCATENATE(Tabla_Datos[[#This Row],[Nombre_Cliente]]," ",Tabla_Datos[[#This Row],[ApellidoPaterno_Cliente]]," ",Tabla_Datos[[#This Row],[ApellidoMaterno_Cliente]])</f>
        <v xml:space="preserve">AMADEO ESTUDIANO  CUSTODIO  NAVARRO </v>
      </c>
      <c r="T4901" s="53">
        <f>DATE(Tabla_Datos[[#This Row],[tAnio]],Tabla_Datos[[#This Row],[tMes]],Tabla_Datos[[#This Row],[tDia]])</f>
        <v>40774</v>
      </c>
      <c r="U4901" s="53" t="str">
        <f>IF(Tabla_Datos[[#This Row],[cProvincia]]="LIMA","LIMA","PROVINCIA")</f>
        <v>PROVINCIA</v>
      </c>
      <c r="V4901" s="53" t="str">
        <f>MID(Tabla_Datos[[#This Row],[pTelefono]],1,SEARCH("-",Tabla_Datos[[#This Row],[pTelefono]],1)-1)</f>
        <v>1</v>
      </c>
      <c r="W4901" s="53" t="str">
        <f>MID(Tabla_Datos[[#This Row],[pTelefono]],SEARCH("-",Tabla_Datos[[#This Row],[pTelefono]],1)+1,LEN(Tabla_Datos[[#This Row],[pTelefono]]))</f>
        <v>956544508</v>
      </c>
      <c r="X4901" s="53" t="str">
        <f>CONCATENATE(Tabla_Datos[[#This Row],[TipUrb]]," ",Tabla_Datos[[#This Row],[Calle]]," ",Tabla_Datos[[#This Row],[NumCalle]])</f>
        <v xml:space="preserve">  MARQUEZ DE MASERA 331</v>
      </c>
      <c r="Y4901" t="s">
        <v>759</v>
      </c>
      <c r="Z4901" t="s">
        <v>181</v>
      </c>
      <c r="AA4901" t="s">
        <v>182</v>
      </c>
      <c r="AB4901" t="s">
        <v>95</v>
      </c>
      <c r="AC4901" t="s">
        <v>95</v>
      </c>
      <c r="AD4901" t="s">
        <v>95</v>
      </c>
      <c r="AE4901" t="s">
        <v>95</v>
      </c>
      <c r="AG4901" s="51">
        <v>22308104</v>
      </c>
      <c r="AI4901">
        <v>26</v>
      </c>
      <c r="AJ4901">
        <v>26</v>
      </c>
      <c r="AK4901" t="s">
        <v>15526</v>
      </c>
      <c r="AL4901">
        <v>331</v>
      </c>
    </row>
    <row r="4902" spans="1:38">
      <c r="A4902">
        <v>3273658</v>
      </c>
      <c r="B4902" t="s">
        <v>15527</v>
      </c>
      <c r="C4902" t="s">
        <v>18</v>
      </c>
      <c r="D4902" t="s">
        <v>143</v>
      </c>
      <c r="E4902">
        <v>2011</v>
      </c>
      <c r="F4902">
        <v>8</v>
      </c>
      <c r="G4902">
        <v>19</v>
      </c>
      <c r="H4902" t="s">
        <v>86</v>
      </c>
      <c r="I4902" t="s">
        <v>98</v>
      </c>
      <c r="J4902" t="s">
        <v>9926</v>
      </c>
      <c r="K4902" t="s">
        <v>15528</v>
      </c>
      <c r="L4902" t="s">
        <v>86</v>
      </c>
      <c r="M4902" t="s">
        <v>133</v>
      </c>
      <c r="N4902" s="50">
        <v>27673174</v>
      </c>
      <c r="O4902" s="51">
        <v>2322874</v>
      </c>
      <c r="P4902" t="s">
        <v>15529</v>
      </c>
      <c r="Q4902" t="s">
        <v>15530</v>
      </c>
      <c r="R4902" t="s">
        <v>4180</v>
      </c>
      <c r="S4902" s="49" t="str">
        <f>CONCATENATE(Tabla_Datos[[#This Row],[Nombre_Cliente]]," ",Tabla_Datos[[#This Row],[ApellidoPaterno_Cliente]]," ",Tabla_Datos[[#This Row],[ApellidoMaterno_Cliente]])</f>
        <v>FREDY JILMAR ARBILDO JULCA</v>
      </c>
      <c r="T4902" s="53">
        <f>DATE(Tabla_Datos[[#This Row],[tAnio]],Tabla_Datos[[#This Row],[tMes]],Tabla_Datos[[#This Row],[tDia]])</f>
        <v>40774</v>
      </c>
      <c r="U4902" s="53" t="str">
        <f>IF(Tabla_Datos[[#This Row],[cProvincia]]="LIMA","LIMA","PROVINCIA")</f>
        <v>PROVINCIA</v>
      </c>
      <c r="V4902" s="53" t="str">
        <f>MID(Tabla_Datos[[#This Row],[pTelefono]],1,SEARCH("-",Tabla_Datos[[#This Row],[pTelefono]],1)-1)</f>
        <v>41</v>
      </c>
      <c r="W4902" s="53" t="str">
        <f>MID(Tabla_Datos[[#This Row],[pTelefono]],SEARCH("-",Tabla_Datos[[#This Row],[pTelefono]],1)+1,LEN(Tabla_Datos[[#This Row],[pTelefono]]))</f>
        <v>979280009</v>
      </c>
      <c r="X4902" s="53" t="str">
        <f>CONCATENATE(Tabla_Datos[[#This Row],[TipUrb]]," ",Tabla_Datos[[#This Row],[Calle]]," ",Tabla_Datos[[#This Row],[NumCalle]])</f>
        <v>BA SN 0</v>
      </c>
      <c r="Y4902" t="s">
        <v>8152</v>
      </c>
      <c r="Z4902" t="s">
        <v>181</v>
      </c>
      <c r="AA4902" t="s">
        <v>182</v>
      </c>
      <c r="AB4902" t="s">
        <v>95</v>
      </c>
      <c r="AC4902" t="s">
        <v>95</v>
      </c>
      <c r="AD4902" t="s">
        <v>274</v>
      </c>
      <c r="AE4902" t="s">
        <v>95</v>
      </c>
      <c r="AG4902" s="51">
        <v>33592667</v>
      </c>
      <c r="AI4902">
        <v>10</v>
      </c>
      <c r="AJ4902">
        <v>10</v>
      </c>
      <c r="AK4902" t="s">
        <v>467</v>
      </c>
      <c r="AL4902">
        <v>0</v>
      </c>
    </row>
    <row r="4903" spans="1:38">
      <c r="A4903">
        <v>3274468</v>
      </c>
      <c r="B4903" t="s">
        <v>15531</v>
      </c>
      <c r="C4903" t="s">
        <v>20</v>
      </c>
      <c r="D4903" t="s">
        <v>85</v>
      </c>
      <c r="E4903">
        <v>2011</v>
      </c>
      <c r="F4903">
        <v>8</v>
      </c>
      <c r="G4903">
        <v>19</v>
      </c>
      <c r="H4903" t="s">
        <v>144</v>
      </c>
      <c r="I4903" t="s">
        <v>16</v>
      </c>
      <c r="J4903" t="s">
        <v>16</v>
      </c>
      <c r="K4903" t="s">
        <v>277</v>
      </c>
      <c r="L4903" t="s">
        <v>86</v>
      </c>
      <c r="M4903" t="s">
        <v>88</v>
      </c>
      <c r="N4903" s="50">
        <v>10725261</v>
      </c>
      <c r="O4903" s="51">
        <v>2323424</v>
      </c>
      <c r="P4903" t="s">
        <v>15532</v>
      </c>
      <c r="Q4903" t="s">
        <v>4630</v>
      </c>
      <c r="R4903" t="s">
        <v>15533</v>
      </c>
      <c r="S4903" s="49" t="str">
        <f>CONCATENATE(Tabla_Datos[[#This Row],[Nombre_Cliente]]," ",Tabla_Datos[[#This Row],[ApellidoPaterno_Cliente]]," ",Tabla_Datos[[#This Row],[ApellidoMaterno_Cliente]])</f>
        <v>MIRYAM LUZ COELLO MILACHAY</v>
      </c>
      <c r="T4903" s="53">
        <f>DATE(Tabla_Datos[[#This Row],[tAnio]],Tabla_Datos[[#This Row],[tMes]],Tabla_Datos[[#This Row],[tDia]])</f>
        <v>40774</v>
      </c>
      <c r="U4903" s="53" t="str">
        <f>IF(Tabla_Datos[[#This Row],[cProvincia]]="LIMA","LIMA","PROVINCIA")</f>
        <v>LIMA</v>
      </c>
      <c r="V4903" s="53" t="str">
        <f>MID(Tabla_Datos[[#This Row],[pTelefono]],1,SEARCH("-",Tabla_Datos[[#This Row],[pTelefono]],1)-1)</f>
        <v>1</v>
      </c>
      <c r="W4903" s="53" t="str">
        <f>MID(Tabla_Datos[[#This Row],[pTelefono]],SEARCH("-",Tabla_Datos[[#This Row],[pTelefono]],1)+1,LEN(Tabla_Datos[[#This Row],[pTelefono]]))</f>
        <v>989180247</v>
      </c>
      <c r="X4903" s="53" t="str">
        <f>CONCATENATE(Tabla_Datos[[#This Row],[TipUrb]]," ",Tabla_Datos[[#This Row],[Calle]]," ",Tabla_Datos[[#This Row],[NumCalle]])</f>
        <v>RS CORBETA LA UNION 150</v>
      </c>
      <c r="Y4903" t="s">
        <v>92</v>
      </c>
      <c r="Z4903" t="s">
        <v>196</v>
      </c>
      <c r="AA4903" t="s">
        <v>197</v>
      </c>
      <c r="AB4903" t="s">
        <v>95</v>
      </c>
      <c r="AC4903" t="s">
        <v>15534</v>
      </c>
      <c r="AD4903" t="s">
        <v>435</v>
      </c>
      <c r="AE4903" t="s">
        <v>95</v>
      </c>
      <c r="AF4903" t="s">
        <v>95</v>
      </c>
      <c r="AG4903" s="51">
        <v>21556372</v>
      </c>
      <c r="AH4903" t="s">
        <v>95</v>
      </c>
      <c r="AI4903">
        <v>1</v>
      </c>
      <c r="AJ4903">
        <v>1</v>
      </c>
      <c r="AK4903" t="s">
        <v>15535</v>
      </c>
      <c r="AL4903">
        <v>150</v>
      </c>
    </row>
    <row r="4904" spans="1:38">
      <c r="A4904">
        <v>3280242</v>
      </c>
      <c r="B4904" t="s">
        <v>15536</v>
      </c>
      <c r="C4904" t="s">
        <v>18</v>
      </c>
      <c r="D4904" t="s">
        <v>143</v>
      </c>
      <c r="E4904">
        <v>2011</v>
      </c>
      <c r="F4904">
        <v>8</v>
      </c>
      <c r="G4904">
        <v>19</v>
      </c>
      <c r="H4904" t="s">
        <v>86</v>
      </c>
      <c r="I4904" t="s">
        <v>241</v>
      </c>
      <c r="J4904" t="s">
        <v>454</v>
      </c>
      <c r="K4904" t="s">
        <v>454</v>
      </c>
      <c r="L4904" t="s">
        <v>86</v>
      </c>
      <c r="M4904" t="s">
        <v>88</v>
      </c>
      <c r="N4904" s="50">
        <v>99999999</v>
      </c>
      <c r="O4904" s="51">
        <v>2323821</v>
      </c>
      <c r="P4904" t="s">
        <v>15537</v>
      </c>
      <c r="Q4904" t="s">
        <v>1105</v>
      </c>
      <c r="R4904" t="s">
        <v>15538</v>
      </c>
      <c r="S4904" s="49" t="str">
        <f>CONCATENATE(Tabla_Datos[[#This Row],[Nombre_Cliente]]," ",Tabla_Datos[[#This Row],[ApellidoPaterno_Cliente]]," ",Tabla_Datos[[#This Row],[ApellidoMaterno_Cliente]])</f>
        <v>ALEX NOE  ROJAS  MURRUGARRA</v>
      </c>
      <c r="T4904" s="53">
        <f>DATE(Tabla_Datos[[#This Row],[tAnio]],Tabla_Datos[[#This Row],[tMes]],Tabla_Datos[[#This Row],[tDia]])</f>
        <v>40774</v>
      </c>
      <c r="U4904" s="53" t="str">
        <f>IF(Tabla_Datos[[#This Row],[cProvincia]]="LIMA","LIMA","PROVINCIA")</f>
        <v>PROVINCIA</v>
      </c>
      <c r="V4904" s="53" t="str">
        <f>MID(Tabla_Datos[[#This Row],[pTelefono]],1,SEARCH("-",Tabla_Datos[[#This Row],[pTelefono]],1)-1)</f>
        <v>44</v>
      </c>
      <c r="W4904" s="53" t="str">
        <f>MID(Tabla_Datos[[#This Row],[pTelefono]],SEARCH("-",Tabla_Datos[[#This Row],[pTelefono]],1)+1,LEN(Tabla_Datos[[#This Row],[pTelefono]]))</f>
        <v>563927</v>
      </c>
      <c r="X4904" s="53" t="str">
        <f>CONCATENATE(Tabla_Datos[[#This Row],[TipUrb]]," ",Tabla_Datos[[#This Row],[Calle]]," ",Tabla_Datos[[#This Row],[NumCalle]])</f>
        <v xml:space="preserve">  JUNIN 932</v>
      </c>
      <c r="Y4904" t="s">
        <v>246</v>
      </c>
      <c r="Z4904" t="s">
        <v>181</v>
      </c>
      <c r="AA4904" t="s">
        <v>182</v>
      </c>
      <c r="AB4904" t="s">
        <v>95</v>
      </c>
      <c r="AC4904" t="s">
        <v>413</v>
      </c>
      <c r="AD4904" t="s">
        <v>95</v>
      </c>
      <c r="AE4904" t="s">
        <v>95</v>
      </c>
      <c r="AG4904" s="51">
        <v>80240101</v>
      </c>
      <c r="AI4904" t="s">
        <v>2672</v>
      </c>
      <c r="AJ4904" t="s">
        <v>2672</v>
      </c>
      <c r="AK4904" t="s">
        <v>141</v>
      </c>
      <c r="AL4904">
        <v>932</v>
      </c>
    </row>
    <row r="4905" spans="1:38">
      <c r="A4905">
        <v>3275949</v>
      </c>
      <c r="B4905" t="s">
        <v>15539</v>
      </c>
      <c r="C4905" t="s">
        <v>19</v>
      </c>
      <c r="D4905" t="s">
        <v>85</v>
      </c>
      <c r="E4905">
        <v>2011</v>
      </c>
      <c r="F4905">
        <v>8</v>
      </c>
      <c r="G4905">
        <v>19</v>
      </c>
      <c r="H4905" t="s">
        <v>86</v>
      </c>
      <c r="I4905" t="s">
        <v>16</v>
      </c>
      <c r="J4905" t="s">
        <v>16</v>
      </c>
      <c r="K4905" t="s">
        <v>492</v>
      </c>
      <c r="L4905" t="s">
        <v>86</v>
      </c>
      <c r="M4905" t="s">
        <v>88</v>
      </c>
      <c r="N4905" s="50">
        <v>42813135</v>
      </c>
      <c r="O4905" s="51">
        <v>2324508</v>
      </c>
      <c r="P4905" t="s">
        <v>15540</v>
      </c>
      <c r="Q4905" t="s">
        <v>1090</v>
      </c>
      <c r="R4905" t="s">
        <v>15541</v>
      </c>
      <c r="S4905" s="49" t="str">
        <f>CONCATENATE(Tabla_Datos[[#This Row],[Nombre_Cliente]]," ",Tabla_Datos[[#This Row],[ApellidoPaterno_Cliente]]," ",Tabla_Datos[[#This Row],[ApellidoMaterno_Cliente]])</f>
        <v>CRETA LUZ CABRERA GUILLEN DE MENDOZA</v>
      </c>
      <c r="T4905" s="53">
        <f>DATE(Tabla_Datos[[#This Row],[tAnio]],Tabla_Datos[[#This Row],[tMes]],Tabla_Datos[[#This Row],[tDia]])</f>
        <v>40774</v>
      </c>
      <c r="U4905" s="53" t="str">
        <f>IF(Tabla_Datos[[#This Row],[cProvincia]]="LIMA","LIMA","PROVINCIA")</f>
        <v>LIMA</v>
      </c>
      <c r="V4905" s="53" t="str">
        <f>MID(Tabla_Datos[[#This Row],[pTelefono]],1,SEARCH("-",Tabla_Datos[[#This Row],[pTelefono]],1)-1)</f>
        <v>1</v>
      </c>
      <c r="W4905" s="53" t="str">
        <f>MID(Tabla_Datos[[#This Row],[pTelefono]],SEARCH("-",Tabla_Datos[[#This Row],[pTelefono]],1)+1,LEN(Tabla_Datos[[#This Row],[pTelefono]]))</f>
        <v>994309000</v>
      </c>
      <c r="X4905" s="53" t="str">
        <f>CONCATENATE(Tabla_Datos[[#This Row],[TipUrb]]," ",Tabla_Datos[[#This Row],[Calle]]," ",Tabla_Datos[[#This Row],[NumCalle]])</f>
        <v xml:space="preserve">  LLONA SCIPION 143</v>
      </c>
      <c r="Y4905" t="s">
        <v>92</v>
      </c>
      <c r="Z4905" t="s">
        <v>122</v>
      </c>
      <c r="AA4905" t="s">
        <v>123</v>
      </c>
      <c r="AB4905">
        <v>2</v>
      </c>
      <c r="AC4905">
        <v>202</v>
      </c>
      <c r="AD4905" t="s">
        <v>95</v>
      </c>
      <c r="AE4905" t="s">
        <v>95</v>
      </c>
      <c r="AF4905" t="s">
        <v>95</v>
      </c>
      <c r="AG4905" s="51">
        <v>6038688</v>
      </c>
      <c r="AH4905" t="s">
        <v>95</v>
      </c>
      <c r="AI4905">
        <v>1</v>
      </c>
      <c r="AJ4905">
        <v>1</v>
      </c>
      <c r="AK4905" t="s">
        <v>15542</v>
      </c>
      <c r="AL4905">
        <v>143</v>
      </c>
    </row>
    <row r="4906" spans="1:38">
      <c r="A4906">
        <v>3274264</v>
      </c>
      <c r="B4906" t="s">
        <v>15543</v>
      </c>
      <c r="C4906" t="s">
        <v>19</v>
      </c>
      <c r="D4906" t="s">
        <v>143</v>
      </c>
      <c r="E4906">
        <v>2011</v>
      </c>
      <c r="F4906">
        <v>8</v>
      </c>
      <c r="G4906">
        <v>19</v>
      </c>
      <c r="H4906" t="s">
        <v>86</v>
      </c>
      <c r="I4906" t="s">
        <v>16</v>
      </c>
      <c r="J4906" t="s">
        <v>3277</v>
      </c>
      <c r="K4906" t="s">
        <v>3277</v>
      </c>
      <c r="L4906" t="s">
        <v>86</v>
      </c>
      <c r="M4906" t="s">
        <v>148</v>
      </c>
      <c r="N4906" s="50">
        <v>32940032</v>
      </c>
      <c r="O4906" s="51">
        <v>2323252</v>
      </c>
      <c r="P4906" t="s">
        <v>15544</v>
      </c>
      <c r="Q4906" t="s">
        <v>250</v>
      </c>
      <c r="R4906" t="s">
        <v>159</v>
      </c>
      <c r="S4906" s="49" t="str">
        <f>CONCATENATE(Tabla_Datos[[#This Row],[Nombre_Cliente]]," ",Tabla_Datos[[#This Row],[ApellidoPaterno_Cliente]]," ",Tabla_Datos[[#This Row],[ApellidoMaterno_Cliente]])</f>
        <v>WILFREDO FLORENTINO ESPINOZA CHAVEZ</v>
      </c>
      <c r="T4906" s="53">
        <f>DATE(Tabla_Datos[[#This Row],[tAnio]],Tabla_Datos[[#This Row],[tMes]],Tabla_Datos[[#This Row],[tDia]])</f>
        <v>40774</v>
      </c>
      <c r="U4906" s="53" t="str">
        <f>IF(Tabla_Datos[[#This Row],[cProvincia]]="LIMA","LIMA","PROVINCIA")</f>
        <v>PROVINCIA</v>
      </c>
      <c r="V4906" s="53" t="str">
        <f>MID(Tabla_Datos[[#This Row],[pTelefono]],1,SEARCH("-",Tabla_Datos[[#This Row],[pTelefono]],1)-1)</f>
        <v>1</v>
      </c>
      <c r="W4906" s="53" t="str">
        <f>MID(Tabla_Datos[[#This Row],[pTelefono]],SEARCH("-",Tabla_Datos[[#This Row],[pTelefono]],1)+1,LEN(Tabla_Datos[[#This Row],[pTelefono]]))</f>
        <v>991439993</v>
      </c>
      <c r="X4906" s="53" t="str">
        <f>CONCATENATE(Tabla_Datos[[#This Row],[TipUrb]]," ",Tabla_Datos[[#This Row],[Calle]]," ",Tabla_Datos[[#This Row],[NumCalle]])</f>
        <v>UP . 0</v>
      </c>
      <c r="Y4906" t="s">
        <v>92</v>
      </c>
      <c r="Z4906" t="s">
        <v>152</v>
      </c>
      <c r="AA4906" t="s">
        <v>153</v>
      </c>
      <c r="AB4906" t="s">
        <v>95</v>
      </c>
      <c r="AC4906" t="s">
        <v>95</v>
      </c>
      <c r="AD4906" t="s">
        <v>286</v>
      </c>
      <c r="AE4906" t="s">
        <v>361</v>
      </c>
      <c r="AF4906">
        <v>21</v>
      </c>
      <c r="AG4906" s="51">
        <v>44774579</v>
      </c>
      <c r="AH4906" t="s">
        <v>95</v>
      </c>
      <c r="AI4906">
        <v>1</v>
      </c>
      <c r="AJ4906">
        <v>1</v>
      </c>
      <c r="AK4906" t="s">
        <v>221</v>
      </c>
      <c r="AL4906">
        <v>0</v>
      </c>
    </row>
    <row r="4907" spans="1:38">
      <c r="A4907">
        <v>3274698</v>
      </c>
      <c r="B4907" t="s">
        <v>15545</v>
      </c>
      <c r="C4907" t="s">
        <v>20</v>
      </c>
      <c r="D4907" t="s">
        <v>143</v>
      </c>
      <c r="E4907">
        <v>2011</v>
      </c>
      <c r="F4907">
        <v>8</v>
      </c>
      <c r="G4907">
        <v>19</v>
      </c>
      <c r="H4907" t="s">
        <v>86</v>
      </c>
      <c r="I4907" t="s">
        <v>16</v>
      </c>
      <c r="J4907" t="s">
        <v>16</v>
      </c>
      <c r="K4907" t="s">
        <v>308</v>
      </c>
      <c r="L4907" t="s">
        <v>86</v>
      </c>
      <c r="M4907" t="s">
        <v>88</v>
      </c>
      <c r="N4907" s="50">
        <v>43462171</v>
      </c>
      <c r="O4907" s="51">
        <v>2323602</v>
      </c>
      <c r="P4907" t="s">
        <v>15546</v>
      </c>
      <c r="Q4907" t="s">
        <v>15547</v>
      </c>
      <c r="R4907" t="s">
        <v>8581</v>
      </c>
      <c r="S4907" s="49" t="str">
        <f>CONCATENATE(Tabla_Datos[[#This Row],[Nombre_Cliente]]," ",Tabla_Datos[[#This Row],[ApellidoPaterno_Cliente]]," ",Tabla_Datos[[#This Row],[ApellidoMaterno_Cliente]])</f>
        <v>LINA ALDORADIN DE GARCIA</v>
      </c>
      <c r="T4907" s="53">
        <f>DATE(Tabla_Datos[[#This Row],[tAnio]],Tabla_Datos[[#This Row],[tMes]],Tabla_Datos[[#This Row],[tDia]])</f>
        <v>40774</v>
      </c>
      <c r="U4907" s="53" t="str">
        <f>IF(Tabla_Datos[[#This Row],[cProvincia]]="LIMA","LIMA","PROVINCIA")</f>
        <v>LIMA</v>
      </c>
      <c r="V4907" s="53" t="str">
        <f>MID(Tabla_Datos[[#This Row],[pTelefono]],1,SEARCH("-",Tabla_Datos[[#This Row],[pTelefono]],1)-1)</f>
        <v>1</v>
      </c>
      <c r="W4907" s="53" t="str">
        <f>MID(Tabla_Datos[[#This Row],[pTelefono]],SEARCH("-",Tabla_Datos[[#This Row],[pTelefono]],1)+1,LEN(Tabla_Datos[[#This Row],[pTelefono]]))</f>
        <v>16865808</v>
      </c>
      <c r="X4907" s="53" t="str">
        <f>CONCATENATE(Tabla_Datos[[#This Row],[TipUrb]]," ",Tabla_Datos[[#This Row],[Calle]]," ",Tabla_Datos[[#This Row],[NumCalle]])</f>
        <v>AH D 0</v>
      </c>
      <c r="Y4907" t="s">
        <v>92</v>
      </c>
      <c r="Z4907" t="s">
        <v>152</v>
      </c>
      <c r="AA4907" t="s">
        <v>153</v>
      </c>
      <c r="AB4907" t="s">
        <v>95</v>
      </c>
      <c r="AC4907" t="s">
        <v>95</v>
      </c>
      <c r="AD4907" t="s">
        <v>96</v>
      </c>
      <c r="AE4907" t="s">
        <v>1496</v>
      </c>
      <c r="AF4907">
        <v>16</v>
      </c>
      <c r="AG4907" s="51">
        <v>28807152</v>
      </c>
      <c r="AH4907" t="s">
        <v>95</v>
      </c>
      <c r="AI4907">
        <v>1</v>
      </c>
      <c r="AJ4907">
        <v>1</v>
      </c>
      <c r="AK4907" t="s">
        <v>474</v>
      </c>
      <c r="AL4907">
        <v>0</v>
      </c>
    </row>
    <row r="4908" spans="1:38">
      <c r="A4908">
        <v>3276079</v>
      </c>
      <c r="B4908" t="s">
        <v>15548</v>
      </c>
      <c r="C4908" t="s">
        <v>20</v>
      </c>
      <c r="D4908" t="s">
        <v>85</v>
      </c>
      <c r="E4908">
        <v>2011</v>
      </c>
      <c r="F4908">
        <v>8</v>
      </c>
      <c r="G4908">
        <v>19</v>
      </c>
      <c r="H4908" t="s">
        <v>86</v>
      </c>
      <c r="I4908" t="s">
        <v>16</v>
      </c>
      <c r="J4908" t="s">
        <v>16</v>
      </c>
      <c r="K4908" t="s">
        <v>308</v>
      </c>
      <c r="L4908" t="s">
        <v>86</v>
      </c>
      <c r="M4908" t="s">
        <v>88</v>
      </c>
      <c r="N4908" s="50">
        <v>43501827</v>
      </c>
      <c r="O4908" s="51">
        <v>2324619</v>
      </c>
      <c r="P4908" t="s">
        <v>4276</v>
      </c>
      <c r="Q4908" t="s">
        <v>625</v>
      </c>
      <c r="R4908" t="s">
        <v>10212</v>
      </c>
      <c r="S4908" s="49" t="str">
        <f>CONCATENATE(Tabla_Datos[[#This Row],[Nombre_Cliente]]," ",Tabla_Datos[[#This Row],[ApellidoPaterno_Cliente]]," ",Tabla_Datos[[#This Row],[ApellidoMaterno_Cliente]])</f>
        <v>MARIA ELENA CASTILLO MAYURI</v>
      </c>
      <c r="T4908" s="53">
        <f>DATE(Tabla_Datos[[#This Row],[tAnio]],Tabla_Datos[[#This Row],[tMes]],Tabla_Datos[[#This Row],[tDia]])</f>
        <v>40774</v>
      </c>
      <c r="U4908" s="53" t="str">
        <f>IF(Tabla_Datos[[#This Row],[cProvincia]]="LIMA","LIMA","PROVINCIA")</f>
        <v>LIMA</v>
      </c>
      <c r="V4908" s="53" t="str">
        <f>MID(Tabla_Datos[[#This Row],[pTelefono]],1,SEARCH("-",Tabla_Datos[[#This Row],[pTelefono]],1)-1)</f>
        <v>1</v>
      </c>
      <c r="W4908" s="53" t="str">
        <f>MID(Tabla_Datos[[#This Row],[pTelefono]],SEARCH("-",Tabla_Datos[[#This Row],[pTelefono]],1)+1,LEN(Tabla_Datos[[#This Row],[pTelefono]]))</f>
        <v>975545435</v>
      </c>
      <c r="X4908" s="53" t="str">
        <f>CONCATENATE(Tabla_Datos[[#This Row],[TipUrb]]," ",Tabla_Datos[[#This Row],[Calle]]," ",Tabla_Datos[[#This Row],[NumCalle]])</f>
        <v>AH HEROES DEL PACIFICO 619</v>
      </c>
      <c r="Y4908" t="s">
        <v>92</v>
      </c>
      <c r="Z4908" t="s">
        <v>122</v>
      </c>
      <c r="AA4908" t="s">
        <v>123</v>
      </c>
      <c r="AB4908" t="s">
        <v>95</v>
      </c>
      <c r="AC4908" t="s">
        <v>95</v>
      </c>
      <c r="AD4908" t="s">
        <v>96</v>
      </c>
      <c r="AE4908" t="s">
        <v>162</v>
      </c>
      <c r="AF4908" t="s">
        <v>95</v>
      </c>
      <c r="AG4908" s="51">
        <v>9835290</v>
      </c>
      <c r="AH4908" t="s">
        <v>95</v>
      </c>
      <c r="AI4908">
        <v>1</v>
      </c>
      <c r="AJ4908">
        <v>1</v>
      </c>
      <c r="AK4908" t="s">
        <v>15549</v>
      </c>
      <c r="AL4908">
        <v>619</v>
      </c>
    </row>
    <row r="4909" spans="1:38">
      <c r="A4909">
        <v>3274735</v>
      </c>
      <c r="B4909" t="s">
        <v>15550</v>
      </c>
      <c r="C4909" t="s">
        <v>19</v>
      </c>
      <c r="D4909" t="s">
        <v>143</v>
      </c>
      <c r="E4909">
        <v>2011</v>
      </c>
      <c r="F4909">
        <v>8</v>
      </c>
      <c r="G4909">
        <v>19</v>
      </c>
      <c r="H4909" t="s">
        <v>86</v>
      </c>
      <c r="I4909" t="s">
        <v>132</v>
      </c>
      <c r="J4909" t="s">
        <v>132</v>
      </c>
      <c r="K4909" t="s">
        <v>132</v>
      </c>
      <c r="L4909" t="s">
        <v>86</v>
      </c>
      <c r="M4909" t="s">
        <v>133</v>
      </c>
      <c r="N4909" s="50">
        <v>41259489</v>
      </c>
      <c r="O4909" s="51">
        <v>2323629</v>
      </c>
      <c r="P4909" t="s">
        <v>7875</v>
      </c>
      <c r="Q4909" t="s">
        <v>564</v>
      </c>
      <c r="R4909" t="s">
        <v>629</v>
      </c>
      <c r="S4909" s="49" t="str">
        <f>CONCATENATE(Tabla_Datos[[#This Row],[Nombre_Cliente]]," ",Tabla_Datos[[#This Row],[ApellidoPaterno_Cliente]]," ",Tabla_Datos[[#This Row],[ApellidoMaterno_Cliente]])</f>
        <v>LUIS EDUARDO GARCIA HERRERA</v>
      </c>
      <c r="T4909" s="53">
        <f>DATE(Tabla_Datos[[#This Row],[tAnio]],Tabla_Datos[[#This Row],[tMes]],Tabla_Datos[[#This Row],[tDia]])</f>
        <v>40774</v>
      </c>
      <c r="U4909" s="53" t="str">
        <f>IF(Tabla_Datos[[#This Row],[cProvincia]]="LIMA","LIMA","PROVINCIA")</f>
        <v>PROVINCIA</v>
      </c>
      <c r="V4909" s="53" t="str">
        <f>MID(Tabla_Datos[[#This Row],[pTelefono]],1,SEARCH("-",Tabla_Datos[[#This Row],[pTelefono]],1)-1)</f>
        <v>73</v>
      </c>
      <c r="W4909" s="53" t="str">
        <f>MID(Tabla_Datos[[#This Row],[pTelefono]],SEARCH("-",Tabla_Datos[[#This Row],[pTelefono]],1)+1,LEN(Tabla_Datos[[#This Row],[pTelefono]]))</f>
        <v>976239913</v>
      </c>
      <c r="X4909" s="53" t="str">
        <f>CONCATENATE(Tabla_Datos[[#This Row],[TipUrb]]," ",Tabla_Datos[[#This Row],[Calle]]," ",Tabla_Datos[[#This Row],[NumCalle]])</f>
        <v>UR . 0</v>
      </c>
      <c r="Y4909" t="s">
        <v>137</v>
      </c>
      <c r="Z4909" t="s">
        <v>152</v>
      </c>
      <c r="AA4909" t="s">
        <v>153</v>
      </c>
      <c r="AB4909" t="s">
        <v>95</v>
      </c>
      <c r="AC4909" t="s">
        <v>95</v>
      </c>
      <c r="AD4909" t="s">
        <v>161</v>
      </c>
      <c r="AE4909" t="s">
        <v>413</v>
      </c>
      <c r="AF4909">
        <v>1</v>
      </c>
      <c r="AG4909" s="51">
        <v>3386812</v>
      </c>
      <c r="AH4909" t="s">
        <v>95</v>
      </c>
      <c r="AI4909">
        <v>1</v>
      </c>
      <c r="AJ4909">
        <v>1</v>
      </c>
      <c r="AK4909" t="s">
        <v>221</v>
      </c>
      <c r="AL4909">
        <v>0</v>
      </c>
    </row>
    <row r="4910" spans="1:38">
      <c r="A4910">
        <v>3275322</v>
      </c>
      <c r="B4910" t="s">
        <v>15551</v>
      </c>
      <c r="C4910" t="s">
        <v>19</v>
      </c>
      <c r="D4910" t="s">
        <v>85</v>
      </c>
      <c r="E4910">
        <v>2011</v>
      </c>
      <c r="F4910">
        <v>8</v>
      </c>
      <c r="G4910">
        <v>19</v>
      </c>
      <c r="H4910" t="s">
        <v>144</v>
      </c>
      <c r="I4910" t="s">
        <v>16</v>
      </c>
      <c r="J4910" t="s">
        <v>16</v>
      </c>
      <c r="K4910" t="s">
        <v>562</v>
      </c>
      <c r="L4910" t="s">
        <v>86</v>
      </c>
      <c r="M4910" t="s">
        <v>88</v>
      </c>
      <c r="N4910" s="50">
        <v>9854201</v>
      </c>
      <c r="O4910" s="51">
        <v>2324090</v>
      </c>
      <c r="P4910" t="s">
        <v>1462</v>
      </c>
      <c r="Q4910" t="s">
        <v>310</v>
      </c>
      <c r="R4910" t="s">
        <v>15552</v>
      </c>
      <c r="S4910" s="49" t="str">
        <f>CONCATENATE(Tabla_Datos[[#This Row],[Nombre_Cliente]]," ",Tabla_Datos[[#This Row],[ApellidoPaterno_Cliente]]," ",Tabla_Datos[[#This Row],[ApellidoMaterno_Cliente]])</f>
        <v>VICTOR HUGO MORALES LAURENTE</v>
      </c>
      <c r="T4910" s="53">
        <f>DATE(Tabla_Datos[[#This Row],[tAnio]],Tabla_Datos[[#This Row],[tMes]],Tabla_Datos[[#This Row],[tDia]])</f>
        <v>40774</v>
      </c>
      <c r="U4910" s="53" t="str">
        <f>IF(Tabla_Datos[[#This Row],[cProvincia]]="LIMA","LIMA","PROVINCIA")</f>
        <v>LIMA</v>
      </c>
      <c r="V4910" s="53" t="str">
        <f>MID(Tabla_Datos[[#This Row],[pTelefono]],1,SEARCH("-",Tabla_Datos[[#This Row],[pTelefono]],1)-1)</f>
        <v>1</v>
      </c>
      <c r="W4910" s="53" t="str">
        <f>MID(Tabla_Datos[[#This Row],[pTelefono]],SEARCH("-",Tabla_Datos[[#This Row],[pTelefono]],1)+1,LEN(Tabla_Datos[[#This Row],[pTelefono]]))</f>
        <v>992220628</v>
      </c>
      <c r="X4910" s="53" t="str">
        <f>CONCATENATE(Tabla_Datos[[#This Row],[TipUrb]]," ",Tabla_Datos[[#This Row],[Calle]]," ",Tabla_Datos[[#This Row],[NumCalle]])</f>
        <v xml:space="preserve">  IQUITOS 1920</v>
      </c>
      <c r="Y4910" t="s">
        <v>92</v>
      </c>
      <c r="Z4910" t="s">
        <v>196</v>
      </c>
      <c r="AA4910" t="s">
        <v>197</v>
      </c>
      <c r="AB4910" t="s">
        <v>95</v>
      </c>
      <c r="AC4910">
        <v>308</v>
      </c>
      <c r="AD4910" t="s">
        <v>95</v>
      </c>
      <c r="AE4910" t="s">
        <v>95</v>
      </c>
      <c r="AF4910" t="s">
        <v>95</v>
      </c>
      <c r="AG4910" s="51">
        <v>44319064</v>
      </c>
      <c r="AH4910" t="s">
        <v>95</v>
      </c>
      <c r="AI4910">
        <v>1</v>
      </c>
      <c r="AJ4910">
        <v>1</v>
      </c>
      <c r="AK4910" t="s">
        <v>916</v>
      </c>
      <c r="AL4910">
        <v>1920</v>
      </c>
    </row>
    <row r="4911" spans="1:38">
      <c r="A4911">
        <v>3276345</v>
      </c>
      <c r="B4911" t="s">
        <v>15553</v>
      </c>
      <c r="C4911" t="s">
        <v>20</v>
      </c>
      <c r="D4911" t="s">
        <v>143</v>
      </c>
      <c r="E4911">
        <v>2011</v>
      </c>
      <c r="F4911">
        <v>8</v>
      </c>
      <c r="G4911">
        <v>19</v>
      </c>
      <c r="H4911" t="s">
        <v>86</v>
      </c>
      <c r="I4911" t="s">
        <v>16</v>
      </c>
      <c r="J4911" t="s">
        <v>16</v>
      </c>
      <c r="K4911" t="s">
        <v>308</v>
      </c>
      <c r="L4911" t="s">
        <v>86</v>
      </c>
      <c r="M4911" t="s">
        <v>88</v>
      </c>
      <c r="O4911" s="51">
        <v>2324839</v>
      </c>
      <c r="P4911" t="s">
        <v>15554</v>
      </c>
      <c r="Q4911" t="s">
        <v>412</v>
      </c>
      <c r="R4911" t="s">
        <v>15555</v>
      </c>
      <c r="S4911" s="49" t="str">
        <f>CONCATENATE(Tabla_Datos[[#This Row],[Nombre_Cliente]]," ",Tabla_Datos[[#This Row],[ApellidoPaterno_Cliente]]," ",Tabla_Datos[[#This Row],[ApellidoMaterno_Cliente]])</f>
        <v>ADELINA GONZALES MARTEL</v>
      </c>
      <c r="T4911" s="53">
        <f>DATE(Tabla_Datos[[#This Row],[tAnio]],Tabla_Datos[[#This Row],[tMes]],Tabla_Datos[[#This Row],[tDia]])</f>
        <v>40774</v>
      </c>
      <c r="U4911" s="53" t="str">
        <f>IF(Tabla_Datos[[#This Row],[cProvincia]]="LIMA","LIMA","PROVINCIA")</f>
        <v>LIMA</v>
      </c>
      <c r="V4911" s="53" t="str">
        <f>MID(Tabla_Datos[[#This Row],[pTelefono]],1,SEARCH("-",Tabla_Datos[[#This Row],[pTelefono]],1)-1)</f>
        <v>1</v>
      </c>
      <c r="W4911" s="53" t="str">
        <f>MID(Tabla_Datos[[#This Row],[pTelefono]],SEARCH("-",Tabla_Datos[[#This Row],[pTelefono]],1)+1,LEN(Tabla_Datos[[#This Row],[pTelefono]]))</f>
        <v>998537600</v>
      </c>
      <c r="X4911" s="53" t="str">
        <f>CONCATENATE(Tabla_Datos[[#This Row],[TipUrb]]," ",Tabla_Datos[[#This Row],[Calle]]," ",Tabla_Datos[[#This Row],[NumCalle]])</f>
        <v>UR . 0</v>
      </c>
      <c r="Y4911" t="s">
        <v>92</v>
      </c>
      <c r="Z4911" t="s">
        <v>152</v>
      </c>
      <c r="AA4911" t="s">
        <v>153</v>
      </c>
      <c r="AB4911" t="s">
        <v>95</v>
      </c>
      <c r="AC4911" t="s">
        <v>95</v>
      </c>
      <c r="AD4911" t="s">
        <v>161</v>
      </c>
      <c r="AE4911" t="s">
        <v>366</v>
      </c>
      <c r="AF4911" t="s">
        <v>15238</v>
      </c>
      <c r="AG4911" s="51" t="s">
        <v>95</v>
      </c>
      <c r="AH4911" t="s">
        <v>221</v>
      </c>
      <c r="AI4911">
        <v>1</v>
      </c>
      <c r="AJ4911">
        <v>1</v>
      </c>
      <c r="AK4911" t="s">
        <v>221</v>
      </c>
      <c r="AL4911">
        <v>0</v>
      </c>
    </row>
    <row r="4912" spans="1:38">
      <c r="A4912">
        <v>3279525</v>
      </c>
      <c r="B4912" t="s">
        <v>15556</v>
      </c>
      <c r="C4912" t="s">
        <v>18</v>
      </c>
      <c r="D4912" t="s">
        <v>85</v>
      </c>
      <c r="E4912">
        <v>2011</v>
      </c>
      <c r="F4912">
        <v>8</v>
      </c>
      <c r="G4912">
        <v>19</v>
      </c>
      <c r="H4912" t="s">
        <v>86</v>
      </c>
      <c r="I4912" t="s">
        <v>16</v>
      </c>
      <c r="J4912" t="s">
        <v>16</v>
      </c>
      <c r="K4912" t="s">
        <v>277</v>
      </c>
      <c r="L4912" t="s">
        <v>86</v>
      </c>
      <c r="M4912" t="s">
        <v>88</v>
      </c>
      <c r="N4912" s="50">
        <v>99999999</v>
      </c>
      <c r="O4912" s="51">
        <v>2324712</v>
      </c>
      <c r="P4912" t="s">
        <v>15557</v>
      </c>
      <c r="Q4912" t="s">
        <v>1393</v>
      </c>
      <c r="R4912" t="s">
        <v>15558</v>
      </c>
      <c r="S4912" s="49" t="str">
        <f>CONCATENATE(Tabla_Datos[[#This Row],[Nombre_Cliente]]," ",Tabla_Datos[[#This Row],[ApellidoPaterno_Cliente]]," ",Tabla_Datos[[#This Row],[ApellidoMaterno_Cliente]])</f>
        <v xml:space="preserve">MARLENY  FERNANDEZ  TROYES </v>
      </c>
      <c r="T4912" s="53">
        <f>DATE(Tabla_Datos[[#This Row],[tAnio]],Tabla_Datos[[#This Row],[tMes]],Tabla_Datos[[#This Row],[tDia]])</f>
        <v>40774</v>
      </c>
      <c r="U4912" s="53" t="str">
        <f>IF(Tabla_Datos[[#This Row],[cProvincia]]="LIMA","LIMA","PROVINCIA")</f>
        <v>LIMA</v>
      </c>
      <c r="V4912" s="53" t="str">
        <f>MID(Tabla_Datos[[#This Row],[pTelefono]],1,SEARCH("-",Tabla_Datos[[#This Row],[pTelefono]],1)-1)</f>
        <v>1</v>
      </c>
      <c r="W4912" s="53" t="str">
        <f>MID(Tabla_Datos[[#This Row],[pTelefono]],SEARCH("-",Tabla_Datos[[#This Row],[pTelefono]],1)+1,LEN(Tabla_Datos[[#This Row],[pTelefono]]))</f>
        <v>999656067</v>
      </c>
      <c r="X4912" s="53" t="str">
        <f>CONCATENATE(Tabla_Datos[[#This Row],[TipUrb]]," ",Tabla_Datos[[#This Row],[Calle]]," ",Tabla_Datos[[#This Row],[NumCalle]])</f>
        <v xml:space="preserve">  MARIATEGUI, IGNACIO 962</v>
      </c>
      <c r="Y4912" t="s">
        <v>92</v>
      </c>
      <c r="Z4912" t="s">
        <v>93</v>
      </c>
      <c r="AA4912" t="s">
        <v>94</v>
      </c>
      <c r="AB4912" t="s">
        <v>95</v>
      </c>
      <c r="AC4912" t="s">
        <v>15559</v>
      </c>
      <c r="AD4912" t="s">
        <v>95</v>
      </c>
      <c r="AE4912" t="s">
        <v>95</v>
      </c>
      <c r="AG4912" s="51">
        <v>10527243</v>
      </c>
      <c r="AI4912">
        <v>26</v>
      </c>
      <c r="AJ4912">
        <v>26</v>
      </c>
      <c r="AK4912" t="s">
        <v>15560</v>
      </c>
      <c r="AL4912">
        <v>962</v>
      </c>
    </row>
    <row r="4913" spans="1:38">
      <c r="A4913">
        <v>3277549</v>
      </c>
      <c r="B4913" t="s">
        <v>15561</v>
      </c>
      <c r="C4913" t="s">
        <v>20</v>
      </c>
      <c r="D4913" t="s">
        <v>143</v>
      </c>
      <c r="E4913">
        <v>2011</v>
      </c>
      <c r="F4913">
        <v>8</v>
      </c>
      <c r="G4913">
        <v>19</v>
      </c>
      <c r="H4913" t="s">
        <v>86</v>
      </c>
      <c r="I4913" t="s">
        <v>100</v>
      </c>
      <c r="J4913" t="s">
        <v>734</v>
      </c>
      <c r="K4913" t="s">
        <v>15562</v>
      </c>
      <c r="L4913" t="s">
        <v>86</v>
      </c>
      <c r="M4913" t="s">
        <v>102</v>
      </c>
      <c r="N4913" s="50">
        <v>6797288</v>
      </c>
      <c r="O4913" s="51">
        <v>2325748</v>
      </c>
      <c r="P4913" t="s">
        <v>15563</v>
      </c>
      <c r="Q4913" t="s">
        <v>12795</v>
      </c>
      <c r="R4913" t="s">
        <v>15564</v>
      </c>
      <c r="S4913" s="49" t="str">
        <f>CONCATENATE(Tabla_Datos[[#This Row],[Nombre_Cliente]]," ",Tabla_Datos[[#This Row],[ApellidoPaterno_Cliente]]," ",Tabla_Datos[[#This Row],[ApellidoMaterno_Cliente]])</f>
        <v>AMPARO ARLI GALLEGOS HILASACA</v>
      </c>
      <c r="T4913" s="53">
        <f>DATE(Tabla_Datos[[#This Row],[tAnio]],Tabla_Datos[[#This Row],[tMes]],Tabla_Datos[[#This Row],[tDia]])</f>
        <v>40774</v>
      </c>
      <c r="U4913" s="53" t="str">
        <f>IF(Tabla_Datos[[#This Row],[cProvincia]]="LIMA","LIMA","PROVINCIA")</f>
        <v>PROVINCIA</v>
      </c>
      <c r="V4913" s="53" t="str">
        <f>MID(Tabla_Datos[[#This Row],[pTelefono]],1,SEARCH("-",Tabla_Datos[[#This Row],[pTelefono]],1)-1)</f>
        <v>54</v>
      </c>
      <c r="W4913" s="53" t="str">
        <f>MID(Tabla_Datos[[#This Row],[pTelefono]],SEARCH("-",Tabla_Datos[[#This Row],[pTelefono]],1)+1,LEN(Tabla_Datos[[#This Row],[pTelefono]]))</f>
        <v>958802620</v>
      </c>
      <c r="X4913" s="53" t="str">
        <f>CONCATENATE(Tabla_Datos[[#This Row],[TipUrb]]," ",Tabla_Datos[[#This Row],[Calle]]," ",Tabla_Datos[[#This Row],[NumCalle]])</f>
        <v>PJ . 0</v>
      </c>
      <c r="Y4913" t="s">
        <v>106</v>
      </c>
      <c r="Z4913" t="s">
        <v>152</v>
      </c>
      <c r="AA4913" t="s">
        <v>153</v>
      </c>
      <c r="AB4913" t="s">
        <v>95</v>
      </c>
      <c r="AC4913" t="s">
        <v>95</v>
      </c>
      <c r="AD4913" t="s">
        <v>429</v>
      </c>
      <c r="AE4913" t="s">
        <v>2813</v>
      </c>
      <c r="AF4913">
        <v>2</v>
      </c>
      <c r="AG4913" s="51">
        <v>40441790</v>
      </c>
      <c r="AH4913" t="s">
        <v>95</v>
      </c>
      <c r="AI4913">
        <v>1</v>
      </c>
      <c r="AJ4913">
        <v>1</v>
      </c>
      <c r="AK4913" t="s">
        <v>221</v>
      </c>
      <c r="AL4913">
        <v>0</v>
      </c>
    </row>
    <row r="4914" spans="1:38">
      <c r="A4914">
        <v>3278489</v>
      </c>
      <c r="B4914" t="s">
        <v>15565</v>
      </c>
      <c r="C4914" t="s">
        <v>19</v>
      </c>
      <c r="D4914" t="s">
        <v>143</v>
      </c>
      <c r="E4914">
        <v>2011</v>
      </c>
      <c r="F4914">
        <v>8</v>
      </c>
      <c r="G4914">
        <v>19</v>
      </c>
      <c r="H4914" t="s">
        <v>144</v>
      </c>
      <c r="I4914" t="s">
        <v>16</v>
      </c>
      <c r="J4914" t="s">
        <v>16</v>
      </c>
      <c r="K4914" t="s">
        <v>633</v>
      </c>
      <c r="L4914" t="s">
        <v>86</v>
      </c>
      <c r="M4914" t="s">
        <v>88</v>
      </c>
      <c r="N4914" s="50">
        <v>41163383</v>
      </c>
      <c r="O4914" s="51">
        <v>2324741</v>
      </c>
      <c r="P4914" t="s">
        <v>2230</v>
      </c>
      <c r="Q4914" t="s">
        <v>2531</v>
      </c>
      <c r="R4914" t="s">
        <v>1277</v>
      </c>
      <c r="S4914" s="49" t="str">
        <f>CONCATENATE(Tabla_Datos[[#This Row],[Nombre_Cliente]]," ",Tabla_Datos[[#This Row],[ApellidoPaterno_Cliente]]," ",Tabla_Datos[[#This Row],[ApellidoMaterno_Cliente]])</f>
        <v>BRUNO MONTES MIRANDA</v>
      </c>
      <c r="T4914" s="53">
        <f>DATE(Tabla_Datos[[#This Row],[tAnio]],Tabla_Datos[[#This Row],[tMes]],Tabla_Datos[[#This Row],[tDia]])</f>
        <v>40774</v>
      </c>
      <c r="U4914" s="53" t="str">
        <f>IF(Tabla_Datos[[#This Row],[cProvincia]]="LIMA","LIMA","PROVINCIA")</f>
        <v>LIMA</v>
      </c>
      <c r="V4914" s="53" t="str">
        <f>MID(Tabla_Datos[[#This Row],[pTelefono]],1,SEARCH("-",Tabla_Datos[[#This Row],[pTelefono]],1)-1)</f>
        <v>1</v>
      </c>
      <c r="W4914" s="53" t="str">
        <f>MID(Tabla_Datos[[#This Row],[pTelefono]],SEARCH("-",Tabla_Datos[[#This Row],[pTelefono]],1)+1,LEN(Tabla_Datos[[#This Row],[pTelefono]]))</f>
        <v>986086709</v>
      </c>
      <c r="X4914" s="53" t="str">
        <f>CONCATENATE(Tabla_Datos[[#This Row],[TipUrb]]," ",Tabla_Datos[[#This Row],[Calle]]," ",Tabla_Datos[[#This Row],[NumCalle]])</f>
        <v>UR PASTEUR 175</v>
      </c>
      <c r="Y4914" t="s">
        <v>92</v>
      </c>
      <c r="Z4914" t="s">
        <v>152</v>
      </c>
      <c r="AA4914" t="s">
        <v>153</v>
      </c>
      <c r="AB4914" t="s">
        <v>95</v>
      </c>
      <c r="AC4914" t="s">
        <v>95</v>
      </c>
      <c r="AD4914" t="s">
        <v>161</v>
      </c>
      <c r="AE4914" t="s">
        <v>95</v>
      </c>
      <c r="AF4914" t="s">
        <v>95</v>
      </c>
      <c r="AG4914" s="51">
        <v>7217091</v>
      </c>
      <c r="AH4914" t="s">
        <v>95</v>
      </c>
      <c r="AI4914">
        <v>1</v>
      </c>
      <c r="AJ4914">
        <v>1</v>
      </c>
      <c r="AK4914" t="s">
        <v>15566</v>
      </c>
      <c r="AL4914">
        <v>175</v>
      </c>
    </row>
    <row r="4915" spans="1:38">
      <c r="A4915">
        <v>3277256</v>
      </c>
      <c r="B4915" t="s">
        <v>15567</v>
      </c>
      <c r="C4915" t="s">
        <v>18</v>
      </c>
      <c r="D4915" t="s">
        <v>143</v>
      </c>
      <c r="E4915">
        <v>2011</v>
      </c>
      <c r="F4915">
        <v>8</v>
      </c>
      <c r="G4915">
        <v>19</v>
      </c>
      <c r="H4915" t="s">
        <v>86</v>
      </c>
      <c r="I4915" t="s">
        <v>300</v>
      </c>
      <c r="J4915" t="s">
        <v>535</v>
      </c>
      <c r="K4915" t="s">
        <v>536</v>
      </c>
      <c r="L4915" t="s">
        <v>86</v>
      </c>
      <c r="M4915" t="s">
        <v>148</v>
      </c>
      <c r="N4915" s="50">
        <v>41191257</v>
      </c>
      <c r="O4915" s="51">
        <v>2325580</v>
      </c>
      <c r="P4915" t="s">
        <v>15568</v>
      </c>
      <c r="Q4915" t="s">
        <v>2184</v>
      </c>
      <c r="R4915" t="s">
        <v>1834</v>
      </c>
      <c r="S4915" s="49" t="str">
        <f>CONCATENATE(Tabla_Datos[[#This Row],[Nombre_Cliente]]," ",Tabla_Datos[[#This Row],[ApellidoPaterno_Cliente]]," ",Tabla_Datos[[#This Row],[ApellidoMaterno_Cliente]])</f>
        <v>TERESA ROXANA REATEGUI RIVAS</v>
      </c>
      <c r="T4915" s="53">
        <f>DATE(Tabla_Datos[[#This Row],[tAnio]],Tabla_Datos[[#This Row],[tMes]],Tabla_Datos[[#This Row],[tDia]])</f>
        <v>40774</v>
      </c>
      <c r="U4915" s="53" t="str">
        <f>IF(Tabla_Datos[[#This Row],[cProvincia]]="LIMA","LIMA","PROVINCIA")</f>
        <v>PROVINCIA</v>
      </c>
      <c r="V4915" s="53" t="str">
        <f>MID(Tabla_Datos[[#This Row],[pTelefono]],1,SEARCH("-",Tabla_Datos[[#This Row],[pTelefono]],1)-1)</f>
        <v>65</v>
      </c>
      <c r="W4915" s="53" t="str">
        <f>MID(Tabla_Datos[[#This Row],[pTelefono]],SEARCH("-",Tabla_Datos[[#This Row],[pTelefono]],1)+1,LEN(Tabla_Datos[[#This Row],[pTelefono]]))</f>
        <v>965897048</v>
      </c>
      <c r="X4915" s="53" t="str">
        <f>CONCATENATE(Tabla_Datos[[#This Row],[TipUrb]]," ",Tabla_Datos[[#This Row],[Calle]]," ",Tabla_Datos[[#This Row],[NumCalle]])</f>
        <v>- 9 DE JUNIO 156</v>
      </c>
      <c r="Y4915" t="s">
        <v>305</v>
      </c>
      <c r="Z4915" t="s">
        <v>181</v>
      </c>
      <c r="AA4915" t="s">
        <v>182</v>
      </c>
      <c r="AB4915" t="s">
        <v>95</v>
      </c>
      <c r="AC4915" t="s">
        <v>95</v>
      </c>
      <c r="AD4915" t="s">
        <v>109</v>
      </c>
      <c r="AE4915" t="s">
        <v>95</v>
      </c>
      <c r="AG4915" s="51">
        <v>5319845</v>
      </c>
      <c r="AI4915">
        <v>10</v>
      </c>
      <c r="AJ4915">
        <v>10</v>
      </c>
      <c r="AK4915" t="s">
        <v>15569</v>
      </c>
      <c r="AL4915">
        <v>156</v>
      </c>
    </row>
    <row r="4916" spans="1:38">
      <c r="A4916">
        <v>3276980</v>
      </c>
      <c r="B4916" t="s">
        <v>15570</v>
      </c>
      <c r="C4916" t="s">
        <v>18</v>
      </c>
      <c r="D4916" t="s">
        <v>143</v>
      </c>
      <c r="E4916">
        <v>2011</v>
      </c>
      <c r="F4916">
        <v>8</v>
      </c>
      <c r="G4916">
        <v>19</v>
      </c>
      <c r="H4916" t="s">
        <v>86</v>
      </c>
      <c r="I4916" t="s">
        <v>514</v>
      </c>
      <c r="J4916" t="s">
        <v>14926</v>
      </c>
      <c r="K4916" t="s">
        <v>14927</v>
      </c>
      <c r="L4916" t="s">
        <v>86</v>
      </c>
      <c r="M4916" t="s">
        <v>133</v>
      </c>
      <c r="N4916" s="50">
        <v>40631426</v>
      </c>
      <c r="O4916" s="51">
        <v>2325388</v>
      </c>
      <c r="P4916" t="s">
        <v>15571</v>
      </c>
      <c r="Q4916" t="s">
        <v>15572</v>
      </c>
      <c r="R4916" t="s">
        <v>7443</v>
      </c>
      <c r="S4916" s="49" t="str">
        <f>CONCATENATE(Tabla_Datos[[#This Row],[Nombre_Cliente]]," ",Tabla_Datos[[#This Row],[ApellidoPaterno_Cliente]]," ",Tabla_Datos[[#This Row],[ApellidoMaterno_Cliente]])</f>
        <v xml:space="preserve">ANDY BAEL  RIMACHI  CABANILLAS </v>
      </c>
      <c r="T4916" s="53">
        <f>DATE(Tabla_Datos[[#This Row],[tAnio]],Tabla_Datos[[#This Row],[tMes]],Tabla_Datos[[#This Row],[tDia]])</f>
        <v>40774</v>
      </c>
      <c r="U4916" s="53" t="str">
        <f>IF(Tabla_Datos[[#This Row],[cProvincia]]="LIMA","LIMA","PROVINCIA")</f>
        <v>PROVINCIA</v>
      </c>
      <c r="V4916" s="53" t="str">
        <f>MID(Tabla_Datos[[#This Row],[pTelefono]],1,SEARCH("-",Tabla_Datos[[#This Row],[pTelefono]],1)-1)</f>
        <v>1</v>
      </c>
      <c r="W4916" s="53" t="str">
        <f>MID(Tabla_Datos[[#This Row],[pTelefono]],SEARCH("-",Tabla_Datos[[#This Row],[pTelefono]],1)+1,LEN(Tabla_Datos[[#This Row],[pTelefono]]))</f>
        <v>948517453</v>
      </c>
      <c r="X4916" s="53" t="str">
        <f>CONCATENATE(Tabla_Datos[[#This Row],[TipUrb]]," ",Tabla_Datos[[#This Row],[Calle]]," ",Tabla_Datos[[#This Row],[NumCalle]])</f>
        <v>UP   0</v>
      </c>
      <c r="Y4916" t="s">
        <v>517</v>
      </c>
      <c r="Z4916" t="s">
        <v>181</v>
      </c>
      <c r="AA4916" t="s">
        <v>182</v>
      </c>
      <c r="AB4916" t="s">
        <v>95</v>
      </c>
      <c r="AC4916" t="s">
        <v>95</v>
      </c>
      <c r="AD4916" t="s">
        <v>286</v>
      </c>
      <c r="AE4916" t="s">
        <v>116</v>
      </c>
      <c r="AF4916">
        <v>4</v>
      </c>
      <c r="AG4916" s="51">
        <v>44940132</v>
      </c>
      <c r="AI4916" t="s">
        <v>598</v>
      </c>
      <c r="AJ4916" t="s">
        <v>598</v>
      </c>
      <c r="AK4916" t="s">
        <v>95</v>
      </c>
      <c r="AL4916">
        <v>0</v>
      </c>
    </row>
    <row r="4917" spans="1:38">
      <c r="A4917">
        <v>3278034</v>
      </c>
      <c r="B4917" t="s">
        <v>15573</v>
      </c>
      <c r="C4917" t="s">
        <v>20</v>
      </c>
      <c r="D4917" t="s">
        <v>143</v>
      </c>
      <c r="E4917">
        <v>2011</v>
      </c>
      <c r="F4917">
        <v>8</v>
      </c>
      <c r="G4917">
        <v>19</v>
      </c>
      <c r="H4917" t="s">
        <v>86</v>
      </c>
      <c r="I4917" t="s">
        <v>132</v>
      </c>
      <c r="J4917" t="s">
        <v>425</v>
      </c>
      <c r="K4917" t="s">
        <v>425</v>
      </c>
      <c r="L4917" t="s">
        <v>86</v>
      </c>
      <c r="M4917" t="s">
        <v>88</v>
      </c>
      <c r="N4917" s="50">
        <v>20000021</v>
      </c>
      <c r="O4917" s="51">
        <v>2326158</v>
      </c>
      <c r="P4917" t="s">
        <v>15574</v>
      </c>
      <c r="Q4917" t="s">
        <v>1972</v>
      </c>
      <c r="R4917" t="s">
        <v>4692</v>
      </c>
      <c r="S4917" s="49" t="str">
        <f>CONCATENATE(Tabla_Datos[[#This Row],[Nombre_Cliente]]," ",Tabla_Datos[[#This Row],[ApellidoPaterno_Cliente]]," ",Tabla_Datos[[#This Row],[ApellidoMaterno_Cliente]])</f>
        <v>MERCEDES DEL PILAR PAREDES CHACHAPOYAS</v>
      </c>
      <c r="T4917" s="53">
        <f>DATE(Tabla_Datos[[#This Row],[tAnio]],Tabla_Datos[[#This Row],[tMes]],Tabla_Datos[[#This Row],[tDia]])</f>
        <v>40774</v>
      </c>
      <c r="U4917" s="53" t="str">
        <f>IF(Tabla_Datos[[#This Row],[cProvincia]]="LIMA","LIMA","PROVINCIA")</f>
        <v>PROVINCIA</v>
      </c>
      <c r="V4917" s="53" t="str">
        <f>MID(Tabla_Datos[[#This Row],[pTelefono]],1,SEARCH("-",Tabla_Datos[[#This Row],[pTelefono]],1)-1)</f>
        <v>73</v>
      </c>
      <c r="W4917" s="53" t="str">
        <f>MID(Tabla_Datos[[#This Row],[pTelefono]],SEARCH("-",Tabla_Datos[[#This Row],[pTelefono]],1)+1,LEN(Tabla_Datos[[#This Row],[pTelefono]]))</f>
        <v>971946443</v>
      </c>
      <c r="X4917" s="53" t="str">
        <f>CONCATENATE(Tabla_Datos[[#This Row],[TipUrb]]," ",Tabla_Datos[[#This Row],[Calle]]," ",Tabla_Datos[[#This Row],[NumCalle]])</f>
        <v>AH SAN PEDRO 217</v>
      </c>
      <c r="Y4917" t="s">
        <v>137</v>
      </c>
      <c r="Z4917" t="s">
        <v>152</v>
      </c>
      <c r="AA4917" t="s">
        <v>153</v>
      </c>
      <c r="AB4917" t="s">
        <v>95</v>
      </c>
      <c r="AC4917" t="s">
        <v>95</v>
      </c>
      <c r="AD4917" t="s">
        <v>96</v>
      </c>
      <c r="AE4917" t="s">
        <v>95</v>
      </c>
      <c r="AF4917" t="s">
        <v>95</v>
      </c>
      <c r="AG4917" s="51">
        <v>43371369</v>
      </c>
      <c r="AH4917" t="s">
        <v>95</v>
      </c>
      <c r="AI4917">
        <v>1</v>
      </c>
      <c r="AJ4917">
        <v>1</v>
      </c>
      <c r="AK4917" t="s">
        <v>9336</v>
      </c>
      <c r="AL4917">
        <v>217</v>
      </c>
    </row>
    <row r="4918" spans="1:38">
      <c r="A4918">
        <v>3278367</v>
      </c>
      <c r="B4918" t="s">
        <v>15575</v>
      </c>
      <c r="C4918" t="s">
        <v>20</v>
      </c>
      <c r="D4918" t="s">
        <v>85</v>
      </c>
      <c r="E4918">
        <v>2011</v>
      </c>
      <c r="F4918">
        <v>8</v>
      </c>
      <c r="G4918">
        <v>19</v>
      </c>
      <c r="H4918" t="s">
        <v>86</v>
      </c>
      <c r="I4918" t="s">
        <v>16</v>
      </c>
      <c r="J4918" t="s">
        <v>16</v>
      </c>
      <c r="K4918" t="s">
        <v>562</v>
      </c>
      <c r="L4918" t="s">
        <v>86</v>
      </c>
      <c r="M4918" t="s">
        <v>88</v>
      </c>
      <c r="N4918" s="50">
        <v>41501916</v>
      </c>
      <c r="O4918" s="51">
        <v>2326424</v>
      </c>
      <c r="P4918" t="s">
        <v>1859</v>
      </c>
      <c r="Q4918" t="s">
        <v>370</v>
      </c>
      <c r="R4918" t="s">
        <v>15576</v>
      </c>
      <c r="S4918" s="49" t="str">
        <f>CONCATENATE(Tabla_Datos[[#This Row],[Nombre_Cliente]]," ",Tabla_Datos[[#This Row],[ApellidoPaterno_Cliente]]," ",Tabla_Datos[[#This Row],[ApellidoMaterno_Cliente]])</f>
        <v>ARMANDO TORRES GUARDERAS</v>
      </c>
      <c r="T4918" s="53">
        <f>DATE(Tabla_Datos[[#This Row],[tAnio]],Tabla_Datos[[#This Row],[tMes]],Tabla_Datos[[#This Row],[tDia]])</f>
        <v>40774</v>
      </c>
      <c r="U4918" s="53" t="str">
        <f>IF(Tabla_Datos[[#This Row],[cProvincia]]="LIMA","LIMA","PROVINCIA")</f>
        <v>LIMA</v>
      </c>
      <c r="V4918" s="53" t="str">
        <f>MID(Tabla_Datos[[#This Row],[pTelefono]],1,SEARCH("-",Tabla_Datos[[#This Row],[pTelefono]],1)-1)</f>
        <v>1</v>
      </c>
      <c r="W4918" s="53" t="str">
        <f>MID(Tabla_Datos[[#This Row],[pTelefono]],SEARCH("-",Tabla_Datos[[#This Row],[pTelefono]],1)+1,LEN(Tabla_Datos[[#This Row],[pTelefono]]))</f>
        <v>968400341</v>
      </c>
      <c r="X4918" s="53" t="str">
        <f>CONCATENATE(Tabla_Datos[[#This Row],[TipUrb]]," ",Tabla_Datos[[#This Row],[Calle]]," ",Tabla_Datos[[#This Row],[NumCalle]])</f>
        <v xml:space="preserve">  AREQUIPA 2067</v>
      </c>
      <c r="Y4918" t="s">
        <v>92</v>
      </c>
      <c r="Z4918" t="s">
        <v>122</v>
      </c>
      <c r="AA4918" t="s">
        <v>123</v>
      </c>
      <c r="AB4918" t="s">
        <v>95</v>
      </c>
      <c r="AC4918">
        <v>103</v>
      </c>
      <c r="AD4918" t="s">
        <v>95</v>
      </c>
      <c r="AE4918" t="s">
        <v>95</v>
      </c>
      <c r="AF4918" t="s">
        <v>95</v>
      </c>
      <c r="AG4918" s="51">
        <v>3877270</v>
      </c>
      <c r="AH4918" t="s">
        <v>95</v>
      </c>
      <c r="AI4918">
        <v>1</v>
      </c>
      <c r="AJ4918">
        <v>1</v>
      </c>
      <c r="AK4918" t="s">
        <v>100</v>
      </c>
      <c r="AL4918">
        <v>2067</v>
      </c>
    </row>
    <row r="4919" spans="1:38">
      <c r="A4919">
        <v>3277652</v>
      </c>
      <c r="B4919" t="s">
        <v>15577</v>
      </c>
      <c r="C4919" t="s">
        <v>19</v>
      </c>
      <c r="D4919" t="s">
        <v>85</v>
      </c>
      <c r="E4919">
        <v>2011</v>
      </c>
      <c r="F4919">
        <v>8</v>
      </c>
      <c r="G4919">
        <v>19</v>
      </c>
      <c r="H4919" t="s">
        <v>86</v>
      </c>
      <c r="I4919" t="s">
        <v>16</v>
      </c>
      <c r="J4919" t="s">
        <v>16</v>
      </c>
      <c r="K4919" t="s">
        <v>236</v>
      </c>
      <c r="L4919" t="s">
        <v>86</v>
      </c>
      <c r="M4919" t="s">
        <v>88</v>
      </c>
      <c r="O4919" s="51">
        <v>2325837</v>
      </c>
      <c r="P4919" t="s">
        <v>15578</v>
      </c>
      <c r="Q4919" t="s">
        <v>15579</v>
      </c>
      <c r="R4919" t="s">
        <v>1549</v>
      </c>
      <c r="S4919" s="49" t="str">
        <f>CONCATENATE(Tabla_Datos[[#This Row],[Nombre_Cliente]]," ",Tabla_Datos[[#This Row],[ApellidoPaterno_Cliente]]," ",Tabla_Datos[[#This Row],[ApellidoMaterno_Cliente]])</f>
        <v>CARLOS CARMELO LIMANTA QUISPE</v>
      </c>
      <c r="T4919" s="53">
        <f>DATE(Tabla_Datos[[#This Row],[tAnio]],Tabla_Datos[[#This Row],[tMes]],Tabla_Datos[[#This Row],[tDia]])</f>
        <v>40774</v>
      </c>
      <c r="U4919" s="53" t="str">
        <f>IF(Tabla_Datos[[#This Row],[cProvincia]]="LIMA","LIMA","PROVINCIA")</f>
        <v>LIMA</v>
      </c>
      <c r="V4919" s="53" t="str">
        <f>MID(Tabla_Datos[[#This Row],[pTelefono]],1,SEARCH("-",Tabla_Datos[[#This Row],[pTelefono]],1)-1)</f>
        <v>1</v>
      </c>
      <c r="W4919" s="53" t="str">
        <f>MID(Tabla_Datos[[#This Row],[pTelefono]],SEARCH("-",Tabla_Datos[[#This Row],[pTelefono]],1)+1,LEN(Tabla_Datos[[#This Row],[pTelefono]]))</f>
        <v>964487983</v>
      </c>
      <c r="X4919" s="53" t="str">
        <f>CONCATENATE(Tabla_Datos[[#This Row],[TipUrb]]," ",Tabla_Datos[[#This Row],[Calle]]," ",Tabla_Datos[[#This Row],[NumCalle]])</f>
        <v>UR DAVALOS 213</v>
      </c>
      <c r="Y4919" t="s">
        <v>92</v>
      </c>
      <c r="Z4919" t="s">
        <v>196</v>
      </c>
      <c r="AA4919" t="s">
        <v>197</v>
      </c>
      <c r="AB4919" t="s">
        <v>95</v>
      </c>
      <c r="AC4919" t="s">
        <v>95</v>
      </c>
      <c r="AD4919" t="s">
        <v>161</v>
      </c>
      <c r="AE4919" t="s">
        <v>95</v>
      </c>
      <c r="AF4919" t="s">
        <v>95</v>
      </c>
      <c r="AG4919" s="51">
        <v>41090385</v>
      </c>
      <c r="AH4919" t="s">
        <v>95</v>
      </c>
      <c r="AI4919">
        <v>1</v>
      </c>
      <c r="AJ4919">
        <v>1</v>
      </c>
      <c r="AK4919" t="s">
        <v>10079</v>
      </c>
      <c r="AL4919">
        <v>213</v>
      </c>
    </row>
    <row r="4920" spans="1:38">
      <c r="A4920">
        <v>3276797</v>
      </c>
      <c r="B4920" t="s">
        <v>15580</v>
      </c>
      <c r="C4920" t="s">
        <v>20</v>
      </c>
      <c r="D4920" t="s">
        <v>85</v>
      </c>
      <c r="E4920">
        <v>2011</v>
      </c>
      <c r="F4920">
        <v>8</v>
      </c>
      <c r="G4920">
        <v>19</v>
      </c>
      <c r="H4920" t="s">
        <v>86</v>
      </c>
      <c r="I4920" t="s">
        <v>16</v>
      </c>
      <c r="J4920" t="s">
        <v>16</v>
      </c>
      <c r="K4920" t="s">
        <v>696</v>
      </c>
      <c r="L4920" t="s">
        <v>86</v>
      </c>
      <c r="M4920" t="s">
        <v>88</v>
      </c>
      <c r="N4920" s="50">
        <v>44331533</v>
      </c>
      <c r="O4920" s="51">
        <v>2325238</v>
      </c>
      <c r="P4920" t="s">
        <v>15581</v>
      </c>
      <c r="Q4920" t="s">
        <v>5471</v>
      </c>
      <c r="R4920" t="s">
        <v>4365</v>
      </c>
      <c r="S4920" s="49" t="str">
        <f>CONCATENATE(Tabla_Datos[[#This Row],[Nombre_Cliente]]," ",Tabla_Datos[[#This Row],[ApellidoPaterno_Cliente]]," ",Tabla_Datos[[#This Row],[ApellidoMaterno_Cliente]])</f>
        <v>WILSON EUGENIO ESCALANTE SULCA</v>
      </c>
      <c r="T4920" s="53">
        <f>DATE(Tabla_Datos[[#This Row],[tAnio]],Tabla_Datos[[#This Row],[tMes]],Tabla_Datos[[#This Row],[tDia]])</f>
        <v>40774</v>
      </c>
      <c r="U4920" s="53" t="str">
        <f>IF(Tabla_Datos[[#This Row],[cProvincia]]="LIMA","LIMA","PROVINCIA")</f>
        <v>LIMA</v>
      </c>
      <c r="V4920" s="53" t="str">
        <f>MID(Tabla_Datos[[#This Row],[pTelefono]],1,SEARCH("-",Tabla_Datos[[#This Row],[pTelefono]],1)-1)</f>
        <v>1</v>
      </c>
      <c r="W4920" s="53" t="str">
        <f>MID(Tabla_Datos[[#This Row],[pTelefono]],SEARCH("-",Tabla_Datos[[#This Row],[pTelefono]],1)+1,LEN(Tabla_Datos[[#This Row],[pTelefono]]))</f>
        <v>954711307</v>
      </c>
      <c r="X4920" s="53" t="str">
        <f>CONCATENATE(Tabla_Datos[[#This Row],[TipUrb]]," ",Tabla_Datos[[#This Row],[Calle]]," ",Tabla_Datos[[#This Row],[NumCalle]])</f>
        <v>UR BOCCIONI 416</v>
      </c>
      <c r="Y4920" t="s">
        <v>92</v>
      </c>
      <c r="Z4920" t="s">
        <v>122</v>
      </c>
      <c r="AA4920" t="s">
        <v>123</v>
      </c>
      <c r="AB4920" t="s">
        <v>95</v>
      </c>
      <c r="AC4920">
        <v>401</v>
      </c>
      <c r="AD4920" t="s">
        <v>161</v>
      </c>
      <c r="AE4920" t="s">
        <v>95</v>
      </c>
      <c r="AF4920" t="s">
        <v>95</v>
      </c>
      <c r="AG4920" s="51">
        <v>43150485</v>
      </c>
      <c r="AH4920" t="s">
        <v>95</v>
      </c>
      <c r="AI4920">
        <v>1</v>
      </c>
      <c r="AJ4920">
        <v>1</v>
      </c>
      <c r="AK4920" t="s">
        <v>15582</v>
      </c>
      <c r="AL4920">
        <v>416</v>
      </c>
    </row>
    <row r="4921" spans="1:38">
      <c r="A4921">
        <v>3278333</v>
      </c>
      <c r="B4921" t="s">
        <v>15583</v>
      </c>
      <c r="C4921" t="s">
        <v>19</v>
      </c>
      <c r="D4921" t="s">
        <v>143</v>
      </c>
      <c r="E4921">
        <v>2011</v>
      </c>
      <c r="F4921">
        <v>8</v>
      </c>
      <c r="G4921">
        <v>19</v>
      </c>
      <c r="H4921" t="s">
        <v>86</v>
      </c>
      <c r="I4921" t="s">
        <v>145</v>
      </c>
      <c r="J4921" t="s">
        <v>469</v>
      </c>
      <c r="K4921" t="s">
        <v>991</v>
      </c>
      <c r="L4921" t="s">
        <v>86</v>
      </c>
      <c r="M4921" t="s">
        <v>148</v>
      </c>
      <c r="N4921" s="50">
        <v>44169720</v>
      </c>
      <c r="O4921" s="51">
        <v>2326369</v>
      </c>
      <c r="P4921" t="s">
        <v>15584</v>
      </c>
      <c r="Q4921" t="s">
        <v>780</v>
      </c>
      <c r="R4921" t="s">
        <v>13877</v>
      </c>
      <c r="S4921" s="49" t="str">
        <f>CONCATENATE(Tabla_Datos[[#This Row],[Nombre_Cliente]]," ",Tabla_Datos[[#This Row],[ApellidoPaterno_Cliente]]," ",Tabla_Datos[[#This Row],[ApellidoMaterno_Cliente]])</f>
        <v>ALICIA YANET SANCHEZ RABANAL</v>
      </c>
      <c r="T4921" s="53">
        <f>DATE(Tabla_Datos[[#This Row],[tAnio]],Tabla_Datos[[#This Row],[tMes]],Tabla_Datos[[#This Row],[tDia]])</f>
        <v>40774</v>
      </c>
      <c r="U4921" s="53" t="str">
        <f>IF(Tabla_Datos[[#This Row],[cProvincia]]="LIMA","LIMA","PROVINCIA")</f>
        <v>PROVINCIA</v>
      </c>
      <c r="V4921" s="53" t="str">
        <f>MID(Tabla_Datos[[#This Row],[pTelefono]],1,SEARCH("-",Tabla_Datos[[#This Row],[pTelefono]],1)-1)</f>
        <v>43</v>
      </c>
      <c r="W4921" s="53" t="str">
        <f>MID(Tabla_Datos[[#This Row],[pTelefono]],SEARCH("-",Tabla_Datos[[#This Row],[pTelefono]],1)+1,LEN(Tabla_Datos[[#This Row],[pTelefono]]))</f>
        <v>344846</v>
      </c>
      <c r="X4921" s="53" t="str">
        <f>CONCATENATE(Tabla_Datos[[#This Row],[TipUrb]]," ",Tabla_Datos[[#This Row],[Calle]]," ",Tabla_Datos[[#This Row],[NumCalle]])</f>
        <v>AH SAN PEDRO 921</v>
      </c>
      <c r="Y4921" t="s">
        <v>151</v>
      </c>
      <c r="Z4921" t="s">
        <v>152</v>
      </c>
      <c r="AA4921" t="s">
        <v>153</v>
      </c>
      <c r="AB4921" t="s">
        <v>95</v>
      </c>
      <c r="AC4921" t="s">
        <v>95</v>
      </c>
      <c r="AD4921" t="s">
        <v>96</v>
      </c>
      <c r="AE4921" t="s">
        <v>95</v>
      </c>
      <c r="AF4921" t="s">
        <v>95</v>
      </c>
      <c r="AG4921" s="51">
        <v>32542314</v>
      </c>
      <c r="AI4921">
        <v>1</v>
      </c>
      <c r="AJ4921">
        <v>1</v>
      </c>
      <c r="AK4921" t="s">
        <v>9336</v>
      </c>
      <c r="AL4921">
        <v>921</v>
      </c>
    </row>
    <row r="4922" spans="1:38">
      <c r="A4922">
        <v>3277050</v>
      </c>
      <c r="B4922" t="s">
        <v>15585</v>
      </c>
      <c r="C4922" t="s">
        <v>19</v>
      </c>
      <c r="D4922" t="s">
        <v>85</v>
      </c>
      <c r="E4922">
        <v>2011</v>
      </c>
      <c r="F4922">
        <v>8</v>
      </c>
      <c r="G4922">
        <v>19</v>
      </c>
      <c r="H4922" t="s">
        <v>144</v>
      </c>
      <c r="I4922" t="s">
        <v>16</v>
      </c>
      <c r="J4922" t="s">
        <v>16</v>
      </c>
      <c r="K4922" t="s">
        <v>633</v>
      </c>
      <c r="L4922" t="s">
        <v>144</v>
      </c>
      <c r="M4922" t="s">
        <v>148</v>
      </c>
      <c r="O4922" s="51">
        <v>2325464</v>
      </c>
      <c r="P4922" t="s">
        <v>15586</v>
      </c>
      <c r="Q4922" t="s">
        <v>15587</v>
      </c>
      <c r="R4922" t="s">
        <v>341</v>
      </c>
      <c r="S4922" s="49" t="str">
        <f>CONCATENATE(Tabla_Datos[[#This Row],[Nombre_Cliente]]," ",Tabla_Datos[[#This Row],[ApellidoPaterno_Cliente]]," ",Tabla_Datos[[#This Row],[ApellidoMaterno_Cliente]])</f>
        <v>CESAR ROLANDO UNSIHUAY ALVARADO</v>
      </c>
      <c r="T4922" s="53">
        <f>DATE(Tabla_Datos[[#This Row],[tAnio]],Tabla_Datos[[#This Row],[tMes]],Tabla_Datos[[#This Row],[tDia]])</f>
        <v>40774</v>
      </c>
      <c r="U4922" s="53" t="str">
        <f>IF(Tabla_Datos[[#This Row],[cProvincia]]="LIMA","LIMA","PROVINCIA")</f>
        <v>LIMA</v>
      </c>
      <c r="V4922" s="53" t="str">
        <f>MID(Tabla_Datos[[#This Row],[pTelefono]],1,SEARCH("-",Tabla_Datos[[#This Row],[pTelefono]],1)-1)</f>
        <v>1</v>
      </c>
      <c r="W4922" s="53" t="str">
        <f>MID(Tabla_Datos[[#This Row],[pTelefono]],SEARCH("-",Tabla_Datos[[#This Row],[pTelefono]],1)+1,LEN(Tabla_Datos[[#This Row],[pTelefono]]))</f>
        <v>998399062</v>
      </c>
      <c r="X4922" s="53" t="str">
        <f>CONCATENATE(Tabla_Datos[[#This Row],[TipUrb]]," ",Tabla_Datos[[#This Row],[Calle]]," ",Tabla_Datos[[#This Row],[NumCalle]])</f>
        <v>UR METROPOLITANA 0</v>
      </c>
      <c r="Y4922" t="s">
        <v>92</v>
      </c>
      <c r="Z4922" t="s">
        <v>196</v>
      </c>
      <c r="AA4922" t="s">
        <v>197</v>
      </c>
      <c r="AB4922">
        <v>2</v>
      </c>
      <c r="AC4922">
        <v>20</v>
      </c>
      <c r="AD4922" t="s">
        <v>161</v>
      </c>
      <c r="AE4922" t="s">
        <v>1034</v>
      </c>
      <c r="AF4922">
        <v>13</v>
      </c>
      <c r="AG4922" s="51">
        <v>10604246</v>
      </c>
      <c r="AH4922" t="s">
        <v>95</v>
      </c>
      <c r="AI4922">
        <v>1</v>
      </c>
      <c r="AJ4922">
        <v>1</v>
      </c>
      <c r="AK4922" t="s">
        <v>3483</v>
      </c>
      <c r="AL4922">
        <v>0</v>
      </c>
    </row>
    <row r="4923" spans="1:38">
      <c r="A4923">
        <v>3278444</v>
      </c>
      <c r="B4923" t="s">
        <v>15588</v>
      </c>
      <c r="C4923" t="s">
        <v>18</v>
      </c>
      <c r="D4923" t="s">
        <v>85</v>
      </c>
      <c r="E4923">
        <v>2011</v>
      </c>
      <c r="F4923">
        <v>8</v>
      </c>
      <c r="G4923">
        <v>19</v>
      </c>
      <c r="H4923" t="s">
        <v>86</v>
      </c>
      <c r="I4923" t="s">
        <v>355</v>
      </c>
      <c r="J4923" t="s">
        <v>355</v>
      </c>
      <c r="K4923" t="s">
        <v>355</v>
      </c>
      <c r="L4923" t="s">
        <v>86</v>
      </c>
      <c r="M4923" t="s">
        <v>594</v>
      </c>
      <c r="N4923" s="50">
        <v>29720976</v>
      </c>
      <c r="O4923" s="51">
        <v>2326458</v>
      </c>
      <c r="P4923" t="s">
        <v>15589</v>
      </c>
      <c r="Q4923" t="s">
        <v>95</v>
      </c>
      <c r="R4923" t="s">
        <v>95</v>
      </c>
      <c r="S4923" s="49" t="str">
        <f>CONCATENATE(Tabla_Datos[[#This Row],[Nombre_Cliente]]," ",Tabla_Datos[[#This Row],[ApellidoPaterno_Cliente]]," ",Tabla_Datos[[#This Row],[ApellidoMaterno_Cliente]])</f>
        <v xml:space="preserve">CESPEDES INGENIEROS     </v>
      </c>
      <c r="T4923" s="53">
        <f>DATE(Tabla_Datos[[#This Row],[tAnio]],Tabla_Datos[[#This Row],[tMes]],Tabla_Datos[[#This Row],[tDia]])</f>
        <v>40774</v>
      </c>
      <c r="U4923" s="53" t="str">
        <f>IF(Tabla_Datos[[#This Row],[cProvincia]]="LIMA","LIMA","PROVINCIA")</f>
        <v>PROVINCIA</v>
      </c>
      <c r="V4923" s="53" t="str">
        <f>MID(Tabla_Datos[[#This Row],[pTelefono]],1,SEARCH("-",Tabla_Datos[[#This Row],[pTelefono]],1)-1)</f>
        <v>84</v>
      </c>
      <c r="W4923" s="53" t="str">
        <f>MID(Tabla_Datos[[#This Row],[pTelefono]],SEARCH("-",Tabla_Datos[[#This Row],[pTelefono]],1)+1,LEN(Tabla_Datos[[#This Row],[pTelefono]]))</f>
        <v>228698</v>
      </c>
      <c r="X4923" s="53" t="str">
        <f>CONCATENATE(Tabla_Datos[[#This Row],[TipUrb]]," ",Tabla_Datos[[#This Row],[Calle]]," ",Tabla_Datos[[#This Row],[NumCalle]])</f>
        <v>UR   0</v>
      </c>
      <c r="Y4923" t="s">
        <v>360</v>
      </c>
      <c r="Z4923" t="s">
        <v>93</v>
      </c>
      <c r="AA4923" t="s">
        <v>94</v>
      </c>
      <c r="AB4923" t="s">
        <v>95</v>
      </c>
      <c r="AC4923" t="s">
        <v>95</v>
      </c>
      <c r="AD4923" t="s">
        <v>161</v>
      </c>
      <c r="AE4923" t="s">
        <v>116</v>
      </c>
      <c r="AF4923">
        <v>1</v>
      </c>
      <c r="AG4923" s="51" t="s">
        <v>95</v>
      </c>
      <c r="AH4923">
        <v>20490166891</v>
      </c>
      <c r="AI4923" t="s">
        <v>867</v>
      </c>
      <c r="AJ4923" t="s">
        <v>867</v>
      </c>
      <c r="AK4923" t="s">
        <v>95</v>
      </c>
      <c r="AL4923">
        <v>0</v>
      </c>
    </row>
    <row r="4924" spans="1:38">
      <c r="A4924">
        <v>3278755</v>
      </c>
      <c r="B4924" t="s">
        <v>15590</v>
      </c>
      <c r="C4924" t="s">
        <v>20</v>
      </c>
      <c r="D4924" t="s">
        <v>224</v>
      </c>
      <c r="E4924">
        <v>2011</v>
      </c>
      <c r="F4924">
        <v>8</v>
      </c>
      <c r="G4924">
        <v>19</v>
      </c>
      <c r="H4924" t="s">
        <v>144</v>
      </c>
      <c r="I4924" t="s">
        <v>16</v>
      </c>
      <c r="J4924" t="s">
        <v>16</v>
      </c>
      <c r="K4924" t="s">
        <v>277</v>
      </c>
      <c r="L4924" t="s">
        <v>144</v>
      </c>
      <c r="M4924" t="s">
        <v>88</v>
      </c>
      <c r="N4924" s="50">
        <v>20000130</v>
      </c>
      <c r="O4924" s="51">
        <v>2326735</v>
      </c>
      <c r="P4924" t="s">
        <v>15591</v>
      </c>
      <c r="Q4924" t="s">
        <v>6370</v>
      </c>
      <c r="R4924" t="s">
        <v>564</v>
      </c>
      <c r="S4924" s="49" t="str">
        <f>CONCATENATE(Tabla_Datos[[#This Row],[Nombre_Cliente]]," ",Tabla_Datos[[#This Row],[ApellidoPaterno_Cliente]]," ",Tabla_Datos[[#This Row],[ApellidoMaterno_Cliente]])</f>
        <v>MAYRA KARINA HORNA GARCIA</v>
      </c>
      <c r="T4924" s="53">
        <f>DATE(Tabla_Datos[[#This Row],[tAnio]],Tabla_Datos[[#This Row],[tMes]],Tabla_Datos[[#This Row],[tDia]])</f>
        <v>40774</v>
      </c>
      <c r="U4924" s="53" t="str">
        <f>IF(Tabla_Datos[[#This Row],[cProvincia]]="LIMA","LIMA","PROVINCIA")</f>
        <v>LIMA</v>
      </c>
      <c r="V4924" s="53" t="str">
        <f>MID(Tabla_Datos[[#This Row],[pTelefono]],1,SEARCH("-",Tabla_Datos[[#This Row],[pTelefono]],1)-1)</f>
        <v>1</v>
      </c>
      <c r="W4924" s="53" t="str">
        <f>MID(Tabla_Datos[[#This Row],[pTelefono]],SEARCH("-",Tabla_Datos[[#This Row],[pTelefono]],1)+1,LEN(Tabla_Datos[[#This Row],[pTelefono]]))</f>
        <v>12744818</v>
      </c>
      <c r="X4924" s="53" t="str">
        <f>CONCATENATE(Tabla_Datos[[#This Row],[TipUrb]]," ",Tabla_Datos[[#This Row],[Calle]]," ",Tabla_Datos[[#This Row],[NumCalle]])</f>
        <v>UR EL CARMEN 323</v>
      </c>
      <c r="Y4924" t="s">
        <v>92</v>
      </c>
      <c r="Z4924" t="s">
        <v>122</v>
      </c>
      <c r="AA4924" t="s">
        <v>123</v>
      </c>
      <c r="AB4924" t="s">
        <v>95</v>
      </c>
      <c r="AC4924">
        <v>304</v>
      </c>
      <c r="AD4924" t="s">
        <v>161</v>
      </c>
      <c r="AE4924" t="s">
        <v>95</v>
      </c>
      <c r="AF4924" t="s">
        <v>95</v>
      </c>
      <c r="AG4924" s="51">
        <v>40076511</v>
      </c>
      <c r="AH4924" t="s">
        <v>95</v>
      </c>
      <c r="AI4924">
        <v>1</v>
      </c>
      <c r="AJ4924">
        <v>1</v>
      </c>
      <c r="AK4924" t="s">
        <v>1029</v>
      </c>
      <c r="AL4924">
        <v>323</v>
      </c>
    </row>
    <row r="4925" spans="1:38">
      <c r="A4925">
        <v>3278502</v>
      </c>
      <c r="B4925" t="s">
        <v>15592</v>
      </c>
      <c r="C4925" t="s">
        <v>20</v>
      </c>
      <c r="D4925" t="s">
        <v>143</v>
      </c>
      <c r="E4925">
        <v>2011</v>
      </c>
      <c r="F4925">
        <v>8</v>
      </c>
      <c r="G4925">
        <v>19</v>
      </c>
      <c r="H4925" t="s">
        <v>86</v>
      </c>
      <c r="I4925" t="s">
        <v>16</v>
      </c>
      <c r="J4925" t="s">
        <v>1362</v>
      </c>
      <c r="K4925" t="s">
        <v>4222</v>
      </c>
      <c r="L4925" t="s">
        <v>86</v>
      </c>
      <c r="M4925" t="s">
        <v>148</v>
      </c>
      <c r="N4925" s="50">
        <v>9973019</v>
      </c>
      <c r="O4925" s="51">
        <v>2326280</v>
      </c>
      <c r="P4925" t="s">
        <v>15593</v>
      </c>
      <c r="Q4925" t="s">
        <v>9760</v>
      </c>
      <c r="R4925" t="s">
        <v>15594</v>
      </c>
      <c r="S4925" s="49" t="str">
        <f>CONCATENATE(Tabla_Datos[[#This Row],[Nombre_Cliente]]," ",Tabla_Datos[[#This Row],[ApellidoPaterno_Cliente]]," ",Tabla_Datos[[#This Row],[ApellidoMaterno_Cliente]])</f>
        <v>CONRRAD ALAIN CHIRRE TENA</v>
      </c>
      <c r="T4925" s="53">
        <f>DATE(Tabla_Datos[[#This Row],[tAnio]],Tabla_Datos[[#This Row],[tMes]],Tabla_Datos[[#This Row],[tDia]])</f>
        <v>40774</v>
      </c>
      <c r="U4925" s="53" t="str">
        <f>IF(Tabla_Datos[[#This Row],[cProvincia]]="LIMA","LIMA","PROVINCIA")</f>
        <v>PROVINCIA</v>
      </c>
      <c r="V4925" s="53" t="str">
        <f>MID(Tabla_Datos[[#This Row],[pTelefono]],1,SEARCH("-",Tabla_Datos[[#This Row],[pTelefono]],1)-1)</f>
        <v>1</v>
      </c>
      <c r="W4925" s="53" t="str">
        <f>MID(Tabla_Datos[[#This Row],[pTelefono]],SEARCH("-",Tabla_Datos[[#This Row],[pTelefono]],1)+1,LEN(Tabla_Datos[[#This Row],[pTelefono]]))</f>
        <v>9999194049</v>
      </c>
      <c r="X4925" s="53" t="str">
        <f>CONCATENATE(Tabla_Datos[[#This Row],[TipUrb]]," ",Tabla_Datos[[#This Row],[Calle]]," ",Tabla_Datos[[#This Row],[NumCalle]])</f>
        <v>CD EL CORROBARRUTIA 279</v>
      </c>
      <c r="Y4925" t="s">
        <v>92</v>
      </c>
      <c r="Z4925" t="s">
        <v>152</v>
      </c>
      <c r="AA4925" t="s">
        <v>153</v>
      </c>
      <c r="AB4925">
        <v>2</v>
      </c>
      <c r="AC4925">
        <v>202</v>
      </c>
      <c r="AD4925" t="s">
        <v>6206</v>
      </c>
      <c r="AE4925" t="s">
        <v>95</v>
      </c>
      <c r="AF4925" t="s">
        <v>95</v>
      </c>
      <c r="AG4925" s="51">
        <v>15726878</v>
      </c>
      <c r="AI4925">
        <v>1</v>
      </c>
      <c r="AJ4925">
        <v>1</v>
      </c>
      <c r="AK4925" t="s">
        <v>15595</v>
      </c>
      <c r="AL4925">
        <v>279</v>
      </c>
    </row>
    <row r="4926" spans="1:38">
      <c r="A4926">
        <v>3278746</v>
      </c>
      <c r="B4926" t="s">
        <v>15596</v>
      </c>
      <c r="C4926" t="s">
        <v>19</v>
      </c>
      <c r="D4926" t="s">
        <v>85</v>
      </c>
      <c r="E4926">
        <v>2011</v>
      </c>
      <c r="F4926">
        <v>8</v>
      </c>
      <c r="G4926">
        <v>19</v>
      </c>
      <c r="H4926" t="s">
        <v>86</v>
      </c>
      <c r="I4926" t="s">
        <v>16</v>
      </c>
      <c r="J4926" t="s">
        <v>16</v>
      </c>
      <c r="K4926" t="s">
        <v>492</v>
      </c>
      <c r="L4926" t="s">
        <v>86</v>
      </c>
      <c r="M4926" t="s">
        <v>88</v>
      </c>
      <c r="O4926" s="51">
        <v>2326724</v>
      </c>
      <c r="P4926" t="s">
        <v>8267</v>
      </c>
      <c r="Q4926" t="s">
        <v>1032</v>
      </c>
      <c r="R4926" t="s">
        <v>1929</v>
      </c>
      <c r="S4926" s="49" t="str">
        <f>CONCATENATE(Tabla_Datos[[#This Row],[Nombre_Cliente]]," ",Tabla_Datos[[#This Row],[ApellidoPaterno_Cliente]]," ",Tabla_Datos[[#This Row],[ApellidoMaterno_Cliente]])</f>
        <v>DIEGO LAZARTE MOLINA</v>
      </c>
      <c r="T4926" s="53">
        <f>DATE(Tabla_Datos[[#This Row],[tAnio]],Tabla_Datos[[#This Row],[tMes]],Tabla_Datos[[#This Row],[tDia]])</f>
        <v>40774</v>
      </c>
      <c r="U4926" s="53" t="str">
        <f>IF(Tabla_Datos[[#This Row],[cProvincia]]="LIMA","LIMA","PROVINCIA")</f>
        <v>LIMA</v>
      </c>
      <c r="V4926" s="53" t="str">
        <f>MID(Tabla_Datos[[#This Row],[pTelefono]],1,SEARCH("-",Tabla_Datos[[#This Row],[pTelefono]],1)-1)</f>
        <v>1</v>
      </c>
      <c r="W4926" s="53" t="str">
        <f>MID(Tabla_Datos[[#This Row],[pTelefono]],SEARCH("-",Tabla_Datos[[#This Row],[pTelefono]],1)+1,LEN(Tabla_Datos[[#This Row],[pTelefono]]))</f>
        <v>990599224</v>
      </c>
      <c r="X4926" s="53" t="str">
        <f>CONCATENATE(Tabla_Datos[[#This Row],[TipUrb]]," ",Tabla_Datos[[#This Row],[Calle]]," ",Tabla_Datos[[#This Row],[NumCalle]])</f>
        <v xml:space="preserve">  PORRAS MELITON 376</v>
      </c>
      <c r="Y4926" t="s">
        <v>92</v>
      </c>
      <c r="Z4926" t="s">
        <v>196</v>
      </c>
      <c r="AA4926" t="s">
        <v>197</v>
      </c>
      <c r="AB4926" t="s">
        <v>95</v>
      </c>
      <c r="AC4926">
        <v>304</v>
      </c>
      <c r="AD4926" t="s">
        <v>95</v>
      </c>
      <c r="AE4926" t="s">
        <v>95</v>
      </c>
      <c r="AF4926" t="s">
        <v>95</v>
      </c>
      <c r="AG4926" s="51">
        <v>40407049</v>
      </c>
      <c r="AH4926" t="s">
        <v>95</v>
      </c>
      <c r="AI4926">
        <v>1</v>
      </c>
      <c r="AJ4926">
        <v>1</v>
      </c>
      <c r="AK4926" t="s">
        <v>15597</v>
      </c>
      <c r="AL4926">
        <v>376</v>
      </c>
    </row>
    <row r="4927" spans="1:38">
      <c r="A4927">
        <v>3280659</v>
      </c>
      <c r="B4927" t="s">
        <v>15598</v>
      </c>
      <c r="C4927" t="s">
        <v>19</v>
      </c>
      <c r="D4927" t="s">
        <v>85</v>
      </c>
      <c r="E4927">
        <v>2011</v>
      </c>
      <c r="F4927">
        <v>8</v>
      </c>
      <c r="G4927">
        <v>19</v>
      </c>
      <c r="H4927" t="s">
        <v>86</v>
      </c>
      <c r="I4927" t="s">
        <v>16</v>
      </c>
      <c r="J4927" t="s">
        <v>16</v>
      </c>
      <c r="K4927" t="s">
        <v>16</v>
      </c>
      <c r="L4927" t="s">
        <v>86</v>
      </c>
      <c r="M4927" t="s">
        <v>88</v>
      </c>
      <c r="N4927" s="50">
        <v>43501827</v>
      </c>
      <c r="O4927" s="51">
        <v>2327894</v>
      </c>
      <c r="P4927" t="s">
        <v>15599</v>
      </c>
      <c r="Q4927" t="s">
        <v>15109</v>
      </c>
      <c r="R4927" t="s">
        <v>4286</v>
      </c>
      <c r="S4927" s="49" t="str">
        <f>CONCATENATE(Tabla_Datos[[#This Row],[Nombre_Cliente]]," ",Tabla_Datos[[#This Row],[ApellidoPaterno_Cliente]]," ",Tabla_Datos[[#This Row],[ApellidoMaterno_Cliente]])</f>
        <v>GIULIANA SANDRA PAMO HINOSTROZA</v>
      </c>
      <c r="T4927" s="53">
        <f>DATE(Tabla_Datos[[#This Row],[tAnio]],Tabla_Datos[[#This Row],[tMes]],Tabla_Datos[[#This Row],[tDia]])</f>
        <v>40774</v>
      </c>
      <c r="U4927" s="53" t="str">
        <f>IF(Tabla_Datos[[#This Row],[cProvincia]]="LIMA","LIMA","PROVINCIA")</f>
        <v>LIMA</v>
      </c>
      <c r="V4927" s="53" t="str">
        <f>MID(Tabla_Datos[[#This Row],[pTelefono]],1,SEARCH("-",Tabla_Datos[[#This Row],[pTelefono]],1)-1)</f>
        <v>1</v>
      </c>
      <c r="W4927" s="53" t="str">
        <f>MID(Tabla_Datos[[#This Row],[pTelefono]],SEARCH("-",Tabla_Datos[[#This Row],[pTelefono]],1)+1,LEN(Tabla_Datos[[#This Row],[pTelefono]]))</f>
        <v>980107599</v>
      </c>
      <c r="X4927" s="53" t="str">
        <f>CONCATENATE(Tabla_Datos[[#This Row],[TipUrb]]," ",Tabla_Datos[[#This Row],[Calle]]," ",Tabla_Datos[[#This Row],[NumCalle]])</f>
        <v>- CALLAO 839</v>
      </c>
      <c r="Y4927" t="s">
        <v>92</v>
      </c>
      <c r="Z4927" t="s">
        <v>196</v>
      </c>
      <c r="AA4927" t="s">
        <v>197</v>
      </c>
      <c r="AB4927" t="s">
        <v>95</v>
      </c>
      <c r="AC4927" t="s">
        <v>95</v>
      </c>
      <c r="AD4927" t="s">
        <v>109</v>
      </c>
      <c r="AE4927" t="s">
        <v>95</v>
      </c>
      <c r="AF4927" t="s">
        <v>95</v>
      </c>
      <c r="AG4927" s="51">
        <v>9923231</v>
      </c>
      <c r="AH4927" t="s">
        <v>95</v>
      </c>
      <c r="AI4927">
        <v>1</v>
      </c>
      <c r="AJ4927">
        <v>1</v>
      </c>
      <c r="AK4927" t="s">
        <v>1991</v>
      </c>
      <c r="AL4927">
        <v>839</v>
      </c>
    </row>
    <row r="4928" spans="1:38">
      <c r="A4928">
        <v>3281697</v>
      </c>
      <c r="B4928" t="s">
        <v>15600</v>
      </c>
      <c r="C4928" t="s">
        <v>18</v>
      </c>
      <c r="D4928" t="s">
        <v>85</v>
      </c>
      <c r="E4928">
        <v>2011</v>
      </c>
      <c r="F4928">
        <v>8</v>
      </c>
      <c r="G4928">
        <v>19</v>
      </c>
      <c r="H4928" t="s">
        <v>86</v>
      </c>
      <c r="I4928" t="s">
        <v>16</v>
      </c>
      <c r="J4928" t="s">
        <v>16</v>
      </c>
      <c r="K4928" t="s">
        <v>562</v>
      </c>
      <c r="L4928" t="s">
        <v>144</v>
      </c>
      <c r="M4928" t="s">
        <v>88</v>
      </c>
      <c r="N4928" s="50">
        <v>99999999</v>
      </c>
      <c r="O4928" s="51">
        <v>2326544</v>
      </c>
      <c r="P4928" t="s">
        <v>15601</v>
      </c>
      <c r="Q4928" t="s">
        <v>365</v>
      </c>
      <c r="R4928" t="s">
        <v>15602</v>
      </c>
      <c r="S4928" s="49" t="str">
        <f>CONCATENATE(Tabla_Datos[[#This Row],[Nombre_Cliente]]," ",Tabla_Datos[[#This Row],[ApellidoPaterno_Cliente]]," ",Tabla_Datos[[#This Row],[ApellidoMaterno_Cliente]])</f>
        <v>CLAUDIA GRACIELA RODRIGUEZ NATTERI</v>
      </c>
      <c r="T4928" s="53">
        <f>DATE(Tabla_Datos[[#This Row],[tAnio]],Tabla_Datos[[#This Row],[tMes]],Tabla_Datos[[#This Row],[tDia]])</f>
        <v>40774</v>
      </c>
      <c r="U4928" s="53" t="str">
        <f>IF(Tabla_Datos[[#This Row],[cProvincia]]="LIMA","LIMA","PROVINCIA")</f>
        <v>LIMA</v>
      </c>
      <c r="V4928" s="53" t="str">
        <f>MID(Tabla_Datos[[#This Row],[pTelefono]],1,SEARCH("-",Tabla_Datos[[#This Row],[pTelefono]],1)-1)</f>
        <v>1</v>
      </c>
      <c r="W4928" s="53" t="str">
        <f>MID(Tabla_Datos[[#This Row],[pTelefono]],SEARCH("-",Tabla_Datos[[#This Row],[pTelefono]],1)+1,LEN(Tabla_Datos[[#This Row],[pTelefono]]))</f>
        <v>981429474</v>
      </c>
      <c r="X4928" s="53" t="str">
        <f>CONCATENATE(Tabla_Datos[[#This Row],[TipUrb]]," ",Tabla_Datos[[#This Row],[Calle]]," ",Tabla_Datos[[#This Row],[NumCalle]])</f>
        <v>AG SINCHI ROCA 2532</v>
      </c>
      <c r="Y4928" t="s">
        <v>92</v>
      </c>
      <c r="Z4928" t="s">
        <v>93</v>
      </c>
      <c r="AA4928" t="s">
        <v>94</v>
      </c>
      <c r="AB4928">
        <v>4</v>
      </c>
      <c r="AC4928">
        <v>403</v>
      </c>
      <c r="AD4928" t="s">
        <v>332</v>
      </c>
      <c r="AE4928" t="s">
        <v>95</v>
      </c>
      <c r="AG4928" s="51">
        <v>10199531</v>
      </c>
      <c r="AH4928" t="s">
        <v>95</v>
      </c>
      <c r="AI4928">
        <v>26</v>
      </c>
      <c r="AJ4928">
        <v>26</v>
      </c>
      <c r="AK4928" t="s">
        <v>1432</v>
      </c>
      <c r="AL4928">
        <v>2532</v>
      </c>
    </row>
    <row r="4929" spans="1:38">
      <c r="A4929">
        <v>3277723</v>
      </c>
      <c r="B4929" t="s">
        <v>15603</v>
      </c>
      <c r="C4929" t="s">
        <v>19</v>
      </c>
      <c r="D4929" t="s">
        <v>85</v>
      </c>
      <c r="E4929">
        <v>2011</v>
      </c>
      <c r="F4929">
        <v>8</v>
      </c>
      <c r="G4929">
        <v>19</v>
      </c>
      <c r="H4929" t="s">
        <v>144</v>
      </c>
      <c r="I4929" t="s">
        <v>16</v>
      </c>
      <c r="J4929" t="s">
        <v>16</v>
      </c>
      <c r="K4929" t="s">
        <v>633</v>
      </c>
      <c r="L4929" t="s">
        <v>144</v>
      </c>
      <c r="M4929" t="s">
        <v>88</v>
      </c>
      <c r="O4929" s="51">
        <v>2325901</v>
      </c>
      <c r="P4929" t="s">
        <v>15604</v>
      </c>
      <c r="Q4929" t="s">
        <v>2590</v>
      </c>
      <c r="R4929" t="s">
        <v>15605</v>
      </c>
      <c r="S4929" s="49" t="str">
        <f>CONCATENATE(Tabla_Datos[[#This Row],[Nombre_Cliente]]," ",Tabla_Datos[[#This Row],[ApellidoPaterno_Cliente]]," ",Tabla_Datos[[#This Row],[ApellidoMaterno_Cliente]])</f>
        <v>DELIA CARMEN ALCOCER BASTIDAS</v>
      </c>
      <c r="T4929" s="53">
        <f>DATE(Tabla_Datos[[#This Row],[tAnio]],Tabla_Datos[[#This Row],[tMes]],Tabla_Datos[[#This Row],[tDia]])</f>
        <v>40774</v>
      </c>
      <c r="U4929" s="53" t="str">
        <f>IF(Tabla_Datos[[#This Row],[cProvincia]]="LIMA","LIMA","PROVINCIA")</f>
        <v>LIMA</v>
      </c>
      <c r="V4929" s="53" t="str">
        <f>MID(Tabla_Datos[[#This Row],[pTelefono]],1,SEARCH("-",Tabla_Datos[[#This Row],[pTelefono]],1)-1)</f>
        <v>1</v>
      </c>
      <c r="W4929" s="53" t="str">
        <f>MID(Tabla_Datos[[#This Row],[pTelefono]],SEARCH("-",Tabla_Datos[[#This Row],[pTelefono]],1)+1,LEN(Tabla_Datos[[#This Row],[pTelefono]]))</f>
        <v>945363039</v>
      </c>
      <c r="X4929" s="53" t="str">
        <f>CONCATENATE(Tabla_Datos[[#This Row],[TipUrb]]," ",Tabla_Datos[[#This Row],[Calle]]," ",Tabla_Datos[[#This Row],[NumCalle]])</f>
        <v>UR GRECIA 102</v>
      </c>
      <c r="Y4929" t="s">
        <v>92</v>
      </c>
      <c r="Z4929" t="s">
        <v>196</v>
      </c>
      <c r="AA4929" t="s">
        <v>197</v>
      </c>
      <c r="AB4929" t="s">
        <v>95</v>
      </c>
      <c r="AC4929" t="s">
        <v>95</v>
      </c>
      <c r="AD4929" t="s">
        <v>161</v>
      </c>
      <c r="AE4929" t="s">
        <v>95</v>
      </c>
      <c r="AF4929" t="s">
        <v>95</v>
      </c>
      <c r="AG4929" s="51">
        <v>80018604</v>
      </c>
      <c r="AH4929" t="s">
        <v>95</v>
      </c>
      <c r="AI4929">
        <v>1</v>
      </c>
      <c r="AJ4929">
        <v>1</v>
      </c>
      <c r="AK4929" t="s">
        <v>14342</v>
      </c>
      <c r="AL4929">
        <v>102</v>
      </c>
    </row>
    <row r="4930" spans="1:38">
      <c r="A4930">
        <v>3279485</v>
      </c>
      <c r="B4930" t="s">
        <v>15606</v>
      </c>
      <c r="C4930" t="s">
        <v>18</v>
      </c>
      <c r="D4930" t="s">
        <v>143</v>
      </c>
      <c r="E4930">
        <v>2011</v>
      </c>
      <c r="F4930">
        <v>8</v>
      </c>
      <c r="G4930">
        <v>19</v>
      </c>
      <c r="H4930" t="s">
        <v>86</v>
      </c>
      <c r="I4930" t="s">
        <v>759</v>
      </c>
      <c r="J4930" t="s">
        <v>1484</v>
      </c>
      <c r="K4930" t="s">
        <v>1484</v>
      </c>
      <c r="L4930" t="s">
        <v>86</v>
      </c>
      <c r="M4930" t="s">
        <v>88</v>
      </c>
      <c r="N4930" s="50">
        <v>99999999</v>
      </c>
      <c r="O4930" s="51">
        <v>2327237</v>
      </c>
      <c r="P4930" t="s">
        <v>2279</v>
      </c>
      <c r="Q4930" t="s">
        <v>2330</v>
      </c>
      <c r="R4930" t="s">
        <v>179</v>
      </c>
      <c r="S4930" s="49" t="str">
        <f>CONCATENATE(Tabla_Datos[[#This Row],[Nombre_Cliente]]," ",Tabla_Datos[[#This Row],[ApellidoPaterno_Cliente]]," ",Tabla_Datos[[#This Row],[ApellidoMaterno_Cliente]])</f>
        <v>MAURO CONDORI  VARGAS</v>
      </c>
      <c r="T4930" s="53">
        <f>DATE(Tabla_Datos[[#This Row],[tAnio]],Tabla_Datos[[#This Row],[tMes]],Tabla_Datos[[#This Row],[tDia]])</f>
        <v>40774</v>
      </c>
      <c r="U4930" s="53" t="str">
        <f>IF(Tabla_Datos[[#This Row],[cProvincia]]="LIMA","LIMA","PROVINCIA")</f>
        <v>PROVINCIA</v>
      </c>
      <c r="V4930" s="53" t="str">
        <f>MID(Tabla_Datos[[#This Row],[pTelefono]],1,SEARCH("-",Tabla_Datos[[#This Row],[pTelefono]],1)-1)</f>
        <v>1</v>
      </c>
      <c r="W4930" s="53" t="str">
        <f>MID(Tabla_Datos[[#This Row],[pTelefono]],SEARCH("-",Tabla_Datos[[#This Row],[pTelefono]],1)+1,LEN(Tabla_Datos[[#This Row],[pTelefono]]))</f>
        <v>998368321</v>
      </c>
      <c r="X4930" s="53" t="str">
        <f>CONCATENATE(Tabla_Datos[[#This Row],[TipUrb]]," ",Tabla_Datos[[#This Row],[Calle]]," ",Tabla_Datos[[#This Row],[NumCalle]])</f>
        <v xml:space="preserve">  SAN MARTIN 1067</v>
      </c>
      <c r="Y4930" t="s">
        <v>759</v>
      </c>
      <c r="Z4930" t="s">
        <v>181</v>
      </c>
      <c r="AA4930" t="s">
        <v>182</v>
      </c>
      <c r="AB4930">
        <v>2</v>
      </c>
      <c r="AC4930" t="s">
        <v>15607</v>
      </c>
      <c r="AD4930" t="s">
        <v>95</v>
      </c>
      <c r="AE4930" t="s">
        <v>95</v>
      </c>
      <c r="AG4930" s="51">
        <v>22290521</v>
      </c>
      <c r="AI4930">
        <v>26</v>
      </c>
      <c r="AJ4930">
        <v>26</v>
      </c>
      <c r="AK4930" t="s">
        <v>478</v>
      </c>
      <c r="AL4930">
        <v>1067</v>
      </c>
    </row>
    <row r="4931" spans="1:38">
      <c r="A4931">
        <v>3278078</v>
      </c>
      <c r="B4931" t="s">
        <v>15608</v>
      </c>
      <c r="C4931" t="s">
        <v>20</v>
      </c>
      <c r="D4931" t="s">
        <v>143</v>
      </c>
      <c r="E4931">
        <v>2011</v>
      </c>
      <c r="F4931">
        <v>8</v>
      </c>
      <c r="G4931">
        <v>19</v>
      </c>
      <c r="H4931" t="s">
        <v>86</v>
      </c>
      <c r="I4931" t="s">
        <v>1280</v>
      </c>
      <c r="J4931" t="s">
        <v>2714</v>
      </c>
      <c r="K4931" t="s">
        <v>2714</v>
      </c>
      <c r="L4931" t="s">
        <v>86</v>
      </c>
      <c r="M4931" t="s">
        <v>88</v>
      </c>
      <c r="N4931" s="50">
        <v>20000021</v>
      </c>
      <c r="O4931" s="51">
        <v>2326192</v>
      </c>
      <c r="P4931" t="s">
        <v>15609</v>
      </c>
      <c r="Q4931" t="s">
        <v>4687</v>
      </c>
      <c r="R4931" t="s">
        <v>421</v>
      </c>
      <c r="S4931" s="49" t="str">
        <f>CONCATENATE(Tabla_Datos[[#This Row],[Nombre_Cliente]]," ",Tabla_Datos[[#This Row],[ApellidoPaterno_Cliente]]," ",Tabla_Datos[[#This Row],[ApellidoMaterno_Cliente]])</f>
        <v>SANTOS FELIX JIMENEZ LOPEZ</v>
      </c>
      <c r="T4931" s="53">
        <f>DATE(Tabla_Datos[[#This Row],[tAnio]],Tabla_Datos[[#This Row],[tMes]],Tabla_Datos[[#This Row],[tDia]])</f>
        <v>40774</v>
      </c>
      <c r="U4931" s="53" t="str">
        <f>IF(Tabla_Datos[[#This Row],[cProvincia]]="LIMA","LIMA","PROVINCIA")</f>
        <v>PROVINCIA</v>
      </c>
      <c r="V4931" s="53" t="str">
        <f>MID(Tabla_Datos[[#This Row],[pTelefono]],1,SEARCH("-",Tabla_Datos[[#This Row],[pTelefono]],1)-1)</f>
        <v>72</v>
      </c>
      <c r="W4931" s="53" t="str">
        <f>MID(Tabla_Datos[[#This Row],[pTelefono]],SEARCH("-",Tabla_Datos[[#This Row],[pTelefono]],1)+1,LEN(Tabla_Datos[[#This Row],[pTelefono]]))</f>
        <v>945119868</v>
      </c>
      <c r="X4931" s="53" t="str">
        <f>CONCATENATE(Tabla_Datos[[#This Row],[TipUrb]]," ",Tabla_Datos[[#This Row],[Calle]]," ",Tabla_Datos[[#This Row],[NumCalle]])</f>
        <v>- INDEPENDENCIA 231</v>
      </c>
      <c r="Y4931" t="s">
        <v>1285</v>
      </c>
      <c r="Z4931" t="s">
        <v>152</v>
      </c>
      <c r="AA4931" t="s">
        <v>153</v>
      </c>
      <c r="AB4931" t="s">
        <v>95</v>
      </c>
      <c r="AC4931" t="s">
        <v>95</v>
      </c>
      <c r="AD4931" t="s">
        <v>109</v>
      </c>
      <c r="AE4931" t="s">
        <v>95</v>
      </c>
      <c r="AF4931" t="s">
        <v>95</v>
      </c>
      <c r="AG4931" s="51">
        <v>362199</v>
      </c>
      <c r="AH4931" t="s">
        <v>95</v>
      </c>
      <c r="AI4931">
        <v>1</v>
      </c>
      <c r="AJ4931">
        <v>1</v>
      </c>
      <c r="AK4931" t="s">
        <v>147</v>
      </c>
      <c r="AL4931">
        <v>231</v>
      </c>
    </row>
    <row r="4932" spans="1:38">
      <c r="A4932">
        <v>3279269</v>
      </c>
      <c r="B4932" t="s">
        <v>15610</v>
      </c>
      <c r="C4932" t="s">
        <v>19</v>
      </c>
      <c r="D4932" t="s">
        <v>85</v>
      </c>
      <c r="E4932">
        <v>2011</v>
      </c>
      <c r="F4932">
        <v>8</v>
      </c>
      <c r="G4932">
        <v>19</v>
      </c>
      <c r="H4932" t="s">
        <v>86</v>
      </c>
      <c r="I4932" t="s">
        <v>16</v>
      </c>
      <c r="J4932" t="s">
        <v>16</v>
      </c>
      <c r="K4932" t="s">
        <v>374</v>
      </c>
      <c r="L4932" t="s">
        <v>86</v>
      </c>
      <c r="M4932" t="s">
        <v>88</v>
      </c>
      <c r="N4932" s="50">
        <v>41077540</v>
      </c>
      <c r="O4932" s="51">
        <v>2327073</v>
      </c>
      <c r="P4932" t="s">
        <v>15611</v>
      </c>
      <c r="Q4932" t="s">
        <v>7027</v>
      </c>
      <c r="R4932" t="s">
        <v>15612</v>
      </c>
      <c r="S4932" s="49" t="str">
        <f>CONCATENATE(Tabla_Datos[[#This Row],[Nombre_Cliente]]," ",Tabla_Datos[[#This Row],[ApellidoPaterno_Cliente]]," ",Tabla_Datos[[#This Row],[ApellidoMaterno_Cliente]])</f>
        <v>NILSA MAYTAHUARI ARICARI</v>
      </c>
      <c r="T4932" s="53">
        <f>DATE(Tabla_Datos[[#This Row],[tAnio]],Tabla_Datos[[#This Row],[tMes]],Tabla_Datos[[#This Row],[tDia]])</f>
        <v>40774</v>
      </c>
      <c r="U4932" s="53" t="str">
        <f>IF(Tabla_Datos[[#This Row],[cProvincia]]="LIMA","LIMA","PROVINCIA")</f>
        <v>LIMA</v>
      </c>
      <c r="V4932" s="53" t="str">
        <f>MID(Tabla_Datos[[#This Row],[pTelefono]],1,SEARCH("-",Tabla_Datos[[#This Row],[pTelefono]],1)-1)</f>
        <v>1</v>
      </c>
      <c r="W4932" s="53" t="str">
        <f>MID(Tabla_Datos[[#This Row],[pTelefono]],SEARCH("-",Tabla_Datos[[#This Row],[pTelefono]],1)+1,LEN(Tabla_Datos[[#This Row],[pTelefono]]))</f>
        <v>947052409</v>
      </c>
      <c r="X4932" s="53" t="str">
        <f>CONCATENATE(Tabla_Datos[[#This Row],[TipUrb]]," ",Tabla_Datos[[#This Row],[Calle]]," ",Tabla_Datos[[#This Row],[NumCalle]])</f>
        <v xml:space="preserve">  SAN MIGUEL 248</v>
      </c>
      <c r="Y4932" t="s">
        <v>92</v>
      </c>
      <c r="Z4932" t="s">
        <v>122</v>
      </c>
      <c r="AA4932" t="s">
        <v>123</v>
      </c>
      <c r="AB4932" t="s">
        <v>95</v>
      </c>
      <c r="AC4932" t="s">
        <v>95</v>
      </c>
      <c r="AD4932" t="s">
        <v>95</v>
      </c>
      <c r="AE4932" t="s">
        <v>95</v>
      </c>
      <c r="AF4932" t="s">
        <v>95</v>
      </c>
      <c r="AG4932" s="51">
        <v>5235343</v>
      </c>
      <c r="AH4932" t="s">
        <v>95</v>
      </c>
      <c r="AI4932">
        <v>1</v>
      </c>
      <c r="AJ4932">
        <v>1</v>
      </c>
      <c r="AK4932" t="s">
        <v>567</v>
      </c>
      <c r="AL4932">
        <v>248</v>
      </c>
    </row>
    <row r="4933" spans="1:38">
      <c r="A4933">
        <v>3278732</v>
      </c>
      <c r="B4933" t="s">
        <v>15613</v>
      </c>
      <c r="C4933" t="s">
        <v>20</v>
      </c>
      <c r="D4933" t="s">
        <v>224</v>
      </c>
      <c r="E4933">
        <v>2011</v>
      </c>
      <c r="F4933">
        <v>8</v>
      </c>
      <c r="G4933">
        <v>19</v>
      </c>
      <c r="H4933" t="s">
        <v>144</v>
      </c>
      <c r="I4933" t="s">
        <v>132</v>
      </c>
      <c r="J4933" t="s">
        <v>132</v>
      </c>
      <c r="K4933" t="s">
        <v>132</v>
      </c>
      <c r="L4933" t="s">
        <v>144</v>
      </c>
      <c r="M4933" t="s">
        <v>88</v>
      </c>
      <c r="N4933" s="50">
        <v>20000130</v>
      </c>
      <c r="O4933" s="51">
        <v>2326713</v>
      </c>
      <c r="P4933" t="s">
        <v>15614</v>
      </c>
      <c r="Q4933" t="s">
        <v>7574</v>
      </c>
      <c r="R4933" t="s">
        <v>15615</v>
      </c>
      <c r="S4933" s="49" t="str">
        <f>CONCATENATE(Tabla_Datos[[#This Row],[Nombre_Cliente]]," ",Tabla_Datos[[#This Row],[ApellidoPaterno_Cliente]]," ",Tabla_Datos[[#This Row],[ApellidoMaterno_Cliente]])</f>
        <v>CHRISTIAM JOSUE GABR ALAMO ETO</v>
      </c>
      <c r="T4933" s="53">
        <f>DATE(Tabla_Datos[[#This Row],[tAnio]],Tabla_Datos[[#This Row],[tMes]],Tabla_Datos[[#This Row],[tDia]])</f>
        <v>40774</v>
      </c>
      <c r="U4933" s="53" t="str">
        <f>IF(Tabla_Datos[[#This Row],[cProvincia]]="LIMA","LIMA","PROVINCIA")</f>
        <v>PROVINCIA</v>
      </c>
      <c r="V4933" s="53" t="str">
        <f>MID(Tabla_Datos[[#This Row],[pTelefono]],1,SEARCH("-",Tabla_Datos[[#This Row],[pTelefono]],1)-1)</f>
        <v>73</v>
      </c>
      <c r="W4933" s="53" t="str">
        <f>MID(Tabla_Datos[[#This Row],[pTelefono]],SEARCH("-",Tabla_Datos[[#This Row],[pTelefono]],1)+1,LEN(Tabla_Datos[[#This Row],[pTelefono]]))</f>
        <v>73313068</v>
      </c>
      <c r="X4933" s="53" t="str">
        <f>CONCATENATE(Tabla_Datos[[#This Row],[TipUrb]]," ",Tabla_Datos[[#This Row],[Calle]]," ",Tabla_Datos[[#This Row],[NumCalle]])</f>
        <v>- TACNA 785</v>
      </c>
      <c r="Y4933" t="s">
        <v>137</v>
      </c>
      <c r="Z4933" t="s">
        <v>122</v>
      </c>
      <c r="AA4933" t="s">
        <v>123</v>
      </c>
      <c r="AB4933" t="s">
        <v>95</v>
      </c>
      <c r="AC4933">
        <v>301</v>
      </c>
      <c r="AD4933" t="s">
        <v>109</v>
      </c>
      <c r="AE4933" t="s">
        <v>95</v>
      </c>
      <c r="AF4933" t="s">
        <v>95</v>
      </c>
      <c r="AG4933" s="51">
        <v>2850025</v>
      </c>
      <c r="AH4933" t="s">
        <v>95</v>
      </c>
      <c r="AI4933">
        <v>1</v>
      </c>
      <c r="AJ4933">
        <v>1</v>
      </c>
      <c r="AK4933" t="s">
        <v>587</v>
      </c>
      <c r="AL4933">
        <v>785</v>
      </c>
    </row>
    <row r="4934" spans="1:38">
      <c r="A4934">
        <v>3279894</v>
      </c>
      <c r="B4934" t="s">
        <v>15616</v>
      </c>
      <c r="C4934" t="s">
        <v>19</v>
      </c>
      <c r="D4934" t="s">
        <v>85</v>
      </c>
      <c r="E4934">
        <v>2011</v>
      </c>
      <c r="F4934">
        <v>8</v>
      </c>
      <c r="G4934">
        <v>19</v>
      </c>
      <c r="H4934" t="s">
        <v>86</v>
      </c>
      <c r="I4934" t="s">
        <v>16</v>
      </c>
      <c r="J4934" t="s">
        <v>16</v>
      </c>
      <c r="K4934" t="s">
        <v>1039</v>
      </c>
      <c r="L4934" t="s">
        <v>86</v>
      </c>
      <c r="M4934" t="s">
        <v>88</v>
      </c>
      <c r="N4934" s="50">
        <v>11111183</v>
      </c>
      <c r="O4934" s="51">
        <v>2327606</v>
      </c>
      <c r="P4934" t="s">
        <v>15617</v>
      </c>
      <c r="Q4934" t="s">
        <v>2939</v>
      </c>
      <c r="R4934" t="s">
        <v>15618</v>
      </c>
      <c r="S4934" s="49" t="str">
        <f>CONCATENATE(Tabla_Datos[[#This Row],[Nombre_Cliente]]," ",Tabla_Datos[[#This Row],[ApellidoPaterno_Cliente]]," ",Tabla_Datos[[#This Row],[ApellidoMaterno_Cliente]])</f>
        <v>ELSA ROSA BELTRAN DE NEGREIROS</v>
      </c>
      <c r="T4934" s="53">
        <f>DATE(Tabla_Datos[[#This Row],[tAnio]],Tabla_Datos[[#This Row],[tMes]],Tabla_Datos[[#This Row],[tDia]])</f>
        <v>40774</v>
      </c>
      <c r="U4934" s="53" t="str">
        <f>IF(Tabla_Datos[[#This Row],[cProvincia]]="LIMA","LIMA","PROVINCIA")</f>
        <v>LIMA</v>
      </c>
      <c r="V4934" s="53" t="str">
        <f>MID(Tabla_Datos[[#This Row],[pTelefono]],1,SEARCH("-",Tabla_Datos[[#This Row],[pTelefono]],1)-1)</f>
        <v>1</v>
      </c>
      <c r="W4934" s="53" t="str">
        <f>MID(Tabla_Datos[[#This Row],[pTelefono]],SEARCH("-",Tabla_Datos[[#This Row],[pTelefono]],1)+1,LEN(Tabla_Datos[[#This Row],[pTelefono]]))</f>
        <v>13823756</v>
      </c>
      <c r="X4934" s="53" t="str">
        <f>CONCATENATE(Tabla_Datos[[#This Row],[TipUrb]]," ",Tabla_Datos[[#This Row],[Calle]]," ",Tabla_Datos[[#This Row],[NumCalle]])</f>
        <v xml:space="preserve">  MADERA 177</v>
      </c>
      <c r="Y4934" t="s">
        <v>92</v>
      </c>
      <c r="Z4934" t="s">
        <v>122</v>
      </c>
      <c r="AA4934" t="s">
        <v>123</v>
      </c>
      <c r="AB4934" t="s">
        <v>95</v>
      </c>
      <c r="AC4934" t="s">
        <v>116</v>
      </c>
      <c r="AD4934" t="s">
        <v>95</v>
      </c>
      <c r="AE4934" t="s">
        <v>95</v>
      </c>
      <c r="AF4934" t="s">
        <v>95</v>
      </c>
      <c r="AG4934" s="51">
        <v>8111911</v>
      </c>
      <c r="AH4934" t="s">
        <v>95</v>
      </c>
      <c r="AI4934">
        <v>1</v>
      </c>
      <c r="AJ4934">
        <v>1</v>
      </c>
      <c r="AK4934" t="s">
        <v>15619</v>
      </c>
      <c r="AL4934">
        <v>177</v>
      </c>
    </row>
    <row r="4935" spans="1:38">
      <c r="A4935">
        <v>3279337</v>
      </c>
      <c r="B4935" t="s">
        <v>15620</v>
      </c>
      <c r="C4935" t="s">
        <v>18</v>
      </c>
      <c r="D4935" t="s">
        <v>143</v>
      </c>
      <c r="E4935">
        <v>2011</v>
      </c>
      <c r="F4935">
        <v>8</v>
      </c>
      <c r="G4935">
        <v>19</v>
      </c>
      <c r="H4935" t="s">
        <v>86</v>
      </c>
      <c r="I4935" t="s">
        <v>132</v>
      </c>
      <c r="J4935" t="s">
        <v>715</v>
      </c>
      <c r="K4935" t="s">
        <v>716</v>
      </c>
      <c r="L4935" t="s">
        <v>86</v>
      </c>
      <c r="M4935" t="s">
        <v>88</v>
      </c>
      <c r="N4935" s="50">
        <v>99999999</v>
      </c>
      <c r="O4935" s="51">
        <v>2327118</v>
      </c>
      <c r="P4935" t="s">
        <v>15621</v>
      </c>
      <c r="Q4935" t="s">
        <v>15622</v>
      </c>
      <c r="R4935" t="s">
        <v>3763</v>
      </c>
      <c r="S4935" s="49" t="str">
        <f>CONCATENATE(Tabla_Datos[[#This Row],[Nombre_Cliente]]," ",Tabla_Datos[[#This Row],[ApellidoPaterno_Cliente]]," ",Tabla_Datos[[#This Row],[ApellidoMaterno_Cliente]])</f>
        <v>VANESSA  ZAPATA  BAZAN</v>
      </c>
      <c r="T4935" s="53">
        <f>DATE(Tabla_Datos[[#This Row],[tAnio]],Tabla_Datos[[#This Row],[tMes]],Tabla_Datos[[#This Row],[tDia]])</f>
        <v>40774</v>
      </c>
      <c r="U4935" s="53" t="str">
        <f>IF(Tabla_Datos[[#This Row],[cProvincia]]="LIMA","LIMA","PROVINCIA")</f>
        <v>PROVINCIA</v>
      </c>
      <c r="V4935" s="53" t="str">
        <f>MID(Tabla_Datos[[#This Row],[pTelefono]],1,SEARCH("-",Tabla_Datos[[#This Row],[pTelefono]],1)-1)</f>
        <v>1</v>
      </c>
      <c r="W4935" s="53" t="str">
        <f>MID(Tabla_Datos[[#This Row],[pTelefono]],SEARCH("-",Tabla_Datos[[#This Row],[pTelefono]],1)+1,LEN(Tabla_Datos[[#This Row],[pTelefono]]))</f>
        <v>968142948</v>
      </c>
      <c r="X4935" s="53" t="str">
        <f>CONCATENATE(Tabla_Datos[[#This Row],[TipUrb]]," ",Tabla_Datos[[#This Row],[Calle]]," ",Tabla_Datos[[#This Row],[NumCalle]])</f>
        <v>BA SN 1</v>
      </c>
      <c r="Y4935" t="s">
        <v>137</v>
      </c>
      <c r="Z4935" t="s">
        <v>181</v>
      </c>
      <c r="AA4935" t="s">
        <v>182</v>
      </c>
      <c r="AB4935" t="s">
        <v>95</v>
      </c>
      <c r="AC4935">
        <v>1</v>
      </c>
      <c r="AD4935" t="s">
        <v>274</v>
      </c>
      <c r="AE4935" t="s">
        <v>95</v>
      </c>
      <c r="AF4935">
        <v>837</v>
      </c>
      <c r="AG4935" s="51">
        <v>45154506</v>
      </c>
      <c r="AI4935">
        <v>26</v>
      </c>
      <c r="AJ4935">
        <v>26</v>
      </c>
      <c r="AK4935" t="s">
        <v>467</v>
      </c>
      <c r="AL4935">
        <v>1</v>
      </c>
    </row>
    <row r="4936" spans="1:38">
      <c r="A4936">
        <v>3279222</v>
      </c>
      <c r="B4936" t="s">
        <v>15623</v>
      </c>
      <c r="C4936" t="s">
        <v>20</v>
      </c>
      <c r="D4936" t="s">
        <v>143</v>
      </c>
      <c r="E4936">
        <v>2011</v>
      </c>
      <c r="F4936">
        <v>8</v>
      </c>
      <c r="G4936">
        <v>19</v>
      </c>
      <c r="H4936" t="s">
        <v>86</v>
      </c>
      <c r="I4936" t="s">
        <v>300</v>
      </c>
      <c r="J4936" t="s">
        <v>535</v>
      </c>
      <c r="K4936" t="s">
        <v>916</v>
      </c>
      <c r="L4936" t="s">
        <v>86</v>
      </c>
      <c r="M4936" t="s">
        <v>148</v>
      </c>
      <c r="N4936" s="50">
        <v>45505840</v>
      </c>
      <c r="O4936" s="51">
        <v>2327018</v>
      </c>
      <c r="P4936" t="s">
        <v>15624</v>
      </c>
      <c r="Q4936" t="s">
        <v>503</v>
      </c>
      <c r="R4936" t="s">
        <v>2102</v>
      </c>
      <c r="S4936" s="49" t="str">
        <f>CONCATENATE(Tabla_Datos[[#This Row],[Nombre_Cliente]]," ",Tabla_Datos[[#This Row],[ApellidoPaterno_Cliente]]," ",Tabla_Datos[[#This Row],[ApellidoMaterno_Cliente]])</f>
        <v>WILIAN RICARDO CORTEZ TORREJON</v>
      </c>
      <c r="T4936" s="53">
        <f>DATE(Tabla_Datos[[#This Row],[tAnio]],Tabla_Datos[[#This Row],[tMes]],Tabla_Datos[[#This Row],[tDia]])</f>
        <v>40774</v>
      </c>
      <c r="U4936" s="53" t="str">
        <f>IF(Tabla_Datos[[#This Row],[cProvincia]]="LIMA","LIMA","PROVINCIA")</f>
        <v>PROVINCIA</v>
      </c>
      <c r="V4936" s="53" t="str">
        <f>MID(Tabla_Datos[[#This Row],[pTelefono]],1,SEARCH("-",Tabla_Datos[[#This Row],[pTelefono]],1)-1)</f>
        <v>65</v>
      </c>
      <c r="W4936" s="53" t="str">
        <f>MID(Tabla_Datos[[#This Row],[pTelefono]],SEARCH("-",Tabla_Datos[[#This Row],[pTelefono]],1)+1,LEN(Tabla_Datos[[#This Row],[pTelefono]]))</f>
        <v>969789089</v>
      </c>
      <c r="X4936" s="53" t="str">
        <f>CONCATENATE(Tabla_Datos[[#This Row],[TipUrb]]," ",Tabla_Datos[[#This Row],[Calle]]," ",Tabla_Datos[[#This Row],[NumCalle]])</f>
        <v>AH LAS MERCEDES 214</v>
      </c>
      <c r="Y4936" t="s">
        <v>305</v>
      </c>
      <c r="Z4936" t="s">
        <v>152</v>
      </c>
      <c r="AA4936" t="s">
        <v>153</v>
      </c>
      <c r="AB4936" t="s">
        <v>95</v>
      </c>
      <c r="AC4936" t="s">
        <v>95</v>
      </c>
      <c r="AD4936" t="s">
        <v>96</v>
      </c>
      <c r="AE4936" t="s">
        <v>95</v>
      </c>
      <c r="AF4936" t="s">
        <v>95</v>
      </c>
      <c r="AG4936" s="51">
        <v>5359611</v>
      </c>
      <c r="AH4936" t="s">
        <v>95</v>
      </c>
      <c r="AI4936">
        <v>1</v>
      </c>
      <c r="AJ4936">
        <v>1</v>
      </c>
      <c r="AK4936" t="s">
        <v>15625</v>
      </c>
      <c r="AL4936">
        <v>214</v>
      </c>
    </row>
    <row r="4937" spans="1:38">
      <c r="A4937">
        <v>3278449</v>
      </c>
      <c r="B4937" t="s">
        <v>15626</v>
      </c>
      <c r="C4937" t="s">
        <v>19</v>
      </c>
      <c r="D4937" t="s">
        <v>85</v>
      </c>
      <c r="E4937">
        <v>2011</v>
      </c>
      <c r="F4937">
        <v>8</v>
      </c>
      <c r="G4937">
        <v>19</v>
      </c>
      <c r="H4937" t="s">
        <v>86</v>
      </c>
      <c r="I4937" t="s">
        <v>16</v>
      </c>
      <c r="J4937" t="s">
        <v>16</v>
      </c>
      <c r="K4937" t="s">
        <v>696</v>
      </c>
      <c r="L4937" t="s">
        <v>86</v>
      </c>
      <c r="M4937" t="s">
        <v>88</v>
      </c>
      <c r="N4937" s="50">
        <v>43837842</v>
      </c>
      <c r="O4937" s="51">
        <v>2326487</v>
      </c>
      <c r="P4937" t="s">
        <v>7132</v>
      </c>
      <c r="Q4937" t="s">
        <v>15627</v>
      </c>
      <c r="R4937" t="s">
        <v>15628</v>
      </c>
      <c r="S4937" s="49" t="str">
        <f>CONCATENATE(Tabla_Datos[[#This Row],[Nombre_Cliente]]," ",Tabla_Datos[[#This Row],[ApellidoPaterno_Cliente]]," ",Tabla_Datos[[#This Row],[ApellidoMaterno_Cliente]])</f>
        <v>ROCIO POCOMUCHA CHICMANA</v>
      </c>
      <c r="T4937" s="53">
        <f>DATE(Tabla_Datos[[#This Row],[tAnio]],Tabla_Datos[[#This Row],[tMes]],Tabla_Datos[[#This Row],[tDia]])</f>
        <v>40774</v>
      </c>
      <c r="U4937" s="53" t="str">
        <f>IF(Tabla_Datos[[#This Row],[cProvincia]]="LIMA","LIMA","PROVINCIA")</f>
        <v>LIMA</v>
      </c>
      <c r="V4937" s="53" t="str">
        <f>MID(Tabla_Datos[[#This Row],[pTelefono]],1,SEARCH("-",Tabla_Datos[[#This Row],[pTelefono]],1)-1)</f>
        <v>1</v>
      </c>
      <c r="W4937" s="53" t="str">
        <f>MID(Tabla_Datos[[#This Row],[pTelefono]],SEARCH("-",Tabla_Datos[[#This Row],[pTelefono]],1)+1,LEN(Tabla_Datos[[#This Row],[pTelefono]]))</f>
        <v>998930106</v>
      </c>
      <c r="X4937" s="53" t="str">
        <f>CONCATENATE(Tabla_Datos[[#This Row],[TipUrb]]," ",Tabla_Datos[[#This Row],[Calle]]," ",Tabla_Datos[[#This Row],[NumCalle]])</f>
        <v>AS . 0</v>
      </c>
      <c r="Y4937" t="s">
        <v>92</v>
      </c>
      <c r="Z4937" t="s">
        <v>122</v>
      </c>
      <c r="AA4937" t="s">
        <v>123</v>
      </c>
      <c r="AB4937" t="s">
        <v>95</v>
      </c>
      <c r="AC4937" t="s">
        <v>95</v>
      </c>
      <c r="AD4937" t="s">
        <v>215</v>
      </c>
      <c r="AE4937" t="s">
        <v>474</v>
      </c>
      <c r="AF4937">
        <v>6</v>
      </c>
      <c r="AG4937" s="51">
        <v>20006116</v>
      </c>
      <c r="AH4937" t="s">
        <v>95</v>
      </c>
      <c r="AI4937">
        <v>1</v>
      </c>
      <c r="AJ4937">
        <v>1</v>
      </c>
      <c r="AK4937" t="s">
        <v>221</v>
      </c>
      <c r="AL4937">
        <v>0</v>
      </c>
    </row>
    <row r="4938" spans="1:38">
      <c r="A4938">
        <v>3280843</v>
      </c>
      <c r="B4938" t="s">
        <v>15629</v>
      </c>
      <c r="C4938" t="s">
        <v>19</v>
      </c>
      <c r="D4938" t="s">
        <v>143</v>
      </c>
      <c r="E4938">
        <v>2011</v>
      </c>
      <c r="F4938">
        <v>8</v>
      </c>
      <c r="G4938">
        <v>19</v>
      </c>
      <c r="H4938" t="s">
        <v>86</v>
      </c>
      <c r="I4938" t="s">
        <v>16</v>
      </c>
      <c r="J4938" t="s">
        <v>1362</v>
      </c>
      <c r="K4938" t="s">
        <v>12197</v>
      </c>
      <c r="L4938" t="s">
        <v>86</v>
      </c>
      <c r="M4938" t="s">
        <v>148</v>
      </c>
      <c r="N4938" s="50">
        <v>45109655</v>
      </c>
      <c r="O4938" s="51">
        <v>2328046</v>
      </c>
      <c r="P4938" t="s">
        <v>15630</v>
      </c>
      <c r="Q4938" t="s">
        <v>1640</v>
      </c>
      <c r="R4938" t="s">
        <v>15631</v>
      </c>
      <c r="S4938" s="49" t="str">
        <f>CONCATENATE(Tabla_Datos[[#This Row],[Nombre_Cliente]]," ",Tabla_Datos[[#This Row],[ApellidoPaterno_Cliente]]," ",Tabla_Datos[[#This Row],[ApellidoMaterno_Cliente]])</f>
        <v>MILTHON GABRIEL GALINDO CHINGA</v>
      </c>
      <c r="T4938" s="53">
        <f>DATE(Tabla_Datos[[#This Row],[tAnio]],Tabla_Datos[[#This Row],[tMes]],Tabla_Datos[[#This Row],[tDia]])</f>
        <v>40774</v>
      </c>
      <c r="U4938" s="53" t="str">
        <f>IF(Tabla_Datos[[#This Row],[cProvincia]]="LIMA","LIMA","PROVINCIA")</f>
        <v>PROVINCIA</v>
      </c>
      <c r="V4938" s="53" t="str">
        <f>MID(Tabla_Datos[[#This Row],[pTelefono]],1,SEARCH("-",Tabla_Datos[[#This Row],[pTelefono]],1)-1)</f>
        <v>1</v>
      </c>
      <c r="W4938" s="53" t="str">
        <f>MID(Tabla_Datos[[#This Row],[pTelefono]],SEARCH("-",Tabla_Datos[[#This Row],[pTelefono]],1)+1,LEN(Tabla_Datos[[#This Row],[pTelefono]]))</f>
        <v>13975738</v>
      </c>
      <c r="X4938" s="53" t="str">
        <f>CONCATENATE(Tabla_Datos[[#This Row],[TipUrb]]," ",Tabla_Datos[[#This Row],[Calle]]," ",Tabla_Datos[[#This Row],[NumCalle]])</f>
        <v>- EMILIANO MELENDEZ 0</v>
      </c>
      <c r="Y4938" t="s">
        <v>92</v>
      </c>
      <c r="Z4938" t="s">
        <v>152</v>
      </c>
      <c r="AA4938" t="s">
        <v>153</v>
      </c>
      <c r="AB4938" t="s">
        <v>95</v>
      </c>
      <c r="AC4938" t="s">
        <v>95</v>
      </c>
      <c r="AD4938" t="s">
        <v>109</v>
      </c>
      <c r="AE4938" t="s">
        <v>95</v>
      </c>
      <c r="AF4938" t="s">
        <v>95</v>
      </c>
      <c r="AG4938" s="51">
        <v>41154076</v>
      </c>
      <c r="AH4938" t="s">
        <v>95</v>
      </c>
      <c r="AI4938">
        <v>1</v>
      </c>
      <c r="AJ4938">
        <v>1</v>
      </c>
      <c r="AK4938" t="s">
        <v>15632</v>
      </c>
      <c r="AL4938">
        <v>0</v>
      </c>
    </row>
    <row r="4939" spans="1:38">
      <c r="A4939">
        <v>3281123</v>
      </c>
      <c r="B4939" t="s">
        <v>15633</v>
      </c>
      <c r="C4939" t="s">
        <v>18</v>
      </c>
      <c r="D4939" t="s">
        <v>143</v>
      </c>
      <c r="E4939">
        <v>2011</v>
      </c>
      <c r="F4939">
        <v>8</v>
      </c>
      <c r="G4939">
        <v>19</v>
      </c>
      <c r="H4939" t="s">
        <v>86</v>
      </c>
      <c r="I4939" t="s">
        <v>514</v>
      </c>
      <c r="J4939" t="s">
        <v>514</v>
      </c>
      <c r="K4939" t="s">
        <v>514</v>
      </c>
      <c r="L4939" t="s">
        <v>86</v>
      </c>
      <c r="M4939" t="s">
        <v>133</v>
      </c>
      <c r="N4939" s="50">
        <v>40601601</v>
      </c>
      <c r="O4939" s="51">
        <v>2328291</v>
      </c>
      <c r="P4939" t="s">
        <v>15634</v>
      </c>
      <c r="Q4939" t="s">
        <v>2985</v>
      </c>
      <c r="R4939" t="s">
        <v>1671</v>
      </c>
      <c r="S4939" s="49" t="str">
        <f>CONCATENATE(Tabla_Datos[[#This Row],[Nombre_Cliente]]," ",Tabla_Datos[[#This Row],[ApellidoPaterno_Cliente]]," ",Tabla_Datos[[#This Row],[ApellidoMaterno_Cliente]])</f>
        <v>JAIME RAFAEL RIVERA  CUEVA</v>
      </c>
      <c r="T4939" s="53">
        <f>DATE(Tabla_Datos[[#This Row],[tAnio]],Tabla_Datos[[#This Row],[tMes]],Tabla_Datos[[#This Row],[tDia]])</f>
        <v>40774</v>
      </c>
      <c r="U4939" s="53" t="str">
        <f>IF(Tabla_Datos[[#This Row],[cProvincia]]="LIMA","LIMA","PROVINCIA")</f>
        <v>PROVINCIA</v>
      </c>
      <c r="V4939" s="53" t="str">
        <f>MID(Tabla_Datos[[#This Row],[pTelefono]],1,SEARCH("-",Tabla_Datos[[#This Row],[pTelefono]],1)-1)</f>
        <v>76</v>
      </c>
      <c r="W4939" s="53" t="str">
        <f>MID(Tabla_Datos[[#This Row],[pTelefono]],SEARCH("-",Tabla_Datos[[#This Row],[pTelefono]],1)+1,LEN(Tabla_Datos[[#This Row],[pTelefono]]))</f>
        <v>976635366</v>
      </c>
      <c r="X4939" s="53" t="str">
        <f>CONCATENATE(Tabla_Datos[[#This Row],[TipUrb]]," ",Tabla_Datos[[#This Row],[Calle]]," ",Tabla_Datos[[#This Row],[NumCalle]])</f>
        <v xml:space="preserve">  AYACUCHO 752</v>
      </c>
      <c r="Y4939" t="s">
        <v>517</v>
      </c>
      <c r="Z4939" t="s">
        <v>181</v>
      </c>
      <c r="AA4939" t="s">
        <v>182</v>
      </c>
      <c r="AB4939" t="s">
        <v>95</v>
      </c>
      <c r="AC4939" t="s">
        <v>95</v>
      </c>
      <c r="AD4939" t="s">
        <v>95</v>
      </c>
      <c r="AE4939" t="s">
        <v>95</v>
      </c>
      <c r="AG4939" s="51">
        <v>26674652</v>
      </c>
      <c r="AI4939" t="s">
        <v>518</v>
      </c>
      <c r="AJ4939" t="s">
        <v>518</v>
      </c>
      <c r="AK4939" t="s">
        <v>292</v>
      </c>
      <c r="AL4939">
        <v>752</v>
      </c>
    </row>
    <row r="4940" spans="1:38">
      <c r="A4940">
        <v>3282234</v>
      </c>
      <c r="B4940" t="s">
        <v>15635</v>
      </c>
      <c r="C4940" t="s">
        <v>18</v>
      </c>
      <c r="D4940" t="s">
        <v>143</v>
      </c>
      <c r="E4940">
        <v>2011</v>
      </c>
      <c r="F4940">
        <v>8</v>
      </c>
      <c r="G4940">
        <v>19</v>
      </c>
      <c r="H4940" t="s">
        <v>86</v>
      </c>
      <c r="I4940" t="s">
        <v>300</v>
      </c>
      <c r="J4940" t="s">
        <v>535</v>
      </c>
      <c r="K4940" t="s">
        <v>1010</v>
      </c>
      <c r="L4940" t="s">
        <v>86</v>
      </c>
      <c r="M4940" t="s">
        <v>148</v>
      </c>
      <c r="N4940" s="50">
        <v>65</v>
      </c>
      <c r="O4940" s="51">
        <v>2327447</v>
      </c>
      <c r="P4940" t="s">
        <v>4727</v>
      </c>
      <c r="Q4940" t="s">
        <v>284</v>
      </c>
      <c r="R4940" t="s">
        <v>2036</v>
      </c>
      <c r="S4940" s="49" t="str">
        <f>CONCATENATE(Tabla_Datos[[#This Row],[Nombre_Cliente]]," ",Tabla_Datos[[#This Row],[ApellidoPaterno_Cliente]]," ",Tabla_Datos[[#This Row],[ApellidoMaterno_Cliente]])</f>
        <v>LUIS RIOS SILVA</v>
      </c>
      <c r="T4940" s="53">
        <f>DATE(Tabla_Datos[[#This Row],[tAnio]],Tabla_Datos[[#This Row],[tMes]],Tabla_Datos[[#This Row],[tDia]])</f>
        <v>40774</v>
      </c>
      <c r="U4940" s="53" t="str">
        <f>IF(Tabla_Datos[[#This Row],[cProvincia]]="LIMA","LIMA","PROVINCIA")</f>
        <v>PROVINCIA</v>
      </c>
      <c r="V4940" s="53" t="str">
        <f>MID(Tabla_Datos[[#This Row],[pTelefono]],1,SEARCH("-",Tabla_Datos[[#This Row],[pTelefono]],1)-1)</f>
        <v>65</v>
      </c>
      <c r="W4940" s="53" t="str">
        <f>MID(Tabla_Datos[[#This Row],[pTelefono]],SEARCH("-",Tabla_Datos[[#This Row],[pTelefono]],1)+1,LEN(Tabla_Datos[[#This Row],[pTelefono]]))</f>
        <v>780269</v>
      </c>
      <c r="X4940" s="53" t="str">
        <f>CONCATENATE(Tabla_Datos[[#This Row],[TipUrb]]," ",Tabla_Datos[[#This Row],[Calle]]," ",Tabla_Datos[[#This Row],[NumCalle]])</f>
        <v>- 17 DE OCTUBRE 0</v>
      </c>
      <c r="Y4940" t="s">
        <v>305</v>
      </c>
      <c r="Z4940" t="s">
        <v>188</v>
      </c>
      <c r="AA4940" t="s">
        <v>189</v>
      </c>
      <c r="AB4940" t="s">
        <v>95</v>
      </c>
      <c r="AC4940" t="s">
        <v>95</v>
      </c>
      <c r="AD4940" t="s">
        <v>109</v>
      </c>
      <c r="AE4940" t="s">
        <v>413</v>
      </c>
      <c r="AF4940">
        <v>8</v>
      </c>
      <c r="AG4940" s="51">
        <v>5255124</v>
      </c>
      <c r="AI4940">
        <v>26</v>
      </c>
      <c r="AJ4940">
        <v>26</v>
      </c>
      <c r="AK4940" t="s">
        <v>15636</v>
      </c>
      <c r="AL4940">
        <v>0</v>
      </c>
    </row>
    <row r="4941" spans="1:38">
      <c r="A4941">
        <v>3279445</v>
      </c>
      <c r="B4941" t="s">
        <v>5668</v>
      </c>
      <c r="C4941" t="s">
        <v>20</v>
      </c>
      <c r="D4941" t="s">
        <v>85</v>
      </c>
      <c r="E4941">
        <v>2011</v>
      </c>
      <c r="F4941">
        <v>8</v>
      </c>
      <c r="G4941">
        <v>19</v>
      </c>
      <c r="H4941" t="s">
        <v>86</v>
      </c>
      <c r="I4941" t="s">
        <v>16</v>
      </c>
      <c r="J4941" t="s">
        <v>16</v>
      </c>
      <c r="K4941" t="s">
        <v>496</v>
      </c>
      <c r="L4941" t="s">
        <v>86</v>
      </c>
      <c r="M4941" t="s">
        <v>88</v>
      </c>
      <c r="N4941" s="50">
        <v>20000021</v>
      </c>
      <c r="O4941" s="51">
        <v>2327228</v>
      </c>
      <c r="P4941" t="s">
        <v>15637</v>
      </c>
      <c r="Q4941" t="s">
        <v>2206</v>
      </c>
      <c r="R4941" t="s">
        <v>15638</v>
      </c>
      <c r="S4941" s="49" t="str">
        <f>CONCATENATE(Tabla_Datos[[#This Row],[Nombre_Cliente]]," ",Tabla_Datos[[#This Row],[ApellidoPaterno_Cliente]]," ",Tabla_Datos[[#This Row],[ApellidoMaterno_Cliente]])</f>
        <v>CLARA MARINA MENDEZ GUTIERREZ DE TOVAR</v>
      </c>
      <c r="T4941" s="53">
        <f>DATE(Tabla_Datos[[#This Row],[tAnio]],Tabla_Datos[[#This Row],[tMes]],Tabla_Datos[[#This Row],[tDia]])</f>
        <v>40774</v>
      </c>
      <c r="U4941" s="53" t="str">
        <f>IF(Tabla_Datos[[#This Row],[cProvincia]]="LIMA","LIMA","PROVINCIA")</f>
        <v>LIMA</v>
      </c>
      <c r="V4941" s="53" t="str">
        <f>MID(Tabla_Datos[[#This Row],[pTelefono]],1,SEARCH("-",Tabla_Datos[[#This Row],[pTelefono]],1)-1)</f>
        <v>1</v>
      </c>
      <c r="W4941" s="53" t="str">
        <f>MID(Tabla_Datos[[#This Row],[pTelefono]],SEARCH("-",Tabla_Datos[[#This Row],[pTelefono]],1)+1,LEN(Tabla_Datos[[#This Row],[pTelefono]]))</f>
        <v>111111123</v>
      </c>
      <c r="X4941" s="53" t="str">
        <f>CONCATENATE(Tabla_Datos[[#This Row],[TipUrb]]," ",Tabla_Datos[[#This Row],[Calle]]," ",Tabla_Datos[[#This Row],[NumCalle]])</f>
        <v>GR . 0</v>
      </c>
      <c r="Y4941" t="s">
        <v>92</v>
      </c>
      <c r="Z4941" t="s">
        <v>122</v>
      </c>
      <c r="AA4941" t="s">
        <v>123</v>
      </c>
      <c r="AB4941" t="s">
        <v>95</v>
      </c>
      <c r="AC4941" t="s">
        <v>95</v>
      </c>
      <c r="AD4941" t="s">
        <v>811</v>
      </c>
      <c r="AE4941" t="s">
        <v>555</v>
      </c>
      <c r="AF4941">
        <v>5</v>
      </c>
      <c r="AG4941" s="51">
        <v>8928913</v>
      </c>
      <c r="AH4941" t="s">
        <v>95</v>
      </c>
      <c r="AI4941">
        <v>1</v>
      </c>
      <c r="AJ4941">
        <v>1</v>
      </c>
      <c r="AK4941" t="s">
        <v>221</v>
      </c>
      <c r="AL4941">
        <v>0</v>
      </c>
    </row>
    <row r="4942" spans="1:38">
      <c r="A4942">
        <v>3281314</v>
      </c>
      <c r="B4942" t="s">
        <v>15639</v>
      </c>
      <c r="C4942" t="s">
        <v>18</v>
      </c>
      <c r="D4942" t="s">
        <v>143</v>
      </c>
      <c r="E4942">
        <v>2011</v>
      </c>
      <c r="F4942">
        <v>8</v>
      </c>
      <c r="G4942">
        <v>19</v>
      </c>
      <c r="H4942" t="s">
        <v>86</v>
      </c>
      <c r="I4942" t="s">
        <v>546</v>
      </c>
      <c r="J4942" t="s">
        <v>926</v>
      </c>
      <c r="K4942" t="s">
        <v>2415</v>
      </c>
      <c r="L4942" t="s">
        <v>86</v>
      </c>
      <c r="M4942" t="s">
        <v>294</v>
      </c>
      <c r="N4942" s="50">
        <v>99999999</v>
      </c>
      <c r="O4942" s="51">
        <v>2328456</v>
      </c>
      <c r="P4942" t="s">
        <v>15640</v>
      </c>
      <c r="Q4942" t="s">
        <v>15641</v>
      </c>
      <c r="R4942" t="s">
        <v>15642</v>
      </c>
      <c r="S4942" s="49" t="str">
        <f>CONCATENATE(Tabla_Datos[[#This Row],[Nombre_Cliente]]," ",Tabla_Datos[[#This Row],[ApellidoPaterno_Cliente]]," ",Tabla_Datos[[#This Row],[ApellidoMaterno_Cliente]])</f>
        <v xml:space="preserve">SAMI BRIGITTE  BARAZORDA  SHEPUTT </v>
      </c>
      <c r="T4942" s="53">
        <f>DATE(Tabla_Datos[[#This Row],[tAnio]],Tabla_Datos[[#This Row],[tMes]],Tabla_Datos[[#This Row],[tDia]])</f>
        <v>40774</v>
      </c>
      <c r="U4942" s="53" t="str">
        <f>IF(Tabla_Datos[[#This Row],[cProvincia]]="LIMA","LIMA","PROVINCIA")</f>
        <v>PROVINCIA</v>
      </c>
      <c r="V4942" s="53" t="str">
        <f>MID(Tabla_Datos[[#This Row],[pTelefono]],1,SEARCH("-",Tabla_Datos[[#This Row],[pTelefono]],1)-1)</f>
        <v>1</v>
      </c>
      <c r="W4942" s="53" t="str">
        <f>MID(Tabla_Datos[[#This Row],[pTelefono]],SEARCH("-",Tabla_Datos[[#This Row],[pTelefono]],1)+1,LEN(Tabla_Datos[[#This Row],[pTelefono]]))</f>
        <v>961031608</v>
      </c>
      <c r="X4942" s="53" t="str">
        <f>CONCATENATE(Tabla_Datos[[#This Row],[TipUrb]]," ",Tabla_Datos[[#This Row],[Calle]]," ",Tabla_Datos[[#This Row],[NumCalle]])</f>
        <v xml:space="preserve">  AGUARICO 249</v>
      </c>
      <c r="Y4942" t="s">
        <v>930</v>
      </c>
      <c r="Z4942" t="s">
        <v>188</v>
      </c>
      <c r="AA4942" t="s">
        <v>189</v>
      </c>
      <c r="AB4942" t="s">
        <v>95</v>
      </c>
      <c r="AC4942" t="s">
        <v>95</v>
      </c>
      <c r="AD4942" t="s">
        <v>95</v>
      </c>
      <c r="AE4942" t="s">
        <v>95</v>
      </c>
      <c r="AG4942" s="51">
        <v>46307966</v>
      </c>
      <c r="AI4942">
        <v>26</v>
      </c>
      <c r="AJ4942">
        <v>26</v>
      </c>
      <c r="AK4942" t="s">
        <v>15643</v>
      </c>
      <c r="AL4942">
        <v>249</v>
      </c>
    </row>
    <row r="4943" spans="1:38">
      <c r="A4943">
        <v>3280375</v>
      </c>
      <c r="B4943" t="s">
        <v>15644</v>
      </c>
      <c r="C4943" t="s">
        <v>20</v>
      </c>
      <c r="D4943" t="s">
        <v>143</v>
      </c>
      <c r="E4943">
        <v>2011</v>
      </c>
      <c r="F4943">
        <v>8</v>
      </c>
      <c r="G4943">
        <v>19</v>
      </c>
      <c r="H4943" t="s">
        <v>86</v>
      </c>
      <c r="I4943" t="s">
        <v>300</v>
      </c>
      <c r="J4943" t="s">
        <v>535</v>
      </c>
      <c r="K4943" t="s">
        <v>916</v>
      </c>
      <c r="L4943" t="s">
        <v>86</v>
      </c>
      <c r="M4943" t="s">
        <v>148</v>
      </c>
      <c r="N4943" s="50">
        <v>47561660</v>
      </c>
      <c r="O4943" s="51">
        <v>2327810</v>
      </c>
      <c r="P4943" t="s">
        <v>3082</v>
      </c>
      <c r="Q4943" t="s">
        <v>3784</v>
      </c>
      <c r="R4943" t="s">
        <v>483</v>
      </c>
      <c r="S4943" s="49" t="str">
        <f>CONCATENATE(Tabla_Datos[[#This Row],[Nombre_Cliente]]," ",Tabla_Datos[[#This Row],[ApellidoPaterno_Cliente]]," ",Tabla_Datos[[#This Row],[ApellidoMaterno_Cliente]])</f>
        <v>CARLOS MACHUCA PINEDO</v>
      </c>
      <c r="T4943" s="53">
        <f>DATE(Tabla_Datos[[#This Row],[tAnio]],Tabla_Datos[[#This Row],[tMes]],Tabla_Datos[[#This Row],[tDia]])</f>
        <v>40774</v>
      </c>
      <c r="U4943" s="53" t="str">
        <f>IF(Tabla_Datos[[#This Row],[cProvincia]]="LIMA","LIMA","PROVINCIA")</f>
        <v>PROVINCIA</v>
      </c>
      <c r="V4943" s="53" t="str">
        <f>MID(Tabla_Datos[[#This Row],[pTelefono]],1,SEARCH("-",Tabla_Datos[[#This Row],[pTelefono]],1)-1)</f>
        <v>65</v>
      </c>
      <c r="W4943" s="53" t="str">
        <f>MID(Tabla_Datos[[#This Row],[pTelefono]],SEARCH("-",Tabla_Datos[[#This Row],[pTelefono]],1)+1,LEN(Tabla_Datos[[#This Row],[pTelefono]]))</f>
        <v>978281329</v>
      </c>
      <c r="X4943" s="53" t="str">
        <f>CONCATENATE(Tabla_Datos[[#This Row],[TipUrb]]," ",Tabla_Datos[[#This Row],[Calle]]," ",Tabla_Datos[[#This Row],[NumCalle]])</f>
        <v>- MOORE 979</v>
      </c>
      <c r="Y4943" t="s">
        <v>305</v>
      </c>
      <c r="Z4943" t="s">
        <v>152</v>
      </c>
      <c r="AA4943" t="s">
        <v>153</v>
      </c>
      <c r="AB4943" t="s">
        <v>95</v>
      </c>
      <c r="AC4943" t="s">
        <v>95</v>
      </c>
      <c r="AD4943" t="s">
        <v>109</v>
      </c>
      <c r="AE4943" t="s">
        <v>95</v>
      </c>
      <c r="AF4943" t="s">
        <v>95</v>
      </c>
      <c r="AG4943" s="51">
        <v>5282335</v>
      </c>
      <c r="AH4943" t="s">
        <v>95</v>
      </c>
      <c r="AI4943">
        <v>1</v>
      </c>
      <c r="AJ4943">
        <v>1</v>
      </c>
      <c r="AK4943" t="s">
        <v>9134</v>
      </c>
      <c r="AL4943">
        <v>979</v>
      </c>
    </row>
    <row r="4944" spans="1:38">
      <c r="A4944">
        <v>3281633</v>
      </c>
      <c r="B4944" t="s">
        <v>15645</v>
      </c>
      <c r="C4944" t="s">
        <v>19</v>
      </c>
      <c r="D4944" t="s">
        <v>85</v>
      </c>
      <c r="E4944">
        <v>2011</v>
      </c>
      <c r="F4944">
        <v>8</v>
      </c>
      <c r="G4944">
        <v>19</v>
      </c>
      <c r="H4944" t="s">
        <v>86</v>
      </c>
      <c r="I4944" t="s">
        <v>16</v>
      </c>
      <c r="J4944" t="s">
        <v>16</v>
      </c>
      <c r="K4944" t="s">
        <v>492</v>
      </c>
      <c r="L4944" t="s">
        <v>86</v>
      </c>
      <c r="M4944" t="s">
        <v>88</v>
      </c>
      <c r="N4944" s="50">
        <v>7737218</v>
      </c>
      <c r="O4944" s="51">
        <v>2328709</v>
      </c>
      <c r="P4944" t="s">
        <v>3413</v>
      </c>
      <c r="Q4944" t="s">
        <v>15646</v>
      </c>
      <c r="R4944" t="s">
        <v>310</v>
      </c>
      <c r="S4944" s="49" t="str">
        <f>CONCATENATE(Tabla_Datos[[#This Row],[Nombre_Cliente]]," ",Tabla_Datos[[#This Row],[ApellidoPaterno_Cliente]]," ",Tabla_Datos[[#This Row],[ApellidoMaterno_Cliente]])</f>
        <v>MARIO JOSE DE LAS CASAS MORALES</v>
      </c>
      <c r="T4944" s="53">
        <f>DATE(Tabla_Datos[[#This Row],[tAnio]],Tabla_Datos[[#This Row],[tMes]],Tabla_Datos[[#This Row],[tDia]])</f>
        <v>40774</v>
      </c>
      <c r="U4944" s="53" t="str">
        <f>IF(Tabla_Datos[[#This Row],[cProvincia]]="LIMA","LIMA","PROVINCIA")</f>
        <v>LIMA</v>
      </c>
      <c r="V4944" s="53" t="str">
        <f>MID(Tabla_Datos[[#This Row],[pTelefono]],1,SEARCH("-",Tabla_Datos[[#This Row],[pTelefono]],1)-1)</f>
        <v>1</v>
      </c>
      <c r="W4944" s="53" t="str">
        <f>MID(Tabla_Datos[[#This Row],[pTelefono]],SEARCH("-",Tabla_Datos[[#This Row],[pTelefono]],1)+1,LEN(Tabla_Datos[[#This Row],[pTelefono]]))</f>
        <v>998271267</v>
      </c>
      <c r="X4944" s="53" t="str">
        <f>CONCATENATE(Tabla_Datos[[#This Row],[TipUrb]]," ",Tabla_Datos[[#This Row],[Calle]]," ",Tabla_Datos[[#This Row],[NumCalle]])</f>
        <v xml:space="preserve">  2 DE MAYO 516</v>
      </c>
      <c r="Y4944" t="s">
        <v>92</v>
      </c>
      <c r="Z4944" t="s">
        <v>122</v>
      </c>
      <c r="AA4944" t="s">
        <v>123</v>
      </c>
      <c r="AB4944" t="s">
        <v>95</v>
      </c>
      <c r="AC4944">
        <v>204</v>
      </c>
      <c r="AD4944" t="s">
        <v>95</v>
      </c>
      <c r="AE4944" t="s">
        <v>95</v>
      </c>
      <c r="AF4944" t="s">
        <v>95</v>
      </c>
      <c r="AG4944" s="51">
        <v>7796173</v>
      </c>
      <c r="AH4944" t="s">
        <v>95</v>
      </c>
      <c r="AI4944">
        <v>1</v>
      </c>
      <c r="AJ4944">
        <v>1</v>
      </c>
      <c r="AK4944" t="s">
        <v>1851</v>
      </c>
      <c r="AL4944">
        <v>516</v>
      </c>
    </row>
    <row r="4945" spans="1:38">
      <c r="A4945">
        <v>3279123</v>
      </c>
      <c r="B4945" t="s">
        <v>15647</v>
      </c>
      <c r="C4945" t="s">
        <v>19</v>
      </c>
      <c r="D4945" t="s">
        <v>143</v>
      </c>
      <c r="E4945">
        <v>2011</v>
      </c>
      <c r="F4945">
        <v>8</v>
      </c>
      <c r="G4945">
        <v>19</v>
      </c>
      <c r="H4945" t="s">
        <v>86</v>
      </c>
      <c r="I4945" t="s">
        <v>759</v>
      </c>
      <c r="J4945" t="s">
        <v>1484</v>
      </c>
      <c r="K4945" t="s">
        <v>1484</v>
      </c>
      <c r="L4945" t="s">
        <v>86</v>
      </c>
      <c r="M4945" t="s">
        <v>294</v>
      </c>
      <c r="N4945" s="50">
        <v>21856591</v>
      </c>
      <c r="O4945" s="51">
        <v>2326926</v>
      </c>
      <c r="P4945" t="s">
        <v>15648</v>
      </c>
      <c r="Q4945" t="s">
        <v>179</v>
      </c>
      <c r="R4945" t="s">
        <v>15649</v>
      </c>
      <c r="S4945" s="49" t="str">
        <f>CONCATENATE(Tabla_Datos[[#This Row],[Nombre_Cliente]]," ",Tabla_Datos[[#This Row],[ApellidoPaterno_Cliente]]," ",Tabla_Datos[[#This Row],[ApellidoMaterno_Cliente]])</f>
        <v>CECILIA MILAGROS VARGAS TUMBA</v>
      </c>
      <c r="T4945" s="53">
        <f>DATE(Tabla_Datos[[#This Row],[tAnio]],Tabla_Datos[[#This Row],[tMes]],Tabla_Datos[[#This Row],[tDia]])</f>
        <v>40774</v>
      </c>
      <c r="U4945" s="53" t="str">
        <f>IF(Tabla_Datos[[#This Row],[cProvincia]]="LIMA","LIMA","PROVINCIA")</f>
        <v>PROVINCIA</v>
      </c>
      <c r="V4945" s="53" t="str">
        <f>MID(Tabla_Datos[[#This Row],[pTelefono]],1,SEARCH("-",Tabla_Datos[[#This Row],[pTelefono]],1)-1)</f>
        <v>56</v>
      </c>
      <c r="W4945" s="53" t="str">
        <f>MID(Tabla_Datos[[#This Row],[pTelefono]],SEARCH("-",Tabla_Datos[[#This Row],[pTelefono]],1)+1,LEN(Tabla_Datos[[#This Row],[pTelefono]]))</f>
        <v>975535310</v>
      </c>
      <c r="X4945" s="53" t="str">
        <f>CONCATENATE(Tabla_Datos[[#This Row],[TipUrb]]," ",Tabla_Datos[[#This Row],[Calle]]," ",Tabla_Datos[[#This Row],[NumCalle]])</f>
        <v>UR . 0</v>
      </c>
      <c r="Y4945" t="s">
        <v>759</v>
      </c>
      <c r="Z4945" t="s">
        <v>152</v>
      </c>
      <c r="AA4945" t="s">
        <v>153</v>
      </c>
      <c r="AB4945" t="s">
        <v>95</v>
      </c>
      <c r="AC4945" t="s">
        <v>95</v>
      </c>
      <c r="AD4945" t="s">
        <v>161</v>
      </c>
      <c r="AE4945" t="s">
        <v>413</v>
      </c>
      <c r="AF4945">
        <v>15</v>
      </c>
      <c r="AG4945" s="51">
        <v>9892814</v>
      </c>
      <c r="AH4945" t="s">
        <v>95</v>
      </c>
      <c r="AI4945">
        <v>1</v>
      </c>
      <c r="AJ4945">
        <v>1</v>
      </c>
      <c r="AK4945" t="s">
        <v>221</v>
      </c>
      <c r="AL4945">
        <v>0</v>
      </c>
    </row>
    <row r="4946" spans="1:38">
      <c r="A4946">
        <v>3279715</v>
      </c>
      <c r="B4946" t="s">
        <v>15650</v>
      </c>
      <c r="C4946" t="s">
        <v>18</v>
      </c>
      <c r="D4946" t="s">
        <v>85</v>
      </c>
      <c r="E4946">
        <v>2011</v>
      </c>
      <c r="F4946">
        <v>8</v>
      </c>
      <c r="G4946">
        <v>19</v>
      </c>
      <c r="H4946" t="s">
        <v>86</v>
      </c>
      <c r="I4946" t="s">
        <v>16</v>
      </c>
      <c r="J4946" t="s">
        <v>16</v>
      </c>
      <c r="K4946" t="s">
        <v>126</v>
      </c>
      <c r="L4946" t="s">
        <v>86</v>
      </c>
      <c r="M4946" t="s">
        <v>88</v>
      </c>
      <c r="N4946" s="50">
        <v>99999999</v>
      </c>
      <c r="O4946" s="51">
        <v>2327444</v>
      </c>
      <c r="P4946" t="s">
        <v>2192</v>
      </c>
      <c r="Q4946" t="s">
        <v>542</v>
      </c>
      <c r="R4946" t="s">
        <v>2397</v>
      </c>
      <c r="S4946" s="49" t="str">
        <f>CONCATENATE(Tabla_Datos[[#This Row],[Nombre_Cliente]]," ",Tabla_Datos[[#This Row],[ApellidoPaterno_Cliente]]," ",Tabla_Datos[[#This Row],[ApellidoMaterno_Cliente]])</f>
        <v>JUAN PABLO RAMIREZ NOVOA</v>
      </c>
      <c r="T4946" s="53">
        <f>DATE(Tabla_Datos[[#This Row],[tAnio]],Tabla_Datos[[#This Row],[tMes]],Tabla_Datos[[#This Row],[tDia]])</f>
        <v>40774</v>
      </c>
      <c r="U4946" s="53" t="str">
        <f>IF(Tabla_Datos[[#This Row],[cProvincia]]="LIMA","LIMA","PROVINCIA")</f>
        <v>LIMA</v>
      </c>
      <c r="V4946" s="53" t="str">
        <f>MID(Tabla_Datos[[#This Row],[pTelefono]],1,SEARCH("-",Tabla_Datos[[#This Row],[pTelefono]],1)-1)</f>
        <v>1</v>
      </c>
      <c r="W4946" s="53" t="str">
        <f>MID(Tabla_Datos[[#This Row],[pTelefono]],SEARCH("-",Tabla_Datos[[#This Row],[pTelefono]],1)+1,LEN(Tabla_Datos[[#This Row],[pTelefono]]))</f>
        <v>992822503</v>
      </c>
      <c r="X4946" s="53" t="str">
        <f>CONCATENATE(Tabla_Datos[[#This Row],[TipUrb]]," ",Tabla_Datos[[#This Row],[Calle]]," ",Tabla_Datos[[#This Row],[NumCalle]])</f>
        <v>UR PABLO 0</v>
      </c>
      <c r="Y4946" t="s">
        <v>92</v>
      </c>
      <c r="Z4946" t="s">
        <v>93</v>
      </c>
      <c r="AA4946" t="s">
        <v>94</v>
      </c>
      <c r="AB4946" t="s">
        <v>95</v>
      </c>
      <c r="AC4946" t="s">
        <v>95</v>
      </c>
      <c r="AD4946" t="s">
        <v>161</v>
      </c>
      <c r="AE4946" t="s">
        <v>1082</v>
      </c>
      <c r="AF4946">
        <v>26</v>
      </c>
      <c r="AG4946" s="51">
        <v>45303061</v>
      </c>
      <c r="AI4946">
        <v>26</v>
      </c>
      <c r="AJ4946">
        <v>26</v>
      </c>
      <c r="AK4946" t="s">
        <v>130</v>
      </c>
      <c r="AL4946">
        <v>0</v>
      </c>
    </row>
    <row r="4947" spans="1:38">
      <c r="A4947">
        <v>3281322</v>
      </c>
      <c r="B4947" t="s">
        <v>15651</v>
      </c>
      <c r="C4947" t="s">
        <v>20</v>
      </c>
      <c r="D4947" t="s">
        <v>143</v>
      </c>
      <c r="E4947">
        <v>2011</v>
      </c>
      <c r="F4947">
        <v>8</v>
      </c>
      <c r="G4947">
        <v>19</v>
      </c>
      <c r="H4947" t="s">
        <v>86</v>
      </c>
      <c r="I4947" t="s">
        <v>98</v>
      </c>
      <c r="J4947" t="s">
        <v>8150</v>
      </c>
      <c r="K4947" t="s">
        <v>11391</v>
      </c>
      <c r="L4947" t="s">
        <v>86</v>
      </c>
      <c r="M4947" t="s">
        <v>133</v>
      </c>
      <c r="O4947" s="51">
        <v>2328469</v>
      </c>
      <c r="P4947" t="s">
        <v>9894</v>
      </c>
      <c r="Q4947" t="s">
        <v>2442</v>
      </c>
      <c r="R4947" t="s">
        <v>5765</v>
      </c>
      <c r="S4947" s="49" t="str">
        <f>CONCATENATE(Tabla_Datos[[#This Row],[Nombre_Cliente]]," ",Tabla_Datos[[#This Row],[ApellidoPaterno_Cliente]]," ",Tabla_Datos[[#This Row],[ApellidoMaterno_Cliente]])</f>
        <v>VALERIANO PAZ SERRATO</v>
      </c>
      <c r="T4947" s="53">
        <f>DATE(Tabla_Datos[[#This Row],[tAnio]],Tabla_Datos[[#This Row],[tMes]],Tabla_Datos[[#This Row],[tDia]])</f>
        <v>40774</v>
      </c>
      <c r="U4947" s="53" t="str">
        <f>IF(Tabla_Datos[[#This Row],[cProvincia]]="LIMA","LIMA","PROVINCIA")</f>
        <v>PROVINCIA</v>
      </c>
      <c r="V4947" s="53" t="str">
        <f>MID(Tabla_Datos[[#This Row],[pTelefono]],1,SEARCH("-",Tabla_Datos[[#This Row],[pTelefono]],1)-1)</f>
        <v>41</v>
      </c>
      <c r="W4947" s="53" t="str">
        <f>MID(Tabla_Datos[[#This Row],[pTelefono]],SEARCH("-",Tabla_Datos[[#This Row],[pTelefono]],1)+1,LEN(Tabla_Datos[[#This Row],[pTelefono]]))</f>
        <v>941872715</v>
      </c>
      <c r="X4947" s="53" t="str">
        <f>CONCATENATE(Tabla_Datos[[#This Row],[TipUrb]]," ",Tabla_Datos[[#This Row],[Calle]]," ",Tabla_Datos[[#This Row],[NumCalle]])</f>
        <v>- CHACHAPOYAS 1782</v>
      </c>
      <c r="Y4947" t="s">
        <v>8152</v>
      </c>
      <c r="Z4947" t="s">
        <v>152</v>
      </c>
      <c r="AA4947" t="s">
        <v>153</v>
      </c>
      <c r="AB4947" t="s">
        <v>95</v>
      </c>
      <c r="AC4947" t="s">
        <v>95</v>
      </c>
      <c r="AD4947" t="s">
        <v>109</v>
      </c>
      <c r="AE4947" t="s">
        <v>95</v>
      </c>
      <c r="AF4947" t="s">
        <v>95</v>
      </c>
      <c r="AG4947" s="51">
        <v>33647862</v>
      </c>
      <c r="AH4947" t="s">
        <v>95</v>
      </c>
      <c r="AI4947">
        <v>1</v>
      </c>
      <c r="AJ4947">
        <v>1</v>
      </c>
      <c r="AK4947" t="s">
        <v>4692</v>
      </c>
      <c r="AL4947">
        <v>1782</v>
      </c>
    </row>
    <row r="4948" spans="1:38">
      <c r="A4948">
        <v>3281070</v>
      </c>
      <c r="B4948" t="s">
        <v>15652</v>
      </c>
      <c r="C4948" t="s">
        <v>20</v>
      </c>
      <c r="D4948" t="s">
        <v>143</v>
      </c>
      <c r="E4948">
        <v>2011</v>
      </c>
      <c r="F4948">
        <v>8</v>
      </c>
      <c r="G4948">
        <v>19</v>
      </c>
      <c r="H4948" t="s">
        <v>86</v>
      </c>
      <c r="I4948" t="s">
        <v>300</v>
      </c>
      <c r="J4948" t="s">
        <v>535</v>
      </c>
      <c r="K4948" t="s">
        <v>916</v>
      </c>
      <c r="L4948" t="s">
        <v>86</v>
      </c>
      <c r="M4948" t="s">
        <v>148</v>
      </c>
      <c r="N4948" s="50">
        <v>80327635</v>
      </c>
      <c r="O4948" s="51">
        <v>2328247</v>
      </c>
      <c r="P4948" t="s">
        <v>3082</v>
      </c>
      <c r="Q4948" t="s">
        <v>482</v>
      </c>
      <c r="R4948" t="s">
        <v>15653</v>
      </c>
      <c r="S4948" s="49" t="str">
        <f>CONCATENATE(Tabla_Datos[[#This Row],[Nombre_Cliente]]," ",Tabla_Datos[[#This Row],[ApellidoPaterno_Cliente]]," ",Tabla_Datos[[#This Row],[ApellidoMaterno_Cliente]])</f>
        <v>CARLOS VASQUEZ CANAYO</v>
      </c>
      <c r="T4948" s="53">
        <f>DATE(Tabla_Datos[[#This Row],[tAnio]],Tabla_Datos[[#This Row],[tMes]],Tabla_Datos[[#This Row],[tDia]])</f>
        <v>40774</v>
      </c>
      <c r="U4948" s="53" t="str">
        <f>IF(Tabla_Datos[[#This Row],[cProvincia]]="LIMA","LIMA","PROVINCIA")</f>
        <v>PROVINCIA</v>
      </c>
      <c r="V4948" s="53" t="str">
        <f>MID(Tabla_Datos[[#This Row],[pTelefono]],1,SEARCH("-",Tabla_Datos[[#This Row],[pTelefono]],1)-1)</f>
        <v>65</v>
      </c>
      <c r="W4948" s="53" t="str">
        <f>MID(Tabla_Datos[[#This Row],[pTelefono]],SEARCH("-",Tabla_Datos[[#This Row],[pTelefono]],1)+1,LEN(Tabla_Datos[[#This Row],[pTelefono]]))</f>
        <v>957623292</v>
      </c>
      <c r="X4948" s="53" t="str">
        <f>CONCATENATE(Tabla_Datos[[#This Row],[TipUrb]]," ",Tabla_Datos[[#This Row],[Calle]]," ",Tabla_Datos[[#This Row],[NumCalle]])</f>
        <v>- CABO PANTOJA 812</v>
      </c>
      <c r="Y4948" t="s">
        <v>305</v>
      </c>
      <c r="Z4948" t="s">
        <v>152</v>
      </c>
      <c r="AA4948" t="s">
        <v>153</v>
      </c>
      <c r="AB4948" t="s">
        <v>95</v>
      </c>
      <c r="AC4948" t="s">
        <v>95</v>
      </c>
      <c r="AD4948" t="s">
        <v>109</v>
      </c>
      <c r="AE4948" t="s">
        <v>95</v>
      </c>
      <c r="AF4948" t="s">
        <v>95</v>
      </c>
      <c r="AG4948" s="51">
        <v>46927469</v>
      </c>
      <c r="AH4948" t="s">
        <v>95</v>
      </c>
      <c r="AI4948">
        <v>1</v>
      </c>
      <c r="AJ4948">
        <v>1</v>
      </c>
      <c r="AK4948" t="s">
        <v>9390</v>
      </c>
      <c r="AL4948">
        <v>812</v>
      </c>
    </row>
    <row r="4949" spans="1:38">
      <c r="A4949">
        <v>3281014</v>
      </c>
      <c r="B4949" t="s">
        <v>15654</v>
      </c>
      <c r="C4949" t="s">
        <v>20</v>
      </c>
      <c r="D4949" t="s">
        <v>143</v>
      </c>
      <c r="E4949">
        <v>2011</v>
      </c>
      <c r="F4949">
        <v>8</v>
      </c>
      <c r="G4949">
        <v>19</v>
      </c>
      <c r="H4949" t="s">
        <v>144</v>
      </c>
      <c r="I4949" t="s">
        <v>202</v>
      </c>
      <c r="J4949" t="s">
        <v>203</v>
      </c>
      <c r="K4949" t="s">
        <v>177</v>
      </c>
      <c r="L4949" t="s">
        <v>86</v>
      </c>
      <c r="M4949" t="s">
        <v>133</v>
      </c>
      <c r="N4949" s="50">
        <v>16736690</v>
      </c>
      <c r="O4949" s="51">
        <v>2328201</v>
      </c>
      <c r="P4949" t="s">
        <v>283</v>
      </c>
      <c r="Q4949" t="s">
        <v>15655</v>
      </c>
      <c r="R4949" t="s">
        <v>1936</v>
      </c>
      <c r="S4949" s="49" t="str">
        <f>CONCATENATE(Tabla_Datos[[#This Row],[Nombre_Cliente]]," ",Tabla_Datos[[#This Row],[ApellidoPaterno_Cliente]]," ",Tabla_Datos[[#This Row],[ApellidoMaterno_Cliente]])</f>
        <v>JUAN CARLOS ALBITRES SALDAÑA</v>
      </c>
      <c r="T4949" s="53">
        <f>DATE(Tabla_Datos[[#This Row],[tAnio]],Tabla_Datos[[#This Row],[tMes]],Tabla_Datos[[#This Row],[tDia]])</f>
        <v>40774</v>
      </c>
      <c r="U4949" s="53" t="str">
        <f>IF(Tabla_Datos[[#This Row],[cProvincia]]="LIMA","LIMA","PROVINCIA")</f>
        <v>PROVINCIA</v>
      </c>
      <c r="V4949" s="53" t="str">
        <f>MID(Tabla_Datos[[#This Row],[pTelefono]],1,SEARCH("-",Tabla_Datos[[#This Row],[pTelefono]],1)-1)</f>
        <v>74</v>
      </c>
      <c r="W4949" s="53" t="str">
        <f>MID(Tabla_Datos[[#This Row],[pTelefono]],SEARCH("-",Tabla_Datos[[#This Row],[pTelefono]],1)+1,LEN(Tabla_Datos[[#This Row],[pTelefono]]))</f>
        <v>749270071</v>
      </c>
      <c r="X4949" s="53" t="str">
        <f>CONCATENATE(Tabla_Datos[[#This Row],[TipUrb]]," ",Tabla_Datos[[#This Row],[Calle]]," ",Tabla_Datos[[#This Row],[NumCalle]])</f>
        <v>- ANTISUYO 945</v>
      </c>
      <c r="Y4949" t="s">
        <v>208</v>
      </c>
      <c r="Z4949" t="s">
        <v>152</v>
      </c>
      <c r="AA4949" t="s">
        <v>153</v>
      </c>
      <c r="AB4949" t="s">
        <v>95</v>
      </c>
      <c r="AC4949" t="s">
        <v>95</v>
      </c>
      <c r="AD4949" t="s">
        <v>109</v>
      </c>
      <c r="AE4949" t="s">
        <v>95</v>
      </c>
      <c r="AF4949" t="s">
        <v>95</v>
      </c>
      <c r="AG4949" s="51">
        <v>40634495</v>
      </c>
      <c r="AH4949" t="s">
        <v>95</v>
      </c>
      <c r="AI4949">
        <v>1</v>
      </c>
      <c r="AJ4949">
        <v>1</v>
      </c>
      <c r="AK4949" t="s">
        <v>3688</v>
      </c>
      <c r="AL4949">
        <v>945</v>
      </c>
    </row>
    <row r="4950" spans="1:38">
      <c r="A4950">
        <v>3280914</v>
      </c>
      <c r="B4950" t="s">
        <v>15656</v>
      </c>
      <c r="C4950" t="s">
        <v>19</v>
      </c>
      <c r="D4950" t="s">
        <v>85</v>
      </c>
      <c r="E4950">
        <v>2011</v>
      </c>
      <c r="F4950">
        <v>8</v>
      </c>
      <c r="G4950">
        <v>19</v>
      </c>
      <c r="H4950" t="s">
        <v>86</v>
      </c>
      <c r="I4950" t="s">
        <v>355</v>
      </c>
      <c r="J4950" t="s">
        <v>355</v>
      </c>
      <c r="K4950" t="s">
        <v>355</v>
      </c>
      <c r="L4950" t="s">
        <v>86</v>
      </c>
      <c r="M4950" t="s">
        <v>594</v>
      </c>
      <c r="N4950" s="50">
        <v>41139400</v>
      </c>
      <c r="O4950" s="51">
        <v>2328112</v>
      </c>
      <c r="P4950" t="s">
        <v>9591</v>
      </c>
      <c r="Q4950" t="s">
        <v>8335</v>
      </c>
      <c r="R4950" t="s">
        <v>15657</v>
      </c>
      <c r="S4950" s="49" t="str">
        <f>CONCATENATE(Tabla_Datos[[#This Row],[Nombre_Cliente]]," ",Tabla_Datos[[#This Row],[ApellidoPaterno_Cliente]]," ",Tabla_Datos[[#This Row],[ApellidoMaterno_Cliente]])</f>
        <v>RUBEN CALIXTO RIQUE</v>
      </c>
      <c r="T4950" s="53">
        <f>DATE(Tabla_Datos[[#This Row],[tAnio]],Tabla_Datos[[#This Row],[tMes]],Tabla_Datos[[#This Row],[tDia]])</f>
        <v>40774</v>
      </c>
      <c r="U4950" s="53" t="str">
        <f>IF(Tabla_Datos[[#This Row],[cProvincia]]="LIMA","LIMA","PROVINCIA")</f>
        <v>PROVINCIA</v>
      </c>
      <c r="V4950" s="53" t="str">
        <f>MID(Tabla_Datos[[#This Row],[pTelefono]],1,SEARCH("-",Tabla_Datos[[#This Row],[pTelefono]],1)-1)</f>
        <v>84</v>
      </c>
      <c r="W4950" s="53" t="str">
        <f>MID(Tabla_Datos[[#This Row],[pTelefono]],SEARCH("-",Tabla_Datos[[#This Row],[pTelefono]],1)+1,LEN(Tabla_Datos[[#This Row],[pTelefono]]))</f>
        <v>984793433</v>
      </c>
      <c r="X4950" s="53" t="str">
        <f>CONCATENATE(Tabla_Datos[[#This Row],[TipUrb]]," ",Tabla_Datos[[#This Row],[Calle]]," ",Tabla_Datos[[#This Row],[NumCalle]])</f>
        <v>- TECTE 315</v>
      </c>
      <c r="Y4950" t="s">
        <v>360</v>
      </c>
      <c r="Z4950" t="s">
        <v>122</v>
      </c>
      <c r="AA4950" t="s">
        <v>123</v>
      </c>
      <c r="AB4950" t="s">
        <v>95</v>
      </c>
      <c r="AC4950" t="s">
        <v>15658</v>
      </c>
      <c r="AD4950" t="s">
        <v>109</v>
      </c>
      <c r="AE4950" t="s">
        <v>95</v>
      </c>
      <c r="AF4950" t="s">
        <v>95</v>
      </c>
      <c r="AG4950" s="51">
        <v>8632819</v>
      </c>
      <c r="AH4950" t="s">
        <v>95</v>
      </c>
      <c r="AI4950">
        <v>1</v>
      </c>
      <c r="AJ4950">
        <v>1</v>
      </c>
      <c r="AK4950" t="s">
        <v>15659</v>
      </c>
      <c r="AL4950">
        <v>315</v>
      </c>
    </row>
    <row r="4951" spans="1:38">
      <c r="A4951">
        <v>3279351</v>
      </c>
      <c r="B4951" t="s">
        <v>15660</v>
      </c>
      <c r="C4951" t="s">
        <v>19</v>
      </c>
      <c r="D4951" t="s">
        <v>85</v>
      </c>
      <c r="E4951">
        <v>2011</v>
      </c>
      <c r="F4951">
        <v>8</v>
      </c>
      <c r="G4951">
        <v>19</v>
      </c>
      <c r="H4951" t="s">
        <v>86</v>
      </c>
      <c r="I4951" t="s">
        <v>16</v>
      </c>
      <c r="J4951" t="s">
        <v>16</v>
      </c>
      <c r="K4951" t="s">
        <v>696</v>
      </c>
      <c r="L4951" t="s">
        <v>86</v>
      </c>
      <c r="M4951" t="s">
        <v>88</v>
      </c>
      <c r="N4951" s="50">
        <v>40316197</v>
      </c>
      <c r="O4951" s="51">
        <v>2327147</v>
      </c>
      <c r="P4951" t="s">
        <v>15661</v>
      </c>
      <c r="Q4951" t="s">
        <v>6379</v>
      </c>
      <c r="R4951" t="s">
        <v>872</v>
      </c>
      <c r="S4951" s="49" t="str">
        <f>CONCATENATE(Tabla_Datos[[#This Row],[Nombre_Cliente]]," ",Tabla_Datos[[#This Row],[ApellidoPaterno_Cliente]]," ",Tabla_Datos[[#This Row],[ApellidoMaterno_Cliente]])</f>
        <v>RICARDO ANTONIO YONG VELASCO</v>
      </c>
      <c r="T4951" s="53">
        <f>DATE(Tabla_Datos[[#This Row],[tAnio]],Tabla_Datos[[#This Row],[tMes]],Tabla_Datos[[#This Row],[tDia]])</f>
        <v>40774</v>
      </c>
      <c r="U4951" s="53" t="str">
        <f>IF(Tabla_Datos[[#This Row],[cProvincia]]="LIMA","LIMA","PROVINCIA")</f>
        <v>LIMA</v>
      </c>
      <c r="V4951" s="53" t="str">
        <f>MID(Tabla_Datos[[#This Row],[pTelefono]],1,SEARCH("-",Tabla_Datos[[#This Row],[pTelefono]],1)-1)</f>
        <v>1</v>
      </c>
      <c r="W4951" s="53" t="str">
        <f>MID(Tabla_Datos[[#This Row],[pTelefono]],SEARCH("-",Tabla_Datos[[#This Row],[pTelefono]],1)+1,LEN(Tabla_Datos[[#This Row],[pTelefono]]))</f>
        <v>994213014</v>
      </c>
      <c r="X4951" s="53" t="str">
        <f>CONCATENATE(Tabla_Datos[[#This Row],[TipUrb]]," ",Tabla_Datos[[#This Row],[Calle]]," ",Tabla_Datos[[#This Row],[NumCalle]])</f>
        <v xml:space="preserve">  PRADO ESTE JAVIER 2238</v>
      </c>
      <c r="Y4951" t="s">
        <v>92</v>
      </c>
      <c r="Z4951" t="s">
        <v>196</v>
      </c>
      <c r="AA4951" t="s">
        <v>197</v>
      </c>
      <c r="AB4951" t="s">
        <v>95</v>
      </c>
      <c r="AC4951" t="s">
        <v>95</v>
      </c>
      <c r="AD4951" t="s">
        <v>95</v>
      </c>
      <c r="AE4951" t="s">
        <v>95</v>
      </c>
      <c r="AF4951" t="s">
        <v>95</v>
      </c>
      <c r="AG4951" s="51">
        <v>10006155</v>
      </c>
      <c r="AH4951" t="s">
        <v>95</v>
      </c>
      <c r="AI4951">
        <v>1</v>
      </c>
      <c r="AJ4951">
        <v>1</v>
      </c>
      <c r="AK4951" t="s">
        <v>15662</v>
      </c>
      <c r="AL4951">
        <v>2238</v>
      </c>
    </row>
    <row r="4952" spans="1:38">
      <c r="A4952">
        <v>3281860</v>
      </c>
      <c r="B4952" t="s">
        <v>15663</v>
      </c>
      <c r="C4952" t="s">
        <v>20</v>
      </c>
      <c r="D4952" t="s">
        <v>85</v>
      </c>
      <c r="E4952">
        <v>2011</v>
      </c>
      <c r="F4952">
        <v>8</v>
      </c>
      <c r="G4952">
        <v>19</v>
      </c>
      <c r="H4952" t="s">
        <v>86</v>
      </c>
      <c r="I4952" t="s">
        <v>16</v>
      </c>
      <c r="J4952" t="s">
        <v>16</v>
      </c>
      <c r="K4952" t="s">
        <v>633</v>
      </c>
      <c r="L4952" t="s">
        <v>86</v>
      </c>
      <c r="M4952" t="s">
        <v>88</v>
      </c>
      <c r="N4952" s="50">
        <v>11111252</v>
      </c>
      <c r="O4952" s="51">
        <v>2328912</v>
      </c>
      <c r="P4952" t="s">
        <v>15664</v>
      </c>
      <c r="Q4952" t="s">
        <v>1511</v>
      </c>
      <c r="R4952" t="s">
        <v>14521</v>
      </c>
      <c r="S4952" s="49" t="str">
        <f>CONCATENATE(Tabla_Datos[[#This Row],[Nombre_Cliente]]," ",Tabla_Datos[[#This Row],[ApellidoPaterno_Cliente]]," ",Tabla_Datos[[#This Row],[ApellidoMaterno_Cliente]])</f>
        <v>ROBERTO MANUEL YAURI REYNOSO</v>
      </c>
      <c r="T4952" s="53">
        <f>DATE(Tabla_Datos[[#This Row],[tAnio]],Tabla_Datos[[#This Row],[tMes]],Tabla_Datos[[#This Row],[tDia]])</f>
        <v>40774</v>
      </c>
      <c r="U4952" s="53" t="str">
        <f>IF(Tabla_Datos[[#This Row],[cProvincia]]="LIMA","LIMA","PROVINCIA")</f>
        <v>LIMA</v>
      </c>
      <c r="V4952" s="53" t="str">
        <f>MID(Tabla_Datos[[#This Row],[pTelefono]],1,SEARCH("-",Tabla_Datos[[#This Row],[pTelefono]],1)-1)</f>
        <v>1</v>
      </c>
      <c r="W4952" s="53" t="str">
        <f>MID(Tabla_Datos[[#This Row],[pTelefono]],SEARCH("-",Tabla_Datos[[#This Row],[pTelefono]],1)+1,LEN(Tabla_Datos[[#This Row],[pTelefono]]))</f>
        <v>980607228</v>
      </c>
      <c r="X4952" s="53" t="str">
        <f>CONCATENATE(Tabla_Datos[[#This Row],[TipUrb]]," ",Tabla_Datos[[#This Row],[Calle]]," ",Tabla_Datos[[#This Row],[NumCalle]])</f>
        <v xml:space="preserve">  ANTA 171</v>
      </c>
      <c r="Y4952" t="s">
        <v>92</v>
      </c>
      <c r="Z4952" t="s">
        <v>122</v>
      </c>
      <c r="AA4952" t="s">
        <v>123</v>
      </c>
      <c r="AB4952" t="s">
        <v>95</v>
      </c>
      <c r="AC4952" t="s">
        <v>95</v>
      </c>
      <c r="AD4952" t="s">
        <v>95</v>
      </c>
      <c r="AE4952" t="s">
        <v>95</v>
      </c>
      <c r="AF4952" t="s">
        <v>95</v>
      </c>
      <c r="AG4952" s="51">
        <v>41807497</v>
      </c>
      <c r="AH4952" t="s">
        <v>95</v>
      </c>
      <c r="AI4952">
        <v>1</v>
      </c>
      <c r="AJ4952">
        <v>1</v>
      </c>
      <c r="AK4952" t="s">
        <v>5475</v>
      </c>
      <c r="AL4952">
        <v>171</v>
      </c>
    </row>
    <row r="4953" spans="1:38">
      <c r="A4953">
        <v>3280767</v>
      </c>
      <c r="B4953" t="s">
        <v>15665</v>
      </c>
      <c r="C4953" t="s">
        <v>20</v>
      </c>
      <c r="D4953" t="s">
        <v>224</v>
      </c>
      <c r="E4953">
        <v>2011</v>
      </c>
      <c r="F4953">
        <v>8</v>
      </c>
      <c r="G4953">
        <v>19</v>
      </c>
      <c r="H4953" t="s">
        <v>86</v>
      </c>
      <c r="I4953" t="s">
        <v>16</v>
      </c>
      <c r="J4953" t="s">
        <v>16</v>
      </c>
      <c r="K4953" t="s">
        <v>374</v>
      </c>
      <c r="L4953" t="s">
        <v>86</v>
      </c>
      <c r="M4953" t="s">
        <v>88</v>
      </c>
      <c r="N4953" s="50">
        <v>11111250</v>
      </c>
      <c r="O4953" s="51">
        <v>2327984</v>
      </c>
      <c r="P4953" t="s">
        <v>3224</v>
      </c>
      <c r="Q4953" t="s">
        <v>15666</v>
      </c>
      <c r="R4953" t="s">
        <v>15667</v>
      </c>
      <c r="S4953" s="49" t="str">
        <f>CONCATENATE(Tabla_Datos[[#This Row],[Nombre_Cliente]]," ",Tabla_Datos[[#This Row],[ApellidoPaterno_Cliente]]," ",Tabla_Datos[[#This Row],[ApellidoMaterno_Cliente]])</f>
        <v>MIGUEL ANGEL NOSTADES OROSTEGUI</v>
      </c>
      <c r="T4953" s="53">
        <f>DATE(Tabla_Datos[[#This Row],[tAnio]],Tabla_Datos[[#This Row],[tMes]],Tabla_Datos[[#This Row],[tDia]])</f>
        <v>40774</v>
      </c>
      <c r="U4953" s="53" t="str">
        <f>IF(Tabla_Datos[[#This Row],[cProvincia]]="LIMA","LIMA","PROVINCIA")</f>
        <v>LIMA</v>
      </c>
      <c r="V4953" s="53" t="str">
        <f>MID(Tabla_Datos[[#This Row],[pTelefono]],1,SEARCH("-",Tabla_Datos[[#This Row],[pTelefono]],1)-1)</f>
        <v>1</v>
      </c>
      <c r="W4953" s="53" t="str">
        <f>MID(Tabla_Datos[[#This Row],[pTelefono]],SEARCH("-",Tabla_Datos[[#This Row],[pTelefono]],1)+1,LEN(Tabla_Datos[[#This Row],[pTelefono]]))</f>
        <v>12811247</v>
      </c>
      <c r="X4953" s="53" t="str">
        <f>CONCATENATE(Tabla_Datos[[#This Row],[TipUrb]]," ",Tabla_Datos[[#This Row],[Calle]]," ",Tabla_Datos[[#This Row],[NumCalle]])</f>
        <v xml:space="preserve">  PACASMAYO 480</v>
      </c>
      <c r="Y4953" t="s">
        <v>92</v>
      </c>
      <c r="Z4953" t="s">
        <v>122</v>
      </c>
      <c r="AA4953" t="s">
        <v>123</v>
      </c>
      <c r="AB4953" t="s">
        <v>95</v>
      </c>
      <c r="AC4953" t="s">
        <v>95</v>
      </c>
      <c r="AD4953" t="s">
        <v>95</v>
      </c>
      <c r="AE4953" t="s">
        <v>95</v>
      </c>
      <c r="AF4953" t="s">
        <v>95</v>
      </c>
      <c r="AG4953" s="51">
        <v>60533487</v>
      </c>
      <c r="AH4953" t="s">
        <v>95</v>
      </c>
      <c r="AI4953">
        <v>1</v>
      </c>
      <c r="AJ4953">
        <v>1</v>
      </c>
      <c r="AK4953" t="s">
        <v>2152</v>
      </c>
      <c r="AL4953">
        <v>480</v>
      </c>
    </row>
    <row r="4954" spans="1:38">
      <c r="A4954">
        <v>3281844</v>
      </c>
      <c r="B4954" t="s">
        <v>15668</v>
      </c>
      <c r="C4954" t="s">
        <v>18</v>
      </c>
      <c r="D4954" t="s">
        <v>85</v>
      </c>
      <c r="E4954">
        <v>2011</v>
      </c>
      <c r="F4954">
        <v>8</v>
      </c>
      <c r="G4954">
        <v>19</v>
      </c>
      <c r="H4954" t="s">
        <v>86</v>
      </c>
      <c r="I4954" t="s">
        <v>16</v>
      </c>
      <c r="J4954" t="s">
        <v>16</v>
      </c>
      <c r="K4954" t="s">
        <v>126</v>
      </c>
      <c r="L4954" t="s">
        <v>86</v>
      </c>
      <c r="M4954" t="s">
        <v>88</v>
      </c>
      <c r="N4954" s="50">
        <v>9255063</v>
      </c>
      <c r="O4954" s="51">
        <v>2328856</v>
      </c>
      <c r="P4954" t="s">
        <v>15669</v>
      </c>
      <c r="Q4954" t="s">
        <v>15670</v>
      </c>
      <c r="R4954" t="s">
        <v>15671</v>
      </c>
      <c r="S4954" s="49" t="str">
        <f>CONCATENATE(Tabla_Datos[[#This Row],[Nombre_Cliente]]," ",Tabla_Datos[[#This Row],[ApellidoPaterno_Cliente]]," ",Tabla_Datos[[#This Row],[ApellidoMaterno_Cliente]])</f>
        <v xml:space="preserve">DIEGO GREGORIO  RAMOS  RAMOS </v>
      </c>
      <c r="T4954" s="53">
        <f>DATE(Tabla_Datos[[#This Row],[tAnio]],Tabla_Datos[[#This Row],[tMes]],Tabla_Datos[[#This Row],[tDia]])</f>
        <v>40774</v>
      </c>
      <c r="U4954" s="53" t="str">
        <f>IF(Tabla_Datos[[#This Row],[cProvincia]]="LIMA","LIMA","PROVINCIA")</f>
        <v>LIMA</v>
      </c>
      <c r="V4954" s="53" t="str">
        <f>MID(Tabla_Datos[[#This Row],[pTelefono]],1,SEARCH("-",Tabla_Datos[[#This Row],[pTelefono]],1)-1)</f>
        <v>1</v>
      </c>
      <c r="W4954" s="53" t="str">
        <f>MID(Tabla_Datos[[#This Row],[pTelefono]],SEARCH("-",Tabla_Datos[[#This Row],[pTelefono]],1)+1,LEN(Tabla_Datos[[#This Row],[pTelefono]]))</f>
        <v>991432602</v>
      </c>
      <c r="X4954" s="53" t="str">
        <f>CONCATENATE(Tabla_Datos[[#This Row],[TipUrb]]," ",Tabla_Datos[[#This Row],[Calle]]," ",Tabla_Datos[[#This Row],[NumCalle]])</f>
        <v>AH MATEO PUMACAHUA 0</v>
      </c>
      <c r="Y4954" t="s">
        <v>92</v>
      </c>
      <c r="Z4954" t="s">
        <v>93</v>
      </c>
      <c r="AA4954" t="s">
        <v>94</v>
      </c>
      <c r="AB4954" t="s">
        <v>95</v>
      </c>
      <c r="AC4954" t="s">
        <v>95</v>
      </c>
      <c r="AD4954" t="s">
        <v>96</v>
      </c>
      <c r="AE4954" t="s">
        <v>555</v>
      </c>
      <c r="AF4954">
        <v>10</v>
      </c>
      <c r="AG4954" s="51">
        <v>46151928</v>
      </c>
      <c r="AI4954">
        <v>26</v>
      </c>
      <c r="AJ4954">
        <v>26</v>
      </c>
      <c r="AK4954" t="s">
        <v>6649</v>
      </c>
      <c r="AL4954">
        <v>0</v>
      </c>
    </row>
    <row r="4955" spans="1:38">
      <c r="A4955">
        <v>3280997</v>
      </c>
      <c r="B4955" t="s">
        <v>15672</v>
      </c>
      <c r="C4955" t="s">
        <v>18</v>
      </c>
      <c r="D4955" t="s">
        <v>85</v>
      </c>
      <c r="E4955">
        <v>2011</v>
      </c>
      <c r="F4955">
        <v>8</v>
      </c>
      <c r="G4955">
        <v>19</v>
      </c>
      <c r="H4955" t="s">
        <v>86</v>
      </c>
      <c r="I4955" t="s">
        <v>202</v>
      </c>
      <c r="J4955" t="s">
        <v>203</v>
      </c>
      <c r="K4955" t="s">
        <v>203</v>
      </c>
      <c r="L4955" t="s">
        <v>86</v>
      </c>
      <c r="M4955" t="s">
        <v>133</v>
      </c>
      <c r="N4955" s="50">
        <v>41914432</v>
      </c>
      <c r="O4955" s="51">
        <v>2328156</v>
      </c>
      <c r="P4955" t="s">
        <v>15673</v>
      </c>
      <c r="Q4955" t="s">
        <v>238</v>
      </c>
      <c r="R4955" t="s">
        <v>8737</v>
      </c>
      <c r="S4955" s="49" t="str">
        <f>CONCATENATE(Tabla_Datos[[#This Row],[Nombre_Cliente]]," ",Tabla_Datos[[#This Row],[ApellidoPaterno_Cliente]]," ",Tabla_Datos[[#This Row],[ApellidoMaterno_Cliente]])</f>
        <v>FRANCISCO GODOFREDO HUAMAN ARRIETA</v>
      </c>
      <c r="T4955" s="53">
        <f>DATE(Tabla_Datos[[#This Row],[tAnio]],Tabla_Datos[[#This Row],[tMes]],Tabla_Datos[[#This Row],[tDia]])</f>
        <v>40774</v>
      </c>
      <c r="U4955" s="53" t="str">
        <f>IF(Tabla_Datos[[#This Row],[cProvincia]]="LIMA","LIMA","PROVINCIA")</f>
        <v>PROVINCIA</v>
      </c>
      <c r="V4955" s="53" t="str">
        <f>MID(Tabla_Datos[[#This Row],[pTelefono]],1,SEARCH("-",Tabla_Datos[[#This Row],[pTelefono]],1)-1)</f>
        <v>74</v>
      </c>
      <c r="W4955" s="53" t="str">
        <f>MID(Tabla_Datos[[#This Row],[pTelefono]],SEARCH("-",Tabla_Datos[[#This Row],[pTelefono]],1)+1,LEN(Tabla_Datos[[#This Row],[pTelefono]]))</f>
        <v>251167</v>
      </c>
      <c r="X4955" s="53" t="str">
        <f>CONCATENATE(Tabla_Datos[[#This Row],[TipUrb]]," ",Tabla_Datos[[#This Row],[Calle]]," ",Tabla_Datos[[#This Row],[NumCalle]])</f>
        <v>- SINAI Y/O MZ G LT 15 15</v>
      </c>
      <c r="Y4955" t="s">
        <v>208</v>
      </c>
      <c r="Z4955" t="s">
        <v>93</v>
      </c>
      <c r="AA4955" t="s">
        <v>94</v>
      </c>
      <c r="AB4955" t="s">
        <v>95</v>
      </c>
      <c r="AC4955" t="s">
        <v>95</v>
      </c>
      <c r="AD4955" t="s">
        <v>109</v>
      </c>
      <c r="AE4955" t="s">
        <v>353</v>
      </c>
      <c r="AF4955">
        <v>15</v>
      </c>
      <c r="AG4955" s="51">
        <v>10834157</v>
      </c>
      <c r="AI4955" t="s">
        <v>1787</v>
      </c>
      <c r="AJ4955" t="s">
        <v>1787</v>
      </c>
      <c r="AK4955" t="s">
        <v>15674</v>
      </c>
      <c r="AL4955">
        <v>15</v>
      </c>
    </row>
    <row r="4956" spans="1:38">
      <c r="A4956">
        <v>3281739</v>
      </c>
      <c r="B4956" t="s">
        <v>1729</v>
      </c>
      <c r="C4956" t="s">
        <v>19</v>
      </c>
      <c r="D4956" t="s">
        <v>85</v>
      </c>
      <c r="E4956">
        <v>2011</v>
      </c>
      <c r="F4956">
        <v>8</v>
      </c>
      <c r="G4956">
        <v>19</v>
      </c>
      <c r="H4956" t="s">
        <v>86</v>
      </c>
      <c r="I4956" t="s">
        <v>16</v>
      </c>
      <c r="J4956" t="s">
        <v>16</v>
      </c>
      <c r="K4956" t="s">
        <v>2099</v>
      </c>
      <c r="L4956" t="s">
        <v>86</v>
      </c>
      <c r="M4956" t="s">
        <v>88</v>
      </c>
      <c r="N4956" s="50">
        <v>20000021</v>
      </c>
      <c r="O4956" s="51">
        <v>2328800</v>
      </c>
      <c r="P4956" t="s">
        <v>13946</v>
      </c>
      <c r="Q4956" t="s">
        <v>2585</v>
      </c>
      <c r="R4956" t="s">
        <v>15675</v>
      </c>
      <c r="S4956" s="49" t="str">
        <f>CONCATENATE(Tabla_Datos[[#This Row],[Nombre_Cliente]]," ",Tabla_Datos[[#This Row],[ApellidoPaterno_Cliente]]," ",Tabla_Datos[[#This Row],[ApellidoMaterno_Cliente]])</f>
        <v>EMILIA ARBIETO VDA DE MAMANI</v>
      </c>
      <c r="T4956" s="53">
        <f>DATE(Tabla_Datos[[#This Row],[tAnio]],Tabla_Datos[[#This Row],[tMes]],Tabla_Datos[[#This Row],[tDia]])</f>
        <v>40774</v>
      </c>
      <c r="U4956" s="53" t="str">
        <f>IF(Tabla_Datos[[#This Row],[cProvincia]]="LIMA","LIMA","PROVINCIA")</f>
        <v>LIMA</v>
      </c>
      <c r="V4956" s="53" t="str">
        <f>MID(Tabla_Datos[[#This Row],[pTelefono]],1,SEARCH("-",Tabla_Datos[[#This Row],[pTelefono]],1)-1)</f>
        <v>1</v>
      </c>
      <c r="W4956" s="53" t="str">
        <f>MID(Tabla_Datos[[#This Row],[pTelefono]],SEARCH("-",Tabla_Datos[[#This Row],[pTelefono]],1)+1,LEN(Tabla_Datos[[#This Row],[pTelefono]]))</f>
        <v>123123123</v>
      </c>
      <c r="X4956" s="53" t="str">
        <f>CONCATENATE(Tabla_Datos[[#This Row],[TipUrb]]," ",Tabla_Datos[[#This Row],[Calle]]," ",Tabla_Datos[[#This Row],[NumCalle]])</f>
        <v>AH REPUBLICA DE GUATEMALA 408</v>
      </c>
      <c r="Y4956" t="s">
        <v>92</v>
      </c>
      <c r="Z4956" t="s">
        <v>122</v>
      </c>
      <c r="AA4956" t="s">
        <v>123</v>
      </c>
      <c r="AB4956" t="s">
        <v>95</v>
      </c>
      <c r="AC4956" t="s">
        <v>95</v>
      </c>
      <c r="AD4956" t="s">
        <v>96</v>
      </c>
      <c r="AE4956" t="s">
        <v>95</v>
      </c>
      <c r="AF4956" t="s">
        <v>95</v>
      </c>
      <c r="AG4956" s="51">
        <v>25583308</v>
      </c>
      <c r="AH4956" t="s">
        <v>95</v>
      </c>
      <c r="AI4956">
        <v>1</v>
      </c>
      <c r="AJ4956">
        <v>1</v>
      </c>
      <c r="AK4956" t="s">
        <v>15676</v>
      </c>
      <c r="AL4956">
        <v>408</v>
      </c>
    </row>
    <row r="4957" spans="1:38">
      <c r="A4957">
        <v>3281054</v>
      </c>
      <c r="B4957" t="s">
        <v>15677</v>
      </c>
      <c r="C4957" t="s">
        <v>19</v>
      </c>
      <c r="D4957" t="s">
        <v>85</v>
      </c>
      <c r="E4957">
        <v>2011</v>
      </c>
      <c r="F4957">
        <v>8</v>
      </c>
      <c r="G4957">
        <v>19</v>
      </c>
      <c r="H4957" t="s">
        <v>144</v>
      </c>
      <c r="I4957" t="s">
        <v>16</v>
      </c>
      <c r="J4957" t="s">
        <v>16</v>
      </c>
      <c r="K4957" t="s">
        <v>1039</v>
      </c>
      <c r="L4957" t="s">
        <v>144</v>
      </c>
      <c r="M4957" t="s">
        <v>88</v>
      </c>
      <c r="O4957" s="51">
        <v>2328234</v>
      </c>
      <c r="P4957" t="s">
        <v>15678</v>
      </c>
      <c r="Q4957" t="s">
        <v>2337</v>
      </c>
      <c r="R4957" t="s">
        <v>511</v>
      </c>
      <c r="S4957" s="49" t="str">
        <f>CONCATENATE(Tabla_Datos[[#This Row],[Nombre_Cliente]]," ",Tabla_Datos[[#This Row],[ApellidoPaterno_Cliente]]," ",Tabla_Datos[[#This Row],[ApellidoMaterno_Cliente]])</f>
        <v>LUIS WILFREDO CABALLERO RUIZ</v>
      </c>
      <c r="T4957" s="53">
        <f>DATE(Tabla_Datos[[#This Row],[tAnio]],Tabla_Datos[[#This Row],[tMes]],Tabla_Datos[[#This Row],[tDia]])</f>
        <v>40774</v>
      </c>
      <c r="U4957" s="53" t="str">
        <f>IF(Tabla_Datos[[#This Row],[cProvincia]]="LIMA","LIMA","PROVINCIA")</f>
        <v>LIMA</v>
      </c>
      <c r="V4957" s="53" t="str">
        <f>MID(Tabla_Datos[[#This Row],[pTelefono]],1,SEARCH("-",Tabla_Datos[[#This Row],[pTelefono]],1)-1)</f>
        <v>1</v>
      </c>
      <c r="W4957" s="53" t="str">
        <f>MID(Tabla_Datos[[#This Row],[pTelefono]],SEARCH("-",Tabla_Datos[[#This Row],[pTelefono]],1)+1,LEN(Tabla_Datos[[#This Row],[pTelefono]]))</f>
        <v>999955621</v>
      </c>
      <c r="X4957" s="53" t="str">
        <f>CONCATENATE(Tabla_Datos[[#This Row],[TipUrb]]," ",Tabla_Datos[[#This Row],[Calle]]," ",Tabla_Datos[[#This Row],[NumCalle]])</f>
        <v xml:space="preserve">  HUALGAYOC 375</v>
      </c>
      <c r="Y4957" t="s">
        <v>92</v>
      </c>
      <c r="Z4957" t="s">
        <v>196</v>
      </c>
      <c r="AA4957" t="s">
        <v>197</v>
      </c>
      <c r="AB4957" t="s">
        <v>95</v>
      </c>
      <c r="AC4957" t="s">
        <v>474</v>
      </c>
      <c r="AD4957" t="s">
        <v>95</v>
      </c>
      <c r="AE4957" t="s">
        <v>95</v>
      </c>
      <c r="AF4957" t="s">
        <v>95</v>
      </c>
      <c r="AG4957" s="51">
        <v>41213726</v>
      </c>
      <c r="AH4957" t="s">
        <v>95</v>
      </c>
      <c r="AI4957">
        <v>1</v>
      </c>
      <c r="AJ4957">
        <v>1</v>
      </c>
      <c r="AK4957" t="s">
        <v>13667</v>
      </c>
      <c r="AL4957">
        <v>375</v>
      </c>
    </row>
    <row r="4958" spans="1:38">
      <c r="A4958">
        <v>3282165</v>
      </c>
      <c r="B4958" t="s">
        <v>15679</v>
      </c>
      <c r="C4958" t="s">
        <v>19</v>
      </c>
      <c r="D4958" t="s">
        <v>143</v>
      </c>
      <c r="E4958">
        <v>2011</v>
      </c>
      <c r="F4958">
        <v>8</v>
      </c>
      <c r="G4958">
        <v>19</v>
      </c>
      <c r="H4958" t="s">
        <v>86</v>
      </c>
      <c r="I4958" t="s">
        <v>16</v>
      </c>
      <c r="J4958" t="s">
        <v>16</v>
      </c>
      <c r="K4958" t="s">
        <v>308</v>
      </c>
      <c r="L4958" t="s">
        <v>86</v>
      </c>
      <c r="M4958" t="s">
        <v>88</v>
      </c>
      <c r="N4958" s="50">
        <v>11111132</v>
      </c>
      <c r="O4958" s="51">
        <v>2329148</v>
      </c>
      <c r="P4958" t="s">
        <v>15680</v>
      </c>
      <c r="Q4958" t="s">
        <v>2735</v>
      </c>
      <c r="R4958" t="s">
        <v>370</v>
      </c>
      <c r="S4958" s="49" t="str">
        <f>CONCATENATE(Tabla_Datos[[#This Row],[Nombre_Cliente]]," ",Tabla_Datos[[#This Row],[ApellidoPaterno_Cliente]]," ",Tabla_Datos[[#This Row],[ApellidoMaterno_Cliente]])</f>
        <v>CLAUDIA MARIA MERCADO TORRES</v>
      </c>
      <c r="T4958" s="53">
        <f>DATE(Tabla_Datos[[#This Row],[tAnio]],Tabla_Datos[[#This Row],[tMes]],Tabla_Datos[[#This Row],[tDia]])</f>
        <v>40774</v>
      </c>
      <c r="U4958" s="53" t="str">
        <f>IF(Tabla_Datos[[#This Row],[cProvincia]]="LIMA","LIMA","PROVINCIA")</f>
        <v>LIMA</v>
      </c>
      <c r="V4958" s="53" t="str">
        <f>MID(Tabla_Datos[[#This Row],[pTelefono]],1,SEARCH("-",Tabla_Datos[[#This Row],[pTelefono]],1)-1)</f>
        <v>1</v>
      </c>
      <c r="W4958" s="53" t="str">
        <f>MID(Tabla_Datos[[#This Row],[pTelefono]],SEARCH("-",Tabla_Datos[[#This Row],[pTelefono]],1)+1,LEN(Tabla_Datos[[#This Row],[pTelefono]]))</f>
        <v>993605171</v>
      </c>
      <c r="X4958" s="53" t="str">
        <f>CONCATENATE(Tabla_Datos[[#This Row],[TipUrb]]," ",Tabla_Datos[[#This Row],[Calle]]," ",Tabla_Datos[[#This Row],[NumCalle]])</f>
        <v>UR DEFENSORES DEL MORRO 2431</v>
      </c>
      <c r="Y4958" t="s">
        <v>92</v>
      </c>
      <c r="Z4958" t="s">
        <v>152</v>
      </c>
      <c r="AA4958" t="s">
        <v>153</v>
      </c>
      <c r="AB4958" t="s">
        <v>95</v>
      </c>
      <c r="AC4958" t="s">
        <v>95</v>
      </c>
      <c r="AD4958" t="s">
        <v>161</v>
      </c>
      <c r="AE4958" t="s">
        <v>404</v>
      </c>
      <c r="AF4958">
        <v>33</v>
      </c>
      <c r="AG4958" s="51">
        <v>10327775</v>
      </c>
      <c r="AH4958" t="s">
        <v>95</v>
      </c>
      <c r="AI4958">
        <v>1</v>
      </c>
      <c r="AJ4958">
        <v>1</v>
      </c>
      <c r="AK4958" t="s">
        <v>10470</v>
      </c>
      <c r="AL4958">
        <v>2431</v>
      </c>
    </row>
    <row r="4959" spans="1:38">
      <c r="A4959">
        <v>3281579</v>
      </c>
      <c r="B4959" t="s">
        <v>15681</v>
      </c>
      <c r="C4959" t="s">
        <v>20</v>
      </c>
      <c r="D4959" t="s">
        <v>85</v>
      </c>
      <c r="E4959">
        <v>2011</v>
      </c>
      <c r="F4959">
        <v>8</v>
      </c>
      <c r="G4959">
        <v>19</v>
      </c>
      <c r="H4959" t="s">
        <v>86</v>
      </c>
      <c r="I4959" t="s">
        <v>355</v>
      </c>
      <c r="J4959" t="s">
        <v>355</v>
      </c>
      <c r="K4959" t="s">
        <v>355</v>
      </c>
      <c r="L4959" t="s">
        <v>86</v>
      </c>
      <c r="M4959" t="s">
        <v>594</v>
      </c>
      <c r="O4959" s="51">
        <v>2328666</v>
      </c>
      <c r="P4959" t="s">
        <v>15682</v>
      </c>
      <c r="Q4959" t="s">
        <v>1834</v>
      </c>
      <c r="R4959" t="s">
        <v>2417</v>
      </c>
      <c r="S4959" s="49" t="str">
        <f>CONCATENATE(Tabla_Datos[[#This Row],[Nombre_Cliente]]," ",Tabla_Datos[[#This Row],[ApellidoPaterno_Cliente]]," ",Tabla_Datos[[#This Row],[ApellidoMaterno_Cliente]])</f>
        <v>PEDRO DANIEL RIVAS VALDIVIA</v>
      </c>
      <c r="T4959" s="53">
        <f>DATE(Tabla_Datos[[#This Row],[tAnio]],Tabla_Datos[[#This Row],[tMes]],Tabla_Datos[[#This Row],[tDia]])</f>
        <v>40774</v>
      </c>
      <c r="U4959" s="53" t="str">
        <f>IF(Tabla_Datos[[#This Row],[cProvincia]]="LIMA","LIMA","PROVINCIA")</f>
        <v>PROVINCIA</v>
      </c>
      <c r="V4959" s="53" t="str">
        <f>MID(Tabla_Datos[[#This Row],[pTelefono]],1,SEARCH("-",Tabla_Datos[[#This Row],[pTelefono]],1)-1)</f>
        <v>84</v>
      </c>
      <c r="W4959" s="53" t="str">
        <f>MID(Tabla_Datos[[#This Row],[pTelefono]],SEARCH("-",Tabla_Datos[[#This Row],[pTelefono]],1)+1,LEN(Tabla_Datos[[#This Row],[pTelefono]]))</f>
        <v>999132100</v>
      </c>
      <c r="X4959" s="53" t="str">
        <f>CONCATENATE(Tabla_Datos[[#This Row],[TipUrb]]," ",Tabla_Datos[[#This Row],[Calle]]," ",Tabla_Datos[[#This Row],[NumCalle]])</f>
        <v>UR YURACPUNCO 103</v>
      </c>
      <c r="Y4959" t="s">
        <v>360</v>
      </c>
      <c r="Z4959" t="s">
        <v>122</v>
      </c>
      <c r="AA4959" t="s">
        <v>123</v>
      </c>
      <c r="AB4959" t="s">
        <v>95</v>
      </c>
      <c r="AC4959" t="s">
        <v>95</v>
      </c>
      <c r="AD4959" t="s">
        <v>161</v>
      </c>
      <c r="AE4959" t="s">
        <v>95</v>
      </c>
      <c r="AF4959" t="s">
        <v>95</v>
      </c>
      <c r="AG4959" s="51">
        <v>10867785</v>
      </c>
      <c r="AH4959" t="s">
        <v>95</v>
      </c>
      <c r="AI4959">
        <v>1</v>
      </c>
      <c r="AJ4959">
        <v>1</v>
      </c>
      <c r="AK4959" t="s">
        <v>15683</v>
      </c>
      <c r="AL4959">
        <v>103</v>
      </c>
    </row>
    <row r="4960" spans="1:38">
      <c r="A4960">
        <v>3282453</v>
      </c>
      <c r="B4960" t="s">
        <v>15684</v>
      </c>
      <c r="C4960" t="s">
        <v>19</v>
      </c>
      <c r="D4960" t="s">
        <v>143</v>
      </c>
      <c r="E4960">
        <v>2011</v>
      </c>
      <c r="F4960">
        <v>8</v>
      </c>
      <c r="G4960">
        <v>19</v>
      </c>
      <c r="H4960" t="s">
        <v>86</v>
      </c>
      <c r="I4960" t="s">
        <v>790</v>
      </c>
      <c r="J4960" t="s">
        <v>828</v>
      </c>
      <c r="K4960" t="s">
        <v>790</v>
      </c>
      <c r="L4960" t="s">
        <v>86</v>
      </c>
      <c r="M4960" t="s">
        <v>102</v>
      </c>
      <c r="N4960" s="50">
        <v>46677118</v>
      </c>
      <c r="O4960" s="51">
        <v>2329247</v>
      </c>
      <c r="P4960" t="s">
        <v>416</v>
      </c>
      <c r="Q4960" t="s">
        <v>1223</v>
      </c>
      <c r="R4960" t="s">
        <v>422</v>
      </c>
      <c r="S4960" s="49" t="str">
        <f>CONCATENATE(Tabla_Datos[[#This Row],[Nombre_Cliente]]," ",Tabla_Datos[[#This Row],[ApellidoPaterno_Cliente]]," ",Tabla_Datos[[#This Row],[ApellidoMaterno_Cliente]])</f>
        <v>MERCEDES ROSA CHOQUE CORDOVA</v>
      </c>
      <c r="T4960" s="53">
        <f>DATE(Tabla_Datos[[#This Row],[tAnio]],Tabla_Datos[[#This Row],[tMes]],Tabla_Datos[[#This Row],[tDia]])</f>
        <v>40774</v>
      </c>
      <c r="U4960" s="53" t="str">
        <f>IF(Tabla_Datos[[#This Row],[cProvincia]]="LIMA","LIMA","PROVINCIA")</f>
        <v>PROVINCIA</v>
      </c>
      <c r="V4960" s="53" t="str">
        <f>MID(Tabla_Datos[[#This Row],[pTelefono]],1,SEARCH("-",Tabla_Datos[[#This Row],[pTelefono]],1)-1)</f>
        <v>53</v>
      </c>
      <c r="W4960" s="53" t="str">
        <f>MID(Tabla_Datos[[#This Row],[pTelefono]],SEARCH("-",Tabla_Datos[[#This Row],[pTelefono]],1)+1,LEN(Tabla_Datos[[#This Row],[pTelefono]]))</f>
        <v>953673249</v>
      </c>
      <c r="X4960" s="53" t="str">
        <f>CONCATENATE(Tabla_Datos[[#This Row],[TipUrb]]," ",Tabla_Datos[[#This Row],[Calle]]," ",Tabla_Datos[[#This Row],[NumCalle]])</f>
        <v>PJ TUPAC AMARU 133</v>
      </c>
      <c r="Y4960" t="s">
        <v>832</v>
      </c>
      <c r="Z4960" t="s">
        <v>152</v>
      </c>
      <c r="AA4960" t="s">
        <v>153</v>
      </c>
      <c r="AB4960" t="s">
        <v>95</v>
      </c>
      <c r="AC4960" t="s">
        <v>95</v>
      </c>
      <c r="AD4960" t="s">
        <v>429</v>
      </c>
      <c r="AE4960" t="s">
        <v>95</v>
      </c>
      <c r="AF4960" t="s">
        <v>95</v>
      </c>
      <c r="AG4960" s="51">
        <v>4432471</v>
      </c>
      <c r="AH4960" t="s">
        <v>95</v>
      </c>
      <c r="AI4960">
        <v>1</v>
      </c>
      <c r="AJ4960">
        <v>1</v>
      </c>
      <c r="AK4960" t="s">
        <v>485</v>
      </c>
      <c r="AL4960">
        <v>133</v>
      </c>
    </row>
    <row r="4961" spans="1:38">
      <c r="A4961">
        <v>3283939</v>
      </c>
      <c r="B4961" t="s">
        <v>15685</v>
      </c>
      <c r="C4961" t="s">
        <v>18</v>
      </c>
      <c r="D4961" t="s">
        <v>85</v>
      </c>
      <c r="E4961">
        <v>2011</v>
      </c>
      <c r="F4961">
        <v>8</v>
      </c>
      <c r="G4961">
        <v>19</v>
      </c>
      <c r="H4961" t="s">
        <v>86</v>
      </c>
      <c r="I4961" t="s">
        <v>16</v>
      </c>
      <c r="J4961" t="s">
        <v>16</v>
      </c>
      <c r="K4961" t="s">
        <v>496</v>
      </c>
      <c r="L4961" t="s">
        <v>86</v>
      </c>
      <c r="M4961" t="s">
        <v>88</v>
      </c>
      <c r="N4961" s="50">
        <v>8443949</v>
      </c>
      <c r="O4961" s="51">
        <v>2328210</v>
      </c>
      <c r="P4961" t="s">
        <v>15686</v>
      </c>
      <c r="Q4961" t="s">
        <v>4112</v>
      </c>
      <c r="R4961" t="s">
        <v>969</v>
      </c>
      <c r="S4961" s="49" t="str">
        <f>CONCATENATE(Tabla_Datos[[#This Row],[Nombre_Cliente]]," ",Tabla_Datos[[#This Row],[ApellidoPaterno_Cliente]]," ",Tabla_Datos[[#This Row],[ApellidoMaterno_Cliente]])</f>
        <v xml:space="preserve">TEODORO  CABRERA  GUTIERREZ </v>
      </c>
      <c r="T4961" s="53">
        <f>DATE(Tabla_Datos[[#This Row],[tAnio]],Tabla_Datos[[#This Row],[tMes]],Tabla_Datos[[#This Row],[tDia]])</f>
        <v>40774</v>
      </c>
      <c r="U4961" s="53" t="str">
        <f>IF(Tabla_Datos[[#This Row],[cProvincia]]="LIMA","LIMA","PROVINCIA")</f>
        <v>LIMA</v>
      </c>
      <c r="V4961" s="53" t="str">
        <f>MID(Tabla_Datos[[#This Row],[pTelefono]],1,SEARCH("-",Tabla_Datos[[#This Row],[pTelefono]],1)-1)</f>
        <v>1</v>
      </c>
      <c r="W4961" s="53" t="str">
        <f>MID(Tabla_Datos[[#This Row],[pTelefono]],SEARCH("-",Tabla_Datos[[#This Row],[pTelefono]],1)+1,LEN(Tabla_Datos[[#This Row],[pTelefono]]))</f>
        <v>945811044</v>
      </c>
      <c r="X4961" s="53" t="str">
        <f>CONCATENATE(Tabla_Datos[[#This Row],[TipUrb]]," ",Tabla_Datos[[#This Row],[Calle]]," ",Tabla_Datos[[#This Row],[NumCalle]])</f>
        <v>-   0</v>
      </c>
      <c r="Y4961" t="s">
        <v>92</v>
      </c>
      <c r="Z4961" t="s">
        <v>93</v>
      </c>
      <c r="AA4961" t="s">
        <v>94</v>
      </c>
      <c r="AB4961" t="s">
        <v>95</v>
      </c>
      <c r="AC4961" t="s">
        <v>95</v>
      </c>
      <c r="AD4961" t="s">
        <v>109</v>
      </c>
      <c r="AE4961" t="s">
        <v>950</v>
      </c>
      <c r="AF4961">
        <v>23</v>
      </c>
      <c r="AG4961" s="51">
        <v>10090013</v>
      </c>
      <c r="AI4961">
        <v>26</v>
      </c>
      <c r="AJ4961">
        <v>26</v>
      </c>
      <c r="AK4961" t="s">
        <v>95</v>
      </c>
      <c r="AL4961">
        <v>0</v>
      </c>
    </row>
    <row r="4962" spans="1:38">
      <c r="A4962">
        <v>3282870</v>
      </c>
      <c r="B4962" t="s">
        <v>15687</v>
      </c>
      <c r="C4962" t="s">
        <v>20</v>
      </c>
      <c r="D4962" t="s">
        <v>143</v>
      </c>
      <c r="E4962">
        <v>2011</v>
      </c>
      <c r="F4962">
        <v>8</v>
      </c>
      <c r="G4962">
        <v>19</v>
      </c>
      <c r="H4962" t="s">
        <v>86</v>
      </c>
      <c r="I4962" t="s">
        <v>300</v>
      </c>
      <c r="J4962" t="s">
        <v>546</v>
      </c>
      <c r="K4962" t="s">
        <v>547</v>
      </c>
      <c r="L4962" t="s">
        <v>86</v>
      </c>
      <c r="M4962" t="s">
        <v>148</v>
      </c>
      <c r="O4962" s="51">
        <v>2329579</v>
      </c>
      <c r="P4962" t="s">
        <v>15688</v>
      </c>
      <c r="Q4962" t="s">
        <v>10749</v>
      </c>
      <c r="R4962" t="s">
        <v>370</v>
      </c>
      <c r="S4962" s="49" t="str">
        <f>CONCATENATE(Tabla_Datos[[#This Row],[Nombre_Cliente]]," ",Tabla_Datos[[#This Row],[ApellidoPaterno_Cliente]]," ",Tabla_Datos[[#This Row],[ApellidoMaterno_Cliente]])</f>
        <v>KELY ALVIS TORRES</v>
      </c>
      <c r="T4962" s="53">
        <f>DATE(Tabla_Datos[[#This Row],[tAnio]],Tabla_Datos[[#This Row],[tMes]],Tabla_Datos[[#This Row],[tDia]])</f>
        <v>40774</v>
      </c>
      <c r="U4962" s="53" t="str">
        <f>IF(Tabla_Datos[[#This Row],[cProvincia]]="LIMA","LIMA","PROVINCIA")</f>
        <v>PROVINCIA</v>
      </c>
      <c r="V4962" s="53" t="str">
        <f>MID(Tabla_Datos[[#This Row],[pTelefono]],1,SEARCH("-",Tabla_Datos[[#This Row],[pTelefono]],1)-1)</f>
        <v>65</v>
      </c>
      <c r="W4962" s="53" t="str">
        <f>MID(Tabla_Datos[[#This Row],[pTelefono]],SEARCH("-",Tabla_Datos[[#This Row],[pTelefono]],1)+1,LEN(Tabla_Datos[[#This Row],[pTelefono]]))</f>
        <v>990813266</v>
      </c>
      <c r="X4962" s="53" t="str">
        <f>CONCATENATE(Tabla_Datos[[#This Row],[TipUrb]]," ",Tabla_Datos[[#This Row],[Calle]]," ",Tabla_Datos[[#This Row],[NumCalle]])</f>
        <v>- CONTAMANA 102</v>
      </c>
      <c r="Y4962" t="s">
        <v>305</v>
      </c>
      <c r="Z4962" t="s">
        <v>152</v>
      </c>
      <c r="AA4962" t="s">
        <v>153</v>
      </c>
      <c r="AB4962" t="s">
        <v>95</v>
      </c>
      <c r="AC4962" t="s">
        <v>95</v>
      </c>
      <c r="AD4962" t="s">
        <v>109</v>
      </c>
      <c r="AE4962" t="s">
        <v>95</v>
      </c>
      <c r="AF4962" t="s">
        <v>95</v>
      </c>
      <c r="AG4962" s="51">
        <v>5954845</v>
      </c>
      <c r="AH4962" t="s">
        <v>95</v>
      </c>
      <c r="AI4962">
        <v>1</v>
      </c>
      <c r="AJ4962">
        <v>1</v>
      </c>
      <c r="AK4962" t="s">
        <v>547</v>
      </c>
      <c r="AL4962">
        <v>102</v>
      </c>
    </row>
    <row r="4963" spans="1:38">
      <c r="A4963">
        <v>3283358</v>
      </c>
      <c r="B4963" t="s">
        <v>15689</v>
      </c>
      <c r="C4963" t="s">
        <v>20</v>
      </c>
      <c r="D4963" t="s">
        <v>143</v>
      </c>
      <c r="E4963">
        <v>2011</v>
      </c>
      <c r="F4963">
        <v>8</v>
      </c>
      <c r="G4963">
        <v>19</v>
      </c>
      <c r="H4963" t="s">
        <v>86</v>
      </c>
      <c r="I4963" t="s">
        <v>546</v>
      </c>
      <c r="J4963" t="s">
        <v>926</v>
      </c>
      <c r="K4963" t="s">
        <v>2415</v>
      </c>
      <c r="L4963" t="s">
        <v>86</v>
      </c>
      <c r="M4963" t="s">
        <v>294</v>
      </c>
      <c r="N4963" s="50">
        <v>42974088</v>
      </c>
      <c r="O4963" s="51">
        <v>2330013</v>
      </c>
      <c r="P4963" t="s">
        <v>1965</v>
      </c>
      <c r="Q4963" t="s">
        <v>4649</v>
      </c>
      <c r="R4963" t="s">
        <v>1810</v>
      </c>
      <c r="S4963" s="49" t="str">
        <f>CONCATENATE(Tabla_Datos[[#This Row],[Nombre_Cliente]]," ",Tabla_Datos[[#This Row],[ApellidoPaterno_Cliente]]," ",Tabla_Datos[[#This Row],[ApellidoMaterno_Cliente]])</f>
        <v>NILDA PACAYA COLLANTES</v>
      </c>
      <c r="T4963" s="53">
        <f>DATE(Tabla_Datos[[#This Row],[tAnio]],Tabla_Datos[[#This Row],[tMes]],Tabla_Datos[[#This Row],[tDia]])</f>
        <v>40774</v>
      </c>
      <c r="U4963" s="53" t="str">
        <f>IF(Tabla_Datos[[#This Row],[cProvincia]]="LIMA","LIMA","PROVINCIA")</f>
        <v>PROVINCIA</v>
      </c>
      <c r="V4963" s="53" t="str">
        <f>MID(Tabla_Datos[[#This Row],[pTelefono]],1,SEARCH("-",Tabla_Datos[[#This Row],[pTelefono]],1)-1)</f>
        <v>61</v>
      </c>
      <c r="W4963" s="53" t="str">
        <f>MID(Tabla_Datos[[#This Row],[pTelefono]],SEARCH("-",Tabla_Datos[[#This Row],[pTelefono]],1)+1,LEN(Tabla_Datos[[#This Row],[pTelefono]]))</f>
        <v>957595580</v>
      </c>
      <c r="X4963" s="53" t="str">
        <f>CONCATENATE(Tabla_Datos[[#This Row],[TipUrb]]," ",Tabla_Datos[[#This Row],[Calle]]," ",Tabla_Datos[[#This Row],[NumCalle]])</f>
        <v xml:space="preserve">  CAHUIDE 234</v>
      </c>
      <c r="Y4963" t="s">
        <v>930</v>
      </c>
      <c r="Z4963" t="s">
        <v>152</v>
      </c>
      <c r="AA4963" t="s">
        <v>153</v>
      </c>
      <c r="AB4963" t="s">
        <v>95</v>
      </c>
      <c r="AC4963" t="s">
        <v>95</v>
      </c>
      <c r="AD4963" t="s">
        <v>95</v>
      </c>
      <c r="AE4963" t="s">
        <v>95</v>
      </c>
      <c r="AF4963" t="s">
        <v>95</v>
      </c>
      <c r="AG4963" s="51">
        <v>80178301</v>
      </c>
      <c r="AH4963" t="s">
        <v>95</v>
      </c>
      <c r="AI4963">
        <v>1</v>
      </c>
      <c r="AJ4963">
        <v>1</v>
      </c>
      <c r="AK4963" t="s">
        <v>1083</v>
      </c>
      <c r="AL4963">
        <v>234</v>
      </c>
    </row>
    <row r="4964" spans="1:38">
      <c r="A4964">
        <v>3284358</v>
      </c>
      <c r="B4964" t="s">
        <v>15690</v>
      </c>
      <c r="C4964" t="s">
        <v>19</v>
      </c>
      <c r="D4964" t="s">
        <v>85</v>
      </c>
      <c r="E4964">
        <v>2011</v>
      </c>
      <c r="F4964">
        <v>8</v>
      </c>
      <c r="G4964">
        <v>19</v>
      </c>
      <c r="H4964" t="s">
        <v>86</v>
      </c>
      <c r="I4964" t="s">
        <v>100</v>
      </c>
      <c r="J4964" t="s">
        <v>100</v>
      </c>
      <c r="K4964" t="s">
        <v>345</v>
      </c>
      <c r="L4964" t="s">
        <v>86</v>
      </c>
      <c r="M4964" t="s">
        <v>102</v>
      </c>
      <c r="N4964" s="50">
        <v>29513495</v>
      </c>
      <c r="O4964" s="51">
        <v>2330852</v>
      </c>
      <c r="P4964" t="s">
        <v>15691</v>
      </c>
      <c r="Q4964" t="s">
        <v>15692</v>
      </c>
      <c r="R4964" t="s">
        <v>15693</v>
      </c>
      <c r="S4964" s="49" t="str">
        <f>CONCATENATE(Tabla_Datos[[#This Row],[Nombre_Cliente]]," ",Tabla_Datos[[#This Row],[ApellidoPaterno_Cliente]]," ",Tabla_Datos[[#This Row],[ApellidoMaterno_Cliente]])</f>
        <v>JOSE MARIA GUILLERMO ZIMMERMANN ARDUZ</v>
      </c>
      <c r="T4964" s="53">
        <f>DATE(Tabla_Datos[[#This Row],[tAnio]],Tabla_Datos[[#This Row],[tMes]],Tabla_Datos[[#This Row],[tDia]])</f>
        <v>40774</v>
      </c>
      <c r="U4964" s="53" t="str">
        <f>IF(Tabla_Datos[[#This Row],[cProvincia]]="LIMA","LIMA","PROVINCIA")</f>
        <v>PROVINCIA</v>
      </c>
      <c r="V4964" s="53" t="str">
        <f>MID(Tabla_Datos[[#This Row],[pTelefono]],1,SEARCH("-",Tabla_Datos[[#This Row],[pTelefono]],1)-1)</f>
        <v>54</v>
      </c>
      <c r="W4964" s="53" t="str">
        <f>MID(Tabla_Datos[[#This Row],[pTelefono]],SEARCH("-",Tabla_Datos[[#This Row],[pTelefono]],1)+1,LEN(Tabla_Datos[[#This Row],[pTelefono]]))</f>
        <v>958792917</v>
      </c>
      <c r="X4964" s="53" t="str">
        <f>CONCATENATE(Tabla_Datos[[#This Row],[TipUrb]]," ",Tabla_Datos[[#This Row],[Calle]]," ",Tabla_Datos[[#This Row],[NumCalle]])</f>
        <v>- LOS ARCES 126</v>
      </c>
      <c r="Y4964" t="s">
        <v>106</v>
      </c>
      <c r="Z4964" t="s">
        <v>349</v>
      </c>
      <c r="AA4964" t="s">
        <v>350</v>
      </c>
      <c r="AB4964" t="s">
        <v>95</v>
      </c>
      <c r="AC4964" t="s">
        <v>95</v>
      </c>
      <c r="AD4964" t="s">
        <v>109</v>
      </c>
      <c r="AE4964" t="s">
        <v>95</v>
      </c>
      <c r="AF4964" t="s">
        <v>95</v>
      </c>
      <c r="AG4964" s="51">
        <v>29708305</v>
      </c>
      <c r="AH4964" t="s">
        <v>95</v>
      </c>
      <c r="AI4964">
        <v>1</v>
      </c>
      <c r="AJ4964">
        <v>1</v>
      </c>
      <c r="AK4964" t="s">
        <v>15694</v>
      </c>
      <c r="AL4964">
        <v>126</v>
      </c>
    </row>
    <row r="4965" spans="1:38">
      <c r="A4965">
        <v>3281970</v>
      </c>
      <c r="B4965" t="s">
        <v>15695</v>
      </c>
      <c r="C4965" t="s">
        <v>20</v>
      </c>
      <c r="D4965" t="s">
        <v>143</v>
      </c>
      <c r="E4965">
        <v>2011</v>
      </c>
      <c r="F4965">
        <v>8</v>
      </c>
      <c r="G4965">
        <v>19</v>
      </c>
      <c r="H4965" t="s">
        <v>86</v>
      </c>
      <c r="I4965" t="s">
        <v>145</v>
      </c>
      <c r="J4965" t="s">
        <v>469</v>
      </c>
      <c r="K4965" t="s">
        <v>991</v>
      </c>
      <c r="L4965" t="s">
        <v>86</v>
      </c>
      <c r="M4965" t="s">
        <v>148</v>
      </c>
      <c r="N4965" s="50">
        <v>32852826</v>
      </c>
      <c r="O4965" s="51">
        <v>2328996</v>
      </c>
      <c r="P4965" t="s">
        <v>15696</v>
      </c>
      <c r="Q4965" t="s">
        <v>15697</v>
      </c>
      <c r="R4965" t="s">
        <v>543</v>
      </c>
      <c r="S4965" s="49" t="str">
        <f>CONCATENATE(Tabla_Datos[[#This Row],[Nombre_Cliente]]," ",Tabla_Datos[[#This Row],[ApellidoPaterno_Cliente]]," ",Tabla_Datos[[#This Row],[ApellidoMaterno_Cliente]])</f>
        <v>BESSI JACKELINI URCIA RISCO</v>
      </c>
      <c r="T4965" s="53">
        <f>DATE(Tabla_Datos[[#This Row],[tAnio]],Tabla_Datos[[#This Row],[tMes]],Tabla_Datos[[#This Row],[tDia]])</f>
        <v>40774</v>
      </c>
      <c r="U4965" s="53" t="str">
        <f>IF(Tabla_Datos[[#This Row],[cProvincia]]="LIMA","LIMA","PROVINCIA")</f>
        <v>PROVINCIA</v>
      </c>
      <c r="V4965" s="53" t="str">
        <f>MID(Tabla_Datos[[#This Row],[pTelefono]],1,SEARCH("-",Tabla_Datos[[#This Row],[pTelefono]],1)-1)</f>
        <v>43</v>
      </c>
      <c r="W4965" s="53" t="str">
        <f>MID(Tabla_Datos[[#This Row],[pTelefono]],SEARCH("-",Tabla_Datos[[#This Row],[pTelefono]],1)+1,LEN(Tabla_Datos[[#This Row],[pTelefono]]))</f>
        <v>947425080</v>
      </c>
      <c r="X4965" s="53" t="str">
        <f>CONCATENATE(Tabla_Datos[[#This Row],[TipUrb]]," ",Tabla_Datos[[#This Row],[Calle]]," ",Tabla_Datos[[#This Row],[NumCalle]])</f>
        <v>- SAN MARTIN MZ 12 10</v>
      </c>
      <c r="Y4965" t="s">
        <v>151</v>
      </c>
      <c r="Z4965" t="s">
        <v>152</v>
      </c>
      <c r="AA4965" t="s">
        <v>153</v>
      </c>
      <c r="AB4965" t="s">
        <v>95</v>
      </c>
      <c r="AC4965" t="s">
        <v>95</v>
      </c>
      <c r="AD4965" t="s">
        <v>109</v>
      </c>
      <c r="AE4965" t="s">
        <v>95</v>
      </c>
      <c r="AF4965" t="s">
        <v>95</v>
      </c>
      <c r="AG4965" s="51">
        <v>47370258</v>
      </c>
      <c r="AH4965" t="s">
        <v>95</v>
      </c>
      <c r="AI4965">
        <v>1</v>
      </c>
      <c r="AJ4965">
        <v>1</v>
      </c>
      <c r="AK4965" t="s">
        <v>15698</v>
      </c>
      <c r="AL4965">
        <v>10</v>
      </c>
    </row>
    <row r="4966" spans="1:38">
      <c r="A4966">
        <v>3284466</v>
      </c>
      <c r="B4966" t="s">
        <v>15699</v>
      </c>
      <c r="C4966" t="s">
        <v>20</v>
      </c>
      <c r="D4966" t="s">
        <v>143</v>
      </c>
      <c r="E4966">
        <v>2011</v>
      </c>
      <c r="F4966">
        <v>8</v>
      </c>
      <c r="G4966">
        <v>19</v>
      </c>
      <c r="H4966" t="s">
        <v>86</v>
      </c>
      <c r="I4966" t="s">
        <v>16</v>
      </c>
      <c r="J4966" t="s">
        <v>16</v>
      </c>
      <c r="K4966" t="s">
        <v>886</v>
      </c>
      <c r="L4966" t="s">
        <v>86</v>
      </c>
      <c r="M4966" t="s">
        <v>88</v>
      </c>
      <c r="N4966" s="50">
        <v>8110396</v>
      </c>
      <c r="O4966" s="51">
        <v>2330969</v>
      </c>
      <c r="P4966" t="s">
        <v>15700</v>
      </c>
      <c r="Q4966" t="s">
        <v>482</v>
      </c>
      <c r="R4966" t="s">
        <v>537</v>
      </c>
      <c r="S4966" s="49" t="str">
        <f>CONCATENATE(Tabla_Datos[[#This Row],[Nombre_Cliente]]," ",Tabla_Datos[[#This Row],[ApellidoPaterno_Cliente]]," ",Tabla_Datos[[#This Row],[ApellidoMaterno_Cliente]])</f>
        <v>DIANA KATHERINE VASQUEZ PIÑA</v>
      </c>
      <c r="T4966" s="53">
        <f>DATE(Tabla_Datos[[#This Row],[tAnio]],Tabla_Datos[[#This Row],[tMes]],Tabla_Datos[[#This Row],[tDia]])</f>
        <v>40774</v>
      </c>
      <c r="U4966" s="53" t="str">
        <f>IF(Tabla_Datos[[#This Row],[cProvincia]]="LIMA","LIMA","PROVINCIA")</f>
        <v>LIMA</v>
      </c>
      <c r="V4966" s="53" t="str">
        <f>MID(Tabla_Datos[[#This Row],[pTelefono]],1,SEARCH("-",Tabla_Datos[[#This Row],[pTelefono]],1)-1)</f>
        <v>1</v>
      </c>
      <c r="W4966" s="53" t="str">
        <f>MID(Tabla_Datos[[#This Row],[pTelefono]],SEARCH("-",Tabla_Datos[[#This Row],[pTelefono]],1)+1,LEN(Tabla_Datos[[#This Row],[pTelefono]]))</f>
        <v>970920962</v>
      </c>
      <c r="X4966" s="53" t="str">
        <f>CONCATENATE(Tabla_Datos[[#This Row],[TipUrb]]," ",Tabla_Datos[[#This Row],[Calle]]," ",Tabla_Datos[[#This Row],[NumCalle]])</f>
        <v>AH 7 0</v>
      </c>
      <c r="Y4966" t="s">
        <v>92</v>
      </c>
      <c r="Z4966" t="s">
        <v>152</v>
      </c>
      <c r="AA4966" t="s">
        <v>153</v>
      </c>
      <c r="AB4966" t="s">
        <v>95</v>
      </c>
      <c r="AC4966" t="s">
        <v>95</v>
      </c>
      <c r="AD4966" t="s">
        <v>96</v>
      </c>
      <c r="AE4966" t="s">
        <v>4979</v>
      </c>
      <c r="AF4966">
        <v>16</v>
      </c>
      <c r="AG4966" s="51">
        <v>46083799</v>
      </c>
      <c r="AH4966" t="s">
        <v>95</v>
      </c>
      <c r="AI4966">
        <v>1</v>
      </c>
      <c r="AJ4966">
        <v>1</v>
      </c>
      <c r="AK4966">
        <v>7</v>
      </c>
      <c r="AL4966">
        <v>0</v>
      </c>
    </row>
    <row r="4967" spans="1:38">
      <c r="A4967">
        <v>3282582</v>
      </c>
      <c r="B4967" t="s">
        <v>15701</v>
      </c>
      <c r="C4967" t="s">
        <v>19</v>
      </c>
      <c r="D4967" t="s">
        <v>143</v>
      </c>
      <c r="E4967">
        <v>2011</v>
      </c>
      <c r="F4967">
        <v>8</v>
      </c>
      <c r="G4967">
        <v>19</v>
      </c>
      <c r="H4967" t="s">
        <v>86</v>
      </c>
      <c r="I4967" t="s">
        <v>100</v>
      </c>
      <c r="J4967" t="s">
        <v>100</v>
      </c>
      <c r="K4967" t="s">
        <v>100</v>
      </c>
      <c r="L4967" t="s">
        <v>86</v>
      </c>
      <c r="M4967" t="s">
        <v>102</v>
      </c>
      <c r="N4967" s="50">
        <v>43437283</v>
      </c>
      <c r="O4967" s="51">
        <v>2329358</v>
      </c>
      <c r="P4967" t="s">
        <v>8446</v>
      </c>
      <c r="Q4967" t="s">
        <v>4487</v>
      </c>
      <c r="R4967" t="s">
        <v>13511</v>
      </c>
      <c r="S4967" s="49" t="str">
        <f>CONCATENATE(Tabla_Datos[[#This Row],[Nombre_Cliente]]," ",Tabla_Datos[[#This Row],[ApellidoPaterno_Cliente]]," ",Tabla_Datos[[#This Row],[ApellidoMaterno_Cliente]])</f>
        <v>ALICIA LOVON YAULI</v>
      </c>
      <c r="T4967" s="53">
        <f>DATE(Tabla_Datos[[#This Row],[tAnio]],Tabla_Datos[[#This Row],[tMes]],Tabla_Datos[[#This Row],[tDia]])</f>
        <v>40774</v>
      </c>
      <c r="U4967" s="53" t="str">
        <f>IF(Tabla_Datos[[#This Row],[cProvincia]]="LIMA","LIMA","PROVINCIA")</f>
        <v>PROVINCIA</v>
      </c>
      <c r="V4967" s="53" t="str">
        <f>MID(Tabla_Datos[[#This Row],[pTelefono]],1,SEARCH("-",Tabla_Datos[[#This Row],[pTelefono]],1)-1)</f>
        <v>54</v>
      </c>
      <c r="W4967" s="53" t="str">
        <f>MID(Tabla_Datos[[#This Row],[pTelefono]],SEARCH("-",Tabla_Datos[[#This Row],[pTelefono]],1)+1,LEN(Tabla_Datos[[#This Row],[pTelefono]]))</f>
        <v>959400553</v>
      </c>
      <c r="X4967" s="53" t="str">
        <f>CONCATENATE(Tabla_Datos[[#This Row],[TipUrb]]," ",Tabla_Datos[[#This Row],[Calle]]," ",Tabla_Datos[[#This Row],[NumCalle]])</f>
        <v>UR . 0</v>
      </c>
      <c r="Y4967" t="s">
        <v>106</v>
      </c>
      <c r="Z4967" t="s">
        <v>152</v>
      </c>
      <c r="AA4967" t="s">
        <v>153</v>
      </c>
      <c r="AB4967" t="s">
        <v>95</v>
      </c>
      <c r="AC4967" t="s">
        <v>95</v>
      </c>
      <c r="AD4967" t="s">
        <v>161</v>
      </c>
      <c r="AE4967" t="s">
        <v>95</v>
      </c>
      <c r="AF4967">
        <v>29</v>
      </c>
      <c r="AG4967" s="51">
        <v>29731387</v>
      </c>
      <c r="AH4967" t="s">
        <v>95</v>
      </c>
      <c r="AI4967">
        <v>1</v>
      </c>
      <c r="AJ4967">
        <v>1</v>
      </c>
      <c r="AK4967" t="s">
        <v>221</v>
      </c>
      <c r="AL4967">
        <v>0</v>
      </c>
    </row>
    <row r="4968" spans="1:38">
      <c r="A4968">
        <v>3282534</v>
      </c>
      <c r="B4968" t="s">
        <v>15702</v>
      </c>
      <c r="C4968" t="s">
        <v>19</v>
      </c>
      <c r="D4968" t="s">
        <v>85</v>
      </c>
      <c r="E4968">
        <v>2011</v>
      </c>
      <c r="F4968">
        <v>8</v>
      </c>
      <c r="G4968">
        <v>19</v>
      </c>
      <c r="H4968" t="s">
        <v>86</v>
      </c>
      <c r="I4968" t="s">
        <v>16</v>
      </c>
      <c r="J4968" t="s">
        <v>16</v>
      </c>
      <c r="K4968" t="s">
        <v>171</v>
      </c>
      <c r="L4968" t="s">
        <v>86</v>
      </c>
      <c r="M4968" t="s">
        <v>88</v>
      </c>
      <c r="N4968" s="50">
        <v>40164799</v>
      </c>
      <c r="O4968" s="51">
        <v>2329321</v>
      </c>
      <c r="P4968" t="s">
        <v>15703</v>
      </c>
      <c r="Q4968" t="s">
        <v>1820</v>
      </c>
      <c r="R4968" t="s">
        <v>660</v>
      </c>
      <c r="S4968" s="49" t="str">
        <f>CONCATENATE(Tabla_Datos[[#This Row],[Nombre_Cliente]]," ",Tabla_Datos[[#This Row],[ApellidoPaterno_Cliente]]," ",Tabla_Datos[[#This Row],[ApellidoMaterno_Cliente]])</f>
        <v>MANUEL ENRIQUE NUÑEZ GUTIERREZ</v>
      </c>
      <c r="T4968" s="53">
        <f>DATE(Tabla_Datos[[#This Row],[tAnio]],Tabla_Datos[[#This Row],[tMes]],Tabla_Datos[[#This Row],[tDia]])</f>
        <v>40774</v>
      </c>
      <c r="U4968" s="53" t="str">
        <f>IF(Tabla_Datos[[#This Row],[cProvincia]]="LIMA","LIMA","PROVINCIA")</f>
        <v>LIMA</v>
      </c>
      <c r="V4968" s="53" t="str">
        <f>MID(Tabla_Datos[[#This Row],[pTelefono]],1,SEARCH("-",Tabla_Datos[[#This Row],[pTelefono]],1)-1)</f>
        <v>1</v>
      </c>
      <c r="W4968" s="53" t="str">
        <f>MID(Tabla_Datos[[#This Row],[pTelefono]],SEARCH("-",Tabla_Datos[[#This Row],[pTelefono]],1)+1,LEN(Tabla_Datos[[#This Row],[pTelefono]]))</f>
        <v>992745682</v>
      </c>
      <c r="X4968" s="53" t="str">
        <f>CONCATENATE(Tabla_Datos[[#This Row],[TipUrb]]," ",Tabla_Datos[[#This Row],[Calle]]," ",Tabla_Datos[[#This Row],[NumCalle]])</f>
        <v>UR SAN LORENZO 250</v>
      </c>
      <c r="Y4968" t="s">
        <v>92</v>
      </c>
      <c r="Z4968" t="s">
        <v>122</v>
      </c>
      <c r="AA4968" t="s">
        <v>123</v>
      </c>
      <c r="AB4968" t="s">
        <v>95</v>
      </c>
      <c r="AC4968">
        <v>401</v>
      </c>
      <c r="AD4968" t="s">
        <v>161</v>
      </c>
      <c r="AE4968" t="s">
        <v>95</v>
      </c>
      <c r="AF4968" t="s">
        <v>95</v>
      </c>
      <c r="AG4968" s="51">
        <v>46451097</v>
      </c>
      <c r="AH4968" t="s">
        <v>95</v>
      </c>
      <c r="AI4968">
        <v>1</v>
      </c>
      <c r="AJ4968">
        <v>1</v>
      </c>
      <c r="AK4968" t="s">
        <v>14564</v>
      </c>
      <c r="AL4968">
        <v>250</v>
      </c>
    </row>
    <row r="4969" spans="1:38">
      <c r="A4969">
        <v>3282498</v>
      </c>
      <c r="B4969" t="s">
        <v>15704</v>
      </c>
      <c r="C4969" t="s">
        <v>20</v>
      </c>
      <c r="D4969" t="s">
        <v>85</v>
      </c>
      <c r="E4969">
        <v>2011</v>
      </c>
      <c r="F4969">
        <v>8</v>
      </c>
      <c r="G4969">
        <v>19</v>
      </c>
      <c r="H4969" t="s">
        <v>86</v>
      </c>
      <c r="I4969" t="s">
        <v>16</v>
      </c>
      <c r="J4969" t="s">
        <v>16</v>
      </c>
      <c r="K4969" t="s">
        <v>265</v>
      </c>
      <c r="L4969" t="s">
        <v>86</v>
      </c>
      <c r="M4969" t="s">
        <v>88</v>
      </c>
      <c r="O4969" s="51">
        <v>2329290</v>
      </c>
      <c r="P4969" t="s">
        <v>15705</v>
      </c>
      <c r="Q4969" t="s">
        <v>5582</v>
      </c>
      <c r="R4969" t="s">
        <v>1118</v>
      </c>
      <c r="S4969" s="49" t="str">
        <f>CONCATENATE(Tabla_Datos[[#This Row],[Nombre_Cliente]]," ",Tabla_Datos[[#This Row],[ApellidoPaterno_Cliente]]," ",Tabla_Datos[[#This Row],[ApellidoMaterno_Cliente]])</f>
        <v>WALTER PAULO VIVANCO BURGOS</v>
      </c>
      <c r="T4969" s="53">
        <f>DATE(Tabla_Datos[[#This Row],[tAnio]],Tabla_Datos[[#This Row],[tMes]],Tabla_Datos[[#This Row],[tDia]])</f>
        <v>40774</v>
      </c>
      <c r="U4969" s="53" t="str">
        <f>IF(Tabla_Datos[[#This Row],[cProvincia]]="LIMA","LIMA","PROVINCIA")</f>
        <v>LIMA</v>
      </c>
      <c r="V4969" s="53" t="str">
        <f>MID(Tabla_Datos[[#This Row],[pTelefono]],1,SEARCH("-",Tabla_Datos[[#This Row],[pTelefono]],1)-1)</f>
        <v>1</v>
      </c>
      <c r="W4969" s="53" t="str">
        <f>MID(Tabla_Datos[[#This Row],[pTelefono]],SEARCH("-",Tabla_Datos[[#This Row],[pTelefono]],1)+1,LEN(Tabla_Datos[[#This Row],[pTelefono]]))</f>
        <v>985703422</v>
      </c>
      <c r="X4969" s="53" t="str">
        <f>CONCATENATE(Tabla_Datos[[#This Row],[TipUrb]]," ",Tabla_Datos[[#This Row],[Calle]]," ",Tabla_Datos[[#This Row],[NumCalle]])</f>
        <v>UR CL TRUJILLO 147</v>
      </c>
      <c r="Y4969" t="s">
        <v>92</v>
      </c>
      <c r="Z4969" t="s">
        <v>122</v>
      </c>
      <c r="AA4969" t="s">
        <v>123</v>
      </c>
      <c r="AB4969">
        <v>1</v>
      </c>
      <c r="AC4969">
        <v>103</v>
      </c>
      <c r="AD4969" t="s">
        <v>161</v>
      </c>
      <c r="AE4969" t="s">
        <v>95</v>
      </c>
      <c r="AF4969" t="s">
        <v>95</v>
      </c>
      <c r="AG4969" s="51">
        <v>9531020</v>
      </c>
      <c r="AH4969" t="s">
        <v>95</v>
      </c>
      <c r="AI4969">
        <v>1</v>
      </c>
      <c r="AJ4969">
        <v>1</v>
      </c>
      <c r="AK4969" t="s">
        <v>15706</v>
      </c>
      <c r="AL4969">
        <v>147</v>
      </c>
    </row>
    <row r="4970" spans="1:38">
      <c r="A4970">
        <v>3282982</v>
      </c>
      <c r="B4970" t="s">
        <v>15707</v>
      </c>
      <c r="C4970" t="s">
        <v>19</v>
      </c>
      <c r="D4970" t="s">
        <v>85</v>
      </c>
      <c r="E4970">
        <v>2011</v>
      </c>
      <c r="F4970">
        <v>8</v>
      </c>
      <c r="G4970">
        <v>19</v>
      </c>
      <c r="H4970" t="s">
        <v>86</v>
      </c>
      <c r="I4970" t="s">
        <v>16</v>
      </c>
      <c r="J4970" t="s">
        <v>16</v>
      </c>
      <c r="K4970" t="s">
        <v>492</v>
      </c>
      <c r="L4970" t="s">
        <v>86</v>
      </c>
      <c r="M4970" t="s">
        <v>88</v>
      </c>
      <c r="N4970" s="50">
        <v>20000021</v>
      </c>
      <c r="O4970" s="51">
        <v>2329683</v>
      </c>
      <c r="P4970" t="s">
        <v>15708</v>
      </c>
      <c r="Q4970" t="s">
        <v>15709</v>
      </c>
      <c r="R4970" t="s">
        <v>15710</v>
      </c>
      <c r="S4970" s="49" t="str">
        <f>CONCATENATE(Tabla_Datos[[#This Row],[Nombre_Cliente]]," ",Tabla_Datos[[#This Row],[ApellidoPaterno_Cliente]]," ",Tabla_Datos[[#This Row],[ApellidoMaterno_Cliente]])</f>
        <v>JANICE ANA RANGEL BRACALE</v>
      </c>
      <c r="T4970" s="53">
        <f>DATE(Tabla_Datos[[#This Row],[tAnio]],Tabla_Datos[[#This Row],[tMes]],Tabla_Datos[[#This Row],[tDia]])</f>
        <v>40774</v>
      </c>
      <c r="U4970" s="53" t="str">
        <f>IF(Tabla_Datos[[#This Row],[cProvincia]]="LIMA","LIMA","PROVINCIA")</f>
        <v>LIMA</v>
      </c>
      <c r="V4970" s="53" t="str">
        <f>MID(Tabla_Datos[[#This Row],[pTelefono]],1,SEARCH("-",Tabla_Datos[[#This Row],[pTelefono]],1)-1)</f>
        <v>1</v>
      </c>
      <c r="W4970" s="53" t="str">
        <f>MID(Tabla_Datos[[#This Row],[pTelefono]],SEARCH("-",Tabla_Datos[[#This Row],[pTelefono]],1)+1,LEN(Tabla_Datos[[#This Row],[pTelefono]]))</f>
        <v>99426016</v>
      </c>
      <c r="X4970" s="53" t="str">
        <f>CONCATENATE(Tabla_Datos[[#This Row],[TipUrb]]," ",Tabla_Datos[[#This Row],[Calle]]," ",Tabla_Datos[[#This Row],[NumCalle]])</f>
        <v>UR JOSE DEL LLANO ZAPATA 547</v>
      </c>
      <c r="Y4970" t="s">
        <v>92</v>
      </c>
      <c r="Z4970" t="s">
        <v>122</v>
      </c>
      <c r="AA4970" t="s">
        <v>123</v>
      </c>
      <c r="AB4970">
        <v>5</v>
      </c>
      <c r="AC4970">
        <v>501</v>
      </c>
      <c r="AD4970" t="s">
        <v>161</v>
      </c>
      <c r="AE4970" t="s">
        <v>95</v>
      </c>
      <c r="AF4970" t="s">
        <v>95</v>
      </c>
      <c r="AG4970" s="51">
        <v>10278846</v>
      </c>
      <c r="AH4970" t="s">
        <v>95</v>
      </c>
      <c r="AI4970">
        <v>1</v>
      </c>
      <c r="AJ4970">
        <v>1</v>
      </c>
      <c r="AK4970" t="s">
        <v>15711</v>
      </c>
      <c r="AL4970">
        <v>547</v>
      </c>
    </row>
    <row r="4971" spans="1:38">
      <c r="A4971">
        <v>3282971</v>
      </c>
      <c r="B4971" t="s">
        <v>15712</v>
      </c>
      <c r="C4971" t="s">
        <v>19</v>
      </c>
      <c r="D4971" t="s">
        <v>143</v>
      </c>
      <c r="E4971">
        <v>2011</v>
      </c>
      <c r="F4971">
        <v>8</v>
      </c>
      <c r="G4971">
        <v>19</v>
      </c>
      <c r="H4971" t="s">
        <v>86</v>
      </c>
      <c r="I4971" t="s">
        <v>141</v>
      </c>
      <c r="J4971" t="s">
        <v>13511</v>
      </c>
      <c r="K4971" t="s">
        <v>13512</v>
      </c>
      <c r="L4971" t="s">
        <v>86</v>
      </c>
      <c r="M4971" t="s">
        <v>294</v>
      </c>
      <c r="N4971" s="50">
        <v>47479309</v>
      </c>
      <c r="O4971" s="51">
        <v>2329672</v>
      </c>
      <c r="P4971" t="s">
        <v>15713</v>
      </c>
      <c r="Q4971" t="s">
        <v>2137</v>
      </c>
      <c r="R4971" t="s">
        <v>542</v>
      </c>
      <c r="S4971" s="49" t="str">
        <f>CONCATENATE(Tabla_Datos[[#This Row],[Nombre_Cliente]]," ",Tabla_Datos[[#This Row],[ApellidoPaterno_Cliente]]," ",Tabla_Datos[[#This Row],[ApellidoMaterno_Cliente]])</f>
        <v>JULIO ALCIDES LUCIO RAMIREZ</v>
      </c>
      <c r="T4971" s="53">
        <f>DATE(Tabla_Datos[[#This Row],[tAnio]],Tabla_Datos[[#This Row],[tMes]],Tabla_Datos[[#This Row],[tDia]])</f>
        <v>40774</v>
      </c>
      <c r="U4971" s="53" t="str">
        <f>IF(Tabla_Datos[[#This Row],[cProvincia]]="LIMA","LIMA","PROVINCIA")</f>
        <v>PROVINCIA</v>
      </c>
      <c r="V4971" s="53" t="str">
        <f>MID(Tabla_Datos[[#This Row],[pTelefono]],1,SEARCH("-",Tabla_Datos[[#This Row],[pTelefono]],1)-1)</f>
        <v>64</v>
      </c>
      <c r="W4971" s="53" t="str">
        <f>MID(Tabla_Datos[[#This Row],[pTelefono]],SEARCH("-",Tabla_Datos[[#This Row],[pTelefono]],1)+1,LEN(Tabla_Datos[[#This Row],[pTelefono]]))</f>
        <v>982716069</v>
      </c>
      <c r="X4971" s="53" t="str">
        <f>CONCATENATE(Tabla_Datos[[#This Row],[TipUrb]]," ",Tabla_Datos[[#This Row],[Calle]]," ",Tabla_Datos[[#This Row],[NumCalle]])</f>
        <v>- . 0</v>
      </c>
      <c r="Y4971" t="s">
        <v>525</v>
      </c>
      <c r="Z4971" t="s">
        <v>152</v>
      </c>
      <c r="AA4971" t="s">
        <v>153</v>
      </c>
      <c r="AB4971" t="s">
        <v>95</v>
      </c>
      <c r="AC4971" t="s">
        <v>95</v>
      </c>
      <c r="AD4971" t="s">
        <v>109</v>
      </c>
      <c r="AE4971" t="s">
        <v>95</v>
      </c>
      <c r="AF4971" t="s">
        <v>95</v>
      </c>
      <c r="AG4971" s="51">
        <v>40686523</v>
      </c>
      <c r="AH4971" t="s">
        <v>95</v>
      </c>
      <c r="AI4971">
        <v>1</v>
      </c>
      <c r="AJ4971">
        <v>1</v>
      </c>
      <c r="AK4971" t="s">
        <v>221</v>
      </c>
      <c r="AL4971">
        <v>0</v>
      </c>
    </row>
    <row r="4972" spans="1:38">
      <c r="A4972">
        <v>3283419</v>
      </c>
      <c r="B4972" t="s">
        <v>15714</v>
      </c>
      <c r="C4972" t="s">
        <v>19</v>
      </c>
      <c r="D4972" t="s">
        <v>85</v>
      </c>
      <c r="E4972">
        <v>2011</v>
      </c>
      <c r="F4972">
        <v>8</v>
      </c>
      <c r="G4972">
        <v>19</v>
      </c>
      <c r="H4972" t="s">
        <v>86</v>
      </c>
      <c r="I4972" t="s">
        <v>16</v>
      </c>
      <c r="J4972" t="s">
        <v>16</v>
      </c>
      <c r="K4972" t="s">
        <v>165</v>
      </c>
      <c r="L4972" t="s">
        <v>86</v>
      </c>
      <c r="M4972" t="s">
        <v>88</v>
      </c>
      <c r="N4972" s="50">
        <v>6090539</v>
      </c>
      <c r="O4972" s="51">
        <v>2330072</v>
      </c>
      <c r="P4972" t="s">
        <v>15715</v>
      </c>
      <c r="Q4972" t="s">
        <v>482</v>
      </c>
      <c r="R4972" t="s">
        <v>3811</v>
      </c>
      <c r="S4972" s="49" t="str">
        <f>CONCATENATE(Tabla_Datos[[#This Row],[Nombre_Cliente]]," ",Tabla_Datos[[#This Row],[ApellidoPaterno_Cliente]]," ",Tabla_Datos[[#This Row],[ApellidoMaterno_Cliente]])</f>
        <v>FRANZ ALEXANDER VASQUEZ COTRINA</v>
      </c>
      <c r="T4972" s="53">
        <f>DATE(Tabla_Datos[[#This Row],[tAnio]],Tabla_Datos[[#This Row],[tMes]],Tabla_Datos[[#This Row],[tDia]])</f>
        <v>40774</v>
      </c>
      <c r="U4972" s="53" t="str">
        <f>IF(Tabla_Datos[[#This Row],[cProvincia]]="LIMA","LIMA","PROVINCIA")</f>
        <v>LIMA</v>
      </c>
      <c r="V4972" s="53" t="str">
        <f>MID(Tabla_Datos[[#This Row],[pTelefono]],1,SEARCH("-",Tabla_Datos[[#This Row],[pTelefono]],1)-1)</f>
        <v>1</v>
      </c>
      <c r="W4972" s="53" t="str">
        <f>MID(Tabla_Datos[[#This Row],[pTelefono]],SEARCH("-",Tabla_Datos[[#This Row],[pTelefono]],1)+1,LEN(Tabla_Datos[[#This Row],[pTelefono]]))</f>
        <v>980213179</v>
      </c>
      <c r="X4972" s="53" t="str">
        <f>CONCATENATE(Tabla_Datos[[#This Row],[TipUrb]]," ",Tabla_Datos[[#This Row],[Calle]]," ",Tabla_Datos[[#This Row],[NumCalle]])</f>
        <v>UR 1 0</v>
      </c>
      <c r="Y4972" t="s">
        <v>92</v>
      </c>
      <c r="Z4972" t="s">
        <v>122</v>
      </c>
      <c r="AA4972" t="s">
        <v>123</v>
      </c>
      <c r="AB4972" t="s">
        <v>95</v>
      </c>
      <c r="AC4972" t="s">
        <v>95</v>
      </c>
      <c r="AD4972" t="s">
        <v>161</v>
      </c>
      <c r="AE4972" t="s">
        <v>1758</v>
      </c>
      <c r="AF4972">
        <v>13</v>
      </c>
      <c r="AG4972" s="51">
        <v>80119265</v>
      </c>
      <c r="AH4972" t="s">
        <v>95</v>
      </c>
      <c r="AI4972">
        <v>1</v>
      </c>
      <c r="AJ4972">
        <v>1</v>
      </c>
      <c r="AK4972">
        <v>1</v>
      </c>
      <c r="AL4972">
        <v>0</v>
      </c>
    </row>
    <row r="4973" spans="1:38">
      <c r="A4973">
        <v>3282552</v>
      </c>
      <c r="B4973" t="s">
        <v>15716</v>
      </c>
      <c r="C4973" t="s">
        <v>20</v>
      </c>
      <c r="D4973" t="s">
        <v>85</v>
      </c>
      <c r="E4973">
        <v>2011</v>
      </c>
      <c r="F4973">
        <v>8</v>
      </c>
      <c r="G4973">
        <v>19</v>
      </c>
      <c r="H4973" t="s">
        <v>86</v>
      </c>
      <c r="I4973" t="s">
        <v>16</v>
      </c>
      <c r="J4973" t="s">
        <v>16</v>
      </c>
      <c r="K4973" t="s">
        <v>308</v>
      </c>
      <c r="L4973" t="s">
        <v>86</v>
      </c>
      <c r="M4973" t="s">
        <v>88</v>
      </c>
      <c r="N4973" s="50">
        <v>43462171</v>
      </c>
      <c r="O4973" s="51">
        <v>2329336</v>
      </c>
      <c r="P4973" t="s">
        <v>15717</v>
      </c>
      <c r="Q4973" t="s">
        <v>15718</v>
      </c>
      <c r="R4973" t="s">
        <v>15718</v>
      </c>
      <c r="S4973" s="49" t="str">
        <f>CONCATENATE(Tabla_Datos[[#This Row],[Nombre_Cliente]]," ",Tabla_Datos[[#This Row],[ApellidoPaterno_Cliente]]," ",Tabla_Datos[[#This Row],[ApellidoMaterno_Cliente]])</f>
        <v>RAUL JAIME ALHUAY ALHUAY</v>
      </c>
      <c r="T4973" s="53">
        <f>DATE(Tabla_Datos[[#This Row],[tAnio]],Tabla_Datos[[#This Row],[tMes]],Tabla_Datos[[#This Row],[tDia]])</f>
        <v>40774</v>
      </c>
      <c r="U4973" s="53" t="str">
        <f>IF(Tabla_Datos[[#This Row],[cProvincia]]="LIMA","LIMA","PROVINCIA")</f>
        <v>LIMA</v>
      </c>
      <c r="V4973" s="53" t="str">
        <f>MID(Tabla_Datos[[#This Row],[pTelefono]],1,SEARCH("-",Tabla_Datos[[#This Row],[pTelefono]],1)-1)</f>
        <v>1</v>
      </c>
      <c r="W4973" s="53" t="str">
        <f>MID(Tabla_Datos[[#This Row],[pTelefono]],SEARCH("-",Tabla_Datos[[#This Row],[pTelefono]],1)+1,LEN(Tabla_Datos[[#This Row],[pTelefono]]))</f>
        <v>994726373</v>
      </c>
      <c r="X4973" s="53" t="str">
        <f>CONCATENATE(Tabla_Datos[[#This Row],[TipUrb]]," ",Tabla_Datos[[#This Row],[Calle]]," ",Tabla_Datos[[#This Row],[NumCalle]])</f>
        <v>AH 3 0</v>
      </c>
      <c r="Y4973" t="s">
        <v>92</v>
      </c>
      <c r="Z4973" t="s">
        <v>122</v>
      </c>
      <c r="AA4973" t="s">
        <v>123</v>
      </c>
      <c r="AB4973" t="s">
        <v>95</v>
      </c>
      <c r="AC4973" t="s">
        <v>95</v>
      </c>
      <c r="AD4973" t="s">
        <v>96</v>
      </c>
      <c r="AE4973" t="s">
        <v>474</v>
      </c>
      <c r="AF4973">
        <v>25</v>
      </c>
      <c r="AG4973" s="51">
        <v>7036475</v>
      </c>
      <c r="AH4973" t="s">
        <v>95</v>
      </c>
      <c r="AI4973">
        <v>1</v>
      </c>
      <c r="AJ4973">
        <v>1</v>
      </c>
      <c r="AK4973">
        <v>3</v>
      </c>
      <c r="AL4973">
        <v>0</v>
      </c>
    </row>
    <row r="4974" spans="1:38">
      <c r="A4974">
        <v>3284266</v>
      </c>
      <c r="B4974" t="s">
        <v>15719</v>
      </c>
      <c r="C4974" t="s">
        <v>20</v>
      </c>
      <c r="D4974" t="s">
        <v>85</v>
      </c>
      <c r="E4974">
        <v>2011</v>
      </c>
      <c r="F4974">
        <v>8</v>
      </c>
      <c r="G4974">
        <v>19</v>
      </c>
      <c r="H4974" t="s">
        <v>86</v>
      </c>
      <c r="I4974" t="s">
        <v>100</v>
      </c>
      <c r="J4974" t="s">
        <v>100</v>
      </c>
      <c r="K4974" t="s">
        <v>778</v>
      </c>
      <c r="L4974" t="s">
        <v>86</v>
      </c>
      <c r="M4974" t="s">
        <v>102</v>
      </c>
      <c r="N4974" s="50">
        <v>41912880</v>
      </c>
      <c r="O4974" s="51">
        <v>2330774</v>
      </c>
      <c r="P4974" t="s">
        <v>15720</v>
      </c>
      <c r="Q4974" t="s">
        <v>7607</v>
      </c>
      <c r="R4974" t="s">
        <v>15721</v>
      </c>
      <c r="S4974" s="49" t="str">
        <f>CONCATENATE(Tabla_Datos[[#This Row],[Nombre_Cliente]]," ",Tabla_Datos[[#This Row],[ApellidoPaterno_Cliente]]," ",Tabla_Datos[[#This Row],[ApellidoMaterno_Cliente]])</f>
        <v>KATHERINE CLAUDIA RU ROQUE GAMEZ</v>
      </c>
      <c r="T4974" s="53">
        <f>DATE(Tabla_Datos[[#This Row],[tAnio]],Tabla_Datos[[#This Row],[tMes]],Tabla_Datos[[#This Row],[tDia]])</f>
        <v>40774</v>
      </c>
      <c r="U4974" s="53" t="str">
        <f>IF(Tabla_Datos[[#This Row],[cProvincia]]="LIMA","LIMA","PROVINCIA")</f>
        <v>PROVINCIA</v>
      </c>
      <c r="V4974" s="53" t="str">
        <f>MID(Tabla_Datos[[#This Row],[pTelefono]],1,SEARCH("-",Tabla_Datos[[#This Row],[pTelefono]],1)-1)</f>
        <v>54</v>
      </c>
      <c r="W4974" s="53" t="str">
        <f>MID(Tabla_Datos[[#This Row],[pTelefono]],SEARCH("-",Tabla_Datos[[#This Row],[pTelefono]],1)+1,LEN(Tabla_Datos[[#This Row],[pTelefono]]))</f>
        <v>959924702</v>
      </c>
      <c r="X4974" s="53" t="str">
        <f>CONCATENATE(Tabla_Datos[[#This Row],[TipUrb]]," ",Tabla_Datos[[#This Row],[Calle]]," ",Tabla_Datos[[#This Row],[NumCalle]])</f>
        <v>- BUENA VISTA 106</v>
      </c>
      <c r="Y4974" t="s">
        <v>106</v>
      </c>
      <c r="Z4974" t="s">
        <v>122</v>
      </c>
      <c r="AA4974" t="s">
        <v>123</v>
      </c>
      <c r="AB4974" t="s">
        <v>95</v>
      </c>
      <c r="AC4974" t="s">
        <v>95</v>
      </c>
      <c r="AD4974" t="s">
        <v>109</v>
      </c>
      <c r="AE4974" t="s">
        <v>95</v>
      </c>
      <c r="AF4974" t="s">
        <v>95</v>
      </c>
      <c r="AG4974" s="51">
        <v>45623501</v>
      </c>
      <c r="AH4974" t="s">
        <v>95</v>
      </c>
      <c r="AI4974">
        <v>1</v>
      </c>
      <c r="AJ4974">
        <v>1</v>
      </c>
      <c r="AK4974" t="s">
        <v>15722</v>
      </c>
      <c r="AL4974">
        <v>106</v>
      </c>
    </row>
    <row r="4975" spans="1:38">
      <c r="A4975">
        <v>3282607</v>
      </c>
      <c r="B4975" t="s">
        <v>15723</v>
      </c>
      <c r="C4975" t="s">
        <v>19</v>
      </c>
      <c r="D4975" t="s">
        <v>143</v>
      </c>
      <c r="E4975">
        <v>2011</v>
      </c>
      <c r="F4975">
        <v>8</v>
      </c>
      <c r="G4975">
        <v>19</v>
      </c>
      <c r="H4975" t="s">
        <v>86</v>
      </c>
      <c r="I4975" t="s">
        <v>202</v>
      </c>
      <c r="J4975" t="s">
        <v>203</v>
      </c>
      <c r="K4975" t="s">
        <v>4767</v>
      </c>
      <c r="L4975" t="s">
        <v>86</v>
      </c>
      <c r="M4975" t="s">
        <v>88</v>
      </c>
      <c r="N4975" s="50">
        <v>20000021</v>
      </c>
      <c r="O4975" s="51">
        <v>2329378</v>
      </c>
      <c r="P4975" t="s">
        <v>14307</v>
      </c>
      <c r="Q4975" t="s">
        <v>15724</v>
      </c>
      <c r="R4975" t="s">
        <v>780</v>
      </c>
      <c r="S4975" s="49" t="str">
        <f>CONCATENATE(Tabla_Datos[[#This Row],[Nombre_Cliente]]," ",Tabla_Datos[[#This Row],[ApellidoPaterno_Cliente]]," ",Tabla_Datos[[#This Row],[ApellidoMaterno_Cliente]])</f>
        <v>ISMAEL CHAPOñAN SANCHEZ</v>
      </c>
      <c r="T4975" s="53">
        <f>DATE(Tabla_Datos[[#This Row],[tAnio]],Tabla_Datos[[#This Row],[tMes]],Tabla_Datos[[#This Row],[tDia]])</f>
        <v>40774</v>
      </c>
      <c r="U4975" s="53" t="str">
        <f>IF(Tabla_Datos[[#This Row],[cProvincia]]="LIMA","LIMA","PROVINCIA")</f>
        <v>PROVINCIA</v>
      </c>
      <c r="V4975" s="53" t="str">
        <f>MID(Tabla_Datos[[#This Row],[pTelefono]],1,SEARCH("-",Tabla_Datos[[#This Row],[pTelefono]],1)-1)</f>
        <v>74</v>
      </c>
      <c r="W4975" s="53" t="str">
        <f>MID(Tabla_Datos[[#This Row],[pTelefono]],SEARCH("-",Tabla_Datos[[#This Row],[pTelefono]],1)+1,LEN(Tabla_Datos[[#This Row],[pTelefono]]))</f>
        <v>74451515</v>
      </c>
      <c r="X4975" s="53" t="str">
        <f>CONCATENATE(Tabla_Datos[[#This Row],[TipUrb]]," ",Tabla_Datos[[#This Row],[Calle]]," ",Tabla_Datos[[#This Row],[NumCalle]])</f>
        <v>PJ ATAHUALPA 513</v>
      </c>
      <c r="Y4975" t="s">
        <v>208</v>
      </c>
      <c r="Z4975" t="s">
        <v>152</v>
      </c>
      <c r="AA4975" t="s">
        <v>153</v>
      </c>
      <c r="AB4975" t="s">
        <v>95</v>
      </c>
      <c r="AC4975" t="s">
        <v>95</v>
      </c>
      <c r="AD4975" t="s">
        <v>429</v>
      </c>
      <c r="AE4975" t="s">
        <v>95</v>
      </c>
      <c r="AF4975" t="s">
        <v>95</v>
      </c>
      <c r="AG4975" s="51">
        <v>16549230</v>
      </c>
      <c r="AH4975" t="s">
        <v>95</v>
      </c>
      <c r="AI4975">
        <v>1</v>
      </c>
      <c r="AJ4975">
        <v>1</v>
      </c>
      <c r="AK4975" t="s">
        <v>7900</v>
      </c>
      <c r="AL4975">
        <v>513</v>
      </c>
    </row>
    <row r="4976" spans="1:38">
      <c r="A4976">
        <v>3283055</v>
      </c>
      <c r="B4976" t="s">
        <v>15725</v>
      </c>
      <c r="C4976" t="s">
        <v>19</v>
      </c>
      <c r="D4976" t="s">
        <v>143</v>
      </c>
      <c r="E4976">
        <v>2011</v>
      </c>
      <c r="F4976">
        <v>8</v>
      </c>
      <c r="G4976">
        <v>19</v>
      </c>
      <c r="H4976" t="s">
        <v>86</v>
      </c>
      <c r="I4976" t="s">
        <v>514</v>
      </c>
      <c r="J4976" t="s">
        <v>514</v>
      </c>
      <c r="K4976" t="s">
        <v>514</v>
      </c>
      <c r="L4976" t="s">
        <v>86</v>
      </c>
      <c r="M4976" t="s">
        <v>133</v>
      </c>
      <c r="N4976" s="50">
        <v>27716009</v>
      </c>
      <c r="O4976" s="51">
        <v>2329750</v>
      </c>
      <c r="P4976" t="s">
        <v>15726</v>
      </c>
      <c r="Q4976" t="s">
        <v>460</v>
      </c>
      <c r="R4976" t="s">
        <v>821</v>
      </c>
      <c r="S4976" s="49" t="str">
        <f>CONCATENATE(Tabla_Datos[[#This Row],[Nombre_Cliente]]," ",Tabla_Datos[[#This Row],[ApellidoPaterno_Cliente]]," ",Tabla_Datos[[#This Row],[ApellidoMaterno_Cliente]])</f>
        <v>MARCELO  NICASIO ALVAREZ SIFUENTES</v>
      </c>
      <c r="T4976" s="53">
        <f>DATE(Tabla_Datos[[#This Row],[tAnio]],Tabla_Datos[[#This Row],[tMes]],Tabla_Datos[[#This Row],[tDia]])</f>
        <v>40774</v>
      </c>
      <c r="U4976" s="53" t="str">
        <f>IF(Tabla_Datos[[#This Row],[cProvincia]]="LIMA","LIMA","PROVINCIA")</f>
        <v>PROVINCIA</v>
      </c>
      <c r="V4976" s="53" t="str">
        <f>MID(Tabla_Datos[[#This Row],[pTelefono]],1,SEARCH("-",Tabla_Datos[[#This Row],[pTelefono]],1)-1)</f>
        <v>76</v>
      </c>
      <c r="W4976" s="53" t="str">
        <f>MID(Tabla_Datos[[#This Row],[pTelefono]],SEARCH("-",Tabla_Datos[[#This Row],[pTelefono]],1)+1,LEN(Tabla_Datos[[#This Row],[pTelefono]]))</f>
        <v>949657604</v>
      </c>
      <c r="X4976" s="53" t="str">
        <f>CONCATENATE(Tabla_Datos[[#This Row],[TipUrb]]," ",Tabla_Datos[[#This Row],[Calle]]," ",Tabla_Datos[[#This Row],[NumCalle]])</f>
        <v>- SANTA ANITA 225</v>
      </c>
      <c r="Y4976" t="s">
        <v>517</v>
      </c>
      <c r="Z4976" t="s">
        <v>152</v>
      </c>
      <c r="AA4976" t="s">
        <v>153</v>
      </c>
      <c r="AB4976" t="s">
        <v>95</v>
      </c>
      <c r="AC4976" t="s">
        <v>95</v>
      </c>
      <c r="AD4976" t="s">
        <v>109</v>
      </c>
      <c r="AE4976" t="s">
        <v>95</v>
      </c>
      <c r="AF4976" t="s">
        <v>95</v>
      </c>
      <c r="AG4976" s="51">
        <v>18833339</v>
      </c>
      <c r="AH4976" t="s">
        <v>95</v>
      </c>
      <c r="AI4976">
        <v>1</v>
      </c>
      <c r="AJ4976">
        <v>1</v>
      </c>
      <c r="AK4976" t="s">
        <v>87</v>
      </c>
      <c r="AL4976">
        <v>225</v>
      </c>
    </row>
    <row r="4977" spans="1:38">
      <c r="A4977">
        <v>3287051</v>
      </c>
      <c r="B4977" t="s">
        <v>15727</v>
      </c>
      <c r="C4977" t="s">
        <v>18</v>
      </c>
      <c r="D4977" t="s">
        <v>85</v>
      </c>
      <c r="E4977">
        <v>2011</v>
      </c>
      <c r="F4977">
        <v>8</v>
      </c>
      <c r="G4977">
        <v>19</v>
      </c>
      <c r="H4977" t="s">
        <v>86</v>
      </c>
      <c r="I4977" t="s">
        <v>16</v>
      </c>
      <c r="J4977" t="s">
        <v>16</v>
      </c>
      <c r="K4977" t="s">
        <v>308</v>
      </c>
      <c r="L4977" t="s">
        <v>86</v>
      </c>
      <c r="M4977" t="s">
        <v>88</v>
      </c>
      <c r="N4977" s="50">
        <v>99999999</v>
      </c>
      <c r="O4977" s="51">
        <v>2330683</v>
      </c>
      <c r="P4977" t="s">
        <v>15728</v>
      </c>
      <c r="Q4977" t="s">
        <v>15729</v>
      </c>
      <c r="R4977" t="s">
        <v>511</v>
      </c>
      <c r="S4977" s="49" t="str">
        <f>CONCATENATE(Tabla_Datos[[#This Row],[Nombre_Cliente]]," ",Tabla_Datos[[#This Row],[ApellidoPaterno_Cliente]]," ",Tabla_Datos[[#This Row],[ApellidoMaterno_Cliente]])</f>
        <v>EDGAR ENRIQUE  RODRIGUEZ  RUIZ</v>
      </c>
      <c r="T4977" s="53">
        <f>DATE(Tabla_Datos[[#This Row],[tAnio]],Tabla_Datos[[#This Row],[tMes]],Tabla_Datos[[#This Row],[tDia]])</f>
        <v>40774</v>
      </c>
      <c r="U4977" s="53" t="str">
        <f>IF(Tabla_Datos[[#This Row],[cProvincia]]="LIMA","LIMA","PROVINCIA")</f>
        <v>LIMA</v>
      </c>
      <c r="V4977" s="53" t="str">
        <f>MID(Tabla_Datos[[#This Row],[pTelefono]],1,SEARCH("-",Tabla_Datos[[#This Row],[pTelefono]],1)-1)</f>
        <v>1</v>
      </c>
      <c r="W4977" s="53" t="str">
        <f>MID(Tabla_Datos[[#This Row],[pTelefono]],SEARCH("-",Tabla_Datos[[#This Row],[pTelefono]],1)+1,LEN(Tabla_Datos[[#This Row],[pTelefono]]))</f>
        <v>4048231</v>
      </c>
      <c r="X4977" s="53" t="str">
        <f>CONCATENATE(Tabla_Datos[[#This Row],[TipUrb]]," ",Tabla_Datos[[#This Row],[Calle]]," ",Tabla_Datos[[#This Row],[NumCalle]])</f>
        <v>UR MACHU PICCHU 0</v>
      </c>
      <c r="Y4977" t="s">
        <v>92</v>
      </c>
      <c r="Z4977" t="s">
        <v>93</v>
      </c>
      <c r="AA4977" t="s">
        <v>94</v>
      </c>
      <c r="AB4977" t="s">
        <v>95</v>
      </c>
      <c r="AC4977" t="s">
        <v>95</v>
      </c>
      <c r="AD4977" t="s">
        <v>161</v>
      </c>
      <c r="AE4977" t="s">
        <v>1034</v>
      </c>
      <c r="AF4977">
        <v>14</v>
      </c>
      <c r="AG4977" s="51">
        <v>7752031</v>
      </c>
      <c r="AI4977">
        <v>26</v>
      </c>
      <c r="AJ4977">
        <v>26</v>
      </c>
      <c r="AK4977" t="s">
        <v>15730</v>
      </c>
      <c r="AL4977">
        <v>0</v>
      </c>
    </row>
    <row r="4978" spans="1:38">
      <c r="A4978">
        <v>3282902</v>
      </c>
      <c r="B4978" t="s">
        <v>15731</v>
      </c>
      <c r="C4978" t="s">
        <v>20</v>
      </c>
      <c r="D4978" t="s">
        <v>143</v>
      </c>
      <c r="E4978">
        <v>2011</v>
      </c>
      <c r="F4978">
        <v>8</v>
      </c>
      <c r="G4978">
        <v>19</v>
      </c>
      <c r="H4978" t="s">
        <v>86</v>
      </c>
      <c r="I4978" t="s">
        <v>300</v>
      </c>
      <c r="J4978" t="s">
        <v>535</v>
      </c>
      <c r="K4978" t="s">
        <v>916</v>
      </c>
      <c r="L4978" t="s">
        <v>86</v>
      </c>
      <c r="M4978" t="s">
        <v>148</v>
      </c>
      <c r="N4978" s="50">
        <v>43640671</v>
      </c>
      <c r="O4978" s="51">
        <v>2329615</v>
      </c>
      <c r="P4978" t="s">
        <v>1571</v>
      </c>
      <c r="Q4978" t="s">
        <v>4445</v>
      </c>
      <c r="R4978" t="s">
        <v>816</v>
      </c>
      <c r="S4978" s="49" t="str">
        <f>CONCATENATE(Tabla_Datos[[#This Row],[Nombre_Cliente]]," ",Tabla_Datos[[#This Row],[ApellidoPaterno_Cliente]]," ",Tabla_Datos[[#This Row],[ApellidoMaterno_Cliente]])</f>
        <v>CESAR AUGUSTO PADILLA DEL AGUILA</v>
      </c>
      <c r="T4978" s="53">
        <f>DATE(Tabla_Datos[[#This Row],[tAnio]],Tabla_Datos[[#This Row],[tMes]],Tabla_Datos[[#This Row],[tDia]])</f>
        <v>40774</v>
      </c>
      <c r="U4978" s="53" t="str">
        <f>IF(Tabla_Datos[[#This Row],[cProvincia]]="LIMA","LIMA","PROVINCIA")</f>
        <v>PROVINCIA</v>
      </c>
      <c r="V4978" s="53" t="str">
        <f>MID(Tabla_Datos[[#This Row],[pTelefono]],1,SEARCH("-",Tabla_Datos[[#This Row],[pTelefono]],1)-1)</f>
        <v>65</v>
      </c>
      <c r="W4978" s="53" t="str">
        <f>MID(Tabla_Datos[[#This Row],[pTelefono]],SEARCH("-",Tabla_Datos[[#This Row],[pTelefono]],1)+1,LEN(Tabla_Datos[[#This Row],[pTelefono]]))</f>
        <v>966730644</v>
      </c>
      <c r="X4978" s="53" t="str">
        <f>CONCATENATE(Tabla_Datos[[#This Row],[TipUrb]]," ",Tabla_Datos[[#This Row],[Calle]]," ",Tabla_Datos[[#This Row],[NumCalle]])</f>
        <v>- FISCARRAL 513</v>
      </c>
      <c r="Y4978" t="s">
        <v>305</v>
      </c>
      <c r="Z4978" t="s">
        <v>152</v>
      </c>
      <c r="AA4978" t="s">
        <v>153</v>
      </c>
      <c r="AB4978" t="s">
        <v>95</v>
      </c>
      <c r="AC4978" t="s">
        <v>95</v>
      </c>
      <c r="AD4978" t="s">
        <v>109</v>
      </c>
      <c r="AE4978" t="s">
        <v>95</v>
      </c>
      <c r="AF4978" t="s">
        <v>95</v>
      </c>
      <c r="AG4978" s="51">
        <v>43798582</v>
      </c>
      <c r="AH4978" t="s">
        <v>95</v>
      </c>
      <c r="AI4978">
        <v>1</v>
      </c>
      <c r="AJ4978">
        <v>1</v>
      </c>
      <c r="AK4978" t="s">
        <v>15732</v>
      </c>
      <c r="AL4978">
        <v>513</v>
      </c>
    </row>
    <row r="4979" spans="1:38">
      <c r="A4979">
        <v>3283880</v>
      </c>
      <c r="B4979" t="s">
        <v>15733</v>
      </c>
      <c r="C4979" t="s">
        <v>20</v>
      </c>
      <c r="D4979" t="s">
        <v>85</v>
      </c>
      <c r="E4979">
        <v>2011</v>
      </c>
      <c r="F4979">
        <v>8</v>
      </c>
      <c r="G4979">
        <v>19</v>
      </c>
      <c r="H4979" t="s">
        <v>86</v>
      </c>
      <c r="I4979" t="s">
        <v>145</v>
      </c>
      <c r="J4979" t="s">
        <v>469</v>
      </c>
      <c r="K4979" t="s">
        <v>991</v>
      </c>
      <c r="L4979" t="s">
        <v>86</v>
      </c>
      <c r="M4979" t="s">
        <v>148</v>
      </c>
      <c r="N4979" s="50">
        <v>8101731</v>
      </c>
      <c r="O4979" s="51">
        <v>2330439</v>
      </c>
      <c r="P4979" t="s">
        <v>15734</v>
      </c>
      <c r="Q4979" t="s">
        <v>3691</v>
      </c>
      <c r="R4979" t="s">
        <v>1086</v>
      </c>
      <c r="S4979" s="49" t="str">
        <f>CONCATENATE(Tabla_Datos[[#This Row],[Nombre_Cliente]]," ",Tabla_Datos[[#This Row],[ApellidoPaterno_Cliente]]," ",Tabla_Datos[[#This Row],[ApellidoMaterno_Cliente]])</f>
        <v>SERGIO ERNESTO BLAS AGUILAR</v>
      </c>
      <c r="T4979" s="53">
        <f>DATE(Tabla_Datos[[#This Row],[tAnio]],Tabla_Datos[[#This Row],[tMes]],Tabla_Datos[[#This Row],[tDia]])</f>
        <v>40774</v>
      </c>
      <c r="U4979" s="53" t="str">
        <f>IF(Tabla_Datos[[#This Row],[cProvincia]]="LIMA","LIMA","PROVINCIA")</f>
        <v>PROVINCIA</v>
      </c>
      <c r="V4979" s="53" t="str">
        <f>MID(Tabla_Datos[[#This Row],[pTelefono]],1,SEARCH("-",Tabla_Datos[[#This Row],[pTelefono]],1)-1)</f>
        <v>43</v>
      </c>
      <c r="W4979" s="53" t="str">
        <f>MID(Tabla_Datos[[#This Row],[pTelefono]],SEARCH("-",Tabla_Datos[[#This Row],[pTelefono]],1)+1,LEN(Tabla_Datos[[#This Row],[pTelefono]]))</f>
        <v>959199927</v>
      </c>
      <c r="X4979" s="53" t="str">
        <f>CONCATENATE(Tabla_Datos[[#This Row],[TipUrb]]," ",Tabla_Datos[[#This Row],[Calle]]," ",Tabla_Datos[[#This Row],[NumCalle]])</f>
        <v>- . 0</v>
      </c>
      <c r="Y4979" t="s">
        <v>151</v>
      </c>
      <c r="Z4979" t="s">
        <v>122</v>
      </c>
      <c r="AA4979" t="s">
        <v>123</v>
      </c>
      <c r="AB4979" t="s">
        <v>95</v>
      </c>
      <c r="AC4979" t="s">
        <v>95</v>
      </c>
      <c r="AD4979" t="s">
        <v>109</v>
      </c>
      <c r="AE4979" t="s">
        <v>950</v>
      </c>
      <c r="AF4979">
        <v>15</v>
      </c>
      <c r="AG4979" s="51">
        <v>47332490</v>
      </c>
      <c r="AH4979" t="s">
        <v>95</v>
      </c>
      <c r="AI4979">
        <v>1</v>
      </c>
      <c r="AJ4979">
        <v>1</v>
      </c>
      <c r="AK4979" t="s">
        <v>221</v>
      </c>
      <c r="AL4979">
        <v>0</v>
      </c>
    </row>
    <row r="4980" spans="1:38">
      <c r="A4980">
        <v>3283276</v>
      </c>
      <c r="B4980" t="s">
        <v>15735</v>
      </c>
      <c r="C4980" t="s">
        <v>20</v>
      </c>
      <c r="D4980" t="s">
        <v>143</v>
      </c>
      <c r="E4980">
        <v>2011</v>
      </c>
      <c r="F4980">
        <v>8</v>
      </c>
      <c r="G4980">
        <v>19</v>
      </c>
      <c r="H4980" t="s">
        <v>86</v>
      </c>
      <c r="I4980" t="s">
        <v>300</v>
      </c>
      <c r="J4980" t="s">
        <v>546</v>
      </c>
      <c r="K4980" t="s">
        <v>547</v>
      </c>
      <c r="L4980" t="s">
        <v>86</v>
      </c>
      <c r="M4980" t="s">
        <v>148</v>
      </c>
      <c r="O4980" s="51">
        <v>2329935</v>
      </c>
      <c r="P4980" t="s">
        <v>15736</v>
      </c>
      <c r="Q4980" t="s">
        <v>5344</v>
      </c>
      <c r="R4980" t="s">
        <v>542</v>
      </c>
      <c r="S4980" s="49" t="str">
        <f>CONCATENATE(Tabla_Datos[[#This Row],[Nombre_Cliente]]," ",Tabla_Datos[[#This Row],[ApellidoPaterno_Cliente]]," ",Tabla_Datos[[#This Row],[ApellidoMaterno_Cliente]])</f>
        <v>RITHCHER JACKSON VELA RAMIREZ</v>
      </c>
      <c r="T4980" s="53">
        <f>DATE(Tabla_Datos[[#This Row],[tAnio]],Tabla_Datos[[#This Row],[tMes]],Tabla_Datos[[#This Row],[tDia]])</f>
        <v>40774</v>
      </c>
      <c r="U4980" s="53" t="str">
        <f>IF(Tabla_Datos[[#This Row],[cProvincia]]="LIMA","LIMA","PROVINCIA")</f>
        <v>PROVINCIA</v>
      </c>
      <c r="V4980" s="53" t="str">
        <f>MID(Tabla_Datos[[#This Row],[pTelefono]],1,SEARCH("-",Tabla_Datos[[#This Row],[pTelefono]],1)-1)</f>
        <v>65</v>
      </c>
      <c r="W4980" s="53" t="str">
        <f>MID(Tabla_Datos[[#This Row],[pTelefono]],SEARCH("-",Tabla_Datos[[#This Row],[pTelefono]],1)+1,LEN(Tabla_Datos[[#This Row],[pTelefono]]))</f>
        <v>971192629</v>
      </c>
      <c r="X4980" s="53" t="str">
        <f>CONCATENATE(Tabla_Datos[[#This Row],[TipUrb]]," ",Tabla_Datos[[#This Row],[Calle]]," ",Tabla_Datos[[#This Row],[NumCalle]])</f>
        <v>- MALECON VARGAS GUERRA 603</v>
      </c>
      <c r="Y4980" t="s">
        <v>305</v>
      </c>
      <c r="Z4980" t="s">
        <v>152</v>
      </c>
      <c r="AA4980" t="s">
        <v>153</v>
      </c>
      <c r="AB4980" t="s">
        <v>95</v>
      </c>
      <c r="AC4980" t="s">
        <v>95</v>
      </c>
      <c r="AD4980" t="s">
        <v>109</v>
      </c>
      <c r="AE4980" t="s">
        <v>95</v>
      </c>
      <c r="AF4980" t="s">
        <v>95</v>
      </c>
      <c r="AG4980" s="51">
        <v>42666438</v>
      </c>
      <c r="AH4980" t="s">
        <v>95</v>
      </c>
      <c r="AI4980">
        <v>1</v>
      </c>
      <c r="AJ4980">
        <v>1</v>
      </c>
      <c r="AK4980" t="s">
        <v>13692</v>
      </c>
      <c r="AL4980">
        <v>603</v>
      </c>
    </row>
    <row r="4981" spans="1:38">
      <c r="A4981">
        <v>3284462</v>
      </c>
      <c r="B4981" t="s">
        <v>15737</v>
      </c>
      <c r="C4981" t="s">
        <v>20</v>
      </c>
      <c r="D4981" t="s">
        <v>143</v>
      </c>
      <c r="E4981">
        <v>2011</v>
      </c>
      <c r="F4981">
        <v>8</v>
      </c>
      <c r="G4981">
        <v>19</v>
      </c>
      <c r="H4981" t="s">
        <v>86</v>
      </c>
      <c r="I4981" t="s">
        <v>546</v>
      </c>
      <c r="J4981" t="s">
        <v>926</v>
      </c>
      <c r="K4981" t="s">
        <v>2415</v>
      </c>
      <c r="L4981" t="s">
        <v>86</v>
      </c>
      <c r="M4981" t="s">
        <v>294</v>
      </c>
      <c r="N4981" s="50">
        <v>5412737</v>
      </c>
      <c r="O4981" s="51">
        <v>2330965</v>
      </c>
      <c r="P4981" t="s">
        <v>5376</v>
      </c>
      <c r="Q4981" t="s">
        <v>159</v>
      </c>
      <c r="R4981" t="s">
        <v>15738</v>
      </c>
      <c r="S4981" s="49" t="str">
        <f>CONCATENATE(Tabla_Datos[[#This Row],[Nombre_Cliente]]," ",Tabla_Datos[[#This Row],[ApellidoPaterno_Cliente]]," ",Tabla_Datos[[#This Row],[ApellidoMaterno_Cliente]])</f>
        <v>EDITH CHAVEZ CAPUENA</v>
      </c>
      <c r="T4981" s="53">
        <f>DATE(Tabla_Datos[[#This Row],[tAnio]],Tabla_Datos[[#This Row],[tMes]],Tabla_Datos[[#This Row],[tDia]])</f>
        <v>40774</v>
      </c>
      <c r="U4981" s="53" t="str">
        <f>IF(Tabla_Datos[[#This Row],[cProvincia]]="LIMA","LIMA","PROVINCIA")</f>
        <v>PROVINCIA</v>
      </c>
      <c r="V4981" s="53" t="str">
        <f>MID(Tabla_Datos[[#This Row],[pTelefono]],1,SEARCH("-",Tabla_Datos[[#This Row],[pTelefono]],1)-1)</f>
        <v>61</v>
      </c>
      <c r="W4981" s="53" t="str">
        <f>MID(Tabla_Datos[[#This Row],[pTelefono]],SEARCH("-",Tabla_Datos[[#This Row],[pTelefono]],1)+1,LEN(Tabla_Datos[[#This Row],[pTelefono]]))</f>
        <v>961594903</v>
      </c>
      <c r="X4981" s="53" t="str">
        <f>CONCATENATE(Tabla_Datos[[#This Row],[TipUrb]]," ",Tabla_Datos[[#This Row],[Calle]]," ",Tabla_Datos[[#This Row],[NumCalle]])</f>
        <v>- PACHITEA 1027</v>
      </c>
      <c r="Y4981" t="s">
        <v>930</v>
      </c>
      <c r="Z4981" t="s">
        <v>152</v>
      </c>
      <c r="AA4981" t="s">
        <v>153</v>
      </c>
      <c r="AB4981" t="s">
        <v>95</v>
      </c>
      <c r="AC4981" t="s">
        <v>95</v>
      </c>
      <c r="AD4981" t="s">
        <v>109</v>
      </c>
      <c r="AE4981" t="s">
        <v>95</v>
      </c>
      <c r="AF4981" t="s">
        <v>95</v>
      </c>
      <c r="AG4981" s="51">
        <v>43269529</v>
      </c>
      <c r="AH4981" t="s">
        <v>95</v>
      </c>
      <c r="AI4981">
        <v>1</v>
      </c>
      <c r="AJ4981">
        <v>1</v>
      </c>
      <c r="AK4981" t="s">
        <v>13109</v>
      </c>
      <c r="AL4981">
        <v>1027</v>
      </c>
    </row>
    <row r="4982" spans="1:38">
      <c r="A4982">
        <v>3284547</v>
      </c>
      <c r="B4982" t="s">
        <v>15739</v>
      </c>
      <c r="C4982" t="s">
        <v>19</v>
      </c>
      <c r="D4982" t="s">
        <v>85</v>
      </c>
      <c r="E4982">
        <v>2011</v>
      </c>
      <c r="F4982">
        <v>8</v>
      </c>
      <c r="G4982">
        <v>19</v>
      </c>
      <c r="H4982" t="s">
        <v>86</v>
      </c>
      <c r="I4982" t="s">
        <v>16</v>
      </c>
      <c r="J4982" t="s">
        <v>16</v>
      </c>
      <c r="K4982" t="s">
        <v>696</v>
      </c>
      <c r="L4982" t="s">
        <v>86</v>
      </c>
      <c r="M4982" t="s">
        <v>88</v>
      </c>
      <c r="N4982" s="50">
        <v>9642742</v>
      </c>
      <c r="O4982" s="51">
        <v>2331031</v>
      </c>
      <c r="P4982" t="s">
        <v>15740</v>
      </c>
      <c r="Q4982" t="s">
        <v>780</v>
      </c>
      <c r="R4982" t="s">
        <v>2337</v>
      </c>
      <c r="S4982" s="49" t="str">
        <f>CONCATENATE(Tabla_Datos[[#This Row],[Nombre_Cliente]]," ",Tabla_Datos[[#This Row],[ApellidoPaterno_Cliente]]," ",Tabla_Datos[[#This Row],[ApellidoMaterno_Cliente]])</f>
        <v>JORGE CARLOS SANCHEZ CABALLERO</v>
      </c>
      <c r="T4982" s="53">
        <f>DATE(Tabla_Datos[[#This Row],[tAnio]],Tabla_Datos[[#This Row],[tMes]],Tabla_Datos[[#This Row],[tDia]])</f>
        <v>40774</v>
      </c>
      <c r="U4982" s="53" t="str">
        <f>IF(Tabla_Datos[[#This Row],[cProvincia]]="LIMA","LIMA","PROVINCIA")</f>
        <v>LIMA</v>
      </c>
      <c r="V4982" s="53" t="str">
        <f>MID(Tabla_Datos[[#This Row],[pTelefono]],1,SEARCH("-",Tabla_Datos[[#This Row],[pTelefono]],1)-1)</f>
        <v>1</v>
      </c>
      <c r="W4982" s="53" t="str">
        <f>MID(Tabla_Datos[[#This Row],[pTelefono]],SEARCH("-",Tabla_Datos[[#This Row],[pTelefono]],1)+1,LEN(Tabla_Datos[[#This Row],[pTelefono]]))</f>
        <v>979729845</v>
      </c>
      <c r="X4982" s="53" t="str">
        <f>CONCATENATE(Tabla_Datos[[#This Row],[TipUrb]]," ",Tabla_Datos[[#This Row],[Calle]]," ",Tabla_Datos[[#This Row],[NumCalle]])</f>
        <v xml:space="preserve">  BUENA VISTA 558</v>
      </c>
      <c r="Y4982" t="s">
        <v>92</v>
      </c>
      <c r="Z4982" t="s">
        <v>122</v>
      </c>
      <c r="AA4982" t="s">
        <v>123</v>
      </c>
      <c r="AB4982" t="s">
        <v>95</v>
      </c>
      <c r="AC4982">
        <v>201</v>
      </c>
      <c r="AD4982" t="s">
        <v>95</v>
      </c>
      <c r="AE4982" t="s">
        <v>95</v>
      </c>
      <c r="AF4982" t="s">
        <v>95</v>
      </c>
      <c r="AG4982" s="51">
        <v>44761888</v>
      </c>
      <c r="AH4982" t="s">
        <v>95</v>
      </c>
      <c r="AI4982">
        <v>1</v>
      </c>
      <c r="AJ4982">
        <v>1</v>
      </c>
      <c r="AK4982" t="s">
        <v>15722</v>
      </c>
      <c r="AL4982">
        <v>558</v>
      </c>
    </row>
    <row r="4983" spans="1:38">
      <c r="A4983">
        <v>3283389</v>
      </c>
      <c r="B4983" t="s">
        <v>15741</v>
      </c>
      <c r="C4983" t="s">
        <v>19</v>
      </c>
      <c r="D4983" t="s">
        <v>85</v>
      </c>
      <c r="E4983">
        <v>2011</v>
      </c>
      <c r="F4983">
        <v>8</v>
      </c>
      <c r="G4983">
        <v>19</v>
      </c>
      <c r="H4983" t="s">
        <v>144</v>
      </c>
      <c r="I4983" t="s">
        <v>16</v>
      </c>
      <c r="J4983" t="s">
        <v>16</v>
      </c>
      <c r="K4983" t="s">
        <v>562</v>
      </c>
      <c r="L4983" t="s">
        <v>144</v>
      </c>
      <c r="M4983" t="s">
        <v>88</v>
      </c>
      <c r="O4983" s="51">
        <v>2330040</v>
      </c>
      <c r="P4983" t="s">
        <v>15742</v>
      </c>
      <c r="Q4983" t="s">
        <v>15743</v>
      </c>
      <c r="R4983" t="s">
        <v>15744</v>
      </c>
      <c r="S4983" s="49" t="str">
        <f>CONCATENATE(Tabla_Datos[[#This Row],[Nombre_Cliente]]," ",Tabla_Datos[[#This Row],[ApellidoPaterno_Cliente]]," ",Tabla_Datos[[#This Row],[ApellidoMaterno_Cliente]])</f>
        <v>LUCERO ITHAMAR DIEZ DE GUEVARA</v>
      </c>
      <c r="T4983" s="53">
        <f>DATE(Tabla_Datos[[#This Row],[tAnio]],Tabla_Datos[[#This Row],[tMes]],Tabla_Datos[[#This Row],[tDia]])</f>
        <v>40774</v>
      </c>
      <c r="U4983" s="53" t="str">
        <f>IF(Tabla_Datos[[#This Row],[cProvincia]]="LIMA","LIMA","PROVINCIA")</f>
        <v>LIMA</v>
      </c>
      <c r="V4983" s="53" t="str">
        <f>MID(Tabla_Datos[[#This Row],[pTelefono]],1,SEARCH("-",Tabla_Datos[[#This Row],[pTelefono]],1)-1)</f>
        <v>1</v>
      </c>
      <c r="W4983" s="53" t="str">
        <f>MID(Tabla_Datos[[#This Row],[pTelefono]],SEARCH("-",Tabla_Datos[[#This Row],[pTelefono]],1)+1,LEN(Tabla_Datos[[#This Row],[pTelefono]]))</f>
        <v>976488622</v>
      </c>
      <c r="X4983" s="53" t="str">
        <f>CONCATENATE(Tabla_Datos[[#This Row],[TipUrb]]," ",Tabla_Datos[[#This Row],[Calle]]," ",Tabla_Datos[[#This Row],[NumCalle]])</f>
        <v xml:space="preserve">  CL ALEXANDER ALBERTO 2263</v>
      </c>
      <c r="Y4983" t="s">
        <v>92</v>
      </c>
      <c r="Z4983" t="s">
        <v>196</v>
      </c>
      <c r="AA4983" t="s">
        <v>197</v>
      </c>
      <c r="AB4983">
        <v>14</v>
      </c>
      <c r="AC4983" t="s">
        <v>15745</v>
      </c>
      <c r="AD4983" t="s">
        <v>95</v>
      </c>
      <c r="AE4983" t="s">
        <v>95</v>
      </c>
      <c r="AF4983" t="s">
        <v>95</v>
      </c>
      <c r="AG4983" s="51">
        <v>16401071</v>
      </c>
      <c r="AH4983" t="s">
        <v>95</v>
      </c>
      <c r="AI4983">
        <v>1</v>
      </c>
      <c r="AJ4983">
        <v>1</v>
      </c>
      <c r="AK4983" t="s">
        <v>15746</v>
      </c>
      <c r="AL4983">
        <v>2263</v>
      </c>
    </row>
    <row r="4984" spans="1:38">
      <c r="A4984">
        <v>3284797</v>
      </c>
      <c r="B4984" t="s">
        <v>15747</v>
      </c>
      <c r="C4984" t="s">
        <v>19</v>
      </c>
      <c r="D4984" t="s">
        <v>85</v>
      </c>
      <c r="E4984">
        <v>2011</v>
      </c>
      <c r="F4984">
        <v>8</v>
      </c>
      <c r="G4984">
        <v>19</v>
      </c>
      <c r="H4984" t="s">
        <v>86</v>
      </c>
      <c r="I4984" t="s">
        <v>16</v>
      </c>
      <c r="J4984" t="s">
        <v>16</v>
      </c>
      <c r="K4984" t="s">
        <v>16</v>
      </c>
      <c r="L4984" t="s">
        <v>86</v>
      </c>
      <c r="M4984" t="s">
        <v>88</v>
      </c>
      <c r="N4984" s="50">
        <v>45321516</v>
      </c>
      <c r="O4984" s="51">
        <v>2331259</v>
      </c>
      <c r="P4984" t="s">
        <v>15748</v>
      </c>
      <c r="Q4984" t="s">
        <v>1410</v>
      </c>
      <c r="R4984" t="s">
        <v>15749</v>
      </c>
      <c r="S4984" s="49" t="str">
        <f>CONCATENATE(Tabla_Datos[[#This Row],[Nombre_Cliente]]," ",Tabla_Datos[[#This Row],[ApellidoPaterno_Cliente]]," ",Tabla_Datos[[#This Row],[ApellidoMaterno_Cliente]])</f>
        <v>JUANA GLADYS GUADALU MOREY BOCANGEL</v>
      </c>
      <c r="T4984" s="53">
        <f>DATE(Tabla_Datos[[#This Row],[tAnio]],Tabla_Datos[[#This Row],[tMes]],Tabla_Datos[[#This Row],[tDia]])</f>
        <v>40774</v>
      </c>
      <c r="U4984" s="53" t="str">
        <f>IF(Tabla_Datos[[#This Row],[cProvincia]]="LIMA","LIMA","PROVINCIA")</f>
        <v>LIMA</v>
      </c>
      <c r="V4984" s="53" t="str">
        <f>MID(Tabla_Datos[[#This Row],[pTelefono]],1,SEARCH("-",Tabla_Datos[[#This Row],[pTelefono]],1)-1)</f>
        <v>1</v>
      </c>
      <c r="W4984" s="53" t="str">
        <f>MID(Tabla_Datos[[#This Row],[pTelefono]],SEARCH("-",Tabla_Datos[[#This Row],[pTelefono]],1)+1,LEN(Tabla_Datos[[#This Row],[pTelefono]]))</f>
        <v>962702585</v>
      </c>
      <c r="X4984" s="53" t="str">
        <f>CONCATENATE(Tabla_Datos[[#This Row],[TipUrb]]," ",Tabla_Datos[[#This Row],[Calle]]," ",Tabla_Datos[[#This Row],[NumCalle]])</f>
        <v>UR LAS DALIAS 1681</v>
      </c>
      <c r="Y4984" t="s">
        <v>92</v>
      </c>
      <c r="Z4984" t="s">
        <v>122</v>
      </c>
      <c r="AA4984" t="s">
        <v>123</v>
      </c>
      <c r="AB4984">
        <v>2</v>
      </c>
      <c r="AC4984" t="s">
        <v>95</v>
      </c>
      <c r="AD4984" t="s">
        <v>161</v>
      </c>
      <c r="AE4984" t="s">
        <v>95</v>
      </c>
      <c r="AF4984" t="s">
        <v>95</v>
      </c>
      <c r="AG4984" s="51">
        <v>10322078</v>
      </c>
      <c r="AH4984" t="s">
        <v>95</v>
      </c>
      <c r="AI4984">
        <v>1</v>
      </c>
      <c r="AJ4984">
        <v>1</v>
      </c>
      <c r="AK4984" t="s">
        <v>727</v>
      </c>
      <c r="AL4984">
        <v>1681</v>
      </c>
    </row>
    <row r="4985" spans="1:38">
      <c r="A4985">
        <v>3283247</v>
      </c>
      <c r="B4985" t="s">
        <v>15750</v>
      </c>
      <c r="C4985" t="s">
        <v>20</v>
      </c>
      <c r="D4985" t="s">
        <v>143</v>
      </c>
      <c r="E4985">
        <v>2011</v>
      </c>
      <c r="F4985">
        <v>8</v>
      </c>
      <c r="G4985">
        <v>19</v>
      </c>
      <c r="H4985" t="s">
        <v>86</v>
      </c>
      <c r="I4985" t="s">
        <v>759</v>
      </c>
      <c r="J4985" t="s">
        <v>1484</v>
      </c>
      <c r="K4985" t="s">
        <v>1484</v>
      </c>
      <c r="L4985" t="s">
        <v>86</v>
      </c>
      <c r="M4985" t="s">
        <v>294</v>
      </c>
      <c r="N4985" s="50">
        <v>46164842</v>
      </c>
      <c r="O4985" s="51">
        <v>2329906</v>
      </c>
      <c r="P4985" t="s">
        <v>15751</v>
      </c>
      <c r="Q4985" t="s">
        <v>4873</v>
      </c>
      <c r="R4985" t="s">
        <v>15752</v>
      </c>
      <c r="S4985" s="49" t="str">
        <f>CONCATENATE(Tabla_Datos[[#This Row],[Nombre_Cliente]]," ",Tabla_Datos[[#This Row],[ApellidoPaterno_Cliente]]," ",Tabla_Datos[[#This Row],[ApellidoMaterno_Cliente]])</f>
        <v>FANY NORA MORON DE FRANCO</v>
      </c>
      <c r="T4985" s="53">
        <f>DATE(Tabla_Datos[[#This Row],[tAnio]],Tabla_Datos[[#This Row],[tMes]],Tabla_Datos[[#This Row],[tDia]])</f>
        <v>40774</v>
      </c>
      <c r="U4985" s="53" t="str">
        <f>IF(Tabla_Datos[[#This Row],[cProvincia]]="LIMA","LIMA","PROVINCIA")</f>
        <v>PROVINCIA</v>
      </c>
      <c r="V4985" s="53" t="str">
        <f>MID(Tabla_Datos[[#This Row],[pTelefono]],1,SEARCH("-",Tabla_Datos[[#This Row],[pTelefono]],1)-1)</f>
        <v>56</v>
      </c>
      <c r="W4985" s="53" t="str">
        <f>MID(Tabla_Datos[[#This Row],[pTelefono]],SEARCH("-",Tabla_Datos[[#This Row],[pTelefono]],1)+1,LEN(Tabla_Datos[[#This Row],[pTelefono]]))</f>
        <v>95607329</v>
      </c>
      <c r="X4985" s="53" t="str">
        <f>CONCATENATE(Tabla_Datos[[#This Row],[TipUrb]]," ",Tabla_Datos[[#This Row],[Calle]]," ",Tabla_Datos[[#This Row],[NumCalle]])</f>
        <v>- LOS ROSALES 420</v>
      </c>
      <c r="Y4985" t="s">
        <v>759</v>
      </c>
      <c r="Z4985" t="s">
        <v>152</v>
      </c>
      <c r="AA4985" t="s">
        <v>153</v>
      </c>
      <c r="AB4985" t="s">
        <v>95</v>
      </c>
      <c r="AC4985" t="s">
        <v>116</v>
      </c>
      <c r="AD4985" t="s">
        <v>109</v>
      </c>
      <c r="AE4985" t="s">
        <v>95</v>
      </c>
      <c r="AF4985" t="s">
        <v>95</v>
      </c>
      <c r="AG4985" s="51">
        <v>22252015</v>
      </c>
      <c r="AH4985" t="s">
        <v>95</v>
      </c>
      <c r="AI4985">
        <v>1</v>
      </c>
      <c r="AJ4985">
        <v>1</v>
      </c>
      <c r="AK4985" t="s">
        <v>1077</v>
      </c>
      <c r="AL4985">
        <v>420</v>
      </c>
    </row>
    <row r="4986" spans="1:38">
      <c r="A4986">
        <v>3284039</v>
      </c>
      <c r="B4986" t="s">
        <v>15753</v>
      </c>
      <c r="C4986" t="s">
        <v>18</v>
      </c>
      <c r="D4986" t="s">
        <v>85</v>
      </c>
      <c r="E4986">
        <v>2011</v>
      </c>
      <c r="F4986">
        <v>8</v>
      </c>
      <c r="G4986">
        <v>19</v>
      </c>
      <c r="H4986" t="s">
        <v>86</v>
      </c>
      <c r="I4986" t="s">
        <v>132</v>
      </c>
      <c r="J4986" t="s">
        <v>132</v>
      </c>
      <c r="K4986" t="s">
        <v>132</v>
      </c>
      <c r="L4986" t="s">
        <v>86</v>
      </c>
      <c r="M4986" t="s">
        <v>133</v>
      </c>
      <c r="N4986" s="50">
        <v>2778345</v>
      </c>
      <c r="O4986" s="51">
        <v>2330550</v>
      </c>
      <c r="P4986" t="s">
        <v>12089</v>
      </c>
      <c r="Q4986" t="s">
        <v>533</v>
      </c>
      <c r="R4986" t="s">
        <v>1651</v>
      </c>
      <c r="S4986" s="49" t="str">
        <f>CONCATENATE(Tabla_Datos[[#This Row],[Nombre_Cliente]]," ",Tabla_Datos[[#This Row],[ApellidoPaterno_Cliente]]," ",Tabla_Datos[[#This Row],[ApellidoMaterno_Cliente]])</f>
        <v>MILAGROS MERCEDES VERA URIBE</v>
      </c>
      <c r="T4986" s="53">
        <f>DATE(Tabla_Datos[[#This Row],[tAnio]],Tabla_Datos[[#This Row],[tMes]],Tabla_Datos[[#This Row],[tDia]])</f>
        <v>40774</v>
      </c>
      <c r="U4986" s="53" t="str">
        <f>IF(Tabla_Datos[[#This Row],[cProvincia]]="LIMA","LIMA","PROVINCIA")</f>
        <v>PROVINCIA</v>
      </c>
      <c r="V4986" s="53" t="str">
        <f>MID(Tabla_Datos[[#This Row],[pTelefono]],1,SEARCH("-",Tabla_Datos[[#This Row],[pTelefono]],1)-1)</f>
        <v>73</v>
      </c>
      <c r="W4986" s="53" t="str">
        <f>MID(Tabla_Datos[[#This Row],[pTelefono]],SEARCH("-",Tabla_Datos[[#This Row],[pTelefono]],1)+1,LEN(Tabla_Datos[[#This Row],[pTelefono]]))</f>
        <v>969442172</v>
      </c>
      <c r="X4986" s="53" t="str">
        <f>CONCATENATE(Tabla_Datos[[#This Row],[TipUrb]]," ",Tabla_Datos[[#This Row],[Calle]]," ",Tabla_Datos[[#This Row],[NumCalle]])</f>
        <v>UR SN 0</v>
      </c>
      <c r="Y4986" t="s">
        <v>137</v>
      </c>
      <c r="Z4986" t="s">
        <v>93</v>
      </c>
      <c r="AA4986" t="s">
        <v>94</v>
      </c>
      <c r="AB4986" t="s">
        <v>95</v>
      </c>
      <c r="AC4986" t="s">
        <v>95</v>
      </c>
      <c r="AD4986" t="s">
        <v>161</v>
      </c>
      <c r="AE4986" t="s">
        <v>338</v>
      </c>
      <c r="AF4986">
        <v>10</v>
      </c>
      <c r="AG4986" s="51">
        <v>41537103</v>
      </c>
      <c r="AI4986">
        <v>26</v>
      </c>
      <c r="AJ4986">
        <v>26</v>
      </c>
      <c r="AK4986" t="s">
        <v>467</v>
      </c>
      <c r="AL4986">
        <v>0</v>
      </c>
    </row>
    <row r="4987" spans="1:38">
      <c r="A4987">
        <v>3284293</v>
      </c>
      <c r="B4987" t="s">
        <v>15754</v>
      </c>
      <c r="C4987" t="s">
        <v>19</v>
      </c>
      <c r="D4987" t="s">
        <v>143</v>
      </c>
      <c r="E4987">
        <v>2011</v>
      </c>
      <c r="F4987">
        <v>8</v>
      </c>
      <c r="G4987">
        <v>19</v>
      </c>
      <c r="H4987" t="s">
        <v>86</v>
      </c>
      <c r="I4987" t="s">
        <v>600</v>
      </c>
      <c r="J4987" t="s">
        <v>600</v>
      </c>
      <c r="K4987" t="s">
        <v>600</v>
      </c>
      <c r="L4987" t="s">
        <v>86</v>
      </c>
      <c r="M4987" t="s">
        <v>594</v>
      </c>
      <c r="N4987" s="50">
        <v>42528659</v>
      </c>
      <c r="O4987" s="51">
        <v>2330695</v>
      </c>
      <c r="P4987" t="s">
        <v>4314</v>
      </c>
      <c r="Q4987" t="s">
        <v>15755</v>
      </c>
      <c r="R4987" t="s">
        <v>15756</v>
      </c>
      <c r="S4987" s="49" t="str">
        <f>CONCATENATE(Tabla_Datos[[#This Row],[Nombre_Cliente]]," ",Tabla_Datos[[#This Row],[ApellidoPaterno_Cliente]]," ",Tabla_Datos[[#This Row],[ApellidoMaterno_Cliente]])</f>
        <v>HERMELINDA LIMA  VILLASANTE</v>
      </c>
      <c r="T4987" s="53">
        <f>DATE(Tabla_Datos[[#This Row],[tAnio]],Tabla_Datos[[#This Row],[tMes]],Tabla_Datos[[#This Row],[tDia]])</f>
        <v>40774</v>
      </c>
      <c r="U4987" s="53" t="str">
        <f>IF(Tabla_Datos[[#This Row],[cProvincia]]="LIMA","LIMA","PROVINCIA")</f>
        <v>PROVINCIA</v>
      </c>
      <c r="V4987" s="53" t="str">
        <f>MID(Tabla_Datos[[#This Row],[pTelefono]],1,SEARCH("-",Tabla_Datos[[#This Row],[pTelefono]],1)-1)</f>
        <v>51</v>
      </c>
      <c r="W4987" s="53" t="str">
        <f>MID(Tabla_Datos[[#This Row],[pTelefono]],SEARCH("-",Tabla_Datos[[#This Row],[pTelefono]],1)+1,LEN(Tabla_Datos[[#This Row],[pTelefono]]))</f>
        <v>957510539</v>
      </c>
      <c r="X4987" s="53" t="str">
        <f>CONCATENATE(Tabla_Datos[[#This Row],[TipUrb]]," ",Tabla_Datos[[#This Row],[Calle]]," ",Tabla_Datos[[#This Row],[NumCalle]])</f>
        <v>- LIMA 110</v>
      </c>
      <c r="Y4987" t="s">
        <v>606</v>
      </c>
      <c r="Z4987" t="s">
        <v>152</v>
      </c>
      <c r="AA4987" t="s">
        <v>153</v>
      </c>
      <c r="AB4987" t="s">
        <v>95</v>
      </c>
      <c r="AC4987" t="s">
        <v>95</v>
      </c>
      <c r="AD4987" t="s">
        <v>109</v>
      </c>
      <c r="AE4987" t="s">
        <v>95</v>
      </c>
      <c r="AF4987" t="s">
        <v>95</v>
      </c>
      <c r="AG4987" s="51">
        <v>10590250</v>
      </c>
      <c r="AI4987">
        <v>1</v>
      </c>
      <c r="AJ4987">
        <v>1</v>
      </c>
      <c r="AK4987" t="s">
        <v>16</v>
      </c>
      <c r="AL4987">
        <v>110</v>
      </c>
    </row>
    <row r="4988" spans="1:38">
      <c r="A4988">
        <v>3284075</v>
      </c>
      <c r="B4988" t="s">
        <v>15757</v>
      </c>
      <c r="C4988" t="s">
        <v>19</v>
      </c>
      <c r="D4988" t="s">
        <v>143</v>
      </c>
      <c r="E4988">
        <v>2011</v>
      </c>
      <c r="F4988">
        <v>8</v>
      </c>
      <c r="G4988">
        <v>19</v>
      </c>
      <c r="H4988" t="s">
        <v>86</v>
      </c>
      <c r="I4988" t="s">
        <v>514</v>
      </c>
      <c r="J4988" t="s">
        <v>514</v>
      </c>
      <c r="K4988" t="s">
        <v>514</v>
      </c>
      <c r="L4988" t="s">
        <v>86</v>
      </c>
      <c r="M4988" t="s">
        <v>133</v>
      </c>
      <c r="N4988" s="50">
        <v>80628837</v>
      </c>
      <c r="O4988" s="51">
        <v>2330594</v>
      </c>
      <c r="P4988" t="s">
        <v>15758</v>
      </c>
      <c r="Q4988" t="s">
        <v>15759</v>
      </c>
      <c r="R4988" t="s">
        <v>712</v>
      </c>
      <c r="S4988" s="49" t="str">
        <f>CONCATENATE(Tabla_Datos[[#This Row],[Nombre_Cliente]]," ",Tabla_Datos[[#This Row],[ApellidoPaterno_Cliente]]," ",Tabla_Datos[[#This Row],[ApellidoMaterno_Cliente]])</f>
        <v>JUANA ANGELICA MICHA BUSTAMANTE</v>
      </c>
      <c r="T4988" s="53">
        <f>DATE(Tabla_Datos[[#This Row],[tAnio]],Tabla_Datos[[#This Row],[tMes]],Tabla_Datos[[#This Row],[tDia]])</f>
        <v>40774</v>
      </c>
      <c r="U4988" s="53" t="str">
        <f>IF(Tabla_Datos[[#This Row],[cProvincia]]="LIMA","LIMA","PROVINCIA")</f>
        <v>PROVINCIA</v>
      </c>
      <c r="V4988" s="53" t="str">
        <f>MID(Tabla_Datos[[#This Row],[pTelefono]],1,SEARCH("-",Tabla_Datos[[#This Row],[pTelefono]],1)-1)</f>
        <v>76</v>
      </c>
      <c r="W4988" s="53" t="str">
        <f>MID(Tabla_Datos[[#This Row],[pTelefono]],SEARCH("-",Tabla_Datos[[#This Row],[pTelefono]],1)+1,LEN(Tabla_Datos[[#This Row],[pTelefono]]))</f>
        <v>976917472</v>
      </c>
      <c r="X4988" s="53" t="str">
        <f>CONCATENATE(Tabla_Datos[[#This Row],[TipUrb]]," ",Tabla_Datos[[#This Row],[Calle]]," ",Tabla_Datos[[#This Row],[NumCalle]])</f>
        <v>- SULLANA 105</v>
      </c>
      <c r="Y4988" t="s">
        <v>517</v>
      </c>
      <c r="Z4988" t="s">
        <v>152</v>
      </c>
      <c r="AA4988" t="s">
        <v>153</v>
      </c>
      <c r="AB4988" t="s">
        <v>95</v>
      </c>
      <c r="AC4988" t="s">
        <v>95</v>
      </c>
      <c r="AD4988" t="s">
        <v>109</v>
      </c>
      <c r="AE4988" t="s">
        <v>95</v>
      </c>
      <c r="AF4988" t="s">
        <v>95</v>
      </c>
      <c r="AG4988" s="51">
        <v>9577430</v>
      </c>
      <c r="AH4988" t="s">
        <v>95</v>
      </c>
      <c r="AI4988">
        <v>1</v>
      </c>
      <c r="AJ4988">
        <v>1</v>
      </c>
      <c r="AK4988" t="s">
        <v>425</v>
      </c>
      <c r="AL4988">
        <v>105</v>
      </c>
    </row>
    <row r="4989" spans="1:38">
      <c r="A4989">
        <v>3284311</v>
      </c>
      <c r="B4989" t="s">
        <v>15760</v>
      </c>
      <c r="C4989" t="s">
        <v>18</v>
      </c>
      <c r="D4989" t="s">
        <v>143</v>
      </c>
      <c r="E4989">
        <v>2011</v>
      </c>
      <c r="F4989">
        <v>8</v>
      </c>
      <c r="G4989">
        <v>19</v>
      </c>
      <c r="H4989" t="s">
        <v>86</v>
      </c>
      <c r="I4989" t="s">
        <v>202</v>
      </c>
      <c r="J4989" t="s">
        <v>203</v>
      </c>
      <c r="K4989" t="s">
        <v>203</v>
      </c>
      <c r="L4989" t="s">
        <v>86</v>
      </c>
      <c r="M4989" t="s">
        <v>133</v>
      </c>
      <c r="N4989" s="50">
        <v>16771557</v>
      </c>
      <c r="O4989" s="51">
        <v>2330778</v>
      </c>
      <c r="P4989" t="s">
        <v>15761</v>
      </c>
      <c r="Q4989" t="s">
        <v>4430</v>
      </c>
      <c r="R4989" t="s">
        <v>805</v>
      </c>
      <c r="S4989" s="49" t="str">
        <f>CONCATENATE(Tabla_Datos[[#This Row],[Nombre_Cliente]]," ",Tabla_Datos[[#This Row],[ApellidoPaterno_Cliente]]," ",Tabla_Datos[[#This Row],[ApellidoMaterno_Cliente]])</f>
        <v>ROSA KARIM ALVA GUEVARA</v>
      </c>
      <c r="T4989" s="53">
        <f>DATE(Tabla_Datos[[#This Row],[tAnio]],Tabla_Datos[[#This Row],[tMes]],Tabla_Datos[[#This Row],[tDia]])</f>
        <v>40774</v>
      </c>
      <c r="U4989" s="53" t="str">
        <f>IF(Tabla_Datos[[#This Row],[cProvincia]]="LIMA","LIMA","PROVINCIA")</f>
        <v>PROVINCIA</v>
      </c>
      <c r="V4989" s="53" t="str">
        <f>MID(Tabla_Datos[[#This Row],[pTelefono]],1,SEARCH("-",Tabla_Datos[[#This Row],[pTelefono]],1)-1)</f>
        <v>74</v>
      </c>
      <c r="W4989" s="53" t="str">
        <f>MID(Tabla_Datos[[#This Row],[pTelefono]],SEARCH("-",Tabla_Datos[[#This Row],[pTelefono]],1)+1,LEN(Tabla_Datos[[#This Row],[pTelefono]]))</f>
        <v>973835317</v>
      </c>
      <c r="X4989" s="53" t="str">
        <f>CONCATENATE(Tabla_Datos[[#This Row],[TipUrb]]," ",Tabla_Datos[[#This Row],[Calle]]," ",Tabla_Datos[[#This Row],[NumCalle]])</f>
        <v>PJ . 0</v>
      </c>
      <c r="Y4989" t="s">
        <v>208</v>
      </c>
      <c r="Z4989" t="s">
        <v>320</v>
      </c>
      <c r="AA4989" t="s">
        <v>321</v>
      </c>
      <c r="AB4989" t="s">
        <v>95</v>
      </c>
      <c r="AC4989" t="s">
        <v>95</v>
      </c>
      <c r="AD4989" t="s">
        <v>429</v>
      </c>
      <c r="AE4989" t="s">
        <v>1082</v>
      </c>
      <c r="AF4989">
        <v>12</v>
      </c>
      <c r="AG4989" s="51">
        <v>80353063</v>
      </c>
      <c r="AI4989" t="s">
        <v>1787</v>
      </c>
      <c r="AJ4989" t="s">
        <v>1787</v>
      </c>
      <c r="AK4989" t="s">
        <v>221</v>
      </c>
      <c r="AL4989">
        <v>0</v>
      </c>
    </row>
    <row r="4990" spans="1:38">
      <c r="A4990">
        <v>3284066</v>
      </c>
      <c r="B4990" t="s">
        <v>15762</v>
      </c>
      <c r="C4990" t="s">
        <v>20</v>
      </c>
      <c r="D4990" t="s">
        <v>143</v>
      </c>
      <c r="E4990">
        <v>2011</v>
      </c>
      <c r="F4990">
        <v>8</v>
      </c>
      <c r="G4990">
        <v>19</v>
      </c>
      <c r="H4990" t="s">
        <v>86</v>
      </c>
      <c r="I4990" t="s">
        <v>300</v>
      </c>
      <c r="J4990" t="s">
        <v>535</v>
      </c>
      <c r="K4990" t="s">
        <v>916</v>
      </c>
      <c r="L4990" t="s">
        <v>86</v>
      </c>
      <c r="M4990" t="s">
        <v>148</v>
      </c>
      <c r="N4990" s="50">
        <v>80327635</v>
      </c>
      <c r="O4990" s="51">
        <v>2330586</v>
      </c>
      <c r="P4990" t="s">
        <v>13938</v>
      </c>
      <c r="Q4990" t="s">
        <v>781</v>
      </c>
      <c r="R4990" t="s">
        <v>1460</v>
      </c>
      <c r="S4990" s="49" t="str">
        <f>CONCATENATE(Tabla_Datos[[#This Row],[Nombre_Cliente]]," ",Tabla_Datos[[#This Row],[ApellidoPaterno_Cliente]]," ",Tabla_Datos[[#This Row],[ApellidoMaterno_Cliente]])</f>
        <v>AURORA ROJAS VILLACORTA</v>
      </c>
      <c r="T4990" s="53">
        <f>DATE(Tabla_Datos[[#This Row],[tAnio]],Tabla_Datos[[#This Row],[tMes]],Tabla_Datos[[#This Row],[tDia]])</f>
        <v>40774</v>
      </c>
      <c r="U4990" s="53" t="str">
        <f>IF(Tabla_Datos[[#This Row],[cProvincia]]="LIMA","LIMA","PROVINCIA")</f>
        <v>PROVINCIA</v>
      </c>
      <c r="V4990" s="53" t="str">
        <f>MID(Tabla_Datos[[#This Row],[pTelefono]],1,SEARCH("-",Tabla_Datos[[#This Row],[pTelefono]],1)-1)</f>
        <v>65</v>
      </c>
      <c r="W4990" s="53" t="str">
        <f>MID(Tabla_Datos[[#This Row],[pTelefono]],SEARCH("-",Tabla_Datos[[#This Row],[pTelefono]],1)+1,LEN(Tabla_Datos[[#This Row],[pTelefono]]))</f>
        <v>994363914</v>
      </c>
      <c r="X4990" s="53" t="str">
        <f>CONCATENATE(Tabla_Datos[[#This Row],[TipUrb]]," ",Tabla_Datos[[#This Row],[Calle]]," ",Tabla_Datos[[#This Row],[NumCalle]])</f>
        <v>AH 25 DE SETIEMBRE 121</v>
      </c>
      <c r="Y4990" t="s">
        <v>305</v>
      </c>
      <c r="Z4990" t="s">
        <v>152</v>
      </c>
      <c r="AA4990" t="s">
        <v>153</v>
      </c>
      <c r="AB4990" t="s">
        <v>95</v>
      </c>
      <c r="AC4990" t="s">
        <v>95</v>
      </c>
      <c r="AD4990" t="s">
        <v>96</v>
      </c>
      <c r="AE4990" t="s">
        <v>95</v>
      </c>
      <c r="AF4990" t="s">
        <v>95</v>
      </c>
      <c r="AG4990" s="51">
        <v>45473607</v>
      </c>
      <c r="AH4990" t="s">
        <v>95</v>
      </c>
      <c r="AI4990">
        <v>1</v>
      </c>
      <c r="AJ4990">
        <v>1</v>
      </c>
      <c r="AK4990" t="s">
        <v>15763</v>
      </c>
      <c r="AL4990">
        <v>121</v>
      </c>
    </row>
    <row r="4991" spans="1:38">
      <c r="A4991">
        <v>3284321</v>
      </c>
      <c r="B4991" t="s">
        <v>15764</v>
      </c>
      <c r="C4991" t="s">
        <v>20</v>
      </c>
      <c r="D4991" t="s">
        <v>85</v>
      </c>
      <c r="E4991">
        <v>2011</v>
      </c>
      <c r="F4991">
        <v>8</v>
      </c>
      <c r="G4991">
        <v>19</v>
      </c>
      <c r="H4991" t="s">
        <v>86</v>
      </c>
      <c r="I4991" t="s">
        <v>100</v>
      </c>
      <c r="J4991" t="s">
        <v>100</v>
      </c>
      <c r="K4991" t="s">
        <v>101</v>
      </c>
      <c r="L4991" t="s">
        <v>86</v>
      </c>
      <c r="M4991" t="s">
        <v>102</v>
      </c>
      <c r="N4991" s="50">
        <v>40891702</v>
      </c>
      <c r="O4991" s="51">
        <v>2330824</v>
      </c>
      <c r="P4991" t="s">
        <v>15765</v>
      </c>
      <c r="Q4991" t="s">
        <v>15766</v>
      </c>
      <c r="R4991" t="s">
        <v>6366</v>
      </c>
      <c r="S4991" s="49" t="str">
        <f>CONCATENATE(Tabla_Datos[[#This Row],[Nombre_Cliente]]," ",Tabla_Datos[[#This Row],[ApellidoPaterno_Cliente]]," ",Tabla_Datos[[#This Row],[ApellidoMaterno_Cliente]])</f>
        <v>GLORIA BEATRIZ ANTAYHUA ISUIZA</v>
      </c>
      <c r="T4991" s="53">
        <f>DATE(Tabla_Datos[[#This Row],[tAnio]],Tabla_Datos[[#This Row],[tMes]],Tabla_Datos[[#This Row],[tDia]])</f>
        <v>40774</v>
      </c>
      <c r="U4991" s="53" t="str">
        <f>IF(Tabla_Datos[[#This Row],[cProvincia]]="LIMA","LIMA","PROVINCIA")</f>
        <v>PROVINCIA</v>
      </c>
      <c r="V4991" s="53" t="str">
        <f>MID(Tabla_Datos[[#This Row],[pTelefono]],1,SEARCH("-",Tabla_Datos[[#This Row],[pTelefono]],1)-1)</f>
        <v>54</v>
      </c>
      <c r="W4991" s="53" t="str">
        <f>MID(Tabla_Datos[[#This Row],[pTelefono]],SEARCH("-",Tabla_Datos[[#This Row],[pTelefono]],1)+1,LEN(Tabla_Datos[[#This Row],[pTelefono]]))</f>
        <v>958886822</v>
      </c>
      <c r="X4991" s="53" t="str">
        <f>CONCATENATE(Tabla_Datos[[#This Row],[TipUrb]]," ",Tabla_Datos[[#This Row],[Calle]]," ",Tabla_Datos[[#This Row],[NumCalle]])</f>
        <v>UR . 0</v>
      </c>
      <c r="Y4991" t="s">
        <v>106</v>
      </c>
      <c r="Z4991" t="s">
        <v>122</v>
      </c>
      <c r="AA4991" t="s">
        <v>123</v>
      </c>
      <c r="AB4991">
        <v>2</v>
      </c>
      <c r="AC4991" t="s">
        <v>95</v>
      </c>
      <c r="AD4991" t="s">
        <v>161</v>
      </c>
      <c r="AE4991" t="s">
        <v>2813</v>
      </c>
      <c r="AF4991">
        <v>10</v>
      </c>
      <c r="AG4991" s="51">
        <v>9721689</v>
      </c>
      <c r="AH4991" t="s">
        <v>95</v>
      </c>
      <c r="AI4991">
        <v>1</v>
      </c>
      <c r="AJ4991">
        <v>1</v>
      </c>
      <c r="AK4991" t="s">
        <v>221</v>
      </c>
      <c r="AL4991">
        <v>0</v>
      </c>
    </row>
    <row r="4992" spans="1:38">
      <c r="A4992">
        <v>3283308</v>
      </c>
      <c r="B4992" t="s">
        <v>15767</v>
      </c>
      <c r="C4992" t="s">
        <v>18</v>
      </c>
      <c r="D4992" t="s">
        <v>85</v>
      </c>
      <c r="E4992">
        <v>2011</v>
      </c>
      <c r="F4992">
        <v>8</v>
      </c>
      <c r="G4992">
        <v>19</v>
      </c>
      <c r="H4992" t="s">
        <v>86</v>
      </c>
      <c r="I4992" t="s">
        <v>16</v>
      </c>
      <c r="J4992" t="s">
        <v>16</v>
      </c>
      <c r="K4992" t="s">
        <v>567</v>
      </c>
      <c r="L4992" t="s">
        <v>86</v>
      </c>
      <c r="M4992" t="s">
        <v>88</v>
      </c>
      <c r="N4992" s="50">
        <v>99999999</v>
      </c>
      <c r="O4992" s="51">
        <v>2329949</v>
      </c>
      <c r="P4992" t="s">
        <v>15768</v>
      </c>
      <c r="Q4992" t="s">
        <v>11517</v>
      </c>
      <c r="R4992" t="s">
        <v>512</v>
      </c>
      <c r="S4992" s="49" t="str">
        <f>CONCATENATE(Tabla_Datos[[#This Row],[Nombre_Cliente]]," ",Tabla_Datos[[#This Row],[ApellidoPaterno_Cliente]]," ",Tabla_Datos[[#This Row],[ApellidoMaterno_Cliente]])</f>
        <v>ROXANA CAROLINA ECHEGARAY BARRETO</v>
      </c>
      <c r="T4992" s="53">
        <f>DATE(Tabla_Datos[[#This Row],[tAnio]],Tabla_Datos[[#This Row],[tMes]],Tabla_Datos[[#This Row],[tDia]])</f>
        <v>40774</v>
      </c>
      <c r="U4992" s="53" t="str">
        <f>IF(Tabla_Datos[[#This Row],[cProvincia]]="LIMA","LIMA","PROVINCIA")</f>
        <v>LIMA</v>
      </c>
      <c r="V4992" s="53" t="str">
        <f>MID(Tabla_Datos[[#This Row],[pTelefono]],1,SEARCH("-",Tabla_Datos[[#This Row],[pTelefono]],1)-1)</f>
        <v>1</v>
      </c>
      <c r="W4992" s="53" t="str">
        <f>MID(Tabla_Datos[[#This Row],[pTelefono]],SEARCH("-",Tabla_Datos[[#This Row],[pTelefono]],1)+1,LEN(Tabla_Datos[[#This Row],[pTelefono]]))</f>
        <v>981150305</v>
      </c>
      <c r="X4992" s="53" t="str">
        <f>CONCATENATE(Tabla_Datos[[#This Row],[TipUrb]]," ",Tabla_Datos[[#This Row],[Calle]]," ",Tabla_Datos[[#This Row],[NumCalle]])</f>
        <v>UR BERTOLOTTO 628</v>
      </c>
      <c r="Y4992" t="s">
        <v>92</v>
      </c>
      <c r="Z4992" t="s">
        <v>93</v>
      </c>
      <c r="AA4992" t="s">
        <v>94</v>
      </c>
      <c r="AB4992" t="s">
        <v>95</v>
      </c>
      <c r="AC4992">
        <v>202</v>
      </c>
      <c r="AD4992" t="s">
        <v>161</v>
      </c>
      <c r="AE4992" t="s">
        <v>95</v>
      </c>
      <c r="AG4992" s="51">
        <v>42990146</v>
      </c>
      <c r="AI4992">
        <v>26</v>
      </c>
      <c r="AJ4992">
        <v>26</v>
      </c>
      <c r="AK4992" t="s">
        <v>15769</v>
      </c>
      <c r="AL4992">
        <v>628</v>
      </c>
    </row>
    <row r="4993" spans="1:38">
      <c r="A4993">
        <v>3285711</v>
      </c>
      <c r="B4993" t="s">
        <v>15770</v>
      </c>
      <c r="C4993" t="s">
        <v>20</v>
      </c>
      <c r="D4993" t="s">
        <v>143</v>
      </c>
      <c r="E4993">
        <v>2011</v>
      </c>
      <c r="F4993">
        <v>8</v>
      </c>
      <c r="G4993">
        <v>19</v>
      </c>
      <c r="H4993" t="s">
        <v>86</v>
      </c>
      <c r="I4993" t="s">
        <v>587</v>
      </c>
      <c r="J4993" t="s">
        <v>587</v>
      </c>
      <c r="K4993" t="s">
        <v>587</v>
      </c>
      <c r="L4993" t="s">
        <v>86</v>
      </c>
      <c r="M4993" t="s">
        <v>102</v>
      </c>
      <c r="N4993" s="50">
        <v>407498</v>
      </c>
      <c r="O4993" s="51">
        <v>2332165</v>
      </c>
      <c r="P4993" t="s">
        <v>15771</v>
      </c>
      <c r="Q4993" t="s">
        <v>5533</v>
      </c>
      <c r="R4993" t="s">
        <v>95</v>
      </c>
      <c r="S4993" s="49" t="str">
        <f>CONCATENATE(Tabla_Datos[[#This Row],[Nombre_Cliente]]," ",Tabla_Datos[[#This Row],[ApellidoPaterno_Cliente]]," ",Tabla_Datos[[#This Row],[ApellidoMaterno_Cliente]])</f>
        <v xml:space="preserve">LIZBETH ARACELLI CASTRILLON  </v>
      </c>
      <c r="T4993" s="53">
        <f>DATE(Tabla_Datos[[#This Row],[tAnio]],Tabla_Datos[[#This Row],[tMes]],Tabla_Datos[[#This Row],[tDia]])</f>
        <v>40774</v>
      </c>
      <c r="U4993" s="53" t="str">
        <f>IF(Tabla_Datos[[#This Row],[cProvincia]]="LIMA","LIMA","PROVINCIA")</f>
        <v>PROVINCIA</v>
      </c>
      <c r="V4993" s="53" t="str">
        <f>MID(Tabla_Datos[[#This Row],[pTelefono]],1,SEARCH("-",Tabla_Datos[[#This Row],[pTelefono]],1)-1)</f>
        <v>52</v>
      </c>
      <c r="W4993" s="53" t="str">
        <f>MID(Tabla_Datos[[#This Row],[pTelefono]],SEARCH("-",Tabla_Datos[[#This Row],[pTelefono]],1)+1,LEN(Tabla_Datos[[#This Row],[pTelefono]]))</f>
        <v>952923652</v>
      </c>
      <c r="X4993" s="53" t="str">
        <f>CONCATENATE(Tabla_Datos[[#This Row],[TipUrb]]," ",Tabla_Datos[[#This Row],[Calle]]," ",Tabla_Datos[[#This Row],[NumCalle]])</f>
        <v>UR SAN PEDRO 845</v>
      </c>
      <c r="Y4993" t="s">
        <v>590</v>
      </c>
      <c r="Z4993" t="s">
        <v>152</v>
      </c>
      <c r="AA4993" t="s">
        <v>153</v>
      </c>
      <c r="AB4993" t="s">
        <v>95</v>
      </c>
      <c r="AC4993" t="s">
        <v>95</v>
      </c>
      <c r="AD4993" t="s">
        <v>161</v>
      </c>
      <c r="AE4993" t="s">
        <v>95</v>
      </c>
      <c r="AF4993" t="s">
        <v>95</v>
      </c>
      <c r="AG4993" s="51">
        <v>43973952</v>
      </c>
      <c r="AH4993" t="s">
        <v>95</v>
      </c>
      <c r="AI4993">
        <v>1</v>
      </c>
      <c r="AJ4993">
        <v>1</v>
      </c>
      <c r="AK4993" t="s">
        <v>9336</v>
      </c>
      <c r="AL4993">
        <v>845</v>
      </c>
    </row>
    <row r="4994" spans="1:38">
      <c r="A4994">
        <v>3283711</v>
      </c>
      <c r="B4994" t="s">
        <v>15772</v>
      </c>
      <c r="C4994" t="s">
        <v>19</v>
      </c>
      <c r="D4994" t="s">
        <v>143</v>
      </c>
      <c r="E4994">
        <v>2011</v>
      </c>
      <c r="F4994">
        <v>8</v>
      </c>
      <c r="G4994">
        <v>19</v>
      </c>
      <c r="H4994" t="s">
        <v>86</v>
      </c>
      <c r="I4994" t="s">
        <v>759</v>
      </c>
      <c r="J4994" t="s">
        <v>760</v>
      </c>
      <c r="K4994" t="s">
        <v>761</v>
      </c>
      <c r="L4994" t="s">
        <v>86</v>
      </c>
      <c r="M4994" t="s">
        <v>294</v>
      </c>
      <c r="N4994" s="50">
        <v>21867171</v>
      </c>
      <c r="O4994" s="51">
        <v>2330320</v>
      </c>
      <c r="P4994" t="s">
        <v>15773</v>
      </c>
      <c r="Q4994" t="s">
        <v>1134</v>
      </c>
      <c r="R4994" t="s">
        <v>15774</v>
      </c>
      <c r="S4994" s="49" t="str">
        <f>CONCATENATE(Tabla_Datos[[#This Row],[Nombre_Cliente]]," ",Tabla_Datos[[#This Row],[ApellidoPaterno_Cliente]]," ",Tabla_Datos[[#This Row],[ApellidoMaterno_Cliente]])</f>
        <v>MELIDA MARGOT QUIROZ TASAICO DE YACTAYO</v>
      </c>
      <c r="T4994" s="53">
        <f>DATE(Tabla_Datos[[#This Row],[tAnio]],Tabla_Datos[[#This Row],[tMes]],Tabla_Datos[[#This Row],[tDia]])</f>
        <v>40774</v>
      </c>
      <c r="U4994" s="53" t="str">
        <f>IF(Tabla_Datos[[#This Row],[cProvincia]]="LIMA","LIMA","PROVINCIA")</f>
        <v>PROVINCIA</v>
      </c>
      <c r="V4994" s="53" t="str">
        <f>MID(Tabla_Datos[[#This Row],[pTelefono]],1,SEARCH("-",Tabla_Datos[[#This Row],[pTelefono]],1)-1)</f>
        <v>56</v>
      </c>
      <c r="W4994" s="53" t="str">
        <f>MID(Tabla_Datos[[#This Row],[pTelefono]],SEARCH("-",Tabla_Datos[[#This Row],[pTelefono]],1)+1,LEN(Tabla_Datos[[#This Row],[pTelefono]]))</f>
        <v>95697725</v>
      </c>
      <c r="X4994" s="53" t="str">
        <f>CONCATENATE(Tabla_Datos[[#This Row],[TipUrb]]," ",Tabla_Datos[[#This Row],[Calle]]," ",Tabla_Datos[[#This Row],[NumCalle]])</f>
        <v>- ROSARIO 526</v>
      </c>
      <c r="Y4994" t="s">
        <v>759</v>
      </c>
      <c r="Z4994" t="s">
        <v>152</v>
      </c>
      <c r="AA4994" t="s">
        <v>153</v>
      </c>
      <c r="AB4994" t="s">
        <v>95</v>
      </c>
      <c r="AC4994" t="s">
        <v>95</v>
      </c>
      <c r="AD4994" t="s">
        <v>109</v>
      </c>
      <c r="AE4994" t="s">
        <v>95</v>
      </c>
      <c r="AF4994" t="s">
        <v>95</v>
      </c>
      <c r="AG4994" s="51">
        <v>15353985</v>
      </c>
      <c r="AH4994" t="s">
        <v>95</v>
      </c>
      <c r="AI4994">
        <v>1</v>
      </c>
      <c r="AJ4994">
        <v>1</v>
      </c>
      <c r="AK4994" t="s">
        <v>4513</v>
      </c>
      <c r="AL4994">
        <v>526</v>
      </c>
    </row>
    <row r="4995" spans="1:38">
      <c r="A4995">
        <v>3283969</v>
      </c>
      <c r="B4995" t="s">
        <v>15775</v>
      </c>
      <c r="C4995" t="s">
        <v>18</v>
      </c>
      <c r="D4995" t="s">
        <v>143</v>
      </c>
      <c r="E4995">
        <v>2011</v>
      </c>
      <c r="F4995">
        <v>8</v>
      </c>
      <c r="G4995">
        <v>19</v>
      </c>
      <c r="H4995" t="s">
        <v>86</v>
      </c>
      <c r="I4995" t="s">
        <v>145</v>
      </c>
      <c r="J4995" t="s">
        <v>146</v>
      </c>
      <c r="K4995" t="s">
        <v>146</v>
      </c>
      <c r="L4995" t="s">
        <v>86</v>
      </c>
      <c r="M4995" t="s">
        <v>148</v>
      </c>
      <c r="O4995" s="51">
        <v>2330498</v>
      </c>
      <c r="P4995" t="s">
        <v>15776</v>
      </c>
      <c r="Q4995" t="s">
        <v>1961</v>
      </c>
      <c r="R4995" t="s">
        <v>15777</v>
      </c>
      <c r="S4995" s="49" t="str">
        <f>CONCATENATE(Tabla_Datos[[#This Row],[Nombre_Cliente]]," ",Tabla_Datos[[#This Row],[ApellidoPaterno_Cliente]]," ",Tabla_Datos[[#This Row],[ApellidoMaterno_Cliente]])</f>
        <v>CHARLES FREDY RAMIREZ   CIPIRIANO</v>
      </c>
      <c r="T4995" s="53">
        <f>DATE(Tabla_Datos[[#This Row],[tAnio]],Tabla_Datos[[#This Row],[tMes]],Tabla_Datos[[#This Row],[tDia]])</f>
        <v>40774</v>
      </c>
      <c r="U4995" s="53" t="str">
        <f>IF(Tabla_Datos[[#This Row],[cProvincia]]="LIMA","LIMA","PROVINCIA")</f>
        <v>PROVINCIA</v>
      </c>
      <c r="V4995" s="53" t="str">
        <f>MID(Tabla_Datos[[#This Row],[pTelefono]],1,SEARCH("-",Tabla_Datos[[#This Row],[pTelefono]],1)-1)</f>
        <v>43</v>
      </c>
      <c r="W4995" s="53" t="str">
        <f>MID(Tabla_Datos[[#This Row],[pTelefono]],SEARCH("-",Tabla_Datos[[#This Row],[pTelefono]],1)+1,LEN(Tabla_Datos[[#This Row],[pTelefono]]))</f>
        <v>975755039</v>
      </c>
      <c r="X4995" s="53" t="str">
        <f>CONCATENATE(Tabla_Datos[[#This Row],[TipUrb]]," ",Tabla_Datos[[#This Row],[Calle]]," ",Tabla_Datos[[#This Row],[NumCalle]])</f>
        <v>- CARAZ PASAJE LA PERLA 140</v>
      </c>
      <c r="Y4995" t="s">
        <v>151</v>
      </c>
      <c r="Z4995" t="s">
        <v>181</v>
      </c>
      <c r="AA4995" t="s">
        <v>182</v>
      </c>
      <c r="AB4995" t="s">
        <v>95</v>
      </c>
      <c r="AC4995" t="s">
        <v>95</v>
      </c>
      <c r="AD4995" t="s">
        <v>109</v>
      </c>
      <c r="AE4995" t="s">
        <v>95</v>
      </c>
      <c r="AG4995" s="51">
        <v>44214754</v>
      </c>
      <c r="AI4995">
        <v>26</v>
      </c>
      <c r="AJ4995">
        <v>26</v>
      </c>
      <c r="AK4995" t="s">
        <v>15778</v>
      </c>
      <c r="AL4995">
        <v>140</v>
      </c>
    </row>
    <row r="4996" spans="1:38">
      <c r="A4996">
        <v>3285337</v>
      </c>
      <c r="B4996" t="s">
        <v>15779</v>
      </c>
      <c r="C4996" t="s">
        <v>19</v>
      </c>
      <c r="D4996" t="s">
        <v>143</v>
      </c>
      <c r="E4996">
        <v>2011</v>
      </c>
      <c r="F4996">
        <v>8</v>
      </c>
      <c r="G4996">
        <v>19</v>
      </c>
      <c r="H4996" t="s">
        <v>86</v>
      </c>
      <c r="I4996" t="s">
        <v>202</v>
      </c>
      <c r="J4996" t="s">
        <v>203</v>
      </c>
      <c r="K4996" t="s">
        <v>203</v>
      </c>
      <c r="L4996" t="s">
        <v>86</v>
      </c>
      <c r="M4996" t="s">
        <v>133</v>
      </c>
      <c r="N4996" s="50">
        <v>40441718</v>
      </c>
      <c r="O4996" s="51">
        <v>2331841</v>
      </c>
      <c r="P4996" t="s">
        <v>2465</v>
      </c>
      <c r="Q4996" t="s">
        <v>564</v>
      </c>
      <c r="R4996" t="s">
        <v>1185</v>
      </c>
      <c r="S4996" s="49" t="str">
        <f>CONCATENATE(Tabla_Datos[[#This Row],[Nombre_Cliente]]," ",Tabla_Datos[[#This Row],[ApellidoPaterno_Cliente]]," ",Tabla_Datos[[#This Row],[ApellidoMaterno_Cliente]])</f>
        <v>RODOLFO GARCIA PARDO</v>
      </c>
      <c r="T4996" s="53">
        <f>DATE(Tabla_Datos[[#This Row],[tAnio]],Tabla_Datos[[#This Row],[tMes]],Tabla_Datos[[#This Row],[tDia]])</f>
        <v>40774</v>
      </c>
      <c r="U4996" s="53" t="str">
        <f>IF(Tabla_Datos[[#This Row],[cProvincia]]="LIMA","LIMA","PROVINCIA")</f>
        <v>PROVINCIA</v>
      </c>
      <c r="V4996" s="53" t="str">
        <f>MID(Tabla_Datos[[#This Row],[pTelefono]],1,SEARCH("-",Tabla_Datos[[#This Row],[pTelefono]],1)-1)</f>
        <v>74</v>
      </c>
      <c r="W4996" s="53" t="str">
        <f>MID(Tabla_Datos[[#This Row],[pTelefono]],SEARCH("-",Tabla_Datos[[#This Row],[pTelefono]],1)+1,LEN(Tabla_Datos[[#This Row],[pTelefono]]))</f>
        <v>979632704</v>
      </c>
      <c r="X4996" s="53" t="str">
        <f>CONCATENATE(Tabla_Datos[[#This Row],[TipUrb]]," ",Tabla_Datos[[#This Row],[Calle]]," ",Tabla_Datos[[#This Row],[NumCalle]])</f>
        <v>PJ MIRAFLORES 110</v>
      </c>
      <c r="Y4996" t="s">
        <v>208</v>
      </c>
      <c r="Z4996" t="s">
        <v>152</v>
      </c>
      <c r="AA4996" t="s">
        <v>153</v>
      </c>
      <c r="AB4996" t="s">
        <v>95</v>
      </c>
      <c r="AC4996" t="s">
        <v>95</v>
      </c>
      <c r="AD4996" t="s">
        <v>429</v>
      </c>
      <c r="AE4996" t="s">
        <v>95</v>
      </c>
      <c r="AF4996" t="s">
        <v>95</v>
      </c>
      <c r="AG4996" s="51">
        <v>40418746</v>
      </c>
      <c r="AH4996" t="s">
        <v>95</v>
      </c>
      <c r="AI4996">
        <v>1</v>
      </c>
      <c r="AJ4996">
        <v>1</v>
      </c>
      <c r="AK4996" t="s">
        <v>492</v>
      </c>
      <c r="AL4996">
        <v>110</v>
      </c>
    </row>
    <row r="4997" spans="1:38">
      <c r="A4997">
        <v>3283636</v>
      </c>
      <c r="B4997" t="s">
        <v>15780</v>
      </c>
      <c r="C4997" t="s">
        <v>18</v>
      </c>
      <c r="D4997" t="s">
        <v>85</v>
      </c>
      <c r="E4997">
        <v>2011</v>
      </c>
      <c r="F4997">
        <v>8</v>
      </c>
      <c r="G4997">
        <v>19</v>
      </c>
      <c r="H4997" t="s">
        <v>86</v>
      </c>
      <c r="I4997" t="s">
        <v>16</v>
      </c>
      <c r="J4997" t="s">
        <v>16</v>
      </c>
      <c r="K4997" t="s">
        <v>157</v>
      </c>
      <c r="L4997" t="s">
        <v>86</v>
      </c>
      <c r="M4997" t="s">
        <v>88</v>
      </c>
      <c r="N4997" s="50">
        <v>9187171</v>
      </c>
      <c r="O4997" s="51">
        <v>2330267</v>
      </c>
      <c r="P4997" t="s">
        <v>15781</v>
      </c>
      <c r="Q4997" t="s">
        <v>15782</v>
      </c>
      <c r="R4997" t="s">
        <v>15783</v>
      </c>
      <c r="S4997" s="49" t="str">
        <f>CONCATENATE(Tabla_Datos[[#This Row],[Nombre_Cliente]]," ",Tabla_Datos[[#This Row],[ApellidoPaterno_Cliente]]," ",Tabla_Datos[[#This Row],[ApellidoMaterno_Cliente]])</f>
        <v xml:space="preserve">MARTHA VICTORIA  VARGAS MACHUCA  CASTRILLON </v>
      </c>
      <c r="T4997" s="53">
        <f>DATE(Tabla_Datos[[#This Row],[tAnio]],Tabla_Datos[[#This Row],[tMes]],Tabla_Datos[[#This Row],[tDia]])</f>
        <v>40774</v>
      </c>
      <c r="U4997" s="53" t="str">
        <f>IF(Tabla_Datos[[#This Row],[cProvincia]]="LIMA","LIMA","PROVINCIA")</f>
        <v>LIMA</v>
      </c>
      <c r="V4997" s="53" t="str">
        <f>MID(Tabla_Datos[[#This Row],[pTelefono]],1,SEARCH("-",Tabla_Datos[[#This Row],[pTelefono]],1)-1)</f>
        <v>1</v>
      </c>
      <c r="W4997" s="53" t="str">
        <f>MID(Tabla_Datos[[#This Row],[pTelefono]],SEARCH("-",Tabla_Datos[[#This Row],[pTelefono]],1)+1,LEN(Tabla_Datos[[#This Row],[pTelefono]]))</f>
        <v>5685190</v>
      </c>
      <c r="X4997" s="53" t="str">
        <f>CONCATENATE(Tabla_Datos[[#This Row],[TipUrb]]," ",Tabla_Datos[[#This Row],[Calle]]," ",Tabla_Datos[[#This Row],[NumCalle]])</f>
        <v>UR GRANDA, JOSE 3269</v>
      </c>
      <c r="Y4997" t="s">
        <v>92</v>
      </c>
      <c r="Z4997" t="s">
        <v>93</v>
      </c>
      <c r="AA4997" t="s">
        <v>94</v>
      </c>
      <c r="AB4997">
        <v>2</v>
      </c>
      <c r="AC4997" t="s">
        <v>95</v>
      </c>
      <c r="AD4997" t="s">
        <v>161</v>
      </c>
      <c r="AE4997" t="s">
        <v>95</v>
      </c>
      <c r="AG4997" s="51">
        <v>8573202</v>
      </c>
      <c r="AI4997">
        <v>36</v>
      </c>
      <c r="AJ4997">
        <v>36</v>
      </c>
      <c r="AK4997" t="s">
        <v>9510</v>
      </c>
      <c r="AL4997">
        <v>3269</v>
      </c>
    </row>
    <row r="4998" spans="1:38">
      <c r="A4998">
        <v>3285044</v>
      </c>
      <c r="B4998" t="s">
        <v>15784</v>
      </c>
      <c r="C4998" t="s">
        <v>19</v>
      </c>
      <c r="D4998" t="s">
        <v>85</v>
      </c>
      <c r="E4998">
        <v>2011</v>
      </c>
      <c r="F4998">
        <v>8</v>
      </c>
      <c r="G4998">
        <v>19</v>
      </c>
      <c r="H4998" t="s">
        <v>86</v>
      </c>
      <c r="I4998" t="s">
        <v>355</v>
      </c>
      <c r="J4998" t="s">
        <v>355</v>
      </c>
      <c r="K4998" t="s">
        <v>356</v>
      </c>
      <c r="L4998" t="s">
        <v>86</v>
      </c>
      <c r="M4998" t="s">
        <v>88</v>
      </c>
      <c r="N4998" s="50">
        <v>20000021</v>
      </c>
      <c r="O4998" s="51">
        <v>2331510</v>
      </c>
      <c r="P4998" t="s">
        <v>6204</v>
      </c>
      <c r="Q4998" t="s">
        <v>1549</v>
      </c>
      <c r="R4998" t="s">
        <v>7919</v>
      </c>
      <c r="S4998" s="49" t="str">
        <f>CONCATENATE(Tabla_Datos[[#This Row],[Nombre_Cliente]]," ",Tabla_Datos[[#This Row],[ApellidoPaterno_Cliente]]," ",Tabla_Datos[[#This Row],[ApellidoMaterno_Cliente]])</f>
        <v>LORENZO QUISPE CARO</v>
      </c>
      <c r="T4998" s="53">
        <f>DATE(Tabla_Datos[[#This Row],[tAnio]],Tabla_Datos[[#This Row],[tMes]],Tabla_Datos[[#This Row],[tDia]])</f>
        <v>40774</v>
      </c>
      <c r="U4998" s="53" t="str">
        <f>IF(Tabla_Datos[[#This Row],[cProvincia]]="LIMA","LIMA","PROVINCIA")</f>
        <v>PROVINCIA</v>
      </c>
      <c r="V4998" s="53" t="str">
        <f>MID(Tabla_Datos[[#This Row],[pTelefono]],1,SEARCH("-",Tabla_Datos[[#This Row],[pTelefono]],1)-1)</f>
        <v>84</v>
      </c>
      <c r="W4998" s="53" t="str">
        <f>MID(Tabla_Datos[[#This Row],[pTelefono]],SEARCH("-",Tabla_Datos[[#This Row],[pTelefono]],1)+1,LEN(Tabla_Datos[[#This Row],[pTelefono]]))</f>
        <v>951170977</v>
      </c>
      <c r="X4998" s="53" t="str">
        <f>CONCATENATE(Tabla_Datos[[#This Row],[TipUrb]]," ",Tabla_Datos[[#This Row],[Calle]]," ",Tabla_Datos[[#This Row],[NumCalle]])</f>
        <v>- SUCRE 203</v>
      </c>
      <c r="Y4998" t="s">
        <v>360</v>
      </c>
      <c r="Z4998" t="s">
        <v>349</v>
      </c>
      <c r="AA4998" t="s">
        <v>350</v>
      </c>
      <c r="AB4998">
        <v>2</v>
      </c>
      <c r="AC4998" t="s">
        <v>95</v>
      </c>
      <c r="AD4998" t="s">
        <v>109</v>
      </c>
      <c r="AE4998" t="s">
        <v>95</v>
      </c>
      <c r="AF4998" t="s">
        <v>95</v>
      </c>
      <c r="AG4998" s="51">
        <v>23896229</v>
      </c>
      <c r="AH4998" t="s">
        <v>95</v>
      </c>
      <c r="AI4998">
        <v>1</v>
      </c>
      <c r="AJ4998">
        <v>1</v>
      </c>
      <c r="AK4998" t="s">
        <v>5482</v>
      </c>
      <c r="AL4998">
        <v>203</v>
      </c>
    </row>
    <row r="4999" spans="1:38">
      <c r="A4999">
        <v>3285731</v>
      </c>
      <c r="B4999" t="s">
        <v>15785</v>
      </c>
      <c r="C4999" t="s">
        <v>19</v>
      </c>
      <c r="D4999" t="s">
        <v>85</v>
      </c>
      <c r="E4999">
        <v>2011</v>
      </c>
      <c r="F4999">
        <v>8</v>
      </c>
      <c r="G4999">
        <v>19</v>
      </c>
      <c r="H4999" t="s">
        <v>86</v>
      </c>
      <c r="I4999" t="s">
        <v>241</v>
      </c>
      <c r="J4999" t="s">
        <v>242</v>
      </c>
      <c r="K4999" t="s">
        <v>242</v>
      </c>
      <c r="L4999" t="s">
        <v>86</v>
      </c>
      <c r="M4999" t="s">
        <v>148</v>
      </c>
      <c r="N4999" s="50">
        <v>18159831</v>
      </c>
      <c r="O4999" s="51">
        <v>2332179</v>
      </c>
      <c r="P4999" t="s">
        <v>15786</v>
      </c>
      <c r="Q4999" t="s">
        <v>9114</v>
      </c>
      <c r="R4999" t="s">
        <v>5121</v>
      </c>
      <c r="S4999" s="49" t="str">
        <f>CONCATENATE(Tabla_Datos[[#This Row],[Nombre_Cliente]]," ",Tabla_Datos[[#This Row],[ApellidoPaterno_Cliente]]," ",Tabla_Datos[[#This Row],[ApellidoMaterno_Cliente]])</f>
        <v>YOLANDA VIOLETA PESANTES ARANDA</v>
      </c>
      <c r="T4999" s="53">
        <f>DATE(Tabla_Datos[[#This Row],[tAnio]],Tabla_Datos[[#This Row],[tMes]],Tabla_Datos[[#This Row],[tDia]])</f>
        <v>40774</v>
      </c>
      <c r="U4999" s="53" t="str">
        <f>IF(Tabla_Datos[[#This Row],[cProvincia]]="LIMA","LIMA","PROVINCIA")</f>
        <v>PROVINCIA</v>
      </c>
      <c r="V4999" s="53" t="str">
        <f>MID(Tabla_Datos[[#This Row],[pTelefono]],1,SEARCH("-",Tabla_Datos[[#This Row],[pTelefono]],1)-1)</f>
        <v>44</v>
      </c>
      <c r="W4999" s="53" t="str">
        <f>MID(Tabla_Datos[[#This Row],[pTelefono]],SEARCH("-",Tabla_Datos[[#This Row],[pTelefono]],1)+1,LEN(Tabla_Datos[[#This Row],[pTelefono]]))</f>
        <v>948460093</v>
      </c>
      <c r="X4999" s="53" t="str">
        <f>CONCATENATE(Tabla_Datos[[#This Row],[TipUrb]]," ",Tabla_Datos[[#This Row],[Calle]]," ",Tabla_Datos[[#This Row],[NumCalle]])</f>
        <v>- CHAN CHAN 190</v>
      </c>
      <c r="Y4999" t="s">
        <v>246</v>
      </c>
      <c r="Z4999" t="s">
        <v>349</v>
      </c>
      <c r="AA4999" t="s">
        <v>350</v>
      </c>
      <c r="AB4999" t="s">
        <v>95</v>
      </c>
      <c r="AC4999" t="s">
        <v>116</v>
      </c>
      <c r="AD4999" t="s">
        <v>109</v>
      </c>
      <c r="AE4999" t="s">
        <v>95</v>
      </c>
      <c r="AF4999" t="s">
        <v>95</v>
      </c>
      <c r="AG4999" s="51">
        <v>9578791</v>
      </c>
      <c r="AH4999" t="s">
        <v>95</v>
      </c>
      <c r="AI4999">
        <v>1</v>
      </c>
      <c r="AJ4999">
        <v>1</v>
      </c>
      <c r="AK4999" t="s">
        <v>15787</v>
      </c>
      <c r="AL4999">
        <v>190</v>
      </c>
    </row>
    <row r="5000" spans="1:38">
      <c r="A5000">
        <v>3284722</v>
      </c>
      <c r="B5000" t="s">
        <v>15788</v>
      </c>
      <c r="C5000" t="s">
        <v>18</v>
      </c>
      <c r="D5000" t="s">
        <v>85</v>
      </c>
      <c r="E5000">
        <v>2011</v>
      </c>
      <c r="F5000">
        <v>8</v>
      </c>
      <c r="G5000">
        <v>19</v>
      </c>
      <c r="H5000" t="s">
        <v>86</v>
      </c>
      <c r="I5000" t="s">
        <v>16</v>
      </c>
      <c r="J5000" t="s">
        <v>16</v>
      </c>
      <c r="K5000" t="s">
        <v>308</v>
      </c>
      <c r="L5000" t="s">
        <v>86</v>
      </c>
      <c r="M5000" t="s">
        <v>88</v>
      </c>
      <c r="N5000" s="50">
        <v>99999999</v>
      </c>
      <c r="O5000" s="51">
        <v>2331178</v>
      </c>
      <c r="P5000" t="s">
        <v>15789</v>
      </c>
      <c r="Q5000" t="s">
        <v>15790</v>
      </c>
      <c r="R5000" t="s">
        <v>1105</v>
      </c>
      <c r="S5000" s="49" t="str">
        <f>CONCATENATE(Tabla_Datos[[#This Row],[Nombre_Cliente]]," ",Tabla_Datos[[#This Row],[ApellidoPaterno_Cliente]]," ",Tabla_Datos[[#This Row],[ApellidoMaterno_Cliente]])</f>
        <v xml:space="preserve">DAVID  YAULE   ROJAS </v>
      </c>
      <c r="T5000" s="53">
        <f>DATE(Tabla_Datos[[#This Row],[tAnio]],Tabla_Datos[[#This Row],[tMes]],Tabla_Datos[[#This Row],[tDia]])</f>
        <v>40774</v>
      </c>
      <c r="U5000" s="53" t="str">
        <f>IF(Tabla_Datos[[#This Row],[cProvincia]]="LIMA","LIMA","PROVINCIA")</f>
        <v>LIMA</v>
      </c>
      <c r="V5000" s="53" t="str">
        <f>MID(Tabla_Datos[[#This Row],[pTelefono]],1,SEARCH("-",Tabla_Datos[[#This Row],[pTelefono]],1)-1)</f>
        <v>1</v>
      </c>
      <c r="W5000" s="53" t="str">
        <f>MID(Tabla_Datos[[#This Row],[pTelefono]],SEARCH("-",Tabla_Datos[[#This Row],[pTelefono]],1)+1,LEN(Tabla_Datos[[#This Row],[pTelefono]]))</f>
        <v>993761120</v>
      </c>
      <c r="X5000" s="53" t="str">
        <f>CONCATENATE(Tabla_Datos[[#This Row],[TipUrb]]," ",Tabla_Datos[[#This Row],[Calle]]," ",Tabla_Datos[[#This Row],[NumCalle]])</f>
        <v xml:space="preserve">  GIL, CARLOS 344</v>
      </c>
      <c r="Y5000" t="s">
        <v>92</v>
      </c>
      <c r="Z5000" t="s">
        <v>93</v>
      </c>
      <c r="AA5000" t="s">
        <v>94</v>
      </c>
      <c r="AB5000" t="s">
        <v>95</v>
      </c>
      <c r="AC5000" t="s">
        <v>95</v>
      </c>
      <c r="AD5000" t="s">
        <v>95</v>
      </c>
      <c r="AE5000" t="s">
        <v>95</v>
      </c>
      <c r="AG5000" s="51">
        <v>46039051</v>
      </c>
      <c r="AI5000">
        <v>26</v>
      </c>
      <c r="AJ5000">
        <v>26</v>
      </c>
      <c r="AK5000" t="s">
        <v>15791</v>
      </c>
      <c r="AL5000">
        <v>344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"/>
  <sheetViews>
    <sheetView workbookViewId="0">
      <pane ySplit="1" topLeftCell="A2" activePane="bottomLeft" state="frozen"/>
      <selection pane="bottomLeft" activeCell="G15" sqref="G15"/>
    </sheetView>
  </sheetViews>
  <sheetFormatPr baseColWidth="10" defaultColWidth="11.5703125" defaultRowHeight="15"/>
  <cols>
    <col min="1" max="1" width="4.7109375" style="7" customWidth="1"/>
    <col min="2" max="2" width="6.140625" style="8" customWidth="1"/>
    <col min="3" max="16384" width="11.5703125" style="1"/>
  </cols>
  <sheetData>
    <row r="1" spans="1:3" s="4" customFormat="1" ht="26.25">
      <c r="A1" s="32" t="s">
        <v>56</v>
      </c>
      <c r="B1" s="3"/>
    </row>
    <row r="2" spans="1:3" ht="3" customHeight="1"/>
    <row r="3" spans="1:3" s="10" customFormat="1" ht="15.75">
      <c r="A3" s="2">
        <v>1</v>
      </c>
      <c r="B3" s="6">
        <v>3</v>
      </c>
      <c r="C3" s="9" t="s">
        <v>5</v>
      </c>
    </row>
    <row r="4" spans="1:3">
      <c r="C4" s="5" t="s">
        <v>23</v>
      </c>
    </row>
    <row r="5" spans="1:3">
      <c r="C5" s="5" t="s">
        <v>52</v>
      </c>
    </row>
    <row r="6" spans="1:3">
      <c r="C6" s="5" t="s">
        <v>4</v>
      </c>
    </row>
    <row r="7" spans="1:3">
      <c r="C7" s="1" t="s">
        <v>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FB53-178F-46C6-A56F-F6AA3DD7F222}">
  <dimension ref="A1:C11"/>
  <sheetViews>
    <sheetView topLeftCell="I1" workbookViewId="0">
      <pane ySplit="1" topLeftCell="A2" activePane="bottomLeft" state="frozen"/>
      <selection pane="bottomLeft" activeCell="C6" sqref="C6"/>
    </sheetView>
  </sheetViews>
  <sheetFormatPr baseColWidth="10" defaultColWidth="11.5703125" defaultRowHeight="15"/>
  <cols>
    <col min="1" max="1" width="4.7109375" style="7" customWidth="1"/>
    <col min="2" max="2" width="6.140625" style="8" customWidth="1"/>
    <col min="3" max="16384" width="11.5703125" style="1"/>
  </cols>
  <sheetData>
    <row r="1" spans="1:3" s="4" customFormat="1" ht="26.25">
      <c r="A1" s="32" t="s">
        <v>55</v>
      </c>
      <c r="B1" s="3"/>
    </row>
    <row r="2" spans="1:3" ht="3" customHeight="1"/>
    <row r="3" spans="1:3" s="10" customFormat="1" ht="15.75">
      <c r="A3" s="2">
        <v>2</v>
      </c>
      <c r="B3" s="6">
        <v>5</v>
      </c>
      <c r="C3" s="10" t="s">
        <v>11</v>
      </c>
    </row>
    <row r="4" spans="1:3">
      <c r="C4" s="1" t="s">
        <v>2</v>
      </c>
    </row>
    <row r="5" spans="1:3">
      <c r="C5" s="1" t="s">
        <v>3</v>
      </c>
    </row>
    <row r="6" spans="1:3">
      <c r="C6" s="1" t="s">
        <v>7</v>
      </c>
    </row>
    <row r="7" spans="1:3">
      <c r="C7" s="1" t="s">
        <v>6</v>
      </c>
    </row>
    <row r="8" spans="1:3">
      <c r="C8" s="1" t="s">
        <v>9</v>
      </c>
    </row>
    <row r="9" spans="1:3">
      <c r="C9" s="1" t="s">
        <v>8</v>
      </c>
    </row>
    <row r="10" spans="1:3" ht="3" customHeight="1"/>
    <row r="11" spans="1:3">
      <c r="C11" s="11" t="s">
        <v>10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5"/>
  <sheetViews>
    <sheetView workbookViewId="0">
      <pane ySplit="1" topLeftCell="A2" activePane="bottomLeft" state="frozen"/>
      <selection pane="bottomLeft" activeCell="I18" sqref="I18"/>
    </sheetView>
  </sheetViews>
  <sheetFormatPr baseColWidth="10" defaultColWidth="11.5703125" defaultRowHeight="15"/>
  <cols>
    <col min="1" max="1" width="4.7109375" style="7" customWidth="1"/>
    <col min="2" max="2" width="6.140625" style="8" customWidth="1"/>
    <col min="3" max="3" width="6.140625" style="1" customWidth="1"/>
    <col min="4" max="4" width="31.7109375" style="1" customWidth="1"/>
    <col min="5" max="6" width="13.7109375" style="1" customWidth="1"/>
    <col min="7" max="7" width="20.7109375" style="1" customWidth="1"/>
    <col min="8" max="8" width="25.7109375" style="1" customWidth="1"/>
    <col min="9" max="16384" width="11.5703125" style="1"/>
  </cols>
  <sheetData>
    <row r="1" spans="1:10" s="4" customFormat="1" ht="26.25">
      <c r="A1" s="32" t="s">
        <v>46</v>
      </c>
      <c r="B1" s="3"/>
    </row>
    <row r="2" spans="1:10" ht="3" customHeight="1"/>
    <row r="3" spans="1:10" s="10" customFormat="1" ht="15.75">
      <c r="A3" s="2">
        <v>3</v>
      </c>
      <c r="B3" s="6">
        <v>3</v>
      </c>
      <c r="C3" s="9" t="s">
        <v>12</v>
      </c>
    </row>
    <row r="4" spans="1:10">
      <c r="C4" s="5"/>
    </row>
    <row r="5" spans="1:10">
      <c r="C5" s="5" t="s">
        <v>53</v>
      </c>
    </row>
    <row r="6" spans="1:10" ht="15.75" thickBot="1">
      <c r="C6" s="5"/>
    </row>
    <row r="7" spans="1:10" ht="15.75" thickBot="1">
      <c r="D7" s="21" t="s">
        <v>13</v>
      </c>
      <c r="E7" s="61" t="s">
        <v>14</v>
      </c>
      <c r="F7" s="61"/>
      <c r="G7" s="62"/>
    </row>
    <row r="8" spans="1:10" ht="15" customHeight="1" thickBot="1">
      <c r="C8" s="5"/>
    </row>
    <row r="9" spans="1:10">
      <c r="C9" s="5"/>
      <c r="D9" s="13" t="s">
        <v>15</v>
      </c>
      <c r="E9" s="14" t="s">
        <v>16</v>
      </c>
      <c r="F9" s="14" t="s">
        <v>17</v>
      </c>
      <c r="G9" s="15" t="s">
        <v>0</v>
      </c>
    </row>
    <row r="10" spans="1:10">
      <c r="C10" s="5"/>
      <c r="D10" s="16" t="s">
        <v>18</v>
      </c>
      <c r="E10" s="12">
        <f>COUNTIFS('Tabla BD'!C:C,'Preguntas 3'!D10,'Tabla BD'!U:U,'Preguntas 3'!E9)</f>
        <v>941</v>
      </c>
      <c r="F10" s="12">
        <f>COUNTIFS('Tabla BD'!C:C,'Preguntas 3'!D10,'Tabla BD'!U:U,'Preguntas 3'!F9)</f>
        <v>700</v>
      </c>
      <c r="G10" s="17">
        <f>SUM(E10:F10)</f>
        <v>1641</v>
      </c>
    </row>
    <row r="11" spans="1:10">
      <c r="C11" s="5"/>
      <c r="D11" s="16" t="s">
        <v>19</v>
      </c>
      <c r="E11" s="12">
        <f>COUNTIFS('Tabla BD'!C:C,'Preguntas 3'!D11,'Tabla BD'!U:U,'Preguntas 3'!E9)</f>
        <v>1012</v>
      </c>
      <c r="F11" s="12">
        <f>COUNTIFS('Tabla BD'!C:C,'Preguntas 3'!D11,'Tabla BD'!U:U,'Preguntas 3'!F9)</f>
        <v>723</v>
      </c>
      <c r="G11" s="17">
        <f t="shared" ref="G11:G12" si="0">SUM(E11:F11)</f>
        <v>1735</v>
      </c>
    </row>
    <row r="12" spans="1:10">
      <c r="C12" s="5"/>
      <c r="D12" s="16" t="s">
        <v>20</v>
      </c>
      <c r="E12" s="12">
        <f>COUNTIFS('Tabla BD'!C:C,'Preguntas 3'!D12,'Tabla BD'!U:U,'Preguntas 3'!E9)</f>
        <v>832</v>
      </c>
      <c r="F12" s="12">
        <f>COUNTIFS('Tabla BD'!C:C,'Preguntas 3'!D12,'Tabla BD'!U:U,'Preguntas 3'!F9)</f>
        <v>791</v>
      </c>
      <c r="G12" s="17">
        <f t="shared" si="0"/>
        <v>1623</v>
      </c>
    </row>
    <row r="13" spans="1:10" ht="15.75" thickBot="1">
      <c r="C13" s="5"/>
      <c r="D13" s="18" t="s">
        <v>0</v>
      </c>
      <c r="E13" s="19">
        <f>SUM(E10:E12)</f>
        <v>2785</v>
      </c>
      <c r="F13" s="19">
        <f>SUM(F10:F12)</f>
        <v>2214</v>
      </c>
      <c r="G13" s="20">
        <f>SUM(G10:G12)</f>
        <v>4999</v>
      </c>
    </row>
    <row r="14" spans="1:10">
      <c r="C14" s="5"/>
    </row>
    <row r="15" spans="1:10">
      <c r="C15" s="5" t="s">
        <v>21</v>
      </c>
      <c r="J15" s="22" t="s">
        <v>22</v>
      </c>
    </row>
    <row r="16" spans="1:10">
      <c r="C16" s="5"/>
    </row>
    <row r="17" spans="3:15">
      <c r="C17" s="5"/>
      <c r="J17" s="23"/>
      <c r="K17" s="24"/>
      <c r="L17" s="24"/>
      <c r="M17" s="24"/>
      <c r="N17" s="24"/>
      <c r="O17" s="25"/>
    </row>
    <row r="18" spans="3:15">
      <c r="J18" s="26"/>
      <c r="K18" s="27"/>
      <c r="L18" s="27"/>
      <c r="M18" s="27"/>
      <c r="N18" s="27"/>
      <c r="O18" s="28"/>
    </row>
    <row r="19" spans="3:15">
      <c r="J19" s="26"/>
      <c r="K19" s="27"/>
      <c r="L19" s="27"/>
      <c r="M19" s="27"/>
      <c r="N19" s="27"/>
      <c r="O19" s="28"/>
    </row>
    <row r="20" spans="3:15">
      <c r="J20" s="26"/>
      <c r="K20" s="27"/>
      <c r="L20" s="27"/>
      <c r="M20" s="27"/>
      <c r="N20" s="27"/>
      <c r="O20" s="28"/>
    </row>
    <row r="21" spans="3:15">
      <c r="J21" s="26"/>
      <c r="K21" s="27"/>
      <c r="L21" s="27"/>
      <c r="M21" s="27"/>
      <c r="N21" s="27"/>
      <c r="O21" s="28"/>
    </row>
    <row r="22" spans="3:15">
      <c r="J22" s="26"/>
      <c r="K22" s="27"/>
      <c r="L22" s="27"/>
      <c r="M22" s="27"/>
      <c r="N22" s="27"/>
      <c r="O22" s="28"/>
    </row>
    <row r="23" spans="3:15">
      <c r="J23" s="26"/>
      <c r="K23" s="27"/>
      <c r="L23" s="27"/>
      <c r="M23" s="27"/>
      <c r="N23" s="27"/>
      <c r="O23" s="28"/>
    </row>
    <row r="24" spans="3:15">
      <c r="J24" s="26"/>
      <c r="K24" s="27"/>
      <c r="L24" s="27"/>
      <c r="M24" s="27"/>
      <c r="N24" s="27"/>
      <c r="O24" s="28"/>
    </row>
    <row r="25" spans="3:15">
      <c r="J25" s="26"/>
      <c r="K25" s="27"/>
      <c r="L25" s="27"/>
      <c r="M25" s="27"/>
      <c r="N25" s="27"/>
      <c r="O25" s="28"/>
    </row>
    <row r="26" spans="3:15">
      <c r="J26" s="26"/>
      <c r="K26" s="27"/>
      <c r="L26" s="27"/>
      <c r="M26" s="27"/>
      <c r="N26" s="27"/>
      <c r="O26" s="28"/>
    </row>
    <row r="27" spans="3:15">
      <c r="J27" s="26"/>
      <c r="K27" s="27"/>
      <c r="L27" s="27"/>
      <c r="M27" s="27"/>
      <c r="N27" s="27"/>
      <c r="O27" s="28"/>
    </row>
    <row r="28" spans="3:15">
      <c r="J28" s="26"/>
      <c r="K28" s="27"/>
      <c r="L28" s="27"/>
      <c r="M28" s="27"/>
      <c r="N28" s="27"/>
      <c r="O28" s="28"/>
    </row>
    <row r="29" spans="3:15">
      <c r="J29" s="26"/>
      <c r="K29" s="27"/>
      <c r="L29" s="27"/>
      <c r="M29" s="27"/>
      <c r="N29" s="27"/>
      <c r="O29" s="28"/>
    </row>
    <row r="30" spans="3:15">
      <c r="J30" s="26"/>
      <c r="K30" s="27"/>
      <c r="L30" s="27"/>
      <c r="M30" s="27"/>
      <c r="N30" s="27"/>
      <c r="O30" s="28"/>
    </row>
    <row r="31" spans="3:15">
      <c r="J31" s="29"/>
      <c r="K31" s="30"/>
      <c r="L31" s="30"/>
      <c r="M31" s="30"/>
      <c r="N31" s="30"/>
      <c r="O31" s="31"/>
    </row>
    <row r="33" spans="4:8">
      <c r="D33" s="54"/>
      <c r="E33" s="54"/>
      <c r="F33" s="54"/>
      <c r="G33" s="54"/>
      <c r="H33" s="54"/>
    </row>
    <row r="34" spans="4:8">
      <c r="D34" s="54"/>
      <c r="E34" s="54"/>
      <c r="F34" s="54"/>
      <c r="G34" s="54"/>
      <c r="H34" s="54"/>
    </row>
    <row r="35" spans="4:8">
      <c r="D35" s="54"/>
      <c r="E35" s="54"/>
      <c r="F35" s="54"/>
      <c r="G35" s="54"/>
      <c r="H35" s="54"/>
    </row>
  </sheetData>
  <mergeCells count="1">
    <mergeCell ref="E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96D90-AC94-46E6-9F18-21ACB7E9E903}">
  <dimension ref="C1:I4948"/>
  <sheetViews>
    <sheetView tabSelected="1" workbookViewId="0">
      <selection activeCell="E24" sqref="E24"/>
    </sheetView>
  </sheetViews>
  <sheetFormatPr baseColWidth="10" defaultRowHeight="15"/>
  <cols>
    <col min="1" max="1" width="7.5703125" customWidth="1"/>
    <col min="2" max="2" width="4" customWidth="1"/>
    <col min="3" max="3" width="16" customWidth="1"/>
    <col min="4" max="4" width="27.5703125" customWidth="1"/>
    <col min="5" max="5" width="20" customWidth="1"/>
    <col min="6" max="6" width="17.28515625" customWidth="1"/>
    <col min="7" max="7" width="14.28515625" customWidth="1"/>
    <col min="9" max="9" width="22.42578125" customWidth="1"/>
  </cols>
  <sheetData>
    <row r="1" spans="3:9" ht="36" customHeight="1">
      <c r="C1" s="32" t="s">
        <v>45</v>
      </c>
      <c r="D1" s="32"/>
      <c r="E1" s="32"/>
      <c r="F1" s="32"/>
      <c r="G1" s="32"/>
    </row>
    <row r="3" spans="3:9" ht="29.25" customHeight="1">
      <c r="C3" s="71" t="s">
        <v>24569</v>
      </c>
      <c r="D3" s="71"/>
      <c r="E3" s="71"/>
      <c r="F3" s="71"/>
      <c r="G3" s="71"/>
    </row>
    <row r="4" spans="3:9" ht="33" customHeight="1">
      <c r="C4" s="70" t="s">
        <v>24</v>
      </c>
    </row>
    <row r="5" spans="3:9">
      <c r="C5" t="s">
        <v>24568</v>
      </c>
    </row>
    <row r="6" spans="3:9">
      <c r="C6" t="s">
        <v>24567</v>
      </c>
    </row>
    <row r="8" spans="3:9" ht="15.75">
      <c r="C8" s="70" t="s">
        <v>25</v>
      </c>
    </row>
    <row r="9" spans="3:9">
      <c r="C9" t="s">
        <v>24566</v>
      </c>
    </row>
    <row r="10" spans="3:9">
      <c r="C10" t="s">
        <v>24565</v>
      </c>
    </row>
    <row r="14" spans="3:9" ht="28.5" customHeight="1">
      <c r="C14" s="69" t="s">
        <v>24564</v>
      </c>
      <c r="D14" s="69"/>
      <c r="E14" s="69"/>
      <c r="F14" s="69"/>
      <c r="G14" s="69"/>
      <c r="I14" s="68" t="s">
        <v>24563</v>
      </c>
    </row>
    <row r="15" spans="3:9" ht="20.25" customHeight="1">
      <c r="C15" t="s">
        <v>26</v>
      </c>
      <c r="D15" t="s">
        <v>27</v>
      </c>
      <c r="E15" t="s">
        <v>28</v>
      </c>
      <c r="F15" t="s">
        <v>29</v>
      </c>
      <c r="G15" t="s">
        <v>30</v>
      </c>
      <c r="I15" t="s">
        <v>31</v>
      </c>
    </row>
    <row r="16" spans="3:9">
      <c r="C16">
        <v>792307</v>
      </c>
      <c r="D16" t="s">
        <v>15798</v>
      </c>
      <c r="E16" t="s">
        <v>20729</v>
      </c>
      <c r="F16">
        <v>9420021</v>
      </c>
      <c r="I16" t="s">
        <v>85</v>
      </c>
    </row>
    <row r="17" spans="3:9">
      <c r="C17">
        <v>795542</v>
      </c>
      <c r="D17" t="s">
        <v>15799</v>
      </c>
      <c r="E17" t="s">
        <v>20730</v>
      </c>
      <c r="F17">
        <v>29501756</v>
      </c>
      <c r="I17" t="s">
        <v>143</v>
      </c>
    </row>
    <row r="18" spans="3:9">
      <c r="C18">
        <v>883807</v>
      </c>
      <c r="D18" t="s">
        <v>15800</v>
      </c>
      <c r="E18" t="s">
        <v>20731</v>
      </c>
      <c r="F18">
        <v>8730224</v>
      </c>
      <c r="I18" t="s">
        <v>156</v>
      </c>
    </row>
    <row r="19" spans="3:9">
      <c r="C19">
        <v>907843</v>
      </c>
      <c r="D19" t="s">
        <v>15801</v>
      </c>
      <c r="E19" t="s">
        <v>20732</v>
      </c>
      <c r="F19">
        <v>6773909</v>
      </c>
      <c r="I19" t="s">
        <v>224</v>
      </c>
    </row>
    <row r="20" spans="3:9">
      <c r="C20">
        <v>1239672</v>
      </c>
      <c r="D20" t="s">
        <v>15802</v>
      </c>
      <c r="E20" t="s">
        <v>20733</v>
      </c>
      <c r="F20">
        <v>7440506</v>
      </c>
      <c r="I20" t="s">
        <v>892</v>
      </c>
    </row>
    <row r="21" spans="3:9">
      <c r="C21">
        <v>1435305</v>
      </c>
      <c r="D21" t="s">
        <v>15803</v>
      </c>
      <c r="E21" t="s">
        <v>20734</v>
      </c>
      <c r="F21">
        <v>41322123</v>
      </c>
      <c r="I21" t="s">
        <v>1061</v>
      </c>
    </row>
    <row r="22" spans="3:9">
      <c r="C22">
        <v>1452145</v>
      </c>
      <c r="D22" t="s">
        <v>15804</v>
      </c>
      <c r="E22" t="s">
        <v>20735</v>
      </c>
      <c r="G22">
        <v>20396419093</v>
      </c>
    </row>
    <row r="23" spans="3:9">
      <c r="C23">
        <v>1478580</v>
      </c>
      <c r="D23" t="s">
        <v>15805</v>
      </c>
      <c r="E23" t="s">
        <v>20736</v>
      </c>
      <c r="F23">
        <v>40439274</v>
      </c>
    </row>
    <row r="24" spans="3:9">
      <c r="C24">
        <v>1705705</v>
      </c>
      <c r="D24" t="s">
        <v>15806</v>
      </c>
      <c r="E24" t="s">
        <v>20737</v>
      </c>
      <c r="F24">
        <v>46457749</v>
      </c>
    </row>
    <row r="25" spans="3:9">
      <c r="C25">
        <v>1719007</v>
      </c>
      <c r="D25" t="s">
        <v>15807</v>
      </c>
      <c r="E25" t="s">
        <v>20738</v>
      </c>
      <c r="F25">
        <v>8850331</v>
      </c>
    </row>
    <row r="26" spans="3:9">
      <c r="C26">
        <v>1855201</v>
      </c>
      <c r="D26" t="s">
        <v>15808</v>
      </c>
      <c r="E26" t="s">
        <v>20739</v>
      </c>
      <c r="F26">
        <v>7336440</v>
      </c>
      <c r="G26" t="s">
        <v>95</v>
      </c>
    </row>
    <row r="27" spans="3:9">
      <c r="C27">
        <v>2025963</v>
      </c>
      <c r="D27" t="s">
        <v>15809</v>
      </c>
      <c r="E27" t="s">
        <v>20740</v>
      </c>
      <c r="F27">
        <v>31668523</v>
      </c>
      <c r="G27" t="s">
        <v>95</v>
      </c>
    </row>
    <row r="28" spans="3:9">
      <c r="C28">
        <v>2154313</v>
      </c>
      <c r="D28" t="s">
        <v>15810</v>
      </c>
      <c r="E28" t="s">
        <v>20741</v>
      </c>
      <c r="F28">
        <v>10718528</v>
      </c>
    </row>
    <row r="29" spans="3:9">
      <c r="C29">
        <v>2240156</v>
      </c>
      <c r="D29" t="s">
        <v>15811</v>
      </c>
      <c r="E29" t="s">
        <v>20742</v>
      </c>
      <c r="F29">
        <v>16504615</v>
      </c>
      <c r="G29" t="s">
        <v>95</v>
      </c>
    </row>
    <row r="30" spans="3:9">
      <c r="C30">
        <v>2309459</v>
      </c>
      <c r="D30" t="s">
        <v>15812</v>
      </c>
      <c r="E30" t="s">
        <v>20743</v>
      </c>
      <c r="F30">
        <v>42506916</v>
      </c>
    </row>
    <row r="31" spans="3:9">
      <c r="C31">
        <v>2312100</v>
      </c>
      <c r="D31" t="s">
        <v>15813</v>
      </c>
      <c r="E31" t="s">
        <v>20744</v>
      </c>
      <c r="F31">
        <v>41223939</v>
      </c>
    </row>
    <row r="32" spans="3:9">
      <c r="C32">
        <v>2314107</v>
      </c>
      <c r="D32" t="s">
        <v>15814</v>
      </c>
      <c r="E32" t="s">
        <v>20745</v>
      </c>
      <c r="F32">
        <v>6903203</v>
      </c>
      <c r="G32" t="s">
        <v>95</v>
      </c>
    </row>
    <row r="33" spans="3:7">
      <c r="C33">
        <v>2314464</v>
      </c>
      <c r="D33" t="s">
        <v>15815</v>
      </c>
      <c r="E33" t="s">
        <v>20746</v>
      </c>
      <c r="F33">
        <v>45654366</v>
      </c>
    </row>
    <row r="34" spans="3:7">
      <c r="C34">
        <v>2315712</v>
      </c>
      <c r="D34" t="s">
        <v>15816</v>
      </c>
      <c r="E34" t="s">
        <v>20747</v>
      </c>
      <c r="F34">
        <v>10115077</v>
      </c>
      <c r="G34" t="s">
        <v>95</v>
      </c>
    </row>
    <row r="35" spans="3:7">
      <c r="C35">
        <v>2316427</v>
      </c>
      <c r="D35" t="s">
        <v>15817</v>
      </c>
      <c r="E35" t="s">
        <v>20748</v>
      </c>
      <c r="F35">
        <v>17971613</v>
      </c>
      <c r="G35" t="s">
        <v>95</v>
      </c>
    </row>
    <row r="36" spans="3:7">
      <c r="C36">
        <v>2316407</v>
      </c>
      <c r="D36" t="s">
        <v>15818</v>
      </c>
      <c r="E36" t="s">
        <v>20749</v>
      </c>
      <c r="F36">
        <v>7221830</v>
      </c>
      <c r="G36" t="s">
        <v>95</v>
      </c>
    </row>
    <row r="37" spans="3:7">
      <c r="C37">
        <v>2317023</v>
      </c>
      <c r="D37" t="s">
        <v>15819</v>
      </c>
      <c r="E37" t="s">
        <v>20750</v>
      </c>
      <c r="F37">
        <v>7164255</v>
      </c>
      <c r="G37" t="s">
        <v>95</v>
      </c>
    </row>
    <row r="38" spans="3:7">
      <c r="C38">
        <v>2317885</v>
      </c>
      <c r="D38" t="s">
        <v>15820</v>
      </c>
      <c r="E38" t="s">
        <v>20751</v>
      </c>
      <c r="F38">
        <v>42506722</v>
      </c>
    </row>
    <row r="39" spans="3:7">
      <c r="C39">
        <v>2319786</v>
      </c>
      <c r="D39" t="s">
        <v>15821</v>
      </c>
      <c r="E39" t="s">
        <v>20752</v>
      </c>
      <c r="F39">
        <v>6733147</v>
      </c>
      <c r="G39" t="s">
        <v>95</v>
      </c>
    </row>
    <row r="40" spans="3:7">
      <c r="C40">
        <v>2319780</v>
      </c>
      <c r="D40" t="s">
        <v>15822</v>
      </c>
      <c r="E40" t="s">
        <v>20753</v>
      </c>
      <c r="F40">
        <v>46734573</v>
      </c>
    </row>
    <row r="41" spans="3:7">
      <c r="C41">
        <v>2319652</v>
      </c>
      <c r="D41" t="s">
        <v>15823</v>
      </c>
      <c r="E41" t="s">
        <v>20754</v>
      </c>
      <c r="F41">
        <v>43260670</v>
      </c>
      <c r="G41" t="s">
        <v>95</v>
      </c>
    </row>
    <row r="42" spans="3:7">
      <c r="C42">
        <v>2320784</v>
      </c>
      <c r="D42" t="s">
        <v>15824</v>
      </c>
      <c r="E42" t="s">
        <v>20755</v>
      </c>
      <c r="F42">
        <v>41406856</v>
      </c>
      <c r="G42" t="s">
        <v>95</v>
      </c>
    </row>
    <row r="43" spans="3:7">
      <c r="C43">
        <v>2320879</v>
      </c>
      <c r="D43" t="s">
        <v>15825</v>
      </c>
      <c r="E43" t="s">
        <v>20756</v>
      </c>
      <c r="F43">
        <v>8025907</v>
      </c>
      <c r="G43" t="s">
        <v>95</v>
      </c>
    </row>
    <row r="44" spans="3:7">
      <c r="C44">
        <v>2321621</v>
      </c>
      <c r="D44" t="s">
        <v>15826</v>
      </c>
      <c r="E44" t="s">
        <v>20757</v>
      </c>
      <c r="F44">
        <v>28601267</v>
      </c>
      <c r="G44" t="s">
        <v>95</v>
      </c>
    </row>
    <row r="45" spans="3:7">
      <c r="C45">
        <v>2321503</v>
      </c>
      <c r="D45" t="s">
        <v>15827</v>
      </c>
      <c r="E45" t="s">
        <v>20758</v>
      </c>
      <c r="F45">
        <v>23159142</v>
      </c>
    </row>
    <row r="46" spans="3:7">
      <c r="C46">
        <v>2322622</v>
      </c>
      <c r="D46" t="s">
        <v>15828</v>
      </c>
      <c r="E46" t="s">
        <v>20759</v>
      </c>
      <c r="F46">
        <v>72439485</v>
      </c>
      <c r="G46" t="s">
        <v>95</v>
      </c>
    </row>
    <row r="47" spans="3:7">
      <c r="C47">
        <v>2323077</v>
      </c>
      <c r="D47" t="s">
        <v>15829</v>
      </c>
      <c r="E47" t="s">
        <v>20760</v>
      </c>
      <c r="F47">
        <v>22674067</v>
      </c>
    </row>
    <row r="48" spans="3:7">
      <c r="C48">
        <v>2323226</v>
      </c>
      <c r="D48" t="s">
        <v>15830</v>
      </c>
      <c r="E48" t="s">
        <v>20761</v>
      </c>
      <c r="F48">
        <v>41284195</v>
      </c>
      <c r="G48" t="s">
        <v>95</v>
      </c>
    </row>
    <row r="49" spans="3:7">
      <c r="C49">
        <v>2324321</v>
      </c>
      <c r="D49" t="s">
        <v>15831</v>
      </c>
      <c r="E49" t="s">
        <v>20762</v>
      </c>
      <c r="F49">
        <v>41675228</v>
      </c>
    </row>
    <row r="50" spans="3:7">
      <c r="C50">
        <v>2324234</v>
      </c>
      <c r="D50" t="s">
        <v>15832</v>
      </c>
      <c r="E50" t="s">
        <v>20763</v>
      </c>
      <c r="F50">
        <v>9235922</v>
      </c>
    </row>
    <row r="51" spans="3:7">
      <c r="C51">
        <v>2324908</v>
      </c>
      <c r="D51" t="s">
        <v>15833</v>
      </c>
      <c r="E51" t="s">
        <v>20764</v>
      </c>
      <c r="F51">
        <v>22468304</v>
      </c>
      <c r="G51" t="s">
        <v>95</v>
      </c>
    </row>
    <row r="52" spans="3:7">
      <c r="C52">
        <v>2324688</v>
      </c>
      <c r="D52" t="s">
        <v>15834</v>
      </c>
      <c r="E52" t="s">
        <v>20765</v>
      </c>
      <c r="F52">
        <v>29297146</v>
      </c>
      <c r="G52" t="s">
        <v>95</v>
      </c>
    </row>
    <row r="53" spans="3:7">
      <c r="C53">
        <v>2325308</v>
      </c>
      <c r="D53" t="s">
        <v>15835</v>
      </c>
      <c r="E53" t="s">
        <v>20766</v>
      </c>
      <c r="F53">
        <v>24988316</v>
      </c>
      <c r="G53" t="s">
        <v>95</v>
      </c>
    </row>
    <row r="54" spans="3:7">
      <c r="C54">
        <v>2325010</v>
      </c>
      <c r="D54" t="s">
        <v>15836</v>
      </c>
      <c r="E54" t="s">
        <v>20767</v>
      </c>
      <c r="F54">
        <v>41598896</v>
      </c>
      <c r="G54" t="s">
        <v>95</v>
      </c>
    </row>
    <row r="55" spans="3:7">
      <c r="C55">
        <v>2324754</v>
      </c>
      <c r="D55" t="s">
        <v>15837</v>
      </c>
      <c r="E55" t="s">
        <v>20768</v>
      </c>
      <c r="F55">
        <v>29618559</v>
      </c>
    </row>
    <row r="56" spans="3:7">
      <c r="C56">
        <v>2325864</v>
      </c>
      <c r="D56" t="s">
        <v>15838</v>
      </c>
      <c r="E56" t="s">
        <v>20769</v>
      </c>
      <c r="F56">
        <v>10099453</v>
      </c>
      <c r="G56" t="s">
        <v>95</v>
      </c>
    </row>
    <row r="57" spans="3:7">
      <c r="C57">
        <v>2325926</v>
      </c>
      <c r="D57" t="s">
        <v>15839</v>
      </c>
      <c r="E57" t="s">
        <v>20770</v>
      </c>
      <c r="F57">
        <v>46774670</v>
      </c>
    </row>
    <row r="58" spans="3:7">
      <c r="C58">
        <v>2326827</v>
      </c>
      <c r="D58" t="s">
        <v>15840</v>
      </c>
      <c r="E58" t="s">
        <v>20771</v>
      </c>
      <c r="F58">
        <v>8230444</v>
      </c>
      <c r="G58" t="s">
        <v>95</v>
      </c>
    </row>
    <row r="59" spans="3:7">
      <c r="C59">
        <v>2327116</v>
      </c>
      <c r="D59" t="s">
        <v>15841</v>
      </c>
      <c r="E59" t="s">
        <v>20772</v>
      </c>
      <c r="F59">
        <v>42115659</v>
      </c>
    </row>
    <row r="60" spans="3:7">
      <c r="C60">
        <v>2328200</v>
      </c>
      <c r="D60" t="s">
        <v>15842</v>
      </c>
      <c r="E60" t="s">
        <v>20773</v>
      </c>
      <c r="F60">
        <v>47750219</v>
      </c>
      <c r="G60" t="s">
        <v>95</v>
      </c>
    </row>
    <row r="61" spans="3:7">
      <c r="C61">
        <v>2327843</v>
      </c>
      <c r="D61" t="s">
        <v>15843</v>
      </c>
      <c r="E61" t="s">
        <v>20763</v>
      </c>
      <c r="F61">
        <v>10046387</v>
      </c>
    </row>
    <row r="62" spans="3:7">
      <c r="C62">
        <v>2329649</v>
      </c>
      <c r="D62" t="s">
        <v>15844</v>
      </c>
      <c r="E62" t="s">
        <v>20774</v>
      </c>
      <c r="F62">
        <v>25606725</v>
      </c>
      <c r="G62" t="s">
        <v>95</v>
      </c>
    </row>
    <row r="63" spans="3:7">
      <c r="C63">
        <v>2329999</v>
      </c>
      <c r="D63" t="s">
        <v>15845</v>
      </c>
      <c r="E63" t="s">
        <v>20775</v>
      </c>
      <c r="F63">
        <v>10521778</v>
      </c>
      <c r="G63" t="s">
        <v>95</v>
      </c>
    </row>
    <row r="64" spans="3:7">
      <c r="C64">
        <v>2329017</v>
      </c>
      <c r="D64" t="s">
        <v>15846</v>
      </c>
      <c r="E64" t="s">
        <v>20763</v>
      </c>
      <c r="F64">
        <v>25596299</v>
      </c>
    </row>
    <row r="65" spans="3:7">
      <c r="C65">
        <v>2329271</v>
      </c>
      <c r="D65" t="s">
        <v>15847</v>
      </c>
      <c r="E65" t="s">
        <v>20776</v>
      </c>
      <c r="F65">
        <v>42719397</v>
      </c>
    </row>
    <row r="66" spans="3:7">
      <c r="C66">
        <v>2330102</v>
      </c>
      <c r="D66" t="s">
        <v>15848</v>
      </c>
      <c r="E66" t="s">
        <v>20777</v>
      </c>
      <c r="F66">
        <v>3669423</v>
      </c>
      <c r="G66" t="s">
        <v>95</v>
      </c>
    </row>
    <row r="67" spans="3:7">
      <c r="C67">
        <v>2329342</v>
      </c>
      <c r="D67" t="s">
        <v>15849</v>
      </c>
      <c r="E67" t="s">
        <v>20778</v>
      </c>
      <c r="F67">
        <v>40739202</v>
      </c>
    </row>
    <row r="68" spans="3:7">
      <c r="C68">
        <v>2331024</v>
      </c>
      <c r="D68" t="s">
        <v>15850</v>
      </c>
      <c r="E68" t="s">
        <v>20779</v>
      </c>
      <c r="F68">
        <v>25780872</v>
      </c>
      <c r="G68" t="s">
        <v>95</v>
      </c>
    </row>
    <row r="69" spans="3:7">
      <c r="C69">
        <v>2330453</v>
      </c>
      <c r="D69" t="s">
        <v>15851</v>
      </c>
      <c r="E69" t="s">
        <v>20780</v>
      </c>
      <c r="F69">
        <v>45977494</v>
      </c>
      <c r="G69" t="s">
        <v>95</v>
      </c>
    </row>
    <row r="70" spans="3:7">
      <c r="C70">
        <v>2330364</v>
      </c>
      <c r="D70" t="s">
        <v>15852</v>
      </c>
      <c r="E70" t="s">
        <v>20781</v>
      </c>
      <c r="F70">
        <v>25468195</v>
      </c>
      <c r="G70" t="s">
        <v>95</v>
      </c>
    </row>
    <row r="71" spans="3:7">
      <c r="C71">
        <v>2331784</v>
      </c>
      <c r="D71" t="s">
        <v>15853</v>
      </c>
      <c r="E71" t="s">
        <v>20782</v>
      </c>
      <c r="F71">
        <v>19326241</v>
      </c>
      <c r="G71" t="s">
        <v>95</v>
      </c>
    </row>
    <row r="72" spans="3:7">
      <c r="C72">
        <v>2331999</v>
      </c>
      <c r="D72" t="s">
        <v>15854</v>
      </c>
      <c r="E72" t="s">
        <v>20783</v>
      </c>
      <c r="F72">
        <v>40361869</v>
      </c>
      <c r="G72" t="s">
        <v>95</v>
      </c>
    </row>
    <row r="73" spans="3:7">
      <c r="C73">
        <v>2331600</v>
      </c>
      <c r="D73" t="s">
        <v>15855</v>
      </c>
      <c r="E73" t="s">
        <v>20784</v>
      </c>
      <c r="F73">
        <v>21410735</v>
      </c>
      <c r="G73" t="s">
        <v>95</v>
      </c>
    </row>
    <row r="74" spans="3:7">
      <c r="C74">
        <v>2331393</v>
      </c>
      <c r="D74" t="s">
        <v>15856</v>
      </c>
      <c r="E74" t="s">
        <v>20785</v>
      </c>
      <c r="F74">
        <v>42181593</v>
      </c>
    </row>
    <row r="75" spans="3:7">
      <c r="C75">
        <v>2332209</v>
      </c>
      <c r="D75" t="s">
        <v>15857</v>
      </c>
      <c r="E75" t="s">
        <v>20786</v>
      </c>
      <c r="F75">
        <v>888704</v>
      </c>
    </row>
    <row r="76" spans="3:7">
      <c r="C76">
        <v>2332952</v>
      </c>
      <c r="D76" t="s">
        <v>15858</v>
      </c>
      <c r="E76" t="s">
        <v>20787</v>
      </c>
      <c r="F76">
        <v>10113543</v>
      </c>
      <c r="G76" t="s">
        <v>95</v>
      </c>
    </row>
    <row r="77" spans="3:7">
      <c r="C77">
        <v>2332424</v>
      </c>
      <c r="D77" t="s">
        <v>15859</v>
      </c>
      <c r="E77" t="s">
        <v>20788</v>
      </c>
      <c r="F77" t="s">
        <v>95</v>
      </c>
      <c r="G77">
        <v>2026558727</v>
      </c>
    </row>
    <row r="78" spans="3:7">
      <c r="C78">
        <v>2332849</v>
      </c>
      <c r="D78" t="s">
        <v>15860</v>
      </c>
      <c r="E78" t="s">
        <v>20789</v>
      </c>
      <c r="F78">
        <v>10241470</v>
      </c>
      <c r="G78" t="s">
        <v>95</v>
      </c>
    </row>
    <row r="79" spans="3:7">
      <c r="C79">
        <v>2333379</v>
      </c>
      <c r="D79" t="s">
        <v>15861</v>
      </c>
      <c r="E79" t="s">
        <v>20790</v>
      </c>
      <c r="F79">
        <v>25704936</v>
      </c>
      <c r="G79" t="s">
        <v>95</v>
      </c>
    </row>
    <row r="80" spans="3:7">
      <c r="C80">
        <v>2333198</v>
      </c>
      <c r="D80" t="s">
        <v>15862</v>
      </c>
      <c r="E80" t="s">
        <v>20791</v>
      </c>
      <c r="F80">
        <v>18841319</v>
      </c>
      <c r="G80" t="s">
        <v>95</v>
      </c>
    </row>
    <row r="81" spans="3:7">
      <c r="C81">
        <v>2333065</v>
      </c>
      <c r="D81" t="s">
        <v>15863</v>
      </c>
      <c r="E81" t="s">
        <v>20792</v>
      </c>
      <c r="F81">
        <v>26641635</v>
      </c>
    </row>
    <row r="82" spans="3:7">
      <c r="C82">
        <v>2333760</v>
      </c>
      <c r="D82" t="s">
        <v>15864</v>
      </c>
      <c r="E82" t="s">
        <v>20793</v>
      </c>
      <c r="F82">
        <v>45076342</v>
      </c>
      <c r="G82" t="s">
        <v>95</v>
      </c>
    </row>
    <row r="83" spans="3:7">
      <c r="C83">
        <v>2333201</v>
      </c>
      <c r="D83" t="s">
        <v>15865</v>
      </c>
      <c r="E83" t="s">
        <v>20794</v>
      </c>
      <c r="F83">
        <v>8937315</v>
      </c>
    </row>
    <row r="84" spans="3:7">
      <c r="C84">
        <v>2333148</v>
      </c>
      <c r="D84" t="s">
        <v>15866</v>
      </c>
      <c r="E84" t="s">
        <v>20795</v>
      </c>
      <c r="F84">
        <v>41027681</v>
      </c>
      <c r="G84" t="s">
        <v>95</v>
      </c>
    </row>
    <row r="85" spans="3:7">
      <c r="C85">
        <v>2333941</v>
      </c>
      <c r="D85" t="s">
        <v>15867</v>
      </c>
      <c r="E85" t="s">
        <v>20796</v>
      </c>
      <c r="F85">
        <v>5317399</v>
      </c>
    </row>
    <row r="86" spans="3:7">
      <c r="C86">
        <v>2332777</v>
      </c>
      <c r="D86" t="s">
        <v>15868</v>
      </c>
      <c r="E86" t="s">
        <v>20797</v>
      </c>
      <c r="F86">
        <v>42936194</v>
      </c>
      <c r="G86" t="s">
        <v>95</v>
      </c>
    </row>
    <row r="87" spans="3:7">
      <c r="C87">
        <v>2334308</v>
      </c>
      <c r="D87" t="s">
        <v>15869</v>
      </c>
      <c r="E87" t="s">
        <v>20798</v>
      </c>
      <c r="F87">
        <v>5954522</v>
      </c>
      <c r="G87" t="s">
        <v>95</v>
      </c>
    </row>
    <row r="88" spans="3:7">
      <c r="C88">
        <v>2334568</v>
      </c>
      <c r="D88" t="s">
        <v>15870</v>
      </c>
      <c r="E88" t="s">
        <v>20799</v>
      </c>
      <c r="F88">
        <v>9695410</v>
      </c>
      <c r="G88" t="s">
        <v>95</v>
      </c>
    </row>
    <row r="89" spans="3:7">
      <c r="C89">
        <v>2334227</v>
      </c>
      <c r="D89" t="s">
        <v>15871</v>
      </c>
      <c r="E89" t="s">
        <v>20800</v>
      </c>
      <c r="F89">
        <v>43517172</v>
      </c>
      <c r="G89" t="s">
        <v>95</v>
      </c>
    </row>
    <row r="90" spans="3:7">
      <c r="C90">
        <v>2333624</v>
      </c>
      <c r="D90" t="s">
        <v>15872</v>
      </c>
      <c r="E90" t="s">
        <v>20801</v>
      </c>
      <c r="F90">
        <v>15846790</v>
      </c>
      <c r="G90" t="s">
        <v>95</v>
      </c>
    </row>
    <row r="91" spans="3:7">
      <c r="C91">
        <v>2333830</v>
      </c>
      <c r="D91" t="s">
        <v>15873</v>
      </c>
      <c r="E91" t="s">
        <v>20795</v>
      </c>
      <c r="F91">
        <v>8431656</v>
      </c>
      <c r="G91" t="s">
        <v>95</v>
      </c>
    </row>
    <row r="92" spans="3:7">
      <c r="C92">
        <v>2334656</v>
      </c>
      <c r="D92" t="s">
        <v>15874</v>
      </c>
      <c r="E92" t="s">
        <v>20802</v>
      </c>
      <c r="F92">
        <v>40723521</v>
      </c>
      <c r="G92" t="s">
        <v>95</v>
      </c>
    </row>
    <row r="93" spans="3:7">
      <c r="C93">
        <v>2333845</v>
      </c>
      <c r="D93" t="s">
        <v>15875</v>
      </c>
      <c r="E93" t="s">
        <v>20803</v>
      </c>
      <c r="F93">
        <v>45127644</v>
      </c>
    </row>
    <row r="94" spans="3:7">
      <c r="C94">
        <v>2333897</v>
      </c>
      <c r="D94" t="s">
        <v>15876</v>
      </c>
      <c r="E94" t="s">
        <v>20804</v>
      </c>
      <c r="F94">
        <v>29690983</v>
      </c>
      <c r="G94" t="s">
        <v>95</v>
      </c>
    </row>
    <row r="95" spans="3:7">
      <c r="C95">
        <v>2333076</v>
      </c>
      <c r="D95" t="s">
        <v>15877</v>
      </c>
      <c r="E95" t="s">
        <v>20805</v>
      </c>
      <c r="F95">
        <v>472526</v>
      </c>
      <c r="G95" t="s">
        <v>95</v>
      </c>
    </row>
    <row r="96" spans="3:7">
      <c r="C96">
        <v>2335190</v>
      </c>
      <c r="D96" t="s">
        <v>15878</v>
      </c>
      <c r="E96" t="s">
        <v>20806</v>
      </c>
      <c r="F96">
        <v>80033932</v>
      </c>
    </row>
    <row r="97" spans="3:7">
      <c r="C97">
        <v>2333682</v>
      </c>
      <c r="D97" t="s">
        <v>15879</v>
      </c>
      <c r="E97" t="s">
        <v>20807</v>
      </c>
      <c r="F97">
        <v>40182608</v>
      </c>
      <c r="G97" t="s">
        <v>95</v>
      </c>
    </row>
    <row r="98" spans="3:7">
      <c r="C98">
        <v>2333352</v>
      </c>
      <c r="D98" t="s">
        <v>15880</v>
      </c>
      <c r="E98" t="s">
        <v>20808</v>
      </c>
      <c r="F98">
        <v>45358973</v>
      </c>
      <c r="G98" t="s">
        <v>95</v>
      </c>
    </row>
    <row r="99" spans="3:7">
      <c r="C99">
        <v>2334795</v>
      </c>
      <c r="D99" t="s">
        <v>15881</v>
      </c>
      <c r="E99" t="s">
        <v>20784</v>
      </c>
      <c r="F99">
        <v>23924280</v>
      </c>
      <c r="G99" t="s">
        <v>95</v>
      </c>
    </row>
    <row r="100" spans="3:7">
      <c r="C100">
        <v>2334141</v>
      </c>
      <c r="D100" t="s">
        <v>15882</v>
      </c>
      <c r="E100" t="s">
        <v>20809</v>
      </c>
      <c r="F100">
        <v>25790856</v>
      </c>
      <c r="G100" t="s">
        <v>95</v>
      </c>
    </row>
    <row r="101" spans="3:7">
      <c r="C101">
        <v>2334017</v>
      </c>
      <c r="D101" t="s">
        <v>15883</v>
      </c>
      <c r="E101" t="s">
        <v>20810</v>
      </c>
      <c r="F101" t="s">
        <v>95</v>
      </c>
      <c r="G101">
        <v>1008770929</v>
      </c>
    </row>
    <row r="102" spans="3:7">
      <c r="C102">
        <v>2335524</v>
      </c>
      <c r="D102" t="s">
        <v>15884</v>
      </c>
      <c r="E102" t="s">
        <v>20811</v>
      </c>
      <c r="F102">
        <v>8848323</v>
      </c>
      <c r="G102" t="s">
        <v>95</v>
      </c>
    </row>
    <row r="103" spans="3:7">
      <c r="C103">
        <v>2334619</v>
      </c>
      <c r="D103" t="s">
        <v>15885</v>
      </c>
      <c r="E103" t="s">
        <v>20812</v>
      </c>
      <c r="F103">
        <v>8853067</v>
      </c>
      <c r="G103" t="s">
        <v>95</v>
      </c>
    </row>
    <row r="104" spans="3:7">
      <c r="C104">
        <v>2334983</v>
      </c>
      <c r="D104" t="s">
        <v>15886</v>
      </c>
      <c r="E104" t="s">
        <v>20813</v>
      </c>
      <c r="F104">
        <v>6571525</v>
      </c>
    </row>
    <row r="105" spans="3:7">
      <c r="C105">
        <v>2333597</v>
      </c>
      <c r="D105" t="s">
        <v>15887</v>
      </c>
      <c r="E105" t="s">
        <v>20814</v>
      </c>
      <c r="F105">
        <v>9010356</v>
      </c>
      <c r="G105" t="s">
        <v>95</v>
      </c>
    </row>
    <row r="106" spans="3:7">
      <c r="C106">
        <v>2334589</v>
      </c>
      <c r="D106" t="s">
        <v>15888</v>
      </c>
      <c r="E106" t="s">
        <v>20795</v>
      </c>
      <c r="F106">
        <v>45217711</v>
      </c>
      <c r="G106" t="s">
        <v>95</v>
      </c>
    </row>
    <row r="107" spans="3:7">
      <c r="C107">
        <v>2334766</v>
      </c>
      <c r="D107" t="s">
        <v>15889</v>
      </c>
      <c r="E107" t="s">
        <v>20815</v>
      </c>
      <c r="F107">
        <v>10134343</v>
      </c>
      <c r="G107" t="s">
        <v>95</v>
      </c>
    </row>
    <row r="108" spans="3:7">
      <c r="C108">
        <v>2335672</v>
      </c>
      <c r="D108" t="s">
        <v>15890</v>
      </c>
      <c r="E108" t="s">
        <v>20816</v>
      </c>
      <c r="F108">
        <v>42000768</v>
      </c>
      <c r="G108" t="s">
        <v>95</v>
      </c>
    </row>
    <row r="109" spans="3:7">
      <c r="C109">
        <v>2335738</v>
      </c>
      <c r="D109" t="s">
        <v>15891</v>
      </c>
      <c r="E109" t="s">
        <v>20817</v>
      </c>
      <c r="F109">
        <v>5616692</v>
      </c>
      <c r="G109" t="s">
        <v>95</v>
      </c>
    </row>
    <row r="110" spans="3:7">
      <c r="C110">
        <v>2334287</v>
      </c>
      <c r="D110" t="s">
        <v>15892</v>
      </c>
      <c r="E110" t="s">
        <v>20818</v>
      </c>
      <c r="F110">
        <v>46859170</v>
      </c>
      <c r="G110" t="s">
        <v>95</v>
      </c>
    </row>
    <row r="111" spans="3:7">
      <c r="C111">
        <v>2334859</v>
      </c>
      <c r="D111" t="s">
        <v>15893</v>
      </c>
      <c r="E111" t="s">
        <v>20819</v>
      </c>
      <c r="F111">
        <v>46353847</v>
      </c>
      <c r="G111" t="s">
        <v>95</v>
      </c>
    </row>
    <row r="112" spans="3:7">
      <c r="C112">
        <v>2336021</v>
      </c>
      <c r="D112" t="s">
        <v>15894</v>
      </c>
      <c r="E112" t="s">
        <v>20795</v>
      </c>
      <c r="F112">
        <v>46435258</v>
      </c>
    </row>
    <row r="113" spans="3:7">
      <c r="C113">
        <v>2334188</v>
      </c>
      <c r="D113" t="s">
        <v>15895</v>
      </c>
      <c r="E113" t="s">
        <v>20820</v>
      </c>
      <c r="F113">
        <v>44829688</v>
      </c>
      <c r="G113" t="s">
        <v>95</v>
      </c>
    </row>
    <row r="114" spans="3:7">
      <c r="C114">
        <v>2335597</v>
      </c>
      <c r="D114" t="s">
        <v>15896</v>
      </c>
      <c r="E114" t="s">
        <v>20821</v>
      </c>
      <c r="F114">
        <v>7445255</v>
      </c>
      <c r="G114" t="s">
        <v>95</v>
      </c>
    </row>
    <row r="115" spans="3:7">
      <c r="C115">
        <v>2335894</v>
      </c>
      <c r="D115" t="s">
        <v>15897</v>
      </c>
      <c r="E115" t="s">
        <v>20822</v>
      </c>
      <c r="F115">
        <v>44681792</v>
      </c>
      <c r="G115" t="s">
        <v>95</v>
      </c>
    </row>
    <row r="116" spans="3:7">
      <c r="C116">
        <v>2334975</v>
      </c>
      <c r="D116" t="s">
        <v>15898</v>
      </c>
      <c r="E116" t="s">
        <v>20823</v>
      </c>
      <c r="F116">
        <v>40958294</v>
      </c>
    </row>
    <row r="117" spans="3:7">
      <c r="C117">
        <v>2334353</v>
      </c>
      <c r="D117" t="s">
        <v>15899</v>
      </c>
      <c r="E117" t="s">
        <v>20824</v>
      </c>
      <c r="F117">
        <v>7391989</v>
      </c>
      <c r="G117" t="s">
        <v>95</v>
      </c>
    </row>
    <row r="118" spans="3:7">
      <c r="C118">
        <v>2335653</v>
      </c>
      <c r="D118" t="s">
        <v>15900</v>
      </c>
      <c r="E118" t="s">
        <v>20825</v>
      </c>
      <c r="F118">
        <v>46324152</v>
      </c>
      <c r="G118" t="s">
        <v>95</v>
      </c>
    </row>
    <row r="119" spans="3:7">
      <c r="C119">
        <v>2335371</v>
      </c>
      <c r="D119" t="s">
        <v>15901</v>
      </c>
      <c r="E119" t="s">
        <v>20826</v>
      </c>
      <c r="F119">
        <v>9859234</v>
      </c>
      <c r="G119" t="s">
        <v>95</v>
      </c>
    </row>
    <row r="120" spans="3:7">
      <c r="C120">
        <v>2335378</v>
      </c>
      <c r="D120" t="s">
        <v>15902</v>
      </c>
      <c r="E120" t="s">
        <v>20827</v>
      </c>
      <c r="F120">
        <v>16631689</v>
      </c>
      <c r="G120" t="s">
        <v>95</v>
      </c>
    </row>
    <row r="121" spans="3:7">
      <c r="C121">
        <v>2335776</v>
      </c>
      <c r="D121" t="s">
        <v>15903</v>
      </c>
      <c r="E121" t="s">
        <v>20828</v>
      </c>
      <c r="F121">
        <v>46671036</v>
      </c>
      <c r="G121" t="s">
        <v>95</v>
      </c>
    </row>
    <row r="122" spans="3:7">
      <c r="C122">
        <v>2336070</v>
      </c>
      <c r="D122" t="s">
        <v>15904</v>
      </c>
      <c r="E122" t="s">
        <v>20766</v>
      </c>
      <c r="F122">
        <v>25495677</v>
      </c>
      <c r="G122" t="s">
        <v>95</v>
      </c>
    </row>
    <row r="123" spans="3:7">
      <c r="C123">
        <v>2336147</v>
      </c>
      <c r="D123" t="s">
        <v>15905</v>
      </c>
      <c r="E123" t="s">
        <v>20829</v>
      </c>
      <c r="F123">
        <v>6077563</v>
      </c>
      <c r="G123" t="s">
        <v>95</v>
      </c>
    </row>
    <row r="124" spans="3:7">
      <c r="C124">
        <v>2336297</v>
      </c>
      <c r="D124" t="s">
        <v>15906</v>
      </c>
      <c r="E124" t="s">
        <v>20830</v>
      </c>
      <c r="F124">
        <v>16490648</v>
      </c>
    </row>
    <row r="125" spans="3:7">
      <c r="C125">
        <v>2335514</v>
      </c>
      <c r="D125" t="s">
        <v>15907</v>
      </c>
      <c r="E125" t="s">
        <v>20831</v>
      </c>
      <c r="F125">
        <v>46375933</v>
      </c>
      <c r="G125" t="s">
        <v>95</v>
      </c>
    </row>
    <row r="126" spans="3:7">
      <c r="C126">
        <v>2335640</v>
      </c>
      <c r="D126" t="s">
        <v>15908</v>
      </c>
      <c r="E126" t="s">
        <v>20832</v>
      </c>
      <c r="F126">
        <v>43567402</v>
      </c>
    </row>
    <row r="127" spans="3:7">
      <c r="C127">
        <v>2335953</v>
      </c>
      <c r="D127" t="s">
        <v>15909</v>
      </c>
      <c r="E127" t="s">
        <v>20833</v>
      </c>
      <c r="F127">
        <v>7094600</v>
      </c>
    </row>
    <row r="128" spans="3:7">
      <c r="C128">
        <v>2335312</v>
      </c>
      <c r="D128" t="s">
        <v>15910</v>
      </c>
      <c r="E128" t="s">
        <v>20834</v>
      </c>
      <c r="F128">
        <v>43299790</v>
      </c>
    </row>
    <row r="129" spans="3:7">
      <c r="C129">
        <v>2336383</v>
      </c>
      <c r="D129" t="s">
        <v>15911</v>
      </c>
      <c r="E129" t="s">
        <v>20835</v>
      </c>
      <c r="F129">
        <v>5381489</v>
      </c>
      <c r="G129" t="s">
        <v>95</v>
      </c>
    </row>
    <row r="130" spans="3:7">
      <c r="C130">
        <v>2336441</v>
      </c>
      <c r="D130" t="s">
        <v>15912</v>
      </c>
      <c r="E130" t="s">
        <v>20836</v>
      </c>
      <c r="F130">
        <v>21787962</v>
      </c>
      <c r="G130" t="s">
        <v>95</v>
      </c>
    </row>
    <row r="131" spans="3:7">
      <c r="C131">
        <v>2335502</v>
      </c>
      <c r="D131" t="s">
        <v>15913</v>
      </c>
      <c r="E131" t="s">
        <v>20837</v>
      </c>
      <c r="F131">
        <v>10721229</v>
      </c>
      <c r="G131" t="s">
        <v>95</v>
      </c>
    </row>
    <row r="132" spans="3:7">
      <c r="C132">
        <v>2335208</v>
      </c>
      <c r="D132" t="s">
        <v>15914</v>
      </c>
      <c r="E132" t="s">
        <v>20838</v>
      </c>
      <c r="F132">
        <v>17438729</v>
      </c>
      <c r="G132" t="s">
        <v>95</v>
      </c>
    </row>
    <row r="133" spans="3:7">
      <c r="C133">
        <v>2336207</v>
      </c>
      <c r="D133" t="s">
        <v>15915</v>
      </c>
      <c r="E133" t="s">
        <v>20839</v>
      </c>
      <c r="F133">
        <v>6775199</v>
      </c>
      <c r="G133" t="s">
        <v>95</v>
      </c>
    </row>
    <row r="134" spans="3:7">
      <c r="C134">
        <v>2336047</v>
      </c>
      <c r="D134" t="s">
        <v>15916</v>
      </c>
      <c r="E134" t="s">
        <v>20784</v>
      </c>
      <c r="F134">
        <v>10237134</v>
      </c>
      <c r="G134" t="s">
        <v>95</v>
      </c>
    </row>
    <row r="135" spans="3:7">
      <c r="C135">
        <v>2336327</v>
      </c>
      <c r="D135" t="s">
        <v>15917</v>
      </c>
      <c r="E135" t="s">
        <v>20840</v>
      </c>
      <c r="F135">
        <v>19848225</v>
      </c>
    </row>
    <row r="136" spans="3:7">
      <c r="C136">
        <v>2335048</v>
      </c>
      <c r="D136" t="s">
        <v>15918</v>
      </c>
      <c r="E136" t="s">
        <v>20841</v>
      </c>
      <c r="F136">
        <v>10289191</v>
      </c>
      <c r="G136" t="s">
        <v>95</v>
      </c>
    </row>
    <row r="137" spans="3:7">
      <c r="C137">
        <v>2335584</v>
      </c>
      <c r="D137" t="s">
        <v>15919</v>
      </c>
      <c r="E137" t="s">
        <v>20842</v>
      </c>
      <c r="F137">
        <v>42337399</v>
      </c>
      <c r="G137" t="s">
        <v>95</v>
      </c>
    </row>
    <row r="138" spans="3:7">
      <c r="C138">
        <v>2335807</v>
      </c>
      <c r="D138" t="s">
        <v>15920</v>
      </c>
      <c r="E138" t="s">
        <v>20843</v>
      </c>
      <c r="F138">
        <v>40600245</v>
      </c>
      <c r="G138" t="s">
        <v>95</v>
      </c>
    </row>
    <row r="139" spans="3:7">
      <c r="C139">
        <v>2335430</v>
      </c>
      <c r="D139" t="s">
        <v>15921</v>
      </c>
      <c r="E139" t="s">
        <v>20795</v>
      </c>
      <c r="F139">
        <v>16121125</v>
      </c>
      <c r="G139" t="s">
        <v>95</v>
      </c>
    </row>
    <row r="140" spans="3:7">
      <c r="C140">
        <v>2336228</v>
      </c>
      <c r="D140" t="s">
        <v>15922</v>
      </c>
      <c r="E140" t="s">
        <v>20844</v>
      </c>
      <c r="F140">
        <v>8902511</v>
      </c>
      <c r="G140" t="s">
        <v>95</v>
      </c>
    </row>
    <row r="141" spans="3:7">
      <c r="C141">
        <v>2335485</v>
      </c>
      <c r="D141" t="s">
        <v>15923</v>
      </c>
      <c r="E141" t="s">
        <v>20845</v>
      </c>
      <c r="F141">
        <v>45313956</v>
      </c>
      <c r="G141" t="s">
        <v>95</v>
      </c>
    </row>
    <row r="142" spans="3:7">
      <c r="C142">
        <v>2336459</v>
      </c>
      <c r="D142" t="s">
        <v>15924</v>
      </c>
      <c r="E142" t="s">
        <v>20846</v>
      </c>
      <c r="F142">
        <v>10439826</v>
      </c>
      <c r="G142" t="s">
        <v>95</v>
      </c>
    </row>
    <row r="143" spans="3:7">
      <c r="C143">
        <v>2336633</v>
      </c>
      <c r="D143" t="s">
        <v>15925</v>
      </c>
      <c r="E143" t="s">
        <v>20847</v>
      </c>
      <c r="F143">
        <v>7972855</v>
      </c>
      <c r="G143" t="s">
        <v>95</v>
      </c>
    </row>
    <row r="144" spans="3:7">
      <c r="C144">
        <v>2336195</v>
      </c>
      <c r="D144" t="s">
        <v>15926</v>
      </c>
      <c r="E144" t="s">
        <v>20789</v>
      </c>
      <c r="F144">
        <v>4440039</v>
      </c>
      <c r="G144" t="s">
        <v>95</v>
      </c>
    </row>
    <row r="145" spans="3:7">
      <c r="C145">
        <v>2336032</v>
      </c>
      <c r="D145" t="s">
        <v>15927</v>
      </c>
      <c r="E145" t="s">
        <v>20848</v>
      </c>
      <c r="F145">
        <v>41966545</v>
      </c>
    </row>
    <row r="146" spans="3:7">
      <c r="C146">
        <v>2337848</v>
      </c>
      <c r="D146" t="s">
        <v>15928</v>
      </c>
      <c r="E146" t="s">
        <v>20849</v>
      </c>
      <c r="F146">
        <v>693645</v>
      </c>
      <c r="G146" t="s">
        <v>95</v>
      </c>
    </row>
    <row r="147" spans="3:7">
      <c r="C147">
        <v>2336979</v>
      </c>
      <c r="D147" t="s">
        <v>15929</v>
      </c>
      <c r="E147" t="s">
        <v>20850</v>
      </c>
      <c r="F147">
        <v>9336577</v>
      </c>
      <c r="G147" t="s">
        <v>95</v>
      </c>
    </row>
    <row r="148" spans="3:7">
      <c r="C148">
        <v>2335558</v>
      </c>
      <c r="D148" t="s">
        <v>15930</v>
      </c>
      <c r="E148" t="s">
        <v>20851</v>
      </c>
      <c r="F148">
        <v>18092603</v>
      </c>
    </row>
    <row r="149" spans="3:7">
      <c r="C149">
        <v>2336165</v>
      </c>
      <c r="D149" t="s">
        <v>15931</v>
      </c>
      <c r="E149" t="s">
        <v>20852</v>
      </c>
      <c r="F149">
        <v>2893677</v>
      </c>
      <c r="G149" t="s">
        <v>95</v>
      </c>
    </row>
    <row r="150" spans="3:7">
      <c r="C150">
        <v>2338168</v>
      </c>
      <c r="D150" t="s">
        <v>15932</v>
      </c>
      <c r="E150" t="s">
        <v>20853</v>
      </c>
      <c r="F150">
        <v>296158</v>
      </c>
      <c r="G150" t="s">
        <v>95</v>
      </c>
    </row>
    <row r="151" spans="3:7">
      <c r="C151">
        <v>2338784</v>
      </c>
      <c r="D151" t="s">
        <v>15933</v>
      </c>
      <c r="E151" t="s">
        <v>20854</v>
      </c>
      <c r="F151">
        <v>10131720</v>
      </c>
    </row>
    <row r="152" spans="3:7">
      <c r="C152">
        <v>2337130</v>
      </c>
      <c r="D152" t="s">
        <v>15934</v>
      </c>
      <c r="E152" t="s">
        <v>20763</v>
      </c>
      <c r="F152">
        <v>43203530</v>
      </c>
    </row>
    <row r="153" spans="3:7">
      <c r="C153">
        <v>2336706</v>
      </c>
      <c r="D153" t="s">
        <v>15935</v>
      </c>
      <c r="E153" t="s">
        <v>20855</v>
      </c>
      <c r="F153">
        <v>32956107</v>
      </c>
      <c r="G153" t="s">
        <v>95</v>
      </c>
    </row>
    <row r="154" spans="3:7">
      <c r="C154">
        <v>2336670</v>
      </c>
      <c r="D154" t="s">
        <v>15936</v>
      </c>
      <c r="E154" t="s">
        <v>20856</v>
      </c>
      <c r="F154">
        <v>47427436</v>
      </c>
    </row>
    <row r="155" spans="3:7">
      <c r="C155">
        <v>2338294</v>
      </c>
      <c r="D155" t="s">
        <v>15937</v>
      </c>
      <c r="E155" t="s">
        <v>20857</v>
      </c>
      <c r="F155">
        <v>16483956</v>
      </c>
    </row>
    <row r="156" spans="3:7">
      <c r="C156">
        <v>2335871</v>
      </c>
      <c r="D156" t="s">
        <v>15938</v>
      </c>
      <c r="E156" t="s">
        <v>20858</v>
      </c>
      <c r="F156">
        <v>9542173</v>
      </c>
      <c r="G156" t="s">
        <v>95</v>
      </c>
    </row>
    <row r="157" spans="3:7">
      <c r="C157">
        <v>2336478</v>
      </c>
      <c r="D157" t="s">
        <v>15939</v>
      </c>
      <c r="E157" t="s">
        <v>20859</v>
      </c>
      <c r="F157">
        <v>47368118</v>
      </c>
      <c r="G157" t="s">
        <v>95</v>
      </c>
    </row>
    <row r="158" spans="3:7">
      <c r="C158">
        <v>2337765</v>
      </c>
      <c r="D158" t="s">
        <v>15940</v>
      </c>
      <c r="E158" t="s">
        <v>20763</v>
      </c>
      <c r="F158">
        <v>29706372</v>
      </c>
    </row>
    <row r="159" spans="3:7">
      <c r="C159">
        <v>2337867</v>
      </c>
      <c r="D159" t="s">
        <v>15941</v>
      </c>
      <c r="E159" t="s">
        <v>20860</v>
      </c>
      <c r="F159">
        <v>44585603</v>
      </c>
      <c r="G159" t="s">
        <v>95</v>
      </c>
    </row>
    <row r="160" spans="3:7">
      <c r="C160">
        <v>2338417</v>
      </c>
      <c r="D160" t="s">
        <v>15942</v>
      </c>
      <c r="E160" t="s">
        <v>20861</v>
      </c>
      <c r="F160">
        <v>47364797</v>
      </c>
    </row>
    <row r="161" spans="3:7">
      <c r="C161">
        <v>2337227</v>
      </c>
      <c r="D161" t="s">
        <v>15943</v>
      </c>
      <c r="E161" t="s">
        <v>20862</v>
      </c>
      <c r="F161">
        <v>47037158</v>
      </c>
    </row>
    <row r="162" spans="3:7">
      <c r="C162">
        <v>2336155</v>
      </c>
      <c r="D162" t="s">
        <v>15944</v>
      </c>
      <c r="E162" t="s">
        <v>20863</v>
      </c>
      <c r="F162">
        <v>9038470</v>
      </c>
    </row>
    <row r="163" spans="3:7">
      <c r="C163">
        <v>2337473</v>
      </c>
      <c r="D163" t="s">
        <v>15945</v>
      </c>
      <c r="E163" t="s">
        <v>20864</v>
      </c>
      <c r="F163">
        <v>5414667</v>
      </c>
      <c r="G163" t="s">
        <v>95</v>
      </c>
    </row>
    <row r="164" spans="3:7">
      <c r="C164">
        <v>2337517</v>
      </c>
      <c r="D164" t="s">
        <v>15946</v>
      </c>
      <c r="E164" t="s">
        <v>20795</v>
      </c>
      <c r="F164">
        <v>10292261</v>
      </c>
      <c r="G164" t="s">
        <v>95</v>
      </c>
    </row>
    <row r="165" spans="3:7">
      <c r="C165">
        <v>2338610</v>
      </c>
      <c r="D165" t="s">
        <v>15947</v>
      </c>
      <c r="E165" t="s">
        <v>20865</v>
      </c>
      <c r="F165">
        <v>164758</v>
      </c>
      <c r="G165" t="s">
        <v>95</v>
      </c>
    </row>
    <row r="166" spans="3:7">
      <c r="C166">
        <v>2336111</v>
      </c>
      <c r="D166" t="s">
        <v>15948</v>
      </c>
      <c r="E166" t="s">
        <v>20866</v>
      </c>
      <c r="F166">
        <v>9422094</v>
      </c>
      <c r="G166" t="s">
        <v>95</v>
      </c>
    </row>
    <row r="167" spans="3:7">
      <c r="C167">
        <v>2338187</v>
      </c>
      <c r="D167" t="s">
        <v>15949</v>
      </c>
      <c r="E167" t="s">
        <v>20867</v>
      </c>
      <c r="F167">
        <v>40039902</v>
      </c>
      <c r="G167" t="s">
        <v>95</v>
      </c>
    </row>
    <row r="168" spans="3:7">
      <c r="C168">
        <v>2336544</v>
      </c>
      <c r="D168" t="s">
        <v>15950</v>
      </c>
      <c r="E168" t="s">
        <v>20868</v>
      </c>
      <c r="F168">
        <v>9715378</v>
      </c>
      <c r="G168" t="s">
        <v>95</v>
      </c>
    </row>
    <row r="169" spans="3:7">
      <c r="C169">
        <v>2338223</v>
      </c>
      <c r="D169" t="s">
        <v>15951</v>
      </c>
      <c r="E169" t="s">
        <v>20789</v>
      </c>
      <c r="F169">
        <v>44890751</v>
      </c>
    </row>
    <row r="170" spans="3:7">
      <c r="C170">
        <v>2337675</v>
      </c>
      <c r="D170" t="s">
        <v>15952</v>
      </c>
      <c r="E170" t="s">
        <v>20841</v>
      </c>
      <c r="F170">
        <v>40500440</v>
      </c>
      <c r="G170" t="s">
        <v>95</v>
      </c>
    </row>
    <row r="171" spans="3:7">
      <c r="C171">
        <v>2338643</v>
      </c>
      <c r="D171" t="s">
        <v>15953</v>
      </c>
      <c r="E171" t="s">
        <v>20869</v>
      </c>
      <c r="F171">
        <v>17571211</v>
      </c>
      <c r="G171" t="s">
        <v>95</v>
      </c>
    </row>
    <row r="172" spans="3:7">
      <c r="C172">
        <v>2339058</v>
      </c>
      <c r="D172" t="s">
        <v>15954</v>
      </c>
      <c r="E172" t="s">
        <v>20870</v>
      </c>
      <c r="F172">
        <v>9433443</v>
      </c>
    </row>
    <row r="173" spans="3:7">
      <c r="C173">
        <v>2336468</v>
      </c>
      <c r="D173" t="s">
        <v>15955</v>
      </c>
      <c r="E173" t="s">
        <v>20871</v>
      </c>
      <c r="F173">
        <v>49695</v>
      </c>
    </row>
    <row r="174" spans="3:7">
      <c r="C174">
        <v>2339220</v>
      </c>
      <c r="D174" t="s">
        <v>15956</v>
      </c>
      <c r="E174" t="s">
        <v>20872</v>
      </c>
      <c r="F174">
        <v>80116649</v>
      </c>
    </row>
    <row r="175" spans="3:7">
      <c r="C175">
        <v>2338330</v>
      </c>
      <c r="D175" t="s">
        <v>15957</v>
      </c>
      <c r="E175" t="s">
        <v>20873</v>
      </c>
      <c r="F175">
        <v>43181781</v>
      </c>
      <c r="G175" t="s">
        <v>95</v>
      </c>
    </row>
    <row r="176" spans="3:7">
      <c r="C176">
        <v>2338267</v>
      </c>
      <c r="D176" t="s">
        <v>15958</v>
      </c>
      <c r="E176" t="s">
        <v>20874</v>
      </c>
      <c r="F176">
        <v>6873065</v>
      </c>
    </row>
    <row r="177" spans="3:7">
      <c r="C177">
        <v>2338990</v>
      </c>
      <c r="D177" t="s">
        <v>15959</v>
      </c>
      <c r="E177" t="s">
        <v>20795</v>
      </c>
      <c r="F177">
        <v>23979837</v>
      </c>
    </row>
    <row r="178" spans="3:7">
      <c r="C178">
        <v>2339393</v>
      </c>
      <c r="D178" t="s">
        <v>15960</v>
      </c>
      <c r="E178" t="s">
        <v>20875</v>
      </c>
      <c r="F178">
        <v>9121715</v>
      </c>
    </row>
    <row r="179" spans="3:7">
      <c r="C179">
        <v>2337084</v>
      </c>
      <c r="D179" t="s">
        <v>15961</v>
      </c>
      <c r="E179" t="s">
        <v>20784</v>
      </c>
      <c r="F179" t="s">
        <v>95</v>
      </c>
      <c r="G179">
        <v>20445742920</v>
      </c>
    </row>
    <row r="180" spans="3:7">
      <c r="C180">
        <v>2338202</v>
      </c>
      <c r="D180" t="s">
        <v>15962</v>
      </c>
      <c r="E180" t="s">
        <v>20876</v>
      </c>
      <c r="F180">
        <v>44475418</v>
      </c>
    </row>
    <row r="181" spans="3:7">
      <c r="C181">
        <v>2339490</v>
      </c>
      <c r="D181" t="s">
        <v>15963</v>
      </c>
      <c r="E181" t="s">
        <v>20877</v>
      </c>
      <c r="F181">
        <v>17924953</v>
      </c>
    </row>
    <row r="182" spans="3:7">
      <c r="C182">
        <v>2336432</v>
      </c>
      <c r="D182" t="s">
        <v>15964</v>
      </c>
      <c r="E182" t="s">
        <v>20878</v>
      </c>
      <c r="F182">
        <v>44749655</v>
      </c>
    </row>
    <row r="183" spans="3:7">
      <c r="C183">
        <v>2337493</v>
      </c>
      <c r="D183" t="s">
        <v>15965</v>
      </c>
      <c r="E183" t="s">
        <v>20879</v>
      </c>
      <c r="F183">
        <v>5408400</v>
      </c>
      <c r="G183" t="s">
        <v>95</v>
      </c>
    </row>
    <row r="184" spans="3:7">
      <c r="C184">
        <v>2338482</v>
      </c>
      <c r="D184" t="s">
        <v>15966</v>
      </c>
      <c r="E184" t="s">
        <v>20880</v>
      </c>
      <c r="F184">
        <v>16755614</v>
      </c>
    </row>
    <row r="185" spans="3:7">
      <c r="C185">
        <v>2336447</v>
      </c>
      <c r="D185" t="s">
        <v>15967</v>
      </c>
      <c r="E185" t="s">
        <v>20881</v>
      </c>
      <c r="F185">
        <v>44364176</v>
      </c>
    </row>
    <row r="186" spans="3:7">
      <c r="C186">
        <v>2339599</v>
      </c>
      <c r="D186" t="s">
        <v>15968</v>
      </c>
      <c r="E186" t="s">
        <v>20882</v>
      </c>
      <c r="F186">
        <v>48212175</v>
      </c>
    </row>
    <row r="187" spans="3:7">
      <c r="C187">
        <v>2337736</v>
      </c>
      <c r="D187" t="s">
        <v>15969</v>
      </c>
      <c r="E187" t="s">
        <v>20883</v>
      </c>
      <c r="F187">
        <v>29519310</v>
      </c>
      <c r="G187" t="s">
        <v>95</v>
      </c>
    </row>
    <row r="188" spans="3:7">
      <c r="C188">
        <v>2338971</v>
      </c>
      <c r="D188" t="s">
        <v>15970</v>
      </c>
      <c r="E188" t="s">
        <v>20884</v>
      </c>
      <c r="F188">
        <v>10134512</v>
      </c>
    </row>
    <row r="189" spans="3:7">
      <c r="C189">
        <v>2337553</v>
      </c>
      <c r="D189" t="s">
        <v>15971</v>
      </c>
      <c r="E189" t="s">
        <v>20784</v>
      </c>
      <c r="F189">
        <v>2777651</v>
      </c>
      <c r="G189" t="s">
        <v>95</v>
      </c>
    </row>
    <row r="190" spans="3:7">
      <c r="C190">
        <v>2337595</v>
      </c>
      <c r="D190" t="s">
        <v>15972</v>
      </c>
      <c r="E190" t="s">
        <v>20885</v>
      </c>
      <c r="F190">
        <v>40597030</v>
      </c>
    </row>
    <row r="191" spans="3:7">
      <c r="C191">
        <v>2337999</v>
      </c>
      <c r="D191" t="s">
        <v>15973</v>
      </c>
      <c r="E191" t="s">
        <v>20886</v>
      </c>
      <c r="F191">
        <v>25434950</v>
      </c>
      <c r="G191" t="s">
        <v>95</v>
      </c>
    </row>
    <row r="192" spans="3:7">
      <c r="C192">
        <v>2336793</v>
      </c>
      <c r="D192" t="s">
        <v>15974</v>
      </c>
      <c r="E192" t="s">
        <v>20887</v>
      </c>
      <c r="F192">
        <v>8862831</v>
      </c>
      <c r="G192" t="s">
        <v>95</v>
      </c>
    </row>
    <row r="193" spans="3:7">
      <c r="C193">
        <v>2336805</v>
      </c>
      <c r="D193" t="s">
        <v>15975</v>
      </c>
      <c r="E193" t="s">
        <v>20888</v>
      </c>
      <c r="F193">
        <v>45373062</v>
      </c>
    </row>
    <row r="194" spans="3:7">
      <c r="C194">
        <v>2339728</v>
      </c>
      <c r="D194" t="s">
        <v>15976</v>
      </c>
      <c r="E194" t="s">
        <v>20889</v>
      </c>
      <c r="G194">
        <v>20392983687</v>
      </c>
    </row>
    <row r="195" spans="3:7">
      <c r="C195">
        <v>2336900</v>
      </c>
      <c r="D195" t="s">
        <v>15977</v>
      </c>
      <c r="E195" t="s">
        <v>20890</v>
      </c>
      <c r="F195">
        <v>40642691</v>
      </c>
      <c r="G195" t="s">
        <v>95</v>
      </c>
    </row>
    <row r="196" spans="3:7">
      <c r="C196">
        <v>2337463</v>
      </c>
      <c r="D196" t="s">
        <v>15978</v>
      </c>
      <c r="E196" t="s">
        <v>20789</v>
      </c>
      <c r="F196">
        <v>44264360</v>
      </c>
      <c r="G196" t="s">
        <v>95</v>
      </c>
    </row>
    <row r="197" spans="3:7">
      <c r="C197">
        <v>2337616</v>
      </c>
      <c r="D197" t="s">
        <v>15979</v>
      </c>
      <c r="E197" t="s">
        <v>20891</v>
      </c>
      <c r="F197">
        <v>5249267</v>
      </c>
      <c r="G197" t="s">
        <v>95</v>
      </c>
    </row>
    <row r="198" spans="3:7">
      <c r="C198">
        <v>2337181</v>
      </c>
      <c r="D198" t="s">
        <v>15980</v>
      </c>
      <c r="E198" t="s">
        <v>20892</v>
      </c>
      <c r="F198">
        <v>5276836</v>
      </c>
    </row>
    <row r="199" spans="3:7">
      <c r="C199">
        <v>2338508</v>
      </c>
      <c r="D199" t="s">
        <v>15981</v>
      </c>
      <c r="E199" t="s">
        <v>20893</v>
      </c>
      <c r="F199">
        <v>5391412</v>
      </c>
      <c r="G199" t="s">
        <v>95</v>
      </c>
    </row>
    <row r="200" spans="3:7">
      <c r="C200">
        <v>2336735</v>
      </c>
      <c r="D200" t="s">
        <v>15982</v>
      </c>
      <c r="E200" t="s">
        <v>20894</v>
      </c>
      <c r="F200">
        <v>40117257</v>
      </c>
      <c r="G200" t="s">
        <v>95</v>
      </c>
    </row>
    <row r="201" spans="3:7">
      <c r="C201">
        <v>2337750</v>
      </c>
      <c r="D201" t="s">
        <v>15983</v>
      </c>
      <c r="E201" t="s">
        <v>20895</v>
      </c>
      <c r="F201">
        <v>7928327</v>
      </c>
      <c r="G201" t="s">
        <v>95</v>
      </c>
    </row>
    <row r="202" spans="3:7">
      <c r="C202">
        <v>2338040</v>
      </c>
      <c r="D202" t="s">
        <v>15984</v>
      </c>
      <c r="E202" t="s">
        <v>20841</v>
      </c>
      <c r="F202">
        <v>44993549</v>
      </c>
      <c r="G202" t="s">
        <v>95</v>
      </c>
    </row>
    <row r="203" spans="3:7">
      <c r="C203">
        <v>2338558</v>
      </c>
      <c r="D203" t="s">
        <v>15985</v>
      </c>
      <c r="E203" t="s">
        <v>20896</v>
      </c>
      <c r="F203">
        <v>45347069</v>
      </c>
    </row>
    <row r="204" spans="3:7">
      <c r="C204">
        <v>2339123</v>
      </c>
      <c r="D204" t="s">
        <v>15986</v>
      </c>
      <c r="E204" t="s">
        <v>20795</v>
      </c>
      <c r="F204">
        <v>7719160</v>
      </c>
    </row>
    <row r="205" spans="3:7">
      <c r="C205">
        <v>2337256</v>
      </c>
      <c r="D205" t="s">
        <v>15987</v>
      </c>
      <c r="E205" t="s">
        <v>20897</v>
      </c>
      <c r="F205">
        <v>40103161</v>
      </c>
      <c r="G205" t="s">
        <v>95</v>
      </c>
    </row>
    <row r="206" spans="3:7">
      <c r="C206">
        <v>2337564</v>
      </c>
      <c r="D206" t="s">
        <v>15988</v>
      </c>
      <c r="E206" t="s">
        <v>20898</v>
      </c>
      <c r="F206">
        <v>17803486</v>
      </c>
      <c r="G206" t="s">
        <v>95</v>
      </c>
    </row>
    <row r="207" spans="3:7">
      <c r="C207">
        <v>2337012</v>
      </c>
      <c r="D207" t="s">
        <v>15989</v>
      </c>
      <c r="E207" t="s">
        <v>20763</v>
      </c>
      <c r="F207">
        <v>71404231</v>
      </c>
    </row>
    <row r="208" spans="3:7">
      <c r="C208">
        <v>2337353</v>
      </c>
      <c r="D208" t="s">
        <v>15990</v>
      </c>
      <c r="E208" t="s">
        <v>20899</v>
      </c>
      <c r="F208">
        <v>20026238</v>
      </c>
      <c r="G208" t="s">
        <v>95</v>
      </c>
    </row>
    <row r="209" spans="3:7">
      <c r="C209">
        <v>2337467</v>
      </c>
      <c r="D209" t="s">
        <v>15991</v>
      </c>
      <c r="E209" t="s">
        <v>20900</v>
      </c>
      <c r="F209">
        <v>47623020</v>
      </c>
      <c r="G209" t="s">
        <v>95</v>
      </c>
    </row>
    <row r="210" spans="3:7">
      <c r="C210">
        <v>2337838</v>
      </c>
      <c r="D210" t="s">
        <v>15992</v>
      </c>
      <c r="E210" t="s">
        <v>20901</v>
      </c>
      <c r="F210">
        <v>41202244</v>
      </c>
      <c r="G210" t="s">
        <v>95</v>
      </c>
    </row>
    <row r="211" spans="3:7">
      <c r="C211">
        <v>2337775</v>
      </c>
      <c r="D211" t="s">
        <v>15993</v>
      </c>
      <c r="E211" t="s">
        <v>20794</v>
      </c>
      <c r="F211">
        <v>3386846</v>
      </c>
    </row>
    <row r="212" spans="3:7">
      <c r="C212">
        <v>2337788</v>
      </c>
      <c r="D212" t="s">
        <v>15994</v>
      </c>
      <c r="E212" t="s">
        <v>20902</v>
      </c>
      <c r="F212">
        <v>25698736</v>
      </c>
    </row>
    <row r="213" spans="3:7">
      <c r="C213">
        <v>2338679</v>
      </c>
      <c r="D213" t="s">
        <v>15995</v>
      </c>
      <c r="E213" t="s">
        <v>20778</v>
      </c>
      <c r="F213">
        <v>7117856</v>
      </c>
    </row>
    <row r="214" spans="3:7">
      <c r="C214">
        <v>2338215</v>
      </c>
      <c r="D214" t="s">
        <v>15996</v>
      </c>
      <c r="E214" t="s">
        <v>20795</v>
      </c>
      <c r="F214">
        <v>9409174</v>
      </c>
      <c r="G214" t="s">
        <v>95</v>
      </c>
    </row>
    <row r="215" spans="3:7">
      <c r="C215">
        <v>2338807</v>
      </c>
      <c r="D215" t="s">
        <v>15997</v>
      </c>
      <c r="E215" t="s">
        <v>20903</v>
      </c>
      <c r="F215">
        <v>41653477</v>
      </c>
    </row>
    <row r="216" spans="3:7">
      <c r="C216">
        <v>2338747</v>
      </c>
      <c r="D216" t="s">
        <v>15998</v>
      </c>
      <c r="E216" t="s">
        <v>20904</v>
      </c>
      <c r="F216">
        <v>45082961</v>
      </c>
    </row>
    <row r="217" spans="3:7">
      <c r="C217">
        <v>2338431</v>
      </c>
      <c r="D217" t="s">
        <v>15999</v>
      </c>
      <c r="E217" t="s">
        <v>20905</v>
      </c>
      <c r="F217">
        <v>41993249</v>
      </c>
    </row>
    <row r="218" spans="3:7">
      <c r="C218">
        <v>2338363</v>
      </c>
      <c r="D218" t="s">
        <v>16000</v>
      </c>
      <c r="E218" t="s">
        <v>20906</v>
      </c>
      <c r="F218">
        <v>70981271</v>
      </c>
      <c r="G218" t="s">
        <v>95</v>
      </c>
    </row>
    <row r="219" spans="3:7">
      <c r="C219">
        <v>2338942</v>
      </c>
      <c r="D219" t="s">
        <v>16001</v>
      </c>
      <c r="E219" t="s">
        <v>20907</v>
      </c>
      <c r="F219">
        <v>44778764</v>
      </c>
    </row>
    <row r="220" spans="3:7">
      <c r="C220">
        <v>2337814</v>
      </c>
      <c r="D220" t="s">
        <v>16002</v>
      </c>
      <c r="E220" t="s">
        <v>20908</v>
      </c>
      <c r="F220">
        <v>6646233</v>
      </c>
      <c r="G220" t="s">
        <v>95</v>
      </c>
    </row>
    <row r="221" spans="3:7">
      <c r="C221">
        <v>2338016</v>
      </c>
      <c r="D221" t="s">
        <v>16003</v>
      </c>
      <c r="E221" t="s">
        <v>20909</v>
      </c>
      <c r="F221">
        <v>29300135</v>
      </c>
      <c r="G221" t="s">
        <v>95</v>
      </c>
    </row>
    <row r="222" spans="3:7">
      <c r="C222">
        <v>2337722</v>
      </c>
      <c r="D222" t="s">
        <v>16004</v>
      </c>
      <c r="E222" t="s">
        <v>20910</v>
      </c>
      <c r="F222">
        <v>6280211</v>
      </c>
      <c r="G222" t="s">
        <v>95</v>
      </c>
    </row>
    <row r="223" spans="3:7">
      <c r="C223">
        <v>2339256</v>
      </c>
      <c r="D223" t="s">
        <v>16005</v>
      </c>
      <c r="E223" t="s">
        <v>20911</v>
      </c>
      <c r="F223">
        <v>7402519</v>
      </c>
    </row>
    <row r="224" spans="3:7">
      <c r="C224">
        <v>2339831</v>
      </c>
      <c r="D224" t="s">
        <v>16006</v>
      </c>
      <c r="E224" t="s">
        <v>20912</v>
      </c>
      <c r="F224">
        <v>9972920</v>
      </c>
      <c r="G224">
        <v>10099729207</v>
      </c>
    </row>
    <row r="225" spans="3:6">
      <c r="C225">
        <v>2339726</v>
      </c>
      <c r="D225" t="s">
        <v>16007</v>
      </c>
      <c r="E225" t="s">
        <v>20913</v>
      </c>
      <c r="F225">
        <v>29577069</v>
      </c>
    </row>
    <row r="226" spans="3:6">
      <c r="C226">
        <v>120082</v>
      </c>
      <c r="D226" t="s">
        <v>16008</v>
      </c>
      <c r="E226" t="s">
        <v>20914</v>
      </c>
      <c r="F226">
        <v>7254727</v>
      </c>
    </row>
    <row r="227" spans="3:6">
      <c r="C227">
        <v>348535</v>
      </c>
      <c r="D227" t="s">
        <v>16009</v>
      </c>
      <c r="E227" t="s">
        <v>20915</v>
      </c>
      <c r="F227">
        <v>8395641</v>
      </c>
    </row>
    <row r="228" spans="3:6">
      <c r="C228">
        <v>575269</v>
      </c>
      <c r="D228" t="s">
        <v>16010</v>
      </c>
      <c r="E228" t="s">
        <v>20795</v>
      </c>
      <c r="F228">
        <v>23822166</v>
      </c>
    </row>
    <row r="229" spans="3:6">
      <c r="C229">
        <v>726458</v>
      </c>
      <c r="D229" t="s">
        <v>16011</v>
      </c>
      <c r="E229" t="s">
        <v>20916</v>
      </c>
      <c r="F229">
        <v>10212672</v>
      </c>
    </row>
    <row r="230" spans="3:6">
      <c r="C230">
        <v>875172</v>
      </c>
      <c r="D230" t="s">
        <v>16012</v>
      </c>
      <c r="E230" t="s">
        <v>20917</v>
      </c>
      <c r="F230">
        <v>9643069</v>
      </c>
    </row>
    <row r="231" spans="3:6">
      <c r="C231">
        <v>907816</v>
      </c>
      <c r="D231" t="s">
        <v>16013</v>
      </c>
      <c r="E231" t="s">
        <v>20918</v>
      </c>
      <c r="F231">
        <v>9201451</v>
      </c>
    </row>
    <row r="232" spans="3:6">
      <c r="C232">
        <v>884335</v>
      </c>
      <c r="D232" t="s">
        <v>16014</v>
      </c>
      <c r="E232" t="s">
        <v>20919</v>
      </c>
      <c r="F232">
        <v>8810897</v>
      </c>
    </row>
    <row r="233" spans="3:6">
      <c r="C233">
        <v>1003443</v>
      </c>
      <c r="D233" t="s">
        <v>16015</v>
      </c>
      <c r="E233" t="s">
        <v>20920</v>
      </c>
      <c r="F233">
        <v>6735798</v>
      </c>
    </row>
    <row r="234" spans="3:6">
      <c r="C234">
        <v>1190998</v>
      </c>
      <c r="D234" t="s">
        <v>16016</v>
      </c>
      <c r="E234" t="s">
        <v>20795</v>
      </c>
      <c r="F234">
        <v>2635812</v>
      </c>
    </row>
    <row r="235" spans="3:6">
      <c r="C235">
        <v>1279198</v>
      </c>
      <c r="D235" t="s">
        <v>16017</v>
      </c>
      <c r="E235" t="s">
        <v>20921</v>
      </c>
      <c r="F235">
        <v>9367525</v>
      </c>
    </row>
    <row r="236" spans="3:6">
      <c r="C236">
        <v>1716585</v>
      </c>
      <c r="D236" t="s">
        <v>16018</v>
      </c>
      <c r="E236" t="s">
        <v>20922</v>
      </c>
      <c r="F236">
        <v>9587140</v>
      </c>
    </row>
    <row r="237" spans="3:6">
      <c r="C237">
        <v>1916315</v>
      </c>
      <c r="D237" t="s">
        <v>16019</v>
      </c>
      <c r="E237" t="s">
        <v>20923</v>
      </c>
      <c r="F237">
        <v>25683205</v>
      </c>
    </row>
    <row r="238" spans="3:6">
      <c r="C238">
        <v>2090402</v>
      </c>
      <c r="D238" t="s">
        <v>16020</v>
      </c>
      <c r="E238" t="s">
        <v>20924</v>
      </c>
      <c r="F238">
        <v>70541417</v>
      </c>
    </row>
    <row r="239" spans="3:6">
      <c r="C239">
        <v>2137034</v>
      </c>
      <c r="D239" t="s">
        <v>16021</v>
      </c>
      <c r="E239" t="s">
        <v>20925</v>
      </c>
      <c r="F239">
        <v>9299870</v>
      </c>
    </row>
    <row r="240" spans="3:6">
      <c r="C240">
        <v>2181337</v>
      </c>
      <c r="D240" t="s">
        <v>16022</v>
      </c>
      <c r="E240" t="s">
        <v>20926</v>
      </c>
      <c r="F240">
        <v>16460215</v>
      </c>
    </row>
    <row r="241" spans="3:7">
      <c r="C241">
        <v>2219695</v>
      </c>
      <c r="D241" t="s">
        <v>16023</v>
      </c>
      <c r="E241" t="s">
        <v>20927</v>
      </c>
      <c r="F241">
        <v>20112340</v>
      </c>
      <c r="G241" t="s">
        <v>95</v>
      </c>
    </row>
    <row r="242" spans="3:7">
      <c r="C242">
        <v>2260183</v>
      </c>
      <c r="D242" t="s">
        <v>16024</v>
      </c>
      <c r="E242" t="s">
        <v>20866</v>
      </c>
      <c r="F242">
        <v>22863013</v>
      </c>
      <c r="G242" t="s">
        <v>95</v>
      </c>
    </row>
    <row r="243" spans="3:7">
      <c r="C243">
        <v>2263573</v>
      </c>
      <c r="D243" t="s">
        <v>16025</v>
      </c>
      <c r="E243" t="s">
        <v>20928</v>
      </c>
      <c r="F243">
        <v>6704371</v>
      </c>
    </row>
    <row r="244" spans="3:7">
      <c r="C244">
        <v>2263651</v>
      </c>
      <c r="D244" t="s">
        <v>16026</v>
      </c>
      <c r="E244" t="s">
        <v>20929</v>
      </c>
      <c r="F244">
        <v>80516178</v>
      </c>
      <c r="G244" t="s">
        <v>95</v>
      </c>
    </row>
    <row r="245" spans="3:7">
      <c r="C245">
        <v>2282688</v>
      </c>
      <c r="D245" t="s">
        <v>16027</v>
      </c>
      <c r="E245" t="s">
        <v>20930</v>
      </c>
      <c r="F245">
        <v>5237344</v>
      </c>
      <c r="G245" t="s">
        <v>95</v>
      </c>
    </row>
    <row r="246" spans="3:7">
      <c r="C246">
        <v>2304161</v>
      </c>
      <c r="D246" t="s">
        <v>16028</v>
      </c>
      <c r="E246" t="s">
        <v>20931</v>
      </c>
      <c r="F246">
        <v>6732490</v>
      </c>
      <c r="G246" t="s">
        <v>95</v>
      </c>
    </row>
    <row r="247" spans="3:7">
      <c r="C247">
        <v>2307006</v>
      </c>
      <c r="D247" t="s">
        <v>16029</v>
      </c>
      <c r="E247" t="s">
        <v>20932</v>
      </c>
      <c r="F247">
        <v>48187824</v>
      </c>
      <c r="G247" t="s">
        <v>95</v>
      </c>
    </row>
    <row r="248" spans="3:7">
      <c r="C248">
        <v>2308309</v>
      </c>
      <c r="D248" t="s">
        <v>16030</v>
      </c>
      <c r="E248" t="s">
        <v>20784</v>
      </c>
      <c r="F248">
        <v>2780223</v>
      </c>
      <c r="G248" t="s">
        <v>95</v>
      </c>
    </row>
    <row r="249" spans="3:7">
      <c r="C249">
        <v>2308884</v>
      </c>
      <c r="D249" t="s">
        <v>16031</v>
      </c>
      <c r="E249" t="s">
        <v>20933</v>
      </c>
      <c r="F249">
        <v>23816440</v>
      </c>
      <c r="G249" t="s">
        <v>95</v>
      </c>
    </row>
    <row r="250" spans="3:7">
      <c r="C250">
        <v>2311150</v>
      </c>
      <c r="D250" t="s">
        <v>16032</v>
      </c>
      <c r="E250" t="s">
        <v>20934</v>
      </c>
      <c r="F250">
        <v>80116588</v>
      </c>
      <c r="G250" t="s">
        <v>95</v>
      </c>
    </row>
    <row r="251" spans="3:7">
      <c r="C251">
        <v>2315524</v>
      </c>
      <c r="D251" t="s">
        <v>16033</v>
      </c>
      <c r="E251" t="s">
        <v>20935</v>
      </c>
      <c r="F251">
        <v>10886474</v>
      </c>
      <c r="G251" t="s">
        <v>95</v>
      </c>
    </row>
    <row r="252" spans="3:7">
      <c r="C252">
        <v>2316891</v>
      </c>
      <c r="D252" t="s">
        <v>16034</v>
      </c>
      <c r="E252" t="s">
        <v>20936</v>
      </c>
      <c r="F252">
        <v>10022592</v>
      </c>
      <c r="G252" t="s">
        <v>95</v>
      </c>
    </row>
    <row r="253" spans="3:7">
      <c r="C253">
        <v>2317837</v>
      </c>
      <c r="D253" t="s">
        <v>16035</v>
      </c>
      <c r="E253" t="s">
        <v>20937</v>
      </c>
      <c r="F253">
        <v>32789898</v>
      </c>
      <c r="G253" t="s">
        <v>95</v>
      </c>
    </row>
    <row r="254" spans="3:7">
      <c r="C254">
        <v>2319906</v>
      </c>
      <c r="D254" t="s">
        <v>16036</v>
      </c>
      <c r="E254" t="s">
        <v>20794</v>
      </c>
      <c r="F254">
        <v>9688411</v>
      </c>
    </row>
    <row r="255" spans="3:7">
      <c r="C255">
        <v>2320530</v>
      </c>
      <c r="D255" t="s">
        <v>16037</v>
      </c>
      <c r="E255" t="s">
        <v>20938</v>
      </c>
      <c r="F255" t="s">
        <v>95</v>
      </c>
      <c r="G255">
        <v>2050548333</v>
      </c>
    </row>
    <row r="256" spans="3:7">
      <c r="C256">
        <v>2322192</v>
      </c>
      <c r="D256" t="s">
        <v>16038</v>
      </c>
      <c r="E256" t="s">
        <v>20939</v>
      </c>
      <c r="F256">
        <v>41994758</v>
      </c>
    </row>
    <row r="257" spans="3:7">
      <c r="C257">
        <v>2324066</v>
      </c>
      <c r="D257" t="s">
        <v>16039</v>
      </c>
      <c r="E257" t="s">
        <v>20940</v>
      </c>
      <c r="F257">
        <v>47487284</v>
      </c>
      <c r="G257" t="s">
        <v>95</v>
      </c>
    </row>
    <row r="258" spans="3:7">
      <c r="C258">
        <v>2322743</v>
      </c>
      <c r="D258" t="s">
        <v>16040</v>
      </c>
      <c r="E258" t="s">
        <v>20941</v>
      </c>
      <c r="F258">
        <v>10051676</v>
      </c>
    </row>
    <row r="259" spans="3:7">
      <c r="C259">
        <v>2323694</v>
      </c>
      <c r="D259" t="s">
        <v>16041</v>
      </c>
      <c r="E259" t="s">
        <v>20942</v>
      </c>
      <c r="F259">
        <v>42038641</v>
      </c>
    </row>
    <row r="260" spans="3:7">
      <c r="C260">
        <v>2324038</v>
      </c>
      <c r="D260" t="s">
        <v>16042</v>
      </c>
      <c r="E260" t="s">
        <v>20943</v>
      </c>
      <c r="F260">
        <v>46518445</v>
      </c>
      <c r="G260" t="s">
        <v>95</v>
      </c>
    </row>
    <row r="261" spans="3:7">
      <c r="C261">
        <v>2325005</v>
      </c>
      <c r="D261" t="s">
        <v>16043</v>
      </c>
      <c r="E261" t="s">
        <v>20944</v>
      </c>
      <c r="F261">
        <v>43484116</v>
      </c>
    </row>
    <row r="262" spans="3:7">
      <c r="C262">
        <v>2325898</v>
      </c>
      <c r="D262" t="s">
        <v>16044</v>
      </c>
      <c r="E262" t="s">
        <v>20841</v>
      </c>
      <c r="F262">
        <v>17525867</v>
      </c>
      <c r="G262" t="s">
        <v>95</v>
      </c>
    </row>
    <row r="263" spans="3:7">
      <c r="C263">
        <v>2327058</v>
      </c>
      <c r="D263" t="s">
        <v>16045</v>
      </c>
      <c r="E263" t="s">
        <v>20945</v>
      </c>
      <c r="F263">
        <v>6389357</v>
      </c>
      <c r="G263" t="s">
        <v>95</v>
      </c>
    </row>
    <row r="264" spans="3:7">
      <c r="C264">
        <v>2325641</v>
      </c>
      <c r="D264" t="s">
        <v>16046</v>
      </c>
      <c r="E264" t="s">
        <v>20795</v>
      </c>
      <c r="F264">
        <v>10203791</v>
      </c>
      <c r="G264" t="s">
        <v>95</v>
      </c>
    </row>
    <row r="265" spans="3:7">
      <c r="C265">
        <v>2326105</v>
      </c>
      <c r="D265" t="s">
        <v>16047</v>
      </c>
      <c r="E265" t="s">
        <v>20946</v>
      </c>
      <c r="F265">
        <v>40980890</v>
      </c>
      <c r="G265" t="s">
        <v>95</v>
      </c>
    </row>
    <row r="266" spans="3:7">
      <c r="C266">
        <v>2327172</v>
      </c>
      <c r="D266" t="s">
        <v>16048</v>
      </c>
      <c r="E266" t="s">
        <v>20947</v>
      </c>
      <c r="F266">
        <v>46011468</v>
      </c>
      <c r="G266" t="s">
        <v>95</v>
      </c>
    </row>
    <row r="267" spans="3:7">
      <c r="C267">
        <v>2326189</v>
      </c>
      <c r="D267" t="s">
        <v>16049</v>
      </c>
      <c r="E267" t="s">
        <v>20948</v>
      </c>
      <c r="F267">
        <v>45292014</v>
      </c>
    </row>
    <row r="268" spans="3:7">
      <c r="C268">
        <v>2328099</v>
      </c>
      <c r="D268" t="s">
        <v>16050</v>
      </c>
      <c r="E268" t="s">
        <v>20795</v>
      </c>
      <c r="F268">
        <v>10653302</v>
      </c>
      <c r="G268" t="s">
        <v>95</v>
      </c>
    </row>
    <row r="269" spans="3:7">
      <c r="C269">
        <v>2327537</v>
      </c>
      <c r="D269" t="s">
        <v>16051</v>
      </c>
      <c r="E269" t="s">
        <v>20949</v>
      </c>
      <c r="F269">
        <v>6805082</v>
      </c>
    </row>
    <row r="270" spans="3:7">
      <c r="C270">
        <v>2328323</v>
      </c>
      <c r="D270" t="s">
        <v>16052</v>
      </c>
      <c r="E270" t="s">
        <v>20950</v>
      </c>
      <c r="F270">
        <v>17866050</v>
      </c>
      <c r="G270" t="s">
        <v>95</v>
      </c>
    </row>
    <row r="271" spans="3:7">
      <c r="C271">
        <v>2328849</v>
      </c>
      <c r="D271" t="s">
        <v>16053</v>
      </c>
      <c r="E271" t="s">
        <v>20951</v>
      </c>
      <c r="F271">
        <v>41563492</v>
      </c>
      <c r="G271" t="s">
        <v>95</v>
      </c>
    </row>
    <row r="272" spans="3:7">
      <c r="C272">
        <v>2329695</v>
      </c>
      <c r="D272" t="s">
        <v>16054</v>
      </c>
      <c r="E272" t="s">
        <v>20841</v>
      </c>
      <c r="F272">
        <v>44536249</v>
      </c>
      <c r="G272" t="s">
        <v>95</v>
      </c>
    </row>
    <row r="273" spans="3:7">
      <c r="C273">
        <v>2329052</v>
      </c>
      <c r="D273" t="s">
        <v>16055</v>
      </c>
      <c r="E273" t="s">
        <v>20841</v>
      </c>
      <c r="F273">
        <v>10345866</v>
      </c>
      <c r="G273" t="s">
        <v>95</v>
      </c>
    </row>
    <row r="274" spans="3:7">
      <c r="C274">
        <v>2328383</v>
      </c>
      <c r="D274" t="s">
        <v>16056</v>
      </c>
      <c r="E274" t="s">
        <v>20952</v>
      </c>
      <c r="F274">
        <v>3696512</v>
      </c>
    </row>
    <row r="275" spans="3:7">
      <c r="C275">
        <v>2329190</v>
      </c>
      <c r="D275" t="s">
        <v>16057</v>
      </c>
      <c r="E275" t="s">
        <v>20953</v>
      </c>
      <c r="F275">
        <v>46137857</v>
      </c>
    </row>
    <row r="276" spans="3:7">
      <c r="C276">
        <v>2329738</v>
      </c>
      <c r="D276" t="s">
        <v>16058</v>
      </c>
      <c r="E276" t="s">
        <v>20954</v>
      </c>
      <c r="F276">
        <v>40603849</v>
      </c>
    </row>
    <row r="277" spans="3:7">
      <c r="C277">
        <v>2329787</v>
      </c>
      <c r="D277" t="s">
        <v>16059</v>
      </c>
      <c r="E277" t="s">
        <v>20955</v>
      </c>
      <c r="F277">
        <v>29535607</v>
      </c>
      <c r="G277" t="s">
        <v>95</v>
      </c>
    </row>
    <row r="278" spans="3:7">
      <c r="C278">
        <v>2329687</v>
      </c>
      <c r="D278" t="s">
        <v>16060</v>
      </c>
      <c r="E278" t="s">
        <v>20795</v>
      </c>
      <c r="F278">
        <v>19197664</v>
      </c>
      <c r="G278" t="s">
        <v>95</v>
      </c>
    </row>
    <row r="279" spans="3:7">
      <c r="C279">
        <v>2330350</v>
      </c>
      <c r="D279" t="s">
        <v>16061</v>
      </c>
      <c r="E279" t="s">
        <v>20956</v>
      </c>
      <c r="F279">
        <v>73368546</v>
      </c>
      <c r="G279" t="s">
        <v>95</v>
      </c>
    </row>
    <row r="280" spans="3:7">
      <c r="C280">
        <v>2331337</v>
      </c>
      <c r="D280" t="s">
        <v>16062</v>
      </c>
      <c r="E280" t="s">
        <v>20957</v>
      </c>
      <c r="F280">
        <v>47218552</v>
      </c>
    </row>
    <row r="281" spans="3:7">
      <c r="C281">
        <v>2330740</v>
      </c>
      <c r="D281" t="s">
        <v>16063</v>
      </c>
      <c r="E281" t="s">
        <v>20958</v>
      </c>
      <c r="F281">
        <v>6674604</v>
      </c>
      <c r="G281" t="s">
        <v>95</v>
      </c>
    </row>
    <row r="282" spans="3:7">
      <c r="C282">
        <v>2330535</v>
      </c>
      <c r="D282" t="s">
        <v>16064</v>
      </c>
      <c r="E282" t="s">
        <v>20959</v>
      </c>
      <c r="F282">
        <v>47147756</v>
      </c>
    </row>
    <row r="283" spans="3:7">
      <c r="C283">
        <v>2331860</v>
      </c>
      <c r="D283" t="s">
        <v>16065</v>
      </c>
      <c r="E283" t="s">
        <v>20960</v>
      </c>
      <c r="F283">
        <v>7277817</v>
      </c>
      <c r="G283" t="s">
        <v>95</v>
      </c>
    </row>
    <row r="284" spans="3:7">
      <c r="C284">
        <v>2332208</v>
      </c>
      <c r="D284" t="s">
        <v>16066</v>
      </c>
      <c r="E284" t="s">
        <v>20961</v>
      </c>
      <c r="F284">
        <v>32643510</v>
      </c>
    </row>
    <row r="285" spans="3:7">
      <c r="C285">
        <v>2332017</v>
      </c>
      <c r="D285" t="s">
        <v>16067</v>
      </c>
      <c r="E285" t="s">
        <v>20775</v>
      </c>
      <c r="F285">
        <v>40111877</v>
      </c>
      <c r="G285" t="s">
        <v>95</v>
      </c>
    </row>
    <row r="286" spans="3:7">
      <c r="C286">
        <v>2332061</v>
      </c>
      <c r="D286" t="s">
        <v>16068</v>
      </c>
      <c r="E286" t="s">
        <v>20962</v>
      </c>
      <c r="F286">
        <v>7451667</v>
      </c>
      <c r="G286" t="s">
        <v>95</v>
      </c>
    </row>
    <row r="287" spans="3:7">
      <c r="C287">
        <v>2333099</v>
      </c>
      <c r="D287" t="s">
        <v>16069</v>
      </c>
      <c r="E287" t="s">
        <v>20963</v>
      </c>
      <c r="F287">
        <v>20991232</v>
      </c>
      <c r="G287" t="s">
        <v>95</v>
      </c>
    </row>
    <row r="288" spans="3:7">
      <c r="C288">
        <v>2332817</v>
      </c>
      <c r="D288" t="s">
        <v>16070</v>
      </c>
      <c r="E288" t="s">
        <v>20964</v>
      </c>
      <c r="F288">
        <v>40691220</v>
      </c>
      <c r="G288" t="s">
        <v>95</v>
      </c>
    </row>
    <row r="289" spans="3:7">
      <c r="C289">
        <v>2332664</v>
      </c>
      <c r="D289" t="s">
        <v>16071</v>
      </c>
      <c r="E289" t="s">
        <v>20965</v>
      </c>
      <c r="F289" t="s">
        <v>95</v>
      </c>
      <c r="G289">
        <v>2052505453</v>
      </c>
    </row>
    <row r="290" spans="3:7">
      <c r="C290">
        <v>2332442</v>
      </c>
      <c r="D290" t="s">
        <v>16072</v>
      </c>
      <c r="E290" t="s">
        <v>20795</v>
      </c>
      <c r="F290">
        <v>73259549</v>
      </c>
      <c r="G290" t="s">
        <v>95</v>
      </c>
    </row>
    <row r="291" spans="3:7">
      <c r="C291">
        <v>2331952</v>
      </c>
      <c r="D291" t="s">
        <v>16073</v>
      </c>
      <c r="E291" t="s">
        <v>20966</v>
      </c>
      <c r="F291">
        <v>42697293</v>
      </c>
    </row>
    <row r="292" spans="3:7">
      <c r="C292">
        <v>2333546</v>
      </c>
      <c r="D292" t="s">
        <v>16074</v>
      </c>
      <c r="E292" t="s">
        <v>20775</v>
      </c>
      <c r="F292">
        <v>45626218</v>
      </c>
      <c r="G292" t="s">
        <v>95</v>
      </c>
    </row>
    <row r="293" spans="3:7">
      <c r="C293">
        <v>2333947</v>
      </c>
      <c r="D293" t="s">
        <v>16075</v>
      </c>
      <c r="E293" t="s">
        <v>20841</v>
      </c>
      <c r="F293">
        <v>9748228</v>
      </c>
      <c r="G293" t="s">
        <v>95</v>
      </c>
    </row>
    <row r="294" spans="3:7">
      <c r="C294">
        <v>2332705</v>
      </c>
      <c r="D294" t="s">
        <v>16076</v>
      </c>
      <c r="E294" t="s">
        <v>20967</v>
      </c>
      <c r="F294">
        <v>16632214</v>
      </c>
      <c r="G294" t="s">
        <v>95</v>
      </c>
    </row>
    <row r="295" spans="3:7">
      <c r="C295">
        <v>2333390</v>
      </c>
      <c r="D295" t="s">
        <v>16077</v>
      </c>
      <c r="E295" t="s">
        <v>20968</v>
      </c>
      <c r="F295">
        <v>42051184</v>
      </c>
    </row>
    <row r="296" spans="3:7">
      <c r="C296">
        <v>2333557</v>
      </c>
      <c r="D296" t="s">
        <v>16078</v>
      </c>
      <c r="E296" t="s">
        <v>20969</v>
      </c>
      <c r="F296">
        <v>30776898</v>
      </c>
      <c r="G296" t="s">
        <v>95</v>
      </c>
    </row>
    <row r="297" spans="3:7">
      <c r="C297">
        <v>2331979</v>
      </c>
      <c r="D297" t="s">
        <v>16079</v>
      </c>
      <c r="E297" t="s">
        <v>20970</v>
      </c>
      <c r="F297">
        <v>70467339</v>
      </c>
      <c r="G297" t="s">
        <v>95</v>
      </c>
    </row>
    <row r="298" spans="3:7">
      <c r="C298">
        <v>2332863</v>
      </c>
      <c r="D298" t="s">
        <v>16080</v>
      </c>
      <c r="E298" t="s">
        <v>20971</v>
      </c>
      <c r="F298">
        <v>19819826</v>
      </c>
      <c r="G298" t="s">
        <v>95</v>
      </c>
    </row>
    <row r="299" spans="3:7">
      <c r="C299">
        <v>2333751</v>
      </c>
      <c r="D299" t="s">
        <v>16081</v>
      </c>
      <c r="E299" t="s">
        <v>20972</v>
      </c>
      <c r="F299">
        <v>8880679</v>
      </c>
      <c r="G299" t="s">
        <v>95</v>
      </c>
    </row>
    <row r="300" spans="3:7">
      <c r="C300">
        <v>2332234</v>
      </c>
      <c r="D300" t="s">
        <v>16082</v>
      </c>
      <c r="E300" t="s">
        <v>20973</v>
      </c>
      <c r="F300">
        <v>16447155</v>
      </c>
    </row>
    <row r="301" spans="3:7">
      <c r="C301">
        <v>2332185</v>
      </c>
      <c r="D301" t="s">
        <v>16083</v>
      </c>
      <c r="E301" t="s">
        <v>20974</v>
      </c>
      <c r="F301">
        <v>16316408</v>
      </c>
      <c r="G301" t="s">
        <v>95</v>
      </c>
    </row>
    <row r="302" spans="3:7">
      <c r="C302">
        <v>2332697</v>
      </c>
      <c r="D302" t="s">
        <v>16084</v>
      </c>
      <c r="E302" t="s">
        <v>20975</v>
      </c>
      <c r="F302">
        <v>47122035</v>
      </c>
      <c r="G302" t="s">
        <v>95</v>
      </c>
    </row>
    <row r="303" spans="3:7">
      <c r="C303">
        <v>2333340</v>
      </c>
      <c r="D303" t="s">
        <v>16085</v>
      </c>
      <c r="E303" t="s">
        <v>20976</v>
      </c>
      <c r="F303">
        <v>9271789</v>
      </c>
      <c r="G303" t="s">
        <v>95</v>
      </c>
    </row>
    <row r="304" spans="3:7">
      <c r="C304">
        <v>2332594</v>
      </c>
      <c r="D304" t="s">
        <v>16086</v>
      </c>
      <c r="E304" t="s">
        <v>20977</v>
      </c>
      <c r="F304">
        <v>44359629</v>
      </c>
      <c r="G304" t="s">
        <v>95</v>
      </c>
    </row>
    <row r="305" spans="3:7">
      <c r="C305">
        <v>2333478</v>
      </c>
      <c r="D305" t="s">
        <v>16087</v>
      </c>
      <c r="E305" t="s">
        <v>20795</v>
      </c>
      <c r="F305">
        <v>15425660</v>
      </c>
      <c r="G305" t="s">
        <v>95</v>
      </c>
    </row>
    <row r="306" spans="3:7">
      <c r="C306">
        <v>2332714</v>
      </c>
      <c r="D306" t="s">
        <v>16088</v>
      </c>
      <c r="E306" t="s">
        <v>20978</v>
      </c>
      <c r="G306">
        <v>20110345519</v>
      </c>
    </row>
    <row r="307" spans="3:7">
      <c r="C307">
        <v>2334138</v>
      </c>
      <c r="D307" t="s">
        <v>16089</v>
      </c>
      <c r="E307" t="s">
        <v>20979</v>
      </c>
      <c r="F307">
        <v>70848180</v>
      </c>
      <c r="G307" t="s">
        <v>95</v>
      </c>
    </row>
    <row r="308" spans="3:7">
      <c r="C308">
        <v>2333681</v>
      </c>
      <c r="D308" t="s">
        <v>16090</v>
      </c>
      <c r="E308" t="s">
        <v>20980</v>
      </c>
      <c r="F308">
        <v>7731565</v>
      </c>
      <c r="G308" t="s">
        <v>95</v>
      </c>
    </row>
    <row r="309" spans="3:7">
      <c r="C309">
        <v>2333790</v>
      </c>
      <c r="D309" t="s">
        <v>16091</v>
      </c>
      <c r="E309" t="s">
        <v>20981</v>
      </c>
      <c r="F309">
        <v>29267172</v>
      </c>
      <c r="G309" t="s">
        <v>95</v>
      </c>
    </row>
    <row r="310" spans="3:7">
      <c r="C310">
        <v>2333318</v>
      </c>
      <c r="D310" t="s">
        <v>16092</v>
      </c>
      <c r="E310" t="s">
        <v>20982</v>
      </c>
      <c r="F310">
        <v>47837229</v>
      </c>
      <c r="G310" t="s">
        <v>95</v>
      </c>
    </row>
    <row r="311" spans="3:7">
      <c r="C311">
        <v>2334433</v>
      </c>
      <c r="D311" t="s">
        <v>16093</v>
      </c>
      <c r="E311" t="s">
        <v>20795</v>
      </c>
      <c r="F311">
        <v>70079110</v>
      </c>
      <c r="G311" t="s">
        <v>95</v>
      </c>
    </row>
    <row r="312" spans="3:7">
      <c r="C312">
        <v>2333385</v>
      </c>
      <c r="D312" t="s">
        <v>16094</v>
      </c>
      <c r="E312" t="s">
        <v>20983</v>
      </c>
      <c r="F312">
        <v>80154139</v>
      </c>
      <c r="G312" t="s">
        <v>95</v>
      </c>
    </row>
    <row r="313" spans="3:7">
      <c r="C313">
        <v>2334759</v>
      </c>
      <c r="D313" t="s">
        <v>16095</v>
      </c>
      <c r="E313" t="s">
        <v>20984</v>
      </c>
      <c r="F313">
        <v>5223203</v>
      </c>
    </row>
    <row r="314" spans="3:7">
      <c r="C314">
        <v>2336107</v>
      </c>
      <c r="D314" t="s">
        <v>16096</v>
      </c>
      <c r="E314" t="s">
        <v>20985</v>
      </c>
      <c r="F314">
        <v>41583848</v>
      </c>
    </row>
    <row r="315" spans="3:7">
      <c r="C315">
        <v>2333891</v>
      </c>
      <c r="D315" t="s">
        <v>16097</v>
      </c>
      <c r="E315" t="s">
        <v>20986</v>
      </c>
      <c r="F315">
        <v>3675687</v>
      </c>
      <c r="G315" t="s">
        <v>95</v>
      </c>
    </row>
    <row r="316" spans="3:7">
      <c r="C316">
        <v>2334537</v>
      </c>
      <c r="D316" t="s">
        <v>16098</v>
      </c>
      <c r="E316" t="s">
        <v>20987</v>
      </c>
      <c r="F316">
        <v>8797156</v>
      </c>
      <c r="G316" t="s">
        <v>95</v>
      </c>
    </row>
    <row r="317" spans="3:7">
      <c r="C317">
        <v>2333427</v>
      </c>
      <c r="D317" t="s">
        <v>16099</v>
      </c>
      <c r="E317" t="s">
        <v>20988</v>
      </c>
      <c r="F317">
        <v>10648669</v>
      </c>
      <c r="G317" t="s">
        <v>95</v>
      </c>
    </row>
    <row r="318" spans="3:7">
      <c r="C318">
        <v>2333817</v>
      </c>
      <c r="D318" t="s">
        <v>16100</v>
      </c>
      <c r="E318" t="s">
        <v>20989</v>
      </c>
      <c r="F318">
        <v>40490046</v>
      </c>
      <c r="G318" t="s">
        <v>95</v>
      </c>
    </row>
    <row r="319" spans="3:7">
      <c r="C319">
        <v>2334674</v>
      </c>
      <c r="D319" t="s">
        <v>16101</v>
      </c>
      <c r="E319" t="s">
        <v>20990</v>
      </c>
      <c r="F319">
        <v>16417675</v>
      </c>
      <c r="G319" t="s">
        <v>95</v>
      </c>
    </row>
    <row r="320" spans="3:7">
      <c r="C320">
        <v>2334352</v>
      </c>
      <c r="D320" t="s">
        <v>16102</v>
      </c>
      <c r="E320" t="s">
        <v>20784</v>
      </c>
      <c r="F320">
        <v>492281</v>
      </c>
    </row>
    <row r="321" spans="3:7">
      <c r="C321">
        <v>2335271</v>
      </c>
      <c r="D321" t="s">
        <v>16103</v>
      </c>
      <c r="E321" t="s">
        <v>20784</v>
      </c>
      <c r="F321">
        <v>23840702</v>
      </c>
      <c r="G321" t="s">
        <v>95</v>
      </c>
    </row>
    <row r="322" spans="3:7">
      <c r="C322">
        <v>2334680</v>
      </c>
      <c r="D322" t="s">
        <v>16104</v>
      </c>
      <c r="E322" t="s">
        <v>20795</v>
      </c>
      <c r="F322">
        <v>24993940</v>
      </c>
      <c r="G322" t="s">
        <v>95</v>
      </c>
    </row>
    <row r="323" spans="3:7">
      <c r="C323">
        <v>2335470</v>
      </c>
      <c r="D323" t="s">
        <v>16105</v>
      </c>
      <c r="E323" t="s">
        <v>20991</v>
      </c>
      <c r="F323">
        <v>10647280</v>
      </c>
      <c r="G323" t="s">
        <v>95</v>
      </c>
    </row>
    <row r="324" spans="3:7">
      <c r="C324">
        <v>2337352</v>
      </c>
      <c r="D324" t="s">
        <v>16106</v>
      </c>
      <c r="E324" t="s">
        <v>20992</v>
      </c>
      <c r="F324">
        <v>8702020</v>
      </c>
      <c r="G324" t="s">
        <v>95</v>
      </c>
    </row>
    <row r="325" spans="3:7">
      <c r="C325">
        <v>2335423</v>
      </c>
      <c r="D325" t="s">
        <v>16107</v>
      </c>
      <c r="E325" t="s">
        <v>20901</v>
      </c>
      <c r="F325">
        <v>47624829</v>
      </c>
      <c r="G325" t="s">
        <v>95</v>
      </c>
    </row>
    <row r="326" spans="3:7">
      <c r="C326">
        <v>2335607</v>
      </c>
      <c r="D326" t="s">
        <v>16108</v>
      </c>
      <c r="E326" t="s">
        <v>20993</v>
      </c>
      <c r="F326">
        <v>45901056</v>
      </c>
      <c r="G326" t="s">
        <v>95</v>
      </c>
    </row>
    <row r="327" spans="3:7">
      <c r="C327">
        <v>2334945</v>
      </c>
      <c r="D327" t="s">
        <v>16109</v>
      </c>
      <c r="E327" t="s">
        <v>20994</v>
      </c>
      <c r="F327">
        <v>6593188</v>
      </c>
    </row>
    <row r="328" spans="3:7">
      <c r="C328">
        <v>2335045</v>
      </c>
      <c r="D328" t="s">
        <v>16110</v>
      </c>
      <c r="E328" t="s">
        <v>20995</v>
      </c>
      <c r="F328">
        <v>8195175</v>
      </c>
      <c r="G328" t="s">
        <v>95</v>
      </c>
    </row>
    <row r="329" spans="3:7">
      <c r="C329">
        <v>2337311</v>
      </c>
      <c r="D329" t="s">
        <v>16111</v>
      </c>
      <c r="E329" t="s">
        <v>20996</v>
      </c>
      <c r="F329">
        <v>29692302</v>
      </c>
      <c r="G329" t="s">
        <v>95</v>
      </c>
    </row>
    <row r="330" spans="3:7">
      <c r="C330">
        <v>2336871</v>
      </c>
      <c r="D330" t="s">
        <v>16112</v>
      </c>
      <c r="E330" t="s">
        <v>20997</v>
      </c>
      <c r="F330">
        <v>44218000</v>
      </c>
      <c r="G330" t="s">
        <v>95</v>
      </c>
    </row>
    <row r="331" spans="3:7">
      <c r="C331">
        <v>2334010</v>
      </c>
      <c r="D331" t="s">
        <v>16113</v>
      </c>
      <c r="E331" t="s">
        <v>20795</v>
      </c>
      <c r="F331">
        <v>21431390</v>
      </c>
      <c r="G331" t="s">
        <v>95</v>
      </c>
    </row>
    <row r="332" spans="3:7">
      <c r="C332">
        <v>2336031</v>
      </c>
      <c r="D332" t="s">
        <v>16114</v>
      </c>
      <c r="E332" t="s">
        <v>20998</v>
      </c>
      <c r="F332">
        <v>21524009</v>
      </c>
      <c r="G332" t="s">
        <v>95</v>
      </c>
    </row>
    <row r="333" spans="3:7">
      <c r="C333">
        <v>2336716</v>
      </c>
      <c r="D333" t="s">
        <v>16115</v>
      </c>
      <c r="E333" t="s">
        <v>20999</v>
      </c>
      <c r="F333">
        <v>44197604</v>
      </c>
      <c r="G333" t="s">
        <v>95</v>
      </c>
    </row>
    <row r="334" spans="3:7">
      <c r="C334">
        <v>2337898</v>
      </c>
      <c r="D334" t="s">
        <v>16116</v>
      </c>
      <c r="E334" t="s">
        <v>21000</v>
      </c>
      <c r="F334">
        <v>4084707</v>
      </c>
    </row>
    <row r="335" spans="3:7">
      <c r="C335">
        <v>2335370</v>
      </c>
      <c r="D335" t="s">
        <v>16117</v>
      </c>
      <c r="E335" t="s">
        <v>20841</v>
      </c>
      <c r="F335" t="s">
        <v>95</v>
      </c>
      <c r="G335">
        <v>2053626793</v>
      </c>
    </row>
    <row r="336" spans="3:7">
      <c r="C336">
        <v>2335324</v>
      </c>
      <c r="D336" t="s">
        <v>16118</v>
      </c>
      <c r="E336" t="s">
        <v>21001</v>
      </c>
      <c r="F336">
        <v>42252631</v>
      </c>
      <c r="G336" t="s">
        <v>95</v>
      </c>
    </row>
    <row r="337" spans="3:7">
      <c r="C337">
        <v>2336587</v>
      </c>
      <c r="D337" t="s">
        <v>16119</v>
      </c>
      <c r="E337" t="s">
        <v>20841</v>
      </c>
      <c r="F337">
        <v>16415767</v>
      </c>
      <c r="G337" t="s">
        <v>95</v>
      </c>
    </row>
    <row r="338" spans="3:7">
      <c r="C338">
        <v>2336069</v>
      </c>
      <c r="D338" t="s">
        <v>16120</v>
      </c>
      <c r="E338" t="s">
        <v>21002</v>
      </c>
      <c r="F338">
        <v>45392844</v>
      </c>
      <c r="G338" t="s">
        <v>95</v>
      </c>
    </row>
    <row r="339" spans="3:7">
      <c r="C339">
        <v>2338012</v>
      </c>
      <c r="D339" t="s">
        <v>16121</v>
      </c>
      <c r="E339" t="s">
        <v>21003</v>
      </c>
      <c r="F339">
        <v>6380551</v>
      </c>
    </row>
    <row r="340" spans="3:7">
      <c r="C340">
        <v>2335055</v>
      </c>
      <c r="D340" t="s">
        <v>16122</v>
      </c>
      <c r="E340" t="s">
        <v>21004</v>
      </c>
      <c r="F340">
        <v>47503273</v>
      </c>
      <c r="G340" t="s">
        <v>95</v>
      </c>
    </row>
    <row r="341" spans="3:7">
      <c r="C341">
        <v>2335110</v>
      </c>
      <c r="D341" t="s">
        <v>16123</v>
      </c>
      <c r="E341" t="s">
        <v>21005</v>
      </c>
      <c r="F341">
        <v>18036793</v>
      </c>
      <c r="G341" t="s">
        <v>95</v>
      </c>
    </row>
    <row r="342" spans="3:7">
      <c r="C342">
        <v>2337651</v>
      </c>
      <c r="D342" t="s">
        <v>16124</v>
      </c>
      <c r="E342" t="s">
        <v>20795</v>
      </c>
      <c r="F342">
        <v>3896880</v>
      </c>
      <c r="G342" t="s">
        <v>95</v>
      </c>
    </row>
    <row r="343" spans="3:7">
      <c r="C343">
        <v>2335429</v>
      </c>
      <c r="D343" t="s">
        <v>16125</v>
      </c>
      <c r="E343" t="s">
        <v>21006</v>
      </c>
      <c r="F343">
        <v>7588443</v>
      </c>
      <c r="G343" t="s">
        <v>95</v>
      </c>
    </row>
    <row r="344" spans="3:7">
      <c r="C344">
        <v>2335749</v>
      </c>
      <c r="D344" t="s">
        <v>16126</v>
      </c>
      <c r="E344" t="s">
        <v>21007</v>
      </c>
      <c r="F344">
        <v>6059298</v>
      </c>
      <c r="G344" t="s">
        <v>95</v>
      </c>
    </row>
    <row r="345" spans="3:7">
      <c r="C345">
        <v>2337779</v>
      </c>
      <c r="D345" t="s">
        <v>16127</v>
      </c>
      <c r="E345" t="s">
        <v>21008</v>
      </c>
      <c r="F345">
        <v>46145718</v>
      </c>
      <c r="G345" t="s">
        <v>95</v>
      </c>
    </row>
    <row r="346" spans="3:7">
      <c r="C346">
        <v>2335310</v>
      </c>
      <c r="D346" t="s">
        <v>16128</v>
      </c>
      <c r="E346" t="s">
        <v>21009</v>
      </c>
      <c r="F346">
        <v>16562869</v>
      </c>
      <c r="G346" t="s">
        <v>95</v>
      </c>
    </row>
    <row r="347" spans="3:7">
      <c r="C347">
        <v>2336630</v>
      </c>
      <c r="D347" t="s">
        <v>16129</v>
      </c>
      <c r="E347" t="s">
        <v>21010</v>
      </c>
      <c r="F347">
        <v>7754822</v>
      </c>
    </row>
    <row r="348" spans="3:7">
      <c r="C348">
        <v>2336919</v>
      </c>
      <c r="D348" t="s">
        <v>16130</v>
      </c>
      <c r="E348" t="s">
        <v>21011</v>
      </c>
      <c r="F348">
        <v>18085553</v>
      </c>
      <c r="G348" t="s">
        <v>95</v>
      </c>
    </row>
    <row r="349" spans="3:7">
      <c r="C349">
        <v>2336100</v>
      </c>
      <c r="D349" t="s">
        <v>16131</v>
      </c>
      <c r="E349" t="s">
        <v>21012</v>
      </c>
      <c r="F349">
        <v>46344298</v>
      </c>
      <c r="G349" t="s">
        <v>95</v>
      </c>
    </row>
    <row r="350" spans="3:7">
      <c r="C350">
        <v>2335523</v>
      </c>
      <c r="D350" t="s">
        <v>16132</v>
      </c>
      <c r="E350" t="s">
        <v>21013</v>
      </c>
      <c r="F350">
        <v>10323265</v>
      </c>
      <c r="G350" t="s">
        <v>95</v>
      </c>
    </row>
    <row r="351" spans="3:7">
      <c r="C351">
        <v>2335401</v>
      </c>
      <c r="D351" t="s">
        <v>16133</v>
      </c>
      <c r="E351" t="s">
        <v>21014</v>
      </c>
      <c r="F351">
        <v>23977649</v>
      </c>
      <c r="G351" t="s">
        <v>95</v>
      </c>
    </row>
    <row r="352" spans="3:7">
      <c r="C352">
        <v>2334953</v>
      </c>
      <c r="D352" t="s">
        <v>16134</v>
      </c>
      <c r="E352" t="s">
        <v>21015</v>
      </c>
      <c r="F352">
        <v>44952788</v>
      </c>
    </row>
    <row r="353" spans="3:7">
      <c r="C353">
        <v>2337263</v>
      </c>
      <c r="D353" t="s">
        <v>16135</v>
      </c>
      <c r="E353" t="s">
        <v>21016</v>
      </c>
      <c r="F353">
        <v>42909250</v>
      </c>
    </row>
    <row r="354" spans="3:7">
      <c r="C354">
        <v>2335169</v>
      </c>
      <c r="D354" t="s">
        <v>16136</v>
      </c>
      <c r="E354" t="s">
        <v>21017</v>
      </c>
      <c r="F354">
        <v>7237745</v>
      </c>
      <c r="G354" t="s">
        <v>95</v>
      </c>
    </row>
    <row r="355" spans="3:7">
      <c r="C355">
        <v>2336652</v>
      </c>
      <c r="D355" t="s">
        <v>16137</v>
      </c>
      <c r="E355" t="s">
        <v>20784</v>
      </c>
      <c r="F355">
        <v>23922988</v>
      </c>
      <c r="G355" t="s">
        <v>95</v>
      </c>
    </row>
    <row r="356" spans="3:7">
      <c r="C356">
        <v>2335362</v>
      </c>
      <c r="D356" t="s">
        <v>16138</v>
      </c>
      <c r="E356" t="s">
        <v>21018</v>
      </c>
      <c r="F356">
        <v>22299924</v>
      </c>
      <c r="G356" t="s">
        <v>95</v>
      </c>
    </row>
    <row r="357" spans="3:7">
      <c r="C357">
        <v>2335116</v>
      </c>
      <c r="D357" t="s">
        <v>16139</v>
      </c>
      <c r="E357" t="s">
        <v>21019</v>
      </c>
      <c r="F357">
        <v>17405052</v>
      </c>
      <c r="G357" t="s">
        <v>95</v>
      </c>
    </row>
    <row r="358" spans="3:7">
      <c r="C358">
        <v>2337705</v>
      </c>
      <c r="D358" t="s">
        <v>16140</v>
      </c>
      <c r="E358" t="s">
        <v>20815</v>
      </c>
      <c r="F358">
        <v>3473714</v>
      </c>
      <c r="G358" t="s">
        <v>95</v>
      </c>
    </row>
    <row r="359" spans="3:7">
      <c r="C359">
        <v>2338057</v>
      </c>
      <c r="D359" t="s">
        <v>16141</v>
      </c>
      <c r="E359" t="s">
        <v>21020</v>
      </c>
      <c r="F359">
        <v>29239708</v>
      </c>
    </row>
    <row r="360" spans="3:7">
      <c r="C360">
        <v>2338121</v>
      </c>
      <c r="D360" t="s">
        <v>16142</v>
      </c>
      <c r="E360" t="s">
        <v>21020</v>
      </c>
      <c r="F360">
        <v>21808721</v>
      </c>
    </row>
    <row r="361" spans="3:7">
      <c r="C361">
        <v>2336959</v>
      </c>
      <c r="D361" t="s">
        <v>16143</v>
      </c>
      <c r="E361" t="s">
        <v>21021</v>
      </c>
      <c r="F361">
        <v>45919118</v>
      </c>
      <c r="G361" t="s">
        <v>95</v>
      </c>
    </row>
    <row r="362" spans="3:7">
      <c r="C362">
        <v>2338328</v>
      </c>
      <c r="D362" t="s">
        <v>16144</v>
      </c>
      <c r="E362" t="s">
        <v>21022</v>
      </c>
      <c r="F362" t="s">
        <v>95</v>
      </c>
      <c r="G362">
        <v>2047802369</v>
      </c>
    </row>
    <row r="363" spans="3:7">
      <c r="C363">
        <v>2335410</v>
      </c>
      <c r="D363" t="s">
        <v>16145</v>
      </c>
      <c r="E363" t="s">
        <v>21023</v>
      </c>
      <c r="F363">
        <v>113032</v>
      </c>
      <c r="G363" t="s">
        <v>95</v>
      </c>
    </row>
    <row r="364" spans="3:7">
      <c r="C364">
        <v>2335756</v>
      </c>
      <c r="D364" t="s">
        <v>16146</v>
      </c>
      <c r="E364" t="s">
        <v>21024</v>
      </c>
      <c r="F364">
        <v>44934745</v>
      </c>
      <c r="G364" t="s">
        <v>95</v>
      </c>
    </row>
    <row r="365" spans="3:7">
      <c r="C365">
        <v>2336773</v>
      </c>
      <c r="D365" t="s">
        <v>16147</v>
      </c>
      <c r="E365" t="s">
        <v>21025</v>
      </c>
      <c r="F365">
        <v>23821350</v>
      </c>
      <c r="G365" t="s">
        <v>95</v>
      </c>
    </row>
    <row r="366" spans="3:7">
      <c r="C366">
        <v>2338960</v>
      </c>
      <c r="D366" t="s">
        <v>16148</v>
      </c>
      <c r="E366" t="s">
        <v>21026</v>
      </c>
      <c r="F366">
        <v>9139472</v>
      </c>
    </row>
    <row r="367" spans="3:7">
      <c r="C367">
        <v>2337443</v>
      </c>
      <c r="D367" t="s">
        <v>16149</v>
      </c>
      <c r="E367" t="s">
        <v>21027</v>
      </c>
      <c r="F367">
        <v>17595882</v>
      </c>
    </row>
    <row r="368" spans="3:7">
      <c r="C368">
        <v>2335926</v>
      </c>
      <c r="D368" t="s">
        <v>16150</v>
      </c>
      <c r="E368" t="s">
        <v>21028</v>
      </c>
      <c r="F368">
        <v>17924627</v>
      </c>
      <c r="G368" t="s">
        <v>95</v>
      </c>
    </row>
    <row r="369" spans="3:7">
      <c r="C369">
        <v>2337295</v>
      </c>
      <c r="D369" t="s">
        <v>16151</v>
      </c>
      <c r="E369" t="s">
        <v>21029</v>
      </c>
      <c r="F369">
        <v>44861083</v>
      </c>
    </row>
    <row r="370" spans="3:7">
      <c r="C370">
        <v>2337514</v>
      </c>
      <c r="D370" t="s">
        <v>16152</v>
      </c>
      <c r="E370" t="s">
        <v>21030</v>
      </c>
      <c r="F370">
        <v>44751075</v>
      </c>
    </row>
    <row r="371" spans="3:7">
      <c r="C371">
        <v>2336558</v>
      </c>
      <c r="D371" t="s">
        <v>16153</v>
      </c>
      <c r="E371" t="s">
        <v>21031</v>
      </c>
      <c r="F371">
        <v>28237312</v>
      </c>
      <c r="G371" t="s">
        <v>95</v>
      </c>
    </row>
    <row r="372" spans="3:7">
      <c r="C372">
        <v>2337253</v>
      </c>
      <c r="D372" t="s">
        <v>16154</v>
      </c>
      <c r="E372" t="s">
        <v>20762</v>
      </c>
      <c r="F372">
        <v>10874426</v>
      </c>
    </row>
    <row r="373" spans="3:7">
      <c r="C373">
        <v>2335695</v>
      </c>
      <c r="D373" t="s">
        <v>16155</v>
      </c>
      <c r="E373" t="s">
        <v>21032</v>
      </c>
      <c r="F373">
        <v>41814221</v>
      </c>
    </row>
    <row r="374" spans="3:7">
      <c r="C374">
        <v>2337748</v>
      </c>
      <c r="D374" t="s">
        <v>16156</v>
      </c>
      <c r="E374" t="s">
        <v>21033</v>
      </c>
      <c r="F374">
        <v>19999391</v>
      </c>
    </row>
    <row r="375" spans="3:7">
      <c r="C375">
        <v>2336405</v>
      </c>
      <c r="D375" t="s">
        <v>16157</v>
      </c>
      <c r="E375" t="s">
        <v>20795</v>
      </c>
      <c r="F375">
        <v>42959286</v>
      </c>
      <c r="G375" t="s">
        <v>95</v>
      </c>
    </row>
    <row r="376" spans="3:7">
      <c r="C376">
        <v>2336194</v>
      </c>
      <c r="D376" t="s">
        <v>16158</v>
      </c>
      <c r="E376" t="s">
        <v>21034</v>
      </c>
      <c r="F376">
        <v>8214828</v>
      </c>
      <c r="G376" t="s">
        <v>95</v>
      </c>
    </row>
    <row r="377" spans="3:7">
      <c r="C377">
        <v>2337615</v>
      </c>
      <c r="D377" t="s">
        <v>16159</v>
      </c>
      <c r="E377" t="s">
        <v>21035</v>
      </c>
      <c r="F377">
        <v>44731127</v>
      </c>
      <c r="G377" t="s">
        <v>95</v>
      </c>
    </row>
    <row r="378" spans="3:7">
      <c r="C378">
        <v>2336890</v>
      </c>
      <c r="D378" t="s">
        <v>16160</v>
      </c>
      <c r="E378" t="s">
        <v>21036</v>
      </c>
      <c r="F378">
        <v>41570861</v>
      </c>
    </row>
    <row r="379" spans="3:7">
      <c r="C379">
        <v>2339467</v>
      </c>
      <c r="D379" t="s">
        <v>16161</v>
      </c>
      <c r="E379" t="s">
        <v>21037</v>
      </c>
      <c r="F379">
        <v>42995242</v>
      </c>
    </row>
    <row r="380" spans="3:7">
      <c r="C380">
        <v>2338310</v>
      </c>
      <c r="D380" t="s">
        <v>16162</v>
      </c>
      <c r="E380" t="s">
        <v>21038</v>
      </c>
      <c r="F380">
        <v>25509098</v>
      </c>
      <c r="G380" t="s">
        <v>95</v>
      </c>
    </row>
    <row r="381" spans="3:7">
      <c r="C381">
        <v>2337715</v>
      </c>
      <c r="D381" t="s">
        <v>16163</v>
      </c>
      <c r="E381" t="s">
        <v>21039</v>
      </c>
      <c r="F381">
        <v>9166635</v>
      </c>
      <c r="G381" t="s">
        <v>95</v>
      </c>
    </row>
    <row r="382" spans="3:7">
      <c r="C382">
        <v>2338594</v>
      </c>
      <c r="D382" t="s">
        <v>16164</v>
      </c>
      <c r="E382" t="s">
        <v>21040</v>
      </c>
      <c r="F382">
        <v>25453881</v>
      </c>
      <c r="G382" t="s">
        <v>95</v>
      </c>
    </row>
    <row r="383" spans="3:7">
      <c r="C383">
        <v>2339647</v>
      </c>
      <c r="D383" t="s">
        <v>16165</v>
      </c>
      <c r="E383" t="s">
        <v>21041</v>
      </c>
      <c r="F383">
        <v>16708066</v>
      </c>
    </row>
    <row r="384" spans="3:7">
      <c r="C384">
        <v>2336732</v>
      </c>
      <c r="D384" t="s">
        <v>16166</v>
      </c>
      <c r="E384" t="s">
        <v>21042</v>
      </c>
      <c r="F384">
        <v>6679165</v>
      </c>
      <c r="G384" t="s">
        <v>95</v>
      </c>
    </row>
    <row r="385" spans="3:7">
      <c r="C385">
        <v>2336973</v>
      </c>
      <c r="D385" t="s">
        <v>16167</v>
      </c>
      <c r="E385" t="s">
        <v>21043</v>
      </c>
      <c r="F385">
        <v>6714981</v>
      </c>
      <c r="G385" t="s">
        <v>95</v>
      </c>
    </row>
    <row r="386" spans="3:7">
      <c r="C386">
        <v>2337460</v>
      </c>
      <c r="D386" t="s">
        <v>16168</v>
      </c>
      <c r="E386" t="s">
        <v>21044</v>
      </c>
      <c r="F386">
        <v>47236046</v>
      </c>
    </row>
    <row r="387" spans="3:7">
      <c r="C387">
        <v>2338606</v>
      </c>
      <c r="D387" t="s">
        <v>16169</v>
      </c>
      <c r="E387" t="s">
        <v>21045</v>
      </c>
      <c r="F387">
        <v>10090957</v>
      </c>
    </row>
    <row r="388" spans="3:7">
      <c r="C388">
        <v>2337831</v>
      </c>
      <c r="D388" t="s">
        <v>16170</v>
      </c>
      <c r="E388" t="s">
        <v>21046</v>
      </c>
      <c r="F388">
        <v>3227601</v>
      </c>
    </row>
    <row r="389" spans="3:7">
      <c r="C389">
        <v>2336379</v>
      </c>
      <c r="D389" t="s">
        <v>16171</v>
      </c>
      <c r="E389" t="s">
        <v>21047</v>
      </c>
      <c r="F389">
        <v>40716182</v>
      </c>
      <c r="G389" t="s">
        <v>95</v>
      </c>
    </row>
    <row r="390" spans="3:7">
      <c r="C390">
        <v>2337601</v>
      </c>
      <c r="D390" t="s">
        <v>16172</v>
      </c>
      <c r="E390" t="s">
        <v>21048</v>
      </c>
      <c r="F390">
        <v>6704118</v>
      </c>
      <c r="G390" t="s">
        <v>95</v>
      </c>
    </row>
    <row r="391" spans="3:7">
      <c r="C391">
        <v>2336245</v>
      </c>
      <c r="D391" t="s">
        <v>16173</v>
      </c>
      <c r="E391" t="s">
        <v>21049</v>
      </c>
      <c r="F391">
        <v>22090336</v>
      </c>
      <c r="G391" t="s">
        <v>95</v>
      </c>
    </row>
    <row r="392" spans="3:7">
      <c r="C392">
        <v>2339171</v>
      </c>
      <c r="D392" t="s">
        <v>16174</v>
      </c>
      <c r="E392" t="s">
        <v>21050</v>
      </c>
      <c r="F392">
        <v>10103704</v>
      </c>
    </row>
    <row r="393" spans="3:7">
      <c r="C393">
        <v>2337990</v>
      </c>
      <c r="D393" t="s">
        <v>16175</v>
      </c>
      <c r="E393" t="s">
        <v>21051</v>
      </c>
      <c r="F393">
        <v>22194243</v>
      </c>
      <c r="G393" t="s">
        <v>95</v>
      </c>
    </row>
    <row r="394" spans="3:7">
      <c r="C394">
        <v>2338941</v>
      </c>
      <c r="D394" t="s">
        <v>16176</v>
      </c>
      <c r="E394" t="s">
        <v>21052</v>
      </c>
      <c r="F394">
        <v>41084649</v>
      </c>
    </row>
    <row r="395" spans="3:7">
      <c r="C395">
        <v>2337797</v>
      </c>
      <c r="D395" t="s">
        <v>16177</v>
      </c>
      <c r="E395" t="s">
        <v>21053</v>
      </c>
      <c r="F395">
        <v>22403903</v>
      </c>
      <c r="G395" t="s">
        <v>95</v>
      </c>
    </row>
    <row r="396" spans="3:7">
      <c r="C396">
        <v>2337786</v>
      </c>
      <c r="D396" t="s">
        <v>16178</v>
      </c>
      <c r="E396" t="s">
        <v>21054</v>
      </c>
      <c r="F396">
        <v>8106705</v>
      </c>
      <c r="G396" t="s">
        <v>95</v>
      </c>
    </row>
    <row r="397" spans="3:7">
      <c r="C397">
        <v>2338034</v>
      </c>
      <c r="D397" t="s">
        <v>16179</v>
      </c>
      <c r="E397" t="s">
        <v>21055</v>
      </c>
      <c r="F397">
        <v>8286102</v>
      </c>
      <c r="G397" t="s">
        <v>95</v>
      </c>
    </row>
    <row r="398" spans="3:7">
      <c r="C398">
        <v>2338222</v>
      </c>
      <c r="D398" t="s">
        <v>16180</v>
      </c>
      <c r="E398" t="s">
        <v>21056</v>
      </c>
      <c r="F398">
        <v>17635193</v>
      </c>
      <c r="G398" t="s">
        <v>95</v>
      </c>
    </row>
    <row r="399" spans="3:7">
      <c r="C399">
        <v>2339850</v>
      </c>
      <c r="D399" t="s">
        <v>16181</v>
      </c>
      <c r="E399" t="s">
        <v>21057</v>
      </c>
      <c r="F399">
        <v>42016940</v>
      </c>
    </row>
    <row r="400" spans="3:7">
      <c r="C400">
        <v>2338024</v>
      </c>
      <c r="D400" t="s">
        <v>16182</v>
      </c>
      <c r="E400" t="s">
        <v>21058</v>
      </c>
      <c r="F400">
        <v>10796956</v>
      </c>
      <c r="G400" t="s">
        <v>95</v>
      </c>
    </row>
    <row r="401" spans="3:7">
      <c r="C401">
        <v>2338678</v>
      </c>
      <c r="D401" t="s">
        <v>16183</v>
      </c>
      <c r="E401" t="s">
        <v>21059</v>
      </c>
      <c r="F401">
        <v>10640284</v>
      </c>
    </row>
    <row r="402" spans="3:7">
      <c r="C402">
        <v>2337341</v>
      </c>
      <c r="D402" t="s">
        <v>16184</v>
      </c>
      <c r="E402" t="s">
        <v>21060</v>
      </c>
      <c r="F402">
        <v>40551927</v>
      </c>
    </row>
    <row r="403" spans="3:7">
      <c r="C403">
        <v>2337950</v>
      </c>
      <c r="D403" t="s">
        <v>16185</v>
      </c>
      <c r="E403" t="s">
        <v>20763</v>
      </c>
      <c r="F403">
        <v>42497542</v>
      </c>
    </row>
    <row r="404" spans="3:7">
      <c r="C404">
        <v>2338356</v>
      </c>
      <c r="D404" t="s">
        <v>16186</v>
      </c>
      <c r="E404" t="s">
        <v>20916</v>
      </c>
      <c r="F404">
        <v>6032052</v>
      </c>
    </row>
    <row r="405" spans="3:7">
      <c r="C405">
        <v>2338472</v>
      </c>
      <c r="D405" t="s">
        <v>16187</v>
      </c>
      <c r="E405" t="s">
        <v>21061</v>
      </c>
      <c r="F405">
        <v>9657041</v>
      </c>
      <c r="G405" t="s">
        <v>95</v>
      </c>
    </row>
    <row r="406" spans="3:7">
      <c r="C406">
        <v>2337812</v>
      </c>
      <c r="D406" t="s">
        <v>16188</v>
      </c>
      <c r="E406" t="s">
        <v>21062</v>
      </c>
      <c r="F406">
        <v>42011258</v>
      </c>
    </row>
    <row r="407" spans="3:7">
      <c r="C407">
        <v>2338103</v>
      </c>
      <c r="D407" t="s">
        <v>16189</v>
      </c>
      <c r="E407" t="s">
        <v>21063</v>
      </c>
      <c r="F407">
        <v>8578832</v>
      </c>
      <c r="G407" t="s">
        <v>95</v>
      </c>
    </row>
    <row r="408" spans="3:7">
      <c r="C408">
        <v>2339251</v>
      </c>
      <c r="D408" t="s">
        <v>16190</v>
      </c>
      <c r="E408" t="s">
        <v>21064</v>
      </c>
      <c r="F408">
        <v>42163803</v>
      </c>
    </row>
    <row r="409" spans="3:7">
      <c r="C409">
        <v>2337920</v>
      </c>
      <c r="D409" t="s">
        <v>16191</v>
      </c>
      <c r="E409" t="s">
        <v>20795</v>
      </c>
      <c r="F409" t="s">
        <v>95</v>
      </c>
      <c r="G409" t="s">
        <v>221</v>
      </c>
    </row>
    <row r="410" spans="3:7">
      <c r="C410">
        <v>2338805</v>
      </c>
      <c r="D410" t="s">
        <v>16192</v>
      </c>
      <c r="E410" t="s">
        <v>21065</v>
      </c>
      <c r="F410">
        <v>40484759</v>
      </c>
      <c r="G410" t="s">
        <v>95</v>
      </c>
    </row>
    <row r="411" spans="3:7">
      <c r="C411">
        <v>2337637</v>
      </c>
      <c r="D411" t="s">
        <v>16193</v>
      </c>
      <c r="E411" t="s">
        <v>21066</v>
      </c>
      <c r="F411">
        <v>41397757</v>
      </c>
      <c r="G411" t="s">
        <v>95</v>
      </c>
    </row>
    <row r="412" spans="3:7">
      <c r="C412">
        <v>2338201</v>
      </c>
      <c r="D412" t="s">
        <v>16194</v>
      </c>
      <c r="E412" t="s">
        <v>20784</v>
      </c>
      <c r="F412">
        <v>16744010</v>
      </c>
      <c r="G412" t="s">
        <v>95</v>
      </c>
    </row>
    <row r="413" spans="3:7">
      <c r="C413">
        <v>2339032</v>
      </c>
      <c r="D413" t="s">
        <v>16195</v>
      </c>
      <c r="E413" t="s">
        <v>21067</v>
      </c>
      <c r="F413">
        <v>9102816</v>
      </c>
    </row>
    <row r="414" spans="3:7">
      <c r="C414">
        <v>2339583</v>
      </c>
      <c r="D414" t="s">
        <v>16196</v>
      </c>
      <c r="E414" t="s">
        <v>21068</v>
      </c>
      <c r="F414">
        <v>42462245</v>
      </c>
    </row>
    <row r="415" spans="3:7">
      <c r="C415">
        <v>2337891</v>
      </c>
      <c r="D415" t="s">
        <v>16197</v>
      </c>
      <c r="E415" t="s">
        <v>21069</v>
      </c>
      <c r="F415">
        <v>3357185</v>
      </c>
      <c r="G415" t="s">
        <v>95</v>
      </c>
    </row>
    <row r="416" spans="3:7">
      <c r="C416">
        <v>2337137</v>
      </c>
      <c r="D416" t="s">
        <v>16198</v>
      </c>
      <c r="E416" t="s">
        <v>21070</v>
      </c>
      <c r="F416">
        <v>21547976</v>
      </c>
    </row>
    <row r="417" spans="3:7">
      <c r="C417">
        <v>2337771</v>
      </c>
      <c r="D417" t="s">
        <v>16199</v>
      </c>
      <c r="E417" t="s">
        <v>21071</v>
      </c>
      <c r="F417">
        <v>46914422</v>
      </c>
      <c r="G417" t="s">
        <v>95</v>
      </c>
    </row>
    <row r="418" spans="3:7">
      <c r="C418">
        <v>2336754</v>
      </c>
      <c r="D418" t="s">
        <v>16200</v>
      </c>
      <c r="E418" t="s">
        <v>21072</v>
      </c>
      <c r="F418">
        <v>20020678</v>
      </c>
      <c r="G418" t="s">
        <v>95</v>
      </c>
    </row>
    <row r="419" spans="3:7">
      <c r="C419">
        <v>2338499</v>
      </c>
      <c r="D419" t="s">
        <v>16201</v>
      </c>
      <c r="E419" t="s">
        <v>21073</v>
      </c>
      <c r="F419">
        <v>16631539</v>
      </c>
    </row>
    <row r="420" spans="3:7">
      <c r="C420">
        <v>2337589</v>
      </c>
      <c r="D420" t="s">
        <v>16202</v>
      </c>
      <c r="E420" t="s">
        <v>21074</v>
      </c>
      <c r="F420">
        <v>7379396</v>
      </c>
      <c r="G420" t="s">
        <v>95</v>
      </c>
    </row>
    <row r="421" spans="3:7">
      <c r="C421">
        <v>2338989</v>
      </c>
      <c r="D421" t="s">
        <v>16203</v>
      </c>
      <c r="E421" t="s">
        <v>21075</v>
      </c>
      <c r="F421">
        <v>27663252</v>
      </c>
    </row>
    <row r="422" spans="3:7">
      <c r="C422">
        <v>2337729</v>
      </c>
      <c r="D422" t="s">
        <v>16204</v>
      </c>
      <c r="E422" t="s">
        <v>21076</v>
      </c>
      <c r="F422">
        <v>2765037</v>
      </c>
      <c r="G422" t="s">
        <v>95</v>
      </c>
    </row>
    <row r="423" spans="3:7">
      <c r="C423">
        <v>2337933</v>
      </c>
      <c r="D423" t="s">
        <v>16205</v>
      </c>
      <c r="E423" t="s">
        <v>21077</v>
      </c>
      <c r="F423">
        <v>9037793</v>
      </c>
    </row>
    <row r="424" spans="3:7">
      <c r="C424">
        <v>2338182</v>
      </c>
      <c r="D424" t="s">
        <v>16206</v>
      </c>
      <c r="E424" t="s">
        <v>21078</v>
      </c>
      <c r="F424">
        <v>10874947</v>
      </c>
    </row>
    <row r="425" spans="3:7">
      <c r="C425">
        <v>2337223</v>
      </c>
      <c r="D425" t="s">
        <v>16207</v>
      </c>
      <c r="E425" t="s">
        <v>21079</v>
      </c>
      <c r="F425">
        <v>25552350</v>
      </c>
      <c r="G425" t="s">
        <v>95</v>
      </c>
    </row>
    <row r="426" spans="3:7">
      <c r="C426">
        <v>2337866</v>
      </c>
      <c r="D426" t="s">
        <v>16208</v>
      </c>
      <c r="E426" t="s">
        <v>21080</v>
      </c>
      <c r="F426">
        <v>17857921</v>
      </c>
      <c r="G426" t="s">
        <v>95</v>
      </c>
    </row>
    <row r="427" spans="3:7">
      <c r="C427">
        <v>2338257</v>
      </c>
      <c r="D427" t="s">
        <v>16209</v>
      </c>
      <c r="E427" t="s">
        <v>21081</v>
      </c>
      <c r="F427">
        <v>16582684</v>
      </c>
    </row>
    <row r="428" spans="3:7">
      <c r="C428">
        <v>2336217</v>
      </c>
      <c r="D428" t="s">
        <v>16210</v>
      </c>
      <c r="E428" t="s">
        <v>21082</v>
      </c>
      <c r="F428">
        <v>43034773</v>
      </c>
      <c r="G428" t="s">
        <v>95</v>
      </c>
    </row>
    <row r="429" spans="3:7">
      <c r="C429">
        <v>2337965</v>
      </c>
      <c r="D429" t="s">
        <v>16211</v>
      </c>
      <c r="E429" t="s">
        <v>21083</v>
      </c>
      <c r="F429">
        <v>16517448</v>
      </c>
      <c r="G429" t="s">
        <v>95</v>
      </c>
    </row>
    <row r="430" spans="3:7">
      <c r="C430">
        <v>2336938</v>
      </c>
      <c r="D430" t="s">
        <v>16212</v>
      </c>
      <c r="E430" t="s">
        <v>21084</v>
      </c>
      <c r="F430">
        <v>24005715</v>
      </c>
    </row>
    <row r="431" spans="3:7">
      <c r="C431">
        <v>2336683</v>
      </c>
      <c r="D431" t="s">
        <v>16213</v>
      </c>
      <c r="E431" t="s">
        <v>20795</v>
      </c>
      <c r="F431">
        <v>25714941</v>
      </c>
      <c r="G431" t="s">
        <v>95</v>
      </c>
    </row>
    <row r="432" spans="3:7">
      <c r="C432">
        <v>2336326</v>
      </c>
      <c r="D432" t="s">
        <v>16214</v>
      </c>
      <c r="E432" t="s">
        <v>20763</v>
      </c>
      <c r="F432">
        <v>8820578</v>
      </c>
    </row>
    <row r="433" spans="3:7">
      <c r="C433">
        <v>2339120</v>
      </c>
      <c r="D433" t="s">
        <v>16215</v>
      </c>
      <c r="E433" t="s">
        <v>20841</v>
      </c>
      <c r="F433">
        <v>40658796</v>
      </c>
      <c r="G433" t="s">
        <v>95</v>
      </c>
    </row>
    <row r="434" spans="3:7">
      <c r="C434">
        <v>2337662</v>
      </c>
      <c r="D434" t="s">
        <v>16216</v>
      </c>
      <c r="E434" t="s">
        <v>21085</v>
      </c>
      <c r="F434">
        <v>18176304</v>
      </c>
      <c r="G434" t="s">
        <v>95</v>
      </c>
    </row>
    <row r="435" spans="3:7">
      <c r="C435">
        <v>2339056</v>
      </c>
      <c r="D435" t="s">
        <v>16217</v>
      </c>
      <c r="E435" t="s">
        <v>21086</v>
      </c>
      <c r="F435">
        <v>43698860</v>
      </c>
    </row>
    <row r="436" spans="3:7">
      <c r="C436">
        <v>2338092</v>
      </c>
      <c r="D436" t="s">
        <v>16218</v>
      </c>
      <c r="E436" t="s">
        <v>21087</v>
      </c>
      <c r="F436">
        <v>21857641</v>
      </c>
    </row>
    <row r="437" spans="3:7">
      <c r="C437">
        <v>2339506</v>
      </c>
      <c r="D437" t="s">
        <v>16219</v>
      </c>
      <c r="E437" t="s">
        <v>21088</v>
      </c>
      <c r="F437">
        <v>47595646</v>
      </c>
    </row>
    <row r="438" spans="3:7">
      <c r="C438">
        <v>2338146</v>
      </c>
      <c r="D438" t="s">
        <v>16220</v>
      </c>
      <c r="E438" t="s">
        <v>20794</v>
      </c>
      <c r="F438">
        <v>29286083</v>
      </c>
    </row>
    <row r="439" spans="3:7">
      <c r="C439">
        <v>2338627</v>
      </c>
      <c r="D439" t="s">
        <v>16221</v>
      </c>
      <c r="E439" t="s">
        <v>21089</v>
      </c>
      <c r="F439">
        <v>9551370</v>
      </c>
    </row>
    <row r="440" spans="3:7">
      <c r="C440">
        <v>2337560</v>
      </c>
      <c r="D440" t="s">
        <v>16222</v>
      </c>
      <c r="E440" t="s">
        <v>20766</v>
      </c>
      <c r="F440">
        <v>10073045</v>
      </c>
      <c r="G440" t="s">
        <v>95</v>
      </c>
    </row>
    <row r="441" spans="3:7">
      <c r="C441">
        <v>2338582</v>
      </c>
      <c r="D441" t="s">
        <v>16223</v>
      </c>
      <c r="E441" t="s">
        <v>21090</v>
      </c>
      <c r="F441">
        <v>8244996</v>
      </c>
      <c r="G441" t="s">
        <v>95</v>
      </c>
    </row>
    <row r="442" spans="3:7">
      <c r="C442">
        <v>2338525</v>
      </c>
      <c r="D442" t="s">
        <v>16224</v>
      </c>
      <c r="E442" t="s">
        <v>21091</v>
      </c>
      <c r="F442">
        <v>25796135</v>
      </c>
    </row>
    <row r="443" spans="3:7">
      <c r="C443">
        <v>2338163</v>
      </c>
      <c r="D443" t="s">
        <v>16225</v>
      </c>
      <c r="E443" t="s">
        <v>21092</v>
      </c>
      <c r="F443">
        <v>45706020</v>
      </c>
    </row>
    <row r="444" spans="3:7">
      <c r="C444">
        <v>2338211</v>
      </c>
      <c r="D444" t="s">
        <v>16226</v>
      </c>
      <c r="E444" t="s">
        <v>20841</v>
      </c>
      <c r="F444">
        <v>2899679</v>
      </c>
      <c r="G444" t="s">
        <v>95</v>
      </c>
    </row>
    <row r="445" spans="3:7">
      <c r="C445">
        <v>2339370</v>
      </c>
      <c r="D445" t="s">
        <v>16227</v>
      </c>
      <c r="E445" t="s">
        <v>20916</v>
      </c>
      <c r="F445">
        <v>10597177</v>
      </c>
    </row>
    <row r="446" spans="3:7">
      <c r="C446">
        <v>2338732</v>
      </c>
      <c r="D446" t="s">
        <v>16228</v>
      </c>
      <c r="E446" t="s">
        <v>21093</v>
      </c>
      <c r="F446">
        <v>10011026</v>
      </c>
    </row>
    <row r="447" spans="3:7">
      <c r="C447">
        <v>2338898</v>
      </c>
      <c r="D447" t="s">
        <v>16229</v>
      </c>
      <c r="E447" t="s">
        <v>21094</v>
      </c>
      <c r="F447">
        <v>45252097</v>
      </c>
    </row>
    <row r="448" spans="3:7">
      <c r="C448">
        <v>2338774</v>
      </c>
      <c r="D448" t="s">
        <v>16230</v>
      </c>
      <c r="E448" t="s">
        <v>21095</v>
      </c>
      <c r="F448">
        <v>41882932</v>
      </c>
    </row>
    <row r="449" spans="3:7">
      <c r="C449">
        <v>2338288</v>
      </c>
      <c r="D449" t="s">
        <v>16231</v>
      </c>
      <c r="E449" t="s">
        <v>21096</v>
      </c>
      <c r="F449">
        <v>42973053</v>
      </c>
      <c r="G449" t="s">
        <v>95</v>
      </c>
    </row>
    <row r="450" spans="3:7">
      <c r="C450">
        <v>140459</v>
      </c>
      <c r="D450" t="s">
        <v>16232</v>
      </c>
      <c r="E450" t="s">
        <v>20841</v>
      </c>
      <c r="F450">
        <v>8366360</v>
      </c>
    </row>
    <row r="451" spans="3:7">
      <c r="C451">
        <v>40817</v>
      </c>
      <c r="D451" t="s">
        <v>16233</v>
      </c>
      <c r="E451" t="s">
        <v>21097</v>
      </c>
      <c r="F451">
        <v>6604943</v>
      </c>
    </row>
    <row r="452" spans="3:7">
      <c r="C452">
        <v>142855</v>
      </c>
      <c r="D452" t="s">
        <v>16234</v>
      </c>
      <c r="E452" t="s">
        <v>21098</v>
      </c>
      <c r="F452">
        <v>20051957</v>
      </c>
    </row>
    <row r="453" spans="3:7">
      <c r="C453">
        <v>369184</v>
      </c>
      <c r="D453" t="s">
        <v>16235</v>
      </c>
      <c r="E453" t="s">
        <v>21099</v>
      </c>
      <c r="F453">
        <v>7922095</v>
      </c>
    </row>
    <row r="454" spans="3:7">
      <c r="C454">
        <v>488797</v>
      </c>
      <c r="D454" t="s">
        <v>16236</v>
      </c>
      <c r="E454" t="s">
        <v>21100</v>
      </c>
      <c r="F454">
        <v>8974648</v>
      </c>
    </row>
    <row r="455" spans="3:7">
      <c r="C455">
        <v>516058</v>
      </c>
      <c r="D455" t="s">
        <v>16237</v>
      </c>
      <c r="E455" t="s">
        <v>21101</v>
      </c>
      <c r="F455">
        <v>19816036</v>
      </c>
    </row>
    <row r="456" spans="3:7">
      <c r="C456">
        <v>500482</v>
      </c>
      <c r="D456" t="s">
        <v>16238</v>
      </c>
      <c r="E456" t="s">
        <v>21102</v>
      </c>
      <c r="F456">
        <v>6436280</v>
      </c>
    </row>
    <row r="457" spans="3:7">
      <c r="C457">
        <v>598072</v>
      </c>
      <c r="D457" t="s">
        <v>16239</v>
      </c>
      <c r="E457" t="s">
        <v>21103</v>
      </c>
      <c r="F457">
        <v>29699015</v>
      </c>
    </row>
    <row r="458" spans="3:7">
      <c r="C458">
        <v>852641</v>
      </c>
      <c r="D458" t="s">
        <v>16240</v>
      </c>
      <c r="E458" t="s">
        <v>21104</v>
      </c>
      <c r="F458">
        <v>29284176</v>
      </c>
    </row>
    <row r="459" spans="3:7">
      <c r="C459">
        <v>760435</v>
      </c>
      <c r="D459" t="s">
        <v>16241</v>
      </c>
      <c r="E459" t="s">
        <v>21105</v>
      </c>
      <c r="F459">
        <v>8263054</v>
      </c>
    </row>
    <row r="460" spans="3:7">
      <c r="C460">
        <v>889602</v>
      </c>
      <c r="D460" t="s">
        <v>16242</v>
      </c>
      <c r="E460" t="s">
        <v>21106</v>
      </c>
      <c r="F460">
        <v>16670707</v>
      </c>
    </row>
    <row r="461" spans="3:7">
      <c r="C461">
        <v>1057045</v>
      </c>
      <c r="D461" t="s">
        <v>16243</v>
      </c>
      <c r="E461" t="s">
        <v>21107</v>
      </c>
      <c r="F461">
        <v>8451640</v>
      </c>
    </row>
    <row r="462" spans="3:7">
      <c r="C462">
        <v>1027934</v>
      </c>
      <c r="D462" t="s">
        <v>16244</v>
      </c>
      <c r="E462" t="s">
        <v>21108</v>
      </c>
      <c r="F462">
        <v>32861177</v>
      </c>
    </row>
    <row r="463" spans="3:7">
      <c r="C463">
        <v>1214291</v>
      </c>
      <c r="D463" t="s">
        <v>16245</v>
      </c>
      <c r="E463" t="s">
        <v>21109</v>
      </c>
      <c r="F463">
        <v>8726355</v>
      </c>
    </row>
    <row r="464" spans="3:7">
      <c r="C464">
        <v>1118881</v>
      </c>
      <c r="D464" t="s">
        <v>16246</v>
      </c>
      <c r="E464" t="s">
        <v>21110</v>
      </c>
      <c r="F464">
        <v>16686558</v>
      </c>
    </row>
    <row r="465" spans="3:7">
      <c r="C465">
        <v>1253144</v>
      </c>
      <c r="D465" t="s">
        <v>16247</v>
      </c>
      <c r="E465" t="s">
        <v>21111</v>
      </c>
      <c r="F465">
        <v>44242503</v>
      </c>
    </row>
    <row r="466" spans="3:7">
      <c r="C466">
        <v>1546135</v>
      </c>
      <c r="D466" t="s">
        <v>16248</v>
      </c>
      <c r="E466" t="s">
        <v>21112</v>
      </c>
      <c r="G466">
        <v>20331898008</v>
      </c>
    </row>
    <row r="467" spans="3:7">
      <c r="C467">
        <v>1487524</v>
      </c>
      <c r="D467" t="s">
        <v>16249</v>
      </c>
      <c r="E467" t="s">
        <v>21113</v>
      </c>
      <c r="F467">
        <v>41037468</v>
      </c>
    </row>
    <row r="468" spans="3:7">
      <c r="C468">
        <v>1485656</v>
      </c>
      <c r="D468" t="s">
        <v>16250</v>
      </c>
      <c r="E468" t="s">
        <v>21114</v>
      </c>
      <c r="F468">
        <v>32972379</v>
      </c>
    </row>
    <row r="469" spans="3:7">
      <c r="C469">
        <v>1678193</v>
      </c>
      <c r="D469" t="s">
        <v>16251</v>
      </c>
      <c r="E469" t="s">
        <v>21115</v>
      </c>
      <c r="F469">
        <v>6043777</v>
      </c>
    </row>
    <row r="470" spans="3:7">
      <c r="C470">
        <v>1726973</v>
      </c>
      <c r="D470" t="s">
        <v>16252</v>
      </c>
      <c r="E470" t="s">
        <v>21116</v>
      </c>
      <c r="F470">
        <v>46342526</v>
      </c>
    </row>
    <row r="471" spans="3:7">
      <c r="C471">
        <v>1990978</v>
      </c>
      <c r="D471" t="s">
        <v>16253</v>
      </c>
      <c r="E471" t="s">
        <v>21117</v>
      </c>
      <c r="F471">
        <v>8062823</v>
      </c>
    </row>
    <row r="472" spans="3:7">
      <c r="C472">
        <v>1872177</v>
      </c>
      <c r="D472" t="s">
        <v>16254</v>
      </c>
      <c r="E472" t="s">
        <v>21118</v>
      </c>
      <c r="F472">
        <v>47234476</v>
      </c>
    </row>
    <row r="473" spans="3:7">
      <c r="C473">
        <v>2030304</v>
      </c>
      <c r="D473" t="s">
        <v>16255</v>
      </c>
      <c r="E473" t="s">
        <v>21119</v>
      </c>
      <c r="F473">
        <v>41169237</v>
      </c>
    </row>
    <row r="474" spans="3:7">
      <c r="C474">
        <v>2032931</v>
      </c>
      <c r="D474" t="s">
        <v>16256</v>
      </c>
      <c r="E474" t="s">
        <v>21120</v>
      </c>
      <c r="F474">
        <v>9052543</v>
      </c>
    </row>
    <row r="475" spans="3:7">
      <c r="C475">
        <v>2114349</v>
      </c>
      <c r="D475" t="s">
        <v>16257</v>
      </c>
      <c r="E475" t="s">
        <v>21121</v>
      </c>
      <c r="F475">
        <v>8861875</v>
      </c>
    </row>
    <row r="476" spans="3:7">
      <c r="C476">
        <v>2155362</v>
      </c>
      <c r="D476" t="s">
        <v>16258</v>
      </c>
      <c r="E476" t="s">
        <v>21122</v>
      </c>
      <c r="F476">
        <v>3658425</v>
      </c>
    </row>
    <row r="477" spans="3:7">
      <c r="C477">
        <v>2235284</v>
      </c>
      <c r="D477" t="s">
        <v>16259</v>
      </c>
      <c r="E477" t="s">
        <v>21123</v>
      </c>
      <c r="F477">
        <v>80603717</v>
      </c>
      <c r="G477" t="s">
        <v>95</v>
      </c>
    </row>
    <row r="478" spans="3:7">
      <c r="C478">
        <v>2269137</v>
      </c>
      <c r="D478" t="s">
        <v>16260</v>
      </c>
      <c r="E478" t="s">
        <v>21124</v>
      </c>
      <c r="F478">
        <v>43430982</v>
      </c>
    </row>
    <row r="479" spans="3:7">
      <c r="C479">
        <v>2283477</v>
      </c>
      <c r="D479" t="s">
        <v>16261</v>
      </c>
      <c r="E479" t="s">
        <v>21125</v>
      </c>
      <c r="F479">
        <v>46591686</v>
      </c>
    </row>
    <row r="480" spans="3:7">
      <c r="C480">
        <v>2304581</v>
      </c>
      <c r="D480" t="s">
        <v>16262</v>
      </c>
      <c r="E480" t="s">
        <v>21126</v>
      </c>
      <c r="F480">
        <v>16788014</v>
      </c>
      <c r="G480" t="s">
        <v>95</v>
      </c>
    </row>
    <row r="481" spans="3:7">
      <c r="C481">
        <v>2306756</v>
      </c>
      <c r="D481" t="s">
        <v>16263</v>
      </c>
      <c r="E481" t="s">
        <v>21127</v>
      </c>
      <c r="F481">
        <v>10764308</v>
      </c>
    </row>
    <row r="482" spans="3:7">
      <c r="C482">
        <v>2310342</v>
      </c>
      <c r="D482" t="s">
        <v>16264</v>
      </c>
      <c r="E482" t="s">
        <v>21128</v>
      </c>
      <c r="F482">
        <v>6650478</v>
      </c>
      <c r="G482" t="s">
        <v>95</v>
      </c>
    </row>
    <row r="483" spans="3:7">
      <c r="C483">
        <v>2310734</v>
      </c>
      <c r="D483" t="s">
        <v>16265</v>
      </c>
      <c r="E483" t="s">
        <v>21129</v>
      </c>
      <c r="F483">
        <v>10493739</v>
      </c>
    </row>
    <row r="484" spans="3:7">
      <c r="C484">
        <v>2311583</v>
      </c>
      <c r="D484" t="s">
        <v>16266</v>
      </c>
      <c r="E484" t="s">
        <v>21130</v>
      </c>
      <c r="F484">
        <v>44025351</v>
      </c>
    </row>
    <row r="485" spans="3:7">
      <c r="C485">
        <v>2313470</v>
      </c>
      <c r="D485" t="s">
        <v>16267</v>
      </c>
      <c r="E485" t="s">
        <v>21131</v>
      </c>
      <c r="F485">
        <v>6783307</v>
      </c>
    </row>
    <row r="486" spans="3:7">
      <c r="C486">
        <v>2321501</v>
      </c>
      <c r="D486" t="s">
        <v>16268</v>
      </c>
      <c r="E486" t="s">
        <v>21132</v>
      </c>
      <c r="F486">
        <v>5783469</v>
      </c>
    </row>
    <row r="487" spans="3:7">
      <c r="C487">
        <v>2320811</v>
      </c>
      <c r="D487" t="s">
        <v>16269</v>
      </c>
      <c r="E487" t="s">
        <v>21133</v>
      </c>
      <c r="F487">
        <v>8900075</v>
      </c>
      <c r="G487" t="s">
        <v>95</v>
      </c>
    </row>
    <row r="488" spans="3:7">
      <c r="C488">
        <v>2322876</v>
      </c>
      <c r="D488" t="s">
        <v>16270</v>
      </c>
      <c r="E488" t="s">
        <v>21134</v>
      </c>
      <c r="F488">
        <v>27672903</v>
      </c>
    </row>
    <row r="489" spans="3:7">
      <c r="C489">
        <v>2322271</v>
      </c>
      <c r="D489" t="s">
        <v>16271</v>
      </c>
      <c r="E489" t="s">
        <v>21135</v>
      </c>
      <c r="F489">
        <v>10019405</v>
      </c>
    </row>
    <row r="490" spans="3:7">
      <c r="C490">
        <v>2322759</v>
      </c>
      <c r="D490" t="s">
        <v>16272</v>
      </c>
      <c r="E490" t="s">
        <v>21136</v>
      </c>
      <c r="F490">
        <v>21460179</v>
      </c>
      <c r="G490" t="s">
        <v>95</v>
      </c>
    </row>
    <row r="491" spans="3:7">
      <c r="C491">
        <v>2323016</v>
      </c>
      <c r="D491" t="s">
        <v>16273</v>
      </c>
      <c r="E491" t="s">
        <v>21137</v>
      </c>
      <c r="F491">
        <v>25751546</v>
      </c>
      <c r="G491" t="s">
        <v>95</v>
      </c>
    </row>
    <row r="492" spans="3:7">
      <c r="C492">
        <v>2323478</v>
      </c>
      <c r="D492" t="s">
        <v>16274</v>
      </c>
      <c r="E492" t="s">
        <v>21138</v>
      </c>
      <c r="F492">
        <v>29671747</v>
      </c>
      <c r="G492" t="s">
        <v>95</v>
      </c>
    </row>
    <row r="493" spans="3:7">
      <c r="C493">
        <v>2323615</v>
      </c>
      <c r="D493" t="s">
        <v>16275</v>
      </c>
      <c r="E493" t="s">
        <v>21139</v>
      </c>
      <c r="F493">
        <v>46970732</v>
      </c>
      <c r="G493" t="s">
        <v>95</v>
      </c>
    </row>
    <row r="494" spans="3:7">
      <c r="C494">
        <v>2324518</v>
      </c>
      <c r="D494" t="s">
        <v>16276</v>
      </c>
      <c r="E494" t="s">
        <v>21140</v>
      </c>
      <c r="F494">
        <v>40124614</v>
      </c>
      <c r="G494" t="s">
        <v>95</v>
      </c>
    </row>
    <row r="495" spans="3:7">
      <c r="C495">
        <v>2324299</v>
      </c>
      <c r="D495" t="s">
        <v>16277</v>
      </c>
      <c r="E495" t="s">
        <v>21141</v>
      </c>
      <c r="F495">
        <v>10005341</v>
      </c>
    </row>
    <row r="496" spans="3:7">
      <c r="C496">
        <v>2324022</v>
      </c>
      <c r="D496" t="s">
        <v>16278</v>
      </c>
      <c r="E496" t="s">
        <v>21142</v>
      </c>
      <c r="F496">
        <v>29512550</v>
      </c>
      <c r="G496" t="s">
        <v>95</v>
      </c>
    </row>
    <row r="497" spans="3:7">
      <c r="C497">
        <v>2325815</v>
      </c>
      <c r="D497" t="s">
        <v>16279</v>
      </c>
      <c r="E497" t="s">
        <v>21143</v>
      </c>
      <c r="F497">
        <v>40624605</v>
      </c>
      <c r="G497" t="s">
        <v>95</v>
      </c>
    </row>
    <row r="498" spans="3:7">
      <c r="C498">
        <v>2326121</v>
      </c>
      <c r="D498" t="s">
        <v>16280</v>
      </c>
      <c r="E498" t="s">
        <v>21144</v>
      </c>
      <c r="F498">
        <v>45707722</v>
      </c>
      <c r="G498" t="s">
        <v>95</v>
      </c>
    </row>
    <row r="499" spans="3:7">
      <c r="C499">
        <v>2325916</v>
      </c>
      <c r="D499" t="s">
        <v>16281</v>
      </c>
      <c r="E499" t="s">
        <v>20746</v>
      </c>
      <c r="F499">
        <v>10022468</v>
      </c>
    </row>
    <row r="500" spans="3:7">
      <c r="C500">
        <v>2326628</v>
      </c>
      <c r="D500" t="s">
        <v>16282</v>
      </c>
      <c r="E500" t="s">
        <v>21145</v>
      </c>
      <c r="F500">
        <v>80281092</v>
      </c>
      <c r="G500" t="s">
        <v>95</v>
      </c>
    </row>
    <row r="501" spans="3:7">
      <c r="C501">
        <v>2328901</v>
      </c>
      <c r="D501" t="s">
        <v>16283</v>
      </c>
      <c r="E501" t="s">
        <v>21146</v>
      </c>
      <c r="F501">
        <v>18084733</v>
      </c>
      <c r="G501" t="s">
        <v>95</v>
      </c>
    </row>
    <row r="502" spans="3:7">
      <c r="C502">
        <v>2326259</v>
      </c>
      <c r="D502" t="s">
        <v>16284</v>
      </c>
      <c r="E502" t="s">
        <v>21147</v>
      </c>
      <c r="F502">
        <v>9277170</v>
      </c>
      <c r="G502" t="s">
        <v>95</v>
      </c>
    </row>
    <row r="503" spans="3:7">
      <c r="C503">
        <v>2327595</v>
      </c>
      <c r="D503" t="s">
        <v>16285</v>
      </c>
      <c r="E503" t="s">
        <v>20795</v>
      </c>
      <c r="F503">
        <v>25742145</v>
      </c>
      <c r="G503" t="s">
        <v>95</v>
      </c>
    </row>
    <row r="504" spans="3:7">
      <c r="C504">
        <v>2326275</v>
      </c>
      <c r="D504" t="s">
        <v>16286</v>
      </c>
      <c r="E504" t="s">
        <v>21148</v>
      </c>
      <c r="F504">
        <v>7739079</v>
      </c>
      <c r="G504" t="s">
        <v>95</v>
      </c>
    </row>
    <row r="505" spans="3:7">
      <c r="C505">
        <v>2328137</v>
      </c>
      <c r="D505" t="s">
        <v>16287</v>
      </c>
      <c r="E505" t="s">
        <v>21149</v>
      </c>
      <c r="F505">
        <v>44746601</v>
      </c>
      <c r="G505" t="s">
        <v>95</v>
      </c>
    </row>
    <row r="506" spans="3:7">
      <c r="C506">
        <v>2328243</v>
      </c>
      <c r="D506" t="s">
        <v>16288</v>
      </c>
      <c r="E506" t="s">
        <v>21150</v>
      </c>
      <c r="F506">
        <v>71464057</v>
      </c>
      <c r="G506" t="s">
        <v>95</v>
      </c>
    </row>
    <row r="507" spans="3:7">
      <c r="C507">
        <v>2328001</v>
      </c>
      <c r="D507" t="s">
        <v>16289</v>
      </c>
      <c r="E507" t="s">
        <v>20916</v>
      </c>
      <c r="F507">
        <v>8930957</v>
      </c>
    </row>
    <row r="508" spans="3:7">
      <c r="C508">
        <v>2328705</v>
      </c>
      <c r="D508" t="s">
        <v>16290</v>
      </c>
      <c r="E508" t="s">
        <v>21151</v>
      </c>
      <c r="F508" t="s">
        <v>95</v>
      </c>
      <c r="G508">
        <v>2051827082</v>
      </c>
    </row>
    <row r="509" spans="3:7">
      <c r="C509">
        <v>2327722</v>
      </c>
      <c r="D509" t="s">
        <v>16291</v>
      </c>
      <c r="E509" t="s">
        <v>21152</v>
      </c>
      <c r="F509">
        <v>10187146</v>
      </c>
      <c r="G509" t="s">
        <v>95</v>
      </c>
    </row>
    <row r="510" spans="3:7">
      <c r="C510">
        <v>2328143</v>
      </c>
      <c r="D510" t="s">
        <v>16292</v>
      </c>
      <c r="E510" t="s">
        <v>21153</v>
      </c>
      <c r="F510">
        <v>43576302</v>
      </c>
      <c r="G510" t="s">
        <v>95</v>
      </c>
    </row>
    <row r="511" spans="3:7">
      <c r="C511">
        <v>2328719</v>
      </c>
      <c r="D511" t="s">
        <v>16293</v>
      </c>
      <c r="E511" t="s">
        <v>21154</v>
      </c>
      <c r="F511">
        <v>10146854</v>
      </c>
    </row>
    <row r="512" spans="3:7">
      <c r="C512">
        <v>2328282</v>
      </c>
      <c r="D512" t="s">
        <v>16294</v>
      </c>
      <c r="E512" t="s">
        <v>21155</v>
      </c>
      <c r="F512">
        <v>43098380</v>
      </c>
      <c r="G512" t="s">
        <v>95</v>
      </c>
    </row>
    <row r="513" spans="3:7">
      <c r="C513">
        <v>2329359</v>
      </c>
      <c r="D513" t="s">
        <v>16295</v>
      </c>
      <c r="E513" t="s">
        <v>21156</v>
      </c>
      <c r="F513">
        <v>44148213</v>
      </c>
      <c r="G513" t="s">
        <v>95</v>
      </c>
    </row>
    <row r="514" spans="3:7">
      <c r="C514">
        <v>2329399</v>
      </c>
      <c r="D514" t="s">
        <v>16296</v>
      </c>
      <c r="E514" t="s">
        <v>21157</v>
      </c>
      <c r="F514">
        <v>7443675</v>
      </c>
      <c r="G514" t="s">
        <v>95</v>
      </c>
    </row>
    <row r="515" spans="3:7">
      <c r="C515">
        <v>2328342</v>
      </c>
      <c r="D515" t="s">
        <v>16297</v>
      </c>
      <c r="E515" t="s">
        <v>21158</v>
      </c>
      <c r="F515">
        <v>40710170</v>
      </c>
      <c r="G515" t="s">
        <v>95</v>
      </c>
    </row>
    <row r="516" spans="3:7">
      <c r="C516">
        <v>2329260</v>
      </c>
      <c r="D516" t="s">
        <v>16298</v>
      </c>
      <c r="E516" t="s">
        <v>21159</v>
      </c>
      <c r="F516">
        <v>44314986</v>
      </c>
      <c r="G516" t="s">
        <v>95</v>
      </c>
    </row>
    <row r="517" spans="3:7">
      <c r="C517">
        <v>2330198</v>
      </c>
      <c r="D517" t="s">
        <v>16299</v>
      </c>
      <c r="E517" t="s">
        <v>21160</v>
      </c>
      <c r="F517">
        <v>10555836</v>
      </c>
    </row>
    <row r="518" spans="3:7">
      <c r="C518">
        <v>2330293</v>
      </c>
      <c r="D518" t="s">
        <v>16300</v>
      </c>
      <c r="E518" t="s">
        <v>21161</v>
      </c>
      <c r="F518">
        <v>8257546</v>
      </c>
      <c r="G518" t="s">
        <v>95</v>
      </c>
    </row>
    <row r="519" spans="3:7">
      <c r="C519">
        <v>2330004</v>
      </c>
      <c r="D519" t="s">
        <v>16301</v>
      </c>
      <c r="E519" t="s">
        <v>21162</v>
      </c>
      <c r="F519">
        <v>43648821</v>
      </c>
      <c r="G519" t="s">
        <v>95</v>
      </c>
    </row>
    <row r="520" spans="3:7">
      <c r="C520">
        <v>2329558</v>
      </c>
      <c r="D520" t="s">
        <v>16302</v>
      </c>
      <c r="E520" t="s">
        <v>21163</v>
      </c>
      <c r="F520">
        <v>16596028</v>
      </c>
      <c r="G520" t="s">
        <v>95</v>
      </c>
    </row>
    <row r="521" spans="3:7">
      <c r="C521">
        <v>2330577</v>
      </c>
      <c r="D521" t="s">
        <v>16303</v>
      </c>
      <c r="E521" t="s">
        <v>20784</v>
      </c>
      <c r="F521">
        <v>42074706</v>
      </c>
      <c r="G521" t="s">
        <v>95</v>
      </c>
    </row>
    <row r="522" spans="3:7">
      <c r="C522">
        <v>2330994</v>
      </c>
      <c r="D522" t="s">
        <v>16304</v>
      </c>
      <c r="E522" t="s">
        <v>21164</v>
      </c>
      <c r="F522">
        <v>45585462</v>
      </c>
      <c r="G522" t="s">
        <v>95</v>
      </c>
    </row>
    <row r="523" spans="3:7">
      <c r="C523">
        <v>2330366</v>
      </c>
      <c r="D523" t="s">
        <v>16305</v>
      </c>
      <c r="E523" t="s">
        <v>21165</v>
      </c>
      <c r="F523">
        <v>45594214</v>
      </c>
      <c r="G523" t="s">
        <v>95</v>
      </c>
    </row>
    <row r="524" spans="3:7">
      <c r="C524">
        <v>2331816</v>
      </c>
      <c r="D524" t="s">
        <v>16306</v>
      </c>
      <c r="E524" t="s">
        <v>21166</v>
      </c>
      <c r="F524">
        <v>10548280</v>
      </c>
      <c r="G524" t="s">
        <v>95</v>
      </c>
    </row>
    <row r="525" spans="3:7">
      <c r="C525">
        <v>2330704</v>
      </c>
      <c r="D525" t="s">
        <v>16307</v>
      </c>
      <c r="E525" t="s">
        <v>21167</v>
      </c>
      <c r="F525">
        <v>42203668</v>
      </c>
      <c r="G525" t="s">
        <v>95</v>
      </c>
    </row>
    <row r="526" spans="3:7">
      <c r="C526">
        <v>2331856</v>
      </c>
      <c r="D526" t="s">
        <v>16308</v>
      </c>
      <c r="E526" t="s">
        <v>21168</v>
      </c>
      <c r="F526">
        <v>80240394</v>
      </c>
      <c r="G526" t="s">
        <v>95</v>
      </c>
    </row>
    <row r="527" spans="3:7">
      <c r="C527">
        <v>2330720</v>
      </c>
      <c r="D527" t="s">
        <v>16309</v>
      </c>
      <c r="E527" t="s">
        <v>20841</v>
      </c>
      <c r="F527">
        <v>9490246</v>
      </c>
      <c r="G527" t="s">
        <v>95</v>
      </c>
    </row>
    <row r="528" spans="3:7">
      <c r="C528">
        <v>2331831</v>
      </c>
      <c r="D528" t="s">
        <v>16310</v>
      </c>
      <c r="E528" t="s">
        <v>21169</v>
      </c>
      <c r="F528">
        <v>245639</v>
      </c>
    </row>
    <row r="529" spans="3:7">
      <c r="C529">
        <v>2333153</v>
      </c>
      <c r="D529" t="s">
        <v>16311</v>
      </c>
      <c r="E529" t="s">
        <v>21170</v>
      </c>
      <c r="F529">
        <v>18121481</v>
      </c>
      <c r="G529" t="s">
        <v>95</v>
      </c>
    </row>
    <row r="530" spans="3:7">
      <c r="C530">
        <v>2332703</v>
      </c>
      <c r="D530" t="s">
        <v>16312</v>
      </c>
      <c r="E530" t="s">
        <v>21171</v>
      </c>
      <c r="F530">
        <v>46859090</v>
      </c>
      <c r="G530" t="s">
        <v>95</v>
      </c>
    </row>
    <row r="531" spans="3:7">
      <c r="C531">
        <v>2332452</v>
      </c>
      <c r="D531" t="s">
        <v>16313</v>
      </c>
      <c r="E531" t="s">
        <v>21172</v>
      </c>
      <c r="F531">
        <v>46793770</v>
      </c>
    </row>
    <row r="532" spans="3:7">
      <c r="C532">
        <v>2332612</v>
      </c>
      <c r="D532" t="s">
        <v>16314</v>
      </c>
      <c r="E532" t="s">
        <v>21173</v>
      </c>
      <c r="F532">
        <v>43646956</v>
      </c>
      <c r="G532" t="s">
        <v>95</v>
      </c>
    </row>
    <row r="533" spans="3:7">
      <c r="C533">
        <v>2333344</v>
      </c>
      <c r="D533" t="s">
        <v>16315</v>
      </c>
      <c r="E533" t="s">
        <v>21174</v>
      </c>
      <c r="F533">
        <v>40913524</v>
      </c>
    </row>
    <row r="534" spans="3:7">
      <c r="C534">
        <v>2333768</v>
      </c>
      <c r="D534" t="s">
        <v>16316</v>
      </c>
      <c r="E534" t="s">
        <v>21175</v>
      </c>
      <c r="F534">
        <v>7804842</v>
      </c>
      <c r="G534" t="s">
        <v>95</v>
      </c>
    </row>
    <row r="535" spans="3:7">
      <c r="C535">
        <v>2332636</v>
      </c>
      <c r="D535" t="s">
        <v>16317</v>
      </c>
      <c r="E535" t="s">
        <v>21176</v>
      </c>
      <c r="F535">
        <v>9871081</v>
      </c>
      <c r="G535" t="s">
        <v>95</v>
      </c>
    </row>
    <row r="536" spans="3:7">
      <c r="C536">
        <v>2333362</v>
      </c>
      <c r="D536" t="s">
        <v>16318</v>
      </c>
      <c r="E536" t="s">
        <v>20763</v>
      </c>
      <c r="F536">
        <v>40239493</v>
      </c>
    </row>
    <row r="537" spans="3:7">
      <c r="C537">
        <v>2333882</v>
      </c>
      <c r="D537" t="s">
        <v>16319</v>
      </c>
      <c r="E537" t="s">
        <v>21177</v>
      </c>
      <c r="F537">
        <v>70470242</v>
      </c>
    </row>
    <row r="538" spans="3:7">
      <c r="C538">
        <v>2333051</v>
      </c>
      <c r="D538" t="s">
        <v>16320</v>
      </c>
      <c r="E538" t="s">
        <v>21178</v>
      </c>
      <c r="F538">
        <v>25838103</v>
      </c>
      <c r="G538" t="s">
        <v>95</v>
      </c>
    </row>
    <row r="539" spans="3:7">
      <c r="C539">
        <v>2333961</v>
      </c>
      <c r="D539" t="s">
        <v>16321</v>
      </c>
      <c r="E539" t="s">
        <v>21179</v>
      </c>
      <c r="F539">
        <v>16458155</v>
      </c>
      <c r="G539" t="s">
        <v>95</v>
      </c>
    </row>
    <row r="540" spans="3:7">
      <c r="C540">
        <v>2332180</v>
      </c>
      <c r="D540" t="s">
        <v>16322</v>
      </c>
      <c r="E540" t="s">
        <v>21180</v>
      </c>
      <c r="F540">
        <v>40097525</v>
      </c>
      <c r="G540" t="s">
        <v>95</v>
      </c>
    </row>
    <row r="541" spans="3:7">
      <c r="C541">
        <v>2334107</v>
      </c>
      <c r="D541" t="s">
        <v>16323</v>
      </c>
      <c r="E541" t="s">
        <v>21181</v>
      </c>
      <c r="F541">
        <v>17537807</v>
      </c>
      <c r="G541" t="s">
        <v>95</v>
      </c>
    </row>
    <row r="542" spans="3:7">
      <c r="C542">
        <v>2334269</v>
      </c>
      <c r="D542" t="s">
        <v>16324</v>
      </c>
      <c r="E542" t="s">
        <v>20841</v>
      </c>
      <c r="F542">
        <v>7023167</v>
      </c>
      <c r="G542" t="s">
        <v>95</v>
      </c>
    </row>
    <row r="543" spans="3:7">
      <c r="C543">
        <v>2333723</v>
      </c>
      <c r="D543" t="s">
        <v>16325</v>
      </c>
      <c r="E543" t="s">
        <v>21182</v>
      </c>
      <c r="F543">
        <v>21519468</v>
      </c>
      <c r="G543" t="s">
        <v>95</v>
      </c>
    </row>
    <row r="544" spans="3:7">
      <c r="C544">
        <v>2334182</v>
      </c>
      <c r="D544" t="s">
        <v>16326</v>
      </c>
      <c r="E544" t="s">
        <v>21183</v>
      </c>
      <c r="F544">
        <v>44929010</v>
      </c>
      <c r="G544" t="s">
        <v>95</v>
      </c>
    </row>
    <row r="545" spans="3:7">
      <c r="C545">
        <v>2333038</v>
      </c>
      <c r="D545" t="s">
        <v>16327</v>
      </c>
      <c r="E545" t="s">
        <v>20784</v>
      </c>
      <c r="F545">
        <v>41980224</v>
      </c>
      <c r="G545" t="s">
        <v>95</v>
      </c>
    </row>
    <row r="546" spans="3:7">
      <c r="C546">
        <v>2333277</v>
      </c>
      <c r="D546" t="s">
        <v>16328</v>
      </c>
      <c r="E546" t="s">
        <v>21184</v>
      </c>
      <c r="F546">
        <v>9201982</v>
      </c>
      <c r="G546" t="s">
        <v>95</v>
      </c>
    </row>
    <row r="547" spans="3:7">
      <c r="C547">
        <v>2333829</v>
      </c>
      <c r="D547" t="s">
        <v>16329</v>
      </c>
      <c r="E547" t="s">
        <v>21185</v>
      </c>
      <c r="F547">
        <v>45517048</v>
      </c>
      <c r="G547" t="s">
        <v>95</v>
      </c>
    </row>
    <row r="548" spans="3:7">
      <c r="C548">
        <v>2333714</v>
      </c>
      <c r="D548" t="s">
        <v>16330</v>
      </c>
      <c r="E548" t="s">
        <v>21186</v>
      </c>
      <c r="F548">
        <v>70749592</v>
      </c>
      <c r="G548" t="s">
        <v>95</v>
      </c>
    </row>
    <row r="549" spans="3:7">
      <c r="C549">
        <v>2332796</v>
      </c>
      <c r="D549" t="s">
        <v>16331</v>
      </c>
      <c r="E549" t="s">
        <v>21187</v>
      </c>
      <c r="F549">
        <v>40794155</v>
      </c>
    </row>
    <row r="550" spans="3:7">
      <c r="C550">
        <v>2334289</v>
      </c>
      <c r="D550" t="s">
        <v>16332</v>
      </c>
      <c r="E550" t="s">
        <v>21188</v>
      </c>
      <c r="F550">
        <v>45683935</v>
      </c>
      <c r="G550" t="s">
        <v>95</v>
      </c>
    </row>
    <row r="551" spans="3:7">
      <c r="C551">
        <v>2335212</v>
      </c>
      <c r="D551" t="s">
        <v>16333</v>
      </c>
      <c r="E551" t="s">
        <v>21189</v>
      </c>
      <c r="F551">
        <v>6435911</v>
      </c>
      <c r="G551" t="s">
        <v>95</v>
      </c>
    </row>
    <row r="552" spans="3:7">
      <c r="C552">
        <v>2333289</v>
      </c>
      <c r="D552" t="s">
        <v>16334</v>
      </c>
      <c r="E552" t="s">
        <v>21190</v>
      </c>
      <c r="F552">
        <v>7312438</v>
      </c>
      <c r="G552" t="s">
        <v>95</v>
      </c>
    </row>
    <row r="553" spans="3:7">
      <c r="C553">
        <v>2332976</v>
      </c>
      <c r="D553" t="s">
        <v>16335</v>
      </c>
      <c r="E553" t="s">
        <v>21191</v>
      </c>
      <c r="F553">
        <v>16583101</v>
      </c>
      <c r="G553" t="s">
        <v>95</v>
      </c>
    </row>
    <row r="554" spans="3:7">
      <c r="C554">
        <v>2333653</v>
      </c>
      <c r="D554" t="s">
        <v>16336</v>
      </c>
      <c r="E554" t="s">
        <v>21192</v>
      </c>
      <c r="F554" t="s">
        <v>95</v>
      </c>
      <c r="G554">
        <v>2045166929</v>
      </c>
    </row>
    <row r="555" spans="3:7">
      <c r="C555">
        <v>2334337</v>
      </c>
      <c r="D555" t="s">
        <v>16337</v>
      </c>
      <c r="E555" t="s">
        <v>20784</v>
      </c>
      <c r="F555">
        <v>16574207</v>
      </c>
      <c r="G555" t="s">
        <v>95</v>
      </c>
    </row>
    <row r="556" spans="3:7">
      <c r="C556">
        <v>2333951</v>
      </c>
      <c r="D556" t="s">
        <v>16338</v>
      </c>
      <c r="E556" t="s">
        <v>20795</v>
      </c>
      <c r="F556">
        <v>23992991</v>
      </c>
      <c r="G556" t="s">
        <v>95</v>
      </c>
    </row>
    <row r="557" spans="3:7">
      <c r="C557">
        <v>2333538</v>
      </c>
      <c r="D557" t="s">
        <v>16339</v>
      </c>
      <c r="E557" t="s">
        <v>21193</v>
      </c>
      <c r="F557">
        <v>25771087</v>
      </c>
      <c r="G557" t="s">
        <v>95</v>
      </c>
    </row>
    <row r="558" spans="3:7">
      <c r="C558">
        <v>2335028</v>
      </c>
      <c r="D558" t="s">
        <v>16340</v>
      </c>
      <c r="E558" t="s">
        <v>21194</v>
      </c>
      <c r="F558">
        <v>3882225</v>
      </c>
    </row>
    <row r="559" spans="3:7">
      <c r="C559">
        <v>2333368</v>
      </c>
      <c r="D559" t="s">
        <v>16341</v>
      </c>
      <c r="E559" t="s">
        <v>21195</v>
      </c>
      <c r="F559">
        <v>3580538</v>
      </c>
      <c r="G559" t="s">
        <v>95</v>
      </c>
    </row>
    <row r="560" spans="3:7">
      <c r="C560">
        <v>2334823</v>
      </c>
      <c r="D560" t="s">
        <v>16342</v>
      </c>
      <c r="E560" t="s">
        <v>21196</v>
      </c>
      <c r="F560">
        <v>6793680</v>
      </c>
      <c r="G560" t="s">
        <v>95</v>
      </c>
    </row>
    <row r="561" spans="3:7">
      <c r="C561">
        <v>2334615</v>
      </c>
      <c r="D561" t="s">
        <v>16343</v>
      </c>
      <c r="E561" t="s">
        <v>21197</v>
      </c>
      <c r="F561">
        <v>45347470</v>
      </c>
      <c r="G561" t="s">
        <v>95</v>
      </c>
    </row>
    <row r="562" spans="3:7">
      <c r="C562">
        <v>2335504</v>
      </c>
      <c r="D562" t="s">
        <v>16344</v>
      </c>
      <c r="E562" t="s">
        <v>21198</v>
      </c>
      <c r="F562">
        <v>5228109</v>
      </c>
      <c r="G562" t="s">
        <v>95</v>
      </c>
    </row>
    <row r="563" spans="3:7">
      <c r="C563">
        <v>2334285</v>
      </c>
      <c r="D563" t="s">
        <v>16345</v>
      </c>
      <c r="E563" t="s">
        <v>20784</v>
      </c>
      <c r="F563">
        <v>43423838</v>
      </c>
      <c r="G563" t="s">
        <v>95</v>
      </c>
    </row>
    <row r="564" spans="3:7">
      <c r="C564">
        <v>2335414</v>
      </c>
      <c r="D564" t="s">
        <v>16346</v>
      </c>
      <c r="E564" t="s">
        <v>21199</v>
      </c>
      <c r="F564">
        <v>42107010</v>
      </c>
      <c r="G564" t="s">
        <v>95</v>
      </c>
    </row>
    <row r="565" spans="3:7">
      <c r="C565">
        <v>2335337</v>
      </c>
      <c r="D565" t="s">
        <v>16347</v>
      </c>
      <c r="E565" t="s">
        <v>21200</v>
      </c>
      <c r="F565">
        <v>47444985</v>
      </c>
      <c r="G565" t="s">
        <v>95</v>
      </c>
    </row>
    <row r="566" spans="3:7">
      <c r="C566">
        <v>2336546</v>
      </c>
      <c r="D566" t="s">
        <v>16348</v>
      </c>
      <c r="E566" t="s">
        <v>20763</v>
      </c>
      <c r="F566">
        <v>45359529</v>
      </c>
    </row>
    <row r="567" spans="3:7">
      <c r="C567">
        <v>2335619</v>
      </c>
      <c r="D567" t="s">
        <v>16349</v>
      </c>
      <c r="E567" t="s">
        <v>21201</v>
      </c>
      <c r="F567">
        <v>9188951</v>
      </c>
      <c r="G567" t="s">
        <v>95</v>
      </c>
    </row>
    <row r="568" spans="3:7">
      <c r="C568">
        <v>2336325</v>
      </c>
      <c r="D568" t="s">
        <v>16350</v>
      </c>
      <c r="E568" t="s">
        <v>21202</v>
      </c>
      <c r="F568">
        <v>43212345</v>
      </c>
    </row>
    <row r="569" spans="3:7">
      <c r="C569">
        <v>2335144</v>
      </c>
      <c r="D569" t="s">
        <v>16351</v>
      </c>
      <c r="E569" t="s">
        <v>21203</v>
      </c>
      <c r="F569">
        <v>9246862</v>
      </c>
      <c r="G569" t="s">
        <v>95</v>
      </c>
    </row>
    <row r="570" spans="3:7">
      <c r="C570">
        <v>2335332</v>
      </c>
      <c r="D570" t="s">
        <v>16352</v>
      </c>
      <c r="E570" t="s">
        <v>21204</v>
      </c>
      <c r="F570">
        <v>46695835</v>
      </c>
      <c r="G570" t="s">
        <v>95</v>
      </c>
    </row>
    <row r="571" spans="3:7">
      <c r="C571">
        <v>2336106</v>
      </c>
      <c r="D571" t="s">
        <v>16353</v>
      </c>
      <c r="E571" t="s">
        <v>20784</v>
      </c>
      <c r="F571">
        <v>32983139</v>
      </c>
      <c r="G571" t="s">
        <v>95</v>
      </c>
    </row>
    <row r="572" spans="3:7">
      <c r="C572">
        <v>2334715</v>
      </c>
      <c r="D572" t="s">
        <v>16354</v>
      </c>
      <c r="E572" t="s">
        <v>21205</v>
      </c>
      <c r="F572">
        <v>42754820</v>
      </c>
    </row>
    <row r="573" spans="3:7">
      <c r="C573">
        <v>2335123</v>
      </c>
      <c r="D573" t="s">
        <v>16355</v>
      </c>
      <c r="E573" t="s">
        <v>21206</v>
      </c>
      <c r="F573">
        <v>17832379</v>
      </c>
      <c r="G573" t="s">
        <v>95</v>
      </c>
    </row>
    <row r="574" spans="3:7">
      <c r="C574">
        <v>2335748</v>
      </c>
      <c r="D574" t="s">
        <v>16356</v>
      </c>
      <c r="E574" t="s">
        <v>21007</v>
      </c>
      <c r="F574">
        <v>43759598</v>
      </c>
      <c r="G574" t="s">
        <v>95</v>
      </c>
    </row>
    <row r="575" spans="3:7">
      <c r="C575">
        <v>2335172</v>
      </c>
      <c r="D575" t="s">
        <v>16357</v>
      </c>
      <c r="E575" t="s">
        <v>21207</v>
      </c>
      <c r="F575">
        <v>10044661</v>
      </c>
      <c r="G575" t="s">
        <v>95</v>
      </c>
    </row>
    <row r="576" spans="3:7">
      <c r="C576">
        <v>2335634</v>
      </c>
      <c r="D576" t="s">
        <v>16358</v>
      </c>
      <c r="E576" t="s">
        <v>21208</v>
      </c>
      <c r="F576">
        <v>10813278</v>
      </c>
      <c r="G576" t="s">
        <v>95</v>
      </c>
    </row>
    <row r="577" spans="3:7">
      <c r="C577">
        <v>2334710</v>
      </c>
      <c r="D577" t="s">
        <v>16359</v>
      </c>
      <c r="E577" t="s">
        <v>21209</v>
      </c>
      <c r="F577">
        <v>1868361</v>
      </c>
      <c r="G577" t="s">
        <v>95</v>
      </c>
    </row>
    <row r="578" spans="3:7">
      <c r="C578">
        <v>2335628</v>
      </c>
      <c r="D578" t="s">
        <v>16360</v>
      </c>
      <c r="E578" t="s">
        <v>21210</v>
      </c>
      <c r="F578">
        <v>6622899</v>
      </c>
      <c r="G578" t="s">
        <v>95</v>
      </c>
    </row>
    <row r="579" spans="3:7">
      <c r="C579">
        <v>2335594</v>
      </c>
      <c r="D579" t="s">
        <v>16361</v>
      </c>
      <c r="E579" t="s">
        <v>20828</v>
      </c>
      <c r="F579" t="s">
        <v>95</v>
      </c>
      <c r="G579">
        <v>1042643860</v>
      </c>
    </row>
    <row r="580" spans="3:7">
      <c r="C580">
        <v>2334791</v>
      </c>
      <c r="D580" t="s">
        <v>16362</v>
      </c>
      <c r="E580" t="s">
        <v>21211</v>
      </c>
      <c r="F580">
        <v>16612529</v>
      </c>
    </row>
    <row r="581" spans="3:7">
      <c r="C581">
        <v>2335388</v>
      </c>
      <c r="D581" t="s">
        <v>16363</v>
      </c>
      <c r="E581" t="s">
        <v>20826</v>
      </c>
      <c r="F581">
        <v>46345838</v>
      </c>
      <c r="G581" t="s">
        <v>95</v>
      </c>
    </row>
    <row r="582" spans="3:7">
      <c r="C582">
        <v>2335979</v>
      </c>
      <c r="D582" t="s">
        <v>16364</v>
      </c>
      <c r="E582" t="s">
        <v>21212</v>
      </c>
      <c r="F582">
        <v>73196647</v>
      </c>
    </row>
    <row r="583" spans="3:7">
      <c r="C583">
        <v>2336957</v>
      </c>
      <c r="D583" t="s">
        <v>16365</v>
      </c>
      <c r="E583" t="s">
        <v>20993</v>
      </c>
      <c r="F583">
        <v>41029822</v>
      </c>
      <c r="G583" t="s">
        <v>95</v>
      </c>
    </row>
    <row r="584" spans="3:7">
      <c r="C584">
        <v>2335185</v>
      </c>
      <c r="D584" t="s">
        <v>16366</v>
      </c>
      <c r="E584" t="s">
        <v>21213</v>
      </c>
      <c r="F584">
        <v>6734044</v>
      </c>
      <c r="G584" t="s">
        <v>95</v>
      </c>
    </row>
    <row r="585" spans="3:7">
      <c r="C585">
        <v>2335481</v>
      </c>
      <c r="D585" t="s">
        <v>16367</v>
      </c>
      <c r="E585" t="s">
        <v>21214</v>
      </c>
      <c r="F585">
        <v>43389583</v>
      </c>
      <c r="G585" t="s">
        <v>95</v>
      </c>
    </row>
    <row r="586" spans="3:7">
      <c r="C586">
        <v>2337195</v>
      </c>
      <c r="D586" t="s">
        <v>16368</v>
      </c>
      <c r="E586" t="s">
        <v>21215</v>
      </c>
      <c r="F586">
        <v>48183876</v>
      </c>
    </row>
    <row r="587" spans="3:7">
      <c r="C587">
        <v>2334850</v>
      </c>
      <c r="D587" t="s">
        <v>16369</v>
      </c>
      <c r="E587" t="s">
        <v>20921</v>
      </c>
      <c r="F587" t="s">
        <v>95</v>
      </c>
      <c r="G587" t="s">
        <v>221</v>
      </c>
    </row>
    <row r="588" spans="3:7">
      <c r="C588">
        <v>2336444</v>
      </c>
      <c r="D588" t="s">
        <v>16370</v>
      </c>
      <c r="E588" t="s">
        <v>21216</v>
      </c>
      <c r="F588">
        <v>8640484</v>
      </c>
    </row>
    <row r="589" spans="3:7">
      <c r="C589">
        <v>2338414</v>
      </c>
      <c r="D589" t="s">
        <v>16371</v>
      </c>
      <c r="E589" t="s">
        <v>21217</v>
      </c>
      <c r="F589">
        <v>9974637</v>
      </c>
    </row>
    <row r="590" spans="3:7">
      <c r="C590">
        <v>2338011</v>
      </c>
      <c r="D590" t="s">
        <v>16372</v>
      </c>
      <c r="E590" t="s">
        <v>21218</v>
      </c>
      <c r="F590">
        <v>21426615</v>
      </c>
      <c r="G590" t="s">
        <v>95</v>
      </c>
    </row>
    <row r="591" spans="3:7">
      <c r="C591">
        <v>2337631</v>
      </c>
      <c r="D591" t="s">
        <v>16373</v>
      </c>
      <c r="E591" t="s">
        <v>21219</v>
      </c>
      <c r="F591">
        <v>41700803</v>
      </c>
      <c r="G591" t="s">
        <v>95</v>
      </c>
    </row>
    <row r="592" spans="3:7">
      <c r="C592">
        <v>2337811</v>
      </c>
      <c r="D592" t="s">
        <v>16374</v>
      </c>
      <c r="E592" t="s">
        <v>20763</v>
      </c>
      <c r="F592">
        <v>30837359</v>
      </c>
    </row>
    <row r="593" spans="3:7">
      <c r="C593">
        <v>2338591</v>
      </c>
      <c r="D593" t="s">
        <v>16375</v>
      </c>
      <c r="E593" t="s">
        <v>20806</v>
      </c>
      <c r="F593">
        <v>43068573</v>
      </c>
    </row>
    <row r="594" spans="3:7">
      <c r="C594">
        <v>2338818</v>
      </c>
      <c r="D594" t="s">
        <v>16376</v>
      </c>
      <c r="E594" t="s">
        <v>21220</v>
      </c>
      <c r="F594">
        <v>2668936</v>
      </c>
    </row>
    <row r="595" spans="3:7">
      <c r="C595">
        <v>2335820</v>
      </c>
      <c r="D595" t="s">
        <v>16377</v>
      </c>
      <c r="E595" t="s">
        <v>21221</v>
      </c>
      <c r="F595">
        <v>45403786</v>
      </c>
      <c r="G595" t="s">
        <v>95</v>
      </c>
    </row>
    <row r="596" spans="3:7">
      <c r="C596">
        <v>2336580</v>
      </c>
      <c r="D596" t="s">
        <v>16378</v>
      </c>
      <c r="E596" t="s">
        <v>21222</v>
      </c>
      <c r="F596">
        <v>45434805</v>
      </c>
      <c r="G596" t="s">
        <v>95</v>
      </c>
    </row>
    <row r="597" spans="3:7">
      <c r="C597">
        <v>2337612</v>
      </c>
      <c r="D597" t="s">
        <v>16379</v>
      </c>
      <c r="E597" t="s">
        <v>21223</v>
      </c>
      <c r="F597">
        <v>41879288</v>
      </c>
    </row>
    <row r="598" spans="3:7">
      <c r="C598">
        <v>2339010</v>
      </c>
      <c r="D598" t="s">
        <v>16380</v>
      </c>
      <c r="E598" t="s">
        <v>21224</v>
      </c>
      <c r="F598">
        <v>44646324</v>
      </c>
    </row>
    <row r="599" spans="3:7">
      <c r="C599">
        <v>2336753</v>
      </c>
      <c r="D599" t="s">
        <v>16381</v>
      </c>
      <c r="E599" t="s">
        <v>21225</v>
      </c>
      <c r="F599">
        <v>7923119</v>
      </c>
      <c r="G599" t="s">
        <v>95</v>
      </c>
    </row>
    <row r="600" spans="3:7">
      <c r="C600">
        <v>2336127</v>
      </c>
      <c r="D600" t="s">
        <v>16382</v>
      </c>
      <c r="E600" t="s">
        <v>21226</v>
      </c>
      <c r="F600">
        <v>374038</v>
      </c>
    </row>
    <row r="601" spans="3:7">
      <c r="C601">
        <v>2336301</v>
      </c>
      <c r="D601" t="s">
        <v>16383</v>
      </c>
      <c r="E601" t="s">
        <v>20795</v>
      </c>
      <c r="F601">
        <v>23892708</v>
      </c>
      <c r="G601" t="s">
        <v>95</v>
      </c>
    </row>
    <row r="602" spans="3:7">
      <c r="C602">
        <v>2338492</v>
      </c>
      <c r="D602" t="s">
        <v>16384</v>
      </c>
      <c r="E602" t="s">
        <v>21227</v>
      </c>
      <c r="F602">
        <v>7313454</v>
      </c>
    </row>
    <row r="603" spans="3:7">
      <c r="C603">
        <v>2336203</v>
      </c>
      <c r="D603" t="s">
        <v>16385</v>
      </c>
      <c r="E603" t="s">
        <v>21228</v>
      </c>
      <c r="F603">
        <v>47191319</v>
      </c>
    </row>
    <row r="604" spans="3:7">
      <c r="C604">
        <v>2338101</v>
      </c>
      <c r="D604" t="s">
        <v>16386</v>
      </c>
      <c r="E604" t="s">
        <v>21229</v>
      </c>
      <c r="F604">
        <v>18196488</v>
      </c>
      <c r="G604" t="s">
        <v>95</v>
      </c>
    </row>
    <row r="605" spans="3:7">
      <c r="C605">
        <v>2336425</v>
      </c>
      <c r="D605" t="s">
        <v>16387</v>
      </c>
      <c r="E605" t="s">
        <v>20784</v>
      </c>
      <c r="F605">
        <v>41901204</v>
      </c>
      <c r="G605" t="s">
        <v>95</v>
      </c>
    </row>
    <row r="606" spans="3:7">
      <c r="C606">
        <v>2336537</v>
      </c>
      <c r="D606" t="s">
        <v>16388</v>
      </c>
      <c r="E606" t="s">
        <v>21230</v>
      </c>
      <c r="F606">
        <v>44345702</v>
      </c>
      <c r="G606" t="s">
        <v>95</v>
      </c>
    </row>
    <row r="607" spans="3:7">
      <c r="C607">
        <v>2337863</v>
      </c>
      <c r="D607" t="s">
        <v>16389</v>
      </c>
      <c r="E607" t="s">
        <v>21231</v>
      </c>
      <c r="F607">
        <v>9098377</v>
      </c>
      <c r="G607" t="s">
        <v>95</v>
      </c>
    </row>
    <row r="608" spans="3:7">
      <c r="C608">
        <v>2335522</v>
      </c>
      <c r="D608" t="s">
        <v>16390</v>
      </c>
      <c r="E608" t="s">
        <v>21232</v>
      </c>
      <c r="F608">
        <v>8295693</v>
      </c>
      <c r="G608" t="s">
        <v>95</v>
      </c>
    </row>
    <row r="609" spans="3:7">
      <c r="C609">
        <v>2336397</v>
      </c>
      <c r="D609" t="s">
        <v>16391</v>
      </c>
      <c r="E609" t="s">
        <v>21233</v>
      </c>
      <c r="F609">
        <v>43527720</v>
      </c>
      <c r="G609" t="s">
        <v>95</v>
      </c>
    </row>
    <row r="610" spans="3:7">
      <c r="C610">
        <v>2336455</v>
      </c>
      <c r="D610" t="s">
        <v>16392</v>
      </c>
      <c r="E610" t="s">
        <v>21234</v>
      </c>
      <c r="F610">
        <v>3557233</v>
      </c>
      <c r="G610" t="s">
        <v>95</v>
      </c>
    </row>
    <row r="611" spans="3:7">
      <c r="C611">
        <v>2336984</v>
      </c>
      <c r="D611" t="s">
        <v>16393</v>
      </c>
      <c r="E611" t="s">
        <v>21235</v>
      </c>
      <c r="F611">
        <v>8288225</v>
      </c>
      <c r="G611" t="s">
        <v>95</v>
      </c>
    </row>
    <row r="612" spans="3:7">
      <c r="C612">
        <v>2335908</v>
      </c>
      <c r="D612" t="s">
        <v>16394</v>
      </c>
      <c r="E612" t="s">
        <v>20766</v>
      </c>
      <c r="F612">
        <v>70977328</v>
      </c>
      <c r="G612" t="s">
        <v>95</v>
      </c>
    </row>
    <row r="613" spans="3:7">
      <c r="C613">
        <v>2336142</v>
      </c>
      <c r="D613" t="s">
        <v>16395</v>
      </c>
      <c r="E613" t="s">
        <v>21236</v>
      </c>
      <c r="F613">
        <v>17851941</v>
      </c>
      <c r="G613" t="s">
        <v>95</v>
      </c>
    </row>
    <row r="614" spans="3:7">
      <c r="C614">
        <v>2338145</v>
      </c>
      <c r="D614" t="s">
        <v>16396</v>
      </c>
      <c r="E614" t="s">
        <v>20806</v>
      </c>
      <c r="F614">
        <v>43371409</v>
      </c>
    </row>
    <row r="615" spans="3:7">
      <c r="C615">
        <v>2338896</v>
      </c>
      <c r="D615" t="s">
        <v>16397</v>
      </c>
      <c r="E615" t="s">
        <v>21237</v>
      </c>
      <c r="F615">
        <v>42683966</v>
      </c>
    </row>
    <row r="616" spans="3:7">
      <c r="C616">
        <v>2336309</v>
      </c>
      <c r="D616" t="s">
        <v>16398</v>
      </c>
      <c r="E616" t="s">
        <v>21238</v>
      </c>
      <c r="F616">
        <v>45839089</v>
      </c>
      <c r="G616" t="s">
        <v>95</v>
      </c>
    </row>
    <row r="617" spans="3:7">
      <c r="C617">
        <v>2336256</v>
      </c>
      <c r="D617" t="s">
        <v>16399</v>
      </c>
      <c r="E617" t="s">
        <v>21239</v>
      </c>
      <c r="F617">
        <v>7440461</v>
      </c>
      <c r="G617" t="s">
        <v>95</v>
      </c>
    </row>
    <row r="618" spans="3:7">
      <c r="C618">
        <v>2336700</v>
      </c>
      <c r="D618" t="s">
        <v>16400</v>
      </c>
      <c r="E618" t="s">
        <v>21240</v>
      </c>
      <c r="F618">
        <v>47005210</v>
      </c>
    </row>
    <row r="619" spans="3:7">
      <c r="C619">
        <v>2336567</v>
      </c>
      <c r="D619" t="s">
        <v>16401</v>
      </c>
      <c r="E619" t="s">
        <v>21241</v>
      </c>
      <c r="F619">
        <v>40381535</v>
      </c>
    </row>
    <row r="620" spans="3:7">
      <c r="C620">
        <v>2336120</v>
      </c>
      <c r="D620" t="s">
        <v>16402</v>
      </c>
      <c r="E620" t="s">
        <v>21242</v>
      </c>
      <c r="F620">
        <v>8935731</v>
      </c>
      <c r="G620" t="s">
        <v>95</v>
      </c>
    </row>
    <row r="621" spans="3:7">
      <c r="C621">
        <v>2336496</v>
      </c>
      <c r="D621" t="s">
        <v>16403</v>
      </c>
      <c r="E621" t="s">
        <v>21243</v>
      </c>
      <c r="F621">
        <v>8372751</v>
      </c>
      <c r="G621" t="s">
        <v>95</v>
      </c>
    </row>
    <row r="622" spans="3:7">
      <c r="C622">
        <v>2335883</v>
      </c>
      <c r="D622" t="s">
        <v>16404</v>
      </c>
      <c r="E622" t="s">
        <v>21244</v>
      </c>
      <c r="F622">
        <v>5310684</v>
      </c>
      <c r="G622" t="s">
        <v>95</v>
      </c>
    </row>
    <row r="623" spans="3:7">
      <c r="C623">
        <v>2336313</v>
      </c>
      <c r="D623" t="s">
        <v>16405</v>
      </c>
      <c r="E623" t="s">
        <v>21245</v>
      </c>
      <c r="F623">
        <v>7164452</v>
      </c>
    </row>
    <row r="624" spans="3:7">
      <c r="C624">
        <v>2336604</v>
      </c>
      <c r="D624" t="s">
        <v>16406</v>
      </c>
      <c r="E624" t="s">
        <v>21104</v>
      </c>
      <c r="F624">
        <v>22660852</v>
      </c>
      <c r="G624" t="s">
        <v>95</v>
      </c>
    </row>
    <row r="625" spans="3:7">
      <c r="C625">
        <v>2335645</v>
      </c>
      <c r="D625" t="s">
        <v>16407</v>
      </c>
      <c r="E625" t="s">
        <v>21246</v>
      </c>
      <c r="F625">
        <v>7967458</v>
      </c>
    </row>
    <row r="626" spans="3:7">
      <c r="C626">
        <v>2338108</v>
      </c>
      <c r="D626" t="s">
        <v>16408</v>
      </c>
      <c r="E626" t="s">
        <v>20841</v>
      </c>
      <c r="F626">
        <v>44043387</v>
      </c>
      <c r="G626" t="s">
        <v>95</v>
      </c>
    </row>
    <row r="627" spans="3:7">
      <c r="C627">
        <v>2337526</v>
      </c>
      <c r="D627" t="s">
        <v>16409</v>
      </c>
      <c r="E627" t="s">
        <v>21247</v>
      </c>
      <c r="F627" t="s">
        <v>95</v>
      </c>
      <c r="G627">
        <v>2053135790</v>
      </c>
    </row>
    <row r="628" spans="3:7">
      <c r="C628">
        <v>2336134</v>
      </c>
      <c r="D628" t="s">
        <v>16410</v>
      </c>
      <c r="E628" t="s">
        <v>21248</v>
      </c>
      <c r="F628">
        <v>7215977</v>
      </c>
      <c r="G628" t="s">
        <v>95</v>
      </c>
    </row>
    <row r="629" spans="3:7">
      <c r="C629">
        <v>2337910</v>
      </c>
      <c r="D629" t="s">
        <v>16411</v>
      </c>
      <c r="E629" t="s">
        <v>21249</v>
      </c>
      <c r="F629">
        <v>23918241</v>
      </c>
    </row>
    <row r="630" spans="3:7">
      <c r="C630">
        <v>2339369</v>
      </c>
      <c r="D630" t="s">
        <v>16412</v>
      </c>
      <c r="E630" t="s">
        <v>21250</v>
      </c>
      <c r="F630">
        <v>29605478</v>
      </c>
    </row>
    <row r="631" spans="3:7">
      <c r="C631">
        <v>2338576</v>
      </c>
      <c r="D631" t="s">
        <v>16413</v>
      </c>
      <c r="E631" t="s">
        <v>21251</v>
      </c>
      <c r="F631">
        <v>6915428</v>
      </c>
      <c r="G631" t="s">
        <v>95</v>
      </c>
    </row>
    <row r="632" spans="3:7">
      <c r="C632">
        <v>2338251</v>
      </c>
      <c r="D632" t="s">
        <v>16414</v>
      </c>
      <c r="E632" t="s">
        <v>20841</v>
      </c>
      <c r="F632">
        <v>42322361</v>
      </c>
      <c r="G632" t="s">
        <v>95</v>
      </c>
    </row>
    <row r="633" spans="3:7">
      <c r="C633">
        <v>2337824</v>
      </c>
      <c r="D633" t="s">
        <v>16415</v>
      </c>
      <c r="E633" t="s">
        <v>21252</v>
      </c>
      <c r="F633">
        <v>17849091</v>
      </c>
      <c r="G633" t="s">
        <v>95</v>
      </c>
    </row>
    <row r="634" spans="3:7">
      <c r="C634">
        <v>2337961</v>
      </c>
      <c r="D634" t="s">
        <v>16416</v>
      </c>
      <c r="E634" t="s">
        <v>21253</v>
      </c>
      <c r="F634">
        <v>30821172</v>
      </c>
      <c r="G634" t="s">
        <v>95</v>
      </c>
    </row>
    <row r="635" spans="3:7">
      <c r="C635">
        <v>2336622</v>
      </c>
      <c r="D635" t="s">
        <v>16417</v>
      </c>
      <c r="E635" t="s">
        <v>21254</v>
      </c>
      <c r="F635" t="s">
        <v>95</v>
      </c>
      <c r="G635">
        <v>1001073878</v>
      </c>
    </row>
    <row r="636" spans="3:7">
      <c r="C636">
        <v>2337002</v>
      </c>
      <c r="D636" t="s">
        <v>16418</v>
      </c>
      <c r="E636" t="s">
        <v>21255</v>
      </c>
      <c r="F636">
        <v>4340778</v>
      </c>
    </row>
    <row r="637" spans="3:7">
      <c r="C637">
        <v>2335691</v>
      </c>
      <c r="D637" t="s">
        <v>16419</v>
      </c>
      <c r="E637" t="s">
        <v>21256</v>
      </c>
      <c r="F637">
        <v>45583573</v>
      </c>
      <c r="G637" t="s">
        <v>95</v>
      </c>
    </row>
    <row r="638" spans="3:7">
      <c r="C638">
        <v>2336275</v>
      </c>
      <c r="D638" t="s">
        <v>16420</v>
      </c>
      <c r="E638" t="s">
        <v>21257</v>
      </c>
      <c r="F638">
        <v>10661141</v>
      </c>
      <c r="G638" t="s">
        <v>95</v>
      </c>
    </row>
    <row r="639" spans="3:7">
      <c r="C639">
        <v>2338426</v>
      </c>
      <c r="D639" t="s">
        <v>16421</v>
      </c>
      <c r="E639" t="s">
        <v>21258</v>
      </c>
      <c r="F639">
        <v>43262536</v>
      </c>
    </row>
    <row r="640" spans="3:7">
      <c r="C640">
        <v>2337122</v>
      </c>
      <c r="D640" t="s">
        <v>16422</v>
      </c>
      <c r="E640" t="s">
        <v>21259</v>
      </c>
      <c r="F640">
        <v>18055838</v>
      </c>
    </row>
    <row r="641" spans="3:7">
      <c r="C641">
        <v>2339249</v>
      </c>
      <c r="D641" t="s">
        <v>16423</v>
      </c>
      <c r="E641" t="s">
        <v>21260</v>
      </c>
      <c r="F641">
        <v>6657182</v>
      </c>
    </row>
    <row r="642" spans="3:7">
      <c r="C642">
        <v>2336904</v>
      </c>
      <c r="D642" t="s">
        <v>16424</v>
      </c>
      <c r="E642" t="s">
        <v>21261</v>
      </c>
      <c r="F642">
        <v>6104768</v>
      </c>
    </row>
    <row r="643" spans="3:7">
      <c r="C643">
        <v>2337337</v>
      </c>
      <c r="D643" t="s">
        <v>16425</v>
      </c>
      <c r="E643" t="s">
        <v>21262</v>
      </c>
      <c r="F643">
        <v>45967794</v>
      </c>
      <c r="G643" t="s">
        <v>95</v>
      </c>
    </row>
    <row r="644" spans="3:7">
      <c r="C644">
        <v>2337943</v>
      </c>
      <c r="D644" t="s">
        <v>16426</v>
      </c>
      <c r="E644" t="s">
        <v>21263</v>
      </c>
      <c r="F644">
        <v>45515392</v>
      </c>
      <c r="G644" t="s">
        <v>95</v>
      </c>
    </row>
    <row r="645" spans="3:7">
      <c r="C645">
        <v>2337726</v>
      </c>
      <c r="D645" t="s">
        <v>16427</v>
      </c>
      <c r="E645" t="s">
        <v>20795</v>
      </c>
      <c r="F645">
        <v>23962138</v>
      </c>
    </row>
    <row r="646" spans="3:7">
      <c r="C646">
        <v>2338152</v>
      </c>
      <c r="D646" t="s">
        <v>16428</v>
      </c>
      <c r="E646" t="s">
        <v>21264</v>
      </c>
      <c r="F646">
        <v>10152471</v>
      </c>
    </row>
    <row r="647" spans="3:7">
      <c r="C647">
        <v>2337699</v>
      </c>
      <c r="D647" t="s">
        <v>16429</v>
      </c>
      <c r="E647" t="s">
        <v>21265</v>
      </c>
      <c r="F647">
        <v>26691481</v>
      </c>
      <c r="G647" t="s">
        <v>95</v>
      </c>
    </row>
    <row r="648" spans="3:7">
      <c r="C648">
        <v>2337796</v>
      </c>
      <c r="D648" t="s">
        <v>16430</v>
      </c>
      <c r="E648" t="s">
        <v>21266</v>
      </c>
      <c r="F648">
        <v>3667480</v>
      </c>
    </row>
    <row r="649" spans="3:7">
      <c r="C649">
        <v>2339099</v>
      </c>
      <c r="D649" t="s">
        <v>16431</v>
      </c>
      <c r="E649" t="s">
        <v>21267</v>
      </c>
      <c r="F649">
        <v>9491821</v>
      </c>
    </row>
    <row r="650" spans="3:7">
      <c r="C650">
        <v>2338796</v>
      </c>
      <c r="D650" t="s">
        <v>16432</v>
      </c>
      <c r="E650" t="s">
        <v>21268</v>
      </c>
      <c r="F650">
        <v>20676127</v>
      </c>
    </row>
    <row r="651" spans="3:7">
      <c r="C651">
        <v>2337347</v>
      </c>
      <c r="D651" t="s">
        <v>16433</v>
      </c>
      <c r="E651" t="s">
        <v>21269</v>
      </c>
      <c r="F651">
        <v>40394179</v>
      </c>
      <c r="G651" t="s">
        <v>95</v>
      </c>
    </row>
    <row r="652" spans="3:7">
      <c r="C652">
        <v>2338353</v>
      </c>
      <c r="D652" t="s">
        <v>16434</v>
      </c>
      <c r="E652" t="s">
        <v>21270</v>
      </c>
      <c r="G652">
        <v>20525148514</v>
      </c>
    </row>
    <row r="653" spans="3:7">
      <c r="C653">
        <v>2336727</v>
      </c>
      <c r="D653" t="s">
        <v>16435</v>
      </c>
      <c r="E653" t="s">
        <v>21271</v>
      </c>
      <c r="F653">
        <v>30849790</v>
      </c>
    </row>
    <row r="654" spans="3:7">
      <c r="C654">
        <v>2338355</v>
      </c>
      <c r="D654" t="s">
        <v>16436</v>
      </c>
      <c r="E654" t="s">
        <v>21272</v>
      </c>
      <c r="F654">
        <v>10031218</v>
      </c>
    </row>
    <row r="655" spans="3:7">
      <c r="C655">
        <v>2337783</v>
      </c>
      <c r="D655" t="s">
        <v>16437</v>
      </c>
      <c r="E655" t="s">
        <v>21273</v>
      </c>
      <c r="F655">
        <v>18178843</v>
      </c>
      <c r="G655" t="s">
        <v>95</v>
      </c>
    </row>
    <row r="656" spans="3:7">
      <c r="C656">
        <v>2338033</v>
      </c>
      <c r="D656" t="s">
        <v>16438</v>
      </c>
      <c r="E656" t="s">
        <v>21274</v>
      </c>
      <c r="F656">
        <v>46547960</v>
      </c>
      <c r="G656" t="s">
        <v>95</v>
      </c>
    </row>
    <row r="657" spans="3:7">
      <c r="C657">
        <v>2337466</v>
      </c>
      <c r="D657" t="s">
        <v>16439</v>
      </c>
      <c r="E657" t="s">
        <v>21275</v>
      </c>
      <c r="F657">
        <v>43896263</v>
      </c>
      <c r="G657" t="s">
        <v>95</v>
      </c>
    </row>
    <row r="658" spans="3:7">
      <c r="C658">
        <v>2337459</v>
      </c>
      <c r="D658" t="s">
        <v>16440</v>
      </c>
      <c r="E658" t="s">
        <v>21276</v>
      </c>
      <c r="F658">
        <v>17905611</v>
      </c>
      <c r="G658" t="s">
        <v>95</v>
      </c>
    </row>
    <row r="659" spans="3:7">
      <c r="C659">
        <v>2337896</v>
      </c>
      <c r="D659" t="s">
        <v>16441</v>
      </c>
      <c r="E659" t="s">
        <v>21277</v>
      </c>
      <c r="F659">
        <v>32765205</v>
      </c>
    </row>
    <row r="660" spans="3:7">
      <c r="C660">
        <v>2339279</v>
      </c>
      <c r="D660" t="s">
        <v>16442</v>
      </c>
      <c r="E660" t="s">
        <v>21278</v>
      </c>
      <c r="F660">
        <v>42784838</v>
      </c>
    </row>
    <row r="661" spans="3:7">
      <c r="C661">
        <v>2337477</v>
      </c>
      <c r="D661" t="s">
        <v>16443</v>
      </c>
      <c r="E661" t="s">
        <v>20795</v>
      </c>
      <c r="F661">
        <v>46205887</v>
      </c>
      <c r="G661" t="s">
        <v>95</v>
      </c>
    </row>
    <row r="662" spans="3:7">
      <c r="C662">
        <v>2338315</v>
      </c>
      <c r="D662" t="s">
        <v>16444</v>
      </c>
      <c r="E662" t="s">
        <v>21279</v>
      </c>
      <c r="F662">
        <v>43655941</v>
      </c>
    </row>
    <row r="663" spans="3:7">
      <c r="C663">
        <v>2339055</v>
      </c>
      <c r="D663" t="s">
        <v>16445</v>
      </c>
      <c r="E663" t="s">
        <v>21280</v>
      </c>
      <c r="F663">
        <v>41170115</v>
      </c>
    </row>
    <row r="664" spans="3:7">
      <c r="C664">
        <v>2337881</v>
      </c>
      <c r="D664" t="s">
        <v>16446</v>
      </c>
      <c r="E664" t="s">
        <v>21281</v>
      </c>
      <c r="F664">
        <v>32957622</v>
      </c>
      <c r="G664" t="s">
        <v>95</v>
      </c>
    </row>
    <row r="665" spans="3:7">
      <c r="C665">
        <v>2336471</v>
      </c>
      <c r="D665" t="s">
        <v>16447</v>
      </c>
      <c r="E665" t="s">
        <v>21282</v>
      </c>
      <c r="F665">
        <v>7497349</v>
      </c>
      <c r="G665" t="s">
        <v>95</v>
      </c>
    </row>
    <row r="666" spans="3:7">
      <c r="C666">
        <v>2338599</v>
      </c>
      <c r="D666" t="s">
        <v>16448</v>
      </c>
      <c r="E666" t="s">
        <v>21283</v>
      </c>
      <c r="F666">
        <v>45607759</v>
      </c>
    </row>
    <row r="667" spans="3:7">
      <c r="C667">
        <v>2338771</v>
      </c>
      <c r="D667" t="s">
        <v>16449</v>
      </c>
      <c r="E667" t="s">
        <v>21284</v>
      </c>
      <c r="F667">
        <v>21811532</v>
      </c>
    </row>
    <row r="668" spans="3:7">
      <c r="C668">
        <v>2337364</v>
      </c>
      <c r="D668" t="s">
        <v>16450</v>
      </c>
      <c r="E668" t="s">
        <v>21285</v>
      </c>
      <c r="F668">
        <v>7337005</v>
      </c>
      <c r="G668" t="s">
        <v>95</v>
      </c>
    </row>
    <row r="669" spans="3:7">
      <c r="C669">
        <v>2339606</v>
      </c>
      <c r="D669" t="s">
        <v>16451</v>
      </c>
      <c r="E669" t="s">
        <v>21286</v>
      </c>
      <c r="F669">
        <v>6690732</v>
      </c>
    </row>
    <row r="670" spans="3:7">
      <c r="C670">
        <v>2338648</v>
      </c>
      <c r="D670" t="s">
        <v>16452</v>
      </c>
      <c r="E670" t="s">
        <v>20795</v>
      </c>
      <c r="F670">
        <v>29257537</v>
      </c>
    </row>
    <row r="671" spans="3:7">
      <c r="C671">
        <v>2338626</v>
      </c>
      <c r="D671" t="s">
        <v>16453</v>
      </c>
      <c r="E671" t="s">
        <v>21287</v>
      </c>
      <c r="F671">
        <v>7863295</v>
      </c>
      <c r="G671" t="s">
        <v>95</v>
      </c>
    </row>
    <row r="672" spans="3:7">
      <c r="C672">
        <v>2338976</v>
      </c>
      <c r="D672" t="s">
        <v>16454</v>
      </c>
      <c r="E672" t="s">
        <v>20763</v>
      </c>
      <c r="F672">
        <v>7407940</v>
      </c>
    </row>
    <row r="673" spans="3:7">
      <c r="C673">
        <v>2336575</v>
      </c>
      <c r="D673" t="s">
        <v>16455</v>
      </c>
      <c r="E673" t="s">
        <v>21288</v>
      </c>
      <c r="F673">
        <v>32776083</v>
      </c>
      <c r="G673" t="s">
        <v>95</v>
      </c>
    </row>
    <row r="674" spans="3:7">
      <c r="C674">
        <v>2338075</v>
      </c>
      <c r="D674" t="s">
        <v>16456</v>
      </c>
      <c r="E674" t="s">
        <v>21289</v>
      </c>
      <c r="F674">
        <v>43504326</v>
      </c>
      <c r="G674" t="s">
        <v>95</v>
      </c>
    </row>
    <row r="675" spans="3:7">
      <c r="C675">
        <v>2338221</v>
      </c>
      <c r="D675" t="s">
        <v>16457</v>
      </c>
      <c r="E675" t="s">
        <v>21290</v>
      </c>
      <c r="F675">
        <v>2661017</v>
      </c>
      <c r="G675" t="s">
        <v>95</v>
      </c>
    </row>
    <row r="676" spans="3:7">
      <c r="C676">
        <v>2337718</v>
      </c>
      <c r="D676" t="s">
        <v>16458</v>
      </c>
      <c r="E676" t="s">
        <v>21291</v>
      </c>
      <c r="F676">
        <v>18079804</v>
      </c>
      <c r="G676" t="s">
        <v>95</v>
      </c>
    </row>
    <row r="677" spans="3:7">
      <c r="C677">
        <v>2337712</v>
      </c>
      <c r="D677" t="s">
        <v>16459</v>
      </c>
      <c r="E677" t="s">
        <v>20784</v>
      </c>
      <c r="F677">
        <v>18858949</v>
      </c>
      <c r="G677" t="s">
        <v>95</v>
      </c>
    </row>
    <row r="678" spans="3:7">
      <c r="C678">
        <v>2338048</v>
      </c>
      <c r="D678" t="s">
        <v>16460</v>
      </c>
      <c r="E678" t="s">
        <v>21292</v>
      </c>
      <c r="F678">
        <v>29638546</v>
      </c>
      <c r="G678" t="s">
        <v>95</v>
      </c>
    </row>
    <row r="679" spans="3:7">
      <c r="C679">
        <v>2337505</v>
      </c>
      <c r="D679" t="s">
        <v>16461</v>
      </c>
      <c r="E679" t="s">
        <v>21293</v>
      </c>
      <c r="F679">
        <v>47579953</v>
      </c>
      <c r="G679" t="s">
        <v>95</v>
      </c>
    </row>
    <row r="680" spans="3:7">
      <c r="C680">
        <v>2336639</v>
      </c>
      <c r="D680" t="s">
        <v>16462</v>
      </c>
      <c r="E680" t="s">
        <v>21294</v>
      </c>
      <c r="F680">
        <v>20035716</v>
      </c>
      <c r="G680" t="s">
        <v>95</v>
      </c>
    </row>
    <row r="681" spans="3:7">
      <c r="C681">
        <v>2337557</v>
      </c>
      <c r="D681" t="s">
        <v>16463</v>
      </c>
      <c r="E681" t="s">
        <v>21295</v>
      </c>
      <c r="F681">
        <v>7021280</v>
      </c>
      <c r="G681" t="s">
        <v>95</v>
      </c>
    </row>
    <row r="682" spans="3:7">
      <c r="C682">
        <v>2338701</v>
      </c>
      <c r="D682" t="s">
        <v>16464</v>
      </c>
      <c r="E682" t="s">
        <v>21296</v>
      </c>
      <c r="F682">
        <v>9090412</v>
      </c>
    </row>
    <row r="683" spans="3:7">
      <c r="C683">
        <v>2337317</v>
      </c>
      <c r="D683" t="s">
        <v>16465</v>
      </c>
      <c r="E683" t="s">
        <v>21297</v>
      </c>
      <c r="F683">
        <v>43296207</v>
      </c>
      <c r="G683" t="s">
        <v>95</v>
      </c>
    </row>
    <row r="684" spans="3:7">
      <c r="C684">
        <v>2338207</v>
      </c>
      <c r="D684" t="s">
        <v>16466</v>
      </c>
      <c r="E684" t="s">
        <v>21298</v>
      </c>
      <c r="F684">
        <v>43660662</v>
      </c>
    </row>
    <row r="685" spans="3:7">
      <c r="C685">
        <v>2338957</v>
      </c>
      <c r="D685" t="s">
        <v>16467</v>
      </c>
      <c r="E685" t="s">
        <v>21299</v>
      </c>
      <c r="F685">
        <v>10816079</v>
      </c>
    </row>
    <row r="686" spans="3:7">
      <c r="C686">
        <v>2337843</v>
      </c>
      <c r="D686" t="s">
        <v>16468</v>
      </c>
      <c r="E686" t="s">
        <v>21300</v>
      </c>
      <c r="F686">
        <v>96368</v>
      </c>
      <c r="G686" t="s">
        <v>95</v>
      </c>
    </row>
    <row r="687" spans="3:7">
      <c r="C687">
        <v>2339454</v>
      </c>
      <c r="D687" t="s">
        <v>16469</v>
      </c>
      <c r="E687" t="s">
        <v>20795</v>
      </c>
      <c r="F687">
        <v>9842637</v>
      </c>
    </row>
    <row r="688" spans="3:7">
      <c r="C688">
        <v>2338091</v>
      </c>
      <c r="D688" t="s">
        <v>16470</v>
      </c>
      <c r="E688" t="s">
        <v>20841</v>
      </c>
      <c r="F688">
        <v>32845374</v>
      </c>
    </row>
    <row r="689" spans="3:7">
      <c r="C689">
        <v>2337472</v>
      </c>
      <c r="D689" t="s">
        <v>16471</v>
      </c>
      <c r="E689" t="s">
        <v>21301</v>
      </c>
      <c r="F689">
        <v>19194728</v>
      </c>
      <c r="G689" t="s">
        <v>95</v>
      </c>
    </row>
    <row r="690" spans="3:7">
      <c r="C690">
        <v>2336819</v>
      </c>
      <c r="D690" t="s">
        <v>16472</v>
      </c>
      <c r="E690" t="s">
        <v>21302</v>
      </c>
      <c r="F690">
        <v>41518608</v>
      </c>
      <c r="G690" t="s">
        <v>95</v>
      </c>
    </row>
    <row r="691" spans="3:7">
      <c r="C691">
        <v>2338309</v>
      </c>
      <c r="D691" t="s">
        <v>16473</v>
      </c>
      <c r="E691" t="s">
        <v>21303</v>
      </c>
      <c r="F691">
        <v>44540269</v>
      </c>
      <c r="G691" t="s">
        <v>95</v>
      </c>
    </row>
    <row r="692" spans="3:7">
      <c r="C692">
        <v>2336849</v>
      </c>
      <c r="D692" t="s">
        <v>16474</v>
      </c>
      <c r="E692" t="s">
        <v>20746</v>
      </c>
      <c r="F692">
        <v>42033983</v>
      </c>
    </row>
    <row r="693" spans="3:7">
      <c r="C693">
        <v>2337762</v>
      </c>
      <c r="D693" t="s">
        <v>16475</v>
      </c>
      <c r="E693" t="s">
        <v>21304</v>
      </c>
      <c r="F693">
        <v>18146762</v>
      </c>
      <c r="G693" t="s">
        <v>95</v>
      </c>
    </row>
    <row r="694" spans="3:7">
      <c r="C694">
        <v>2338180</v>
      </c>
      <c r="D694" t="s">
        <v>16476</v>
      </c>
      <c r="E694" t="s">
        <v>20815</v>
      </c>
      <c r="F694">
        <v>7320147</v>
      </c>
      <c r="G694" t="s">
        <v>95</v>
      </c>
    </row>
    <row r="695" spans="3:7">
      <c r="C695">
        <v>2336880</v>
      </c>
      <c r="D695" t="s">
        <v>16477</v>
      </c>
      <c r="E695" t="s">
        <v>21305</v>
      </c>
      <c r="F695">
        <v>31427164</v>
      </c>
      <c r="G695" t="s">
        <v>95</v>
      </c>
    </row>
    <row r="696" spans="3:7">
      <c r="C696">
        <v>2338196</v>
      </c>
      <c r="D696" t="s">
        <v>16478</v>
      </c>
      <c r="E696" t="s">
        <v>20789</v>
      </c>
      <c r="F696">
        <v>16757497</v>
      </c>
      <c r="G696" t="s">
        <v>95</v>
      </c>
    </row>
    <row r="697" spans="3:7">
      <c r="C697">
        <v>2338940</v>
      </c>
      <c r="D697" t="s">
        <v>16479</v>
      </c>
      <c r="E697" t="s">
        <v>21306</v>
      </c>
      <c r="F697">
        <v>70691746</v>
      </c>
    </row>
    <row r="698" spans="3:7">
      <c r="C698">
        <v>11278</v>
      </c>
      <c r="D698" t="s">
        <v>16480</v>
      </c>
      <c r="E698" t="s">
        <v>21307</v>
      </c>
      <c r="F698">
        <v>9178445</v>
      </c>
    </row>
    <row r="699" spans="3:7">
      <c r="C699">
        <v>160029</v>
      </c>
      <c r="D699" t="s">
        <v>16481</v>
      </c>
      <c r="E699" t="s">
        <v>21308</v>
      </c>
      <c r="F699">
        <v>7275671</v>
      </c>
      <c r="G699">
        <v>20298129265</v>
      </c>
    </row>
    <row r="700" spans="3:7">
      <c r="C700">
        <v>489411</v>
      </c>
      <c r="D700" t="s">
        <v>16482</v>
      </c>
      <c r="E700" t="s">
        <v>21187</v>
      </c>
      <c r="F700">
        <v>6447297</v>
      </c>
    </row>
    <row r="701" spans="3:7">
      <c r="C701">
        <v>553354</v>
      </c>
      <c r="D701" t="s">
        <v>16483</v>
      </c>
      <c r="E701" t="s">
        <v>20794</v>
      </c>
      <c r="F701">
        <v>8250377</v>
      </c>
    </row>
    <row r="702" spans="3:7">
      <c r="C702">
        <v>535971</v>
      </c>
      <c r="D702" t="s">
        <v>16484</v>
      </c>
      <c r="E702" t="s">
        <v>20763</v>
      </c>
      <c r="F702">
        <v>29520823</v>
      </c>
    </row>
    <row r="703" spans="3:7">
      <c r="C703">
        <v>530850</v>
      </c>
      <c r="D703" t="s">
        <v>16485</v>
      </c>
      <c r="E703" t="s">
        <v>21309</v>
      </c>
      <c r="F703">
        <v>16700952</v>
      </c>
    </row>
    <row r="704" spans="3:7">
      <c r="C704">
        <v>678366</v>
      </c>
      <c r="D704" t="s">
        <v>16486</v>
      </c>
      <c r="E704" t="s">
        <v>20746</v>
      </c>
      <c r="F704">
        <v>9625756</v>
      </c>
    </row>
    <row r="705" spans="3:7">
      <c r="C705">
        <v>775125</v>
      </c>
      <c r="D705" t="s">
        <v>16487</v>
      </c>
      <c r="E705" t="s">
        <v>21310</v>
      </c>
      <c r="F705">
        <v>10073568</v>
      </c>
    </row>
    <row r="706" spans="3:7">
      <c r="C706">
        <v>1254572</v>
      </c>
      <c r="D706" t="s">
        <v>16488</v>
      </c>
      <c r="E706" t="s">
        <v>21311</v>
      </c>
      <c r="F706">
        <v>30825578</v>
      </c>
    </row>
    <row r="707" spans="3:7">
      <c r="C707">
        <v>1262849</v>
      </c>
      <c r="D707" t="s">
        <v>16489</v>
      </c>
      <c r="E707" t="s">
        <v>21312</v>
      </c>
      <c r="F707">
        <v>41032378</v>
      </c>
    </row>
    <row r="708" spans="3:7">
      <c r="C708">
        <v>1426541</v>
      </c>
      <c r="D708" t="s">
        <v>16490</v>
      </c>
      <c r="E708" t="s">
        <v>20795</v>
      </c>
      <c r="F708">
        <v>3133230</v>
      </c>
    </row>
    <row r="709" spans="3:7">
      <c r="C709">
        <v>1890876</v>
      </c>
      <c r="D709" t="s">
        <v>16491</v>
      </c>
      <c r="E709" t="s">
        <v>21313</v>
      </c>
      <c r="F709">
        <v>6868931</v>
      </c>
    </row>
    <row r="710" spans="3:7">
      <c r="C710">
        <v>1939756</v>
      </c>
      <c r="D710" t="s">
        <v>16492</v>
      </c>
      <c r="E710" t="s">
        <v>21314</v>
      </c>
      <c r="F710">
        <v>16539430</v>
      </c>
    </row>
    <row r="711" spans="3:7">
      <c r="C711">
        <v>1927052</v>
      </c>
      <c r="D711" t="s">
        <v>16493</v>
      </c>
      <c r="E711" t="s">
        <v>21315</v>
      </c>
      <c r="F711">
        <v>7525056</v>
      </c>
      <c r="G711" t="s">
        <v>95</v>
      </c>
    </row>
    <row r="712" spans="3:7">
      <c r="C712">
        <v>2062952</v>
      </c>
      <c r="D712" t="s">
        <v>16494</v>
      </c>
      <c r="E712" t="s">
        <v>21316</v>
      </c>
      <c r="F712">
        <v>45933728</v>
      </c>
    </row>
    <row r="713" spans="3:7">
      <c r="C713">
        <v>2020729</v>
      </c>
      <c r="D713" t="s">
        <v>16495</v>
      </c>
      <c r="E713" t="s">
        <v>20916</v>
      </c>
      <c r="F713">
        <v>10755300</v>
      </c>
      <c r="G713" t="s">
        <v>95</v>
      </c>
    </row>
    <row r="714" spans="3:7">
      <c r="C714">
        <v>2006782</v>
      </c>
      <c r="D714" t="s">
        <v>16496</v>
      </c>
      <c r="E714" t="s">
        <v>21317</v>
      </c>
      <c r="F714">
        <v>6009715</v>
      </c>
      <c r="G714" t="s">
        <v>95</v>
      </c>
    </row>
    <row r="715" spans="3:7">
      <c r="C715">
        <v>2055636</v>
      </c>
      <c r="D715" t="s">
        <v>16497</v>
      </c>
      <c r="E715" t="s">
        <v>20841</v>
      </c>
      <c r="F715">
        <v>41924800</v>
      </c>
    </row>
    <row r="716" spans="3:7">
      <c r="C716">
        <v>2031310</v>
      </c>
      <c r="D716" t="s">
        <v>16498</v>
      </c>
      <c r="E716" t="s">
        <v>21104</v>
      </c>
      <c r="F716">
        <v>21879074</v>
      </c>
    </row>
    <row r="717" spans="3:7">
      <c r="C717">
        <v>2053145</v>
      </c>
      <c r="D717" t="s">
        <v>16499</v>
      </c>
      <c r="E717" t="s">
        <v>21318</v>
      </c>
      <c r="F717">
        <v>2894697</v>
      </c>
      <c r="G717" t="s">
        <v>95</v>
      </c>
    </row>
    <row r="718" spans="3:7">
      <c r="C718">
        <v>2095404</v>
      </c>
      <c r="D718" t="s">
        <v>16500</v>
      </c>
      <c r="E718" t="s">
        <v>21319</v>
      </c>
      <c r="F718">
        <v>32838185</v>
      </c>
    </row>
    <row r="719" spans="3:7">
      <c r="C719">
        <v>2109518</v>
      </c>
      <c r="D719" t="s">
        <v>16501</v>
      </c>
      <c r="E719" t="s">
        <v>21320</v>
      </c>
      <c r="F719">
        <v>47448455</v>
      </c>
    </row>
    <row r="720" spans="3:7">
      <c r="C720">
        <v>2232013</v>
      </c>
      <c r="D720" t="s">
        <v>16502</v>
      </c>
      <c r="E720" t="s">
        <v>21321</v>
      </c>
      <c r="F720">
        <v>18174973</v>
      </c>
    </row>
    <row r="721" spans="3:7">
      <c r="C721">
        <v>2268192</v>
      </c>
      <c r="D721" t="s">
        <v>16503</v>
      </c>
      <c r="E721" t="s">
        <v>20841</v>
      </c>
      <c r="F721">
        <v>7280032</v>
      </c>
      <c r="G721" t="s">
        <v>95</v>
      </c>
    </row>
    <row r="722" spans="3:7">
      <c r="C722">
        <v>2278402</v>
      </c>
      <c r="D722" t="s">
        <v>16504</v>
      </c>
      <c r="E722" t="s">
        <v>21322</v>
      </c>
      <c r="F722">
        <v>17929846</v>
      </c>
    </row>
    <row r="723" spans="3:7">
      <c r="C723">
        <v>2287483</v>
      </c>
      <c r="D723" t="s">
        <v>16505</v>
      </c>
      <c r="E723" t="s">
        <v>21323</v>
      </c>
      <c r="F723">
        <v>9531735</v>
      </c>
      <c r="G723" t="s">
        <v>95</v>
      </c>
    </row>
    <row r="724" spans="3:7">
      <c r="C724">
        <v>2297800</v>
      </c>
      <c r="D724" t="s">
        <v>16506</v>
      </c>
      <c r="E724" t="s">
        <v>21324</v>
      </c>
      <c r="F724" t="s">
        <v>95</v>
      </c>
      <c r="G724">
        <v>20532014311</v>
      </c>
    </row>
    <row r="725" spans="3:7">
      <c r="C725">
        <v>2307832</v>
      </c>
      <c r="D725" t="s">
        <v>16507</v>
      </c>
      <c r="E725" t="s">
        <v>21325</v>
      </c>
      <c r="F725">
        <v>30488830</v>
      </c>
      <c r="G725" t="s">
        <v>95</v>
      </c>
    </row>
    <row r="726" spans="3:7">
      <c r="C726">
        <v>2310884</v>
      </c>
      <c r="D726" t="s">
        <v>16508</v>
      </c>
      <c r="E726" t="s">
        <v>21326</v>
      </c>
      <c r="F726">
        <v>8817918</v>
      </c>
      <c r="G726" t="s">
        <v>95</v>
      </c>
    </row>
    <row r="727" spans="3:7">
      <c r="C727">
        <v>2311072</v>
      </c>
      <c r="D727" t="s">
        <v>16509</v>
      </c>
      <c r="E727" t="s">
        <v>21327</v>
      </c>
      <c r="F727">
        <v>8659256</v>
      </c>
      <c r="G727" t="s">
        <v>95</v>
      </c>
    </row>
    <row r="728" spans="3:7">
      <c r="C728">
        <v>2312564</v>
      </c>
      <c r="D728" t="s">
        <v>16510</v>
      </c>
      <c r="E728" t="s">
        <v>21328</v>
      </c>
      <c r="F728">
        <v>8181265</v>
      </c>
      <c r="G728" t="s">
        <v>95</v>
      </c>
    </row>
    <row r="729" spans="3:7">
      <c r="C729">
        <v>2314848</v>
      </c>
      <c r="D729" t="s">
        <v>16511</v>
      </c>
      <c r="E729" t="s">
        <v>21329</v>
      </c>
      <c r="F729" t="s">
        <v>95</v>
      </c>
      <c r="G729">
        <v>2051801865</v>
      </c>
    </row>
    <row r="730" spans="3:7">
      <c r="C730">
        <v>2318998</v>
      </c>
      <c r="D730" t="s">
        <v>16512</v>
      </c>
      <c r="E730" t="s">
        <v>20766</v>
      </c>
      <c r="F730">
        <v>9804551</v>
      </c>
      <c r="G730" t="s">
        <v>95</v>
      </c>
    </row>
    <row r="731" spans="3:7">
      <c r="C731">
        <v>2320432</v>
      </c>
      <c r="D731" t="s">
        <v>16513</v>
      </c>
      <c r="E731" t="s">
        <v>21330</v>
      </c>
      <c r="F731">
        <v>45249773</v>
      </c>
      <c r="G731" t="s">
        <v>95</v>
      </c>
    </row>
    <row r="732" spans="3:7">
      <c r="C732">
        <v>2321109</v>
      </c>
      <c r="D732" t="s">
        <v>16514</v>
      </c>
      <c r="E732" t="s">
        <v>20841</v>
      </c>
      <c r="F732">
        <v>8390207</v>
      </c>
      <c r="G732" t="s">
        <v>95</v>
      </c>
    </row>
    <row r="733" spans="3:7">
      <c r="C733">
        <v>2321628</v>
      </c>
      <c r="D733" t="s">
        <v>16515</v>
      </c>
      <c r="E733" t="s">
        <v>21007</v>
      </c>
      <c r="F733">
        <v>47237016</v>
      </c>
    </row>
    <row r="734" spans="3:7">
      <c r="C734">
        <v>2322129</v>
      </c>
      <c r="D734" t="s">
        <v>16516</v>
      </c>
      <c r="E734" t="s">
        <v>20795</v>
      </c>
      <c r="F734">
        <v>553207</v>
      </c>
      <c r="G734" t="s">
        <v>95</v>
      </c>
    </row>
    <row r="735" spans="3:7">
      <c r="C735">
        <v>2323314</v>
      </c>
      <c r="D735" t="s">
        <v>16517</v>
      </c>
      <c r="E735" t="s">
        <v>21331</v>
      </c>
      <c r="F735">
        <v>7134677</v>
      </c>
      <c r="G735" t="s">
        <v>95</v>
      </c>
    </row>
    <row r="736" spans="3:7">
      <c r="C736">
        <v>2323811</v>
      </c>
      <c r="D736" t="s">
        <v>16518</v>
      </c>
      <c r="E736" t="s">
        <v>21332</v>
      </c>
      <c r="F736">
        <v>8676347</v>
      </c>
      <c r="G736" t="s">
        <v>95</v>
      </c>
    </row>
    <row r="737" spans="3:7">
      <c r="C737">
        <v>2323036</v>
      </c>
      <c r="D737" t="s">
        <v>16519</v>
      </c>
      <c r="E737" t="s">
        <v>21333</v>
      </c>
      <c r="F737">
        <v>29710259</v>
      </c>
    </row>
    <row r="738" spans="3:7">
      <c r="C738">
        <v>2323732</v>
      </c>
      <c r="D738" t="s">
        <v>16520</v>
      </c>
      <c r="E738" t="s">
        <v>21334</v>
      </c>
      <c r="F738">
        <v>8696638</v>
      </c>
      <c r="G738" t="s">
        <v>95</v>
      </c>
    </row>
    <row r="739" spans="3:7">
      <c r="C739">
        <v>2322713</v>
      </c>
      <c r="D739" t="s">
        <v>16521</v>
      </c>
      <c r="E739" t="s">
        <v>21335</v>
      </c>
      <c r="F739">
        <v>40027251</v>
      </c>
      <c r="G739" t="s">
        <v>95</v>
      </c>
    </row>
    <row r="740" spans="3:7">
      <c r="C740">
        <v>2324214</v>
      </c>
      <c r="D740" t="s">
        <v>16522</v>
      </c>
      <c r="E740" t="s">
        <v>21336</v>
      </c>
      <c r="F740">
        <v>25790809</v>
      </c>
      <c r="G740" t="s">
        <v>95</v>
      </c>
    </row>
    <row r="741" spans="3:7">
      <c r="C741">
        <v>2324902</v>
      </c>
      <c r="D741" t="s">
        <v>16523</v>
      </c>
      <c r="E741" t="s">
        <v>21337</v>
      </c>
      <c r="F741">
        <v>7191389</v>
      </c>
      <c r="G741" t="s">
        <v>95</v>
      </c>
    </row>
    <row r="742" spans="3:7">
      <c r="C742">
        <v>2324864</v>
      </c>
      <c r="D742" t="s">
        <v>16524</v>
      </c>
      <c r="E742" t="s">
        <v>21338</v>
      </c>
      <c r="F742">
        <v>43266789</v>
      </c>
      <c r="G742" t="s">
        <v>95</v>
      </c>
    </row>
    <row r="743" spans="3:7">
      <c r="C743">
        <v>2325878</v>
      </c>
      <c r="D743" t="s">
        <v>16525</v>
      </c>
      <c r="E743" t="s">
        <v>21339</v>
      </c>
      <c r="F743">
        <v>32988034</v>
      </c>
    </row>
    <row r="744" spans="3:7">
      <c r="C744">
        <v>2327747</v>
      </c>
      <c r="D744" t="s">
        <v>16526</v>
      </c>
      <c r="E744" t="s">
        <v>20775</v>
      </c>
      <c r="F744">
        <v>9196204</v>
      </c>
      <c r="G744" t="s">
        <v>95</v>
      </c>
    </row>
    <row r="745" spans="3:7">
      <c r="C745">
        <v>2327594</v>
      </c>
      <c r="D745" t="s">
        <v>16527</v>
      </c>
      <c r="E745" t="s">
        <v>21340</v>
      </c>
      <c r="F745">
        <v>8464323</v>
      </c>
      <c r="G745" t="s">
        <v>95</v>
      </c>
    </row>
    <row r="746" spans="3:7">
      <c r="C746">
        <v>2328634</v>
      </c>
      <c r="D746" t="s">
        <v>16528</v>
      </c>
      <c r="E746" t="s">
        <v>20841</v>
      </c>
      <c r="F746">
        <v>48065912</v>
      </c>
      <c r="G746" t="s">
        <v>95</v>
      </c>
    </row>
    <row r="747" spans="3:7">
      <c r="C747">
        <v>2327694</v>
      </c>
      <c r="D747" t="s">
        <v>16529</v>
      </c>
      <c r="E747" t="s">
        <v>20784</v>
      </c>
      <c r="F747">
        <v>42823385</v>
      </c>
      <c r="G747" t="s">
        <v>95</v>
      </c>
    </row>
    <row r="748" spans="3:7">
      <c r="C748">
        <v>2328907</v>
      </c>
      <c r="D748" t="s">
        <v>16530</v>
      </c>
      <c r="E748" t="s">
        <v>21341</v>
      </c>
      <c r="F748">
        <v>46393929</v>
      </c>
    </row>
    <row r="749" spans="3:7">
      <c r="C749">
        <v>2329398</v>
      </c>
      <c r="D749" t="s">
        <v>16531</v>
      </c>
      <c r="E749" t="s">
        <v>21342</v>
      </c>
      <c r="F749">
        <v>29305103</v>
      </c>
      <c r="G749" t="s">
        <v>95</v>
      </c>
    </row>
    <row r="750" spans="3:7">
      <c r="C750">
        <v>2328976</v>
      </c>
      <c r="D750" t="s">
        <v>16532</v>
      </c>
      <c r="E750" t="s">
        <v>21343</v>
      </c>
      <c r="F750">
        <v>8299417</v>
      </c>
      <c r="G750" t="s">
        <v>95</v>
      </c>
    </row>
    <row r="751" spans="3:7">
      <c r="C751">
        <v>2330000</v>
      </c>
      <c r="D751" t="s">
        <v>16533</v>
      </c>
      <c r="E751" t="s">
        <v>21344</v>
      </c>
      <c r="F751">
        <v>10726135</v>
      </c>
      <c r="G751" t="s">
        <v>95</v>
      </c>
    </row>
    <row r="752" spans="3:7">
      <c r="C752">
        <v>2328872</v>
      </c>
      <c r="D752" t="s">
        <v>16534</v>
      </c>
      <c r="E752" t="s">
        <v>21345</v>
      </c>
      <c r="F752">
        <v>3496627</v>
      </c>
      <c r="G752" t="s">
        <v>95</v>
      </c>
    </row>
    <row r="753" spans="3:7">
      <c r="C753">
        <v>2329447</v>
      </c>
      <c r="D753" t="s">
        <v>16535</v>
      </c>
      <c r="E753" t="s">
        <v>20841</v>
      </c>
      <c r="F753">
        <v>17531610</v>
      </c>
      <c r="G753" t="s">
        <v>95</v>
      </c>
    </row>
    <row r="754" spans="3:7">
      <c r="C754">
        <v>2329421</v>
      </c>
      <c r="D754" t="s">
        <v>16536</v>
      </c>
      <c r="E754" t="s">
        <v>21346</v>
      </c>
      <c r="F754">
        <v>17957884</v>
      </c>
      <c r="G754" t="s">
        <v>95</v>
      </c>
    </row>
    <row r="755" spans="3:7">
      <c r="C755">
        <v>2329684</v>
      </c>
      <c r="D755" t="s">
        <v>16537</v>
      </c>
      <c r="E755" t="s">
        <v>21347</v>
      </c>
      <c r="F755">
        <v>15673695</v>
      </c>
      <c r="G755" t="s">
        <v>95</v>
      </c>
    </row>
    <row r="756" spans="3:7">
      <c r="C756">
        <v>2330718</v>
      </c>
      <c r="D756" t="s">
        <v>16538</v>
      </c>
      <c r="E756" t="s">
        <v>21348</v>
      </c>
      <c r="F756">
        <v>16628377</v>
      </c>
      <c r="G756" t="s">
        <v>95</v>
      </c>
    </row>
    <row r="757" spans="3:7">
      <c r="C757">
        <v>2330608</v>
      </c>
      <c r="D757" t="s">
        <v>16539</v>
      </c>
      <c r="E757" t="s">
        <v>20841</v>
      </c>
      <c r="F757">
        <v>32926668</v>
      </c>
      <c r="G757" t="s">
        <v>95</v>
      </c>
    </row>
    <row r="758" spans="3:7">
      <c r="C758">
        <v>2330360</v>
      </c>
      <c r="D758" t="s">
        <v>16540</v>
      </c>
      <c r="E758" t="s">
        <v>21349</v>
      </c>
      <c r="F758">
        <v>24948056</v>
      </c>
      <c r="G758" t="s">
        <v>95</v>
      </c>
    </row>
    <row r="759" spans="3:7">
      <c r="C759">
        <v>2329650</v>
      </c>
      <c r="D759" t="s">
        <v>16541</v>
      </c>
      <c r="E759" t="s">
        <v>21350</v>
      </c>
      <c r="F759">
        <v>80563890</v>
      </c>
      <c r="G759" t="s">
        <v>95</v>
      </c>
    </row>
    <row r="760" spans="3:7">
      <c r="C760">
        <v>2331310</v>
      </c>
      <c r="D760" t="s">
        <v>16542</v>
      </c>
      <c r="E760" t="s">
        <v>21351</v>
      </c>
      <c r="F760">
        <v>9579333</v>
      </c>
      <c r="G760" t="s">
        <v>95</v>
      </c>
    </row>
    <row r="761" spans="3:7">
      <c r="C761">
        <v>2330644</v>
      </c>
      <c r="D761" t="s">
        <v>16543</v>
      </c>
      <c r="E761" t="s">
        <v>21352</v>
      </c>
      <c r="F761">
        <v>41568564</v>
      </c>
    </row>
    <row r="762" spans="3:7">
      <c r="C762">
        <v>2329763</v>
      </c>
      <c r="D762" t="s">
        <v>16544</v>
      </c>
      <c r="E762" t="s">
        <v>20841</v>
      </c>
      <c r="F762">
        <v>6213632</v>
      </c>
      <c r="G762" t="s">
        <v>95</v>
      </c>
    </row>
    <row r="763" spans="3:7">
      <c r="C763">
        <v>2331120</v>
      </c>
      <c r="D763" t="s">
        <v>16545</v>
      </c>
      <c r="E763" t="s">
        <v>21353</v>
      </c>
      <c r="F763">
        <v>9976120</v>
      </c>
    </row>
    <row r="764" spans="3:7">
      <c r="C764">
        <v>2332458</v>
      </c>
      <c r="D764" t="s">
        <v>16546</v>
      </c>
      <c r="E764" t="s">
        <v>21354</v>
      </c>
      <c r="F764">
        <v>43890183</v>
      </c>
      <c r="G764" t="s">
        <v>95</v>
      </c>
    </row>
    <row r="765" spans="3:7">
      <c r="C765">
        <v>2331895</v>
      </c>
      <c r="D765" t="s">
        <v>16547</v>
      </c>
      <c r="E765" t="s">
        <v>21355</v>
      </c>
      <c r="F765" t="s">
        <v>95</v>
      </c>
      <c r="G765">
        <v>8772011</v>
      </c>
    </row>
    <row r="766" spans="3:7">
      <c r="C766">
        <v>2331074</v>
      </c>
      <c r="D766" t="s">
        <v>16548</v>
      </c>
      <c r="E766" t="s">
        <v>21356</v>
      </c>
      <c r="F766">
        <v>26603961</v>
      </c>
      <c r="G766" t="s">
        <v>95</v>
      </c>
    </row>
    <row r="767" spans="3:7">
      <c r="C767">
        <v>2331204</v>
      </c>
      <c r="D767" t="s">
        <v>16549</v>
      </c>
      <c r="E767" t="s">
        <v>21357</v>
      </c>
      <c r="F767">
        <v>40983471</v>
      </c>
    </row>
    <row r="768" spans="3:7">
      <c r="C768">
        <v>2332712</v>
      </c>
      <c r="D768" t="s">
        <v>16550</v>
      </c>
      <c r="E768" t="s">
        <v>21358</v>
      </c>
      <c r="F768">
        <v>44706542</v>
      </c>
      <c r="G768" t="s">
        <v>95</v>
      </c>
    </row>
    <row r="769" spans="3:7">
      <c r="C769">
        <v>2333059</v>
      </c>
      <c r="D769" t="s">
        <v>16551</v>
      </c>
      <c r="E769" t="s">
        <v>20795</v>
      </c>
      <c r="F769">
        <v>8276589</v>
      </c>
      <c r="G769" t="s">
        <v>95</v>
      </c>
    </row>
    <row r="770" spans="3:7">
      <c r="C770">
        <v>2332394</v>
      </c>
      <c r="D770" t="s">
        <v>16552</v>
      </c>
      <c r="E770" t="s">
        <v>21359</v>
      </c>
      <c r="F770">
        <v>44795883</v>
      </c>
      <c r="G770" t="s">
        <v>95</v>
      </c>
    </row>
    <row r="771" spans="3:7">
      <c r="C771">
        <v>2333337</v>
      </c>
      <c r="D771" t="s">
        <v>16553</v>
      </c>
      <c r="E771" t="s">
        <v>21360</v>
      </c>
      <c r="F771">
        <v>16411461</v>
      </c>
      <c r="G771" t="s">
        <v>95</v>
      </c>
    </row>
    <row r="772" spans="3:7">
      <c r="C772">
        <v>2332352</v>
      </c>
      <c r="D772" t="s">
        <v>16554</v>
      </c>
      <c r="E772" t="s">
        <v>21361</v>
      </c>
      <c r="F772">
        <v>32833180</v>
      </c>
    </row>
    <row r="773" spans="3:7">
      <c r="C773">
        <v>2333354</v>
      </c>
      <c r="D773" t="s">
        <v>16555</v>
      </c>
      <c r="E773" t="s">
        <v>20940</v>
      </c>
      <c r="F773">
        <v>43745466</v>
      </c>
    </row>
    <row r="774" spans="3:7">
      <c r="C774">
        <v>2333970</v>
      </c>
      <c r="D774" t="s">
        <v>16556</v>
      </c>
      <c r="E774" t="s">
        <v>21362</v>
      </c>
      <c r="F774">
        <v>40063090</v>
      </c>
      <c r="G774" t="s">
        <v>95</v>
      </c>
    </row>
    <row r="775" spans="3:7">
      <c r="C775">
        <v>2333225</v>
      </c>
      <c r="D775" t="s">
        <v>16557</v>
      </c>
      <c r="E775" t="s">
        <v>21363</v>
      </c>
      <c r="F775">
        <v>80018723</v>
      </c>
      <c r="G775" t="s">
        <v>95</v>
      </c>
    </row>
    <row r="776" spans="3:7">
      <c r="C776">
        <v>2334174</v>
      </c>
      <c r="D776" t="s">
        <v>16558</v>
      </c>
      <c r="E776" t="s">
        <v>21364</v>
      </c>
      <c r="F776">
        <v>5405862</v>
      </c>
    </row>
    <row r="777" spans="3:7">
      <c r="C777">
        <v>2332558</v>
      </c>
      <c r="D777" t="s">
        <v>16559</v>
      </c>
      <c r="E777" t="s">
        <v>21365</v>
      </c>
      <c r="F777">
        <v>17431597</v>
      </c>
      <c r="G777" t="s">
        <v>95</v>
      </c>
    </row>
    <row r="778" spans="3:7">
      <c r="C778">
        <v>2333264</v>
      </c>
      <c r="D778" t="s">
        <v>16560</v>
      </c>
      <c r="E778" t="s">
        <v>20784</v>
      </c>
      <c r="F778">
        <v>10231738</v>
      </c>
      <c r="G778" t="s">
        <v>95</v>
      </c>
    </row>
    <row r="779" spans="3:7">
      <c r="C779">
        <v>2335633</v>
      </c>
      <c r="D779" t="s">
        <v>16561</v>
      </c>
      <c r="E779" t="s">
        <v>21366</v>
      </c>
      <c r="F779">
        <v>41280210</v>
      </c>
      <c r="G779" t="s">
        <v>95</v>
      </c>
    </row>
    <row r="780" spans="3:7">
      <c r="C780">
        <v>2332622</v>
      </c>
      <c r="D780" t="s">
        <v>16562</v>
      </c>
      <c r="E780" t="s">
        <v>21367</v>
      </c>
      <c r="F780">
        <v>451692</v>
      </c>
    </row>
    <row r="781" spans="3:7">
      <c r="C781">
        <v>2333536</v>
      </c>
      <c r="D781" t="s">
        <v>16563</v>
      </c>
      <c r="E781" t="s">
        <v>21368</v>
      </c>
      <c r="F781">
        <v>29557171</v>
      </c>
      <c r="G781" t="s">
        <v>95</v>
      </c>
    </row>
    <row r="782" spans="3:7">
      <c r="C782">
        <v>2334380</v>
      </c>
      <c r="D782" t="s">
        <v>16564</v>
      </c>
      <c r="E782" t="s">
        <v>21369</v>
      </c>
      <c r="F782">
        <v>7319057</v>
      </c>
      <c r="G782" t="s">
        <v>95</v>
      </c>
    </row>
    <row r="783" spans="3:7">
      <c r="C783">
        <v>2333077</v>
      </c>
      <c r="D783" t="s">
        <v>16565</v>
      </c>
      <c r="E783" t="s">
        <v>21370</v>
      </c>
      <c r="F783">
        <v>41910580</v>
      </c>
      <c r="G783" t="s">
        <v>95</v>
      </c>
    </row>
    <row r="784" spans="3:7">
      <c r="C784">
        <v>2333602</v>
      </c>
      <c r="D784" t="s">
        <v>16566</v>
      </c>
      <c r="E784" t="s">
        <v>21371</v>
      </c>
      <c r="F784">
        <v>19205719</v>
      </c>
      <c r="G784" t="s">
        <v>95</v>
      </c>
    </row>
    <row r="785" spans="3:7">
      <c r="C785">
        <v>2334232</v>
      </c>
      <c r="D785" t="s">
        <v>16567</v>
      </c>
      <c r="E785" t="s">
        <v>21372</v>
      </c>
      <c r="F785">
        <v>23811366</v>
      </c>
      <c r="G785" t="s">
        <v>95</v>
      </c>
    </row>
    <row r="786" spans="3:7">
      <c r="C786">
        <v>2333722</v>
      </c>
      <c r="D786" t="s">
        <v>16568</v>
      </c>
      <c r="E786" t="s">
        <v>21373</v>
      </c>
      <c r="F786">
        <v>80178539</v>
      </c>
      <c r="G786" t="s">
        <v>95</v>
      </c>
    </row>
    <row r="787" spans="3:7">
      <c r="C787">
        <v>2335152</v>
      </c>
      <c r="D787" t="s">
        <v>16569</v>
      </c>
      <c r="E787" t="s">
        <v>21374</v>
      </c>
      <c r="F787">
        <v>17824024</v>
      </c>
      <c r="G787" t="s">
        <v>95</v>
      </c>
    </row>
    <row r="788" spans="3:7">
      <c r="C788">
        <v>2336049</v>
      </c>
      <c r="D788" t="s">
        <v>16570</v>
      </c>
      <c r="E788" t="s">
        <v>21375</v>
      </c>
      <c r="F788">
        <v>10473747</v>
      </c>
      <c r="G788" t="s">
        <v>95</v>
      </c>
    </row>
    <row r="789" spans="3:7">
      <c r="C789">
        <v>2334214</v>
      </c>
      <c r="D789" t="s">
        <v>16571</v>
      </c>
      <c r="E789" t="s">
        <v>21376</v>
      </c>
      <c r="F789">
        <v>45296955</v>
      </c>
      <c r="G789" t="s">
        <v>95</v>
      </c>
    </row>
    <row r="790" spans="3:7">
      <c r="C790">
        <v>2334236</v>
      </c>
      <c r="D790" t="s">
        <v>16572</v>
      </c>
      <c r="E790" t="s">
        <v>21377</v>
      </c>
      <c r="F790">
        <v>16531335</v>
      </c>
      <c r="G790" t="s">
        <v>95</v>
      </c>
    </row>
    <row r="791" spans="3:7">
      <c r="C791">
        <v>2334255</v>
      </c>
      <c r="D791" t="s">
        <v>16573</v>
      </c>
      <c r="E791" t="s">
        <v>21378</v>
      </c>
      <c r="F791">
        <v>16758262</v>
      </c>
      <c r="G791" t="s">
        <v>95</v>
      </c>
    </row>
    <row r="792" spans="3:7">
      <c r="C792">
        <v>2334506</v>
      </c>
      <c r="D792" t="s">
        <v>16574</v>
      </c>
      <c r="E792" t="s">
        <v>21379</v>
      </c>
      <c r="F792">
        <v>9552632</v>
      </c>
      <c r="G792" t="s">
        <v>95</v>
      </c>
    </row>
    <row r="793" spans="3:7">
      <c r="C793">
        <v>2334550</v>
      </c>
      <c r="D793" t="s">
        <v>16575</v>
      </c>
      <c r="E793" t="s">
        <v>20766</v>
      </c>
      <c r="F793">
        <v>6587649</v>
      </c>
      <c r="G793" t="s">
        <v>95</v>
      </c>
    </row>
    <row r="794" spans="3:7">
      <c r="C794">
        <v>2336501</v>
      </c>
      <c r="D794" t="s">
        <v>16576</v>
      </c>
      <c r="E794" t="s">
        <v>21380</v>
      </c>
      <c r="F794">
        <v>43800724</v>
      </c>
      <c r="G794" t="s">
        <v>95</v>
      </c>
    </row>
    <row r="795" spans="3:7">
      <c r="C795">
        <v>2335968</v>
      </c>
      <c r="D795" t="s">
        <v>16577</v>
      </c>
      <c r="E795" t="s">
        <v>21000</v>
      </c>
      <c r="F795">
        <v>80126870</v>
      </c>
    </row>
    <row r="796" spans="3:7">
      <c r="C796">
        <v>2336300</v>
      </c>
      <c r="D796" t="s">
        <v>16578</v>
      </c>
      <c r="E796" t="s">
        <v>21381</v>
      </c>
      <c r="F796">
        <v>8774944</v>
      </c>
      <c r="G796" t="s">
        <v>95</v>
      </c>
    </row>
    <row r="797" spans="3:7">
      <c r="C797">
        <v>2336385</v>
      </c>
      <c r="D797" t="s">
        <v>16579</v>
      </c>
      <c r="E797" t="s">
        <v>21382</v>
      </c>
      <c r="F797">
        <v>19084077</v>
      </c>
    </row>
    <row r="798" spans="3:7">
      <c r="C798">
        <v>2335503</v>
      </c>
      <c r="D798" t="s">
        <v>16580</v>
      </c>
      <c r="E798" t="s">
        <v>21383</v>
      </c>
      <c r="F798">
        <v>9128022</v>
      </c>
    </row>
    <row r="799" spans="3:7">
      <c r="C799">
        <v>2335254</v>
      </c>
      <c r="D799" t="s">
        <v>16581</v>
      </c>
      <c r="E799" t="s">
        <v>20766</v>
      </c>
      <c r="F799">
        <v>8846059</v>
      </c>
      <c r="G799" t="s">
        <v>95</v>
      </c>
    </row>
    <row r="800" spans="3:7">
      <c r="C800">
        <v>2335343</v>
      </c>
      <c r="D800" t="s">
        <v>16582</v>
      </c>
      <c r="E800" t="s">
        <v>21384</v>
      </c>
      <c r="F800">
        <v>18885847</v>
      </c>
      <c r="G800" t="s">
        <v>95</v>
      </c>
    </row>
    <row r="801" spans="3:7">
      <c r="C801">
        <v>2335718</v>
      </c>
      <c r="D801" t="s">
        <v>16583</v>
      </c>
      <c r="E801" t="s">
        <v>21385</v>
      </c>
      <c r="F801">
        <v>42815983</v>
      </c>
      <c r="G801" t="s">
        <v>95</v>
      </c>
    </row>
    <row r="802" spans="3:7">
      <c r="C802">
        <v>2338107</v>
      </c>
      <c r="D802" t="s">
        <v>16584</v>
      </c>
      <c r="E802" t="s">
        <v>21386</v>
      </c>
      <c r="F802">
        <v>9914752</v>
      </c>
    </row>
    <row r="803" spans="3:7">
      <c r="C803">
        <v>2335089</v>
      </c>
      <c r="D803" t="s">
        <v>16585</v>
      </c>
      <c r="E803" t="s">
        <v>21387</v>
      </c>
      <c r="F803">
        <v>40150557</v>
      </c>
      <c r="G803" t="s">
        <v>95</v>
      </c>
    </row>
    <row r="804" spans="3:7">
      <c r="C804">
        <v>2336573</v>
      </c>
      <c r="D804" t="s">
        <v>16586</v>
      </c>
      <c r="E804" t="s">
        <v>20795</v>
      </c>
      <c r="F804">
        <v>30830728</v>
      </c>
      <c r="G804" t="s">
        <v>95</v>
      </c>
    </row>
    <row r="805" spans="3:7">
      <c r="C805">
        <v>2335137</v>
      </c>
      <c r="D805" t="s">
        <v>16587</v>
      </c>
      <c r="E805" t="s">
        <v>21388</v>
      </c>
      <c r="F805">
        <v>26694071</v>
      </c>
      <c r="G805" t="s">
        <v>95</v>
      </c>
    </row>
    <row r="806" spans="3:7">
      <c r="C806">
        <v>2336817</v>
      </c>
      <c r="D806" t="s">
        <v>16588</v>
      </c>
      <c r="E806" t="s">
        <v>21389</v>
      </c>
      <c r="F806">
        <v>18847508</v>
      </c>
      <c r="G806" t="s">
        <v>95</v>
      </c>
    </row>
    <row r="807" spans="3:7">
      <c r="C807">
        <v>2334386</v>
      </c>
      <c r="D807" t="s">
        <v>16589</v>
      </c>
      <c r="E807" t="s">
        <v>21390</v>
      </c>
      <c r="F807">
        <v>45531234</v>
      </c>
      <c r="G807" t="s">
        <v>95</v>
      </c>
    </row>
    <row r="808" spans="3:7">
      <c r="C808">
        <v>2334305</v>
      </c>
      <c r="D808" t="s">
        <v>16590</v>
      </c>
      <c r="E808" t="s">
        <v>21391</v>
      </c>
      <c r="F808">
        <v>5926084</v>
      </c>
      <c r="G808" t="s">
        <v>95</v>
      </c>
    </row>
    <row r="809" spans="3:7">
      <c r="C809">
        <v>2335231</v>
      </c>
      <c r="D809" t="s">
        <v>16591</v>
      </c>
      <c r="E809" t="s">
        <v>21392</v>
      </c>
      <c r="F809">
        <v>9373998</v>
      </c>
      <c r="G809" t="s">
        <v>95</v>
      </c>
    </row>
    <row r="810" spans="3:7">
      <c r="C810">
        <v>2336585</v>
      </c>
      <c r="D810" t="s">
        <v>16592</v>
      </c>
      <c r="E810" t="s">
        <v>20766</v>
      </c>
      <c r="F810">
        <v>30516518</v>
      </c>
      <c r="G810" t="s">
        <v>95</v>
      </c>
    </row>
    <row r="811" spans="3:7">
      <c r="C811">
        <v>2335275</v>
      </c>
      <c r="D811" t="s">
        <v>16593</v>
      </c>
      <c r="E811" t="s">
        <v>21393</v>
      </c>
      <c r="F811">
        <v>9391756</v>
      </c>
      <c r="G811" t="s">
        <v>95</v>
      </c>
    </row>
    <row r="812" spans="3:7">
      <c r="C812">
        <v>2338133</v>
      </c>
      <c r="D812" t="s">
        <v>16594</v>
      </c>
      <c r="E812" t="s">
        <v>20841</v>
      </c>
      <c r="F812">
        <v>47529662</v>
      </c>
      <c r="G812" t="s">
        <v>95</v>
      </c>
    </row>
    <row r="813" spans="3:7">
      <c r="C813">
        <v>2338583</v>
      </c>
      <c r="D813" t="s">
        <v>16595</v>
      </c>
      <c r="E813" t="s">
        <v>21394</v>
      </c>
      <c r="F813">
        <v>47654654</v>
      </c>
      <c r="G813" t="s">
        <v>95</v>
      </c>
    </row>
    <row r="814" spans="3:7">
      <c r="C814">
        <v>2336308</v>
      </c>
      <c r="D814" t="s">
        <v>16596</v>
      </c>
      <c r="E814" t="s">
        <v>21395</v>
      </c>
      <c r="F814">
        <v>32933332</v>
      </c>
      <c r="G814" t="s">
        <v>95</v>
      </c>
    </row>
    <row r="815" spans="3:7">
      <c r="C815">
        <v>2335493</v>
      </c>
      <c r="D815" t="s">
        <v>16597</v>
      </c>
      <c r="E815" t="s">
        <v>21104</v>
      </c>
      <c r="F815">
        <v>4636058</v>
      </c>
      <c r="G815" t="s">
        <v>95</v>
      </c>
    </row>
    <row r="816" spans="3:7">
      <c r="C816">
        <v>2334284</v>
      </c>
      <c r="D816" t="s">
        <v>16598</v>
      </c>
      <c r="E816" t="s">
        <v>21396</v>
      </c>
      <c r="F816">
        <v>92580539</v>
      </c>
      <c r="G816" t="s">
        <v>95</v>
      </c>
    </row>
    <row r="817" spans="3:7">
      <c r="C817">
        <v>2334750</v>
      </c>
      <c r="D817" t="s">
        <v>16599</v>
      </c>
      <c r="E817" t="s">
        <v>21397</v>
      </c>
      <c r="F817">
        <v>44655762</v>
      </c>
      <c r="G817" t="s">
        <v>95</v>
      </c>
    </row>
    <row r="818" spans="3:7">
      <c r="C818">
        <v>2335421</v>
      </c>
      <c r="D818" t="s">
        <v>16600</v>
      </c>
      <c r="E818" t="s">
        <v>21398</v>
      </c>
      <c r="F818">
        <v>44032358</v>
      </c>
      <c r="G818" t="s">
        <v>95</v>
      </c>
    </row>
    <row r="819" spans="3:7">
      <c r="C819">
        <v>2335753</v>
      </c>
      <c r="D819" t="s">
        <v>16601</v>
      </c>
      <c r="E819" t="s">
        <v>21399</v>
      </c>
      <c r="F819">
        <v>9723645</v>
      </c>
      <c r="G819" t="s">
        <v>95</v>
      </c>
    </row>
    <row r="820" spans="3:7">
      <c r="C820">
        <v>2336946</v>
      </c>
      <c r="D820" t="s">
        <v>16602</v>
      </c>
      <c r="E820" t="s">
        <v>21400</v>
      </c>
      <c r="F820">
        <v>43289827</v>
      </c>
      <c r="G820" t="s">
        <v>95</v>
      </c>
    </row>
    <row r="821" spans="3:7">
      <c r="C821">
        <v>2335627</v>
      </c>
      <c r="D821" t="s">
        <v>16603</v>
      </c>
      <c r="E821" t="s">
        <v>21401</v>
      </c>
      <c r="F821">
        <v>42476342</v>
      </c>
      <c r="G821" t="s">
        <v>95</v>
      </c>
    </row>
    <row r="822" spans="3:7">
      <c r="C822">
        <v>2336616</v>
      </c>
      <c r="D822" t="s">
        <v>16604</v>
      </c>
      <c r="E822" t="s">
        <v>21402</v>
      </c>
      <c r="F822">
        <v>47174044</v>
      </c>
      <c r="G822" t="s">
        <v>95</v>
      </c>
    </row>
    <row r="823" spans="3:7">
      <c r="C823">
        <v>2338930</v>
      </c>
      <c r="D823" t="s">
        <v>16605</v>
      </c>
      <c r="E823" t="s">
        <v>21403</v>
      </c>
      <c r="F823">
        <v>6868320</v>
      </c>
      <c r="G823" t="s">
        <v>95</v>
      </c>
    </row>
    <row r="824" spans="3:7">
      <c r="C824">
        <v>2336012</v>
      </c>
      <c r="D824" t="s">
        <v>16606</v>
      </c>
      <c r="E824" t="s">
        <v>21404</v>
      </c>
      <c r="F824">
        <v>6679716</v>
      </c>
      <c r="G824" t="s">
        <v>95</v>
      </c>
    </row>
    <row r="825" spans="3:7">
      <c r="C825">
        <v>2336966</v>
      </c>
      <c r="D825" t="s">
        <v>16607</v>
      </c>
      <c r="E825" t="s">
        <v>21405</v>
      </c>
      <c r="F825">
        <v>41195607</v>
      </c>
      <c r="G825" t="s">
        <v>95</v>
      </c>
    </row>
    <row r="826" spans="3:7">
      <c r="C826">
        <v>2335448</v>
      </c>
      <c r="D826" t="s">
        <v>16608</v>
      </c>
      <c r="E826" t="s">
        <v>21406</v>
      </c>
      <c r="F826">
        <v>8102005</v>
      </c>
      <c r="G826" t="s">
        <v>95</v>
      </c>
    </row>
    <row r="827" spans="3:7">
      <c r="C827">
        <v>2337741</v>
      </c>
      <c r="D827" t="s">
        <v>16609</v>
      </c>
      <c r="E827" t="s">
        <v>21407</v>
      </c>
      <c r="F827">
        <v>45109534</v>
      </c>
      <c r="G827" t="s">
        <v>95</v>
      </c>
    </row>
    <row r="828" spans="3:7">
      <c r="C828">
        <v>2337499</v>
      </c>
      <c r="D828" t="s">
        <v>16610</v>
      </c>
      <c r="E828" t="s">
        <v>20766</v>
      </c>
      <c r="F828">
        <v>10120618</v>
      </c>
      <c r="G828" t="s">
        <v>95</v>
      </c>
    </row>
    <row r="829" spans="3:7">
      <c r="C829">
        <v>2337815</v>
      </c>
      <c r="D829" t="s">
        <v>16611</v>
      </c>
      <c r="E829" t="s">
        <v>21408</v>
      </c>
      <c r="F829">
        <v>9881810</v>
      </c>
      <c r="G829" t="s">
        <v>95</v>
      </c>
    </row>
    <row r="830" spans="3:7">
      <c r="C830">
        <v>2336743</v>
      </c>
      <c r="D830" t="s">
        <v>16612</v>
      </c>
      <c r="E830" t="s">
        <v>21409</v>
      </c>
      <c r="F830">
        <v>20112524</v>
      </c>
    </row>
    <row r="831" spans="3:7">
      <c r="C831">
        <v>2336656</v>
      </c>
      <c r="D831" t="s">
        <v>16613</v>
      </c>
      <c r="E831" t="s">
        <v>21410</v>
      </c>
      <c r="F831">
        <v>9998767</v>
      </c>
      <c r="G831" t="s">
        <v>95</v>
      </c>
    </row>
    <row r="832" spans="3:7">
      <c r="C832">
        <v>2336554</v>
      </c>
      <c r="D832" t="s">
        <v>16614</v>
      </c>
      <c r="E832" t="s">
        <v>21411</v>
      </c>
      <c r="F832">
        <v>17862113</v>
      </c>
      <c r="G832" t="s">
        <v>95</v>
      </c>
    </row>
    <row r="833" spans="3:7">
      <c r="C833">
        <v>2335761</v>
      </c>
      <c r="D833" t="s">
        <v>16615</v>
      </c>
      <c r="E833" t="s">
        <v>21412</v>
      </c>
      <c r="F833">
        <v>25857625</v>
      </c>
      <c r="G833" t="s">
        <v>95</v>
      </c>
    </row>
    <row r="834" spans="3:7">
      <c r="C834">
        <v>2336423</v>
      </c>
      <c r="D834" t="s">
        <v>16616</v>
      </c>
      <c r="E834" t="s">
        <v>20784</v>
      </c>
      <c r="F834">
        <v>20090628</v>
      </c>
      <c r="G834" t="s">
        <v>95</v>
      </c>
    </row>
    <row r="835" spans="3:7">
      <c r="C835">
        <v>2338680</v>
      </c>
      <c r="D835" t="s">
        <v>16617</v>
      </c>
      <c r="E835" t="s">
        <v>20795</v>
      </c>
      <c r="F835">
        <v>80336146</v>
      </c>
      <c r="G835" t="s">
        <v>95</v>
      </c>
    </row>
    <row r="836" spans="3:7">
      <c r="C836">
        <v>2337261</v>
      </c>
      <c r="D836" t="s">
        <v>16618</v>
      </c>
      <c r="E836" t="s">
        <v>20746</v>
      </c>
      <c r="F836">
        <v>28584063</v>
      </c>
    </row>
    <row r="837" spans="3:7">
      <c r="C837">
        <v>2336114</v>
      </c>
      <c r="D837" t="s">
        <v>16619</v>
      </c>
      <c r="E837" t="s">
        <v>21413</v>
      </c>
      <c r="F837">
        <v>45937558</v>
      </c>
      <c r="G837" t="s">
        <v>95</v>
      </c>
    </row>
    <row r="838" spans="3:7">
      <c r="C838">
        <v>2335996</v>
      </c>
      <c r="D838" t="s">
        <v>16620</v>
      </c>
      <c r="E838" t="s">
        <v>21414</v>
      </c>
      <c r="F838">
        <v>72237689</v>
      </c>
      <c r="G838" t="s">
        <v>95</v>
      </c>
    </row>
    <row r="839" spans="3:7">
      <c r="C839">
        <v>2338409</v>
      </c>
      <c r="D839" t="s">
        <v>16621</v>
      </c>
      <c r="E839" t="s">
        <v>21415</v>
      </c>
      <c r="F839">
        <v>70436912</v>
      </c>
      <c r="G839" t="s">
        <v>95</v>
      </c>
    </row>
    <row r="840" spans="3:7">
      <c r="C840">
        <v>2338485</v>
      </c>
      <c r="D840" t="s">
        <v>16622</v>
      </c>
      <c r="E840" t="s">
        <v>21416</v>
      </c>
      <c r="F840">
        <v>19180742</v>
      </c>
      <c r="G840" t="s">
        <v>95</v>
      </c>
    </row>
    <row r="841" spans="3:7">
      <c r="C841">
        <v>2337542</v>
      </c>
      <c r="D841" t="s">
        <v>16623</v>
      </c>
      <c r="E841" t="s">
        <v>21417</v>
      </c>
      <c r="F841">
        <v>10345015</v>
      </c>
      <c r="G841" t="s">
        <v>95</v>
      </c>
    </row>
    <row r="842" spans="3:7">
      <c r="C842">
        <v>2335811</v>
      </c>
      <c r="D842" t="s">
        <v>16624</v>
      </c>
      <c r="E842" t="s">
        <v>21418</v>
      </c>
      <c r="F842">
        <v>32298605</v>
      </c>
      <c r="G842" t="s">
        <v>95</v>
      </c>
    </row>
    <row r="843" spans="3:7">
      <c r="C843">
        <v>2335727</v>
      </c>
      <c r="D843" t="s">
        <v>16625</v>
      </c>
      <c r="E843" t="s">
        <v>21419</v>
      </c>
      <c r="F843">
        <v>41921785</v>
      </c>
      <c r="G843" t="s">
        <v>95</v>
      </c>
    </row>
    <row r="844" spans="3:7">
      <c r="C844">
        <v>2336105</v>
      </c>
      <c r="D844" t="s">
        <v>16626</v>
      </c>
      <c r="E844" t="s">
        <v>20795</v>
      </c>
      <c r="F844">
        <v>10656998</v>
      </c>
      <c r="G844" t="s">
        <v>95</v>
      </c>
    </row>
    <row r="845" spans="3:7">
      <c r="C845">
        <v>2336312</v>
      </c>
      <c r="D845" t="s">
        <v>16627</v>
      </c>
      <c r="E845" t="s">
        <v>20789</v>
      </c>
      <c r="F845">
        <v>45514885</v>
      </c>
    </row>
    <row r="846" spans="3:7">
      <c r="C846">
        <v>2338226</v>
      </c>
      <c r="D846" t="s">
        <v>16628</v>
      </c>
      <c r="E846" t="s">
        <v>21420</v>
      </c>
      <c r="F846">
        <v>9995366</v>
      </c>
      <c r="G846" t="s">
        <v>95</v>
      </c>
    </row>
    <row r="847" spans="3:7">
      <c r="C847">
        <v>2336347</v>
      </c>
      <c r="D847" t="s">
        <v>16629</v>
      </c>
      <c r="E847" t="s">
        <v>21421</v>
      </c>
      <c r="F847">
        <v>15659768</v>
      </c>
      <c r="G847" t="s">
        <v>95</v>
      </c>
    </row>
    <row r="848" spans="3:7">
      <c r="C848">
        <v>2336528</v>
      </c>
      <c r="D848" t="s">
        <v>16630</v>
      </c>
      <c r="E848" t="s">
        <v>21422</v>
      </c>
      <c r="F848">
        <v>10589025</v>
      </c>
      <c r="G848" t="s">
        <v>95</v>
      </c>
    </row>
    <row r="849" spans="3:7">
      <c r="C849">
        <v>2336688</v>
      </c>
      <c r="D849" t="s">
        <v>16631</v>
      </c>
      <c r="E849" t="s">
        <v>21423</v>
      </c>
      <c r="F849">
        <v>17819578</v>
      </c>
    </row>
    <row r="850" spans="3:7">
      <c r="C850">
        <v>2336983</v>
      </c>
      <c r="D850" t="s">
        <v>16632</v>
      </c>
      <c r="E850" t="s">
        <v>20795</v>
      </c>
      <c r="F850">
        <v>32960917</v>
      </c>
      <c r="G850" t="s">
        <v>95</v>
      </c>
    </row>
    <row r="851" spans="3:7">
      <c r="C851">
        <v>2337101</v>
      </c>
      <c r="D851" t="s">
        <v>16633</v>
      </c>
      <c r="E851" t="s">
        <v>21424</v>
      </c>
      <c r="F851">
        <v>32771088</v>
      </c>
      <c r="G851" t="s">
        <v>95</v>
      </c>
    </row>
    <row r="852" spans="3:7">
      <c r="C852">
        <v>2338311</v>
      </c>
      <c r="D852" t="s">
        <v>16634</v>
      </c>
      <c r="E852" t="s">
        <v>21425</v>
      </c>
      <c r="F852">
        <v>17991053</v>
      </c>
      <c r="G852" t="s">
        <v>95</v>
      </c>
    </row>
    <row r="853" spans="3:7">
      <c r="C853">
        <v>2338622</v>
      </c>
      <c r="D853" t="s">
        <v>16635</v>
      </c>
      <c r="E853" t="s">
        <v>21426</v>
      </c>
      <c r="F853">
        <v>41921206</v>
      </c>
    </row>
    <row r="854" spans="3:7">
      <c r="C854">
        <v>2336208</v>
      </c>
      <c r="D854" t="s">
        <v>16636</v>
      </c>
      <c r="E854" t="s">
        <v>21427</v>
      </c>
      <c r="F854">
        <v>44802617</v>
      </c>
      <c r="G854" t="s">
        <v>95</v>
      </c>
    </row>
    <row r="855" spans="3:7">
      <c r="C855">
        <v>2337157</v>
      </c>
      <c r="D855" t="s">
        <v>16637</v>
      </c>
      <c r="E855" t="s">
        <v>21007</v>
      </c>
      <c r="F855">
        <v>43362984</v>
      </c>
    </row>
    <row r="856" spans="3:7">
      <c r="C856">
        <v>2336647</v>
      </c>
      <c r="D856" t="s">
        <v>16638</v>
      </c>
      <c r="E856" t="s">
        <v>21428</v>
      </c>
      <c r="F856">
        <v>42041577</v>
      </c>
      <c r="G856" t="s">
        <v>95</v>
      </c>
    </row>
    <row r="857" spans="3:7">
      <c r="C857">
        <v>2338647</v>
      </c>
      <c r="D857" t="s">
        <v>16639</v>
      </c>
      <c r="E857" t="s">
        <v>21429</v>
      </c>
      <c r="F857">
        <v>6555572</v>
      </c>
    </row>
    <row r="858" spans="3:7">
      <c r="C858">
        <v>2338298</v>
      </c>
      <c r="D858" t="s">
        <v>16640</v>
      </c>
      <c r="E858" t="s">
        <v>21430</v>
      </c>
      <c r="F858">
        <v>9899806</v>
      </c>
      <c r="G858" t="s">
        <v>95</v>
      </c>
    </row>
    <row r="859" spans="3:7">
      <c r="C859">
        <v>2338063</v>
      </c>
      <c r="D859" t="s">
        <v>16641</v>
      </c>
      <c r="E859" t="s">
        <v>20806</v>
      </c>
      <c r="F859">
        <v>42698097</v>
      </c>
    </row>
    <row r="860" spans="3:7">
      <c r="C860">
        <v>2337716</v>
      </c>
      <c r="D860" t="s">
        <v>16642</v>
      </c>
      <c r="E860" t="s">
        <v>21431</v>
      </c>
      <c r="F860">
        <v>21445451</v>
      </c>
      <c r="G860" t="s">
        <v>95</v>
      </c>
    </row>
    <row r="861" spans="3:7">
      <c r="C861">
        <v>2337425</v>
      </c>
      <c r="D861" t="s">
        <v>16643</v>
      </c>
      <c r="E861" t="s">
        <v>21432</v>
      </c>
      <c r="F861">
        <v>16699354</v>
      </c>
    </row>
    <row r="862" spans="3:7">
      <c r="C862">
        <v>2338943</v>
      </c>
      <c r="D862" t="s">
        <v>16644</v>
      </c>
      <c r="E862" t="s">
        <v>21433</v>
      </c>
      <c r="F862">
        <v>25667821</v>
      </c>
    </row>
    <row r="863" spans="3:7">
      <c r="C863">
        <v>2339226</v>
      </c>
      <c r="D863" t="s">
        <v>16645</v>
      </c>
      <c r="E863" t="s">
        <v>21434</v>
      </c>
      <c r="F863">
        <v>8384565</v>
      </c>
    </row>
    <row r="864" spans="3:7">
      <c r="C864">
        <v>2336506</v>
      </c>
      <c r="D864" t="s">
        <v>16646</v>
      </c>
      <c r="E864" t="s">
        <v>21435</v>
      </c>
      <c r="F864">
        <v>10334290</v>
      </c>
    </row>
    <row r="865" spans="3:7">
      <c r="C865">
        <v>2336403</v>
      </c>
      <c r="D865" t="s">
        <v>16647</v>
      </c>
      <c r="E865" t="s">
        <v>21436</v>
      </c>
      <c r="F865">
        <v>41050869</v>
      </c>
    </row>
    <row r="866" spans="3:7">
      <c r="C866">
        <v>2336759</v>
      </c>
      <c r="D866" t="s">
        <v>16648</v>
      </c>
      <c r="E866" t="s">
        <v>21437</v>
      </c>
      <c r="F866">
        <v>42012082</v>
      </c>
      <c r="G866" t="s">
        <v>95</v>
      </c>
    </row>
    <row r="867" spans="3:7">
      <c r="C867">
        <v>2338097</v>
      </c>
      <c r="D867" t="s">
        <v>16649</v>
      </c>
      <c r="E867" t="s">
        <v>21438</v>
      </c>
      <c r="F867">
        <v>41880259</v>
      </c>
      <c r="G867" t="s">
        <v>95</v>
      </c>
    </row>
    <row r="868" spans="3:7">
      <c r="C868">
        <v>2337554</v>
      </c>
      <c r="D868" t="s">
        <v>16650</v>
      </c>
      <c r="E868" t="s">
        <v>21439</v>
      </c>
      <c r="F868">
        <v>43205440</v>
      </c>
      <c r="G868" t="s">
        <v>95</v>
      </c>
    </row>
    <row r="869" spans="3:7">
      <c r="C869">
        <v>2337908</v>
      </c>
      <c r="D869" t="s">
        <v>16651</v>
      </c>
      <c r="E869" t="s">
        <v>20841</v>
      </c>
      <c r="F869">
        <v>40994646</v>
      </c>
      <c r="G869" t="s">
        <v>95</v>
      </c>
    </row>
    <row r="870" spans="3:7">
      <c r="C870">
        <v>2339603</v>
      </c>
      <c r="D870" t="s">
        <v>16652</v>
      </c>
      <c r="E870" t="s">
        <v>20763</v>
      </c>
      <c r="F870">
        <v>47821880</v>
      </c>
    </row>
    <row r="871" spans="3:7">
      <c r="C871">
        <v>2337979</v>
      </c>
      <c r="D871" t="s">
        <v>16653</v>
      </c>
      <c r="E871" t="s">
        <v>21440</v>
      </c>
      <c r="F871">
        <v>22742935</v>
      </c>
    </row>
    <row r="872" spans="3:7">
      <c r="C872">
        <v>2336992</v>
      </c>
      <c r="D872" t="s">
        <v>16654</v>
      </c>
      <c r="E872" t="s">
        <v>20784</v>
      </c>
      <c r="F872">
        <v>32986666</v>
      </c>
      <c r="G872" t="s">
        <v>95</v>
      </c>
    </row>
    <row r="873" spans="3:7">
      <c r="C873">
        <v>2337892</v>
      </c>
      <c r="D873" t="s">
        <v>16655</v>
      </c>
      <c r="E873" t="s">
        <v>21441</v>
      </c>
      <c r="F873" t="s">
        <v>95</v>
      </c>
      <c r="G873">
        <v>2039296632</v>
      </c>
    </row>
    <row r="874" spans="3:7">
      <c r="C874">
        <v>2336848</v>
      </c>
      <c r="D874" t="s">
        <v>16656</v>
      </c>
      <c r="E874" t="s">
        <v>21442</v>
      </c>
      <c r="F874">
        <v>44516478</v>
      </c>
      <c r="G874" t="s">
        <v>95</v>
      </c>
    </row>
    <row r="875" spans="3:7">
      <c r="C875">
        <v>2337354</v>
      </c>
      <c r="D875" t="s">
        <v>16657</v>
      </c>
      <c r="E875" t="s">
        <v>21443</v>
      </c>
      <c r="F875">
        <v>5342875</v>
      </c>
      <c r="G875" t="s">
        <v>95</v>
      </c>
    </row>
    <row r="876" spans="3:7">
      <c r="C876">
        <v>2338991</v>
      </c>
      <c r="D876" t="s">
        <v>16658</v>
      </c>
      <c r="E876" t="s">
        <v>21444</v>
      </c>
      <c r="F876">
        <v>21134830</v>
      </c>
    </row>
    <row r="877" spans="3:7">
      <c r="C877">
        <v>2339038</v>
      </c>
      <c r="D877" t="s">
        <v>16659</v>
      </c>
      <c r="E877" t="s">
        <v>21445</v>
      </c>
      <c r="F877">
        <v>17903965</v>
      </c>
      <c r="G877" t="s">
        <v>95</v>
      </c>
    </row>
    <row r="878" spans="3:7">
      <c r="C878">
        <v>2338000</v>
      </c>
      <c r="D878" t="s">
        <v>16660</v>
      </c>
      <c r="E878" t="s">
        <v>21446</v>
      </c>
      <c r="F878">
        <v>42217248</v>
      </c>
    </row>
    <row r="879" spans="3:7">
      <c r="C879">
        <v>2335955</v>
      </c>
      <c r="D879" t="s">
        <v>16661</v>
      </c>
      <c r="E879" t="s">
        <v>21447</v>
      </c>
      <c r="F879">
        <v>10059879</v>
      </c>
    </row>
    <row r="880" spans="3:7">
      <c r="C880">
        <v>2336267</v>
      </c>
      <c r="D880" t="s">
        <v>16662</v>
      </c>
      <c r="E880" t="s">
        <v>21448</v>
      </c>
      <c r="F880">
        <v>47857419</v>
      </c>
      <c r="G880" t="s">
        <v>95</v>
      </c>
    </row>
    <row r="881" spans="3:7">
      <c r="C881">
        <v>2336097</v>
      </c>
      <c r="D881" t="s">
        <v>16663</v>
      </c>
      <c r="E881" t="s">
        <v>21449</v>
      </c>
      <c r="F881">
        <v>44669720</v>
      </c>
      <c r="G881" t="s">
        <v>95</v>
      </c>
    </row>
    <row r="882" spans="3:7">
      <c r="C882">
        <v>2336644</v>
      </c>
      <c r="D882" t="s">
        <v>16664</v>
      </c>
      <c r="E882" t="s">
        <v>20746</v>
      </c>
      <c r="F882">
        <v>40963667</v>
      </c>
    </row>
    <row r="883" spans="3:7">
      <c r="C883">
        <v>2338149</v>
      </c>
      <c r="D883" t="s">
        <v>16665</v>
      </c>
      <c r="E883" t="s">
        <v>20789</v>
      </c>
      <c r="F883">
        <v>32886888</v>
      </c>
      <c r="G883" t="s">
        <v>95</v>
      </c>
    </row>
    <row r="884" spans="3:7">
      <c r="C884">
        <v>2339781</v>
      </c>
      <c r="D884" t="s">
        <v>16666</v>
      </c>
      <c r="E884" t="s">
        <v>20763</v>
      </c>
      <c r="F884">
        <v>32928845</v>
      </c>
    </row>
    <row r="885" spans="3:7">
      <c r="C885">
        <v>2337777</v>
      </c>
      <c r="D885" t="s">
        <v>16667</v>
      </c>
      <c r="E885" t="s">
        <v>21450</v>
      </c>
      <c r="F885">
        <v>70127630</v>
      </c>
    </row>
    <row r="886" spans="3:7">
      <c r="C886">
        <v>2335964</v>
      </c>
      <c r="D886" t="s">
        <v>16668</v>
      </c>
      <c r="E886" t="s">
        <v>21451</v>
      </c>
      <c r="F886">
        <v>6985487</v>
      </c>
      <c r="G886" t="s">
        <v>95</v>
      </c>
    </row>
    <row r="887" spans="3:7">
      <c r="C887">
        <v>2337782</v>
      </c>
      <c r="D887" t="s">
        <v>16669</v>
      </c>
      <c r="E887" t="s">
        <v>21452</v>
      </c>
      <c r="F887">
        <v>42983547</v>
      </c>
      <c r="G887" t="s">
        <v>95</v>
      </c>
    </row>
    <row r="888" spans="3:7">
      <c r="C888">
        <v>2337941</v>
      </c>
      <c r="D888" t="s">
        <v>16670</v>
      </c>
      <c r="E888" t="s">
        <v>20841</v>
      </c>
      <c r="F888">
        <v>2657407</v>
      </c>
      <c r="G888" t="s">
        <v>95</v>
      </c>
    </row>
    <row r="889" spans="3:7">
      <c r="C889">
        <v>2338574</v>
      </c>
      <c r="D889" t="s">
        <v>16671</v>
      </c>
      <c r="E889" t="s">
        <v>20763</v>
      </c>
      <c r="F889">
        <v>32899328</v>
      </c>
    </row>
    <row r="890" spans="3:7">
      <c r="C890">
        <v>2337475</v>
      </c>
      <c r="D890" t="s">
        <v>16672</v>
      </c>
      <c r="E890" t="s">
        <v>21453</v>
      </c>
      <c r="F890">
        <v>44820286</v>
      </c>
      <c r="G890" t="s">
        <v>95</v>
      </c>
    </row>
    <row r="891" spans="3:7">
      <c r="C891">
        <v>2338043</v>
      </c>
      <c r="D891" t="s">
        <v>16673</v>
      </c>
      <c r="E891" t="s">
        <v>20883</v>
      </c>
      <c r="F891">
        <v>29374757</v>
      </c>
      <c r="G891" t="s">
        <v>95</v>
      </c>
    </row>
    <row r="892" spans="3:7">
      <c r="C892">
        <v>2339319</v>
      </c>
      <c r="D892" t="s">
        <v>16674</v>
      </c>
      <c r="E892" t="s">
        <v>21454</v>
      </c>
      <c r="F892">
        <v>48213847</v>
      </c>
    </row>
    <row r="893" spans="3:7">
      <c r="C893">
        <v>2338812</v>
      </c>
      <c r="D893" t="s">
        <v>16675</v>
      </c>
      <c r="E893" t="s">
        <v>21455</v>
      </c>
      <c r="F893">
        <v>9604981</v>
      </c>
    </row>
    <row r="894" spans="3:7">
      <c r="C894">
        <v>2337841</v>
      </c>
      <c r="D894" t="s">
        <v>16676</v>
      </c>
      <c r="E894" t="s">
        <v>21456</v>
      </c>
      <c r="F894">
        <v>41361145</v>
      </c>
    </row>
    <row r="895" spans="3:7">
      <c r="C895">
        <v>2339494</v>
      </c>
      <c r="D895" t="s">
        <v>16677</v>
      </c>
      <c r="E895" t="s">
        <v>21320</v>
      </c>
      <c r="F895">
        <v>29314527</v>
      </c>
    </row>
    <row r="896" spans="3:7">
      <c r="C896">
        <v>2338973</v>
      </c>
      <c r="D896" t="s">
        <v>16678</v>
      </c>
      <c r="E896" t="s">
        <v>21457</v>
      </c>
      <c r="F896">
        <v>41570358</v>
      </c>
    </row>
    <row r="897" spans="3:7">
      <c r="C897">
        <v>2337723</v>
      </c>
      <c r="D897" t="s">
        <v>16679</v>
      </c>
      <c r="E897" t="s">
        <v>21458</v>
      </c>
      <c r="F897">
        <v>22469096</v>
      </c>
    </row>
    <row r="898" spans="3:7">
      <c r="C898">
        <v>2338032</v>
      </c>
      <c r="D898" t="s">
        <v>16680</v>
      </c>
      <c r="E898" t="s">
        <v>21459</v>
      </c>
      <c r="F898">
        <v>20040838</v>
      </c>
      <c r="G898" t="s">
        <v>95</v>
      </c>
    </row>
    <row r="899" spans="3:7">
      <c r="C899">
        <v>2337192</v>
      </c>
      <c r="D899" t="s">
        <v>16681</v>
      </c>
      <c r="E899" t="s">
        <v>21017</v>
      </c>
      <c r="F899">
        <v>25474761</v>
      </c>
      <c r="G899" t="s">
        <v>95</v>
      </c>
    </row>
    <row r="900" spans="3:7">
      <c r="C900">
        <v>2337930</v>
      </c>
      <c r="D900" t="s">
        <v>16682</v>
      </c>
      <c r="E900" t="s">
        <v>21460</v>
      </c>
      <c r="F900">
        <v>47644247</v>
      </c>
      <c r="G900" t="s">
        <v>95</v>
      </c>
    </row>
    <row r="901" spans="3:7">
      <c r="C901">
        <v>2337302</v>
      </c>
      <c r="D901" t="s">
        <v>16683</v>
      </c>
      <c r="E901" t="s">
        <v>21461</v>
      </c>
      <c r="F901">
        <v>29417909</v>
      </c>
    </row>
    <row r="902" spans="3:7">
      <c r="C902">
        <v>2337648</v>
      </c>
      <c r="D902" t="s">
        <v>16684</v>
      </c>
      <c r="E902" t="s">
        <v>21462</v>
      </c>
      <c r="F902">
        <v>43701721</v>
      </c>
      <c r="G902" t="s">
        <v>95</v>
      </c>
    </row>
    <row r="903" spans="3:7">
      <c r="C903">
        <v>2337789</v>
      </c>
      <c r="D903" t="s">
        <v>16685</v>
      </c>
      <c r="E903" t="s">
        <v>21463</v>
      </c>
      <c r="F903">
        <v>7508351</v>
      </c>
      <c r="G903" t="s">
        <v>95</v>
      </c>
    </row>
    <row r="904" spans="3:7">
      <c r="C904">
        <v>2338203</v>
      </c>
      <c r="D904" t="s">
        <v>16686</v>
      </c>
      <c r="E904" t="s">
        <v>21464</v>
      </c>
      <c r="F904">
        <v>16755531</v>
      </c>
    </row>
    <row r="905" spans="3:7">
      <c r="C905">
        <v>2337756</v>
      </c>
      <c r="D905" t="s">
        <v>16687</v>
      </c>
      <c r="E905" t="s">
        <v>21465</v>
      </c>
      <c r="F905">
        <v>6562653</v>
      </c>
      <c r="G905" t="s">
        <v>95</v>
      </c>
    </row>
    <row r="906" spans="3:7">
      <c r="C906">
        <v>2337597</v>
      </c>
      <c r="D906" t="s">
        <v>16688</v>
      </c>
      <c r="E906" t="s">
        <v>21466</v>
      </c>
      <c r="F906">
        <v>8404096</v>
      </c>
      <c r="G906" t="s">
        <v>95</v>
      </c>
    </row>
    <row r="907" spans="3:7">
      <c r="C907">
        <v>2338752</v>
      </c>
      <c r="D907" t="s">
        <v>16689</v>
      </c>
      <c r="E907" t="s">
        <v>21467</v>
      </c>
      <c r="F907">
        <v>41488773</v>
      </c>
    </row>
    <row r="908" spans="3:7">
      <c r="C908">
        <v>2339278</v>
      </c>
      <c r="D908" t="s">
        <v>16690</v>
      </c>
      <c r="E908" t="s">
        <v>21468</v>
      </c>
      <c r="F908">
        <v>6576764</v>
      </c>
    </row>
    <row r="909" spans="3:7">
      <c r="C909">
        <v>2338511</v>
      </c>
      <c r="D909" t="s">
        <v>16691</v>
      </c>
      <c r="E909" t="s">
        <v>21469</v>
      </c>
      <c r="F909">
        <v>41139210</v>
      </c>
      <c r="G909" t="s">
        <v>95</v>
      </c>
    </row>
    <row r="910" spans="3:7">
      <c r="C910">
        <v>2337345</v>
      </c>
      <c r="D910" t="s">
        <v>16692</v>
      </c>
      <c r="E910" t="s">
        <v>21470</v>
      </c>
      <c r="F910">
        <v>17804359</v>
      </c>
      <c r="G910" t="s">
        <v>95</v>
      </c>
    </row>
    <row r="911" spans="3:7">
      <c r="C911">
        <v>2338432</v>
      </c>
      <c r="D911" t="s">
        <v>16693</v>
      </c>
      <c r="E911" t="s">
        <v>21471</v>
      </c>
      <c r="F911">
        <v>80105134</v>
      </c>
    </row>
    <row r="912" spans="3:7">
      <c r="C912">
        <v>2337465</v>
      </c>
      <c r="D912" t="s">
        <v>16694</v>
      </c>
      <c r="E912" t="s">
        <v>21472</v>
      </c>
      <c r="F912">
        <v>32762947</v>
      </c>
      <c r="G912" t="s">
        <v>95</v>
      </c>
    </row>
    <row r="913" spans="3:7">
      <c r="C913">
        <v>2337610</v>
      </c>
      <c r="D913" t="s">
        <v>16695</v>
      </c>
      <c r="E913" t="s">
        <v>21473</v>
      </c>
      <c r="F913">
        <v>42628604</v>
      </c>
    </row>
    <row r="914" spans="3:7">
      <c r="C914">
        <v>2339086</v>
      </c>
      <c r="D914" t="s">
        <v>16696</v>
      </c>
      <c r="E914" t="s">
        <v>21474</v>
      </c>
      <c r="F914">
        <v>44969350</v>
      </c>
    </row>
    <row r="915" spans="3:7">
      <c r="C915">
        <v>2339569</v>
      </c>
      <c r="D915" t="s">
        <v>16697</v>
      </c>
      <c r="E915" t="s">
        <v>21475</v>
      </c>
      <c r="F915">
        <v>22489304</v>
      </c>
    </row>
    <row r="916" spans="3:7">
      <c r="C916">
        <v>2337953</v>
      </c>
      <c r="D916" t="s">
        <v>16698</v>
      </c>
      <c r="E916" t="s">
        <v>21476</v>
      </c>
      <c r="F916">
        <v>41502868</v>
      </c>
    </row>
    <row r="917" spans="3:7">
      <c r="C917">
        <v>2336908</v>
      </c>
      <c r="D917" t="s">
        <v>16699</v>
      </c>
      <c r="E917" t="s">
        <v>21477</v>
      </c>
      <c r="F917">
        <v>45746830</v>
      </c>
    </row>
    <row r="918" spans="3:7">
      <c r="C918">
        <v>2337809</v>
      </c>
      <c r="D918" t="s">
        <v>16700</v>
      </c>
      <c r="E918" t="s">
        <v>21478</v>
      </c>
      <c r="F918">
        <v>16703779</v>
      </c>
      <c r="G918" t="s">
        <v>95</v>
      </c>
    </row>
    <row r="919" spans="3:7">
      <c r="C919">
        <v>2338193</v>
      </c>
      <c r="D919" t="s">
        <v>16701</v>
      </c>
      <c r="E919" t="s">
        <v>21479</v>
      </c>
      <c r="F919">
        <v>8165781</v>
      </c>
    </row>
    <row r="920" spans="3:7">
      <c r="C920">
        <v>2338348</v>
      </c>
      <c r="D920" t="s">
        <v>16702</v>
      </c>
      <c r="E920" t="s">
        <v>21480</v>
      </c>
      <c r="F920">
        <v>9215995</v>
      </c>
      <c r="G920" t="s">
        <v>95</v>
      </c>
    </row>
    <row r="921" spans="3:7">
      <c r="C921">
        <v>2338218</v>
      </c>
      <c r="D921" t="s">
        <v>16703</v>
      </c>
      <c r="E921" t="s">
        <v>21481</v>
      </c>
      <c r="F921">
        <v>41385640</v>
      </c>
      <c r="G921" t="s">
        <v>95</v>
      </c>
    </row>
    <row r="922" spans="3:7">
      <c r="C922">
        <v>2338847</v>
      </c>
      <c r="D922" t="s">
        <v>16704</v>
      </c>
      <c r="E922" t="s">
        <v>21482</v>
      </c>
      <c r="F922">
        <v>26730796</v>
      </c>
      <c r="G922" t="s">
        <v>95</v>
      </c>
    </row>
    <row r="923" spans="3:7">
      <c r="C923">
        <v>2337668</v>
      </c>
      <c r="D923" t="s">
        <v>16705</v>
      </c>
      <c r="E923" t="s">
        <v>21483</v>
      </c>
      <c r="F923">
        <v>40883729</v>
      </c>
      <c r="G923" t="s">
        <v>95</v>
      </c>
    </row>
    <row r="924" spans="3:7">
      <c r="C924">
        <v>2338020</v>
      </c>
      <c r="D924" t="s">
        <v>16706</v>
      </c>
      <c r="E924" t="s">
        <v>21484</v>
      </c>
      <c r="F924">
        <v>8861226</v>
      </c>
    </row>
    <row r="925" spans="3:7">
      <c r="C925">
        <v>2338596</v>
      </c>
      <c r="D925" t="s">
        <v>16707</v>
      </c>
      <c r="E925" t="s">
        <v>20841</v>
      </c>
      <c r="F925">
        <v>40156572</v>
      </c>
      <c r="G925" t="s">
        <v>95</v>
      </c>
    </row>
    <row r="926" spans="3:7">
      <c r="C926">
        <v>2337565</v>
      </c>
      <c r="D926" t="s">
        <v>16708</v>
      </c>
      <c r="E926" t="s">
        <v>21485</v>
      </c>
      <c r="F926">
        <v>8551476</v>
      </c>
    </row>
    <row r="927" spans="3:7">
      <c r="C927">
        <v>2338792</v>
      </c>
      <c r="D927" t="s">
        <v>16709</v>
      </c>
      <c r="E927" t="s">
        <v>21486</v>
      </c>
      <c r="F927">
        <v>8144842</v>
      </c>
      <c r="G927" t="s">
        <v>95</v>
      </c>
    </row>
    <row r="928" spans="3:7">
      <c r="C928">
        <v>2338268</v>
      </c>
      <c r="D928" t="s">
        <v>16710</v>
      </c>
      <c r="E928" t="s">
        <v>21487</v>
      </c>
      <c r="F928">
        <v>8341658</v>
      </c>
    </row>
    <row r="929" spans="3:7">
      <c r="C929">
        <v>2339136</v>
      </c>
      <c r="D929" t="s">
        <v>16711</v>
      </c>
      <c r="E929" t="s">
        <v>20763</v>
      </c>
      <c r="F929">
        <v>15359764</v>
      </c>
    </row>
    <row r="930" spans="3:7">
      <c r="C930">
        <v>229094</v>
      </c>
      <c r="D930" t="s">
        <v>16712</v>
      </c>
      <c r="E930" t="s">
        <v>21488</v>
      </c>
      <c r="F930">
        <v>9951721</v>
      </c>
    </row>
    <row r="931" spans="3:7">
      <c r="C931">
        <v>245770</v>
      </c>
      <c r="D931" t="s">
        <v>16713</v>
      </c>
      <c r="E931" t="s">
        <v>21489</v>
      </c>
      <c r="F931">
        <v>32982084</v>
      </c>
    </row>
    <row r="932" spans="3:7">
      <c r="C932">
        <v>400557</v>
      </c>
      <c r="D932" t="s">
        <v>16714</v>
      </c>
      <c r="E932" t="s">
        <v>21490</v>
      </c>
      <c r="F932" t="s">
        <v>95</v>
      </c>
      <c r="G932">
        <v>20148092282</v>
      </c>
    </row>
    <row r="933" spans="3:7">
      <c r="C933">
        <v>446412</v>
      </c>
      <c r="D933" t="s">
        <v>16715</v>
      </c>
      <c r="E933" t="s">
        <v>21491</v>
      </c>
      <c r="F933">
        <v>7902670</v>
      </c>
    </row>
    <row r="934" spans="3:7">
      <c r="C934">
        <v>750728</v>
      </c>
      <c r="D934" t="s">
        <v>16716</v>
      </c>
      <c r="E934" t="s">
        <v>21492</v>
      </c>
      <c r="F934">
        <v>29438265</v>
      </c>
    </row>
    <row r="935" spans="3:7">
      <c r="C935">
        <v>758059</v>
      </c>
      <c r="D935" t="s">
        <v>16717</v>
      </c>
      <c r="E935" t="s">
        <v>21493</v>
      </c>
      <c r="F935">
        <v>25781914</v>
      </c>
    </row>
    <row r="936" spans="3:7">
      <c r="C936">
        <v>1121396</v>
      </c>
      <c r="D936" t="s">
        <v>16718</v>
      </c>
      <c r="E936" t="s">
        <v>21494</v>
      </c>
      <c r="F936">
        <v>44194421</v>
      </c>
    </row>
    <row r="937" spans="3:7">
      <c r="C937">
        <v>1473553</v>
      </c>
      <c r="D937" t="s">
        <v>16719</v>
      </c>
      <c r="E937" t="s">
        <v>20763</v>
      </c>
      <c r="F937">
        <v>80368973</v>
      </c>
    </row>
    <row r="938" spans="3:7">
      <c r="C938">
        <v>1547188</v>
      </c>
      <c r="D938" t="s">
        <v>16720</v>
      </c>
      <c r="E938" t="s">
        <v>21495</v>
      </c>
      <c r="F938">
        <v>8757426</v>
      </c>
    </row>
    <row r="939" spans="3:7">
      <c r="C939">
        <v>1707264</v>
      </c>
      <c r="D939" t="s">
        <v>16721</v>
      </c>
      <c r="E939" t="s">
        <v>20795</v>
      </c>
      <c r="F939">
        <v>40679614</v>
      </c>
    </row>
    <row r="940" spans="3:7">
      <c r="C940">
        <v>1825613</v>
      </c>
      <c r="D940" t="s">
        <v>16722</v>
      </c>
      <c r="E940" t="s">
        <v>21496</v>
      </c>
      <c r="F940">
        <v>10573709</v>
      </c>
      <c r="G940" t="s">
        <v>95</v>
      </c>
    </row>
    <row r="941" spans="3:7">
      <c r="C941">
        <v>1892891</v>
      </c>
      <c r="D941" t="s">
        <v>16723</v>
      </c>
      <c r="E941" t="s">
        <v>21497</v>
      </c>
      <c r="F941">
        <v>9701023</v>
      </c>
    </row>
    <row r="942" spans="3:7">
      <c r="C942">
        <v>2000091</v>
      </c>
      <c r="D942" t="s">
        <v>16724</v>
      </c>
      <c r="E942" t="s">
        <v>20746</v>
      </c>
      <c r="F942">
        <v>40268245</v>
      </c>
    </row>
    <row r="943" spans="3:7">
      <c r="C943">
        <v>2033163</v>
      </c>
      <c r="D943" t="s">
        <v>16725</v>
      </c>
      <c r="E943" t="s">
        <v>21498</v>
      </c>
      <c r="F943">
        <v>8412740</v>
      </c>
      <c r="G943" t="s">
        <v>95</v>
      </c>
    </row>
    <row r="944" spans="3:7">
      <c r="C944">
        <v>2119116</v>
      </c>
      <c r="D944" t="s">
        <v>16726</v>
      </c>
      <c r="E944" t="s">
        <v>21499</v>
      </c>
      <c r="F944">
        <v>7998466</v>
      </c>
    </row>
    <row r="945" spans="3:7">
      <c r="C945">
        <v>2200766</v>
      </c>
      <c r="D945" t="s">
        <v>16727</v>
      </c>
      <c r="E945" t="s">
        <v>20794</v>
      </c>
      <c r="F945">
        <v>47911782</v>
      </c>
      <c r="G945" t="s">
        <v>95</v>
      </c>
    </row>
    <row r="946" spans="3:7">
      <c r="C946">
        <v>2231228</v>
      </c>
      <c r="D946" t="s">
        <v>16728</v>
      </c>
      <c r="E946" t="s">
        <v>21500</v>
      </c>
      <c r="F946">
        <v>7093557</v>
      </c>
      <c r="G946" t="s">
        <v>95</v>
      </c>
    </row>
    <row r="947" spans="3:7">
      <c r="C947">
        <v>2276798</v>
      </c>
      <c r="D947" t="s">
        <v>16729</v>
      </c>
      <c r="E947" t="s">
        <v>21501</v>
      </c>
      <c r="F947">
        <v>32843895</v>
      </c>
      <c r="G947" t="s">
        <v>95</v>
      </c>
    </row>
    <row r="948" spans="3:7">
      <c r="C948">
        <v>2287739</v>
      </c>
      <c r="D948" t="s">
        <v>16730</v>
      </c>
      <c r="E948" t="s">
        <v>21502</v>
      </c>
      <c r="F948">
        <v>5231221</v>
      </c>
      <c r="G948" t="s">
        <v>95</v>
      </c>
    </row>
    <row r="949" spans="3:7">
      <c r="C949">
        <v>2297942</v>
      </c>
      <c r="D949" t="s">
        <v>16731</v>
      </c>
      <c r="E949" t="s">
        <v>20795</v>
      </c>
      <c r="F949">
        <v>32911630</v>
      </c>
      <c r="G949" t="s">
        <v>95</v>
      </c>
    </row>
    <row r="950" spans="3:7">
      <c r="C950">
        <v>2302312</v>
      </c>
      <c r="D950" t="s">
        <v>16732</v>
      </c>
      <c r="E950" t="s">
        <v>21503</v>
      </c>
      <c r="F950">
        <v>41755775</v>
      </c>
    </row>
    <row r="951" spans="3:7">
      <c r="C951">
        <v>2304513</v>
      </c>
      <c r="D951" t="s">
        <v>16733</v>
      </c>
      <c r="E951" t="s">
        <v>21504</v>
      </c>
      <c r="F951">
        <v>7874985</v>
      </c>
    </row>
    <row r="952" spans="3:7">
      <c r="C952">
        <v>2308024</v>
      </c>
      <c r="D952" t="s">
        <v>16734</v>
      </c>
      <c r="E952" t="s">
        <v>21505</v>
      </c>
      <c r="F952">
        <v>8327791</v>
      </c>
      <c r="G952" t="s">
        <v>95</v>
      </c>
    </row>
    <row r="953" spans="3:7">
      <c r="C953">
        <v>2313871</v>
      </c>
      <c r="D953" t="s">
        <v>16735</v>
      </c>
      <c r="E953" t="s">
        <v>21506</v>
      </c>
      <c r="F953">
        <v>8302526</v>
      </c>
      <c r="G953" t="s">
        <v>95</v>
      </c>
    </row>
    <row r="954" spans="3:7">
      <c r="C954">
        <v>2315049</v>
      </c>
      <c r="D954" t="s">
        <v>16736</v>
      </c>
      <c r="E954" t="s">
        <v>21507</v>
      </c>
      <c r="F954">
        <v>42710064</v>
      </c>
    </row>
    <row r="955" spans="3:7">
      <c r="C955">
        <v>2317912</v>
      </c>
      <c r="D955" t="s">
        <v>16737</v>
      </c>
      <c r="E955" t="s">
        <v>20746</v>
      </c>
      <c r="F955">
        <v>47321218</v>
      </c>
    </row>
    <row r="956" spans="3:7">
      <c r="C956">
        <v>2321437</v>
      </c>
      <c r="D956" t="s">
        <v>16738</v>
      </c>
      <c r="E956" t="s">
        <v>20775</v>
      </c>
      <c r="F956">
        <v>25798614</v>
      </c>
      <c r="G956" t="s">
        <v>95</v>
      </c>
    </row>
    <row r="957" spans="3:7">
      <c r="C957">
        <v>2321758</v>
      </c>
      <c r="D957" t="s">
        <v>16739</v>
      </c>
      <c r="E957" t="s">
        <v>21508</v>
      </c>
      <c r="F957">
        <v>25848226</v>
      </c>
      <c r="G957" t="s">
        <v>95</v>
      </c>
    </row>
    <row r="958" spans="3:7">
      <c r="C958">
        <v>2323063</v>
      </c>
      <c r="D958" t="s">
        <v>16740</v>
      </c>
      <c r="E958" t="s">
        <v>21509</v>
      </c>
      <c r="F958">
        <v>44920539</v>
      </c>
      <c r="G958" t="s">
        <v>95</v>
      </c>
    </row>
    <row r="959" spans="3:7">
      <c r="C959">
        <v>2323313</v>
      </c>
      <c r="D959" t="s">
        <v>16741</v>
      </c>
      <c r="E959" t="s">
        <v>21510</v>
      </c>
      <c r="F959">
        <v>9618294</v>
      </c>
    </row>
    <row r="960" spans="3:7">
      <c r="C960">
        <v>2323872</v>
      </c>
      <c r="D960" t="s">
        <v>16742</v>
      </c>
      <c r="E960" t="s">
        <v>20766</v>
      </c>
      <c r="F960">
        <v>72020978</v>
      </c>
    </row>
    <row r="961" spans="3:7">
      <c r="C961">
        <v>2324138</v>
      </c>
      <c r="D961" t="s">
        <v>16743</v>
      </c>
      <c r="E961" t="s">
        <v>21511</v>
      </c>
      <c r="F961">
        <v>7464485</v>
      </c>
    </row>
    <row r="962" spans="3:7">
      <c r="C962">
        <v>2325786</v>
      </c>
      <c r="D962" t="s">
        <v>16744</v>
      </c>
      <c r="E962" t="s">
        <v>21512</v>
      </c>
      <c r="F962">
        <v>10671909</v>
      </c>
    </row>
    <row r="963" spans="3:7">
      <c r="C963">
        <v>2325539</v>
      </c>
      <c r="D963" t="s">
        <v>16745</v>
      </c>
      <c r="E963" t="s">
        <v>20766</v>
      </c>
      <c r="F963" t="s">
        <v>95</v>
      </c>
      <c r="G963">
        <v>2051630688</v>
      </c>
    </row>
    <row r="964" spans="3:7">
      <c r="C964">
        <v>2325760</v>
      </c>
      <c r="D964" t="s">
        <v>16746</v>
      </c>
      <c r="E964" t="s">
        <v>21513</v>
      </c>
      <c r="F964">
        <v>9586793</v>
      </c>
      <c r="G964" t="s">
        <v>95</v>
      </c>
    </row>
    <row r="965" spans="3:7">
      <c r="C965">
        <v>2326368</v>
      </c>
      <c r="D965" t="s">
        <v>16747</v>
      </c>
      <c r="E965" t="s">
        <v>21514</v>
      </c>
      <c r="F965">
        <v>47951039</v>
      </c>
    </row>
    <row r="966" spans="3:7">
      <c r="C966">
        <v>2327405</v>
      </c>
      <c r="D966" t="s">
        <v>16748</v>
      </c>
      <c r="E966" t="s">
        <v>21515</v>
      </c>
      <c r="F966">
        <v>9559775</v>
      </c>
      <c r="G966" t="s">
        <v>95</v>
      </c>
    </row>
    <row r="967" spans="3:7">
      <c r="C967">
        <v>2326613</v>
      </c>
      <c r="D967" t="s">
        <v>16749</v>
      </c>
      <c r="E967" t="s">
        <v>21516</v>
      </c>
      <c r="F967">
        <v>16654119</v>
      </c>
    </row>
    <row r="968" spans="3:7">
      <c r="C968">
        <v>2326896</v>
      </c>
      <c r="D968" t="s">
        <v>16750</v>
      </c>
      <c r="E968" t="s">
        <v>20746</v>
      </c>
      <c r="F968">
        <v>40256082</v>
      </c>
    </row>
    <row r="969" spans="3:7">
      <c r="C969">
        <v>2326594</v>
      </c>
      <c r="D969" t="s">
        <v>16751</v>
      </c>
      <c r="E969" t="s">
        <v>21517</v>
      </c>
      <c r="F969">
        <v>6258767</v>
      </c>
    </row>
    <row r="970" spans="3:7">
      <c r="C970">
        <v>2327204</v>
      </c>
      <c r="D970" t="s">
        <v>16752</v>
      </c>
      <c r="E970" t="s">
        <v>20795</v>
      </c>
      <c r="F970">
        <v>47835262</v>
      </c>
      <c r="G970" t="s">
        <v>95</v>
      </c>
    </row>
    <row r="971" spans="3:7">
      <c r="C971">
        <v>2327626</v>
      </c>
      <c r="D971" t="s">
        <v>16753</v>
      </c>
      <c r="E971" t="s">
        <v>20795</v>
      </c>
      <c r="F971">
        <v>25499624</v>
      </c>
      <c r="G971" t="s">
        <v>95</v>
      </c>
    </row>
    <row r="972" spans="3:7">
      <c r="C972">
        <v>2327467</v>
      </c>
      <c r="D972" t="s">
        <v>16754</v>
      </c>
      <c r="E972" t="s">
        <v>21518</v>
      </c>
      <c r="F972">
        <v>41252182</v>
      </c>
      <c r="G972" t="s">
        <v>95</v>
      </c>
    </row>
    <row r="973" spans="3:7">
      <c r="C973">
        <v>2327851</v>
      </c>
      <c r="D973" t="s">
        <v>16755</v>
      </c>
      <c r="E973" t="s">
        <v>21519</v>
      </c>
      <c r="F973">
        <v>2616471</v>
      </c>
      <c r="G973" t="s">
        <v>95</v>
      </c>
    </row>
    <row r="974" spans="3:7">
      <c r="C974">
        <v>2327869</v>
      </c>
      <c r="D974" t="s">
        <v>16756</v>
      </c>
      <c r="E974" t="s">
        <v>21520</v>
      </c>
      <c r="F974">
        <v>42476711</v>
      </c>
    </row>
    <row r="975" spans="3:7">
      <c r="C975">
        <v>2328035</v>
      </c>
      <c r="D975" t="s">
        <v>16757</v>
      </c>
      <c r="E975" t="s">
        <v>21521</v>
      </c>
      <c r="F975">
        <v>10874924</v>
      </c>
      <c r="G975" t="s">
        <v>95</v>
      </c>
    </row>
    <row r="976" spans="3:7">
      <c r="C976">
        <v>2328344</v>
      </c>
      <c r="D976" t="s">
        <v>16758</v>
      </c>
      <c r="E976" t="s">
        <v>21522</v>
      </c>
      <c r="F976">
        <v>9532119</v>
      </c>
    </row>
    <row r="977" spans="3:7">
      <c r="C977">
        <v>2329641</v>
      </c>
      <c r="D977" t="s">
        <v>16759</v>
      </c>
      <c r="E977" t="s">
        <v>21523</v>
      </c>
      <c r="F977">
        <v>9980411</v>
      </c>
      <c r="G977" t="s">
        <v>95</v>
      </c>
    </row>
    <row r="978" spans="3:7">
      <c r="C978">
        <v>2329495</v>
      </c>
      <c r="D978" t="s">
        <v>16760</v>
      </c>
      <c r="E978" t="s">
        <v>21524</v>
      </c>
      <c r="F978">
        <v>24001059</v>
      </c>
      <c r="G978" t="s">
        <v>95</v>
      </c>
    </row>
    <row r="979" spans="3:7">
      <c r="C979">
        <v>2329455</v>
      </c>
      <c r="D979" t="s">
        <v>16761</v>
      </c>
      <c r="E979" t="s">
        <v>20916</v>
      </c>
      <c r="F979">
        <v>17637271</v>
      </c>
    </row>
    <row r="980" spans="3:7">
      <c r="C980">
        <v>2329394</v>
      </c>
      <c r="D980" t="s">
        <v>16762</v>
      </c>
      <c r="E980" t="s">
        <v>21525</v>
      </c>
      <c r="F980">
        <v>40567805</v>
      </c>
    </row>
    <row r="981" spans="3:7">
      <c r="C981">
        <v>2329284</v>
      </c>
      <c r="D981" t="s">
        <v>16763</v>
      </c>
      <c r="E981" t="s">
        <v>21526</v>
      </c>
      <c r="F981">
        <v>44027480</v>
      </c>
      <c r="G981" t="s">
        <v>95</v>
      </c>
    </row>
    <row r="982" spans="3:7">
      <c r="C982">
        <v>2329513</v>
      </c>
      <c r="D982" t="s">
        <v>16764</v>
      </c>
      <c r="E982" t="s">
        <v>21127</v>
      </c>
      <c r="F982">
        <v>43580427</v>
      </c>
      <c r="G982" t="s">
        <v>95</v>
      </c>
    </row>
    <row r="983" spans="3:7">
      <c r="C983">
        <v>2330532</v>
      </c>
      <c r="D983" t="s">
        <v>16765</v>
      </c>
      <c r="E983" t="s">
        <v>21527</v>
      </c>
      <c r="F983">
        <v>44607829</v>
      </c>
    </row>
    <row r="984" spans="3:7">
      <c r="C984">
        <v>2330378</v>
      </c>
      <c r="D984" t="s">
        <v>16766</v>
      </c>
      <c r="E984" t="s">
        <v>21528</v>
      </c>
      <c r="F984">
        <v>8262529</v>
      </c>
      <c r="G984" t="s">
        <v>95</v>
      </c>
    </row>
    <row r="985" spans="3:7">
      <c r="C985">
        <v>2329705</v>
      </c>
      <c r="D985" t="s">
        <v>16767</v>
      </c>
      <c r="E985" t="s">
        <v>21529</v>
      </c>
      <c r="F985">
        <v>45721109</v>
      </c>
    </row>
    <row r="986" spans="3:7">
      <c r="C986">
        <v>2330511</v>
      </c>
      <c r="D986" t="s">
        <v>16768</v>
      </c>
      <c r="E986" t="s">
        <v>21530</v>
      </c>
      <c r="F986">
        <v>1127329</v>
      </c>
    </row>
    <row r="987" spans="3:7">
      <c r="C987">
        <v>2331089</v>
      </c>
      <c r="D987" t="s">
        <v>16769</v>
      </c>
      <c r="E987" t="s">
        <v>21531</v>
      </c>
      <c r="F987">
        <v>43312667</v>
      </c>
      <c r="G987" t="s">
        <v>95</v>
      </c>
    </row>
    <row r="988" spans="3:7">
      <c r="C988">
        <v>2330832</v>
      </c>
      <c r="D988" t="s">
        <v>16770</v>
      </c>
      <c r="E988" t="s">
        <v>20795</v>
      </c>
      <c r="F988" t="s">
        <v>95</v>
      </c>
      <c r="G988">
        <v>1010344139</v>
      </c>
    </row>
    <row r="989" spans="3:7">
      <c r="C989">
        <v>2330458</v>
      </c>
      <c r="D989" t="s">
        <v>16771</v>
      </c>
      <c r="E989" t="s">
        <v>21532</v>
      </c>
      <c r="F989">
        <v>18116452</v>
      </c>
      <c r="G989" t="s">
        <v>95</v>
      </c>
    </row>
    <row r="990" spans="3:7">
      <c r="C990">
        <v>2330769</v>
      </c>
      <c r="D990" t="s">
        <v>16772</v>
      </c>
      <c r="E990" t="s">
        <v>20841</v>
      </c>
      <c r="F990">
        <v>73024957</v>
      </c>
      <c r="G990" t="s">
        <v>95</v>
      </c>
    </row>
    <row r="991" spans="3:7">
      <c r="C991">
        <v>2331060</v>
      </c>
      <c r="D991" t="s">
        <v>16773</v>
      </c>
      <c r="E991" t="s">
        <v>21533</v>
      </c>
      <c r="F991">
        <v>7564323</v>
      </c>
      <c r="G991" t="s">
        <v>95</v>
      </c>
    </row>
    <row r="992" spans="3:7">
      <c r="C992">
        <v>2329855</v>
      </c>
      <c r="D992" t="s">
        <v>16774</v>
      </c>
      <c r="E992" t="s">
        <v>21534</v>
      </c>
      <c r="F992">
        <v>9083818</v>
      </c>
      <c r="G992" t="s">
        <v>95</v>
      </c>
    </row>
    <row r="993" spans="3:7">
      <c r="C993">
        <v>2331531</v>
      </c>
      <c r="D993" t="s">
        <v>16775</v>
      </c>
      <c r="E993" t="s">
        <v>21535</v>
      </c>
      <c r="F993">
        <v>46168918</v>
      </c>
      <c r="G993" t="s">
        <v>95</v>
      </c>
    </row>
    <row r="994" spans="3:7">
      <c r="C994">
        <v>2331138</v>
      </c>
      <c r="D994" t="s">
        <v>16776</v>
      </c>
      <c r="E994" t="s">
        <v>21536</v>
      </c>
      <c r="F994" t="s">
        <v>95</v>
      </c>
      <c r="G994">
        <v>1009086779</v>
      </c>
    </row>
    <row r="995" spans="3:7">
      <c r="C995">
        <v>2330809</v>
      </c>
      <c r="D995" t="s">
        <v>16777</v>
      </c>
      <c r="E995" t="s">
        <v>21537</v>
      </c>
      <c r="F995">
        <v>7024535</v>
      </c>
      <c r="G995" t="s">
        <v>95</v>
      </c>
    </row>
    <row r="996" spans="3:7">
      <c r="C996">
        <v>2330707</v>
      </c>
      <c r="D996" t="s">
        <v>16778</v>
      </c>
      <c r="E996" t="s">
        <v>21538</v>
      </c>
      <c r="F996">
        <v>23526881</v>
      </c>
    </row>
    <row r="997" spans="3:7">
      <c r="C997">
        <v>2331234</v>
      </c>
      <c r="D997" t="s">
        <v>16779</v>
      </c>
      <c r="E997" t="s">
        <v>21539</v>
      </c>
      <c r="F997">
        <v>41849148</v>
      </c>
      <c r="G997" t="s">
        <v>95</v>
      </c>
    </row>
    <row r="998" spans="3:7">
      <c r="C998">
        <v>2331427</v>
      </c>
      <c r="D998" t="s">
        <v>16780</v>
      </c>
      <c r="E998" t="s">
        <v>21540</v>
      </c>
      <c r="F998" t="s">
        <v>95</v>
      </c>
      <c r="G998">
        <v>2053809456</v>
      </c>
    </row>
    <row r="999" spans="3:7">
      <c r="C999">
        <v>2331577</v>
      </c>
      <c r="D999" t="s">
        <v>16781</v>
      </c>
      <c r="E999" t="s">
        <v>21541</v>
      </c>
      <c r="F999">
        <v>18098512</v>
      </c>
      <c r="G999" t="s">
        <v>95</v>
      </c>
    </row>
    <row r="1000" spans="3:7">
      <c r="C1000">
        <v>2330579</v>
      </c>
      <c r="D1000" t="s">
        <v>16782</v>
      </c>
      <c r="E1000" t="s">
        <v>21160</v>
      </c>
      <c r="F1000">
        <v>46190123</v>
      </c>
      <c r="G1000" t="s">
        <v>95</v>
      </c>
    </row>
    <row r="1001" spans="3:7">
      <c r="C1001">
        <v>2331105</v>
      </c>
      <c r="D1001" t="s">
        <v>16783</v>
      </c>
      <c r="E1001" t="s">
        <v>21542</v>
      </c>
      <c r="F1001">
        <v>21864599</v>
      </c>
      <c r="G1001" t="s">
        <v>95</v>
      </c>
    </row>
    <row r="1002" spans="3:7">
      <c r="C1002">
        <v>2330932</v>
      </c>
      <c r="D1002" t="s">
        <v>16784</v>
      </c>
      <c r="E1002" t="s">
        <v>21543</v>
      </c>
      <c r="F1002">
        <v>45319649</v>
      </c>
      <c r="G1002" t="s">
        <v>95</v>
      </c>
    </row>
    <row r="1003" spans="3:7">
      <c r="C1003">
        <v>2331124</v>
      </c>
      <c r="D1003" t="s">
        <v>16785</v>
      </c>
      <c r="E1003" t="s">
        <v>21544</v>
      </c>
      <c r="F1003">
        <v>40426294</v>
      </c>
      <c r="G1003" t="s">
        <v>95</v>
      </c>
    </row>
    <row r="1004" spans="3:7">
      <c r="C1004">
        <v>2331973</v>
      </c>
      <c r="D1004" t="s">
        <v>16786</v>
      </c>
      <c r="E1004" t="s">
        <v>21545</v>
      </c>
      <c r="F1004">
        <v>6869529</v>
      </c>
      <c r="G1004" t="s">
        <v>95</v>
      </c>
    </row>
    <row r="1005" spans="3:7">
      <c r="C1005">
        <v>2333460</v>
      </c>
      <c r="D1005" t="s">
        <v>16787</v>
      </c>
      <c r="E1005" t="s">
        <v>20841</v>
      </c>
      <c r="F1005">
        <v>6762475</v>
      </c>
      <c r="G1005" t="s">
        <v>95</v>
      </c>
    </row>
    <row r="1006" spans="3:7">
      <c r="C1006">
        <v>2331907</v>
      </c>
      <c r="D1006" t="s">
        <v>16788</v>
      </c>
      <c r="E1006" t="s">
        <v>21546</v>
      </c>
      <c r="F1006">
        <v>42229389</v>
      </c>
    </row>
    <row r="1007" spans="3:7">
      <c r="C1007">
        <v>2331030</v>
      </c>
      <c r="D1007" t="s">
        <v>16789</v>
      </c>
      <c r="E1007" t="s">
        <v>21547</v>
      </c>
      <c r="F1007">
        <v>3683235</v>
      </c>
      <c r="G1007" t="s">
        <v>95</v>
      </c>
    </row>
    <row r="1008" spans="3:7">
      <c r="C1008">
        <v>2332011</v>
      </c>
      <c r="D1008" t="s">
        <v>16790</v>
      </c>
      <c r="E1008" t="s">
        <v>21548</v>
      </c>
      <c r="F1008">
        <v>10264151</v>
      </c>
      <c r="G1008" t="s">
        <v>95</v>
      </c>
    </row>
    <row r="1009" spans="3:7">
      <c r="C1009">
        <v>2331158</v>
      </c>
      <c r="D1009" t="s">
        <v>16791</v>
      </c>
      <c r="E1009" t="s">
        <v>21549</v>
      </c>
      <c r="F1009">
        <v>22080518</v>
      </c>
      <c r="G1009" t="s">
        <v>95</v>
      </c>
    </row>
    <row r="1010" spans="3:7">
      <c r="C1010">
        <v>2331840</v>
      </c>
      <c r="D1010" t="s">
        <v>16792</v>
      </c>
      <c r="E1010" t="s">
        <v>21550</v>
      </c>
      <c r="F1010">
        <v>8742855</v>
      </c>
      <c r="G1010" t="s">
        <v>95</v>
      </c>
    </row>
    <row r="1011" spans="3:7">
      <c r="C1011">
        <v>2331706</v>
      </c>
      <c r="D1011" t="s">
        <v>16793</v>
      </c>
      <c r="E1011" t="s">
        <v>20795</v>
      </c>
      <c r="F1011">
        <v>29303479</v>
      </c>
      <c r="G1011" t="s">
        <v>95</v>
      </c>
    </row>
    <row r="1012" spans="3:7">
      <c r="C1012">
        <v>2333214</v>
      </c>
      <c r="D1012" t="s">
        <v>16794</v>
      </c>
      <c r="E1012" t="s">
        <v>20841</v>
      </c>
      <c r="F1012">
        <v>41081627</v>
      </c>
      <c r="G1012" t="s">
        <v>95</v>
      </c>
    </row>
    <row r="1013" spans="3:7">
      <c r="C1013">
        <v>2333366</v>
      </c>
      <c r="D1013" t="s">
        <v>16795</v>
      </c>
      <c r="E1013" t="s">
        <v>21551</v>
      </c>
      <c r="F1013" t="s">
        <v>95</v>
      </c>
      <c r="G1013">
        <v>2048606407</v>
      </c>
    </row>
    <row r="1014" spans="3:7">
      <c r="C1014">
        <v>2331904</v>
      </c>
      <c r="D1014" t="s">
        <v>16796</v>
      </c>
      <c r="E1014" t="s">
        <v>21552</v>
      </c>
      <c r="F1014">
        <v>5265055</v>
      </c>
      <c r="G1014" t="s">
        <v>95</v>
      </c>
    </row>
    <row r="1015" spans="3:7">
      <c r="C1015">
        <v>2331994</v>
      </c>
      <c r="D1015" t="s">
        <v>16797</v>
      </c>
      <c r="E1015" t="s">
        <v>20841</v>
      </c>
      <c r="F1015">
        <v>45288634</v>
      </c>
      <c r="G1015" t="s">
        <v>95</v>
      </c>
    </row>
    <row r="1016" spans="3:7">
      <c r="C1016">
        <v>2332109</v>
      </c>
      <c r="D1016" t="s">
        <v>16798</v>
      </c>
      <c r="E1016" t="s">
        <v>20841</v>
      </c>
      <c r="F1016">
        <v>18857615</v>
      </c>
      <c r="G1016" t="s">
        <v>95</v>
      </c>
    </row>
    <row r="1017" spans="3:7">
      <c r="C1017">
        <v>2332576</v>
      </c>
      <c r="D1017" t="s">
        <v>16799</v>
      </c>
      <c r="E1017" t="s">
        <v>21553</v>
      </c>
      <c r="F1017">
        <v>41214747</v>
      </c>
    </row>
    <row r="1018" spans="3:7">
      <c r="C1018">
        <v>2332199</v>
      </c>
      <c r="D1018" t="s">
        <v>16800</v>
      </c>
      <c r="E1018" t="s">
        <v>21554</v>
      </c>
      <c r="F1018">
        <v>43690994</v>
      </c>
      <c r="G1018" t="s">
        <v>95</v>
      </c>
    </row>
    <row r="1019" spans="3:7">
      <c r="C1019">
        <v>2332018</v>
      </c>
      <c r="D1019" t="s">
        <v>16801</v>
      </c>
      <c r="E1019" t="s">
        <v>21555</v>
      </c>
      <c r="F1019">
        <v>46563333</v>
      </c>
    </row>
    <row r="1020" spans="3:7">
      <c r="C1020">
        <v>2331913</v>
      </c>
      <c r="D1020" t="s">
        <v>16802</v>
      </c>
      <c r="E1020" t="s">
        <v>21556</v>
      </c>
      <c r="F1020">
        <v>46936185</v>
      </c>
      <c r="G1020" t="s">
        <v>95</v>
      </c>
    </row>
    <row r="1021" spans="3:7">
      <c r="C1021">
        <v>2333341</v>
      </c>
      <c r="D1021" t="s">
        <v>16803</v>
      </c>
      <c r="E1021" t="s">
        <v>21557</v>
      </c>
      <c r="F1021">
        <v>44098330</v>
      </c>
    </row>
    <row r="1022" spans="3:7">
      <c r="C1022">
        <v>2332908</v>
      </c>
      <c r="D1022" t="s">
        <v>16804</v>
      </c>
      <c r="E1022" t="s">
        <v>21558</v>
      </c>
      <c r="F1022">
        <v>9212772</v>
      </c>
      <c r="G1022" t="s">
        <v>95</v>
      </c>
    </row>
    <row r="1023" spans="3:7">
      <c r="C1023">
        <v>2332454</v>
      </c>
      <c r="D1023" t="s">
        <v>16805</v>
      </c>
      <c r="E1023" t="s">
        <v>21559</v>
      </c>
      <c r="F1023">
        <v>9426091</v>
      </c>
    </row>
    <row r="1024" spans="3:7">
      <c r="C1024">
        <v>2332491</v>
      </c>
      <c r="D1024" t="s">
        <v>16806</v>
      </c>
      <c r="E1024" t="s">
        <v>21560</v>
      </c>
      <c r="F1024">
        <v>45299003</v>
      </c>
      <c r="G1024" t="s">
        <v>95</v>
      </c>
    </row>
    <row r="1025" spans="3:7">
      <c r="C1025">
        <v>2334180</v>
      </c>
      <c r="D1025" t="s">
        <v>16807</v>
      </c>
      <c r="E1025" t="s">
        <v>20795</v>
      </c>
      <c r="F1025">
        <v>7642565</v>
      </c>
      <c r="G1025" t="s">
        <v>95</v>
      </c>
    </row>
    <row r="1026" spans="3:7">
      <c r="C1026">
        <v>2333335</v>
      </c>
      <c r="D1026" t="s">
        <v>16808</v>
      </c>
      <c r="E1026" t="s">
        <v>21561</v>
      </c>
      <c r="F1026">
        <v>4067896</v>
      </c>
      <c r="G1026" t="s">
        <v>95</v>
      </c>
    </row>
    <row r="1027" spans="3:7">
      <c r="C1027">
        <v>2333753</v>
      </c>
      <c r="D1027" t="s">
        <v>16809</v>
      </c>
      <c r="E1027" t="s">
        <v>21562</v>
      </c>
      <c r="F1027">
        <v>6812994</v>
      </c>
      <c r="G1027" t="s">
        <v>95</v>
      </c>
    </row>
    <row r="1028" spans="3:7">
      <c r="C1028">
        <v>2332557</v>
      </c>
      <c r="D1028" t="s">
        <v>16810</v>
      </c>
      <c r="E1028" t="s">
        <v>21563</v>
      </c>
      <c r="F1028">
        <v>15722782</v>
      </c>
    </row>
    <row r="1029" spans="3:7">
      <c r="C1029">
        <v>2333921</v>
      </c>
      <c r="D1029" t="s">
        <v>16811</v>
      </c>
      <c r="E1029" t="s">
        <v>21564</v>
      </c>
      <c r="F1029">
        <v>10722382</v>
      </c>
      <c r="G1029" t="s">
        <v>95</v>
      </c>
    </row>
    <row r="1030" spans="3:7">
      <c r="C1030">
        <v>2333468</v>
      </c>
      <c r="D1030" t="s">
        <v>16812</v>
      </c>
      <c r="E1030" t="s">
        <v>21565</v>
      </c>
      <c r="F1030">
        <v>44174782</v>
      </c>
      <c r="G1030" t="s">
        <v>95</v>
      </c>
    </row>
    <row r="1031" spans="3:7">
      <c r="C1031">
        <v>2332990</v>
      </c>
      <c r="D1031" t="s">
        <v>16813</v>
      </c>
      <c r="E1031" t="s">
        <v>21566</v>
      </c>
      <c r="F1031">
        <v>2816824</v>
      </c>
      <c r="G1031" t="s">
        <v>95</v>
      </c>
    </row>
    <row r="1032" spans="3:7">
      <c r="C1032">
        <v>2333102</v>
      </c>
      <c r="D1032" t="s">
        <v>16814</v>
      </c>
      <c r="E1032" t="s">
        <v>21567</v>
      </c>
      <c r="F1032">
        <v>2818740</v>
      </c>
      <c r="G1032" t="s">
        <v>95</v>
      </c>
    </row>
    <row r="1033" spans="3:7">
      <c r="C1033">
        <v>2333825</v>
      </c>
      <c r="D1033" t="s">
        <v>16815</v>
      </c>
      <c r="E1033" t="s">
        <v>21568</v>
      </c>
      <c r="F1033">
        <v>16716845</v>
      </c>
      <c r="G1033" t="s">
        <v>95</v>
      </c>
    </row>
    <row r="1034" spans="3:7">
      <c r="C1034">
        <v>2334040</v>
      </c>
      <c r="D1034" t="s">
        <v>16816</v>
      </c>
      <c r="E1034" t="s">
        <v>21569</v>
      </c>
      <c r="F1034">
        <v>46060805</v>
      </c>
    </row>
    <row r="1035" spans="3:7">
      <c r="C1035">
        <v>2334430</v>
      </c>
      <c r="D1035" t="s">
        <v>16817</v>
      </c>
      <c r="E1035" t="s">
        <v>21570</v>
      </c>
      <c r="F1035">
        <v>80119803</v>
      </c>
    </row>
    <row r="1036" spans="3:7">
      <c r="C1036">
        <v>2334166</v>
      </c>
      <c r="D1036" t="s">
        <v>16818</v>
      </c>
      <c r="E1036" t="s">
        <v>21571</v>
      </c>
      <c r="F1036">
        <v>22182633</v>
      </c>
      <c r="G1036" t="s">
        <v>95</v>
      </c>
    </row>
    <row r="1037" spans="3:7">
      <c r="C1037">
        <v>2335274</v>
      </c>
      <c r="D1037" t="s">
        <v>16819</v>
      </c>
      <c r="E1037" t="s">
        <v>21572</v>
      </c>
      <c r="F1037">
        <v>28275006</v>
      </c>
      <c r="G1037" t="s">
        <v>95</v>
      </c>
    </row>
    <row r="1038" spans="3:7">
      <c r="C1038">
        <v>2334231</v>
      </c>
      <c r="D1038" t="s">
        <v>16820</v>
      </c>
      <c r="E1038" t="s">
        <v>21573</v>
      </c>
      <c r="F1038">
        <v>26674940</v>
      </c>
      <c r="G1038" t="s">
        <v>95</v>
      </c>
    </row>
    <row r="1039" spans="3:7">
      <c r="C1039">
        <v>2333861</v>
      </c>
      <c r="D1039" t="s">
        <v>16821</v>
      </c>
      <c r="E1039" t="s">
        <v>20841</v>
      </c>
      <c r="F1039">
        <v>43403657</v>
      </c>
      <c r="G1039" t="s">
        <v>95</v>
      </c>
    </row>
    <row r="1040" spans="3:7">
      <c r="C1040">
        <v>2333665</v>
      </c>
      <c r="D1040" t="s">
        <v>16822</v>
      </c>
      <c r="E1040" t="s">
        <v>21574</v>
      </c>
      <c r="F1040">
        <v>7603902</v>
      </c>
    </row>
    <row r="1041" spans="3:7">
      <c r="C1041">
        <v>2333697</v>
      </c>
      <c r="D1041" t="s">
        <v>16823</v>
      </c>
      <c r="E1041" t="s">
        <v>20784</v>
      </c>
      <c r="F1041">
        <v>8884126</v>
      </c>
      <c r="G1041" t="s">
        <v>95</v>
      </c>
    </row>
    <row r="1042" spans="3:7">
      <c r="C1042">
        <v>2333645</v>
      </c>
      <c r="D1042" t="s">
        <v>16824</v>
      </c>
      <c r="E1042" t="s">
        <v>21575</v>
      </c>
      <c r="F1042">
        <v>43191619</v>
      </c>
      <c r="G1042" t="s">
        <v>95</v>
      </c>
    </row>
    <row r="1043" spans="3:7">
      <c r="C1043">
        <v>2333601</v>
      </c>
      <c r="D1043" t="s">
        <v>16825</v>
      </c>
      <c r="E1043" t="s">
        <v>21576</v>
      </c>
      <c r="F1043">
        <v>47054857</v>
      </c>
      <c r="G1043" t="s">
        <v>95</v>
      </c>
    </row>
    <row r="1044" spans="3:7">
      <c r="C1044">
        <v>2333792</v>
      </c>
      <c r="D1044" t="s">
        <v>16826</v>
      </c>
      <c r="E1044" t="s">
        <v>21577</v>
      </c>
      <c r="F1044">
        <v>22190107</v>
      </c>
      <c r="G1044" t="s">
        <v>95</v>
      </c>
    </row>
    <row r="1045" spans="3:7">
      <c r="C1045">
        <v>2334670</v>
      </c>
      <c r="D1045" t="s">
        <v>16827</v>
      </c>
      <c r="E1045" t="s">
        <v>21578</v>
      </c>
      <c r="F1045">
        <v>25000721</v>
      </c>
      <c r="G1045" t="s">
        <v>95</v>
      </c>
    </row>
    <row r="1046" spans="3:7">
      <c r="C1046">
        <v>2334601</v>
      </c>
      <c r="D1046" t="s">
        <v>16828</v>
      </c>
      <c r="E1046" t="s">
        <v>20784</v>
      </c>
      <c r="F1046">
        <v>6977693</v>
      </c>
    </row>
    <row r="1047" spans="3:7">
      <c r="C1047">
        <v>2334821</v>
      </c>
      <c r="D1047" t="s">
        <v>16829</v>
      </c>
      <c r="E1047" t="s">
        <v>20795</v>
      </c>
      <c r="F1047">
        <v>18207955</v>
      </c>
      <c r="G1047" t="s">
        <v>95</v>
      </c>
    </row>
    <row r="1048" spans="3:7">
      <c r="C1048">
        <v>2335105</v>
      </c>
      <c r="D1048" t="s">
        <v>16830</v>
      </c>
      <c r="E1048" t="s">
        <v>21579</v>
      </c>
      <c r="F1048">
        <v>7634786</v>
      </c>
      <c r="G1048" t="s">
        <v>95</v>
      </c>
    </row>
    <row r="1049" spans="3:7">
      <c r="C1049">
        <v>2335444</v>
      </c>
      <c r="D1049" t="s">
        <v>16831</v>
      </c>
      <c r="E1049" t="s">
        <v>21580</v>
      </c>
      <c r="F1049">
        <v>9367981</v>
      </c>
      <c r="G1049" t="s">
        <v>95</v>
      </c>
    </row>
    <row r="1050" spans="3:7">
      <c r="C1050">
        <v>2334899</v>
      </c>
      <c r="D1050" t="s">
        <v>16832</v>
      </c>
      <c r="E1050" t="s">
        <v>21581</v>
      </c>
      <c r="F1050">
        <v>4025112</v>
      </c>
      <c r="G1050" t="s">
        <v>95</v>
      </c>
    </row>
    <row r="1051" spans="3:7">
      <c r="C1051">
        <v>2335750</v>
      </c>
      <c r="D1051" t="s">
        <v>16833</v>
      </c>
      <c r="E1051" t="s">
        <v>21582</v>
      </c>
      <c r="F1051">
        <v>43668589</v>
      </c>
      <c r="G1051" t="s">
        <v>95</v>
      </c>
    </row>
    <row r="1052" spans="3:7">
      <c r="C1052">
        <v>2336219</v>
      </c>
      <c r="D1052" t="s">
        <v>16834</v>
      </c>
      <c r="E1052" t="s">
        <v>21583</v>
      </c>
      <c r="F1052">
        <v>40728975</v>
      </c>
      <c r="G1052" t="s">
        <v>95</v>
      </c>
    </row>
    <row r="1053" spans="3:7">
      <c r="C1053">
        <v>2334640</v>
      </c>
      <c r="D1053" t="s">
        <v>16835</v>
      </c>
      <c r="E1053" t="s">
        <v>21584</v>
      </c>
      <c r="F1053">
        <v>23861140</v>
      </c>
      <c r="G1053" t="s">
        <v>95</v>
      </c>
    </row>
    <row r="1054" spans="3:7">
      <c r="C1054">
        <v>2335121</v>
      </c>
      <c r="D1054" t="s">
        <v>16836</v>
      </c>
      <c r="E1054" t="s">
        <v>21585</v>
      </c>
      <c r="F1054">
        <v>22096711</v>
      </c>
      <c r="G1054" t="s">
        <v>95</v>
      </c>
    </row>
    <row r="1055" spans="3:7">
      <c r="C1055">
        <v>2335416</v>
      </c>
      <c r="D1055" t="s">
        <v>16837</v>
      </c>
      <c r="E1055" t="s">
        <v>20795</v>
      </c>
      <c r="F1055">
        <v>7659761</v>
      </c>
      <c r="G1055" t="s">
        <v>95</v>
      </c>
    </row>
    <row r="1056" spans="3:7">
      <c r="C1056">
        <v>2335817</v>
      </c>
      <c r="D1056" t="s">
        <v>16838</v>
      </c>
      <c r="E1056" t="s">
        <v>20789</v>
      </c>
      <c r="F1056">
        <v>9292262</v>
      </c>
      <c r="G1056" t="s">
        <v>95</v>
      </c>
    </row>
    <row r="1057" spans="3:7">
      <c r="C1057">
        <v>2334749</v>
      </c>
      <c r="D1057" t="s">
        <v>16839</v>
      </c>
      <c r="E1057" t="s">
        <v>21586</v>
      </c>
      <c r="F1057">
        <v>17862559</v>
      </c>
      <c r="G1057" t="s">
        <v>95</v>
      </c>
    </row>
    <row r="1058" spans="3:7">
      <c r="C1058">
        <v>2334606</v>
      </c>
      <c r="D1058" t="s">
        <v>16840</v>
      </c>
      <c r="E1058" t="s">
        <v>21587</v>
      </c>
      <c r="F1058">
        <v>25706350</v>
      </c>
    </row>
    <row r="1059" spans="3:7">
      <c r="C1059">
        <v>2335759</v>
      </c>
      <c r="D1059" t="s">
        <v>16841</v>
      </c>
      <c r="E1059" t="s">
        <v>21588</v>
      </c>
      <c r="F1059">
        <v>44259736</v>
      </c>
      <c r="G1059" t="s">
        <v>95</v>
      </c>
    </row>
    <row r="1060" spans="3:7">
      <c r="C1060">
        <v>2335424</v>
      </c>
      <c r="D1060" t="s">
        <v>16842</v>
      </c>
      <c r="E1060" t="s">
        <v>21589</v>
      </c>
      <c r="F1060">
        <v>17828580</v>
      </c>
      <c r="G1060" t="s">
        <v>95</v>
      </c>
    </row>
    <row r="1061" spans="3:7">
      <c r="C1061">
        <v>2335076</v>
      </c>
      <c r="D1061" t="s">
        <v>16843</v>
      </c>
      <c r="E1061" t="s">
        <v>20784</v>
      </c>
      <c r="F1061">
        <v>8939356</v>
      </c>
      <c r="G1061" t="s">
        <v>95</v>
      </c>
    </row>
    <row r="1062" spans="3:7">
      <c r="C1062">
        <v>2335509</v>
      </c>
      <c r="D1062" t="s">
        <v>16844</v>
      </c>
      <c r="E1062" t="s">
        <v>21590</v>
      </c>
      <c r="F1062">
        <v>47072661</v>
      </c>
      <c r="G1062" t="s">
        <v>95</v>
      </c>
    </row>
    <row r="1063" spans="3:7">
      <c r="C1063">
        <v>2334735</v>
      </c>
      <c r="D1063" t="s">
        <v>16845</v>
      </c>
      <c r="E1063" t="s">
        <v>21591</v>
      </c>
      <c r="F1063">
        <v>32844939</v>
      </c>
      <c r="G1063" t="s">
        <v>95</v>
      </c>
    </row>
    <row r="1064" spans="3:7">
      <c r="C1064">
        <v>2335617</v>
      </c>
      <c r="D1064" t="s">
        <v>16846</v>
      </c>
      <c r="E1064" t="s">
        <v>21592</v>
      </c>
      <c r="F1064">
        <v>40748300</v>
      </c>
      <c r="G1064" t="s">
        <v>95</v>
      </c>
    </row>
    <row r="1065" spans="3:7">
      <c r="C1065">
        <v>2336211</v>
      </c>
      <c r="D1065" t="s">
        <v>16847</v>
      </c>
      <c r="E1065" t="s">
        <v>21593</v>
      </c>
      <c r="F1065">
        <v>7262987</v>
      </c>
      <c r="G1065" t="s">
        <v>95</v>
      </c>
    </row>
    <row r="1066" spans="3:7">
      <c r="C1066">
        <v>2336011</v>
      </c>
      <c r="D1066" t="s">
        <v>16848</v>
      </c>
      <c r="E1066" t="s">
        <v>21594</v>
      </c>
      <c r="F1066">
        <v>17866499</v>
      </c>
      <c r="G1066" t="s">
        <v>95</v>
      </c>
    </row>
    <row r="1067" spans="3:7">
      <c r="C1067">
        <v>2334773</v>
      </c>
      <c r="D1067" t="s">
        <v>16849</v>
      </c>
      <c r="E1067" t="s">
        <v>21595</v>
      </c>
      <c r="F1067">
        <v>29491735</v>
      </c>
      <c r="G1067" t="s">
        <v>95</v>
      </c>
    </row>
    <row r="1068" spans="3:7">
      <c r="C1068">
        <v>2336361</v>
      </c>
      <c r="D1068" t="s">
        <v>16850</v>
      </c>
      <c r="E1068" t="s">
        <v>21596</v>
      </c>
      <c r="F1068">
        <v>45461791</v>
      </c>
      <c r="G1068" t="s">
        <v>95</v>
      </c>
    </row>
    <row r="1069" spans="3:7">
      <c r="C1069">
        <v>2335456</v>
      </c>
      <c r="D1069" t="s">
        <v>16851</v>
      </c>
      <c r="E1069" t="s">
        <v>21597</v>
      </c>
      <c r="F1069">
        <v>7596316</v>
      </c>
      <c r="G1069" t="s">
        <v>95</v>
      </c>
    </row>
    <row r="1070" spans="3:7">
      <c r="C1070">
        <v>2336118</v>
      </c>
      <c r="D1070" t="s">
        <v>16852</v>
      </c>
      <c r="E1070" t="s">
        <v>21598</v>
      </c>
      <c r="F1070">
        <v>25746899</v>
      </c>
      <c r="G1070" t="s">
        <v>95</v>
      </c>
    </row>
    <row r="1071" spans="3:7">
      <c r="C1071">
        <v>2335479</v>
      </c>
      <c r="D1071" t="s">
        <v>16853</v>
      </c>
      <c r="E1071" t="s">
        <v>21599</v>
      </c>
      <c r="F1071">
        <v>43309380</v>
      </c>
      <c r="G1071" t="s">
        <v>95</v>
      </c>
    </row>
    <row r="1072" spans="3:7">
      <c r="C1072">
        <v>2335789</v>
      </c>
      <c r="D1072" t="s">
        <v>16854</v>
      </c>
      <c r="E1072" t="s">
        <v>21600</v>
      </c>
      <c r="F1072">
        <v>9518619</v>
      </c>
    </row>
    <row r="1073" spans="3:7">
      <c r="C1073">
        <v>2334846</v>
      </c>
      <c r="D1073" t="s">
        <v>16855</v>
      </c>
      <c r="E1073" t="s">
        <v>21601</v>
      </c>
      <c r="F1073">
        <v>42840441</v>
      </c>
      <c r="G1073" t="s">
        <v>95</v>
      </c>
    </row>
    <row r="1074" spans="3:7">
      <c r="C1074">
        <v>2336124</v>
      </c>
      <c r="D1074" t="s">
        <v>16856</v>
      </c>
      <c r="E1074" t="s">
        <v>20795</v>
      </c>
      <c r="F1074">
        <v>23965208</v>
      </c>
      <c r="G1074" t="s">
        <v>95</v>
      </c>
    </row>
    <row r="1075" spans="3:7">
      <c r="C1075">
        <v>2335218</v>
      </c>
      <c r="D1075" t="s">
        <v>16857</v>
      </c>
      <c r="E1075" t="s">
        <v>21602</v>
      </c>
      <c r="F1075">
        <v>2781957</v>
      </c>
      <c r="G1075" t="s">
        <v>95</v>
      </c>
    </row>
    <row r="1076" spans="3:7">
      <c r="C1076">
        <v>2335063</v>
      </c>
      <c r="D1076" t="s">
        <v>16858</v>
      </c>
      <c r="E1076" t="s">
        <v>21603</v>
      </c>
      <c r="F1076">
        <v>43975198</v>
      </c>
      <c r="G1076" t="s">
        <v>95</v>
      </c>
    </row>
    <row r="1077" spans="3:7">
      <c r="C1077">
        <v>2335305</v>
      </c>
      <c r="D1077" t="s">
        <v>16859</v>
      </c>
      <c r="E1077" t="s">
        <v>21604</v>
      </c>
      <c r="F1077">
        <v>29661691</v>
      </c>
      <c r="G1077" t="s">
        <v>95</v>
      </c>
    </row>
    <row r="1078" spans="3:7">
      <c r="C1078">
        <v>2335363</v>
      </c>
      <c r="D1078" t="s">
        <v>16860</v>
      </c>
      <c r="E1078" t="s">
        <v>21605</v>
      </c>
      <c r="F1078">
        <v>2872077</v>
      </c>
      <c r="G1078" t="s">
        <v>95</v>
      </c>
    </row>
    <row r="1079" spans="3:7">
      <c r="C1079">
        <v>2335230</v>
      </c>
      <c r="D1079" t="s">
        <v>16861</v>
      </c>
      <c r="E1079" t="s">
        <v>21606</v>
      </c>
      <c r="F1079">
        <v>40544605</v>
      </c>
      <c r="G1079" t="s">
        <v>95</v>
      </c>
    </row>
    <row r="1080" spans="3:7">
      <c r="C1080">
        <v>2335386</v>
      </c>
      <c r="D1080" t="s">
        <v>16862</v>
      </c>
      <c r="E1080" t="s">
        <v>21607</v>
      </c>
      <c r="F1080">
        <v>23925567</v>
      </c>
      <c r="G1080" t="s">
        <v>95</v>
      </c>
    </row>
    <row r="1081" spans="3:7">
      <c r="C1081">
        <v>2336499</v>
      </c>
      <c r="D1081" t="s">
        <v>16863</v>
      </c>
      <c r="E1081" t="s">
        <v>21608</v>
      </c>
      <c r="F1081">
        <v>18185981</v>
      </c>
      <c r="G1081" t="s">
        <v>95</v>
      </c>
    </row>
    <row r="1082" spans="3:7">
      <c r="C1082">
        <v>2335932</v>
      </c>
      <c r="D1082" t="s">
        <v>16864</v>
      </c>
      <c r="E1082" t="s">
        <v>21609</v>
      </c>
      <c r="F1082">
        <v>8203106</v>
      </c>
      <c r="G1082" t="s">
        <v>95</v>
      </c>
    </row>
    <row r="1083" spans="3:7">
      <c r="C1083">
        <v>2336080</v>
      </c>
      <c r="D1083" t="s">
        <v>16865</v>
      </c>
      <c r="E1083" t="s">
        <v>21610</v>
      </c>
      <c r="F1083">
        <v>21420736</v>
      </c>
      <c r="G1083" t="s">
        <v>95</v>
      </c>
    </row>
    <row r="1084" spans="3:7">
      <c r="C1084">
        <v>2336324</v>
      </c>
      <c r="D1084" t="s">
        <v>16866</v>
      </c>
      <c r="E1084" t="s">
        <v>21611</v>
      </c>
      <c r="F1084">
        <v>42527631</v>
      </c>
    </row>
    <row r="1085" spans="3:7">
      <c r="C1085">
        <v>2335881</v>
      </c>
      <c r="D1085" t="s">
        <v>16867</v>
      </c>
      <c r="E1085" t="s">
        <v>21612</v>
      </c>
      <c r="F1085">
        <v>41067748</v>
      </c>
      <c r="G1085" t="s">
        <v>95</v>
      </c>
    </row>
    <row r="1086" spans="3:7">
      <c r="C1086">
        <v>2336266</v>
      </c>
      <c r="D1086" t="s">
        <v>16868</v>
      </c>
      <c r="E1086" t="s">
        <v>21613</v>
      </c>
      <c r="F1086">
        <v>4416965</v>
      </c>
      <c r="G1086" t="s">
        <v>95</v>
      </c>
    </row>
    <row r="1087" spans="3:7">
      <c r="C1087">
        <v>2335150</v>
      </c>
      <c r="D1087" t="s">
        <v>16869</v>
      </c>
      <c r="E1087" t="s">
        <v>21614</v>
      </c>
      <c r="F1087">
        <v>32836806</v>
      </c>
      <c r="G1087" t="s">
        <v>95</v>
      </c>
    </row>
    <row r="1088" spans="3:7">
      <c r="C1088">
        <v>2336527</v>
      </c>
      <c r="D1088" t="s">
        <v>16870</v>
      </c>
      <c r="E1088" t="s">
        <v>21615</v>
      </c>
      <c r="F1088">
        <v>32766546</v>
      </c>
      <c r="G1088" t="s">
        <v>95</v>
      </c>
    </row>
    <row r="1089" spans="3:7">
      <c r="C1089">
        <v>2335348</v>
      </c>
      <c r="D1089" t="s">
        <v>16871</v>
      </c>
      <c r="E1089" t="s">
        <v>21616</v>
      </c>
      <c r="F1089">
        <v>28227717</v>
      </c>
      <c r="G1089" t="s">
        <v>95</v>
      </c>
    </row>
    <row r="1090" spans="3:7">
      <c r="C1090">
        <v>2337199</v>
      </c>
      <c r="D1090" t="s">
        <v>16872</v>
      </c>
      <c r="E1090" t="s">
        <v>21493</v>
      </c>
      <c r="F1090">
        <v>10262076</v>
      </c>
    </row>
    <row r="1091" spans="3:7">
      <c r="C1091">
        <v>2335463</v>
      </c>
      <c r="D1091" t="s">
        <v>16873</v>
      </c>
      <c r="E1091" t="s">
        <v>21617</v>
      </c>
      <c r="F1091">
        <v>6738740</v>
      </c>
      <c r="G1091" t="s">
        <v>95</v>
      </c>
    </row>
    <row r="1092" spans="3:7">
      <c r="C1092">
        <v>2335927</v>
      </c>
      <c r="D1092" t="s">
        <v>16874</v>
      </c>
      <c r="E1092" t="s">
        <v>21618</v>
      </c>
      <c r="F1092">
        <v>42306156</v>
      </c>
    </row>
    <row r="1093" spans="3:7">
      <c r="C1093">
        <v>2336406</v>
      </c>
      <c r="D1093" t="s">
        <v>16875</v>
      </c>
      <c r="E1093" t="s">
        <v>21104</v>
      </c>
      <c r="F1093">
        <v>70015985</v>
      </c>
      <c r="G1093" t="s">
        <v>95</v>
      </c>
    </row>
    <row r="1094" spans="3:7">
      <c r="C1094">
        <v>2336515</v>
      </c>
      <c r="D1094" t="s">
        <v>16876</v>
      </c>
      <c r="E1094" t="s">
        <v>20795</v>
      </c>
      <c r="F1094">
        <v>45526829</v>
      </c>
      <c r="G1094" t="s">
        <v>95</v>
      </c>
    </row>
    <row r="1095" spans="3:7">
      <c r="C1095">
        <v>2336280</v>
      </c>
      <c r="D1095" t="s">
        <v>16877</v>
      </c>
      <c r="E1095" t="s">
        <v>21619</v>
      </c>
      <c r="F1095">
        <v>8469248</v>
      </c>
      <c r="G1095" t="s">
        <v>95</v>
      </c>
    </row>
    <row r="1096" spans="3:7">
      <c r="C1096">
        <v>2336390</v>
      </c>
      <c r="D1096" t="s">
        <v>16878</v>
      </c>
      <c r="E1096" t="s">
        <v>21620</v>
      </c>
      <c r="F1096">
        <v>8759678</v>
      </c>
      <c r="G1096" t="s">
        <v>95</v>
      </c>
    </row>
    <row r="1097" spans="3:7">
      <c r="C1097">
        <v>2336505</v>
      </c>
      <c r="D1097" t="s">
        <v>16879</v>
      </c>
      <c r="E1097" t="s">
        <v>21621</v>
      </c>
      <c r="F1097">
        <v>10322959</v>
      </c>
    </row>
    <row r="1098" spans="3:7">
      <c r="C1098">
        <v>2336246</v>
      </c>
      <c r="D1098" t="s">
        <v>16880</v>
      </c>
      <c r="E1098" t="s">
        <v>21622</v>
      </c>
      <c r="F1098">
        <v>16610682</v>
      </c>
      <c r="G1098" t="s">
        <v>95</v>
      </c>
    </row>
    <row r="1099" spans="3:7">
      <c r="C1099">
        <v>2336624</v>
      </c>
      <c r="D1099" t="s">
        <v>16881</v>
      </c>
      <c r="E1099" t="s">
        <v>21623</v>
      </c>
      <c r="F1099">
        <v>40632910</v>
      </c>
      <c r="G1099" t="s">
        <v>95</v>
      </c>
    </row>
    <row r="1100" spans="3:7">
      <c r="C1100">
        <v>2336845</v>
      </c>
      <c r="D1100" t="s">
        <v>16882</v>
      </c>
      <c r="E1100" t="s">
        <v>21624</v>
      </c>
      <c r="F1100">
        <v>41834810</v>
      </c>
    </row>
    <row r="1101" spans="3:7">
      <c r="C1101">
        <v>2336559</v>
      </c>
      <c r="D1101" t="s">
        <v>16883</v>
      </c>
      <c r="E1101" t="s">
        <v>21493</v>
      </c>
      <c r="F1101">
        <v>40033693</v>
      </c>
      <c r="G1101" t="s">
        <v>95</v>
      </c>
    </row>
    <row r="1102" spans="3:7">
      <c r="C1102">
        <v>2337272</v>
      </c>
      <c r="D1102" t="s">
        <v>16884</v>
      </c>
      <c r="E1102" t="s">
        <v>21320</v>
      </c>
      <c r="F1102">
        <v>10408738</v>
      </c>
    </row>
    <row r="1103" spans="3:7">
      <c r="C1103">
        <v>2336776</v>
      </c>
      <c r="D1103" t="s">
        <v>16885</v>
      </c>
      <c r="E1103" t="s">
        <v>21625</v>
      </c>
      <c r="F1103" t="s">
        <v>95</v>
      </c>
      <c r="G1103">
        <v>20487178960</v>
      </c>
    </row>
    <row r="1104" spans="3:7">
      <c r="C1104">
        <v>2336601</v>
      </c>
      <c r="D1104" t="s">
        <v>16886</v>
      </c>
      <c r="E1104" t="s">
        <v>20763</v>
      </c>
      <c r="F1104">
        <v>23958892</v>
      </c>
    </row>
    <row r="1105" spans="3:7">
      <c r="C1105">
        <v>2336654</v>
      </c>
      <c r="D1105" t="s">
        <v>16887</v>
      </c>
      <c r="E1105" t="s">
        <v>21626</v>
      </c>
      <c r="F1105">
        <v>41401290</v>
      </c>
    </row>
    <row r="1106" spans="3:7">
      <c r="C1106">
        <v>2337952</v>
      </c>
      <c r="D1106" t="s">
        <v>16888</v>
      </c>
      <c r="E1106" t="s">
        <v>21627</v>
      </c>
      <c r="F1106">
        <v>46387868</v>
      </c>
    </row>
    <row r="1107" spans="3:7">
      <c r="C1107">
        <v>2336945</v>
      </c>
      <c r="D1107" t="s">
        <v>16889</v>
      </c>
      <c r="E1107" t="s">
        <v>21628</v>
      </c>
      <c r="F1107">
        <v>45950605</v>
      </c>
      <c r="G1107" t="s">
        <v>95</v>
      </c>
    </row>
    <row r="1108" spans="3:7">
      <c r="C1108">
        <v>2335714</v>
      </c>
      <c r="D1108" t="s">
        <v>16890</v>
      </c>
      <c r="E1108" t="s">
        <v>21629</v>
      </c>
      <c r="F1108">
        <v>10493603</v>
      </c>
      <c r="G1108" t="s">
        <v>95</v>
      </c>
    </row>
    <row r="1109" spans="3:7">
      <c r="C1109">
        <v>2336422</v>
      </c>
      <c r="D1109" t="s">
        <v>16891</v>
      </c>
      <c r="E1109" t="s">
        <v>21630</v>
      </c>
      <c r="F1109">
        <v>43663868</v>
      </c>
      <c r="G1109" t="s">
        <v>95</v>
      </c>
    </row>
    <row r="1110" spans="3:7">
      <c r="C1110">
        <v>2335989</v>
      </c>
      <c r="D1110" t="s">
        <v>16892</v>
      </c>
      <c r="E1110" t="s">
        <v>21631</v>
      </c>
      <c r="F1110">
        <v>44141375</v>
      </c>
      <c r="G1110" t="s">
        <v>95</v>
      </c>
    </row>
    <row r="1111" spans="3:7">
      <c r="C1111">
        <v>2336184</v>
      </c>
      <c r="D1111" t="s">
        <v>16893</v>
      </c>
      <c r="E1111" t="s">
        <v>21632</v>
      </c>
      <c r="F1111">
        <v>42414369</v>
      </c>
      <c r="G1111" t="s">
        <v>95</v>
      </c>
    </row>
    <row r="1112" spans="3:7">
      <c r="C1112">
        <v>2336578</v>
      </c>
      <c r="D1112" t="s">
        <v>16894</v>
      </c>
      <c r="E1112" t="s">
        <v>21633</v>
      </c>
      <c r="F1112">
        <v>1159859</v>
      </c>
      <c r="G1112" t="s">
        <v>95</v>
      </c>
    </row>
    <row r="1113" spans="3:7">
      <c r="C1113">
        <v>2336757</v>
      </c>
      <c r="D1113" t="s">
        <v>16895</v>
      </c>
      <c r="E1113" t="s">
        <v>21634</v>
      </c>
      <c r="F1113">
        <v>9310485</v>
      </c>
      <c r="G1113" t="s">
        <v>95</v>
      </c>
    </row>
    <row r="1114" spans="3:7">
      <c r="C1114">
        <v>2337923</v>
      </c>
      <c r="D1114" t="s">
        <v>16896</v>
      </c>
      <c r="E1114" t="s">
        <v>21635</v>
      </c>
      <c r="F1114">
        <v>44059868</v>
      </c>
    </row>
    <row r="1115" spans="3:7">
      <c r="C1115">
        <v>2336307</v>
      </c>
      <c r="D1115" t="s">
        <v>16897</v>
      </c>
      <c r="E1115" t="s">
        <v>21636</v>
      </c>
      <c r="F1115">
        <v>21789176</v>
      </c>
      <c r="G1115" t="s">
        <v>95</v>
      </c>
    </row>
    <row r="1116" spans="3:7">
      <c r="C1116">
        <v>2336367</v>
      </c>
      <c r="D1116" t="s">
        <v>16898</v>
      </c>
      <c r="E1116" t="s">
        <v>21637</v>
      </c>
      <c r="F1116">
        <v>43866331</v>
      </c>
    </row>
    <row r="1117" spans="3:7">
      <c r="C1117">
        <v>2337111</v>
      </c>
      <c r="D1117" t="s">
        <v>16899</v>
      </c>
      <c r="E1117" t="s">
        <v>21638</v>
      </c>
      <c r="F1117">
        <v>17840246</v>
      </c>
    </row>
    <row r="1118" spans="3:7">
      <c r="C1118">
        <v>2336139</v>
      </c>
      <c r="D1118" t="s">
        <v>16900</v>
      </c>
      <c r="E1118" t="s">
        <v>21639</v>
      </c>
      <c r="F1118">
        <v>18178968</v>
      </c>
    </row>
    <row r="1119" spans="3:7">
      <c r="C1119">
        <v>2336765</v>
      </c>
      <c r="D1119" t="s">
        <v>16901</v>
      </c>
      <c r="E1119" t="s">
        <v>21640</v>
      </c>
      <c r="F1119">
        <v>71632155</v>
      </c>
      <c r="G1119" t="s">
        <v>95</v>
      </c>
    </row>
    <row r="1120" spans="3:7">
      <c r="C1120">
        <v>2336336</v>
      </c>
      <c r="D1120" t="s">
        <v>16902</v>
      </c>
      <c r="E1120" t="s">
        <v>21641</v>
      </c>
      <c r="F1120">
        <v>5325436</v>
      </c>
      <c r="G1120" t="s">
        <v>95</v>
      </c>
    </row>
    <row r="1121" spans="3:7">
      <c r="C1121">
        <v>2336552</v>
      </c>
      <c r="D1121" t="s">
        <v>16903</v>
      </c>
      <c r="E1121" t="s">
        <v>21642</v>
      </c>
      <c r="F1121">
        <v>6965220</v>
      </c>
      <c r="G1121" t="s">
        <v>95</v>
      </c>
    </row>
    <row r="1122" spans="3:7">
      <c r="C1122">
        <v>2336684</v>
      </c>
      <c r="D1122" t="s">
        <v>16904</v>
      </c>
      <c r="E1122" t="s">
        <v>21643</v>
      </c>
      <c r="F1122">
        <v>46540247</v>
      </c>
      <c r="G1122" t="s">
        <v>95</v>
      </c>
    </row>
    <row r="1123" spans="3:7">
      <c r="C1123">
        <v>2336926</v>
      </c>
      <c r="D1123" t="s">
        <v>16905</v>
      </c>
      <c r="E1123" t="s">
        <v>20775</v>
      </c>
      <c r="F1123">
        <v>7171404</v>
      </c>
      <c r="G1123" t="s">
        <v>95</v>
      </c>
    </row>
    <row r="1124" spans="3:7">
      <c r="C1124">
        <v>2336986</v>
      </c>
      <c r="D1124" t="s">
        <v>16906</v>
      </c>
      <c r="E1124" t="s">
        <v>21644</v>
      </c>
      <c r="F1124">
        <v>5335529</v>
      </c>
      <c r="G1124" t="s">
        <v>95</v>
      </c>
    </row>
    <row r="1125" spans="3:7">
      <c r="C1125">
        <v>2337313</v>
      </c>
      <c r="D1125" t="s">
        <v>16907</v>
      </c>
      <c r="E1125" t="s">
        <v>21645</v>
      </c>
      <c r="F1125">
        <v>19878774</v>
      </c>
    </row>
    <row r="1126" spans="3:7">
      <c r="C1126">
        <v>2337327</v>
      </c>
      <c r="D1126" t="s">
        <v>16908</v>
      </c>
      <c r="E1126" t="s">
        <v>21646</v>
      </c>
      <c r="F1126">
        <v>9279060</v>
      </c>
      <c r="G1126" t="s">
        <v>95</v>
      </c>
    </row>
    <row r="1127" spans="3:7">
      <c r="C1127">
        <v>2337609</v>
      </c>
      <c r="D1127" t="s">
        <v>16909</v>
      </c>
      <c r="E1127" t="s">
        <v>21647</v>
      </c>
      <c r="F1127">
        <v>8321650</v>
      </c>
    </row>
    <row r="1128" spans="3:7">
      <c r="C1128">
        <v>2336873</v>
      </c>
      <c r="D1128" t="s">
        <v>16910</v>
      </c>
      <c r="E1128" t="s">
        <v>20795</v>
      </c>
      <c r="F1128">
        <v>41720423</v>
      </c>
      <c r="G1128" t="s">
        <v>95</v>
      </c>
    </row>
    <row r="1129" spans="3:7">
      <c r="C1129">
        <v>2337568</v>
      </c>
      <c r="D1129" t="s">
        <v>16911</v>
      </c>
      <c r="E1129" t="s">
        <v>21648</v>
      </c>
      <c r="F1129">
        <v>47612573</v>
      </c>
    </row>
    <row r="1130" spans="3:7">
      <c r="C1130">
        <v>2336615</v>
      </c>
      <c r="D1130" t="s">
        <v>16912</v>
      </c>
      <c r="E1130" t="s">
        <v>21649</v>
      </c>
      <c r="F1130">
        <v>9673243</v>
      </c>
      <c r="G1130" t="s">
        <v>95</v>
      </c>
    </row>
    <row r="1131" spans="3:7">
      <c r="C1131">
        <v>2336694</v>
      </c>
      <c r="D1131" t="s">
        <v>16913</v>
      </c>
      <c r="E1131" t="s">
        <v>21650</v>
      </c>
      <c r="F1131">
        <v>17885211</v>
      </c>
      <c r="G1131" t="s">
        <v>95</v>
      </c>
    </row>
    <row r="1132" spans="3:7">
      <c r="C1132">
        <v>2336721</v>
      </c>
      <c r="D1132" t="s">
        <v>16914</v>
      </c>
      <c r="E1132" t="s">
        <v>21651</v>
      </c>
      <c r="F1132">
        <v>5240848</v>
      </c>
      <c r="G1132" t="s">
        <v>95</v>
      </c>
    </row>
    <row r="1133" spans="3:7">
      <c r="C1133">
        <v>2337646</v>
      </c>
      <c r="D1133" t="s">
        <v>16915</v>
      </c>
      <c r="E1133" t="s">
        <v>21652</v>
      </c>
      <c r="F1133">
        <v>41951905</v>
      </c>
    </row>
    <row r="1134" spans="3:7">
      <c r="C1134">
        <v>2338105</v>
      </c>
      <c r="D1134" t="s">
        <v>16916</v>
      </c>
      <c r="E1134" t="s">
        <v>21653</v>
      </c>
      <c r="F1134">
        <v>43282224</v>
      </c>
    </row>
    <row r="1135" spans="3:7">
      <c r="C1135">
        <v>2337539</v>
      </c>
      <c r="D1135" t="s">
        <v>16917</v>
      </c>
      <c r="E1135" t="s">
        <v>21654</v>
      </c>
      <c r="F1135">
        <v>7808639</v>
      </c>
      <c r="G1135" t="s">
        <v>95</v>
      </c>
    </row>
    <row r="1136" spans="3:7">
      <c r="C1136">
        <v>2337509</v>
      </c>
      <c r="D1136" t="s">
        <v>16918</v>
      </c>
      <c r="E1136" t="s">
        <v>21655</v>
      </c>
      <c r="F1136">
        <v>25640307</v>
      </c>
    </row>
    <row r="1137" spans="3:7">
      <c r="C1137">
        <v>2337155</v>
      </c>
      <c r="D1137" t="s">
        <v>16919</v>
      </c>
      <c r="E1137" t="s">
        <v>21353</v>
      </c>
      <c r="F1137">
        <v>8649214</v>
      </c>
    </row>
    <row r="1138" spans="3:7">
      <c r="C1138">
        <v>2337706</v>
      </c>
      <c r="D1138" t="s">
        <v>16920</v>
      </c>
      <c r="E1138" t="s">
        <v>21656</v>
      </c>
      <c r="F1138">
        <v>9258082</v>
      </c>
    </row>
    <row r="1139" spans="3:7">
      <c r="C1139">
        <v>2337099</v>
      </c>
      <c r="D1139" t="s">
        <v>16921</v>
      </c>
      <c r="E1139" t="s">
        <v>21657</v>
      </c>
      <c r="F1139">
        <v>46384776</v>
      </c>
    </row>
    <row r="1140" spans="3:7">
      <c r="C1140">
        <v>2338061</v>
      </c>
      <c r="D1140" t="s">
        <v>16922</v>
      </c>
      <c r="E1140" t="s">
        <v>21658</v>
      </c>
      <c r="F1140">
        <v>20676771</v>
      </c>
    </row>
    <row r="1141" spans="3:7">
      <c r="C1141">
        <v>2338026</v>
      </c>
      <c r="D1141" t="s">
        <v>16923</v>
      </c>
      <c r="E1141" t="s">
        <v>21659</v>
      </c>
      <c r="F1141">
        <v>8575214</v>
      </c>
    </row>
    <row r="1142" spans="3:7">
      <c r="C1142">
        <v>2337394</v>
      </c>
      <c r="D1142" t="s">
        <v>16924</v>
      </c>
      <c r="E1142" t="s">
        <v>21007</v>
      </c>
      <c r="F1142">
        <v>24991567</v>
      </c>
    </row>
    <row r="1143" spans="3:7">
      <c r="C1143">
        <v>2338089</v>
      </c>
      <c r="D1143" t="s">
        <v>16925</v>
      </c>
      <c r="E1143" t="s">
        <v>21660</v>
      </c>
      <c r="F1143">
        <v>21113434</v>
      </c>
    </row>
    <row r="1144" spans="3:7">
      <c r="C1144">
        <v>2337806</v>
      </c>
      <c r="D1144" t="s">
        <v>16926</v>
      </c>
      <c r="E1144" t="s">
        <v>20795</v>
      </c>
      <c r="F1144">
        <v>23834252</v>
      </c>
    </row>
    <row r="1145" spans="3:7">
      <c r="C1145">
        <v>2337781</v>
      </c>
      <c r="D1145" t="s">
        <v>16927</v>
      </c>
      <c r="E1145" t="s">
        <v>20870</v>
      </c>
      <c r="F1145">
        <v>6197377</v>
      </c>
    </row>
    <row r="1146" spans="3:7">
      <c r="C1146">
        <v>2337344</v>
      </c>
      <c r="D1146" t="s">
        <v>16928</v>
      </c>
      <c r="E1146" t="s">
        <v>21661</v>
      </c>
      <c r="F1146">
        <v>40648377</v>
      </c>
    </row>
    <row r="1147" spans="3:7">
      <c r="C1147">
        <v>128462</v>
      </c>
      <c r="D1147" t="s">
        <v>16929</v>
      </c>
      <c r="E1147" t="s">
        <v>21662</v>
      </c>
      <c r="F1147">
        <v>8370670</v>
      </c>
    </row>
    <row r="1148" spans="3:7">
      <c r="C1148">
        <v>467267</v>
      </c>
      <c r="D1148" t="s">
        <v>16930</v>
      </c>
      <c r="E1148" t="s">
        <v>21663</v>
      </c>
      <c r="F1148">
        <v>10470093</v>
      </c>
    </row>
    <row r="1149" spans="3:7">
      <c r="C1149">
        <v>752173</v>
      </c>
      <c r="D1149" t="s">
        <v>16931</v>
      </c>
      <c r="E1149" t="s">
        <v>21664</v>
      </c>
      <c r="F1149">
        <v>25598884</v>
      </c>
    </row>
    <row r="1150" spans="3:7">
      <c r="C1150">
        <v>684767</v>
      </c>
      <c r="D1150" t="s">
        <v>16932</v>
      </c>
      <c r="E1150" t="s">
        <v>21665</v>
      </c>
      <c r="F1150">
        <v>6009570</v>
      </c>
    </row>
    <row r="1151" spans="3:7">
      <c r="C1151">
        <v>998504</v>
      </c>
      <c r="D1151" t="s">
        <v>16933</v>
      </c>
      <c r="E1151" t="s">
        <v>21666</v>
      </c>
      <c r="G1151">
        <v>20389442829</v>
      </c>
    </row>
    <row r="1152" spans="3:7">
      <c r="C1152">
        <v>1186715</v>
      </c>
      <c r="D1152" t="s">
        <v>16934</v>
      </c>
      <c r="E1152" t="s">
        <v>20763</v>
      </c>
      <c r="F1152">
        <v>10022178</v>
      </c>
    </row>
    <row r="1153" spans="3:7">
      <c r="C1153">
        <v>1088156</v>
      </c>
      <c r="D1153" t="s">
        <v>16935</v>
      </c>
      <c r="E1153" t="s">
        <v>20795</v>
      </c>
      <c r="F1153">
        <v>8830089</v>
      </c>
    </row>
    <row r="1154" spans="3:7">
      <c r="C1154">
        <v>1319189</v>
      </c>
      <c r="D1154" t="s">
        <v>16936</v>
      </c>
      <c r="E1154" t="s">
        <v>21667</v>
      </c>
      <c r="F1154">
        <v>45125666</v>
      </c>
    </row>
    <row r="1155" spans="3:7">
      <c r="C1155">
        <v>1233568</v>
      </c>
      <c r="D1155" t="s">
        <v>16937</v>
      </c>
      <c r="E1155" t="s">
        <v>21668</v>
      </c>
      <c r="F1155">
        <v>40762389</v>
      </c>
    </row>
    <row r="1156" spans="3:7">
      <c r="C1156">
        <v>1378413</v>
      </c>
      <c r="D1156" t="s">
        <v>16938</v>
      </c>
      <c r="E1156" t="s">
        <v>21669</v>
      </c>
      <c r="F1156">
        <v>10533976</v>
      </c>
    </row>
    <row r="1157" spans="3:7">
      <c r="C1157">
        <v>1319938</v>
      </c>
      <c r="D1157" t="s">
        <v>16939</v>
      </c>
      <c r="E1157" t="s">
        <v>20806</v>
      </c>
      <c r="F1157">
        <v>43533546</v>
      </c>
    </row>
    <row r="1158" spans="3:7">
      <c r="C1158">
        <v>1762101</v>
      </c>
      <c r="D1158" t="s">
        <v>16940</v>
      </c>
      <c r="E1158" t="s">
        <v>21670</v>
      </c>
      <c r="F1158">
        <v>2848005</v>
      </c>
    </row>
    <row r="1159" spans="3:7">
      <c r="C1159">
        <v>1836775</v>
      </c>
      <c r="D1159" t="s">
        <v>16941</v>
      </c>
      <c r="E1159" t="s">
        <v>21671</v>
      </c>
      <c r="F1159">
        <v>10029311</v>
      </c>
      <c r="G1159" t="s">
        <v>95</v>
      </c>
    </row>
    <row r="1160" spans="3:7">
      <c r="C1160">
        <v>1971658</v>
      </c>
      <c r="D1160" t="s">
        <v>16942</v>
      </c>
      <c r="E1160" t="s">
        <v>21672</v>
      </c>
      <c r="F1160">
        <v>43230574</v>
      </c>
    </row>
    <row r="1161" spans="3:7">
      <c r="C1161">
        <v>2003692</v>
      </c>
      <c r="D1161" t="s">
        <v>16943</v>
      </c>
      <c r="E1161" t="s">
        <v>21673</v>
      </c>
      <c r="G1161">
        <v>20501929621</v>
      </c>
    </row>
    <row r="1162" spans="3:7">
      <c r="C1162">
        <v>2033142</v>
      </c>
      <c r="D1162" t="s">
        <v>16944</v>
      </c>
      <c r="E1162" t="s">
        <v>20795</v>
      </c>
      <c r="F1162" t="s">
        <v>95</v>
      </c>
      <c r="G1162">
        <v>2051235550</v>
      </c>
    </row>
    <row r="1163" spans="3:7">
      <c r="C1163">
        <v>2142632</v>
      </c>
      <c r="D1163" t="s">
        <v>16945</v>
      </c>
      <c r="E1163" t="s">
        <v>21674</v>
      </c>
      <c r="F1163">
        <v>2849946</v>
      </c>
    </row>
    <row r="1164" spans="3:7">
      <c r="C1164">
        <v>2232617</v>
      </c>
      <c r="D1164" t="s">
        <v>16946</v>
      </c>
      <c r="E1164" t="s">
        <v>21675</v>
      </c>
      <c r="F1164">
        <v>9717006</v>
      </c>
    </row>
    <row r="1165" spans="3:7">
      <c r="C1165">
        <v>2238905</v>
      </c>
      <c r="D1165" t="s">
        <v>16947</v>
      </c>
      <c r="E1165" t="s">
        <v>21676</v>
      </c>
      <c r="F1165">
        <v>47701550</v>
      </c>
      <c r="G1165" t="s">
        <v>95</v>
      </c>
    </row>
    <row r="1166" spans="3:7">
      <c r="C1166">
        <v>2285170</v>
      </c>
      <c r="D1166" t="s">
        <v>16948</v>
      </c>
      <c r="E1166" t="s">
        <v>21677</v>
      </c>
      <c r="F1166">
        <v>41677693</v>
      </c>
      <c r="G1166" t="s">
        <v>95</v>
      </c>
    </row>
    <row r="1167" spans="3:7">
      <c r="C1167">
        <v>2292337</v>
      </c>
      <c r="D1167" t="s">
        <v>16949</v>
      </c>
      <c r="E1167" t="s">
        <v>21678</v>
      </c>
      <c r="F1167">
        <v>25800686</v>
      </c>
    </row>
    <row r="1168" spans="3:7">
      <c r="C1168">
        <v>2304453</v>
      </c>
      <c r="D1168" t="s">
        <v>16950</v>
      </c>
      <c r="E1168" t="s">
        <v>20911</v>
      </c>
      <c r="F1168">
        <v>6189706</v>
      </c>
    </row>
    <row r="1169" spans="3:7">
      <c r="C1169">
        <v>2307414</v>
      </c>
      <c r="D1169" t="s">
        <v>16951</v>
      </c>
      <c r="E1169" t="s">
        <v>21679</v>
      </c>
      <c r="F1169">
        <v>8755577</v>
      </c>
      <c r="G1169" t="s">
        <v>95</v>
      </c>
    </row>
    <row r="1170" spans="3:7">
      <c r="C1170">
        <v>2307043</v>
      </c>
      <c r="D1170" t="s">
        <v>16952</v>
      </c>
      <c r="E1170" t="s">
        <v>21680</v>
      </c>
      <c r="F1170">
        <v>22077402</v>
      </c>
      <c r="G1170" t="s">
        <v>95</v>
      </c>
    </row>
    <row r="1171" spans="3:7">
      <c r="C1171">
        <v>2308461</v>
      </c>
      <c r="D1171" t="s">
        <v>16953</v>
      </c>
      <c r="E1171" t="s">
        <v>21681</v>
      </c>
      <c r="F1171" t="s">
        <v>95</v>
      </c>
      <c r="G1171">
        <v>2053485715</v>
      </c>
    </row>
    <row r="1172" spans="3:7">
      <c r="C1172">
        <v>2316327</v>
      </c>
      <c r="D1172" t="s">
        <v>16954</v>
      </c>
      <c r="E1172" t="s">
        <v>21682</v>
      </c>
      <c r="F1172">
        <v>25595376</v>
      </c>
      <c r="G1172" t="s">
        <v>95</v>
      </c>
    </row>
    <row r="1173" spans="3:7">
      <c r="C1173">
        <v>2317027</v>
      </c>
      <c r="D1173" t="s">
        <v>16955</v>
      </c>
      <c r="E1173" t="s">
        <v>21683</v>
      </c>
      <c r="F1173">
        <v>46761433</v>
      </c>
      <c r="G1173" t="s">
        <v>95</v>
      </c>
    </row>
    <row r="1174" spans="3:7">
      <c r="C1174">
        <v>2318250</v>
      </c>
      <c r="D1174" t="s">
        <v>16956</v>
      </c>
      <c r="E1174" t="s">
        <v>21684</v>
      </c>
      <c r="F1174">
        <v>25854711</v>
      </c>
      <c r="G1174" t="s">
        <v>95</v>
      </c>
    </row>
    <row r="1175" spans="3:7">
      <c r="C1175">
        <v>2320934</v>
      </c>
      <c r="D1175" t="s">
        <v>16957</v>
      </c>
      <c r="E1175" t="s">
        <v>21685</v>
      </c>
      <c r="F1175">
        <v>43874844</v>
      </c>
    </row>
    <row r="1176" spans="3:7">
      <c r="C1176">
        <v>2322298</v>
      </c>
      <c r="D1176" t="s">
        <v>16958</v>
      </c>
      <c r="E1176" t="s">
        <v>21686</v>
      </c>
      <c r="F1176" t="s">
        <v>95</v>
      </c>
      <c r="G1176">
        <v>20478002930</v>
      </c>
    </row>
    <row r="1177" spans="3:7">
      <c r="C1177">
        <v>2325076</v>
      </c>
      <c r="D1177" t="s">
        <v>16959</v>
      </c>
      <c r="E1177" t="s">
        <v>21687</v>
      </c>
      <c r="F1177">
        <v>48014541</v>
      </c>
      <c r="G1177" t="s">
        <v>95</v>
      </c>
    </row>
    <row r="1178" spans="3:7">
      <c r="C1178">
        <v>2323436</v>
      </c>
      <c r="D1178" t="s">
        <v>16960</v>
      </c>
      <c r="E1178" t="s">
        <v>20841</v>
      </c>
      <c r="F1178">
        <v>41144450</v>
      </c>
      <c r="G1178" t="s">
        <v>95</v>
      </c>
    </row>
    <row r="1179" spans="3:7">
      <c r="C1179">
        <v>2323774</v>
      </c>
      <c r="D1179" t="s">
        <v>16961</v>
      </c>
      <c r="E1179" t="s">
        <v>20789</v>
      </c>
      <c r="F1179">
        <v>7530157</v>
      </c>
      <c r="G1179" t="s">
        <v>95</v>
      </c>
    </row>
    <row r="1180" spans="3:7">
      <c r="C1180">
        <v>2323165</v>
      </c>
      <c r="D1180" t="s">
        <v>16962</v>
      </c>
      <c r="E1180" t="s">
        <v>21688</v>
      </c>
      <c r="F1180">
        <v>44387777</v>
      </c>
      <c r="G1180" t="s">
        <v>95</v>
      </c>
    </row>
    <row r="1181" spans="3:7">
      <c r="C1181">
        <v>2324073</v>
      </c>
      <c r="D1181" t="s">
        <v>16963</v>
      </c>
      <c r="E1181" t="s">
        <v>21689</v>
      </c>
      <c r="F1181">
        <v>9866171</v>
      </c>
      <c r="G1181" t="s">
        <v>95</v>
      </c>
    </row>
    <row r="1182" spans="3:7">
      <c r="C1182">
        <v>2324850</v>
      </c>
      <c r="D1182" t="s">
        <v>16964</v>
      </c>
      <c r="E1182" t="s">
        <v>20789</v>
      </c>
      <c r="F1182">
        <v>32858633</v>
      </c>
      <c r="G1182" t="s">
        <v>95</v>
      </c>
    </row>
    <row r="1183" spans="3:7">
      <c r="C1183">
        <v>2324779</v>
      </c>
      <c r="D1183" t="s">
        <v>16965</v>
      </c>
      <c r="E1183" t="s">
        <v>21690</v>
      </c>
      <c r="F1183">
        <v>709274</v>
      </c>
      <c r="G1183" t="s">
        <v>95</v>
      </c>
    </row>
    <row r="1184" spans="3:7">
      <c r="C1184">
        <v>2324738</v>
      </c>
      <c r="D1184" t="s">
        <v>16966</v>
      </c>
      <c r="E1184" t="s">
        <v>21691</v>
      </c>
      <c r="F1184">
        <v>6207460</v>
      </c>
      <c r="G1184" t="s">
        <v>95</v>
      </c>
    </row>
    <row r="1185" spans="3:7">
      <c r="C1185">
        <v>2325818</v>
      </c>
      <c r="D1185" t="s">
        <v>16967</v>
      </c>
      <c r="E1185" t="s">
        <v>21692</v>
      </c>
      <c r="F1185">
        <v>15439207</v>
      </c>
      <c r="G1185" t="s">
        <v>95</v>
      </c>
    </row>
    <row r="1186" spans="3:7">
      <c r="C1186">
        <v>2325089</v>
      </c>
      <c r="D1186" t="s">
        <v>16968</v>
      </c>
      <c r="E1186" t="s">
        <v>21693</v>
      </c>
      <c r="F1186">
        <v>45829507</v>
      </c>
    </row>
    <row r="1187" spans="3:7">
      <c r="C1187">
        <v>2326079</v>
      </c>
      <c r="D1187" t="s">
        <v>16969</v>
      </c>
      <c r="E1187" t="s">
        <v>21694</v>
      </c>
      <c r="F1187">
        <v>9586958</v>
      </c>
      <c r="G1187" t="s">
        <v>95</v>
      </c>
    </row>
    <row r="1188" spans="3:7">
      <c r="C1188">
        <v>2326000</v>
      </c>
      <c r="D1188" t="s">
        <v>16970</v>
      </c>
      <c r="E1188" t="s">
        <v>21695</v>
      </c>
      <c r="F1188">
        <v>47265292</v>
      </c>
      <c r="G1188" t="s">
        <v>95</v>
      </c>
    </row>
    <row r="1189" spans="3:7">
      <c r="C1189">
        <v>2327168</v>
      </c>
      <c r="D1189" t="s">
        <v>16971</v>
      </c>
      <c r="E1189" t="s">
        <v>21696</v>
      </c>
      <c r="F1189">
        <v>16487528</v>
      </c>
    </row>
    <row r="1190" spans="3:7">
      <c r="C1190">
        <v>2326383</v>
      </c>
      <c r="D1190" t="s">
        <v>16972</v>
      </c>
      <c r="E1190" t="s">
        <v>21697</v>
      </c>
      <c r="F1190" t="s">
        <v>95</v>
      </c>
      <c r="G1190">
        <v>2050202852</v>
      </c>
    </row>
    <row r="1191" spans="3:7">
      <c r="C1191">
        <v>2326617</v>
      </c>
      <c r="D1191" t="s">
        <v>16973</v>
      </c>
      <c r="E1191" t="s">
        <v>21698</v>
      </c>
      <c r="F1191">
        <v>5642562</v>
      </c>
      <c r="G1191" t="s">
        <v>95</v>
      </c>
    </row>
    <row r="1192" spans="3:7">
      <c r="C1192">
        <v>2326629</v>
      </c>
      <c r="D1192" t="s">
        <v>16974</v>
      </c>
      <c r="E1192" t="s">
        <v>20784</v>
      </c>
      <c r="F1192">
        <v>41407222</v>
      </c>
      <c r="G1192" t="s">
        <v>95</v>
      </c>
    </row>
    <row r="1193" spans="3:7">
      <c r="C1193">
        <v>2327295</v>
      </c>
      <c r="D1193" t="s">
        <v>16975</v>
      </c>
      <c r="E1193" t="s">
        <v>21699</v>
      </c>
      <c r="F1193">
        <v>7995395</v>
      </c>
      <c r="G1193" t="s">
        <v>95</v>
      </c>
    </row>
    <row r="1194" spans="3:7">
      <c r="C1194">
        <v>2327545</v>
      </c>
      <c r="D1194" t="s">
        <v>16976</v>
      </c>
      <c r="E1194" t="s">
        <v>21700</v>
      </c>
      <c r="F1194">
        <v>7301333</v>
      </c>
      <c r="G1194" t="s">
        <v>95</v>
      </c>
    </row>
    <row r="1195" spans="3:7">
      <c r="C1195">
        <v>2327261</v>
      </c>
      <c r="D1195" t="s">
        <v>16977</v>
      </c>
      <c r="E1195" t="s">
        <v>21701</v>
      </c>
      <c r="F1195">
        <v>45801045</v>
      </c>
    </row>
    <row r="1196" spans="3:7">
      <c r="C1196">
        <v>2328646</v>
      </c>
      <c r="D1196" t="s">
        <v>16978</v>
      </c>
      <c r="E1196" t="s">
        <v>21702</v>
      </c>
      <c r="F1196">
        <v>47845111</v>
      </c>
      <c r="G1196" t="s">
        <v>95</v>
      </c>
    </row>
    <row r="1197" spans="3:7">
      <c r="C1197">
        <v>2327659</v>
      </c>
      <c r="D1197" t="s">
        <v>16979</v>
      </c>
      <c r="E1197" t="s">
        <v>21703</v>
      </c>
      <c r="F1197">
        <v>9566522</v>
      </c>
      <c r="G1197" t="s">
        <v>95</v>
      </c>
    </row>
    <row r="1198" spans="3:7">
      <c r="C1198">
        <v>2326302</v>
      </c>
      <c r="D1198" t="s">
        <v>16980</v>
      </c>
      <c r="E1198" t="s">
        <v>21704</v>
      </c>
      <c r="F1198">
        <v>42527187</v>
      </c>
      <c r="G1198" t="s">
        <v>95</v>
      </c>
    </row>
    <row r="1199" spans="3:7">
      <c r="C1199">
        <v>2327096</v>
      </c>
      <c r="D1199" t="s">
        <v>16981</v>
      </c>
      <c r="E1199" t="s">
        <v>21705</v>
      </c>
      <c r="F1199">
        <v>25557503</v>
      </c>
      <c r="G1199" t="s">
        <v>95</v>
      </c>
    </row>
    <row r="1200" spans="3:7">
      <c r="C1200">
        <v>2328023</v>
      </c>
      <c r="D1200" t="s">
        <v>16982</v>
      </c>
      <c r="E1200" t="s">
        <v>20789</v>
      </c>
      <c r="F1200">
        <v>40254398</v>
      </c>
      <c r="G1200" t="s">
        <v>95</v>
      </c>
    </row>
    <row r="1201" spans="3:7">
      <c r="C1201">
        <v>2327216</v>
      </c>
      <c r="D1201" t="s">
        <v>16983</v>
      </c>
      <c r="E1201" t="s">
        <v>21706</v>
      </c>
      <c r="F1201">
        <v>7018171</v>
      </c>
      <c r="G1201" t="s">
        <v>95</v>
      </c>
    </row>
    <row r="1202" spans="3:7">
      <c r="C1202">
        <v>2327533</v>
      </c>
      <c r="D1202" t="s">
        <v>16984</v>
      </c>
      <c r="E1202" t="s">
        <v>21707</v>
      </c>
      <c r="F1202">
        <v>41209859</v>
      </c>
    </row>
    <row r="1203" spans="3:7">
      <c r="C1203">
        <v>2328599</v>
      </c>
      <c r="D1203" t="s">
        <v>16985</v>
      </c>
      <c r="E1203" t="s">
        <v>21708</v>
      </c>
      <c r="F1203">
        <v>22291001</v>
      </c>
      <c r="G1203" t="s">
        <v>95</v>
      </c>
    </row>
    <row r="1204" spans="3:7">
      <c r="C1204">
        <v>2328527</v>
      </c>
      <c r="D1204" t="s">
        <v>16986</v>
      </c>
      <c r="E1204" t="s">
        <v>21214</v>
      </c>
      <c r="F1204">
        <v>519939</v>
      </c>
      <c r="G1204" t="s">
        <v>95</v>
      </c>
    </row>
    <row r="1205" spans="3:7">
      <c r="C1205">
        <v>2328627</v>
      </c>
      <c r="D1205" t="s">
        <v>16987</v>
      </c>
      <c r="E1205" t="s">
        <v>21709</v>
      </c>
      <c r="F1205">
        <v>41002020</v>
      </c>
      <c r="G1205" t="s">
        <v>95</v>
      </c>
    </row>
    <row r="1206" spans="3:7">
      <c r="C1206">
        <v>2328500</v>
      </c>
      <c r="D1206" t="s">
        <v>16988</v>
      </c>
      <c r="E1206" t="s">
        <v>21710</v>
      </c>
      <c r="F1206">
        <v>610286</v>
      </c>
      <c r="G1206" t="s">
        <v>95</v>
      </c>
    </row>
    <row r="1207" spans="3:7">
      <c r="C1207">
        <v>2327701</v>
      </c>
      <c r="D1207" t="s">
        <v>16989</v>
      </c>
      <c r="E1207" t="s">
        <v>21711</v>
      </c>
      <c r="F1207">
        <v>41478684</v>
      </c>
    </row>
    <row r="1208" spans="3:7">
      <c r="C1208">
        <v>2328420</v>
      </c>
      <c r="D1208" t="s">
        <v>16990</v>
      </c>
      <c r="E1208" t="s">
        <v>21712</v>
      </c>
      <c r="F1208">
        <v>9941198</v>
      </c>
    </row>
    <row r="1209" spans="3:7">
      <c r="C1209">
        <v>2329262</v>
      </c>
      <c r="D1209" t="s">
        <v>16991</v>
      </c>
      <c r="E1209" t="s">
        <v>21713</v>
      </c>
      <c r="F1209">
        <v>10809672</v>
      </c>
      <c r="G1209" t="s">
        <v>95</v>
      </c>
    </row>
    <row r="1210" spans="3:7">
      <c r="C1210">
        <v>2329292</v>
      </c>
      <c r="D1210" t="s">
        <v>16992</v>
      </c>
      <c r="E1210" t="s">
        <v>21714</v>
      </c>
      <c r="F1210">
        <v>7777668</v>
      </c>
      <c r="G1210" t="s">
        <v>95</v>
      </c>
    </row>
    <row r="1211" spans="3:7">
      <c r="C1211">
        <v>2328360</v>
      </c>
      <c r="D1211" t="s">
        <v>16993</v>
      </c>
      <c r="E1211" t="s">
        <v>21715</v>
      </c>
      <c r="F1211">
        <v>7892482</v>
      </c>
    </row>
    <row r="1212" spans="3:7">
      <c r="C1212">
        <v>2331145</v>
      </c>
      <c r="D1212" t="s">
        <v>16994</v>
      </c>
      <c r="E1212" t="s">
        <v>21716</v>
      </c>
      <c r="F1212">
        <v>23894345</v>
      </c>
      <c r="G1212" t="s">
        <v>95</v>
      </c>
    </row>
    <row r="1213" spans="3:7">
      <c r="C1213">
        <v>2329059</v>
      </c>
      <c r="D1213" t="s">
        <v>16995</v>
      </c>
      <c r="E1213" t="s">
        <v>21717</v>
      </c>
      <c r="F1213">
        <v>7701447</v>
      </c>
      <c r="G1213" t="s">
        <v>95</v>
      </c>
    </row>
    <row r="1214" spans="3:7">
      <c r="C1214">
        <v>2329805</v>
      </c>
      <c r="D1214" t="s">
        <v>16996</v>
      </c>
      <c r="E1214" t="s">
        <v>21718</v>
      </c>
      <c r="F1214">
        <v>10488642</v>
      </c>
      <c r="G1214" t="s">
        <v>95</v>
      </c>
    </row>
    <row r="1215" spans="3:7">
      <c r="C1215">
        <v>2328665</v>
      </c>
      <c r="D1215" t="s">
        <v>16997</v>
      </c>
      <c r="E1215" t="s">
        <v>21719</v>
      </c>
      <c r="F1215">
        <v>40157990</v>
      </c>
      <c r="G1215" t="s">
        <v>95</v>
      </c>
    </row>
    <row r="1216" spans="3:7">
      <c r="C1216">
        <v>2329894</v>
      </c>
      <c r="D1216" t="s">
        <v>16998</v>
      </c>
      <c r="E1216" t="s">
        <v>20841</v>
      </c>
      <c r="F1216">
        <v>32969504</v>
      </c>
      <c r="G1216" t="s">
        <v>95</v>
      </c>
    </row>
    <row r="1217" spans="3:7">
      <c r="C1217">
        <v>2330300</v>
      </c>
      <c r="D1217" t="s">
        <v>16999</v>
      </c>
      <c r="E1217" t="s">
        <v>21720</v>
      </c>
      <c r="F1217">
        <v>42033294</v>
      </c>
    </row>
    <row r="1218" spans="3:7">
      <c r="C1218">
        <v>2331149</v>
      </c>
      <c r="D1218" t="s">
        <v>17000</v>
      </c>
      <c r="E1218" t="s">
        <v>20763</v>
      </c>
      <c r="F1218">
        <v>2619617</v>
      </c>
    </row>
    <row r="1219" spans="3:7">
      <c r="C1219">
        <v>2329516</v>
      </c>
      <c r="D1219" t="s">
        <v>17001</v>
      </c>
      <c r="E1219" t="s">
        <v>21721</v>
      </c>
      <c r="F1219">
        <v>10589069</v>
      </c>
      <c r="G1219" t="s">
        <v>95</v>
      </c>
    </row>
    <row r="1220" spans="3:7">
      <c r="C1220">
        <v>2331442</v>
      </c>
      <c r="D1220" t="s">
        <v>17002</v>
      </c>
      <c r="E1220" t="s">
        <v>21722</v>
      </c>
      <c r="F1220">
        <v>28294478</v>
      </c>
      <c r="G1220" t="s">
        <v>95</v>
      </c>
    </row>
    <row r="1221" spans="3:7">
      <c r="C1221">
        <v>2330968</v>
      </c>
      <c r="D1221" t="s">
        <v>17003</v>
      </c>
      <c r="E1221" t="s">
        <v>21723</v>
      </c>
      <c r="F1221">
        <v>15358814</v>
      </c>
      <c r="G1221" t="s">
        <v>95</v>
      </c>
    </row>
    <row r="1222" spans="3:7">
      <c r="C1222">
        <v>2331590</v>
      </c>
      <c r="D1222" t="s">
        <v>17004</v>
      </c>
      <c r="E1222" t="s">
        <v>21724</v>
      </c>
      <c r="F1222" t="s">
        <v>95</v>
      </c>
      <c r="G1222" t="s">
        <v>221</v>
      </c>
    </row>
    <row r="1223" spans="3:7">
      <c r="C1223">
        <v>2330592</v>
      </c>
      <c r="D1223" t="s">
        <v>17005</v>
      </c>
      <c r="E1223" t="s">
        <v>21725</v>
      </c>
      <c r="F1223">
        <v>9660049</v>
      </c>
      <c r="G1223" t="s">
        <v>95</v>
      </c>
    </row>
    <row r="1224" spans="3:7">
      <c r="C1224">
        <v>2331877</v>
      </c>
      <c r="D1224" t="s">
        <v>17006</v>
      </c>
      <c r="E1224" t="s">
        <v>21726</v>
      </c>
      <c r="F1224">
        <v>32304961</v>
      </c>
      <c r="G1224" t="s">
        <v>95</v>
      </c>
    </row>
    <row r="1225" spans="3:7">
      <c r="C1225">
        <v>2331381</v>
      </c>
      <c r="D1225" t="s">
        <v>17007</v>
      </c>
      <c r="E1225" t="s">
        <v>21727</v>
      </c>
      <c r="F1225">
        <v>42291297</v>
      </c>
      <c r="G1225" t="s">
        <v>95</v>
      </c>
    </row>
    <row r="1226" spans="3:7">
      <c r="C1226">
        <v>2332057</v>
      </c>
      <c r="D1226" t="s">
        <v>17008</v>
      </c>
      <c r="E1226" t="s">
        <v>21728</v>
      </c>
      <c r="F1226">
        <v>10531192</v>
      </c>
    </row>
    <row r="1227" spans="3:7">
      <c r="C1227">
        <v>2330996</v>
      </c>
      <c r="D1227" t="s">
        <v>17009</v>
      </c>
      <c r="E1227" t="s">
        <v>21729</v>
      </c>
      <c r="F1227">
        <v>45309106</v>
      </c>
      <c r="G1227" t="s">
        <v>95</v>
      </c>
    </row>
    <row r="1228" spans="3:7">
      <c r="C1228">
        <v>2331869</v>
      </c>
      <c r="D1228" t="s">
        <v>17010</v>
      </c>
      <c r="E1228" t="s">
        <v>21730</v>
      </c>
      <c r="F1228">
        <v>22271876</v>
      </c>
      <c r="G1228" t="s">
        <v>95</v>
      </c>
    </row>
    <row r="1229" spans="3:7">
      <c r="C1229">
        <v>2331730</v>
      </c>
      <c r="D1229" t="s">
        <v>17011</v>
      </c>
      <c r="E1229" t="s">
        <v>21731</v>
      </c>
      <c r="F1229" t="s">
        <v>95</v>
      </c>
      <c r="G1229">
        <v>2053200087</v>
      </c>
    </row>
    <row r="1230" spans="3:7">
      <c r="C1230">
        <v>2331718</v>
      </c>
      <c r="D1230" t="s">
        <v>17012</v>
      </c>
      <c r="E1230" t="s">
        <v>21732</v>
      </c>
      <c r="F1230">
        <v>17910714</v>
      </c>
      <c r="G1230" t="s">
        <v>95</v>
      </c>
    </row>
    <row r="1231" spans="3:7">
      <c r="C1231">
        <v>2331152</v>
      </c>
      <c r="D1231" t="s">
        <v>17013</v>
      </c>
      <c r="E1231" t="s">
        <v>21733</v>
      </c>
      <c r="F1231">
        <v>44215530</v>
      </c>
      <c r="G1231" t="s">
        <v>95</v>
      </c>
    </row>
    <row r="1232" spans="3:7">
      <c r="C1232">
        <v>2331225</v>
      </c>
      <c r="D1232" t="s">
        <v>17014</v>
      </c>
      <c r="E1232" t="s">
        <v>21734</v>
      </c>
      <c r="F1232">
        <v>40693678</v>
      </c>
      <c r="G1232" t="s">
        <v>95</v>
      </c>
    </row>
    <row r="1233" spans="3:7">
      <c r="C1233">
        <v>2330890</v>
      </c>
      <c r="D1233" t="s">
        <v>17015</v>
      </c>
      <c r="E1233" t="s">
        <v>21735</v>
      </c>
      <c r="F1233" t="s">
        <v>95</v>
      </c>
      <c r="G1233">
        <v>2045158691</v>
      </c>
    </row>
    <row r="1234" spans="3:7">
      <c r="C1234">
        <v>2332145</v>
      </c>
      <c r="D1234" t="s">
        <v>17016</v>
      </c>
      <c r="E1234" t="s">
        <v>20784</v>
      </c>
      <c r="F1234">
        <v>10444989</v>
      </c>
      <c r="G1234" t="s">
        <v>95</v>
      </c>
    </row>
    <row r="1235" spans="3:7">
      <c r="C1235">
        <v>2331432</v>
      </c>
      <c r="D1235" t="s">
        <v>17017</v>
      </c>
      <c r="E1235" t="s">
        <v>21736</v>
      </c>
      <c r="F1235">
        <v>9944949</v>
      </c>
      <c r="G1235" t="s">
        <v>95</v>
      </c>
    </row>
    <row r="1236" spans="3:7">
      <c r="C1236">
        <v>2331536</v>
      </c>
      <c r="D1236" t="s">
        <v>17018</v>
      </c>
      <c r="E1236" t="s">
        <v>21737</v>
      </c>
      <c r="F1236">
        <v>45249445</v>
      </c>
      <c r="G1236" t="s">
        <v>95</v>
      </c>
    </row>
    <row r="1237" spans="3:7">
      <c r="C1237">
        <v>2331137</v>
      </c>
      <c r="D1237" t="s">
        <v>17019</v>
      </c>
      <c r="E1237" t="s">
        <v>20841</v>
      </c>
      <c r="F1237">
        <v>15661874</v>
      </c>
      <c r="G1237" t="s">
        <v>95</v>
      </c>
    </row>
    <row r="1238" spans="3:7">
      <c r="C1238">
        <v>2332957</v>
      </c>
      <c r="D1238" t="s">
        <v>17020</v>
      </c>
      <c r="E1238" t="s">
        <v>21738</v>
      </c>
      <c r="F1238">
        <v>15746667</v>
      </c>
      <c r="G1238" t="s">
        <v>95</v>
      </c>
    </row>
    <row r="1239" spans="3:7">
      <c r="C1239">
        <v>2333244</v>
      </c>
      <c r="D1239" t="s">
        <v>17021</v>
      </c>
      <c r="E1239" t="s">
        <v>21739</v>
      </c>
      <c r="F1239">
        <v>43262228</v>
      </c>
      <c r="G1239" t="s">
        <v>95</v>
      </c>
    </row>
    <row r="1240" spans="3:7">
      <c r="C1240">
        <v>2333298</v>
      </c>
      <c r="D1240" t="s">
        <v>17022</v>
      </c>
      <c r="E1240" t="s">
        <v>20841</v>
      </c>
      <c r="F1240">
        <v>9432245</v>
      </c>
      <c r="G1240" t="s">
        <v>95</v>
      </c>
    </row>
    <row r="1241" spans="3:7">
      <c r="C1241">
        <v>2332560</v>
      </c>
      <c r="D1241" t="s">
        <v>17023</v>
      </c>
      <c r="E1241" t="s">
        <v>21740</v>
      </c>
      <c r="F1241">
        <v>5323847</v>
      </c>
      <c r="G1241" t="s">
        <v>95</v>
      </c>
    </row>
    <row r="1242" spans="3:7">
      <c r="C1242">
        <v>2334194</v>
      </c>
      <c r="D1242" t="s">
        <v>17024</v>
      </c>
      <c r="E1242" t="s">
        <v>20795</v>
      </c>
      <c r="F1242">
        <v>10456717</v>
      </c>
      <c r="G1242" t="s">
        <v>95</v>
      </c>
    </row>
    <row r="1243" spans="3:7">
      <c r="C1243">
        <v>2332628</v>
      </c>
      <c r="D1243" t="s">
        <v>17025</v>
      </c>
      <c r="E1243" t="s">
        <v>21741</v>
      </c>
      <c r="F1243">
        <v>41426285</v>
      </c>
      <c r="G1243" t="s">
        <v>95</v>
      </c>
    </row>
    <row r="1244" spans="3:7">
      <c r="C1244">
        <v>2333045</v>
      </c>
      <c r="D1244" t="s">
        <v>17026</v>
      </c>
      <c r="E1244" t="s">
        <v>21742</v>
      </c>
      <c r="F1244">
        <v>7935245</v>
      </c>
    </row>
    <row r="1245" spans="3:7">
      <c r="C1245">
        <v>2333373</v>
      </c>
      <c r="D1245" t="s">
        <v>17027</v>
      </c>
      <c r="E1245" t="s">
        <v>21743</v>
      </c>
      <c r="F1245">
        <v>40166358</v>
      </c>
      <c r="G1245" t="s">
        <v>95</v>
      </c>
    </row>
    <row r="1246" spans="3:7">
      <c r="C1246">
        <v>2332734</v>
      </c>
      <c r="D1246" t="s">
        <v>17028</v>
      </c>
      <c r="E1246" t="s">
        <v>21744</v>
      </c>
      <c r="F1246">
        <v>42351390</v>
      </c>
      <c r="G1246" t="s">
        <v>95</v>
      </c>
    </row>
    <row r="1247" spans="3:7">
      <c r="C1247">
        <v>2333962</v>
      </c>
      <c r="D1247" t="s">
        <v>17029</v>
      </c>
      <c r="E1247" t="s">
        <v>21745</v>
      </c>
      <c r="F1247">
        <v>43566540</v>
      </c>
      <c r="G1247" t="s">
        <v>95</v>
      </c>
    </row>
    <row r="1248" spans="3:7">
      <c r="C1248">
        <v>2333021</v>
      </c>
      <c r="D1248" t="s">
        <v>17030</v>
      </c>
      <c r="E1248" t="s">
        <v>21746</v>
      </c>
      <c r="F1248">
        <v>45785939</v>
      </c>
      <c r="G1248" t="s">
        <v>95</v>
      </c>
    </row>
    <row r="1249" spans="3:7">
      <c r="C1249">
        <v>2334748</v>
      </c>
      <c r="D1249" t="s">
        <v>17031</v>
      </c>
      <c r="E1249" t="s">
        <v>21747</v>
      </c>
      <c r="F1249">
        <v>42237769</v>
      </c>
      <c r="G1249" t="s">
        <v>95</v>
      </c>
    </row>
    <row r="1250" spans="3:7">
      <c r="C1250">
        <v>2332946</v>
      </c>
      <c r="D1250" t="s">
        <v>17032</v>
      </c>
      <c r="E1250" t="s">
        <v>21748</v>
      </c>
      <c r="F1250">
        <v>40040887</v>
      </c>
    </row>
    <row r="1251" spans="3:7">
      <c r="C1251">
        <v>2333467</v>
      </c>
      <c r="D1251" t="s">
        <v>17033</v>
      </c>
      <c r="E1251" t="s">
        <v>21749</v>
      </c>
      <c r="F1251">
        <v>44527918</v>
      </c>
      <c r="G1251" t="s">
        <v>95</v>
      </c>
    </row>
    <row r="1252" spans="3:7">
      <c r="C1252">
        <v>2333700</v>
      </c>
      <c r="D1252" t="s">
        <v>17034</v>
      </c>
      <c r="E1252" t="s">
        <v>21750</v>
      </c>
      <c r="F1252">
        <v>40093316</v>
      </c>
      <c r="G1252" t="s">
        <v>95</v>
      </c>
    </row>
    <row r="1253" spans="3:7">
      <c r="C1253">
        <v>2334103</v>
      </c>
      <c r="D1253" t="s">
        <v>17035</v>
      </c>
      <c r="E1253" t="s">
        <v>21751</v>
      </c>
      <c r="F1253">
        <v>43789489</v>
      </c>
      <c r="G1253" t="s">
        <v>95</v>
      </c>
    </row>
    <row r="1254" spans="3:7">
      <c r="C1254">
        <v>2334094</v>
      </c>
      <c r="D1254" t="s">
        <v>17036</v>
      </c>
      <c r="E1254" t="s">
        <v>21752</v>
      </c>
      <c r="F1254">
        <v>16557687</v>
      </c>
      <c r="G1254" t="s">
        <v>95</v>
      </c>
    </row>
    <row r="1255" spans="3:7">
      <c r="C1255">
        <v>2332828</v>
      </c>
      <c r="D1255" t="s">
        <v>17037</v>
      </c>
      <c r="E1255" t="s">
        <v>20841</v>
      </c>
      <c r="F1255">
        <v>42752595</v>
      </c>
      <c r="G1255" t="s">
        <v>95</v>
      </c>
    </row>
    <row r="1256" spans="3:7">
      <c r="C1256">
        <v>2333802</v>
      </c>
      <c r="D1256" t="s">
        <v>17038</v>
      </c>
      <c r="E1256" t="s">
        <v>21753</v>
      </c>
      <c r="F1256">
        <v>6273516</v>
      </c>
    </row>
    <row r="1257" spans="3:7">
      <c r="C1257">
        <v>2333901</v>
      </c>
      <c r="D1257" t="s">
        <v>17039</v>
      </c>
      <c r="E1257" t="s">
        <v>21754</v>
      </c>
      <c r="F1257">
        <v>72184380</v>
      </c>
      <c r="G1257" t="s">
        <v>95</v>
      </c>
    </row>
    <row r="1258" spans="3:7">
      <c r="C1258">
        <v>2333324</v>
      </c>
      <c r="D1258" t="s">
        <v>17040</v>
      </c>
      <c r="E1258" t="s">
        <v>21755</v>
      </c>
      <c r="F1258">
        <v>9465558</v>
      </c>
      <c r="G1258" t="s">
        <v>95</v>
      </c>
    </row>
    <row r="1259" spans="3:7">
      <c r="C1259">
        <v>2334059</v>
      </c>
      <c r="D1259" t="s">
        <v>17041</v>
      </c>
      <c r="E1259" t="s">
        <v>21756</v>
      </c>
      <c r="F1259">
        <v>46420643</v>
      </c>
      <c r="G1259" t="s">
        <v>95</v>
      </c>
    </row>
    <row r="1260" spans="3:7">
      <c r="C1260">
        <v>2334265</v>
      </c>
      <c r="D1260" t="s">
        <v>17042</v>
      </c>
      <c r="E1260" t="s">
        <v>21757</v>
      </c>
      <c r="F1260">
        <v>41415680</v>
      </c>
      <c r="G1260" t="s">
        <v>95</v>
      </c>
    </row>
    <row r="1261" spans="3:7">
      <c r="C1261">
        <v>2333715</v>
      </c>
      <c r="D1261" t="s">
        <v>17043</v>
      </c>
      <c r="E1261" t="s">
        <v>21758</v>
      </c>
      <c r="F1261" t="s">
        <v>95</v>
      </c>
      <c r="G1261">
        <v>2045500268</v>
      </c>
    </row>
    <row r="1262" spans="3:7">
      <c r="C1262">
        <v>2334443</v>
      </c>
      <c r="D1262" t="s">
        <v>17044</v>
      </c>
      <c r="E1262" t="s">
        <v>21759</v>
      </c>
      <c r="F1262">
        <v>23831614</v>
      </c>
      <c r="G1262" t="s">
        <v>95</v>
      </c>
    </row>
    <row r="1263" spans="3:7">
      <c r="C1263">
        <v>2333583</v>
      </c>
      <c r="D1263" t="s">
        <v>17045</v>
      </c>
      <c r="E1263" t="s">
        <v>21760</v>
      </c>
      <c r="F1263">
        <v>20114554</v>
      </c>
      <c r="G1263" t="s">
        <v>95</v>
      </c>
    </row>
    <row r="1264" spans="3:7">
      <c r="C1264">
        <v>2333912</v>
      </c>
      <c r="D1264" t="s">
        <v>17046</v>
      </c>
      <c r="E1264" t="s">
        <v>20746</v>
      </c>
      <c r="F1264">
        <v>40513920</v>
      </c>
    </row>
    <row r="1265" spans="3:7">
      <c r="C1265">
        <v>2334974</v>
      </c>
      <c r="D1265" t="s">
        <v>17047</v>
      </c>
      <c r="E1265" t="s">
        <v>21761</v>
      </c>
      <c r="F1265">
        <v>9413665</v>
      </c>
    </row>
    <row r="1266" spans="3:7">
      <c r="C1266">
        <v>2336044</v>
      </c>
      <c r="D1266" t="s">
        <v>17048</v>
      </c>
      <c r="E1266" t="s">
        <v>21762</v>
      </c>
      <c r="F1266">
        <v>1051830</v>
      </c>
      <c r="G1266" t="s">
        <v>95</v>
      </c>
    </row>
    <row r="1267" spans="3:7">
      <c r="C1267">
        <v>2333434</v>
      </c>
      <c r="D1267" t="s">
        <v>17049</v>
      </c>
      <c r="E1267" t="s">
        <v>21763</v>
      </c>
      <c r="F1267">
        <v>29674999</v>
      </c>
      <c r="G1267" t="s">
        <v>95</v>
      </c>
    </row>
    <row r="1268" spans="3:7">
      <c r="C1268">
        <v>2333291</v>
      </c>
      <c r="D1268" t="s">
        <v>17050</v>
      </c>
      <c r="E1268" t="s">
        <v>20841</v>
      </c>
      <c r="F1268" t="s">
        <v>95</v>
      </c>
      <c r="G1268">
        <v>1042884371</v>
      </c>
    </row>
    <row r="1269" spans="3:7">
      <c r="C1269">
        <v>2333691</v>
      </c>
      <c r="D1269" t="s">
        <v>17051</v>
      </c>
      <c r="E1269" t="s">
        <v>21764</v>
      </c>
      <c r="F1269">
        <v>19927775</v>
      </c>
    </row>
    <row r="1270" spans="3:7">
      <c r="C1270">
        <v>2334085</v>
      </c>
      <c r="D1270" t="s">
        <v>17052</v>
      </c>
      <c r="E1270" t="s">
        <v>21765</v>
      </c>
      <c r="F1270">
        <v>41409827</v>
      </c>
      <c r="G1270" t="s">
        <v>95</v>
      </c>
    </row>
    <row r="1271" spans="3:7">
      <c r="C1271">
        <v>2334390</v>
      </c>
      <c r="D1271" t="s">
        <v>17053</v>
      </c>
      <c r="E1271" t="s">
        <v>21766</v>
      </c>
      <c r="F1271">
        <v>16569434</v>
      </c>
      <c r="G1271" t="s">
        <v>95</v>
      </c>
    </row>
    <row r="1272" spans="3:7">
      <c r="C1272">
        <v>2334372</v>
      </c>
      <c r="D1272" t="s">
        <v>17054</v>
      </c>
      <c r="E1272" t="s">
        <v>21767</v>
      </c>
      <c r="F1272">
        <v>18831442</v>
      </c>
    </row>
    <row r="1273" spans="3:7">
      <c r="C1273">
        <v>2334722</v>
      </c>
      <c r="D1273" t="s">
        <v>17055</v>
      </c>
      <c r="E1273" t="s">
        <v>20795</v>
      </c>
      <c r="F1273">
        <v>9062635</v>
      </c>
      <c r="G1273" t="s">
        <v>95</v>
      </c>
    </row>
    <row r="1274" spans="3:7">
      <c r="C1274">
        <v>2335880</v>
      </c>
      <c r="D1274" t="s">
        <v>17056</v>
      </c>
      <c r="E1274" t="s">
        <v>21768</v>
      </c>
      <c r="F1274" t="s">
        <v>95</v>
      </c>
      <c r="G1274">
        <v>1040734049</v>
      </c>
    </row>
    <row r="1275" spans="3:7">
      <c r="C1275">
        <v>2335207</v>
      </c>
      <c r="D1275" t="s">
        <v>17057</v>
      </c>
      <c r="E1275" t="s">
        <v>20784</v>
      </c>
      <c r="F1275">
        <v>45706392</v>
      </c>
      <c r="G1275" t="s">
        <v>95</v>
      </c>
    </row>
    <row r="1276" spans="3:7">
      <c r="C1276">
        <v>2333600</v>
      </c>
      <c r="D1276" t="s">
        <v>17058</v>
      </c>
      <c r="E1276" t="s">
        <v>21769</v>
      </c>
      <c r="F1276" t="s">
        <v>95</v>
      </c>
      <c r="G1276" t="s">
        <v>221</v>
      </c>
    </row>
    <row r="1277" spans="3:7">
      <c r="C1277">
        <v>2333926</v>
      </c>
      <c r="D1277" t="s">
        <v>17059</v>
      </c>
      <c r="E1277" t="s">
        <v>21770</v>
      </c>
      <c r="F1277">
        <v>22498838</v>
      </c>
    </row>
    <row r="1278" spans="3:7">
      <c r="C1278">
        <v>2334286</v>
      </c>
      <c r="D1278" t="s">
        <v>17060</v>
      </c>
      <c r="E1278" t="s">
        <v>20841</v>
      </c>
      <c r="F1278">
        <v>2866333</v>
      </c>
      <c r="G1278" t="s">
        <v>95</v>
      </c>
    </row>
    <row r="1279" spans="3:7">
      <c r="C1279">
        <v>2334419</v>
      </c>
      <c r="D1279" t="s">
        <v>17061</v>
      </c>
      <c r="E1279" t="s">
        <v>21771</v>
      </c>
      <c r="F1279">
        <v>9745679</v>
      </c>
      <c r="G1279" t="s">
        <v>95</v>
      </c>
    </row>
    <row r="1280" spans="3:7">
      <c r="C1280">
        <v>2335477</v>
      </c>
      <c r="D1280" t="s">
        <v>17062</v>
      </c>
      <c r="E1280" t="s">
        <v>21772</v>
      </c>
      <c r="F1280">
        <v>6157194</v>
      </c>
      <c r="G1280" t="s">
        <v>95</v>
      </c>
    </row>
    <row r="1281" spans="3:7">
      <c r="C1281">
        <v>2335098</v>
      </c>
      <c r="D1281" t="s">
        <v>17063</v>
      </c>
      <c r="E1281" t="s">
        <v>20766</v>
      </c>
      <c r="F1281" t="s">
        <v>95</v>
      </c>
      <c r="G1281">
        <v>2052400147</v>
      </c>
    </row>
    <row r="1282" spans="3:7">
      <c r="C1282">
        <v>2336458</v>
      </c>
      <c r="D1282" t="s">
        <v>17064</v>
      </c>
      <c r="E1282" t="s">
        <v>20795</v>
      </c>
      <c r="F1282">
        <v>29431760</v>
      </c>
      <c r="G1282" t="s">
        <v>95</v>
      </c>
    </row>
    <row r="1283" spans="3:7">
      <c r="C1283">
        <v>2333871</v>
      </c>
      <c r="D1283" t="s">
        <v>17065</v>
      </c>
      <c r="E1283" t="s">
        <v>21773</v>
      </c>
      <c r="F1283">
        <v>16633612</v>
      </c>
      <c r="G1283" t="s">
        <v>95</v>
      </c>
    </row>
    <row r="1284" spans="3:7">
      <c r="C1284">
        <v>2334528</v>
      </c>
      <c r="D1284" t="s">
        <v>17066</v>
      </c>
      <c r="E1284" t="s">
        <v>21774</v>
      </c>
      <c r="F1284">
        <v>25736506</v>
      </c>
      <c r="G1284" t="s">
        <v>95</v>
      </c>
    </row>
    <row r="1285" spans="3:7">
      <c r="C1285">
        <v>2334315</v>
      </c>
      <c r="D1285" t="s">
        <v>17067</v>
      </c>
      <c r="E1285" t="s">
        <v>21775</v>
      </c>
      <c r="F1285">
        <v>10400489</v>
      </c>
      <c r="G1285" t="s">
        <v>95</v>
      </c>
    </row>
    <row r="1286" spans="3:7">
      <c r="C1286">
        <v>2334046</v>
      </c>
      <c r="D1286" t="s">
        <v>17068</v>
      </c>
      <c r="E1286" t="s">
        <v>21776</v>
      </c>
      <c r="F1286">
        <v>2306878</v>
      </c>
      <c r="G1286" t="s">
        <v>95</v>
      </c>
    </row>
    <row r="1287" spans="3:7">
      <c r="C1287">
        <v>2335085</v>
      </c>
      <c r="D1287" t="s">
        <v>17069</v>
      </c>
      <c r="E1287" t="s">
        <v>21777</v>
      </c>
      <c r="F1287">
        <v>6953746</v>
      </c>
      <c r="G1287" t="s">
        <v>95</v>
      </c>
    </row>
    <row r="1288" spans="3:7">
      <c r="C1288">
        <v>2337174</v>
      </c>
      <c r="D1288" t="s">
        <v>17070</v>
      </c>
      <c r="E1288" t="s">
        <v>21778</v>
      </c>
      <c r="F1288">
        <v>9584832</v>
      </c>
    </row>
    <row r="1289" spans="3:7">
      <c r="C1289">
        <v>2337091</v>
      </c>
      <c r="D1289" t="s">
        <v>17071</v>
      </c>
      <c r="E1289" t="s">
        <v>21779</v>
      </c>
      <c r="F1289">
        <v>42640726</v>
      </c>
    </row>
    <row r="1290" spans="3:7">
      <c r="C1290">
        <v>2335347</v>
      </c>
      <c r="D1290" t="s">
        <v>17072</v>
      </c>
      <c r="E1290" t="s">
        <v>20795</v>
      </c>
      <c r="F1290">
        <v>8549145</v>
      </c>
      <c r="G1290" t="s">
        <v>95</v>
      </c>
    </row>
    <row r="1291" spans="3:7">
      <c r="C1291">
        <v>2334792</v>
      </c>
      <c r="D1291" t="s">
        <v>17073</v>
      </c>
      <c r="E1291" t="s">
        <v>21780</v>
      </c>
      <c r="F1291">
        <v>16526791</v>
      </c>
      <c r="G1291" t="s">
        <v>95</v>
      </c>
    </row>
    <row r="1292" spans="3:7">
      <c r="C1292">
        <v>2333669</v>
      </c>
      <c r="D1292" t="s">
        <v>17074</v>
      </c>
      <c r="E1292" t="s">
        <v>21781</v>
      </c>
      <c r="F1292">
        <v>19992256</v>
      </c>
      <c r="G1292" t="s">
        <v>95</v>
      </c>
    </row>
    <row r="1293" spans="3:7">
      <c r="C1293">
        <v>2334581</v>
      </c>
      <c r="D1293" t="s">
        <v>17075</v>
      </c>
      <c r="E1293" t="s">
        <v>21782</v>
      </c>
      <c r="F1293">
        <v>16462712</v>
      </c>
    </row>
    <row r="1294" spans="3:7">
      <c r="C1294">
        <v>2335816</v>
      </c>
      <c r="D1294" t="s">
        <v>17076</v>
      </c>
      <c r="E1294" t="s">
        <v>21783</v>
      </c>
      <c r="F1294">
        <v>60409</v>
      </c>
      <c r="G1294" t="s">
        <v>95</v>
      </c>
    </row>
    <row r="1295" spans="3:7">
      <c r="C1295">
        <v>2334879</v>
      </c>
      <c r="D1295" t="s">
        <v>17077</v>
      </c>
      <c r="E1295" t="s">
        <v>21784</v>
      </c>
      <c r="F1295" t="s">
        <v>95</v>
      </c>
      <c r="G1295">
        <v>1023819949</v>
      </c>
    </row>
    <row r="1296" spans="3:7">
      <c r="C1296">
        <v>2335595</v>
      </c>
      <c r="D1296" t="s">
        <v>17078</v>
      </c>
      <c r="E1296" t="s">
        <v>21785</v>
      </c>
      <c r="F1296">
        <v>41492511</v>
      </c>
      <c r="G1296" t="s">
        <v>95</v>
      </c>
    </row>
    <row r="1297" spans="3:7">
      <c r="C1297">
        <v>2335931</v>
      </c>
      <c r="D1297" t="s">
        <v>17079</v>
      </c>
      <c r="E1297" t="s">
        <v>21786</v>
      </c>
      <c r="F1297">
        <v>18062820</v>
      </c>
    </row>
    <row r="1298" spans="3:7">
      <c r="C1298">
        <v>2334661</v>
      </c>
      <c r="D1298" t="s">
        <v>17080</v>
      </c>
      <c r="E1298" t="s">
        <v>21787</v>
      </c>
      <c r="F1298">
        <v>2053762859</v>
      </c>
      <c r="G1298" t="s">
        <v>95</v>
      </c>
    </row>
    <row r="1299" spans="3:7">
      <c r="C1299">
        <v>2335391</v>
      </c>
      <c r="D1299" t="s">
        <v>17081</v>
      </c>
      <c r="E1299" t="s">
        <v>21788</v>
      </c>
      <c r="F1299">
        <v>7238244</v>
      </c>
      <c r="G1299" t="s">
        <v>95</v>
      </c>
    </row>
    <row r="1300" spans="3:7">
      <c r="C1300">
        <v>2335649</v>
      </c>
      <c r="D1300" t="s">
        <v>17082</v>
      </c>
      <c r="E1300" t="s">
        <v>21789</v>
      </c>
      <c r="F1300">
        <v>6590908</v>
      </c>
      <c r="G1300" t="s">
        <v>95</v>
      </c>
    </row>
    <row r="1301" spans="3:7">
      <c r="C1301">
        <v>2336498</v>
      </c>
      <c r="D1301" t="s">
        <v>17083</v>
      </c>
      <c r="E1301" t="s">
        <v>21790</v>
      </c>
      <c r="F1301">
        <v>40710883</v>
      </c>
      <c r="G1301" t="s">
        <v>95</v>
      </c>
    </row>
    <row r="1302" spans="3:7">
      <c r="C1302">
        <v>2336009</v>
      </c>
      <c r="D1302" t="s">
        <v>17084</v>
      </c>
      <c r="E1302" t="s">
        <v>21791</v>
      </c>
      <c r="F1302">
        <v>8963875</v>
      </c>
      <c r="G1302" t="s">
        <v>95</v>
      </c>
    </row>
    <row r="1303" spans="3:7">
      <c r="C1303">
        <v>2335636</v>
      </c>
      <c r="D1303" t="s">
        <v>17085</v>
      </c>
      <c r="E1303" t="s">
        <v>21792</v>
      </c>
      <c r="F1303">
        <v>8318423</v>
      </c>
    </row>
    <row r="1304" spans="3:7">
      <c r="C1304">
        <v>2335984</v>
      </c>
      <c r="D1304" t="s">
        <v>17086</v>
      </c>
      <c r="E1304" t="s">
        <v>21793</v>
      </c>
      <c r="F1304">
        <v>20596112</v>
      </c>
      <c r="G1304" t="s">
        <v>95</v>
      </c>
    </row>
    <row r="1305" spans="3:7">
      <c r="C1305">
        <v>2335455</v>
      </c>
      <c r="D1305" t="s">
        <v>17087</v>
      </c>
      <c r="E1305" t="s">
        <v>21794</v>
      </c>
      <c r="F1305">
        <v>46706895</v>
      </c>
      <c r="G1305" t="s">
        <v>95</v>
      </c>
    </row>
    <row r="1306" spans="3:7">
      <c r="C1306">
        <v>2334616</v>
      </c>
      <c r="D1306" t="s">
        <v>17088</v>
      </c>
      <c r="E1306" t="s">
        <v>21795</v>
      </c>
      <c r="F1306">
        <v>42334762</v>
      </c>
      <c r="G1306" t="s">
        <v>95</v>
      </c>
    </row>
    <row r="1307" spans="3:7">
      <c r="C1307">
        <v>2335138</v>
      </c>
      <c r="D1307" t="s">
        <v>17089</v>
      </c>
      <c r="E1307" t="s">
        <v>21796</v>
      </c>
      <c r="F1307">
        <v>9339276</v>
      </c>
      <c r="G1307" t="s">
        <v>95</v>
      </c>
    </row>
    <row r="1308" spans="3:7">
      <c r="C1308">
        <v>2336235</v>
      </c>
      <c r="D1308" t="s">
        <v>17090</v>
      </c>
      <c r="E1308" t="s">
        <v>20795</v>
      </c>
      <c r="F1308">
        <v>40615668</v>
      </c>
      <c r="G1308" t="s">
        <v>95</v>
      </c>
    </row>
    <row r="1309" spans="3:7">
      <c r="C1309">
        <v>2335553</v>
      </c>
      <c r="D1309" t="s">
        <v>17091</v>
      </c>
      <c r="E1309" t="s">
        <v>21797</v>
      </c>
      <c r="F1309">
        <v>42444331</v>
      </c>
    </row>
    <row r="1310" spans="3:7">
      <c r="C1310">
        <v>2335731</v>
      </c>
      <c r="D1310" t="s">
        <v>17092</v>
      </c>
      <c r="E1310" t="s">
        <v>21798</v>
      </c>
      <c r="F1310">
        <v>16799860</v>
      </c>
      <c r="G1310" t="s">
        <v>95</v>
      </c>
    </row>
    <row r="1311" spans="3:7">
      <c r="C1311">
        <v>2336388</v>
      </c>
      <c r="D1311" t="s">
        <v>17093</v>
      </c>
      <c r="E1311" t="s">
        <v>21799</v>
      </c>
      <c r="F1311">
        <v>7564646</v>
      </c>
    </row>
    <row r="1312" spans="3:7">
      <c r="C1312">
        <v>2335916</v>
      </c>
      <c r="D1312" t="s">
        <v>17094</v>
      </c>
      <c r="E1312" t="s">
        <v>21800</v>
      </c>
      <c r="F1312">
        <v>3678393</v>
      </c>
      <c r="G1312" t="s">
        <v>95</v>
      </c>
    </row>
    <row r="1313" spans="3:7">
      <c r="C1313">
        <v>2335508</v>
      </c>
      <c r="D1313" t="s">
        <v>17095</v>
      </c>
      <c r="E1313" t="s">
        <v>21801</v>
      </c>
      <c r="F1313">
        <v>40335979</v>
      </c>
      <c r="G1313" t="s">
        <v>95</v>
      </c>
    </row>
    <row r="1314" spans="3:7">
      <c r="C1314">
        <v>2335102</v>
      </c>
      <c r="D1314" t="s">
        <v>17096</v>
      </c>
      <c r="E1314" t="s">
        <v>20795</v>
      </c>
      <c r="F1314">
        <v>32912136</v>
      </c>
      <c r="G1314" t="s">
        <v>95</v>
      </c>
    </row>
    <row r="1315" spans="3:7">
      <c r="C1315">
        <v>2335853</v>
      </c>
      <c r="D1315" t="s">
        <v>17097</v>
      </c>
      <c r="E1315" t="s">
        <v>21802</v>
      </c>
      <c r="F1315">
        <v>46385841</v>
      </c>
      <c r="G1315" t="s">
        <v>95</v>
      </c>
    </row>
    <row r="1316" spans="3:7">
      <c r="C1316">
        <v>2335902</v>
      </c>
      <c r="D1316" t="s">
        <v>17098</v>
      </c>
      <c r="E1316" t="s">
        <v>20795</v>
      </c>
      <c r="F1316">
        <v>23921377</v>
      </c>
      <c r="G1316" t="s">
        <v>95</v>
      </c>
    </row>
    <row r="1317" spans="3:7">
      <c r="C1317">
        <v>2337319</v>
      </c>
      <c r="D1317" t="s">
        <v>17099</v>
      </c>
      <c r="E1317" t="s">
        <v>21803</v>
      </c>
      <c r="F1317">
        <v>18215839</v>
      </c>
      <c r="G1317" t="s">
        <v>95</v>
      </c>
    </row>
    <row r="1318" spans="3:7">
      <c r="C1318">
        <v>2335999</v>
      </c>
      <c r="D1318" t="s">
        <v>17100</v>
      </c>
      <c r="E1318" t="s">
        <v>21804</v>
      </c>
      <c r="F1318">
        <v>16444870</v>
      </c>
    </row>
    <row r="1319" spans="3:7">
      <c r="C1319">
        <v>2335060</v>
      </c>
      <c r="D1319" t="s">
        <v>17101</v>
      </c>
      <c r="E1319" t="s">
        <v>21805</v>
      </c>
      <c r="F1319">
        <v>9116301</v>
      </c>
      <c r="G1319" t="s">
        <v>95</v>
      </c>
    </row>
    <row r="1320" spans="3:7">
      <c r="C1320">
        <v>2335294</v>
      </c>
      <c r="D1320" t="s">
        <v>17102</v>
      </c>
      <c r="E1320" t="s">
        <v>21806</v>
      </c>
      <c r="F1320">
        <v>25723534</v>
      </c>
      <c r="G1320" t="s">
        <v>95</v>
      </c>
    </row>
    <row r="1321" spans="3:7">
      <c r="C1321">
        <v>2335499</v>
      </c>
      <c r="D1321" t="s">
        <v>17103</v>
      </c>
      <c r="E1321" t="s">
        <v>21807</v>
      </c>
      <c r="F1321">
        <v>41392290</v>
      </c>
      <c r="G1321" t="s">
        <v>95</v>
      </c>
    </row>
    <row r="1322" spans="3:7">
      <c r="C1322">
        <v>2334885</v>
      </c>
      <c r="D1322" t="s">
        <v>17104</v>
      </c>
      <c r="E1322" t="s">
        <v>20795</v>
      </c>
      <c r="F1322">
        <v>8889902</v>
      </c>
      <c r="G1322" t="s">
        <v>95</v>
      </c>
    </row>
    <row r="1323" spans="3:7">
      <c r="C1323">
        <v>2335796</v>
      </c>
      <c r="D1323" t="s">
        <v>17105</v>
      </c>
      <c r="E1323" t="s">
        <v>21808</v>
      </c>
      <c r="F1323">
        <v>40327679</v>
      </c>
    </row>
    <row r="1324" spans="3:7">
      <c r="C1324">
        <v>2336122</v>
      </c>
      <c r="D1324" t="s">
        <v>17106</v>
      </c>
      <c r="E1324" t="s">
        <v>21809</v>
      </c>
      <c r="F1324">
        <v>41237351</v>
      </c>
      <c r="G1324" t="s">
        <v>95</v>
      </c>
    </row>
    <row r="1325" spans="3:7">
      <c r="C1325">
        <v>2336137</v>
      </c>
      <c r="D1325" t="s">
        <v>17107</v>
      </c>
      <c r="E1325" t="s">
        <v>21810</v>
      </c>
      <c r="F1325">
        <v>44976123</v>
      </c>
      <c r="G1325" t="s">
        <v>95</v>
      </c>
    </row>
    <row r="1326" spans="3:7">
      <c r="C1326">
        <v>2335187</v>
      </c>
      <c r="D1326" t="s">
        <v>17108</v>
      </c>
      <c r="E1326" t="s">
        <v>21811</v>
      </c>
      <c r="F1326">
        <v>44354331</v>
      </c>
    </row>
    <row r="1327" spans="3:7">
      <c r="C1327">
        <v>2335396</v>
      </c>
      <c r="D1327" t="s">
        <v>17109</v>
      </c>
      <c r="E1327" t="s">
        <v>20924</v>
      </c>
      <c r="F1327">
        <v>8472823</v>
      </c>
      <c r="G1327" t="s">
        <v>95</v>
      </c>
    </row>
    <row r="1328" spans="3:7">
      <c r="C1328">
        <v>2335801</v>
      </c>
      <c r="D1328" t="s">
        <v>17110</v>
      </c>
      <c r="E1328" t="s">
        <v>21812</v>
      </c>
      <c r="F1328">
        <v>42029127</v>
      </c>
    </row>
    <row r="1329" spans="3:7">
      <c r="C1329">
        <v>2337485</v>
      </c>
      <c r="D1329" t="s">
        <v>17111</v>
      </c>
      <c r="E1329" t="s">
        <v>21813</v>
      </c>
      <c r="F1329">
        <v>46776280</v>
      </c>
    </row>
    <row r="1330" spans="3:7">
      <c r="C1330">
        <v>2336439</v>
      </c>
      <c r="D1330" t="s">
        <v>17112</v>
      </c>
      <c r="E1330" t="s">
        <v>21814</v>
      </c>
      <c r="F1330" t="s">
        <v>95</v>
      </c>
      <c r="G1330">
        <v>2054145357</v>
      </c>
    </row>
    <row r="1331" spans="3:7">
      <c r="C1331">
        <v>2336906</v>
      </c>
      <c r="D1331" t="s">
        <v>17113</v>
      </c>
      <c r="E1331" t="s">
        <v>21092</v>
      </c>
      <c r="F1331">
        <v>80654123</v>
      </c>
      <c r="G1331" t="s">
        <v>95</v>
      </c>
    </row>
    <row r="1332" spans="3:7">
      <c r="C1332">
        <v>2335376</v>
      </c>
      <c r="D1332" t="s">
        <v>17114</v>
      </c>
      <c r="E1332" t="s">
        <v>21815</v>
      </c>
      <c r="F1332">
        <v>17870246</v>
      </c>
      <c r="G1332" t="s">
        <v>95</v>
      </c>
    </row>
    <row r="1333" spans="3:7">
      <c r="C1333">
        <v>2336840</v>
      </c>
      <c r="D1333" t="s">
        <v>17115</v>
      </c>
      <c r="E1333" t="s">
        <v>21640</v>
      </c>
      <c r="F1333">
        <v>32922090</v>
      </c>
      <c r="G1333" t="s">
        <v>95</v>
      </c>
    </row>
    <row r="1334" spans="3:7">
      <c r="C1334">
        <v>2336172</v>
      </c>
      <c r="D1334" t="s">
        <v>17116</v>
      </c>
      <c r="E1334" t="s">
        <v>21816</v>
      </c>
      <c r="F1334">
        <v>17821576</v>
      </c>
      <c r="G1334" t="s">
        <v>95</v>
      </c>
    </row>
    <row r="1335" spans="3:7">
      <c r="C1335">
        <v>2336482</v>
      </c>
      <c r="D1335" t="s">
        <v>17117</v>
      </c>
      <c r="E1335" t="s">
        <v>21817</v>
      </c>
      <c r="F1335">
        <v>19811986</v>
      </c>
    </row>
    <row r="1336" spans="3:7">
      <c r="C1336">
        <v>2335340</v>
      </c>
      <c r="D1336" t="s">
        <v>17118</v>
      </c>
      <c r="E1336" t="s">
        <v>21818</v>
      </c>
      <c r="F1336">
        <v>40976073</v>
      </c>
      <c r="G1336" t="s">
        <v>95</v>
      </c>
    </row>
    <row r="1337" spans="3:7">
      <c r="C1337">
        <v>2336398</v>
      </c>
      <c r="D1337" t="s">
        <v>17119</v>
      </c>
      <c r="E1337" t="s">
        <v>21819</v>
      </c>
      <c r="F1337">
        <v>40619674</v>
      </c>
      <c r="G1337" t="s">
        <v>95</v>
      </c>
    </row>
    <row r="1338" spans="3:7">
      <c r="C1338">
        <v>2336762</v>
      </c>
      <c r="D1338" t="s">
        <v>17120</v>
      </c>
      <c r="E1338" t="s">
        <v>21820</v>
      </c>
      <c r="F1338">
        <v>8722674</v>
      </c>
      <c r="G1338" t="s">
        <v>95</v>
      </c>
    </row>
    <row r="1339" spans="3:7">
      <c r="C1339">
        <v>2336741</v>
      </c>
      <c r="D1339" t="s">
        <v>17121</v>
      </c>
      <c r="E1339" t="s">
        <v>21821</v>
      </c>
      <c r="F1339">
        <v>42366690</v>
      </c>
    </row>
    <row r="1340" spans="3:7">
      <c r="C1340">
        <v>2337110</v>
      </c>
      <c r="D1340" t="s">
        <v>17122</v>
      </c>
      <c r="E1340" t="s">
        <v>21822</v>
      </c>
      <c r="F1340">
        <v>41867389</v>
      </c>
    </row>
    <row r="1341" spans="3:7">
      <c r="C1341">
        <v>2336145</v>
      </c>
      <c r="D1341" t="s">
        <v>17123</v>
      </c>
      <c r="E1341" t="s">
        <v>21823</v>
      </c>
      <c r="F1341">
        <v>19856506</v>
      </c>
      <c r="G1341" t="s">
        <v>95</v>
      </c>
    </row>
    <row r="1342" spans="3:7">
      <c r="C1342">
        <v>2335676</v>
      </c>
      <c r="D1342" t="s">
        <v>17124</v>
      </c>
      <c r="E1342" t="s">
        <v>21104</v>
      </c>
      <c r="F1342">
        <v>3661866</v>
      </c>
      <c r="G1342" t="s">
        <v>95</v>
      </c>
    </row>
    <row r="1343" spans="3:7">
      <c r="C1343">
        <v>2335534</v>
      </c>
      <c r="D1343" t="s">
        <v>17125</v>
      </c>
      <c r="E1343" t="s">
        <v>21824</v>
      </c>
      <c r="F1343">
        <v>2669864</v>
      </c>
      <c r="G1343" t="s">
        <v>95</v>
      </c>
    </row>
    <row r="1344" spans="3:7">
      <c r="C1344">
        <v>2336295</v>
      </c>
      <c r="D1344" t="s">
        <v>17126</v>
      </c>
      <c r="E1344" t="s">
        <v>21825</v>
      </c>
      <c r="F1344">
        <v>25427840</v>
      </c>
      <c r="G1344" t="s">
        <v>95</v>
      </c>
    </row>
    <row r="1345" spans="3:7">
      <c r="C1345">
        <v>2336542</v>
      </c>
      <c r="D1345" t="s">
        <v>17127</v>
      </c>
      <c r="E1345" t="s">
        <v>21826</v>
      </c>
      <c r="F1345">
        <v>40347131</v>
      </c>
      <c r="G1345" t="s">
        <v>95</v>
      </c>
    </row>
    <row r="1346" spans="3:7">
      <c r="C1346">
        <v>2337080</v>
      </c>
      <c r="D1346" t="s">
        <v>17128</v>
      </c>
      <c r="E1346" t="s">
        <v>21827</v>
      </c>
      <c r="F1346">
        <v>16641405</v>
      </c>
    </row>
    <row r="1347" spans="3:7">
      <c r="C1347">
        <v>2336091</v>
      </c>
      <c r="D1347" t="s">
        <v>17129</v>
      </c>
      <c r="E1347" t="s">
        <v>20795</v>
      </c>
      <c r="F1347">
        <v>44834273</v>
      </c>
      <c r="G1347" t="s">
        <v>95</v>
      </c>
    </row>
    <row r="1348" spans="3:7">
      <c r="C1348">
        <v>2336815</v>
      </c>
      <c r="D1348" t="s">
        <v>17130</v>
      </c>
      <c r="E1348" t="s">
        <v>21828</v>
      </c>
      <c r="F1348">
        <v>18229882</v>
      </c>
    </row>
    <row r="1349" spans="3:7">
      <c r="C1349">
        <v>2336514</v>
      </c>
      <c r="D1349" t="s">
        <v>17131</v>
      </c>
      <c r="E1349" t="s">
        <v>21829</v>
      </c>
      <c r="F1349">
        <v>44100190</v>
      </c>
      <c r="G1349" t="s">
        <v>95</v>
      </c>
    </row>
    <row r="1350" spans="3:7">
      <c r="C1350">
        <v>2335707</v>
      </c>
      <c r="D1350" t="s">
        <v>17132</v>
      </c>
      <c r="E1350" t="s">
        <v>21830</v>
      </c>
      <c r="F1350">
        <v>10013689</v>
      </c>
      <c r="G1350" t="s">
        <v>95</v>
      </c>
    </row>
    <row r="1351" spans="3:7">
      <c r="C1351">
        <v>2336504</v>
      </c>
      <c r="D1351" t="s">
        <v>17133</v>
      </c>
      <c r="E1351" t="s">
        <v>21831</v>
      </c>
      <c r="F1351">
        <v>7930769</v>
      </c>
    </row>
    <row r="1352" spans="3:7">
      <c r="C1352">
        <v>2337388</v>
      </c>
      <c r="D1352" t="s">
        <v>17134</v>
      </c>
      <c r="E1352" t="s">
        <v>21832</v>
      </c>
      <c r="F1352">
        <v>6550535</v>
      </c>
    </row>
    <row r="1353" spans="3:7">
      <c r="C1353">
        <v>2335764</v>
      </c>
      <c r="D1353" t="s">
        <v>17135</v>
      </c>
      <c r="E1353" t="s">
        <v>20784</v>
      </c>
      <c r="F1353">
        <v>40877427</v>
      </c>
      <c r="G1353" t="s">
        <v>95</v>
      </c>
    </row>
    <row r="1354" spans="3:7">
      <c r="C1354">
        <v>2337010</v>
      </c>
      <c r="D1354" t="s">
        <v>17136</v>
      </c>
      <c r="E1354" t="s">
        <v>21833</v>
      </c>
      <c r="F1354">
        <v>10105259</v>
      </c>
    </row>
    <row r="1355" spans="3:7">
      <c r="C1355">
        <v>2334982</v>
      </c>
      <c r="D1355" t="s">
        <v>17137</v>
      </c>
      <c r="E1355" t="s">
        <v>21834</v>
      </c>
      <c r="F1355">
        <v>2612392</v>
      </c>
    </row>
    <row r="1356" spans="3:7">
      <c r="C1356">
        <v>2336607</v>
      </c>
      <c r="D1356" t="s">
        <v>17138</v>
      </c>
      <c r="E1356" t="s">
        <v>21835</v>
      </c>
      <c r="F1356">
        <v>44107945</v>
      </c>
      <c r="G1356" t="s">
        <v>95</v>
      </c>
    </row>
    <row r="1357" spans="3:7">
      <c r="C1357">
        <v>2336198</v>
      </c>
      <c r="D1357" t="s">
        <v>17139</v>
      </c>
      <c r="E1357" t="s">
        <v>21836</v>
      </c>
      <c r="F1357">
        <v>6095266</v>
      </c>
      <c r="G1357" t="s">
        <v>95</v>
      </c>
    </row>
    <row r="1358" spans="3:7">
      <c r="C1358">
        <v>2336851</v>
      </c>
      <c r="D1358" t="s">
        <v>17140</v>
      </c>
      <c r="E1358" t="s">
        <v>21837</v>
      </c>
      <c r="F1358">
        <v>43070942</v>
      </c>
      <c r="G1358" t="s">
        <v>95</v>
      </c>
    </row>
    <row r="1359" spans="3:7">
      <c r="C1359">
        <v>2335994</v>
      </c>
      <c r="D1359" t="s">
        <v>17141</v>
      </c>
      <c r="E1359" t="s">
        <v>21007</v>
      </c>
      <c r="F1359">
        <v>21552414</v>
      </c>
    </row>
    <row r="1360" spans="3:7">
      <c r="C1360">
        <v>2336227</v>
      </c>
      <c r="D1360" t="s">
        <v>17142</v>
      </c>
      <c r="E1360" t="s">
        <v>20775</v>
      </c>
      <c r="F1360">
        <v>6568977</v>
      </c>
      <c r="G1360" t="s">
        <v>95</v>
      </c>
    </row>
    <row r="1361" spans="3:7">
      <c r="C1361">
        <v>2337846</v>
      </c>
      <c r="D1361" t="s">
        <v>17143</v>
      </c>
      <c r="E1361" t="s">
        <v>21237</v>
      </c>
      <c r="F1361">
        <v>44215937</v>
      </c>
    </row>
    <row r="1362" spans="3:7">
      <c r="C1362">
        <v>2336302</v>
      </c>
      <c r="D1362" t="s">
        <v>17144</v>
      </c>
      <c r="E1362" t="s">
        <v>21838</v>
      </c>
      <c r="F1362">
        <v>47878428</v>
      </c>
      <c r="G1362" t="s">
        <v>95</v>
      </c>
    </row>
    <row r="1363" spans="3:7">
      <c r="C1363">
        <v>2336599</v>
      </c>
      <c r="D1363" t="s">
        <v>17145</v>
      </c>
      <c r="E1363" t="s">
        <v>21839</v>
      </c>
      <c r="F1363">
        <v>9906757</v>
      </c>
      <c r="G1363" t="s">
        <v>95</v>
      </c>
    </row>
    <row r="1364" spans="3:7">
      <c r="C1364">
        <v>2336613</v>
      </c>
      <c r="D1364" t="s">
        <v>17146</v>
      </c>
      <c r="E1364" t="s">
        <v>21840</v>
      </c>
      <c r="F1364">
        <v>42659554</v>
      </c>
    </row>
    <row r="1365" spans="3:7">
      <c r="C1365">
        <v>2337508</v>
      </c>
      <c r="D1365" t="s">
        <v>17147</v>
      </c>
      <c r="E1365" t="s">
        <v>21841</v>
      </c>
      <c r="F1365">
        <v>47942650</v>
      </c>
      <c r="G1365" t="s">
        <v>95</v>
      </c>
    </row>
    <row r="1366" spans="3:7">
      <c r="C1366">
        <v>2336667</v>
      </c>
      <c r="D1366" t="s">
        <v>17148</v>
      </c>
      <c r="E1366" t="s">
        <v>21842</v>
      </c>
      <c r="F1366">
        <v>0</v>
      </c>
      <c r="G1366" t="s">
        <v>95</v>
      </c>
    </row>
    <row r="1367" spans="3:7">
      <c r="C1367">
        <v>2336533</v>
      </c>
      <c r="D1367" t="s">
        <v>17149</v>
      </c>
      <c r="E1367" t="s">
        <v>21843</v>
      </c>
      <c r="F1367">
        <v>1109868</v>
      </c>
      <c r="G1367" t="s">
        <v>95</v>
      </c>
    </row>
    <row r="1368" spans="3:7">
      <c r="C1368">
        <v>2336581</v>
      </c>
      <c r="D1368" t="s">
        <v>17150</v>
      </c>
      <c r="E1368" t="s">
        <v>21844</v>
      </c>
      <c r="F1368">
        <v>46733386</v>
      </c>
      <c r="G1368" t="s">
        <v>95</v>
      </c>
    </row>
    <row r="1369" spans="3:7">
      <c r="C1369">
        <v>2336314</v>
      </c>
      <c r="D1369" t="s">
        <v>17151</v>
      </c>
      <c r="E1369" t="s">
        <v>21845</v>
      </c>
      <c r="F1369">
        <v>25771520</v>
      </c>
    </row>
    <row r="1370" spans="3:7">
      <c r="C1370">
        <v>2336820</v>
      </c>
      <c r="D1370" t="s">
        <v>17152</v>
      </c>
      <c r="E1370" t="s">
        <v>21846</v>
      </c>
      <c r="F1370">
        <v>25769671</v>
      </c>
    </row>
    <row r="1371" spans="3:7">
      <c r="C1371">
        <v>2337124</v>
      </c>
      <c r="D1371" t="s">
        <v>17153</v>
      </c>
      <c r="E1371" t="s">
        <v>21847</v>
      </c>
      <c r="F1371">
        <v>29282746</v>
      </c>
    </row>
    <row r="1372" spans="3:7">
      <c r="C1372">
        <v>2337567</v>
      </c>
      <c r="D1372" t="s">
        <v>17154</v>
      </c>
      <c r="E1372" t="s">
        <v>21848</v>
      </c>
      <c r="F1372">
        <v>9897571</v>
      </c>
    </row>
    <row r="1373" spans="3:7">
      <c r="C1373">
        <v>2336083</v>
      </c>
      <c r="D1373" t="s">
        <v>17155</v>
      </c>
      <c r="E1373" t="s">
        <v>21849</v>
      </c>
      <c r="F1373">
        <v>16482806</v>
      </c>
    </row>
    <row r="1374" spans="3:7">
      <c r="C1374">
        <v>2336623</v>
      </c>
      <c r="D1374" t="s">
        <v>17156</v>
      </c>
      <c r="E1374" t="s">
        <v>21698</v>
      </c>
      <c r="F1374">
        <v>41860142</v>
      </c>
      <c r="G1374" t="s">
        <v>95</v>
      </c>
    </row>
    <row r="1375" spans="3:7">
      <c r="C1375">
        <v>2336420</v>
      </c>
      <c r="D1375" t="s">
        <v>17157</v>
      </c>
      <c r="E1375" t="s">
        <v>21850</v>
      </c>
      <c r="F1375">
        <v>29671010</v>
      </c>
    </row>
    <row r="1376" spans="3:7">
      <c r="C1376">
        <v>2336019</v>
      </c>
      <c r="D1376" t="s">
        <v>17158</v>
      </c>
      <c r="E1376" t="s">
        <v>21851</v>
      </c>
      <c r="F1376">
        <v>48172933</v>
      </c>
    </row>
    <row r="1377" spans="3:7">
      <c r="C1377">
        <v>2336333</v>
      </c>
      <c r="D1377" t="s">
        <v>17159</v>
      </c>
      <c r="E1377" t="s">
        <v>21852</v>
      </c>
      <c r="F1377">
        <v>98810795</v>
      </c>
      <c r="G1377" t="s">
        <v>95</v>
      </c>
    </row>
    <row r="1378" spans="3:7">
      <c r="C1378">
        <v>2336576</v>
      </c>
      <c r="D1378" t="s">
        <v>17160</v>
      </c>
      <c r="E1378" t="s">
        <v>21853</v>
      </c>
      <c r="F1378">
        <v>41844718</v>
      </c>
      <c r="G1378" t="s">
        <v>95</v>
      </c>
    </row>
    <row r="1379" spans="3:7">
      <c r="C1379">
        <v>2336206</v>
      </c>
      <c r="D1379" t="s">
        <v>17161</v>
      </c>
      <c r="E1379" t="s">
        <v>20795</v>
      </c>
      <c r="F1379">
        <v>4642161</v>
      </c>
      <c r="G1379" t="s">
        <v>95</v>
      </c>
    </row>
    <row r="1380" spans="3:7">
      <c r="C1380">
        <v>2337673</v>
      </c>
      <c r="D1380" t="s">
        <v>17162</v>
      </c>
      <c r="E1380" t="s">
        <v>21854</v>
      </c>
      <c r="F1380">
        <v>61984</v>
      </c>
      <c r="G1380" t="s">
        <v>95</v>
      </c>
    </row>
    <row r="1381" spans="3:7">
      <c r="C1381">
        <v>2336693</v>
      </c>
      <c r="D1381" t="s">
        <v>17163</v>
      </c>
      <c r="E1381" t="s">
        <v>20795</v>
      </c>
      <c r="F1381">
        <v>46367058</v>
      </c>
      <c r="G1381" t="s">
        <v>95</v>
      </c>
    </row>
    <row r="1382" spans="3:7">
      <c r="C1382">
        <v>2337197</v>
      </c>
      <c r="D1382" t="s">
        <v>17164</v>
      </c>
      <c r="E1382" t="s">
        <v>20763</v>
      </c>
      <c r="F1382">
        <v>73659095</v>
      </c>
    </row>
    <row r="1383" spans="3:7">
      <c r="C1383">
        <v>2337549</v>
      </c>
      <c r="D1383" t="s">
        <v>17165</v>
      </c>
      <c r="E1383" t="s">
        <v>20784</v>
      </c>
      <c r="F1383" t="s">
        <v>95</v>
      </c>
      <c r="G1383">
        <v>1007386799</v>
      </c>
    </row>
    <row r="1384" spans="3:7">
      <c r="C1384">
        <v>2338083</v>
      </c>
      <c r="D1384" t="s">
        <v>17166</v>
      </c>
      <c r="E1384" t="s">
        <v>21855</v>
      </c>
      <c r="F1384">
        <v>10090067</v>
      </c>
    </row>
    <row r="1385" spans="3:7">
      <c r="C1385">
        <v>2337532</v>
      </c>
      <c r="D1385" t="s">
        <v>17167</v>
      </c>
      <c r="E1385" t="s">
        <v>21856</v>
      </c>
      <c r="F1385">
        <v>8586786</v>
      </c>
      <c r="G1385" t="s">
        <v>95</v>
      </c>
    </row>
    <row r="1386" spans="3:7">
      <c r="C1386">
        <v>317752</v>
      </c>
      <c r="D1386" t="s">
        <v>17168</v>
      </c>
      <c r="E1386" t="s">
        <v>21857</v>
      </c>
      <c r="F1386">
        <v>20025674</v>
      </c>
    </row>
    <row r="1387" spans="3:7">
      <c r="C1387">
        <v>459345</v>
      </c>
      <c r="D1387" t="s">
        <v>17169</v>
      </c>
      <c r="E1387" t="s">
        <v>21858</v>
      </c>
      <c r="F1387">
        <v>25828845</v>
      </c>
    </row>
    <row r="1388" spans="3:7">
      <c r="C1388">
        <v>255491</v>
      </c>
      <c r="D1388" t="s">
        <v>17170</v>
      </c>
      <c r="E1388" t="s">
        <v>20746</v>
      </c>
      <c r="F1388">
        <v>10691861</v>
      </c>
    </row>
    <row r="1389" spans="3:7">
      <c r="C1389">
        <v>597811</v>
      </c>
      <c r="D1389" t="s">
        <v>17171</v>
      </c>
      <c r="E1389" t="s">
        <v>21859</v>
      </c>
      <c r="F1389">
        <v>7204242</v>
      </c>
    </row>
    <row r="1390" spans="3:7">
      <c r="C1390">
        <v>799314</v>
      </c>
      <c r="D1390" t="s">
        <v>17172</v>
      </c>
      <c r="E1390" t="s">
        <v>21860</v>
      </c>
      <c r="F1390">
        <v>2890764</v>
      </c>
    </row>
    <row r="1391" spans="3:7">
      <c r="C1391">
        <v>835850</v>
      </c>
      <c r="D1391" t="s">
        <v>17173</v>
      </c>
      <c r="E1391" t="s">
        <v>21861</v>
      </c>
      <c r="F1391">
        <v>6950737</v>
      </c>
    </row>
    <row r="1392" spans="3:7">
      <c r="C1392">
        <v>961817</v>
      </c>
      <c r="D1392" t="s">
        <v>17174</v>
      </c>
      <c r="E1392" t="s">
        <v>21862</v>
      </c>
      <c r="F1392">
        <v>7384637</v>
      </c>
    </row>
    <row r="1393" spans="3:7">
      <c r="C1393">
        <v>1140326</v>
      </c>
      <c r="D1393" t="s">
        <v>16847</v>
      </c>
      <c r="E1393" t="s">
        <v>21863</v>
      </c>
      <c r="F1393">
        <v>7262987</v>
      </c>
    </row>
    <row r="1394" spans="3:7">
      <c r="C1394">
        <v>1217802</v>
      </c>
      <c r="D1394" t="s">
        <v>17175</v>
      </c>
      <c r="E1394" t="s">
        <v>21864</v>
      </c>
      <c r="F1394">
        <v>8657232</v>
      </c>
    </row>
    <row r="1395" spans="3:7">
      <c r="C1395">
        <v>1215011</v>
      </c>
      <c r="D1395" t="s">
        <v>17176</v>
      </c>
      <c r="E1395" t="s">
        <v>21865</v>
      </c>
      <c r="F1395">
        <v>9035651</v>
      </c>
    </row>
    <row r="1396" spans="3:7">
      <c r="C1396">
        <v>1516687</v>
      </c>
      <c r="D1396" t="s">
        <v>17177</v>
      </c>
      <c r="E1396" t="s">
        <v>21866</v>
      </c>
      <c r="F1396">
        <v>7293562</v>
      </c>
    </row>
    <row r="1397" spans="3:7">
      <c r="C1397">
        <v>1638272</v>
      </c>
      <c r="D1397" t="s">
        <v>17178</v>
      </c>
      <c r="E1397" t="s">
        <v>21867</v>
      </c>
      <c r="F1397">
        <v>7671779</v>
      </c>
    </row>
    <row r="1398" spans="3:7">
      <c r="C1398">
        <v>1693620</v>
      </c>
      <c r="D1398" t="s">
        <v>17179</v>
      </c>
      <c r="E1398" t="s">
        <v>21868</v>
      </c>
      <c r="F1398">
        <v>9394313</v>
      </c>
    </row>
    <row r="1399" spans="3:7">
      <c r="C1399">
        <v>1815277</v>
      </c>
      <c r="D1399" t="s">
        <v>17180</v>
      </c>
      <c r="E1399" t="s">
        <v>21869</v>
      </c>
      <c r="F1399">
        <v>8679306</v>
      </c>
      <c r="G1399" t="s">
        <v>95</v>
      </c>
    </row>
    <row r="1400" spans="3:7">
      <c r="C1400">
        <v>1903939</v>
      </c>
      <c r="D1400" t="s">
        <v>17181</v>
      </c>
      <c r="E1400" t="s">
        <v>21870</v>
      </c>
      <c r="G1400">
        <v>20522351033</v>
      </c>
    </row>
    <row r="1401" spans="3:7">
      <c r="C1401">
        <v>2036196</v>
      </c>
      <c r="D1401" t="s">
        <v>17182</v>
      </c>
      <c r="E1401" t="s">
        <v>20763</v>
      </c>
      <c r="F1401">
        <v>6841717</v>
      </c>
    </row>
    <row r="1402" spans="3:7">
      <c r="C1402">
        <v>2048551</v>
      </c>
      <c r="D1402" t="s">
        <v>17183</v>
      </c>
      <c r="E1402" t="s">
        <v>21871</v>
      </c>
      <c r="F1402">
        <v>25524325</v>
      </c>
    </row>
    <row r="1403" spans="3:7">
      <c r="C1403">
        <v>2054012</v>
      </c>
      <c r="D1403" t="s">
        <v>17184</v>
      </c>
      <c r="E1403" t="s">
        <v>20784</v>
      </c>
      <c r="F1403">
        <v>23998773</v>
      </c>
    </row>
    <row r="1404" spans="3:7">
      <c r="C1404">
        <v>2133706</v>
      </c>
      <c r="D1404" t="s">
        <v>17185</v>
      </c>
      <c r="E1404" t="s">
        <v>21872</v>
      </c>
      <c r="F1404">
        <v>1104853</v>
      </c>
    </row>
    <row r="1405" spans="3:7">
      <c r="C1405">
        <v>2198119</v>
      </c>
      <c r="D1405" t="s">
        <v>17186</v>
      </c>
      <c r="E1405" t="s">
        <v>21873</v>
      </c>
      <c r="F1405">
        <v>16615010</v>
      </c>
    </row>
    <row r="1406" spans="3:7">
      <c r="C1406">
        <v>2192185</v>
      </c>
      <c r="D1406" t="s">
        <v>17187</v>
      </c>
      <c r="E1406" t="s">
        <v>20746</v>
      </c>
      <c r="F1406">
        <v>41748997</v>
      </c>
    </row>
    <row r="1407" spans="3:7">
      <c r="C1407">
        <v>2296036</v>
      </c>
      <c r="D1407" t="s">
        <v>17188</v>
      </c>
      <c r="E1407" t="s">
        <v>21104</v>
      </c>
      <c r="F1407">
        <v>7891672</v>
      </c>
      <c r="G1407" t="s">
        <v>95</v>
      </c>
    </row>
    <row r="1408" spans="3:7">
      <c r="C1408">
        <v>2298631</v>
      </c>
      <c r="D1408" t="s">
        <v>17189</v>
      </c>
      <c r="E1408" t="s">
        <v>21874</v>
      </c>
      <c r="F1408">
        <v>24367259</v>
      </c>
    </row>
    <row r="1409" spans="3:7">
      <c r="C1409">
        <v>2308678</v>
      </c>
      <c r="D1409" t="s">
        <v>17190</v>
      </c>
      <c r="E1409" t="s">
        <v>21875</v>
      </c>
      <c r="F1409">
        <v>43399635</v>
      </c>
      <c r="G1409" t="s">
        <v>95</v>
      </c>
    </row>
    <row r="1410" spans="3:7">
      <c r="C1410">
        <v>2311708</v>
      </c>
      <c r="D1410" t="s">
        <v>17191</v>
      </c>
      <c r="E1410" t="s">
        <v>21876</v>
      </c>
      <c r="F1410">
        <v>8794223</v>
      </c>
    </row>
    <row r="1411" spans="3:7">
      <c r="C1411">
        <v>2317278</v>
      </c>
      <c r="D1411" t="s">
        <v>17192</v>
      </c>
      <c r="E1411" t="s">
        <v>21877</v>
      </c>
      <c r="F1411">
        <v>8616299</v>
      </c>
      <c r="G1411" t="s">
        <v>95</v>
      </c>
    </row>
    <row r="1412" spans="3:7">
      <c r="C1412">
        <v>2317654</v>
      </c>
      <c r="D1412" t="s">
        <v>17193</v>
      </c>
      <c r="E1412" t="s">
        <v>20784</v>
      </c>
      <c r="F1412">
        <v>80076066</v>
      </c>
      <c r="G1412" t="s">
        <v>95</v>
      </c>
    </row>
    <row r="1413" spans="3:7">
      <c r="C1413">
        <v>2320206</v>
      </c>
      <c r="D1413" t="s">
        <v>17194</v>
      </c>
      <c r="E1413" t="s">
        <v>21878</v>
      </c>
      <c r="F1413">
        <v>8886382</v>
      </c>
      <c r="G1413" t="s">
        <v>95</v>
      </c>
    </row>
    <row r="1414" spans="3:7">
      <c r="C1414">
        <v>2319897</v>
      </c>
      <c r="D1414" t="s">
        <v>17195</v>
      </c>
      <c r="E1414" t="s">
        <v>21879</v>
      </c>
      <c r="F1414">
        <v>7335193</v>
      </c>
      <c r="G1414" t="s">
        <v>95</v>
      </c>
    </row>
    <row r="1415" spans="3:7">
      <c r="C1415">
        <v>2320134</v>
      </c>
      <c r="D1415" t="s">
        <v>17196</v>
      </c>
      <c r="E1415" t="s">
        <v>20841</v>
      </c>
      <c r="F1415">
        <v>80389903</v>
      </c>
      <c r="G1415" t="s">
        <v>95</v>
      </c>
    </row>
    <row r="1416" spans="3:7">
      <c r="C1416">
        <v>2320868</v>
      </c>
      <c r="D1416" t="s">
        <v>17197</v>
      </c>
      <c r="E1416" t="s">
        <v>21880</v>
      </c>
      <c r="F1416" t="s">
        <v>95</v>
      </c>
      <c r="G1416">
        <v>2050664848</v>
      </c>
    </row>
    <row r="1417" spans="3:7">
      <c r="C1417">
        <v>2321918</v>
      </c>
      <c r="D1417" t="s">
        <v>17198</v>
      </c>
      <c r="E1417" t="s">
        <v>21881</v>
      </c>
      <c r="F1417" t="s">
        <v>95</v>
      </c>
      <c r="G1417">
        <v>2045171965</v>
      </c>
    </row>
    <row r="1418" spans="3:7">
      <c r="C1418">
        <v>2322110</v>
      </c>
      <c r="D1418" t="s">
        <v>17199</v>
      </c>
      <c r="E1418" t="s">
        <v>21882</v>
      </c>
      <c r="F1418">
        <v>44204614</v>
      </c>
      <c r="G1418" t="s">
        <v>95</v>
      </c>
    </row>
    <row r="1419" spans="3:7">
      <c r="C1419">
        <v>2322896</v>
      </c>
      <c r="D1419" t="s">
        <v>17200</v>
      </c>
      <c r="E1419" t="s">
        <v>21883</v>
      </c>
      <c r="F1419">
        <v>43092032</v>
      </c>
    </row>
    <row r="1420" spans="3:7">
      <c r="C1420">
        <v>2322891</v>
      </c>
      <c r="D1420" t="s">
        <v>17201</v>
      </c>
      <c r="E1420" t="s">
        <v>21884</v>
      </c>
      <c r="F1420">
        <v>42488394</v>
      </c>
    </row>
    <row r="1421" spans="3:7">
      <c r="C1421">
        <v>2322965</v>
      </c>
      <c r="D1421" t="s">
        <v>17202</v>
      </c>
      <c r="E1421" t="s">
        <v>21885</v>
      </c>
      <c r="F1421">
        <v>7853683</v>
      </c>
      <c r="G1421" t="s">
        <v>95</v>
      </c>
    </row>
    <row r="1422" spans="3:7">
      <c r="C1422">
        <v>2323215</v>
      </c>
      <c r="D1422" t="s">
        <v>17203</v>
      </c>
      <c r="E1422" t="s">
        <v>21886</v>
      </c>
      <c r="F1422" t="s">
        <v>95</v>
      </c>
      <c r="G1422">
        <v>20480834471</v>
      </c>
    </row>
    <row r="1423" spans="3:7">
      <c r="C1423">
        <v>2323483</v>
      </c>
      <c r="D1423" t="s">
        <v>17204</v>
      </c>
      <c r="E1423" t="s">
        <v>21887</v>
      </c>
      <c r="F1423">
        <v>10303360</v>
      </c>
    </row>
    <row r="1424" spans="3:7">
      <c r="C1424">
        <v>2324372</v>
      </c>
      <c r="D1424" t="s">
        <v>17205</v>
      </c>
      <c r="E1424" t="s">
        <v>21888</v>
      </c>
      <c r="F1424">
        <v>41711033</v>
      </c>
      <c r="G1424" t="s">
        <v>95</v>
      </c>
    </row>
    <row r="1425" spans="3:7">
      <c r="C1425">
        <v>2324140</v>
      </c>
      <c r="D1425" t="s">
        <v>17206</v>
      </c>
      <c r="E1425" t="s">
        <v>21889</v>
      </c>
      <c r="F1425">
        <v>32383057</v>
      </c>
    </row>
    <row r="1426" spans="3:7">
      <c r="C1426">
        <v>2324195</v>
      </c>
      <c r="D1426" t="s">
        <v>17207</v>
      </c>
      <c r="E1426" t="s">
        <v>21890</v>
      </c>
      <c r="F1426">
        <v>41036331</v>
      </c>
      <c r="G1426" t="s">
        <v>95</v>
      </c>
    </row>
    <row r="1427" spans="3:7">
      <c r="C1427">
        <v>2323972</v>
      </c>
      <c r="D1427" t="s">
        <v>17208</v>
      </c>
      <c r="E1427" t="s">
        <v>21891</v>
      </c>
      <c r="F1427">
        <v>8385647</v>
      </c>
    </row>
    <row r="1428" spans="3:7">
      <c r="C1428">
        <v>2325696</v>
      </c>
      <c r="D1428" t="s">
        <v>17209</v>
      </c>
      <c r="E1428" t="s">
        <v>21892</v>
      </c>
      <c r="F1428">
        <v>8157933</v>
      </c>
      <c r="G1428" t="s">
        <v>95</v>
      </c>
    </row>
    <row r="1429" spans="3:7">
      <c r="C1429">
        <v>2325888</v>
      </c>
      <c r="D1429" t="s">
        <v>17210</v>
      </c>
      <c r="E1429" t="s">
        <v>21893</v>
      </c>
      <c r="F1429">
        <v>19036128</v>
      </c>
      <c r="G1429" t="s">
        <v>95</v>
      </c>
    </row>
    <row r="1430" spans="3:7">
      <c r="C1430">
        <v>2325777</v>
      </c>
      <c r="D1430" t="s">
        <v>17211</v>
      </c>
      <c r="E1430" t="s">
        <v>21894</v>
      </c>
      <c r="F1430">
        <v>41241201</v>
      </c>
    </row>
    <row r="1431" spans="3:7">
      <c r="C1431">
        <v>2325538</v>
      </c>
      <c r="D1431" t="s">
        <v>17212</v>
      </c>
      <c r="E1431" t="s">
        <v>20763</v>
      </c>
      <c r="F1431">
        <v>40930427</v>
      </c>
    </row>
    <row r="1432" spans="3:7">
      <c r="C1432">
        <v>2325909</v>
      </c>
      <c r="D1432" t="s">
        <v>17213</v>
      </c>
      <c r="E1432" t="s">
        <v>21711</v>
      </c>
      <c r="F1432">
        <v>47765984</v>
      </c>
    </row>
    <row r="1433" spans="3:7">
      <c r="C1433">
        <v>2325586</v>
      </c>
      <c r="D1433" t="s">
        <v>17214</v>
      </c>
      <c r="E1433" t="s">
        <v>21895</v>
      </c>
      <c r="F1433">
        <v>29511510</v>
      </c>
    </row>
    <row r="1434" spans="3:7">
      <c r="C1434">
        <v>2326751</v>
      </c>
      <c r="D1434" t="s">
        <v>17215</v>
      </c>
      <c r="E1434" t="s">
        <v>21896</v>
      </c>
      <c r="F1434" t="s">
        <v>95</v>
      </c>
      <c r="G1434">
        <v>2039294478</v>
      </c>
    </row>
    <row r="1435" spans="3:7">
      <c r="C1435">
        <v>2326866</v>
      </c>
      <c r="D1435" t="s">
        <v>17216</v>
      </c>
      <c r="E1435" t="s">
        <v>20795</v>
      </c>
      <c r="F1435" t="s">
        <v>95</v>
      </c>
      <c r="G1435">
        <v>20531782781</v>
      </c>
    </row>
    <row r="1436" spans="3:7">
      <c r="C1436">
        <v>2327398</v>
      </c>
      <c r="D1436" t="s">
        <v>17217</v>
      </c>
      <c r="E1436" t="s">
        <v>21897</v>
      </c>
      <c r="F1436">
        <v>9877994</v>
      </c>
      <c r="G1436" t="s">
        <v>95</v>
      </c>
    </row>
    <row r="1437" spans="3:7">
      <c r="C1437">
        <v>2328758</v>
      </c>
      <c r="D1437" t="s">
        <v>17218</v>
      </c>
      <c r="E1437" t="s">
        <v>21898</v>
      </c>
      <c r="F1437">
        <v>48015483</v>
      </c>
      <c r="G1437" t="s">
        <v>95</v>
      </c>
    </row>
    <row r="1438" spans="3:7">
      <c r="C1438">
        <v>2328033</v>
      </c>
      <c r="D1438" t="s">
        <v>17219</v>
      </c>
      <c r="E1438" t="s">
        <v>21899</v>
      </c>
      <c r="F1438">
        <v>7268367</v>
      </c>
      <c r="G1438" t="s">
        <v>95</v>
      </c>
    </row>
    <row r="1439" spans="3:7">
      <c r="C1439">
        <v>2327496</v>
      </c>
      <c r="D1439" t="s">
        <v>17220</v>
      </c>
      <c r="E1439" t="s">
        <v>21900</v>
      </c>
      <c r="F1439">
        <v>41487852</v>
      </c>
      <c r="G1439" t="s">
        <v>95</v>
      </c>
    </row>
    <row r="1440" spans="3:7">
      <c r="C1440">
        <v>2328530</v>
      </c>
      <c r="D1440" t="s">
        <v>17221</v>
      </c>
      <c r="E1440" t="s">
        <v>21901</v>
      </c>
      <c r="F1440">
        <v>7550774</v>
      </c>
    </row>
    <row r="1441" spans="3:7">
      <c r="C1441">
        <v>2328328</v>
      </c>
      <c r="D1441" t="s">
        <v>17222</v>
      </c>
      <c r="E1441" t="s">
        <v>21902</v>
      </c>
      <c r="F1441">
        <v>2618110</v>
      </c>
      <c r="G1441" t="s">
        <v>95</v>
      </c>
    </row>
    <row r="1442" spans="3:7">
      <c r="C1442">
        <v>2329380</v>
      </c>
      <c r="D1442" t="s">
        <v>17223</v>
      </c>
      <c r="E1442" t="s">
        <v>20789</v>
      </c>
      <c r="F1442">
        <v>33651187</v>
      </c>
      <c r="G1442" t="s">
        <v>95</v>
      </c>
    </row>
    <row r="1443" spans="3:7">
      <c r="C1443">
        <v>2328403</v>
      </c>
      <c r="D1443" t="s">
        <v>17224</v>
      </c>
      <c r="E1443" t="s">
        <v>21903</v>
      </c>
      <c r="F1443">
        <v>8240303</v>
      </c>
      <c r="G1443" t="s">
        <v>95</v>
      </c>
    </row>
    <row r="1444" spans="3:7">
      <c r="C1444">
        <v>2328962</v>
      </c>
      <c r="D1444" t="s">
        <v>17225</v>
      </c>
      <c r="E1444" t="s">
        <v>20916</v>
      </c>
      <c r="F1444">
        <v>23855568</v>
      </c>
    </row>
    <row r="1445" spans="3:7">
      <c r="C1445">
        <v>2329291</v>
      </c>
      <c r="D1445" t="s">
        <v>17226</v>
      </c>
      <c r="E1445" t="s">
        <v>21904</v>
      </c>
      <c r="F1445">
        <v>72895999</v>
      </c>
      <c r="G1445" t="s">
        <v>95</v>
      </c>
    </row>
    <row r="1446" spans="3:7">
      <c r="C1446">
        <v>2330016</v>
      </c>
      <c r="D1446" t="s">
        <v>17227</v>
      </c>
      <c r="E1446" t="s">
        <v>21905</v>
      </c>
      <c r="F1446">
        <v>8878625</v>
      </c>
    </row>
    <row r="1447" spans="3:7">
      <c r="C1447">
        <v>2329325</v>
      </c>
      <c r="D1447" t="s">
        <v>17228</v>
      </c>
      <c r="E1447" t="s">
        <v>21906</v>
      </c>
      <c r="F1447">
        <v>70469707</v>
      </c>
      <c r="G1447" t="s">
        <v>95</v>
      </c>
    </row>
    <row r="1448" spans="3:7">
      <c r="C1448">
        <v>2329636</v>
      </c>
      <c r="D1448" t="s">
        <v>17229</v>
      </c>
      <c r="E1448" t="s">
        <v>20789</v>
      </c>
      <c r="F1448">
        <v>80238997</v>
      </c>
      <c r="G1448" t="s">
        <v>95</v>
      </c>
    </row>
    <row r="1449" spans="3:7">
      <c r="C1449">
        <v>2330228</v>
      </c>
      <c r="D1449" t="s">
        <v>17230</v>
      </c>
      <c r="E1449" t="s">
        <v>21907</v>
      </c>
      <c r="F1449">
        <v>7408712</v>
      </c>
      <c r="G1449" t="s">
        <v>95</v>
      </c>
    </row>
    <row r="1450" spans="3:7">
      <c r="C1450">
        <v>2330930</v>
      </c>
      <c r="D1450" t="s">
        <v>17231</v>
      </c>
      <c r="E1450" t="s">
        <v>21908</v>
      </c>
      <c r="F1450">
        <v>26635140</v>
      </c>
    </row>
    <row r="1451" spans="3:7">
      <c r="C1451">
        <v>2330543</v>
      </c>
      <c r="D1451" t="s">
        <v>17232</v>
      </c>
      <c r="E1451" t="s">
        <v>21909</v>
      </c>
      <c r="F1451">
        <v>212655</v>
      </c>
    </row>
    <row r="1452" spans="3:7">
      <c r="C1452">
        <v>2331787</v>
      </c>
      <c r="D1452" t="s">
        <v>17233</v>
      </c>
      <c r="E1452" t="s">
        <v>21910</v>
      </c>
      <c r="F1452">
        <v>9371830</v>
      </c>
      <c r="G1452" t="s">
        <v>95</v>
      </c>
    </row>
    <row r="1453" spans="3:7">
      <c r="C1453">
        <v>2331194</v>
      </c>
      <c r="D1453" t="s">
        <v>17234</v>
      </c>
      <c r="E1453" t="s">
        <v>21911</v>
      </c>
      <c r="F1453">
        <v>29683509</v>
      </c>
    </row>
    <row r="1454" spans="3:7">
      <c r="C1454">
        <v>2331085</v>
      </c>
      <c r="D1454" t="s">
        <v>17235</v>
      </c>
      <c r="E1454" t="s">
        <v>21912</v>
      </c>
      <c r="F1454" t="s">
        <v>95</v>
      </c>
      <c r="G1454">
        <v>1040463939</v>
      </c>
    </row>
    <row r="1455" spans="3:7">
      <c r="C1455">
        <v>2332422</v>
      </c>
      <c r="D1455" t="s">
        <v>17236</v>
      </c>
      <c r="E1455" t="s">
        <v>21913</v>
      </c>
      <c r="F1455" t="s">
        <v>95</v>
      </c>
      <c r="G1455">
        <v>2053074448</v>
      </c>
    </row>
    <row r="1456" spans="3:7">
      <c r="C1456">
        <v>2331202</v>
      </c>
      <c r="D1456" t="s">
        <v>17237</v>
      </c>
      <c r="E1456" t="s">
        <v>21911</v>
      </c>
      <c r="F1456">
        <v>29543470</v>
      </c>
    </row>
    <row r="1457" spans="3:7">
      <c r="C1457">
        <v>2331447</v>
      </c>
      <c r="D1457" t="s">
        <v>17238</v>
      </c>
      <c r="E1457" t="s">
        <v>20795</v>
      </c>
      <c r="F1457" t="s">
        <v>95</v>
      </c>
      <c r="G1457">
        <v>1023902995</v>
      </c>
    </row>
    <row r="1458" spans="3:7">
      <c r="C1458">
        <v>2332722</v>
      </c>
      <c r="D1458" t="s">
        <v>17239</v>
      </c>
      <c r="E1458" t="s">
        <v>21914</v>
      </c>
      <c r="F1458">
        <v>45916783</v>
      </c>
      <c r="G1458" t="s">
        <v>95</v>
      </c>
    </row>
    <row r="1459" spans="3:7">
      <c r="C1459">
        <v>2331716</v>
      </c>
      <c r="D1459" t="s">
        <v>17240</v>
      </c>
      <c r="E1459" t="s">
        <v>21915</v>
      </c>
      <c r="F1459">
        <v>18073666</v>
      </c>
      <c r="G1459" t="s">
        <v>95</v>
      </c>
    </row>
    <row r="1460" spans="3:7">
      <c r="C1460">
        <v>2331910</v>
      </c>
      <c r="D1460" t="s">
        <v>17241</v>
      </c>
      <c r="E1460" t="s">
        <v>21916</v>
      </c>
      <c r="F1460">
        <v>46616202</v>
      </c>
      <c r="G1460" t="s">
        <v>95</v>
      </c>
    </row>
    <row r="1461" spans="3:7">
      <c r="C1461">
        <v>2331811</v>
      </c>
      <c r="D1461" t="s">
        <v>17242</v>
      </c>
      <c r="E1461" t="s">
        <v>21917</v>
      </c>
      <c r="F1461">
        <v>7834990</v>
      </c>
      <c r="G1461" t="s">
        <v>95</v>
      </c>
    </row>
    <row r="1462" spans="3:7">
      <c r="C1462">
        <v>2332347</v>
      </c>
      <c r="D1462" t="s">
        <v>17243</v>
      </c>
      <c r="E1462" t="s">
        <v>21918</v>
      </c>
      <c r="F1462">
        <v>43904635</v>
      </c>
      <c r="G1462" t="s">
        <v>95</v>
      </c>
    </row>
    <row r="1463" spans="3:7">
      <c r="C1463">
        <v>2331151</v>
      </c>
      <c r="D1463" t="s">
        <v>17244</v>
      </c>
      <c r="E1463" t="s">
        <v>21919</v>
      </c>
      <c r="F1463">
        <v>6262896</v>
      </c>
      <c r="G1463" t="s">
        <v>95</v>
      </c>
    </row>
    <row r="1464" spans="3:7">
      <c r="C1464">
        <v>2331189</v>
      </c>
      <c r="D1464" t="s">
        <v>17245</v>
      </c>
      <c r="E1464" t="s">
        <v>21522</v>
      </c>
      <c r="F1464">
        <v>44432429</v>
      </c>
    </row>
    <row r="1465" spans="3:7">
      <c r="C1465">
        <v>2332756</v>
      </c>
      <c r="D1465" t="s">
        <v>17246</v>
      </c>
      <c r="E1465" t="s">
        <v>20815</v>
      </c>
      <c r="F1465">
        <v>40549340</v>
      </c>
      <c r="G1465" t="s">
        <v>95</v>
      </c>
    </row>
    <row r="1466" spans="3:7">
      <c r="C1466">
        <v>2332157</v>
      </c>
      <c r="D1466" t="s">
        <v>17247</v>
      </c>
      <c r="E1466" t="s">
        <v>21920</v>
      </c>
      <c r="F1466">
        <v>45419181</v>
      </c>
      <c r="G1466" t="s">
        <v>95</v>
      </c>
    </row>
    <row r="1467" spans="3:7">
      <c r="C1467">
        <v>2332559</v>
      </c>
      <c r="D1467" t="s">
        <v>17248</v>
      </c>
      <c r="E1467" t="s">
        <v>21921</v>
      </c>
      <c r="F1467">
        <v>40038543</v>
      </c>
      <c r="G1467" t="s">
        <v>95</v>
      </c>
    </row>
    <row r="1468" spans="3:7">
      <c r="C1468">
        <v>2333183</v>
      </c>
      <c r="D1468" t="s">
        <v>17249</v>
      </c>
      <c r="E1468" t="s">
        <v>21922</v>
      </c>
      <c r="F1468">
        <v>22288870</v>
      </c>
      <c r="G1468" t="s">
        <v>95</v>
      </c>
    </row>
    <row r="1469" spans="3:7">
      <c r="C1469">
        <v>2332605</v>
      </c>
      <c r="D1469" t="s">
        <v>17250</v>
      </c>
      <c r="E1469" t="s">
        <v>21923</v>
      </c>
      <c r="F1469">
        <v>9796933</v>
      </c>
      <c r="G1469" t="s">
        <v>95</v>
      </c>
    </row>
    <row r="1470" spans="3:7">
      <c r="C1470">
        <v>2331728</v>
      </c>
      <c r="D1470" t="s">
        <v>17251</v>
      </c>
      <c r="E1470" t="s">
        <v>20795</v>
      </c>
      <c r="F1470">
        <v>30823731</v>
      </c>
      <c r="G1470" t="s">
        <v>95</v>
      </c>
    </row>
    <row r="1471" spans="3:7">
      <c r="C1471">
        <v>2332779</v>
      </c>
      <c r="D1471" t="s">
        <v>17252</v>
      </c>
      <c r="E1471" t="s">
        <v>21924</v>
      </c>
      <c r="F1471">
        <v>71795493</v>
      </c>
      <c r="G1471" t="s">
        <v>95</v>
      </c>
    </row>
    <row r="1472" spans="3:7">
      <c r="C1472">
        <v>2333618</v>
      </c>
      <c r="D1472" t="s">
        <v>17253</v>
      </c>
      <c r="E1472" t="s">
        <v>20795</v>
      </c>
      <c r="F1472">
        <v>42689468</v>
      </c>
      <c r="G1472" t="s">
        <v>95</v>
      </c>
    </row>
    <row r="1473" spans="3:7">
      <c r="C1473">
        <v>2333195</v>
      </c>
      <c r="D1473" t="s">
        <v>17254</v>
      </c>
      <c r="E1473" t="s">
        <v>21925</v>
      </c>
      <c r="F1473">
        <v>41477212</v>
      </c>
      <c r="G1473" t="s">
        <v>95</v>
      </c>
    </row>
    <row r="1474" spans="3:7">
      <c r="C1474">
        <v>2334512</v>
      </c>
      <c r="D1474" t="s">
        <v>17255</v>
      </c>
      <c r="E1474" t="s">
        <v>21926</v>
      </c>
      <c r="F1474">
        <v>43433776</v>
      </c>
      <c r="G1474" t="s">
        <v>95</v>
      </c>
    </row>
    <row r="1475" spans="3:7">
      <c r="C1475">
        <v>2332787</v>
      </c>
      <c r="D1475" t="s">
        <v>17256</v>
      </c>
      <c r="E1475" t="s">
        <v>21927</v>
      </c>
      <c r="F1475">
        <v>29360785</v>
      </c>
    </row>
    <row r="1476" spans="3:7">
      <c r="C1476">
        <v>2333251</v>
      </c>
      <c r="D1476" t="s">
        <v>17257</v>
      </c>
      <c r="E1476" t="s">
        <v>21928</v>
      </c>
      <c r="F1476">
        <v>5407430</v>
      </c>
      <c r="G1476" t="s">
        <v>95</v>
      </c>
    </row>
    <row r="1477" spans="3:7">
      <c r="C1477">
        <v>2333690</v>
      </c>
      <c r="D1477" t="s">
        <v>17258</v>
      </c>
      <c r="E1477" t="s">
        <v>21929</v>
      </c>
      <c r="F1477">
        <v>3853449</v>
      </c>
      <c r="G1477" t="s">
        <v>95</v>
      </c>
    </row>
    <row r="1478" spans="3:7">
      <c r="C1478">
        <v>2332930</v>
      </c>
      <c r="D1478" t="s">
        <v>17259</v>
      </c>
      <c r="E1478" t="s">
        <v>21930</v>
      </c>
      <c r="F1478">
        <v>43385869</v>
      </c>
      <c r="G1478" t="s">
        <v>95</v>
      </c>
    </row>
    <row r="1479" spans="3:7">
      <c r="C1479">
        <v>2333695</v>
      </c>
      <c r="D1479" t="s">
        <v>17260</v>
      </c>
      <c r="E1479" t="s">
        <v>21931</v>
      </c>
      <c r="F1479">
        <v>47853140</v>
      </c>
    </row>
    <row r="1480" spans="3:7">
      <c r="C1480">
        <v>2333060</v>
      </c>
      <c r="D1480" t="s">
        <v>17261</v>
      </c>
      <c r="E1480" t="s">
        <v>21932</v>
      </c>
      <c r="F1480">
        <v>16635556</v>
      </c>
      <c r="G1480" t="s">
        <v>95</v>
      </c>
    </row>
    <row r="1481" spans="3:7">
      <c r="C1481">
        <v>2333888</v>
      </c>
      <c r="D1481" t="s">
        <v>17262</v>
      </c>
      <c r="E1481" t="s">
        <v>21933</v>
      </c>
      <c r="F1481">
        <v>16717855</v>
      </c>
    </row>
    <row r="1482" spans="3:7">
      <c r="C1482">
        <v>2334025</v>
      </c>
      <c r="D1482" t="s">
        <v>17263</v>
      </c>
      <c r="E1482" t="s">
        <v>21934</v>
      </c>
      <c r="F1482">
        <v>21255042</v>
      </c>
      <c r="G1482" t="s">
        <v>95</v>
      </c>
    </row>
    <row r="1483" spans="3:7">
      <c r="C1483">
        <v>2333255</v>
      </c>
      <c r="D1483" t="s">
        <v>17264</v>
      </c>
      <c r="E1483" t="s">
        <v>21935</v>
      </c>
      <c r="F1483">
        <v>46958173</v>
      </c>
      <c r="G1483" t="s">
        <v>95</v>
      </c>
    </row>
    <row r="1484" spans="3:7">
      <c r="C1484">
        <v>2333789</v>
      </c>
      <c r="D1484" t="s">
        <v>17265</v>
      </c>
      <c r="E1484" t="s">
        <v>21936</v>
      </c>
      <c r="F1484">
        <v>16705496</v>
      </c>
      <c r="G1484" t="s">
        <v>95</v>
      </c>
    </row>
    <row r="1485" spans="3:7">
      <c r="C1485">
        <v>2334622</v>
      </c>
      <c r="D1485" t="s">
        <v>17266</v>
      </c>
      <c r="E1485" t="s">
        <v>20795</v>
      </c>
      <c r="F1485" t="s">
        <v>95</v>
      </c>
      <c r="G1485">
        <v>2045457109</v>
      </c>
    </row>
    <row r="1486" spans="3:7">
      <c r="C1486">
        <v>2333033</v>
      </c>
      <c r="D1486" t="s">
        <v>17267</v>
      </c>
      <c r="E1486" t="s">
        <v>21937</v>
      </c>
      <c r="F1486">
        <v>7076175</v>
      </c>
      <c r="G1486" t="s">
        <v>95</v>
      </c>
    </row>
    <row r="1487" spans="3:7">
      <c r="C1487">
        <v>2332906</v>
      </c>
      <c r="D1487" t="s">
        <v>17268</v>
      </c>
      <c r="E1487" t="s">
        <v>21938</v>
      </c>
      <c r="F1487">
        <v>42128845</v>
      </c>
      <c r="G1487" t="s">
        <v>95</v>
      </c>
    </row>
    <row r="1488" spans="3:7">
      <c r="C1488">
        <v>2334418</v>
      </c>
      <c r="D1488" t="s">
        <v>17269</v>
      </c>
      <c r="E1488" t="s">
        <v>21939</v>
      </c>
      <c r="F1488">
        <v>16713144</v>
      </c>
      <c r="G1488" t="s">
        <v>95</v>
      </c>
    </row>
    <row r="1489" spans="3:7">
      <c r="C1489">
        <v>2333466</v>
      </c>
      <c r="D1489" t="s">
        <v>17270</v>
      </c>
      <c r="E1489" t="s">
        <v>21940</v>
      </c>
      <c r="F1489">
        <v>21136538</v>
      </c>
      <c r="G1489" t="s">
        <v>95</v>
      </c>
    </row>
    <row r="1490" spans="3:7">
      <c r="C1490">
        <v>2333138</v>
      </c>
      <c r="D1490" t="s">
        <v>17271</v>
      </c>
      <c r="E1490" t="s">
        <v>20784</v>
      </c>
      <c r="F1490">
        <v>1862658</v>
      </c>
      <c r="G1490" t="s">
        <v>95</v>
      </c>
    </row>
    <row r="1491" spans="3:7">
      <c r="C1491">
        <v>2333675</v>
      </c>
      <c r="D1491" t="s">
        <v>17272</v>
      </c>
      <c r="E1491" t="s">
        <v>20795</v>
      </c>
      <c r="F1491">
        <v>70006480</v>
      </c>
      <c r="G1491" t="s">
        <v>95</v>
      </c>
    </row>
    <row r="1492" spans="3:7">
      <c r="C1492">
        <v>2336209</v>
      </c>
      <c r="D1492" t="s">
        <v>17273</v>
      </c>
      <c r="E1492" t="s">
        <v>21941</v>
      </c>
      <c r="F1492">
        <v>23830748</v>
      </c>
      <c r="G1492" t="s">
        <v>95</v>
      </c>
    </row>
    <row r="1493" spans="3:7">
      <c r="C1493">
        <v>2336415</v>
      </c>
      <c r="D1493" t="s">
        <v>17274</v>
      </c>
      <c r="E1493" t="s">
        <v>21942</v>
      </c>
      <c r="F1493">
        <v>70041547</v>
      </c>
      <c r="G1493" t="s">
        <v>95</v>
      </c>
    </row>
    <row r="1494" spans="3:7">
      <c r="C1494">
        <v>2336159</v>
      </c>
      <c r="D1494" t="s">
        <v>17275</v>
      </c>
      <c r="E1494" t="s">
        <v>20828</v>
      </c>
      <c r="F1494">
        <v>18141554</v>
      </c>
      <c r="G1494" t="s">
        <v>95</v>
      </c>
    </row>
    <row r="1495" spans="3:7">
      <c r="C1495">
        <v>2334862</v>
      </c>
      <c r="D1495" t="s">
        <v>17276</v>
      </c>
      <c r="E1495" t="s">
        <v>21943</v>
      </c>
      <c r="F1495">
        <v>41628963</v>
      </c>
      <c r="G1495" t="s">
        <v>95</v>
      </c>
    </row>
    <row r="1496" spans="3:7">
      <c r="C1496">
        <v>2334461</v>
      </c>
      <c r="D1496" t="s">
        <v>17277</v>
      </c>
      <c r="E1496" t="s">
        <v>21944</v>
      </c>
      <c r="F1496">
        <v>7757696</v>
      </c>
      <c r="G1496" t="s">
        <v>95</v>
      </c>
    </row>
    <row r="1497" spans="3:7">
      <c r="C1497">
        <v>2334779</v>
      </c>
      <c r="D1497" t="s">
        <v>17278</v>
      </c>
      <c r="E1497" t="s">
        <v>21945</v>
      </c>
      <c r="F1497">
        <v>2856676</v>
      </c>
      <c r="G1497" t="s">
        <v>95</v>
      </c>
    </row>
    <row r="1498" spans="3:7">
      <c r="C1498">
        <v>2334091</v>
      </c>
      <c r="D1498" t="s">
        <v>17279</v>
      </c>
      <c r="E1498" t="s">
        <v>21946</v>
      </c>
      <c r="F1498">
        <v>17525655</v>
      </c>
      <c r="G1498" t="s">
        <v>95</v>
      </c>
    </row>
    <row r="1499" spans="3:7">
      <c r="C1499">
        <v>2335166</v>
      </c>
      <c r="D1499" t="s">
        <v>17280</v>
      </c>
      <c r="E1499" t="s">
        <v>20795</v>
      </c>
      <c r="F1499">
        <v>3692975</v>
      </c>
      <c r="G1499" t="s">
        <v>95</v>
      </c>
    </row>
    <row r="1500" spans="3:7">
      <c r="C1500">
        <v>2334689</v>
      </c>
      <c r="D1500" t="s">
        <v>17281</v>
      </c>
      <c r="E1500" t="s">
        <v>20784</v>
      </c>
      <c r="F1500">
        <v>32780214</v>
      </c>
      <c r="G1500" t="s">
        <v>95</v>
      </c>
    </row>
    <row r="1501" spans="3:7">
      <c r="C1501">
        <v>2335266</v>
      </c>
      <c r="D1501" t="s">
        <v>17282</v>
      </c>
      <c r="E1501" t="s">
        <v>21947</v>
      </c>
      <c r="F1501">
        <v>45025003</v>
      </c>
      <c r="G1501" t="s">
        <v>95</v>
      </c>
    </row>
    <row r="1502" spans="3:7">
      <c r="C1502">
        <v>2334628</v>
      </c>
      <c r="D1502" t="s">
        <v>17283</v>
      </c>
      <c r="E1502" t="s">
        <v>20841</v>
      </c>
      <c r="F1502">
        <v>41630629</v>
      </c>
    </row>
    <row r="1503" spans="3:7">
      <c r="C1503">
        <v>2333774</v>
      </c>
      <c r="D1503" t="s">
        <v>17043</v>
      </c>
      <c r="E1503" t="s">
        <v>21758</v>
      </c>
      <c r="F1503" t="s">
        <v>95</v>
      </c>
      <c r="G1503">
        <v>2045500268</v>
      </c>
    </row>
    <row r="1504" spans="3:7">
      <c r="C1504">
        <v>2335409</v>
      </c>
      <c r="D1504" t="s">
        <v>17284</v>
      </c>
      <c r="E1504" t="s">
        <v>21948</v>
      </c>
      <c r="F1504">
        <v>42241110</v>
      </c>
      <c r="G1504" t="s">
        <v>95</v>
      </c>
    </row>
    <row r="1505" spans="3:7">
      <c r="C1505">
        <v>2335569</v>
      </c>
      <c r="D1505" t="s">
        <v>17285</v>
      </c>
      <c r="E1505" t="s">
        <v>20795</v>
      </c>
      <c r="F1505">
        <v>23820054</v>
      </c>
      <c r="G1505" t="s">
        <v>95</v>
      </c>
    </row>
    <row r="1506" spans="3:7">
      <c r="C1506">
        <v>2336462</v>
      </c>
      <c r="D1506" t="s">
        <v>17286</v>
      </c>
      <c r="E1506" t="s">
        <v>21949</v>
      </c>
      <c r="F1506">
        <v>25788525</v>
      </c>
    </row>
    <row r="1507" spans="3:7">
      <c r="C1507">
        <v>2336088</v>
      </c>
      <c r="D1507" t="s">
        <v>17287</v>
      </c>
      <c r="E1507" t="s">
        <v>20784</v>
      </c>
      <c r="F1507">
        <v>17826776</v>
      </c>
      <c r="G1507" t="s">
        <v>95</v>
      </c>
    </row>
    <row r="1508" spans="3:7">
      <c r="C1508">
        <v>2334676</v>
      </c>
      <c r="D1508" t="s">
        <v>17288</v>
      </c>
      <c r="E1508" t="s">
        <v>21950</v>
      </c>
      <c r="F1508">
        <v>9664775</v>
      </c>
      <c r="G1508" t="s">
        <v>95</v>
      </c>
    </row>
    <row r="1509" spans="3:7">
      <c r="C1509">
        <v>2334726</v>
      </c>
      <c r="D1509" t="s">
        <v>17289</v>
      </c>
      <c r="E1509" t="s">
        <v>21951</v>
      </c>
      <c r="F1509" t="s">
        <v>95</v>
      </c>
      <c r="G1509">
        <v>1025432215</v>
      </c>
    </row>
    <row r="1510" spans="3:7">
      <c r="C1510">
        <v>2336099</v>
      </c>
      <c r="D1510" t="s">
        <v>17290</v>
      </c>
      <c r="E1510" t="s">
        <v>20795</v>
      </c>
      <c r="F1510">
        <v>42583798</v>
      </c>
      <c r="G1510" t="s">
        <v>95</v>
      </c>
    </row>
    <row r="1511" spans="3:7">
      <c r="C1511">
        <v>2335287</v>
      </c>
      <c r="D1511" t="s">
        <v>17291</v>
      </c>
      <c r="E1511" t="s">
        <v>21952</v>
      </c>
      <c r="F1511">
        <v>8481582</v>
      </c>
      <c r="G1511" t="s">
        <v>95</v>
      </c>
    </row>
    <row r="1512" spans="3:7">
      <c r="C1512">
        <v>2336050</v>
      </c>
      <c r="D1512" t="s">
        <v>17292</v>
      </c>
      <c r="E1512" t="s">
        <v>21953</v>
      </c>
      <c r="F1512">
        <v>4057909</v>
      </c>
      <c r="G1512" t="s">
        <v>95</v>
      </c>
    </row>
    <row r="1513" spans="3:7">
      <c r="C1513">
        <v>2337109</v>
      </c>
      <c r="D1513" t="s">
        <v>17293</v>
      </c>
      <c r="E1513" t="s">
        <v>21954</v>
      </c>
      <c r="F1513">
        <v>44909262</v>
      </c>
    </row>
    <row r="1514" spans="3:7">
      <c r="C1514">
        <v>2337547</v>
      </c>
      <c r="D1514" t="s">
        <v>17294</v>
      </c>
      <c r="E1514" t="s">
        <v>21955</v>
      </c>
      <c r="F1514">
        <v>72404194</v>
      </c>
    </row>
    <row r="1515" spans="3:7">
      <c r="C1515">
        <v>2335439</v>
      </c>
      <c r="D1515" t="s">
        <v>17295</v>
      </c>
      <c r="E1515" t="s">
        <v>21956</v>
      </c>
      <c r="F1515">
        <v>45709247</v>
      </c>
      <c r="G1515" t="s">
        <v>95</v>
      </c>
    </row>
    <row r="1516" spans="3:7">
      <c r="C1516">
        <v>2335129</v>
      </c>
      <c r="D1516" t="s">
        <v>17296</v>
      </c>
      <c r="E1516" t="s">
        <v>21957</v>
      </c>
      <c r="F1516" t="s">
        <v>95</v>
      </c>
      <c r="G1516">
        <v>32511</v>
      </c>
    </row>
    <row r="1517" spans="3:7">
      <c r="C1517">
        <v>2334464</v>
      </c>
      <c r="D1517" t="s">
        <v>17297</v>
      </c>
      <c r="E1517" t="s">
        <v>21958</v>
      </c>
      <c r="F1517">
        <v>9963422</v>
      </c>
      <c r="G1517" t="s">
        <v>95</v>
      </c>
    </row>
    <row r="1518" spans="3:7">
      <c r="C1518">
        <v>2334045</v>
      </c>
      <c r="D1518" t="s">
        <v>17298</v>
      </c>
      <c r="E1518" t="s">
        <v>21959</v>
      </c>
      <c r="F1518">
        <v>43864656</v>
      </c>
    </row>
    <row r="1519" spans="3:7">
      <c r="C1519">
        <v>2336319</v>
      </c>
      <c r="D1519" t="s">
        <v>17299</v>
      </c>
      <c r="E1519" t="s">
        <v>20784</v>
      </c>
      <c r="F1519">
        <v>42412955</v>
      </c>
      <c r="G1519" t="s">
        <v>95</v>
      </c>
    </row>
    <row r="1520" spans="3:7">
      <c r="C1520">
        <v>2334360</v>
      </c>
      <c r="D1520" t="s">
        <v>17300</v>
      </c>
      <c r="E1520" t="s">
        <v>20795</v>
      </c>
      <c r="F1520">
        <v>25610062</v>
      </c>
      <c r="G1520" t="s">
        <v>95</v>
      </c>
    </row>
    <row r="1521" spans="3:7">
      <c r="C1521">
        <v>2335052</v>
      </c>
      <c r="D1521" t="s">
        <v>17301</v>
      </c>
      <c r="E1521" t="s">
        <v>21960</v>
      </c>
      <c r="F1521">
        <v>47808153</v>
      </c>
      <c r="G1521" t="s">
        <v>95</v>
      </c>
    </row>
    <row r="1522" spans="3:7">
      <c r="C1522">
        <v>2335451</v>
      </c>
      <c r="D1522" t="s">
        <v>17302</v>
      </c>
      <c r="E1522" t="s">
        <v>21961</v>
      </c>
      <c r="F1522">
        <v>80396298</v>
      </c>
      <c r="G1522" t="s">
        <v>95</v>
      </c>
    </row>
    <row r="1523" spans="3:7">
      <c r="C1523">
        <v>2335657</v>
      </c>
      <c r="D1523" t="s">
        <v>17303</v>
      </c>
      <c r="E1523" t="s">
        <v>21962</v>
      </c>
      <c r="F1523">
        <v>23851527</v>
      </c>
    </row>
    <row r="1524" spans="3:7">
      <c r="C1524">
        <v>2336502</v>
      </c>
      <c r="D1524" t="s">
        <v>17304</v>
      </c>
      <c r="E1524" t="s">
        <v>20766</v>
      </c>
      <c r="F1524">
        <v>23811933</v>
      </c>
      <c r="G1524" t="s">
        <v>95</v>
      </c>
    </row>
    <row r="1525" spans="3:7">
      <c r="C1525">
        <v>2335119</v>
      </c>
      <c r="D1525" t="s">
        <v>17305</v>
      </c>
      <c r="E1525" t="s">
        <v>21963</v>
      </c>
      <c r="F1525">
        <v>40844268</v>
      </c>
      <c r="G1525" t="s">
        <v>95</v>
      </c>
    </row>
    <row r="1526" spans="3:7">
      <c r="C1526">
        <v>2335233</v>
      </c>
      <c r="D1526" t="s">
        <v>17306</v>
      </c>
      <c r="E1526" t="s">
        <v>21964</v>
      </c>
      <c r="F1526">
        <v>5756</v>
      </c>
      <c r="G1526" t="s">
        <v>95</v>
      </c>
    </row>
    <row r="1527" spans="3:7">
      <c r="C1527">
        <v>2335605</v>
      </c>
      <c r="D1527" t="s">
        <v>17307</v>
      </c>
      <c r="E1527" t="s">
        <v>21965</v>
      </c>
      <c r="F1527">
        <v>10054108</v>
      </c>
      <c r="G1527" t="s">
        <v>95</v>
      </c>
    </row>
    <row r="1528" spans="3:7">
      <c r="C1528">
        <v>2335941</v>
      </c>
      <c r="D1528" t="s">
        <v>17308</v>
      </c>
      <c r="E1528" t="s">
        <v>21966</v>
      </c>
      <c r="F1528">
        <v>10810643</v>
      </c>
      <c r="G1528" t="s">
        <v>95</v>
      </c>
    </row>
    <row r="1529" spans="3:7">
      <c r="C1529">
        <v>2338285</v>
      </c>
      <c r="D1529" t="s">
        <v>17309</v>
      </c>
      <c r="E1529" t="s">
        <v>21967</v>
      </c>
      <c r="F1529">
        <v>16771657</v>
      </c>
    </row>
    <row r="1530" spans="3:7">
      <c r="C1530">
        <v>2334762</v>
      </c>
      <c r="D1530" t="s">
        <v>17310</v>
      </c>
      <c r="E1530" t="s">
        <v>21968</v>
      </c>
      <c r="F1530">
        <v>5921795</v>
      </c>
      <c r="G1530" t="s">
        <v>95</v>
      </c>
    </row>
    <row r="1531" spans="3:7">
      <c r="C1531">
        <v>2334882</v>
      </c>
      <c r="D1531" t="s">
        <v>17311</v>
      </c>
      <c r="E1531" t="s">
        <v>21969</v>
      </c>
      <c r="F1531">
        <v>44305785</v>
      </c>
      <c r="G1531" t="s">
        <v>95</v>
      </c>
    </row>
    <row r="1532" spans="3:7">
      <c r="C1532">
        <v>2334962</v>
      </c>
      <c r="D1532" t="s">
        <v>17312</v>
      </c>
      <c r="E1532" t="s">
        <v>21970</v>
      </c>
      <c r="F1532">
        <v>44396126</v>
      </c>
    </row>
    <row r="1533" spans="3:7">
      <c r="C1533">
        <v>2335551</v>
      </c>
      <c r="D1533" t="s">
        <v>17313</v>
      </c>
      <c r="E1533" t="s">
        <v>21971</v>
      </c>
      <c r="F1533">
        <v>10333062</v>
      </c>
    </row>
    <row r="1534" spans="3:7">
      <c r="C1534">
        <v>2336689</v>
      </c>
      <c r="D1534" t="s">
        <v>17314</v>
      </c>
      <c r="E1534" t="s">
        <v>21972</v>
      </c>
      <c r="F1534">
        <v>16775445</v>
      </c>
    </row>
    <row r="1535" spans="3:7">
      <c r="C1535">
        <v>2335511</v>
      </c>
      <c r="D1535" t="s">
        <v>17315</v>
      </c>
      <c r="E1535" t="s">
        <v>21973</v>
      </c>
      <c r="F1535">
        <v>6893512</v>
      </c>
    </row>
    <row r="1536" spans="3:7">
      <c r="C1536">
        <v>2335735</v>
      </c>
      <c r="D1536" t="s">
        <v>17316</v>
      </c>
      <c r="E1536" t="s">
        <v>20763</v>
      </c>
      <c r="F1536">
        <v>61096755</v>
      </c>
    </row>
    <row r="1537" spans="3:7">
      <c r="C1537">
        <v>2336760</v>
      </c>
      <c r="D1537" t="s">
        <v>17317</v>
      </c>
      <c r="E1537" t="s">
        <v>20794</v>
      </c>
      <c r="F1537">
        <v>44481187</v>
      </c>
    </row>
    <row r="1538" spans="3:7">
      <c r="C1538">
        <v>2335094</v>
      </c>
      <c r="D1538" t="s">
        <v>17318</v>
      </c>
      <c r="E1538" t="s">
        <v>21974</v>
      </c>
      <c r="F1538">
        <v>7145510</v>
      </c>
      <c r="G1538" t="s">
        <v>95</v>
      </c>
    </row>
    <row r="1539" spans="3:7">
      <c r="C1539">
        <v>2336059</v>
      </c>
      <c r="D1539" t="s">
        <v>17319</v>
      </c>
      <c r="E1539" t="s">
        <v>21975</v>
      </c>
      <c r="F1539">
        <v>17936264</v>
      </c>
    </row>
    <row r="1540" spans="3:7">
      <c r="C1540">
        <v>2334831</v>
      </c>
      <c r="D1540" t="s">
        <v>17320</v>
      </c>
      <c r="E1540" t="s">
        <v>21976</v>
      </c>
      <c r="F1540">
        <v>44802330</v>
      </c>
      <c r="G1540" t="s">
        <v>95</v>
      </c>
    </row>
    <row r="1541" spans="3:7">
      <c r="C1541">
        <v>2336436</v>
      </c>
      <c r="D1541" t="s">
        <v>17321</v>
      </c>
      <c r="E1541" t="s">
        <v>21977</v>
      </c>
      <c r="F1541">
        <v>48256430</v>
      </c>
    </row>
    <row r="1542" spans="3:7">
      <c r="C1542">
        <v>2336611</v>
      </c>
      <c r="D1542" t="s">
        <v>17322</v>
      </c>
      <c r="E1542" t="s">
        <v>21978</v>
      </c>
      <c r="F1542">
        <v>10178500</v>
      </c>
    </row>
    <row r="1543" spans="3:7">
      <c r="C1543">
        <v>2337600</v>
      </c>
      <c r="D1543" t="s">
        <v>17323</v>
      </c>
      <c r="E1543" t="s">
        <v>21979</v>
      </c>
      <c r="F1543">
        <v>18009288</v>
      </c>
    </row>
    <row r="1544" spans="3:7">
      <c r="C1544">
        <v>2336216</v>
      </c>
      <c r="D1544" t="s">
        <v>17324</v>
      </c>
      <c r="E1544" t="s">
        <v>21104</v>
      </c>
      <c r="F1544">
        <v>16693226</v>
      </c>
      <c r="G1544" t="s">
        <v>95</v>
      </c>
    </row>
    <row r="1545" spans="3:7">
      <c r="C1545">
        <v>2336557</v>
      </c>
      <c r="D1545" t="s">
        <v>17325</v>
      </c>
      <c r="E1545" t="s">
        <v>21980</v>
      </c>
      <c r="F1545">
        <v>26628793</v>
      </c>
      <c r="G1545" t="s">
        <v>95</v>
      </c>
    </row>
    <row r="1546" spans="3:7">
      <c r="C1546">
        <v>2335728</v>
      </c>
      <c r="D1546" t="s">
        <v>17326</v>
      </c>
      <c r="E1546" t="s">
        <v>21981</v>
      </c>
      <c r="F1546">
        <v>7316751</v>
      </c>
      <c r="G1546" t="s">
        <v>95</v>
      </c>
    </row>
    <row r="1547" spans="3:7">
      <c r="C1547">
        <v>2335774</v>
      </c>
      <c r="D1547" t="s">
        <v>17327</v>
      </c>
      <c r="E1547" t="s">
        <v>21982</v>
      </c>
      <c r="F1547">
        <v>42386748</v>
      </c>
      <c r="G1547" t="s">
        <v>95</v>
      </c>
    </row>
    <row r="1548" spans="3:7">
      <c r="C1548">
        <v>2335961</v>
      </c>
      <c r="D1548" t="s">
        <v>17328</v>
      </c>
      <c r="E1548" t="s">
        <v>21983</v>
      </c>
      <c r="F1548">
        <v>71793434</v>
      </c>
    </row>
    <row r="1549" spans="3:7">
      <c r="C1549">
        <v>2335704</v>
      </c>
      <c r="D1549" t="s">
        <v>17329</v>
      </c>
      <c r="E1549" t="s">
        <v>20766</v>
      </c>
      <c r="F1549">
        <v>25458679</v>
      </c>
      <c r="G1549" t="s">
        <v>95</v>
      </c>
    </row>
    <row r="1550" spans="3:7">
      <c r="C1550">
        <v>2338021</v>
      </c>
      <c r="D1550" t="s">
        <v>17330</v>
      </c>
      <c r="E1550" t="s">
        <v>21984</v>
      </c>
      <c r="F1550">
        <v>16736567</v>
      </c>
    </row>
    <row r="1551" spans="3:7">
      <c r="C1551">
        <v>2335969</v>
      </c>
      <c r="D1551" t="s">
        <v>17331</v>
      </c>
      <c r="E1551" t="s">
        <v>21985</v>
      </c>
      <c r="F1551">
        <v>7637641</v>
      </c>
      <c r="G1551" t="s">
        <v>95</v>
      </c>
    </row>
    <row r="1552" spans="3:7">
      <c r="C1552">
        <v>2336222</v>
      </c>
      <c r="D1552" t="s">
        <v>17332</v>
      </c>
      <c r="E1552" t="s">
        <v>21986</v>
      </c>
      <c r="F1552">
        <v>45483077</v>
      </c>
      <c r="G1552" t="s">
        <v>95</v>
      </c>
    </row>
    <row r="1553" spans="3:7">
      <c r="C1553">
        <v>2336646</v>
      </c>
      <c r="D1553" t="s">
        <v>17333</v>
      </c>
      <c r="E1553" t="s">
        <v>21987</v>
      </c>
      <c r="F1553">
        <v>47559095</v>
      </c>
      <c r="G1553" t="s">
        <v>95</v>
      </c>
    </row>
    <row r="1554" spans="3:7">
      <c r="C1554">
        <v>2335674</v>
      </c>
      <c r="D1554" t="s">
        <v>17334</v>
      </c>
      <c r="E1554" t="s">
        <v>21058</v>
      </c>
      <c r="F1554">
        <v>41361475</v>
      </c>
      <c r="G1554" t="s">
        <v>95</v>
      </c>
    </row>
    <row r="1555" spans="3:7">
      <c r="C1555">
        <v>2336116</v>
      </c>
      <c r="D1555" t="s">
        <v>17335</v>
      </c>
      <c r="E1555" t="s">
        <v>20795</v>
      </c>
      <c r="F1555">
        <v>72111874</v>
      </c>
      <c r="G1555" t="s">
        <v>95</v>
      </c>
    </row>
    <row r="1556" spans="3:7">
      <c r="C1556">
        <v>2335270</v>
      </c>
      <c r="D1556" t="s">
        <v>17336</v>
      </c>
      <c r="E1556" t="s">
        <v>21988</v>
      </c>
      <c r="F1556">
        <v>5864532</v>
      </c>
      <c r="G1556" t="s">
        <v>95</v>
      </c>
    </row>
    <row r="1557" spans="3:7">
      <c r="C1557">
        <v>2336251</v>
      </c>
      <c r="D1557" t="s">
        <v>17337</v>
      </c>
      <c r="E1557" t="s">
        <v>21989</v>
      </c>
      <c r="F1557">
        <v>26631331</v>
      </c>
      <c r="G1557" t="s">
        <v>95</v>
      </c>
    </row>
    <row r="1558" spans="3:7">
      <c r="C1558">
        <v>2336014</v>
      </c>
      <c r="D1558" t="s">
        <v>17338</v>
      </c>
      <c r="E1558" t="s">
        <v>21990</v>
      </c>
      <c r="F1558">
        <v>18077466</v>
      </c>
      <c r="G1558" t="s">
        <v>95</v>
      </c>
    </row>
    <row r="1559" spans="3:7">
      <c r="C1559">
        <v>2335541</v>
      </c>
      <c r="D1559" t="s">
        <v>17339</v>
      </c>
      <c r="E1559" t="s">
        <v>21991</v>
      </c>
      <c r="F1559">
        <v>70556161</v>
      </c>
    </row>
    <row r="1560" spans="3:7">
      <c r="C1560">
        <v>2335800</v>
      </c>
      <c r="D1560" t="s">
        <v>17340</v>
      </c>
      <c r="E1560" t="s">
        <v>21992</v>
      </c>
      <c r="F1560">
        <v>32536577</v>
      </c>
    </row>
    <row r="1561" spans="3:7">
      <c r="C1561">
        <v>2335609</v>
      </c>
      <c r="D1561" t="s">
        <v>17341</v>
      </c>
      <c r="E1561" t="s">
        <v>20916</v>
      </c>
      <c r="F1561">
        <v>23987005</v>
      </c>
    </row>
    <row r="1562" spans="3:7">
      <c r="C1562">
        <v>2336356</v>
      </c>
      <c r="D1562" t="s">
        <v>17342</v>
      </c>
      <c r="E1562" t="s">
        <v>21993</v>
      </c>
      <c r="F1562">
        <v>20439153</v>
      </c>
    </row>
    <row r="1563" spans="3:7">
      <c r="C1563">
        <v>2335965</v>
      </c>
      <c r="D1563" t="s">
        <v>17343</v>
      </c>
      <c r="E1563" t="s">
        <v>21994</v>
      </c>
      <c r="F1563">
        <v>15638062</v>
      </c>
      <c r="G1563" t="s">
        <v>95</v>
      </c>
    </row>
    <row r="1564" spans="3:7">
      <c r="C1564">
        <v>2336176</v>
      </c>
      <c r="D1564" t="s">
        <v>17344</v>
      </c>
      <c r="E1564" t="s">
        <v>21995</v>
      </c>
      <c r="F1564">
        <v>16504481</v>
      </c>
      <c r="G1564" t="s">
        <v>95</v>
      </c>
    </row>
    <row r="1565" spans="3:7">
      <c r="C1565">
        <v>2337511</v>
      </c>
      <c r="D1565" t="s">
        <v>17345</v>
      </c>
      <c r="E1565" t="s">
        <v>21996</v>
      </c>
      <c r="F1565">
        <v>10512306</v>
      </c>
      <c r="G1565" t="s">
        <v>95</v>
      </c>
    </row>
    <row r="1566" spans="3:7">
      <c r="C1566">
        <v>2336076</v>
      </c>
      <c r="D1566" t="s">
        <v>17346</v>
      </c>
      <c r="E1566" t="s">
        <v>20784</v>
      </c>
      <c r="F1566">
        <v>18078266</v>
      </c>
      <c r="G1566" t="s">
        <v>95</v>
      </c>
    </row>
    <row r="1567" spans="3:7">
      <c r="C1567">
        <v>2335785</v>
      </c>
      <c r="D1567" t="s">
        <v>17347</v>
      </c>
      <c r="E1567" t="s">
        <v>21997</v>
      </c>
      <c r="F1567">
        <v>42548018</v>
      </c>
      <c r="G1567" t="s">
        <v>95</v>
      </c>
    </row>
    <row r="1568" spans="3:7">
      <c r="C1568">
        <v>2336344</v>
      </c>
      <c r="D1568" t="s">
        <v>17348</v>
      </c>
      <c r="E1568" t="s">
        <v>21998</v>
      </c>
      <c r="F1568">
        <v>70171801</v>
      </c>
    </row>
    <row r="1569" spans="3:7">
      <c r="C1569">
        <v>2335793</v>
      </c>
      <c r="D1569" t="s">
        <v>17349</v>
      </c>
      <c r="E1569" t="s">
        <v>21999</v>
      </c>
      <c r="F1569">
        <v>43431195</v>
      </c>
    </row>
    <row r="1570" spans="3:7">
      <c r="C1570">
        <v>2336833</v>
      </c>
      <c r="D1570" t="s">
        <v>17350</v>
      </c>
      <c r="E1570" t="s">
        <v>22000</v>
      </c>
      <c r="F1570">
        <v>40408080</v>
      </c>
    </row>
    <row r="1571" spans="3:7">
      <c r="C1571">
        <v>2337661</v>
      </c>
      <c r="D1571" t="s">
        <v>17351</v>
      </c>
      <c r="E1571" t="s">
        <v>22001</v>
      </c>
      <c r="F1571">
        <v>40228438</v>
      </c>
    </row>
    <row r="1572" spans="3:7">
      <c r="C1572">
        <v>2335422</v>
      </c>
      <c r="D1572" t="s">
        <v>17352</v>
      </c>
      <c r="E1572" t="s">
        <v>22002</v>
      </c>
      <c r="F1572">
        <v>3877256</v>
      </c>
      <c r="G1572" t="s">
        <v>95</v>
      </c>
    </row>
    <row r="1573" spans="3:7">
      <c r="C1573">
        <v>2336378</v>
      </c>
      <c r="D1573" t="s">
        <v>17353</v>
      </c>
      <c r="E1573" t="s">
        <v>21246</v>
      </c>
      <c r="F1573">
        <v>47898862</v>
      </c>
      <c r="G1573" t="s">
        <v>95</v>
      </c>
    </row>
    <row r="1574" spans="3:7">
      <c r="C1574">
        <v>2336519</v>
      </c>
      <c r="D1574" t="s">
        <v>17354</v>
      </c>
      <c r="E1574" t="s">
        <v>22003</v>
      </c>
      <c r="F1574">
        <v>29473600</v>
      </c>
      <c r="G1574" t="s">
        <v>95</v>
      </c>
    </row>
    <row r="1575" spans="3:7">
      <c r="C1575">
        <v>2337205</v>
      </c>
      <c r="D1575" t="s">
        <v>17355</v>
      </c>
      <c r="E1575" t="s">
        <v>22004</v>
      </c>
      <c r="F1575">
        <v>10012800</v>
      </c>
    </row>
    <row r="1576" spans="3:7">
      <c r="C1576">
        <v>2337291</v>
      </c>
      <c r="D1576" t="s">
        <v>17356</v>
      </c>
      <c r="E1576" t="s">
        <v>21813</v>
      </c>
      <c r="F1576">
        <v>23872977</v>
      </c>
    </row>
    <row r="1577" spans="3:7">
      <c r="C1577">
        <v>2337743</v>
      </c>
      <c r="D1577" t="s">
        <v>17357</v>
      </c>
      <c r="E1577" t="s">
        <v>22005</v>
      </c>
      <c r="F1577">
        <v>8575172</v>
      </c>
    </row>
    <row r="1578" spans="3:7">
      <c r="C1578">
        <v>2336802</v>
      </c>
      <c r="D1578" t="s">
        <v>17358</v>
      </c>
      <c r="E1578" t="s">
        <v>22006</v>
      </c>
      <c r="F1578">
        <v>836988</v>
      </c>
    </row>
    <row r="1579" spans="3:7">
      <c r="C1579">
        <v>2336809</v>
      </c>
      <c r="D1579" t="s">
        <v>17359</v>
      </c>
      <c r="E1579" t="s">
        <v>22007</v>
      </c>
      <c r="F1579">
        <v>80649028</v>
      </c>
    </row>
    <row r="1580" spans="3:7">
      <c r="C1580">
        <v>2335814</v>
      </c>
      <c r="D1580" t="s">
        <v>17360</v>
      </c>
      <c r="E1580" t="s">
        <v>22008</v>
      </c>
      <c r="F1580">
        <v>10505608</v>
      </c>
      <c r="G1580" t="s">
        <v>95</v>
      </c>
    </row>
    <row r="1581" spans="3:7">
      <c r="C1581">
        <v>2335351</v>
      </c>
      <c r="D1581" t="s">
        <v>17361</v>
      </c>
      <c r="E1581" t="s">
        <v>20841</v>
      </c>
      <c r="F1581">
        <v>45964814</v>
      </c>
      <c r="G1581" t="s">
        <v>95</v>
      </c>
    </row>
    <row r="1582" spans="3:7">
      <c r="C1582">
        <v>2336933</v>
      </c>
      <c r="D1582" t="s">
        <v>17362</v>
      </c>
      <c r="E1582" t="s">
        <v>22009</v>
      </c>
      <c r="F1582">
        <v>80646266</v>
      </c>
    </row>
    <row r="1583" spans="3:7">
      <c r="C1583">
        <v>2336595</v>
      </c>
      <c r="D1583" t="s">
        <v>17363</v>
      </c>
      <c r="E1583" t="s">
        <v>22010</v>
      </c>
      <c r="F1583">
        <v>44551359</v>
      </c>
      <c r="G1583" t="s">
        <v>95</v>
      </c>
    </row>
    <row r="1584" spans="3:7">
      <c r="C1584">
        <v>2335876</v>
      </c>
      <c r="D1584" t="s">
        <v>17364</v>
      </c>
      <c r="E1584" t="s">
        <v>22011</v>
      </c>
      <c r="F1584" t="s">
        <v>95</v>
      </c>
      <c r="G1584">
        <v>2030872509</v>
      </c>
    </row>
    <row r="1585" spans="3:7">
      <c r="C1585">
        <v>2336006</v>
      </c>
      <c r="D1585" t="s">
        <v>17365</v>
      </c>
      <c r="E1585" t="s">
        <v>22012</v>
      </c>
      <c r="F1585">
        <v>8289942</v>
      </c>
      <c r="G1585" t="s">
        <v>95</v>
      </c>
    </row>
    <row r="1586" spans="3:7">
      <c r="C1586">
        <v>2336971</v>
      </c>
      <c r="D1586" t="s">
        <v>17366</v>
      </c>
      <c r="E1586" t="s">
        <v>21286</v>
      </c>
      <c r="F1586">
        <v>25762565</v>
      </c>
    </row>
    <row r="1587" spans="3:7">
      <c r="C1587">
        <v>2336789</v>
      </c>
      <c r="D1587" t="s">
        <v>17367</v>
      </c>
      <c r="E1587" t="s">
        <v>22013</v>
      </c>
      <c r="F1587">
        <v>41604148</v>
      </c>
      <c r="G1587" t="s">
        <v>95</v>
      </c>
    </row>
    <row r="1588" spans="3:7">
      <c r="C1588">
        <v>2337670</v>
      </c>
      <c r="D1588" t="s">
        <v>17368</v>
      </c>
      <c r="E1588" t="s">
        <v>20762</v>
      </c>
      <c r="F1588">
        <v>10248250</v>
      </c>
    </row>
    <row r="1589" spans="3:7">
      <c r="C1589">
        <v>2336660</v>
      </c>
      <c r="D1589" t="s">
        <v>17369</v>
      </c>
      <c r="E1589" t="s">
        <v>22014</v>
      </c>
      <c r="F1589">
        <v>43068322</v>
      </c>
      <c r="G1589" t="s">
        <v>95</v>
      </c>
    </row>
    <row r="1590" spans="3:7">
      <c r="C1590">
        <v>2337988</v>
      </c>
      <c r="D1590" t="s">
        <v>17370</v>
      </c>
      <c r="E1590" t="s">
        <v>22015</v>
      </c>
      <c r="F1590">
        <v>19521423</v>
      </c>
    </row>
    <row r="1591" spans="3:7">
      <c r="C1591">
        <v>2335888</v>
      </c>
      <c r="D1591" t="s">
        <v>17371</v>
      </c>
      <c r="E1591" t="s">
        <v>22016</v>
      </c>
      <c r="F1591">
        <v>32842298</v>
      </c>
      <c r="G1591" t="s">
        <v>95</v>
      </c>
    </row>
    <row r="1592" spans="3:7">
      <c r="C1592">
        <v>2337089</v>
      </c>
      <c r="D1592" t="s">
        <v>17372</v>
      </c>
      <c r="E1592" t="s">
        <v>22017</v>
      </c>
      <c r="F1592">
        <v>7380514</v>
      </c>
    </row>
    <row r="1593" spans="3:7">
      <c r="C1593">
        <v>2335921</v>
      </c>
      <c r="D1593" t="s">
        <v>17373</v>
      </c>
      <c r="E1593" t="s">
        <v>22018</v>
      </c>
      <c r="F1593">
        <v>8644667</v>
      </c>
      <c r="G1593" t="s">
        <v>95</v>
      </c>
    </row>
    <row r="1594" spans="3:7">
      <c r="C1594">
        <v>2335998</v>
      </c>
      <c r="D1594" t="s">
        <v>17374</v>
      </c>
      <c r="E1594" t="s">
        <v>22019</v>
      </c>
      <c r="F1594">
        <v>40075712</v>
      </c>
      <c r="G1594" t="s">
        <v>95</v>
      </c>
    </row>
    <row r="1595" spans="3:7">
      <c r="C1595">
        <v>2337158</v>
      </c>
      <c r="D1595" t="s">
        <v>17375</v>
      </c>
      <c r="E1595" t="s">
        <v>21112</v>
      </c>
      <c r="F1595">
        <v>10503297</v>
      </c>
    </row>
    <row r="1596" spans="3:7">
      <c r="C1596">
        <v>2337304</v>
      </c>
      <c r="D1596" t="s">
        <v>17376</v>
      </c>
      <c r="E1596" t="s">
        <v>22020</v>
      </c>
      <c r="F1596">
        <v>7302642</v>
      </c>
    </row>
    <row r="1597" spans="3:7">
      <c r="C1597">
        <v>2337136</v>
      </c>
      <c r="D1597" t="s">
        <v>17377</v>
      </c>
      <c r="E1597" t="s">
        <v>21493</v>
      </c>
      <c r="F1597">
        <v>6613505</v>
      </c>
    </row>
    <row r="1598" spans="3:7">
      <c r="C1598">
        <v>2337566</v>
      </c>
      <c r="D1598" t="s">
        <v>17378</v>
      </c>
      <c r="E1598" t="s">
        <v>21020</v>
      </c>
      <c r="F1598">
        <v>10202579</v>
      </c>
    </row>
    <row r="1599" spans="3:7">
      <c r="C1599">
        <v>2336651</v>
      </c>
      <c r="D1599" t="s">
        <v>17379</v>
      </c>
      <c r="E1599" t="s">
        <v>22021</v>
      </c>
      <c r="F1599">
        <v>17959406</v>
      </c>
      <c r="G1599" t="s">
        <v>95</v>
      </c>
    </row>
    <row r="1600" spans="3:7">
      <c r="C1600">
        <v>2336153</v>
      </c>
      <c r="D1600" t="s">
        <v>17380</v>
      </c>
      <c r="E1600" t="s">
        <v>22022</v>
      </c>
      <c r="F1600">
        <v>16651155</v>
      </c>
      <c r="G1600" t="s">
        <v>95</v>
      </c>
    </row>
    <row r="1601" spans="3:7">
      <c r="C1601">
        <v>2336712</v>
      </c>
      <c r="D1601" t="s">
        <v>17381</v>
      </c>
      <c r="E1601" t="s">
        <v>22023</v>
      </c>
      <c r="F1601">
        <v>9537005</v>
      </c>
      <c r="G1601" t="s">
        <v>95</v>
      </c>
    </row>
    <row r="1602" spans="3:7">
      <c r="C1602">
        <v>2337932</v>
      </c>
      <c r="D1602" t="s">
        <v>17382</v>
      </c>
      <c r="E1602" t="s">
        <v>22024</v>
      </c>
      <c r="F1602">
        <v>9265181</v>
      </c>
    </row>
    <row r="1603" spans="3:7">
      <c r="C1603">
        <v>2336678</v>
      </c>
      <c r="D1603" t="s">
        <v>17383</v>
      </c>
      <c r="E1603" t="s">
        <v>22025</v>
      </c>
      <c r="F1603">
        <v>44035909</v>
      </c>
      <c r="G1603" t="s">
        <v>95</v>
      </c>
    </row>
    <row r="1604" spans="3:7">
      <c r="C1604">
        <v>2336868</v>
      </c>
      <c r="D1604" t="s">
        <v>17384</v>
      </c>
      <c r="E1604" t="s">
        <v>22026</v>
      </c>
      <c r="F1604">
        <v>43603524</v>
      </c>
      <c r="G1604" t="s">
        <v>95</v>
      </c>
    </row>
    <row r="1605" spans="3:7">
      <c r="C1605">
        <v>2337251</v>
      </c>
      <c r="D1605" t="s">
        <v>17385</v>
      </c>
      <c r="E1605" t="s">
        <v>22027</v>
      </c>
      <c r="F1605">
        <v>46331309</v>
      </c>
    </row>
    <row r="1606" spans="3:7">
      <c r="C1606">
        <v>2337439</v>
      </c>
      <c r="D1606" t="s">
        <v>17386</v>
      </c>
      <c r="E1606" t="s">
        <v>22028</v>
      </c>
      <c r="F1606">
        <v>44073704</v>
      </c>
    </row>
    <row r="1607" spans="3:7">
      <c r="C1607">
        <v>2336586</v>
      </c>
      <c r="D1607" t="s">
        <v>17387</v>
      </c>
      <c r="E1607" t="s">
        <v>22029</v>
      </c>
      <c r="F1607">
        <v>44664519</v>
      </c>
      <c r="G1607" t="s">
        <v>95</v>
      </c>
    </row>
    <row r="1608" spans="3:7">
      <c r="C1608">
        <v>2337579</v>
      </c>
      <c r="D1608" t="s">
        <v>17388</v>
      </c>
      <c r="E1608" t="s">
        <v>22030</v>
      </c>
      <c r="F1608">
        <v>9846789</v>
      </c>
    </row>
    <row r="1609" spans="3:7">
      <c r="C1609">
        <v>2336628</v>
      </c>
      <c r="D1609" t="s">
        <v>17389</v>
      </c>
      <c r="E1609" t="s">
        <v>20841</v>
      </c>
      <c r="F1609">
        <v>8318442</v>
      </c>
      <c r="G1609" t="s">
        <v>95</v>
      </c>
    </row>
    <row r="1610" spans="3:7">
      <c r="C1610">
        <v>2337072</v>
      </c>
      <c r="D1610" t="s">
        <v>17390</v>
      </c>
      <c r="E1610" t="s">
        <v>22031</v>
      </c>
      <c r="F1610">
        <v>8642987</v>
      </c>
    </row>
    <row r="1611" spans="3:7">
      <c r="C1611">
        <v>2336914</v>
      </c>
      <c r="D1611" t="s">
        <v>17391</v>
      </c>
      <c r="E1611" t="s">
        <v>22032</v>
      </c>
      <c r="F1611" t="s">
        <v>95</v>
      </c>
      <c r="G1611">
        <v>2033158190</v>
      </c>
    </row>
    <row r="1612" spans="3:7">
      <c r="C1612">
        <v>2337007</v>
      </c>
      <c r="D1612" t="s">
        <v>17392</v>
      </c>
      <c r="E1612" t="s">
        <v>22033</v>
      </c>
      <c r="F1612">
        <v>6494520</v>
      </c>
    </row>
    <row r="1613" spans="3:7">
      <c r="C1613">
        <v>69793</v>
      </c>
      <c r="D1613" t="s">
        <v>17393</v>
      </c>
      <c r="E1613" t="s">
        <v>22034</v>
      </c>
      <c r="F1613">
        <v>9304331</v>
      </c>
    </row>
    <row r="1614" spans="3:7">
      <c r="C1614">
        <v>195815</v>
      </c>
      <c r="D1614" t="s">
        <v>17394</v>
      </c>
      <c r="E1614" t="s">
        <v>22035</v>
      </c>
      <c r="F1614">
        <v>25585796</v>
      </c>
    </row>
    <row r="1615" spans="3:7">
      <c r="C1615">
        <v>975304</v>
      </c>
      <c r="D1615" t="s">
        <v>17395</v>
      </c>
      <c r="E1615" t="s">
        <v>22036</v>
      </c>
      <c r="F1615">
        <v>9240349</v>
      </c>
    </row>
    <row r="1616" spans="3:7">
      <c r="C1616">
        <v>1080307</v>
      </c>
      <c r="D1616" t="s">
        <v>17396</v>
      </c>
      <c r="E1616" t="s">
        <v>20763</v>
      </c>
      <c r="F1616">
        <v>10480452</v>
      </c>
    </row>
    <row r="1617" spans="3:7">
      <c r="C1617">
        <v>1087244</v>
      </c>
      <c r="D1617" t="s">
        <v>17397</v>
      </c>
      <c r="E1617" t="s">
        <v>22037</v>
      </c>
      <c r="F1617">
        <v>41150703</v>
      </c>
    </row>
    <row r="1618" spans="3:7">
      <c r="C1618">
        <v>1234877</v>
      </c>
      <c r="D1618" t="s">
        <v>17398</v>
      </c>
      <c r="E1618" t="s">
        <v>22038</v>
      </c>
      <c r="F1618">
        <v>16803412</v>
      </c>
    </row>
    <row r="1619" spans="3:7">
      <c r="C1619">
        <v>1246282</v>
      </c>
      <c r="D1619" t="s">
        <v>17399</v>
      </c>
      <c r="E1619" t="s">
        <v>22039</v>
      </c>
      <c r="F1619">
        <v>31480833</v>
      </c>
    </row>
    <row r="1620" spans="3:7">
      <c r="C1620">
        <v>1401936</v>
      </c>
      <c r="D1620" t="s">
        <v>17400</v>
      </c>
      <c r="E1620" t="s">
        <v>22040</v>
      </c>
      <c r="F1620">
        <v>9451595</v>
      </c>
    </row>
    <row r="1621" spans="3:7">
      <c r="C1621">
        <v>1684423</v>
      </c>
      <c r="D1621" t="s">
        <v>17401</v>
      </c>
      <c r="E1621" t="s">
        <v>22041</v>
      </c>
      <c r="F1621">
        <v>42979003</v>
      </c>
    </row>
    <row r="1622" spans="3:7">
      <c r="C1622">
        <v>2158054</v>
      </c>
      <c r="D1622" t="s">
        <v>17402</v>
      </c>
      <c r="E1622" t="s">
        <v>22042</v>
      </c>
      <c r="F1622">
        <v>8881480</v>
      </c>
    </row>
    <row r="1623" spans="3:7">
      <c r="C1623">
        <v>2180380</v>
      </c>
      <c r="D1623" t="s">
        <v>17403</v>
      </c>
      <c r="E1623" t="s">
        <v>20746</v>
      </c>
      <c r="F1623">
        <v>70013328</v>
      </c>
      <c r="G1623" t="s">
        <v>95</v>
      </c>
    </row>
    <row r="1624" spans="3:7">
      <c r="C1624">
        <v>2237184</v>
      </c>
      <c r="D1624" t="s">
        <v>17404</v>
      </c>
      <c r="E1624" t="s">
        <v>22043</v>
      </c>
      <c r="F1624">
        <v>40503416</v>
      </c>
    </row>
    <row r="1625" spans="3:7">
      <c r="C1625">
        <v>2296801</v>
      </c>
      <c r="D1625" t="s">
        <v>17405</v>
      </c>
      <c r="E1625" t="s">
        <v>22044</v>
      </c>
      <c r="F1625">
        <v>18106167</v>
      </c>
      <c r="G1625" t="s">
        <v>95</v>
      </c>
    </row>
    <row r="1626" spans="3:7">
      <c r="C1626">
        <v>2301049</v>
      </c>
      <c r="D1626" t="s">
        <v>17406</v>
      </c>
      <c r="E1626" t="s">
        <v>20766</v>
      </c>
      <c r="F1626">
        <v>23974639</v>
      </c>
      <c r="G1626" t="s">
        <v>95</v>
      </c>
    </row>
    <row r="1627" spans="3:7">
      <c r="C1627">
        <v>2301721</v>
      </c>
      <c r="D1627" t="s">
        <v>17407</v>
      </c>
      <c r="E1627" t="s">
        <v>22045</v>
      </c>
      <c r="F1627">
        <v>45636108</v>
      </c>
      <c r="G1627" t="s">
        <v>95</v>
      </c>
    </row>
    <row r="1628" spans="3:7">
      <c r="C1628">
        <v>2307071</v>
      </c>
      <c r="D1628" t="s">
        <v>17408</v>
      </c>
      <c r="E1628" t="s">
        <v>22046</v>
      </c>
      <c r="F1628">
        <v>40928390</v>
      </c>
    </row>
    <row r="1629" spans="3:7">
      <c r="C1629">
        <v>2308194</v>
      </c>
      <c r="D1629" t="s">
        <v>17409</v>
      </c>
      <c r="E1629" t="s">
        <v>22047</v>
      </c>
      <c r="F1629">
        <v>16409450</v>
      </c>
    </row>
    <row r="1630" spans="3:7">
      <c r="C1630">
        <v>2311868</v>
      </c>
      <c r="D1630" t="s">
        <v>17410</v>
      </c>
      <c r="E1630" t="s">
        <v>20763</v>
      </c>
      <c r="F1630">
        <v>42333914</v>
      </c>
    </row>
    <row r="1631" spans="3:7">
      <c r="C1631">
        <v>2313382</v>
      </c>
      <c r="D1631" t="s">
        <v>17411</v>
      </c>
      <c r="E1631" t="s">
        <v>22048</v>
      </c>
      <c r="F1631">
        <v>40707551</v>
      </c>
      <c r="G1631" t="s">
        <v>95</v>
      </c>
    </row>
    <row r="1632" spans="3:7">
      <c r="C1632">
        <v>2315838</v>
      </c>
      <c r="D1632" t="s">
        <v>17412</v>
      </c>
      <c r="E1632" t="s">
        <v>22049</v>
      </c>
      <c r="F1632">
        <v>6141648</v>
      </c>
      <c r="G1632" t="s">
        <v>95</v>
      </c>
    </row>
    <row r="1633" spans="3:7">
      <c r="C1633">
        <v>2318164</v>
      </c>
      <c r="D1633" t="s">
        <v>17413</v>
      </c>
      <c r="E1633" t="s">
        <v>22050</v>
      </c>
      <c r="F1633">
        <v>16760804</v>
      </c>
      <c r="G1633" t="s">
        <v>95</v>
      </c>
    </row>
    <row r="1634" spans="3:7">
      <c r="C1634">
        <v>2319698</v>
      </c>
      <c r="D1634" t="s">
        <v>17414</v>
      </c>
      <c r="E1634" t="s">
        <v>22051</v>
      </c>
      <c r="F1634">
        <v>42773253</v>
      </c>
      <c r="G1634" t="s">
        <v>95</v>
      </c>
    </row>
    <row r="1635" spans="3:7">
      <c r="C1635">
        <v>2320673</v>
      </c>
      <c r="D1635" t="s">
        <v>17415</v>
      </c>
      <c r="E1635" t="s">
        <v>22052</v>
      </c>
      <c r="F1635">
        <v>47724565</v>
      </c>
      <c r="G1635" t="s">
        <v>95</v>
      </c>
    </row>
    <row r="1636" spans="3:7">
      <c r="C1636">
        <v>2320504</v>
      </c>
      <c r="D1636" t="s">
        <v>17416</v>
      </c>
      <c r="E1636" t="s">
        <v>22053</v>
      </c>
      <c r="F1636">
        <v>46848033</v>
      </c>
      <c r="G1636" t="s">
        <v>95</v>
      </c>
    </row>
    <row r="1637" spans="3:7">
      <c r="C1637">
        <v>2321508</v>
      </c>
      <c r="D1637" t="s">
        <v>17417</v>
      </c>
      <c r="E1637" t="s">
        <v>21991</v>
      </c>
      <c r="F1637">
        <v>25010202</v>
      </c>
    </row>
    <row r="1638" spans="3:7">
      <c r="C1638">
        <v>2322221</v>
      </c>
      <c r="D1638" t="s">
        <v>17418</v>
      </c>
      <c r="E1638" t="s">
        <v>22054</v>
      </c>
      <c r="F1638">
        <v>6430580</v>
      </c>
      <c r="G1638" t="s">
        <v>95</v>
      </c>
    </row>
    <row r="1639" spans="3:7">
      <c r="C1639">
        <v>2322745</v>
      </c>
      <c r="D1639" t="s">
        <v>17419</v>
      </c>
      <c r="E1639" t="s">
        <v>22055</v>
      </c>
      <c r="F1639">
        <v>10280835</v>
      </c>
      <c r="G1639" t="s">
        <v>95</v>
      </c>
    </row>
    <row r="1640" spans="3:7">
      <c r="C1640">
        <v>2322787</v>
      </c>
      <c r="D1640" t="s">
        <v>17420</v>
      </c>
      <c r="E1640" t="s">
        <v>22056</v>
      </c>
      <c r="F1640">
        <v>41921343</v>
      </c>
    </row>
    <row r="1641" spans="3:7">
      <c r="C1641">
        <v>2322207</v>
      </c>
      <c r="D1641" t="s">
        <v>17421</v>
      </c>
      <c r="E1641" t="s">
        <v>22057</v>
      </c>
      <c r="F1641">
        <v>45333956</v>
      </c>
      <c r="G1641" t="s">
        <v>95</v>
      </c>
    </row>
    <row r="1642" spans="3:7">
      <c r="C1642">
        <v>2322125</v>
      </c>
      <c r="D1642" t="s">
        <v>17422</v>
      </c>
      <c r="E1642" t="s">
        <v>22058</v>
      </c>
      <c r="F1642">
        <v>45968383</v>
      </c>
      <c r="G1642" t="s">
        <v>95</v>
      </c>
    </row>
    <row r="1643" spans="3:7">
      <c r="C1643">
        <v>2322897</v>
      </c>
      <c r="D1643" t="s">
        <v>17423</v>
      </c>
      <c r="E1643" t="s">
        <v>22059</v>
      </c>
      <c r="F1643">
        <v>32946865</v>
      </c>
    </row>
    <row r="1644" spans="3:7">
      <c r="C1644">
        <v>2324098</v>
      </c>
      <c r="D1644" t="s">
        <v>17424</v>
      </c>
      <c r="E1644" t="s">
        <v>20795</v>
      </c>
      <c r="F1644">
        <v>29558682</v>
      </c>
      <c r="G1644" t="s">
        <v>95</v>
      </c>
    </row>
    <row r="1645" spans="3:7">
      <c r="C1645">
        <v>2324361</v>
      </c>
      <c r="D1645" t="s">
        <v>17425</v>
      </c>
      <c r="E1645" t="s">
        <v>22060</v>
      </c>
      <c r="F1645">
        <v>23888920</v>
      </c>
    </row>
    <row r="1646" spans="3:7">
      <c r="C1646">
        <v>2325197</v>
      </c>
      <c r="D1646" t="s">
        <v>17426</v>
      </c>
      <c r="E1646" t="s">
        <v>20795</v>
      </c>
      <c r="F1646" t="s">
        <v>95</v>
      </c>
      <c r="G1646">
        <v>2054401485</v>
      </c>
    </row>
    <row r="1647" spans="3:7">
      <c r="C1647">
        <v>2325626</v>
      </c>
      <c r="D1647" t="s">
        <v>17427</v>
      </c>
      <c r="E1647" t="s">
        <v>22061</v>
      </c>
      <c r="F1647">
        <v>42529237</v>
      </c>
    </row>
    <row r="1648" spans="3:7">
      <c r="C1648">
        <v>2326386</v>
      </c>
      <c r="D1648" t="s">
        <v>17428</v>
      </c>
      <c r="E1648" t="s">
        <v>20921</v>
      </c>
      <c r="F1648">
        <v>25856842</v>
      </c>
    </row>
    <row r="1649" spans="3:7">
      <c r="C1649">
        <v>2328053</v>
      </c>
      <c r="D1649" t="s">
        <v>17429</v>
      </c>
      <c r="E1649" t="s">
        <v>22062</v>
      </c>
      <c r="F1649">
        <v>44771031</v>
      </c>
      <c r="G1649" t="s">
        <v>95</v>
      </c>
    </row>
    <row r="1650" spans="3:7">
      <c r="C1650">
        <v>2328219</v>
      </c>
      <c r="D1650" t="s">
        <v>17430</v>
      </c>
      <c r="E1650" t="s">
        <v>21104</v>
      </c>
      <c r="F1650">
        <v>32764783</v>
      </c>
      <c r="G1650" t="s">
        <v>95</v>
      </c>
    </row>
    <row r="1651" spans="3:7">
      <c r="C1651">
        <v>2329118</v>
      </c>
      <c r="D1651" t="s">
        <v>17431</v>
      </c>
      <c r="E1651" t="s">
        <v>22063</v>
      </c>
      <c r="F1651">
        <v>41179496</v>
      </c>
    </row>
    <row r="1652" spans="3:7">
      <c r="C1652">
        <v>2327598</v>
      </c>
      <c r="D1652" t="s">
        <v>17432</v>
      </c>
      <c r="E1652" t="s">
        <v>22064</v>
      </c>
      <c r="F1652">
        <v>29517629</v>
      </c>
      <c r="G1652" t="s">
        <v>95</v>
      </c>
    </row>
    <row r="1653" spans="3:7">
      <c r="C1653">
        <v>2329404</v>
      </c>
      <c r="D1653" t="s">
        <v>17433</v>
      </c>
      <c r="E1653" t="s">
        <v>22065</v>
      </c>
      <c r="F1653">
        <v>9617584</v>
      </c>
      <c r="G1653" t="s">
        <v>95</v>
      </c>
    </row>
    <row r="1654" spans="3:7">
      <c r="C1654">
        <v>2328629</v>
      </c>
      <c r="D1654" t="s">
        <v>17434</v>
      </c>
      <c r="E1654" t="s">
        <v>22066</v>
      </c>
      <c r="F1654">
        <v>48191256</v>
      </c>
      <c r="G1654" t="s">
        <v>95</v>
      </c>
    </row>
    <row r="1655" spans="3:7">
      <c r="C1655">
        <v>2328815</v>
      </c>
      <c r="D1655" t="s">
        <v>17435</v>
      </c>
      <c r="E1655" t="s">
        <v>22067</v>
      </c>
      <c r="F1655">
        <v>8068669</v>
      </c>
      <c r="G1655" t="s">
        <v>95</v>
      </c>
    </row>
    <row r="1656" spans="3:7">
      <c r="C1656">
        <v>2329135</v>
      </c>
      <c r="D1656" t="s">
        <v>17436</v>
      </c>
      <c r="E1656" t="s">
        <v>22068</v>
      </c>
      <c r="F1656">
        <v>47095555</v>
      </c>
      <c r="G1656" t="s">
        <v>95</v>
      </c>
    </row>
    <row r="1657" spans="3:7">
      <c r="C1657">
        <v>2328392</v>
      </c>
      <c r="D1657" t="s">
        <v>17437</v>
      </c>
      <c r="E1657" t="s">
        <v>21711</v>
      </c>
      <c r="F1657">
        <v>46470653</v>
      </c>
    </row>
    <row r="1658" spans="3:7">
      <c r="C1658">
        <v>2329713</v>
      </c>
      <c r="D1658" t="s">
        <v>17438</v>
      </c>
      <c r="E1658" t="s">
        <v>22069</v>
      </c>
      <c r="F1658">
        <v>47063688</v>
      </c>
      <c r="G1658" t="s">
        <v>95</v>
      </c>
    </row>
    <row r="1659" spans="3:7">
      <c r="C1659">
        <v>2330752</v>
      </c>
      <c r="D1659" t="s">
        <v>17439</v>
      </c>
      <c r="E1659" t="s">
        <v>20766</v>
      </c>
      <c r="F1659">
        <v>40550443</v>
      </c>
    </row>
    <row r="1660" spans="3:7">
      <c r="C1660">
        <v>2329043</v>
      </c>
      <c r="D1660" t="s">
        <v>17440</v>
      </c>
      <c r="E1660" t="s">
        <v>22070</v>
      </c>
      <c r="F1660">
        <v>792562</v>
      </c>
      <c r="G1660" t="s">
        <v>95</v>
      </c>
    </row>
    <row r="1661" spans="3:7">
      <c r="C1661">
        <v>2330365</v>
      </c>
      <c r="D1661" t="s">
        <v>17441</v>
      </c>
      <c r="E1661" t="s">
        <v>20841</v>
      </c>
      <c r="F1661">
        <v>9831678</v>
      </c>
      <c r="G1661" t="s">
        <v>95</v>
      </c>
    </row>
    <row r="1662" spans="3:7">
      <c r="C1662">
        <v>2330259</v>
      </c>
      <c r="D1662" t="s">
        <v>17442</v>
      </c>
      <c r="E1662" t="s">
        <v>20763</v>
      </c>
      <c r="F1662">
        <v>7999438</v>
      </c>
    </row>
    <row r="1663" spans="3:7">
      <c r="C1663">
        <v>2330080</v>
      </c>
      <c r="D1663" t="s">
        <v>17443</v>
      </c>
      <c r="E1663" t="s">
        <v>22071</v>
      </c>
      <c r="F1663">
        <v>7180296</v>
      </c>
      <c r="G1663" t="s">
        <v>95</v>
      </c>
    </row>
    <row r="1664" spans="3:7">
      <c r="C1664">
        <v>2330892</v>
      </c>
      <c r="D1664" t="s">
        <v>17444</v>
      </c>
      <c r="E1664" t="s">
        <v>20841</v>
      </c>
      <c r="F1664">
        <v>43646779</v>
      </c>
      <c r="G1664" t="s">
        <v>95</v>
      </c>
    </row>
    <row r="1665" spans="3:7">
      <c r="C1665">
        <v>2330127</v>
      </c>
      <c r="D1665" t="s">
        <v>17445</v>
      </c>
      <c r="E1665" t="s">
        <v>22072</v>
      </c>
      <c r="F1665">
        <v>8232429</v>
      </c>
      <c r="G1665" t="s">
        <v>95</v>
      </c>
    </row>
    <row r="1666" spans="3:7">
      <c r="C1666">
        <v>2330416</v>
      </c>
      <c r="D1666" t="s">
        <v>17446</v>
      </c>
      <c r="E1666" t="s">
        <v>22073</v>
      </c>
      <c r="F1666">
        <v>41579292</v>
      </c>
    </row>
    <row r="1667" spans="3:7">
      <c r="C1667">
        <v>2329825</v>
      </c>
      <c r="D1667" t="s">
        <v>17447</v>
      </c>
      <c r="E1667" t="s">
        <v>22074</v>
      </c>
      <c r="F1667" t="s">
        <v>95</v>
      </c>
      <c r="G1667">
        <v>1007971917</v>
      </c>
    </row>
    <row r="1668" spans="3:7">
      <c r="C1668">
        <v>2330804</v>
      </c>
      <c r="D1668" t="s">
        <v>17448</v>
      </c>
      <c r="E1668" t="s">
        <v>20841</v>
      </c>
      <c r="F1668">
        <v>41079371</v>
      </c>
      <c r="G1668" t="s">
        <v>95</v>
      </c>
    </row>
    <row r="1669" spans="3:7">
      <c r="C1669">
        <v>2331188</v>
      </c>
      <c r="D1669" t="s">
        <v>17449</v>
      </c>
      <c r="E1669" t="s">
        <v>22075</v>
      </c>
      <c r="F1669" t="s">
        <v>95</v>
      </c>
      <c r="G1669">
        <v>2050720900</v>
      </c>
    </row>
    <row r="1670" spans="3:7">
      <c r="C1670">
        <v>2330727</v>
      </c>
      <c r="D1670" t="s">
        <v>17450</v>
      </c>
      <c r="E1670" t="s">
        <v>22076</v>
      </c>
      <c r="F1670">
        <v>42786475</v>
      </c>
      <c r="G1670" t="s">
        <v>95</v>
      </c>
    </row>
    <row r="1671" spans="3:7">
      <c r="C1671">
        <v>2331984</v>
      </c>
      <c r="D1671" t="s">
        <v>17451</v>
      </c>
      <c r="E1671" t="s">
        <v>22077</v>
      </c>
      <c r="F1671">
        <v>40800142</v>
      </c>
      <c r="G1671" t="s">
        <v>95</v>
      </c>
    </row>
    <row r="1672" spans="3:7">
      <c r="C1672">
        <v>2333581</v>
      </c>
      <c r="D1672" t="s">
        <v>17452</v>
      </c>
      <c r="E1672" t="s">
        <v>22078</v>
      </c>
      <c r="F1672">
        <v>45205330</v>
      </c>
      <c r="G1672" t="s">
        <v>95</v>
      </c>
    </row>
    <row r="1673" spans="3:7">
      <c r="C1673">
        <v>2330810</v>
      </c>
      <c r="D1673" t="s">
        <v>17453</v>
      </c>
      <c r="E1673" t="s">
        <v>22079</v>
      </c>
      <c r="F1673">
        <v>47666132</v>
      </c>
      <c r="G1673" t="s">
        <v>95</v>
      </c>
    </row>
    <row r="1674" spans="3:7">
      <c r="C1674">
        <v>2330755</v>
      </c>
      <c r="D1674" t="s">
        <v>17454</v>
      </c>
      <c r="E1674" t="s">
        <v>22080</v>
      </c>
      <c r="F1674">
        <v>42641205</v>
      </c>
    </row>
    <row r="1675" spans="3:7">
      <c r="C1675">
        <v>2330998</v>
      </c>
      <c r="D1675" t="s">
        <v>17455</v>
      </c>
      <c r="E1675" t="s">
        <v>22081</v>
      </c>
      <c r="F1675" t="s">
        <v>95</v>
      </c>
      <c r="G1675">
        <v>2053590713</v>
      </c>
    </row>
    <row r="1676" spans="3:7">
      <c r="C1676">
        <v>2331115</v>
      </c>
      <c r="D1676" t="s">
        <v>17456</v>
      </c>
      <c r="E1676" t="s">
        <v>22082</v>
      </c>
      <c r="F1676">
        <v>40743093</v>
      </c>
      <c r="G1676" t="s">
        <v>95</v>
      </c>
    </row>
    <row r="1677" spans="3:7">
      <c r="C1677">
        <v>2330857</v>
      </c>
      <c r="D1677" t="s">
        <v>17457</v>
      </c>
      <c r="E1677" t="s">
        <v>22083</v>
      </c>
      <c r="F1677">
        <v>41340334</v>
      </c>
    </row>
    <row r="1678" spans="3:7">
      <c r="C1678">
        <v>2331749</v>
      </c>
      <c r="D1678" t="s">
        <v>17458</v>
      </c>
      <c r="E1678" t="s">
        <v>22084</v>
      </c>
      <c r="F1678">
        <v>41404064</v>
      </c>
      <c r="G1678" t="s">
        <v>95</v>
      </c>
    </row>
    <row r="1679" spans="3:7">
      <c r="C1679">
        <v>2333593</v>
      </c>
      <c r="D1679" t="s">
        <v>17459</v>
      </c>
      <c r="E1679" t="s">
        <v>22085</v>
      </c>
      <c r="F1679">
        <v>40147992</v>
      </c>
      <c r="G1679" t="s">
        <v>95</v>
      </c>
    </row>
    <row r="1680" spans="3:7">
      <c r="C1680">
        <v>2330877</v>
      </c>
      <c r="D1680" t="s">
        <v>17460</v>
      </c>
      <c r="E1680" t="s">
        <v>22086</v>
      </c>
      <c r="F1680">
        <v>70213311</v>
      </c>
    </row>
    <row r="1681" spans="3:7">
      <c r="C1681">
        <v>2332618</v>
      </c>
      <c r="D1681" t="s">
        <v>17461</v>
      </c>
      <c r="E1681" t="s">
        <v>20775</v>
      </c>
      <c r="F1681">
        <v>45927760</v>
      </c>
      <c r="G1681" t="s">
        <v>95</v>
      </c>
    </row>
    <row r="1682" spans="3:7">
      <c r="C1682">
        <v>2331390</v>
      </c>
      <c r="D1682" t="s">
        <v>17462</v>
      </c>
      <c r="E1682" t="s">
        <v>22087</v>
      </c>
      <c r="F1682">
        <v>29505637</v>
      </c>
      <c r="G1682" t="s">
        <v>95</v>
      </c>
    </row>
    <row r="1683" spans="3:7">
      <c r="C1683">
        <v>2332943</v>
      </c>
      <c r="D1683" t="s">
        <v>17463</v>
      </c>
      <c r="E1683" t="s">
        <v>22088</v>
      </c>
      <c r="F1683">
        <v>1345318</v>
      </c>
      <c r="G1683" t="s">
        <v>95</v>
      </c>
    </row>
    <row r="1684" spans="3:7">
      <c r="C1684">
        <v>2331306</v>
      </c>
      <c r="D1684" t="s">
        <v>17464</v>
      </c>
      <c r="E1684" t="s">
        <v>22089</v>
      </c>
      <c r="F1684">
        <v>42125779</v>
      </c>
    </row>
    <row r="1685" spans="3:7">
      <c r="C1685">
        <v>2332492</v>
      </c>
      <c r="D1685" t="s">
        <v>17465</v>
      </c>
      <c r="E1685" t="s">
        <v>22090</v>
      </c>
      <c r="F1685">
        <v>3690232</v>
      </c>
      <c r="G1685" t="s">
        <v>95</v>
      </c>
    </row>
    <row r="1686" spans="3:7">
      <c r="C1686">
        <v>2331982</v>
      </c>
      <c r="D1686" t="s">
        <v>17466</v>
      </c>
      <c r="E1686" t="s">
        <v>22091</v>
      </c>
      <c r="F1686">
        <v>70249072</v>
      </c>
      <c r="G1686" t="s">
        <v>95</v>
      </c>
    </row>
    <row r="1687" spans="3:7">
      <c r="C1687">
        <v>2332207</v>
      </c>
      <c r="D1687" t="s">
        <v>17467</v>
      </c>
      <c r="E1687" t="s">
        <v>22092</v>
      </c>
      <c r="F1687">
        <v>21141360</v>
      </c>
    </row>
    <row r="1688" spans="3:7">
      <c r="C1688">
        <v>2332654</v>
      </c>
      <c r="D1688" t="s">
        <v>17468</v>
      </c>
      <c r="E1688" t="s">
        <v>22093</v>
      </c>
      <c r="F1688">
        <v>10225797</v>
      </c>
      <c r="G1688" t="s">
        <v>95</v>
      </c>
    </row>
    <row r="1689" spans="3:7">
      <c r="C1689">
        <v>2333616</v>
      </c>
      <c r="D1689" t="s">
        <v>17469</v>
      </c>
      <c r="E1689" t="s">
        <v>22094</v>
      </c>
      <c r="F1689">
        <v>29414290</v>
      </c>
      <c r="G1689" t="s">
        <v>95</v>
      </c>
    </row>
    <row r="1690" spans="3:7">
      <c r="C1690">
        <v>2332455</v>
      </c>
      <c r="D1690" t="s">
        <v>17470</v>
      </c>
      <c r="E1690" t="s">
        <v>22095</v>
      </c>
      <c r="F1690">
        <v>16493790</v>
      </c>
      <c r="G1690" t="s">
        <v>95</v>
      </c>
    </row>
    <row r="1691" spans="3:7">
      <c r="C1691">
        <v>2332745</v>
      </c>
      <c r="D1691" t="s">
        <v>17471</v>
      </c>
      <c r="E1691" t="s">
        <v>22096</v>
      </c>
      <c r="F1691">
        <v>10476235</v>
      </c>
    </row>
    <row r="1692" spans="3:7">
      <c r="C1692">
        <v>2333175</v>
      </c>
      <c r="D1692" t="s">
        <v>17472</v>
      </c>
      <c r="E1692" t="s">
        <v>22097</v>
      </c>
      <c r="F1692">
        <v>5273051</v>
      </c>
      <c r="G1692" t="s">
        <v>95</v>
      </c>
    </row>
    <row r="1693" spans="3:7">
      <c r="C1693">
        <v>2332522</v>
      </c>
      <c r="D1693" t="s">
        <v>17473</v>
      </c>
      <c r="E1693" t="s">
        <v>22098</v>
      </c>
      <c r="F1693">
        <v>9535744</v>
      </c>
      <c r="G1693" t="s">
        <v>95</v>
      </c>
    </row>
    <row r="1694" spans="3:7">
      <c r="C1694">
        <v>2332979</v>
      </c>
      <c r="D1694" t="s">
        <v>17474</v>
      </c>
      <c r="E1694" t="s">
        <v>22099</v>
      </c>
      <c r="F1694">
        <v>42538435</v>
      </c>
      <c r="G1694" t="s">
        <v>95</v>
      </c>
    </row>
    <row r="1695" spans="3:7">
      <c r="C1695">
        <v>2332891</v>
      </c>
      <c r="D1695" t="s">
        <v>17475</v>
      </c>
      <c r="E1695" t="s">
        <v>21338</v>
      </c>
      <c r="F1695">
        <v>74076649</v>
      </c>
      <c r="G1695" t="s">
        <v>95</v>
      </c>
    </row>
    <row r="1696" spans="3:7">
      <c r="C1696">
        <v>2333234</v>
      </c>
      <c r="D1696" t="s">
        <v>17476</v>
      </c>
      <c r="E1696" t="s">
        <v>22100</v>
      </c>
      <c r="F1696">
        <v>21136999</v>
      </c>
      <c r="G1696" t="s">
        <v>95</v>
      </c>
    </row>
    <row r="1697" spans="3:7">
      <c r="C1697">
        <v>2333104</v>
      </c>
      <c r="D1697" t="s">
        <v>17477</v>
      </c>
      <c r="E1697" t="s">
        <v>20746</v>
      </c>
      <c r="F1697">
        <v>44819918</v>
      </c>
    </row>
    <row r="1698" spans="3:7">
      <c r="C1698">
        <v>2331915</v>
      </c>
      <c r="D1698" t="s">
        <v>17478</v>
      </c>
      <c r="E1698" t="s">
        <v>22101</v>
      </c>
      <c r="F1698">
        <v>20573535</v>
      </c>
      <c r="G1698" t="s">
        <v>95</v>
      </c>
    </row>
    <row r="1699" spans="3:7">
      <c r="C1699">
        <v>2333938</v>
      </c>
      <c r="D1699" t="s">
        <v>17479</v>
      </c>
      <c r="E1699" t="s">
        <v>22102</v>
      </c>
      <c r="F1699">
        <v>8323836</v>
      </c>
      <c r="G1699" t="s">
        <v>95</v>
      </c>
    </row>
    <row r="1700" spans="3:7">
      <c r="C1700">
        <v>2333454</v>
      </c>
      <c r="D1700" t="s">
        <v>17480</v>
      </c>
      <c r="E1700" t="s">
        <v>20841</v>
      </c>
      <c r="F1700">
        <v>9211109</v>
      </c>
      <c r="G1700" t="s">
        <v>95</v>
      </c>
    </row>
    <row r="1701" spans="3:7">
      <c r="C1701">
        <v>2332918</v>
      </c>
      <c r="D1701" t="s">
        <v>17481</v>
      </c>
      <c r="E1701" t="s">
        <v>22103</v>
      </c>
      <c r="F1701">
        <v>42672645</v>
      </c>
      <c r="G1701" t="s">
        <v>95</v>
      </c>
    </row>
    <row r="1702" spans="3:7">
      <c r="C1702">
        <v>2333713</v>
      </c>
      <c r="D1702" t="s">
        <v>17482</v>
      </c>
      <c r="E1702" t="s">
        <v>22104</v>
      </c>
      <c r="F1702">
        <v>41107395</v>
      </c>
      <c r="G1702" t="s">
        <v>95</v>
      </c>
    </row>
    <row r="1703" spans="3:7">
      <c r="C1703">
        <v>2332532</v>
      </c>
      <c r="D1703" t="s">
        <v>17483</v>
      </c>
      <c r="E1703" t="s">
        <v>22105</v>
      </c>
      <c r="F1703">
        <v>46322856</v>
      </c>
      <c r="G1703" t="s">
        <v>95</v>
      </c>
    </row>
    <row r="1704" spans="3:7">
      <c r="C1704">
        <v>2332887</v>
      </c>
      <c r="D1704" t="s">
        <v>17484</v>
      </c>
      <c r="E1704" t="s">
        <v>22106</v>
      </c>
      <c r="F1704">
        <v>5242937</v>
      </c>
      <c r="G1704" t="s">
        <v>95</v>
      </c>
    </row>
    <row r="1705" spans="3:7">
      <c r="C1705">
        <v>2334051</v>
      </c>
      <c r="D1705" t="s">
        <v>17485</v>
      </c>
      <c r="E1705" t="s">
        <v>22107</v>
      </c>
      <c r="F1705">
        <v>41158732</v>
      </c>
      <c r="G1705" t="s">
        <v>95</v>
      </c>
    </row>
    <row r="1706" spans="3:7">
      <c r="C1706">
        <v>2334340</v>
      </c>
      <c r="D1706" t="s">
        <v>17486</v>
      </c>
      <c r="E1706" t="s">
        <v>22108</v>
      </c>
      <c r="F1706">
        <v>10679389</v>
      </c>
      <c r="G1706" t="s">
        <v>95</v>
      </c>
    </row>
    <row r="1707" spans="3:7">
      <c r="C1707">
        <v>2333182</v>
      </c>
      <c r="D1707" t="s">
        <v>17487</v>
      </c>
      <c r="E1707" t="s">
        <v>20795</v>
      </c>
      <c r="F1707">
        <v>8538791</v>
      </c>
      <c r="G1707" t="s">
        <v>95</v>
      </c>
    </row>
    <row r="1708" spans="3:7">
      <c r="C1708">
        <v>2334475</v>
      </c>
      <c r="D1708" t="s">
        <v>17488</v>
      </c>
      <c r="E1708" t="s">
        <v>20841</v>
      </c>
      <c r="F1708">
        <v>41410799</v>
      </c>
      <c r="G1708" t="s">
        <v>95</v>
      </c>
    </row>
    <row r="1709" spans="3:7">
      <c r="C1709">
        <v>2333793</v>
      </c>
      <c r="D1709" t="s">
        <v>17489</v>
      </c>
      <c r="E1709" t="s">
        <v>22109</v>
      </c>
      <c r="F1709">
        <v>16580753</v>
      </c>
      <c r="G1709" t="s">
        <v>95</v>
      </c>
    </row>
    <row r="1710" spans="3:7">
      <c r="C1710">
        <v>2334578</v>
      </c>
      <c r="D1710" t="s">
        <v>17490</v>
      </c>
      <c r="E1710" t="s">
        <v>22110</v>
      </c>
      <c r="F1710">
        <v>41054124</v>
      </c>
      <c r="G1710" t="s">
        <v>95</v>
      </c>
    </row>
    <row r="1711" spans="3:7">
      <c r="C1711">
        <v>2334119</v>
      </c>
      <c r="D1711" t="s">
        <v>17491</v>
      </c>
      <c r="E1711" t="s">
        <v>22111</v>
      </c>
      <c r="F1711">
        <v>41330076</v>
      </c>
    </row>
    <row r="1712" spans="3:7">
      <c r="C1712">
        <v>2335260</v>
      </c>
      <c r="D1712" t="s">
        <v>17492</v>
      </c>
      <c r="E1712" t="s">
        <v>21012</v>
      </c>
      <c r="F1712">
        <v>44789231</v>
      </c>
      <c r="G1712" t="s">
        <v>95</v>
      </c>
    </row>
    <row r="1713" spans="3:7">
      <c r="C1713">
        <v>2334585</v>
      </c>
      <c r="D1713" t="s">
        <v>17493</v>
      </c>
      <c r="E1713" t="s">
        <v>22112</v>
      </c>
      <c r="F1713">
        <v>18005973</v>
      </c>
      <c r="G1713" t="s">
        <v>95</v>
      </c>
    </row>
    <row r="1714" spans="3:7">
      <c r="C1714">
        <v>2333326</v>
      </c>
      <c r="D1714" t="s">
        <v>17494</v>
      </c>
      <c r="E1714" t="s">
        <v>22113</v>
      </c>
      <c r="F1714">
        <v>214425</v>
      </c>
      <c r="G1714" t="s">
        <v>95</v>
      </c>
    </row>
    <row r="1715" spans="3:7">
      <c r="C1715">
        <v>2333470</v>
      </c>
      <c r="D1715" t="s">
        <v>17495</v>
      </c>
      <c r="E1715" t="s">
        <v>20883</v>
      </c>
      <c r="F1715">
        <v>10038135</v>
      </c>
      <c r="G1715" t="s">
        <v>95</v>
      </c>
    </row>
    <row r="1716" spans="3:7">
      <c r="C1716">
        <v>2335379</v>
      </c>
      <c r="D1716" t="s">
        <v>17496</v>
      </c>
      <c r="E1716" t="s">
        <v>22114</v>
      </c>
      <c r="F1716">
        <v>17810778</v>
      </c>
      <c r="G1716" t="s">
        <v>95</v>
      </c>
    </row>
    <row r="1717" spans="3:7">
      <c r="C1717">
        <v>2333657</v>
      </c>
      <c r="D1717" t="s">
        <v>17497</v>
      </c>
      <c r="E1717" t="s">
        <v>20841</v>
      </c>
      <c r="F1717">
        <v>8996354</v>
      </c>
      <c r="G1717" t="s">
        <v>95</v>
      </c>
    </row>
    <row r="1718" spans="3:7">
      <c r="C1718">
        <v>2333637</v>
      </c>
      <c r="D1718" t="s">
        <v>17498</v>
      </c>
      <c r="E1718" t="s">
        <v>22115</v>
      </c>
      <c r="F1718">
        <v>45239689</v>
      </c>
    </row>
    <row r="1719" spans="3:7">
      <c r="C1719">
        <v>2334607</v>
      </c>
      <c r="D1719" t="s">
        <v>17499</v>
      </c>
      <c r="E1719" t="s">
        <v>22116</v>
      </c>
      <c r="F1719">
        <v>18065660</v>
      </c>
      <c r="G1719" t="s">
        <v>95</v>
      </c>
    </row>
    <row r="1720" spans="3:7">
      <c r="C1720">
        <v>2335128</v>
      </c>
      <c r="D1720" t="s">
        <v>17500</v>
      </c>
      <c r="E1720" t="s">
        <v>20795</v>
      </c>
      <c r="F1720" t="s">
        <v>95</v>
      </c>
      <c r="G1720">
        <v>1073715078</v>
      </c>
    </row>
    <row r="1721" spans="3:7">
      <c r="C1721">
        <v>2334434</v>
      </c>
      <c r="D1721" t="s">
        <v>17501</v>
      </c>
      <c r="E1721" t="s">
        <v>22117</v>
      </c>
      <c r="F1721">
        <v>30820919</v>
      </c>
      <c r="G1721" t="s">
        <v>95</v>
      </c>
    </row>
    <row r="1722" spans="3:7">
      <c r="C1722">
        <v>2333194</v>
      </c>
      <c r="D1722" t="s">
        <v>17502</v>
      </c>
      <c r="E1722" t="s">
        <v>22118</v>
      </c>
      <c r="F1722">
        <v>6774923</v>
      </c>
      <c r="G1722" t="s">
        <v>95</v>
      </c>
    </row>
    <row r="1723" spans="3:7">
      <c r="C1723">
        <v>2334633</v>
      </c>
      <c r="D1723" t="s">
        <v>17503</v>
      </c>
      <c r="E1723" t="s">
        <v>22119</v>
      </c>
      <c r="F1723">
        <v>7965490</v>
      </c>
      <c r="G1723" t="s">
        <v>95</v>
      </c>
    </row>
    <row r="1724" spans="3:7">
      <c r="C1724">
        <v>2334228</v>
      </c>
      <c r="D1724" t="s">
        <v>17504</v>
      </c>
      <c r="E1724" t="s">
        <v>21104</v>
      </c>
      <c r="F1724">
        <v>47061939</v>
      </c>
      <c r="G1724" t="s">
        <v>95</v>
      </c>
    </row>
    <row r="1725" spans="3:7">
      <c r="C1725">
        <v>2333699</v>
      </c>
      <c r="D1725" t="s">
        <v>17505</v>
      </c>
      <c r="E1725" t="s">
        <v>22120</v>
      </c>
      <c r="F1725">
        <v>205675</v>
      </c>
    </row>
    <row r="1726" spans="3:7">
      <c r="C1726">
        <v>2333248</v>
      </c>
      <c r="D1726" t="s">
        <v>17506</v>
      </c>
      <c r="E1726" t="s">
        <v>20841</v>
      </c>
      <c r="F1726">
        <v>43533943</v>
      </c>
      <c r="G1726" t="s">
        <v>95</v>
      </c>
    </row>
    <row r="1727" spans="3:7">
      <c r="C1727">
        <v>2334089</v>
      </c>
      <c r="D1727" t="s">
        <v>17507</v>
      </c>
      <c r="E1727" t="s">
        <v>21197</v>
      </c>
      <c r="F1727">
        <v>2877859</v>
      </c>
      <c r="G1727" t="s">
        <v>95</v>
      </c>
    </row>
    <row r="1728" spans="3:7">
      <c r="C1728">
        <v>2335214</v>
      </c>
      <c r="D1728" t="s">
        <v>17508</v>
      </c>
      <c r="E1728" t="s">
        <v>20841</v>
      </c>
      <c r="F1728">
        <v>2630581</v>
      </c>
      <c r="G1728" t="s">
        <v>95</v>
      </c>
    </row>
    <row r="1729" spans="3:7">
      <c r="C1729">
        <v>2334706</v>
      </c>
      <c r="D1729" t="s">
        <v>17509</v>
      </c>
      <c r="E1729" t="s">
        <v>20795</v>
      </c>
      <c r="F1729">
        <v>29237566</v>
      </c>
      <c r="G1729" t="s">
        <v>95</v>
      </c>
    </row>
    <row r="1730" spans="3:7">
      <c r="C1730">
        <v>2333975</v>
      </c>
      <c r="D1730" t="s">
        <v>17510</v>
      </c>
      <c r="E1730" t="s">
        <v>22121</v>
      </c>
      <c r="F1730">
        <v>16580628</v>
      </c>
      <c r="G1730" t="s">
        <v>95</v>
      </c>
    </row>
    <row r="1731" spans="3:7">
      <c r="C1731">
        <v>2334934</v>
      </c>
      <c r="D1731" t="s">
        <v>17511</v>
      </c>
      <c r="E1731" t="s">
        <v>22122</v>
      </c>
      <c r="F1731">
        <v>21138389</v>
      </c>
    </row>
    <row r="1732" spans="3:7">
      <c r="C1732">
        <v>2334725</v>
      </c>
      <c r="D1732" t="s">
        <v>17512</v>
      </c>
      <c r="E1732" t="s">
        <v>22123</v>
      </c>
      <c r="F1732">
        <v>29247372</v>
      </c>
      <c r="G1732" t="s">
        <v>95</v>
      </c>
    </row>
    <row r="1733" spans="3:7">
      <c r="C1733">
        <v>2334822</v>
      </c>
      <c r="D1733" t="s">
        <v>17513</v>
      </c>
      <c r="E1733" t="s">
        <v>22124</v>
      </c>
      <c r="F1733">
        <v>18089458</v>
      </c>
      <c r="G1733" t="s">
        <v>95</v>
      </c>
    </row>
    <row r="1734" spans="3:7">
      <c r="C1734">
        <v>2335875</v>
      </c>
      <c r="D1734" t="s">
        <v>17514</v>
      </c>
      <c r="E1734" t="s">
        <v>22125</v>
      </c>
      <c r="F1734" t="s">
        <v>95</v>
      </c>
      <c r="G1734">
        <v>1007515236</v>
      </c>
    </row>
    <row r="1735" spans="3:7">
      <c r="C1735">
        <v>2335290</v>
      </c>
      <c r="D1735" t="s">
        <v>17515</v>
      </c>
      <c r="E1735" t="s">
        <v>22126</v>
      </c>
      <c r="F1735">
        <v>8316906</v>
      </c>
      <c r="G1735" t="s">
        <v>95</v>
      </c>
    </row>
    <row r="1736" spans="3:7">
      <c r="C1736">
        <v>2334641</v>
      </c>
      <c r="D1736" t="s">
        <v>17516</v>
      </c>
      <c r="E1736" t="s">
        <v>22127</v>
      </c>
      <c r="F1736">
        <v>7621757</v>
      </c>
      <c r="G1736" t="s">
        <v>95</v>
      </c>
    </row>
    <row r="1737" spans="3:7">
      <c r="C1737">
        <v>2336213</v>
      </c>
      <c r="D1737" t="s">
        <v>17517</v>
      </c>
      <c r="E1737" t="s">
        <v>22128</v>
      </c>
      <c r="F1737">
        <v>42224214</v>
      </c>
    </row>
    <row r="1738" spans="3:7">
      <c r="C1738">
        <v>2334532</v>
      </c>
      <c r="D1738" t="s">
        <v>17518</v>
      </c>
      <c r="E1738" t="s">
        <v>22129</v>
      </c>
      <c r="F1738">
        <v>47515282</v>
      </c>
      <c r="G1738" t="s">
        <v>95</v>
      </c>
    </row>
    <row r="1739" spans="3:7">
      <c r="C1739">
        <v>2334829</v>
      </c>
      <c r="D1739" t="s">
        <v>17519</v>
      </c>
      <c r="E1739" t="s">
        <v>20795</v>
      </c>
      <c r="F1739">
        <v>23805556</v>
      </c>
      <c r="G1739" t="s">
        <v>95</v>
      </c>
    </row>
    <row r="1740" spans="3:7">
      <c r="C1740">
        <v>2335038</v>
      </c>
      <c r="D1740" t="s">
        <v>17520</v>
      </c>
      <c r="E1740" t="s">
        <v>22130</v>
      </c>
      <c r="F1740" t="s">
        <v>95</v>
      </c>
      <c r="G1740">
        <v>2049051930</v>
      </c>
    </row>
    <row r="1741" spans="3:7">
      <c r="C1741">
        <v>2334489</v>
      </c>
      <c r="D1741" t="s">
        <v>17521</v>
      </c>
      <c r="E1741" t="s">
        <v>22131</v>
      </c>
      <c r="F1741">
        <v>8749800</v>
      </c>
      <c r="G1741" t="s">
        <v>95</v>
      </c>
    </row>
    <row r="1742" spans="3:7">
      <c r="C1742">
        <v>2337135</v>
      </c>
      <c r="D1742" t="s">
        <v>17522</v>
      </c>
      <c r="E1742" t="s">
        <v>22132</v>
      </c>
      <c r="F1742">
        <v>46634558</v>
      </c>
    </row>
    <row r="1743" spans="3:7">
      <c r="C1743">
        <v>2336190</v>
      </c>
      <c r="D1743" t="s">
        <v>17523</v>
      </c>
      <c r="E1743" t="s">
        <v>22133</v>
      </c>
      <c r="F1743">
        <v>41133304</v>
      </c>
      <c r="G1743" t="s">
        <v>95</v>
      </c>
    </row>
    <row r="1744" spans="3:7">
      <c r="C1744">
        <v>2334881</v>
      </c>
      <c r="D1744" t="s">
        <v>17524</v>
      </c>
      <c r="E1744" t="s">
        <v>20943</v>
      </c>
      <c r="F1744">
        <v>44105244</v>
      </c>
      <c r="G1744" t="s">
        <v>95</v>
      </c>
    </row>
    <row r="1745" spans="3:7">
      <c r="C1745">
        <v>2335682</v>
      </c>
      <c r="D1745" t="s">
        <v>17525</v>
      </c>
      <c r="E1745" t="s">
        <v>22134</v>
      </c>
      <c r="F1745">
        <v>7231067</v>
      </c>
      <c r="G1745" t="s">
        <v>95</v>
      </c>
    </row>
    <row r="1746" spans="3:7">
      <c r="C1746">
        <v>2337202</v>
      </c>
      <c r="D1746" t="s">
        <v>17526</v>
      </c>
      <c r="E1746" t="s">
        <v>22135</v>
      </c>
      <c r="F1746">
        <v>8996088</v>
      </c>
    </row>
    <row r="1747" spans="3:7">
      <c r="C1747">
        <v>2336428</v>
      </c>
      <c r="D1747" t="s">
        <v>17527</v>
      </c>
      <c r="E1747" t="s">
        <v>22136</v>
      </c>
      <c r="F1747">
        <v>40515481</v>
      </c>
      <c r="G1747" t="s">
        <v>95</v>
      </c>
    </row>
    <row r="1748" spans="3:7">
      <c r="C1748">
        <v>2334592</v>
      </c>
      <c r="D1748" t="s">
        <v>17528</v>
      </c>
      <c r="E1748" t="s">
        <v>22137</v>
      </c>
      <c r="F1748">
        <v>46073570</v>
      </c>
      <c r="G1748" t="s">
        <v>95</v>
      </c>
    </row>
    <row r="1749" spans="3:7">
      <c r="C1749">
        <v>2336362</v>
      </c>
      <c r="D1749" t="s">
        <v>17529</v>
      </c>
      <c r="E1749" t="s">
        <v>22138</v>
      </c>
      <c r="F1749">
        <v>41692657</v>
      </c>
      <c r="G1749" t="s">
        <v>95</v>
      </c>
    </row>
    <row r="1750" spans="3:7">
      <c r="C1750">
        <v>2335350</v>
      </c>
      <c r="D1750" t="s">
        <v>17530</v>
      </c>
      <c r="E1750" t="s">
        <v>20784</v>
      </c>
      <c r="F1750">
        <v>9285909</v>
      </c>
      <c r="G1750" t="s">
        <v>95</v>
      </c>
    </row>
    <row r="1751" spans="3:7">
      <c r="C1751">
        <v>2335360</v>
      </c>
      <c r="D1751" t="s">
        <v>17531</v>
      </c>
      <c r="E1751" t="s">
        <v>22139</v>
      </c>
      <c r="F1751">
        <v>45147041</v>
      </c>
      <c r="G1751" t="s">
        <v>95</v>
      </c>
    </row>
    <row r="1752" spans="3:7">
      <c r="C1752">
        <v>2336166</v>
      </c>
      <c r="D1752" t="s">
        <v>17532</v>
      </c>
      <c r="E1752" t="s">
        <v>22140</v>
      </c>
      <c r="F1752">
        <v>47743514</v>
      </c>
      <c r="G1752" t="s">
        <v>95</v>
      </c>
    </row>
    <row r="1753" spans="3:7">
      <c r="C1753">
        <v>2335475</v>
      </c>
      <c r="D1753" t="s">
        <v>17533</v>
      </c>
      <c r="E1753" t="s">
        <v>22141</v>
      </c>
      <c r="F1753">
        <v>9063150</v>
      </c>
    </row>
    <row r="1754" spans="3:7">
      <c r="C1754">
        <v>2336086</v>
      </c>
      <c r="D1754" t="s">
        <v>17534</v>
      </c>
      <c r="E1754" t="s">
        <v>20784</v>
      </c>
      <c r="F1754">
        <v>43614304</v>
      </c>
      <c r="G1754" t="s">
        <v>95</v>
      </c>
    </row>
    <row r="1755" spans="3:7">
      <c r="C1755">
        <v>2336283</v>
      </c>
      <c r="D1755" t="s">
        <v>17535</v>
      </c>
      <c r="E1755" t="s">
        <v>22142</v>
      </c>
      <c r="F1755">
        <v>7741240</v>
      </c>
      <c r="G1755" t="s">
        <v>95</v>
      </c>
    </row>
    <row r="1756" spans="3:7">
      <c r="C1756">
        <v>2335387</v>
      </c>
      <c r="D1756" t="s">
        <v>17536</v>
      </c>
      <c r="E1756" t="s">
        <v>20841</v>
      </c>
      <c r="F1756">
        <v>41514966</v>
      </c>
      <c r="G1756" t="s">
        <v>95</v>
      </c>
    </row>
    <row r="1757" spans="3:7">
      <c r="C1757">
        <v>2335457</v>
      </c>
      <c r="D1757" t="s">
        <v>17537</v>
      </c>
      <c r="E1757" t="s">
        <v>22143</v>
      </c>
      <c r="F1757">
        <v>22277647</v>
      </c>
      <c r="G1757" t="s">
        <v>95</v>
      </c>
    </row>
    <row r="1758" spans="3:7">
      <c r="C1758">
        <v>2337088</v>
      </c>
      <c r="D1758" t="s">
        <v>17538</v>
      </c>
      <c r="E1758" t="s">
        <v>22144</v>
      </c>
      <c r="F1758">
        <v>10378782</v>
      </c>
    </row>
    <row r="1759" spans="3:7">
      <c r="C1759">
        <v>2335882</v>
      </c>
      <c r="D1759" t="s">
        <v>17539</v>
      </c>
      <c r="E1759" t="s">
        <v>20841</v>
      </c>
      <c r="F1759">
        <v>45386437</v>
      </c>
      <c r="G1759" t="s">
        <v>95</v>
      </c>
    </row>
    <row r="1760" spans="3:7">
      <c r="C1760">
        <v>2336074</v>
      </c>
      <c r="D1760" t="s">
        <v>17540</v>
      </c>
      <c r="E1760" t="s">
        <v>22145</v>
      </c>
      <c r="F1760">
        <v>16466353</v>
      </c>
      <c r="G1760" t="s">
        <v>95</v>
      </c>
    </row>
    <row r="1761" spans="3:7">
      <c r="C1761">
        <v>2335407</v>
      </c>
      <c r="D1761" t="s">
        <v>17541</v>
      </c>
      <c r="E1761" t="s">
        <v>22146</v>
      </c>
      <c r="F1761">
        <v>21135466</v>
      </c>
      <c r="G1761" t="s">
        <v>95</v>
      </c>
    </row>
    <row r="1762" spans="3:7">
      <c r="C1762">
        <v>2335673</v>
      </c>
      <c r="D1762" t="s">
        <v>17542</v>
      </c>
      <c r="E1762" t="s">
        <v>22147</v>
      </c>
      <c r="F1762">
        <v>44394271</v>
      </c>
      <c r="G1762" t="s">
        <v>95</v>
      </c>
    </row>
    <row r="1763" spans="3:7">
      <c r="C1763">
        <v>2335515</v>
      </c>
      <c r="D1763" t="s">
        <v>17543</v>
      </c>
      <c r="E1763" t="s">
        <v>22148</v>
      </c>
      <c r="F1763">
        <v>5369129</v>
      </c>
      <c r="G1763" t="s">
        <v>95</v>
      </c>
    </row>
    <row r="1764" spans="3:7">
      <c r="C1764">
        <v>2336442</v>
      </c>
      <c r="D1764" t="s">
        <v>17544</v>
      </c>
      <c r="E1764" t="s">
        <v>20795</v>
      </c>
      <c r="F1764">
        <v>17931710</v>
      </c>
      <c r="G1764" t="s">
        <v>95</v>
      </c>
    </row>
    <row r="1765" spans="3:7">
      <c r="C1765">
        <v>2336737</v>
      </c>
      <c r="D1765" t="s">
        <v>17545</v>
      </c>
      <c r="E1765" t="s">
        <v>20841</v>
      </c>
      <c r="F1765">
        <v>3687472</v>
      </c>
      <c r="G1765" t="s">
        <v>95</v>
      </c>
    </row>
    <row r="1766" spans="3:7">
      <c r="C1766">
        <v>2335608</v>
      </c>
      <c r="D1766" t="s">
        <v>17546</v>
      </c>
      <c r="E1766" t="s">
        <v>22149</v>
      </c>
      <c r="F1766">
        <v>2706556</v>
      </c>
      <c r="G1766" t="s">
        <v>95</v>
      </c>
    </row>
    <row r="1767" spans="3:7">
      <c r="C1767">
        <v>2335525</v>
      </c>
      <c r="D1767" t="s">
        <v>17547</v>
      </c>
      <c r="E1767" t="s">
        <v>20784</v>
      </c>
      <c r="F1767">
        <v>29396354</v>
      </c>
      <c r="G1767" t="s">
        <v>95</v>
      </c>
    </row>
    <row r="1768" spans="3:7">
      <c r="C1768">
        <v>2335413</v>
      </c>
      <c r="D1768" t="s">
        <v>17548</v>
      </c>
      <c r="E1768" t="s">
        <v>20828</v>
      </c>
      <c r="F1768">
        <v>3206152</v>
      </c>
      <c r="G1768" t="s">
        <v>95</v>
      </c>
    </row>
    <row r="1769" spans="3:7">
      <c r="C1769">
        <v>2335734</v>
      </c>
      <c r="D1769" t="s">
        <v>17549</v>
      </c>
      <c r="E1769" t="s">
        <v>22150</v>
      </c>
      <c r="F1769">
        <v>21402659</v>
      </c>
      <c r="G1769" t="s">
        <v>95</v>
      </c>
    </row>
    <row r="1770" spans="3:7">
      <c r="C1770">
        <v>2335654</v>
      </c>
      <c r="D1770" t="s">
        <v>17550</v>
      </c>
      <c r="E1770" t="s">
        <v>22151</v>
      </c>
      <c r="F1770">
        <v>7220300</v>
      </c>
      <c r="G1770" t="s">
        <v>95</v>
      </c>
    </row>
    <row r="1771" spans="3:7">
      <c r="C1771">
        <v>2336724</v>
      </c>
      <c r="D1771" t="s">
        <v>17551</v>
      </c>
      <c r="E1771" t="s">
        <v>20789</v>
      </c>
      <c r="F1771">
        <v>23929314</v>
      </c>
      <c r="G1771" t="s">
        <v>95</v>
      </c>
    </row>
    <row r="1772" spans="3:7">
      <c r="C1772">
        <v>2335598</v>
      </c>
      <c r="D1772" t="s">
        <v>17552</v>
      </c>
      <c r="E1772" t="s">
        <v>22152</v>
      </c>
      <c r="F1772">
        <v>80244222</v>
      </c>
      <c r="G1772" t="s">
        <v>95</v>
      </c>
    </row>
    <row r="1773" spans="3:7">
      <c r="C1773">
        <v>2334730</v>
      </c>
      <c r="D1773" t="s">
        <v>17553</v>
      </c>
      <c r="E1773" t="s">
        <v>22153</v>
      </c>
      <c r="F1773">
        <v>71550906</v>
      </c>
    </row>
    <row r="1774" spans="3:7">
      <c r="C1774">
        <v>2335690</v>
      </c>
      <c r="D1774" t="s">
        <v>17554</v>
      </c>
      <c r="E1774" t="s">
        <v>22154</v>
      </c>
      <c r="F1774">
        <v>9832951</v>
      </c>
      <c r="G1774" t="s">
        <v>95</v>
      </c>
    </row>
    <row r="1775" spans="3:7">
      <c r="C1775">
        <v>2336051</v>
      </c>
      <c r="D1775" t="s">
        <v>17555</v>
      </c>
      <c r="E1775" t="s">
        <v>22155</v>
      </c>
      <c r="F1775">
        <v>18011132</v>
      </c>
      <c r="G1775" t="s">
        <v>95</v>
      </c>
    </row>
    <row r="1776" spans="3:7">
      <c r="C1776">
        <v>2336119</v>
      </c>
      <c r="D1776" t="s">
        <v>17556</v>
      </c>
      <c r="E1776" t="s">
        <v>22156</v>
      </c>
      <c r="F1776">
        <v>27556499</v>
      </c>
      <c r="G1776" t="s">
        <v>95</v>
      </c>
    </row>
    <row r="1777" spans="3:7">
      <c r="C1777">
        <v>2334793</v>
      </c>
      <c r="D1777" t="s">
        <v>17557</v>
      </c>
      <c r="E1777" t="s">
        <v>22157</v>
      </c>
      <c r="F1777">
        <v>208497</v>
      </c>
      <c r="G1777" t="s">
        <v>95</v>
      </c>
    </row>
    <row r="1778" spans="3:7">
      <c r="C1778">
        <v>2336175</v>
      </c>
      <c r="D1778" t="s">
        <v>17558</v>
      </c>
      <c r="E1778" t="s">
        <v>22158</v>
      </c>
      <c r="F1778">
        <v>6109059</v>
      </c>
      <c r="G1778" t="s">
        <v>95</v>
      </c>
    </row>
    <row r="1779" spans="3:7">
      <c r="C1779">
        <v>2335976</v>
      </c>
      <c r="D1779" t="s">
        <v>17559</v>
      </c>
      <c r="E1779" t="s">
        <v>20841</v>
      </c>
      <c r="F1779">
        <v>42531667</v>
      </c>
      <c r="G1779" t="s">
        <v>95</v>
      </c>
    </row>
    <row r="1780" spans="3:7">
      <c r="C1780">
        <v>2334665</v>
      </c>
      <c r="D1780" t="s">
        <v>17560</v>
      </c>
      <c r="E1780" t="s">
        <v>22159</v>
      </c>
      <c r="F1780">
        <v>7564170</v>
      </c>
      <c r="G1780" t="s">
        <v>95</v>
      </c>
    </row>
    <row r="1781" spans="3:7">
      <c r="C1781">
        <v>2335306</v>
      </c>
      <c r="D1781" t="s">
        <v>17561</v>
      </c>
      <c r="E1781" t="s">
        <v>22160</v>
      </c>
      <c r="F1781">
        <v>16637593</v>
      </c>
      <c r="G1781" t="s">
        <v>95</v>
      </c>
    </row>
    <row r="1782" spans="3:7">
      <c r="C1782">
        <v>2335283</v>
      </c>
      <c r="D1782" t="s">
        <v>17562</v>
      </c>
      <c r="E1782" t="s">
        <v>22161</v>
      </c>
      <c r="F1782">
        <v>2877952</v>
      </c>
      <c r="G1782" t="s">
        <v>95</v>
      </c>
    </row>
    <row r="1783" spans="3:7">
      <c r="C1783">
        <v>2336832</v>
      </c>
      <c r="D1783" t="s">
        <v>17563</v>
      </c>
      <c r="E1783" t="s">
        <v>20766</v>
      </c>
      <c r="F1783">
        <v>44747625</v>
      </c>
      <c r="G1783" t="s">
        <v>95</v>
      </c>
    </row>
    <row r="1784" spans="3:7">
      <c r="C1784">
        <v>2336808</v>
      </c>
      <c r="D1784" t="s">
        <v>17564</v>
      </c>
      <c r="E1784" t="s">
        <v>21338</v>
      </c>
      <c r="F1784">
        <v>70431085</v>
      </c>
      <c r="G1784" t="s">
        <v>95</v>
      </c>
    </row>
    <row r="1785" spans="3:7">
      <c r="C1785">
        <v>2335928</v>
      </c>
      <c r="D1785" t="s">
        <v>17565</v>
      </c>
      <c r="E1785" t="s">
        <v>22162</v>
      </c>
      <c r="F1785">
        <v>42559920</v>
      </c>
      <c r="G1785" t="s">
        <v>95</v>
      </c>
    </row>
    <row r="1786" spans="3:7">
      <c r="C1786">
        <v>2336545</v>
      </c>
      <c r="D1786" t="s">
        <v>17566</v>
      </c>
      <c r="E1786" t="s">
        <v>22163</v>
      </c>
      <c r="F1786">
        <v>9225408</v>
      </c>
      <c r="G1786" t="s">
        <v>95</v>
      </c>
    </row>
    <row r="1787" spans="3:7">
      <c r="C1787">
        <v>2336005</v>
      </c>
      <c r="D1787" t="s">
        <v>17567</v>
      </c>
      <c r="E1787" t="s">
        <v>22164</v>
      </c>
      <c r="F1787">
        <v>19852971</v>
      </c>
      <c r="G1787" t="s">
        <v>95</v>
      </c>
    </row>
    <row r="1788" spans="3:7">
      <c r="C1788">
        <v>2337003</v>
      </c>
      <c r="D1788" t="s">
        <v>17568</v>
      </c>
      <c r="E1788" t="s">
        <v>21991</v>
      </c>
      <c r="G1788">
        <v>20516872561</v>
      </c>
    </row>
    <row r="1789" spans="3:7">
      <c r="C1789">
        <v>2336534</v>
      </c>
      <c r="D1789" t="s">
        <v>17569</v>
      </c>
      <c r="E1789" t="s">
        <v>22165</v>
      </c>
      <c r="F1789">
        <v>16642696</v>
      </c>
      <c r="G1789" t="s">
        <v>95</v>
      </c>
    </row>
    <row r="1790" spans="3:7">
      <c r="C1790">
        <v>2337314</v>
      </c>
      <c r="D1790" t="s">
        <v>17570</v>
      </c>
      <c r="E1790" t="s">
        <v>20916</v>
      </c>
      <c r="F1790">
        <v>15613586</v>
      </c>
    </row>
    <row r="1791" spans="3:7">
      <c r="C1791">
        <v>2335887</v>
      </c>
      <c r="D1791" t="s">
        <v>17571</v>
      </c>
      <c r="E1791" t="s">
        <v>22166</v>
      </c>
      <c r="F1791">
        <v>5269769</v>
      </c>
      <c r="G1791" t="s">
        <v>95</v>
      </c>
    </row>
    <row r="1792" spans="3:7">
      <c r="C1792">
        <v>2336709</v>
      </c>
      <c r="D1792" t="s">
        <v>17572</v>
      </c>
      <c r="E1792" t="s">
        <v>22167</v>
      </c>
      <c r="F1792">
        <v>3236784</v>
      </c>
    </row>
    <row r="1793" spans="3:7">
      <c r="C1793">
        <v>2336243</v>
      </c>
      <c r="D1793" t="s">
        <v>17573</v>
      </c>
      <c r="E1793" t="s">
        <v>22168</v>
      </c>
      <c r="F1793">
        <v>7388438</v>
      </c>
      <c r="G1793" t="s">
        <v>95</v>
      </c>
    </row>
    <row r="1794" spans="3:7">
      <c r="C1794">
        <v>2336250</v>
      </c>
      <c r="D1794" t="s">
        <v>17574</v>
      </c>
      <c r="E1794" t="s">
        <v>22169</v>
      </c>
      <c r="F1794">
        <v>32612990</v>
      </c>
      <c r="G1794" t="s">
        <v>95</v>
      </c>
    </row>
    <row r="1795" spans="3:7">
      <c r="C1795">
        <v>2336081</v>
      </c>
      <c r="D1795" t="s">
        <v>17575</v>
      </c>
      <c r="E1795" t="s">
        <v>22170</v>
      </c>
      <c r="F1795">
        <v>6158845</v>
      </c>
      <c r="G1795" t="s">
        <v>95</v>
      </c>
    </row>
    <row r="1796" spans="3:7">
      <c r="C1796">
        <v>2336469</v>
      </c>
      <c r="D1796" t="s">
        <v>17576</v>
      </c>
      <c r="E1796" t="s">
        <v>22171</v>
      </c>
      <c r="F1796">
        <v>25468470</v>
      </c>
      <c r="G1796" t="s">
        <v>95</v>
      </c>
    </row>
    <row r="1797" spans="3:7">
      <c r="C1797">
        <v>2336197</v>
      </c>
      <c r="D1797" t="s">
        <v>17577</v>
      </c>
      <c r="E1797" t="s">
        <v>22172</v>
      </c>
      <c r="F1797">
        <v>80534218</v>
      </c>
      <c r="G1797" t="s">
        <v>95</v>
      </c>
    </row>
    <row r="1798" spans="3:7">
      <c r="C1798">
        <v>2335588</v>
      </c>
      <c r="D1798" t="s">
        <v>17578</v>
      </c>
      <c r="E1798" t="s">
        <v>22173</v>
      </c>
      <c r="F1798">
        <v>10597535</v>
      </c>
      <c r="G1798" t="s">
        <v>95</v>
      </c>
    </row>
    <row r="1799" spans="3:7">
      <c r="C1799">
        <v>2335466</v>
      </c>
      <c r="D1799" t="s">
        <v>17579</v>
      </c>
      <c r="E1799" t="s">
        <v>20794</v>
      </c>
      <c r="F1799">
        <v>80091683</v>
      </c>
    </row>
    <row r="1800" spans="3:7">
      <c r="C1800">
        <v>2336332</v>
      </c>
      <c r="D1800" t="s">
        <v>17580</v>
      </c>
      <c r="E1800" t="s">
        <v>22174</v>
      </c>
      <c r="F1800">
        <v>40789940</v>
      </c>
      <c r="G1800" t="s">
        <v>95</v>
      </c>
    </row>
    <row r="1801" spans="3:7">
      <c r="C1801">
        <v>2336677</v>
      </c>
      <c r="D1801" t="s">
        <v>17581</v>
      </c>
      <c r="E1801" t="s">
        <v>22175</v>
      </c>
      <c r="F1801">
        <v>44856541</v>
      </c>
      <c r="G1801" t="s">
        <v>95</v>
      </c>
    </row>
    <row r="1802" spans="3:7">
      <c r="C1802">
        <v>2335559</v>
      </c>
      <c r="D1802" t="s">
        <v>17582</v>
      </c>
      <c r="E1802" t="s">
        <v>22176</v>
      </c>
      <c r="F1802">
        <v>46790250</v>
      </c>
    </row>
    <row r="1803" spans="3:7">
      <c r="C1803">
        <v>2335895</v>
      </c>
      <c r="D1803" t="s">
        <v>17583</v>
      </c>
      <c r="E1803" t="s">
        <v>22177</v>
      </c>
      <c r="F1803">
        <v>19899760</v>
      </c>
      <c r="G1803" t="s">
        <v>95</v>
      </c>
    </row>
    <row r="1804" spans="3:7">
      <c r="C1804">
        <v>2335992</v>
      </c>
      <c r="D1804" t="s">
        <v>17584</v>
      </c>
      <c r="E1804" t="s">
        <v>22178</v>
      </c>
      <c r="F1804">
        <v>40432543</v>
      </c>
      <c r="G1804" t="s">
        <v>95</v>
      </c>
    </row>
    <row r="1805" spans="3:7">
      <c r="C1805">
        <v>2337569</v>
      </c>
      <c r="D1805" t="s">
        <v>17585</v>
      </c>
      <c r="E1805" t="s">
        <v>22179</v>
      </c>
      <c r="F1805">
        <v>44408069</v>
      </c>
    </row>
    <row r="1806" spans="3:7">
      <c r="C1806">
        <v>2336411</v>
      </c>
      <c r="D1806" t="s">
        <v>17586</v>
      </c>
      <c r="E1806" t="s">
        <v>22180</v>
      </c>
      <c r="F1806">
        <v>19525202</v>
      </c>
      <c r="G1806" t="s">
        <v>95</v>
      </c>
    </row>
    <row r="1807" spans="3:7">
      <c r="C1807">
        <v>2337522</v>
      </c>
      <c r="D1807" t="s">
        <v>17587</v>
      </c>
      <c r="E1807" t="s">
        <v>22181</v>
      </c>
      <c r="F1807">
        <v>6188424</v>
      </c>
      <c r="G1807" t="s">
        <v>95</v>
      </c>
    </row>
    <row r="1808" spans="3:7">
      <c r="C1808">
        <v>2335951</v>
      </c>
      <c r="D1808" t="s">
        <v>17588</v>
      </c>
      <c r="E1808" t="s">
        <v>20775</v>
      </c>
      <c r="F1808">
        <v>40164680</v>
      </c>
      <c r="G1808" t="s">
        <v>95</v>
      </c>
    </row>
    <row r="1809" spans="3:7">
      <c r="C1809">
        <v>2335641</v>
      </c>
      <c r="D1809" t="s">
        <v>17589</v>
      </c>
      <c r="E1809" t="s">
        <v>22182</v>
      </c>
      <c r="F1809" t="s">
        <v>95</v>
      </c>
      <c r="G1809">
        <v>2050183378</v>
      </c>
    </row>
    <row r="1810" spans="3:7">
      <c r="C1810">
        <v>2336860</v>
      </c>
      <c r="D1810" t="s">
        <v>17590</v>
      </c>
      <c r="E1810" t="s">
        <v>22183</v>
      </c>
      <c r="F1810">
        <v>42484315</v>
      </c>
    </row>
    <row r="1811" spans="3:7">
      <c r="C1811">
        <v>2336342</v>
      </c>
      <c r="D1811" t="s">
        <v>17591</v>
      </c>
      <c r="E1811" t="s">
        <v>22184</v>
      </c>
      <c r="F1811">
        <v>6138113</v>
      </c>
    </row>
    <row r="1812" spans="3:7">
      <c r="C1812">
        <v>2335907</v>
      </c>
      <c r="D1812" t="s">
        <v>17592</v>
      </c>
      <c r="E1812" t="s">
        <v>22185</v>
      </c>
      <c r="F1812" t="s">
        <v>95</v>
      </c>
      <c r="G1812">
        <v>2052078423</v>
      </c>
    </row>
    <row r="1813" spans="3:7">
      <c r="C1813">
        <v>2336608</v>
      </c>
      <c r="D1813" t="s">
        <v>17593</v>
      </c>
      <c r="E1813" t="s">
        <v>22186</v>
      </c>
      <c r="F1813">
        <v>45511179</v>
      </c>
      <c r="G1813" t="s">
        <v>95</v>
      </c>
    </row>
    <row r="1814" spans="3:7">
      <c r="C1814">
        <v>2336698</v>
      </c>
      <c r="D1814" t="s">
        <v>17594</v>
      </c>
      <c r="E1814" t="s">
        <v>22187</v>
      </c>
      <c r="F1814">
        <v>46247598</v>
      </c>
      <c r="G1814" t="s">
        <v>95</v>
      </c>
    </row>
    <row r="1815" spans="3:7">
      <c r="C1815">
        <v>2336636</v>
      </c>
      <c r="D1815" t="s">
        <v>17595</v>
      </c>
      <c r="E1815" t="s">
        <v>22188</v>
      </c>
      <c r="F1815">
        <v>6048646</v>
      </c>
      <c r="G1815" t="s">
        <v>95</v>
      </c>
    </row>
    <row r="1816" spans="3:7">
      <c r="C1816">
        <v>2335510</v>
      </c>
      <c r="D1816" t="s">
        <v>17596</v>
      </c>
      <c r="E1816" t="s">
        <v>21104</v>
      </c>
      <c r="F1816">
        <v>32906888</v>
      </c>
      <c r="G1816" t="s">
        <v>95</v>
      </c>
    </row>
    <row r="1817" spans="3:7">
      <c r="C1817">
        <v>2335779</v>
      </c>
      <c r="D1817" t="s">
        <v>17597</v>
      </c>
      <c r="E1817" t="s">
        <v>22189</v>
      </c>
      <c r="F1817">
        <v>43368755</v>
      </c>
      <c r="G1817" t="s">
        <v>95</v>
      </c>
    </row>
    <row r="1818" spans="3:7">
      <c r="C1818">
        <v>2337510</v>
      </c>
      <c r="D1818" t="s">
        <v>17598</v>
      </c>
      <c r="E1818" t="s">
        <v>22190</v>
      </c>
      <c r="F1818">
        <v>9290742</v>
      </c>
    </row>
    <row r="1819" spans="3:7">
      <c r="C1819">
        <v>2336518</v>
      </c>
      <c r="D1819" t="s">
        <v>17599</v>
      </c>
      <c r="E1819" t="s">
        <v>20795</v>
      </c>
      <c r="F1819">
        <v>29708134</v>
      </c>
      <c r="G1819" t="s">
        <v>95</v>
      </c>
    </row>
    <row r="1820" spans="3:7">
      <c r="C1820">
        <v>2337629</v>
      </c>
      <c r="D1820" t="s">
        <v>17600</v>
      </c>
      <c r="E1820" t="s">
        <v>22191</v>
      </c>
      <c r="F1820">
        <v>6794592</v>
      </c>
    </row>
    <row r="1821" spans="3:7">
      <c r="C1821">
        <v>2336022</v>
      </c>
      <c r="D1821" t="s">
        <v>17601</v>
      </c>
      <c r="E1821" t="s">
        <v>22192</v>
      </c>
      <c r="F1821">
        <v>42292643</v>
      </c>
    </row>
    <row r="1822" spans="3:7">
      <c r="C1822">
        <v>2336451</v>
      </c>
      <c r="D1822" t="s">
        <v>17602</v>
      </c>
      <c r="E1822" t="s">
        <v>22193</v>
      </c>
      <c r="F1822">
        <v>41434358</v>
      </c>
      <c r="G1822" t="s">
        <v>95</v>
      </c>
    </row>
    <row r="1823" spans="3:7">
      <c r="C1823">
        <v>2337245</v>
      </c>
      <c r="D1823" t="s">
        <v>17603</v>
      </c>
      <c r="E1823" t="s">
        <v>21320</v>
      </c>
      <c r="F1823">
        <v>43795677</v>
      </c>
    </row>
    <row r="1824" spans="3:7">
      <c r="C1824">
        <v>2338172</v>
      </c>
      <c r="D1824" t="s">
        <v>17604</v>
      </c>
      <c r="E1824" t="s">
        <v>22194</v>
      </c>
      <c r="F1824">
        <v>43137960</v>
      </c>
    </row>
    <row r="1825" spans="3:7">
      <c r="C1825">
        <v>2337708</v>
      </c>
      <c r="D1825" t="s">
        <v>17605</v>
      </c>
      <c r="E1825" t="s">
        <v>22195</v>
      </c>
      <c r="F1825">
        <v>47975506</v>
      </c>
    </row>
    <row r="1826" spans="3:7">
      <c r="C1826">
        <v>2337456</v>
      </c>
      <c r="D1826" t="s">
        <v>17606</v>
      </c>
      <c r="E1826" t="s">
        <v>22196</v>
      </c>
      <c r="F1826">
        <v>72896249</v>
      </c>
    </row>
    <row r="1827" spans="3:7">
      <c r="C1827">
        <v>2336903</v>
      </c>
      <c r="D1827" t="s">
        <v>17607</v>
      </c>
      <c r="E1827" t="s">
        <v>22197</v>
      </c>
      <c r="F1827">
        <v>43307542</v>
      </c>
    </row>
    <row r="1828" spans="3:7">
      <c r="C1828">
        <v>2336784</v>
      </c>
      <c r="D1828" t="s">
        <v>17608</v>
      </c>
      <c r="E1828" t="s">
        <v>22198</v>
      </c>
      <c r="F1828">
        <v>910144575</v>
      </c>
      <c r="G1828" t="s">
        <v>95</v>
      </c>
    </row>
    <row r="1829" spans="3:7">
      <c r="C1829">
        <v>2336480</v>
      </c>
      <c r="D1829" t="s">
        <v>17609</v>
      </c>
      <c r="E1829" t="s">
        <v>20795</v>
      </c>
      <c r="F1829">
        <v>29511996</v>
      </c>
      <c r="G1829" t="s">
        <v>95</v>
      </c>
    </row>
    <row r="1830" spans="3:7">
      <c r="C1830">
        <v>2336579</v>
      </c>
      <c r="D1830" t="s">
        <v>17610</v>
      </c>
      <c r="E1830" t="s">
        <v>22199</v>
      </c>
      <c r="F1830" t="s">
        <v>95</v>
      </c>
      <c r="G1830">
        <v>2052344042</v>
      </c>
    </row>
    <row r="1831" spans="3:7">
      <c r="C1831">
        <v>2337330</v>
      </c>
      <c r="D1831" t="s">
        <v>17611</v>
      </c>
      <c r="E1831" t="s">
        <v>22200</v>
      </c>
      <c r="F1831">
        <v>9183381</v>
      </c>
    </row>
    <row r="1832" spans="3:7">
      <c r="C1832">
        <v>2336602</v>
      </c>
      <c r="D1832" t="s">
        <v>17612</v>
      </c>
      <c r="E1832" t="s">
        <v>22201</v>
      </c>
      <c r="F1832">
        <v>19871073</v>
      </c>
      <c r="G1832" t="s">
        <v>95</v>
      </c>
    </row>
    <row r="1833" spans="3:7">
      <c r="C1833">
        <v>2336435</v>
      </c>
      <c r="D1833" t="s">
        <v>17613</v>
      </c>
      <c r="E1833" t="s">
        <v>20784</v>
      </c>
      <c r="F1833">
        <v>42975725</v>
      </c>
      <c r="G1833" t="s">
        <v>95</v>
      </c>
    </row>
    <row r="1834" spans="3:7">
      <c r="C1834">
        <v>2336393</v>
      </c>
      <c r="D1834" t="s">
        <v>17614</v>
      </c>
      <c r="E1834" t="s">
        <v>22202</v>
      </c>
      <c r="F1834">
        <v>41746411</v>
      </c>
      <c r="G1834" t="s">
        <v>95</v>
      </c>
    </row>
    <row r="1835" spans="3:7">
      <c r="C1835">
        <v>2336461</v>
      </c>
      <c r="D1835" t="s">
        <v>17615</v>
      </c>
      <c r="E1835" t="s">
        <v>21516</v>
      </c>
      <c r="F1835">
        <v>20048235</v>
      </c>
    </row>
    <row r="1836" spans="3:7">
      <c r="C1836">
        <v>2337657</v>
      </c>
      <c r="D1836" t="s">
        <v>17616</v>
      </c>
      <c r="E1836" t="s">
        <v>22203</v>
      </c>
      <c r="F1836">
        <v>29207180</v>
      </c>
    </row>
    <row r="1837" spans="3:7">
      <c r="C1837">
        <v>2336879</v>
      </c>
      <c r="D1837" t="s">
        <v>17617</v>
      </c>
      <c r="E1837" t="s">
        <v>22204</v>
      </c>
      <c r="F1837">
        <v>42097226</v>
      </c>
      <c r="G1837" t="s">
        <v>95</v>
      </c>
    </row>
    <row r="1838" spans="3:7">
      <c r="C1838">
        <v>2337469</v>
      </c>
      <c r="D1838" t="s">
        <v>17618</v>
      </c>
      <c r="E1838" t="s">
        <v>20921</v>
      </c>
      <c r="F1838">
        <v>21081263</v>
      </c>
    </row>
    <row r="1839" spans="3:7">
      <c r="C1839">
        <v>2337062</v>
      </c>
      <c r="D1839" t="s">
        <v>17619</v>
      </c>
      <c r="E1839" t="s">
        <v>22205</v>
      </c>
      <c r="F1839">
        <v>40424977</v>
      </c>
    </row>
    <row r="1840" spans="3:7">
      <c r="C1840">
        <v>2338090</v>
      </c>
      <c r="D1840" t="s">
        <v>17620</v>
      </c>
      <c r="E1840" t="s">
        <v>22206</v>
      </c>
      <c r="F1840">
        <v>18211142</v>
      </c>
    </row>
    <row r="1841" spans="3:7">
      <c r="C1841">
        <v>2337290</v>
      </c>
      <c r="D1841" t="s">
        <v>17621</v>
      </c>
      <c r="E1841" t="s">
        <v>22207</v>
      </c>
      <c r="F1841">
        <v>40208541</v>
      </c>
    </row>
    <row r="1842" spans="3:7">
      <c r="C1842">
        <v>2337690</v>
      </c>
      <c r="D1842" t="s">
        <v>17622</v>
      </c>
      <c r="E1842" t="s">
        <v>20921</v>
      </c>
      <c r="F1842">
        <v>9060873</v>
      </c>
    </row>
    <row r="1843" spans="3:7">
      <c r="C1843">
        <v>70436</v>
      </c>
      <c r="D1843" t="s">
        <v>17623</v>
      </c>
      <c r="E1843" t="s">
        <v>22208</v>
      </c>
      <c r="F1843">
        <v>8697140</v>
      </c>
    </row>
    <row r="1844" spans="3:7">
      <c r="C1844">
        <v>145119</v>
      </c>
      <c r="D1844" t="s">
        <v>17624</v>
      </c>
      <c r="E1844" t="s">
        <v>22209</v>
      </c>
      <c r="F1844">
        <v>8469538</v>
      </c>
    </row>
    <row r="1845" spans="3:7">
      <c r="C1845">
        <v>441383</v>
      </c>
      <c r="D1845" t="s">
        <v>17625</v>
      </c>
      <c r="E1845" t="s">
        <v>22210</v>
      </c>
      <c r="F1845">
        <v>6079314</v>
      </c>
    </row>
    <row r="1846" spans="3:7">
      <c r="C1846">
        <v>1714484</v>
      </c>
      <c r="D1846" t="s">
        <v>17626</v>
      </c>
      <c r="E1846" t="s">
        <v>20763</v>
      </c>
      <c r="F1846">
        <v>10081688</v>
      </c>
    </row>
    <row r="1847" spans="3:7">
      <c r="C1847">
        <v>1830210</v>
      </c>
      <c r="D1847" t="s">
        <v>17627</v>
      </c>
      <c r="E1847" t="s">
        <v>22211</v>
      </c>
      <c r="F1847">
        <v>19189493</v>
      </c>
    </row>
    <row r="1848" spans="3:7">
      <c r="C1848">
        <v>1830573</v>
      </c>
      <c r="D1848" t="s">
        <v>17628</v>
      </c>
      <c r="E1848" t="s">
        <v>22212</v>
      </c>
      <c r="F1848">
        <v>7298360</v>
      </c>
    </row>
    <row r="1849" spans="3:7">
      <c r="C1849">
        <v>1983411</v>
      </c>
      <c r="D1849" t="s">
        <v>17629</v>
      </c>
      <c r="E1849" t="s">
        <v>22213</v>
      </c>
      <c r="F1849">
        <v>1307020</v>
      </c>
    </row>
    <row r="1850" spans="3:7">
      <c r="C1850">
        <v>1987243</v>
      </c>
      <c r="D1850" t="s">
        <v>17630</v>
      </c>
      <c r="E1850" t="s">
        <v>22214</v>
      </c>
      <c r="F1850">
        <v>7937886</v>
      </c>
      <c r="G1850" t="s">
        <v>95</v>
      </c>
    </row>
    <row r="1851" spans="3:7">
      <c r="C1851">
        <v>2026655</v>
      </c>
      <c r="D1851" t="s">
        <v>17631</v>
      </c>
      <c r="E1851" t="s">
        <v>22215</v>
      </c>
      <c r="F1851">
        <v>46834045</v>
      </c>
    </row>
    <row r="1852" spans="3:7">
      <c r="C1852">
        <v>2051528</v>
      </c>
      <c r="D1852" t="s">
        <v>17632</v>
      </c>
      <c r="E1852" t="s">
        <v>22216</v>
      </c>
      <c r="F1852">
        <v>10081738</v>
      </c>
    </row>
    <row r="1853" spans="3:7">
      <c r="C1853">
        <v>2099592</v>
      </c>
      <c r="D1853" t="s">
        <v>17633</v>
      </c>
      <c r="E1853" t="s">
        <v>22217</v>
      </c>
      <c r="F1853">
        <v>8058173</v>
      </c>
      <c r="G1853" t="s">
        <v>95</v>
      </c>
    </row>
    <row r="1854" spans="3:7">
      <c r="C1854">
        <v>2133655</v>
      </c>
      <c r="D1854" t="s">
        <v>17634</v>
      </c>
      <c r="E1854" t="s">
        <v>22218</v>
      </c>
      <c r="F1854">
        <v>42795077</v>
      </c>
    </row>
    <row r="1855" spans="3:7">
      <c r="C1855">
        <v>2208825</v>
      </c>
      <c r="D1855" t="s">
        <v>17635</v>
      </c>
      <c r="E1855" t="s">
        <v>22219</v>
      </c>
      <c r="F1855">
        <v>7252294</v>
      </c>
      <c r="G1855" t="s">
        <v>95</v>
      </c>
    </row>
    <row r="1856" spans="3:7">
      <c r="C1856">
        <v>2270804</v>
      </c>
      <c r="D1856" t="s">
        <v>17636</v>
      </c>
      <c r="E1856" t="s">
        <v>20916</v>
      </c>
      <c r="F1856">
        <v>44555634</v>
      </c>
      <c r="G1856" t="s">
        <v>95</v>
      </c>
    </row>
    <row r="1857" spans="3:7">
      <c r="C1857">
        <v>2301984</v>
      </c>
      <c r="D1857" t="s">
        <v>17637</v>
      </c>
      <c r="E1857" t="s">
        <v>20746</v>
      </c>
      <c r="F1857">
        <v>42767009</v>
      </c>
    </row>
    <row r="1858" spans="3:7">
      <c r="C1858">
        <v>2306078</v>
      </c>
      <c r="D1858" t="s">
        <v>17638</v>
      </c>
      <c r="E1858" t="s">
        <v>22220</v>
      </c>
      <c r="F1858">
        <v>9515738</v>
      </c>
    </row>
    <row r="1859" spans="3:7">
      <c r="C1859">
        <v>2306502</v>
      </c>
      <c r="D1859" t="s">
        <v>17639</v>
      </c>
      <c r="E1859" t="s">
        <v>22221</v>
      </c>
      <c r="F1859">
        <v>70017561</v>
      </c>
    </row>
    <row r="1860" spans="3:7">
      <c r="C1860">
        <v>2308531</v>
      </c>
      <c r="D1860" t="s">
        <v>17640</v>
      </c>
      <c r="E1860" t="s">
        <v>22222</v>
      </c>
      <c r="F1860">
        <v>44548392</v>
      </c>
    </row>
    <row r="1861" spans="3:7">
      <c r="C1861">
        <v>2310795</v>
      </c>
      <c r="D1861" t="s">
        <v>17641</v>
      </c>
      <c r="E1861" t="s">
        <v>22223</v>
      </c>
      <c r="F1861">
        <v>47430213</v>
      </c>
    </row>
    <row r="1862" spans="3:7">
      <c r="C1862">
        <v>2314064</v>
      </c>
      <c r="D1862" t="s">
        <v>17642</v>
      </c>
      <c r="E1862" t="s">
        <v>22224</v>
      </c>
      <c r="F1862">
        <v>9036283</v>
      </c>
      <c r="G1862" t="s">
        <v>95</v>
      </c>
    </row>
    <row r="1863" spans="3:7">
      <c r="C1863">
        <v>2315275</v>
      </c>
      <c r="D1863" t="s">
        <v>17643</v>
      </c>
      <c r="E1863" t="s">
        <v>22225</v>
      </c>
      <c r="F1863">
        <v>6630514</v>
      </c>
      <c r="G1863" t="s">
        <v>95</v>
      </c>
    </row>
    <row r="1864" spans="3:7">
      <c r="C1864">
        <v>2318469</v>
      </c>
      <c r="D1864" t="s">
        <v>17644</v>
      </c>
      <c r="E1864" t="s">
        <v>22226</v>
      </c>
      <c r="F1864">
        <v>8184502</v>
      </c>
      <c r="G1864" t="s">
        <v>95</v>
      </c>
    </row>
    <row r="1865" spans="3:7">
      <c r="C1865">
        <v>2319101</v>
      </c>
      <c r="D1865" t="s">
        <v>17645</v>
      </c>
      <c r="E1865" t="s">
        <v>22227</v>
      </c>
      <c r="F1865">
        <v>27727264</v>
      </c>
    </row>
    <row r="1866" spans="3:7">
      <c r="C1866">
        <v>2320354</v>
      </c>
      <c r="D1866" t="s">
        <v>17646</v>
      </c>
      <c r="E1866" t="s">
        <v>22228</v>
      </c>
      <c r="F1866">
        <v>9165893</v>
      </c>
    </row>
    <row r="1867" spans="3:7">
      <c r="C1867">
        <v>2321031</v>
      </c>
      <c r="D1867" t="s">
        <v>17647</v>
      </c>
      <c r="E1867" t="s">
        <v>22229</v>
      </c>
      <c r="F1867">
        <v>25524157</v>
      </c>
      <c r="G1867" t="s">
        <v>95</v>
      </c>
    </row>
    <row r="1868" spans="3:7">
      <c r="C1868">
        <v>2320369</v>
      </c>
      <c r="D1868" t="s">
        <v>17648</v>
      </c>
      <c r="E1868" t="s">
        <v>22230</v>
      </c>
      <c r="F1868">
        <v>80466262</v>
      </c>
      <c r="G1868" t="s">
        <v>95</v>
      </c>
    </row>
    <row r="1869" spans="3:7">
      <c r="C1869">
        <v>2321764</v>
      </c>
      <c r="D1869" t="s">
        <v>17649</v>
      </c>
      <c r="E1869" t="s">
        <v>20766</v>
      </c>
      <c r="F1869">
        <v>9990276</v>
      </c>
      <c r="G1869" t="s">
        <v>95</v>
      </c>
    </row>
    <row r="1870" spans="3:7">
      <c r="C1870">
        <v>2322347</v>
      </c>
      <c r="D1870" t="s">
        <v>17650</v>
      </c>
      <c r="E1870" t="s">
        <v>20841</v>
      </c>
      <c r="F1870">
        <v>46373639</v>
      </c>
      <c r="G1870" t="s">
        <v>95</v>
      </c>
    </row>
    <row r="1871" spans="3:7">
      <c r="C1871">
        <v>2322516</v>
      </c>
      <c r="D1871" t="s">
        <v>17651</v>
      </c>
      <c r="E1871" t="s">
        <v>22231</v>
      </c>
      <c r="F1871">
        <v>17933590</v>
      </c>
    </row>
    <row r="1872" spans="3:7">
      <c r="C1872">
        <v>2324176</v>
      </c>
      <c r="D1872" t="s">
        <v>17652</v>
      </c>
      <c r="E1872" t="s">
        <v>22232</v>
      </c>
      <c r="F1872">
        <v>80171909</v>
      </c>
    </row>
    <row r="1873" spans="3:7">
      <c r="C1873">
        <v>2323191</v>
      </c>
      <c r="D1873" t="s">
        <v>17653</v>
      </c>
      <c r="E1873" t="s">
        <v>20828</v>
      </c>
      <c r="F1873">
        <v>25432809</v>
      </c>
    </row>
    <row r="1874" spans="3:7">
      <c r="C1874">
        <v>2324067</v>
      </c>
      <c r="D1874" t="s">
        <v>17654</v>
      </c>
      <c r="E1874" t="s">
        <v>22233</v>
      </c>
      <c r="F1874">
        <v>47374526</v>
      </c>
      <c r="G1874" t="s">
        <v>95</v>
      </c>
    </row>
    <row r="1875" spans="3:7">
      <c r="C1875">
        <v>2324354</v>
      </c>
      <c r="D1875" t="s">
        <v>17655</v>
      </c>
      <c r="E1875" t="s">
        <v>22234</v>
      </c>
      <c r="F1875">
        <v>8890923</v>
      </c>
      <c r="G1875" t="s">
        <v>95</v>
      </c>
    </row>
    <row r="1876" spans="3:7">
      <c r="C1876">
        <v>2325411</v>
      </c>
      <c r="D1876" t="s">
        <v>17656</v>
      </c>
      <c r="E1876" t="s">
        <v>20763</v>
      </c>
      <c r="F1876">
        <v>8068316</v>
      </c>
    </row>
    <row r="1877" spans="3:7">
      <c r="C1877">
        <v>2325829</v>
      </c>
      <c r="D1877" t="s">
        <v>17657</v>
      </c>
      <c r="E1877" t="s">
        <v>22235</v>
      </c>
      <c r="F1877">
        <v>9910989</v>
      </c>
      <c r="G1877" t="s">
        <v>95</v>
      </c>
    </row>
    <row r="1878" spans="3:7">
      <c r="C1878">
        <v>2324975</v>
      </c>
      <c r="D1878" t="s">
        <v>17658</v>
      </c>
      <c r="E1878" t="s">
        <v>22236</v>
      </c>
      <c r="F1878">
        <v>40757198</v>
      </c>
      <c r="G1878" t="s">
        <v>95</v>
      </c>
    </row>
    <row r="1879" spans="3:7">
      <c r="C1879">
        <v>2325124</v>
      </c>
      <c r="D1879" t="s">
        <v>17659</v>
      </c>
      <c r="E1879" t="s">
        <v>22237</v>
      </c>
      <c r="F1879">
        <v>8373356</v>
      </c>
      <c r="G1879" t="s">
        <v>95</v>
      </c>
    </row>
    <row r="1880" spans="3:7">
      <c r="C1880">
        <v>2325348</v>
      </c>
      <c r="D1880" t="s">
        <v>17660</v>
      </c>
      <c r="E1880" t="s">
        <v>22238</v>
      </c>
      <c r="F1880">
        <v>5283282</v>
      </c>
      <c r="G1880" t="s">
        <v>95</v>
      </c>
    </row>
    <row r="1881" spans="3:7">
      <c r="C1881">
        <v>2326470</v>
      </c>
      <c r="D1881" t="s">
        <v>17661</v>
      </c>
      <c r="E1881" t="s">
        <v>22239</v>
      </c>
      <c r="F1881" t="s">
        <v>95</v>
      </c>
      <c r="G1881">
        <v>2049209860</v>
      </c>
    </row>
    <row r="1882" spans="3:7">
      <c r="C1882">
        <v>2325912</v>
      </c>
      <c r="D1882" t="s">
        <v>17662</v>
      </c>
      <c r="E1882" t="s">
        <v>22240</v>
      </c>
      <c r="F1882">
        <v>7500602</v>
      </c>
      <c r="G1882" t="s">
        <v>95</v>
      </c>
    </row>
    <row r="1883" spans="3:7">
      <c r="C1883">
        <v>2326139</v>
      </c>
      <c r="D1883" t="s">
        <v>17663</v>
      </c>
      <c r="E1883" t="s">
        <v>22241</v>
      </c>
      <c r="F1883">
        <v>8861921</v>
      </c>
    </row>
    <row r="1884" spans="3:7">
      <c r="C1884">
        <v>2326415</v>
      </c>
      <c r="D1884" t="s">
        <v>17664</v>
      </c>
      <c r="E1884" t="s">
        <v>22242</v>
      </c>
      <c r="F1884">
        <v>43256080</v>
      </c>
    </row>
    <row r="1885" spans="3:7">
      <c r="C1885">
        <v>2327371</v>
      </c>
      <c r="D1885" t="s">
        <v>17665</v>
      </c>
      <c r="E1885" t="s">
        <v>22243</v>
      </c>
      <c r="F1885">
        <v>21866413</v>
      </c>
    </row>
    <row r="1886" spans="3:7">
      <c r="C1886">
        <v>2325918</v>
      </c>
      <c r="D1886" t="s">
        <v>17666</v>
      </c>
      <c r="E1886" t="s">
        <v>20789</v>
      </c>
      <c r="F1886">
        <v>45800315</v>
      </c>
      <c r="G1886" t="s">
        <v>95</v>
      </c>
    </row>
    <row r="1887" spans="3:7">
      <c r="C1887">
        <v>2326396</v>
      </c>
      <c r="D1887" t="s">
        <v>17667</v>
      </c>
      <c r="E1887" t="s">
        <v>22244</v>
      </c>
      <c r="F1887">
        <v>6119129</v>
      </c>
    </row>
    <row r="1888" spans="3:7">
      <c r="C1888">
        <v>2327027</v>
      </c>
      <c r="D1888" t="s">
        <v>17668</v>
      </c>
      <c r="E1888" t="s">
        <v>22245</v>
      </c>
      <c r="F1888">
        <v>46261450</v>
      </c>
      <c r="G1888" t="s">
        <v>95</v>
      </c>
    </row>
    <row r="1889" spans="3:7">
      <c r="C1889">
        <v>2327863</v>
      </c>
      <c r="D1889" t="s">
        <v>17669</v>
      </c>
      <c r="E1889" t="s">
        <v>22246</v>
      </c>
      <c r="F1889">
        <v>28223449</v>
      </c>
      <c r="G1889" t="s">
        <v>95</v>
      </c>
    </row>
    <row r="1890" spans="3:7">
      <c r="C1890">
        <v>2327173</v>
      </c>
      <c r="D1890" t="s">
        <v>17670</v>
      </c>
      <c r="E1890" t="s">
        <v>22247</v>
      </c>
      <c r="F1890">
        <v>10121881</v>
      </c>
      <c r="G1890" t="s">
        <v>95</v>
      </c>
    </row>
    <row r="1891" spans="3:7">
      <c r="C1891">
        <v>2328146</v>
      </c>
      <c r="D1891" t="s">
        <v>17671</v>
      </c>
      <c r="E1891" t="s">
        <v>21020</v>
      </c>
      <c r="F1891">
        <v>23944546</v>
      </c>
      <c r="G1891" t="s">
        <v>95</v>
      </c>
    </row>
    <row r="1892" spans="3:7">
      <c r="C1892">
        <v>2327795</v>
      </c>
      <c r="D1892" t="s">
        <v>17672</v>
      </c>
      <c r="E1892" t="s">
        <v>22248</v>
      </c>
      <c r="F1892">
        <v>6616800</v>
      </c>
      <c r="G1892" t="s">
        <v>95</v>
      </c>
    </row>
    <row r="1893" spans="3:7">
      <c r="C1893">
        <v>2327504</v>
      </c>
      <c r="D1893" t="s">
        <v>17673</v>
      </c>
      <c r="E1893" t="s">
        <v>22249</v>
      </c>
      <c r="F1893">
        <v>916</v>
      </c>
      <c r="G1893" t="s">
        <v>95</v>
      </c>
    </row>
    <row r="1894" spans="3:7">
      <c r="C1894">
        <v>2327922</v>
      </c>
      <c r="D1894" t="s">
        <v>17674</v>
      </c>
      <c r="E1894" t="s">
        <v>22250</v>
      </c>
      <c r="F1894">
        <v>7221676</v>
      </c>
      <c r="G1894" t="s">
        <v>95</v>
      </c>
    </row>
    <row r="1895" spans="3:7">
      <c r="C1895">
        <v>2327744</v>
      </c>
      <c r="D1895" t="s">
        <v>17675</v>
      </c>
      <c r="E1895" t="s">
        <v>22251</v>
      </c>
      <c r="F1895">
        <v>6106495</v>
      </c>
      <c r="G1895" t="s">
        <v>95</v>
      </c>
    </row>
    <row r="1896" spans="3:7">
      <c r="C1896">
        <v>2329123</v>
      </c>
      <c r="D1896" t="s">
        <v>17676</v>
      </c>
      <c r="E1896" t="s">
        <v>22252</v>
      </c>
      <c r="F1896">
        <v>7896997</v>
      </c>
      <c r="G1896" t="s">
        <v>95</v>
      </c>
    </row>
    <row r="1897" spans="3:7">
      <c r="C1897">
        <v>2328920</v>
      </c>
      <c r="D1897" t="s">
        <v>17677</v>
      </c>
      <c r="E1897" t="s">
        <v>22253</v>
      </c>
      <c r="F1897">
        <v>5279733</v>
      </c>
      <c r="G1897" t="s">
        <v>95</v>
      </c>
    </row>
    <row r="1898" spans="3:7">
      <c r="C1898">
        <v>2328953</v>
      </c>
      <c r="D1898" t="s">
        <v>17678</v>
      </c>
      <c r="E1898" t="s">
        <v>22254</v>
      </c>
      <c r="F1898">
        <v>47327598</v>
      </c>
    </row>
    <row r="1899" spans="3:7">
      <c r="C1899">
        <v>2328741</v>
      </c>
      <c r="D1899" t="s">
        <v>17679</v>
      </c>
      <c r="E1899" t="s">
        <v>20841</v>
      </c>
      <c r="F1899">
        <v>43760351</v>
      </c>
      <c r="G1899" t="s">
        <v>95</v>
      </c>
    </row>
    <row r="1900" spans="3:7">
      <c r="C1900">
        <v>2328748</v>
      </c>
      <c r="D1900" t="s">
        <v>17680</v>
      </c>
      <c r="E1900" t="s">
        <v>22255</v>
      </c>
      <c r="F1900">
        <v>17435860</v>
      </c>
    </row>
    <row r="1901" spans="3:7">
      <c r="C1901">
        <v>2329728</v>
      </c>
      <c r="D1901" t="s">
        <v>17681</v>
      </c>
      <c r="E1901" t="s">
        <v>22256</v>
      </c>
      <c r="F1901">
        <v>80283432</v>
      </c>
      <c r="G1901" t="s">
        <v>95</v>
      </c>
    </row>
    <row r="1902" spans="3:7">
      <c r="C1902">
        <v>2328965</v>
      </c>
      <c r="D1902" t="s">
        <v>17682</v>
      </c>
      <c r="E1902" t="s">
        <v>22257</v>
      </c>
      <c r="F1902">
        <v>43485450</v>
      </c>
    </row>
    <row r="1903" spans="3:7">
      <c r="C1903">
        <v>2330520</v>
      </c>
      <c r="D1903" t="s">
        <v>17683</v>
      </c>
      <c r="E1903" t="s">
        <v>20921</v>
      </c>
      <c r="F1903">
        <v>80028004</v>
      </c>
    </row>
    <row r="1904" spans="3:7">
      <c r="C1904">
        <v>2330078</v>
      </c>
      <c r="D1904" t="s">
        <v>17684</v>
      </c>
      <c r="E1904" t="s">
        <v>22258</v>
      </c>
      <c r="F1904">
        <v>40928048</v>
      </c>
      <c r="G1904" t="s">
        <v>95</v>
      </c>
    </row>
    <row r="1905" spans="3:7">
      <c r="C1905">
        <v>2329978</v>
      </c>
      <c r="D1905" t="s">
        <v>17685</v>
      </c>
      <c r="E1905" t="s">
        <v>20841</v>
      </c>
      <c r="F1905">
        <v>72677402</v>
      </c>
      <c r="G1905" t="s">
        <v>95</v>
      </c>
    </row>
    <row r="1906" spans="3:7">
      <c r="C1906">
        <v>2329836</v>
      </c>
      <c r="D1906" t="s">
        <v>17686</v>
      </c>
      <c r="E1906" t="s">
        <v>22259</v>
      </c>
      <c r="F1906">
        <v>46004891</v>
      </c>
      <c r="G1906" t="s">
        <v>95</v>
      </c>
    </row>
    <row r="1907" spans="3:7">
      <c r="C1907">
        <v>2330548</v>
      </c>
      <c r="D1907" t="s">
        <v>17687</v>
      </c>
      <c r="E1907" t="s">
        <v>22227</v>
      </c>
      <c r="F1907">
        <v>46569239</v>
      </c>
    </row>
    <row r="1908" spans="3:7">
      <c r="C1908">
        <v>2329928</v>
      </c>
      <c r="D1908" t="s">
        <v>17688</v>
      </c>
      <c r="E1908" t="s">
        <v>20795</v>
      </c>
      <c r="F1908">
        <v>2899708</v>
      </c>
      <c r="G1908" t="s">
        <v>95</v>
      </c>
    </row>
    <row r="1909" spans="3:7">
      <c r="C1909">
        <v>2330665</v>
      </c>
      <c r="D1909" t="s">
        <v>17689</v>
      </c>
      <c r="E1909" t="s">
        <v>22260</v>
      </c>
      <c r="F1909">
        <v>40684793</v>
      </c>
      <c r="G1909" t="s">
        <v>95</v>
      </c>
    </row>
    <row r="1910" spans="3:7">
      <c r="C1910">
        <v>2331054</v>
      </c>
      <c r="D1910" t="s">
        <v>17690</v>
      </c>
      <c r="E1910" t="s">
        <v>22261</v>
      </c>
      <c r="F1910">
        <v>44794062</v>
      </c>
      <c r="G1910" t="s">
        <v>95</v>
      </c>
    </row>
    <row r="1911" spans="3:7">
      <c r="C1911">
        <v>2330153</v>
      </c>
      <c r="D1911" t="s">
        <v>17691</v>
      </c>
      <c r="E1911" t="s">
        <v>20766</v>
      </c>
      <c r="F1911">
        <v>44899155</v>
      </c>
      <c r="G1911" t="s">
        <v>95</v>
      </c>
    </row>
    <row r="1912" spans="3:7">
      <c r="C1912">
        <v>2330254</v>
      </c>
      <c r="D1912" t="s">
        <v>17692</v>
      </c>
      <c r="E1912" t="s">
        <v>22262</v>
      </c>
      <c r="F1912">
        <v>40246963</v>
      </c>
    </row>
    <row r="1913" spans="3:7">
      <c r="C1913">
        <v>2330637</v>
      </c>
      <c r="D1913" t="s">
        <v>17693</v>
      </c>
      <c r="E1913" t="s">
        <v>21197</v>
      </c>
      <c r="F1913">
        <v>40164824</v>
      </c>
      <c r="G1913" t="s">
        <v>95</v>
      </c>
    </row>
    <row r="1914" spans="3:7">
      <c r="C1914">
        <v>2330991</v>
      </c>
      <c r="D1914" t="s">
        <v>17694</v>
      </c>
      <c r="E1914" t="s">
        <v>22263</v>
      </c>
      <c r="F1914">
        <v>2434910</v>
      </c>
    </row>
    <row r="1915" spans="3:7">
      <c r="C1915">
        <v>2331685</v>
      </c>
      <c r="D1915" t="s">
        <v>17695</v>
      </c>
      <c r="E1915" t="s">
        <v>22264</v>
      </c>
      <c r="F1915">
        <v>17935824</v>
      </c>
      <c r="G1915" t="s">
        <v>95</v>
      </c>
    </row>
    <row r="1916" spans="3:7">
      <c r="C1916">
        <v>2331507</v>
      </c>
      <c r="D1916" t="s">
        <v>17696</v>
      </c>
      <c r="E1916" t="s">
        <v>20784</v>
      </c>
      <c r="F1916">
        <v>43458218</v>
      </c>
      <c r="G1916" t="s">
        <v>95</v>
      </c>
    </row>
    <row r="1917" spans="3:7">
      <c r="C1917">
        <v>2331249</v>
      </c>
      <c r="D1917" t="s">
        <v>17697</v>
      </c>
      <c r="E1917" t="s">
        <v>22265</v>
      </c>
      <c r="F1917">
        <v>30488115</v>
      </c>
      <c r="G1917" t="s">
        <v>95</v>
      </c>
    </row>
    <row r="1918" spans="3:7">
      <c r="C1918">
        <v>2332067</v>
      </c>
      <c r="D1918" t="s">
        <v>17698</v>
      </c>
      <c r="E1918" t="s">
        <v>22266</v>
      </c>
      <c r="F1918">
        <v>16490414</v>
      </c>
      <c r="G1918" t="s">
        <v>95</v>
      </c>
    </row>
    <row r="1919" spans="3:7">
      <c r="C1919">
        <v>2331119</v>
      </c>
      <c r="D1919" t="s">
        <v>17699</v>
      </c>
      <c r="E1919" t="s">
        <v>22267</v>
      </c>
      <c r="F1919">
        <v>44127774</v>
      </c>
    </row>
    <row r="1920" spans="3:7">
      <c r="C1920">
        <v>2333252</v>
      </c>
      <c r="D1920" t="s">
        <v>17700</v>
      </c>
      <c r="E1920" t="s">
        <v>22268</v>
      </c>
      <c r="F1920">
        <v>9180056</v>
      </c>
      <c r="G1920" t="s">
        <v>95</v>
      </c>
    </row>
    <row r="1921" spans="3:7">
      <c r="C1921">
        <v>2333111</v>
      </c>
      <c r="D1921" t="s">
        <v>17701</v>
      </c>
      <c r="E1921" t="s">
        <v>22269</v>
      </c>
      <c r="F1921">
        <v>91911</v>
      </c>
      <c r="G1921" t="s">
        <v>95</v>
      </c>
    </row>
    <row r="1922" spans="3:7">
      <c r="C1922">
        <v>2332551</v>
      </c>
      <c r="D1922" t="s">
        <v>17702</v>
      </c>
      <c r="E1922" t="s">
        <v>20784</v>
      </c>
      <c r="F1922">
        <v>32980580</v>
      </c>
    </row>
    <row r="1923" spans="3:7">
      <c r="C1923">
        <v>2332131</v>
      </c>
      <c r="D1923" t="s">
        <v>17703</v>
      </c>
      <c r="E1923" t="s">
        <v>22270</v>
      </c>
      <c r="F1923">
        <v>6479401</v>
      </c>
      <c r="G1923" t="s">
        <v>95</v>
      </c>
    </row>
    <row r="1924" spans="3:7">
      <c r="C1924">
        <v>2333220</v>
      </c>
      <c r="D1924" t="s">
        <v>17704</v>
      </c>
      <c r="E1924" t="s">
        <v>20795</v>
      </c>
      <c r="F1924">
        <v>6180195</v>
      </c>
      <c r="G1924" t="s">
        <v>95</v>
      </c>
    </row>
    <row r="1925" spans="3:7">
      <c r="C1925">
        <v>2332363</v>
      </c>
      <c r="D1925" t="s">
        <v>17705</v>
      </c>
      <c r="E1925" t="s">
        <v>22271</v>
      </c>
      <c r="F1925">
        <v>4049750</v>
      </c>
      <c r="G1925" t="s">
        <v>95</v>
      </c>
    </row>
    <row r="1926" spans="3:7">
      <c r="C1926">
        <v>2333892</v>
      </c>
      <c r="D1926" t="s">
        <v>17706</v>
      </c>
      <c r="E1926" t="s">
        <v>22272</v>
      </c>
      <c r="F1926">
        <v>72228979</v>
      </c>
      <c r="G1926" t="s">
        <v>95</v>
      </c>
    </row>
    <row r="1927" spans="3:7">
      <c r="C1927">
        <v>2331866</v>
      </c>
      <c r="D1927" t="s">
        <v>17707</v>
      </c>
      <c r="E1927" t="s">
        <v>22273</v>
      </c>
      <c r="F1927">
        <v>46189641</v>
      </c>
      <c r="G1927" t="s">
        <v>95</v>
      </c>
    </row>
    <row r="1928" spans="3:7">
      <c r="C1928">
        <v>2332789</v>
      </c>
      <c r="D1928" t="s">
        <v>17708</v>
      </c>
      <c r="E1928" t="s">
        <v>22274</v>
      </c>
      <c r="F1928">
        <v>45805927</v>
      </c>
      <c r="G1928" t="s">
        <v>95</v>
      </c>
    </row>
    <row r="1929" spans="3:7">
      <c r="C1929">
        <v>2333006</v>
      </c>
      <c r="D1929" t="s">
        <v>17709</v>
      </c>
      <c r="E1929" t="s">
        <v>22275</v>
      </c>
      <c r="F1929">
        <v>45745458</v>
      </c>
      <c r="G1929" t="s">
        <v>95</v>
      </c>
    </row>
    <row r="1930" spans="3:7">
      <c r="C1930">
        <v>2332146</v>
      </c>
      <c r="D1930" t="s">
        <v>17710</v>
      </c>
      <c r="E1930" t="s">
        <v>22276</v>
      </c>
      <c r="F1930">
        <v>44819681</v>
      </c>
      <c r="G1930" t="s">
        <v>95</v>
      </c>
    </row>
    <row r="1931" spans="3:7">
      <c r="C1931">
        <v>2332768</v>
      </c>
      <c r="D1931" t="s">
        <v>17711</v>
      </c>
      <c r="E1931" t="s">
        <v>20795</v>
      </c>
      <c r="F1931">
        <v>41362561</v>
      </c>
      <c r="G1931" t="s">
        <v>95</v>
      </c>
    </row>
    <row r="1932" spans="3:7">
      <c r="C1932">
        <v>2332573</v>
      </c>
      <c r="D1932" t="s">
        <v>17712</v>
      </c>
      <c r="E1932" t="s">
        <v>22277</v>
      </c>
      <c r="F1932">
        <v>10238193</v>
      </c>
      <c r="G1932" t="s">
        <v>95</v>
      </c>
    </row>
    <row r="1933" spans="3:7">
      <c r="C1933">
        <v>2332382</v>
      </c>
      <c r="D1933" t="s">
        <v>17713</v>
      </c>
      <c r="E1933" t="s">
        <v>22278</v>
      </c>
      <c r="F1933">
        <v>17639489</v>
      </c>
      <c r="G1933" t="s">
        <v>95</v>
      </c>
    </row>
    <row r="1934" spans="3:7">
      <c r="C1934">
        <v>2333435</v>
      </c>
      <c r="D1934" t="s">
        <v>17714</v>
      </c>
      <c r="E1934" t="s">
        <v>22279</v>
      </c>
      <c r="F1934">
        <v>8751893</v>
      </c>
      <c r="G1934" t="s">
        <v>95</v>
      </c>
    </row>
    <row r="1935" spans="3:7">
      <c r="C1935">
        <v>2333479</v>
      </c>
      <c r="D1935" t="s">
        <v>17715</v>
      </c>
      <c r="E1935" t="s">
        <v>22280</v>
      </c>
      <c r="F1935">
        <v>21813043</v>
      </c>
      <c r="G1935" t="s">
        <v>95</v>
      </c>
    </row>
    <row r="1936" spans="3:7">
      <c r="C1936">
        <v>2332160</v>
      </c>
      <c r="D1936" t="s">
        <v>17716</v>
      </c>
      <c r="E1936" t="s">
        <v>22281</v>
      </c>
      <c r="F1936">
        <v>8649524</v>
      </c>
      <c r="G1936" t="s">
        <v>95</v>
      </c>
    </row>
    <row r="1937" spans="3:7">
      <c r="C1937">
        <v>2332485</v>
      </c>
      <c r="D1937" t="s">
        <v>17717</v>
      </c>
      <c r="E1937" t="s">
        <v>22282</v>
      </c>
      <c r="F1937">
        <v>8222489</v>
      </c>
      <c r="G1937" t="s">
        <v>95</v>
      </c>
    </row>
    <row r="1938" spans="3:7">
      <c r="C1938">
        <v>2333193</v>
      </c>
      <c r="D1938" t="s">
        <v>17718</v>
      </c>
      <c r="E1938" t="s">
        <v>22283</v>
      </c>
      <c r="F1938">
        <v>9353805</v>
      </c>
      <c r="G1938" t="s">
        <v>95</v>
      </c>
    </row>
    <row r="1939" spans="3:7">
      <c r="C1939">
        <v>2332336</v>
      </c>
      <c r="D1939" t="s">
        <v>17719</v>
      </c>
      <c r="E1939" t="s">
        <v>22284</v>
      </c>
      <c r="F1939">
        <v>43301437</v>
      </c>
      <c r="G1939" t="s">
        <v>95</v>
      </c>
    </row>
    <row r="1940" spans="3:7">
      <c r="C1940">
        <v>2333023</v>
      </c>
      <c r="D1940" t="s">
        <v>17720</v>
      </c>
      <c r="E1940" t="s">
        <v>22285</v>
      </c>
      <c r="F1940">
        <v>16657880</v>
      </c>
    </row>
    <row r="1941" spans="3:7">
      <c r="C1941">
        <v>2332961</v>
      </c>
      <c r="D1941" t="s">
        <v>17721</v>
      </c>
      <c r="E1941" t="s">
        <v>22286</v>
      </c>
      <c r="F1941">
        <v>25666511</v>
      </c>
    </row>
    <row r="1942" spans="3:7">
      <c r="C1942">
        <v>2332884</v>
      </c>
      <c r="D1942" t="s">
        <v>17722</v>
      </c>
      <c r="E1942" t="s">
        <v>22287</v>
      </c>
      <c r="F1942">
        <v>46513096</v>
      </c>
      <c r="G1942" t="s">
        <v>95</v>
      </c>
    </row>
    <row r="1943" spans="3:7">
      <c r="C1943">
        <v>2333585</v>
      </c>
      <c r="D1943" t="s">
        <v>17723</v>
      </c>
      <c r="E1943" t="s">
        <v>20795</v>
      </c>
      <c r="F1943">
        <v>30960126</v>
      </c>
      <c r="G1943" t="s">
        <v>95</v>
      </c>
    </row>
    <row r="1944" spans="3:7">
      <c r="C1944">
        <v>2333710</v>
      </c>
      <c r="D1944" t="s">
        <v>17724</v>
      </c>
      <c r="E1944" t="s">
        <v>21151</v>
      </c>
      <c r="F1944">
        <v>40905003</v>
      </c>
      <c r="G1944" t="s">
        <v>95</v>
      </c>
    </row>
    <row r="1945" spans="3:7">
      <c r="C1945">
        <v>2334294</v>
      </c>
      <c r="D1945" t="s">
        <v>17725</v>
      </c>
      <c r="E1945" t="s">
        <v>21900</v>
      </c>
      <c r="F1945">
        <v>9334507</v>
      </c>
      <c r="G1945" t="s">
        <v>95</v>
      </c>
    </row>
    <row r="1946" spans="3:7">
      <c r="C1946">
        <v>2333208</v>
      </c>
      <c r="D1946" t="s">
        <v>17726</v>
      </c>
      <c r="E1946" t="s">
        <v>20883</v>
      </c>
      <c r="F1946">
        <v>7738233</v>
      </c>
      <c r="G1946" t="s">
        <v>95</v>
      </c>
    </row>
    <row r="1947" spans="3:7">
      <c r="C1947">
        <v>2332928</v>
      </c>
      <c r="D1947" t="s">
        <v>17727</v>
      </c>
      <c r="E1947" t="s">
        <v>20763</v>
      </c>
      <c r="F1947">
        <v>28307178</v>
      </c>
    </row>
    <row r="1948" spans="3:7">
      <c r="C1948">
        <v>2334482</v>
      </c>
      <c r="D1948" t="s">
        <v>17728</v>
      </c>
      <c r="E1948" t="s">
        <v>22288</v>
      </c>
      <c r="F1948" t="s">
        <v>95</v>
      </c>
      <c r="G1948">
        <v>2052149037</v>
      </c>
    </row>
    <row r="1949" spans="3:7">
      <c r="C1949">
        <v>2333487</v>
      </c>
      <c r="D1949" t="s">
        <v>17729</v>
      </c>
      <c r="E1949" t="s">
        <v>21197</v>
      </c>
      <c r="F1949">
        <v>47163088</v>
      </c>
    </row>
    <row r="1950" spans="3:7">
      <c r="C1950">
        <v>2333877</v>
      </c>
      <c r="D1950" t="s">
        <v>17730</v>
      </c>
      <c r="E1950" t="s">
        <v>21104</v>
      </c>
      <c r="F1950">
        <v>32814024</v>
      </c>
      <c r="G1950" t="s">
        <v>95</v>
      </c>
    </row>
    <row r="1951" spans="3:7">
      <c r="C1951">
        <v>2333325</v>
      </c>
      <c r="D1951" t="s">
        <v>17731</v>
      </c>
      <c r="E1951" t="s">
        <v>22289</v>
      </c>
      <c r="F1951">
        <v>6668462</v>
      </c>
      <c r="G1951" t="s">
        <v>95</v>
      </c>
    </row>
    <row r="1952" spans="3:7">
      <c r="C1952">
        <v>2334683</v>
      </c>
      <c r="D1952" t="s">
        <v>17732</v>
      </c>
      <c r="E1952" t="s">
        <v>20795</v>
      </c>
      <c r="F1952">
        <v>32830556</v>
      </c>
      <c r="G1952" t="s">
        <v>95</v>
      </c>
    </row>
    <row r="1953" spans="3:7">
      <c r="C1953">
        <v>2334303</v>
      </c>
      <c r="D1953" t="s">
        <v>17733</v>
      </c>
      <c r="E1953" t="s">
        <v>22290</v>
      </c>
      <c r="F1953">
        <v>47132125</v>
      </c>
    </row>
    <row r="1954" spans="3:7">
      <c r="C1954">
        <v>2333729</v>
      </c>
      <c r="D1954" t="s">
        <v>17734</v>
      </c>
      <c r="E1954" t="s">
        <v>20795</v>
      </c>
      <c r="F1954">
        <v>45459654</v>
      </c>
    </row>
    <row r="1955" spans="3:7">
      <c r="C1955">
        <v>2334159</v>
      </c>
      <c r="D1955" t="s">
        <v>17735</v>
      </c>
      <c r="E1955" t="s">
        <v>22291</v>
      </c>
      <c r="F1955">
        <v>251572</v>
      </c>
      <c r="G1955" t="s">
        <v>95</v>
      </c>
    </row>
    <row r="1956" spans="3:7">
      <c r="C1956">
        <v>2334365</v>
      </c>
      <c r="D1956" t="s">
        <v>17736</v>
      </c>
      <c r="E1956" t="s">
        <v>22292</v>
      </c>
      <c r="F1956">
        <v>10718647</v>
      </c>
      <c r="G1956" t="s">
        <v>95</v>
      </c>
    </row>
    <row r="1957" spans="3:7">
      <c r="C1957">
        <v>2334505</v>
      </c>
      <c r="D1957" t="s">
        <v>17737</v>
      </c>
      <c r="E1957" t="s">
        <v>22293</v>
      </c>
      <c r="F1957">
        <v>19815526</v>
      </c>
      <c r="G1957" t="s">
        <v>95</v>
      </c>
    </row>
    <row r="1958" spans="3:7">
      <c r="C1958">
        <v>2333819</v>
      </c>
      <c r="D1958" t="s">
        <v>17738</v>
      </c>
      <c r="E1958" t="s">
        <v>20883</v>
      </c>
      <c r="F1958">
        <v>7929033</v>
      </c>
      <c r="G1958" t="s">
        <v>95</v>
      </c>
    </row>
    <row r="1959" spans="3:7">
      <c r="C1959">
        <v>2335404</v>
      </c>
      <c r="D1959" t="s">
        <v>17739</v>
      </c>
      <c r="E1959" t="s">
        <v>22294</v>
      </c>
      <c r="F1959" t="s">
        <v>95</v>
      </c>
      <c r="G1959">
        <v>1008694559</v>
      </c>
    </row>
    <row r="1960" spans="3:7">
      <c r="C1960">
        <v>2333580</v>
      </c>
      <c r="D1960" t="s">
        <v>17740</v>
      </c>
      <c r="E1960" t="s">
        <v>20795</v>
      </c>
      <c r="F1960">
        <v>41623713</v>
      </c>
      <c r="G1960" t="s">
        <v>95</v>
      </c>
    </row>
    <row r="1961" spans="3:7">
      <c r="C1961">
        <v>2333956</v>
      </c>
      <c r="D1961" t="s">
        <v>17741</v>
      </c>
      <c r="E1961" t="s">
        <v>22295</v>
      </c>
      <c r="F1961">
        <v>5377621</v>
      </c>
      <c r="G1961" t="s">
        <v>95</v>
      </c>
    </row>
    <row r="1962" spans="3:7">
      <c r="C1962">
        <v>2334079</v>
      </c>
      <c r="D1962" t="s">
        <v>17742</v>
      </c>
      <c r="E1962" t="s">
        <v>22296</v>
      </c>
      <c r="F1962">
        <v>41887442</v>
      </c>
      <c r="G1962" t="s">
        <v>95</v>
      </c>
    </row>
    <row r="1963" spans="3:7">
      <c r="C1963">
        <v>2333979</v>
      </c>
      <c r="D1963" t="s">
        <v>17743</v>
      </c>
      <c r="E1963" t="s">
        <v>22297</v>
      </c>
      <c r="F1963">
        <v>16748989</v>
      </c>
      <c r="G1963" t="s">
        <v>95</v>
      </c>
    </row>
    <row r="1964" spans="3:7">
      <c r="C1964">
        <v>2334087</v>
      </c>
      <c r="D1964" t="s">
        <v>17744</v>
      </c>
      <c r="E1964" t="s">
        <v>22298</v>
      </c>
      <c r="F1964">
        <v>7398290</v>
      </c>
      <c r="G1964" t="s">
        <v>95</v>
      </c>
    </row>
    <row r="1965" spans="3:7">
      <c r="C1965">
        <v>2334325</v>
      </c>
      <c r="D1965" t="s">
        <v>17745</v>
      </c>
      <c r="E1965" t="s">
        <v>22299</v>
      </c>
      <c r="F1965">
        <v>44617514</v>
      </c>
      <c r="G1965" t="s">
        <v>95</v>
      </c>
    </row>
    <row r="1966" spans="3:7">
      <c r="C1966">
        <v>2335176</v>
      </c>
      <c r="D1966" t="s">
        <v>17746</v>
      </c>
      <c r="E1966" t="s">
        <v>21104</v>
      </c>
      <c r="F1966">
        <v>45511815</v>
      </c>
      <c r="G1966" t="s">
        <v>95</v>
      </c>
    </row>
    <row r="1967" spans="3:7">
      <c r="C1967">
        <v>2333839</v>
      </c>
      <c r="D1967" t="s">
        <v>17747</v>
      </c>
      <c r="E1967" t="s">
        <v>20795</v>
      </c>
      <c r="F1967">
        <v>33589410</v>
      </c>
      <c r="G1967" t="s">
        <v>95</v>
      </c>
    </row>
    <row r="1968" spans="3:7">
      <c r="C1968">
        <v>2333902</v>
      </c>
      <c r="D1968" t="s">
        <v>17748</v>
      </c>
      <c r="E1968" t="s">
        <v>21197</v>
      </c>
      <c r="F1968">
        <v>10324402</v>
      </c>
      <c r="G1968" t="s">
        <v>95</v>
      </c>
    </row>
    <row r="1969" spans="3:7">
      <c r="C1969">
        <v>2334385</v>
      </c>
      <c r="D1969" t="s">
        <v>17749</v>
      </c>
      <c r="E1969" t="s">
        <v>22300</v>
      </c>
      <c r="F1969">
        <v>10637091</v>
      </c>
      <c r="G1969" t="s">
        <v>95</v>
      </c>
    </row>
    <row r="1970" spans="3:7">
      <c r="C1970">
        <v>2334259</v>
      </c>
      <c r="D1970" t="s">
        <v>17750</v>
      </c>
      <c r="E1970" t="s">
        <v>22301</v>
      </c>
      <c r="F1970">
        <v>29593775</v>
      </c>
    </row>
    <row r="1971" spans="3:7">
      <c r="C1971">
        <v>2334646</v>
      </c>
      <c r="D1971" t="s">
        <v>17751</v>
      </c>
      <c r="E1971" t="s">
        <v>22302</v>
      </c>
      <c r="F1971">
        <v>10632812</v>
      </c>
      <c r="G1971" t="s">
        <v>95</v>
      </c>
    </row>
    <row r="1972" spans="3:7">
      <c r="C1972">
        <v>2334213</v>
      </c>
      <c r="D1972" t="s">
        <v>17752</v>
      </c>
      <c r="E1972" t="s">
        <v>22303</v>
      </c>
      <c r="F1972">
        <v>19948233</v>
      </c>
      <c r="G1972" t="s">
        <v>95</v>
      </c>
    </row>
    <row r="1973" spans="3:7">
      <c r="C1973">
        <v>2335201</v>
      </c>
      <c r="D1973" t="s">
        <v>17753</v>
      </c>
      <c r="E1973" t="s">
        <v>22304</v>
      </c>
      <c r="F1973">
        <v>8999229</v>
      </c>
    </row>
    <row r="1974" spans="3:7">
      <c r="C1974">
        <v>2335213</v>
      </c>
      <c r="D1974" t="s">
        <v>17754</v>
      </c>
      <c r="E1974" t="s">
        <v>22305</v>
      </c>
      <c r="F1974">
        <v>41168232</v>
      </c>
      <c r="G1974" t="s">
        <v>95</v>
      </c>
    </row>
    <row r="1975" spans="3:7">
      <c r="C1975">
        <v>2335492</v>
      </c>
      <c r="D1975" t="s">
        <v>17755</v>
      </c>
      <c r="E1975" t="s">
        <v>20795</v>
      </c>
      <c r="F1975">
        <v>4651565</v>
      </c>
      <c r="G1975" t="s">
        <v>95</v>
      </c>
    </row>
    <row r="1976" spans="3:7">
      <c r="C1976">
        <v>2334267</v>
      </c>
      <c r="D1976" t="s">
        <v>17756</v>
      </c>
      <c r="E1976" t="s">
        <v>22306</v>
      </c>
      <c r="F1976">
        <v>29670819</v>
      </c>
      <c r="G1976" t="s">
        <v>95</v>
      </c>
    </row>
    <row r="1977" spans="3:7">
      <c r="C1977">
        <v>2335678</v>
      </c>
      <c r="D1977" t="s">
        <v>17757</v>
      </c>
      <c r="E1977" t="s">
        <v>22307</v>
      </c>
      <c r="F1977">
        <v>4435600</v>
      </c>
      <c r="G1977" t="s">
        <v>95</v>
      </c>
    </row>
    <row r="1978" spans="3:7">
      <c r="C1978">
        <v>2335798</v>
      </c>
      <c r="D1978" t="s">
        <v>17758</v>
      </c>
      <c r="E1978" t="s">
        <v>20784</v>
      </c>
      <c r="F1978">
        <v>31662483</v>
      </c>
    </row>
    <row r="1979" spans="3:7">
      <c r="C1979">
        <v>2334235</v>
      </c>
      <c r="D1979" t="s">
        <v>17759</v>
      </c>
      <c r="E1979" t="s">
        <v>22308</v>
      </c>
      <c r="F1979">
        <v>7335283</v>
      </c>
      <c r="G1979" t="s">
        <v>95</v>
      </c>
    </row>
    <row r="1980" spans="3:7">
      <c r="C1980">
        <v>2334276</v>
      </c>
      <c r="D1980" t="s">
        <v>17760</v>
      </c>
      <c r="E1980" t="s">
        <v>22309</v>
      </c>
      <c r="F1980">
        <v>40657834</v>
      </c>
      <c r="G1980" t="s">
        <v>95</v>
      </c>
    </row>
    <row r="1981" spans="3:7">
      <c r="C1981">
        <v>2335701</v>
      </c>
      <c r="D1981" t="s">
        <v>17761</v>
      </c>
      <c r="E1981" t="s">
        <v>22310</v>
      </c>
      <c r="F1981">
        <v>8587566</v>
      </c>
      <c r="G1981" t="s">
        <v>95</v>
      </c>
    </row>
    <row r="1982" spans="3:7">
      <c r="C1982">
        <v>2336200</v>
      </c>
      <c r="D1982" t="s">
        <v>17762</v>
      </c>
      <c r="E1982" t="s">
        <v>22311</v>
      </c>
      <c r="F1982">
        <v>42908834</v>
      </c>
    </row>
    <row r="1983" spans="3:7">
      <c r="C1983">
        <v>2334439</v>
      </c>
      <c r="D1983" t="s">
        <v>17763</v>
      </c>
      <c r="E1983" t="s">
        <v>22312</v>
      </c>
      <c r="F1983">
        <v>42955686</v>
      </c>
      <c r="G1983" t="s">
        <v>95</v>
      </c>
    </row>
    <row r="1984" spans="3:7">
      <c r="C1984">
        <v>2334451</v>
      </c>
      <c r="D1984" t="s">
        <v>17764</v>
      </c>
      <c r="E1984" t="s">
        <v>21338</v>
      </c>
      <c r="F1984">
        <v>10158702</v>
      </c>
      <c r="G1984" t="s">
        <v>95</v>
      </c>
    </row>
    <row r="1985" spans="3:7">
      <c r="C1985">
        <v>2334947</v>
      </c>
      <c r="D1985" t="s">
        <v>17765</v>
      </c>
      <c r="E1985" t="s">
        <v>22313</v>
      </c>
      <c r="F1985">
        <v>43919109</v>
      </c>
    </row>
    <row r="1986" spans="3:7">
      <c r="C1986">
        <v>2335237</v>
      </c>
      <c r="D1986" t="s">
        <v>17766</v>
      </c>
      <c r="E1986" t="s">
        <v>22314</v>
      </c>
      <c r="F1986">
        <v>398261</v>
      </c>
      <c r="G1986" t="s">
        <v>95</v>
      </c>
    </row>
    <row r="1987" spans="3:7">
      <c r="C1987">
        <v>2335918</v>
      </c>
      <c r="D1987" t="s">
        <v>17767</v>
      </c>
      <c r="E1987" t="s">
        <v>22315</v>
      </c>
      <c r="F1987">
        <v>6417161</v>
      </c>
    </row>
    <row r="1988" spans="3:7">
      <c r="C1988">
        <v>2334814</v>
      </c>
      <c r="D1988" t="s">
        <v>17768</v>
      </c>
      <c r="E1988" t="s">
        <v>22316</v>
      </c>
      <c r="F1988">
        <v>46418309</v>
      </c>
      <c r="G1988" t="s">
        <v>95</v>
      </c>
    </row>
    <row r="1989" spans="3:7">
      <c r="C1989">
        <v>2335732</v>
      </c>
      <c r="D1989" t="s">
        <v>17769</v>
      </c>
      <c r="E1989" t="s">
        <v>22317</v>
      </c>
      <c r="F1989">
        <v>6634841</v>
      </c>
      <c r="G1989" t="s">
        <v>95</v>
      </c>
    </row>
    <row r="1990" spans="3:7">
      <c r="C1990">
        <v>2334788</v>
      </c>
      <c r="D1990" t="s">
        <v>17770</v>
      </c>
      <c r="E1990" t="s">
        <v>20766</v>
      </c>
      <c r="F1990">
        <v>40683146</v>
      </c>
      <c r="G1990" t="s">
        <v>95</v>
      </c>
    </row>
    <row r="1991" spans="3:7">
      <c r="C1991">
        <v>2334908</v>
      </c>
      <c r="D1991" t="s">
        <v>17771</v>
      </c>
      <c r="E1991" t="s">
        <v>21246</v>
      </c>
      <c r="F1991">
        <v>7644670</v>
      </c>
    </row>
    <row r="1992" spans="3:7">
      <c r="C1992">
        <v>2334662</v>
      </c>
      <c r="D1992" t="s">
        <v>17772</v>
      </c>
      <c r="E1992" t="s">
        <v>22318</v>
      </c>
      <c r="F1992">
        <v>8221503</v>
      </c>
      <c r="G1992" t="s">
        <v>95</v>
      </c>
    </row>
    <row r="1993" spans="3:7">
      <c r="C1993">
        <v>2334522</v>
      </c>
      <c r="D1993" t="s">
        <v>17773</v>
      </c>
      <c r="E1993" t="s">
        <v>22319</v>
      </c>
      <c r="F1993">
        <v>9027299</v>
      </c>
      <c r="G1993" t="s">
        <v>95</v>
      </c>
    </row>
    <row r="1994" spans="3:7">
      <c r="C1994">
        <v>2335289</v>
      </c>
      <c r="D1994" t="s">
        <v>17774</v>
      </c>
      <c r="E1994" t="s">
        <v>20795</v>
      </c>
      <c r="F1994">
        <v>41865748</v>
      </c>
      <c r="G1994" t="s">
        <v>95</v>
      </c>
    </row>
    <row r="1995" spans="3:7">
      <c r="C1995">
        <v>2334940</v>
      </c>
      <c r="D1995" t="s">
        <v>17775</v>
      </c>
      <c r="E1995" t="s">
        <v>22320</v>
      </c>
      <c r="F1995">
        <v>6771051</v>
      </c>
    </row>
    <row r="1996" spans="3:7">
      <c r="C1996">
        <v>2336065</v>
      </c>
      <c r="D1996" t="s">
        <v>17776</v>
      </c>
      <c r="E1996" t="s">
        <v>22321</v>
      </c>
      <c r="F1996">
        <v>9598026</v>
      </c>
    </row>
    <row r="1997" spans="3:7">
      <c r="C1997">
        <v>2335268</v>
      </c>
      <c r="D1997" t="s">
        <v>17777</v>
      </c>
      <c r="E1997" t="s">
        <v>22322</v>
      </c>
      <c r="F1997">
        <v>80193820</v>
      </c>
      <c r="G1997" t="s">
        <v>95</v>
      </c>
    </row>
    <row r="1998" spans="3:7">
      <c r="C1998">
        <v>2335520</v>
      </c>
      <c r="D1998" t="s">
        <v>17778</v>
      </c>
      <c r="E1998" t="s">
        <v>22323</v>
      </c>
      <c r="F1998">
        <v>45330092</v>
      </c>
      <c r="G1998" t="s">
        <v>95</v>
      </c>
    </row>
    <row r="1999" spans="3:7">
      <c r="C1999">
        <v>2336346</v>
      </c>
      <c r="D1999" t="s">
        <v>17779</v>
      </c>
      <c r="E1999" t="s">
        <v>22324</v>
      </c>
      <c r="F1999">
        <v>236442</v>
      </c>
    </row>
    <row r="2000" spans="3:7">
      <c r="C2000">
        <v>2334875</v>
      </c>
      <c r="D2000" t="s">
        <v>17780</v>
      </c>
      <c r="E2000" t="s">
        <v>22325</v>
      </c>
      <c r="F2000">
        <v>80255128</v>
      </c>
      <c r="G2000" t="s">
        <v>95</v>
      </c>
    </row>
    <row r="2001" spans="3:7">
      <c r="C2001">
        <v>2336004</v>
      </c>
      <c r="D2001" t="s">
        <v>17781</v>
      </c>
      <c r="E2001" t="s">
        <v>22326</v>
      </c>
      <c r="F2001">
        <v>6189999</v>
      </c>
    </row>
    <row r="2002" spans="3:7">
      <c r="C2002">
        <v>2335659</v>
      </c>
      <c r="D2002" t="s">
        <v>17782</v>
      </c>
      <c r="E2002" t="s">
        <v>22327</v>
      </c>
      <c r="F2002">
        <v>43594167</v>
      </c>
      <c r="G2002" t="s">
        <v>95</v>
      </c>
    </row>
    <row r="2003" spans="3:7">
      <c r="C2003">
        <v>2335112</v>
      </c>
      <c r="D2003" t="s">
        <v>17783</v>
      </c>
      <c r="E2003" t="s">
        <v>21368</v>
      </c>
      <c r="F2003">
        <v>9890465</v>
      </c>
      <c r="G2003" t="s">
        <v>95</v>
      </c>
    </row>
    <row r="2004" spans="3:7">
      <c r="C2004">
        <v>2335770</v>
      </c>
      <c r="D2004" t="s">
        <v>17784</v>
      </c>
      <c r="E2004" t="s">
        <v>22328</v>
      </c>
      <c r="F2004">
        <v>16634715</v>
      </c>
      <c r="G2004" t="s">
        <v>95</v>
      </c>
    </row>
    <row r="2005" spans="3:7">
      <c r="C2005">
        <v>2335473</v>
      </c>
      <c r="D2005" t="s">
        <v>17785</v>
      </c>
      <c r="E2005" t="s">
        <v>22329</v>
      </c>
      <c r="F2005">
        <v>48156426</v>
      </c>
      <c r="G2005" t="s">
        <v>95</v>
      </c>
    </row>
    <row r="2006" spans="3:7">
      <c r="C2006">
        <v>2335002</v>
      </c>
      <c r="D2006" t="s">
        <v>17786</v>
      </c>
      <c r="E2006" t="s">
        <v>22330</v>
      </c>
      <c r="F2006">
        <v>23990690</v>
      </c>
    </row>
    <row r="2007" spans="3:7">
      <c r="C2007">
        <v>2335626</v>
      </c>
      <c r="D2007" t="s">
        <v>17787</v>
      </c>
      <c r="E2007" t="s">
        <v>20784</v>
      </c>
      <c r="F2007">
        <v>21449987</v>
      </c>
      <c r="G2007" t="s">
        <v>95</v>
      </c>
    </row>
    <row r="2008" spans="3:7">
      <c r="C2008">
        <v>2336242</v>
      </c>
      <c r="D2008" t="s">
        <v>17788</v>
      </c>
      <c r="E2008" t="s">
        <v>22331</v>
      </c>
      <c r="F2008">
        <v>7707678</v>
      </c>
    </row>
    <row r="2009" spans="3:7">
      <c r="C2009">
        <v>2335544</v>
      </c>
      <c r="D2009" t="s">
        <v>17789</v>
      </c>
      <c r="E2009" t="s">
        <v>22332</v>
      </c>
      <c r="F2009">
        <v>42352730</v>
      </c>
      <c r="G2009" t="s">
        <v>95</v>
      </c>
    </row>
    <row r="2010" spans="3:7">
      <c r="C2010">
        <v>2336095</v>
      </c>
      <c r="D2010" t="s">
        <v>17790</v>
      </c>
      <c r="E2010" t="s">
        <v>22333</v>
      </c>
      <c r="F2010">
        <v>10604354</v>
      </c>
    </row>
    <row r="2011" spans="3:7">
      <c r="C2011">
        <v>2335088</v>
      </c>
      <c r="D2011" t="s">
        <v>17791</v>
      </c>
      <c r="E2011" t="s">
        <v>22334</v>
      </c>
      <c r="F2011">
        <v>16622262</v>
      </c>
      <c r="G2011" t="s">
        <v>95</v>
      </c>
    </row>
    <row r="2012" spans="3:7">
      <c r="C2012">
        <v>2335632</v>
      </c>
      <c r="D2012" t="s">
        <v>17792</v>
      </c>
      <c r="E2012" t="s">
        <v>22335</v>
      </c>
      <c r="F2012" t="s">
        <v>95</v>
      </c>
      <c r="G2012">
        <v>2002050205</v>
      </c>
    </row>
    <row r="2013" spans="3:7">
      <c r="C2013">
        <v>2335724</v>
      </c>
      <c r="D2013" t="s">
        <v>17793</v>
      </c>
      <c r="E2013" t="s">
        <v>22336</v>
      </c>
      <c r="F2013">
        <v>40958251</v>
      </c>
      <c r="G2013" t="s">
        <v>95</v>
      </c>
    </row>
    <row r="2014" spans="3:7">
      <c r="C2014">
        <v>2335687</v>
      </c>
      <c r="D2014" t="s">
        <v>17794</v>
      </c>
      <c r="E2014" t="s">
        <v>22337</v>
      </c>
      <c r="F2014">
        <v>9662278</v>
      </c>
    </row>
    <row r="2015" spans="3:7">
      <c r="C2015">
        <v>2335295</v>
      </c>
      <c r="D2015" t="s">
        <v>17795</v>
      </c>
      <c r="E2015" t="s">
        <v>22338</v>
      </c>
      <c r="F2015">
        <v>16551046</v>
      </c>
      <c r="G2015" t="s">
        <v>95</v>
      </c>
    </row>
    <row r="2016" spans="3:7">
      <c r="C2016">
        <v>2335328</v>
      </c>
      <c r="D2016" t="s">
        <v>17796</v>
      </c>
      <c r="E2016" t="s">
        <v>22339</v>
      </c>
      <c r="F2016">
        <v>42348034</v>
      </c>
    </row>
    <row r="2017" spans="3:7">
      <c r="C2017">
        <v>2335943</v>
      </c>
      <c r="D2017" t="s">
        <v>17797</v>
      </c>
      <c r="E2017" t="s">
        <v>22340</v>
      </c>
      <c r="F2017">
        <v>41782593</v>
      </c>
    </row>
    <row r="2018" spans="3:7">
      <c r="C2018">
        <v>2335975</v>
      </c>
      <c r="D2018" t="s">
        <v>17798</v>
      </c>
      <c r="E2018" t="s">
        <v>20841</v>
      </c>
      <c r="F2018">
        <v>6254899</v>
      </c>
      <c r="G2018" t="s">
        <v>95</v>
      </c>
    </row>
    <row r="2019" spans="3:7">
      <c r="C2019">
        <v>2335249</v>
      </c>
      <c r="D2019" t="s">
        <v>17799</v>
      </c>
      <c r="E2019" t="s">
        <v>21020</v>
      </c>
      <c r="F2019">
        <v>42309778</v>
      </c>
    </row>
    <row r="2020" spans="3:7">
      <c r="C2020">
        <v>2336174</v>
      </c>
      <c r="D2020" t="s">
        <v>17800</v>
      </c>
      <c r="E2020" t="s">
        <v>22341</v>
      </c>
      <c r="F2020">
        <v>40766986</v>
      </c>
      <c r="G2020" t="s">
        <v>95</v>
      </c>
    </row>
    <row r="2021" spans="3:7">
      <c r="C2021">
        <v>2335903</v>
      </c>
      <c r="D2021" t="s">
        <v>17801</v>
      </c>
      <c r="E2021" t="s">
        <v>20766</v>
      </c>
      <c r="F2021">
        <v>29699014</v>
      </c>
    </row>
    <row r="2022" spans="3:7">
      <c r="C2022">
        <v>2336310</v>
      </c>
      <c r="D2022" t="s">
        <v>17802</v>
      </c>
      <c r="E2022" t="s">
        <v>22342</v>
      </c>
      <c r="F2022">
        <v>46355120</v>
      </c>
    </row>
    <row r="2023" spans="3:7">
      <c r="C2023">
        <v>2336252</v>
      </c>
      <c r="D2023" t="s">
        <v>17803</v>
      </c>
      <c r="E2023" t="s">
        <v>22343</v>
      </c>
      <c r="F2023">
        <v>42630904</v>
      </c>
    </row>
    <row r="2024" spans="3:7">
      <c r="C2024">
        <v>2336084</v>
      </c>
      <c r="D2024" t="s">
        <v>17804</v>
      </c>
      <c r="E2024" t="s">
        <v>22344</v>
      </c>
      <c r="F2024">
        <v>9788685</v>
      </c>
    </row>
    <row r="2025" spans="3:7">
      <c r="C2025">
        <v>2336315</v>
      </c>
      <c r="D2025" t="s">
        <v>17805</v>
      </c>
      <c r="E2025" t="s">
        <v>22345</v>
      </c>
      <c r="F2025">
        <v>22735682</v>
      </c>
    </row>
    <row r="2026" spans="3:7">
      <c r="C2026">
        <v>2336961</v>
      </c>
      <c r="D2026" t="s">
        <v>17806</v>
      </c>
      <c r="E2026" t="s">
        <v>22346</v>
      </c>
      <c r="F2026">
        <v>41541324</v>
      </c>
    </row>
    <row r="2027" spans="3:7">
      <c r="C2027">
        <v>2336401</v>
      </c>
      <c r="D2027" t="s">
        <v>17807</v>
      </c>
      <c r="E2027" t="s">
        <v>22347</v>
      </c>
      <c r="F2027">
        <v>40705610</v>
      </c>
    </row>
    <row r="2028" spans="3:7">
      <c r="C2028">
        <v>2336484</v>
      </c>
      <c r="D2028" t="s">
        <v>17808</v>
      </c>
      <c r="E2028" t="s">
        <v>22348</v>
      </c>
      <c r="F2028">
        <v>29517135</v>
      </c>
    </row>
    <row r="2029" spans="3:7">
      <c r="C2029">
        <v>389032</v>
      </c>
      <c r="D2029" t="s">
        <v>17809</v>
      </c>
      <c r="E2029" t="s">
        <v>22349</v>
      </c>
      <c r="F2029">
        <v>16424120</v>
      </c>
    </row>
    <row r="2030" spans="3:7">
      <c r="C2030">
        <v>477292</v>
      </c>
      <c r="D2030" t="s">
        <v>17810</v>
      </c>
      <c r="E2030" t="s">
        <v>22350</v>
      </c>
      <c r="F2030">
        <v>7654651</v>
      </c>
    </row>
    <row r="2031" spans="3:7">
      <c r="C2031">
        <v>819897</v>
      </c>
      <c r="D2031" t="s">
        <v>17811</v>
      </c>
      <c r="E2031" t="s">
        <v>22351</v>
      </c>
      <c r="F2031">
        <v>8589627</v>
      </c>
    </row>
    <row r="2032" spans="3:7">
      <c r="C2032">
        <v>931648</v>
      </c>
      <c r="D2032" t="s">
        <v>17812</v>
      </c>
      <c r="E2032" t="s">
        <v>22352</v>
      </c>
      <c r="F2032">
        <v>8884772</v>
      </c>
    </row>
    <row r="2033" spans="3:7">
      <c r="C2033">
        <v>1030901</v>
      </c>
      <c r="D2033" t="s">
        <v>17813</v>
      </c>
      <c r="E2033" t="s">
        <v>20795</v>
      </c>
      <c r="F2033">
        <v>2818101</v>
      </c>
    </row>
    <row r="2034" spans="3:7">
      <c r="C2034">
        <v>1180035</v>
      </c>
      <c r="D2034" t="s">
        <v>17814</v>
      </c>
      <c r="E2034" t="s">
        <v>22353</v>
      </c>
      <c r="F2034">
        <v>7491835</v>
      </c>
    </row>
    <row r="2035" spans="3:7">
      <c r="C2035">
        <v>1700034</v>
      </c>
      <c r="D2035" t="s">
        <v>17815</v>
      </c>
      <c r="E2035" t="s">
        <v>21338</v>
      </c>
      <c r="F2035">
        <v>8475905</v>
      </c>
      <c r="G2035" t="s">
        <v>95</v>
      </c>
    </row>
    <row r="2036" spans="3:7">
      <c r="C2036">
        <v>1897247</v>
      </c>
      <c r="D2036" t="s">
        <v>17816</v>
      </c>
      <c r="E2036" t="s">
        <v>22354</v>
      </c>
      <c r="F2036">
        <v>40295549</v>
      </c>
      <c r="G2036" t="s">
        <v>95</v>
      </c>
    </row>
    <row r="2037" spans="3:7">
      <c r="C2037">
        <v>2060257</v>
      </c>
      <c r="D2037" t="s">
        <v>17817</v>
      </c>
      <c r="E2037" t="s">
        <v>22355</v>
      </c>
      <c r="F2037">
        <v>40565568</v>
      </c>
    </row>
    <row r="2038" spans="3:7">
      <c r="C2038">
        <v>2088252</v>
      </c>
      <c r="D2038" t="s">
        <v>17818</v>
      </c>
      <c r="E2038" t="s">
        <v>22356</v>
      </c>
      <c r="F2038" t="s">
        <v>95</v>
      </c>
      <c r="G2038">
        <v>2045067122</v>
      </c>
    </row>
    <row r="2039" spans="3:7">
      <c r="C2039">
        <v>2110564</v>
      </c>
      <c r="D2039" t="s">
        <v>17819</v>
      </c>
      <c r="E2039" t="s">
        <v>20794</v>
      </c>
      <c r="F2039">
        <v>30835440</v>
      </c>
    </row>
    <row r="2040" spans="3:7">
      <c r="C2040">
        <v>2109992</v>
      </c>
      <c r="D2040" t="s">
        <v>17820</v>
      </c>
      <c r="E2040" t="s">
        <v>22357</v>
      </c>
      <c r="F2040">
        <v>41979314</v>
      </c>
    </row>
    <row r="2041" spans="3:7">
      <c r="C2041">
        <v>2259586</v>
      </c>
      <c r="D2041" t="s">
        <v>17821</v>
      </c>
      <c r="E2041" t="s">
        <v>22358</v>
      </c>
      <c r="F2041">
        <v>44546468</v>
      </c>
      <c r="G2041" t="s">
        <v>95</v>
      </c>
    </row>
    <row r="2042" spans="3:7">
      <c r="C2042">
        <v>2273295</v>
      </c>
      <c r="D2042" t="s">
        <v>17822</v>
      </c>
      <c r="E2042" t="s">
        <v>22359</v>
      </c>
      <c r="F2042">
        <v>42400820</v>
      </c>
      <c r="G2042" t="s">
        <v>95</v>
      </c>
    </row>
    <row r="2043" spans="3:7">
      <c r="C2043">
        <v>2287269</v>
      </c>
      <c r="D2043" t="s">
        <v>17823</v>
      </c>
      <c r="E2043" t="s">
        <v>22360</v>
      </c>
      <c r="F2043">
        <v>9895860</v>
      </c>
      <c r="G2043" t="s">
        <v>95</v>
      </c>
    </row>
    <row r="2044" spans="3:7">
      <c r="C2044">
        <v>2300238</v>
      </c>
      <c r="D2044" t="s">
        <v>17824</v>
      </c>
      <c r="E2044" t="s">
        <v>21961</v>
      </c>
      <c r="F2044">
        <v>80422503</v>
      </c>
    </row>
    <row r="2045" spans="3:7">
      <c r="C2045">
        <v>2306509</v>
      </c>
      <c r="D2045" t="s">
        <v>17825</v>
      </c>
      <c r="E2045" t="s">
        <v>22361</v>
      </c>
      <c r="F2045">
        <v>40788791</v>
      </c>
    </row>
    <row r="2046" spans="3:7">
      <c r="C2046">
        <v>2317180</v>
      </c>
      <c r="D2046" t="s">
        <v>17826</v>
      </c>
      <c r="E2046" t="s">
        <v>20746</v>
      </c>
      <c r="F2046">
        <v>41856734</v>
      </c>
    </row>
    <row r="2047" spans="3:7">
      <c r="C2047">
        <v>2316721</v>
      </c>
      <c r="D2047" t="s">
        <v>17827</v>
      </c>
      <c r="E2047" t="s">
        <v>20841</v>
      </c>
      <c r="F2047">
        <v>41320031</v>
      </c>
      <c r="G2047" t="s">
        <v>95</v>
      </c>
    </row>
    <row r="2048" spans="3:7">
      <c r="C2048">
        <v>2315495</v>
      </c>
      <c r="D2048" t="s">
        <v>17828</v>
      </c>
      <c r="E2048" t="s">
        <v>20746</v>
      </c>
      <c r="F2048">
        <v>80594496</v>
      </c>
    </row>
    <row r="2049" spans="3:7">
      <c r="C2049">
        <v>2317052</v>
      </c>
      <c r="D2049" t="s">
        <v>17829</v>
      </c>
      <c r="E2049" t="s">
        <v>20746</v>
      </c>
      <c r="F2049">
        <v>80236106</v>
      </c>
    </row>
    <row r="2050" spans="3:7">
      <c r="C2050">
        <v>2318532</v>
      </c>
      <c r="D2050" t="s">
        <v>17830</v>
      </c>
      <c r="E2050" t="s">
        <v>22362</v>
      </c>
      <c r="F2050">
        <v>9884859</v>
      </c>
      <c r="G2050" t="s">
        <v>95</v>
      </c>
    </row>
    <row r="2051" spans="3:7">
      <c r="C2051">
        <v>2318468</v>
      </c>
      <c r="D2051" t="s">
        <v>17831</v>
      </c>
      <c r="E2051" t="s">
        <v>22363</v>
      </c>
      <c r="F2051" t="s">
        <v>95</v>
      </c>
      <c r="G2051">
        <v>1010286318</v>
      </c>
    </row>
    <row r="2052" spans="3:7">
      <c r="C2052">
        <v>2320583</v>
      </c>
      <c r="D2052" t="s">
        <v>17832</v>
      </c>
      <c r="E2052" t="s">
        <v>22364</v>
      </c>
      <c r="F2052">
        <v>41017007</v>
      </c>
      <c r="G2052" t="s">
        <v>95</v>
      </c>
    </row>
    <row r="2053" spans="3:7">
      <c r="C2053">
        <v>2320242</v>
      </c>
      <c r="D2053" t="s">
        <v>17833</v>
      </c>
      <c r="E2053" t="s">
        <v>22365</v>
      </c>
      <c r="F2053">
        <v>8732703</v>
      </c>
      <c r="G2053" t="s">
        <v>95</v>
      </c>
    </row>
    <row r="2054" spans="3:7">
      <c r="C2054">
        <v>2320099</v>
      </c>
      <c r="D2054" t="s">
        <v>17834</v>
      </c>
      <c r="E2054" t="s">
        <v>22366</v>
      </c>
      <c r="F2054">
        <v>21074410</v>
      </c>
      <c r="G2054" t="s">
        <v>95</v>
      </c>
    </row>
    <row r="2055" spans="3:7">
      <c r="C2055">
        <v>2320587</v>
      </c>
      <c r="D2055" t="s">
        <v>17835</v>
      </c>
      <c r="E2055" t="s">
        <v>22367</v>
      </c>
      <c r="F2055">
        <v>7906928</v>
      </c>
      <c r="G2055" t="s">
        <v>95</v>
      </c>
    </row>
    <row r="2056" spans="3:7">
      <c r="C2056">
        <v>2319927</v>
      </c>
      <c r="D2056" t="s">
        <v>17836</v>
      </c>
      <c r="E2056" t="s">
        <v>22368</v>
      </c>
      <c r="F2056">
        <v>7984168</v>
      </c>
      <c r="G2056" t="s">
        <v>95</v>
      </c>
    </row>
    <row r="2057" spans="3:7">
      <c r="C2057">
        <v>2321577</v>
      </c>
      <c r="D2057" t="s">
        <v>17837</v>
      </c>
      <c r="E2057" t="s">
        <v>22369</v>
      </c>
      <c r="F2057">
        <v>45435412</v>
      </c>
      <c r="G2057" t="s">
        <v>95</v>
      </c>
    </row>
    <row r="2058" spans="3:7">
      <c r="C2058">
        <v>2321990</v>
      </c>
      <c r="D2058" t="s">
        <v>17838</v>
      </c>
      <c r="E2058" t="s">
        <v>22370</v>
      </c>
      <c r="F2058">
        <v>10803912</v>
      </c>
      <c r="G2058" t="s">
        <v>95</v>
      </c>
    </row>
    <row r="2059" spans="3:7">
      <c r="C2059">
        <v>2322417</v>
      </c>
      <c r="D2059" t="s">
        <v>17839</v>
      </c>
      <c r="E2059" t="s">
        <v>20841</v>
      </c>
      <c r="F2059">
        <v>41275848</v>
      </c>
      <c r="G2059" t="s">
        <v>95</v>
      </c>
    </row>
    <row r="2060" spans="3:7">
      <c r="C2060">
        <v>2321958</v>
      </c>
      <c r="D2060" t="s">
        <v>17840</v>
      </c>
      <c r="E2060" t="s">
        <v>21711</v>
      </c>
      <c r="F2060">
        <v>41014031</v>
      </c>
    </row>
    <row r="2061" spans="3:7">
      <c r="C2061">
        <v>2322723</v>
      </c>
      <c r="D2061" t="s">
        <v>17841</v>
      </c>
      <c r="E2061" t="s">
        <v>22371</v>
      </c>
      <c r="F2061">
        <v>7239255</v>
      </c>
      <c r="G2061" t="s">
        <v>95</v>
      </c>
    </row>
    <row r="2062" spans="3:7">
      <c r="C2062">
        <v>2322701</v>
      </c>
      <c r="D2062" t="s">
        <v>17842</v>
      </c>
      <c r="E2062" t="s">
        <v>22372</v>
      </c>
      <c r="F2062">
        <v>25814064</v>
      </c>
      <c r="G2062" t="s">
        <v>95</v>
      </c>
    </row>
    <row r="2063" spans="3:7">
      <c r="C2063">
        <v>2324392</v>
      </c>
      <c r="D2063" t="s">
        <v>17843</v>
      </c>
      <c r="E2063" t="s">
        <v>22373</v>
      </c>
      <c r="F2063">
        <v>8360555</v>
      </c>
      <c r="G2063" t="s">
        <v>95</v>
      </c>
    </row>
    <row r="2064" spans="3:7">
      <c r="C2064">
        <v>2322980</v>
      </c>
      <c r="D2064" t="s">
        <v>17844</v>
      </c>
      <c r="E2064" t="s">
        <v>22374</v>
      </c>
      <c r="F2064">
        <v>41055727</v>
      </c>
    </row>
    <row r="2065" spans="3:7">
      <c r="C2065">
        <v>2324256</v>
      </c>
      <c r="D2065" t="s">
        <v>17845</v>
      </c>
      <c r="E2065" t="s">
        <v>22375</v>
      </c>
      <c r="F2065">
        <v>481329</v>
      </c>
    </row>
    <row r="2066" spans="3:7">
      <c r="C2066">
        <v>2324979</v>
      </c>
      <c r="D2066" t="s">
        <v>17846</v>
      </c>
      <c r="E2066" t="s">
        <v>22376</v>
      </c>
      <c r="F2066">
        <v>10683078</v>
      </c>
    </row>
    <row r="2067" spans="3:7">
      <c r="C2067">
        <v>2325000</v>
      </c>
      <c r="D2067" t="s">
        <v>17847</v>
      </c>
      <c r="E2067" t="s">
        <v>22377</v>
      </c>
      <c r="F2067">
        <v>33595844</v>
      </c>
      <c r="G2067" t="s">
        <v>95</v>
      </c>
    </row>
    <row r="2068" spans="3:7">
      <c r="C2068">
        <v>2325037</v>
      </c>
      <c r="D2068" t="s">
        <v>17848</v>
      </c>
      <c r="E2068" t="s">
        <v>20841</v>
      </c>
      <c r="F2068">
        <v>70583951</v>
      </c>
      <c r="G2068" t="s">
        <v>95</v>
      </c>
    </row>
    <row r="2069" spans="3:7">
      <c r="C2069">
        <v>2325303</v>
      </c>
      <c r="D2069" t="s">
        <v>17849</v>
      </c>
      <c r="E2069" t="s">
        <v>20746</v>
      </c>
      <c r="F2069">
        <v>8106631</v>
      </c>
    </row>
    <row r="2070" spans="3:7">
      <c r="C2070">
        <v>2324664</v>
      </c>
      <c r="D2070" t="s">
        <v>17850</v>
      </c>
      <c r="E2070" t="s">
        <v>22378</v>
      </c>
      <c r="F2070">
        <v>25662876</v>
      </c>
      <c r="G2070" t="s">
        <v>95</v>
      </c>
    </row>
    <row r="2071" spans="3:7">
      <c r="C2071">
        <v>2326089</v>
      </c>
      <c r="D2071" t="s">
        <v>17851</v>
      </c>
      <c r="E2071" t="s">
        <v>22379</v>
      </c>
      <c r="F2071">
        <v>7719876</v>
      </c>
      <c r="G2071" t="s">
        <v>95</v>
      </c>
    </row>
    <row r="2072" spans="3:7">
      <c r="C2072">
        <v>2324486</v>
      </c>
      <c r="D2072" t="s">
        <v>17852</v>
      </c>
      <c r="E2072" t="s">
        <v>22380</v>
      </c>
      <c r="F2072">
        <v>46485711</v>
      </c>
    </row>
    <row r="2073" spans="3:7">
      <c r="C2073">
        <v>2326656</v>
      </c>
      <c r="D2073" t="s">
        <v>17853</v>
      </c>
      <c r="E2073" t="s">
        <v>22381</v>
      </c>
      <c r="F2073">
        <v>10274759</v>
      </c>
      <c r="G2073" t="s">
        <v>95</v>
      </c>
    </row>
    <row r="2074" spans="3:7">
      <c r="C2074">
        <v>2327267</v>
      </c>
      <c r="D2074" t="s">
        <v>17854</v>
      </c>
      <c r="E2074" t="s">
        <v>22382</v>
      </c>
      <c r="F2074">
        <v>6774014</v>
      </c>
      <c r="G2074" t="s">
        <v>95</v>
      </c>
    </row>
    <row r="2075" spans="3:7">
      <c r="C2075">
        <v>2327677</v>
      </c>
      <c r="D2075" t="s">
        <v>17855</v>
      </c>
      <c r="E2075" t="s">
        <v>22227</v>
      </c>
      <c r="F2075">
        <v>43020201</v>
      </c>
    </row>
    <row r="2076" spans="3:7">
      <c r="C2076">
        <v>2327026</v>
      </c>
      <c r="D2076" t="s">
        <v>17856</v>
      </c>
      <c r="E2076" t="s">
        <v>22383</v>
      </c>
      <c r="F2076">
        <v>72718934</v>
      </c>
      <c r="G2076" t="s">
        <v>95</v>
      </c>
    </row>
    <row r="2077" spans="3:7">
      <c r="C2077">
        <v>2328541</v>
      </c>
      <c r="D2077" t="s">
        <v>17857</v>
      </c>
      <c r="E2077" t="s">
        <v>22384</v>
      </c>
      <c r="F2077">
        <v>45452741</v>
      </c>
      <c r="G2077" t="s">
        <v>95</v>
      </c>
    </row>
    <row r="2078" spans="3:7">
      <c r="C2078">
        <v>2327311</v>
      </c>
      <c r="D2078" t="s">
        <v>17858</v>
      </c>
      <c r="E2078" t="s">
        <v>22385</v>
      </c>
      <c r="F2078">
        <v>46640630</v>
      </c>
      <c r="G2078" t="s">
        <v>95</v>
      </c>
    </row>
    <row r="2079" spans="3:7">
      <c r="C2079">
        <v>2329320</v>
      </c>
      <c r="D2079" t="s">
        <v>17859</v>
      </c>
      <c r="E2079" t="s">
        <v>20841</v>
      </c>
      <c r="F2079">
        <v>25565670</v>
      </c>
      <c r="G2079" t="s">
        <v>95</v>
      </c>
    </row>
    <row r="2080" spans="3:7">
      <c r="C2080">
        <v>2328642</v>
      </c>
      <c r="D2080" t="s">
        <v>17860</v>
      </c>
      <c r="E2080" t="s">
        <v>20794</v>
      </c>
      <c r="F2080">
        <v>28298850</v>
      </c>
    </row>
    <row r="2081" spans="3:7">
      <c r="C2081">
        <v>2328671</v>
      </c>
      <c r="D2081" t="s">
        <v>17861</v>
      </c>
      <c r="E2081" t="s">
        <v>22386</v>
      </c>
      <c r="F2081">
        <v>47464448</v>
      </c>
    </row>
    <row r="2082" spans="3:7">
      <c r="C2082">
        <v>2328068</v>
      </c>
      <c r="D2082" t="s">
        <v>17862</v>
      </c>
      <c r="E2082" t="s">
        <v>22387</v>
      </c>
      <c r="F2082">
        <v>42369081</v>
      </c>
      <c r="G2082" t="s">
        <v>95</v>
      </c>
    </row>
    <row r="2083" spans="3:7">
      <c r="C2083">
        <v>2329116</v>
      </c>
      <c r="D2083" t="s">
        <v>17863</v>
      </c>
      <c r="E2083" t="s">
        <v>22388</v>
      </c>
      <c r="F2083">
        <v>7973138</v>
      </c>
      <c r="G2083" t="s">
        <v>95</v>
      </c>
    </row>
    <row r="2084" spans="3:7">
      <c r="C2084">
        <v>2327921</v>
      </c>
      <c r="D2084" t="s">
        <v>17864</v>
      </c>
      <c r="E2084" t="s">
        <v>22389</v>
      </c>
      <c r="F2084">
        <v>8036494</v>
      </c>
      <c r="G2084" t="s">
        <v>95</v>
      </c>
    </row>
    <row r="2085" spans="3:7">
      <c r="C2085">
        <v>2329243</v>
      </c>
      <c r="D2085" t="s">
        <v>17865</v>
      </c>
      <c r="E2085" t="s">
        <v>20775</v>
      </c>
      <c r="F2085">
        <v>44905987</v>
      </c>
      <c r="G2085" t="s">
        <v>95</v>
      </c>
    </row>
    <row r="2086" spans="3:7">
      <c r="C2086">
        <v>2328802</v>
      </c>
      <c r="D2086" t="s">
        <v>17866</v>
      </c>
      <c r="E2086" t="s">
        <v>22390</v>
      </c>
      <c r="F2086">
        <v>6379930</v>
      </c>
      <c r="G2086" t="s">
        <v>95</v>
      </c>
    </row>
    <row r="2087" spans="3:7">
      <c r="C2087">
        <v>2329006</v>
      </c>
      <c r="D2087" t="s">
        <v>17867</v>
      </c>
      <c r="E2087" t="s">
        <v>22391</v>
      </c>
      <c r="F2087">
        <v>16602762</v>
      </c>
    </row>
    <row r="2088" spans="3:7">
      <c r="C2088">
        <v>2330578</v>
      </c>
      <c r="D2088" t="s">
        <v>17868</v>
      </c>
      <c r="E2088" t="s">
        <v>22392</v>
      </c>
      <c r="F2088">
        <v>7168923</v>
      </c>
      <c r="G2088" t="s">
        <v>95</v>
      </c>
    </row>
    <row r="2089" spans="3:7">
      <c r="C2089">
        <v>2329445</v>
      </c>
      <c r="D2089" t="s">
        <v>17869</v>
      </c>
      <c r="E2089" t="s">
        <v>22393</v>
      </c>
      <c r="F2089">
        <v>9165953</v>
      </c>
      <c r="G2089" t="s">
        <v>95</v>
      </c>
    </row>
    <row r="2090" spans="3:7">
      <c r="C2090">
        <v>2329821</v>
      </c>
      <c r="D2090" t="s">
        <v>17870</v>
      </c>
      <c r="E2090" t="s">
        <v>22394</v>
      </c>
      <c r="F2090">
        <v>45186593</v>
      </c>
      <c r="G2090" t="s">
        <v>95</v>
      </c>
    </row>
    <row r="2091" spans="3:7">
      <c r="C2091">
        <v>2329031</v>
      </c>
      <c r="D2091" t="s">
        <v>17871</v>
      </c>
      <c r="E2091" t="s">
        <v>22395</v>
      </c>
      <c r="F2091">
        <v>43551723</v>
      </c>
      <c r="G2091" t="s">
        <v>95</v>
      </c>
    </row>
    <row r="2092" spans="3:7">
      <c r="C2092">
        <v>2329674</v>
      </c>
      <c r="D2092" t="s">
        <v>17872</v>
      </c>
      <c r="E2092" t="s">
        <v>22396</v>
      </c>
      <c r="F2092">
        <v>9151479</v>
      </c>
      <c r="G2092" t="s">
        <v>95</v>
      </c>
    </row>
    <row r="2093" spans="3:7">
      <c r="C2093">
        <v>2329724</v>
      </c>
      <c r="D2093" t="s">
        <v>17873</v>
      </c>
      <c r="E2093" t="s">
        <v>22397</v>
      </c>
      <c r="F2093">
        <v>26632716</v>
      </c>
      <c r="G2093" t="s">
        <v>95</v>
      </c>
    </row>
    <row r="2094" spans="3:7">
      <c r="C2094">
        <v>2330062</v>
      </c>
      <c r="D2094" t="s">
        <v>17874</v>
      </c>
      <c r="E2094" t="s">
        <v>22398</v>
      </c>
      <c r="F2094">
        <v>42213536</v>
      </c>
      <c r="G2094" t="s">
        <v>95</v>
      </c>
    </row>
    <row r="2095" spans="3:7">
      <c r="C2095">
        <v>2331233</v>
      </c>
      <c r="D2095" t="s">
        <v>17875</v>
      </c>
      <c r="E2095" t="s">
        <v>22399</v>
      </c>
      <c r="F2095">
        <v>43472421</v>
      </c>
      <c r="G2095" t="s">
        <v>95</v>
      </c>
    </row>
    <row r="2096" spans="3:7">
      <c r="C2096">
        <v>2329346</v>
      </c>
      <c r="D2096" t="s">
        <v>17876</v>
      </c>
      <c r="E2096" t="s">
        <v>22400</v>
      </c>
      <c r="F2096">
        <v>42434110</v>
      </c>
      <c r="G2096" t="s">
        <v>95</v>
      </c>
    </row>
    <row r="2097" spans="3:7">
      <c r="C2097">
        <v>2330338</v>
      </c>
      <c r="D2097" t="s">
        <v>17877</v>
      </c>
      <c r="E2097" t="s">
        <v>22401</v>
      </c>
      <c r="F2097">
        <v>25844099</v>
      </c>
      <c r="G2097" t="s">
        <v>95</v>
      </c>
    </row>
    <row r="2098" spans="3:7">
      <c r="C2098">
        <v>2329875</v>
      </c>
      <c r="D2098" t="s">
        <v>17878</v>
      </c>
      <c r="E2098" t="s">
        <v>22402</v>
      </c>
      <c r="F2098">
        <v>5385494</v>
      </c>
      <c r="G2098" t="s">
        <v>95</v>
      </c>
    </row>
    <row r="2099" spans="3:7">
      <c r="C2099">
        <v>2329854</v>
      </c>
      <c r="D2099" t="s">
        <v>17879</v>
      </c>
      <c r="E2099" t="s">
        <v>22403</v>
      </c>
      <c r="F2099">
        <v>42388558</v>
      </c>
      <c r="G2099" t="s">
        <v>95</v>
      </c>
    </row>
    <row r="2100" spans="3:7">
      <c r="C2100">
        <v>2330457</v>
      </c>
      <c r="D2100" t="s">
        <v>17880</v>
      </c>
      <c r="E2100" t="s">
        <v>22404</v>
      </c>
      <c r="F2100">
        <v>40292585</v>
      </c>
      <c r="G2100" t="s">
        <v>95</v>
      </c>
    </row>
    <row r="2101" spans="3:7">
      <c r="C2101">
        <v>2331392</v>
      </c>
      <c r="D2101" t="s">
        <v>17881</v>
      </c>
      <c r="E2101" t="s">
        <v>22405</v>
      </c>
      <c r="F2101">
        <v>47649745</v>
      </c>
      <c r="G2101" t="s">
        <v>95</v>
      </c>
    </row>
    <row r="2102" spans="3:7">
      <c r="C2102">
        <v>2330482</v>
      </c>
      <c r="D2102" t="s">
        <v>17882</v>
      </c>
      <c r="E2102" t="s">
        <v>22406</v>
      </c>
      <c r="F2102">
        <v>30424295</v>
      </c>
    </row>
    <row r="2103" spans="3:7">
      <c r="C2103">
        <v>2329972</v>
      </c>
      <c r="D2103" t="s">
        <v>17883</v>
      </c>
      <c r="E2103" t="s">
        <v>22408</v>
      </c>
      <c r="F2103">
        <v>9449791</v>
      </c>
      <c r="G2103" t="s">
        <v>95</v>
      </c>
    </row>
    <row r="2104" spans="3:7">
      <c r="C2104">
        <v>2330295</v>
      </c>
      <c r="D2104" t="s">
        <v>17884</v>
      </c>
      <c r="E2104" t="s">
        <v>22409</v>
      </c>
      <c r="F2104">
        <v>2394761</v>
      </c>
    </row>
    <row r="2105" spans="3:7">
      <c r="C2105">
        <v>2332403</v>
      </c>
      <c r="D2105" t="s">
        <v>17885</v>
      </c>
      <c r="E2105" t="s">
        <v>22410</v>
      </c>
      <c r="F2105">
        <v>44283182</v>
      </c>
    </row>
    <row r="2106" spans="3:7">
      <c r="C2106">
        <v>2330583</v>
      </c>
      <c r="D2106" t="s">
        <v>17886</v>
      </c>
      <c r="E2106" t="s">
        <v>22411</v>
      </c>
      <c r="F2106">
        <v>6209554</v>
      </c>
      <c r="G2106" t="s">
        <v>95</v>
      </c>
    </row>
    <row r="2107" spans="3:7">
      <c r="C2107">
        <v>2330497</v>
      </c>
      <c r="D2107" t="s">
        <v>17887</v>
      </c>
      <c r="E2107" t="s">
        <v>22412</v>
      </c>
      <c r="F2107">
        <v>30426388</v>
      </c>
    </row>
    <row r="2108" spans="3:7">
      <c r="C2108">
        <v>2331903</v>
      </c>
      <c r="D2108" t="s">
        <v>17888</v>
      </c>
      <c r="E2108" t="s">
        <v>22413</v>
      </c>
      <c r="F2108">
        <v>30484520</v>
      </c>
      <c r="G2108" t="s">
        <v>95</v>
      </c>
    </row>
    <row r="2109" spans="3:7">
      <c r="C2109">
        <v>2332277</v>
      </c>
      <c r="D2109" t="s">
        <v>17889</v>
      </c>
      <c r="E2109" t="s">
        <v>22414</v>
      </c>
      <c r="F2109">
        <v>16801538</v>
      </c>
    </row>
    <row r="2110" spans="3:7">
      <c r="C2110">
        <v>2331229</v>
      </c>
      <c r="D2110" t="s">
        <v>17890</v>
      </c>
      <c r="E2110" t="s">
        <v>20763</v>
      </c>
      <c r="F2110">
        <v>40889164</v>
      </c>
    </row>
    <row r="2111" spans="3:7">
      <c r="C2111">
        <v>2331771</v>
      </c>
      <c r="D2111" t="s">
        <v>17891</v>
      </c>
      <c r="E2111" t="s">
        <v>20766</v>
      </c>
      <c r="F2111">
        <v>44169083</v>
      </c>
    </row>
    <row r="2112" spans="3:7">
      <c r="C2112">
        <v>2331598</v>
      </c>
      <c r="D2112" t="s">
        <v>17892</v>
      </c>
      <c r="E2112" t="s">
        <v>22415</v>
      </c>
      <c r="F2112">
        <v>17577794</v>
      </c>
      <c r="G2112" t="s">
        <v>95</v>
      </c>
    </row>
    <row r="2113" spans="3:7">
      <c r="C2113">
        <v>2331643</v>
      </c>
      <c r="D2113" t="s">
        <v>17893</v>
      </c>
      <c r="E2113" t="s">
        <v>22416</v>
      </c>
      <c r="F2113">
        <v>17533403</v>
      </c>
      <c r="G2113" t="s">
        <v>95</v>
      </c>
    </row>
    <row r="2114" spans="3:7">
      <c r="C2114">
        <v>2331922</v>
      </c>
      <c r="D2114" t="s">
        <v>17894</v>
      </c>
      <c r="E2114" t="s">
        <v>20784</v>
      </c>
      <c r="F2114">
        <v>29235222</v>
      </c>
      <c r="G2114" t="s">
        <v>95</v>
      </c>
    </row>
    <row r="2115" spans="3:7">
      <c r="C2115">
        <v>2332457</v>
      </c>
      <c r="D2115" t="s">
        <v>17895</v>
      </c>
      <c r="E2115" t="s">
        <v>21338</v>
      </c>
      <c r="F2115">
        <v>6577781</v>
      </c>
      <c r="G2115" t="s">
        <v>95</v>
      </c>
    </row>
    <row r="2116" spans="3:7">
      <c r="C2116">
        <v>2332118</v>
      </c>
      <c r="D2116" t="s">
        <v>17896</v>
      </c>
      <c r="E2116" t="s">
        <v>22417</v>
      </c>
      <c r="F2116">
        <v>47849070</v>
      </c>
      <c r="G2116" t="s">
        <v>95</v>
      </c>
    </row>
    <row r="2117" spans="3:7">
      <c r="C2117">
        <v>2332500</v>
      </c>
      <c r="D2117" t="s">
        <v>17897</v>
      </c>
      <c r="E2117" t="s">
        <v>22418</v>
      </c>
      <c r="F2117">
        <v>45516666</v>
      </c>
    </row>
    <row r="2118" spans="3:7">
      <c r="C2118">
        <v>2332601</v>
      </c>
      <c r="D2118" t="s">
        <v>17898</v>
      </c>
      <c r="E2118" t="s">
        <v>22419</v>
      </c>
      <c r="F2118">
        <v>4728278</v>
      </c>
    </row>
    <row r="2119" spans="3:7">
      <c r="C2119">
        <v>2331405</v>
      </c>
      <c r="D2119" t="s">
        <v>17899</v>
      </c>
      <c r="E2119" t="s">
        <v>22420</v>
      </c>
      <c r="F2119">
        <v>7073103</v>
      </c>
      <c r="G2119" t="s">
        <v>95</v>
      </c>
    </row>
    <row r="2120" spans="3:7">
      <c r="C2120">
        <v>2332181</v>
      </c>
      <c r="D2120" t="s">
        <v>17900</v>
      </c>
      <c r="E2120" t="s">
        <v>22421</v>
      </c>
      <c r="F2120">
        <v>44964792</v>
      </c>
      <c r="G2120" t="s">
        <v>95</v>
      </c>
    </row>
    <row r="2121" spans="3:7">
      <c r="C2121">
        <v>2333115</v>
      </c>
      <c r="D2121" t="s">
        <v>17901</v>
      </c>
      <c r="E2121" t="s">
        <v>22422</v>
      </c>
      <c r="F2121">
        <v>7766010</v>
      </c>
      <c r="G2121" t="s">
        <v>95</v>
      </c>
    </row>
    <row r="2122" spans="3:7">
      <c r="C2122">
        <v>2332541</v>
      </c>
      <c r="D2122" t="s">
        <v>17902</v>
      </c>
      <c r="E2122" t="s">
        <v>22423</v>
      </c>
      <c r="F2122">
        <v>20652492</v>
      </c>
      <c r="G2122" t="s">
        <v>95</v>
      </c>
    </row>
    <row r="2123" spans="3:7">
      <c r="C2123">
        <v>2332307</v>
      </c>
      <c r="D2123" t="s">
        <v>17903</v>
      </c>
      <c r="E2123" t="s">
        <v>22424</v>
      </c>
      <c r="F2123">
        <v>8757514</v>
      </c>
      <c r="G2123" t="s">
        <v>95</v>
      </c>
    </row>
    <row r="2124" spans="3:7">
      <c r="C2124">
        <v>2331705</v>
      </c>
      <c r="D2124" t="s">
        <v>17904</v>
      </c>
      <c r="E2124" t="s">
        <v>22425</v>
      </c>
      <c r="F2124">
        <v>17857125</v>
      </c>
      <c r="G2124" t="s">
        <v>95</v>
      </c>
    </row>
    <row r="2125" spans="3:7">
      <c r="C2125">
        <v>2332090</v>
      </c>
      <c r="D2125" t="s">
        <v>17905</v>
      </c>
      <c r="E2125" t="s">
        <v>22426</v>
      </c>
      <c r="F2125">
        <v>1050215</v>
      </c>
    </row>
    <row r="2126" spans="3:7">
      <c r="C2126">
        <v>2332051</v>
      </c>
      <c r="D2126" t="s">
        <v>17906</v>
      </c>
      <c r="E2126" t="s">
        <v>22427</v>
      </c>
      <c r="F2126">
        <v>4062105</v>
      </c>
      <c r="G2126" t="s">
        <v>95</v>
      </c>
    </row>
    <row r="2127" spans="3:7">
      <c r="C2127">
        <v>2332534</v>
      </c>
      <c r="D2127" t="s">
        <v>17907</v>
      </c>
      <c r="E2127" t="s">
        <v>22428</v>
      </c>
      <c r="F2127">
        <v>9854469</v>
      </c>
      <c r="G2127" t="s">
        <v>95</v>
      </c>
    </row>
    <row r="2128" spans="3:7">
      <c r="C2128">
        <v>2333027</v>
      </c>
      <c r="D2128" t="s">
        <v>17908</v>
      </c>
      <c r="E2128" t="s">
        <v>22429</v>
      </c>
      <c r="F2128">
        <v>9393761</v>
      </c>
      <c r="G2128" t="s">
        <v>95</v>
      </c>
    </row>
    <row r="2129" spans="3:7">
      <c r="C2129">
        <v>2332247</v>
      </c>
      <c r="D2129" t="s">
        <v>17909</v>
      </c>
      <c r="E2129" t="s">
        <v>22430</v>
      </c>
      <c r="F2129">
        <v>25001229</v>
      </c>
    </row>
    <row r="2130" spans="3:7">
      <c r="C2130">
        <v>2332271</v>
      </c>
      <c r="D2130" t="s">
        <v>17910</v>
      </c>
      <c r="E2130" t="s">
        <v>20746</v>
      </c>
      <c r="F2130">
        <v>73253567</v>
      </c>
    </row>
    <row r="2131" spans="3:7">
      <c r="C2131">
        <v>2332462</v>
      </c>
      <c r="D2131" t="s">
        <v>17911</v>
      </c>
      <c r="E2131" t="s">
        <v>22431</v>
      </c>
      <c r="F2131">
        <v>7840622</v>
      </c>
      <c r="G2131" t="s">
        <v>95</v>
      </c>
    </row>
    <row r="2132" spans="3:7">
      <c r="C2132">
        <v>2333173</v>
      </c>
      <c r="D2132" t="s">
        <v>17912</v>
      </c>
      <c r="E2132" t="s">
        <v>22432</v>
      </c>
      <c r="F2132">
        <v>41436881</v>
      </c>
      <c r="G2132" t="s">
        <v>95</v>
      </c>
    </row>
    <row r="2133" spans="3:7">
      <c r="C2133">
        <v>2331930</v>
      </c>
      <c r="D2133" t="s">
        <v>17913</v>
      </c>
      <c r="E2133" t="s">
        <v>20841</v>
      </c>
      <c r="F2133">
        <v>45129661</v>
      </c>
      <c r="G2133" t="s">
        <v>95</v>
      </c>
    </row>
    <row r="2134" spans="3:7">
      <c r="C2134">
        <v>2332711</v>
      </c>
      <c r="D2134" t="s">
        <v>17914</v>
      </c>
      <c r="E2134" t="s">
        <v>20795</v>
      </c>
      <c r="F2134" t="s">
        <v>95</v>
      </c>
      <c r="G2134">
        <v>2045581683</v>
      </c>
    </row>
    <row r="2135" spans="3:7">
      <c r="C2135">
        <v>2333256</v>
      </c>
      <c r="D2135" t="s">
        <v>17915</v>
      </c>
      <c r="E2135" t="s">
        <v>22433</v>
      </c>
      <c r="F2135">
        <v>40281449</v>
      </c>
      <c r="G2135" t="s">
        <v>95</v>
      </c>
    </row>
    <row r="2136" spans="3:7">
      <c r="C2136">
        <v>2333154</v>
      </c>
      <c r="D2136" t="s">
        <v>17916</v>
      </c>
      <c r="E2136" t="s">
        <v>22434</v>
      </c>
      <c r="F2136">
        <v>16688879</v>
      </c>
      <c r="G2136" t="s">
        <v>95</v>
      </c>
    </row>
    <row r="2137" spans="3:7">
      <c r="C2137">
        <v>2333635</v>
      </c>
      <c r="D2137" t="s">
        <v>17917</v>
      </c>
      <c r="E2137" t="s">
        <v>22435</v>
      </c>
      <c r="F2137">
        <v>80280128</v>
      </c>
      <c r="G2137" t="s">
        <v>95</v>
      </c>
    </row>
    <row r="2138" spans="3:7">
      <c r="C2138">
        <v>2332788</v>
      </c>
      <c r="D2138" t="s">
        <v>17918</v>
      </c>
      <c r="E2138" t="s">
        <v>22436</v>
      </c>
      <c r="F2138">
        <v>41673060</v>
      </c>
      <c r="G2138" t="s">
        <v>95</v>
      </c>
    </row>
    <row r="2139" spans="3:7">
      <c r="C2139">
        <v>2332430</v>
      </c>
      <c r="D2139" t="s">
        <v>17919</v>
      </c>
      <c r="E2139" t="s">
        <v>22437</v>
      </c>
      <c r="F2139">
        <v>16666870</v>
      </c>
    </row>
    <row r="2140" spans="3:7">
      <c r="C2140">
        <v>2333676</v>
      </c>
      <c r="D2140" t="s">
        <v>17920</v>
      </c>
      <c r="E2140" t="s">
        <v>22438</v>
      </c>
      <c r="F2140">
        <v>29670588</v>
      </c>
      <c r="G2140" t="s">
        <v>95</v>
      </c>
    </row>
    <row r="2141" spans="3:7">
      <c r="C2141">
        <v>2333571</v>
      </c>
      <c r="D2141" t="s">
        <v>17921</v>
      </c>
      <c r="E2141" t="s">
        <v>22439</v>
      </c>
      <c r="F2141">
        <v>6185010</v>
      </c>
      <c r="G2141" t="s">
        <v>95</v>
      </c>
    </row>
    <row r="2142" spans="3:7">
      <c r="C2142">
        <v>2332749</v>
      </c>
      <c r="D2142" t="s">
        <v>17922</v>
      </c>
      <c r="E2142" t="s">
        <v>22440</v>
      </c>
      <c r="F2142">
        <v>5356573</v>
      </c>
      <c r="G2142" t="s">
        <v>95</v>
      </c>
    </row>
    <row r="2143" spans="3:7">
      <c r="C2143">
        <v>2333765</v>
      </c>
      <c r="D2143" t="s">
        <v>17923</v>
      </c>
      <c r="E2143" t="s">
        <v>22441</v>
      </c>
      <c r="F2143">
        <v>8226331</v>
      </c>
      <c r="G2143" t="s">
        <v>95</v>
      </c>
    </row>
    <row r="2144" spans="3:7">
      <c r="C2144">
        <v>2333592</v>
      </c>
      <c r="D2144" t="s">
        <v>17924</v>
      </c>
      <c r="E2144" t="s">
        <v>22442</v>
      </c>
      <c r="F2144">
        <v>18176467</v>
      </c>
      <c r="G2144" t="s">
        <v>95</v>
      </c>
    </row>
    <row r="2145" spans="3:7">
      <c r="C2145">
        <v>2333759</v>
      </c>
      <c r="D2145" t="s">
        <v>17925</v>
      </c>
      <c r="E2145" t="s">
        <v>22443</v>
      </c>
      <c r="F2145">
        <v>80354688</v>
      </c>
      <c r="G2145" t="s">
        <v>95</v>
      </c>
    </row>
    <row r="2146" spans="3:7">
      <c r="C2146">
        <v>2334033</v>
      </c>
      <c r="D2146" t="s">
        <v>17926</v>
      </c>
      <c r="E2146" t="s">
        <v>22444</v>
      </c>
      <c r="F2146">
        <v>18833338</v>
      </c>
      <c r="G2146" t="s">
        <v>95</v>
      </c>
    </row>
    <row r="2147" spans="3:7">
      <c r="C2147">
        <v>2333404</v>
      </c>
      <c r="D2147" t="s">
        <v>17927</v>
      </c>
      <c r="E2147" t="s">
        <v>22445</v>
      </c>
      <c r="F2147">
        <v>8748382</v>
      </c>
      <c r="G2147" t="s">
        <v>95</v>
      </c>
    </row>
    <row r="2148" spans="3:7">
      <c r="C2148">
        <v>2334462</v>
      </c>
      <c r="D2148" t="s">
        <v>17928</v>
      </c>
      <c r="E2148" t="s">
        <v>22446</v>
      </c>
      <c r="F2148">
        <v>21853861</v>
      </c>
      <c r="G2148" t="s">
        <v>95</v>
      </c>
    </row>
    <row r="2149" spans="3:7">
      <c r="C2149">
        <v>2335155</v>
      </c>
      <c r="D2149" t="s">
        <v>17929</v>
      </c>
      <c r="E2149" t="s">
        <v>20795</v>
      </c>
      <c r="F2149">
        <v>16711174</v>
      </c>
      <c r="G2149" t="s">
        <v>95</v>
      </c>
    </row>
    <row r="2150" spans="3:7">
      <c r="C2150">
        <v>2334450</v>
      </c>
      <c r="D2150" t="s">
        <v>17930</v>
      </c>
      <c r="E2150" t="s">
        <v>21104</v>
      </c>
      <c r="F2150">
        <v>16766750</v>
      </c>
      <c r="G2150" t="s">
        <v>95</v>
      </c>
    </row>
    <row r="2151" spans="3:7">
      <c r="C2151">
        <v>2335006</v>
      </c>
      <c r="D2151" t="s">
        <v>17931</v>
      </c>
      <c r="E2151" t="s">
        <v>21000</v>
      </c>
      <c r="F2151">
        <v>47049745</v>
      </c>
    </row>
    <row r="2152" spans="3:7">
      <c r="C2152">
        <v>2333968</v>
      </c>
      <c r="D2152" t="s">
        <v>17932</v>
      </c>
      <c r="E2152" t="s">
        <v>22447</v>
      </c>
      <c r="F2152">
        <v>8272605</v>
      </c>
    </row>
    <row r="2153" spans="3:7">
      <c r="C2153">
        <v>2334243</v>
      </c>
      <c r="D2153" t="s">
        <v>17933</v>
      </c>
      <c r="E2153" t="s">
        <v>22448</v>
      </c>
      <c r="F2153">
        <v>6806812</v>
      </c>
    </row>
    <row r="2154" spans="3:7">
      <c r="C2154">
        <v>2334818</v>
      </c>
      <c r="D2154" t="s">
        <v>17934</v>
      </c>
      <c r="E2154" t="s">
        <v>20841</v>
      </c>
      <c r="F2154">
        <v>475859</v>
      </c>
      <c r="G2154" t="s">
        <v>95</v>
      </c>
    </row>
    <row r="2155" spans="3:7">
      <c r="C2155">
        <v>2335074</v>
      </c>
      <c r="D2155" t="s">
        <v>17935</v>
      </c>
      <c r="E2155" t="s">
        <v>22449</v>
      </c>
      <c r="F2155">
        <v>8868099</v>
      </c>
      <c r="G2155" t="s">
        <v>95</v>
      </c>
    </row>
    <row r="2156" spans="3:7">
      <c r="C2156">
        <v>2335011</v>
      </c>
      <c r="D2156" t="s">
        <v>17936</v>
      </c>
      <c r="E2156" t="s">
        <v>21000</v>
      </c>
      <c r="F2156">
        <v>45366197</v>
      </c>
    </row>
    <row r="2157" spans="3:7">
      <c r="C2157">
        <v>2333520</v>
      </c>
      <c r="D2157" t="s">
        <v>17937</v>
      </c>
      <c r="E2157" t="s">
        <v>22450</v>
      </c>
      <c r="F2157">
        <v>47346087</v>
      </c>
      <c r="G2157" t="s">
        <v>95</v>
      </c>
    </row>
    <row r="2158" spans="3:7">
      <c r="C2158">
        <v>2334753</v>
      </c>
      <c r="D2158" t="s">
        <v>17938</v>
      </c>
      <c r="E2158" t="s">
        <v>20795</v>
      </c>
      <c r="F2158">
        <v>24979154</v>
      </c>
      <c r="G2158" t="s">
        <v>95</v>
      </c>
    </row>
    <row r="2159" spans="3:7">
      <c r="C2159">
        <v>2333134</v>
      </c>
      <c r="D2159" t="s">
        <v>17939</v>
      </c>
      <c r="E2159" t="s">
        <v>22451</v>
      </c>
      <c r="F2159">
        <v>40249064</v>
      </c>
      <c r="G2159" t="s">
        <v>95</v>
      </c>
    </row>
    <row r="2160" spans="3:7">
      <c r="C2160">
        <v>2334211</v>
      </c>
      <c r="D2160" t="s">
        <v>17940</v>
      </c>
      <c r="E2160" t="s">
        <v>22452</v>
      </c>
      <c r="F2160">
        <v>25001623</v>
      </c>
      <c r="G2160" t="s">
        <v>95</v>
      </c>
    </row>
    <row r="2161" spans="3:7">
      <c r="C2161">
        <v>2334728</v>
      </c>
      <c r="D2161" t="s">
        <v>17941</v>
      </c>
      <c r="E2161" t="s">
        <v>22453</v>
      </c>
      <c r="F2161">
        <v>46879972</v>
      </c>
      <c r="G2161" t="s">
        <v>95</v>
      </c>
    </row>
    <row r="2162" spans="3:7">
      <c r="C2162">
        <v>2334669</v>
      </c>
      <c r="D2162" t="s">
        <v>17942</v>
      </c>
      <c r="E2162" t="s">
        <v>22454</v>
      </c>
      <c r="F2162">
        <v>40211112</v>
      </c>
      <c r="G2162" t="s">
        <v>95</v>
      </c>
    </row>
    <row r="2163" spans="3:7">
      <c r="C2163">
        <v>2334895</v>
      </c>
      <c r="D2163" t="s">
        <v>17943</v>
      </c>
      <c r="E2163" t="s">
        <v>22455</v>
      </c>
      <c r="F2163">
        <v>43004875</v>
      </c>
      <c r="G2163" t="s">
        <v>95</v>
      </c>
    </row>
    <row r="2164" spans="3:7">
      <c r="C2164">
        <v>2333595</v>
      </c>
      <c r="D2164" t="s">
        <v>17944</v>
      </c>
      <c r="E2164" t="s">
        <v>20841</v>
      </c>
      <c r="F2164">
        <v>70364303</v>
      </c>
      <c r="G2164" t="s">
        <v>95</v>
      </c>
    </row>
    <row r="2165" spans="3:7">
      <c r="C2165">
        <v>2334711</v>
      </c>
      <c r="D2165" t="s">
        <v>17945</v>
      </c>
      <c r="E2165" t="s">
        <v>22456</v>
      </c>
      <c r="F2165">
        <v>16667757</v>
      </c>
      <c r="G2165" t="s">
        <v>95</v>
      </c>
    </row>
    <row r="2166" spans="3:7">
      <c r="C2166">
        <v>2334155</v>
      </c>
      <c r="D2166" t="s">
        <v>17946</v>
      </c>
      <c r="E2166" t="s">
        <v>22457</v>
      </c>
      <c r="F2166">
        <v>9343306</v>
      </c>
      <c r="G2166" t="s">
        <v>95</v>
      </c>
    </row>
    <row r="2167" spans="3:7">
      <c r="C2167">
        <v>2334039</v>
      </c>
      <c r="D2167" t="s">
        <v>17947</v>
      </c>
      <c r="E2167" t="s">
        <v>22458</v>
      </c>
      <c r="F2167">
        <v>7873036</v>
      </c>
    </row>
    <row r="2168" spans="3:7">
      <c r="C2168">
        <v>2334833</v>
      </c>
      <c r="D2168" t="s">
        <v>17948</v>
      </c>
      <c r="E2168" t="s">
        <v>22459</v>
      </c>
      <c r="F2168">
        <v>44921039</v>
      </c>
      <c r="G2168" t="s">
        <v>95</v>
      </c>
    </row>
    <row r="2169" spans="3:7">
      <c r="C2169">
        <v>2335482</v>
      </c>
      <c r="D2169" t="s">
        <v>17949</v>
      </c>
      <c r="E2169" t="s">
        <v>22460</v>
      </c>
      <c r="F2169">
        <v>32863486</v>
      </c>
      <c r="G2169" t="s">
        <v>95</v>
      </c>
    </row>
    <row r="2170" spans="3:7">
      <c r="C2170">
        <v>2334163</v>
      </c>
      <c r="D2170" t="s">
        <v>17950</v>
      </c>
      <c r="E2170" t="s">
        <v>22461</v>
      </c>
      <c r="F2170">
        <v>25535542</v>
      </c>
      <c r="G2170" t="s">
        <v>95</v>
      </c>
    </row>
    <row r="2171" spans="3:7">
      <c r="C2171">
        <v>2334029</v>
      </c>
      <c r="D2171" t="s">
        <v>17951</v>
      </c>
      <c r="E2171" t="s">
        <v>22462</v>
      </c>
      <c r="F2171" t="s">
        <v>95</v>
      </c>
      <c r="G2171">
        <v>1016497847</v>
      </c>
    </row>
    <row r="2172" spans="3:7">
      <c r="C2172">
        <v>2334290</v>
      </c>
      <c r="D2172" t="s">
        <v>17952</v>
      </c>
      <c r="E2172" t="s">
        <v>22463</v>
      </c>
      <c r="F2172">
        <v>9721844</v>
      </c>
      <c r="G2172" t="s">
        <v>95</v>
      </c>
    </row>
    <row r="2173" spans="3:7">
      <c r="C2173">
        <v>2334412</v>
      </c>
      <c r="D2173" t="s">
        <v>17953</v>
      </c>
      <c r="E2173" t="s">
        <v>20784</v>
      </c>
      <c r="F2173">
        <v>44645650</v>
      </c>
      <c r="G2173" t="s">
        <v>95</v>
      </c>
    </row>
    <row r="2174" spans="3:7">
      <c r="C2174">
        <v>2335359</v>
      </c>
      <c r="D2174" t="s">
        <v>17954</v>
      </c>
      <c r="E2174" t="s">
        <v>22464</v>
      </c>
      <c r="F2174">
        <v>17916343</v>
      </c>
      <c r="G2174" t="s">
        <v>95</v>
      </c>
    </row>
    <row r="2175" spans="3:7">
      <c r="C2175">
        <v>2335333</v>
      </c>
      <c r="D2175" t="s">
        <v>17955</v>
      </c>
      <c r="E2175" t="s">
        <v>22465</v>
      </c>
      <c r="F2175">
        <v>43681415</v>
      </c>
      <c r="G2175" t="s">
        <v>95</v>
      </c>
    </row>
    <row r="2176" spans="3:7">
      <c r="C2176">
        <v>2335319</v>
      </c>
      <c r="D2176" t="s">
        <v>17956</v>
      </c>
      <c r="E2176" t="s">
        <v>22466</v>
      </c>
      <c r="F2176">
        <v>17963736</v>
      </c>
      <c r="G2176" t="s">
        <v>95</v>
      </c>
    </row>
    <row r="2177" spans="3:7">
      <c r="C2177">
        <v>2334843</v>
      </c>
      <c r="D2177" t="s">
        <v>17957</v>
      </c>
      <c r="E2177" t="s">
        <v>22467</v>
      </c>
      <c r="F2177">
        <v>42365916</v>
      </c>
      <c r="G2177" t="s">
        <v>95</v>
      </c>
    </row>
    <row r="2178" spans="3:7">
      <c r="C2178">
        <v>2334907</v>
      </c>
      <c r="D2178" t="s">
        <v>17958</v>
      </c>
      <c r="E2178" t="s">
        <v>22468</v>
      </c>
      <c r="F2178">
        <v>41789074</v>
      </c>
      <c r="G2178" t="s">
        <v>95</v>
      </c>
    </row>
    <row r="2179" spans="3:7">
      <c r="C2179">
        <v>2334874</v>
      </c>
      <c r="D2179" t="s">
        <v>17959</v>
      </c>
      <c r="E2179" t="s">
        <v>22469</v>
      </c>
      <c r="F2179">
        <v>23894659</v>
      </c>
      <c r="G2179" t="s">
        <v>95</v>
      </c>
    </row>
    <row r="2180" spans="3:7">
      <c r="C2180">
        <v>2335952</v>
      </c>
      <c r="D2180" t="s">
        <v>17960</v>
      </c>
      <c r="E2180" t="s">
        <v>22470</v>
      </c>
      <c r="F2180">
        <v>23465163</v>
      </c>
    </row>
    <row r="2181" spans="3:7">
      <c r="C2181">
        <v>2334395</v>
      </c>
      <c r="D2181" t="s">
        <v>17961</v>
      </c>
      <c r="E2181" t="s">
        <v>22471</v>
      </c>
      <c r="F2181">
        <v>6014864</v>
      </c>
      <c r="G2181" t="s">
        <v>95</v>
      </c>
    </row>
    <row r="2182" spans="3:7">
      <c r="C2182">
        <v>2336570</v>
      </c>
      <c r="D2182" t="s">
        <v>17962</v>
      </c>
      <c r="E2182" t="s">
        <v>22472</v>
      </c>
      <c r="F2182">
        <v>43135536</v>
      </c>
    </row>
    <row r="2183" spans="3:7">
      <c r="C2183">
        <v>2334438</v>
      </c>
      <c r="D2183" t="s">
        <v>17963</v>
      </c>
      <c r="E2183" t="s">
        <v>22473</v>
      </c>
      <c r="F2183">
        <v>8986868</v>
      </c>
      <c r="G2183" t="s">
        <v>95</v>
      </c>
    </row>
    <row r="2184" spans="3:7">
      <c r="C2184">
        <v>2336062</v>
      </c>
      <c r="D2184" t="s">
        <v>17964</v>
      </c>
      <c r="E2184" t="s">
        <v>22474</v>
      </c>
      <c r="F2184">
        <v>10125347</v>
      </c>
    </row>
    <row r="2185" spans="3:7">
      <c r="C2185">
        <v>2334548</v>
      </c>
      <c r="D2185" t="s">
        <v>17965</v>
      </c>
      <c r="E2185" t="s">
        <v>21104</v>
      </c>
      <c r="F2185">
        <v>2737848</v>
      </c>
      <c r="G2185" t="s">
        <v>95</v>
      </c>
    </row>
    <row r="2186" spans="3:7">
      <c r="C2186">
        <v>2335279</v>
      </c>
      <c r="D2186" t="s">
        <v>17966</v>
      </c>
      <c r="E2186" t="s">
        <v>22475</v>
      </c>
      <c r="F2186">
        <v>32867025</v>
      </c>
      <c r="G2186" t="s">
        <v>95</v>
      </c>
    </row>
    <row r="2187" spans="3:7">
      <c r="C2187">
        <v>2333974</v>
      </c>
      <c r="D2187" t="s">
        <v>17967</v>
      </c>
      <c r="E2187" t="s">
        <v>22476</v>
      </c>
      <c r="F2187">
        <v>41311895</v>
      </c>
      <c r="G2187" t="s">
        <v>95</v>
      </c>
    </row>
    <row r="2188" spans="3:7">
      <c r="C2188">
        <v>2333989</v>
      </c>
      <c r="D2188" t="s">
        <v>17968</v>
      </c>
      <c r="E2188" t="s">
        <v>22477</v>
      </c>
      <c r="F2188" t="s">
        <v>95</v>
      </c>
      <c r="G2188">
        <v>1008745793</v>
      </c>
    </row>
    <row r="2189" spans="3:7">
      <c r="C2189">
        <v>2334481</v>
      </c>
      <c r="D2189" t="s">
        <v>17969</v>
      </c>
      <c r="E2189" t="s">
        <v>22478</v>
      </c>
      <c r="F2189">
        <v>33408179</v>
      </c>
      <c r="G2189" t="s">
        <v>95</v>
      </c>
    </row>
    <row r="2190" spans="3:7">
      <c r="C2190">
        <v>2334486</v>
      </c>
      <c r="D2190" t="s">
        <v>17970</v>
      </c>
      <c r="E2190" t="s">
        <v>20766</v>
      </c>
      <c r="F2190">
        <v>80441170</v>
      </c>
      <c r="G2190" t="s">
        <v>95</v>
      </c>
    </row>
    <row r="2191" spans="3:7">
      <c r="C2191">
        <v>2335130</v>
      </c>
      <c r="D2191" t="s">
        <v>17971</v>
      </c>
      <c r="E2191" t="s">
        <v>22479</v>
      </c>
      <c r="F2191">
        <v>8069336</v>
      </c>
      <c r="G2191" t="s">
        <v>95</v>
      </c>
    </row>
    <row r="2192" spans="3:7">
      <c r="C2192">
        <v>2335583</v>
      </c>
      <c r="D2192" t="s">
        <v>17972</v>
      </c>
      <c r="E2192" t="s">
        <v>20841</v>
      </c>
      <c r="F2192">
        <v>47808657</v>
      </c>
      <c r="G2192" t="s">
        <v>95</v>
      </c>
    </row>
    <row r="2193" spans="3:7">
      <c r="C2193">
        <v>2334700</v>
      </c>
      <c r="D2193" t="s">
        <v>17973</v>
      </c>
      <c r="E2193" t="s">
        <v>20841</v>
      </c>
      <c r="F2193">
        <v>32922518</v>
      </c>
      <c r="G2193" t="s">
        <v>95</v>
      </c>
    </row>
    <row r="2194" spans="3:7">
      <c r="C2194">
        <v>2334612</v>
      </c>
      <c r="D2194" t="s">
        <v>17974</v>
      </c>
      <c r="E2194" t="s">
        <v>20841</v>
      </c>
      <c r="F2194">
        <v>2784385</v>
      </c>
      <c r="G2194" t="s">
        <v>95</v>
      </c>
    </row>
    <row r="2195" spans="3:7">
      <c r="C2195">
        <v>2335120</v>
      </c>
      <c r="D2195" t="s">
        <v>17975</v>
      </c>
      <c r="E2195" t="s">
        <v>22480</v>
      </c>
      <c r="F2195">
        <v>6652111</v>
      </c>
      <c r="G2195" t="s">
        <v>95</v>
      </c>
    </row>
    <row r="2196" spans="3:7">
      <c r="C2196">
        <v>2334224</v>
      </c>
      <c r="D2196" t="s">
        <v>17976</v>
      </c>
      <c r="E2196" t="s">
        <v>22352</v>
      </c>
      <c r="F2196">
        <v>43705999</v>
      </c>
    </row>
    <row r="2197" spans="3:7">
      <c r="C2197">
        <v>2335671</v>
      </c>
      <c r="D2197" t="s">
        <v>17977</v>
      </c>
      <c r="E2197" t="s">
        <v>22481</v>
      </c>
      <c r="F2197" t="s">
        <v>95</v>
      </c>
      <c r="G2197">
        <v>1018128122</v>
      </c>
    </row>
    <row r="2198" spans="3:7">
      <c r="C2198">
        <v>2334794</v>
      </c>
      <c r="D2198" t="s">
        <v>17978</v>
      </c>
      <c r="E2198" t="s">
        <v>22482</v>
      </c>
      <c r="F2198">
        <v>16677752</v>
      </c>
      <c r="G2198" t="s">
        <v>95</v>
      </c>
    </row>
    <row r="2199" spans="3:7">
      <c r="C2199">
        <v>2336276</v>
      </c>
      <c r="D2199" t="s">
        <v>17979</v>
      </c>
      <c r="E2199" t="s">
        <v>21246</v>
      </c>
      <c r="F2199">
        <v>6555931</v>
      </c>
      <c r="G2199" t="s">
        <v>95</v>
      </c>
    </row>
    <row r="2200" spans="3:7">
      <c r="C2200">
        <v>2335974</v>
      </c>
      <c r="D2200" t="s">
        <v>17980</v>
      </c>
      <c r="E2200" t="s">
        <v>22483</v>
      </c>
      <c r="F2200">
        <v>20069918</v>
      </c>
      <c r="G2200" t="s">
        <v>95</v>
      </c>
    </row>
    <row r="2201" spans="3:7">
      <c r="C2201">
        <v>2335658</v>
      </c>
      <c r="D2201" t="s">
        <v>17981</v>
      </c>
      <c r="E2201" t="s">
        <v>22484</v>
      </c>
      <c r="F2201">
        <v>43575551</v>
      </c>
      <c r="G2201" t="s">
        <v>95</v>
      </c>
    </row>
    <row r="2202" spans="3:7">
      <c r="C2202">
        <v>2335440</v>
      </c>
      <c r="D2202" t="s">
        <v>17982</v>
      </c>
      <c r="E2202" t="s">
        <v>22485</v>
      </c>
      <c r="F2202">
        <v>46910900</v>
      </c>
      <c r="G2202" t="s">
        <v>95</v>
      </c>
    </row>
    <row r="2203" spans="3:7">
      <c r="C2203">
        <v>2335245</v>
      </c>
      <c r="D2203" t="s">
        <v>17983</v>
      </c>
      <c r="E2203" t="s">
        <v>22486</v>
      </c>
      <c r="F2203">
        <v>22969359</v>
      </c>
      <c r="G2203" t="s">
        <v>95</v>
      </c>
    </row>
    <row r="2204" spans="3:7">
      <c r="C2204">
        <v>2335415</v>
      </c>
      <c r="D2204" t="s">
        <v>17984</v>
      </c>
      <c r="E2204" t="s">
        <v>22487</v>
      </c>
      <c r="F2204">
        <v>7954362</v>
      </c>
      <c r="G2204" t="s">
        <v>95</v>
      </c>
    </row>
    <row r="2205" spans="3:7">
      <c r="C2205">
        <v>2335942</v>
      </c>
      <c r="D2205" t="s">
        <v>17985</v>
      </c>
      <c r="E2205" t="s">
        <v>20841</v>
      </c>
      <c r="F2205" t="s">
        <v>95</v>
      </c>
      <c r="G2205">
        <v>2048586937</v>
      </c>
    </row>
    <row r="2206" spans="3:7">
      <c r="C2206">
        <v>2334467</v>
      </c>
      <c r="D2206" t="s">
        <v>17986</v>
      </c>
      <c r="E2206" t="s">
        <v>20784</v>
      </c>
      <c r="F2206">
        <v>1981230</v>
      </c>
      <c r="G2206" t="s">
        <v>95</v>
      </c>
    </row>
    <row r="2207" spans="3:7">
      <c r="C2207">
        <v>2334772</v>
      </c>
      <c r="D2207" t="s">
        <v>17987</v>
      </c>
      <c r="E2207" t="s">
        <v>22488</v>
      </c>
      <c r="F2207">
        <v>43769713</v>
      </c>
      <c r="G2207" t="s">
        <v>95</v>
      </c>
    </row>
    <row r="2208" spans="3:7">
      <c r="C2208">
        <v>2335629</v>
      </c>
      <c r="D2208" t="s">
        <v>17988</v>
      </c>
      <c r="E2208" t="s">
        <v>22489</v>
      </c>
      <c r="F2208">
        <v>22278614</v>
      </c>
      <c r="G2208" t="s">
        <v>95</v>
      </c>
    </row>
    <row r="2209" spans="3:7">
      <c r="C2209">
        <v>2336431</v>
      </c>
      <c r="D2209" t="s">
        <v>17989</v>
      </c>
      <c r="E2209" t="s">
        <v>22490</v>
      </c>
      <c r="F2209">
        <v>80300413</v>
      </c>
    </row>
    <row r="2210" spans="3:7">
      <c r="C2210">
        <v>2336353</v>
      </c>
      <c r="D2210" t="s">
        <v>17990</v>
      </c>
      <c r="E2210" t="s">
        <v>22491</v>
      </c>
      <c r="F2210">
        <v>5281021</v>
      </c>
      <c r="G2210" t="s">
        <v>95</v>
      </c>
    </row>
    <row r="2211" spans="3:7">
      <c r="C2211">
        <v>2336079</v>
      </c>
      <c r="D2211" t="s">
        <v>17991</v>
      </c>
      <c r="E2211" t="s">
        <v>22492</v>
      </c>
      <c r="F2211">
        <v>6655920</v>
      </c>
    </row>
    <row r="2212" spans="3:7">
      <c r="C2212">
        <v>2335462</v>
      </c>
      <c r="D2212" t="s">
        <v>17992</v>
      </c>
      <c r="E2212" t="s">
        <v>22493</v>
      </c>
      <c r="F2212">
        <v>44499156</v>
      </c>
      <c r="G2212" t="s">
        <v>95</v>
      </c>
    </row>
    <row r="2213" spans="3:7">
      <c r="C2213">
        <v>2336357</v>
      </c>
      <c r="D2213" t="s">
        <v>17993</v>
      </c>
      <c r="E2213" t="s">
        <v>22494</v>
      </c>
      <c r="F2213">
        <v>7740238</v>
      </c>
    </row>
    <row r="2214" spans="3:7">
      <c r="C2214">
        <v>2335786</v>
      </c>
      <c r="D2214" t="s">
        <v>17994</v>
      </c>
      <c r="E2214" t="s">
        <v>22495</v>
      </c>
      <c r="F2214">
        <v>41529674</v>
      </c>
    </row>
    <row r="2215" spans="3:7">
      <c r="C2215">
        <v>2335711</v>
      </c>
      <c r="D2215" t="s">
        <v>17995</v>
      </c>
      <c r="E2215" t="s">
        <v>20789</v>
      </c>
      <c r="F2215">
        <v>9322261</v>
      </c>
      <c r="G2215" t="s">
        <v>95</v>
      </c>
    </row>
    <row r="2216" spans="3:7">
      <c r="C2216">
        <v>2334732</v>
      </c>
      <c r="D2216" t="s">
        <v>17996</v>
      </c>
      <c r="E2216" t="s">
        <v>20815</v>
      </c>
      <c r="F2216">
        <v>42393539</v>
      </c>
      <c r="G2216" t="s">
        <v>95</v>
      </c>
    </row>
    <row r="2217" spans="3:7">
      <c r="C2217">
        <v>2335686</v>
      </c>
      <c r="D2217" t="s">
        <v>17997</v>
      </c>
      <c r="E2217" t="s">
        <v>22496</v>
      </c>
      <c r="F2217">
        <v>42673724</v>
      </c>
      <c r="G2217" t="s">
        <v>95</v>
      </c>
    </row>
    <row r="2218" spans="3:7">
      <c r="C2218">
        <v>2335722</v>
      </c>
      <c r="D2218" t="s">
        <v>17998</v>
      </c>
      <c r="E2218" t="s">
        <v>22497</v>
      </c>
      <c r="F2218">
        <v>43112332</v>
      </c>
      <c r="G2218" t="s">
        <v>95</v>
      </c>
    </row>
    <row r="2219" spans="3:7">
      <c r="C2219">
        <v>2335886</v>
      </c>
      <c r="D2219" t="s">
        <v>17999</v>
      </c>
      <c r="E2219" t="s">
        <v>22498</v>
      </c>
      <c r="F2219">
        <v>46930980</v>
      </c>
      <c r="G2219" t="s">
        <v>95</v>
      </c>
    </row>
    <row r="2220" spans="3:7">
      <c r="C2220">
        <v>2336261</v>
      </c>
      <c r="D2220" t="s">
        <v>18000</v>
      </c>
      <c r="E2220" t="s">
        <v>22499</v>
      </c>
      <c r="F2220">
        <v>7482899</v>
      </c>
    </row>
    <row r="2221" spans="3:7">
      <c r="C2221">
        <v>2335736</v>
      </c>
      <c r="D2221" t="s">
        <v>18001</v>
      </c>
      <c r="E2221" t="s">
        <v>22500</v>
      </c>
      <c r="F2221">
        <v>40029528</v>
      </c>
      <c r="G2221" t="s">
        <v>95</v>
      </c>
    </row>
    <row r="2222" spans="3:7">
      <c r="C2222">
        <v>2335963</v>
      </c>
      <c r="D2222" t="s">
        <v>18002</v>
      </c>
      <c r="E2222" t="s">
        <v>22501</v>
      </c>
      <c r="F2222">
        <v>44983071</v>
      </c>
      <c r="G2222" t="s">
        <v>95</v>
      </c>
    </row>
    <row r="2223" spans="3:7">
      <c r="C2223">
        <v>2335267</v>
      </c>
      <c r="D2223" t="s">
        <v>18003</v>
      </c>
      <c r="E2223" t="s">
        <v>22502</v>
      </c>
      <c r="F2223">
        <v>17996312</v>
      </c>
      <c r="G2223" t="s">
        <v>95</v>
      </c>
    </row>
    <row r="2224" spans="3:7">
      <c r="C2224">
        <v>2336474</v>
      </c>
      <c r="D2224" t="s">
        <v>18004</v>
      </c>
      <c r="E2224" t="s">
        <v>22503</v>
      </c>
      <c r="F2224">
        <v>9591596</v>
      </c>
    </row>
    <row r="2225" spans="3:7">
      <c r="C2225">
        <v>2335967</v>
      </c>
      <c r="D2225" t="s">
        <v>18005</v>
      </c>
      <c r="E2225" t="s">
        <v>22504</v>
      </c>
      <c r="F2225">
        <v>7156184</v>
      </c>
    </row>
    <row r="2226" spans="3:7">
      <c r="C2226">
        <v>2336179</v>
      </c>
      <c r="D2226" t="s">
        <v>18006</v>
      </c>
      <c r="E2226" t="s">
        <v>20763</v>
      </c>
      <c r="F2226">
        <v>10681784</v>
      </c>
    </row>
    <row r="2227" spans="3:7">
      <c r="C2227">
        <v>2336464</v>
      </c>
      <c r="D2227" t="s">
        <v>18007</v>
      </c>
      <c r="E2227" t="s">
        <v>22505</v>
      </c>
      <c r="F2227">
        <v>7507649</v>
      </c>
    </row>
    <row r="2228" spans="3:7">
      <c r="C2228">
        <v>2336548</v>
      </c>
      <c r="D2228" t="s">
        <v>18008</v>
      </c>
      <c r="E2228" t="s">
        <v>22506</v>
      </c>
      <c r="F2228">
        <v>6162982</v>
      </c>
    </row>
    <row r="2229" spans="3:7">
      <c r="C2229">
        <v>2335775</v>
      </c>
      <c r="D2229" t="s">
        <v>18009</v>
      </c>
      <c r="E2229" t="s">
        <v>22507</v>
      </c>
      <c r="F2229">
        <v>8869844</v>
      </c>
      <c r="G2229" t="s">
        <v>95</v>
      </c>
    </row>
    <row r="2230" spans="3:7">
      <c r="C2230">
        <v>2336702</v>
      </c>
      <c r="D2230" t="s">
        <v>18010</v>
      </c>
      <c r="E2230" t="s">
        <v>22508</v>
      </c>
      <c r="F2230">
        <v>45946412</v>
      </c>
    </row>
    <row r="2231" spans="3:7">
      <c r="C2231">
        <v>2336446</v>
      </c>
      <c r="D2231" t="s">
        <v>18011</v>
      </c>
      <c r="E2231" t="s">
        <v>22509</v>
      </c>
      <c r="F2231">
        <v>6885317</v>
      </c>
    </row>
    <row r="2232" spans="3:7">
      <c r="C2232">
        <v>2336345</v>
      </c>
      <c r="D2232" t="s">
        <v>18012</v>
      </c>
      <c r="E2232" t="s">
        <v>20916</v>
      </c>
      <c r="F2232">
        <v>6578825</v>
      </c>
    </row>
    <row r="2233" spans="3:7">
      <c r="C2233">
        <v>2336366</v>
      </c>
      <c r="D2233" t="s">
        <v>18013</v>
      </c>
      <c r="E2233" t="s">
        <v>22510</v>
      </c>
      <c r="F2233">
        <v>6220685</v>
      </c>
    </row>
    <row r="2234" spans="3:7">
      <c r="C2234">
        <v>2335890</v>
      </c>
      <c r="D2234" t="s">
        <v>18014</v>
      </c>
      <c r="E2234" t="s">
        <v>22511</v>
      </c>
      <c r="F2234">
        <v>16648411</v>
      </c>
    </row>
    <row r="2235" spans="3:7">
      <c r="C2235">
        <v>2336210</v>
      </c>
      <c r="D2235" t="s">
        <v>18015</v>
      </c>
      <c r="E2235" t="s">
        <v>22512</v>
      </c>
      <c r="F2235">
        <v>9106141</v>
      </c>
    </row>
    <row r="2236" spans="3:7">
      <c r="C2236">
        <v>2336804</v>
      </c>
      <c r="D2236" t="s">
        <v>18016</v>
      </c>
      <c r="E2236" t="s">
        <v>22513</v>
      </c>
      <c r="F2236">
        <v>16544005</v>
      </c>
    </row>
    <row r="2237" spans="3:7">
      <c r="C2237">
        <v>2336525</v>
      </c>
      <c r="D2237" t="s">
        <v>18017</v>
      </c>
      <c r="E2237" t="s">
        <v>22514</v>
      </c>
      <c r="F2237">
        <v>10504431</v>
      </c>
    </row>
    <row r="2238" spans="3:7">
      <c r="C2238">
        <v>515786</v>
      </c>
      <c r="D2238" t="s">
        <v>18018</v>
      </c>
      <c r="E2238" t="s">
        <v>22515</v>
      </c>
      <c r="F2238">
        <v>10323131</v>
      </c>
    </row>
    <row r="2239" spans="3:7">
      <c r="C2239">
        <v>663286</v>
      </c>
      <c r="D2239" t="s">
        <v>18019</v>
      </c>
      <c r="E2239" t="s">
        <v>22516</v>
      </c>
      <c r="F2239">
        <v>8405968</v>
      </c>
    </row>
    <row r="2240" spans="3:7">
      <c r="C2240">
        <v>737382</v>
      </c>
      <c r="D2240" t="s">
        <v>18020</v>
      </c>
      <c r="E2240" t="s">
        <v>22517</v>
      </c>
      <c r="F2240">
        <v>7939526</v>
      </c>
    </row>
    <row r="2241" spans="3:7">
      <c r="C2241">
        <v>914580</v>
      </c>
      <c r="D2241" t="s">
        <v>18021</v>
      </c>
      <c r="E2241" t="s">
        <v>20784</v>
      </c>
      <c r="F2241">
        <v>32822826</v>
      </c>
    </row>
    <row r="2242" spans="3:7">
      <c r="C2242">
        <v>1317690</v>
      </c>
      <c r="D2242" t="s">
        <v>18022</v>
      </c>
      <c r="E2242" t="s">
        <v>22518</v>
      </c>
      <c r="F2242">
        <v>9830346</v>
      </c>
    </row>
    <row r="2243" spans="3:7">
      <c r="C2243">
        <v>1296583</v>
      </c>
      <c r="D2243" t="s">
        <v>18023</v>
      </c>
      <c r="E2243" t="s">
        <v>22519</v>
      </c>
      <c r="F2243">
        <v>40894843</v>
      </c>
    </row>
    <row r="2244" spans="3:7">
      <c r="C2244">
        <v>1292614</v>
      </c>
      <c r="D2244" t="s">
        <v>18024</v>
      </c>
      <c r="E2244" t="s">
        <v>22520</v>
      </c>
      <c r="F2244">
        <v>6947043</v>
      </c>
    </row>
    <row r="2245" spans="3:7">
      <c r="C2245">
        <v>1297114</v>
      </c>
      <c r="D2245" t="s">
        <v>18025</v>
      </c>
      <c r="E2245" t="s">
        <v>22521</v>
      </c>
      <c r="F2245">
        <v>41114424</v>
      </c>
    </row>
    <row r="2246" spans="3:7">
      <c r="C2246">
        <v>2002593</v>
      </c>
      <c r="D2246" t="s">
        <v>18026</v>
      </c>
      <c r="E2246" t="s">
        <v>22522</v>
      </c>
      <c r="F2246">
        <v>17813355</v>
      </c>
      <c r="G2246" t="s">
        <v>95</v>
      </c>
    </row>
    <row r="2247" spans="3:7">
      <c r="C2247">
        <v>2050604</v>
      </c>
      <c r="D2247" t="s">
        <v>18027</v>
      </c>
      <c r="E2247" t="s">
        <v>22523</v>
      </c>
      <c r="F2247" t="s">
        <v>95</v>
      </c>
      <c r="G2247">
        <v>20434167150</v>
      </c>
    </row>
    <row r="2248" spans="3:7">
      <c r="C2248">
        <v>2283612</v>
      </c>
      <c r="D2248" t="s">
        <v>18028</v>
      </c>
      <c r="E2248" t="s">
        <v>20766</v>
      </c>
      <c r="F2248">
        <v>23854868</v>
      </c>
      <c r="G2248" t="s">
        <v>95</v>
      </c>
    </row>
    <row r="2249" spans="3:7">
      <c r="C2249">
        <v>2288167</v>
      </c>
      <c r="D2249" t="s">
        <v>18029</v>
      </c>
      <c r="E2249" t="s">
        <v>22524</v>
      </c>
      <c r="F2249">
        <v>2655013</v>
      </c>
      <c r="G2249" t="s">
        <v>95</v>
      </c>
    </row>
    <row r="2250" spans="3:7">
      <c r="C2250">
        <v>2297441</v>
      </c>
      <c r="D2250" t="s">
        <v>18030</v>
      </c>
      <c r="E2250" t="s">
        <v>20841</v>
      </c>
      <c r="F2250">
        <v>72093841</v>
      </c>
      <c r="G2250" t="s">
        <v>95</v>
      </c>
    </row>
    <row r="2251" spans="3:7">
      <c r="C2251">
        <v>2302446</v>
      </c>
      <c r="D2251" t="s">
        <v>18031</v>
      </c>
      <c r="E2251" t="s">
        <v>21338</v>
      </c>
      <c r="F2251">
        <v>42764093</v>
      </c>
      <c r="G2251" t="s">
        <v>95</v>
      </c>
    </row>
    <row r="2252" spans="3:7">
      <c r="C2252">
        <v>2304357</v>
      </c>
      <c r="D2252" t="s">
        <v>18032</v>
      </c>
      <c r="E2252" t="s">
        <v>22525</v>
      </c>
      <c r="F2252">
        <v>7665178</v>
      </c>
      <c r="G2252" t="s">
        <v>95</v>
      </c>
    </row>
    <row r="2253" spans="3:7">
      <c r="C2253">
        <v>2304744</v>
      </c>
      <c r="D2253" t="s">
        <v>18033</v>
      </c>
      <c r="E2253" t="s">
        <v>21286</v>
      </c>
      <c r="F2253">
        <v>46296208</v>
      </c>
    </row>
    <row r="2254" spans="3:7">
      <c r="C2254">
        <v>2310810</v>
      </c>
      <c r="D2254" t="s">
        <v>18034</v>
      </c>
      <c r="E2254" t="s">
        <v>22526</v>
      </c>
      <c r="F2254">
        <v>10197598</v>
      </c>
      <c r="G2254" t="s">
        <v>95</v>
      </c>
    </row>
    <row r="2255" spans="3:7">
      <c r="C2255">
        <v>2311474</v>
      </c>
      <c r="D2255" t="s">
        <v>18035</v>
      </c>
      <c r="E2255" t="s">
        <v>22527</v>
      </c>
      <c r="F2255">
        <v>41761866</v>
      </c>
    </row>
    <row r="2256" spans="3:7">
      <c r="C2256">
        <v>2312694</v>
      </c>
      <c r="D2256" t="s">
        <v>18036</v>
      </c>
      <c r="E2256" t="s">
        <v>22528</v>
      </c>
      <c r="F2256">
        <v>8014560</v>
      </c>
      <c r="G2256" t="s">
        <v>95</v>
      </c>
    </row>
    <row r="2257" spans="3:7">
      <c r="C2257">
        <v>2315072</v>
      </c>
      <c r="D2257" t="s">
        <v>18037</v>
      </c>
      <c r="E2257" t="s">
        <v>22529</v>
      </c>
      <c r="F2257">
        <v>8619510</v>
      </c>
    </row>
    <row r="2258" spans="3:7">
      <c r="C2258">
        <v>2314873</v>
      </c>
      <c r="D2258" t="s">
        <v>18038</v>
      </c>
      <c r="E2258" t="s">
        <v>20806</v>
      </c>
      <c r="F2258">
        <v>10617671</v>
      </c>
    </row>
    <row r="2259" spans="3:7">
      <c r="C2259">
        <v>2317087</v>
      </c>
      <c r="D2259" t="s">
        <v>18039</v>
      </c>
      <c r="E2259" t="s">
        <v>22530</v>
      </c>
      <c r="F2259">
        <v>5368775</v>
      </c>
      <c r="G2259" t="s">
        <v>95</v>
      </c>
    </row>
    <row r="2260" spans="3:7">
      <c r="C2260">
        <v>2318799</v>
      </c>
      <c r="D2260" t="s">
        <v>18040</v>
      </c>
      <c r="E2260" t="s">
        <v>22531</v>
      </c>
      <c r="F2260">
        <v>45916717</v>
      </c>
      <c r="G2260" t="s">
        <v>95</v>
      </c>
    </row>
    <row r="2261" spans="3:7">
      <c r="C2261">
        <v>2320434</v>
      </c>
      <c r="D2261" t="s">
        <v>18041</v>
      </c>
      <c r="E2261" t="s">
        <v>22532</v>
      </c>
      <c r="F2261">
        <v>9042702</v>
      </c>
      <c r="G2261" t="s">
        <v>95</v>
      </c>
    </row>
    <row r="2262" spans="3:7">
      <c r="C2262">
        <v>2322729</v>
      </c>
      <c r="D2262" t="s">
        <v>18042</v>
      </c>
      <c r="E2262" t="s">
        <v>22227</v>
      </c>
      <c r="F2262">
        <v>46700865</v>
      </c>
    </row>
    <row r="2263" spans="3:7">
      <c r="C2263">
        <v>2321239</v>
      </c>
      <c r="D2263" t="s">
        <v>18043</v>
      </c>
      <c r="E2263" t="s">
        <v>21937</v>
      </c>
      <c r="F2263">
        <v>28219343</v>
      </c>
      <c r="G2263" t="s">
        <v>95</v>
      </c>
    </row>
    <row r="2264" spans="3:7">
      <c r="C2264">
        <v>2323618</v>
      </c>
      <c r="D2264" t="s">
        <v>18044</v>
      </c>
      <c r="E2264" t="s">
        <v>22533</v>
      </c>
      <c r="F2264">
        <v>70256696</v>
      </c>
      <c r="G2264" t="s">
        <v>95</v>
      </c>
    </row>
    <row r="2265" spans="3:7">
      <c r="C2265">
        <v>2323685</v>
      </c>
      <c r="D2265" t="s">
        <v>18045</v>
      </c>
      <c r="E2265" t="s">
        <v>20784</v>
      </c>
      <c r="F2265">
        <v>10084338</v>
      </c>
      <c r="G2265" t="s">
        <v>95</v>
      </c>
    </row>
    <row r="2266" spans="3:7">
      <c r="C2266">
        <v>2324611</v>
      </c>
      <c r="D2266" t="s">
        <v>18046</v>
      </c>
      <c r="E2266" t="s">
        <v>20921</v>
      </c>
      <c r="F2266">
        <v>40885580</v>
      </c>
    </row>
    <row r="2267" spans="3:7">
      <c r="C2267">
        <v>2323662</v>
      </c>
      <c r="D2267" t="s">
        <v>18047</v>
      </c>
      <c r="E2267" t="s">
        <v>22534</v>
      </c>
      <c r="F2267" t="s">
        <v>95</v>
      </c>
      <c r="G2267">
        <v>1006219585</v>
      </c>
    </row>
    <row r="2268" spans="3:7">
      <c r="C2268">
        <v>2325594</v>
      </c>
      <c r="D2268" t="s">
        <v>18048</v>
      </c>
      <c r="E2268" t="s">
        <v>22227</v>
      </c>
      <c r="F2268">
        <v>45809203</v>
      </c>
    </row>
    <row r="2269" spans="3:7">
      <c r="C2269">
        <v>2324667</v>
      </c>
      <c r="D2269" t="s">
        <v>18049</v>
      </c>
      <c r="E2269" t="s">
        <v>22535</v>
      </c>
      <c r="F2269">
        <v>41680052</v>
      </c>
      <c r="G2269" t="s">
        <v>95</v>
      </c>
    </row>
    <row r="2270" spans="3:7">
      <c r="C2270">
        <v>2325577</v>
      </c>
      <c r="D2270" t="s">
        <v>18050</v>
      </c>
      <c r="E2270" t="s">
        <v>22536</v>
      </c>
      <c r="F2270">
        <v>40684275</v>
      </c>
    </row>
    <row r="2271" spans="3:7">
      <c r="C2271">
        <v>2324760</v>
      </c>
      <c r="D2271" t="s">
        <v>18051</v>
      </c>
      <c r="E2271" t="s">
        <v>22537</v>
      </c>
      <c r="F2271">
        <v>6213947</v>
      </c>
      <c r="G2271" t="s">
        <v>95</v>
      </c>
    </row>
    <row r="2272" spans="3:7">
      <c r="C2272">
        <v>2326316</v>
      </c>
      <c r="D2272" t="s">
        <v>18052</v>
      </c>
      <c r="E2272" t="s">
        <v>22538</v>
      </c>
      <c r="F2272">
        <v>45940078</v>
      </c>
      <c r="G2272" t="s">
        <v>95</v>
      </c>
    </row>
    <row r="2273" spans="3:7">
      <c r="C2273">
        <v>2325928</v>
      </c>
      <c r="D2273" t="s">
        <v>18053</v>
      </c>
      <c r="E2273" t="s">
        <v>20794</v>
      </c>
      <c r="F2273">
        <v>10227797</v>
      </c>
    </row>
    <row r="2274" spans="3:7">
      <c r="C2274">
        <v>2326055</v>
      </c>
      <c r="D2274" t="s">
        <v>18054</v>
      </c>
      <c r="E2274" t="s">
        <v>22539</v>
      </c>
      <c r="F2274">
        <v>42163145</v>
      </c>
    </row>
    <row r="2275" spans="3:7">
      <c r="C2275">
        <v>2326364</v>
      </c>
      <c r="D2275" t="s">
        <v>18055</v>
      </c>
      <c r="E2275" t="s">
        <v>22540</v>
      </c>
      <c r="F2275">
        <v>80647555</v>
      </c>
    </row>
    <row r="2276" spans="3:7">
      <c r="C2276">
        <v>2326556</v>
      </c>
      <c r="D2276" t="s">
        <v>18056</v>
      </c>
      <c r="E2276" t="s">
        <v>22541</v>
      </c>
      <c r="F2276">
        <v>46748400</v>
      </c>
    </row>
    <row r="2277" spans="3:7">
      <c r="C2277">
        <v>2327266</v>
      </c>
      <c r="D2277" t="s">
        <v>18057</v>
      </c>
      <c r="E2277" t="s">
        <v>22542</v>
      </c>
      <c r="F2277">
        <v>9438242</v>
      </c>
      <c r="G2277" t="s">
        <v>95</v>
      </c>
    </row>
    <row r="2278" spans="3:7">
      <c r="C2278">
        <v>2327158</v>
      </c>
      <c r="D2278" t="s">
        <v>18058</v>
      </c>
      <c r="E2278" t="s">
        <v>22543</v>
      </c>
      <c r="F2278">
        <v>5357875</v>
      </c>
      <c r="G2278" t="s">
        <v>95</v>
      </c>
    </row>
    <row r="2279" spans="3:7">
      <c r="C2279">
        <v>2327867</v>
      </c>
      <c r="D2279" t="s">
        <v>18059</v>
      </c>
      <c r="E2279" t="s">
        <v>22544</v>
      </c>
      <c r="F2279">
        <v>43412616</v>
      </c>
      <c r="G2279" t="s">
        <v>95</v>
      </c>
    </row>
    <row r="2280" spans="3:7">
      <c r="C2280">
        <v>2325827</v>
      </c>
      <c r="D2280" t="s">
        <v>18060</v>
      </c>
      <c r="E2280" t="s">
        <v>22545</v>
      </c>
      <c r="F2280">
        <v>46167310</v>
      </c>
      <c r="G2280" t="s">
        <v>95</v>
      </c>
    </row>
    <row r="2281" spans="3:7">
      <c r="C2281">
        <v>2327101</v>
      </c>
      <c r="D2281" t="s">
        <v>18061</v>
      </c>
      <c r="E2281" t="s">
        <v>22546</v>
      </c>
      <c r="F2281">
        <v>29588829</v>
      </c>
      <c r="G2281" t="s">
        <v>95</v>
      </c>
    </row>
    <row r="2282" spans="3:7">
      <c r="C2282">
        <v>2327493</v>
      </c>
      <c r="D2282" t="s">
        <v>18062</v>
      </c>
      <c r="E2282" t="s">
        <v>22547</v>
      </c>
      <c r="F2282">
        <v>8551273</v>
      </c>
    </row>
    <row r="2283" spans="3:7">
      <c r="C2283">
        <v>2328225</v>
      </c>
      <c r="D2283" t="s">
        <v>18063</v>
      </c>
      <c r="E2283" t="s">
        <v>22548</v>
      </c>
      <c r="F2283">
        <v>8579197</v>
      </c>
      <c r="G2283" t="s">
        <v>95</v>
      </c>
    </row>
    <row r="2284" spans="3:7">
      <c r="C2284">
        <v>2328696</v>
      </c>
      <c r="D2284" t="s">
        <v>18064</v>
      </c>
      <c r="E2284" t="s">
        <v>22549</v>
      </c>
      <c r="F2284">
        <v>40397298</v>
      </c>
      <c r="G2284" t="s">
        <v>95</v>
      </c>
    </row>
    <row r="2285" spans="3:7">
      <c r="C2285">
        <v>2328847</v>
      </c>
      <c r="D2285" t="s">
        <v>18065</v>
      </c>
      <c r="E2285" t="s">
        <v>22550</v>
      </c>
      <c r="F2285">
        <v>41369512</v>
      </c>
      <c r="G2285" t="s">
        <v>95</v>
      </c>
    </row>
    <row r="2286" spans="3:7">
      <c r="C2286">
        <v>2328822</v>
      </c>
      <c r="D2286" t="s">
        <v>18066</v>
      </c>
      <c r="E2286" t="s">
        <v>22551</v>
      </c>
      <c r="F2286">
        <v>86848843</v>
      </c>
      <c r="G2286" t="s">
        <v>95</v>
      </c>
    </row>
    <row r="2287" spans="3:7">
      <c r="C2287">
        <v>2328476</v>
      </c>
      <c r="D2287" t="s">
        <v>18067</v>
      </c>
      <c r="E2287" t="s">
        <v>22552</v>
      </c>
      <c r="F2287">
        <v>41936283</v>
      </c>
    </row>
    <row r="2288" spans="3:7">
      <c r="C2288">
        <v>2327846</v>
      </c>
      <c r="D2288" t="s">
        <v>18068</v>
      </c>
      <c r="E2288" t="s">
        <v>20841</v>
      </c>
      <c r="F2288">
        <v>44335481</v>
      </c>
    </row>
    <row r="2289" spans="3:7">
      <c r="C2289">
        <v>2328229</v>
      </c>
      <c r="D2289" t="s">
        <v>18069</v>
      </c>
      <c r="E2289" t="s">
        <v>22553</v>
      </c>
      <c r="F2289">
        <v>7255170</v>
      </c>
      <c r="G2289" t="s">
        <v>95</v>
      </c>
    </row>
    <row r="2290" spans="3:7">
      <c r="C2290">
        <v>2328999</v>
      </c>
      <c r="D2290" t="s">
        <v>18070</v>
      </c>
      <c r="E2290" t="s">
        <v>22554</v>
      </c>
      <c r="F2290">
        <v>214180737</v>
      </c>
      <c r="G2290" t="s">
        <v>95</v>
      </c>
    </row>
    <row r="2291" spans="3:7">
      <c r="C2291">
        <v>2329770</v>
      </c>
      <c r="D2291" t="s">
        <v>18071</v>
      </c>
      <c r="E2291" t="s">
        <v>22555</v>
      </c>
      <c r="F2291">
        <v>44095481</v>
      </c>
      <c r="G2291">
        <v>10440954818</v>
      </c>
    </row>
    <row r="2292" spans="3:7">
      <c r="C2292">
        <v>2328801</v>
      </c>
      <c r="D2292" t="s">
        <v>18072</v>
      </c>
      <c r="E2292" t="s">
        <v>20841</v>
      </c>
      <c r="F2292">
        <v>23947747</v>
      </c>
      <c r="G2292" t="s">
        <v>95</v>
      </c>
    </row>
    <row r="2293" spans="3:7">
      <c r="C2293">
        <v>2328589</v>
      </c>
      <c r="D2293" t="s">
        <v>18073</v>
      </c>
      <c r="E2293" t="s">
        <v>22556</v>
      </c>
      <c r="F2293">
        <v>44750573</v>
      </c>
    </row>
    <row r="2294" spans="3:7">
      <c r="C2294">
        <v>2328810</v>
      </c>
      <c r="D2294" t="s">
        <v>18074</v>
      </c>
      <c r="E2294" t="s">
        <v>22557</v>
      </c>
      <c r="F2294">
        <v>41316447</v>
      </c>
      <c r="G2294" t="s">
        <v>95</v>
      </c>
    </row>
    <row r="2295" spans="3:7">
      <c r="C2295">
        <v>2328710</v>
      </c>
      <c r="D2295" t="s">
        <v>18075</v>
      </c>
      <c r="E2295" t="s">
        <v>20841</v>
      </c>
      <c r="F2295">
        <v>45866524</v>
      </c>
      <c r="G2295" t="s">
        <v>95</v>
      </c>
    </row>
    <row r="2296" spans="3:7">
      <c r="C2296">
        <v>2329385</v>
      </c>
      <c r="D2296" t="s">
        <v>18076</v>
      </c>
      <c r="E2296" t="s">
        <v>22558</v>
      </c>
      <c r="F2296">
        <v>9984364</v>
      </c>
      <c r="G2296" t="s">
        <v>95</v>
      </c>
    </row>
    <row r="2297" spans="3:7">
      <c r="C2297">
        <v>2330897</v>
      </c>
      <c r="D2297" t="s">
        <v>18077</v>
      </c>
      <c r="E2297" t="s">
        <v>22559</v>
      </c>
      <c r="F2297">
        <v>9379118</v>
      </c>
      <c r="G2297" t="s">
        <v>95</v>
      </c>
    </row>
    <row r="2298" spans="3:7">
      <c r="C2298">
        <v>2331022</v>
      </c>
      <c r="D2298" t="s">
        <v>18078</v>
      </c>
      <c r="E2298" t="s">
        <v>22560</v>
      </c>
      <c r="F2298">
        <v>47866233</v>
      </c>
      <c r="G2298" t="s">
        <v>95</v>
      </c>
    </row>
    <row r="2299" spans="3:7">
      <c r="C2299">
        <v>2328983</v>
      </c>
      <c r="D2299" t="s">
        <v>18079</v>
      </c>
      <c r="E2299" t="s">
        <v>22561</v>
      </c>
      <c r="F2299">
        <v>44818142</v>
      </c>
      <c r="G2299" t="s">
        <v>95</v>
      </c>
    </row>
    <row r="2300" spans="3:7">
      <c r="C2300">
        <v>2329610</v>
      </c>
      <c r="D2300" t="s">
        <v>18080</v>
      </c>
      <c r="E2300" t="s">
        <v>22562</v>
      </c>
      <c r="F2300" t="s">
        <v>95</v>
      </c>
      <c r="G2300" t="s">
        <v>221</v>
      </c>
    </row>
    <row r="2301" spans="3:7">
      <c r="C2301">
        <v>2329943</v>
      </c>
      <c r="D2301" t="s">
        <v>18081</v>
      </c>
      <c r="E2301" t="s">
        <v>22563</v>
      </c>
      <c r="F2301">
        <v>10084113</v>
      </c>
    </row>
    <row r="2302" spans="3:7">
      <c r="C2302">
        <v>2329479</v>
      </c>
      <c r="D2302" t="s">
        <v>18082</v>
      </c>
      <c r="E2302" t="s">
        <v>22564</v>
      </c>
      <c r="F2302">
        <v>7134213</v>
      </c>
      <c r="G2302" t="s">
        <v>95</v>
      </c>
    </row>
    <row r="2303" spans="3:7">
      <c r="C2303">
        <v>2330502</v>
      </c>
      <c r="D2303" t="s">
        <v>18083</v>
      </c>
      <c r="E2303" t="s">
        <v>21522</v>
      </c>
      <c r="F2303">
        <v>43185937</v>
      </c>
    </row>
    <row r="2304" spans="3:7">
      <c r="C2304">
        <v>2329555</v>
      </c>
      <c r="D2304" t="s">
        <v>18084</v>
      </c>
      <c r="E2304" t="s">
        <v>22565</v>
      </c>
      <c r="F2304">
        <v>30503900</v>
      </c>
      <c r="G2304" t="s">
        <v>95</v>
      </c>
    </row>
    <row r="2305" spans="3:7">
      <c r="C2305">
        <v>2330557</v>
      </c>
      <c r="D2305" t="s">
        <v>18085</v>
      </c>
      <c r="E2305" t="s">
        <v>22566</v>
      </c>
      <c r="F2305">
        <v>70540597</v>
      </c>
    </row>
    <row r="2306" spans="3:7">
      <c r="C2306">
        <v>2330761</v>
      </c>
      <c r="D2306" t="s">
        <v>18086</v>
      </c>
      <c r="E2306" t="s">
        <v>20841</v>
      </c>
      <c r="F2306">
        <v>19943480</v>
      </c>
      <c r="G2306" t="s">
        <v>95</v>
      </c>
    </row>
    <row r="2307" spans="3:7">
      <c r="C2307">
        <v>2330507</v>
      </c>
      <c r="D2307" t="s">
        <v>18087</v>
      </c>
      <c r="E2307" t="s">
        <v>22567</v>
      </c>
      <c r="F2307">
        <v>43581407</v>
      </c>
    </row>
    <row r="2308" spans="3:7">
      <c r="C2308">
        <v>2330155</v>
      </c>
      <c r="D2308" t="s">
        <v>18088</v>
      </c>
      <c r="E2308" t="s">
        <v>22568</v>
      </c>
      <c r="F2308" t="s">
        <v>95</v>
      </c>
      <c r="G2308">
        <v>1006209207</v>
      </c>
    </row>
    <row r="2309" spans="3:7">
      <c r="C2309">
        <v>2330958</v>
      </c>
      <c r="D2309" t="s">
        <v>18089</v>
      </c>
      <c r="E2309" t="s">
        <v>22569</v>
      </c>
      <c r="F2309">
        <v>7858429</v>
      </c>
      <c r="G2309" t="s">
        <v>95</v>
      </c>
    </row>
    <row r="2310" spans="3:7">
      <c r="C2310">
        <v>2330806</v>
      </c>
      <c r="D2310" t="s">
        <v>18090</v>
      </c>
      <c r="E2310" t="s">
        <v>22570</v>
      </c>
      <c r="F2310">
        <v>10473034</v>
      </c>
      <c r="G2310" t="s">
        <v>95</v>
      </c>
    </row>
    <row r="2311" spans="3:7">
      <c r="C2311">
        <v>2330492</v>
      </c>
      <c r="D2311" t="s">
        <v>18091</v>
      </c>
      <c r="E2311" t="s">
        <v>22406</v>
      </c>
      <c r="F2311">
        <v>30424296</v>
      </c>
    </row>
    <row r="2312" spans="3:7">
      <c r="C2312">
        <v>2331267</v>
      </c>
      <c r="D2312" t="s">
        <v>18092</v>
      </c>
      <c r="E2312" t="s">
        <v>22571</v>
      </c>
      <c r="F2312">
        <v>18153103</v>
      </c>
      <c r="G2312" t="s">
        <v>95</v>
      </c>
    </row>
    <row r="2313" spans="3:7">
      <c r="C2313">
        <v>2330489</v>
      </c>
      <c r="D2313" t="s">
        <v>18093</v>
      </c>
      <c r="E2313" t="s">
        <v>21926</v>
      </c>
      <c r="F2313">
        <v>30428854</v>
      </c>
    </row>
    <row r="2314" spans="3:7">
      <c r="C2314">
        <v>2330190</v>
      </c>
      <c r="D2314" t="s">
        <v>18094</v>
      </c>
      <c r="E2314" t="s">
        <v>22572</v>
      </c>
      <c r="F2314">
        <v>43404208</v>
      </c>
      <c r="G2314" t="s">
        <v>95</v>
      </c>
    </row>
    <row r="2315" spans="3:7">
      <c r="C2315">
        <v>2330775</v>
      </c>
      <c r="D2315" t="s">
        <v>18095</v>
      </c>
      <c r="E2315" t="s">
        <v>22573</v>
      </c>
      <c r="F2315">
        <v>47543632</v>
      </c>
    </row>
    <row r="2316" spans="3:7">
      <c r="C2316">
        <v>2331284</v>
      </c>
      <c r="D2316" t="s">
        <v>18096</v>
      </c>
      <c r="E2316" t="s">
        <v>20841</v>
      </c>
      <c r="F2316">
        <v>40151434</v>
      </c>
      <c r="G2316" t="s">
        <v>95</v>
      </c>
    </row>
    <row r="2317" spans="3:7">
      <c r="C2317">
        <v>2330448</v>
      </c>
      <c r="D2317" t="s">
        <v>18097</v>
      </c>
      <c r="E2317" t="s">
        <v>22574</v>
      </c>
      <c r="F2317">
        <v>42263780</v>
      </c>
    </row>
    <row r="2318" spans="3:7">
      <c r="C2318">
        <v>2330411</v>
      </c>
      <c r="D2318" t="s">
        <v>18098</v>
      </c>
      <c r="E2318" t="s">
        <v>21338</v>
      </c>
      <c r="F2318">
        <v>43088198</v>
      </c>
      <c r="G2318" t="s">
        <v>95</v>
      </c>
    </row>
    <row r="2319" spans="3:7">
      <c r="C2319">
        <v>2330247</v>
      </c>
      <c r="D2319" t="s">
        <v>18099</v>
      </c>
      <c r="E2319" t="s">
        <v>22575</v>
      </c>
      <c r="F2319">
        <v>7536343</v>
      </c>
      <c r="G2319" t="s">
        <v>95</v>
      </c>
    </row>
    <row r="2320" spans="3:7">
      <c r="C2320">
        <v>2331253</v>
      </c>
      <c r="D2320" t="s">
        <v>18100</v>
      </c>
      <c r="E2320" t="s">
        <v>22576</v>
      </c>
      <c r="F2320">
        <v>9351846</v>
      </c>
      <c r="G2320" t="s">
        <v>95</v>
      </c>
    </row>
    <row r="2321" spans="3:7">
      <c r="C2321">
        <v>2331906</v>
      </c>
      <c r="D2321" t="s">
        <v>18101</v>
      </c>
      <c r="E2321" t="s">
        <v>22577</v>
      </c>
      <c r="F2321">
        <v>41019494</v>
      </c>
      <c r="G2321" t="s">
        <v>95</v>
      </c>
    </row>
    <row r="2322" spans="3:7">
      <c r="C2322">
        <v>2330879</v>
      </c>
      <c r="D2322" t="s">
        <v>18102</v>
      </c>
      <c r="E2322" t="s">
        <v>22578</v>
      </c>
      <c r="F2322">
        <v>9888250</v>
      </c>
      <c r="G2322" t="s">
        <v>95</v>
      </c>
    </row>
    <row r="2323" spans="3:7">
      <c r="C2323">
        <v>2329792</v>
      </c>
      <c r="D2323" t="s">
        <v>18103</v>
      </c>
      <c r="E2323" t="s">
        <v>20763</v>
      </c>
      <c r="F2323">
        <v>10714581</v>
      </c>
    </row>
    <row r="2324" spans="3:7">
      <c r="C2324">
        <v>2330317</v>
      </c>
      <c r="D2324" t="s">
        <v>18104</v>
      </c>
      <c r="E2324" t="s">
        <v>22579</v>
      </c>
      <c r="F2324">
        <v>45585305</v>
      </c>
      <c r="G2324" t="s">
        <v>95</v>
      </c>
    </row>
    <row r="2325" spans="3:7">
      <c r="C2325">
        <v>2330484</v>
      </c>
      <c r="D2325" t="s">
        <v>18105</v>
      </c>
      <c r="E2325" t="s">
        <v>22406</v>
      </c>
      <c r="F2325">
        <v>41497753</v>
      </c>
    </row>
    <row r="2326" spans="3:7">
      <c r="C2326">
        <v>2331108</v>
      </c>
      <c r="D2326" t="s">
        <v>18106</v>
      </c>
      <c r="E2326" t="s">
        <v>22580</v>
      </c>
      <c r="F2326">
        <v>47635296</v>
      </c>
      <c r="G2326" t="s">
        <v>95</v>
      </c>
    </row>
    <row r="2327" spans="3:7">
      <c r="C2327">
        <v>2331186</v>
      </c>
      <c r="D2327" t="s">
        <v>18107</v>
      </c>
      <c r="E2327" t="s">
        <v>22581</v>
      </c>
      <c r="F2327">
        <v>4438702</v>
      </c>
    </row>
    <row r="2328" spans="3:7">
      <c r="C2328">
        <v>2331848</v>
      </c>
      <c r="D2328" t="s">
        <v>18108</v>
      </c>
      <c r="E2328" t="s">
        <v>22582</v>
      </c>
      <c r="F2328" t="s">
        <v>95</v>
      </c>
      <c r="G2328">
        <v>2050263258</v>
      </c>
    </row>
    <row r="2329" spans="3:7">
      <c r="C2329">
        <v>2332597</v>
      </c>
      <c r="D2329" t="s">
        <v>18109</v>
      </c>
      <c r="E2329" t="s">
        <v>20841</v>
      </c>
      <c r="F2329">
        <v>10378538</v>
      </c>
      <c r="G2329" t="s">
        <v>95</v>
      </c>
    </row>
    <row r="2330" spans="3:7">
      <c r="C2330">
        <v>2330499</v>
      </c>
      <c r="D2330" t="s">
        <v>18110</v>
      </c>
      <c r="E2330" t="s">
        <v>22412</v>
      </c>
      <c r="F2330">
        <v>30428923</v>
      </c>
    </row>
    <row r="2331" spans="3:7">
      <c r="C2331">
        <v>2331219</v>
      </c>
      <c r="D2331" t="s">
        <v>18111</v>
      </c>
      <c r="E2331" t="s">
        <v>22451</v>
      </c>
      <c r="F2331">
        <v>7562248</v>
      </c>
      <c r="G2331" t="s">
        <v>95</v>
      </c>
    </row>
    <row r="2332" spans="3:7">
      <c r="C2332">
        <v>2331617</v>
      </c>
      <c r="D2332" t="s">
        <v>18112</v>
      </c>
      <c r="E2332" t="s">
        <v>20795</v>
      </c>
      <c r="F2332">
        <v>23823171</v>
      </c>
      <c r="G2332" t="s">
        <v>95</v>
      </c>
    </row>
    <row r="2333" spans="3:7">
      <c r="C2333">
        <v>2331611</v>
      </c>
      <c r="D2333" t="s">
        <v>18113</v>
      </c>
      <c r="E2333" t="s">
        <v>20795</v>
      </c>
      <c r="F2333">
        <v>571914</v>
      </c>
      <c r="G2333" t="s">
        <v>95</v>
      </c>
    </row>
    <row r="2334" spans="3:7">
      <c r="C2334">
        <v>2331103</v>
      </c>
      <c r="D2334" t="s">
        <v>18114</v>
      </c>
      <c r="E2334" t="s">
        <v>22583</v>
      </c>
      <c r="F2334">
        <v>9894404</v>
      </c>
      <c r="G2334" t="s">
        <v>95</v>
      </c>
    </row>
    <row r="2335" spans="3:7">
      <c r="C2335">
        <v>2331653</v>
      </c>
      <c r="D2335" t="s">
        <v>18115</v>
      </c>
      <c r="E2335" t="s">
        <v>20795</v>
      </c>
      <c r="F2335">
        <v>23960079</v>
      </c>
      <c r="G2335" t="s">
        <v>95</v>
      </c>
    </row>
    <row r="2336" spans="3:7">
      <c r="C2336">
        <v>2331180</v>
      </c>
      <c r="D2336" t="s">
        <v>18116</v>
      </c>
      <c r="E2336" t="s">
        <v>22584</v>
      </c>
      <c r="F2336">
        <v>42921409</v>
      </c>
    </row>
    <row r="2337" spans="3:7">
      <c r="C2337">
        <v>2330975</v>
      </c>
      <c r="D2337" t="s">
        <v>18117</v>
      </c>
      <c r="E2337" t="s">
        <v>22585</v>
      </c>
      <c r="F2337">
        <v>41603948</v>
      </c>
    </row>
    <row r="2338" spans="3:7">
      <c r="C2338">
        <v>2334191</v>
      </c>
      <c r="D2338" t="s">
        <v>18118</v>
      </c>
      <c r="E2338" t="s">
        <v>22586</v>
      </c>
      <c r="F2338">
        <v>26620083</v>
      </c>
      <c r="G2338" t="s">
        <v>95</v>
      </c>
    </row>
    <row r="2339" spans="3:7">
      <c r="C2339">
        <v>2331355</v>
      </c>
      <c r="D2339" t="s">
        <v>18119</v>
      </c>
      <c r="E2339" t="s">
        <v>22587</v>
      </c>
      <c r="F2339">
        <v>47300307</v>
      </c>
    </row>
    <row r="2340" spans="3:7">
      <c r="C2340">
        <v>2331795</v>
      </c>
      <c r="D2340" t="s">
        <v>18120</v>
      </c>
      <c r="E2340" t="s">
        <v>22588</v>
      </c>
      <c r="F2340">
        <v>25485963</v>
      </c>
    </row>
    <row r="2341" spans="3:7">
      <c r="C2341">
        <v>2331921</v>
      </c>
      <c r="D2341" t="s">
        <v>18121</v>
      </c>
      <c r="E2341" t="s">
        <v>21971</v>
      </c>
      <c r="F2341">
        <v>42368136</v>
      </c>
      <c r="G2341" t="s">
        <v>95</v>
      </c>
    </row>
    <row r="2342" spans="3:7">
      <c r="C2342">
        <v>2332281</v>
      </c>
      <c r="D2342" t="s">
        <v>18122</v>
      </c>
      <c r="E2342" t="s">
        <v>22589</v>
      </c>
      <c r="F2342">
        <v>47190579</v>
      </c>
      <c r="G2342" t="s">
        <v>95</v>
      </c>
    </row>
    <row r="2343" spans="3:7">
      <c r="C2343">
        <v>2332201</v>
      </c>
      <c r="D2343" t="s">
        <v>18123</v>
      </c>
      <c r="E2343" t="s">
        <v>22590</v>
      </c>
      <c r="F2343">
        <v>8893479</v>
      </c>
      <c r="G2343" t="s">
        <v>95</v>
      </c>
    </row>
    <row r="2344" spans="3:7">
      <c r="C2344">
        <v>2332581</v>
      </c>
      <c r="D2344" t="s">
        <v>18124</v>
      </c>
      <c r="E2344" t="s">
        <v>22591</v>
      </c>
      <c r="F2344">
        <v>7193282</v>
      </c>
      <c r="G2344" t="s">
        <v>95</v>
      </c>
    </row>
    <row r="2345" spans="3:7">
      <c r="C2345">
        <v>2332995</v>
      </c>
      <c r="D2345" t="s">
        <v>18125</v>
      </c>
      <c r="E2345" t="s">
        <v>22592</v>
      </c>
      <c r="F2345">
        <v>9712007</v>
      </c>
      <c r="G2345" t="s">
        <v>95</v>
      </c>
    </row>
    <row r="2346" spans="3:7">
      <c r="C2346">
        <v>2331805</v>
      </c>
      <c r="D2346" t="s">
        <v>18126</v>
      </c>
      <c r="E2346" t="s">
        <v>22593</v>
      </c>
      <c r="F2346" t="s">
        <v>95</v>
      </c>
      <c r="G2346">
        <v>1019324077</v>
      </c>
    </row>
    <row r="2347" spans="3:7">
      <c r="C2347">
        <v>2332888</v>
      </c>
      <c r="D2347" t="s">
        <v>18127</v>
      </c>
      <c r="E2347" t="s">
        <v>21214</v>
      </c>
      <c r="F2347">
        <v>8618864</v>
      </c>
      <c r="G2347" t="s">
        <v>95</v>
      </c>
    </row>
    <row r="2348" spans="3:7">
      <c r="C2348">
        <v>2333079</v>
      </c>
      <c r="D2348" t="s">
        <v>18128</v>
      </c>
      <c r="E2348" t="s">
        <v>22594</v>
      </c>
      <c r="F2348">
        <v>44864592</v>
      </c>
    </row>
    <row r="2349" spans="3:7">
      <c r="C2349">
        <v>2333611</v>
      </c>
      <c r="D2349" t="s">
        <v>18129</v>
      </c>
      <c r="E2349" t="s">
        <v>22595</v>
      </c>
      <c r="F2349">
        <v>45712229</v>
      </c>
      <c r="G2349" t="s">
        <v>95</v>
      </c>
    </row>
    <row r="2350" spans="3:7">
      <c r="C2350">
        <v>2334307</v>
      </c>
      <c r="D2350" t="s">
        <v>18130</v>
      </c>
      <c r="E2350" t="s">
        <v>22596</v>
      </c>
      <c r="F2350">
        <v>1116695</v>
      </c>
      <c r="G2350" t="s">
        <v>95</v>
      </c>
    </row>
    <row r="2351" spans="3:7">
      <c r="C2351">
        <v>2332945</v>
      </c>
      <c r="D2351" t="s">
        <v>18131</v>
      </c>
      <c r="E2351" t="s">
        <v>20784</v>
      </c>
      <c r="F2351">
        <v>29234900</v>
      </c>
      <c r="G2351" t="s">
        <v>95</v>
      </c>
    </row>
    <row r="2352" spans="3:7">
      <c r="C2352">
        <v>2334752</v>
      </c>
      <c r="D2352" t="s">
        <v>18132</v>
      </c>
      <c r="E2352" t="s">
        <v>22597</v>
      </c>
      <c r="F2352">
        <v>8664468</v>
      </c>
      <c r="G2352" t="s">
        <v>95</v>
      </c>
    </row>
    <row r="2353" spans="3:7">
      <c r="C2353">
        <v>2333932</v>
      </c>
      <c r="D2353" t="s">
        <v>18133</v>
      </c>
      <c r="E2353" t="s">
        <v>22598</v>
      </c>
      <c r="F2353">
        <v>7580632</v>
      </c>
      <c r="G2353" t="s">
        <v>95</v>
      </c>
    </row>
    <row r="2354" spans="3:7">
      <c r="C2354">
        <v>2332822</v>
      </c>
      <c r="D2354" t="s">
        <v>18134</v>
      </c>
      <c r="E2354" t="s">
        <v>20763</v>
      </c>
      <c r="F2354">
        <v>29707190</v>
      </c>
    </row>
    <row r="2355" spans="3:7">
      <c r="C2355">
        <v>2332661</v>
      </c>
      <c r="D2355" t="s">
        <v>18135</v>
      </c>
      <c r="E2355" t="s">
        <v>22599</v>
      </c>
      <c r="F2355">
        <v>40210728</v>
      </c>
      <c r="G2355" t="s">
        <v>95</v>
      </c>
    </row>
    <row r="2356" spans="3:7">
      <c r="C2356">
        <v>2334320</v>
      </c>
      <c r="D2356" t="s">
        <v>18136</v>
      </c>
      <c r="E2356" t="s">
        <v>22600</v>
      </c>
      <c r="F2356">
        <v>46953175</v>
      </c>
      <c r="G2356" t="s">
        <v>95</v>
      </c>
    </row>
    <row r="2357" spans="3:7">
      <c r="C2357">
        <v>2333658</v>
      </c>
      <c r="D2357" t="s">
        <v>18137</v>
      </c>
      <c r="E2357" t="s">
        <v>22601</v>
      </c>
      <c r="F2357">
        <v>7206651</v>
      </c>
      <c r="G2357" t="s">
        <v>95</v>
      </c>
    </row>
    <row r="2358" spans="3:7">
      <c r="C2358">
        <v>2334275</v>
      </c>
      <c r="D2358" t="s">
        <v>18138</v>
      </c>
      <c r="E2358" t="s">
        <v>22602</v>
      </c>
      <c r="F2358">
        <v>16451146</v>
      </c>
      <c r="G2358" t="s">
        <v>95</v>
      </c>
    </row>
    <row r="2359" spans="3:7">
      <c r="C2359">
        <v>2333171</v>
      </c>
      <c r="D2359" t="s">
        <v>18139</v>
      </c>
      <c r="E2359" t="s">
        <v>21104</v>
      </c>
      <c r="F2359">
        <v>45496054</v>
      </c>
      <c r="G2359" t="s">
        <v>95</v>
      </c>
    </row>
    <row r="2360" spans="3:7">
      <c r="C2360">
        <v>2333259</v>
      </c>
      <c r="D2360" t="s">
        <v>18140</v>
      </c>
      <c r="E2360" t="s">
        <v>20795</v>
      </c>
      <c r="F2360">
        <v>42631458</v>
      </c>
      <c r="G2360" t="s">
        <v>95</v>
      </c>
    </row>
    <row r="2361" spans="3:7">
      <c r="C2361">
        <v>2333211</v>
      </c>
      <c r="D2361" t="s">
        <v>18141</v>
      </c>
      <c r="E2361" t="s">
        <v>22603</v>
      </c>
      <c r="F2361">
        <v>5369266</v>
      </c>
      <c r="G2361" t="s">
        <v>95</v>
      </c>
    </row>
    <row r="2362" spans="3:7">
      <c r="C2362">
        <v>2333565</v>
      </c>
      <c r="D2362" t="s">
        <v>18142</v>
      </c>
      <c r="E2362" t="s">
        <v>22604</v>
      </c>
      <c r="F2362">
        <v>19201501</v>
      </c>
      <c r="G2362" t="s">
        <v>95</v>
      </c>
    </row>
    <row r="2363" spans="3:7">
      <c r="C2363">
        <v>2334998</v>
      </c>
      <c r="D2363" t="s">
        <v>18143</v>
      </c>
      <c r="E2363" t="s">
        <v>22605</v>
      </c>
      <c r="F2363">
        <v>2653622</v>
      </c>
    </row>
    <row r="2364" spans="3:7">
      <c r="C2364">
        <v>2333856</v>
      </c>
      <c r="D2364" t="s">
        <v>18144</v>
      </c>
      <c r="E2364" t="s">
        <v>20841</v>
      </c>
      <c r="F2364">
        <v>17997142</v>
      </c>
      <c r="G2364" t="s">
        <v>95</v>
      </c>
    </row>
    <row r="2365" spans="3:7">
      <c r="C2365">
        <v>2333764</v>
      </c>
      <c r="D2365" t="s">
        <v>18145</v>
      </c>
      <c r="E2365" t="s">
        <v>22606</v>
      </c>
      <c r="F2365">
        <v>43709285</v>
      </c>
      <c r="G2365" t="s">
        <v>95</v>
      </c>
    </row>
    <row r="2366" spans="3:7">
      <c r="C2366">
        <v>2333999</v>
      </c>
      <c r="D2366" t="s">
        <v>18146</v>
      </c>
      <c r="E2366" t="s">
        <v>22607</v>
      </c>
      <c r="F2366">
        <v>80642470</v>
      </c>
      <c r="G2366" t="s">
        <v>95</v>
      </c>
    </row>
    <row r="2367" spans="3:7">
      <c r="C2367">
        <v>2333750</v>
      </c>
      <c r="D2367" t="s">
        <v>18147</v>
      </c>
      <c r="E2367" t="s">
        <v>22608</v>
      </c>
      <c r="F2367">
        <v>42445358</v>
      </c>
      <c r="G2367" t="s">
        <v>95</v>
      </c>
    </row>
    <row r="2368" spans="3:7">
      <c r="C2368">
        <v>2334168</v>
      </c>
      <c r="D2368" t="s">
        <v>18148</v>
      </c>
      <c r="E2368" t="s">
        <v>20795</v>
      </c>
      <c r="F2368">
        <v>6793091</v>
      </c>
      <c r="G2368" t="s">
        <v>95</v>
      </c>
    </row>
    <row r="2369" spans="3:7">
      <c r="C2369">
        <v>2333736</v>
      </c>
      <c r="D2369" t="s">
        <v>18149</v>
      </c>
      <c r="E2369" t="s">
        <v>22609</v>
      </c>
      <c r="F2369">
        <v>41559635</v>
      </c>
      <c r="G2369" t="s">
        <v>95</v>
      </c>
    </row>
    <row r="2370" spans="3:7">
      <c r="C2370">
        <v>2332861</v>
      </c>
      <c r="D2370" t="s">
        <v>18150</v>
      </c>
      <c r="E2370" t="s">
        <v>22610</v>
      </c>
      <c r="F2370">
        <v>43350246</v>
      </c>
      <c r="G2370" t="s">
        <v>95</v>
      </c>
    </row>
    <row r="2371" spans="3:7">
      <c r="C2371">
        <v>2333680</v>
      </c>
      <c r="D2371" t="s">
        <v>18151</v>
      </c>
      <c r="E2371" t="s">
        <v>22611</v>
      </c>
      <c r="F2371">
        <v>45397808</v>
      </c>
      <c r="G2371" t="s">
        <v>95</v>
      </c>
    </row>
    <row r="2372" spans="3:7">
      <c r="C2372">
        <v>2332710</v>
      </c>
      <c r="D2372" t="s">
        <v>18152</v>
      </c>
      <c r="E2372" t="s">
        <v>22612</v>
      </c>
      <c r="F2372">
        <v>30921891</v>
      </c>
      <c r="G2372" t="s">
        <v>95</v>
      </c>
    </row>
    <row r="2373" spans="3:7">
      <c r="C2373">
        <v>2333965</v>
      </c>
      <c r="D2373" t="s">
        <v>18153</v>
      </c>
      <c r="E2373" t="s">
        <v>20841</v>
      </c>
      <c r="F2373">
        <v>30452528</v>
      </c>
      <c r="G2373" t="s">
        <v>95</v>
      </c>
    </row>
    <row r="2374" spans="3:7">
      <c r="C2374">
        <v>2334233</v>
      </c>
      <c r="D2374" t="s">
        <v>18154</v>
      </c>
      <c r="E2374" t="s">
        <v>20841</v>
      </c>
      <c r="F2374">
        <v>80310193</v>
      </c>
      <c r="G2374" t="s">
        <v>95</v>
      </c>
    </row>
    <row r="2375" spans="3:7">
      <c r="C2375">
        <v>2335009</v>
      </c>
      <c r="D2375" t="s">
        <v>18155</v>
      </c>
      <c r="E2375" t="s">
        <v>22613</v>
      </c>
      <c r="F2375">
        <v>43180369</v>
      </c>
    </row>
    <row r="2376" spans="3:7">
      <c r="C2376">
        <v>2335083</v>
      </c>
      <c r="D2376" t="s">
        <v>18156</v>
      </c>
      <c r="E2376" t="s">
        <v>22614</v>
      </c>
      <c r="F2376">
        <v>41172203</v>
      </c>
      <c r="G2376" t="s">
        <v>95</v>
      </c>
    </row>
    <row r="2377" spans="3:7">
      <c r="C2377">
        <v>2335367</v>
      </c>
      <c r="D2377" t="s">
        <v>18157</v>
      </c>
      <c r="E2377" t="s">
        <v>20766</v>
      </c>
      <c r="F2377">
        <v>42022161</v>
      </c>
      <c r="G2377" t="s">
        <v>95</v>
      </c>
    </row>
    <row r="2378" spans="3:7">
      <c r="C2378">
        <v>2334580</v>
      </c>
      <c r="D2378" t="s">
        <v>18158</v>
      </c>
      <c r="E2378" t="s">
        <v>22615</v>
      </c>
      <c r="F2378">
        <v>7118384</v>
      </c>
    </row>
    <row r="2379" spans="3:7">
      <c r="C2379">
        <v>2333895</v>
      </c>
      <c r="D2379" t="s">
        <v>18159</v>
      </c>
      <c r="E2379" t="s">
        <v>22616</v>
      </c>
      <c r="F2379">
        <v>47576809</v>
      </c>
    </row>
    <row r="2380" spans="3:7">
      <c r="C2380">
        <v>2333822</v>
      </c>
      <c r="D2380" t="s">
        <v>18160</v>
      </c>
      <c r="E2380" t="s">
        <v>20841</v>
      </c>
      <c r="F2380">
        <v>8381018</v>
      </c>
      <c r="G2380" t="s">
        <v>95</v>
      </c>
    </row>
    <row r="2381" spans="3:7">
      <c r="C2381">
        <v>2334257</v>
      </c>
      <c r="D2381" t="s">
        <v>18161</v>
      </c>
      <c r="E2381" t="s">
        <v>22617</v>
      </c>
      <c r="F2381">
        <v>9490748</v>
      </c>
      <c r="G2381" t="s">
        <v>95</v>
      </c>
    </row>
    <row r="2382" spans="3:7">
      <c r="C2382">
        <v>2334081</v>
      </c>
      <c r="D2382" t="s">
        <v>18162</v>
      </c>
      <c r="E2382" t="s">
        <v>22618</v>
      </c>
      <c r="F2382">
        <v>80310318</v>
      </c>
      <c r="G2382" t="s">
        <v>95</v>
      </c>
    </row>
    <row r="2383" spans="3:7">
      <c r="C2383">
        <v>2334028</v>
      </c>
      <c r="D2383" t="s">
        <v>18163</v>
      </c>
      <c r="E2383" t="s">
        <v>22619</v>
      </c>
      <c r="F2383">
        <v>45832157</v>
      </c>
      <c r="G2383" t="s">
        <v>95</v>
      </c>
    </row>
    <row r="2384" spans="3:7">
      <c r="C2384">
        <v>2334524</v>
      </c>
      <c r="D2384" t="s">
        <v>18164</v>
      </c>
      <c r="E2384" t="s">
        <v>22620</v>
      </c>
      <c r="F2384">
        <v>16659315</v>
      </c>
    </row>
    <row r="2385" spans="3:7">
      <c r="C2385">
        <v>2334215</v>
      </c>
      <c r="D2385" t="s">
        <v>18165</v>
      </c>
      <c r="E2385" t="s">
        <v>22621</v>
      </c>
      <c r="F2385">
        <v>47989262</v>
      </c>
      <c r="G2385" t="s">
        <v>95</v>
      </c>
    </row>
    <row r="2386" spans="3:7">
      <c r="C2386">
        <v>2335153</v>
      </c>
      <c r="D2386" t="s">
        <v>18166</v>
      </c>
      <c r="E2386" t="s">
        <v>20841</v>
      </c>
      <c r="F2386">
        <v>45618417</v>
      </c>
      <c r="G2386" t="s">
        <v>95</v>
      </c>
    </row>
    <row r="2387" spans="3:7">
      <c r="C2387">
        <v>2335291</v>
      </c>
      <c r="D2387" t="s">
        <v>18167</v>
      </c>
      <c r="E2387" t="s">
        <v>20883</v>
      </c>
      <c r="F2387">
        <v>42042331</v>
      </c>
      <c r="G2387" t="s">
        <v>95</v>
      </c>
    </row>
    <row r="2388" spans="3:7">
      <c r="C2388">
        <v>2334517</v>
      </c>
      <c r="D2388" t="s">
        <v>18168</v>
      </c>
      <c r="E2388" t="s">
        <v>22622</v>
      </c>
      <c r="F2388">
        <v>80560168</v>
      </c>
      <c r="G2388" t="s">
        <v>95</v>
      </c>
    </row>
    <row r="2389" spans="3:7">
      <c r="C2389">
        <v>2334611</v>
      </c>
      <c r="D2389" t="s">
        <v>18169</v>
      </c>
      <c r="E2389" t="s">
        <v>22623</v>
      </c>
      <c r="F2389">
        <v>6759646</v>
      </c>
      <c r="G2389" t="s">
        <v>95</v>
      </c>
    </row>
    <row r="2390" spans="3:7">
      <c r="C2390">
        <v>2335140</v>
      </c>
      <c r="D2390" t="s">
        <v>18170</v>
      </c>
      <c r="E2390" t="s">
        <v>20784</v>
      </c>
      <c r="F2390">
        <v>9375536</v>
      </c>
      <c r="G2390" t="s">
        <v>95</v>
      </c>
    </row>
    <row r="2391" spans="3:7">
      <c r="C2391">
        <v>2334660</v>
      </c>
      <c r="D2391" t="s">
        <v>18171</v>
      </c>
      <c r="E2391" t="s">
        <v>22624</v>
      </c>
      <c r="F2391">
        <v>45792025</v>
      </c>
      <c r="G2391" t="s">
        <v>95</v>
      </c>
    </row>
    <row r="2392" spans="3:7">
      <c r="C2392">
        <v>2334636</v>
      </c>
      <c r="D2392" t="s">
        <v>18172</v>
      </c>
      <c r="E2392" t="s">
        <v>22625</v>
      </c>
      <c r="F2392">
        <v>6261657</v>
      </c>
      <c r="G2392" t="s">
        <v>95</v>
      </c>
    </row>
    <row r="2393" spans="3:7">
      <c r="C2393">
        <v>2336284</v>
      </c>
      <c r="D2393" t="s">
        <v>18173</v>
      </c>
      <c r="E2393" t="s">
        <v>22626</v>
      </c>
      <c r="F2393">
        <v>30510459</v>
      </c>
      <c r="G2393" t="s">
        <v>95</v>
      </c>
    </row>
    <row r="2394" spans="3:7">
      <c r="C2394">
        <v>2334798</v>
      </c>
      <c r="D2394" t="s">
        <v>18174</v>
      </c>
      <c r="E2394" t="s">
        <v>22627</v>
      </c>
      <c r="F2394">
        <v>6751912</v>
      </c>
      <c r="G2394" t="s">
        <v>95</v>
      </c>
    </row>
    <row r="2395" spans="3:7">
      <c r="C2395">
        <v>2334902</v>
      </c>
      <c r="D2395" t="s">
        <v>18175</v>
      </c>
      <c r="E2395" t="s">
        <v>22628</v>
      </c>
      <c r="F2395">
        <v>41412662</v>
      </c>
    </row>
    <row r="2396" spans="3:7">
      <c r="C2396">
        <v>2333864</v>
      </c>
      <c r="D2396" t="s">
        <v>18176</v>
      </c>
      <c r="E2396" t="s">
        <v>22629</v>
      </c>
      <c r="F2396">
        <v>43494054</v>
      </c>
      <c r="G2396" t="s">
        <v>95</v>
      </c>
    </row>
    <row r="2397" spans="3:7">
      <c r="C2397">
        <v>2334237</v>
      </c>
      <c r="D2397" t="s">
        <v>18177</v>
      </c>
      <c r="E2397" t="s">
        <v>20795</v>
      </c>
      <c r="F2397">
        <v>45883495</v>
      </c>
      <c r="G2397" t="s">
        <v>95</v>
      </c>
    </row>
    <row r="2398" spans="3:7">
      <c r="C2398">
        <v>2335069</v>
      </c>
      <c r="D2398" t="s">
        <v>18178</v>
      </c>
      <c r="E2398" t="s">
        <v>22630</v>
      </c>
      <c r="F2398">
        <v>29303779</v>
      </c>
    </row>
    <row r="2399" spans="3:7">
      <c r="C2399">
        <v>2334388</v>
      </c>
      <c r="D2399" t="s">
        <v>18179</v>
      </c>
      <c r="E2399" t="s">
        <v>20841</v>
      </c>
      <c r="F2399">
        <v>8307990</v>
      </c>
      <c r="G2399" t="s">
        <v>95</v>
      </c>
    </row>
    <row r="2400" spans="3:7">
      <c r="C2400">
        <v>2334449</v>
      </c>
      <c r="D2400" t="s">
        <v>18180</v>
      </c>
      <c r="E2400" t="s">
        <v>22631</v>
      </c>
      <c r="F2400">
        <v>32955470</v>
      </c>
    </row>
    <row r="2401" spans="3:7">
      <c r="C2401">
        <v>2334015</v>
      </c>
      <c r="D2401" t="s">
        <v>18181</v>
      </c>
      <c r="E2401" t="s">
        <v>22632</v>
      </c>
      <c r="F2401">
        <v>47986493</v>
      </c>
    </row>
    <row r="2402" spans="3:7">
      <c r="C2402">
        <v>2334020</v>
      </c>
      <c r="D2402" t="s">
        <v>18182</v>
      </c>
      <c r="E2402" t="s">
        <v>20795</v>
      </c>
      <c r="F2402">
        <v>29433308</v>
      </c>
      <c r="G2402" t="s">
        <v>95</v>
      </c>
    </row>
    <row r="2403" spans="3:7">
      <c r="C2403">
        <v>2335101</v>
      </c>
      <c r="D2403" t="s">
        <v>18183</v>
      </c>
      <c r="E2403" t="s">
        <v>22633</v>
      </c>
      <c r="F2403">
        <v>8239849</v>
      </c>
      <c r="G2403" t="s">
        <v>95</v>
      </c>
    </row>
    <row r="2404" spans="3:7">
      <c r="C2404">
        <v>2333859</v>
      </c>
      <c r="D2404" t="s">
        <v>18184</v>
      </c>
      <c r="E2404" t="s">
        <v>22634</v>
      </c>
      <c r="F2404">
        <v>71338601</v>
      </c>
      <c r="G2404" t="s">
        <v>95</v>
      </c>
    </row>
    <row r="2405" spans="3:7">
      <c r="C2405">
        <v>2333939</v>
      </c>
      <c r="D2405" t="s">
        <v>18185</v>
      </c>
      <c r="E2405" t="s">
        <v>20795</v>
      </c>
      <c r="F2405">
        <v>25627318</v>
      </c>
      <c r="G2405" t="s">
        <v>95</v>
      </c>
    </row>
    <row r="2406" spans="3:7">
      <c r="C2406">
        <v>2334649</v>
      </c>
      <c r="D2406" t="s">
        <v>18186</v>
      </c>
      <c r="E2406" t="s">
        <v>22635</v>
      </c>
      <c r="F2406">
        <v>25765199</v>
      </c>
      <c r="G2406" t="s">
        <v>95</v>
      </c>
    </row>
    <row r="2407" spans="3:7">
      <c r="C2407">
        <v>2334816</v>
      </c>
      <c r="D2407" t="s">
        <v>18187</v>
      </c>
      <c r="E2407" t="s">
        <v>22636</v>
      </c>
      <c r="F2407">
        <v>10585045</v>
      </c>
      <c r="G2407" t="s">
        <v>95</v>
      </c>
    </row>
    <row r="2408" spans="3:7">
      <c r="C2408">
        <v>2335115</v>
      </c>
      <c r="D2408" t="s">
        <v>18188</v>
      </c>
      <c r="E2408" t="s">
        <v>22637</v>
      </c>
      <c r="F2408">
        <v>47522502</v>
      </c>
      <c r="G2408" t="s">
        <v>95</v>
      </c>
    </row>
    <row r="2409" spans="3:7">
      <c r="C2409">
        <v>2334456</v>
      </c>
      <c r="D2409" t="s">
        <v>18189</v>
      </c>
      <c r="E2409" t="s">
        <v>22638</v>
      </c>
      <c r="F2409">
        <v>16629824</v>
      </c>
      <c r="G2409" t="s">
        <v>95</v>
      </c>
    </row>
    <row r="2410" spans="3:7">
      <c r="C2410">
        <v>2334587</v>
      </c>
      <c r="D2410" t="s">
        <v>18190</v>
      </c>
      <c r="E2410" t="s">
        <v>22639</v>
      </c>
      <c r="F2410">
        <v>47638585</v>
      </c>
      <c r="G2410" t="s">
        <v>95</v>
      </c>
    </row>
    <row r="2411" spans="3:7">
      <c r="C2411">
        <v>2334032</v>
      </c>
      <c r="D2411" t="s">
        <v>18191</v>
      </c>
      <c r="E2411" t="s">
        <v>22640</v>
      </c>
      <c r="F2411">
        <v>4433652</v>
      </c>
      <c r="G2411" t="s">
        <v>95</v>
      </c>
    </row>
    <row r="2412" spans="3:7">
      <c r="C2412">
        <v>2335763</v>
      </c>
      <c r="D2412" t="s">
        <v>18192</v>
      </c>
      <c r="E2412" t="s">
        <v>22641</v>
      </c>
      <c r="F2412">
        <v>46200900</v>
      </c>
      <c r="G2412" t="s">
        <v>95</v>
      </c>
    </row>
    <row r="2413" spans="3:7">
      <c r="C2413">
        <v>2334893</v>
      </c>
      <c r="D2413" t="s">
        <v>18193</v>
      </c>
      <c r="E2413" t="s">
        <v>22642</v>
      </c>
      <c r="F2413">
        <v>73951835</v>
      </c>
      <c r="G2413" t="s">
        <v>95</v>
      </c>
    </row>
    <row r="2414" spans="3:7">
      <c r="C2414">
        <v>2336082</v>
      </c>
      <c r="D2414" t="s">
        <v>18194</v>
      </c>
      <c r="E2414" t="s">
        <v>22643</v>
      </c>
      <c r="F2414">
        <v>43868899</v>
      </c>
    </row>
    <row r="2415" spans="3:7">
      <c r="C2415">
        <v>2334381</v>
      </c>
      <c r="D2415" t="s">
        <v>18195</v>
      </c>
      <c r="E2415" t="s">
        <v>22644</v>
      </c>
      <c r="F2415">
        <v>788625</v>
      </c>
    </row>
    <row r="2416" spans="3:7">
      <c r="C2416">
        <v>2334264</v>
      </c>
      <c r="D2416" t="s">
        <v>18196</v>
      </c>
      <c r="E2416" t="s">
        <v>20784</v>
      </c>
      <c r="F2416">
        <v>29622528</v>
      </c>
      <c r="G2416" t="s">
        <v>95</v>
      </c>
    </row>
    <row r="2417" spans="3:7">
      <c r="C2417">
        <v>2335244</v>
      </c>
      <c r="D2417" t="s">
        <v>18197</v>
      </c>
      <c r="E2417" t="s">
        <v>22645</v>
      </c>
      <c r="F2417">
        <v>51694</v>
      </c>
      <c r="G2417" t="s">
        <v>95</v>
      </c>
    </row>
    <row r="2418" spans="3:7">
      <c r="C2418">
        <v>2335399</v>
      </c>
      <c r="D2418" t="s">
        <v>18198</v>
      </c>
      <c r="E2418" t="s">
        <v>22646</v>
      </c>
      <c r="F2418">
        <v>8739203</v>
      </c>
      <c r="G2418" t="s">
        <v>95</v>
      </c>
    </row>
    <row r="2419" spans="3:7">
      <c r="C2419">
        <v>2334937</v>
      </c>
      <c r="D2419" t="s">
        <v>18199</v>
      </c>
      <c r="E2419" t="s">
        <v>22274</v>
      </c>
      <c r="F2419">
        <v>19973981</v>
      </c>
    </row>
    <row r="2420" spans="3:7">
      <c r="C2420">
        <v>2335381</v>
      </c>
      <c r="D2420" t="s">
        <v>18200</v>
      </c>
      <c r="E2420" t="s">
        <v>22647</v>
      </c>
      <c r="F2420">
        <v>20027037</v>
      </c>
      <c r="G2420" t="s">
        <v>95</v>
      </c>
    </row>
    <row r="2421" spans="3:7">
      <c r="C2421">
        <v>2334873</v>
      </c>
      <c r="D2421" t="s">
        <v>18201</v>
      </c>
      <c r="E2421" t="s">
        <v>22648</v>
      </c>
      <c r="F2421">
        <v>7862783</v>
      </c>
      <c r="G2421" t="s">
        <v>95</v>
      </c>
    </row>
    <row r="2422" spans="3:7">
      <c r="C2422">
        <v>2334599</v>
      </c>
      <c r="D2422" t="s">
        <v>18202</v>
      </c>
      <c r="E2422" t="s">
        <v>22649</v>
      </c>
      <c r="F2422">
        <v>41612925</v>
      </c>
    </row>
    <row r="2423" spans="3:7">
      <c r="C2423">
        <v>2334950</v>
      </c>
      <c r="D2423" t="s">
        <v>18203</v>
      </c>
      <c r="E2423" t="s">
        <v>22650</v>
      </c>
      <c r="F2423">
        <v>40268826</v>
      </c>
    </row>
    <row r="2424" spans="3:7">
      <c r="C2424">
        <v>2334429</v>
      </c>
      <c r="D2424" t="s">
        <v>18204</v>
      </c>
      <c r="E2424" t="s">
        <v>22651</v>
      </c>
      <c r="F2424">
        <v>41227465</v>
      </c>
    </row>
    <row r="2425" spans="3:7">
      <c r="C2425">
        <v>2335220</v>
      </c>
      <c r="D2425" t="s">
        <v>18205</v>
      </c>
      <c r="E2425" t="s">
        <v>22652</v>
      </c>
      <c r="F2425">
        <v>46521652</v>
      </c>
      <c r="G2425" t="s">
        <v>95</v>
      </c>
    </row>
    <row r="2426" spans="3:7">
      <c r="C2426">
        <v>2335395</v>
      </c>
      <c r="D2426" t="s">
        <v>18206</v>
      </c>
      <c r="E2426" t="s">
        <v>22653</v>
      </c>
      <c r="F2426">
        <v>47703010</v>
      </c>
    </row>
    <row r="2427" spans="3:7">
      <c r="C2427">
        <v>2335720</v>
      </c>
      <c r="D2427" t="s">
        <v>18207</v>
      </c>
      <c r="E2427" t="s">
        <v>22654</v>
      </c>
      <c r="F2427">
        <v>44107575</v>
      </c>
      <c r="G2427" t="s">
        <v>95</v>
      </c>
    </row>
    <row r="2428" spans="3:7">
      <c r="C2428">
        <v>2336512</v>
      </c>
      <c r="D2428" t="s">
        <v>18208</v>
      </c>
      <c r="E2428" t="s">
        <v>20795</v>
      </c>
      <c r="F2428">
        <v>29279823</v>
      </c>
    </row>
    <row r="2429" spans="3:7">
      <c r="C2429">
        <v>2335754</v>
      </c>
      <c r="D2429" t="s">
        <v>18209</v>
      </c>
      <c r="E2429" t="s">
        <v>22655</v>
      </c>
      <c r="F2429">
        <v>8466536</v>
      </c>
      <c r="G2429" t="s">
        <v>95</v>
      </c>
    </row>
    <row r="2430" spans="3:7">
      <c r="C2430">
        <v>2334970</v>
      </c>
      <c r="D2430" t="s">
        <v>18210</v>
      </c>
      <c r="E2430" t="s">
        <v>20763</v>
      </c>
      <c r="F2430">
        <v>40048316</v>
      </c>
    </row>
    <row r="2431" spans="3:7">
      <c r="C2431">
        <v>2335666</v>
      </c>
      <c r="D2431" t="s">
        <v>18211</v>
      </c>
      <c r="E2431" t="s">
        <v>22656</v>
      </c>
      <c r="F2431">
        <v>42952628</v>
      </c>
      <c r="G2431" t="s">
        <v>95</v>
      </c>
    </row>
    <row r="2432" spans="3:7">
      <c r="C2432">
        <v>2335005</v>
      </c>
      <c r="D2432" t="s">
        <v>18212</v>
      </c>
      <c r="E2432" t="s">
        <v>21000</v>
      </c>
      <c r="F2432">
        <v>42015524</v>
      </c>
    </row>
    <row r="2433" spans="3:7">
      <c r="C2433">
        <v>2335255</v>
      </c>
      <c r="D2433" t="s">
        <v>18213</v>
      </c>
      <c r="E2433" t="s">
        <v>20784</v>
      </c>
      <c r="F2433">
        <v>42826102</v>
      </c>
      <c r="G2433" t="s">
        <v>95</v>
      </c>
    </row>
    <row r="2434" spans="3:7">
      <c r="C2434">
        <v>2335709</v>
      </c>
      <c r="D2434" t="s">
        <v>18214</v>
      </c>
      <c r="E2434" t="s">
        <v>22657</v>
      </c>
      <c r="F2434">
        <v>9209415</v>
      </c>
      <c r="G2434" t="s">
        <v>95</v>
      </c>
    </row>
    <row r="2435" spans="3:7">
      <c r="C2435">
        <v>2336244</v>
      </c>
      <c r="D2435" t="s">
        <v>18215</v>
      </c>
      <c r="E2435" t="s">
        <v>22658</v>
      </c>
      <c r="F2435">
        <v>45750084</v>
      </c>
      <c r="G2435" t="s">
        <v>95</v>
      </c>
    </row>
    <row r="2436" spans="3:7">
      <c r="C2436">
        <v>2336029</v>
      </c>
      <c r="D2436" t="s">
        <v>18216</v>
      </c>
      <c r="E2436" t="s">
        <v>20762</v>
      </c>
      <c r="F2436">
        <v>6582935</v>
      </c>
    </row>
    <row r="2437" spans="3:7">
      <c r="C2437">
        <v>2335684</v>
      </c>
      <c r="D2437" t="s">
        <v>18217</v>
      </c>
      <c r="E2437" t="s">
        <v>22659</v>
      </c>
      <c r="F2437">
        <v>6731659</v>
      </c>
      <c r="G2437" t="s">
        <v>95</v>
      </c>
    </row>
    <row r="2438" spans="3:7">
      <c r="C2438">
        <v>2336231</v>
      </c>
      <c r="D2438" t="s">
        <v>18218</v>
      </c>
      <c r="E2438" t="s">
        <v>22660</v>
      </c>
      <c r="F2438">
        <v>46880254</v>
      </c>
    </row>
    <row r="2439" spans="3:7">
      <c r="C2439">
        <v>2335301</v>
      </c>
      <c r="D2439" t="s">
        <v>18219</v>
      </c>
      <c r="E2439" t="s">
        <v>21133</v>
      </c>
      <c r="F2439">
        <v>6224643</v>
      </c>
      <c r="G2439" t="s">
        <v>95</v>
      </c>
    </row>
    <row r="2440" spans="3:7">
      <c r="C2440">
        <v>2335498</v>
      </c>
      <c r="D2440" t="s">
        <v>18220</v>
      </c>
      <c r="E2440" t="s">
        <v>22661</v>
      </c>
      <c r="F2440">
        <v>41912102</v>
      </c>
    </row>
    <row r="2441" spans="3:7">
      <c r="C2441">
        <v>2336067</v>
      </c>
      <c r="D2441" t="s">
        <v>18221</v>
      </c>
      <c r="E2441" t="s">
        <v>22662</v>
      </c>
      <c r="F2441">
        <v>25826622</v>
      </c>
    </row>
    <row r="2442" spans="3:7">
      <c r="C2442">
        <v>2335217</v>
      </c>
      <c r="D2442" t="s">
        <v>18222</v>
      </c>
      <c r="E2442" t="s">
        <v>22663</v>
      </c>
      <c r="F2442">
        <v>5383484</v>
      </c>
      <c r="G2442" t="s">
        <v>95</v>
      </c>
    </row>
    <row r="2443" spans="3:7">
      <c r="C2443">
        <v>2335490</v>
      </c>
      <c r="D2443" t="s">
        <v>18223</v>
      </c>
      <c r="E2443" t="s">
        <v>22664</v>
      </c>
      <c r="F2443">
        <v>41530740</v>
      </c>
      <c r="G2443" t="s">
        <v>95</v>
      </c>
    </row>
    <row r="2444" spans="3:7">
      <c r="C2444">
        <v>2335308</v>
      </c>
      <c r="D2444" t="s">
        <v>18224</v>
      </c>
      <c r="E2444" t="s">
        <v>22665</v>
      </c>
      <c r="F2444">
        <v>16594096</v>
      </c>
      <c r="G2444" t="s">
        <v>95</v>
      </c>
    </row>
    <row r="2445" spans="3:7">
      <c r="C2445">
        <v>2335899</v>
      </c>
      <c r="D2445" t="s">
        <v>18225</v>
      </c>
      <c r="E2445" t="s">
        <v>22666</v>
      </c>
      <c r="F2445">
        <v>8492569</v>
      </c>
    </row>
    <row r="2446" spans="3:7">
      <c r="C2446">
        <v>2335361</v>
      </c>
      <c r="D2446" t="s">
        <v>18226</v>
      </c>
      <c r="E2446" t="s">
        <v>22667</v>
      </c>
      <c r="F2446">
        <v>9272593</v>
      </c>
      <c r="G2446" t="s">
        <v>95</v>
      </c>
    </row>
    <row r="2447" spans="3:7">
      <c r="C2447">
        <v>2336430</v>
      </c>
      <c r="D2447" t="s">
        <v>18227</v>
      </c>
      <c r="E2447" t="s">
        <v>22439</v>
      </c>
      <c r="F2447">
        <v>45798395</v>
      </c>
    </row>
    <row r="2448" spans="3:7">
      <c r="C2448">
        <v>2336363</v>
      </c>
      <c r="D2448" t="s">
        <v>18228</v>
      </c>
      <c r="E2448" t="s">
        <v>22668</v>
      </c>
      <c r="F2448">
        <v>9665061</v>
      </c>
    </row>
    <row r="2449" spans="3:7">
      <c r="C2449">
        <v>2335375</v>
      </c>
      <c r="D2449" t="s">
        <v>18229</v>
      </c>
      <c r="E2449" t="s">
        <v>22669</v>
      </c>
      <c r="F2449" t="s">
        <v>95</v>
      </c>
      <c r="G2449">
        <v>20519444705</v>
      </c>
    </row>
    <row r="2450" spans="3:7">
      <c r="C2450">
        <v>2336532</v>
      </c>
      <c r="D2450" t="s">
        <v>18230</v>
      </c>
      <c r="E2450" t="s">
        <v>22670</v>
      </c>
      <c r="F2450">
        <v>7751217</v>
      </c>
    </row>
    <row r="2451" spans="3:7">
      <c r="C2451">
        <v>2336349</v>
      </c>
      <c r="D2451" t="s">
        <v>18231</v>
      </c>
      <c r="E2451" t="s">
        <v>22671</v>
      </c>
      <c r="F2451">
        <v>40889141</v>
      </c>
    </row>
    <row r="2452" spans="3:7">
      <c r="C2452">
        <v>2336386</v>
      </c>
      <c r="D2452" t="s">
        <v>18232</v>
      </c>
      <c r="E2452" t="s">
        <v>22672</v>
      </c>
      <c r="F2452">
        <v>9133588</v>
      </c>
    </row>
    <row r="2453" spans="3:7">
      <c r="C2453">
        <v>348816</v>
      </c>
      <c r="D2453" t="s">
        <v>18233</v>
      </c>
      <c r="E2453" t="s">
        <v>20916</v>
      </c>
      <c r="F2453">
        <v>6217948</v>
      </c>
    </row>
    <row r="2454" spans="3:7">
      <c r="C2454">
        <v>218546</v>
      </c>
      <c r="D2454" t="s">
        <v>18234</v>
      </c>
      <c r="E2454" t="s">
        <v>22673</v>
      </c>
      <c r="F2454">
        <v>8241966</v>
      </c>
    </row>
    <row r="2455" spans="3:7">
      <c r="C2455">
        <v>243300</v>
      </c>
      <c r="D2455" t="s">
        <v>18235</v>
      </c>
      <c r="E2455" t="s">
        <v>22674</v>
      </c>
      <c r="F2455">
        <v>7356579</v>
      </c>
    </row>
    <row r="2456" spans="3:7">
      <c r="C2456">
        <v>740579</v>
      </c>
      <c r="D2456" t="s">
        <v>18236</v>
      </c>
      <c r="E2456" t="s">
        <v>20766</v>
      </c>
      <c r="F2456">
        <v>29281340</v>
      </c>
    </row>
    <row r="2457" spans="3:7">
      <c r="C2457">
        <v>884017</v>
      </c>
      <c r="D2457" t="s">
        <v>18237</v>
      </c>
      <c r="E2457" t="s">
        <v>22675</v>
      </c>
      <c r="F2457">
        <v>7857025</v>
      </c>
    </row>
    <row r="2458" spans="3:7">
      <c r="C2458">
        <v>992433</v>
      </c>
      <c r="D2458" t="s">
        <v>18238</v>
      </c>
      <c r="E2458" t="s">
        <v>22676</v>
      </c>
      <c r="F2458">
        <v>41006881</v>
      </c>
    </row>
    <row r="2459" spans="3:7">
      <c r="C2459">
        <v>1285866</v>
      </c>
      <c r="D2459" t="s">
        <v>18239</v>
      </c>
      <c r="E2459" t="s">
        <v>20916</v>
      </c>
      <c r="F2459">
        <v>10244666</v>
      </c>
    </row>
    <row r="2460" spans="3:7">
      <c r="C2460">
        <v>1409904</v>
      </c>
      <c r="D2460" t="s">
        <v>18240</v>
      </c>
      <c r="E2460" t="s">
        <v>22677</v>
      </c>
      <c r="F2460">
        <v>21542332</v>
      </c>
    </row>
    <row r="2461" spans="3:7">
      <c r="C2461">
        <v>1670527</v>
      </c>
      <c r="D2461" t="s">
        <v>18241</v>
      </c>
      <c r="E2461" t="s">
        <v>22678</v>
      </c>
      <c r="F2461">
        <v>25586219</v>
      </c>
    </row>
    <row r="2462" spans="3:7">
      <c r="C2462">
        <v>1742389</v>
      </c>
      <c r="D2462" t="s">
        <v>18242</v>
      </c>
      <c r="E2462" t="s">
        <v>22679</v>
      </c>
      <c r="F2462">
        <v>9036730</v>
      </c>
    </row>
    <row r="2463" spans="3:7">
      <c r="C2463">
        <v>1745386</v>
      </c>
      <c r="D2463" t="s">
        <v>18243</v>
      </c>
      <c r="E2463" t="s">
        <v>22680</v>
      </c>
      <c r="F2463">
        <v>20440407</v>
      </c>
    </row>
    <row r="2464" spans="3:7">
      <c r="C2464">
        <v>1911408</v>
      </c>
      <c r="D2464" t="s">
        <v>18244</v>
      </c>
      <c r="E2464" t="s">
        <v>22681</v>
      </c>
      <c r="F2464">
        <v>16752881</v>
      </c>
    </row>
    <row r="2465" spans="3:7">
      <c r="C2465">
        <v>1886121</v>
      </c>
      <c r="D2465" t="s">
        <v>18245</v>
      </c>
      <c r="E2465" t="s">
        <v>21711</v>
      </c>
      <c r="F2465">
        <v>10027845</v>
      </c>
      <c r="G2465" t="s">
        <v>95</v>
      </c>
    </row>
    <row r="2466" spans="3:7">
      <c r="C2466">
        <v>1954201</v>
      </c>
      <c r="D2466" t="s">
        <v>18246</v>
      </c>
      <c r="E2466" t="s">
        <v>22682</v>
      </c>
      <c r="F2466">
        <v>43256686</v>
      </c>
    </row>
    <row r="2467" spans="3:7">
      <c r="C2467">
        <v>2023116</v>
      </c>
      <c r="D2467" t="s">
        <v>18247</v>
      </c>
      <c r="E2467" t="s">
        <v>22683</v>
      </c>
      <c r="F2467">
        <v>9571171</v>
      </c>
    </row>
    <row r="2468" spans="3:7">
      <c r="C2468">
        <v>2079956</v>
      </c>
      <c r="D2468" t="s">
        <v>18248</v>
      </c>
      <c r="E2468" t="s">
        <v>22684</v>
      </c>
      <c r="F2468">
        <v>43635130</v>
      </c>
    </row>
    <row r="2469" spans="3:7">
      <c r="C2469">
        <v>2181206</v>
      </c>
      <c r="D2469" t="s">
        <v>18249</v>
      </c>
      <c r="E2469" t="s">
        <v>22685</v>
      </c>
      <c r="F2469">
        <v>9162207</v>
      </c>
    </row>
    <row r="2470" spans="3:7">
      <c r="C2470">
        <v>2156087</v>
      </c>
      <c r="D2470" t="s">
        <v>18250</v>
      </c>
      <c r="E2470" t="s">
        <v>22686</v>
      </c>
      <c r="F2470">
        <v>15580171</v>
      </c>
    </row>
    <row r="2471" spans="3:7">
      <c r="C2471">
        <v>2238527</v>
      </c>
      <c r="D2471" t="s">
        <v>18251</v>
      </c>
      <c r="E2471" t="s">
        <v>22687</v>
      </c>
      <c r="F2471">
        <v>80672578</v>
      </c>
    </row>
    <row r="2472" spans="3:7">
      <c r="C2472">
        <v>2261150</v>
      </c>
      <c r="D2472" t="s">
        <v>18252</v>
      </c>
      <c r="E2472" t="s">
        <v>22688</v>
      </c>
      <c r="F2472">
        <v>22313410</v>
      </c>
    </row>
    <row r="2473" spans="3:7">
      <c r="C2473">
        <v>2279540</v>
      </c>
      <c r="D2473" t="s">
        <v>18253</v>
      </c>
      <c r="E2473" t="s">
        <v>22689</v>
      </c>
      <c r="F2473">
        <v>7534506</v>
      </c>
    </row>
    <row r="2474" spans="3:7">
      <c r="C2474">
        <v>2281692</v>
      </c>
      <c r="D2474" t="s">
        <v>18254</v>
      </c>
      <c r="E2474" t="s">
        <v>22690</v>
      </c>
      <c r="F2474">
        <v>43475114</v>
      </c>
      <c r="G2474" t="s">
        <v>95</v>
      </c>
    </row>
    <row r="2475" spans="3:7">
      <c r="C2475">
        <v>2282410</v>
      </c>
      <c r="D2475" t="s">
        <v>18255</v>
      </c>
      <c r="E2475" t="s">
        <v>22691</v>
      </c>
      <c r="F2475">
        <v>7820564</v>
      </c>
      <c r="G2475" t="s">
        <v>95</v>
      </c>
    </row>
    <row r="2476" spans="3:7">
      <c r="C2476">
        <v>2291140</v>
      </c>
      <c r="D2476" t="s">
        <v>18256</v>
      </c>
      <c r="E2476" t="s">
        <v>22692</v>
      </c>
      <c r="F2476">
        <v>20091503</v>
      </c>
      <c r="G2476" t="s">
        <v>95</v>
      </c>
    </row>
    <row r="2477" spans="3:7">
      <c r="C2477">
        <v>2308368</v>
      </c>
      <c r="D2477" t="s">
        <v>18257</v>
      </c>
      <c r="E2477" t="s">
        <v>22693</v>
      </c>
      <c r="F2477">
        <v>7874135</v>
      </c>
    </row>
    <row r="2478" spans="3:7">
      <c r="C2478">
        <v>2308971</v>
      </c>
      <c r="D2478" t="s">
        <v>18258</v>
      </c>
      <c r="E2478" t="s">
        <v>22694</v>
      </c>
      <c r="F2478">
        <v>25780090</v>
      </c>
    </row>
    <row r="2479" spans="3:7">
      <c r="C2479">
        <v>2308638</v>
      </c>
      <c r="D2479" t="s">
        <v>18259</v>
      </c>
      <c r="E2479" t="s">
        <v>22695</v>
      </c>
      <c r="F2479">
        <v>80251634</v>
      </c>
      <c r="G2479" t="s">
        <v>95</v>
      </c>
    </row>
    <row r="2480" spans="3:7">
      <c r="C2480">
        <v>2313510</v>
      </c>
      <c r="D2480" t="s">
        <v>18260</v>
      </c>
      <c r="E2480" t="s">
        <v>22696</v>
      </c>
      <c r="F2480">
        <v>10332075</v>
      </c>
    </row>
    <row r="2481" spans="3:7">
      <c r="C2481">
        <v>2313853</v>
      </c>
      <c r="D2481" t="s">
        <v>18261</v>
      </c>
      <c r="E2481" t="s">
        <v>20766</v>
      </c>
      <c r="F2481">
        <v>10449902</v>
      </c>
      <c r="G2481" t="s">
        <v>95</v>
      </c>
    </row>
    <row r="2482" spans="3:7">
      <c r="C2482">
        <v>2315373</v>
      </c>
      <c r="D2482" t="s">
        <v>18262</v>
      </c>
      <c r="E2482" t="s">
        <v>22697</v>
      </c>
      <c r="F2482">
        <v>80361048</v>
      </c>
    </row>
    <row r="2483" spans="3:7">
      <c r="C2483">
        <v>2314466</v>
      </c>
      <c r="D2483" t="s">
        <v>18263</v>
      </c>
      <c r="E2483" t="s">
        <v>22698</v>
      </c>
      <c r="F2483">
        <v>7498178</v>
      </c>
    </row>
    <row r="2484" spans="3:7">
      <c r="C2484">
        <v>2316685</v>
      </c>
      <c r="D2484" t="s">
        <v>18264</v>
      </c>
      <c r="E2484" t="s">
        <v>21012</v>
      </c>
      <c r="F2484">
        <v>15953961</v>
      </c>
    </row>
    <row r="2485" spans="3:7">
      <c r="C2485">
        <v>2316324</v>
      </c>
      <c r="D2485" t="s">
        <v>18265</v>
      </c>
      <c r="E2485" t="s">
        <v>22699</v>
      </c>
      <c r="F2485">
        <v>40071363</v>
      </c>
      <c r="G2485" t="s">
        <v>95</v>
      </c>
    </row>
    <row r="2486" spans="3:7">
      <c r="C2486">
        <v>2317963</v>
      </c>
      <c r="D2486" t="s">
        <v>18266</v>
      </c>
      <c r="E2486" t="s">
        <v>22700</v>
      </c>
      <c r="F2486">
        <v>70229961</v>
      </c>
    </row>
    <row r="2487" spans="3:7">
      <c r="C2487">
        <v>2319767</v>
      </c>
      <c r="D2487" t="s">
        <v>18267</v>
      </c>
      <c r="E2487" t="s">
        <v>20841</v>
      </c>
      <c r="F2487">
        <v>42784604</v>
      </c>
      <c r="G2487" t="s">
        <v>95</v>
      </c>
    </row>
    <row r="2488" spans="3:7">
      <c r="C2488">
        <v>2320747</v>
      </c>
      <c r="D2488" t="s">
        <v>18268</v>
      </c>
      <c r="E2488" t="s">
        <v>22701</v>
      </c>
      <c r="F2488">
        <v>8061142</v>
      </c>
      <c r="G2488" t="s">
        <v>95</v>
      </c>
    </row>
    <row r="2489" spans="3:7">
      <c r="C2489">
        <v>2321338</v>
      </c>
      <c r="D2489" t="s">
        <v>18269</v>
      </c>
      <c r="E2489" t="s">
        <v>21235</v>
      </c>
      <c r="F2489">
        <v>43256579</v>
      </c>
      <c r="G2489" t="s">
        <v>95</v>
      </c>
    </row>
    <row r="2490" spans="3:7">
      <c r="C2490">
        <v>2321595</v>
      </c>
      <c r="D2490" t="s">
        <v>18270</v>
      </c>
      <c r="E2490" t="s">
        <v>22702</v>
      </c>
      <c r="F2490">
        <v>40939951</v>
      </c>
      <c r="G2490" t="s">
        <v>95</v>
      </c>
    </row>
    <row r="2491" spans="3:7">
      <c r="C2491">
        <v>2321584</v>
      </c>
      <c r="D2491" t="s">
        <v>18271</v>
      </c>
      <c r="E2491" t="s">
        <v>22703</v>
      </c>
      <c r="F2491">
        <v>44860900</v>
      </c>
    </row>
    <row r="2492" spans="3:7">
      <c r="C2492">
        <v>2322574</v>
      </c>
      <c r="D2492" t="s">
        <v>18272</v>
      </c>
      <c r="E2492" t="s">
        <v>20784</v>
      </c>
      <c r="F2492">
        <v>43042077</v>
      </c>
      <c r="G2492" t="s">
        <v>95</v>
      </c>
    </row>
    <row r="2493" spans="3:7">
      <c r="C2493">
        <v>2324003</v>
      </c>
      <c r="D2493" t="s">
        <v>18273</v>
      </c>
      <c r="E2493" t="s">
        <v>22704</v>
      </c>
      <c r="F2493">
        <v>44332809</v>
      </c>
    </row>
    <row r="2494" spans="3:7">
      <c r="C2494">
        <v>2324696</v>
      </c>
      <c r="D2494" t="s">
        <v>18274</v>
      </c>
      <c r="E2494" t="s">
        <v>22705</v>
      </c>
      <c r="F2494" t="s">
        <v>95</v>
      </c>
      <c r="G2494">
        <v>2038764209</v>
      </c>
    </row>
    <row r="2495" spans="3:7">
      <c r="C2495">
        <v>2324165</v>
      </c>
      <c r="D2495" t="s">
        <v>18275</v>
      </c>
      <c r="E2495" t="s">
        <v>22706</v>
      </c>
      <c r="G2495">
        <v>20101425046</v>
      </c>
    </row>
    <row r="2496" spans="3:7">
      <c r="C2496">
        <v>2323555</v>
      </c>
      <c r="D2496" t="s">
        <v>18276</v>
      </c>
      <c r="E2496" t="s">
        <v>20921</v>
      </c>
      <c r="F2496">
        <v>40424408</v>
      </c>
    </row>
    <row r="2497" spans="3:7">
      <c r="C2497">
        <v>2324610</v>
      </c>
      <c r="D2497" t="s">
        <v>18277</v>
      </c>
      <c r="E2497" t="s">
        <v>22707</v>
      </c>
      <c r="F2497">
        <v>45286716</v>
      </c>
    </row>
    <row r="2498" spans="3:7">
      <c r="C2498">
        <v>2325402</v>
      </c>
      <c r="D2498" t="s">
        <v>18278</v>
      </c>
      <c r="E2498" t="s">
        <v>20902</v>
      </c>
      <c r="F2498">
        <v>42118831</v>
      </c>
      <c r="G2498" t="s">
        <v>95</v>
      </c>
    </row>
    <row r="2499" spans="3:7">
      <c r="C2499">
        <v>2325310</v>
      </c>
      <c r="D2499" t="s">
        <v>18279</v>
      </c>
      <c r="E2499" t="s">
        <v>22708</v>
      </c>
      <c r="F2499">
        <v>41260874</v>
      </c>
      <c r="G2499" t="s">
        <v>95</v>
      </c>
    </row>
    <row r="2500" spans="3:7">
      <c r="C2500">
        <v>2324571</v>
      </c>
      <c r="D2500" t="s">
        <v>18280</v>
      </c>
      <c r="E2500" t="s">
        <v>20916</v>
      </c>
      <c r="F2500">
        <v>6577571</v>
      </c>
    </row>
    <row r="2501" spans="3:7">
      <c r="C2501">
        <v>2325154</v>
      </c>
      <c r="D2501" t="s">
        <v>18281</v>
      </c>
      <c r="E2501" t="s">
        <v>22709</v>
      </c>
      <c r="F2501">
        <v>10174546</v>
      </c>
      <c r="G2501" t="s">
        <v>95</v>
      </c>
    </row>
    <row r="2502" spans="3:7">
      <c r="C2502">
        <v>2325961</v>
      </c>
      <c r="D2502" t="s">
        <v>18282</v>
      </c>
      <c r="E2502" t="s">
        <v>22710</v>
      </c>
      <c r="F2502">
        <v>72363877</v>
      </c>
    </row>
    <row r="2503" spans="3:7">
      <c r="C2503">
        <v>2325636</v>
      </c>
      <c r="D2503" t="s">
        <v>18283</v>
      </c>
      <c r="E2503" t="s">
        <v>22711</v>
      </c>
      <c r="F2503">
        <v>22182079</v>
      </c>
      <c r="G2503" t="s">
        <v>95</v>
      </c>
    </row>
    <row r="2504" spans="3:7">
      <c r="C2504">
        <v>2327064</v>
      </c>
      <c r="D2504" t="s">
        <v>18284</v>
      </c>
      <c r="E2504" t="s">
        <v>22712</v>
      </c>
      <c r="F2504">
        <v>8794076</v>
      </c>
      <c r="G2504" t="s">
        <v>95</v>
      </c>
    </row>
    <row r="2505" spans="3:7">
      <c r="C2505">
        <v>2325826</v>
      </c>
      <c r="D2505" t="s">
        <v>18285</v>
      </c>
      <c r="E2505" t="s">
        <v>21020</v>
      </c>
      <c r="F2505">
        <v>40254543</v>
      </c>
    </row>
    <row r="2506" spans="3:7">
      <c r="C2506">
        <v>2325491</v>
      </c>
      <c r="D2506" t="s">
        <v>18286</v>
      </c>
      <c r="E2506" t="s">
        <v>22713</v>
      </c>
      <c r="F2506">
        <v>6983909</v>
      </c>
    </row>
    <row r="2507" spans="3:7">
      <c r="C2507">
        <v>2326988</v>
      </c>
      <c r="D2507" t="s">
        <v>18287</v>
      </c>
      <c r="E2507" t="s">
        <v>22714</v>
      </c>
      <c r="F2507">
        <v>41734517</v>
      </c>
      <c r="G2507" t="s">
        <v>95</v>
      </c>
    </row>
    <row r="2508" spans="3:7">
      <c r="C2508">
        <v>2326703</v>
      </c>
      <c r="D2508" t="s">
        <v>18288</v>
      </c>
      <c r="E2508" t="s">
        <v>22715</v>
      </c>
      <c r="F2508">
        <v>40163535</v>
      </c>
    </row>
    <row r="2509" spans="3:7">
      <c r="C2509">
        <v>2326774</v>
      </c>
      <c r="D2509" t="s">
        <v>18289</v>
      </c>
      <c r="E2509" t="s">
        <v>22716</v>
      </c>
      <c r="F2509">
        <v>40572496</v>
      </c>
    </row>
    <row r="2510" spans="3:7">
      <c r="C2510">
        <v>2326614</v>
      </c>
      <c r="D2510" t="s">
        <v>18290</v>
      </c>
      <c r="E2510" t="s">
        <v>22717</v>
      </c>
      <c r="F2510">
        <v>5225876</v>
      </c>
      <c r="G2510" t="s">
        <v>95</v>
      </c>
    </row>
    <row r="2511" spans="3:7">
      <c r="C2511">
        <v>2327265</v>
      </c>
      <c r="D2511" t="s">
        <v>18291</v>
      </c>
      <c r="E2511" t="s">
        <v>22280</v>
      </c>
      <c r="F2511">
        <v>44312231</v>
      </c>
      <c r="G2511" t="s">
        <v>95</v>
      </c>
    </row>
    <row r="2512" spans="3:7">
      <c r="C2512">
        <v>2327870</v>
      </c>
      <c r="D2512" t="s">
        <v>18292</v>
      </c>
      <c r="E2512" t="s">
        <v>22718</v>
      </c>
      <c r="F2512">
        <v>71728867</v>
      </c>
    </row>
    <row r="2513" spans="3:7">
      <c r="C2513">
        <v>2327422</v>
      </c>
      <c r="D2513" t="s">
        <v>18293</v>
      </c>
      <c r="E2513" t="s">
        <v>22719</v>
      </c>
      <c r="F2513">
        <v>40489199</v>
      </c>
      <c r="G2513" t="s">
        <v>95</v>
      </c>
    </row>
    <row r="2514" spans="3:7">
      <c r="C2514">
        <v>2327505</v>
      </c>
      <c r="D2514" t="s">
        <v>18294</v>
      </c>
      <c r="E2514" t="s">
        <v>22720</v>
      </c>
      <c r="F2514">
        <v>18195410</v>
      </c>
    </row>
    <row r="2515" spans="3:7">
      <c r="C2515">
        <v>2327699</v>
      </c>
      <c r="D2515" t="s">
        <v>18295</v>
      </c>
      <c r="E2515" t="s">
        <v>22721</v>
      </c>
      <c r="F2515">
        <v>17801371</v>
      </c>
      <c r="G2515" t="s">
        <v>95</v>
      </c>
    </row>
    <row r="2516" spans="3:7">
      <c r="C2516">
        <v>2327538</v>
      </c>
      <c r="D2516" t="s">
        <v>18296</v>
      </c>
      <c r="E2516" t="s">
        <v>22722</v>
      </c>
      <c r="F2516">
        <v>46953781</v>
      </c>
    </row>
    <row r="2517" spans="3:7">
      <c r="C2517">
        <v>2328010</v>
      </c>
      <c r="D2517" t="s">
        <v>18297</v>
      </c>
      <c r="E2517" t="s">
        <v>22723</v>
      </c>
      <c r="F2517">
        <v>41418058</v>
      </c>
      <c r="G2517" t="s">
        <v>95</v>
      </c>
    </row>
    <row r="2518" spans="3:7">
      <c r="C2518">
        <v>2328450</v>
      </c>
      <c r="D2518" t="s">
        <v>18298</v>
      </c>
      <c r="E2518" t="s">
        <v>22724</v>
      </c>
      <c r="F2518">
        <v>47685820</v>
      </c>
    </row>
    <row r="2519" spans="3:7">
      <c r="C2519">
        <v>2328097</v>
      </c>
      <c r="D2519" t="s">
        <v>18299</v>
      </c>
      <c r="E2519" t="s">
        <v>22725</v>
      </c>
      <c r="F2519">
        <v>8539339</v>
      </c>
      <c r="G2519" t="s">
        <v>95</v>
      </c>
    </row>
    <row r="2520" spans="3:7">
      <c r="C2520">
        <v>2327715</v>
      </c>
      <c r="D2520" t="s">
        <v>18300</v>
      </c>
      <c r="E2520" t="s">
        <v>22726</v>
      </c>
      <c r="F2520" t="s">
        <v>95</v>
      </c>
      <c r="G2520">
        <v>1009119722</v>
      </c>
    </row>
    <row r="2521" spans="3:7">
      <c r="C2521">
        <v>2328700</v>
      </c>
      <c r="D2521" t="s">
        <v>18301</v>
      </c>
      <c r="E2521" t="s">
        <v>22727</v>
      </c>
      <c r="F2521">
        <v>42688135</v>
      </c>
    </row>
    <row r="2522" spans="3:7">
      <c r="C2522">
        <v>2329414</v>
      </c>
      <c r="D2522" t="s">
        <v>18302</v>
      </c>
      <c r="E2522" t="s">
        <v>22728</v>
      </c>
      <c r="F2522">
        <v>80015290</v>
      </c>
      <c r="G2522" t="s">
        <v>95</v>
      </c>
    </row>
    <row r="2523" spans="3:7">
      <c r="C2523">
        <v>2328877</v>
      </c>
      <c r="D2523" t="s">
        <v>18303</v>
      </c>
      <c r="E2523" t="s">
        <v>20841</v>
      </c>
      <c r="F2523">
        <v>42242701</v>
      </c>
      <c r="G2523" t="s">
        <v>95</v>
      </c>
    </row>
    <row r="2524" spans="3:7">
      <c r="C2524">
        <v>2329790</v>
      </c>
      <c r="D2524" t="s">
        <v>18304</v>
      </c>
      <c r="E2524" t="s">
        <v>22729</v>
      </c>
      <c r="F2524">
        <v>42530781</v>
      </c>
      <c r="G2524" t="s">
        <v>95</v>
      </c>
    </row>
    <row r="2525" spans="3:7">
      <c r="C2525">
        <v>2329074</v>
      </c>
      <c r="D2525" t="s">
        <v>18305</v>
      </c>
      <c r="E2525" t="s">
        <v>22730</v>
      </c>
      <c r="F2525">
        <v>42038196</v>
      </c>
      <c r="G2525" t="s">
        <v>95</v>
      </c>
    </row>
    <row r="2526" spans="3:7">
      <c r="C2526">
        <v>2329541</v>
      </c>
      <c r="D2526" t="s">
        <v>18306</v>
      </c>
      <c r="E2526" t="s">
        <v>20795</v>
      </c>
      <c r="F2526">
        <v>22306142</v>
      </c>
      <c r="G2526" t="s">
        <v>95</v>
      </c>
    </row>
    <row r="2527" spans="3:7">
      <c r="C2527">
        <v>2330639</v>
      </c>
      <c r="D2527" t="s">
        <v>18307</v>
      </c>
      <c r="E2527" t="s">
        <v>22731</v>
      </c>
      <c r="F2527">
        <v>9342312</v>
      </c>
      <c r="G2527" t="s">
        <v>95</v>
      </c>
    </row>
    <row r="2528" spans="3:7">
      <c r="C2528">
        <v>2329482</v>
      </c>
      <c r="D2528" t="s">
        <v>18308</v>
      </c>
      <c r="E2528" t="s">
        <v>22732</v>
      </c>
      <c r="F2528">
        <v>22289591</v>
      </c>
      <c r="G2528" t="s">
        <v>95</v>
      </c>
    </row>
    <row r="2529" spans="3:7">
      <c r="C2529">
        <v>2330272</v>
      </c>
      <c r="D2529" t="s">
        <v>18309</v>
      </c>
      <c r="E2529" t="s">
        <v>22733</v>
      </c>
      <c r="F2529">
        <v>45067134</v>
      </c>
    </row>
    <row r="2530" spans="3:7">
      <c r="C2530">
        <v>2330495</v>
      </c>
      <c r="D2530" t="s">
        <v>18310</v>
      </c>
      <c r="E2530" t="s">
        <v>22734</v>
      </c>
      <c r="F2530">
        <v>44324568</v>
      </c>
    </row>
    <row r="2531" spans="3:7">
      <c r="C2531">
        <v>2330503</v>
      </c>
      <c r="D2531" t="s">
        <v>18311</v>
      </c>
      <c r="E2531" t="s">
        <v>21522</v>
      </c>
      <c r="F2531">
        <v>30423740</v>
      </c>
    </row>
    <row r="2532" spans="3:7">
      <c r="C2532">
        <v>2330508</v>
      </c>
      <c r="D2532" t="s">
        <v>18312</v>
      </c>
      <c r="E2532" t="s">
        <v>22567</v>
      </c>
      <c r="F2532">
        <v>80387163</v>
      </c>
    </row>
    <row r="2533" spans="3:7">
      <c r="C2533">
        <v>2331062</v>
      </c>
      <c r="D2533" t="s">
        <v>18313</v>
      </c>
      <c r="E2533" t="s">
        <v>22735</v>
      </c>
      <c r="F2533">
        <v>40808944</v>
      </c>
      <c r="G2533" t="s">
        <v>95</v>
      </c>
    </row>
    <row r="2534" spans="3:7">
      <c r="C2534">
        <v>2329729</v>
      </c>
      <c r="D2534" t="s">
        <v>18314</v>
      </c>
      <c r="E2534" t="s">
        <v>20795</v>
      </c>
      <c r="F2534">
        <v>15992330</v>
      </c>
      <c r="G2534" t="s">
        <v>95</v>
      </c>
    </row>
    <row r="2535" spans="3:7">
      <c r="C2535">
        <v>2330514</v>
      </c>
      <c r="D2535" t="s">
        <v>18315</v>
      </c>
      <c r="E2535" t="s">
        <v>22736</v>
      </c>
      <c r="F2535">
        <v>8995577</v>
      </c>
    </row>
    <row r="2536" spans="3:7">
      <c r="C2536">
        <v>2330163</v>
      </c>
      <c r="D2536" t="s">
        <v>18316</v>
      </c>
      <c r="E2536" t="s">
        <v>22737</v>
      </c>
      <c r="F2536">
        <v>9773429</v>
      </c>
      <c r="G2536" t="s">
        <v>95</v>
      </c>
    </row>
    <row r="2537" spans="3:7">
      <c r="C2537">
        <v>2331184</v>
      </c>
      <c r="D2537" t="s">
        <v>18317</v>
      </c>
      <c r="E2537" t="s">
        <v>22738</v>
      </c>
      <c r="F2537">
        <v>71818562</v>
      </c>
    </row>
    <row r="2538" spans="3:7">
      <c r="C2538">
        <v>2330447</v>
      </c>
      <c r="D2538" t="s">
        <v>18318</v>
      </c>
      <c r="E2538" t="s">
        <v>22739</v>
      </c>
      <c r="F2538">
        <v>10716073</v>
      </c>
      <c r="G2538" t="s">
        <v>95</v>
      </c>
    </row>
    <row r="2539" spans="3:7">
      <c r="C2539">
        <v>2330616</v>
      </c>
      <c r="D2539" t="s">
        <v>18319</v>
      </c>
      <c r="E2539" t="s">
        <v>21197</v>
      </c>
      <c r="F2539">
        <v>10652450</v>
      </c>
      <c r="G2539" t="s">
        <v>95</v>
      </c>
    </row>
    <row r="2540" spans="3:7">
      <c r="C2540">
        <v>2331218</v>
      </c>
      <c r="D2540" t="s">
        <v>18320</v>
      </c>
      <c r="E2540" t="s">
        <v>20784</v>
      </c>
      <c r="F2540">
        <v>42079219</v>
      </c>
      <c r="G2540" t="s">
        <v>95</v>
      </c>
    </row>
    <row r="2541" spans="3:7">
      <c r="C2541">
        <v>2331020</v>
      </c>
      <c r="D2541" t="s">
        <v>18321</v>
      </c>
      <c r="E2541" t="s">
        <v>22740</v>
      </c>
      <c r="F2541">
        <v>46826918</v>
      </c>
      <c r="G2541" t="s">
        <v>95</v>
      </c>
    </row>
    <row r="2542" spans="3:7">
      <c r="C2542">
        <v>2330554</v>
      </c>
      <c r="D2542" t="s">
        <v>18322</v>
      </c>
      <c r="E2542" t="s">
        <v>22741</v>
      </c>
      <c r="F2542">
        <v>16770680</v>
      </c>
    </row>
    <row r="2543" spans="3:7">
      <c r="C2543">
        <v>2331403</v>
      </c>
      <c r="D2543" t="s">
        <v>18323</v>
      </c>
      <c r="E2543" t="s">
        <v>22742</v>
      </c>
      <c r="F2543">
        <v>9676577</v>
      </c>
      <c r="G2543" t="s">
        <v>95</v>
      </c>
    </row>
    <row r="2544" spans="3:7">
      <c r="C2544">
        <v>2331726</v>
      </c>
      <c r="D2544" t="s">
        <v>18324</v>
      </c>
      <c r="E2544" t="s">
        <v>22743</v>
      </c>
      <c r="F2544">
        <v>41089974</v>
      </c>
      <c r="G2544" t="s">
        <v>95</v>
      </c>
    </row>
    <row r="2545" spans="3:7">
      <c r="C2545">
        <v>2331199</v>
      </c>
      <c r="D2545" t="s">
        <v>18325</v>
      </c>
      <c r="E2545" t="s">
        <v>22744</v>
      </c>
      <c r="F2545">
        <v>6764700</v>
      </c>
    </row>
    <row r="2546" spans="3:7">
      <c r="C2546">
        <v>2330491</v>
      </c>
      <c r="D2546" t="s">
        <v>18326</v>
      </c>
      <c r="E2546" t="s">
        <v>22406</v>
      </c>
      <c r="F2546">
        <v>42554736</v>
      </c>
    </row>
    <row r="2547" spans="3:7">
      <c r="C2547">
        <v>2330501</v>
      </c>
      <c r="D2547" t="s">
        <v>18327</v>
      </c>
      <c r="E2547" t="s">
        <v>22412</v>
      </c>
      <c r="F2547">
        <v>30403609</v>
      </c>
    </row>
    <row r="2548" spans="3:7">
      <c r="C2548">
        <v>2330909</v>
      </c>
      <c r="D2548" t="s">
        <v>18328</v>
      </c>
      <c r="E2548" t="s">
        <v>22745</v>
      </c>
      <c r="F2548">
        <v>40934036</v>
      </c>
    </row>
    <row r="2549" spans="3:7">
      <c r="C2549">
        <v>2331862</v>
      </c>
      <c r="D2549" t="s">
        <v>18329</v>
      </c>
      <c r="E2549" t="s">
        <v>22746</v>
      </c>
      <c r="F2549">
        <v>42030953</v>
      </c>
    </row>
    <row r="2550" spans="3:7">
      <c r="C2550">
        <v>2330384</v>
      </c>
      <c r="D2550" t="s">
        <v>18330</v>
      </c>
      <c r="E2550" t="s">
        <v>22747</v>
      </c>
      <c r="F2550">
        <v>2827657</v>
      </c>
    </row>
    <row r="2551" spans="3:7">
      <c r="C2551">
        <v>2330760</v>
      </c>
      <c r="D2551" t="s">
        <v>18331</v>
      </c>
      <c r="E2551" t="s">
        <v>22748</v>
      </c>
      <c r="F2551">
        <v>6138493</v>
      </c>
      <c r="G2551" t="s">
        <v>95</v>
      </c>
    </row>
    <row r="2552" spans="3:7">
      <c r="C2552">
        <v>2331399</v>
      </c>
      <c r="D2552" t="s">
        <v>18332</v>
      </c>
      <c r="E2552" t="s">
        <v>20766</v>
      </c>
      <c r="F2552">
        <v>44421717</v>
      </c>
      <c r="G2552" t="s">
        <v>95</v>
      </c>
    </row>
    <row r="2553" spans="3:7">
      <c r="C2553">
        <v>2331743</v>
      </c>
      <c r="D2553" t="s">
        <v>18333</v>
      </c>
      <c r="E2553" t="s">
        <v>20784</v>
      </c>
      <c r="F2553">
        <v>45522800</v>
      </c>
      <c r="G2553" t="s">
        <v>95</v>
      </c>
    </row>
    <row r="2554" spans="3:7">
      <c r="C2554">
        <v>2331634</v>
      </c>
      <c r="D2554" t="s">
        <v>18334</v>
      </c>
      <c r="E2554" t="s">
        <v>22749</v>
      </c>
      <c r="F2554">
        <v>46360901</v>
      </c>
      <c r="G2554" t="s">
        <v>95</v>
      </c>
    </row>
    <row r="2555" spans="3:7">
      <c r="C2555">
        <v>2330432</v>
      </c>
      <c r="D2555" t="s">
        <v>18335</v>
      </c>
      <c r="E2555" t="s">
        <v>22750</v>
      </c>
      <c r="F2555">
        <v>18107260</v>
      </c>
    </row>
    <row r="2556" spans="3:7">
      <c r="C2556">
        <v>2331243</v>
      </c>
      <c r="D2556" t="s">
        <v>18336</v>
      </c>
      <c r="E2556" t="s">
        <v>22751</v>
      </c>
      <c r="F2556">
        <v>7633777</v>
      </c>
      <c r="G2556" t="s">
        <v>95</v>
      </c>
    </row>
    <row r="2557" spans="3:7">
      <c r="C2557">
        <v>2331331</v>
      </c>
      <c r="D2557" t="s">
        <v>18337</v>
      </c>
      <c r="E2557" t="s">
        <v>22752</v>
      </c>
      <c r="F2557">
        <v>22973111</v>
      </c>
      <c r="G2557" t="s">
        <v>95</v>
      </c>
    </row>
    <row r="2558" spans="3:7">
      <c r="C2558">
        <v>2330950</v>
      </c>
      <c r="D2558" t="s">
        <v>18338</v>
      </c>
      <c r="E2558" t="s">
        <v>22753</v>
      </c>
      <c r="F2558" t="s">
        <v>95</v>
      </c>
      <c r="G2558">
        <v>1007286415</v>
      </c>
    </row>
    <row r="2559" spans="3:7">
      <c r="C2559">
        <v>2331772</v>
      </c>
      <c r="D2559" t="s">
        <v>18339</v>
      </c>
      <c r="E2559" t="s">
        <v>22754</v>
      </c>
      <c r="F2559">
        <v>21298863</v>
      </c>
    </row>
    <row r="2560" spans="3:7">
      <c r="C2560">
        <v>2332345</v>
      </c>
      <c r="D2560" t="s">
        <v>18340</v>
      </c>
      <c r="E2560" t="s">
        <v>22755</v>
      </c>
      <c r="F2560">
        <v>23967418</v>
      </c>
    </row>
    <row r="2561" spans="3:7">
      <c r="C2561">
        <v>2331594</v>
      </c>
      <c r="D2561" t="s">
        <v>18341</v>
      </c>
      <c r="E2561" t="s">
        <v>20795</v>
      </c>
      <c r="F2561">
        <v>45521433</v>
      </c>
      <c r="G2561" t="s">
        <v>95</v>
      </c>
    </row>
    <row r="2562" spans="3:7">
      <c r="C2562">
        <v>2331686</v>
      </c>
      <c r="D2562" t="s">
        <v>18342</v>
      </c>
      <c r="E2562" t="s">
        <v>22756</v>
      </c>
      <c r="F2562">
        <v>29479029</v>
      </c>
      <c r="G2562" t="s">
        <v>95</v>
      </c>
    </row>
    <row r="2563" spans="3:7">
      <c r="C2563">
        <v>2332830</v>
      </c>
      <c r="D2563" t="s">
        <v>18343</v>
      </c>
      <c r="E2563" t="s">
        <v>22757</v>
      </c>
      <c r="F2563">
        <v>17428061</v>
      </c>
      <c r="G2563" t="s">
        <v>95</v>
      </c>
    </row>
    <row r="2564" spans="3:7">
      <c r="C2564">
        <v>2332054</v>
      </c>
      <c r="D2564" t="s">
        <v>18344</v>
      </c>
      <c r="E2564" t="s">
        <v>22758</v>
      </c>
      <c r="F2564">
        <v>22184630</v>
      </c>
      <c r="G2564" t="s">
        <v>95</v>
      </c>
    </row>
    <row r="2565" spans="3:7">
      <c r="C2565">
        <v>2331045</v>
      </c>
      <c r="D2565" t="s">
        <v>18345</v>
      </c>
      <c r="E2565" t="s">
        <v>22759</v>
      </c>
      <c r="F2565">
        <v>44275285</v>
      </c>
      <c r="G2565" t="s">
        <v>95</v>
      </c>
    </row>
    <row r="2566" spans="3:7">
      <c r="C2566">
        <v>2332616</v>
      </c>
      <c r="D2566" t="s">
        <v>18346</v>
      </c>
      <c r="E2566" t="s">
        <v>22760</v>
      </c>
      <c r="F2566">
        <v>7100075</v>
      </c>
      <c r="G2566" t="s">
        <v>95</v>
      </c>
    </row>
    <row r="2567" spans="3:7">
      <c r="C2567">
        <v>2331252</v>
      </c>
      <c r="D2567" t="s">
        <v>18347</v>
      </c>
      <c r="E2567" t="s">
        <v>22761</v>
      </c>
      <c r="F2567">
        <v>42412059</v>
      </c>
      <c r="G2567" t="s">
        <v>95</v>
      </c>
    </row>
    <row r="2568" spans="3:7">
      <c r="C2568">
        <v>2331543</v>
      </c>
      <c r="D2568" t="s">
        <v>18348</v>
      </c>
      <c r="E2568" t="s">
        <v>22762</v>
      </c>
      <c r="F2568">
        <v>42643051</v>
      </c>
      <c r="G2568" t="s">
        <v>95</v>
      </c>
    </row>
    <row r="2569" spans="3:7">
      <c r="C2569">
        <v>2332027</v>
      </c>
      <c r="D2569" t="s">
        <v>18349</v>
      </c>
      <c r="E2569" t="s">
        <v>22763</v>
      </c>
      <c r="F2569">
        <v>42166950</v>
      </c>
    </row>
    <row r="2570" spans="3:7">
      <c r="C2570">
        <v>2331833</v>
      </c>
      <c r="D2570" t="s">
        <v>18350</v>
      </c>
      <c r="E2570" t="s">
        <v>22764</v>
      </c>
      <c r="F2570">
        <v>19685305</v>
      </c>
      <c r="G2570" t="s">
        <v>95</v>
      </c>
    </row>
    <row r="2571" spans="3:7">
      <c r="C2571">
        <v>2332675</v>
      </c>
      <c r="D2571" t="s">
        <v>18351</v>
      </c>
      <c r="E2571" t="s">
        <v>22765</v>
      </c>
      <c r="F2571">
        <v>10145521</v>
      </c>
      <c r="G2571" t="s">
        <v>95</v>
      </c>
    </row>
    <row r="2572" spans="3:7">
      <c r="C2572">
        <v>2331785</v>
      </c>
      <c r="D2572" t="s">
        <v>18352</v>
      </c>
      <c r="E2572" t="s">
        <v>22766</v>
      </c>
      <c r="F2572">
        <v>7829784</v>
      </c>
      <c r="G2572" t="s">
        <v>95</v>
      </c>
    </row>
    <row r="2573" spans="3:7">
      <c r="C2573">
        <v>2332953</v>
      </c>
      <c r="D2573" t="s">
        <v>18353</v>
      </c>
      <c r="E2573" t="s">
        <v>20795</v>
      </c>
      <c r="F2573">
        <v>30422597</v>
      </c>
      <c r="G2573" t="s">
        <v>95</v>
      </c>
    </row>
    <row r="2574" spans="3:7">
      <c r="C2574">
        <v>2331905</v>
      </c>
      <c r="D2574" t="s">
        <v>18354</v>
      </c>
      <c r="E2574" t="s">
        <v>22767</v>
      </c>
      <c r="F2574" t="s">
        <v>95</v>
      </c>
      <c r="G2574">
        <v>2044788462</v>
      </c>
    </row>
    <row r="2575" spans="3:7">
      <c r="C2575">
        <v>2333032</v>
      </c>
      <c r="D2575" t="s">
        <v>18355</v>
      </c>
      <c r="E2575" t="s">
        <v>22768</v>
      </c>
      <c r="F2575">
        <v>29412551</v>
      </c>
      <c r="G2575" t="s">
        <v>95</v>
      </c>
    </row>
    <row r="2576" spans="3:7">
      <c r="C2576">
        <v>2332686</v>
      </c>
      <c r="D2576" t="s">
        <v>18356</v>
      </c>
      <c r="E2576" t="s">
        <v>22769</v>
      </c>
      <c r="F2576" t="s">
        <v>95</v>
      </c>
      <c r="G2576">
        <v>1025753698</v>
      </c>
    </row>
    <row r="2577" spans="3:7">
      <c r="C2577">
        <v>2332929</v>
      </c>
      <c r="D2577" t="s">
        <v>18357</v>
      </c>
      <c r="E2577" t="s">
        <v>22770</v>
      </c>
      <c r="F2577">
        <v>10061120</v>
      </c>
      <c r="G2577" t="s">
        <v>95</v>
      </c>
    </row>
    <row r="2578" spans="3:7">
      <c r="C2578">
        <v>2331610</v>
      </c>
      <c r="D2578" t="s">
        <v>18358</v>
      </c>
      <c r="E2578" t="s">
        <v>20766</v>
      </c>
      <c r="F2578">
        <v>29664640</v>
      </c>
      <c r="G2578" t="s">
        <v>95</v>
      </c>
    </row>
    <row r="2579" spans="3:7">
      <c r="C2579">
        <v>2333007</v>
      </c>
      <c r="D2579" t="s">
        <v>18359</v>
      </c>
      <c r="E2579" t="s">
        <v>20841</v>
      </c>
      <c r="F2579">
        <v>42696633</v>
      </c>
      <c r="G2579" t="s">
        <v>95</v>
      </c>
    </row>
    <row r="2580" spans="3:7">
      <c r="C2580">
        <v>2332845</v>
      </c>
      <c r="D2580" t="s">
        <v>18360</v>
      </c>
      <c r="E2580" t="s">
        <v>22771</v>
      </c>
      <c r="F2580">
        <v>7039067</v>
      </c>
      <c r="G2580" t="s">
        <v>95</v>
      </c>
    </row>
    <row r="2581" spans="3:7">
      <c r="C2581">
        <v>2332969</v>
      </c>
      <c r="D2581" t="s">
        <v>18361</v>
      </c>
      <c r="E2581" t="s">
        <v>22772</v>
      </c>
      <c r="F2581">
        <v>29645079</v>
      </c>
      <c r="G2581" t="s">
        <v>95</v>
      </c>
    </row>
    <row r="2582" spans="3:7">
      <c r="C2582">
        <v>2332400</v>
      </c>
      <c r="D2582" t="s">
        <v>18362</v>
      </c>
      <c r="E2582" t="s">
        <v>20763</v>
      </c>
      <c r="F2582">
        <v>17903946</v>
      </c>
    </row>
    <row r="2583" spans="3:7">
      <c r="C2583">
        <v>2333239</v>
      </c>
      <c r="D2583" t="s">
        <v>18363</v>
      </c>
      <c r="E2583" t="s">
        <v>22773</v>
      </c>
      <c r="F2583">
        <v>40626330</v>
      </c>
      <c r="G2583" t="s">
        <v>95</v>
      </c>
    </row>
    <row r="2584" spans="3:7">
      <c r="C2584">
        <v>2333117</v>
      </c>
      <c r="D2584" t="s">
        <v>18364</v>
      </c>
      <c r="E2584" t="s">
        <v>22774</v>
      </c>
      <c r="F2584" t="s">
        <v>95</v>
      </c>
      <c r="G2584">
        <v>2056805656</v>
      </c>
    </row>
    <row r="2585" spans="3:7">
      <c r="C2585">
        <v>2333037</v>
      </c>
      <c r="D2585" t="s">
        <v>18365</v>
      </c>
      <c r="E2585" t="s">
        <v>22775</v>
      </c>
      <c r="F2585">
        <v>6171223</v>
      </c>
      <c r="G2585" t="s">
        <v>95</v>
      </c>
    </row>
    <row r="2586" spans="3:7">
      <c r="C2586">
        <v>2333258</v>
      </c>
      <c r="D2586" t="s">
        <v>18366</v>
      </c>
      <c r="E2586" t="s">
        <v>22776</v>
      </c>
      <c r="F2586">
        <v>46345519</v>
      </c>
      <c r="G2586" t="s">
        <v>95</v>
      </c>
    </row>
    <row r="2587" spans="3:7">
      <c r="C2587">
        <v>2333550</v>
      </c>
      <c r="D2587" t="s">
        <v>18367</v>
      </c>
      <c r="E2587" t="s">
        <v>22777</v>
      </c>
      <c r="F2587">
        <v>80145678</v>
      </c>
      <c r="G2587" t="s">
        <v>95</v>
      </c>
    </row>
    <row r="2588" spans="3:7">
      <c r="C2588">
        <v>2333482</v>
      </c>
      <c r="D2588" t="s">
        <v>18368</v>
      </c>
      <c r="E2588" t="s">
        <v>22778</v>
      </c>
      <c r="F2588" t="s">
        <v>95</v>
      </c>
      <c r="G2588">
        <v>1040229438</v>
      </c>
    </row>
    <row r="2589" spans="3:7">
      <c r="C2589">
        <v>2334012</v>
      </c>
      <c r="D2589" t="s">
        <v>18369</v>
      </c>
      <c r="E2589" t="s">
        <v>22779</v>
      </c>
      <c r="F2589">
        <v>42325668</v>
      </c>
      <c r="G2589" t="s">
        <v>95</v>
      </c>
    </row>
    <row r="2590" spans="3:7">
      <c r="C2590">
        <v>2333858</v>
      </c>
      <c r="D2590" t="s">
        <v>18370</v>
      </c>
      <c r="E2590" t="s">
        <v>22780</v>
      </c>
      <c r="F2590">
        <v>10119464</v>
      </c>
    </row>
    <row r="2591" spans="3:7">
      <c r="C2591">
        <v>2332858</v>
      </c>
      <c r="D2591" t="s">
        <v>18371</v>
      </c>
      <c r="E2591" t="s">
        <v>20795</v>
      </c>
      <c r="F2591">
        <v>7026412</v>
      </c>
      <c r="G2591" t="s">
        <v>95</v>
      </c>
    </row>
    <row r="2592" spans="3:7">
      <c r="C2592">
        <v>2333964</v>
      </c>
      <c r="D2592" t="s">
        <v>18372</v>
      </c>
      <c r="E2592" t="s">
        <v>20795</v>
      </c>
      <c r="F2592">
        <v>23863763</v>
      </c>
      <c r="G2592" t="s">
        <v>95</v>
      </c>
    </row>
    <row r="2593" spans="3:7">
      <c r="C2593">
        <v>2334400</v>
      </c>
      <c r="D2593" t="s">
        <v>18373</v>
      </c>
      <c r="E2593" t="s">
        <v>22781</v>
      </c>
      <c r="F2593">
        <v>18075219</v>
      </c>
      <c r="G2593" t="s">
        <v>95</v>
      </c>
    </row>
    <row r="2594" spans="3:7">
      <c r="C2594">
        <v>2334167</v>
      </c>
      <c r="D2594" t="s">
        <v>18374</v>
      </c>
      <c r="E2594" t="s">
        <v>22782</v>
      </c>
      <c r="F2594">
        <v>47373770</v>
      </c>
      <c r="G2594" t="s">
        <v>95</v>
      </c>
    </row>
    <row r="2595" spans="3:7">
      <c r="C2595">
        <v>2333276</v>
      </c>
      <c r="D2595" t="s">
        <v>18375</v>
      </c>
      <c r="E2595" t="s">
        <v>22783</v>
      </c>
      <c r="F2595">
        <v>140454885</v>
      </c>
      <c r="G2595" t="s">
        <v>95</v>
      </c>
    </row>
    <row r="2596" spans="3:7">
      <c r="C2596">
        <v>2333599</v>
      </c>
      <c r="D2596" t="s">
        <v>18376</v>
      </c>
      <c r="E2596" t="s">
        <v>22784</v>
      </c>
      <c r="F2596">
        <v>10514683</v>
      </c>
      <c r="G2596" t="s">
        <v>95</v>
      </c>
    </row>
    <row r="2597" spans="3:7">
      <c r="C2597">
        <v>2334343</v>
      </c>
      <c r="D2597" t="s">
        <v>18377</v>
      </c>
      <c r="E2597" t="s">
        <v>22785</v>
      </c>
      <c r="F2597">
        <v>30835545</v>
      </c>
      <c r="G2597" t="s">
        <v>95</v>
      </c>
    </row>
    <row r="2598" spans="3:7">
      <c r="C2598">
        <v>2333788</v>
      </c>
      <c r="D2598" t="s">
        <v>18378</v>
      </c>
      <c r="E2598" t="s">
        <v>20841</v>
      </c>
      <c r="F2598">
        <v>46166175</v>
      </c>
      <c r="G2598" t="s">
        <v>95</v>
      </c>
    </row>
    <row r="2599" spans="3:7">
      <c r="C2599">
        <v>2333745</v>
      </c>
      <c r="D2599" t="s">
        <v>18379</v>
      </c>
      <c r="E2599" t="s">
        <v>22786</v>
      </c>
      <c r="F2599">
        <v>9575113</v>
      </c>
    </row>
    <row r="2600" spans="3:7">
      <c r="C2600">
        <v>2333203</v>
      </c>
      <c r="D2600" t="s">
        <v>18380</v>
      </c>
      <c r="E2600" t="s">
        <v>20795</v>
      </c>
      <c r="F2600">
        <v>8293466</v>
      </c>
      <c r="G2600" t="s">
        <v>95</v>
      </c>
    </row>
    <row r="2601" spans="3:7">
      <c r="C2601">
        <v>2333215</v>
      </c>
      <c r="D2601" t="s">
        <v>18381</v>
      </c>
      <c r="E2601" t="s">
        <v>20841</v>
      </c>
      <c r="F2601">
        <v>44215433</v>
      </c>
      <c r="G2601" t="s">
        <v>95</v>
      </c>
    </row>
    <row r="2602" spans="3:7">
      <c r="C2602">
        <v>2333127</v>
      </c>
      <c r="D2602" t="s">
        <v>18382</v>
      </c>
      <c r="E2602" t="s">
        <v>22314</v>
      </c>
      <c r="F2602">
        <v>6160251</v>
      </c>
      <c r="G2602" t="s">
        <v>95</v>
      </c>
    </row>
    <row r="2603" spans="3:7">
      <c r="C2603">
        <v>2333136</v>
      </c>
      <c r="D2603" t="s">
        <v>18383</v>
      </c>
      <c r="E2603" t="s">
        <v>20795</v>
      </c>
      <c r="F2603">
        <v>73086260</v>
      </c>
      <c r="G2603" t="s">
        <v>95</v>
      </c>
    </row>
    <row r="2604" spans="3:7">
      <c r="C2604">
        <v>2335238</v>
      </c>
      <c r="D2604" t="s">
        <v>18384</v>
      </c>
      <c r="E2604" t="s">
        <v>22787</v>
      </c>
      <c r="F2604">
        <v>44598685</v>
      </c>
      <c r="G2604" t="s">
        <v>95</v>
      </c>
    </row>
    <row r="2605" spans="3:7">
      <c r="C2605">
        <v>2334196</v>
      </c>
      <c r="D2605" t="s">
        <v>18385</v>
      </c>
      <c r="E2605" t="s">
        <v>22788</v>
      </c>
      <c r="F2605">
        <v>40959821</v>
      </c>
      <c r="G2605" t="s">
        <v>95</v>
      </c>
    </row>
    <row r="2606" spans="3:7">
      <c r="C2606">
        <v>2333944</v>
      </c>
      <c r="D2606" t="s">
        <v>18386</v>
      </c>
      <c r="E2606" t="s">
        <v>22789</v>
      </c>
      <c r="F2606">
        <v>46046604</v>
      </c>
    </row>
    <row r="2607" spans="3:7">
      <c r="C2607">
        <v>2333992</v>
      </c>
      <c r="D2607" t="s">
        <v>18387</v>
      </c>
      <c r="E2607" t="s">
        <v>22790</v>
      </c>
      <c r="F2607">
        <v>6039549</v>
      </c>
      <c r="G2607" t="s">
        <v>95</v>
      </c>
    </row>
    <row r="2608" spans="3:7">
      <c r="C2608">
        <v>2333998</v>
      </c>
      <c r="D2608" t="s">
        <v>18388</v>
      </c>
      <c r="E2608" t="s">
        <v>22791</v>
      </c>
      <c r="F2608">
        <v>46490135</v>
      </c>
      <c r="G2608" t="s">
        <v>95</v>
      </c>
    </row>
    <row r="2609" spans="3:7">
      <c r="C2609">
        <v>2334647</v>
      </c>
      <c r="D2609" t="s">
        <v>18389</v>
      </c>
      <c r="E2609" t="s">
        <v>22792</v>
      </c>
      <c r="F2609">
        <v>44025032</v>
      </c>
      <c r="G2609" t="s">
        <v>95</v>
      </c>
    </row>
    <row r="2610" spans="3:7">
      <c r="C2610">
        <v>2334847</v>
      </c>
      <c r="D2610" t="s">
        <v>18390</v>
      </c>
      <c r="E2610" t="s">
        <v>22793</v>
      </c>
      <c r="F2610">
        <v>7808805</v>
      </c>
      <c r="G2610" t="s">
        <v>95</v>
      </c>
    </row>
    <row r="2611" spans="3:7">
      <c r="C2611">
        <v>2333930</v>
      </c>
      <c r="D2611" t="s">
        <v>18391</v>
      </c>
      <c r="E2611" t="s">
        <v>20766</v>
      </c>
      <c r="F2611">
        <v>8813360</v>
      </c>
      <c r="G2611" t="s">
        <v>95</v>
      </c>
    </row>
    <row r="2612" spans="3:7">
      <c r="C2612">
        <v>2333686</v>
      </c>
      <c r="D2612" t="s">
        <v>18392</v>
      </c>
      <c r="E2612" t="s">
        <v>22794</v>
      </c>
      <c r="F2612">
        <v>48296480</v>
      </c>
      <c r="G2612" t="s">
        <v>95</v>
      </c>
    </row>
    <row r="2613" spans="3:7">
      <c r="C2613">
        <v>2333813</v>
      </c>
      <c r="D2613" t="s">
        <v>18393</v>
      </c>
      <c r="E2613" t="s">
        <v>22795</v>
      </c>
      <c r="F2613">
        <v>43818632</v>
      </c>
      <c r="G2613" t="s">
        <v>95</v>
      </c>
    </row>
    <row r="2614" spans="3:7">
      <c r="C2614">
        <v>2333828</v>
      </c>
      <c r="D2614" t="s">
        <v>18394</v>
      </c>
      <c r="E2614" t="s">
        <v>20766</v>
      </c>
      <c r="F2614">
        <v>44603722</v>
      </c>
      <c r="G2614" t="s">
        <v>95</v>
      </c>
    </row>
    <row r="2615" spans="3:7">
      <c r="C2615">
        <v>2334777</v>
      </c>
      <c r="D2615" t="s">
        <v>18395</v>
      </c>
      <c r="E2615" t="s">
        <v>22796</v>
      </c>
      <c r="F2615">
        <v>8717191</v>
      </c>
      <c r="G2615" t="s">
        <v>95</v>
      </c>
    </row>
    <row r="2616" spans="3:7">
      <c r="C2616">
        <v>2333866</v>
      </c>
      <c r="D2616" t="s">
        <v>18396</v>
      </c>
      <c r="E2616" t="s">
        <v>20795</v>
      </c>
      <c r="F2616">
        <v>73747568</v>
      </c>
      <c r="G2616" t="s">
        <v>95</v>
      </c>
    </row>
    <row r="2617" spans="3:7">
      <c r="C2617">
        <v>2334535</v>
      </c>
      <c r="D2617" t="s">
        <v>18397</v>
      </c>
      <c r="E2617" t="s">
        <v>22797</v>
      </c>
      <c r="F2617">
        <v>3337930</v>
      </c>
      <c r="G2617" t="s">
        <v>95</v>
      </c>
    </row>
    <row r="2618" spans="3:7">
      <c r="C2618">
        <v>2333367</v>
      </c>
      <c r="D2618" t="s">
        <v>18398</v>
      </c>
      <c r="E2618" t="s">
        <v>20795</v>
      </c>
      <c r="F2618">
        <v>23839450</v>
      </c>
      <c r="G2618" t="s">
        <v>95</v>
      </c>
    </row>
    <row r="2619" spans="3:7">
      <c r="C2619">
        <v>2334685</v>
      </c>
      <c r="D2619" t="s">
        <v>18399</v>
      </c>
      <c r="E2619" t="s">
        <v>20795</v>
      </c>
      <c r="F2619">
        <v>47599728</v>
      </c>
      <c r="G2619" t="s">
        <v>95</v>
      </c>
    </row>
    <row r="2620" spans="3:7">
      <c r="C2620">
        <v>2334393</v>
      </c>
      <c r="D2620" t="s">
        <v>18400</v>
      </c>
      <c r="E2620" t="s">
        <v>22798</v>
      </c>
      <c r="F2620">
        <v>3491337</v>
      </c>
    </row>
    <row r="2621" spans="3:7">
      <c r="C2621">
        <v>2334111</v>
      </c>
      <c r="D2621" t="s">
        <v>18401</v>
      </c>
      <c r="E2621" t="s">
        <v>20841</v>
      </c>
      <c r="F2621">
        <v>80225766</v>
      </c>
      <c r="G2621" t="s">
        <v>95</v>
      </c>
    </row>
    <row r="2622" spans="3:7">
      <c r="C2622">
        <v>2334743</v>
      </c>
      <c r="D2622" t="s">
        <v>18402</v>
      </c>
      <c r="E2622" t="s">
        <v>22799</v>
      </c>
      <c r="F2622">
        <v>10552351</v>
      </c>
      <c r="G2622" t="s">
        <v>95</v>
      </c>
    </row>
    <row r="2623" spans="3:7">
      <c r="C2623">
        <v>2333780</v>
      </c>
      <c r="D2623" t="s">
        <v>18403</v>
      </c>
      <c r="E2623" t="s">
        <v>22800</v>
      </c>
      <c r="F2623">
        <v>45893273</v>
      </c>
    </row>
    <row r="2624" spans="3:7">
      <c r="C2624">
        <v>2333981</v>
      </c>
      <c r="D2624" t="s">
        <v>18404</v>
      </c>
      <c r="E2624" t="s">
        <v>20795</v>
      </c>
      <c r="F2624">
        <v>29618492</v>
      </c>
      <c r="G2624" t="s">
        <v>95</v>
      </c>
    </row>
    <row r="2625" spans="3:7">
      <c r="C2625">
        <v>2335335</v>
      </c>
      <c r="D2625" t="s">
        <v>18405</v>
      </c>
      <c r="E2625" t="s">
        <v>20784</v>
      </c>
      <c r="F2625">
        <v>42868656</v>
      </c>
      <c r="G2625" t="s">
        <v>95</v>
      </c>
    </row>
    <row r="2626" spans="3:7">
      <c r="C2626">
        <v>2334421</v>
      </c>
      <c r="D2626" t="s">
        <v>18406</v>
      </c>
      <c r="E2626" t="s">
        <v>20789</v>
      </c>
      <c r="F2626">
        <v>25137979</v>
      </c>
      <c r="G2626" t="s">
        <v>95</v>
      </c>
    </row>
    <row r="2627" spans="3:7">
      <c r="C2627">
        <v>2334479</v>
      </c>
      <c r="D2627" t="s">
        <v>18407</v>
      </c>
      <c r="E2627" t="s">
        <v>22801</v>
      </c>
      <c r="F2627">
        <v>41524972</v>
      </c>
      <c r="G2627" t="s">
        <v>95</v>
      </c>
    </row>
    <row r="2628" spans="3:7">
      <c r="C2628">
        <v>2334597</v>
      </c>
      <c r="D2628" t="s">
        <v>18408</v>
      </c>
      <c r="E2628" t="s">
        <v>20784</v>
      </c>
      <c r="F2628">
        <v>29686379</v>
      </c>
      <c r="G2628" t="s">
        <v>95</v>
      </c>
    </row>
    <row r="2629" spans="3:7">
      <c r="C2629">
        <v>2335203</v>
      </c>
      <c r="D2629" t="s">
        <v>18409</v>
      </c>
      <c r="E2629" t="s">
        <v>20841</v>
      </c>
      <c r="F2629">
        <v>80082158</v>
      </c>
      <c r="G2629" t="s">
        <v>95</v>
      </c>
    </row>
    <row r="2630" spans="3:7">
      <c r="C2630">
        <v>2334160</v>
      </c>
      <c r="D2630" t="s">
        <v>18410</v>
      </c>
      <c r="E2630" t="s">
        <v>20784</v>
      </c>
      <c r="F2630">
        <v>44343504</v>
      </c>
      <c r="G2630" t="s">
        <v>95</v>
      </c>
    </row>
    <row r="2631" spans="3:7">
      <c r="C2631">
        <v>2335219</v>
      </c>
      <c r="D2631" t="s">
        <v>18411</v>
      </c>
      <c r="E2631" t="s">
        <v>22802</v>
      </c>
      <c r="F2631">
        <v>7182244</v>
      </c>
      <c r="G2631" t="s">
        <v>95</v>
      </c>
    </row>
    <row r="2632" spans="3:7">
      <c r="C2632">
        <v>2334988</v>
      </c>
      <c r="D2632" t="s">
        <v>18412</v>
      </c>
      <c r="E2632" t="s">
        <v>22803</v>
      </c>
      <c r="F2632">
        <v>22701039</v>
      </c>
    </row>
    <row r="2633" spans="3:7">
      <c r="C2633">
        <v>2335143</v>
      </c>
      <c r="D2633" t="s">
        <v>18413</v>
      </c>
      <c r="E2633" t="s">
        <v>22804</v>
      </c>
      <c r="F2633">
        <v>9997235</v>
      </c>
      <c r="G2633" t="s">
        <v>95</v>
      </c>
    </row>
    <row r="2634" spans="3:7">
      <c r="C2634">
        <v>2333899</v>
      </c>
      <c r="D2634" t="s">
        <v>18414</v>
      </c>
      <c r="E2634" t="s">
        <v>22805</v>
      </c>
      <c r="F2634">
        <v>40336391</v>
      </c>
      <c r="G2634" t="s">
        <v>95</v>
      </c>
    </row>
    <row r="2635" spans="3:7">
      <c r="C2635">
        <v>2335066</v>
      </c>
      <c r="D2635" t="s">
        <v>18415</v>
      </c>
      <c r="E2635" t="s">
        <v>22806</v>
      </c>
      <c r="F2635">
        <v>6717863</v>
      </c>
      <c r="G2635" t="s">
        <v>95</v>
      </c>
    </row>
    <row r="2636" spans="3:7">
      <c r="C2636">
        <v>2334876</v>
      </c>
      <c r="D2636" t="s">
        <v>18416</v>
      </c>
      <c r="E2636" t="s">
        <v>22807</v>
      </c>
      <c r="F2636">
        <v>22296153</v>
      </c>
    </row>
    <row r="2637" spans="3:7">
      <c r="C2637">
        <v>2334080</v>
      </c>
      <c r="D2637" t="s">
        <v>18417</v>
      </c>
      <c r="E2637" t="s">
        <v>22808</v>
      </c>
      <c r="F2637">
        <v>17917160</v>
      </c>
      <c r="G2637" t="s">
        <v>95</v>
      </c>
    </row>
    <row r="2638" spans="3:7">
      <c r="C2638">
        <v>2334034</v>
      </c>
      <c r="D2638" t="s">
        <v>18418</v>
      </c>
      <c r="E2638" t="s">
        <v>22809</v>
      </c>
      <c r="F2638">
        <v>7920465</v>
      </c>
      <c r="G2638" t="s">
        <v>95</v>
      </c>
    </row>
    <row r="2639" spans="3:7">
      <c r="C2639">
        <v>2334761</v>
      </c>
      <c r="D2639" t="s">
        <v>18419</v>
      </c>
      <c r="E2639" t="s">
        <v>22810</v>
      </c>
      <c r="F2639">
        <v>25440766</v>
      </c>
      <c r="G2639" t="s">
        <v>95</v>
      </c>
    </row>
    <row r="2640" spans="3:7">
      <c r="C2640">
        <v>2335114</v>
      </c>
      <c r="D2640" t="s">
        <v>18420</v>
      </c>
      <c r="E2640" t="s">
        <v>22811</v>
      </c>
      <c r="F2640">
        <v>499340</v>
      </c>
      <c r="G2640" t="s">
        <v>95</v>
      </c>
    </row>
    <row r="2641" spans="3:7">
      <c r="C2641">
        <v>2335122</v>
      </c>
      <c r="D2641" t="s">
        <v>18421</v>
      </c>
      <c r="E2641" t="s">
        <v>22812</v>
      </c>
      <c r="F2641">
        <v>17959140</v>
      </c>
      <c r="G2641" t="s">
        <v>95</v>
      </c>
    </row>
    <row r="2642" spans="3:7">
      <c r="C2642">
        <v>2334105</v>
      </c>
      <c r="D2642" t="s">
        <v>18422</v>
      </c>
      <c r="E2642" t="s">
        <v>22813</v>
      </c>
      <c r="F2642">
        <v>80317005</v>
      </c>
      <c r="G2642" t="s">
        <v>95</v>
      </c>
    </row>
    <row r="2643" spans="3:7">
      <c r="C2643">
        <v>2334417</v>
      </c>
      <c r="D2643" t="s">
        <v>18423</v>
      </c>
      <c r="E2643" t="s">
        <v>22814</v>
      </c>
      <c r="F2643">
        <v>16491462</v>
      </c>
      <c r="G2643" t="s">
        <v>95</v>
      </c>
    </row>
    <row r="2644" spans="3:7">
      <c r="C2644">
        <v>2335194</v>
      </c>
      <c r="D2644" t="s">
        <v>18424</v>
      </c>
      <c r="E2644" t="s">
        <v>22815</v>
      </c>
      <c r="F2644">
        <v>2887636</v>
      </c>
    </row>
    <row r="2645" spans="3:7">
      <c r="C2645">
        <v>2334861</v>
      </c>
      <c r="D2645" t="s">
        <v>18425</v>
      </c>
      <c r="E2645" t="s">
        <v>22816</v>
      </c>
      <c r="F2645">
        <v>8779905</v>
      </c>
      <c r="G2645" t="s">
        <v>95</v>
      </c>
    </row>
    <row r="2646" spans="3:7">
      <c r="C2646">
        <v>2335322</v>
      </c>
      <c r="D2646" t="s">
        <v>18426</v>
      </c>
      <c r="E2646" t="s">
        <v>22817</v>
      </c>
      <c r="F2646">
        <v>10740276</v>
      </c>
      <c r="G2646" t="s">
        <v>95</v>
      </c>
    </row>
    <row r="2647" spans="3:7">
      <c r="C2647">
        <v>2334483</v>
      </c>
      <c r="D2647" t="s">
        <v>18427</v>
      </c>
      <c r="E2647" t="s">
        <v>20784</v>
      </c>
      <c r="F2647">
        <v>43265395</v>
      </c>
      <c r="G2647" t="s">
        <v>95</v>
      </c>
    </row>
    <row r="2648" spans="3:7">
      <c r="C2648">
        <v>2334602</v>
      </c>
      <c r="D2648" t="s">
        <v>18428</v>
      </c>
      <c r="E2648" t="s">
        <v>22818</v>
      </c>
      <c r="F2648">
        <v>16443021</v>
      </c>
    </row>
    <row r="2649" spans="3:7">
      <c r="C2649">
        <v>2334815</v>
      </c>
      <c r="D2649" t="s">
        <v>18429</v>
      </c>
      <c r="E2649" t="s">
        <v>20795</v>
      </c>
      <c r="F2649">
        <v>8855225</v>
      </c>
      <c r="G2649" t="s">
        <v>95</v>
      </c>
    </row>
    <row r="2650" spans="3:7">
      <c r="C2650">
        <v>2335050</v>
      </c>
      <c r="D2650" t="s">
        <v>18430</v>
      </c>
      <c r="E2650" t="s">
        <v>20775</v>
      </c>
      <c r="F2650">
        <v>7169556</v>
      </c>
      <c r="G2650" t="s">
        <v>95</v>
      </c>
    </row>
    <row r="2651" spans="3:7">
      <c r="C2651">
        <v>2335366</v>
      </c>
      <c r="D2651" t="s">
        <v>18431</v>
      </c>
      <c r="E2651" t="s">
        <v>21517</v>
      </c>
      <c r="F2651">
        <v>41822849</v>
      </c>
      <c r="G2651" t="s">
        <v>95</v>
      </c>
    </row>
    <row r="2652" spans="3:7">
      <c r="C2652">
        <v>2334695</v>
      </c>
      <c r="D2652" t="s">
        <v>18432</v>
      </c>
      <c r="E2652" t="s">
        <v>20841</v>
      </c>
      <c r="F2652">
        <v>25792465</v>
      </c>
      <c r="G2652" t="s">
        <v>95</v>
      </c>
    </row>
    <row r="2653" spans="3:7">
      <c r="C2653">
        <v>2335100</v>
      </c>
      <c r="D2653" t="s">
        <v>18433</v>
      </c>
      <c r="E2653" t="s">
        <v>20795</v>
      </c>
      <c r="F2653">
        <v>70582804</v>
      </c>
      <c r="G2653" t="s">
        <v>95</v>
      </c>
    </row>
    <row r="2654" spans="3:7">
      <c r="C2654">
        <v>2335056</v>
      </c>
      <c r="D2654" t="s">
        <v>18434</v>
      </c>
      <c r="E2654" t="s">
        <v>22819</v>
      </c>
      <c r="F2654">
        <v>5378710</v>
      </c>
      <c r="G2654" t="s">
        <v>95</v>
      </c>
    </row>
    <row r="2655" spans="3:7">
      <c r="C2655">
        <v>2334543</v>
      </c>
      <c r="D2655" t="s">
        <v>18435</v>
      </c>
      <c r="E2655" t="s">
        <v>22820</v>
      </c>
      <c r="F2655">
        <v>7932971</v>
      </c>
    </row>
    <row r="2656" spans="3:7">
      <c r="C2656">
        <v>2335665</v>
      </c>
      <c r="D2656" t="s">
        <v>18436</v>
      </c>
      <c r="E2656" t="s">
        <v>21338</v>
      </c>
      <c r="F2656">
        <v>8793647</v>
      </c>
      <c r="G2656" t="s">
        <v>95</v>
      </c>
    </row>
    <row r="2657" spans="3:7">
      <c r="C2657">
        <v>2334463</v>
      </c>
      <c r="D2657" t="s">
        <v>18437</v>
      </c>
      <c r="E2657" t="s">
        <v>22821</v>
      </c>
      <c r="F2657">
        <v>28587971</v>
      </c>
    </row>
    <row r="2658" spans="3:7">
      <c r="C2658">
        <v>2335108</v>
      </c>
      <c r="D2658" t="s">
        <v>18438</v>
      </c>
      <c r="E2658" t="s">
        <v>22822</v>
      </c>
      <c r="F2658">
        <v>41497031</v>
      </c>
      <c r="G2658" t="s">
        <v>95</v>
      </c>
    </row>
    <row r="2659" spans="3:7">
      <c r="C2659">
        <v>2336253</v>
      </c>
      <c r="D2659" t="s">
        <v>18439</v>
      </c>
      <c r="E2659" t="s">
        <v>20795</v>
      </c>
      <c r="F2659">
        <v>23879721</v>
      </c>
    </row>
    <row r="2660" spans="3:7">
      <c r="C2660">
        <v>2334796</v>
      </c>
      <c r="D2660" t="s">
        <v>18440</v>
      </c>
      <c r="E2660" t="s">
        <v>20795</v>
      </c>
      <c r="F2660">
        <v>29433939</v>
      </c>
      <c r="G2660" t="s">
        <v>95</v>
      </c>
    </row>
    <row r="2661" spans="3:7">
      <c r="C2661">
        <v>2335008</v>
      </c>
      <c r="D2661" t="s">
        <v>18441</v>
      </c>
      <c r="E2661" t="s">
        <v>22823</v>
      </c>
      <c r="F2661">
        <v>19255102</v>
      </c>
    </row>
    <row r="2662" spans="3:7">
      <c r="C2662">
        <v>2335536</v>
      </c>
      <c r="D2662" t="s">
        <v>18442</v>
      </c>
      <c r="E2662" t="s">
        <v>22824</v>
      </c>
      <c r="F2662">
        <v>47498531</v>
      </c>
    </row>
    <row r="2663" spans="3:7">
      <c r="C2663">
        <v>2335269</v>
      </c>
      <c r="D2663" t="s">
        <v>18443</v>
      </c>
      <c r="E2663" t="s">
        <v>22825</v>
      </c>
      <c r="F2663">
        <v>5358704</v>
      </c>
      <c r="G2663" t="s">
        <v>95</v>
      </c>
    </row>
    <row r="2664" spans="3:7">
      <c r="C2664">
        <v>2334802</v>
      </c>
      <c r="D2664" t="s">
        <v>18444</v>
      </c>
      <c r="E2664" t="s">
        <v>22826</v>
      </c>
      <c r="F2664">
        <v>8634364</v>
      </c>
      <c r="G2664" t="s">
        <v>95</v>
      </c>
    </row>
    <row r="2665" spans="3:7">
      <c r="C2665">
        <v>2334248</v>
      </c>
      <c r="D2665" t="s">
        <v>18445</v>
      </c>
      <c r="E2665" t="s">
        <v>22827</v>
      </c>
      <c r="F2665">
        <v>46314532</v>
      </c>
      <c r="G2665" t="s">
        <v>95</v>
      </c>
    </row>
    <row r="2666" spans="3:7">
      <c r="C2666">
        <v>2336627</v>
      </c>
      <c r="D2666" t="s">
        <v>18446</v>
      </c>
      <c r="E2666" t="s">
        <v>22828</v>
      </c>
      <c r="F2666">
        <v>20677687</v>
      </c>
    </row>
    <row r="2667" spans="3:7">
      <c r="C2667">
        <v>2334984</v>
      </c>
      <c r="D2667" t="s">
        <v>18447</v>
      </c>
      <c r="E2667" t="s">
        <v>21020</v>
      </c>
      <c r="F2667">
        <v>42652131</v>
      </c>
    </row>
    <row r="2668" spans="3:7">
      <c r="C2668">
        <v>2335532</v>
      </c>
      <c r="D2668" t="s">
        <v>18448</v>
      </c>
      <c r="E2668" t="s">
        <v>20841</v>
      </c>
      <c r="F2668">
        <v>41267207</v>
      </c>
      <c r="G2668" t="s">
        <v>95</v>
      </c>
    </row>
    <row r="2669" spans="3:7">
      <c r="C2669">
        <v>2335431</v>
      </c>
      <c r="D2669" t="s">
        <v>18449</v>
      </c>
      <c r="E2669" t="s">
        <v>22829</v>
      </c>
      <c r="F2669">
        <v>9621911</v>
      </c>
      <c r="G2669" t="s">
        <v>95</v>
      </c>
    </row>
    <row r="2670" spans="3:7">
      <c r="C2670">
        <v>2336202</v>
      </c>
      <c r="D2670" t="s">
        <v>18450</v>
      </c>
      <c r="E2670" t="s">
        <v>22830</v>
      </c>
      <c r="F2670">
        <v>40473934</v>
      </c>
    </row>
    <row r="2671" spans="3:7">
      <c r="C2671">
        <v>2336768</v>
      </c>
      <c r="D2671" t="s">
        <v>18451</v>
      </c>
      <c r="E2671" t="s">
        <v>20921</v>
      </c>
      <c r="F2671">
        <v>41006709</v>
      </c>
    </row>
    <row r="2672" spans="3:7">
      <c r="C2672">
        <v>2335708</v>
      </c>
      <c r="D2672" t="s">
        <v>18452</v>
      </c>
      <c r="E2672" t="s">
        <v>22831</v>
      </c>
      <c r="F2672">
        <v>19036423</v>
      </c>
      <c r="G2672" t="s">
        <v>95</v>
      </c>
    </row>
    <row r="2673" spans="3:7">
      <c r="C2673">
        <v>2335183</v>
      </c>
      <c r="D2673" t="s">
        <v>18453</v>
      </c>
      <c r="E2673" t="s">
        <v>20784</v>
      </c>
      <c r="F2673">
        <v>40147752</v>
      </c>
      <c r="G2673" t="s">
        <v>95</v>
      </c>
    </row>
    <row r="2674" spans="3:7">
      <c r="C2674">
        <v>2334736</v>
      </c>
      <c r="D2674" t="s">
        <v>18454</v>
      </c>
      <c r="E2674" t="s">
        <v>22832</v>
      </c>
      <c r="F2674">
        <v>10749483</v>
      </c>
      <c r="G2674" t="s">
        <v>95</v>
      </c>
    </row>
    <row r="2675" spans="3:7">
      <c r="C2675">
        <v>2335314</v>
      </c>
      <c r="D2675" t="s">
        <v>18455</v>
      </c>
      <c r="E2675" t="s">
        <v>22833</v>
      </c>
      <c r="F2675">
        <v>5209370</v>
      </c>
      <c r="G2675" t="s">
        <v>95</v>
      </c>
    </row>
    <row r="2676" spans="3:7">
      <c r="C2676">
        <v>2335702</v>
      </c>
      <c r="D2676" t="s">
        <v>18456</v>
      </c>
      <c r="E2676" t="s">
        <v>22834</v>
      </c>
      <c r="F2676">
        <v>6688435</v>
      </c>
      <c r="G2676" t="s">
        <v>95</v>
      </c>
    </row>
    <row r="2677" spans="3:7">
      <c r="C2677">
        <v>2336066</v>
      </c>
      <c r="D2677" t="s">
        <v>18457</v>
      </c>
      <c r="E2677" t="s">
        <v>22835</v>
      </c>
      <c r="F2677">
        <v>42997543</v>
      </c>
    </row>
    <row r="2678" spans="3:7">
      <c r="C2678">
        <v>2335549</v>
      </c>
      <c r="D2678" t="s">
        <v>18458</v>
      </c>
      <c r="E2678" t="s">
        <v>22836</v>
      </c>
      <c r="F2678">
        <v>6680113</v>
      </c>
      <c r="G2678" t="s">
        <v>95</v>
      </c>
    </row>
    <row r="2679" spans="3:7">
      <c r="C2679">
        <v>2334368</v>
      </c>
      <c r="D2679" t="s">
        <v>18459</v>
      </c>
      <c r="E2679" t="s">
        <v>22837</v>
      </c>
      <c r="F2679">
        <v>6273584</v>
      </c>
      <c r="G2679" t="s">
        <v>95</v>
      </c>
    </row>
    <row r="2680" spans="3:7">
      <c r="C2680">
        <v>2335392</v>
      </c>
      <c r="D2680" t="s">
        <v>18460</v>
      </c>
      <c r="E2680" t="s">
        <v>20841</v>
      </c>
      <c r="F2680">
        <v>21454546</v>
      </c>
      <c r="G2680" t="s">
        <v>95</v>
      </c>
    </row>
    <row r="2681" spans="3:7">
      <c r="C2681">
        <v>2335489</v>
      </c>
      <c r="D2681" t="s">
        <v>18461</v>
      </c>
      <c r="E2681" t="s">
        <v>22838</v>
      </c>
      <c r="F2681">
        <v>7977248</v>
      </c>
    </row>
    <row r="2682" spans="3:7">
      <c r="C2682">
        <v>2335139</v>
      </c>
      <c r="D2682" t="s">
        <v>18462</v>
      </c>
      <c r="E2682" t="s">
        <v>20795</v>
      </c>
      <c r="F2682">
        <v>44032166</v>
      </c>
      <c r="G2682" t="s">
        <v>95</v>
      </c>
    </row>
    <row r="2683" spans="3:7">
      <c r="C2683">
        <v>2334997</v>
      </c>
      <c r="D2683" t="s">
        <v>18463</v>
      </c>
      <c r="E2683" t="s">
        <v>21000</v>
      </c>
      <c r="F2683">
        <v>23807067</v>
      </c>
    </row>
    <row r="2684" spans="3:7">
      <c r="C2684">
        <v>2335118</v>
      </c>
      <c r="D2684" t="s">
        <v>18464</v>
      </c>
      <c r="E2684" t="s">
        <v>20795</v>
      </c>
      <c r="F2684">
        <v>16680665</v>
      </c>
      <c r="G2684" t="s">
        <v>95</v>
      </c>
    </row>
    <row r="2685" spans="3:7">
      <c r="C2685">
        <v>2335818</v>
      </c>
      <c r="D2685" t="s">
        <v>18465</v>
      </c>
      <c r="E2685" t="s">
        <v>22839</v>
      </c>
      <c r="F2685">
        <v>46957432</v>
      </c>
      <c r="G2685" t="s">
        <v>95</v>
      </c>
    </row>
    <row r="2686" spans="3:7">
      <c r="C2686">
        <v>2336133</v>
      </c>
      <c r="D2686" t="s">
        <v>18466</v>
      </c>
      <c r="E2686" t="s">
        <v>22840</v>
      </c>
      <c r="F2686">
        <v>46396470</v>
      </c>
    </row>
    <row r="2687" spans="3:7">
      <c r="C2687">
        <v>2335799</v>
      </c>
      <c r="D2687" t="s">
        <v>18467</v>
      </c>
      <c r="E2687" t="s">
        <v>22841</v>
      </c>
      <c r="F2687">
        <v>6780113</v>
      </c>
    </row>
    <row r="2688" spans="3:7">
      <c r="C2688">
        <v>2336591</v>
      </c>
      <c r="D2688" t="s">
        <v>18468</v>
      </c>
      <c r="E2688" t="s">
        <v>22842</v>
      </c>
      <c r="F2688">
        <v>47708353</v>
      </c>
    </row>
    <row r="2689" spans="3:7">
      <c r="C2689">
        <v>2336141</v>
      </c>
      <c r="D2689" t="s">
        <v>18469</v>
      </c>
      <c r="E2689" t="s">
        <v>22843</v>
      </c>
      <c r="F2689">
        <v>40216672</v>
      </c>
    </row>
    <row r="2690" spans="3:7">
      <c r="C2690">
        <v>2336316</v>
      </c>
      <c r="D2690" t="s">
        <v>18470</v>
      </c>
      <c r="E2690" t="s">
        <v>20763</v>
      </c>
      <c r="F2690">
        <v>45940315</v>
      </c>
    </row>
    <row r="2691" spans="3:7">
      <c r="C2691">
        <v>2335171</v>
      </c>
      <c r="D2691" t="s">
        <v>18471</v>
      </c>
      <c r="E2691" t="s">
        <v>22844</v>
      </c>
      <c r="F2691">
        <v>7001441</v>
      </c>
      <c r="G2691" t="s">
        <v>95</v>
      </c>
    </row>
    <row r="2692" spans="3:7">
      <c r="C2692">
        <v>2335373</v>
      </c>
      <c r="D2692" t="s">
        <v>18472</v>
      </c>
      <c r="E2692" t="s">
        <v>20784</v>
      </c>
      <c r="F2692">
        <v>32971111</v>
      </c>
      <c r="G2692" t="s">
        <v>95</v>
      </c>
    </row>
    <row r="2693" spans="3:7">
      <c r="C2693">
        <v>2335618</v>
      </c>
      <c r="D2693" t="s">
        <v>18473</v>
      </c>
      <c r="E2693" t="s">
        <v>22845</v>
      </c>
      <c r="F2693">
        <v>4438082</v>
      </c>
      <c r="G2693" t="s">
        <v>95</v>
      </c>
    </row>
    <row r="2694" spans="3:7">
      <c r="C2694">
        <v>2336229</v>
      </c>
      <c r="D2694" t="s">
        <v>18474</v>
      </c>
      <c r="E2694" t="s">
        <v>22846</v>
      </c>
      <c r="F2694">
        <v>43169721</v>
      </c>
    </row>
    <row r="2695" spans="3:7">
      <c r="C2695">
        <v>2335739</v>
      </c>
      <c r="D2695" t="s">
        <v>18475</v>
      </c>
      <c r="E2695" t="s">
        <v>22847</v>
      </c>
      <c r="F2695">
        <v>25759828</v>
      </c>
      <c r="G2695" t="s">
        <v>95</v>
      </c>
    </row>
    <row r="2696" spans="3:7">
      <c r="C2696">
        <v>2336371</v>
      </c>
      <c r="D2696" t="s">
        <v>18476</v>
      </c>
      <c r="E2696" t="s">
        <v>22671</v>
      </c>
      <c r="F2696">
        <v>8717693</v>
      </c>
    </row>
    <row r="2697" spans="3:7">
      <c r="C2697">
        <v>2336801</v>
      </c>
      <c r="D2697" t="s">
        <v>18477</v>
      </c>
      <c r="E2697" t="s">
        <v>21353</v>
      </c>
      <c r="F2697">
        <v>47152504</v>
      </c>
    </row>
    <row r="2698" spans="3:7">
      <c r="C2698">
        <v>2335772</v>
      </c>
      <c r="D2698" t="s">
        <v>18478</v>
      </c>
      <c r="E2698" t="s">
        <v>22848</v>
      </c>
      <c r="F2698">
        <v>46551019</v>
      </c>
      <c r="G2698" t="s">
        <v>95</v>
      </c>
    </row>
    <row r="2699" spans="3:7">
      <c r="C2699">
        <v>2336221</v>
      </c>
      <c r="D2699" t="s">
        <v>18479</v>
      </c>
      <c r="E2699" t="s">
        <v>22849</v>
      </c>
      <c r="F2699">
        <v>7091047</v>
      </c>
    </row>
    <row r="2700" spans="3:7">
      <c r="C2700">
        <v>2336565</v>
      </c>
      <c r="D2700" t="s">
        <v>18480</v>
      </c>
      <c r="E2700" t="s">
        <v>22850</v>
      </c>
      <c r="F2700">
        <v>24893867</v>
      </c>
    </row>
    <row r="2701" spans="3:7">
      <c r="C2701">
        <v>2335790</v>
      </c>
      <c r="D2701" t="s">
        <v>18481</v>
      </c>
      <c r="E2701" t="s">
        <v>22851</v>
      </c>
      <c r="F2701">
        <v>8183488</v>
      </c>
      <c r="G2701" t="s">
        <v>95</v>
      </c>
    </row>
    <row r="2702" spans="3:7">
      <c r="C2702">
        <v>2335521</v>
      </c>
      <c r="D2702" t="s">
        <v>18482</v>
      </c>
      <c r="E2702" t="s">
        <v>22852</v>
      </c>
      <c r="F2702">
        <v>9246488</v>
      </c>
      <c r="G2702" t="s">
        <v>95</v>
      </c>
    </row>
    <row r="2703" spans="3:7">
      <c r="C2703">
        <v>2336149</v>
      </c>
      <c r="D2703" t="s">
        <v>18483</v>
      </c>
      <c r="E2703" t="s">
        <v>22853</v>
      </c>
      <c r="F2703">
        <v>44955983</v>
      </c>
    </row>
    <row r="2704" spans="3:7">
      <c r="C2704">
        <v>2335919</v>
      </c>
      <c r="D2704" t="s">
        <v>18484</v>
      </c>
      <c r="E2704" t="s">
        <v>22854</v>
      </c>
      <c r="F2704">
        <v>16754169</v>
      </c>
    </row>
    <row r="2705" spans="3:7">
      <c r="C2705">
        <v>2336043</v>
      </c>
      <c r="D2705" t="s">
        <v>18485</v>
      </c>
      <c r="E2705" t="s">
        <v>21104</v>
      </c>
      <c r="F2705">
        <v>42985010</v>
      </c>
      <c r="G2705" t="s">
        <v>95</v>
      </c>
    </row>
    <row r="2706" spans="3:7">
      <c r="C2706">
        <v>2336156</v>
      </c>
      <c r="D2706" t="s">
        <v>18486</v>
      </c>
      <c r="E2706" t="s">
        <v>22855</v>
      </c>
      <c r="F2706">
        <v>46665246</v>
      </c>
    </row>
    <row r="2707" spans="3:7">
      <c r="C2707">
        <v>2336354</v>
      </c>
      <c r="D2707" t="s">
        <v>18487</v>
      </c>
      <c r="E2707" t="s">
        <v>22856</v>
      </c>
      <c r="F2707">
        <v>17909104</v>
      </c>
      <c r="G2707" t="s">
        <v>95</v>
      </c>
    </row>
    <row r="2708" spans="3:7">
      <c r="C2708">
        <v>119087</v>
      </c>
      <c r="D2708" t="s">
        <v>18488</v>
      </c>
      <c r="E2708" t="s">
        <v>22857</v>
      </c>
      <c r="F2708">
        <v>9601189</v>
      </c>
    </row>
    <row r="2709" spans="3:7">
      <c r="C2709">
        <v>730468</v>
      </c>
      <c r="D2709" t="s">
        <v>18489</v>
      </c>
      <c r="E2709" t="s">
        <v>22858</v>
      </c>
      <c r="F2709">
        <v>18072292</v>
      </c>
    </row>
    <row r="2710" spans="3:7">
      <c r="C2710">
        <v>1225203</v>
      </c>
      <c r="D2710" t="s">
        <v>18490</v>
      </c>
      <c r="E2710" t="s">
        <v>22859</v>
      </c>
      <c r="F2710">
        <v>20653998</v>
      </c>
    </row>
    <row r="2711" spans="3:7">
      <c r="C2711">
        <v>1474944</v>
      </c>
      <c r="D2711" t="s">
        <v>18491</v>
      </c>
      <c r="E2711" t="s">
        <v>21964</v>
      </c>
      <c r="F2711">
        <v>22071122</v>
      </c>
    </row>
    <row r="2712" spans="3:7">
      <c r="C2712">
        <v>2297395</v>
      </c>
      <c r="D2712" t="s">
        <v>18492</v>
      </c>
      <c r="E2712" t="s">
        <v>20763</v>
      </c>
      <c r="F2712">
        <v>10668398</v>
      </c>
    </row>
    <row r="2713" spans="3:7">
      <c r="C2713">
        <v>2313309</v>
      </c>
      <c r="D2713" t="s">
        <v>18493</v>
      </c>
      <c r="E2713" t="s">
        <v>22860</v>
      </c>
      <c r="F2713">
        <v>25554300</v>
      </c>
      <c r="G2713" t="s">
        <v>95</v>
      </c>
    </row>
    <row r="2714" spans="3:7">
      <c r="C2714">
        <v>2313509</v>
      </c>
      <c r="D2714" t="s">
        <v>18494</v>
      </c>
      <c r="E2714" t="s">
        <v>20784</v>
      </c>
      <c r="F2714">
        <v>40711438</v>
      </c>
      <c r="G2714" t="s">
        <v>95</v>
      </c>
    </row>
    <row r="2715" spans="3:7">
      <c r="C2715">
        <v>2318222</v>
      </c>
      <c r="D2715" t="s">
        <v>18495</v>
      </c>
      <c r="E2715" t="s">
        <v>22861</v>
      </c>
      <c r="F2715">
        <v>10317174</v>
      </c>
      <c r="G2715" t="s">
        <v>95</v>
      </c>
    </row>
    <row r="2716" spans="3:7">
      <c r="C2716">
        <v>2319073</v>
      </c>
      <c r="D2716" t="s">
        <v>18496</v>
      </c>
      <c r="E2716" t="s">
        <v>22227</v>
      </c>
      <c r="F2716">
        <v>42775422</v>
      </c>
    </row>
    <row r="2717" spans="3:7">
      <c r="C2717">
        <v>2320192</v>
      </c>
      <c r="D2717" t="s">
        <v>18497</v>
      </c>
      <c r="E2717" t="s">
        <v>22862</v>
      </c>
      <c r="F2717">
        <v>8122255</v>
      </c>
      <c r="G2717" t="s">
        <v>95</v>
      </c>
    </row>
    <row r="2718" spans="3:7">
      <c r="C2718">
        <v>2320572</v>
      </c>
      <c r="D2718" t="s">
        <v>18498</v>
      </c>
      <c r="E2718" t="s">
        <v>22863</v>
      </c>
      <c r="F2718">
        <v>40734618</v>
      </c>
      <c r="G2718" t="s">
        <v>95</v>
      </c>
    </row>
    <row r="2719" spans="3:7">
      <c r="C2719">
        <v>2322031</v>
      </c>
      <c r="D2719" t="s">
        <v>18499</v>
      </c>
      <c r="E2719" t="s">
        <v>20795</v>
      </c>
      <c r="F2719">
        <v>42945133</v>
      </c>
      <c r="G2719" t="s">
        <v>95</v>
      </c>
    </row>
    <row r="2720" spans="3:7">
      <c r="C2720">
        <v>2322400</v>
      </c>
      <c r="D2720" t="s">
        <v>18500</v>
      </c>
      <c r="E2720" t="s">
        <v>22864</v>
      </c>
      <c r="F2720">
        <v>43069675</v>
      </c>
    </row>
    <row r="2721" spans="3:7">
      <c r="C2721">
        <v>2322905</v>
      </c>
      <c r="D2721" t="s">
        <v>18501</v>
      </c>
      <c r="E2721" t="s">
        <v>22227</v>
      </c>
      <c r="F2721">
        <v>27666515</v>
      </c>
    </row>
    <row r="2722" spans="3:7">
      <c r="C2722">
        <v>2322901</v>
      </c>
      <c r="D2722" t="s">
        <v>18502</v>
      </c>
      <c r="E2722" t="s">
        <v>22227</v>
      </c>
      <c r="F2722">
        <v>42079172</v>
      </c>
    </row>
    <row r="2723" spans="3:7">
      <c r="C2723">
        <v>2325554</v>
      </c>
      <c r="D2723" t="s">
        <v>18503</v>
      </c>
      <c r="E2723" t="s">
        <v>22865</v>
      </c>
      <c r="F2723">
        <v>7602405</v>
      </c>
      <c r="G2723" t="s">
        <v>95</v>
      </c>
    </row>
    <row r="2724" spans="3:7">
      <c r="C2724">
        <v>2327076</v>
      </c>
      <c r="D2724" t="s">
        <v>18504</v>
      </c>
      <c r="E2724" t="s">
        <v>22866</v>
      </c>
      <c r="F2724">
        <v>15737662</v>
      </c>
      <c r="G2724" t="s">
        <v>95</v>
      </c>
    </row>
    <row r="2725" spans="3:7">
      <c r="C2725">
        <v>2326657</v>
      </c>
      <c r="D2725" t="s">
        <v>18505</v>
      </c>
      <c r="E2725" t="s">
        <v>22867</v>
      </c>
      <c r="F2725">
        <v>7303309</v>
      </c>
      <c r="G2725" t="s">
        <v>95</v>
      </c>
    </row>
    <row r="2726" spans="3:7">
      <c r="C2726">
        <v>2326680</v>
      </c>
      <c r="D2726" t="s">
        <v>18506</v>
      </c>
      <c r="E2726" t="s">
        <v>22868</v>
      </c>
      <c r="F2726">
        <v>7758830</v>
      </c>
      <c r="G2726" t="s">
        <v>95</v>
      </c>
    </row>
    <row r="2727" spans="3:7">
      <c r="C2727">
        <v>2327487</v>
      </c>
      <c r="D2727" t="s">
        <v>18507</v>
      </c>
      <c r="E2727" t="s">
        <v>22869</v>
      </c>
      <c r="F2727">
        <v>8194208</v>
      </c>
    </row>
    <row r="2728" spans="3:7">
      <c r="C2728">
        <v>2328311</v>
      </c>
      <c r="D2728" t="s">
        <v>18508</v>
      </c>
      <c r="E2728" t="s">
        <v>22870</v>
      </c>
      <c r="F2728">
        <v>677674</v>
      </c>
    </row>
    <row r="2729" spans="3:7">
      <c r="C2729">
        <v>2327692</v>
      </c>
      <c r="D2729" t="s">
        <v>18509</v>
      </c>
      <c r="E2729" t="s">
        <v>22871</v>
      </c>
      <c r="F2729">
        <v>40042184</v>
      </c>
      <c r="G2729" t="s">
        <v>95</v>
      </c>
    </row>
    <row r="2730" spans="3:7">
      <c r="C2730">
        <v>2328246</v>
      </c>
      <c r="D2730" t="s">
        <v>18510</v>
      </c>
      <c r="E2730" t="s">
        <v>22872</v>
      </c>
      <c r="F2730">
        <v>47086583</v>
      </c>
      <c r="G2730" t="s">
        <v>95</v>
      </c>
    </row>
    <row r="2731" spans="3:7">
      <c r="C2731">
        <v>2328468</v>
      </c>
      <c r="D2731" t="s">
        <v>18511</v>
      </c>
      <c r="E2731" t="s">
        <v>22873</v>
      </c>
      <c r="F2731">
        <v>6137870</v>
      </c>
    </row>
    <row r="2732" spans="3:7">
      <c r="C2732">
        <v>2330157</v>
      </c>
      <c r="D2732" t="s">
        <v>18512</v>
      </c>
      <c r="E2732" t="s">
        <v>20794</v>
      </c>
      <c r="F2732">
        <v>70898739</v>
      </c>
    </row>
    <row r="2733" spans="3:7">
      <c r="C2733">
        <v>2328759</v>
      </c>
      <c r="D2733" t="s">
        <v>18513</v>
      </c>
      <c r="E2733" t="s">
        <v>22874</v>
      </c>
      <c r="F2733">
        <v>40302656</v>
      </c>
    </row>
    <row r="2734" spans="3:7">
      <c r="C2734">
        <v>2330677</v>
      </c>
      <c r="D2734" t="s">
        <v>18514</v>
      </c>
      <c r="E2734" t="s">
        <v>22875</v>
      </c>
      <c r="F2734">
        <v>43381202</v>
      </c>
      <c r="G2734" t="s">
        <v>95</v>
      </c>
    </row>
    <row r="2735" spans="3:7">
      <c r="C2735">
        <v>2329576</v>
      </c>
      <c r="D2735" t="s">
        <v>18515</v>
      </c>
      <c r="E2735" t="s">
        <v>22876</v>
      </c>
      <c r="F2735">
        <v>40243408</v>
      </c>
      <c r="G2735" t="s">
        <v>95</v>
      </c>
    </row>
    <row r="2736" spans="3:7">
      <c r="C2736">
        <v>2328948</v>
      </c>
      <c r="D2736" t="s">
        <v>18516</v>
      </c>
      <c r="E2736" t="s">
        <v>22877</v>
      </c>
      <c r="F2736">
        <v>10146661</v>
      </c>
      <c r="G2736" t="s">
        <v>95</v>
      </c>
    </row>
    <row r="2737" spans="3:7">
      <c r="C2737">
        <v>2330035</v>
      </c>
      <c r="D2737" t="s">
        <v>18517</v>
      </c>
      <c r="E2737" t="s">
        <v>22878</v>
      </c>
      <c r="F2737" t="s">
        <v>95</v>
      </c>
      <c r="G2737">
        <v>1009487076</v>
      </c>
    </row>
    <row r="2738" spans="3:7">
      <c r="C2738">
        <v>2329969</v>
      </c>
      <c r="D2738" t="s">
        <v>18518</v>
      </c>
      <c r="E2738" t="s">
        <v>22879</v>
      </c>
      <c r="F2738">
        <v>45643045</v>
      </c>
    </row>
    <row r="2739" spans="3:7">
      <c r="C2739">
        <v>2329710</v>
      </c>
      <c r="D2739" t="s">
        <v>18519</v>
      </c>
      <c r="E2739" t="s">
        <v>20841</v>
      </c>
      <c r="F2739">
        <v>44493319</v>
      </c>
      <c r="G2739" t="s">
        <v>95</v>
      </c>
    </row>
    <row r="2740" spans="3:7">
      <c r="C2740">
        <v>2330607</v>
      </c>
      <c r="D2740" t="s">
        <v>18520</v>
      </c>
      <c r="E2740" t="s">
        <v>20789</v>
      </c>
      <c r="F2740">
        <v>43123339</v>
      </c>
      <c r="G2740" t="s">
        <v>95</v>
      </c>
    </row>
    <row r="2741" spans="3:7">
      <c r="C2741">
        <v>2331383</v>
      </c>
      <c r="D2741" t="s">
        <v>18521</v>
      </c>
      <c r="E2741" t="s">
        <v>22880</v>
      </c>
      <c r="F2741">
        <v>9180218</v>
      </c>
      <c r="G2741" t="s">
        <v>95</v>
      </c>
    </row>
    <row r="2742" spans="3:7">
      <c r="C2742">
        <v>2331039</v>
      </c>
      <c r="D2742" t="s">
        <v>18522</v>
      </c>
      <c r="E2742" t="s">
        <v>22881</v>
      </c>
      <c r="F2742" t="s">
        <v>95</v>
      </c>
      <c r="G2742">
        <v>2051796748</v>
      </c>
    </row>
    <row r="2743" spans="3:7">
      <c r="C2743">
        <v>2330983</v>
      </c>
      <c r="D2743" t="s">
        <v>18523</v>
      </c>
      <c r="E2743" t="s">
        <v>22882</v>
      </c>
      <c r="F2743">
        <v>20022929</v>
      </c>
      <c r="G2743" t="s">
        <v>95</v>
      </c>
    </row>
    <row r="2744" spans="3:7">
      <c r="C2744">
        <v>2331960</v>
      </c>
      <c r="D2744" t="s">
        <v>18524</v>
      </c>
      <c r="E2744" t="s">
        <v>22883</v>
      </c>
      <c r="F2744">
        <v>3379836</v>
      </c>
      <c r="G2744" t="s">
        <v>95</v>
      </c>
    </row>
    <row r="2745" spans="3:7">
      <c r="C2745">
        <v>2332844</v>
      </c>
      <c r="D2745" t="s">
        <v>18525</v>
      </c>
      <c r="E2745" t="s">
        <v>20789</v>
      </c>
      <c r="F2745">
        <v>80346756</v>
      </c>
      <c r="G2745" t="s">
        <v>95</v>
      </c>
    </row>
    <row r="2746" spans="3:7">
      <c r="C2746">
        <v>2332206</v>
      </c>
      <c r="D2746" t="s">
        <v>18526</v>
      </c>
      <c r="E2746" t="s">
        <v>21991</v>
      </c>
      <c r="F2746">
        <v>20101015</v>
      </c>
    </row>
    <row r="2747" spans="3:7">
      <c r="C2747">
        <v>2332569</v>
      </c>
      <c r="D2747" t="s">
        <v>18527</v>
      </c>
      <c r="E2747" t="s">
        <v>22884</v>
      </c>
      <c r="F2747">
        <v>80414979</v>
      </c>
      <c r="G2747" t="s">
        <v>95</v>
      </c>
    </row>
    <row r="2748" spans="3:7">
      <c r="C2748">
        <v>2332357</v>
      </c>
      <c r="D2748" t="s">
        <v>18528</v>
      </c>
      <c r="E2748" t="s">
        <v>22885</v>
      </c>
      <c r="F2748">
        <v>44568237</v>
      </c>
      <c r="G2748" t="s">
        <v>95</v>
      </c>
    </row>
    <row r="2749" spans="3:7">
      <c r="C2749">
        <v>2331789</v>
      </c>
      <c r="D2749" t="s">
        <v>18529</v>
      </c>
      <c r="E2749" t="s">
        <v>20784</v>
      </c>
      <c r="F2749">
        <v>42738235</v>
      </c>
      <c r="G2749" t="s">
        <v>95</v>
      </c>
    </row>
    <row r="2750" spans="3:7">
      <c r="C2750">
        <v>2332415</v>
      </c>
      <c r="D2750" t="s">
        <v>18530</v>
      </c>
      <c r="E2750" t="s">
        <v>22886</v>
      </c>
      <c r="F2750">
        <v>41262159</v>
      </c>
    </row>
    <row r="2751" spans="3:7">
      <c r="C2751">
        <v>2333412</v>
      </c>
      <c r="D2751" t="s">
        <v>18531</v>
      </c>
      <c r="E2751" t="s">
        <v>22887</v>
      </c>
      <c r="F2751">
        <v>17930787</v>
      </c>
      <c r="G2751" t="s">
        <v>95</v>
      </c>
    </row>
    <row r="2752" spans="3:7">
      <c r="C2752">
        <v>2333261</v>
      </c>
      <c r="D2752" t="s">
        <v>18532</v>
      </c>
      <c r="E2752" t="s">
        <v>22888</v>
      </c>
      <c r="F2752">
        <v>40543639</v>
      </c>
      <c r="G2752" t="s">
        <v>95</v>
      </c>
    </row>
    <row r="2753" spans="3:7">
      <c r="C2753">
        <v>2332625</v>
      </c>
      <c r="D2753" t="s">
        <v>18533</v>
      </c>
      <c r="E2753" t="s">
        <v>22889</v>
      </c>
      <c r="F2753">
        <v>3671421</v>
      </c>
      <c r="G2753" t="s">
        <v>95</v>
      </c>
    </row>
    <row r="2754" spans="3:7">
      <c r="C2754">
        <v>2333292</v>
      </c>
      <c r="D2754" t="s">
        <v>18534</v>
      </c>
      <c r="E2754" t="s">
        <v>20784</v>
      </c>
      <c r="F2754">
        <v>43334817</v>
      </c>
      <c r="G2754" t="s">
        <v>95</v>
      </c>
    </row>
    <row r="2755" spans="3:7">
      <c r="C2755">
        <v>2333996</v>
      </c>
      <c r="D2755" t="s">
        <v>18535</v>
      </c>
      <c r="E2755" t="s">
        <v>22890</v>
      </c>
      <c r="F2755">
        <v>43873213</v>
      </c>
      <c r="G2755" t="s">
        <v>95</v>
      </c>
    </row>
    <row r="2756" spans="3:7">
      <c r="C2756">
        <v>2334760</v>
      </c>
      <c r="D2756" t="s">
        <v>18536</v>
      </c>
      <c r="E2756" t="s">
        <v>22891</v>
      </c>
      <c r="F2756">
        <v>45086835</v>
      </c>
    </row>
    <row r="2757" spans="3:7">
      <c r="C2757">
        <v>2333285</v>
      </c>
      <c r="D2757" t="s">
        <v>18537</v>
      </c>
      <c r="E2757" t="s">
        <v>22892</v>
      </c>
      <c r="F2757">
        <v>41898321</v>
      </c>
    </row>
    <row r="2758" spans="3:7">
      <c r="C2758">
        <v>2335280</v>
      </c>
      <c r="D2758" t="s">
        <v>18538</v>
      </c>
      <c r="E2758" t="s">
        <v>20795</v>
      </c>
      <c r="F2758">
        <v>25620919</v>
      </c>
      <c r="G2758" t="s">
        <v>95</v>
      </c>
    </row>
    <row r="2759" spans="3:7">
      <c r="C2759">
        <v>2333387</v>
      </c>
      <c r="D2759" t="s">
        <v>18539</v>
      </c>
      <c r="E2759" t="s">
        <v>22893</v>
      </c>
      <c r="F2759">
        <v>71787823</v>
      </c>
      <c r="G2759" t="s">
        <v>95</v>
      </c>
    </row>
    <row r="2760" spans="3:7">
      <c r="C2760">
        <v>2333636</v>
      </c>
      <c r="D2760" t="s">
        <v>18540</v>
      </c>
      <c r="E2760" t="s">
        <v>22894</v>
      </c>
      <c r="F2760">
        <v>72541845</v>
      </c>
      <c r="G2760" t="s">
        <v>95</v>
      </c>
    </row>
    <row r="2761" spans="3:7">
      <c r="C2761">
        <v>2333257</v>
      </c>
      <c r="D2761" t="s">
        <v>18541</v>
      </c>
      <c r="E2761" t="s">
        <v>20746</v>
      </c>
      <c r="F2761">
        <v>46849987</v>
      </c>
    </row>
    <row r="2762" spans="3:7">
      <c r="C2762">
        <v>2333670</v>
      </c>
      <c r="D2762" t="s">
        <v>18542</v>
      </c>
      <c r="E2762" t="s">
        <v>22895</v>
      </c>
      <c r="F2762" t="s">
        <v>95</v>
      </c>
      <c r="G2762">
        <v>2048043852</v>
      </c>
    </row>
    <row r="2763" spans="3:7">
      <c r="C2763">
        <v>2334239</v>
      </c>
      <c r="D2763" t="s">
        <v>18543</v>
      </c>
      <c r="E2763" t="s">
        <v>22896</v>
      </c>
      <c r="F2763">
        <v>9694229</v>
      </c>
    </row>
    <row r="2764" spans="3:7">
      <c r="C2764">
        <v>2335535</v>
      </c>
      <c r="D2764" t="s">
        <v>18544</v>
      </c>
      <c r="E2764" t="s">
        <v>20794</v>
      </c>
      <c r="F2764">
        <v>44459572</v>
      </c>
    </row>
    <row r="2765" spans="3:7">
      <c r="C2765">
        <v>2335259</v>
      </c>
      <c r="D2765" t="s">
        <v>18545</v>
      </c>
      <c r="E2765" t="s">
        <v>20806</v>
      </c>
      <c r="F2765">
        <v>44639376</v>
      </c>
    </row>
    <row r="2766" spans="3:7">
      <c r="C2766">
        <v>2335133</v>
      </c>
      <c r="D2766" t="s">
        <v>18546</v>
      </c>
      <c r="E2766" t="s">
        <v>22897</v>
      </c>
      <c r="F2766">
        <v>25630660</v>
      </c>
    </row>
    <row r="2767" spans="3:7">
      <c r="C2767">
        <v>350430</v>
      </c>
      <c r="D2767" t="s">
        <v>18547</v>
      </c>
      <c r="E2767" t="s">
        <v>22898</v>
      </c>
      <c r="F2767">
        <v>6892623</v>
      </c>
    </row>
    <row r="2768" spans="3:7">
      <c r="C2768">
        <v>427288</v>
      </c>
      <c r="D2768" t="s">
        <v>18548</v>
      </c>
      <c r="E2768" t="s">
        <v>22899</v>
      </c>
      <c r="F2768">
        <v>8773587</v>
      </c>
    </row>
    <row r="2769" spans="3:7">
      <c r="C2769">
        <v>535594</v>
      </c>
      <c r="D2769" t="s">
        <v>18549</v>
      </c>
      <c r="E2769" t="s">
        <v>22900</v>
      </c>
      <c r="F2769">
        <v>7021738</v>
      </c>
    </row>
    <row r="2770" spans="3:7">
      <c r="C2770">
        <v>665081</v>
      </c>
      <c r="D2770" t="s">
        <v>18550</v>
      </c>
      <c r="E2770" t="s">
        <v>22901</v>
      </c>
      <c r="F2770">
        <v>6513252</v>
      </c>
    </row>
    <row r="2771" spans="3:7">
      <c r="C2771">
        <v>1093130</v>
      </c>
      <c r="D2771" t="s">
        <v>18551</v>
      </c>
      <c r="E2771" t="s">
        <v>22902</v>
      </c>
      <c r="F2771">
        <v>25648119</v>
      </c>
    </row>
    <row r="2772" spans="3:7">
      <c r="C2772">
        <v>1448699</v>
      </c>
      <c r="D2772" t="s">
        <v>18552</v>
      </c>
      <c r="E2772" t="s">
        <v>22903</v>
      </c>
      <c r="F2772">
        <v>8891931</v>
      </c>
    </row>
    <row r="2773" spans="3:7">
      <c r="C2773">
        <v>2063395</v>
      </c>
      <c r="D2773" t="s">
        <v>18553</v>
      </c>
      <c r="E2773" t="s">
        <v>22904</v>
      </c>
      <c r="F2773">
        <v>42371548</v>
      </c>
      <c r="G2773" t="s">
        <v>95</v>
      </c>
    </row>
    <row r="2774" spans="3:7">
      <c r="C2774">
        <v>2208446</v>
      </c>
      <c r="D2774" t="s">
        <v>18554</v>
      </c>
      <c r="E2774" t="s">
        <v>22905</v>
      </c>
      <c r="F2774">
        <v>8839818</v>
      </c>
    </row>
    <row r="2775" spans="3:7">
      <c r="C2775">
        <v>2233736</v>
      </c>
      <c r="D2775" t="s">
        <v>18555</v>
      </c>
      <c r="E2775" t="s">
        <v>22906</v>
      </c>
      <c r="F2775">
        <v>31924817</v>
      </c>
    </row>
    <row r="2776" spans="3:7">
      <c r="C2776">
        <v>2237127</v>
      </c>
      <c r="D2776" t="s">
        <v>18556</v>
      </c>
      <c r="E2776" t="s">
        <v>22907</v>
      </c>
      <c r="F2776">
        <v>9548170</v>
      </c>
    </row>
    <row r="2777" spans="3:7">
      <c r="C2777">
        <v>2310818</v>
      </c>
      <c r="D2777" t="s">
        <v>18557</v>
      </c>
      <c r="E2777" t="s">
        <v>22908</v>
      </c>
      <c r="F2777">
        <v>25548275</v>
      </c>
      <c r="G2777" t="s">
        <v>95</v>
      </c>
    </row>
    <row r="2778" spans="3:7">
      <c r="C2778">
        <v>2311856</v>
      </c>
      <c r="D2778" t="s">
        <v>18558</v>
      </c>
      <c r="E2778" t="s">
        <v>22909</v>
      </c>
      <c r="F2778">
        <v>7715929</v>
      </c>
      <c r="G2778" t="s">
        <v>95</v>
      </c>
    </row>
    <row r="2779" spans="3:7">
      <c r="C2779">
        <v>2314917</v>
      </c>
      <c r="D2779" t="s">
        <v>18559</v>
      </c>
      <c r="E2779" t="s">
        <v>22910</v>
      </c>
      <c r="F2779">
        <v>40436804</v>
      </c>
    </row>
    <row r="2780" spans="3:7">
      <c r="C2780">
        <v>2316138</v>
      </c>
      <c r="D2780" t="s">
        <v>18560</v>
      </c>
      <c r="E2780" t="s">
        <v>22911</v>
      </c>
      <c r="F2780">
        <v>10403336</v>
      </c>
      <c r="G2780" t="s">
        <v>95</v>
      </c>
    </row>
    <row r="2781" spans="3:7">
      <c r="C2781">
        <v>2322904</v>
      </c>
      <c r="D2781" t="s">
        <v>18561</v>
      </c>
      <c r="E2781" t="s">
        <v>22227</v>
      </c>
      <c r="F2781">
        <v>45525131</v>
      </c>
    </row>
    <row r="2782" spans="3:7">
      <c r="C2782">
        <v>2322103</v>
      </c>
      <c r="D2782" t="s">
        <v>18562</v>
      </c>
      <c r="E2782" t="s">
        <v>20784</v>
      </c>
      <c r="F2782">
        <v>42375965</v>
      </c>
      <c r="G2782" t="s">
        <v>95</v>
      </c>
    </row>
    <row r="2783" spans="3:7">
      <c r="C2783">
        <v>2322935</v>
      </c>
      <c r="D2783" t="s">
        <v>18563</v>
      </c>
      <c r="E2783" t="s">
        <v>22912</v>
      </c>
      <c r="F2783">
        <v>46953931</v>
      </c>
      <c r="G2783" t="s">
        <v>95</v>
      </c>
    </row>
    <row r="2784" spans="3:7">
      <c r="C2784">
        <v>2325604</v>
      </c>
      <c r="D2784" t="s">
        <v>18564</v>
      </c>
      <c r="E2784" t="s">
        <v>22913</v>
      </c>
      <c r="F2784">
        <v>2859463</v>
      </c>
    </row>
    <row r="2785" spans="3:7">
      <c r="C2785">
        <v>2326151</v>
      </c>
      <c r="D2785" t="s">
        <v>18565</v>
      </c>
      <c r="E2785" t="s">
        <v>22914</v>
      </c>
      <c r="F2785">
        <v>8474628</v>
      </c>
      <c r="G2785" t="s">
        <v>95</v>
      </c>
    </row>
    <row r="2786" spans="3:7">
      <c r="C2786">
        <v>2327787</v>
      </c>
      <c r="D2786" t="s">
        <v>18566</v>
      </c>
      <c r="E2786" t="s">
        <v>22915</v>
      </c>
      <c r="F2786">
        <v>8712374</v>
      </c>
      <c r="G2786" t="s">
        <v>95</v>
      </c>
    </row>
    <row r="2787" spans="3:7">
      <c r="C2787">
        <v>2327263</v>
      </c>
      <c r="D2787" t="s">
        <v>18567</v>
      </c>
      <c r="E2787" t="s">
        <v>22916</v>
      </c>
      <c r="F2787">
        <v>80502328</v>
      </c>
    </row>
    <row r="2788" spans="3:7">
      <c r="C2788">
        <v>2327718</v>
      </c>
      <c r="D2788" t="s">
        <v>18568</v>
      </c>
      <c r="E2788" t="s">
        <v>22917</v>
      </c>
      <c r="F2788">
        <v>40600528</v>
      </c>
      <c r="G2788" t="s">
        <v>95</v>
      </c>
    </row>
    <row r="2789" spans="3:7">
      <c r="C2789">
        <v>2327950</v>
      </c>
      <c r="D2789" t="s">
        <v>18569</v>
      </c>
      <c r="E2789" t="s">
        <v>21710</v>
      </c>
      <c r="F2789">
        <v>40612070</v>
      </c>
      <c r="G2789" t="s">
        <v>95</v>
      </c>
    </row>
    <row r="2790" spans="3:7">
      <c r="C2790">
        <v>2329567</v>
      </c>
      <c r="D2790" t="s">
        <v>18570</v>
      </c>
      <c r="E2790" t="s">
        <v>22918</v>
      </c>
      <c r="F2790">
        <v>9973163</v>
      </c>
      <c r="G2790" t="s">
        <v>95</v>
      </c>
    </row>
    <row r="2791" spans="3:7">
      <c r="C2791">
        <v>2328114</v>
      </c>
      <c r="D2791" t="s">
        <v>18571</v>
      </c>
      <c r="E2791" t="s">
        <v>22919</v>
      </c>
      <c r="F2791">
        <v>40628728</v>
      </c>
      <c r="G2791" t="s">
        <v>95</v>
      </c>
    </row>
    <row r="2792" spans="3:7">
      <c r="C2792">
        <v>2328789</v>
      </c>
      <c r="D2792" t="s">
        <v>18572</v>
      </c>
      <c r="E2792" t="s">
        <v>22920</v>
      </c>
      <c r="F2792">
        <v>9917913</v>
      </c>
      <c r="G2792" t="s">
        <v>95</v>
      </c>
    </row>
    <row r="2793" spans="3:7">
      <c r="C2793">
        <v>2328347</v>
      </c>
      <c r="D2793" t="s">
        <v>18573</v>
      </c>
      <c r="E2793" t="s">
        <v>20795</v>
      </c>
      <c r="F2793">
        <v>23917487</v>
      </c>
      <c r="G2793" t="s">
        <v>95</v>
      </c>
    </row>
    <row r="2794" spans="3:7">
      <c r="C2794">
        <v>2330736</v>
      </c>
      <c r="D2794" t="s">
        <v>18574</v>
      </c>
      <c r="E2794" t="s">
        <v>22921</v>
      </c>
      <c r="F2794">
        <v>8824171</v>
      </c>
      <c r="G2794" t="s">
        <v>95</v>
      </c>
    </row>
    <row r="2795" spans="3:7">
      <c r="C2795">
        <v>2330053</v>
      </c>
      <c r="D2795" t="s">
        <v>18575</v>
      </c>
      <c r="E2795" t="s">
        <v>22922</v>
      </c>
      <c r="F2795">
        <v>44933407</v>
      </c>
      <c r="G2795" t="s">
        <v>95</v>
      </c>
    </row>
    <row r="2796" spans="3:7">
      <c r="C2796">
        <v>2330688</v>
      </c>
      <c r="D2796" t="s">
        <v>18576</v>
      </c>
      <c r="E2796" t="s">
        <v>22923</v>
      </c>
      <c r="F2796">
        <v>21882658</v>
      </c>
      <c r="G2796" t="s">
        <v>95</v>
      </c>
    </row>
    <row r="2797" spans="3:7">
      <c r="C2797">
        <v>2330875</v>
      </c>
      <c r="D2797" t="s">
        <v>18577</v>
      </c>
      <c r="E2797" t="s">
        <v>22924</v>
      </c>
      <c r="F2797">
        <v>92402</v>
      </c>
    </row>
    <row r="2798" spans="3:7">
      <c r="C2798">
        <v>2330606</v>
      </c>
      <c r="D2798" t="s">
        <v>18578</v>
      </c>
      <c r="E2798" t="s">
        <v>20841</v>
      </c>
      <c r="F2798">
        <v>45463729</v>
      </c>
      <c r="G2798" t="s">
        <v>95</v>
      </c>
    </row>
    <row r="2799" spans="3:7">
      <c r="C2799">
        <v>2330248</v>
      </c>
      <c r="D2799" t="s">
        <v>18579</v>
      </c>
      <c r="E2799" t="s">
        <v>22925</v>
      </c>
      <c r="F2799">
        <v>3505636</v>
      </c>
      <c r="G2799" t="s">
        <v>95</v>
      </c>
    </row>
    <row r="2800" spans="3:7">
      <c r="C2800">
        <v>2330748</v>
      </c>
      <c r="D2800" t="s">
        <v>18580</v>
      </c>
      <c r="E2800" t="s">
        <v>22926</v>
      </c>
      <c r="F2800">
        <v>7477134</v>
      </c>
      <c r="G2800" t="s">
        <v>95</v>
      </c>
    </row>
    <row r="2801" spans="3:7">
      <c r="C2801">
        <v>2331080</v>
      </c>
      <c r="D2801" t="s">
        <v>18581</v>
      </c>
      <c r="E2801" t="s">
        <v>22927</v>
      </c>
      <c r="F2801">
        <v>7425163</v>
      </c>
      <c r="G2801" t="s">
        <v>95</v>
      </c>
    </row>
    <row r="2802" spans="3:7">
      <c r="C2802">
        <v>2331822</v>
      </c>
      <c r="D2802" t="s">
        <v>18582</v>
      </c>
      <c r="E2802" t="s">
        <v>22928</v>
      </c>
      <c r="F2802">
        <v>7190745</v>
      </c>
      <c r="G2802" t="s">
        <v>95</v>
      </c>
    </row>
    <row r="2803" spans="3:7">
      <c r="C2803">
        <v>2330729</v>
      </c>
      <c r="D2803" t="s">
        <v>18583</v>
      </c>
      <c r="E2803" t="s">
        <v>22929</v>
      </c>
      <c r="F2803">
        <v>44589962</v>
      </c>
      <c r="G2803" t="s">
        <v>95</v>
      </c>
    </row>
    <row r="2804" spans="3:7">
      <c r="C2804">
        <v>2332138</v>
      </c>
      <c r="D2804" t="s">
        <v>18584</v>
      </c>
      <c r="E2804" t="s">
        <v>20795</v>
      </c>
      <c r="F2804">
        <v>8046305</v>
      </c>
      <c r="G2804" t="s">
        <v>95</v>
      </c>
    </row>
    <row r="2805" spans="3:7">
      <c r="C2805">
        <v>2330921</v>
      </c>
      <c r="D2805" t="s">
        <v>18585</v>
      </c>
      <c r="E2805" t="s">
        <v>22930</v>
      </c>
      <c r="F2805">
        <v>46606779</v>
      </c>
      <c r="G2805" t="s">
        <v>95</v>
      </c>
    </row>
    <row r="2806" spans="3:7">
      <c r="C2806">
        <v>2331837</v>
      </c>
      <c r="D2806" t="s">
        <v>18586</v>
      </c>
      <c r="E2806" t="s">
        <v>20784</v>
      </c>
      <c r="F2806">
        <v>19083358</v>
      </c>
      <c r="G2806" t="s">
        <v>95</v>
      </c>
    </row>
    <row r="2807" spans="3:7">
      <c r="C2807">
        <v>2331654</v>
      </c>
      <c r="D2807" t="s">
        <v>18587</v>
      </c>
      <c r="E2807" t="s">
        <v>22931</v>
      </c>
      <c r="F2807">
        <v>29405139</v>
      </c>
      <c r="G2807" t="s">
        <v>95</v>
      </c>
    </row>
    <row r="2808" spans="3:7">
      <c r="C2808">
        <v>2333192</v>
      </c>
      <c r="D2808" t="s">
        <v>18588</v>
      </c>
      <c r="E2808" t="s">
        <v>20795</v>
      </c>
      <c r="F2808" t="s">
        <v>95</v>
      </c>
      <c r="G2808">
        <v>2054358156</v>
      </c>
    </row>
    <row r="2809" spans="3:7">
      <c r="C2809">
        <v>2333123</v>
      </c>
      <c r="D2809" t="s">
        <v>18589</v>
      </c>
      <c r="E2809" t="s">
        <v>22932</v>
      </c>
      <c r="F2809">
        <v>70304868</v>
      </c>
      <c r="G2809" t="s">
        <v>95</v>
      </c>
    </row>
    <row r="2810" spans="3:7">
      <c r="C2810">
        <v>2333179</v>
      </c>
      <c r="D2810" t="s">
        <v>18590</v>
      </c>
      <c r="E2810" t="s">
        <v>22933</v>
      </c>
      <c r="F2810">
        <v>29536246</v>
      </c>
      <c r="G2810" t="s">
        <v>95</v>
      </c>
    </row>
    <row r="2811" spans="3:7">
      <c r="C2811">
        <v>2332556</v>
      </c>
      <c r="D2811" t="s">
        <v>18591</v>
      </c>
      <c r="E2811" t="s">
        <v>22934</v>
      </c>
      <c r="F2811">
        <v>42333226</v>
      </c>
    </row>
    <row r="2812" spans="3:7">
      <c r="C2812">
        <v>2333449</v>
      </c>
      <c r="D2812" t="s">
        <v>18592</v>
      </c>
      <c r="E2812" t="s">
        <v>22935</v>
      </c>
      <c r="F2812">
        <v>22294537</v>
      </c>
    </row>
    <row r="2813" spans="3:7">
      <c r="C2813">
        <v>2332617</v>
      </c>
      <c r="D2813" t="s">
        <v>18593</v>
      </c>
      <c r="E2813" t="s">
        <v>22936</v>
      </c>
      <c r="F2813">
        <v>16453068</v>
      </c>
      <c r="G2813" t="s">
        <v>95</v>
      </c>
    </row>
    <row r="2814" spans="3:7">
      <c r="C2814">
        <v>2333747</v>
      </c>
      <c r="D2814" t="s">
        <v>18594</v>
      </c>
      <c r="E2814" t="s">
        <v>22937</v>
      </c>
      <c r="F2814">
        <v>30561679</v>
      </c>
      <c r="G2814" t="s">
        <v>95</v>
      </c>
    </row>
    <row r="2815" spans="3:7">
      <c r="C2815">
        <v>2333212</v>
      </c>
      <c r="D2815" t="s">
        <v>18595</v>
      </c>
      <c r="E2815" t="s">
        <v>22938</v>
      </c>
      <c r="F2815">
        <v>516399</v>
      </c>
      <c r="G2815" t="s">
        <v>95</v>
      </c>
    </row>
    <row r="2816" spans="3:7">
      <c r="C2816">
        <v>2333145</v>
      </c>
      <c r="D2816" t="s">
        <v>18596</v>
      </c>
      <c r="E2816" t="s">
        <v>22939</v>
      </c>
      <c r="F2816">
        <v>22426636</v>
      </c>
      <c r="G2816" t="s">
        <v>95</v>
      </c>
    </row>
    <row r="2817" spans="3:7">
      <c r="C2817">
        <v>2334644</v>
      </c>
      <c r="D2817" t="s">
        <v>18597</v>
      </c>
      <c r="E2817" t="s">
        <v>22940</v>
      </c>
      <c r="F2817" t="s">
        <v>95</v>
      </c>
      <c r="G2817">
        <v>2050491064</v>
      </c>
    </row>
    <row r="2818" spans="3:7">
      <c r="C2818">
        <v>2334493</v>
      </c>
      <c r="D2818" t="s">
        <v>18598</v>
      </c>
      <c r="E2818" t="s">
        <v>21133</v>
      </c>
      <c r="F2818">
        <v>8910456</v>
      </c>
      <c r="G2818" t="s">
        <v>95</v>
      </c>
    </row>
    <row r="2819" spans="3:7">
      <c r="C2819">
        <v>2333535</v>
      </c>
      <c r="D2819" t="s">
        <v>18599</v>
      </c>
      <c r="E2819" t="s">
        <v>22941</v>
      </c>
      <c r="F2819">
        <v>9523458</v>
      </c>
      <c r="G2819" t="s">
        <v>95</v>
      </c>
    </row>
    <row r="2820" spans="3:7">
      <c r="C2820">
        <v>2333808</v>
      </c>
      <c r="D2820" t="s">
        <v>18600</v>
      </c>
      <c r="E2820" t="s">
        <v>22942</v>
      </c>
      <c r="F2820">
        <v>10332534</v>
      </c>
    </row>
    <row r="2821" spans="3:7">
      <c r="C2821">
        <v>2334741</v>
      </c>
      <c r="D2821" t="s">
        <v>18601</v>
      </c>
      <c r="E2821" t="s">
        <v>20784</v>
      </c>
      <c r="F2821">
        <v>40177683</v>
      </c>
      <c r="G2821" t="s">
        <v>95</v>
      </c>
    </row>
    <row r="2822" spans="3:7">
      <c r="C2822">
        <v>2333206</v>
      </c>
      <c r="D2822" t="s">
        <v>18602</v>
      </c>
      <c r="E2822" t="s">
        <v>22943</v>
      </c>
      <c r="F2822">
        <v>3564473</v>
      </c>
      <c r="G2822" t="s">
        <v>95</v>
      </c>
    </row>
    <row r="2823" spans="3:7">
      <c r="C2823">
        <v>2333936</v>
      </c>
      <c r="D2823" t="s">
        <v>18603</v>
      </c>
      <c r="E2823" t="s">
        <v>22944</v>
      </c>
      <c r="F2823">
        <v>41343757</v>
      </c>
      <c r="G2823" t="s">
        <v>95</v>
      </c>
    </row>
    <row r="2824" spans="3:7">
      <c r="C2824">
        <v>2334383</v>
      </c>
      <c r="D2824" t="s">
        <v>18604</v>
      </c>
      <c r="E2824" t="s">
        <v>22945</v>
      </c>
      <c r="F2824">
        <v>6174046</v>
      </c>
      <c r="G2824" t="s">
        <v>95</v>
      </c>
    </row>
    <row r="2825" spans="3:7">
      <c r="C2825">
        <v>2333860</v>
      </c>
      <c r="D2825" t="s">
        <v>18605</v>
      </c>
      <c r="E2825" t="s">
        <v>22946</v>
      </c>
      <c r="F2825">
        <v>41261140</v>
      </c>
      <c r="G2825" t="s">
        <v>95</v>
      </c>
    </row>
    <row r="2826" spans="3:7">
      <c r="C2826">
        <v>2333907</v>
      </c>
      <c r="D2826" t="s">
        <v>18606</v>
      </c>
      <c r="E2826" t="s">
        <v>20784</v>
      </c>
      <c r="F2826" t="s">
        <v>95</v>
      </c>
      <c r="G2826">
        <v>1029207479</v>
      </c>
    </row>
    <row r="2827" spans="3:7">
      <c r="C2827">
        <v>2333770</v>
      </c>
      <c r="D2827" t="s">
        <v>18607</v>
      </c>
      <c r="E2827" t="s">
        <v>22947</v>
      </c>
      <c r="F2827">
        <v>21863818</v>
      </c>
      <c r="G2827" t="s">
        <v>95</v>
      </c>
    </row>
    <row r="2828" spans="3:7">
      <c r="C2828">
        <v>2335149</v>
      </c>
      <c r="D2828" t="s">
        <v>18608</v>
      </c>
      <c r="E2828" t="s">
        <v>22948</v>
      </c>
      <c r="F2828">
        <v>10749161</v>
      </c>
      <c r="G2828" t="s">
        <v>95</v>
      </c>
    </row>
    <row r="2829" spans="3:7">
      <c r="C2829">
        <v>2334300</v>
      </c>
      <c r="D2829" t="s">
        <v>18609</v>
      </c>
      <c r="E2829" t="s">
        <v>20784</v>
      </c>
      <c r="F2829">
        <v>44942300</v>
      </c>
      <c r="G2829" t="s">
        <v>95</v>
      </c>
    </row>
    <row r="2830" spans="3:7">
      <c r="C2830">
        <v>2334022</v>
      </c>
      <c r="D2830" t="s">
        <v>18610</v>
      </c>
      <c r="E2830" t="s">
        <v>22949</v>
      </c>
      <c r="F2830">
        <v>17818335</v>
      </c>
      <c r="G2830" t="s">
        <v>95</v>
      </c>
    </row>
    <row r="2831" spans="3:7">
      <c r="C2831">
        <v>2335288</v>
      </c>
      <c r="D2831" t="s">
        <v>18611</v>
      </c>
      <c r="E2831" t="s">
        <v>22950</v>
      </c>
      <c r="F2831">
        <v>41163160</v>
      </c>
      <c r="G2831" t="s">
        <v>95</v>
      </c>
    </row>
    <row r="2832" spans="3:7">
      <c r="C2832">
        <v>2333740</v>
      </c>
      <c r="D2832" t="s">
        <v>18612</v>
      </c>
      <c r="E2832" t="s">
        <v>22951</v>
      </c>
      <c r="F2832">
        <v>80159384</v>
      </c>
    </row>
    <row r="2833" spans="3:7">
      <c r="C2833">
        <v>2334595</v>
      </c>
      <c r="D2833" t="s">
        <v>18613</v>
      </c>
      <c r="E2833" t="s">
        <v>22952</v>
      </c>
      <c r="F2833">
        <v>43827099</v>
      </c>
    </row>
    <row r="2834" spans="3:7">
      <c r="C2834">
        <v>2334075</v>
      </c>
      <c r="D2834" t="s">
        <v>18614</v>
      </c>
      <c r="E2834" t="s">
        <v>22373</v>
      </c>
      <c r="F2834">
        <v>29629017</v>
      </c>
      <c r="G2834" t="s">
        <v>95</v>
      </c>
    </row>
    <row r="2835" spans="3:7">
      <c r="C2835">
        <v>2335512</v>
      </c>
      <c r="D2835" t="s">
        <v>18615</v>
      </c>
      <c r="E2835" t="s">
        <v>22953</v>
      </c>
      <c r="F2835">
        <v>17937583</v>
      </c>
    </row>
    <row r="2836" spans="3:7">
      <c r="C2836">
        <v>2334787</v>
      </c>
      <c r="D2836" t="s">
        <v>18616</v>
      </c>
      <c r="E2836" t="s">
        <v>22954</v>
      </c>
      <c r="F2836">
        <v>7871079</v>
      </c>
      <c r="G2836" t="s">
        <v>95</v>
      </c>
    </row>
    <row r="2837" spans="3:7">
      <c r="C2837">
        <v>2335542</v>
      </c>
      <c r="D2837" t="s">
        <v>18617</v>
      </c>
      <c r="E2837" t="s">
        <v>22955</v>
      </c>
      <c r="F2837">
        <v>71252254</v>
      </c>
      <c r="G2837" t="s">
        <v>95</v>
      </c>
    </row>
    <row r="2838" spans="3:7">
      <c r="C2838">
        <v>2334994</v>
      </c>
      <c r="D2838" t="s">
        <v>18618</v>
      </c>
      <c r="E2838" t="s">
        <v>22956</v>
      </c>
      <c r="F2838">
        <v>44758324</v>
      </c>
    </row>
    <row r="2839" spans="3:7">
      <c r="C2839">
        <v>2335526</v>
      </c>
      <c r="D2839" t="s">
        <v>18619</v>
      </c>
      <c r="E2839" t="s">
        <v>22957</v>
      </c>
      <c r="F2839">
        <v>25580119</v>
      </c>
      <c r="G2839" t="s">
        <v>95</v>
      </c>
    </row>
    <row r="2840" spans="3:7">
      <c r="C2840">
        <v>2335125</v>
      </c>
      <c r="D2840" t="s">
        <v>18620</v>
      </c>
      <c r="E2840" t="s">
        <v>20784</v>
      </c>
      <c r="F2840">
        <v>32855638</v>
      </c>
      <c r="G2840" t="s">
        <v>95</v>
      </c>
    </row>
    <row r="2841" spans="3:7">
      <c r="C2841">
        <v>162097</v>
      </c>
      <c r="D2841" t="s">
        <v>18621</v>
      </c>
      <c r="E2841" t="s">
        <v>22958</v>
      </c>
      <c r="F2841">
        <v>8864271</v>
      </c>
    </row>
    <row r="2842" spans="3:7">
      <c r="C2842">
        <v>234460</v>
      </c>
      <c r="D2842" t="s">
        <v>18622</v>
      </c>
      <c r="E2842" t="s">
        <v>22959</v>
      </c>
      <c r="F2842">
        <v>9673223</v>
      </c>
    </row>
    <row r="2843" spans="3:7">
      <c r="C2843">
        <v>910961</v>
      </c>
      <c r="D2843" t="s">
        <v>18623</v>
      </c>
      <c r="E2843" t="s">
        <v>22960</v>
      </c>
      <c r="F2843">
        <v>8677964</v>
      </c>
    </row>
    <row r="2844" spans="3:7">
      <c r="C2844">
        <v>930662</v>
      </c>
      <c r="D2844" t="s">
        <v>18624</v>
      </c>
      <c r="E2844" t="s">
        <v>22961</v>
      </c>
      <c r="F2844">
        <v>19910711</v>
      </c>
    </row>
    <row r="2845" spans="3:7">
      <c r="C2845">
        <v>1199150</v>
      </c>
      <c r="D2845" t="s">
        <v>18625</v>
      </c>
      <c r="E2845" t="s">
        <v>21007</v>
      </c>
      <c r="F2845">
        <v>17452556</v>
      </c>
    </row>
    <row r="2846" spans="3:7">
      <c r="C2846">
        <v>1217527</v>
      </c>
      <c r="D2846" t="s">
        <v>18626</v>
      </c>
      <c r="E2846" t="s">
        <v>22962</v>
      </c>
      <c r="F2846">
        <v>8258146</v>
      </c>
    </row>
    <row r="2847" spans="3:7">
      <c r="C2847">
        <v>1607010</v>
      </c>
      <c r="D2847" t="s">
        <v>18627</v>
      </c>
      <c r="E2847" t="s">
        <v>21585</v>
      </c>
      <c r="F2847">
        <v>7034257</v>
      </c>
    </row>
    <row r="2848" spans="3:7">
      <c r="C2848">
        <v>1697462</v>
      </c>
      <c r="D2848" t="s">
        <v>18628</v>
      </c>
      <c r="E2848" t="s">
        <v>22963</v>
      </c>
      <c r="F2848">
        <v>45015306</v>
      </c>
    </row>
    <row r="2849" spans="3:7">
      <c r="C2849">
        <v>1822975</v>
      </c>
      <c r="D2849" t="s">
        <v>18629</v>
      </c>
      <c r="E2849" t="s">
        <v>22964</v>
      </c>
      <c r="F2849">
        <v>42469592</v>
      </c>
    </row>
    <row r="2850" spans="3:7">
      <c r="C2850">
        <v>2149326</v>
      </c>
      <c r="D2850" t="s">
        <v>18630</v>
      </c>
      <c r="E2850" t="s">
        <v>22965</v>
      </c>
      <c r="F2850">
        <v>30430518</v>
      </c>
    </row>
    <row r="2851" spans="3:7">
      <c r="C2851">
        <v>2275722</v>
      </c>
      <c r="D2851" t="s">
        <v>18631</v>
      </c>
      <c r="E2851" t="s">
        <v>20883</v>
      </c>
      <c r="F2851">
        <v>4963053</v>
      </c>
      <c r="G2851" t="s">
        <v>95</v>
      </c>
    </row>
    <row r="2852" spans="3:7">
      <c r="C2852">
        <v>2308489</v>
      </c>
      <c r="D2852" t="s">
        <v>18632</v>
      </c>
      <c r="E2852" t="s">
        <v>22966</v>
      </c>
      <c r="F2852">
        <v>28961937</v>
      </c>
    </row>
    <row r="2853" spans="3:7">
      <c r="C2853">
        <v>2315180</v>
      </c>
      <c r="D2853" t="s">
        <v>18633</v>
      </c>
      <c r="E2853" t="s">
        <v>22967</v>
      </c>
      <c r="F2853">
        <v>43384323</v>
      </c>
    </row>
    <row r="2854" spans="3:7">
      <c r="C2854">
        <v>2316705</v>
      </c>
      <c r="D2854" t="s">
        <v>18634</v>
      </c>
      <c r="E2854" t="s">
        <v>22968</v>
      </c>
      <c r="F2854">
        <v>7553417</v>
      </c>
      <c r="G2854" t="s">
        <v>95</v>
      </c>
    </row>
    <row r="2855" spans="3:7">
      <c r="C2855">
        <v>2319136</v>
      </c>
      <c r="D2855" t="s">
        <v>18635</v>
      </c>
      <c r="E2855" t="s">
        <v>22969</v>
      </c>
      <c r="F2855">
        <v>42575037</v>
      </c>
      <c r="G2855" t="s">
        <v>95</v>
      </c>
    </row>
    <row r="2856" spans="3:7">
      <c r="C2856">
        <v>2319756</v>
      </c>
      <c r="D2856" t="s">
        <v>18636</v>
      </c>
      <c r="E2856" t="s">
        <v>22970</v>
      </c>
      <c r="F2856">
        <v>8227844</v>
      </c>
      <c r="G2856" t="s">
        <v>95</v>
      </c>
    </row>
    <row r="2857" spans="3:7">
      <c r="C2857">
        <v>2322863</v>
      </c>
      <c r="D2857" t="s">
        <v>18637</v>
      </c>
      <c r="E2857" t="s">
        <v>21991</v>
      </c>
      <c r="F2857">
        <v>33764392</v>
      </c>
    </row>
    <row r="2858" spans="3:7">
      <c r="C2858">
        <v>2321749</v>
      </c>
      <c r="D2858" t="s">
        <v>18638</v>
      </c>
      <c r="E2858" t="s">
        <v>22971</v>
      </c>
      <c r="F2858">
        <v>9637946</v>
      </c>
    </row>
    <row r="2859" spans="3:7">
      <c r="C2859">
        <v>2323644</v>
      </c>
      <c r="D2859" t="s">
        <v>18639</v>
      </c>
      <c r="E2859" t="s">
        <v>22972</v>
      </c>
      <c r="F2859">
        <v>7741051</v>
      </c>
      <c r="G2859" t="s">
        <v>95</v>
      </c>
    </row>
    <row r="2860" spans="3:7">
      <c r="C2860">
        <v>2327478</v>
      </c>
      <c r="D2860" t="s">
        <v>18640</v>
      </c>
      <c r="E2860" t="s">
        <v>21246</v>
      </c>
      <c r="F2860">
        <v>30406155</v>
      </c>
      <c r="G2860" t="s">
        <v>95</v>
      </c>
    </row>
    <row r="2861" spans="3:7">
      <c r="C2861">
        <v>2325903</v>
      </c>
      <c r="D2861" t="s">
        <v>18641</v>
      </c>
      <c r="E2861" t="s">
        <v>22973</v>
      </c>
      <c r="F2861">
        <v>41403432</v>
      </c>
      <c r="G2861" t="s">
        <v>95</v>
      </c>
    </row>
    <row r="2862" spans="3:7">
      <c r="C2862">
        <v>2327272</v>
      </c>
      <c r="D2862" t="s">
        <v>18642</v>
      </c>
      <c r="E2862" t="s">
        <v>22974</v>
      </c>
      <c r="F2862">
        <v>23835728</v>
      </c>
    </row>
    <row r="2863" spans="3:7">
      <c r="C2863">
        <v>2327095</v>
      </c>
      <c r="D2863" t="s">
        <v>18643</v>
      </c>
      <c r="E2863" t="s">
        <v>22975</v>
      </c>
      <c r="F2863">
        <v>10004768</v>
      </c>
      <c r="G2863" t="s">
        <v>95</v>
      </c>
    </row>
    <row r="2864" spans="3:7">
      <c r="C2864">
        <v>2327802</v>
      </c>
      <c r="D2864" t="s">
        <v>18644</v>
      </c>
      <c r="E2864" t="s">
        <v>22976</v>
      </c>
      <c r="F2864">
        <v>40553508</v>
      </c>
      <c r="G2864" t="s">
        <v>95</v>
      </c>
    </row>
    <row r="2865" spans="3:7">
      <c r="C2865">
        <v>2327632</v>
      </c>
      <c r="D2865" t="s">
        <v>18645</v>
      </c>
      <c r="E2865" t="s">
        <v>22977</v>
      </c>
      <c r="F2865">
        <v>8219537</v>
      </c>
      <c r="G2865" t="s">
        <v>95</v>
      </c>
    </row>
    <row r="2866" spans="3:7">
      <c r="C2866">
        <v>2327449</v>
      </c>
      <c r="D2866" t="s">
        <v>18646</v>
      </c>
      <c r="E2866" t="s">
        <v>22978</v>
      </c>
      <c r="F2866">
        <v>10180474</v>
      </c>
      <c r="G2866" t="s">
        <v>95</v>
      </c>
    </row>
    <row r="2867" spans="3:7">
      <c r="C2867">
        <v>2328934</v>
      </c>
      <c r="D2867" t="s">
        <v>18647</v>
      </c>
      <c r="E2867" t="s">
        <v>22979</v>
      </c>
      <c r="F2867">
        <v>32289025</v>
      </c>
      <c r="G2867" t="s">
        <v>95</v>
      </c>
    </row>
    <row r="2868" spans="3:7">
      <c r="C2868">
        <v>2327559</v>
      </c>
      <c r="D2868" t="s">
        <v>18648</v>
      </c>
      <c r="E2868" t="s">
        <v>22980</v>
      </c>
      <c r="F2868">
        <v>80280762</v>
      </c>
    </row>
    <row r="2869" spans="3:7">
      <c r="C2869">
        <v>2327759</v>
      </c>
      <c r="D2869" t="s">
        <v>18649</v>
      </c>
      <c r="E2869" t="s">
        <v>22981</v>
      </c>
      <c r="F2869">
        <v>7226591</v>
      </c>
      <c r="G2869" t="s">
        <v>95</v>
      </c>
    </row>
    <row r="2870" spans="3:7">
      <c r="C2870">
        <v>2328452</v>
      </c>
      <c r="D2870" t="s">
        <v>18650</v>
      </c>
      <c r="E2870" t="s">
        <v>22982</v>
      </c>
      <c r="F2870">
        <v>43550249</v>
      </c>
      <c r="G2870" t="s">
        <v>95</v>
      </c>
    </row>
    <row r="2871" spans="3:7">
      <c r="C2871">
        <v>2329961</v>
      </c>
      <c r="D2871" t="s">
        <v>18651</v>
      </c>
      <c r="E2871" t="s">
        <v>22983</v>
      </c>
      <c r="F2871">
        <v>8743538</v>
      </c>
      <c r="G2871" t="s">
        <v>95</v>
      </c>
    </row>
    <row r="2872" spans="3:7">
      <c r="C2872">
        <v>2328412</v>
      </c>
      <c r="D2872" t="s">
        <v>18652</v>
      </c>
      <c r="E2872" t="s">
        <v>20841</v>
      </c>
      <c r="F2872">
        <v>45548991</v>
      </c>
      <c r="G2872" t="s">
        <v>95</v>
      </c>
    </row>
    <row r="2873" spans="3:7">
      <c r="C2873">
        <v>2330262</v>
      </c>
      <c r="D2873" t="s">
        <v>18653</v>
      </c>
      <c r="E2873" t="s">
        <v>22984</v>
      </c>
      <c r="F2873">
        <v>41136916</v>
      </c>
      <c r="G2873" t="s">
        <v>95</v>
      </c>
    </row>
    <row r="2874" spans="3:7">
      <c r="C2874">
        <v>2330120</v>
      </c>
      <c r="D2874" t="s">
        <v>18654</v>
      </c>
      <c r="E2874" t="s">
        <v>20763</v>
      </c>
      <c r="F2874">
        <v>42901045</v>
      </c>
    </row>
    <row r="2875" spans="3:7">
      <c r="C2875">
        <v>2329915</v>
      </c>
      <c r="D2875" t="s">
        <v>18655</v>
      </c>
      <c r="E2875" t="s">
        <v>22985</v>
      </c>
      <c r="F2875">
        <v>45875307</v>
      </c>
    </row>
    <row r="2876" spans="3:7">
      <c r="C2876">
        <v>2331131</v>
      </c>
      <c r="D2876" t="s">
        <v>18656</v>
      </c>
      <c r="E2876" t="s">
        <v>20795</v>
      </c>
      <c r="F2876">
        <v>40956572</v>
      </c>
      <c r="G2876" t="s">
        <v>95</v>
      </c>
    </row>
    <row r="2877" spans="3:7">
      <c r="C2877">
        <v>2330222</v>
      </c>
      <c r="D2877" t="s">
        <v>18657</v>
      </c>
      <c r="E2877" t="s">
        <v>22986</v>
      </c>
      <c r="F2877">
        <v>46526194</v>
      </c>
      <c r="G2877" t="s">
        <v>95</v>
      </c>
    </row>
    <row r="2878" spans="3:7">
      <c r="C2878">
        <v>2332297</v>
      </c>
      <c r="D2878" t="s">
        <v>18658</v>
      </c>
      <c r="E2878" t="s">
        <v>22987</v>
      </c>
      <c r="F2878">
        <v>16727387</v>
      </c>
      <c r="G2878" t="s">
        <v>95</v>
      </c>
    </row>
    <row r="2879" spans="3:7">
      <c r="C2879">
        <v>2330605</v>
      </c>
      <c r="D2879" t="s">
        <v>18659</v>
      </c>
      <c r="E2879" t="s">
        <v>22988</v>
      </c>
      <c r="F2879">
        <v>41694777</v>
      </c>
      <c r="G2879" t="s">
        <v>95</v>
      </c>
    </row>
    <row r="2880" spans="3:7">
      <c r="C2880">
        <v>2330696</v>
      </c>
      <c r="D2880" t="s">
        <v>18660</v>
      </c>
      <c r="E2880" t="s">
        <v>22989</v>
      </c>
      <c r="F2880">
        <v>46380061</v>
      </c>
    </row>
    <row r="2881" spans="3:7">
      <c r="C2881">
        <v>2331535</v>
      </c>
      <c r="D2881" t="s">
        <v>18661</v>
      </c>
      <c r="E2881" t="s">
        <v>22990</v>
      </c>
      <c r="F2881">
        <v>17411150</v>
      </c>
      <c r="G2881" t="s">
        <v>95</v>
      </c>
    </row>
    <row r="2882" spans="3:7">
      <c r="C2882">
        <v>2332071</v>
      </c>
      <c r="D2882" t="s">
        <v>18662</v>
      </c>
      <c r="E2882" t="s">
        <v>21166</v>
      </c>
      <c r="F2882">
        <v>44846107</v>
      </c>
    </row>
    <row r="2883" spans="3:7">
      <c r="C2883">
        <v>2332461</v>
      </c>
      <c r="D2883" t="s">
        <v>18663</v>
      </c>
      <c r="E2883" t="s">
        <v>20916</v>
      </c>
      <c r="F2883">
        <v>10326276</v>
      </c>
    </row>
    <row r="2884" spans="3:7">
      <c r="C2884">
        <v>2333216</v>
      </c>
      <c r="D2884" t="s">
        <v>18664</v>
      </c>
      <c r="E2884" t="s">
        <v>22991</v>
      </c>
      <c r="F2884">
        <v>15648788</v>
      </c>
      <c r="G2884" t="s">
        <v>95</v>
      </c>
    </row>
    <row r="2885" spans="3:7">
      <c r="C2885">
        <v>2332456</v>
      </c>
      <c r="D2885" t="s">
        <v>18665</v>
      </c>
      <c r="E2885" t="s">
        <v>20775</v>
      </c>
      <c r="F2885">
        <v>4060650</v>
      </c>
      <c r="G2885" t="s">
        <v>95</v>
      </c>
    </row>
    <row r="2886" spans="3:7">
      <c r="C2886">
        <v>2332587</v>
      </c>
      <c r="D2886" t="s">
        <v>18666</v>
      </c>
      <c r="E2886" t="s">
        <v>22992</v>
      </c>
      <c r="F2886">
        <v>42257132</v>
      </c>
      <c r="G2886" t="s">
        <v>95</v>
      </c>
    </row>
    <row r="2887" spans="3:7">
      <c r="C2887">
        <v>2332332</v>
      </c>
      <c r="D2887" t="s">
        <v>18667</v>
      </c>
      <c r="E2887" t="s">
        <v>22993</v>
      </c>
      <c r="F2887">
        <v>25207797</v>
      </c>
      <c r="G2887" t="s">
        <v>95</v>
      </c>
    </row>
    <row r="2888" spans="3:7">
      <c r="C2888">
        <v>2333553</v>
      </c>
      <c r="D2888" t="s">
        <v>18668</v>
      </c>
      <c r="E2888" t="s">
        <v>20883</v>
      </c>
      <c r="F2888">
        <v>40562995</v>
      </c>
      <c r="G2888" t="s">
        <v>95</v>
      </c>
    </row>
    <row r="2889" spans="3:7">
      <c r="C2889">
        <v>2333356</v>
      </c>
      <c r="D2889" t="s">
        <v>18669</v>
      </c>
      <c r="E2889" t="s">
        <v>22994</v>
      </c>
      <c r="F2889">
        <v>20037045</v>
      </c>
      <c r="G2889" t="s">
        <v>95</v>
      </c>
    </row>
    <row r="2890" spans="3:7">
      <c r="C2890">
        <v>2333176</v>
      </c>
      <c r="D2890" t="s">
        <v>18670</v>
      </c>
      <c r="E2890" t="s">
        <v>22995</v>
      </c>
      <c r="F2890">
        <v>8465823</v>
      </c>
      <c r="G2890" t="s">
        <v>95</v>
      </c>
    </row>
    <row r="2891" spans="3:7">
      <c r="C2891">
        <v>2333297</v>
      </c>
      <c r="D2891" t="s">
        <v>18671</v>
      </c>
      <c r="E2891" t="s">
        <v>20795</v>
      </c>
      <c r="F2891">
        <v>17861233</v>
      </c>
      <c r="G2891" t="s">
        <v>95</v>
      </c>
    </row>
    <row r="2892" spans="3:7">
      <c r="C2892">
        <v>2333381</v>
      </c>
      <c r="D2892" t="s">
        <v>18672</v>
      </c>
      <c r="E2892" t="s">
        <v>22996</v>
      </c>
      <c r="F2892">
        <v>23904117</v>
      </c>
      <c r="G2892" t="s">
        <v>95</v>
      </c>
    </row>
    <row r="2893" spans="3:7">
      <c r="C2893">
        <v>2333339</v>
      </c>
      <c r="D2893" t="s">
        <v>18673</v>
      </c>
      <c r="E2893" t="s">
        <v>22997</v>
      </c>
      <c r="F2893">
        <v>9003075</v>
      </c>
    </row>
    <row r="2894" spans="3:7">
      <c r="C2894">
        <v>2333640</v>
      </c>
      <c r="D2894" t="s">
        <v>18674</v>
      </c>
      <c r="E2894" t="s">
        <v>22998</v>
      </c>
      <c r="F2894">
        <v>18010895</v>
      </c>
      <c r="G2894" t="s">
        <v>95</v>
      </c>
    </row>
    <row r="2895" spans="3:7">
      <c r="C2895">
        <v>2334162</v>
      </c>
      <c r="D2895" t="s">
        <v>18675</v>
      </c>
      <c r="E2895" t="s">
        <v>20762</v>
      </c>
      <c r="F2895">
        <v>7407931</v>
      </c>
    </row>
    <row r="2896" spans="3:7">
      <c r="C2896">
        <v>2333532</v>
      </c>
      <c r="D2896" t="s">
        <v>18676</v>
      </c>
      <c r="E2896" t="s">
        <v>22999</v>
      </c>
      <c r="F2896">
        <v>843098</v>
      </c>
      <c r="G2896" t="s">
        <v>95</v>
      </c>
    </row>
    <row r="2897" spans="3:7">
      <c r="C2897">
        <v>2335345</v>
      </c>
      <c r="D2897" t="s">
        <v>18677</v>
      </c>
      <c r="E2897" t="s">
        <v>21104</v>
      </c>
      <c r="F2897">
        <v>46427513</v>
      </c>
    </row>
    <row r="2898" spans="3:7">
      <c r="C2898">
        <v>2335206</v>
      </c>
      <c r="D2898" t="s">
        <v>18678</v>
      </c>
      <c r="E2898" t="s">
        <v>23000</v>
      </c>
      <c r="F2898">
        <v>32986762</v>
      </c>
      <c r="G2898" t="s">
        <v>95</v>
      </c>
    </row>
    <row r="2899" spans="3:7">
      <c r="C2899">
        <v>2334341</v>
      </c>
      <c r="D2899" t="s">
        <v>18679</v>
      </c>
      <c r="E2899" t="s">
        <v>23001</v>
      </c>
      <c r="F2899">
        <v>2869629</v>
      </c>
      <c r="G2899" t="s">
        <v>95</v>
      </c>
    </row>
    <row r="2900" spans="3:7">
      <c r="C2900">
        <v>2335057</v>
      </c>
      <c r="D2900" t="s">
        <v>18680</v>
      </c>
      <c r="E2900" t="s">
        <v>23002</v>
      </c>
      <c r="F2900">
        <v>41904748</v>
      </c>
      <c r="G2900" t="s">
        <v>95</v>
      </c>
    </row>
    <row r="2901" spans="3:7">
      <c r="C2901">
        <v>2334756</v>
      </c>
      <c r="D2901" t="s">
        <v>18681</v>
      </c>
      <c r="E2901" t="s">
        <v>23003</v>
      </c>
      <c r="F2901">
        <v>8065413</v>
      </c>
      <c r="G2901" t="s">
        <v>95</v>
      </c>
    </row>
    <row r="2902" spans="3:7">
      <c r="C2902">
        <v>2334350</v>
      </c>
      <c r="D2902" t="s">
        <v>18682</v>
      </c>
      <c r="E2902" t="s">
        <v>20841</v>
      </c>
      <c r="F2902">
        <v>47061539</v>
      </c>
      <c r="G2902" t="s">
        <v>95</v>
      </c>
    </row>
    <row r="2903" spans="3:7">
      <c r="C2903">
        <v>2334437</v>
      </c>
      <c r="D2903" t="s">
        <v>18683</v>
      </c>
      <c r="E2903" t="s">
        <v>23004</v>
      </c>
      <c r="F2903">
        <v>21545150</v>
      </c>
      <c r="G2903" t="s">
        <v>95</v>
      </c>
    </row>
    <row r="2904" spans="3:7">
      <c r="C2904">
        <v>2334771</v>
      </c>
      <c r="D2904" t="s">
        <v>18684</v>
      </c>
      <c r="E2904" t="s">
        <v>20789</v>
      </c>
      <c r="F2904">
        <v>3305531</v>
      </c>
      <c r="G2904" t="s">
        <v>95</v>
      </c>
    </row>
    <row r="2905" spans="3:7">
      <c r="C2905">
        <v>2335469</v>
      </c>
      <c r="D2905" t="s">
        <v>18685</v>
      </c>
      <c r="E2905" t="s">
        <v>23005</v>
      </c>
      <c r="F2905">
        <v>21840525</v>
      </c>
      <c r="G2905" t="s">
        <v>95</v>
      </c>
    </row>
    <row r="2906" spans="3:7">
      <c r="C2906">
        <v>2335516</v>
      </c>
      <c r="D2906" t="s">
        <v>18686</v>
      </c>
      <c r="E2906" t="s">
        <v>20841</v>
      </c>
      <c r="F2906">
        <v>43095564</v>
      </c>
      <c r="G2906" t="s">
        <v>95</v>
      </c>
    </row>
    <row r="2907" spans="3:7">
      <c r="C2907">
        <v>2334536</v>
      </c>
      <c r="D2907" t="s">
        <v>18687</v>
      </c>
      <c r="E2907" t="s">
        <v>23006</v>
      </c>
      <c r="F2907">
        <v>26610721</v>
      </c>
      <c r="G2907" t="s">
        <v>95</v>
      </c>
    </row>
    <row r="2908" spans="3:7">
      <c r="C2908">
        <v>2335476</v>
      </c>
      <c r="D2908" t="s">
        <v>18688</v>
      </c>
      <c r="E2908" t="s">
        <v>23007</v>
      </c>
      <c r="F2908">
        <v>8620496</v>
      </c>
      <c r="G2908" t="s">
        <v>95</v>
      </c>
    </row>
    <row r="2909" spans="3:7">
      <c r="C2909">
        <v>2335459</v>
      </c>
      <c r="D2909" t="s">
        <v>18689</v>
      </c>
      <c r="E2909" t="s">
        <v>23008</v>
      </c>
      <c r="F2909" t="s">
        <v>95</v>
      </c>
      <c r="G2909">
        <v>1009800993</v>
      </c>
    </row>
    <row r="2910" spans="3:7">
      <c r="C2910">
        <v>2335533</v>
      </c>
      <c r="D2910" t="s">
        <v>18690</v>
      </c>
      <c r="E2910" t="s">
        <v>23009</v>
      </c>
      <c r="F2910">
        <v>9485663</v>
      </c>
      <c r="G2910" t="s">
        <v>95</v>
      </c>
    </row>
    <row r="2911" spans="3:7">
      <c r="C2911">
        <v>34643</v>
      </c>
      <c r="D2911" t="s">
        <v>18691</v>
      </c>
      <c r="E2911" t="s">
        <v>23010</v>
      </c>
      <c r="F2911">
        <v>8224740</v>
      </c>
    </row>
    <row r="2912" spans="3:7">
      <c r="C2912">
        <v>1042739</v>
      </c>
      <c r="D2912" t="s">
        <v>18692</v>
      </c>
      <c r="E2912" t="s">
        <v>23011</v>
      </c>
      <c r="F2912">
        <v>20055823</v>
      </c>
    </row>
    <row r="2913" spans="3:7">
      <c r="C2913">
        <v>2286826</v>
      </c>
      <c r="D2913" t="s">
        <v>18693</v>
      </c>
      <c r="E2913" t="s">
        <v>22274</v>
      </c>
      <c r="F2913">
        <v>33591637</v>
      </c>
    </row>
    <row r="2914" spans="3:7">
      <c r="C2914">
        <v>2311174</v>
      </c>
      <c r="D2914" t="s">
        <v>18694</v>
      </c>
      <c r="E2914" t="s">
        <v>23012</v>
      </c>
      <c r="F2914">
        <v>2918101</v>
      </c>
      <c r="G2914" t="s">
        <v>95</v>
      </c>
    </row>
    <row r="2915" spans="3:7">
      <c r="C2915">
        <v>2315197</v>
      </c>
      <c r="D2915" t="s">
        <v>18695</v>
      </c>
      <c r="E2915" t="s">
        <v>23013</v>
      </c>
      <c r="F2915">
        <v>9701839</v>
      </c>
      <c r="G2915" t="s">
        <v>95</v>
      </c>
    </row>
    <row r="2916" spans="3:7">
      <c r="C2916">
        <v>2315276</v>
      </c>
      <c r="D2916" t="s">
        <v>18696</v>
      </c>
      <c r="E2916" t="s">
        <v>23014</v>
      </c>
      <c r="F2916">
        <v>10611449</v>
      </c>
      <c r="G2916" t="s">
        <v>95</v>
      </c>
    </row>
    <row r="2917" spans="3:7">
      <c r="C2917">
        <v>2314729</v>
      </c>
      <c r="D2917" t="s">
        <v>18697</v>
      </c>
      <c r="E2917" t="s">
        <v>23015</v>
      </c>
      <c r="F2917">
        <v>6573572</v>
      </c>
      <c r="G2917" t="s">
        <v>95</v>
      </c>
    </row>
    <row r="2918" spans="3:7">
      <c r="C2918">
        <v>2318183</v>
      </c>
      <c r="D2918" t="s">
        <v>18698</v>
      </c>
      <c r="E2918" t="s">
        <v>20763</v>
      </c>
      <c r="F2918">
        <v>3590200</v>
      </c>
    </row>
    <row r="2919" spans="3:7">
      <c r="C2919">
        <v>2319861</v>
      </c>
      <c r="D2919" t="s">
        <v>18699</v>
      </c>
      <c r="E2919" t="s">
        <v>23016</v>
      </c>
      <c r="F2919">
        <v>6803607</v>
      </c>
      <c r="G2919" t="s">
        <v>95</v>
      </c>
    </row>
    <row r="2920" spans="3:7">
      <c r="C2920">
        <v>2321158</v>
      </c>
      <c r="D2920" t="s">
        <v>18700</v>
      </c>
      <c r="E2920" t="s">
        <v>23017</v>
      </c>
      <c r="F2920">
        <v>26730596</v>
      </c>
    </row>
    <row r="2921" spans="3:7">
      <c r="C2921">
        <v>2320019</v>
      </c>
      <c r="D2921" t="s">
        <v>18701</v>
      </c>
      <c r="E2921" t="s">
        <v>23018</v>
      </c>
      <c r="F2921">
        <v>7556779</v>
      </c>
      <c r="G2921" t="s">
        <v>95</v>
      </c>
    </row>
    <row r="2922" spans="3:7">
      <c r="C2922">
        <v>2322004</v>
      </c>
      <c r="D2922" t="s">
        <v>18702</v>
      </c>
      <c r="E2922" t="s">
        <v>23019</v>
      </c>
      <c r="F2922">
        <v>44967362</v>
      </c>
      <c r="G2922" t="s">
        <v>95</v>
      </c>
    </row>
    <row r="2923" spans="3:7">
      <c r="C2923">
        <v>2322240</v>
      </c>
      <c r="D2923" t="s">
        <v>18703</v>
      </c>
      <c r="E2923" t="s">
        <v>23020</v>
      </c>
      <c r="F2923">
        <v>46936890</v>
      </c>
      <c r="G2923" t="s">
        <v>95</v>
      </c>
    </row>
    <row r="2924" spans="3:7">
      <c r="C2924">
        <v>2322902</v>
      </c>
      <c r="D2924" t="s">
        <v>18704</v>
      </c>
      <c r="E2924" t="s">
        <v>22227</v>
      </c>
      <c r="F2924">
        <v>27749780</v>
      </c>
    </row>
    <row r="2925" spans="3:7">
      <c r="C2925">
        <v>2323433</v>
      </c>
      <c r="D2925" t="s">
        <v>18705</v>
      </c>
      <c r="E2925" t="s">
        <v>23021</v>
      </c>
      <c r="F2925">
        <v>25734367</v>
      </c>
      <c r="G2925" t="s">
        <v>95</v>
      </c>
    </row>
    <row r="2926" spans="3:7">
      <c r="C2926">
        <v>2324075</v>
      </c>
      <c r="D2926" t="s">
        <v>18706</v>
      </c>
      <c r="E2926" t="s">
        <v>23022</v>
      </c>
      <c r="F2926">
        <v>22746261</v>
      </c>
    </row>
    <row r="2927" spans="3:7">
      <c r="C2927">
        <v>2325395</v>
      </c>
      <c r="D2927" t="s">
        <v>18707</v>
      </c>
      <c r="E2927" t="s">
        <v>23023</v>
      </c>
      <c r="F2927">
        <v>28312903</v>
      </c>
      <c r="G2927" t="s">
        <v>95</v>
      </c>
    </row>
    <row r="2928" spans="3:7">
      <c r="C2928">
        <v>2324651</v>
      </c>
      <c r="D2928" t="s">
        <v>18708</v>
      </c>
      <c r="E2928" t="s">
        <v>23024</v>
      </c>
      <c r="F2928">
        <v>8784039</v>
      </c>
      <c r="G2928" t="s">
        <v>95</v>
      </c>
    </row>
    <row r="2929" spans="3:7">
      <c r="C2929">
        <v>2325659</v>
      </c>
      <c r="D2929" t="s">
        <v>18709</v>
      </c>
      <c r="E2929" t="s">
        <v>23025</v>
      </c>
      <c r="F2929">
        <v>17523660</v>
      </c>
      <c r="G2929" t="s">
        <v>95</v>
      </c>
    </row>
    <row r="2930" spans="3:7">
      <c r="C2930">
        <v>2325224</v>
      </c>
      <c r="D2930" t="s">
        <v>18710</v>
      </c>
      <c r="E2930" t="s">
        <v>23026</v>
      </c>
      <c r="F2930">
        <v>7632187</v>
      </c>
      <c r="G2930" t="s">
        <v>95</v>
      </c>
    </row>
    <row r="2931" spans="3:7">
      <c r="C2931">
        <v>2325841</v>
      </c>
      <c r="D2931" t="s">
        <v>18711</v>
      </c>
      <c r="E2931" t="s">
        <v>23027</v>
      </c>
      <c r="F2931">
        <v>44190969</v>
      </c>
      <c r="G2931" t="s">
        <v>95</v>
      </c>
    </row>
    <row r="2932" spans="3:7">
      <c r="C2932">
        <v>2326565</v>
      </c>
      <c r="D2932" t="s">
        <v>18712</v>
      </c>
      <c r="E2932" t="s">
        <v>21104</v>
      </c>
      <c r="F2932">
        <v>3474961</v>
      </c>
    </row>
    <row r="2933" spans="3:7">
      <c r="C2933">
        <v>2327993</v>
      </c>
      <c r="D2933" t="s">
        <v>18713</v>
      </c>
      <c r="E2933" t="s">
        <v>23028</v>
      </c>
      <c r="F2933">
        <v>8771512</v>
      </c>
      <c r="G2933" t="s">
        <v>95</v>
      </c>
    </row>
    <row r="2934" spans="3:7">
      <c r="C2934">
        <v>2327340</v>
      </c>
      <c r="D2934" t="s">
        <v>18714</v>
      </c>
      <c r="E2934" t="s">
        <v>23029</v>
      </c>
      <c r="F2934">
        <v>7028305</v>
      </c>
      <c r="G2934" t="s">
        <v>95</v>
      </c>
    </row>
    <row r="2935" spans="3:7">
      <c r="C2935">
        <v>2327431</v>
      </c>
      <c r="D2935" t="s">
        <v>18715</v>
      </c>
      <c r="E2935" t="s">
        <v>23030</v>
      </c>
      <c r="F2935">
        <v>23909708</v>
      </c>
    </row>
    <row r="2936" spans="3:7">
      <c r="C2936">
        <v>2328839</v>
      </c>
      <c r="D2936" t="s">
        <v>18716</v>
      </c>
      <c r="E2936" t="s">
        <v>23031</v>
      </c>
      <c r="F2936">
        <v>47494757</v>
      </c>
    </row>
    <row r="2937" spans="3:7">
      <c r="C2937">
        <v>2329293</v>
      </c>
      <c r="D2937" t="s">
        <v>18717</v>
      </c>
      <c r="E2937" t="s">
        <v>20841</v>
      </c>
      <c r="F2937">
        <v>33649868</v>
      </c>
      <c r="G2937" t="s">
        <v>95</v>
      </c>
    </row>
    <row r="2938" spans="3:7">
      <c r="C2938">
        <v>2327649</v>
      </c>
      <c r="D2938" t="s">
        <v>18718</v>
      </c>
      <c r="E2938" t="s">
        <v>20763</v>
      </c>
      <c r="F2938">
        <v>45198711</v>
      </c>
    </row>
    <row r="2939" spans="3:7">
      <c r="C2939">
        <v>2327773</v>
      </c>
      <c r="D2939" t="s">
        <v>18719</v>
      </c>
      <c r="E2939" t="s">
        <v>23032</v>
      </c>
      <c r="F2939">
        <v>6699925</v>
      </c>
      <c r="G2939" t="s">
        <v>95</v>
      </c>
    </row>
    <row r="2940" spans="3:7">
      <c r="C2940">
        <v>2329163</v>
      </c>
      <c r="D2940" t="s">
        <v>18720</v>
      </c>
      <c r="E2940" t="s">
        <v>23033</v>
      </c>
      <c r="F2940">
        <v>45290097</v>
      </c>
      <c r="G2940" t="s">
        <v>95</v>
      </c>
    </row>
    <row r="2941" spans="3:7">
      <c r="C2941">
        <v>2331078</v>
      </c>
      <c r="D2941" t="s">
        <v>18721</v>
      </c>
      <c r="E2941" t="s">
        <v>21214</v>
      </c>
      <c r="F2941">
        <v>46222992</v>
      </c>
      <c r="G2941" t="s">
        <v>95</v>
      </c>
    </row>
    <row r="2942" spans="3:7">
      <c r="C2942">
        <v>2331125</v>
      </c>
      <c r="D2942" t="s">
        <v>18722</v>
      </c>
      <c r="E2942" t="s">
        <v>23034</v>
      </c>
      <c r="F2942">
        <v>46338674</v>
      </c>
      <c r="G2942" t="s">
        <v>95</v>
      </c>
    </row>
    <row r="2943" spans="3:7">
      <c r="C2943">
        <v>2331949</v>
      </c>
      <c r="D2943" t="s">
        <v>18723</v>
      </c>
      <c r="E2943" t="s">
        <v>20841</v>
      </c>
      <c r="F2943">
        <v>9612704</v>
      </c>
      <c r="G2943" t="s">
        <v>95</v>
      </c>
    </row>
    <row r="2944" spans="3:7">
      <c r="C2944">
        <v>2331135</v>
      </c>
      <c r="D2944" t="s">
        <v>18724</v>
      </c>
      <c r="E2944" t="s">
        <v>23035</v>
      </c>
      <c r="F2944">
        <v>27977213</v>
      </c>
      <c r="G2944" t="s">
        <v>95</v>
      </c>
    </row>
    <row r="2945" spans="3:7">
      <c r="C2945">
        <v>2330478</v>
      </c>
      <c r="D2945" t="s">
        <v>18725</v>
      </c>
      <c r="E2945" t="s">
        <v>23036</v>
      </c>
      <c r="F2945">
        <v>40354760</v>
      </c>
      <c r="G2945" t="s">
        <v>95</v>
      </c>
    </row>
    <row r="2946" spans="3:7">
      <c r="C2946">
        <v>2330956</v>
      </c>
      <c r="D2946" t="s">
        <v>18726</v>
      </c>
      <c r="E2946" t="s">
        <v>23037</v>
      </c>
      <c r="F2946" t="s">
        <v>95</v>
      </c>
      <c r="G2946">
        <v>1520290927</v>
      </c>
    </row>
    <row r="2947" spans="3:7">
      <c r="C2947">
        <v>2332000</v>
      </c>
      <c r="D2947" t="s">
        <v>18727</v>
      </c>
      <c r="E2947" t="s">
        <v>20784</v>
      </c>
      <c r="F2947">
        <v>10229474</v>
      </c>
      <c r="G2947" t="s">
        <v>95</v>
      </c>
    </row>
    <row r="2948" spans="3:7">
      <c r="C2948">
        <v>2331755</v>
      </c>
      <c r="D2948" t="s">
        <v>18728</v>
      </c>
      <c r="E2948" t="s">
        <v>23038</v>
      </c>
      <c r="F2948">
        <v>70769400</v>
      </c>
      <c r="G2948" t="s">
        <v>95</v>
      </c>
    </row>
    <row r="2949" spans="3:7">
      <c r="C2949">
        <v>2331287</v>
      </c>
      <c r="D2949" t="s">
        <v>18729</v>
      </c>
      <c r="E2949" t="s">
        <v>23039</v>
      </c>
      <c r="F2949">
        <v>43844596</v>
      </c>
      <c r="G2949" t="s">
        <v>95</v>
      </c>
    </row>
    <row r="2950" spans="3:7">
      <c r="C2950">
        <v>2332069</v>
      </c>
      <c r="D2950" t="s">
        <v>18730</v>
      </c>
      <c r="E2950" t="s">
        <v>20795</v>
      </c>
      <c r="F2950">
        <v>22289312</v>
      </c>
      <c r="G2950" t="s">
        <v>95</v>
      </c>
    </row>
    <row r="2951" spans="3:7">
      <c r="C2951">
        <v>2332172</v>
      </c>
      <c r="D2951" t="s">
        <v>18731</v>
      </c>
      <c r="E2951" t="s">
        <v>23040</v>
      </c>
      <c r="F2951">
        <v>40251295</v>
      </c>
      <c r="G2951" t="s">
        <v>95</v>
      </c>
    </row>
    <row r="2952" spans="3:7">
      <c r="C2952">
        <v>2332014</v>
      </c>
      <c r="D2952" t="s">
        <v>18732</v>
      </c>
      <c r="E2952" t="s">
        <v>21640</v>
      </c>
      <c r="F2952">
        <v>70425946</v>
      </c>
      <c r="G2952" t="s">
        <v>95</v>
      </c>
    </row>
    <row r="2953" spans="3:7">
      <c r="C2953">
        <v>2332183</v>
      </c>
      <c r="D2953" t="s">
        <v>18733</v>
      </c>
      <c r="E2953" t="s">
        <v>23041</v>
      </c>
      <c r="F2953">
        <v>47062072</v>
      </c>
      <c r="G2953" t="s">
        <v>95</v>
      </c>
    </row>
    <row r="2954" spans="3:7">
      <c r="C2954">
        <v>2331714</v>
      </c>
      <c r="D2954" t="s">
        <v>18734</v>
      </c>
      <c r="E2954" t="s">
        <v>20795</v>
      </c>
      <c r="F2954">
        <v>16781494</v>
      </c>
      <c r="G2954" t="s">
        <v>95</v>
      </c>
    </row>
    <row r="2955" spans="3:7">
      <c r="C2955">
        <v>2332503</v>
      </c>
      <c r="D2955" t="s">
        <v>18735</v>
      </c>
      <c r="E2955" t="s">
        <v>23042</v>
      </c>
      <c r="F2955">
        <v>15383606</v>
      </c>
    </row>
    <row r="2956" spans="3:7">
      <c r="C2956">
        <v>2331955</v>
      </c>
      <c r="D2956" t="s">
        <v>18736</v>
      </c>
      <c r="E2956" t="s">
        <v>23043</v>
      </c>
      <c r="F2956">
        <v>23819318</v>
      </c>
      <c r="G2956" t="s">
        <v>95</v>
      </c>
    </row>
    <row r="2957" spans="3:7">
      <c r="C2957">
        <v>2331458</v>
      </c>
      <c r="D2957" t="s">
        <v>18737</v>
      </c>
      <c r="E2957" t="s">
        <v>23044</v>
      </c>
      <c r="F2957">
        <v>45688437</v>
      </c>
      <c r="G2957" t="s">
        <v>95</v>
      </c>
    </row>
    <row r="2958" spans="3:7">
      <c r="C2958">
        <v>2332826</v>
      </c>
      <c r="D2958" t="s">
        <v>18738</v>
      </c>
      <c r="E2958" t="s">
        <v>23045</v>
      </c>
      <c r="F2958">
        <v>41607606</v>
      </c>
    </row>
    <row r="2959" spans="3:7">
      <c r="C2959">
        <v>2332807</v>
      </c>
      <c r="D2959" t="s">
        <v>18739</v>
      </c>
      <c r="E2959" t="s">
        <v>23046</v>
      </c>
      <c r="F2959">
        <v>25541766</v>
      </c>
      <c r="G2959" t="s">
        <v>95</v>
      </c>
    </row>
    <row r="2960" spans="3:7">
      <c r="C2960">
        <v>2332609</v>
      </c>
      <c r="D2960" t="s">
        <v>18740</v>
      </c>
      <c r="E2960" t="s">
        <v>23047</v>
      </c>
      <c r="F2960">
        <v>7818430</v>
      </c>
      <c r="G2960" t="s">
        <v>95</v>
      </c>
    </row>
    <row r="2961" spans="3:7">
      <c r="C2961">
        <v>2333841</v>
      </c>
      <c r="D2961" t="s">
        <v>18741</v>
      </c>
      <c r="E2961" t="s">
        <v>23048</v>
      </c>
      <c r="F2961">
        <v>8840413</v>
      </c>
      <c r="G2961" t="s">
        <v>95</v>
      </c>
    </row>
    <row r="2962" spans="3:7">
      <c r="C2962">
        <v>2334279</v>
      </c>
      <c r="D2962" t="s">
        <v>18742</v>
      </c>
      <c r="E2962" t="s">
        <v>23049</v>
      </c>
      <c r="F2962">
        <v>21080403</v>
      </c>
    </row>
    <row r="2963" spans="3:7">
      <c r="C2963">
        <v>2333821</v>
      </c>
      <c r="D2963" t="s">
        <v>18743</v>
      </c>
      <c r="E2963" t="s">
        <v>23050</v>
      </c>
      <c r="F2963">
        <v>40621656</v>
      </c>
      <c r="G2963" t="s">
        <v>95</v>
      </c>
    </row>
    <row r="2964" spans="3:7">
      <c r="C2964">
        <v>2333348</v>
      </c>
      <c r="D2964" t="s">
        <v>18744</v>
      </c>
      <c r="E2964" t="s">
        <v>20766</v>
      </c>
      <c r="F2964">
        <v>44772978</v>
      </c>
      <c r="G2964" t="s">
        <v>95</v>
      </c>
    </row>
    <row r="2965" spans="3:7">
      <c r="C2965">
        <v>2333564</v>
      </c>
      <c r="D2965" t="s">
        <v>18745</v>
      </c>
      <c r="E2965" t="s">
        <v>23051</v>
      </c>
      <c r="F2965">
        <v>73881875</v>
      </c>
      <c r="G2965" t="s">
        <v>95</v>
      </c>
    </row>
    <row r="2966" spans="3:7">
      <c r="C2966">
        <v>2334288</v>
      </c>
      <c r="D2966" t="s">
        <v>18746</v>
      </c>
      <c r="E2966" t="s">
        <v>23052</v>
      </c>
      <c r="F2966">
        <v>483915</v>
      </c>
      <c r="G2966" t="s">
        <v>95</v>
      </c>
    </row>
    <row r="2967" spans="3:7">
      <c r="C2967">
        <v>2333169</v>
      </c>
      <c r="D2967" t="s">
        <v>18747</v>
      </c>
      <c r="E2967" t="s">
        <v>22265</v>
      </c>
      <c r="F2967">
        <v>96480</v>
      </c>
      <c r="G2967" t="s">
        <v>95</v>
      </c>
    </row>
    <row r="2968" spans="3:7">
      <c r="C2968">
        <v>2334516</v>
      </c>
      <c r="D2968" t="s">
        <v>18748</v>
      </c>
      <c r="E2968" t="s">
        <v>23053</v>
      </c>
      <c r="F2968">
        <v>29292890</v>
      </c>
      <c r="G2968" t="s">
        <v>95</v>
      </c>
    </row>
    <row r="2969" spans="3:7">
      <c r="C2969">
        <v>2333772</v>
      </c>
      <c r="D2969" t="s">
        <v>18749</v>
      </c>
      <c r="E2969" t="s">
        <v>20883</v>
      </c>
      <c r="F2969">
        <v>15655538</v>
      </c>
      <c r="G2969" t="s">
        <v>95</v>
      </c>
    </row>
    <row r="2970" spans="3:7">
      <c r="C2970">
        <v>2334837</v>
      </c>
      <c r="D2970" t="s">
        <v>18750</v>
      </c>
      <c r="E2970" t="s">
        <v>23054</v>
      </c>
      <c r="F2970">
        <v>41034317</v>
      </c>
      <c r="G2970" t="s">
        <v>95</v>
      </c>
    </row>
    <row r="2971" spans="3:7">
      <c r="C2971">
        <v>2334295</v>
      </c>
      <c r="D2971" t="s">
        <v>18751</v>
      </c>
      <c r="E2971" t="s">
        <v>21485</v>
      </c>
      <c r="F2971">
        <v>7222705</v>
      </c>
      <c r="G2971" t="s">
        <v>95</v>
      </c>
    </row>
    <row r="2972" spans="3:7">
      <c r="C2972">
        <v>2334755</v>
      </c>
      <c r="D2972" t="s">
        <v>18752</v>
      </c>
      <c r="E2972" t="s">
        <v>23055</v>
      </c>
      <c r="F2972">
        <v>42116149</v>
      </c>
      <c r="G2972" t="s">
        <v>95</v>
      </c>
    </row>
    <row r="2973" spans="3:7">
      <c r="C2973">
        <v>2334790</v>
      </c>
      <c r="D2973" t="s">
        <v>18753</v>
      </c>
      <c r="E2973" t="s">
        <v>23056</v>
      </c>
      <c r="F2973">
        <v>26600389</v>
      </c>
      <c r="G2973" t="s">
        <v>95</v>
      </c>
    </row>
    <row r="2974" spans="3:7">
      <c r="C2974">
        <v>2334130</v>
      </c>
      <c r="D2974" t="s">
        <v>18754</v>
      </c>
      <c r="E2974" t="s">
        <v>23057</v>
      </c>
      <c r="F2974">
        <v>7526516</v>
      </c>
      <c r="G2974" t="s">
        <v>95</v>
      </c>
    </row>
    <row r="2975" spans="3:7">
      <c r="C2975">
        <v>2334044</v>
      </c>
      <c r="D2975" t="s">
        <v>18755</v>
      </c>
      <c r="E2975" t="s">
        <v>23058</v>
      </c>
      <c r="F2975">
        <v>40279625</v>
      </c>
    </row>
    <row r="2976" spans="3:7">
      <c r="C2976">
        <v>2334671</v>
      </c>
      <c r="D2976" t="s">
        <v>18756</v>
      </c>
      <c r="E2976" t="s">
        <v>23059</v>
      </c>
      <c r="F2976">
        <v>42003125</v>
      </c>
      <c r="G2976" t="s">
        <v>95</v>
      </c>
    </row>
    <row r="2977" spans="3:7">
      <c r="C2977">
        <v>2334334</v>
      </c>
      <c r="D2977" t="s">
        <v>18757</v>
      </c>
      <c r="E2977" t="s">
        <v>23060</v>
      </c>
      <c r="F2977">
        <v>20679502</v>
      </c>
    </row>
    <row r="2978" spans="3:7">
      <c r="C2978">
        <v>2335164</v>
      </c>
      <c r="D2978" t="s">
        <v>18758</v>
      </c>
      <c r="E2978" t="s">
        <v>22427</v>
      </c>
      <c r="F2978">
        <v>41841037</v>
      </c>
    </row>
    <row r="2979" spans="3:7">
      <c r="C2979">
        <v>2335082</v>
      </c>
      <c r="D2979" t="s">
        <v>18759</v>
      </c>
      <c r="E2979" t="s">
        <v>21868</v>
      </c>
      <c r="F2979">
        <v>10205274</v>
      </c>
      <c r="G2979" t="s">
        <v>95</v>
      </c>
    </row>
    <row r="2980" spans="3:7">
      <c r="C2980">
        <v>2334659</v>
      </c>
      <c r="D2980" t="s">
        <v>18760</v>
      </c>
      <c r="E2980" t="s">
        <v>23061</v>
      </c>
      <c r="F2980">
        <v>72816453</v>
      </c>
      <c r="G2980" t="s">
        <v>95</v>
      </c>
    </row>
    <row r="2981" spans="3:7">
      <c r="C2981">
        <v>2334936</v>
      </c>
      <c r="D2981" t="s">
        <v>18761</v>
      </c>
      <c r="E2981" t="s">
        <v>23062</v>
      </c>
      <c r="F2981">
        <v>41852568</v>
      </c>
    </row>
    <row r="2982" spans="3:7">
      <c r="C2982">
        <v>2334957</v>
      </c>
      <c r="D2982" t="s">
        <v>18762</v>
      </c>
      <c r="E2982" t="s">
        <v>23063</v>
      </c>
      <c r="F2982">
        <v>7826634</v>
      </c>
    </row>
    <row r="2983" spans="3:7">
      <c r="C2983">
        <v>2334949</v>
      </c>
      <c r="D2983" t="s">
        <v>18763</v>
      </c>
      <c r="E2983" t="s">
        <v>23064</v>
      </c>
      <c r="F2983">
        <v>7968392</v>
      </c>
    </row>
    <row r="2984" spans="3:7">
      <c r="C2984">
        <v>2335480</v>
      </c>
      <c r="D2984" t="s">
        <v>18764</v>
      </c>
      <c r="E2984" t="s">
        <v>23065</v>
      </c>
      <c r="F2984">
        <v>9977616</v>
      </c>
    </row>
    <row r="2985" spans="3:7">
      <c r="C2985">
        <v>2335397</v>
      </c>
      <c r="D2985" t="s">
        <v>18765</v>
      </c>
      <c r="E2985" t="s">
        <v>23066</v>
      </c>
      <c r="F2985">
        <v>45095223</v>
      </c>
      <c r="G2985" t="s">
        <v>95</v>
      </c>
    </row>
    <row r="2986" spans="3:7">
      <c r="C2986">
        <v>2335425</v>
      </c>
      <c r="D2986" t="s">
        <v>18766</v>
      </c>
      <c r="E2986" t="s">
        <v>23067</v>
      </c>
      <c r="F2986">
        <v>42423492</v>
      </c>
      <c r="G2986" t="s">
        <v>95</v>
      </c>
    </row>
    <row r="2987" spans="3:7">
      <c r="C2987">
        <v>2335210</v>
      </c>
      <c r="D2987" t="s">
        <v>18767</v>
      </c>
      <c r="E2987" t="s">
        <v>23068</v>
      </c>
      <c r="F2987">
        <v>41290877</v>
      </c>
      <c r="G2987" t="s">
        <v>95</v>
      </c>
    </row>
    <row r="2988" spans="3:7">
      <c r="C2988">
        <v>130086</v>
      </c>
      <c r="D2988" t="s">
        <v>18768</v>
      </c>
      <c r="E2988" t="s">
        <v>23069</v>
      </c>
      <c r="F2988">
        <v>6089996</v>
      </c>
    </row>
    <row r="2989" spans="3:7">
      <c r="C2989">
        <v>222927</v>
      </c>
      <c r="D2989" t="s">
        <v>18769</v>
      </c>
      <c r="E2989" t="s">
        <v>23070</v>
      </c>
      <c r="F2989">
        <v>25713602</v>
      </c>
    </row>
    <row r="2990" spans="3:7">
      <c r="C2990">
        <v>536561</v>
      </c>
      <c r="D2990" t="s">
        <v>18770</v>
      </c>
      <c r="E2990" t="s">
        <v>23071</v>
      </c>
      <c r="F2990">
        <v>15354279</v>
      </c>
    </row>
    <row r="2991" spans="3:7">
      <c r="C2991">
        <v>577083</v>
      </c>
      <c r="D2991" t="s">
        <v>18771</v>
      </c>
      <c r="E2991" t="s">
        <v>23072</v>
      </c>
      <c r="F2991">
        <v>10339210</v>
      </c>
    </row>
    <row r="2992" spans="3:7">
      <c r="C2992">
        <v>698297</v>
      </c>
      <c r="D2992" t="s">
        <v>18772</v>
      </c>
      <c r="E2992" t="s">
        <v>23073</v>
      </c>
      <c r="F2992">
        <v>8485084</v>
      </c>
    </row>
    <row r="2993" spans="3:7">
      <c r="C2993">
        <v>906050</v>
      </c>
      <c r="D2993" t="s">
        <v>18773</v>
      </c>
      <c r="E2993" t="s">
        <v>20784</v>
      </c>
      <c r="F2993">
        <v>32828205</v>
      </c>
    </row>
    <row r="2994" spans="3:7">
      <c r="C2994">
        <v>1186632</v>
      </c>
      <c r="D2994" t="s">
        <v>18774</v>
      </c>
      <c r="E2994" t="s">
        <v>23074</v>
      </c>
      <c r="F2994">
        <v>29691029</v>
      </c>
    </row>
    <row r="2995" spans="3:7">
      <c r="C2995">
        <v>1223319</v>
      </c>
      <c r="D2995" t="s">
        <v>18775</v>
      </c>
      <c r="E2995" t="s">
        <v>23075</v>
      </c>
      <c r="F2995">
        <v>19844006</v>
      </c>
    </row>
    <row r="2996" spans="3:7">
      <c r="C2996">
        <v>1228542</v>
      </c>
      <c r="D2996" t="s">
        <v>18776</v>
      </c>
      <c r="E2996" t="s">
        <v>23076</v>
      </c>
      <c r="F2996">
        <v>41360456</v>
      </c>
    </row>
    <row r="2997" spans="3:7">
      <c r="C2997">
        <v>1324042</v>
      </c>
      <c r="D2997" t="s">
        <v>18777</v>
      </c>
      <c r="E2997" t="s">
        <v>23077</v>
      </c>
      <c r="F2997">
        <v>10265535</v>
      </c>
    </row>
    <row r="2998" spans="3:7">
      <c r="C2998">
        <v>1350592</v>
      </c>
      <c r="D2998" t="s">
        <v>18778</v>
      </c>
      <c r="E2998" t="s">
        <v>23078</v>
      </c>
      <c r="F2998">
        <v>40379171</v>
      </c>
    </row>
    <row r="2999" spans="3:7">
      <c r="C2999">
        <v>1495666</v>
      </c>
      <c r="D2999" t="s">
        <v>18779</v>
      </c>
      <c r="E2999" t="s">
        <v>20763</v>
      </c>
      <c r="F2999">
        <v>10596613</v>
      </c>
    </row>
    <row r="3000" spans="3:7">
      <c r="C3000">
        <v>1505046</v>
      </c>
      <c r="D3000" t="s">
        <v>18780</v>
      </c>
      <c r="E3000" t="s">
        <v>23079</v>
      </c>
      <c r="F3000">
        <v>26702613</v>
      </c>
    </row>
    <row r="3001" spans="3:7">
      <c r="C3001">
        <v>1525579</v>
      </c>
      <c r="D3001" t="s">
        <v>18781</v>
      </c>
      <c r="E3001" t="s">
        <v>23080</v>
      </c>
      <c r="F3001">
        <v>8545552</v>
      </c>
    </row>
    <row r="3002" spans="3:7">
      <c r="C3002">
        <v>1591712</v>
      </c>
      <c r="D3002" t="s">
        <v>18782</v>
      </c>
      <c r="E3002" t="s">
        <v>20795</v>
      </c>
      <c r="F3002">
        <v>18142644</v>
      </c>
    </row>
    <row r="3003" spans="3:7">
      <c r="C3003">
        <v>1617748</v>
      </c>
      <c r="D3003" t="s">
        <v>18783</v>
      </c>
      <c r="E3003" t="s">
        <v>20902</v>
      </c>
      <c r="F3003">
        <v>43959918</v>
      </c>
    </row>
    <row r="3004" spans="3:7">
      <c r="C3004">
        <v>1678104</v>
      </c>
      <c r="D3004" t="s">
        <v>18784</v>
      </c>
      <c r="E3004" t="s">
        <v>20795</v>
      </c>
      <c r="F3004">
        <v>17854088</v>
      </c>
    </row>
    <row r="3005" spans="3:7">
      <c r="C3005">
        <v>1837894</v>
      </c>
      <c r="D3005" t="s">
        <v>18785</v>
      </c>
      <c r="E3005" t="s">
        <v>23081</v>
      </c>
      <c r="F3005">
        <v>8139071</v>
      </c>
      <c r="G3005" t="s">
        <v>95</v>
      </c>
    </row>
    <row r="3006" spans="3:7">
      <c r="C3006">
        <v>1941674</v>
      </c>
      <c r="D3006" t="s">
        <v>18786</v>
      </c>
      <c r="E3006" t="s">
        <v>23082</v>
      </c>
      <c r="F3006">
        <v>40802441</v>
      </c>
    </row>
    <row r="3007" spans="3:7">
      <c r="C3007">
        <v>2094111</v>
      </c>
      <c r="D3007" t="s">
        <v>18787</v>
      </c>
      <c r="E3007" t="s">
        <v>23083</v>
      </c>
      <c r="F3007">
        <v>10491300</v>
      </c>
      <c r="G3007" t="s">
        <v>95</v>
      </c>
    </row>
    <row r="3008" spans="3:7">
      <c r="C3008">
        <v>2098531</v>
      </c>
      <c r="D3008" t="s">
        <v>18788</v>
      </c>
      <c r="E3008" t="s">
        <v>23084</v>
      </c>
      <c r="F3008">
        <v>41904763</v>
      </c>
    </row>
    <row r="3009" spans="3:7">
      <c r="C3009">
        <v>2118923</v>
      </c>
      <c r="D3009" t="s">
        <v>18789</v>
      </c>
      <c r="E3009" t="s">
        <v>23085</v>
      </c>
      <c r="F3009">
        <v>80487971</v>
      </c>
    </row>
    <row r="3010" spans="3:7">
      <c r="C3010">
        <v>2285711</v>
      </c>
      <c r="D3010" t="s">
        <v>18790</v>
      </c>
      <c r="E3010" t="s">
        <v>23086</v>
      </c>
      <c r="F3010">
        <v>45758180</v>
      </c>
      <c r="G3010" t="s">
        <v>95</v>
      </c>
    </row>
    <row r="3011" spans="3:7">
      <c r="C3011">
        <v>2298989</v>
      </c>
      <c r="D3011" t="s">
        <v>18791</v>
      </c>
      <c r="E3011" t="s">
        <v>21400</v>
      </c>
      <c r="F3011">
        <v>10410683</v>
      </c>
      <c r="G3011" t="s">
        <v>95</v>
      </c>
    </row>
    <row r="3012" spans="3:7">
      <c r="C3012">
        <v>2302714</v>
      </c>
      <c r="D3012" t="s">
        <v>18792</v>
      </c>
      <c r="E3012" t="s">
        <v>23087</v>
      </c>
      <c r="F3012">
        <v>10433391</v>
      </c>
      <c r="G3012" t="s">
        <v>95</v>
      </c>
    </row>
    <row r="3013" spans="3:7">
      <c r="C3013">
        <v>2311147</v>
      </c>
      <c r="D3013" t="s">
        <v>18793</v>
      </c>
      <c r="E3013" t="s">
        <v>23088</v>
      </c>
      <c r="F3013">
        <v>41655923</v>
      </c>
    </row>
    <row r="3014" spans="3:7">
      <c r="C3014">
        <v>2313492</v>
      </c>
      <c r="D3014" t="s">
        <v>18794</v>
      </c>
      <c r="E3014" t="s">
        <v>23089</v>
      </c>
      <c r="F3014">
        <v>40101977</v>
      </c>
      <c r="G3014" t="s">
        <v>95</v>
      </c>
    </row>
    <row r="3015" spans="3:7">
      <c r="C3015">
        <v>2316499</v>
      </c>
      <c r="D3015" t="s">
        <v>18795</v>
      </c>
      <c r="E3015" t="s">
        <v>20795</v>
      </c>
      <c r="F3015">
        <v>7909196</v>
      </c>
      <c r="G3015" t="s">
        <v>95</v>
      </c>
    </row>
    <row r="3016" spans="3:7">
      <c r="C3016">
        <v>2316283</v>
      </c>
      <c r="D3016" t="s">
        <v>18796</v>
      </c>
      <c r="E3016" t="s">
        <v>20763</v>
      </c>
      <c r="F3016">
        <v>9694551</v>
      </c>
      <c r="G3016" t="s">
        <v>95</v>
      </c>
    </row>
    <row r="3017" spans="3:7">
      <c r="C3017">
        <v>2316985</v>
      </c>
      <c r="D3017" t="s">
        <v>18797</v>
      </c>
      <c r="E3017" t="s">
        <v>23090</v>
      </c>
      <c r="F3017">
        <v>6391583</v>
      </c>
      <c r="G3017" t="s">
        <v>95</v>
      </c>
    </row>
    <row r="3018" spans="3:7">
      <c r="C3018">
        <v>2317578</v>
      </c>
      <c r="D3018" t="s">
        <v>18798</v>
      </c>
      <c r="E3018" t="s">
        <v>23091</v>
      </c>
      <c r="F3018">
        <v>71304536</v>
      </c>
      <c r="G3018" t="s">
        <v>95</v>
      </c>
    </row>
    <row r="3019" spans="3:7">
      <c r="C3019">
        <v>2317367</v>
      </c>
      <c r="D3019" t="s">
        <v>18799</v>
      </c>
      <c r="E3019" t="s">
        <v>23092</v>
      </c>
      <c r="F3019">
        <v>25676320</v>
      </c>
      <c r="G3019" t="s">
        <v>95</v>
      </c>
    </row>
    <row r="3020" spans="3:7">
      <c r="C3020">
        <v>2318196</v>
      </c>
      <c r="D3020" t="s">
        <v>18800</v>
      </c>
      <c r="E3020" t="s">
        <v>23093</v>
      </c>
      <c r="F3020">
        <v>6769160</v>
      </c>
      <c r="G3020" t="s">
        <v>95</v>
      </c>
    </row>
    <row r="3021" spans="3:7">
      <c r="C3021">
        <v>2320079</v>
      </c>
      <c r="D3021" t="s">
        <v>18801</v>
      </c>
      <c r="E3021" t="s">
        <v>23094</v>
      </c>
      <c r="F3021">
        <v>7542025</v>
      </c>
    </row>
    <row r="3022" spans="3:7">
      <c r="C3022">
        <v>2320330</v>
      </c>
      <c r="D3022" t="s">
        <v>18802</v>
      </c>
      <c r="E3022" t="s">
        <v>20746</v>
      </c>
      <c r="F3022">
        <v>41917084</v>
      </c>
    </row>
    <row r="3023" spans="3:7">
      <c r="C3023">
        <v>2320263</v>
      </c>
      <c r="D3023" t="s">
        <v>18803</v>
      </c>
      <c r="E3023" t="s">
        <v>23095</v>
      </c>
      <c r="F3023">
        <v>7531252</v>
      </c>
      <c r="G3023" t="s">
        <v>95</v>
      </c>
    </row>
    <row r="3024" spans="3:7">
      <c r="C3024">
        <v>2320687</v>
      </c>
      <c r="D3024" t="s">
        <v>18804</v>
      </c>
      <c r="E3024" t="s">
        <v>23096</v>
      </c>
      <c r="F3024">
        <v>8759286</v>
      </c>
      <c r="G3024" t="s">
        <v>95</v>
      </c>
    </row>
    <row r="3025" spans="3:7">
      <c r="C3025">
        <v>2321048</v>
      </c>
      <c r="D3025" t="s">
        <v>18805</v>
      </c>
      <c r="E3025" t="s">
        <v>23097</v>
      </c>
      <c r="F3025">
        <v>6270210</v>
      </c>
      <c r="G3025" t="s">
        <v>95</v>
      </c>
    </row>
    <row r="3026" spans="3:7">
      <c r="C3026">
        <v>2320302</v>
      </c>
      <c r="D3026" t="s">
        <v>18806</v>
      </c>
      <c r="E3026" t="s">
        <v>20795</v>
      </c>
      <c r="F3026">
        <v>6547998</v>
      </c>
      <c r="G3026" t="s">
        <v>95</v>
      </c>
    </row>
    <row r="3027" spans="3:7">
      <c r="C3027">
        <v>2321402</v>
      </c>
      <c r="D3027" t="s">
        <v>18807</v>
      </c>
      <c r="E3027" t="s">
        <v>23098</v>
      </c>
      <c r="F3027">
        <v>6768929</v>
      </c>
      <c r="G3027" t="s">
        <v>95</v>
      </c>
    </row>
    <row r="3028" spans="3:7">
      <c r="C3028">
        <v>2321002</v>
      </c>
      <c r="D3028" t="s">
        <v>18808</v>
      </c>
      <c r="E3028" t="s">
        <v>23099</v>
      </c>
      <c r="F3028" t="s">
        <v>95</v>
      </c>
      <c r="G3028">
        <v>20454644311</v>
      </c>
    </row>
    <row r="3029" spans="3:7">
      <c r="C3029">
        <v>2321181</v>
      </c>
      <c r="D3029" t="s">
        <v>18809</v>
      </c>
      <c r="E3029" t="s">
        <v>21241</v>
      </c>
      <c r="F3029">
        <v>41280450</v>
      </c>
      <c r="G3029" t="s">
        <v>95</v>
      </c>
    </row>
    <row r="3030" spans="3:7">
      <c r="C3030">
        <v>2321420</v>
      </c>
      <c r="D3030" t="s">
        <v>18810</v>
      </c>
      <c r="E3030" t="s">
        <v>23100</v>
      </c>
      <c r="F3030">
        <v>42277539</v>
      </c>
    </row>
    <row r="3031" spans="3:7">
      <c r="C3031">
        <v>2321302</v>
      </c>
      <c r="D3031" t="s">
        <v>18811</v>
      </c>
      <c r="E3031" t="s">
        <v>23101</v>
      </c>
      <c r="F3031">
        <v>10730699</v>
      </c>
      <c r="G3031" t="s">
        <v>95</v>
      </c>
    </row>
    <row r="3032" spans="3:7">
      <c r="C3032">
        <v>2320828</v>
      </c>
      <c r="D3032" t="s">
        <v>18812</v>
      </c>
      <c r="E3032" t="s">
        <v>23102</v>
      </c>
      <c r="F3032">
        <v>6866475</v>
      </c>
      <c r="G3032" t="s">
        <v>95</v>
      </c>
    </row>
    <row r="3033" spans="3:7">
      <c r="C3033">
        <v>2321274</v>
      </c>
      <c r="D3033" t="s">
        <v>18813</v>
      </c>
      <c r="E3033" t="s">
        <v>23103</v>
      </c>
      <c r="F3033">
        <v>22257826</v>
      </c>
      <c r="G3033" t="s">
        <v>95</v>
      </c>
    </row>
    <row r="3034" spans="3:7">
      <c r="C3034">
        <v>2322134</v>
      </c>
      <c r="D3034" t="s">
        <v>18814</v>
      </c>
      <c r="E3034" t="s">
        <v>23104</v>
      </c>
      <c r="F3034">
        <v>6763389</v>
      </c>
      <c r="G3034" t="s">
        <v>95</v>
      </c>
    </row>
    <row r="3035" spans="3:7">
      <c r="C3035">
        <v>2322205</v>
      </c>
      <c r="D3035" t="s">
        <v>18815</v>
      </c>
      <c r="E3035" t="s">
        <v>23105</v>
      </c>
      <c r="F3035">
        <v>8743574</v>
      </c>
      <c r="G3035" t="s">
        <v>95</v>
      </c>
    </row>
    <row r="3036" spans="3:7">
      <c r="C3036">
        <v>2322124</v>
      </c>
      <c r="D3036" t="s">
        <v>18816</v>
      </c>
      <c r="E3036" t="s">
        <v>23106</v>
      </c>
      <c r="F3036">
        <v>7637805</v>
      </c>
      <c r="G3036" t="s">
        <v>95</v>
      </c>
    </row>
    <row r="3037" spans="3:7">
      <c r="C3037">
        <v>2322932</v>
      </c>
      <c r="D3037" t="s">
        <v>18817</v>
      </c>
      <c r="E3037" t="s">
        <v>20841</v>
      </c>
      <c r="F3037">
        <v>10467345</v>
      </c>
      <c r="G3037" t="s">
        <v>95</v>
      </c>
    </row>
    <row r="3038" spans="3:7">
      <c r="C3038">
        <v>2323416</v>
      </c>
      <c r="D3038" t="s">
        <v>18818</v>
      </c>
      <c r="E3038" t="s">
        <v>23107</v>
      </c>
      <c r="F3038">
        <v>40246158</v>
      </c>
      <c r="G3038" t="s">
        <v>95</v>
      </c>
    </row>
    <row r="3039" spans="3:7">
      <c r="C3039">
        <v>2324006</v>
      </c>
      <c r="D3039" t="s">
        <v>18819</v>
      </c>
      <c r="E3039" t="s">
        <v>23108</v>
      </c>
      <c r="F3039">
        <v>9369791</v>
      </c>
      <c r="G3039" t="s">
        <v>95</v>
      </c>
    </row>
    <row r="3040" spans="3:7">
      <c r="C3040">
        <v>2323363</v>
      </c>
      <c r="D3040" t="s">
        <v>18820</v>
      </c>
      <c r="E3040" t="s">
        <v>23109</v>
      </c>
      <c r="F3040">
        <v>45348493</v>
      </c>
      <c r="G3040" t="s">
        <v>95</v>
      </c>
    </row>
    <row r="3041" spans="3:7">
      <c r="C3041">
        <v>2325174</v>
      </c>
      <c r="D3041" t="s">
        <v>18821</v>
      </c>
      <c r="E3041" t="s">
        <v>23110</v>
      </c>
      <c r="F3041">
        <v>10784541</v>
      </c>
      <c r="G3041" t="s">
        <v>95</v>
      </c>
    </row>
    <row r="3042" spans="3:7">
      <c r="C3042">
        <v>2324655</v>
      </c>
      <c r="D3042" t="s">
        <v>18822</v>
      </c>
      <c r="E3042" t="s">
        <v>23111</v>
      </c>
      <c r="F3042">
        <v>10544305</v>
      </c>
      <c r="G3042" t="s">
        <v>95</v>
      </c>
    </row>
    <row r="3043" spans="3:7">
      <c r="C3043">
        <v>2324049</v>
      </c>
      <c r="D3043" t="s">
        <v>18823</v>
      </c>
      <c r="E3043" t="s">
        <v>23112</v>
      </c>
      <c r="F3043">
        <v>9869862</v>
      </c>
      <c r="G3043" t="s">
        <v>95</v>
      </c>
    </row>
    <row r="3044" spans="3:7">
      <c r="C3044">
        <v>2324993</v>
      </c>
      <c r="D3044" t="s">
        <v>18824</v>
      </c>
      <c r="E3044" t="s">
        <v>23113</v>
      </c>
      <c r="F3044">
        <v>47423928</v>
      </c>
    </row>
    <row r="3045" spans="3:7">
      <c r="C3045">
        <v>2324054</v>
      </c>
      <c r="D3045" t="s">
        <v>18825</v>
      </c>
      <c r="E3045" t="s">
        <v>23114</v>
      </c>
      <c r="F3045" t="s">
        <v>95</v>
      </c>
      <c r="G3045">
        <v>2045407551</v>
      </c>
    </row>
    <row r="3046" spans="3:7">
      <c r="C3046">
        <v>2324854</v>
      </c>
      <c r="D3046" t="s">
        <v>18826</v>
      </c>
      <c r="E3046" t="s">
        <v>23115</v>
      </c>
      <c r="F3046">
        <v>8181869</v>
      </c>
      <c r="G3046" t="s">
        <v>95</v>
      </c>
    </row>
    <row r="3047" spans="3:7">
      <c r="C3047">
        <v>2324600</v>
      </c>
      <c r="D3047" t="s">
        <v>18827</v>
      </c>
      <c r="E3047" t="s">
        <v>20795</v>
      </c>
      <c r="F3047">
        <v>8641758</v>
      </c>
      <c r="G3047" t="s">
        <v>95</v>
      </c>
    </row>
    <row r="3048" spans="3:7">
      <c r="C3048">
        <v>2325101</v>
      </c>
      <c r="D3048" t="s">
        <v>18828</v>
      </c>
      <c r="E3048" t="s">
        <v>23116</v>
      </c>
      <c r="F3048">
        <v>25726469</v>
      </c>
      <c r="G3048" t="s">
        <v>95</v>
      </c>
    </row>
    <row r="3049" spans="3:7">
      <c r="C3049">
        <v>2326231</v>
      </c>
      <c r="D3049" t="s">
        <v>18829</v>
      </c>
      <c r="E3049" t="s">
        <v>23117</v>
      </c>
      <c r="F3049">
        <v>8850393</v>
      </c>
    </row>
    <row r="3050" spans="3:7">
      <c r="C3050">
        <v>2325077</v>
      </c>
      <c r="D3050" t="s">
        <v>18830</v>
      </c>
      <c r="E3050" t="s">
        <v>20766</v>
      </c>
      <c r="F3050">
        <v>438481</v>
      </c>
      <c r="G3050" t="s">
        <v>95</v>
      </c>
    </row>
    <row r="3051" spans="3:7">
      <c r="C3051">
        <v>2326799</v>
      </c>
      <c r="D3051" t="s">
        <v>18831</v>
      </c>
      <c r="E3051" t="s">
        <v>23118</v>
      </c>
      <c r="F3051">
        <v>44994028</v>
      </c>
    </row>
    <row r="3052" spans="3:7">
      <c r="C3052">
        <v>2325362</v>
      </c>
      <c r="D3052" t="s">
        <v>18832</v>
      </c>
      <c r="E3052" t="s">
        <v>20794</v>
      </c>
      <c r="F3052">
        <v>8249483</v>
      </c>
    </row>
    <row r="3053" spans="3:7">
      <c r="C3053">
        <v>2325755</v>
      </c>
      <c r="D3053" t="s">
        <v>18833</v>
      </c>
      <c r="E3053" t="s">
        <v>23119</v>
      </c>
      <c r="F3053">
        <v>47600440</v>
      </c>
    </row>
    <row r="3054" spans="3:7">
      <c r="C3054">
        <v>2325642</v>
      </c>
      <c r="D3054" t="s">
        <v>18834</v>
      </c>
      <c r="E3054" t="s">
        <v>23120</v>
      </c>
      <c r="F3054">
        <v>17451804</v>
      </c>
      <c r="G3054" t="s">
        <v>95</v>
      </c>
    </row>
    <row r="3055" spans="3:7">
      <c r="C3055">
        <v>2326441</v>
      </c>
      <c r="D3055" t="s">
        <v>18835</v>
      </c>
      <c r="E3055" t="s">
        <v>20795</v>
      </c>
      <c r="F3055">
        <v>47610796</v>
      </c>
      <c r="G3055" t="s">
        <v>95</v>
      </c>
    </row>
    <row r="3056" spans="3:7">
      <c r="C3056">
        <v>2326080</v>
      </c>
      <c r="D3056" t="s">
        <v>18836</v>
      </c>
      <c r="E3056" t="s">
        <v>20916</v>
      </c>
      <c r="F3056">
        <v>42918450</v>
      </c>
      <c r="G3056" t="s">
        <v>95</v>
      </c>
    </row>
    <row r="3057" spans="3:7">
      <c r="C3057">
        <v>2326257</v>
      </c>
      <c r="D3057" t="s">
        <v>18837</v>
      </c>
      <c r="E3057" t="s">
        <v>23121</v>
      </c>
      <c r="F3057" t="s">
        <v>95</v>
      </c>
      <c r="G3057">
        <v>1009213038</v>
      </c>
    </row>
    <row r="3058" spans="3:7">
      <c r="C3058">
        <v>2326780</v>
      </c>
      <c r="D3058" t="s">
        <v>18838</v>
      </c>
      <c r="E3058" t="s">
        <v>22274</v>
      </c>
      <c r="F3058">
        <v>42592520</v>
      </c>
    </row>
    <row r="3059" spans="3:7">
      <c r="C3059">
        <v>2326858</v>
      </c>
      <c r="D3059" t="s">
        <v>18839</v>
      </c>
      <c r="E3059" t="s">
        <v>23122</v>
      </c>
      <c r="F3059">
        <v>25429821</v>
      </c>
    </row>
    <row r="3060" spans="3:7">
      <c r="C3060">
        <v>2327348</v>
      </c>
      <c r="D3060" t="s">
        <v>18840</v>
      </c>
      <c r="E3060" t="s">
        <v>20841</v>
      </c>
      <c r="F3060">
        <v>41165699</v>
      </c>
      <c r="G3060" t="s">
        <v>95</v>
      </c>
    </row>
    <row r="3061" spans="3:7">
      <c r="C3061">
        <v>2327634</v>
      </c>
      <c r="D3061" t="s">
        <v>18841</v>
      </c>
      <c r="E3061" t="s">
        <v>23123</v>
      </c>
      <c r="F3061">
        <v>43391266</v>
      </c>
    </row>
    <row r="3062" spans="3:7">
      <c r="C3062">
        <v>2327940</v>
      </c>
      <c r="D3062" t="s">
        <v>18842</v>
      </c>
      <c r="E3062" t="s">
        <v>20828</v>
      </c>
      <c r="F3062">
        <v>23901350</v>
      </c>
      <c r="G3062" t="s">
        <v>95</v>
      </c>
    </row>
    <row r="3063" spans="3:7">
      <c r="C3063">
        <v>2328975</v>
      </c>
      <c r="D3063" t="s">
        <v>18843</v>
      </c>
      <c r="E3063" t="s">
        <v>23124</v>
      </c>
      <c r="F3063">
        <v>6107465</v>
      </c>
      <c r="G3063" t="s">
        <v>95</v>
      </c>
    </row>
    <row r="3064" spans="3:7">
      <c r="C3064">
        <v>2327312</v>
      </c>
      <c r="D3064" t="s">
        <v>18844</v>
      </c>
      <c r="E3064" t="s">
        <v>23125</v>
      </c>
      <c r="F3064">
        <v>8520802</v>
      </c>
      <c r="G3064" t="s">
        <v>95</v>
      </c>
    </row>
    <row r="3065" spans="3:7">
      <c r="C3065">
        <v>2328350</v>
      </c>
      <c r="D3065" t="s">
        <v>18845</v>
      </c>
      <c r="E3065" t="s">
        <v>20841</v>
      </c>
      <c r="F3065">
        <v>7405892</v>
      </c>
      <c r="G3065" t="s">
        <v>95</v>
      </c>
    </row>
    <row r="3066" spans="3:7">
      <c r="C3066">
        <v>2327714</v>
      </c>
      <c r="D3066" t="s">
        <v>18846</v>
      </c>
      <c r="E3066" t="s">
        <v>21808</v>
      </c>
      <c r="F3066" t="s">
        <v>95</v>
      </c>
      <c r="G3066" t="s">
        <v>221</v>
      </c>
    </row>
    <row r="3067" spans="3:7">
      <c r="C3067">
        <v>2328694</v>
      </c>
      <c r="D3067" t="s">
        <v>18847</v>
      </c>
      <c r="E3067" t="s">
        <v>23126</v>
      </c>
      <c r="F3067">
        <v>41119828</v>
      </c>
      <c r="G3067" t="s">
        <v>95</v>
      </c>
    </row>
    <row r="3068" spans="3:7">
      <c r="C3068">
        <v>2327611</v>
      </c>
      <c r="D3068" t="s">
        <v>18848</v>
      </c>
      <c r="E3068" t="s">
        <v>23127</v>
      </c>
      <c r="F3068">
        <v>43993392</v>
      </c>
      <c r="G3068" t="s">
        <v>95</v>
      </c>
    </row>
    <row r="3069" spans="3:7">
      <c r="C3069">
        <v>2328643</v>
      </c>
      <c r="D3069" t="s">
        <v>18849</v>
      </c>
      <c r="E3069" t="s">
        <v>20766</v>
      </c>
      <c r="F3069">
        <v>41811866</v>
      </c>
      <c r="G3069" t="s">
        <v>95</v>
      </c>
    </row>
    <row r="3070" spans="3:7">
      <c r="C3070">
        <v>2328227</v>
      </c>
      <c r="D3070" t="s">
        <v>18850</v>
      </c>
      <c r="E3070" t="s">
        <v>23128</v>
      </c>
      <c r="F3070" t="s">
        <v>95</v>
      </c>
      <c r="G3070">
        <v>2051669754</v>
      </c>
    </row>
    <row r="3071" spans="3:7">
      <c r="C3071">
        <v>2329216</v>
      </c>
      <c r="D3071" t="s">
        <v>18851</v>
      </c>
      <c r="E3071" t="s">
        <v>23129</v>
      </c>
      <c r="F3071">
        <v>24990867</v>
      </c>
    </row>
    <row r="3072" spans="3:7">
      <c r="C3072">
        <v>2327883</v>
      </c>
      <c r="D3072" t="s">
        <v>18852</v>
      </c>
      <c r="E3072" t="s">
        <v>23130</v>
      </c>
      <c r="F3072">
        <v>7250969</v>
      </c>
      <c r="G3072" t="s">
        <v>95</v>
      </c>
    </row>
    <row r="3073" spans="3:7">
      <c r="C3073">
        <v>2328522</v>
      </c>
      <c r="D3073" t="s">
        <v>18853</v>
      </c>
      <c r="E3073" t="s">
        <v>23131</v>
      </c>
      <c r="F3073">
        <v>41324332</v>
      </c>
      <c r="G3073" t="s">
        <v>95</v>
      </c>
    </row>
    <row r="3074" spans="3:7">
      <c r="C3074">
        <v>2329154</v>
      </c>
      <c r="D3074" t="s">
        <v>18854</v>
      </c>
      <c r="E3074" t="s">
        <v>20795</v>
      </c>
      <c r="F3074">
        <v>25656859</v>
      </c>
      <c r="G3074" t="s">
        <v>95</v>
      </c>
    </row>
    <row r="3075" spans="3:7">
      <c r="C3075">
        <v>2329147</v>
      </c>
      <c r="D3075" t="s">
        <v>18855</v>
      </c>
      <c r="E3075" t="s">
        <v>23132</v>
      </c>
      <c r="F3075">
        <v>7261953</v>
      </c>
      <c r="G3075" t="s">
        <v>95</v>
      </c>
    </row>
    <row r="3076" spans="3:7">
      <c r="C3076">
        <v>2328447</v>
      </c>
      <c r="D3076" t="s">
        <v>18856</v>
      </c>
      <c r="E3076" t="s">
        <v>20828</v>
      </c>
      <c r="F3076">
        <v>47341882</v>
      </c>
      <c r="G3076" t="s">
        <v>95</v>
      </c>
    </row>
    <row r="3077" spans="3:7">
      <c r="C3077">
        <v>2328223</v>
      </c>
      <c r="D3077" t="s">
        <v>18857</v>
      </c>
      <c r="E3077" t="s">
        <v>23133</v>
      </c>
      <c r="F3077">
        <v>41150971</v>
      </c>
      <c r="G3077" t="s">
        <v>95</v>
      </c>
    </row>
    <row r="3078" spans="3:7">
      <c r="C3078">
        <v>2328871</v>
      </c>
      <c r="D3078" t="s">
        <v>18858</v>
      </c>
      <c r="E3078" t="s">
        <v>23134</v>
      </c>
      <c r="F3078">
        <v>42162608</v>
      </c>
      <c r="G3078" t="s">
        <v>95</v>
      </c>
    </row>
    <row r="3079" spans="3:7">
      <c r="C3079">
        <v>2329517</v>
      </c>
      <c r="D3079" t="s">
        <v>18859</v>
      </c>
      <c r="E3079" t="s">
        <v>20828</v>
      </c>
      <c r="F3079">
        <v>29549954</v>
      </c>
      <c r="G3079" t="s">
        <v>95</v>
      </c>
    </row>
    <row r="3080" spans="3:7">
      <c r="C3080">
        <v>2329932</v>
      </c>
      <c r="D3080" t="s">
        <v>18860</v>
      </c>
      <c r="E3080" t="s">
        <v>23135</v>
      </c>
      <c r="F3080">
        <v>41333012</v>
      </c>
      <c r="G3080" t="s">
        <v>95</v>
      </c>
    </row>
    <row r="3081" spans="3:7">
      <c r="C3081">
        <v>2329925</v>
      </c>
      <c r="D3081" t="s">
        <v>18861</v>
      </c>
      <c r="E3081" t="s">
        <v>23136</v>
      </c>
      <c r="F3081">
        <v>18044592</v>
      </c>
      <c r="G3081" t="s">
        <v>95</v>
      </c>
    </row>
    <row r="3082" spans="3:7">
      <c r="C3082">
        <v>2329905</v>
      </c>
      <c r="D3082" t="s">
        <v>18862</v>
      </c>
      <c r="E3082" t="s">
        <v>23137</v>
      </c>
      <c r="F3082">
        <v>46334422</v>
      </c>
      <c r="G3082" t="s">
        <v>95</v>
      </c>
    </row>
    <row r="3083" spans="3:7">
      <c r="C3083">
        <v>2329007</v>
      </c>
      <c r="D3083" t="s">
        <v>18863</v>
      </c>
      <c r="E3083" t="s">
        <v>23138</v>
      </c>
      <c r="F3083">
        <v>45281779</v>
      </c>
    </row>
    <row r="3084" spans="3:7">
      <c r="C3084">
        <v>2328910</v>
      </c>
      <c r="D3084" t="s">
        <v>18864</v>
      </c>
      <c r="E3084" t="s">
        <v>23139</v>
      </c>
      <c r="F3084">
        <v>42547040</v>
      </c>
      <c r="G3084" t="s">
        <v>95</v>
      </c>
    </row>
    <row r="3085" spans="3:7">
      <c r="C3085">
        <v>2329021</v>
      </c>
      <c r="D3085" t="s">
        <v>18865</v>
      </c>
      <c r="E3085" t="s">
        <v>20795</v>
      </c>
      <c r="F3085">
        <v>23880748</v>
      </c>
      <c r="G3085" t="s">
        <v>95</v>
      </c>
    </row>
    <row r="3086" spans="3:7">
      <c r="C3086">
        <v>2329568</v>
      </c>
      <c r="D3086" t="s">
        <v>18866</v>
      </c>
      <c r="E3086" t="s">
        <v>23140</v>
      </c>
      <c r="F3086">
        <v>43734668</v>
      </c>
      <c r="G3086" t="s">
        <v>95</v>
      </c>
    </row>
    <row r="3087" spans="3:7">
      <c r="C3087">
        <v>2331099</v>
      </c>
      <c r="D3087" t="s">
        <v>18867</v>
      </c>
      <c r="E3087" t="s">
        <v>23141</v>
      </c>
      <c r="F3087">
        <v>42475225</v>
      </c>
    </row>
    <row r="3088" spans="3:7">
      <c r="C3088">
        <v>2329682</v>
      </c>
      <c r="D3088" t="s">
        <v>18868</v>
      </c>
      <c r="E3088" t="s">
        <v>23142</v>
      </c>
      <c r="F3088">
        <v>41510033</v>
      </c>
      <c r="G3088" t="s">
        <v>95</v>
      </c>
    </row>
    <row r="3089" spans="3:7">
      <c r="C3089">
        <v>2331323</v>
      </c>
      <c r="D3089" t="s">
        <v>18869</v>
      </c>
      <c r="E3089" t="s">
        <v>23143</v>
      </c>
      <c r="F3089">
        <v>70013983</v>
      </c>
      <c r="G3089" t="s">
        <v>95</v>
      </c>
    </row>
    <row r="3090" spans="3:7">
      <c r="C3090">
        <v>2330741</v>
      </c>
      <c r="D3090" t="s">
        <v>18870</v>
      </c>
      <c r="E3090" t="s">
        <v>23144</v>
      </c>
      <c r="F3090">
        <v>316535300</v>
      </c>
      <c r="G3090" t="s">
        <v>95</v>
      </c>
    </row>
    <row r="3091" spans="3:7">
      <c r="C3091">
        <v>2330789</v>
      </c>
      <c r="D3091" t="s">
        <v>18871</v>
      </c>
      <c r="E3091" t="s">
        <v>23145</v>
      </c>
      <c r="F3091">
        <v>22301585</v>
      </c>
    </row>
    <row r="3092" spans="3:7">
      <c r="C3092">
        <v>2331452</v>
      </c>
      <c r="D3092" t="s">
        <v>18872</v>
      </c>
      <c r="E3092" t="s">
        <v>20841</v>
      </c>
      <c r="F3092">
        <v>21543584</v>
      </c>
      <c r="G3092" t="s">
        <v>95</v>
      </c>
    </row>
    <row r="3093" spans="3:7">
      <c r="C3093">
        <v>2331932</v>
      </c>
      <c r="D3093" t="s">
        <v>18873</v>
      </c>
      <c r="E3093" t="s">
        <v>23146</v>
      </c>
      <c r="F3093">
        <v>45136128</v>
      </c>
      <c r="G3093" t="s">
        <v>95</v>
      </c>
    </row>
    <row r="3094" spans="3:7">
      <c r="C3094">
        <v>2330445</v>
      </c>
      <c r="D3094" t="s">
        <v>18874</v>
      </c>
      <c r="E3094" t="s">
        <v>23147</v>
      </c>
      <c r="F3094">
        <v>72399795</v>
      </c>
      <c r="G3094" t="s">
        <v>95</v>
      </c>
    </row>
    <row r="3095" spans="3:7">
      <c r="C3095">
        <v>2330924</v>
      </c>
      <c r="D3095" t="s">
        <v>18875</v>
      </c>
      <c r="E3095" t="s">
        <v>23148</v>
      </c>
      <c r="F3095">
        <v>6911675</v>
      </c>
      <c r="G3095" t="s">
        <v>95</v>
      </c>
    </row>
    <row r="3096" spans="3:7">
      <c r="C3096">
        <v>2330055</v>
      </c>
      <c r="D3096" t="s">
        <v>18876</v>
      </c>
      <c r="E3096" t="s">
        <v>23149</v>
      </c>
      <c r="F3096">
        <v>30675284</v>
      </c>
    </row>
    <row r="3097" spans="3:7">
      <c r="C3097">
        <v>2330567</v>
      </c>
      <c r="D3097" t="s">
        <v>18877</v>
      </c>
      <c r="E3097" t="s">
        <v>23150</v>
      </c>
      <c r="F3097">
        <v>44098305</v>
      </c>
    </row>
    <row r="3098" spans="3:7">
      <c r="C3098">
        <v>2331164</v>
      </c>
      <c r="D3098" t="s">
        <v>18878</v>
      </c>
      <c r="E3098" t="s">
        <v>23151</v>
      </c>
      <c r="F3098">
        <v>9816161</v>
      </c>
      <c r="G3098" t="s">
        <v>95</v>
      </c>
    </row>
    <row r="3099" spans="3:7">
      <c r="C3099">
        <v>2331208</v>
      </c>
      <c r="D3099" t="s">
        <v>18879</v>
      </c>
      <c r="E3099" t="s">
        <v>23152</v>
      </c>
      <c r="F3099">
        <v>20425602</v>
      </c>
    </row>
    <row r="3100" spans="3:7">
      <c r="C3100">
        <v>2330757</v>
      </c>
      <c r="D3100" t="s">
        <v>18880</v>
      </c>
      <c r="E3100" t="s">
        <v>23153</v>
      </c>
      <c r="F3100">
        <v>44094400</v>
      </c>
    </row>
    <row r="3101" spans="3:7">
      <c r="C3101">
        <v>2330938</v>
      </c>
      <c r="D3101" t="s">
        <v>18881</v>
      </c>
      <c r="E3101" t="s">
        <v>23154</v>
      </c>
      <c r="F3101" t="s">
        <v>95</v>
      </c>
      <c r="G3101">
        <v>1006814772</v>
      </c>
    </row>
    <row r="3102" spans="3:7">
      <c r="C3102">
        <v>2331327</v>
      </c>
      <c r="D3102" t="s">
        <v>18882</v>
      </c>
      <c r="E3102" t="s">
        <v>23155</v>
      </c>
      <c r="F3102">
        <v>42113550</v>
      </c>
      <c r="G3102" t="s">
        <v>95</v>
      </c>
    </row>
    <row r="3103" spans="3:7">
      <c r="C3103">
        <v>2332273</v>
      </c>
      <c r="D3103" t="s">
        <v>18883</v>
      </c>
      <c r="E3103" t="s">
        <v>23156</v>
      </c>
      <c r="F3103">
        <v>43865170</v>
      </c>
    </row>
    <row r="3104" spans="3:7">
      <c r="C3104">
        <v>2330438</v>
      </c>
      <c r="D3104" t="s">
        <v>18884</v>
      </c>
      <c r="E3104" t="s">
        <v>23157</v>
      </c>
      <c r="F3104">
        <v>9342227</v>
      </c>
      <c r="G3104" t="s">
        <v>95</v>
      </c>
    </row>
    <row r="3105" spans="3:7">
      <c r="C3105">
        <v>2330954</v>
      </c>
      <c r="D3105" t="s">
        <v>18885</v>
      </c>
      <c r="E3105" t="s">
        <v>23158</v>
      </c>
      <c r="F3105">
        <v>87010</v>
      </c>
      <c r="G3105" t="s">
        <v>95</v>
      </c>
    </row>
    <row r="3106" spans="3:7">
      <c r="C3106">
        <v>2331361</v>
      </c>
      <c r="D3106" t="s">
        <v>18886</v>
      </c>
      <c r="E3106" t="s">
        <v>23159</v>
      </c>
      <c r="F3106">
        <v>70282440</v>
      </c>
      <c r="G3106" t="s">
        <v>95</v>
      </c>
    </row>
    <row r="3107" spans="3:7">
      <c r="C3107">
        <v>2331256</v>
      </c>
      <c r="D3107" t="s">
        <v>18887</v>
      </c>
      <c r="E3107" t="s">
        <v>23160</v>
      </c>
      <c r="F3107">
        <v>15437220</v>
      </c>
      <c r="G3107" t="s">
        <v>95</v>
      </c>
    </row>
    <row r="3108" spans="3:7">
      <c r="C3108">
        <v>2331980</v>
      </c>
      <c r="D3108" t="s">
        <v>18888</v>
      </c>
      <c r="E3108" t="s">
        <v>20795</v>
      </c>
      <c r="F3108">
        <v>1333495</v>
      </c>
      <c r="G3108" t="s">
        <v>95</v>
      </c>
    </row>
    <row r="3109" spans="3:7">
      <c r="C3109">
        <v>2332535</v>
      </c>
      <c r="D3109" t="s">
        <v>18889</v>
      </c>
      <c r="E3109" t="s">
        <v>23161</v>
      </c>
      <c r="F3109">
        <v>29695462</v>
      </c>
      <c r="G3109" t="s">
        <v>95</v>
      </c>
    </row>
    <row r="3110" spans="3:7">
      <c r="C3110">
        <v>2331299</v>
      </c>
      <c r="D3110" t="s">
        <v>18890</v>
      </c>
      <c r="E3110" t="s">
        <v>23162</v>
      </c>
      <c r="F3110">
        <v>9259095</v>
      </c>
      <c r="G3110" t="s">
        <v>95</v>
      </c>
    </row>
    <row r="3111" spans="3:7">
      <c r="C3111">
        <v>2331191</v>
      </c>
      <c r="D3111" t="s">
        <v>18891</v>
      </c>
      <c r="E3111" t="s">
        <v>23163</v>
      </c>
      <c r="F3111">
        <v>45747339</v>
      </c>
      <c r="G3111" t="s">
        <v>95</v>
      </c>
    </row>
    <row r="3112" spans="3:7">
      <c r="C3112">
        <v>2332189</v>
      </c>
      <c r="D3112" t="s">
        <v>18892</v>
      </c>
      <c r="E3112" t="s">
        <v>23164</v>
      </c>
      <c r="F3112">
        <v>45856912</v>
      </c>
      <c r="G3112" t="s">
        <v>95</v>
      </c>
    </row>
    <row r="3113" spans="3:7">
      <c r="C3113">
        <v>2332052</v>
      </c>
      <c r="D3113" t="s">
        <v>18893</v>
      </c>
      <c r="E3113" t="s">
        <v>23165</v>
      </c>
      <c r="F3113">
        <v>10179376</v>
      </c>
      <c r="G3113" t="s">
        <v>95</v>
      </c>
    </row>
    <row r="3114" spans="3:7">
      <c r="C3114">
        <v>2332895</v>
      </c>
      <c r="D3114" t="s">
        <v>18894</v>
      </c>
      <c r="E3114" t="s">
        <v>23166</v>
      </c>
      <c r="F3114">
        <v>8200674</v>
      </c>
      <c r="G3114" t="s">
        <v>95</v>
      </c>
    </row>
    <row r="3115" spans="3:7">
      <c r="C3115">
        <v>2331272</v>
      </c>
      <c r="D3115" t="s">
        <v>18895</v>
      </c>
      <c r="E3115" t="s">
        <v>23167</v>
      </c>
      <c r="F3115">
        <v>7961843</v>
      </c>
      <c r="G3115" t="s">
        <v>95</v>
      </c>
    </row>
    <row r="3116" spans="3:7">
      <c r="C3116">
        <v>2332136</v>
      </c>
      <c r="D3116" t="s">
        <v>18896</v>
      </c>
      <c r="E3116" t="s">
        <v>23168</v>
      </c>
      <c r="F3116">
        <v>45243922</v>
      </c>
      <c r="G3116" t="s">
        <v>95</v>
      </c>
    </row>
    <row r="3117" spans="3:7">
      <c r="C3117">
        <v>2331567</v>
      </c>
      <c r="D3117" t="s">
        <v>18897</v>
      </c>
      <c r="E3117" t="s">
        <v>23169</v>
      </c>
      <c r="F3117">
        <v>17871280</v>
      </c>
      <c r="G3117" t="s">
        <v>95</v>
      </c>
    </row>
    <row r="3118" spans="3:7">
      <c r="C3118">
        <v>2331923</v>
      </c>
      <c r="D3118" t="s">
        <v>18898</v>
      </c>
      <c r="E3118" t="s">
        <v>23170</v>
      </c>
      <c r="F3118">
        <v>41545862</v>
      </c>
      <c r="G3118" t="s">
        <v>95</v>
      </c>
    </row>
    <row r="3119" spans="3:7">
      <c r="C3119">
        <v>2332263</v>
      </c>
      <c r="D3119" t="s">
        <v>18899</v>
      </c>
      <c r="E3119" t="s">
        <v>23171</v>
      </c>
      <c r="F3119">
        <v>46230611</v>
      </c>
    </row>
    <row r="3120" spans="3:7">
      <c r="C3120">
        <v>2332371</v>
      </c>
      <c r="D3120" t="s">
        <v>18900</v>
      </c>
      <c r="E3120" t="s">
        <v>23172</v>
      </c>
      <c r="F3120">
        <v>44917770</v>
      </c>
      <c r="G3120" t="s">
        <v>95</v>
      </c>
    </row>
    <row r="3121" spans="3:7">
      <c r="C3121">
        <v>2332640</v>
      </c>
      <c r="D3121" t="s">
        <v>18901</v>
      </c>
      <c r="E3121" t="s">
        <v>23173</v>
      </c>
      <c r="F3121">
        <v>6494439</v>
      </c>
    </row>
    <row r="3122" spans="3:7">
      <c r="C3122">
        <v>2332621</v>
      </c>
      <c r="D3122" t="s">
        <v>18902</v>
      </c>
      <c r="E3122" t="s">
        <v>23174</v>
      </c>
      <c r="F3122">
        <v>10275942</v>
      </c>
      <c r="G3122" t="s">
        <v>95</v>
      </c>
    </row>
    <row r="3123" spans="3:7">
      <c r="C3123">
        <v>2332102</v>
      </c>
      <c r="D3123" t="s">
        <v>18903</v>
      </c>
      <c r="E3123" t="s">
        <v>23175</v>
      </c>
      <c r="F3123">
        <v>40044263</v>
      </c>
    </row>
    <row r="3124" spans="3:7">
      <c r="C3124">
        <v>2332917</v>
      </c>
      <c r="D3124" t="s">
        <v>18904</v>
      </c>
      <c r="E3124" t="s">
        <v>23176</v>
      </c>
      <c r="F3124">
        <v>44850493</v>
      </c>
      <c r="G3124" t="s">
        <v>95</v>
      </c>
    </row>
    <row r="3125" spans="3:7">
      <c r="C3125">
        <v>2332630</v>
      </c>
      <c r="D3125" t="s">
        <v>18905</v>
      </c>
      <c r="E3125" t="s">
        <v>23177</v>
      </c>
      <c r="F3125">
        <v>20040909</v>
      </c>
      <c r="G3125" t="s">
        <v>95</v>
      </c>
    </row>
    <row r="3126" spans="3:7">
      <c r="C3126">
        <v>2332058</v>
      </c>
      <c r="D3126" t="s">
        <v>18906</v>
      </c>
      <c r="E3126" t="s">
        <v>23178</v>
      </c>
      <c r="F3126">
        <v>8251487</v>
      </c>
    </row>
    <row r="3127" spans="3:7">
      <c r="C3127">
        <v>2332091</v>
      </c>
      <c r="D3127" t="s">
        <v>18907</v>
      </c>
      <c r="E3127" t="s">
        <v>23179</v>
      </c>
      <c r="F3127">
        <v>24890213</v>
      </c>
    </row>
    <row r="3128" spans="3:7">
      <c r="C3128">
        <v>2332241</v>
      </c>
      <c r="D3128" t="s">
        <v>18908</v>
      </c>
      <c r="E3128" t="s">
        <v>23180</v>
      </c>
      <c r="F3128">
        <v>80184269</v>
      </c>
    </row>
    <row r="3129" spans="3:7">
      <c r="C3129">
        <v>2333678</v>
      </c>
      <c r="D3129" t="s">
        <v>18909</v>
      </c>
      <c r="E3129" t="s">
        <v>23181</v>
      </c>
      <c r="F3129">
        <v>46084322</v>
      </c>
      <c r="G3129" t="s">
        <v>95</v>
      </c>
    </row>
    <row r="3130" spans="3:7">
      <c r="C3130">
        <v>2334342</v>
      </c>
      <c r="D3130" t="s">
        <v>18910</v>
      </c>
      <c r="E3130" t="s">
        <v>20795</v>
      </c>
      <c r="F3130">
        <v>21551694</v>
      </c>
      <c r="G3130" t="s">
        <v>95</v>
      </c>
    </row>
    <row r="3131" spans="3:7">
      <c r="C3131">
        <v>2331457</v>
      </c>
      <c r="D3131" t="s">
        <v>18911</v>
      </c>
      <c r="E3131" t="s">
        <v>23182</v>
      </c>
      <c r="F3131" t="s">
        <v>95</v>
      </c>
      <c r="G3131">
        <v>2052796695</v>
      </c>
    </row>
    <row r="3132" spans="3:7">
      <c r="C3132">
        <v>2333015</v>
      </c>
      <c r="D3132" t="s">
        <v>18912</v>
      </c>
      <c r="E3132" t="s">
        <v>23183</v>
      </c>
      <c r="F3132">
        <v>23904003</v>
      </c>
      <c r="G3132" t="s">
        <v>95</v>
      </c>
    </row>
    <row r="3133" spans="3:7">
      <c r="C3133">
        <v>2332328</v>
      </c>
      <c r="D3133" t="s">
        <v>18913</v>
      </c>
      <c r="E3133" t="s">
        <v>23184</v>
      </c>
      <c r="F3133" t="s">
        <v>95</v>
      </c>
      <c r="G3133">
        <v>1023811389</v>
      </c>
    </row>
    <row r="3134" spans="3:7">
      <c r="C3134">
        <v>2332978</v>
      </c>
      <c r="D3134" t="s">
        <v>18914</v>
      </c>
      <c r="E3134" t="s">
        <v>21246</v>
      </c>
      <c r="F3134">
        <v>43579951</v>
      </c>
      <c r="G3134" t="s">
        <v>95</v>
      </c>
    </row>
    <row r="3135" spans="3:7">
      <c r="C3135">
        <v>2332289</v>
      </c>
      <c r="D3135" t="s">
        <v>18915</v>
      </c>
      <c r="E3135" t="s">
        <v>23185</v>
      </c>
      <c r="F3135">
        <v>43342679</v>
      </c>
      <c r="G3135" t="s">
        <v>95</v>
      </c>
    </row>
    <row r="3136" spans="3:7">
      <c r="C3136">
        <v>2332806</v>
      </c>
      <c r="D3136" t="s">
        <v>18916</v>
      </c>
      <c r="E3136" t="s">
        <v>23186</v>
      </c>
      <c r="F3136">
        <v>9240585</v>
      </c>
      <c r="G3136" t="s">
        <v>95</v>
      </c>
    </row>
    <row r="3137" spans="3:7">
      <c r="C3137">
        <v>2331824</v>
      </c>
      <c r="D3137" t="s">
        <v>18917</v>
      </c>
      <c r="E3137" t="s">
        <v>23187</v>
      </c>
      <c r="F3137">
        <v>29659254</v>
      </c>
      <c r="G3137" t="s">
        <v>95</v>
      </c>
    </row>
    <row r="3138" spans="3:7">
      <c r="C3138">
        <v>2331861</v>
      </c>
      <c r="D3138" t="s">
        <v>18918</v>
      </c>
      <c r="E3138" t="s">
        <v>23188</v>
      </c>
      <c r="F3138">
        <v>6802158</v>
      </c>
    </row>
    <row r="3139" spans="3:7">
      <c r="C3139">
        <v>2332463</v>
      </c>
      <c r="D3139" t="s">
        <v>18919</v>
      </c>
      <c r="E3139" t="s">
        <v>23189</v>
      </c>
      <c r="F3139">
        <v>7634341</v>
      </c>
      <c r="G3139" t="s">
        <v>95</v>
      </c>
    </row>
    <row r="3140" spans="3:7">
      <c r="C3140">
        <v>2333029</v>
      </c>
      <c r="D3140" t="s">
        <v>18920</v>
      </c>
      <c r="E3140" t="s">
        <v>23190</v>
      </c>
      <c r="F3140">
        <v>47967060</v>
      </c>
      <c r="G3140" t="s">
        <v>95</v>
      </c>
    </row>
    <row r="3141" spans="3:7">
      <c r="C3141">
        <v>2333268</v>
      </c>
      <c r="D3141" t="s">
        <v>18921</v>
      </c>
      <c r="E3141" t="s">
        <v>23191</v>
      </c>
      <c r="F3141">
        <v>9595900</v>
      </c>
      <c r="G3141" t="s">
        <v>95</v>
      </c>
    </row>
    <row r="3142" spans="3:7">
      <c r="C3142">
        <v>2332691</v>
      </c>
      <c r="D3142" t="s">
        <v>18922</v>
      </c>
      <c r="E3142" t="s">
        <v>23192</v>
      </c>
      <c r="F3142">
        <v>46450954</v>
      </c>
    </row>
    <row r="3143" spans="3:7">
      <c r="C3143">
        <v>2332707</v>
      </c>
      <c r="D3143" t="s">
        <v>18923</v>
      </c>
      <c r="E3143" t="s">
        <v>23193</v>
      </c>
      <c r="F3143">
        <v>40936642</v>
      </c>
    </row>
    <row r="3144" spans="3:7">
      <c r="C3144">
        <v>2333312</v>
      </c>
      <c r="D3144" t="s">
        <v>18924</v>
      </c>
      <c r="E3144" t="s">
        <v>23194</v>
      </c>
      <c r="F3144">
        <v>9900413</v>
      </c>
      <c r="G3144" t="s">
        <v>95</v>
      </c>
    </row>
    <row r="3145" spans="3:7">
      <c r="C3145">
        <v>2332735</v>
      </c>
      <c r="D3145" t="s">
        <v>18925</v>
      </c>
      <c r="E3145" t="s">
        <v>23195</v>
      </c>
      <c r="F3145">
        <v>45589367</v>
      </c>
      <c r="G3145" t="s">
        <v>95</v>
      </c>
    </row>
    <row r="3146" spans="3:7">
      <c r="C3146">
        <v>2333272</v>
      </c>
      <c r="D3146" t="s">
        <v>18926</v>
      </c>
      <c r="E3146" t="s">
        <v>23196</v>
      </c>
      <c r="F3146">
        <v>43609291</v>
      </c>
      <c r="G3146" t="s">
        <v>95</v>
      </c>
    </row>
    <row r="3147" spans="3:7">
      <c r="C3147">
        <v>2332301</v>
      </c>
      <c r="D3147" t="s">
        <v>18927</v>
      </c>
      <c r="E3147" t="s">
        <v>23197</v>
      </c>
      <c r="F3147">
        <v>40971393</v>
      </c>
      <c r="G3147" t="s">
        <v>95</v>
      </c>
    </row>
    <row r="3148" spans="3:7">
      <c r="C3148">
        <v>2333135</v>
      </c>
      <c r="D3148" t="s">
        <v>18928</v>
      </c>
      <c r="E3148" t="s">
        <v>23198</v>
      </c>
      <c r="F3148">
        <v>46112483</v>
      </c>
      <c r="G3148" t="s">
        <v>95</v>
      </c>
    </row>
    <row r="3149" spans="3:7">
      <c r="C3149">
        <v>2332501</v>
      </c>
      <c r="D3149" t="s">
        <v>18929</v>
      </c>
      <c r="E3149" t="s">
        <v>23199</v>
      </c>
      <c r="F3149">
        <v>6234256</v>
      </c>
      <c r="G3149" t="s">
        <v>95</v>
      </c>
    </row>
    <row r="3150" spans="3:7">
      <c r="C3150">
        <v>2333130</v>
      </c>
      <c r="D3150" t="s">
        <v>18930</v>
      </c>
      <c r="E3150" t="s">
        <v>21034</v>
      </c>
      <c r="F3150">
        <v>18216103</v>
      </c>
      <c r="G3150" t="s">
        <v>95</v>
      </c>
    </row>
    <row r="3151" spans="3:7">
      <c r="C3151">
        <v>2334405</v>
      </c>
      <c r="D3151" t="s">
        <v>18931</v>
      </c>
      <c r="E3151" t="s">
        <v>23200</v>
      </c>
      <c r="F3151">
        <v>9445456</v>
      </c>
      <c r="G3151" t="s">
        <v>95</v>
      </c>
    </row>
    <row r="3152" spans="3:7">
      <c r="C3152">
        <v>2332408</v>
      </c>
      <c r="D3152" t="s">
        <v>18932</v>
      </c>
      <c r="E3152" t="s">
        <v>23201</v>
      </c>
      <c r="F3152">
        <v>21401817</v>
      </c>
      <c r="G3152" t="s">
        <v>95</v>
      </c>
    </row>
    <row r="3153" spans="3:7">
      <c r="C3153">
        <v>2332939</v>
      </c>
      <c r="D3153" t="s">
        <v>18933</v>
      </c>
      <c r="E3153" t="s">
        <v>23202</v>
      </c>
      <c r="F3153">
        <v>3663055</v>
      </c>
      <c r="G3153" t="s">
        <v>95</v>
      </c>
    </row>
    <row r="3154" spans="3:7">
      <c r="C3154">
        <v>2334332</v>
      </c>
      <c r="D3154" t="s">
        <v>18934</v>
      </c>
      <c r="E3154" t="s">
        <v>20762</v>
      </c>
      <c r="F3154">
        <v>25638939</v>
      </c>
    </row>
    <row r="3155" spans="3:7">
      <c r="C3155">
        <v>2333120</v>
      </c>
      <c r="D3155" t="s">
        <v>18935</v>
      </c>
      <c r="E3155" t="s">
        <v>20766</v>
      </c>
      <c r="F3155">
        <v>43385060</v>
      </c>
      <c r="G3155" t="s">
        <v>95</v>
      </c>
    </row>
    <row r="3156" spans="3:7">
      <c r="C3156">
        <v>2334311</v>
      </c>
      <c r="D3156" t="s">
        <v>18936</v>
      </c>
      <c r="E3156" t="s">
        <v>23203</v>
      </c>
      <c r="F3156">
        <v>26675840</v>
      </c>
      <c r="G3156" t="s">
        <v>95</v>
      </c>
    </row>
    <row r="3157" spans="3:7">
      <c r="C3157">
        <v>2334074</v>
      </c>
      <c r="D3157" t="s">
        <v>18937</v>
      </c>
      <c r="E3157" t="s">
        <v>23204</v>
      </c>
      <c r="G3157">
        <v>20536587927</v>
      </c>
    </row>
    <row r="3158" spans="3:7">
      <c r="C3158">
        <v>2334444</v>
      </c>
      <c r="D3158" t="s">
        <v>18938</v>
      </c>
      <c r="E3158" t="s">
        <v>23205</v>
      </c>
      <c r="F3158">
        <v>5360990</v>
      </c>
      <c r="G3158" t="s">
        <v>95</v>
      </c>
    </row>
    <row r="3159" spans="3:7">
      <c r="C3159">
        <v>2332761</v>
      </c>
      <c r="D3159" t="s">
        <v>18939</v>
      </c>
      <c r="E3159" t="s">
        <v>23206</v>
      </c>
      <c r="F3159">
        <v>15984761</v>
      </c>
      <c r="G3159" t="s">
        <v>95</v>
      </c>
    </row>
    <row r="3160" spans="3:7">
      <c r="C3160">
        <v>2333702</v>
      </c>
      <c r="D3160" t="s">
        <v>18940</v>
      </c>
      <c r="E3160" t="s">
        <v>23207</v>
      </c>
      <c r="F3160">
        <v>4641993</v>
      </c>
      <c r="G3160" t="s">
        <v>95</v>
      </c>
    </row>
    <row r="3161" spans="3:7">
      <c r="C3161">
        <v>2334096</v>
      </c>
      <c r="D3161" t="s">
        <v>18941</v>
      </c>
      <c r="E3161" t="s">
        <v>20746</v>
      </c>
      <c r="F3161">
        <v>43376663</v>
      </c>
    </row>
    <row r="3162" spans="3:7">
      <c r="C3162">
        <v>2335117</v>
      </c>
      <c r="D3162" t="s">
        <v>18942</v>
      </c>
      <c r="E3162" t="s">
        <v>23208</v>
      </c>
      <c r="F3162">
        <v>45693251</v>
      </c>
      <c r="G3162" t="s">
        <v>95</v>
      </c>
    </row>
    <row r="3163" spans="3:7">
      <c r="C3163">
        <v>2333391</v>
      </c>
      <c r="D3163" t="s">
        <v>18943</v>
      </c>
      <c r="E3163" t="s">
        <v>23209</v>
      </c>
      <c r="F3163">
        <v>41195923</v>
      </c>
    </row>
    <row r="3164" spans="3:7">
      <c r="C3164">
        <v>2332684</v>
      </c>
      <c r="D3164" t="s">
        <v>18944</v>
      </c>
      <c r="E3164" t="s">
        <v>23210</v>
      </c>
      <c r="F3164">
        <v>41775624</v>
      </c>
      <c r="G3164" t="s">
        <v>95</v>
      </c>
    </row>
    <row r="3165" spans="3:7">
      <c r="C3165">
        <v>2332615</v>
      </c>
      <c r="D3165" t="s">
        <v>18945</v>
      </c>
      <c r="E3165" t="s">
        <v>20784</v>
      </c>
      <c r="F3165">
        <v>29290224</v>
      </c>
      <c r="G3165" t="s">
        <v>95</v>
      </c>
    </row>
    <row r="3166" spans="3:7">
      <c r="C3166">
        <v>2333186</v>
      </c>
      <c r="D3166" t="s">
        <v>18946</v>
      </c>
      <c r="E3166" t="s">
        <v>23211</v>
      </c>
      <c r="F3166">
        <v>15731947</v>
      </c>
      <c r="G3166" t="s">
        <v>95</v>
      </c>
    </row>
    <row r="3167" spans="3:7">
      <c r="C3167">
        <v>2333320</v>
      </c>
      <c r="D3167" t="s">
        <v>18947</v>
      </c>
      <c r="E3167" t="s">
        <v>20795</v>
      </c>
      <c r="F3167">
        <v>22286750</v>
      </c>
      <c r="G3167" t="s">
        <v>95</v>
      </c>
    </row>
    <row r="3168" spans="3:7">
      <c r="C3168">
        <v>2333927</v>
      </c>
      <c r="D3168" t="s">
        <v>18948</v>
      </c>
      <c r="E3168" t="s">
        <v>20795</v>
      </c>
      <c r="F3168">
        <v>7470883</v>
      </c>
      <c r="G3168" t="s">
        <v>95</v>
      </c>
    </row>
    <row r="3169" spans="3:7">
      <c r="C3169">
        <v>2333963</v>
      </c>
      <c r="D3169" t="s">
        <v>18949</v>
      </c>
      <c r="E3169" t="s">
        <v>23212</v>
      </c>
      <c r="F3169">
        <v>8737083</v>
      </c>
      <c r="G3169" t="s">
        <v>95</v>
      </c>
    </row>
    <row r="3170" spans="3:7">
      <c r="C3170">
        <v>2334398</v>
      </c>
      <c r="D3170" t="s">
        <v>18950</v>
      </c>
      <c r="E3170" t="s">
        <v>23213</v>
      </c>
      <c r="F3170">
        <v>30858060</v>
      </c>
      <c r="G3170" t="s">
        <v>95</v>
      </c>
    </row>
    <row r="3171" spans="3:7">
      <c r="C3171">
        <v>2333124</v>
      </c>
      <c r="D3171" t="s">
        <v>18951</v>
      </c>
      <c r="E3171" t="s">
        <v>23214</v>
      </c>
      <c r="F3171">
        <v>41607122</v>
      </c>
      <c r="G3171" t="s">
        <v>95</v>
      </c>
    </row>
    <row r="3172" spans="3:7">
      <c r="C3172">
        <v>2333548</v>
      </c>
      <c r="D3172" t="s">
        <v>18952</v>
      </c>
      <c r="E3172" t="s">
        <v>23215</v>
      </c>
      <c r="F3172">
        <v>43525143</v>
      </c>
      <c r="G3172" t="s">
        <v>95</v>
      </c>
    </row>
    <row r="3173" spans="3:7">
      <c r="C3173">
        <v>2333056</v>
      </c>
      <c r="D3173" t="s">
        <v>18953</v>
      </c>
      <c r="E3173" t="s">
        <v>23216</v>
      </c>
      <c r="F3173">
        <v>47660863</v>
      </c>
      <c r="G3173" t="s">
        <v>95</v>
      </c>
    </row>
    <row r="3174" spans="3:7">
      <c r="C3174">
        <v>2333804</v>
      </c>
      <c r="D3174" t="s">
        <v>18954</v>
      </c>
      <c r="E3174" t="s">
        <v>23217</v>
      </c>
      <c r="F3174">
        <v>15643210</v>
      </c>
      <c r="G3174" t="s">
        <v>95</v>
      </c>
    </row>
    <row r="3175" spans="3:7">
      <c r="C3175">
        <v>2333656</v>
      </c>
      <c r="D3175" t="s">
        <v>18955</v>
      </c>
      <c r="E3175" t="s">
        <v>23218</v>
      </c>
      <c r="F3175">
        <v>17629015</v>
      </c>
      <c r="G3175" t="s">
        <v>95</v>
      </c>
    </row>
    <row r="3176" spans="3:7">
      <c r="C3176">
        <v>2333495</v>
      </c>
      <c r="D3176" t="s">
        <v>18956</v>
      </c>
      <c r="E3176" t="s">
        <v>23219</v>
      </c>
      <c r="F3176">
        <v>16535148</v>
      </c>
    </row>
    <row r="3177" spans="3:7">
      <c r="C3177">
        <v>2334064</v>
      </c>
      <c r="D3177" t="s">
        <v>18957</v>
      </c>
      <c r="E3177" t="s">
        <v>23220</v>
      </c>
      <c r="F3177">
        <v>22984973</v>
      </c>
    </row>
    <row r="3178" spans="3:7">
      <c r="C3178">
        <v>2334011</v>
      </c>
      <c r="D3178" t="s">
        <v>18958</v>
      </c>
      <c r="E3178" t="s">
        <v>23221</v>
      </c>
      <c r="F3178">
        <v>29488655</v>
      </c>
      <c r="G3178" t="s">
        <v>95</v>
      </c>
    </row>
    <row r="3179" spans="3:7">
      <c r="C3179">
        <v>2334692</v>
      </c>
      <c r="D3179" t="s">
        <v>18959</v>
      </c>
      <c r="E3179" t="s">
        <v>23222</v>
      </c>
      <c r="F3179">
        <v>31034020</v>
      </c>
      <c r="G3179" t="s">
        <v>95</v>
      </c>
    </row>
    <row r="3180" spans="3:7">
      <c r="C3180">
        <v>2333451</v>
      </c>
      <c r="D3180" t="s">
        <v>18960</v>
      </c>
      <c r="E3180" t="s">
        <v>20795</v>
      </c>
      <c r="F3180">
        <v>45986570</v>
      </c>
      <c r="G3180" t="s">
        <v>95</v>
      </c>
    </row>
    <row r="3181" spans="3:7">
      <c r="C3181">
        <v>2334030</v>
      </c>
      <c r="D3181" t="s">
        <v>18961</v>
      </c>
      <c r="E3181" t="s">
        <v>23223</v>
      </c>
      <c r="F3181">
        <v>26636540</v>
      </c>
      <c r="G3181" t="s">
        <v>95</v>
      </c>
    </row>
    <row r="3182" spans="3:7">
      <c r="C3182">
        <v>2333174</v>
      </c>
      <c r="D3182" t="s">
        <v>18962</v>
      </c>
      <c r="E3182" t="s">
        <v>23224</v>
      </c>
      <c r="F3182">
        <v>5273913</v>
      </c>
      <c r="G3182" t="s">
        <v>95</v>
      </c>
    </row>
    <row r="3183" spans="3:7">
      <c r="C3183">
        <v>2333865</v>
      </c>
      <c r="D3183" t="s">
        <v>18963</v>
      </c>
      <c r="E3183" t="s">
        <v>23225</v>
      </c>
      <c r="F3183">
        <v>6033033</v>
      </c>
    </row>
    <row r="3184" spans="3:7">
      <c r="C3184">
        <v>2334244</v>
      </c>
      <c r="D3184" t="s">
        <v>18964</v>
      </c>
      <c r="E3184" t="s">
        <v>23226</v>
      </c>
      <c r="F3184">
        <v>80310119</v>
      </c>
    </row>
    <row r="3185" spans="3:7">
      <c r="C3185">
        <v>2333040</v>
      </c>
      <c r="D3185" t="s">
        <v>18965</v>
      </c>
      <c r="E3185" t="s">
        <v>23227</v>
      </c>
      <c r="F3185">
        <v>7036653</v>
      </c>
      <c r="G3185" t="s">
        <v>95</v>
      </c>
    </row>
    <row r="3186" spans="3:7">
      <c r="C3186">
        <v>2333777</v>
      </c>
      <c r="D3186" t="s">
        <v>18966</v>
      </c>
      <c r="E3186" t="s">
        <v>23228</v>
      </c>
      <c r="F3186">
        <v>41561093</v>
      </c>
      <c r="G3186" t="s">
        <v>95</v>
      </c>
    </row>
    <row r="3187" spans="3:7">
      <c r="C3187">
        <v>2334392</v>
      </c>
      <c r="D3187" t="s">
        <v>18967</v>
      </c>
      <c r="E3187" t="s">
        <v>23229</v>
      </c>
      <c r="F3187">
        <v>7145366</v>
      </c>
    </row>
    <row r="3188" spans="3:7">
      <c r="C3188">
        <v>2334271</v>
      </c>
      <c r="D3188" t="s">
        <v>18968</v>
      </c>
      <c r="E3188" t="s">
        <v>23230</v>
      </c>
      <c r="F3188">
        <v>30963652</v>
      </c>
      <c r="G3188" t="s">
        <v>95</v>
      </c>
    </row>
    <row r="3189" spans="3:7">
      <c r="C3189">
        <v>2334283</v>
      </c>
      <c r="D3189" t="s">
        <v>18969</v>
      </c>
      <c r="E3189" t="s">
        <v>23231</v>
      </c>
      <c r="F3189">
        <v>8322795</v>
      </c>
    </row>
    <row r="3190" spans="3:7">
      <c r="C3190">
        <v>2333853</v>
      </c>
      <c r="D3190" t="s">
        <v>18970</v>
      </c>
      <c r="E3190" t="s">
        <v>23232</v>
      </c>
      <c r="F3190" t="s">
        <v>95</v>
      </c>
      <c r="G3190">
        <v>2045162435</v>
      </c>
    </row>
    <row r="3191" spans="3:7">
      <c r="C3191">
        <v>2333524</v>
      </c>
      <c r="D3191" t="s">
        <v>18971</v>
      </c>
      <c r="E3191" t="s">
        <v>23233</v>
      </c>
      <c r="F3191">
        <v>46501446</v>
      </c>
      <c r="G3191" t="s">
        <v>95</v>
      </c>
    </row>
    <row r="3192" spans="3:7">
      <c r="C3192">
        <v>2333908</v>
      </c>
      <c r="D3192" t="s">
        <v>18972</v>
      </c>
      <c r="E3192" t="s">
        <v>23234</v>
      </c>
      <c r="F3192">
        <v>7514097</v>
      </c>
      <c r="G3192" t="s">
        <v>95</v>
      </c>
    </row>
    <row r="3193" spans="3:7">
      <c r="C3193">
        <v>2334742</v>
      </c>
      <c r="D3193" t="s">
        <v>18973</v>
      </c>
      <c r="E3193" t="s">
        <v>23235</v>
      </c>
      <c r="F3193">
        <v>21423590</v>
      </c>
      <c r="G3193" t="s">
        <v>95</v>
      </c>
    </row>
    <row r="3194" spans="3:7">
      <c r="C3194">
        <v>2334043</v>
      </c>
      <c r="D3194" t="s">
        <v>18974</v>
      </c>
      <c r="E3194" t="s">
        <v>21020</v>
      </c>
      <c r="F3194">
        <v>8016608</v>
      </c>
    </row>
    <row r="3195" spans="3:7">
      <c r="C3195">
        <v>2334118</v>
      </c>
      <c r="D3195" t="s">
        <v>18975</v>
      </c>
      <c r="E3195" t="s">
        <v>21522</v>
      </c>
      <c r="F3195">
        <v>6592311</v>
      </c>
    </row>
    <row r="3196" spans="3:7">
      <c r="C3196">
        <v>2334420</v>
      </c>
      <c r="D3196" t="s">
        <v>18976</v>
      </c>
      <c r="E3196" t="s">
        <v>23236</v>
      </c>
      <c r="F3196">
        <v>43755384</v>
      </c>
      <c r="G3196" t="s">
        <v>95</v>
      </c>
    </row>
    <row r="3197" spans="3:7">
      <c r="C3197">
        <v>2333563</v>
      </c>
      <c r="D3197" t="s">
        <v>18977</v>
      </c>
      <c r="E3197" t="s">
        <v>22619</v>
      </c>
      <c r="F3197">
        <v>29589395</v>
      </c>
      <c r="G3197" t="s">
        <v>95</v>
      </c>
    </row>
    <row r="3198" spans="3:7">
      <c r="C3198">
        <v>2333741</v>
      </c>
      <c r="D3198" t="s">
        <v>18978</v>
      </c>
      <c r="E3198" t="s">
        <v>23237</v>
      </c>
      <c r="F3198">
        <v>9670507</v>
      </c>
      <c r="G3198" t="s">
        <v>95</v>
      </c>
    </row>
    <row r="3199" spans="3:7">
      <c r="C3199">
        <v>2334995</v>
      </c>
      <c r="D3199" t="s">
        <v>18979</v>
      </c>
      <c r="E3199" t="s">
        <v>23238</v>
      </c>
      <c r="F3199">
        <v>41920790</v>
      </c>
    </row>
    <row r="3200" spans="3:7">
      <c r="C3200">
        <v>2334050</v>
      </c>
      <c r="D3200" t="s">
        <v>18980</v>
      </c>
      <c r="E3200" t="s">
        <v>23239</v>
      </c>
      <c r="F3200">
        <v>43715974</v>
      </c>
      <c r="G3200" t="s">
        <v>95</v>
      </c>
    </row>
    <row r="3201" spans="3:7">
      <c r="C3201">
        <v>2333048</v>
      </c>
      <c r="D3201" t="s">
        <v>18981</v>
      </c>
      <c r="E3201" t="s">
        <v>23240</v>
      </c>
      <c r="F3201">
        <v>7502550</v>
      </c>
      <c r="G3201" t="s">
        <v>95</v>
      </c>
    </row>
    <row r="3202" spans="3:7">
      <c r="C3202">
        <v>2333615</v>
      </c>
      <c r="D3202" t="s">
        <v>18982</v>
      </c>
      <c r="E3202" t="s">
        <v>23241</v>
      </c>
      <c r="F3202">
        <v>41792815</v>
      </c>
    </row>
    <row r="3203" spans="3:7">
      <c r="C3203">
        <v>2334468</v>
      </c>
      <c r="D3203" t="s">
        <v>18983</v>
      </c>
      <c r="E3203" t="s">
        <v>20784</v>
      </c>
      <c r="F3203">
        <v>29217548</v>
      </c>
      <c r="G3203" t="s">
        <v>95</v>
      </c>
    </row>
    <row r="3204" spans="3:7">
      <c r="C3204">
        <v>2333280</v>
      </c>
      <c r="D3204" t="s">
        <v>18984</v>
      </c>
      <c r="E3204" t="s">
        <v>23242</v>
      </c>
      <c r="F3204">
        <v>41655929</v>
      </c>
      <c r="G3204" t="s">
        <v>95</v>
      </c>
    </row>
    <row r="3205" spans="3:7">
      <c r="C3205">
        <v>2333558</v>
      </c>
      <c r="D3205" t="s">
        <v>18985</v>
      </c>
      <c r="E3205" t="s">
        <v>23243</v>
      </c>
      <c r="F3205">
        <v>10080064</v>
      </c>
      <c r="G3205" t="s">
        <v>95</v>
      </c>
    </row>
    <row r="3206" spans="3:7">
      <c r="C3206">
        <v>2333991</v>
      </c>
      <c r="D3206" t="s">
        <v>18986</v>
      </c>
      <c r="E3206" t="s">
        <v>23244</v>
      </c>
      <c r="F3206">
        <v>43463315</v>
      </c>
      <c r="G3206" t="s">
        <v>95</v>
      </c>
    </row>
    <row r="3207" spans="3:7">
      <c r="C3207">
        <v>2333857</v>
      </c>
      <c r="D3207" t="s">
        <v>18987</v>
      </c>
      <c r="E3207" t="s">
        <v>23245</v>
      </c>
      <c r="F3207">
        <v>71330001</v>
      </c>
    </row>
    <row r="3208" spans="3:7">
      <c r="C3208">
        <v>2333937</v>
      </c>
      <c r="D3208" t="s">
        <v>18988</v>
      </c>
      <c r="E3208" t="s">
        <v>23246</v>
      </c>
      <c r="F3208">
        <v>44382898</v>
      </c>
    </row>
    <row r="3209" spans="3:7">
      <c r="C3209">
        <v>2334474</v>
      </c>
      <c r="D3209" t="s">
        <v>18989</v>
      </c>
      <c r="E3209" t="s">
        <v>23247</v>
      </c>
      <c r="F3209">
        <v>10357047</v>
      </c>
    </row>
    <row r="3210" spans="3:7">
      <c r="C3210">
        <v>2333948</v>
      </c>
      <c r="D3210" t="s">
        <v>18990</v>
      </c>
      <c r="E3210" t="s">
        <v>20795</v>
      </c>
      <c r="F3210">
        <v>44546005</v>
      </c>
      <c r="G3210" t="s">
        <v>95</v>
      </c>
    </row>
    <row r="3211" spans="3:7">
      <c r="C3211">
        <v>2334457</v>
      </c>
      <c r="D3211" t="s">
        <v>18991</v>
      </c>
      <c r="E3211" t="s">
        <v>20795</v>
      </c>
      <c r="F3211">
        <v>21425320</v>
      </c>
      <c r="G3211" t="s">
        <v>95</v>
      </c>
    </row>
    <row r="3212" spans="3:7">
      <c r="C3212">
        <v>2334198</v>
      </c>
      <c r="D3212" t="s">
        <v>18992</v>
      </c>
      <c r="E3212" t="s">
        <v>20766</v>
      </c>
      <c r="F3212">
        <v>6872795</v>
      </c>
      <c r="G3212" t="s">
        <v>95</v>
      </c>
    </row>
    <row r="3213" spans="3:7">
      <c r="C3213">
        <v>2334252</v>
      </c>
      <c r="D3213" t="s">
        <v>18993</v>
      </c>
      <c r="E3213" t="s">
        <v>23248</v>
      </c>
      <c r="F3213">
        <v>10282612</v>
      </c>
      <c r="G3213" t="s">
        <v>95</v>
      </c>
    </row>
    <row r="3214" spans="3:7">
      <c r="C3214">
        <v>2334217</v>
      </c>
      <c r="D3214" t="s">
        <v>18994</v>
      </c>
      <c r="E3214" t="s">
        <v>23249</v>
      </c>
      <c r="F3214">
        <v>40866434</v>
      </c>
    </row>
    <row r="3215" spans="3:7">
      <c r="C3215">
        <v>2335142</v>
      </c>
      <c r="D3215" t="s">
        <v>18995</v>
      </c>
      <c r="E3215" t="s">
        <v>23250</v>
      </c>
      <c r="F3215">
        <v>8453794</v>
      </c>
    </row>
    <row r="3216" spans="3:7">
      <c r="C3216">
        <v>2334582</v>
      </c>
      <c r="D3216" t="s">
        <v>18996</v>
      </c>
      <c r="E3216" t="s">
        <v>20862</v>
      </c>
      <c r="F3216">
        <v>32983217</v>
      </c>
    </row>
    <row r="3217" spans="3:7">
      <c r="C3217">
        <v>2335127</v>
      </c>
      <c r="D3217" t="s">
        <v>18997</v>
      </c>
      <c r="E3217" t="s">
        <v>23251</v>
      </c>
      <c r="F3217">
        <v>7081912</v>
      </c>
      <c r="G3217" t="s">
        <v>95</v>
      </c>
    </row>
    <row r="3218" spans="3:7">
      <c r="C3218">
        <v>2334000</v>
      </c>
      <c r="D3218" t="s">
        <v>18998</v>
      </c>
      <c r="E3218" t="s">
        <v>23252</v>
      </c>
      <c r="F3218">
        <v>47375423</v>
      </c>
      <c r="G3218" t="s">
        <v>95</v>
      </c>
    </row>
    <row r="3219" spans="3:7">
      <c r="C3219">
        <v>2334145</v>
      </c>
      <c r="D3219" t="s">
        <v>18999</v>
      </c>
      <c r="E3219" t="s">
        <v>23253</v>
      </c>
      <c r="F3219">
        <v>42679186</v>
      </c>
    </row>
    <row r="3220" spans="3:7">
      <c r="C3220">
        <v>2334534</v>
      </c>
      <c r="D3220" t="s">
        <v>19000</v>
      </c>
      <c r="E3220" t="s">
        <v>23254</v>
      </c>
      <c r="F3220">
        <v>10659417</v>
      </c>
      <c r="G3220" t="s">
        <v>95</v>
      </c>
    </row>
    <row r="3221" spans="3:7">
      <c r="C3221">
        <v>2334375</v>
      </c>
      <c r="D3221" t="s">
        <v>19001</v>
      </c>
      <c r="E3221" t="s">
        <v>20795</v>
      </c>
      <c r="F3221">
        <v>71726805</v>
      </c>
    </row>
    <row r="3222" spans="3:7">
      <c r="C3222">
        <v>2334073</v>
      </c>
      <c r="D3222" t="s">
        <v>19002</v>
      </c>
      <c r="E3222" t="s">
        <v>23255</v>
      </c>
      <c r="F3222">
        <v>9518033</v>
      </c>
    </row>
    <row r="3223" spans="3:7">
      <c r="C3223">
        <v>2334538</v>
      </c>
      <c r="D3223" t="s">
        <v>19003</v>
      </c>
      <c r="E3223" t="s">
        <v>20766</v>
      </c>
      <c r="F3223">
        <v>29453151</v>
      </c>
      <c r="G3223" t="s">
        <v>95</v>
      </c>
    </row>
    <row r="3224" spans="3:7">
      <c r="C3224">
        <v>2334408</v>
      </c>
      <c r="D3224" t="s">
        <v>19004</v>
      </c>
      <c r="E3224" t="s">
        <v>23256</v>
      </c>
      <c r="F3224">
        <v>40197921</v>
      </c>
    </row>
    <row r="3225" spans="3:7">
      <c r="C3225">
        <v>2334531</v>
      </c>
      <c r="D3225" t="s">
        <v>19005</v>
      </c>
      <c r="E3225" t="s">
        <v>23257</v>
      </c>
      <c r="F3225">
        <v>16527740</v>
      </c>
      <c r="G3225" t="s">
        <v>95</v>
      </c>
    </row>
    <row r="3226" spans="3:7">
      <c r="C3226">
        <v>2334967</v>
      </c>
      <c r="D3226" t="s">
        <v>19006</v>
      </c>
      <c r="E3226" t="s">
        <v>23258</v>
      </c>
      <c r="F3226">
        <v>7363191</v>
      </c>
    </row>
    <row r="3227" spans="3:7">
      <c r="C3227">
        <v>2334125</v>
      </c>
      <c r="D3227" t="s">
        <v>19007</v>
      </c>
      <c r="E3227" t="s">
        <v>23259</v>
      </c>
      <c r="F3227">
        <v>25754181</v>
      </c>
      <c r="G3227" t="s">
        <v>95</v>
      </c>
    </row>
    <row r="3228" spans="3:7">
      <c r="C3228">
        <v>2335037</v>
      </c>
      <c r="D3228" t="s">
        <v>19008</v>
      </c>
      <c r="E3228" t="s">
        <v>20921</v>
      </c>
      <c r="F3228">
        <v>47769087</v>
      </c>
    </row>
    <row r="3229" spans="3:7">
      <c r="C3229">
        <v>2334596</v>
      </c>
      <c r="D3229" t="s">
        <v>19009</v>
      </c>
      <c r="E3229" t="s">
        <v>23260</v>
      </c>
      <c r="F3229">
        <v>9942471</v>
      </c>
      <c r="G3229" t="s">
        <v>95</v>
      </c>
    </row>
    <row r="3230" spans="3:7">
      <c r="C3230">
        <v>2334515</v>
      </c>
      <c r="D3230" t="s">
        <v>19010</v>
      </c>
      <c r="E3230" t="s">
        <v>23261</v>
      </c>
      <c r="F3230">
        <v>9803458</v>
      </c>
      <c r="G3230" t="s">
        <v>95</v>
      </c>
    </row>
    <row r="3231" spans="3:7">
      <c r="C3231">
        <v>2334549</v>
      </c>
      <c r="D3231" t="s">
        <v>19011</v>
      </c>
      <c r="E3231" t="s">
        <v>20841</v>
      </c>
      <c r="F3231">
        <v>2802230</v>
      </c>
      <c r="G3231" t="s">
        <v>95</v>
      </c>
    </row>
    <row r="3232" spans="3:7">
      <c r="C3232">
        <v>2334630</v>
      </c>
      <c r="D3232" t="s">
        <v>19012</v>
      </c>
      <c r="E3232" t="s">
        <v>23262</v>
      </c>
      <c r="F3232">
        <v>10072553</v>
      </c>
    </row>
    <row r="3233" spans="3:7">
      <c r="C3233">
        <v>2334729</v>
      </c>
      <c r="D3233" t="s">
        <v>19013</v>
      </c>
      <c r="E3233" t="s">
        <v>20784</v>
      </c>
      <c r="F3233">
        <v>32824966</v>
      </c>
      <c r="G3233" t="s">
        <v>95</v>
      </c>
    </row>
    <row r="3234" spans="3:7">
      <c r="C3234">
        <v>2335024</v>
      </c>
      <c r="D3234" t="s">
        <v>19014</v>
      </c>
      <c r="E3234" t="s">
        <v>23263</v>
      </c>
      <c r="F3234">
        <v>40038958</v>
      </c>
    </row>
    <row r="3235" spans="3:7">
      <c r="C3235">
        <v>2334651</v>
      </c>
      <c r="D3235" t="s">
        <v>19015</v>
      </c>
      <c r="E3235" t="s">
        <v>20763</v>
      </c>
      <c r="F3235">
        <v>71454782</v>
      </c>
    </row>
    <row r="3236" spans="3:7">
      <c r="C3236">
        <v>2334488</v>
      </c>
      <c r="D3236" t="s">
        <v>19016</v>
      </c>
      <c r="E3236" t="s">
        <v>20789</v>
      </c>
      <c r="F3236">
        <v>17981492</v>
      </c>
      <c r="G3236" t="s">
        <v>95</v>
      </c>
    </row>
    <row r="3237" spans="3:7">
      <c r="C3237">
        <v>2334577</v>
      </c>
      <c r="D3237" t="s">
        <v>19017</v>
      </c>
      <c r="E3237" t="s">
        <v>23264</v>
      </c>
      <c r="F3237" t="s">
        <v>95</v>
      </c>
      <c r="G3237">
        <v>1025509993</v>
      </c>
    </row>
    <row r="3238" spans="3:7">
      <c r="C3238">
        <v>2334626</v>
      </c>
      <c r="D3238" t="s">
        <v>19018</v>
      </c>
      <c r="E3238" t="s">
        <v>23265</v>
      </c>
      <c r="F3238">
        <v>6914431</v>
      </c>
    </row>
    <row r="3239" spans="3:7">
      <c r="C3239">
        <v>2334880</v>
      </c>
      <c r="D3239" t="s">
        <v>19019</v>
      </c>
      <c r="E3239" t="s">
        <v>20789</v>
      </c>
      <c r="F3239">
        <v>7485162</v>
      </c>
      <c r="G3239" t="s">
        <v>95</v>
      </c>
    </row>
    <row r="3240" spans="3:7">
      <c r="C3240">
        <v>2334828</v>
      </c>
      <c r="D3240" t="s">
        <v>19020</v>
      </c>
      <c r="E3240" t="s">
        <v>20921</v>
      </c>
      <c r="F3240">
        <v>42265981</v>
      </c>
    </row>
    <row r="3241" spans="3:7">
      <c r="C3241">
        <v>2334801</v>
      </c>
      <c r="D3241" t="s">
        <v>19021</v>
      </c>
      <c r="E3241" t="s">
        <v>23266</v>
      </c>
      <c r="F3241">
        <v>23917389</v>
      </c>
      <c r="G3241" t="s">
        <v>95</v>
      </c>
    </row>
    <row r="3242" spans="3:7">
      <c r="C3242">
        <v>2335162</v>
      </c>
      <c r="D3242" t="s">
        <v>19022</v>
      </c>
      <c r="E3242" t="s">
        <v>23267</v>
      </c>
      <c r="F3242">
        <v>6640348</v>
      </c>
      <c r="G3242" t="s">
        <v>95</v>
      </c>
    </row>
    <row r="3243" spans="3:7">
      <c r="C3243">
        <v>2334702</v>
      </c>
      <c r="D3243" t="s">
        <v>19023</v>
      </c>
      <c r="E3243" t="s">
        <v>23268</v>
      </c>
      <c r="F3243">
        <v>48001327</v>
      </c>
      <c r="G3243" t="s">
        <v>95</v>
      </c>
    </row>
    <row r="3244" spans="3:7">
      <c r="C3244">
        <v>2335015</v>
      </c>
      <c r="D3244" t="s">
        <v>19024</v>
      </c>
      <c r="E3244" t="s">
        <v>23269</v>
      </c>
      <c r="F3244">
        <v>45935728</v>
      </c>
    </row>
    <row r="3245" spans="3:7">
      <c r="C3245">
        <v>2334495</v>
      </c>
      <c r="D3245" t="s">
        <v>19025</v>
      </c>
      <c r="E3245" t="s">
        <v>23270</v>
      </c>
      <c r="F3245">
        <v>10172381</v>
      </c>
      <c r="G3245" t="s">
        <v>95</v>
      </c>
    </row>
    <row r="3246" spans="3:7">
      <c r="C3246">
        <v>2334955</v>
      </c>
      <c r="D3246" t="s">
        <v>19026</v>
      </c>
      <c r="E3246" t="s">
        <v>23271</v>
      </c>
      <c r="F3246">
        <v>43202860</v>
      </c>
    </row>
    <row r="3247" spans="3:7">
      <c r="C3247">
        <v>2335031</v>
      </c>
      <c r="D3247" t="s">
        <v>19027</v>
      </c>
      <c r="E3247" t="s">
        <v>20916</v>
      </c>
      <c r="F3247">
        <v>43562572</v>
      </c>
    </row>
    <row r="3248" spans="3:7">
      <c r="C3248">
        <v>2335342</v>
      </c>
      <c r="D3248" t="s">
        <v>19028</v>
      </c>
      <c r="E3248" t="s">
        <v>23272</v>
      </c>
      <c r="F3248">
        <v>42917994</v>
      </c>
    </row>
    <row r="3249" spans="3:7">
      <c r="C3249">
        <v>23390</v>
      </c>
      <c r="D3249" t="s">
        <v>19029</v>
      </c>
      <c r="E3249" t="s">
        <v>23273</v>
      </c>
      <c r="F3249">
        <v>10475770</v>
      </c>
    </row>
    <row r="3250" spans="3:7">
      <c r="C3250">
        <v>271894</v>
      </c>
      <c r="D3250" t="s">
        <v>19030</v>
      </c>
      <c r="E3250" t="s">
        <v>23274</v>
      </c>
      <c r="F3250">
        <v>25424118</v>
      </c>
    </row>
    <row r="3251" spans="3:7">
      <c r="C3251">
        <v>310064</v>
      </c>
      <c r="D3251" t="s">
        <v>19031</v>
      </c>
      <c r="E3251" t="s">
        <v>23275</v>
      </c>
      <c r="F3251" t="s">
        <v>95</v>
      </c>
      <c r="G3251">
        <v>20100130204</v>
      </c>
    </row>
    <row r="3252" spans="3:7">
      <c r="C3252">
        <v>538588</v>
      </c>
      <c r="D3252" t="s">
        <v>19032</v>
      </c>
      <c r="E3252" t="s">
        <v>23276</v>
      </c>
      <c r="F3252">
        <v>7323586</v>
      </c>
    </row>
    <row r="3253" spans="3:7">
      <c r="C3253">
        <v>563616</v>
      </c>
      <c r="D3253" t="s">
        <v>19033</v>
      </c>
      <c r="E3253" t="s">
        <v>23277</v>
      </c>
      <c r="F3253">
        <v>40055092</v>
      </c>
    </row>
    <row r="3254" spans="3:7">
      <c r="C3254">
        <v>609654</v>
      </c>
      <c r="D3254" t="s">
        <v>19034</v>
      </c>
      <c r="E3254" t="s">
        <v>23278</v>
      </c>
      <c r="F3254">
        <v>9768136</v>
      </c>
    </row>
    <row r="3255" spans="3:7">
      <c r="C3255">
        <v>786033</v>
      </c>
      <c r="D3255" t="s">
        <v>19035</v>
      </c>
      <c r="E3255" t="s">
        <v>23279</v>
      </c>
      <c r="F3255">
        <v>25696619</v>
      </c>
    </row>
    <row r="3256" spans="3:7">
      <c r="C3256">
        <v>781275</v>
      </c>
      <c r="D3256" t="s">
        <v>19036</v>
      </c>
      <c r="E3256" t="s">
        <v>21516</v>
      </c>
      <c r="F3256">
        <v>25789325</v>
      </c>
    </row>
    <row r="3257" spans="3:7">
      <c r="C3257">
        <v>790154</v>
      </c>
      <c r="D3257" t="s">
        <v>19037</v>
      </c>
      <c r="E3257" t="s">
        <v>23280</v>
      </c>
      <c r="F3257">
        <v>6925232</v>
      </c>
    </row>
    <row r="3258" spans="3:7">
      <c r="C3258">
        <v>742876</v>
      </c>
      <c r="D3258" t="s">
        <v>19038</v>
      </c>
      <c r="E3258" t="s">
        <v>23281</v>
      </c>
      <c r="F3258">
        <v>8253098</v>
      </c>
    </row>
    <row r="3259" spans="3:7">
      <c r="C3259">
        <v>694142</v>
      </c>
      <c r="D3259" t="s">
        <v>19039</v>
      </c>
      <c r="E3259" t="s">
        <v>23282</v>
      </c>
      <c r="F3259">
        <v>8660771</v>
      </c>
    </row>
    <row r="3260" spans="3:7">
      <c r="C3260">
        <v>862943</v>
      </c>
      <c r="D3260" t="s">
        <v>19040</v>
      </c>
      <c r="E3260" t="s">
        <v>23283</v>
      </c>
      <c r="F3260">
        <v>9036766</v>
      </c>
    </row>
    <row r="3261" spans="3:7">
      <c r="C3261">
        <v>1101469</v>
      </c>
      <c r="D3261" t="s">
        <v>19041</v>
      </c>
      <c r="E3261" t="s">
        <v>20766</v>
      </c>
      <c r="F3261">
        <v>8342325</v>
      </c>
    </row>
    <row r="3262" spans="3:7">
      <c r="C3262">
        <v>1107808</v>
      </c>
      <c r="D3262" t="s">
        <v>19042</v>
      </c>
      <c r="E3262" t="s">
        <v>20762</v>
      </c>
      <c r="F3262">
        <v>41468124</v>
      </c>
    </row>
    <row r="3263" spans="3:7">
      <c r="C3263">
        <v>1363991</v>
      </c>
      <c r="D3263" t="s">
        <v>19043</v>
      </c>
      <c r="E3263" t="s">
        <v>23284</v>
      </c>
      <c r="F3263">
        <v>42570311</v>
      </c>
    </row>
    <row r="3264" spans="3:7">
      <c r="C3264">
        <v>1707381</v>
      </c>
      <c r="D3264" t="s">
        <v>19044</v>
      </c>
      <c r="E3264" t="s">
        <v>23285</v>
      </c>
      <c r="F3264">
        <v>41609755</v>
      </c>
    </row>
    <row r="3265" spans="3:7">
      <c r="C3265">
        <v>1802914</v>
      </c>
      <c r="D3265" t="s">
        <v>19045</v>
      </c>
      <c r="E3265" t="s">
        <v>23286</v>
      </c>
      <c r="F3265">
        <v>42597635</v>
      </c>
    </row>
    <row r="3266" spans="3:7">
      <c r="C3266">
        <v>1803835</v>
      </c>
      <c r="D3266" t="s">
        <v>19046</v>
      </c>
      <c r="E3266" t="s">
        <v>20763</v>
      </c>
      <c r="F3266">
        <v>29204882</v>
      </c>
      <c r="G3266" t="s">
        <v>95</v>
      </c>
    </row>
    <row r="3267" spans="3:7">
      <c r="C3267">
        <v>2066077</v>
      </c>
      <c r="D3267" t="s">
        <v>19047</v>
      </c>
      <c r="E3267" t="s">
        <v>20916</v>
      </c>
      <c r="F3267">
        <v>29340405</v>
      </c>
    </row>
    <row r="3268" spans="3:7">
      <c r="C3268">
        <v>2137875</v>
      </c>
      <c r="D3268" t="s">
        <v>19048</v>
      </c>
      <c r="E3268" t="s">
        <v>23287</v>
      </c>
      <c r="F3268">
        <v>31039288</v>
      </c>
      <c r="G3268" t="s">
        <v>95</v>
      </c>
    </row>
    <row r="3269" spans="3:7">
      <c r="C3269">
        <v>2168574</v>
      </c>
      <c r="D3269" t="s">
        <v>19049</v>
      </c>
      <c r="E3269" t="s">
        <v>23288</v>
      </c>
      <c r="F3269">
        <v>3867747</v>
      </c>
    </row>
    <row r="3270" spans="3:7">
      <c r="C3270">
        <v>2289998</v>
      </c>
      <c r="D3270" t="s">
        <v>19050</v>
      </c>
      <c r="E3270" t="s">
        <v>23289</v>
      </c>
      <c r="F3270">
        <v>45982845</v>
      </c>
    </row>
    <row r="3271" spans="3:7">
      <c r="C3271">
        <v>2292800</v>
      </c>
      <c r="D3271" t="s">
        <v>19051</v>
      </c>
      <c r="E3271" t="s">
        <v>23290</v>
      </c>
      <c r="F3271">
        <v>25471617</v>
      </c>
      <c r="G3271" t="s">
        <v>95</v>
      </c>
    </row>
    <row r="3272" spans="3:7">
      <c r="C3272">
        <v>2303430</v>
      </c>
      <c r="D3272" t="s">
        <v>19052</v>
      </c>
      <c r="E3272" t="s">
        <v>23291</v>
      </c>
      <c r="F3272">
        <v>45476318</v>
      </c>
    </row>
    <row r="3273" spans="3:7">
      <c r="C3273">
        <v>2306022</v>
      </c>
      <c r="D3273" t="s">
        <v>19053</v>
      </c>
      <c r="E3273" t="s">
        <v>23292</v>
      </c>
      <c r="F3273">
        <v>43640982</v>
      </c>
      <c r="G3273" t="s">
        <v>95</v>
      </c>
    </row>
    <row r="3274" spans="3:7">
      <c r="C3274">
        <v>2307309</v>
      </c>
      <c r="D3274" t="s">
        <v>19054</v>
      </c>
      <c r="E3274" t="s">
        <v>20841</v>
      </c>
      <c r="F3274">
        <v>47047677</v>
      </c>
      <c r="G3274" t="s">
        <v>95</v>
      </c>
    </row>
    <row r="3275" spans="3:7">
      <c r="C3275">
        <v>2309229</v>
      </c>
      <c r="D3275" t="s">
        <v>19055</v>
      </c>
      <c r="E3275" t="s">
        <v>23293</v>
      </c>
      <c r="F3275">
        <v>41170188</v>
      </c>
    </row>
    <row r="3276" spans="3:7">
      <c r="C3276">
        <v>2310199</v>
      </c>
      <c r="D3276" t="s">
        <v>19056</v>
      </c>
      <c r="E3276" t="s">
        <v>23294</v>
      </c>
      <c r="F3276">
        <v>7958559</v>
      </c>
      <c r="G3276" t="s">
        <v>95</v>
      </c>
    </row>
    <row r="3277" spans="3:7">
      <c r="C3277">
        <v>2313880</v>
      </c>
      <c r="D3277" t="s">
        <v>19057</v>
      </c>
      <c r="E3277" t="s">
        <v>23295</v>
      </c>
      <c r="F3277">
        <v>40990779</v>
      </c>
      <c r="G3277" t="s">
        <v>95</v>
      </c>
    </row>
    <row r="3278" spans="3:7">
      <c r="C3278">
        <v>2314801</v>
      </c>
      <c r="D3278" t="s">
        <v>19058</v>
      </c>
      <c r="E3278" t="s">
        <v>23296</v>
      </c>
      <c r="F3278">
        <v>10511429</v>
      </c>
      <c r="G3278" t="s">
        <v>95</v>
      </c>
    </row>
    <row r="3279" spans="3:7">
      <c r="C3279">
        <v>2314270</v>
      </c>
      <c r="D3279" t="s">
        <v>19059</v>
      </c>
      <c r="E3279" t="s">
        <v>21013</v>
      </c>
      <c r="F3279">
        <v>8996466</v>
      </c>
      <c r="G3279" t="s">
        <v>95</v>
      </c>
    </row>
    <row r="3280" spans="3:7">
      <c r="C3280">
        <v>2314414</v>
      </c>
      <c r="D3280" t="s">
        <v>19060</v>
      </c>
      <c r="E3280" t="s">
        <v>23297</v>
      </c>
      <c r="F3280">
        <v>16655990</v>
      </c>
      <c r="G3280" t="s">
        <v>95</v>
      </c>
    </row>
    <row r="3281" spans="3:7">
      <c r="C3281">
        <v>2315711</v>
      </c>
      <c r="D3281" t="s">
        <v>19061</v>
      </c>
      <c r="E3281" t="s">
        <v>23298</v>
      </c>
      <c r="F3281">
        <v>6667241</v>
      </c>
      <c r="G3281" t="s">
        <v>95</v>
      </c>
    </row>
    <row r="3282" spans="3:7">
      <c r="C3282">
        <v>2317752</v>
      </c>
      <c r="D3282" t="s">
        <v>19062</v>
      </c>
      <c r="E3282" t="s">
        <v>23299</v>
      </c>
      <c r="F3282">
        <v>10735174</v>
      </c>
      <c r="G3282" t="s">
        <v>95</v>
      </c>
    </row>
    <row r="3283" spans="3:7">
      <c r="C3283">
        <v>2318523</v>
      </c>
      <c r="D3283" t="s">
        <v>19063</v>
      </c>
      <c r="E3283" t="s">
        <v>23300</v>
      </c>
      <c r="F3283">
        <v>23714955</v>
      </c>
    </row>
    <row r="3284" spans="3:7">
      <c r="C3284">
        <v>2318696</v>
      </c>
      <c r="D3284" t="s">
        <v>19064</v>
      </c>
      <c r="E3284" t="s">
        <v>23301</v>
      </c>
      <c r="F3284">
        <v>45292169</v>
      </c>
      <c r="G3284" t="s">
        <v>95</v>
      </c>
    </row>
    <row r="3285" spans="3:7">
      <c r="C3285">
        <v>2319213</v>
      </c>
      <c r="D3285" t="s">
        <v>19065</v>
      </c>
      <c r="E3285" t="s">
        <v>23302</v>
      </c>
      <c r="F3285">
        <v>10783141</v>
      </c>
      <c r="G3285" t="s">
        <v>95</v>
      </c>
    </row>
    <row r="3286" spans="3:7">
      <c r="C3286">
        <v>2320138</v>
      </c>
      <c r="D3286" t="s">
        <v>19066</v>
      </c>
      <c r="E3286" t="s">
        <v>23303</v>
      </c>
      <c r="F3286">
        <v>17907301</v>
      </c>
      <c r="G3286" t="s">
        <v>95</v>
      </c>
    </row>
    <row r="3287" spans="3:7">
      <c r="C3287">
        <v>2320618</v>
      </c>
      <c r="D3287" t="s">
        <v>19067</v>
      </c>
      <c r="E3287" t="s">
        <v>23304</v>
      </c>
      <c r="F3287">
        <v>21530635</v>
      </c>
      <c r="G3287" t="s">
        <v>95</v>
      </c>
    </row>
    <row r="3288" spans="3:7">
      <c r="C3288">
        <v>2320043</v>
      </c>
      <c r="D3288" t="s">
        <v>19068</v>
      </c>
      <c r="E3288" t="s">
        <v>23305</v>
      </c>
      <c r="F3288">
        <v>40077358</v>
      </c>
    </row>
    <row r="3289" spans="3:7">
      <c r="C3289">
        <v>2321417</v>
      </c>
      <c r="D3289" t="s">
        <v>19069</v>
      </c>
      <c r="E3289" t="s">
        <v>23306</v>
      </c>
      <c r="F3289">
        <v>6711109</v>
      </c>
      <c r="G3289" t="s">
        <v>95</v>
      </c>
    </row>
    <row r="3290" spans="3:7">
      <c r="C3290">
        <v>2321185</v>
      </c>
      <c r="D3290" t="s">
        <v>19070</v>
      </c>
      <c r="E3290" t="s">
        <v>20746</v>
      </c>
      <c r="F3290">
        <v>8900648</v>
      </c>
    </row>
    <row r="3291" spans="3:7">
      <c r="C3291">
        <v>2321356</v>
      </c>
      <c r="D3291" t="s">
        <v>19071</v>
      </c>
      <c r="E3291" t="s">
        <v>23307</v>
      </c>
      <c r="F3291">
        <v>9908681</v>
      </c>
      <c r="G3291" t="s">
        <v>95</v>
      </c>
    </row>
    <row r="3292" spans="3:7">
      <c r="C3292">
        <v>2320944</v>
      </c>
      <c r="D3292" t="s">
        <v>19072</v>
      </c>
      <c r="E3292" t="s">
        <v>23308</v>
      </c>
      <c r="F3292">
        <v>40011880</v>
      </c>
      <c r="G3292" t="s">
        <v>95</v>
      </c>
    </row>
    <row r="3293" spans="3:7">
      <c r="C3293">
        <v>2321150</v>
      </c>
      <c r="D3293" t="s">
        <v>19073</v>
      </c>
      <c r="E3293" t="s">
        <v>23309</v>
      </c>
      <c r="F3293">
        <v>7930880</v>
      </c>
      <c r="G3293" t="s">
        <v>95</v>
      </c>
    </row>
    <row r="3294" spans="3:7">
      <c r="C3294">
        <v>2321119</v>
      </c>
      <c r="D3294" t="s">
        <v>19074</v>
      </c>
      <c r="E3294" t="s">
        <v>23310</v>
      </c>
      <c r="F3294">
        <v>10120868</v>
      </c>
    </row>
    <row r="3295" spans="3:7">
      <c r="C3295">
        <v>2322064</v>
      </c>
      <c r="D3295" t="s">
        <v>19075</v>
      </c>
      <c r="E3295" t="s">
        <v>23311</v>
      </c>
      <c r="F3295">
        <v>8735084</v>
      </c>
      <c r="G3295" t="s">
        <v>95</v>
      </c>
    </row>
    <row r="3296" spans="3:7">
      <c r="C3296">
        <v>2321269</v>
      </c>
      <c r="D3296" t="s">
        <v>19076</v>
      </c>
      <c r="E3296" t="s">
        <v>23312</v>
      </c>
      <c r="F3296">
        <v>15421101</v>
      </c>
    </row>
    <row r="3297" spans="3:7">
      <c r="C3297">
        <v>2323028</v>
      </c>
      <c r="D3297" t="s">
        <v>19077</v>
      </c>
      <c r="E3297" t="s">
        <v>23313</v>
      </c>
      <c r="F3297">
        <v>6016263</v>
      </c>
      <c r="G3297" t="s">
        <v>95</v>
      </c>
    </row>
    <row r="3298" spans="3:7">
      <c r="C3298">
        <v>2322034</v>
      </c>
      <c r="D3298" t="s">
        <v>19078</v>
      </c>
      <c r="E3298" t="s">
        <v>23314</v>
      </c>
      <c r="F3298">
        <v>5361346</v>
      </c>
    </row>
    <row r="3299" spans="3:7">
      <c r="C3299">
        <v>2322315</v>
      </c>
      <c r="D3299" t="s">
        <v>19079</v>
      </c>
      <c r="E3299" t="s">
        <v>23315</v>
      </c>
      <c r="F3299">
        <v>9957699</v>
      </c>
      <c r="G3299" t="s">
        <v>95</v>
      </c>
    </row>
    <row r="3300" spans="3:7">
      <c r="C3300">
        <v>2323256</v>
      </c>
      <c r="D3300" t="s">
        <v>19080</v>
      </c>
      <c r="E3300" t="s">
        <v>23316</v>
      </c>
      <c r="F3300" t="s">
        <v>95</v>
      </c>
      <c r="G3300">
        <v>2047814545</v>
      </c>
    </row>
    <row r="3301" spans="3:7">
      <c r="C3301">
        <v>2323288</v>
      </c>
      <c r="D3301" t="s">
        <v>19081</v>
      </c>
      <c r="E3301" t="s">
        <v>23317</v>
      </c>
      <c r="F3301">
        <v>40503511</v>
      </c>
      <c r="G3301" t="s">
        <v>95</v>
      </c>
    </row>
    <row r="3302" spans="3:7">
      <c r="C3302">
        <v>2322771</v>
      </c>
      <c r="D3302" t="s">
        <v>19082</v>
      </c>
      <c r="E3302" t="s">
        <v>23318</v>
      </c>
      <c r="F3302" t="s">
        <v>95</v>
      </c>
      <c r="G3302">
        <v>1006265146</v>
      </c>
    </row>
    <row r="3303" spans="3:7">
      <c r="C3303">
        <v>2323810</v>
      </c>
      <c r="D3303" t="s">
        <v>19083</v>
      </c>
      <c r="E3303" t="s">
        <v>23319</v>
      </c>
      <c r="F3303">
        <v>6653228</v>
      </c>
      <c r="G3303" t="s">
        <v>95</v>
      </c>
    </row>
    <row r="3304" spans="3:7">
      <c r="C3304">
        <v>2323010</v>
      </c>
      <c r="D3304" t="s">
        <v>19084</v>
      </c>
      <c r="E3304" t="s">
        <v>23320</v>
      </c>
      <c r="F3304">
        <v>47523852</v>
      </c>
    </row>
    <row r="3305" spans="3:7">
      <c r="C3305">
        <v>2323200</v>
      </c>
      <c r="D3305" t="s">
        <v>19085</v>
      </c>
      <c r="E3305" t="s">
        <v>23321</v>
      </c>
      <c r="F3305">
        <v>41650932</v>
      </c>
      <c r="G3305" t="s">
        <v>95</v>
      </c>
    </row>
    <row r="3306" spans="3:7">
      <c r="C3306">
        <v>2323560</v>
      </c>
      <c r="D3306" t="s">
        <v>19086</v>
      </c>
      <c r="E3306" t="s">
        <v>23322</v>
      </c>
      <c r="F3306">
        <v>8781296</v>
      </c>
      <c r="G3306" t="s">
        <v>95</v>
      </c>
    </row>
    <row r="3307" spans="3:7">
      <c r="C3307">
        <v>2323931</v>
      </c>
      <c r="D3307" t="s">
        <v>19087</v>
      </c>
      <c r="E3307" t="s">
        <v>23323</v>
      </c>
      <c r="F3307">
        <v>42908127</v>
      </c>
      <c r="G3307" t="s">
        <v>95</v>
      </c>
    </row>
    <row r="3308" spans="3:7">
      <c r="C3308">
        <v>2325168</v>
      </c>
      <c r="D3308" t="s">
        <v>19088</v>
      </c>
      <c r="E3308" t="s">
        <v>22451</v>
      </c>
      <c r="F3308">
        <v>7258523</v>
      </c>
      <c r="G3308" t="s">
        <v>95</v>
      </c>
    </row>
    <row r="3309" spans="3:7">
      <c r="C3309">
        <v>2324197</v>
      </c>
      <c r="D3309" t="s">
        <v>19089</v>
      </c>
      <c r="E3309" t="s">
        <v>20784</v>
      </c>
      <c r="F3309">
        <v>32955829</v>
      </c>
      <c r="G3309" t="s">
        <v>95</v>
      </c>
    </row>
    <row r="3310" spans="3:7">
      <c r="C3310">
        <v>2324445</v>
      </c>
      <c r="D3310" t="s">
        <v>19090</v>
      </c>
      <c r="E3310" t="s">
        <v>20746</v>
      </c>
      <c r="F3310">
        <v>10201397</v>
      </c>
    </row>
    <row r="3311" spans="3:7">
      <c r="C3311">
        <v>2323343</v>
      </c>
      <c r="D3311" t="s">
        <v>19091</v>
      </c>
      <c r="E3311" t="s">
        <v>23324</v>
      </c>
      <c r="F3311" t="s">
        <v>95</v>
      </c>
      <c r="G3311" t="s">
        <v>11258</v>
      </c>
    </row>
    <row r="3312" spans="3:7">
      <c r="C3312">
        <v>2324678</v>
      </c>
      <c r="D3312" t="s">
        <v>19092</v>
      </c>
      <c r="E3312" t="s">
        <v>22850</v>
      </c>
      <c r="F3312">
        <v>10101464</v>
      </c>
    </row>
    <row r="3313" spans="3:7">
      <c r="C3313">
        <v>2324284</v>
      </c>
      <c r="D3313" t="s">
        <v>19093</v>
      </c>
      <c r="E3313" t="s">
        <v>20763</v>
      </c>
      <c r="F3313">
        <v>28105953</v>
      </c>
    </row>
    <row r="3314" spans="3:7">
      <c r="C3314">
        <v>2324648</v>
      </c>
      <c r="D3314" t="s">
        <v>19094</v>
      </c>
      <c r="E3314" t="s">
        <v>23325</v>
      </c>
      <c r="F3314">
        <v>45355505</v>
      </c>
    </row>
    <row r="3315" spans="3:7">
      <c r="C3315">
        <v>2324510</v>
      </c>
      <c r="D3315" t="s">
        <v>19095</v>
      </c>
      <c r="E3315" t="s">
        <v>23326</v>
      </c>
      <c r="F3315">
        <v>25711558</v>
      </c>
      <c r="G3315" t="s">
        <v>95</v>
      </c>
    </row>
    <row r="3316" spans="3:7">
      <c r="C3316">
        <v>2324826</v>
      </c>
      <c r="D3316" t="s">
        <v>19096</v>
      </c>
      <c r="E3316" t="s">
        <v>23327</v>
      </c>
      <c r="F3316">
        <v>30318019</v>
      </c>
      <c r="G3316" t="s">
        <v>95</v>
      </c>
    </row>
    <row r="3317" spans="3:7">
      <c r="C3317">
        <v>2323986</v>
      </c>
      <c r="D3317" t="s">
        <v>19097</v>
      </c>
      <c r="E3317" t="s">
        <v>23328</v>
      </c>
      <c r="F3317">
        <v>7179048</v>
      </c>
      <c r="G3317" t="s">
        <v>95</v>
      </c>
    </row>
    <row r="3318" spans="3:7">
      <c r="C3318">
        <v>2323830</v>
      </c>
      <c r="D3318" t="s">
        <v>19098</v>
      </c>
      <c r="E3318" t="s">
        <v>23329</v>
      </c>
      <c r="F3318">
        <v>80043897</v>
      </c>
      <c r="G3318" t="s">
        <v>95</v>
      </c>
    </row>
    <row r="3319" spans="3:7">
      <c r="C3319">
        <v>2326095</v>
      </c>
      <c r="D3319" t="s">
        <v>19099</v>
      </c>
      <c r="E3319" t="s">
        <v>23330</v>
      </c>
      <c r="F3319">
        <v>47904440</v>
      </c>
      <c r="G3319" t="s">
        <v>95</v>
      </c>
    </row>
    <row r="3320" spans="3:7">
      <c r="C3320">
        <v>2324352</v>
      </c>
      <c r="D3320" t="s">
        <v>19100</v>
      </c>
      <c r="E3320" t="s">
        <v>23331</v>
      </c>
      <c r="F3320">
        <v>41440023</v>
      </c>
      <c r="G3320" t="s">
        <v>95</v>
      </c>
    </row>
    <row r="3321" spans="3:7">
      <c r="C3321">
        <v>2325097</v>
      </c>
      <c r="D3321" t="s">
        <v>19101</v>
      </c>
      <c r="E3321" t="s">
        <v>23332</v>
      </c>
      <c r="F3321">
        <v>47633132</v>
      </c>
      <c r="G3321" t="s">
        <v>95</v>
      </c>
    </row>
    <row r="3322" spans="3:7">
      <c r="C3322">
        <v>2326137</v>
      </c>
      <c r="D3322" t="s">
        <v>19102</v>
      </c>
      <c r="E3322" t="s">
        <v>23333</v>
      </c>
      <c r="F3322">
        <v>40590231</v>
      </c>
    </row>
    <row r="3323" spans="3:7">
      <c r="C3323">
        <v>2325849</v>
      </c>
      <c r="D3323" t="s">
        <v>19103</v>
      </c>
      <c r="E3323" t="s">
        <v>20763</v>
      </c>
      <c r="F3323">
        <v>44789582</v>
      </c>
    </row>
    <row r="3324" spans="3:7">
      <c r="C3324">
        <v>2327365</v>
      </c>
      <c r="D3324" t="s">
        <v>19104</v>
      </c>
      <c r="E3324" t="s">
        <v>23334</v>
      </c>
      <c r="F3324">
        <v>43572463</v>
      </c>
      <c r="G3324" t="s">
        <v>95</v>
      </c>
    </row>
    <row r="3325" spans="3:7">
      <c r="C3325">
        <v>2326421</v>
      </c>
      <c r="D3325" t="s">
        <v>19105</v>
      </c>
      <c r="E3325" t="s">
        <v>23335</v>
      </c>
      <c r="F3325">
        <v>8736301</v>
      </c>
      <c r="G3325" t="s">
        <v>95</v>
      </c>
    </row>
    <row r="3326" spans="3:7">
      <c r="C3326">
        <v>2326975</v>
      </c>
      <c r="D3326" t="s">
        <v>19106</v>
      </c>
      <c r="E3326" t="s">
        <v>23336</v>
      </c>
      <c r="F3326">
        <v>7152370</v>
      </c>
      <c r="G3326" t="s">
        <v>95</v>
      </c>
    </row>
    <row r="3327" spans="3:7">
      <c r="C3327">
        <v>2325797</v>
      </c>
      <c r="D3327" t="s">
        <v>19107</v>
      </c>
      <c r="E3327" t="s">
        <v>23337</v>
      </c>
      <c r="F3327">
        <v>7643190</v>
      </c>
    </row>
    <row r="3328" spans="3:7">
      <c r="C3328">
        <v>2326142</v>
      </c>
      <c r="D3328" t="s">
        <v>19108</v>
      </c>
      <c r="E3328" t="s">
        <v>20746</v>
      </c>
      <c r="F3328">
        <v>41933977</v>
      </c>
    </row>
    <row r="3329" spans="3:7">
      <c r="C3329">
        <v>2326450</v>
      </c>
      <c r="D3329" t="s">
        <v>19109</v>
      </c>
      <c r="E3329" t="s">
        <v>23338</v>
      </c>
      <c r="F3329">
        <v>7670256</v>
      </c>
      <c r="G3329" t="s">
        <v>95</v>
      </c>
    </row>
    <row r="3330" spans="3:7">
      <c r="C3330">
        <v>2326290</v>
      </c>
      <c r="D3330" t="s">
        <v>19110</v>
      </c>
      <c r="E3330" t="s">
        <v>23339</v>
      </c>
      <c r="F3330">
        <v>6424627</v>
      </c>
      <c r="G3330" t="s">
        <v>95</v>
      </c>
    </row>
    <row r="3331" spans="3:7">
      <c r="C3331">
        <v>2326785</v>
      </c>
      <c r="D3331" t="s">
        <v>19111</v>
      </c>
      <c r="E3331" t="s">
        <v>22274</v>
      </c>
      <c r="F3331">
        <v>4808314</v>
      </c>
    </row>
    <row r="3332" spans="3:7">
      <c r="C3332">
        <v>2326354</v>
      </c>
      <c r="D3332" t="s">
        <v>19112</v>
      </c>
      <c r="E3332" t="s">
        <v>20784</v>
      </c>
      <c r="F3332">
        <v>40040652</v>
      </c>
    </row>
    <row r="3333" spans="3:7">
      <c r="C3333">
        <v>2326757</v>
      </c>
      <c r="D3333" t="s">
        <v>19113</v>
      </c>
      <c r="E3333" t="s">
        <v>23340</v>
      </c>
      <c r="F3333">
        <v>41770834</v>
      </c>
    </row>
    <row r="3334" spans="3:7">
      <c r="C3334">
        <v>2326798</v>
      </c>
      <c r="D3334" t="s">
        <v>19114</v>
      </c>
      <c r="E3334" t="s">
        <v>23341</v>
      </c>
      <c r="F3334">
        <v>41430201</v>
      </c>
    </row>
    <row r="3335" spans="3:7">
      <c r="C3335">
        <v>2326779</v>
      </c>
      <c r="D3335" t="s">
        <v>19115</v>
      </c>
      <c r="E3335" t="s">
        <v>22274</v>
      </c>
      <c r="F3335">
        <v>23903087</v>
      </c>
    </row>
    <row r="3336" spans="3:7">
      <c r="C3336">
        <v>2327208</v>
      </c>
      <c r="D3336" t="s">
        <v>19116</v>
      </c>
      <c r="E3336" t="s">
        <v>23342</v>
      </c>
      <c r="F3336">
        <v>45834543</v>
      </c>
      <c r="G3336" t="s">
        <v>95</v>
      </c>
    </row>
    <row r="3337" spans="3:7">
      <c r="C3337">
        <v>2326806</v>
      </c>
      <c r="D3337" t="s">
        <v>19117</v>
      </c>
      <c r="E3337" t="s">
        <v>23343</v>
      </c>
      <c r="F3337">
        <v>42928663</v>
      </c>
    </row>
    <row r="3338" spans="3:7">
      <c r="C3338">
        <v>2327155</v>
      </c>
      <c r="D3338" t="s">
        <v>19118</v>
      </c>
      <c r="E3338" t="s">
        <v>21710</v>
      </c>
      <c r="F3338">
        <v>7517813</v>
      </c>
      <c r="G3338" t="s">
        <v>95</v>
      </c>
    </row>
    <row r="3339" spans="3:7">
      <c r="C3339">
        <v>2327030</v>
      </c>
      <c r="D3339" t="s">
        <v>19119</v>
      </c>
      <c r="E3339" t="s">
        <v>23344</v>
      </c>
      <c r="F3339">
        <v>8261050</v>
      </c>
      <c r="G3339" t="s">
        <v>95</v>
      </c>
    </row>
    <row r="3340" spans="3:7">
      <c r="C3340">
        <v>2326795</v>
      </c>
      <c r="D3340" t="s">
        <v>19120</v>
      </c>
      <c r="E3340" t="s">
        <v>23345</v>
      </c>
      <c r="F3340">
        <v>40072360</v>
      </c>
    </row>
    <row r="3341" spans="3:7">
      <c r="C3341">
        <v>2328435</v>
      </c>
      <c r="D3341" t="s">
        <v>19121</v>
      </c>
      <c r="E3341" t="s">
        <v>20795</v>
      </c>
      <c r="F3341">
        <v>70424422</v>
      </c>
      <c r="G3341" t="s">
        <v>95</v>
      </c>
    </row>
    <row r="3342" spans="3:7">
      <c r="C3342">
        <v>2327570</v>
      </c>
      <c r="D3342" t="s">
        <v>19122</v>
      </c>
      <c r="E3342" t="s">
        <v>23346</v>
      </c>
      <c r="F3342">
        <v>29635162</v>
      </c>
      <c r="G3342" t="s">
        <v>95</v>
      </c>
    </row>
    <row r="3343" spans="3:7">
      <c r="C3343">
        <v>2327355</v>
      </c>
      <c r="D3343" t="s">
        <v>19123</v>
      </c>
      <c r="E3343" t="s">
        <v>23347</v>
      </c>
      <c r="F3343">
        <v>40015762</v>
      </c>
    </row>
    <row r="3344" spans="3:7">
      <c r="C3344">
        <v>2328405</v>
      </c>
      <c r="D3344" t="s">
        <v>19124</v>
      </c>
      <c r="E3344" t="s">
        <v>23348</v>
      </c>
      <c r="F3344" t="s">
        <v>95</v>
      </c>
      <c r="G3344">
        <v>2049497199</v>
      </c>
    </row>
    <row r="3345" spans="3:7">
      <c r="C3345">
        <v>2328191</v>
      </c>
      <c r="D3345" t="s">
        <v>19125</v>
      </c>
      <c r="E3345" t="s">
        <v>20841</v>
      </c>
      <c r="F3345">
        <v>2614449</v>
      </c>
      <c r="G3345" t="s">
        <v>95</v>
      </c>
    </row>
    <row r="3346" spans="3:7">
      <c r="C3346">
        <v>2326711</v>
      </c>
      <c r="D3346" t="s">
        <v>19126</v>
      </c>
      <c r="E3346" t="s">
        <v>23349</v>
      </c>
      <c r="F3346">
        <v>9610996</v>
      </c>
      <c r="G3346" t="s">
        <v>95</v>
      </c>
    </row>
    <row r="3347" spans="3:7">
      <c r="C3347">
        <v>2328257</v>
      </c>
      <c r="D3347" t="s">
        <v>19127</v>
      </c>
      <c r="E3347" t="s">
        <v>22823</v>
      </c>
      <c r="F3347">
        <v>31926272</v>
      </c>
      <c r="G3347" t="s">
        <v>95</v>
      </c>
    </row>
    <row r="3348" spans="3:7">
      <c r="C3348">
        <v>2327090</v>
      </c>
      <c r="D3348" t="s">
        <v>19128</v>
      </c>
      <c r="E3348" t="s">
        <v>20766</v>
      </c>
      <c r="F3348">
        <v>15848826</v>
      </c>
      <c r="G3348" t="s">
        <v>95</v>
      </c>
    </row>
    <row r="3349" spans="3:7">
      <c r="C3349">
        <v>2327891</v>
      </c>
      <c r="D3349" t="s">
        <v>19129</v>
      </c>
      <c r="E3349" t="s">
        <v>23350</v>
      </c>
      <c r="F3349">
        <v>18131842</v>
      </c>
      <c r="G3349" t="s">
        <v>95</v>
      </c>
    </row>
    <row r="3350" spans="3:7">
      <c r="C3350">
        <v>2328012</v>
      </c>
      <c r="D3350" t="s">
        <v>19130</v>
      </c>
      <c r="E3350" t="s">
        <v>22310</v>
      </c>
      <c r="F3350">
        <v>10384434</v>
      </c>
      <c r="G3350" t="s">
        <v>95</v>
      </c>
    </row>
    <row r="3351" spans="3:7">
      <c r="C3351">
        <v>2329475</v>
      </c>
      <c r="D3351" t="s">
        <v>19131</v>
      </c>
      <c r="E3351" t="s">
        <v>23351</v>
      </c>
      <c r="F3351">
        <v>10057014</v>
      </c>
      <c r="G3351" t="s">
        <v>95</v>
      </c>
    </row>
    <row r="3352" spans="3:7">
      <c r="C3352">
        <v>2327503</v>
      </c>
      <c r="D3352" t="s">
        <v>19132</v>
      </c>
      <c r="E3352" t="s">
        <v>23352</v>
      </c>
      <c r="F3352">
        <v>40861644</v>
      </c>
    </row>
    <row r="3353" spans="3:7">
      <c r="C3353">
        <v>2328702</v>
      </c>
      <c r="D3353" t="s">
        <v>19133</v>
      </c>
      <c r="E3353" t="s">
        <v>23353</v>
      </c>
      <c r="F3353">
        <v>41598023</v>
      </c>
    </row>
    <row r="3354" spans="3:7">
      <c r="C3354">
        <v>2328439</v>
      </c>
      <c r="D3354" t="s">
        <v>19134</v>
      </c>
      <c r="E3354" t="s">
        <v>23354</v>
      </c>
      <c r="F3354">
        <v>8266137</v>
      </c>
      <c r="G3354" t="s">
        <v>95</v>
      </c>
    </row>
    <row r="3355" spans="3:7">
      <c r="C3355">
        <v>2329085</v>
      </c>
      <c r="D3355" t="s">
        <v>19135</v>
      </c>
      <c r="E3355" t="s">
        <v>20841</v>
      </c>
      <c r="F3355">
        <v>6998933</v>
      </c>
      <c r="G3355" t="s">
        <v>95</v>
      </c>
    </row>
    <row r="3356" spans="3:7">
      <c r="C3356">
        <v>2328828</v>
      </c>
      <c r="D3356" t="s">
        <v>19136</v>
      </c>
      <c r="E3356" t="s">
        <v>23355</v>
      </c>
      <c r="F3356">
        <v>25402707</v>
      </c>
      <c r="G3356" t="s">
        <v>95</v>
      </c>
    </row>
    <row r="3357" spans="3:7">
      <c r="C3357">
        <v>2329211</v>
      </c>
      <c r="D3357" t="s">
        <v>19137</v>
      </c>
      <c r="E3357" t="s">
        <v>23356</v>
      </c>
      <c r="F3357">
        <v>16687275</v>
      </c>
    </row>
    <row r="3358" spans="3:7">
      <c r="C3358">
        <v>2328568</v>
      </c>
      <c r="D3358" t="s">
        <v>19138</v>
      </c>
      <c r="E3358" t="s">
        <v>23357</v>
      </c>
      <c r="F3358">
        <v>33678593</v>
      </c>
    </row>
    <row r="3359" spans="3:7">
      <c r="C3359">
        <v>2328185</v>
      </c>
      <c r="D3359" t="s">
        <v>19139</v>
      </c>
      <c r="E3359" t="s">
        <v>20789</v>
      </c>
      <c r="F3359">
        <v>41229035</v>
      </c>
      <c r="G3359" t="s">
        <v>95</v>
      </c>
    </row>
    <row r="3360" spans="3:7">
      <c r="C3360">
        <v>2328413</v>
      </c>
      <c r="D3360" t="s">
        <v>19140</v>
      </c>
      <c r="E3360" t="s">
        <v>23358</v>
      </c>
      <c r="F3360">
        <v>40038276</v>
      </c>
      <c r="G3360" t="s">
        <v>95</v>
      </c>
    </row>
    <row r="3361" spans="3:7">
      <c r="C3361">
        <v>2329637</v>
      </c>
      <c r="D3361" t="s">
        <v>19141</v>
      </c>
      <c r="E3361" t="s">
        <v>20795</v>
      </c>
      <c r="F3361">
        <v>45830051</v>
      </c>
      <c r="G3361" t="s">
        <v>95</v>
      </c>
    </row>
    <row r="3362" spans="3:7">
      <c r="C3362">
        <v>2328843</v>
      </c>
      <c r="D3362" t="s">
        <v>19142</v>
      </c>
      <c r="E3362" t="s">
        <v>23359</v>
      </c>
      <c r="F3362">
        <v>9083880</v>
      </c>
      <c r="G3362" t="s">
        <v>95</v>
      </c>
    </row>
    <row r="3363" spans="3:7">
      <c r="C3363">
        <v>2330258</v>
      </c>
      <c r="D3363" t="s">
        <v>19143</v>
      </c>
      <c r="E3363" t="s">
        <v>20763</v>
      </c>
      <c r="F3363">
        <v>41742202</v>
      </c>
    </row>
    <row r="3364" spans="3:7">
      <c r="C3364">
        <v>2329661</v>
      </c>
      <c r="D3364" t="s">
        <v>19144</v>
      </c>
      <c r="E3364" t="s">
        <v>23360</v>
      </c>
      <c r="F3364">
        <v>40724547</v>
      </c>
      <c r="G3364" t="s">
        <v>95</v>
      </c>
    </row>
    <row r="3365" spans="3:7">
      <c r="C3365">
        <v>2329709</v>
      </c>
      <c r="D3365" t="s">
        <v>19145</v>
      </c>
      <c r="E3365" t="s">
        <v>23361</v>
      </c>
      <c r="F3365">
        <v>43211949</v>
      </c>
    </row>
    <row r="3366" spans="3:7">
      <c r="C3366">
        <v>2330253</v>
      </c>
      <c r="D3366" t="s">
        <v>19146</v>
      </c>
      <c r="E3366" t="s">
        <v>23362</v>
      </c>
      <c r="F3366">
        <v>80026341</v>
      </c>
    </row>
    <row r="3367" spans="3:7">
      <c r="C3367">
        <v>2328833</v>
      </c>
      <c r="D3367" t="s">
        <v>19147</v>
      </c>
      <c r="E3367" t="s">
        <v>23363</v>
      </c>
      <c r="F3367">
        <v>25457425</v>
      </c>
      <c r="G3367" t="s">
        <v>95</v>
      </c>
    </row>
    <row r="3368" spans="3:7">
      <c r="C3368">
        <v>2329930</v>
      </c>
      <c r="D3368" t="s">
        <v>19148</v>
      </c>
      <c r="E3368" t="s">
        <v>23364</v>
      </c>
      <c r="F3368">
        <v>6644423</v>
      </c>
      <c r="G3368" t="s">
        <v>95</v>
      </c>
    </row>
    <row r="3369" spans="3:7">
      <c r="C3369">
        <v>2329575</v>
      </c>
      <c r="D3369" t="s">
        <v>19149</v>
      </c>
      <c r="E3369" t="s">
        <v>21338</v>
      </c>
      <c r="F3369">
        <v>23946910</v>
      </c>
      <c r="G3369" t="s">
        <v>95</v>
      </c>
    </row>
    <row r="3370" spans="3:7">
      <c r="C3370">
        <v>2330692</v>
      </c>
      <c r="D3370" t="s">
        <v>19150</v>
      </c>
      <c r="E3370" t="s">
        <v>20746</v>
      </c>
      <c r="F3370">
        <v>8953730</v>
      </c>
    </row>
    <row r="3371" spans="3:7">
      <c r="C3371">
        <v>2330094</v>
      </c>
      <c r="D3371" t="s">
        <v>19151</v>
      </c>
      <c r="E3371" t="s">
        <v>21104</v>
      </c>
      <c r="F3371">
        <v>32930763</v>
      </c>
    </row>
    <row r="3372" spans="3:7">
      <c r="C3372">
        <v>2329215</v>
      </c>
      <c r="D3372" t="s">
        <v>19152</v>
      </c>
      <c r="E3372" t="s">
        <v>23365</v>
      </c>
      <c r="F3372">
        <v>9585359</v>
      </c>
    </row>
    <row r="3373" spans="3:7">
      <c r="C3373">
        <v>2329923</v>
      </c>
      <c r="D3373" t="s">
        <v>19153</v>
      </c>
      <c r="E3373" t="s">
        <v>23366</v>
      </c>
      <c r="F3373">
        <v>18143494</v>
      </c>
      <c r="G3373" t="s">
        <v>95</v>
      </c>
    </row>
    <row r="3374" spans="3:7">
      <c r="C3374">
        <v>2329508</v>
      </c>
      <c r="D3374" t="s">
        <v>19154</v>
      </c>
      <c r="E3374" t="s">
        <v>20795</v>
      </c>
      <c r="F3374">
        <v>46509991</v>
      </c>
    </row>
    <row r="3375" spans="3:7">
      <c r="C3375">
        <v>2329812</v>
      </c>
      <c r="D3375" t="s">
        <v>19155</v>
      </c>
      <c r="E3375" t="s">
        <v>21143</v>
      </c>
      <c r="F3375">
        <v>25741815</v>
      </c>
      <c r="G3375" t="s">
        <v>95</v>
      </c>
    </row>
    <row r="3376" spans="3:7">
      <c r="C3376">
        <v>2329620</v>
      </c>
      <c r="D3376" t="s">
        <v>19156</v>
      </c>
      <c r="E3376" t="s">
        <v>23367</v>
      </c>
      <c r="F3376">
        <v>26705342</v>
      </c>
      <c r="G3376" t="s">
        <v>95</v>
      </c>
    </row>
    <row r="3377" spans="3:7">
      <c r="C3377">
        <v>2329376</v>
      </c>
      <c r="D3377" t="s">
        <v>19157</v>
      </c>
      <c r="E3377" t="s">
        <v>23368</v>
      </c>
      <c r="F3377">
        <v>20083587</v>
      </c>
      <c r="G3377" t="s">
        <v>95</v>
      </c>
    </row>
    <row r="3378" spans="3:7">
      <c r="C3378">
        <v>2329744</v>
      </c>
      <c r="D3378" t="s">
        <v>19158</v>
      </c>
      <c r="E3378" t="s">
        <v>23369</v>
      </c>
      <c r="F3378">
        <v>5232208</v>
      </c>
    </row>
    <row r="3379" spans="3:7">
      <c r="C3379">
        <v>2330788</v>
      </c>
      <c r="D3379" t="s">
        <v>19159</v>
      </c>
      <c r="E3379" t="s">
        <v>23370</v>
      </c>
      <c r="F3379">
        <v>9975811</v>
      </c>
    </row>
    <row r="3380" spans="3:7">
      <c r="C3380">
        <v>2331563</v>
      </c>
      <c r="D3380" t="s">
        <v>19160</v>
      </c>
      <c r="E3380" t="s">
        <v>23371</v>
      </c>
      <c r="F3380">
        <v>23832744</v>
      </c>
      <c r="G3380" t="s">
        <v>95</v>
      </c>
    </row>
    <row r="3381" spans="3:7">
      <c r="C3381">
        <v>2330165</v>
      </c>
      <c r="D3381" t="s">
        <v>19161</v>
      </c>
      <c r="E3381" t="s">
        <v>23372</v>
      </c>
      <c r="F3381">
        <v>5610740</v>
      </c>
    </row>
    <row r="3382" spans="3:7">
      <c r="C3382">
        <v>2331127</v>
      </c>
      <c r="D3382" t="s">
        <v>19162</v>
      </c>
      <c r="E3382" t="s">
        <v>23373</v>
      </c>
      <c r="F3382">
        <v>41329365</v>
      </c>
      <c r="G3382" t="s">
        <v>95</v>
      </c>
    </row>
    <row r="3383" spans="3:7">
      <c r="C3383">
        <v>2330573</v>
      </c>
      <c r="D3383" t="s">
        <v>19163</v>
      </c>
      <c r="E3383" t="s">
        <v>23374</v>
      </c>
      <c r="F3383">
        <v>48017101</v>
      </c>
    </row>
    <row r="3384" spans="3:7">
      <c r="C3384">
        <v>2330363</v>
      </c>
      <c r="D3384" t="s">
        <v>19164</v>
      </c>
      <c r="E3384" t="s">
        <v>23375</v>
      </c>
      <c r="F3384">
        <v>20040354</v>
      </c>
      <c r="G3384" t="s">
        <v>95</v>
      </c>
    </row>
    <row r="3385" spans="3:7">
      <c r="C3385">
        <v>2330948</v>
      </c>
      <c r="D3385" t="s">
        <v>19165</v>
      </c>
      <c r="E3385" t="s">
        <v>23376</v>
      </c>
      <c r="F3385">
        <v>46785589</v>
      </c>
      <c r="G3385" t="s">
        <v>95</v>
      </c>
    </row>
    <row r="3386" spans="3:7">
      <c r="C3386">
        <v>2330038</v>
      </c>
      <c r="D3386" t="s">
        <v>19166</v>
      </c>
      <c r="E3386" t="s">
        <v>23377</v>
      </c>
      <c r="F3386">
        <v>45897684</v>
      </c>
      <c r="G3386" t="s">
        <v>95</v>
      </c>
    </row>
    <row r="3387" spans="3:7">
      <c r="C3387">
        <v>2329997</v>
      </c>
      <c r="D3387" t="s">
        <v>19167</v>
      </c>
      <c r="E3387" t="s">
        <v>23378</v>
      </c>
      <c r="F3387">
        <v>16640227</v>
      </c>
      <c r="G3387" t="s">
        <v>95</v>
      </c>
    </row>
    <row r="3388" spans="3:7">
      <c r="C3388">
        <v>2330642</v>
      </c>
      <c r="D3388" t="s">
        <v>19168</v>
      </c>
      <c r="E3388" t="s">
        <v>23379</v>
      </c>
      <c r="F3388">
        <v>6214560</v>
      </c>
    </row>
    <row r="3389" spans="3:7">
      <c r="C3389">
        <v>2331348</v>
      </c>
      <c r="D3389" t="s">
        <v>19169</v>
      </c>
      <c r="E3389" t="s">
        <v>20841</v>
      </c>
      <c r="F3389">
        <v>44948623</v>
      </c>
      <c r="G3389" t="s">
        <v>95</v>
      </c>
    </row>
    <row r="3390" spans="3:7">
      <c r="C3390">
        <v>2329968</v>
      </c>
      <c r="D3390" t="s">
        <v>19170</v>
      </c>
      <c r="E3390" t="s">
        <v>23380</v>
      </c>
      <c r="F3390">
        <v>3236804</v>
      </c>
    </row>
    <row r="3391" spans="3:7">
      <c r="C3391">
        <v>2330290</v>
      </c>
      <c r="D3391" t="s">
        <v>19171</v>
      </c>
      <c r="E3391" t="s">
        <v>23381</v>
      </c>
      <c r="F3391">
        <v>40131420</v>
      </c>
      <c r="G3391" t="s">
        <v>95</v>
      </c>
    </row>
    <row r="3392" spans="3:7">
      <c r="C3392">
        <v>2330563</v>
      </c>
      <c r="D3392" t="s">
        <v>19172</v>
      </c>
      <c r="E3392" t="s">
        <v>23382</v>
      </c>
      <c r="F3392">
        <v>42065201</v>
      </c>
    </row>
    <row r="3393" spans="3:7">
      <c r="C3393">
        <v>2330847</v>
      </c>
      <c r="D3393" t="s">
        <v>19173</v>
      </c>
      <c r="E3393" t="s">
        <v>23383</v>
      </c>
      <c r="F3393">
        <v>43060376</v>
      </c>
      <c r="G3393" t="s">
        <v>95</v>
      </c>
    </row>
    <row r="3394" spans="3:7">
      <c r="C3394">
        <v>2330795</v>
      </c>
      <c r="D3394" t="s">
        <v>19174</v>
      </c>
      <c r="E3394" t="s">
        <v>23384</v>
      </c>
      <c r="F3394">
        <v>43580850</v>
      </c>
      <c r="G3394" t="s">
        <v>95</v>
      </c>
    </row>
    <row r="3395" spans="3:7">
      <c r="C3395">
        <v>2331851</v>
      </c>
      <c r="D3395" t="s">
        <v>19175</v>
      </c>
      <c r="E3395" t="s">
        <v>23385</v>
      </c>
      <c r="F3395" t="s">
        <v>95</v>
      </c>
      <c r="G3395">
        <v>1005360504</v>
      </c>
    </row>
    <row r="3396" spans="3:7">
      <c r="C3396">
        <v>2330516</v>
      </c>
      <c r="D3396" t="s">
        <v>19176</v>
      </c>
      <c r="E3396" t="s">
        <v>23386</v>
      </c>
      <c r="F3396">
        <v>42044101</v>
      </c>
    </row>
    <row r="3397" spans="3:7">
      <c r="C3397">
        <v>2331455</v>
      </c>
      <c r="D3397" t="s">
        <v>19177</v>
      </c>
      <c r="E3397" t="s">
        <v>23387</v>
      </c>
      <c r="F3397">
        <v>44383383</v>
      </c>
    </row>
    <row r="3398" spans="3:7">
      <c r="C3398">
        <v>2331401</v>
      </c>
      <c r="D3398" t="s">
        <v>19178</v>
      </c>
      <c r="E3398" t="s">
        <v>23388</v>
      </c>
      <c r="F3398">
        <v>10003137</v>
      </c>
      <c r="G3398" t="s">
        <v>95</v>
      </c>
    </row>
    <row r="3399" spans="3:7">
      <c r="C3399">
        <v>2330868</v>
      </c>
      <c r="D3399" t="s">
        <v>19179</v>
      </c>
      <c r="E3399" t="s">
        <v>23389</v>
      </c>
      <c r="F3399">
        <v>10301811</v>
      </c>
      <c r="G3399" t="s">
        <v>95</v>
      </c>
    </row>
    <row r="3400" spans="3:7">
      <c r="C3400">
        <v>2331575</v>
      </c>
      <c r="D3400" t="s">
        <v>19180</v>
      </c>
      <c r="E3400" t="s">
        <v>20784</v>
      </c>
      <c r="F3400">
        <v>29441960</v>
      </c>
      <c r="G3400" t="s">
        <v>95</v>
      </c>
    </row>
    <row r="3401" spans="3:7">
      <c r="C3401">
        <v>2331696</v>
      </c>
      <c r="D3401" t="s">
        <v>19181</v>
      </c>
      <c r="E3401" t="s">
        <v>23390</v>
      </c>
      <c r="F3401">
        <v>42089708</v>
      </c>
      <c r="G3401" t="s">
        <v>95</v>
      </c>
    </row>
    <row r="3402" spans="3:7">
      <c r="C3402">
        <v>2332397</v>
      </c>
      <c r="D3402" t="s">
        <v>19182</v>
      </c>
      <c r="E3402" t="s">
        <v>20766</v>
      </c>
      <c r="F3402">
        <v>521023</v>
      </c>
      <c r="G3402" t="s">
        <v>95</v>
      </c>
    </row>
    <row r="3403" spans="3:7">
      <c r="C3403">
        <v>2331525</v>
      </c>
      <c r="D3403" t="s">
        <v>19183</v>
      </c>
      <c r="E3403" t="s">
        <v>20784</v>
      </c>
      <c r="F3403">
        <v>29719675</v>
      </c>
      <c r="G3403" t="s">
        <v>95</v>
      </c>
    </row>
    <row r="3404" spans="3:7">
      <c r="C3404">
        <v>2331796</v>
      </c>
      <c r="D3404" t="s">
        <v>19184</v>
      </c>
      <c r="E3404" t="s">
        <v>23391</v>
      </c>
      <c r="F3404">
        <v>5260754</v>
      </c>
      <c r="G3404" t="s">
        <v>95</v>
      </c>
    </row>
    <row r="3405" spans="3:7">
      <c r="C3405">
        <v>2332907</v>
      </c>
      <c r="D3405" t="s">
        <v>19185</v>
      </c>
      <c r="E3405" t="s">
        <v>20795</v>
      </c>
      <c r="F3405">
        <v>43704910</v>
      </c>
      <c r="G3405" t="s">
        <v>95</v>
      </c>
    </row>
    <row r="3406" spans="3:7">
      <c r="C3406">
        <v>2331893</v>
      </c>
      <c r="D3406" t="s">
        <v>19186</v>
      </c>
      <c r="E3406" t="s">
        <v>20795</v>
      </c>
      <c r="F3406">
        <v>32963261</v>
      </c>
    </row>
    <row r="3407" spans="3:7">
      <c r="C3407">
        <v>2331175</v>
      </c>
      <c r="D3407" t="s">
        <v>19187</v>
      </c>
      <c r="E3407" t="s">
        <v>20795</v>
      </c>
      <c r="F3407">
        <v>15598878</v>
      </c>
      <c r="G3407" t="s">
        <v>95</v>
      </c>
    </row>
    <row r="3408" spans="3:7">
      <c r="C3408">
        <v>2331775</v>
      </c>
      <c r="D3408" t="s">
        <v>19188</v>
      </c>
      <c r="E3408" t="s">
        <v>23392</v>
      </c>
      <c r="F3408">
        <v>41250824</v>
      </c>
    </row>
    <row r="3409" spans="3:7">
      <c r="C3409">
        <v>2331356</v>
      </c>
      <c r="D3409" t="s">
        <v>19189</v>
      </c>
      <c r="E3409" t="s">
        <v>20766</v>
      </c>
      <c r="F3409">
        <v>23976504</v>
      </c>
      <c r="G3409" t="s">
        <v>95</v>
      </c>
    </row>
    <row r="3410" spans="3:7">
      <c r="C3410">
        <v>2331882</v>
      </c>
      <c r="D3410" t="s">
        <v>19190</v>
      </c>
      <c r="E3410" t="s">
        <v>23393</v>
      </c>
      <c r="F3410">
        <v>47228828</v>
      </c>
      <c r="G3410" t="s">
        <v>95</v>
      </c>
    </row>
    <row r="3411" spans="3:7">
      <c r="C3411">
        <v>2331098</v>
      </c>
      <c r="D3411" t="s">
        <v>19191</v>
      </c>
      <c r="E3411" t="s">
        <v>23394</v>
      </c>
      <c r="F3411">
        <v>17168500</v>
      </c>
    </row>
    <row r="3412" spans="3:7">
      <c r="C3412">
        <v>2331801</v>
      </c>
      <c r="D3412" t="s">
        <v>19192</v>
      </c>
      <c r="E3412" t="s">
        <v>23395</v>
      </c>
      <c r="F3412">
        <v>40585926</v>
      </c>
    </row>
    <row r="3413" spans="3:7">
      <c r="C3413">
        <v>2332072</v>
      </c>
      <c r="D3413" t="s">
        <v>19193</v>
      </c>
      <c r="E3413" t="s">
        <v>23396</v>
      </c>
      <c r="F3413">
        <v>10334535</v>
      </c>
    </row>
    <row r="3414" spans="3:7">
      <c r="C3414">
        <v>2332825</v>
      </c>
      <c r="D3414" t="s">
        <v>19194</v>
      </c>
      <c r="E3414" t="s">
        <v>20763</v>
      </c>
      <c r="F3414">
        <v>15383817</v>
      </c>
    </row>
    <row r="3415" spans="3:7">
      <c r="C3415">
        <v>2331844</v>
      </c>
      <c r="D3415" t="s">
        <v>19195</v>
      </c>
      <c r="E3415" t="s">
        <v>23397</v>
      </c>
      <c r="F3415">
        <v>18066534</v>
      </c>
      <c r="G3415" t="s">
        <v>95</v>
      </c>
    </row>
    <row r="3416" spans="3:7">
      <c r="C3416">
        <v>2333009</v>
      </c>
      <c r="D3416" t="s">
        <v>19196</v>
      </c>
      <c r="E3416" t="s">
        <v>20784</v>
      </c>
      <c r="F3416">
        <v>40412796</v>
      </c>
      <c r="G3416" t="s">
        <v>95</v>
      </c>
    </row>
    <row r="3417" spans="3:7">
      <c r="C3417">
        <v>2333064</v>
      </c>
      <c r="D3417" t="s">
        <v>19197</v>
      </c>
      <c r="E3417" t="s">
        <v>21012</v>
      </c>
      <c r="F3417">
        <v>24992730</v>
      </c>
    </row>
    <row r="3418" spans="3:7">
      <c r="C3418">
        <v>2332726</v>
      </c>
      <c r="D3418" t="s">
        <v>19198</v>
      </c>
      <c r="E3418" t="s">
        <v>23398</v>
      </c>
      <c r="F3418">
        <v>9848093</v>
      </c>
    </row>
    <row r="3419" spans="3:7">
      <c r="C3419">
        <v>2331366</v>
      </c>
      <c r="D3419" t="s">
        <v>19199</v>
      </c>
      <c r="E3419" t="s">
        <v>23399</v>
      </c>
      <c r="F3419">
        <v>9549708</v>
      </c>
    </row>
    <row r="3420" spans="3:7">
      <c r="C3420">
        <v>2333129</v>
      </c>
      <c r="D3420" t="s">
        <v>19200</v>
      </c>
      <c r="E3420" t="s">
        <v>21539</v>
      </c>
      <c r="F3420">
        <v>8218296</v>
      </c>
      <c r="G3420" t="s">
        <v>95</v>
      </c>
    </row>
    <row r="3421" spans="3:7">
      <c r="C3421">
        <v>2331817</v>
      </c>
      <c r="D3421" t="s">
        <v>19201</v>
      </c>
      <c r="E3421" t="s">
        <v>23400</v>
      </c>
      <c r="F3421">
        <v>22257017</v>
      </c>
      <c r="G3421" t="s">
        <v>95</v>
      </c>
    </row>
    <row r="3422" spans="3:7">
      <c r="C3422">
        <v>2331421</v>
      </c>
      <c r="D3422" t="s">
        <v>19202</v>
      </c>
      <c r="E3422" t="s">
        <v>20795</v>
      </c>
      <c r="F3422">
        <v>47989982</v>
      </c>
      <c r="G3422" t="s">
        <v>95</v>
      </c>
    </row>
    <row r="3423" spans="3:7">
      <c r="C3423">
        <v>2331806</v>
      </c>
      <c r="D3423" t="s">
        <v>19203</v>
      </c>
      <c r="E3423" t="s">
        <v>23401</v>
      </c>
      <c r="F3423">
        <v>7752847</v>
      </c>
    </row>
    <row r="3424" spans="3:7">
      <c r="C3424">
        <v>2332881</v>
      </c>
      <c r="D3424" t="s">
        <v>19204</v>
      </c>
      <c r="E3424" t="s">
        <v>23402</v>
      </c>
      <c r="F3424">
        <v>6079366</v>
      </c>
    </row>
    <row r="3425" spans="3:7">
      <c r="C3425">
        <v>2332515</v>
      </c>
      <c r="D3425" t="s">
        <v>19205</v>
      </c>
      <c r="E3425" t="s">
        <v>23403</v>
      </c>
      <c r="F3425">
        <v>45953627</v>
      </c>
    </row>
    <row r="3426" spans="3:7">
      <c r="C3426">
        <v>2332511</v>
      </c>
      <c r="D3426" t="s">
        <v>19206</v>
      </c>
      <c r="E3426" t="s">
        <v>23404</v>
      </c>
      <c r="F3426">
        <v>18010658</v>
      </c>
      <c r="G3426" t="s">
        <v>95</v>
      </c>
    </row>
    <row r="3427" spans="3:7">
      <c r="C3427">
        <v>2333459</v>
      </c>
      <c r="D3427" t="s">
        <v>19207</v>
      </c>
      <c r="E3427" t="s">
        <v>23405</v>
      </c>
      <c r="F3427">
        <v>46215102</v>
      </c>
      <c r="G3427" t="s">
        <v>95</v>
      </c>
    </row>
    <row r="3428" spans="3:7">
      <c r="C3428">
        <v>2332588</v>
      </c>
      <c r="D3428" t="s">
        <v>19208</v>
      </c>
      <c r="E3428" t="s">
        <v>23406</v>
      </c>
      <c r="F3428" t="s">
        <v>95</v>
      </c>
      <c r="G3428">
        <v>2050579581</v>
      </c>
    </row>
    <row r="3429" spans="3:7">
      <c r="C3429">
        <v>2332349</v>
      </c>
      <c r="D3429" t="s">
        <v>19209</v>
      </c>
      <c r="E3429" t="s">
        <v>23407</v>
      </c>
      <c r="F3429">
        <v>6291717</v>
      </c>
    </row>
    <row r="3430" spans="3:7">
      <c r="C3430">
        <v>2332423</v>
      </c>
      <c r="D3430" t="s">
        <v>19210</v>
      </c>
      <c r="E3430" t="s">
        <v>23408</v>
      </c>
      <c r="F3430">
        <v>25736488</v>
      </c>
      <c r="G3430" t="s">
        <v>95</v>
      </c>
    </row>
    <row r="3431" spans="3:7">
      <c r="C3431">
        <v>2332044</v>
      </c>
      <c r="D3431" t="s">
        <v>19211</v>
      </c>
      <c r="E3431" t="s">
        <v>23409</v>
      </c>
      <c r="F3431">
        <v>25331977</v>
      </c>
      <c r="G3431" t="s">
        <v>95</v>
      </c>
    </row>
    <row r="3432" spans="3:7">
      <c r="C3432">
        <v>2332655</v>
      </c>
      <c r="D3432" t="s">
        <v>19212</v>
      </c>
      <c r="E3432" t="s">
        <v>23410</v>
      </c>
      <c r="F3432">
        <v>21406110</v>
      </c>
      <c r="G3432" t="s">
        <v>95</v>
      </c>
    </row>
    <row r="3433" spans="3:7">
      <c r="C3433">
        <v>2332326</v>
      </c>
      <c r="D3433" t="s">
        <v>19213</v>
      </c>
      <c r="E3433" t="s">
        <v>23411</v>
      </c>
      <c r="F3433">
        <v>80225760</v>
      </c>
      <c r="G3433" t="s">
        <v>95</v>
      </c>
    </row>
    <row r="3434" spans="3:7">
      <c r="C3434">
        <v>2332448</v>
      </c>
      <c r="D3434" t="s">
        <v>19214</v>
      </c>
      <c r="E3434" t="s">
        <v>23412</v>
      </c>
      <c r="F3434">
        <v>8050607</v>
      </c>
      <c r="G3434" t="s">
        <v>95</v>
      </c>
    </row>
    <row r="3435" spans="3:7">
      <c r="C3435">
        <v>2332889</v>
      </c>
      <c r="D3435" t="s">
        <v>19215</v>
      </c>
      <c r="E3435" t="s">
        <v>20795</v>
      </c>
      <c r="F3435" t="s">
        <v>95</v>
      </c>
      <c r="G3435">
        <v>2045542378</v>
      </c>
    </row>
    <row r="3436" spans="3:7">
      <c r="C3436">
        <v>2332950</v>
      </c>
      <c r="D3436" t="s">
        <v>19216</v>
      </c>
      <c r="E3436" t="s">
        <v>23413</v>
      </c>
      <c r="F3436">
        <v>23961919</v>
      </c>
      <c r="G3436" t="s">
        <v>95</v>
      </c>
    </row>
    <row r="3437" spans="3:7">
      <c r="C3437">
        <v>2333184</v>
      </c>
      <c r="D3437" t="s">
        <v>19217</v>
      </c>
      <c r="E3437" t="s">
        <v>23414</v>
      </c>
      <c r="F3437">
        <v>29254638</v>
      </c>
      <c r="G3437" t="s">
        <v>95</v>
      </c>
    </row>
    <row r="3438" spans="3:7">
      <c r="C3438">
        <v>2333231</v>
      </c>
      <c r="D3438" t="s">
        <v>19218</v>
      </c>
      <c r="E3438" t="s">
        <v>22174</v>
      </c>
      <c r="F3438">
        <v>43532894</v>
      </c>
      <c r="G3438" t="s">
        <v>95</v>
      </c>
    </row>
    <row r="3439" spans="3:7">
      <c r="C3439">
        <v>2333484</v>
      </c>
      <c r="D3439" t="s">
        <v>19219</v>
      </c>
      <c r="E3439" t="s">
        <v>23415</v>
      </c>
      <c r="F3439">
        <v>9449640</v>
      </c>
      <c r="G3439" t="s">
        <v>95</v>
      </c>
    </row>
    <row r="3440" spans="3:7">
      <c r="C3440">
        <v>2331957</v>
      </c>
      <c r="D3440" t="s">
        <v>19220</v>
      </c>
      <c r="E3440" t="s">
        <v>23416</v>
      </c>
      <c r="F3440">
        <v>41213157</v>
      </c>
      <c r="G3440" t="s">
        <v>95</v>
      </c>
    </row>
    <row r="3441" spans="3:7">
      <c r="C3441">
        <v>2332282</v>
      </c>
      <c r="D3441" t="s">
        <v>19221</v>
      </c>
      <c r="E3441" t="s">
        <v>23417</v>
      </c>
      <c r="F3441">
        <v>72008</v>
      </c>
      <c r="G3441" t="s">
        <v>95</v>
      </c>
    </row>
    <row r="3442" spans="3:7">
      <c r="C3442">
        <v>2333493</v>
      </c>
      <c r="D3442" t="s">
        <v>19222</v>
      </c>
      <c r="E3442" t="s">
        <v>23418</v>
      </c>
      <c r="F3442">
        <v>70859359</v>
      </c>
    </row>
    <row r="3443" spans="3:7">
      <c r="C3443">
        <v>2333260</v>
      </c>
      <c r="D3443" t="s">
        <v>19223</v>
      </c>
      <c r="E3443" t="s">
        <v>20841</v>
      </c>
      <c r="F3443">
        <v>40197763</v>
      </c>
      <c r="G3443" t="s">
        <v>95</v>
      </c>
    </row>
    <row r="3444" spans="3:7">
      <c r="C3444">
        <v>2332407</v>
      </c>
      <c r="D3444" t="s">
        <v>19224</v>
      </c>
      <c r="E3444" t="s">
        <v>23419</v>
      </c>
      <c r="F3444">
        <v>21561499</v>
      </c>
      <c r="G3444" t="s">
        <v>95</v>
      </c>
    </row>
    <row r="3445" spans="3:7">
      <c r="C3445">
        <v>2334362</v>
      </c>
      <c r="D3445" t="s">
        <v>19225</v>
      </c>
      <c r="E3445" t="s">
        <v>23420</v>
      </c>
      <c r="F3445">
        <v>5341509</v>
      </c>
      <c r="G3445" t="s">
        <v>95</v>
      </c>
    </row>
    <row r="3446" spans="3:7">
      <c r="C3446">
        <v>2332453</v>
      </c>
      <c r="D3446" t="s">
        <v>19226</v>
      </c>
      <c r="E3446" t="s">
        <v>23421</v>
      </c>
      <c r="F3446">
        <v>18070914</v>
      </c>
      <c r="G3446" t="s">
        <v>95</v>
      </c>
    </row>
    <row r="3447" spans="3:7">
      <c r="C3447">
        <v>2332780</v>
      </c>
      <c r="D3447" t="s">
        <v>19227</v>
      </c>
      <c r="E3447" t="s">
        <v>23422</v>
      </c>
      <c r="F3447">
        <v>8569738</v>
      </c>
      <c r="G3447" t="s">
        <v>95</v>
      </c>
    </row>
    <row r="3448" spans="3:7">
      <c r="C3448">
        <v>2333267</v>
      </c>
      <c r="D3448" t="s">
        <v>19228</v>
      </c>
      <c r="E3448" t="s">
        <v>23423</v>
      </c>
      <c r="F3448">
        <v>19926067</v>
      </c>
    </row>
    <row r="3449" spans="3:7">
      <c r="C3449">
        <v>2333109</v>
      </c>
      <c r="D3449" t="s">
        <v>19229</v>
      </c>
      <c r="E3449" t="s">
        <v>23424</v>
      </c>
      <c r="F3449">
        <v>6106134</v>
      </c>
      <c r="G3449" t="s">
        <v>95</v>
      </c>
    </row>
    <row r="3450" spans="3:7">
      <c r="C3450">
        <v>2332971</v>
      </c>
      <c r="D3450" t="s">
        <v>19230</v>
      </c>
      <c r="E3450" t="s">
        <v>20841</v>
      </c>
      <c r="F3450">
        <v>16763723</v>
      </c>
      <c r="G3450" t="s">
        <v>95</v>
      </c>
    </row>
    <row r="3451" spans="3:7">
      <c r="C3451">
        <v>2333986</v>
      </c>
      <c r="D3451" t="s">
        <v>19231</v>
      </c>
      <c r="E3451" t="s">
        <v>23425</v>
      </c>
      <c r="F3451">
        <v>40870762</v>
      </c>
    </row>
    <row r="3452" spans="3:7">
      <c r="C3452">
        <v>2332916</v>
      </c>
      <c r="D3452" t="s">
        <v>19232</v>
      </c>
      <c r="E3452" t="s">
        <v>20766</v>
      </c>
      <c r="F3452">
        <v>42414306</v>
      </c>
      <c r="G3452" t="s">
        <v>95</v>
      </c>
    </row>
    <row r="3453" spans="3:7">
      <c r="C3453">
        <v>2333052</v>
      </c>
      <c r="D3453" t="s">
        <v>19233</v>
      </c>
      <c r="E3453" t="s">
        <v>23426</v>
      </c>
      <c r="F3453">
        <v>10344136</v>
      </c>
      <c r="G3453" t="s">
        <v>95</v>
      </c>
    </row>
    <row r="3454" spans="3:7">
      <c r="C3454">
        <v>2333613</v>
      </c>
      <c r="D3454" t="s">
        <v>19234</v>
      </c>
      <c r="E3454" t="s">
        <v>23427</v>
      </c>
      <c r="F3454">
        <v>41131472</v>
      </c>
      <c r="G3454" t="s">
        <v>95</v>
      </c>
    </row>
    <row r="3455" spans="3:7">
      <c r="C3455">
        <v>2332927</v>
      </c>
      <c r="D3455" t="s">
        <v>19235</v>
      </c>
      <c r="E3455" t="s">
        <v>23428</v>
      </c>
      <c r="F3455">
        <v>9120520</v>
      </c>
      <c r="G3455" t="s">
        <v>95</v>
      </c>
    </row>
    <row r="3456" spans="3:7">
      <c r="C3456">
        <v>2333333</v>
      </c>
      <c r="D3456" t="s">
        <v>19236</v>
      </c>
      <c r="E3456" t="s">
        <v>20841</v>
      </c>
      <c r="F3456">
        <v>8822161</v>
      </c>
      <c r="G3456" t="s">
        <v>95</v>
      </c>
    </row>
    <row r="3457" spans="3:7">
      <c r="C3457">
        <v>2332526</v>
      </c>
      <c r="D3457" t="s">
        <v>19237</v>
      </c>
      <c r="E3457" t="s">
        <v>23429</v>
      </c>
      <c r="F3457">
        <v>22252027</v>
      </c>
      <c r="G3457" t="s">
        <v>95</v>
      </c>
    </row>
    <row r="3458" spans="3:7">
      <c r="C3458">
        <v>2332389</v>
      </c>
      <c r="D3458" t="s">
        <v>19238</v>
      </c>
      <c r="E3458" t="s">
        <v>23430</v>
      </c>
      <c r="F3458">
        <v>41081991</v>
      </c>
    </row>
    <row r="3459" spans="3:7">
      <c r="C3459">
        <v>2333851</v>
      </c>
      <c r="D3459" t="s">
        <v>19239</v>
      </c>
      <c r="E3459" t="s">
        <v>20795</v>
      </c>
      <c r="F3459">
        <v>80463914</v>
      </c>
      <c r="G3459" t="s">
        <v>95</v>
      </c>
    </row>
    <row r="3460" spans="3:7">
      <c r="C3460">
        <v>2334338</v>
      </c>
      <c r="D3460" t="s">
        <v>19240</v>
      </c>
      <c r="E3460" t="s">
        <v>23431</v>
      </c>
      <c r="F3460">
        <v>5344557</v>
      </c>
      <c r="G3460" t="s">
        <v>95</v>
      </c>
    </row>
    <row r="3461" spans="3:7">
      <c r="C3461">
        <v>2333350</v>
      </c>
      <c r="D3461" t="s">
        <v>19241</v>
      </c>
      <c r="E3461" t="s">
        <v>22997</v>
      </c>
      <c r="F3461">
        <v>45552553</v>
      </c>
    </row>
    <row r="3462" spans="3:7">
      <c r="C3462">
        <v>2332484</v>
      </c>
      <c r="D3462" t="s">
        <v>19242</v>
      </c>
      <c r="E3462" t="s">
        <v>23432</v>
      </c>
      <c r="F3462">
        <v>15766080</v>
      </c>
    </row>
    <row r="3463" spans="3:7">
      <c r="C3463">
        <v>2334805</v>
      </c>
      <c r="D3463" t="s">
        <v>19243</v>
      </c>
      <c r="E3463" t="s">
        <v>23433</v>
      </c>
      <c r="F3463">
        <v>16407074</v>
      </c>
    </row>
    <row r="3464" spans="3:7">
      <c r="C3464">
        <v>2332757</v>
      </c>
      <c r="D3464" t="s">
        <v>19244</v>
      </c>
      <c r="E3464" t="s">
        <v>23434</v>
      </c>
      <c r="F3464">
        <v>44669858</v>
      </c>
      <c r="G3464" t="s">
        <v>95</v>
      </c>
    </row>
    <row r="3465" spans="3:7">
      <c r="C3465">
        <v>2333014</v>
      </c>
      <c r="D3465" t="s">
        <v>19245</v>
      </c>
      <c r="E3465" t="s">
        <v>20795</v>
      </c>
      <c r="F3465">
        <v>23875049</v>
      </c>
      <c r="G3465" t="s">
        <v>95</v>
      </c>
    </row>
    <row r="3466" spans="3:7">
      <c r="C3466">
        <v>2333238</v>
      </c>
      <c r="D3466" t="s">
        <v>19246</v>
      </c>
      <c r="E3466" t="s">
        <v>23435</v>
      </c>
      <c r="F3466">
        <v>41537646</v>
      </c>
      <c r="G3466" t="s">
        <v>95</v>
      </c>
    </row>
    <row r="3467" spans="3:7">
      <c r="C3467">
        <v>2333919</v>
      </c>
      <c r="D3467" t="s">
        <v>19247</v>
      </c>
      <c r="E3467" t="s">
        <v>20784</v>
      </c>
      <c r="F3467">
        <v>17949467</v>
      </c>
    </row>
    <row r="3468" spans="3:7">
      <c r="C3468">
        <v>2334216</v>
      </c>
      <c r="D3468" t="s">
        <v>19248</v>
      </c>
      <c r="E3468" t="s">
        <v>23436</v>
      </c>
      <c r="F3468">
        <v>5371312</v>
      </c>
      <c r="G3468" t="s">
        <v>95</v>
      </c>
    </row>
    <row r="3469" spans="3:7">
      <c r="C3469">
        <v>2333442</v>
      </c>
      <c r="D3469" t="s">
        <v>19249</v>
      </c>
      <c r="E3469" t="s">
        <v>23437</v>
      </c>
      <c r="F3469">
        <v>29707700</v>
      </c>
      <c r="G3469" t="s">
        <v>95</v>
      </c>
    </row>
    <row r="3470" spans="3:7">
      <c r="C3470">
        <v>2334987</v>
      </c>
      <c r="D3470" t="s">
        <v>19250</v>
      </c>
      <c r="E3470" t="s">
        <v>23283</v>
      </c>
      <c r="F3470">
        <v>9048861</v>
      </c>
    </row>
    <row r="3471" spans="3:7">
      <c r="C3471">
        <v>2332690</v>
      </c>
      <c r="D3471" t="s">
        <v>19251</v>
      </c>
      <c r="E3471" t="s">
        <v>23438</v>
      </c>
      <c r="F3471">
        <v>7908021</v>
      </c>
      <c r="G3471" t="s">
        <v>95</v>
      </c>
    </row>
    <row r="3472" spans="3:7">
      <c r="C3472">
        <v>2333279</v>
      </c>
      <c r="D3472" t="s">
        <v>19252</v>
      </c>
      <c r="E3472" t="s">
        <v>20784</v>
      </c>
      <c r="F3472">
        <v>8940908</v>
      </c>
      <c r="G3472" t="s">
        <v>95</v>
      </c>
    </row>
    <row r="3473" spans="3:7">
      <c r="C3473">
        <v>2332921</v>
      </c>
      <c r="D3473" t="s">
        <v>19253</v>
      </c>
      <c r="E3473" t="s">
        <v>23439</v>
      </c>
      <c r="F3473">
        <v>21240491</v>
      </c>
      <c r="G3473" t="s">
        <v>95</v>
      </c>
    </row>
    <row r="3474" spans="3:7">
      <c r="C3474">
        <v>2334109</v>
      </c>
      <c r="D3474" t="s">
        <v>19254</v>
      </c>
      <c r="E3474" t="s">
        <v>23440</v>
      </c>
      <c r="F3474">
        <v>46961130</v>
      </c>
      <c r="G3474" t="s">
        <v>95</v>
      </c>
    </row>
    <row r="3475" spans="3:7">
      <c r="C3475">
        <v>2334403</v>
      </c>
      <c r="D3475" t="s">
        <v>19255</v>
      </c>
      <c r="E3475" t="s">
        <v>23441</v>
      </c>
      <c r="F3475">
        <v>17818385</v>
      </c>
      <c r="G3475" t="s">
        <v>95</v>
      </c>
    </row>
    <row r="3476" spans="3:7">
      <c r="C3476">
        <v>2334344</v>
      </c>
      <c r="D3476" t="s">
        <v>19256</v>
      </c>
      <c r="E3476" t="s">
        <v>20784</v>
      </c>
      <c r="F3476">
        <v>3360254</v>
      </c>
      <c r="G3476" t="s">
        <v>95</v>
      </c>
    </row>
    <row r="3477" spans="3:7">
      <c r="C3477">
        <v>2334565</v>
      </c>
      <c r="D3477" t="s">
        <v>19257</v>
      </c>
      <c r="E3477" t="s">
        <v>20921</v>
      </c>
      <c r="F3477">
        <v>9615129</v>
      </c>
    </row>
    <row r="3478" spans="3:7">
      <c r="C3478">
        <v>2333844</v>
      </c>
      <c r="D3478" t="s">
        <v>19258</v>
      </c>
      <c r="E3478" t="s">
        <v>23442</v>
      </c>
      <c r="F3478">
        <v>8313869</v>
      </c>
    </row>
    <row r="3479" spans="3:7">
      <c r="C3479">
        <v>2335030</v>
      </c>
      <c r="D3479" t="s">
        <v>19259</v>
      </c>
      <c r="E3479" t="s">
        <v>23443</v>
      </c>
      <c r="F3479">
        <v>8975088</v>
      </c>
    </row>
    <row r="3480" spans="3:7">
      <c r="C3480">
        <v>2334322</v>
      </c>
      <c r="D3480" t="s">
        <v>19260</v>
      </c>
      <c r="E3480" t="s">
        <v>23444</v>
      </c>
      <c r="F3480">
        <v>16798766</v>
      </c>
    </row>
    <row r="3481" spans="3:7">
      <c r="C3481">
        <v>2333976</v>
      </c>
      <c r="D3481" t="s">
        <v>19261</v>
      </c>
      <c r="E3481" t="s">
        <v>23445</v>
      </c>
      <c r="F3481">
        <v>19996031</v>
      </c>
    </row>
    <row r="3482" spans="3:7">
      <c r="C3482">
        <v>2334122</v>
      </c>
      <c r="D3482" t="s">
        <v>19262</v>
      </c>
      <c r="E3482" t="s">
        <v>20841</v>
      </c>
      <c r="F3482">
        <v>41339987</v>
      </c>
      <c r="G3482" t="s">
        <v>95</v>
      </c>
    </row>
    <row r="3483" spans="3:7">
      <c r="C3483">
        <v>2333623</v>
      </c>
      <c r="D3483" t="s">
        <v>19263</v>
      </c>
      <c r="E3483" t="s">
        <v>23446</v>
      </c>
      <c r="F3483">
        <v>72950354</v>
      </c>
      <c r="G3483" t="s">
        <v>95</v>
      </c>
    </row>
    <row r="3484" spans="3:7">
      <c r="C3484">
        <v>2335199</v>
      </c>
      <c r="D3484" t="s">
        <v>19264</v>
      </c>
      <c r="E3484" t="s">
        <v>23447</v>
      </c>
      <c r="F3484">
        <v>5222190</v>
      </c>
      <c r="G3484" t="s">
        <v>95</v>
      </c>
    </row>
    <row r="3485" spans="3:7">
      <c r="C3485">
        <v>2334629</v>
      </c>
      <c r="D3485" t="s">
        <v>19265</v>
      </c>
      <c r="E3485" t="s">
        <v>23448</v>
      </c>
      <c r="F3485">
        <v>43301883</v>
      </c>
    </row>
    <row r="3486" spans="3:7">
      <c r="C3486">
        <v>2333659</v>
      </c>
      <c r="D3486" t="s">
        <v>19266</v>
      </c>
      <c r="E3486" t="s">
        <v>20766</v>
      </c>
      <c r="F3486">
        <v>1269787</v>
      </c>
      <c r="G3486" t="s">
        <v>95</v>
      </c>
    </row>
    <row r="3487" spans="3:7">
      <c r="C3487">
        <v>2333785</v>
      </c>
      <c r="D3487" t="s">
        <v>19267</v>
      </c>
      <c r="E3487" t="s">
        <v>23449</v>
      </c>
      <c r="F3487">
        <v>32926238</v>
      </c>
      <c r="G3487" t="s">
        <v>95</v>
      </c>
    </row>
    <row r="3488" spans="3:7">
      <c r="C3488">
        <v>2334144</v>
      </c>
      <c r="D3488" t="s">
        <v>19268</v>
      </c>
      <c r="E3488" t="s">
        <v>23450</v>
      </c>
      <c r="F3488">
        <v>9001095</v>
      </c>
    </row>
    <row r="3489" spans="3:7">
      <c r="C3489">
        <v>2334117</v>
      </c>
      <c r="D3489" t="s">
        <v>19269</v>
      </c>
      <c r="E3489" t="s">
        <v>22850</v>
      </c>
      <c r="F3489">
        <v>42324356</v>
      </c>
    </row>
    <row r="3490" spans="3:7">
      <c r="C3490">
        <v>2333728</v>
      </c>
      <c r="D3490" t="s">
        <v>19270</v>
      </c>
      <c r="E3490" t="s">
        <v>23451</v>
      </c>
      <c r="F3490">
        <v>5233138</v>
      </c>
    </row>
    <row r="3491" spans="3:7">
      <c r="C3491">
        <v>2333896</v>
      </c>
      <c r="D3491" t="s">
        <v>19271</v>
      </c>
      <c r="E3491" t="s">
        <v>23452</v>
      </c>
      <c r="F3491">
        <v>7868309</v>
      </c>
      <c r="G3491" t="s">
        <v>95</v>
      </c>
    </row>
    <row r="3492" spans="3:7">
      <c r="C3492">
        <v>2334251</v>
      </c>
      <c r="D3492" t="s">
        <v>19272</v>
      </c>
      <c r="E3492" t="s">
        <v>23453</v>
      </c>
      <c r="F3492">
        <v>10326044</v>
      </c>
      <c r="G3492" t="s">
        <v>95</v>
      </c>
    </row>
    <row r="3493" spans="3:7">
      <c r="C3493">
        <v>2334042</v>
      </c>
      <c r="D3493" t="s">
        <v>19273</v>
      </c>
      <c r="E3493" t="s">
        <v>23454</v>
      </c>
      <c r="F3493">
        <v>19834562</v>
      </c>
    </row>
    <row r="3494" spans="3:7">
      <c r="C3494">
        <v>2334476</v>
      </c>
      <c r="D3494" t="s">
        <v>19274</v>
      </c>
      <c r="E3494" t="s">
        <v>23455</v>
      </c>
      <c r="F3494">
        <v>29579547</v>
      </c>
      <c r="G3494" t="s">
        <v>95</v>
      </c>
    </row>
    <row r="3495" spans="3:7">
      <c r="C3495">
        <v>2334603</v>
      </c>
      <c r="D3495" t="s">
        <v>19275</v>
      </c>
      <c r="E3495" t="s">
        <v>23456</v>
      </c>
      <c r="F3495">
        <v>43981250</v>
      </c>
    </row>
    <row r="3496" spans="3:7">
      <c r="C3496">
        <v>2333644</v>
      </c>
      <c r="D3496" t="s">
        <v>19276</v>
      </c>
      <c r="E3496" t="s">
        <v>23457</v>
      </c>
      <c r="F3496" t="s">
        <v>95</v>
      </c>
      <c r="G3496">
        <v>2052320291</v>
      </c>
    </row>
    <row r="3497" spans="3:7">
      <c r="C3497">
        <v>2333561</v>
      </c>
      <c r="D3497" t="s">
        <v>19277</v>
      </c>
      <c r="E3497" t="s">
        <v>20795</v>
      </c>
      <c r="F3497">
        <v>7225630</v>
      </c>
      <c r="G3497" t="s">
        <v>95</v>
      </c>
    </row>
    <row r="3498" spans="3:7">
      <c r="C3498">
        <v>2334281</v>
      </c>
      <c r="D3498" t="s">
        <v>19278</v>
      </c>
      <c r="E3498" t="s">
        <v>21286</v>
      </c>
      <c r="F3498">
        <v>41598802</v>
      </c>
    </row>
    <row r="3499" spans="3:7">
      <c r="C3499">
        <v>2334600</v>
      </c>
      <c r="D3499" t="s">
        <v>19279</v>
      </c>
      <c r="E3499" t="s">
        <v>23458</v>
      </c>
      <c r="F3499">
        <v>9361120</v>
      </c>
    </row>
    <row r="3500" spans="3:7">
      <c r="C3500">
        <v>2333654</v>
      </c>
      <c r="D3500" t="s">
        <v>19280</v>
      </c>
      <c r="E3500" t="s">
        <v>21020</v>
      </c>
      <c r="F3500">
        <v>47389856</v>
      </c>
    </row>
    <row r="3501" spans="3:7">
      <c r="C3501">
        <v>2334179</v>
      </c>
      <c r="D3501" t="s">
        <v>19281</v>
      </c>
      <c r="E3501" t="s">
        <v>20795</v>
      </c>
      <c r="F3501">
        <v>6963957</v>
      </c>
      <c r="G3501" t="s">
        <v>95</v>
      </c>
    </row>
    <row r="3502" spans="3:7">
      <c r="C3502">
        <v>2334270</v>
      </c>
      <c r="D3502" t="s">
        <v>19282</v>
      </c>
      <c r="E3502" t="s">
        <v>23459</v>
      </c>
      <c r="F3502" t="s">
        <v>95</v>
      </c>
      <c r="G3502">
        <v>1047083620</v>
      </c>
    </row>
    <row r="3503" spans="3:7">
      <c r="C3503">
        <v>2334503</v>
      </c>
      <c r="D3503" t="s">
        <v>19283</v>
      </c>
      <c r="E3503" t="s">
        <v>23460</v>
      </c>
      <c r="F3503">
        <v>46510871</v>
      </c>
    </row>
    <row r="3504" spans="3:7">
      <c r="C3504">
        <v>2333505</v>
      </c>
      <c r="D3504" t="s">
        <v>19284</v>
      </c>
      <c r="E3504" t="s">
        <v>23461</v>
      </c>
      <c r="F3504">
        <v>29597142</v>
      </c>
    </row>
    <row r="3505" spans="3:7">
      <c r="C3505">
        <v>2335141</v>
      </c>
      <c r="D3505" t="s">
        <v>19285</v>
      </c>
      <c r="E3505" t="s">
        <v>23462</v>
      </c>
      <c r="F3505">
        <v>40248825</v>
      </c>
      <c r="G3505" t="s">
        <v>95</v>
      </c>
    </row>
    <row r="3506" spans="3:7">
      <c r="C3506">
        <v>2335021</v>
      </c>
      <c r="D3506" t="s">
        <v>19286</v>
      </c>
      <c r="E3506" t="s">
        <v>23463</v>
      </c>
      <c r="F3506">
        <v>40770841</v>
      </c>
    </row>
    <row r="3507" spans="3:7">
      <c r="C3507">
        <v>2334799</v>
      </c>
      <c r="D3507" t="s">
        <v>19287</v>
      </c>
      <c r="E3507" t="s">
        <v>23464</v>
      </c>
      <c r="F3507">
        <v>7271582</v>
      </c>
      <c r="G3507" t="s">
        <v>95</v>
      </c>
    </row>
    <row r="3508" spans="3:7">
      <c r="C3508">
        <v>2334329</v>
      </c>
      <c r="D3508" t="s">
        <v>19288</v>
      </c>
      <c r="E3508" t="s">
        <v>20916</v>
      </c>
      <c r="F3508">
        <v>47068906</v>
      </c>
    </row>
    <row r="3509" spans="3:7">
      <c r="C3509">
        <v>2333994</v>
      </c>
      <c r="D3509" t="s">
        <v>19289</v>
      </c>
      <c r="E3509" t="s">
        <v>23465</v>
      </c>
      <c r="F3509">
        <v>8446755</v>
      </c>
    </row>
    <row r="3510" spans="3:7">
      <c r="C3510">
        <v>2334913</v>
      </c>
      <c r="D3510" t="s">
        <v>19290</v>
      </c>
      <c r="E3510" t="s">
        <v>23466</v>
      </c>
      <c r="F3510">
        <v>10128519</v>
      </c>
    </row>
    <row r="3511" spans="3:7">
      <c r="C3511">
        <v>2333696</v>
      </c>
      <c r="D3511" t="s">
        <v>19291</v>
      </c>
      <c r="E3511" t="s">
        <v>23467</v>
      </c>
      <c r="F3511">
        <v>6160539</v>
      </c>
      <c r="G3511" t="s">
        <v>95</v>
      </c>
    </row>
    <row r="3512" spans="3:7">
      <c r="C3512">
        <v>2334639</v>
      </c>
      <c r="D3512" t="s">
        <v>19292</v>
      </c>
      <c r="E3512" t="s">
        <v>23468</v>
      </c>
      <c r="F3512">
        <v>42392143</v>
      </c>
      <c r="G3512" t="s">
        <v>95</v>
      </c>
    </row>
    <row r="3513" spans="3:7">
      <c r="C3513">
        <v>2334258</v>
      </c>
      <c r="D3513" t="s">
        <v>19293</v>
      </c>
      <c r="E3513" t="s">
        <v>20916</v>
      </c>
      <c r="F3513">
        <v>46952664</v>
      </c>
    </row>
    <row r="3514" spans="3:7">
      <c r="C3514">
        <v>2334238</v>
      </c>
      <c r="D3514" t="s">
        <v>19294</v>
      </c>
      <c r="E3514" t="s">
        <v>23456</v>
      </c>
      <c r="F3514">
        <v>47681318</v>
      </c>
    </row>
    <row r="3515" spans="3:7">
      <c r="C3515">
        <v>2333836</v>
      </c>
      <c r="D3515" t="s">
        <v>19295</v>
      </c>
      <c r="E3515" t="s">
        <v>23469</v>
      </c>
      <c r="F3515">
        <v>9709613</v>
      </c>
    </row>
    <row r="3516" spans="3:7">
      <c r="C3516">
        <v>2334655</v>
      </c>
      <c r="D3516" t="s">
        <v>19296</v>
      </c>
      <c r="E3516" t="s">
        <v>23470</v>
      </c>
      <c r="F3516">
        <v>45661781</v>
      </c>
    </row>
    <row r="3517" spans="3:7">
      <c r="C3517">
        <v>2334866</v>
      </c>
      <c r="D3517" t="s">
        <v>19297</v>
      </c>
      <c r="E3517" t="s">
        <v>23471</v>
      </c>
      <c r="F3517">
        <v>40289503</v>
      </c>
    </row>
    <row r="3518" spans="3:7">
      <c r="C3518">
        <v>2334935</v>
      </c>
      <c r="D3518" t="s">
        <v>19298</v>
      </c>
      <c r="E3518" t="s">
        <v>23472</v>
      </c>
      <c r="F3518">
        <v>20995038</v>
      </c>
    </row>
    <row r="3519" spans="3:7">
      <c r="C3519">
        <v>2334234</v>
      </c>
      <c r="D3519" t="s">
        <v>19299</v>
      </c>
      <c r="E3519" t="s">
        <v>23473</v>
      </c>
      <c r="F3519">
        <v>42295220</v>
      </c>
      <c r="G3519" t="s">
        <v>95</v>
      </c>
    </row>
    <row r="3520" spans="3:7">
      <c r="C3520">
        <v>2334963</v>
      </c>
      <c r="D3520" t="s">
        <v>19300</v>
      </c>
      <c r="E3520" t="s">
        <v>23474</v>
      </c>
      <c r="F3520">
        <v>9166688</v>
      </c>
    </row>
    <row r="3521" spans="3:7">
      <c r="C3521">
        <v>2334825</v>
      </c>
      <c r="D3521" t="s">
        <v>19301</v>
      </c>
      <c r="E3521" t="s">
        <v>20784</v>
      </c>
      <c r="F3521">
        <v>32899581</v>
      </c>
      <c r="G3521" t="s">
        <v>95</v>
      </c>
    </row>
    <row r="3522" spans="3:7">
      <c r="C3522">
        <v>2334764</v>
      </c>
      <c r="D3522" t="s">
        <v>19302</v>
      </c>
      <c r="E3522" t="s">
        <v>23475</v>
      </c>
      <c r="F3522">
        <v>40616260</v>
      </c>
    </row>
    <row r="3523" spans="3:7">
      <c r="C3523">
        <v>2334690</v>
      </c>
      <c r="D3523" t="s">
        <v>19303</v>
      </c>
      <c r="E3523" t="s">
        <v>23476</v>
      </c>
      <c r="F3523">
        <v>25618429</v>
      </c>
    </row>
    <row r="3524" spans="3:7">
      <c r="C3524">
        <v>2334513</v>
      </c>
      <c r="D3524" t="s">
        <v>19304</v>
      </c>
      <c r="E3524" t="s">
        <v>23477</v>
      </c>
      <c r="F3524">
        <v>80187616</v>
      </c>
      <c r="G3524" t="s">
        <v>95</v>
      </c>
    </row>
    <row r="3525" spans="3:7">
      <c r="C3525">
        <v>2334533</v>
      </c>
      <c r="D3525" t="s">
        <v>19305</v>
      </c>
      <c r="E3525" t="s">
        <v>23478</v>
      </c>
      <c r="F3525">
        <v>40899060</v>
      </c>
      <c r="G3525" t="s">
        <v>95</v>
      </c>
    </row>
    <row r="3526" spans="3:7">
      <c r="C3526">
        <v>2334999</v>
      </c>
      <c r="D3526" t="s">
        <v>19306</v>
      </c>
      <c r="E3526" t="s">
        <v>23479</v>
      </c>
      <c r="F3526">
        <v>29412389</v>
      </c>
    </row>
    <row r="3527" spans="3:7">
      <c r="C3527">
        <v>2334623</v>
      </c>
      <c r="D3527" t="s">
        <v>19307</v>
      </c>
      <c r="E3527" t="s">
        <v>20916</v>
      </c>
      <c r="F3527">
        <v>10602203</v>
      </c>
    </row>
    <row r="3528" spans="3:7">
      <c r="C3528">
        <v>2335229</v>
      </c>
      <c r="D3528" t="s">
        <v>19308</v>
      </c>
      <c r="E3528" t="s">
        <v>23480</v>
      </c>
      <c r="F3528">
        <v>8297525</v>
      </c>
      <c r="G3528" t="s">
        <v>95</v>
      </c>
    </row>
    <row r="3529" spans="3:7">
      <c r="C3529">
        <v>2335303</v>
      </c>
      <c r="D3529" t="s">
        <v>19309</v>
      </c>
      <c r="E3529" t="s">
        <v>23481</v>
      </c>
      <c r="F3529">
        <v>19079804</v>
      </c>
    </row>
    <row r="3530" spans="3:7">
      <c r="C3530">
        <v>2335036</v>
      </c>
      <c r="D3530" t="s">
        <v>19310</v>
      </c>
      <c r="E3530" t="s">
        <v>23482</v>
      </c>
      <c r="F3530">
        <v>70060263</v>
      </c>
    </row>
    <row r="3531" spans="3:7">
      <c r="C3531">
        <v>2335173</v>
      </c>
      <c r="D3531" t="s">
        <v>19311</v>
      </c>
      <c r="E3531" t="s">
        <v>23483</v>
      </c>
      <c r="F3531">
        <v>43729873</v>
      </c>
      <c r="G3531" t="s">
        <v>95</v>
      </c>
    </row>
    <row r="3532" spans="3:7">
      <c r="C3532">
        <v>204030</v>
      </c>
      <c r="D3532" t="s">
        <v>19312</v>
      </c>
      <c r="E3532" t="s">
        <v>20841</v>
      </c>
      <c r="F3532">
        <v>25677388</v>
      </c>
    </row>
    <row r="3533" spans="3:7">
      <c r="C3533">
        <v>491926</v>
      </c>
      <c r="D3533" t="s">
        <v>19313</v>
      </c>
      <c r="E3533" t="s">
        <v>23484</v>
      </c>
      <c r="F3533">
        <v>10476971</v>
      </c>
    </row>
    <row r="3534" spans="3:7">
      <c r="C3534">
        <v>670536</v>
      </c>
      <c r="D3534" t="s">
        <v>19314</v>
      </c>
      <c r="E3534" t="s">
        <v>23485</v>
      </c>
      <c r="F3534">
        <v>25677398</v>
      </c>
    </row>
    <row r="3535" spans="3:7">
      <c r="C3535">
        <v>868780</v>
      </c>
      <c r="D3535" t="s">
        <v>19315</v>
      </c>
      <c r="E3535" t="s">
        <v>23486</v>
      </c>
      <c r="F3535">
        <v>6578542</v>
      </c>
    </row>
    <row r="3536" spans="3:7">
      <c r="C3536">
        <v>939033</v>
      </c>
      <c r="D3536" t="s">
        <v>19316</v>
      </c>
      <c r="E3536" t="s">
        <v>23487</v>
      </c>
      <c r="F3536">
        <v>10796298</v>
      </c>
    </row>
    <row r="3537" spans="3:7">
      <c r="C3537">
        <v>1095099</v>
      </c>
      <c r="D3537" t="s">
        <v>19317</v>
      </c>
      <c r="E3537" t="s">
        <v>23488</v>
      </c>
      <c r="F3537">
        <v>17800184</v>
      </c>
    </row>
    <row r="3538" spans="3:7">
      <c r="C3538">
        <v>1301963</v>
      </c>
      <c r="D3538" t="s">
        <v>19318</v>
      </c>
      <c r="E3538" t="s">
        <v>23489</v>
      </c>
      <c r="F3538">
        <v>29448865</v>
      </c>
    </row>
    <row r="3539" spans="3:7">
      <c r="C3539">
        <v>1285394</v>
      </c>
      <c r="D3539" t="s">
        <v>19319</v>
      </c>
      <c r="E3539" t="s">
        <v>23490</v>
      </c>
      <c r="F3539">
        <v>6643898</v>
      </c>
    </row>
    <row r="3540" spans="3:7">
      <c r="C3540">
        <v>1156559</v>
      </c>
      <c r="D3540" t="s">
        <v>19320</v>
      </c>
      <c r="E3540" t="s">
        <v>23491</v>
      </c>
      <c r="F3540">
        <v>20100807</v>
      </c>
    </row>
    <row r="3541" spans="3:7">
      <c r="C3541">
        <v>1688543</v>
      </c>
      <c r="D3541" t="s">
        <v>19321</v>
      </c>
      <c r="E3541" t="s">
        <v>23492</v>
      </c>
      <c r="F3541">
        <v>42434035</v>
      </c>
    </row>
    <row r="3542" spans="3:7">
      <c r="C3542">
        <v>1783173</v>
      </c>
      <c r="D3542" t="s">
        <v>19322</v>
      </c>
      <c r="E3542" t="s">
        <v>23493</v>
      </c>
      <c r="F3542">
        <v>7626727</v>
      </c>
      <c r="G3542" t="s">
        <v>95</v>
      </c>
    </row>
    <row r="3543" spans="3:7">
      <c r="C3543">
        <v>2127897</v>
      </c>
      <c r="D3543" t="s">
        <v>19323</v>
      </c>
      <c r="E3543" t="s">
        <v>23494</v>
      </c>
      <c r="F3543">
        <v>15604858</v>
      </c>
    </row>
    <row r="3544" spans="3:7">
      <c r="C3544">
        <v>2276632</v>
      </c>
      <c r="D3544" t="s">
        <v>19324</v>
      </c>
      <c r="E3544" t="s">
        <v>23495</v>
      </c>
      <c r="F3544">
        <v>10409342</v>
      </c>
      <c r="G3544" t="s">
        <v>95</v>
      </c>
    </row>
    <row r="3545" spans="3:7">
      <c r="C3545">
        <v>2308042</v>
      </c>
      <c r="D3545" t="s">
        <v>19325</v>
      </c>
      <c r="E3545" t="s">
        <v>23496</v>
      </c>
      <c r="F3545">
        <v>22276095</v>
      </c>
    </row>
    <row r="3546" spans="3:7">
      <c r="C3546">
        <v>2311560</v>
      </c>
      <c r="D3546" t="s">
        <v>19326</v>
      </c>
      <c r="E3546" t="s">
        <v>23497</v>
      </c>
      <c r="F3546">
        <v>40141105</v>
      </c>
      <c r="G3546" t="s">
        <v>95</v>
      </c>
    </row>
    <row r="3547" spans="3:7">
      <c r="C3547">
        <v>2315953</v>
      </c>
      <c r="D3547" t="s">
        <v>19327</v>
      </c>
      <c r="E3547" t="s">
        <v>23498</v>
      </c>
      <c r="F3547">
        <v>7524187</v>
      </c>
      <c r="G3547" t="s">
        <v>95</v>
      </c>
    </row>
    <row r="3548" spans="3:7">
      <c r="C3548">
        <v>2316125</v>
      </c>
      <c r="D3548" t="s">
        <v>19328</v>
      </c>
      <c r="E3548" t="s">
        <v>23499</v>
      </c>
      <c r="F3548">
        <v>41937071</v>
      </c>
      <c r="G3548" t="s">
        <v>95</v>
      </c>
    </row>
    <row r="3549" spans="3:7">
      <c r="C3549">
        <v>2315937</v>
      </c>
      <c r="D3549" t="s">
        <v>19329</v>
      </c>
      <c r="E3549" t="s">
        <v>23500</v>
      </c>
      <c r="F3549">
        <v>7508241</v>
      </c>
      <c r="G3549" t="s">
        <v>95</v>
      </c>
    </row>
    <row r="3550" spans="3:7">
      <c r="C3550">
        <v>2317479</v>
      </c>
      <c r="D3550" t="s">
        <v>19330</v>
      </c>
      <c r="E3550" t="s">
        <v>23501</v>
      </c>
      <c r="F3550">
        <v>9652981</v>
      </c>
      <c r="G3550" t="s">
        <v>95</v>
      </c>
    </row>
    <row r="3551" spans="3:7">
      <c r="C3551">
        <v>2317608</v>
      </c>
      <c r="D3551" t="s">
        <v>19331</v>
      </c>
      <c r="E3551" t="s">
        <v>20795</v>
      </c>
      <c r="F3551" t="s">
        <v>95</v>
      </c>
      <c r="G3551">
        <v>1002857275</v>
      </c>
    </row>
    <row r="3552" spans="3:7">
      <c r="C3552">
        <v>2317818</v>
      </c>
      <c r="D3552" t="s">
        <v>19332</v>
      </c>
      <c r="E3552" t="s">
        <v>23502</v>
      </c>
      <c r="F3552">
        <v>7190678</v>
      </c>
      <c r="G3552" t="s">
        <v>95</v>
      </c>
    </row>
    <row r="3553" spans="3:7">
      <c r="C3553">
        <v>2319478</v>
      </c>
      <c r="D3553" t="s">
        <v>19333</v>
      </c>
      <c r="E3553" t="s">
        <v>23503</v>
      </c>
      <c r="F3553">
        <v>9672616</v>
      </c>
      <c r="G3553" t="s">
        <v>95</v>
      </c>
    </row>
    <row r="3554" spans="3:7">
      <c r="C3554">
        <v>2318397</v>
      </c>
      <c r="D3554" t="s">
        <v>19334</v>
      </c>
      <c r="E3554" t="s">
        <v>23504</v>
      </c>
      <c r="F3554">
        <v>9557623</v>
      </c>
      <c r="G3554" t="s">
        <v>95</v>
      </c>
    </row>
    <row r="3555" spans="3:7">
      <c r="C3555">
        <v>2320098</v>
      </c>
      <c r="D3555" t="s">
        <v>19335</v>
      </c>
      <c r="E3555" t="s">
        <v>23505</v>
      </c>
      <c r="F3555">
        <v>43044743</v>
      </c>
      <c r="G3555" t="s">
        <v>95</v>
      </c>
    </row>
    <row r="3556" spans="3:7">
      <c r="C3556">
        <v>2320559</v>
      </c>
      <c r="D3556" t="s">
        <v>19336</v>
      </c>
      <c r="E3556" t="s">
        <v>23506</v>
      </c>
      <c r="F3556">
        <v>7468088</v>
      </c>
      <c r="G3556" t="s">
        <v>95</v>
      </c>
    </row>
    <row r="3557" spans="3:7">
      <c r="C3557">
        <v>2319564</v>
      </c>
      <c r="D3557" t="s">
        <v>19337</v>
      </c>
      <c r="E3557" t="s">
        <v>23507</v>
      </c>
      <c r="F3557">
        <v>7550182</v>
      </c>
      <c r="G3557" t="s">
        <v>95</v>
      </c>
    </row>
    <row r="3558" spans="3:7">
      <c r="C3558">
        <v>2321561</v>
      </c>
      <c r="D3558" t="s">
        <v>19338</v>
      </c>
      <c r="E3558" t="s">
        <v>23508</v>
      </c>
      <c r="F3558">
        <v>8298778</v>
      </c>
    </row>
    <row r="3559" spans="3:7">
      <c r="C3559">
        <v>2321570</v>
      </c>
      <c r="D3559" t="s">
        <v>19339</v>
      </c>
      <c r="E3559" t="s">
        <v>20841</v>
      </c>
      <c r="F3559">
        <v>10459950</v>
      </c>
      <c r="G3559" t="s">
        <v>95</v>
      </c>
    </row>
    <row r="3560" spans="3:7">
      <c r="C3560">
        <v>2321450</v>
      </c>
      <c r="D3560" t="s">
        <v>19340</v>
      </c>
      <c r="E3560" t="s">
        <v>23509</v>
      </c>
      <c r="F3560">
        <v>9998092</v>
      </c>
      <c r="G3560" t="s">
        <v>95</v>
      </c>
    </row>
    <row r="3561" spans="3:7">
      <c r="C3561">
        <v>2321395</v>
      </c>
      <c r="D3561" t="s">
        <v>19341</v>
      </c>
      <c r="E3561" t="s">
        <v>23510</v>
      </c>
      <c r="F3561">
        <v>7923080</v>
      </c>
      <c r="G3561" t="s">
        <v>95</v>
      </c>
    </row>
    <row r="3562" spans="3:7">
      <c r="C3562">
        <v>2323248</v>
      </c>
      <c r="D3562" t="s">
        <v>19342</v>
      </c>
      <c r="E3562" t="s">
        <v>23511</v>
      </c>
      <c r="F3562">
        <v>7699228</v>
      </c>
      <c r="G3562" t="s">
        <v>95</v>
      </c>
    </row>
    <row r="3563" spans="3:7">
      <c r="C3563">
        <v>2323487</v>
      </c>
      <c r="D3563" t="s">
        <v>19343</v>
      </c>
      <c r="E3563" t="s">
        <v>23512</v>
      </c>
      <c r="F3563">
        <v>43225028</v>
      </c>
    </row>
    <row r="3564" spans="3:7">
      <c r="C3564">
        <v>2323199</v>
      </c>
      <c r="D3564" t="s">
        <v>19344</v>
      </c>
      <c r="E3564" t="s">
        <v>23513</v>
      </c>
      <c r="F3564">
        <v>6719927</v>
      </c>
      <c r="G3564" t="s">
        <v>95</v>
      </c>
    </row>
    <row r="3565" spans="3:7">
      <c r="C3565">
        <v>2323070</v>
      </c>
      <c r="D3565" t="s">
        <v>19345</v>
      </c>
      <c r="E3565" t="s">
        <v>23514</v>
      </c>
      <c r="F3565">
        <v>44828086</v>
      </c>
    </row>
    <row r="3566" spans="3:7">
      <c r="C3566">
        <v>2323929</v>
      </c>
      <c r="D3566" t="s">
        <v>19346</v>
      </c>
      <c r="E3566" t="s">
        <v>23515</v>
      </c>
      <c r="F3566" t="s">
        <v>95</v>
      </c>
      <c r="G3566">
        <v>2051864760</v>
      </c>
    </row>
    <row r="3567" spans="3:7">
      <c r="C3567">
        <v>2323674</v>
      </c>
      <c r="D3567" t="s">
        <v>19347</v>
      </c>
      <c r="E3567" t="s">
        <v>22919</v>
      </c>
      <c r="F3567">
        <v>21879020</v>
      </c>
      <c r="G3567" t="s">
        <v>95</v>
      </c>
    </row>
    <row r="3568" spans="3:7">
      <c r="C3568">
        <v>2324129</v>
      </c>
      <c r="D3568" t="s">
        <v>19348</v>
      </c>
      <c r="E3568" t="s">
        <v>23516</v>
      </c>
      <c r="F3568">
        <v>42989862</v>
      </c>
      <c r="G3568" t="s">
        <v>95</v>
      </c>
    </row>
    <row r="3569" spans="3:7">
      <c r="C3569">
        <v>2323295</v>
      </c>
      <c r="D3569" t="s">
        <v>19349</v>
      </c>
      <c r="E3569" t="s">
        <v>23517</v>
      </c>
      <c r="F3569" t="s">
        <v>95</v>
      </c>
      <c r="G3569">
        <v>2030301404</v>
      </c>
    </row>
    <row r="3570" spans="3:7">
      <c r="C3570">
        <v>2324787</v>
      </c>
      <c r="D3570" t="s">
        <v>19350</v>
      </c>
      <c r="E3570" t="s">
        <v>23518</v>
      </c>
      <c r="F3570">
        <v>10309690</v>
      </c>
      <c r="G3570" t="s">
        <v>95</v>
      </c>
    </row>
    <row r="3571" spans="3:7">
      <c r="C3571">
        <v>2324204</v>
      </c>
      <c r="D3571" t="s">
        <v>19351</v>
      </c>
      <c r="E3571" t="s">
        <v>20795</v>
      </c>
      <c r="F3571">
        <v>41364538</v>
      </c>
      <c r="G3571" t="s">
        <v>95</v>
      </c>
    </row>
    <row r="3572" spans="3:7">
      <c r="C3572">
        <v>2325156</v>
      </c>
      <c r="D3572" t="s">
        <v>19352</v>
      </c>
      <c r="E3572" t="s">
        <v>23519</v>
      </c>
      <c r="F3572">
        <v>40353723</v>
      </c>
      <c r="G3572" t="s">
        <v>95</v>
      </c>
    </row>
    <row r="3573" spans="3:7">
      <c r="C3573">
        <v>2324443</v>
      </c>
      <c r="D3573" t="s">
        <v>19353</v>
      </c>
      <c r="E3573" t="s">
        <v>23520</v>
      </c>
      <c r="F3573">
        <v>40241436</v>
      </c>
      <c r="G3573" t="s">
        <v>95</v>
      </c>
    </row>
    <row r="3574" spans="3:7">
      <c r="C3574">
        <v>2326099</v>
      </c>
      <c r="D3574" t="s">
        <v>19354</v>
      </c>
      <c r="E3574" t="s">
        <v>23521</v>
      </c>
      <c r="F3574">
        <v>40208863</v>
      </c>
    </row>
    <row r="3575" spans="3:7">
      <c r="C3575">
        <v>2325630</v>
      </c>
      <c r="D3575" t="s">
        <v>19355</v>
      </c>
      <c r="E3575" t="s">
        <v>23522</v>
      </c>
      <c r="F3575">
        <v>47162795</v>
      </c>
    </row>
    <row r="3576" spans="3:7">
      <c r="C3576">
        <v>2325881</v>
      </c>
      <c r="D3576" t="s">
        <v>19356</v>
      </c>
      <c r="E3576" t="s">
        <v>23523</v>
      </c>
      <c r="F3576">
        <v>6232721</v>
      </c>
      <c r="G3576" t="s">
        <v>95</v>
      </c>
    </row>
    <row r="3577" spans="3:7">
      <c r="C3577">
        <v>2326990</v>
      </c>
      <c r="D3577" t="s">
        <v>19357</v>
      </c>
      <c r="E3577" t="s">
        <v>23524</v>
      </c>
      <c r="F3577">
        <v>8249414</v>
      </c>
      <c r="G3577" t="s">
        <v>95</v>
      </c>
    </row>
    <row r="3578" spans="3:7">
      <c r="C3578">
        <v>2326814</v>
      </c>
      <c r="D3578" t="s">
        <v>19358</v>
      </c>
      <c r="E3578" t="s">
        <v>23525</v>
      </c>
      <c r="F3578">
        <v>45736588</v>
      </c>
    </row>
    <row r="3579" spans="3:7">
      <c r="C3579">
        <v>2326770</v>
      </c>
      <c r="D3579" t="s">
        <v>19359</v>
      </c>
      <c r="E3579" t="s">
        <v>23526</v>
      </c>
      <c r="F3579">
        <v>24943323</v>
      </c>
    </row>
    <row r="3580" spans="3:7">
      <c r="C3580">
        <v>2327108</v>
      </c>
      <c r="D3580" t="s">
        <v>19360</v>
      </c>
      <c r="E3580" t="s">
        <v>23527</v>
      </c>
      <c r="F3580">
        <v>32865518</v>
      </c>
    </row>
    <row r="3581" spans="3:7">
      <c r="C3581">
        <v>2326782</v>
      </c>
      <c r="D3581" t="s">
        <v>19361</v>
      </c>
      <c r="E3581" t="s">
        <v>22274</v>
      </c>
      <c r="F3581">
        <v>71228896</v>
      </c>
    </row>
    <row r="3582" spans="3:7">
      <c r="C3582">
        <v>2327290</v>
      </c>
      <c r="D3582" t="s">
        <v>19362</v>
      </c>
      <c r="E3582" t="s">
        <v>20841</v>
      </c>
      <c r="F3582">
        <v>43066955</v>
      </c>
      <c r="G3582" t="s">
        <v>95</v>
      </c>
    </row>
    <row r="3583" spans="3:7">
      <c r="C3583">
        <v>2328027</v>
      </c>
      <c r="D3583" t="s">
        <v>19363</v>
      </c>
      <c r="E3583" t="s">
        <v>23528</v>
      </c>
      <c r="F3583">
        <v>42263459</v>
      </c>
      <c r="G3583" t="s">
        <v>95</v>
      </c>
    </row>
    <row r="3584" spans="3:7">
      <c r="C3584">
        <v>2329051</v>
      </c>
      <c r="D3584" t="s">
        <v>19364</v>
      </c>
      <c r="E3584" t="s">
        <v>23529</v>
      </c>
      <c r="F3584">
        <v>71323375</v>
      </c>
      <c r="G3584" t="s">
        <v>95</v>
      </c>
    </row>
    <row r="3585" spans="3:7">
      <c r="C3585">
        <v>2328394</v>
      </c>
      <c r="D3585" t="s">
        <v>19365</v>
      </c>
      <c r="E3585" t="s">
        <v>23530</v>
      </c>
      <c r="F3585">
        <v>5227661</v>
      </c>
    </row>
    <row r="3586" spans="3:7">
      <c r="C3586">
        <v>2328575</v>
      </c>
      <c r="D3586" t="s">
        <v>19366</v>
      </c>
      <c r="E3586" t="s">
        <v>21058</v>
      </c>
      <c r="F3586">
        <v>10867256</v>
      </c>
      <c r="G3586" t="s">
        <v>95</v>
      </c>
    </row>
    <row r="3587" spans="3:7">
      <c r="C3587">
        <v>2328793</v>
      </c>
      <c r="D3587" t="s">
        <v>19367</v>
      </c>
      <c r="E3587" t="s">
        <v>23531</v>
      </c>
      <c r="F3587">
        <v>44385406</v>
      </c>
      <c r="G3587" t="s">
        <v>95</v>
      </c>
    </row>
    <row r="3588" spans="3:7">
      <c r="C3588">
        <v>2328781</v>
      </c>
      <c r="D3588" t="s">
        <v>19368</v>
      </c>
      <c r="E3588" t="s">
        <v>20784</v>
      </c>
      <c r="F3588">
        <v>40631274</v>
      </c>
      <c r="G3588" t="s">
        <v>95</v>
      </c>
    </row>
    <row r="3589" spans="3:7">
      <c r="C3589">
        <v>2329218</v>
      </c>
      <c r="D3589" t="s">
        <v>19369</v>
      </c>
      <c r="E3589" t="s">
        <v>23532</v>
      </c>
      <c r="F3589">
        <v>42302612</v>
      </c>
    </row>
    <row r="3590" spans="3:7">
      <c r="C3590">
        <v>2327895</v>
      </c>
      <c r="D3590" t="s">
        <v>19370</v>
      </c>
      <c r="E3590" t="s">
        <v>23533</v>
      </c>
      <c r="F3590">
        <v>8136463</v>
      </c>
      <c r="G3590" t="s">
        <v>95</v>
      </c>
    </row>
    <row r="3591" spans="3:7">
      <c r="C3591">
        <v>2327792</v>
      </c>
      <c r="D3591" t="s">
        <v>19371</v>
      </c>
      <c r="E3591" t="s">
        <v>23534</v>
      </c>
      <c r="F3591">
        <v>41250832</v>
      </c>
    </row>
    <row r="3592" spans="3:7">
      <c r="C3592">
        <v>2328274</v>
      </c>
      <c r="D3592" t="s">
        <v>19372</v>
      </c>
      <c r="E3592" t="s">
        <v>23535</v>
      </c>
      <c r="F3592">
        <v>43705055</v>
      </c>
      <c r="G3592" t="s">
        <v>95</v>
      </c>
    </row>
    <row r="3593" spans="3:7">
      <c r="C3593">
        <v>2329145</v>
      </c>
      <c r="D3593" t="s">
        <v>19373</v>
      </c>
      <c r="E3593" t="s">
        <v>21516</v>
      </c>
      <c r="F3593">
        <v>40831727</v>
      </c>
    </row>
    <row r="3594" spans="3:7">
      <c r="C3594">
        <v>2329543</v>
      </c>
      <c r="D3594" t="s">
        <v>19374</v>
      </c>
      <c r="E3594" t="s">
        <v>23536</v>
      </c>
      <c r="F3594">
        <v>17434780</v>
      </c>
    </row>
    <row r="3595" spans="3:7">
      <c r="C3595">
        <v>2328827</v>
      </c>
      <c r="D3595" t="s">
        <v>19375</v>
      </c>
      <c r="E3595" t="s">
        <v>23537</v>
      </c>
      <c r="F3595">
        <v>7012620</v>
      </c>
      <c r="G3595" t="s">
        <v>95</v>
      </c>
    </row>
    <row r="3596" spans="3:7">
      <c r="C3596">
        <v>2329210</v>
      </c>
      <c r="D3596" t="s">
        <v>19376</v>
      </c>
      <c r="E3596" t="s">
        <v>23538</v>
      </c>
      <c r="F3596">
        <v>23853948</v>
      </c>
    </row>
    <row r="3597" spans="3:7">
      <c r="C3597">
        <v>2328676</v>
      </c>
      <c r="D3597" t="s">
        <v>19377</v>
      </c>
      <c r="E3597" t="s">
        <v>20784</v>
      </c>
      <c r="F3597">
        <v>9283417</v>
      </c>
      <c r="G3597" t="s">
        <v>95</v>
      </c>
    </row>
    <row r="3598" spans="3:7">
      <c r="C3598">
        <v>2331144</v>
      </c>
      <c r="D3598" t="s">
        <v>19378</v>
      </c>
      <c r="E3598" t="s">
        <v>20841</v>
      </c>
      <c r="F3598">
        <v>44471596</v>
      </c>
      <c r="G3598" t="s">
        <v>95</v>
      </c>
    </row>
    <row r="3599" spans="3:7">
      <c r="C3599">
        <v>2328581</v>
      </c>
      <c r="D3599" t="s">
        <v>19379</v>
      </c>
      <c r="E3599" t="s">
        <v>23539</v>
      </c>
      <c r="F3599">
        <v>7959414</v>
      </c>
      <c r="G3599" t="s">
        <v>95</v>
      </c>
    </row>
    <row r="3600" spans="3:7">
      <c r="C3600">
        <v>2329332</v>
      </c>
      <c r="D3600" t="s">
        <v>19380</v>
      </c>
      <c r="E3600" t="s">
        <v>23540</v>
      </c>
      <c r="F3600">
        <v>44084805</v>
      </c>
      <c r="G3600" t="s">
        <v>95</v>
      </c>
    </row>
    <row r="3601" spans="3:7">
      <c r="C3601">
        <v>2328858</v>
      </c>
      <c r="D3601" t="s">
        <v>19381</v>
      </c>
      <c r="E3601" t="s">
        <v>23541</v>
      </c>
      <c r="F3601">
        <v>6054138</v>
      </c>
      <c r="G3601" t="s">
        <v>95</v>
      </c>
    </row>
    <row r="3602" spans="3:7">
      <c r="C3602">
        <v>2329141</v>
      </c>
      <c r="D3602" t="s">
        <v>19382</v>
      </c>
      <c r="E3602" t="s">
        <v>23542</v>
      </c>
      <c r="F3602">
        <v>6781618</v>
      </c>
      <c r="G3602" t="s">
        <v>95</v>
      </c>
    </row>
    <row r="3603" spans="3:7">
      <c r="C3603">
        <v>2328461</v>
      </c>
      <c r="D3603" t="s">
        <v>19383</v>
      </c>
      <c r="E3603" t="s">
        <v>23543</v>
      </c>
      <c r="F3603">
        <v>40987842</v>
      </c>
      <c r="G3603" t="s">
        <v>95</v>
      </c>
    </row>
    <row r="3604" spans="3:7">
      <c r="C3604">
        <v>2329616</v>
      </c>
      <c r="D3604" t="s">
        <v>19384</v>
      </c>
      <c r="E3604" t="s">
        <v>23544</v>
      </c>
      <c r="F3604">
        <v>45362160</v>
      </c>
      <c r="G3604" t="s">
        <v>95</v>
      </c>
    </row>
    <row r="3605" spans="3:7">
      <c r="C3605">
        <v>2329432</v>
      </c>
      <c r="D3605" t="s">
        <v>19385</v>
      </c>
      <c r="E3605" t="s">
        <v>23545</v>
      </c>
      <c r="F3605">
        <v>47666369</v>
      </c>
      <c r="G3605" t="s">
        <v>95</v>
      </c>
    </row>
    <row r="3606" spans="3:7">
      <c r="C3606">
        <v>2330529</v>
      </c>
      <c r="D3606" t="s">
        <v>19386</v>
      </c>
      <c r="E3606" t="s">
        <v>23546</v>
      </c>
      <c r="F3606">
        <v>47524706</v>
      </c>
    </row>
    <row r="3607" spans="3:7">
      <c r="C3607">
        <v>2330124</v>
      </c>
      <c r="D3607" t="s">
        <v>19387</v>
      </c>
      <c r="E3607" t="s">
        <v>23547</v>
      </c>
      <c r="F3607">
        <v>9513782</v>
      </c>
      <c r="G3607" t="s">
        <v>95</v>
      </c>
    </row>
    <row r="3608" spans="3:7">
      <c r="C3608">
        <v>2330381</v>
      </c>
      <c r="D3608" t="s">
        <v>19388</v>
      </c>
      <c r="E3608" t="s">
        <v>23548</v>
      </c>
      <c r="F3608">
        <v>8273373</v>
      </c>
      <c r="G3608" t="s">
        <v>95</v>
      </c>
    </row>
    <row r="3609" spans="3:7">
      <c r="C3609">
        <v>2331247</v>
      </c>
      <c r="D3609" t="s">
        <v>19389</v>
      </c>
      <c r="E3609" t="s">
        <v>23549</v>
      </c>
      <c r="F3609">
        <v>43933701</v>
      </c>
    </row>
    <row r="3610" spans="3:7">
      <c r="C3610">
        <v>2331502</v>
      </c>
      <c r="D3610" t="s">
        <v>19390</v>
      </c>
      <c r="E3610" t="s">
        <v>23550</v>
      </c>
      <c r="F3610">
        <v>3573577</v>
      </c>
      <c r="G3610" t="s">
        <v>95</v>
      </c>
    </row>
    <row r="3611" spans="3:7">
      <c r="C3611">
        <v>2329798</v>
      </c>
      <c r="D3611" t="s">
        <v>19391</v>
      </c>
      <c r="E3611" t="s">
        <v>20916</v>
      </c>
      <c r="F3611">
        <v>18093347</v>
      </c>
    </row>
    <row r="3612" spans="3:7">
      <c r="C3612">
        <v>2329408</v>
      </c>
      <c r="D3612" t="s">
        <v>19392</v>
      </c>
      <c r="E3612" t="s">
        <v>23551</v>
      </c>
      <c r="F3612">
        <v>6639784</v>
      </c>
      <c r="G3612" t="s">
        <v>95</v>
      </c>
    </row>
    <row r="3613" spans="3:7">
      <c r="C3613">
        <v>2329214</v>
      </c>
      <c r="D3613" t="s">
        <v>19393</v>
      </c>
      <c r="E3613" t="s">
        <v>23552</v>
      </c>
      <c r="F3613">
        <v>24987400</v>
      </c>
    </row>
    <row r="3614" spans="3:7">
      <c r="C3614">
        <v>2330967</v>
      </c>
      <c r="D3614" t="s">
        <v>19394</v>
      </c>
      <c r="E3614" t="s">
        <v>23553</v>
      </c>
      <c r="F3614">
        <v>22299947</v>
      </c>
      <c r="G3614" t="s">
        <v>95</v>
      </c>
    </row>
    <row r="3615" spans="3:7">
      <c r="C3615">
        <v>2330397</v>
      </c>
      <c r="D3615" t="s">
        <v>19395</v>
      </c>
      <c r="E3615" t="s">
        <v>23554</v>
      </c>
      <c r="F3615" t="s">
        <v>95</v>
      </c>
      <c r="G3615">
        <v>1030834742</v>
      </c>
    </row>
    <row r="3616" spans="3:7">
      <c r="C3616">
        <v>2331274</v>
      </c>
      <c r="D3616" t="s">
        <v>19396</v>
      </c>
      <c r="E3616" t="s">
        <v>23555</v>
      </c>
      <c r="F3616" t="s">
        <v>95</v>
      </c>
      <c r="G3616">
        <v>2052213541</v>
      </c>
    </row>
    <row r="3617" spans="3:7">
      <c r="C3617">
        <v>2329165</v>
      </c>
      <c r="D3617" t="s">
        <v>19397</v>
      </c>
      <c r="E3617" t="s">
        <v>22631</v>
      </c>
      <c r="F3617">
        <v>43893469</v>
      </c>
    </row>
    <row r="3618" spans="3:7">
      <c r="C3618">
        <v>2329448</v>
      </c>
      <c r="D3618" t="s">
        <v>19398</v>
      </c>
      <c r="E3618" t="s">
        <v>20784</v>
      </c>
      <c r="F3618">
        <v>23860357</v>
      </c>
      <c r="G3618" t="s">
        <v>95</v>
      </c>
    </row>
    <row r="3619" spans="3:7">
      <c r="C3619">
        <v>2330361</v>
      </c>
      <c r="D3619" t="s">
        <v>19399</v>
      </c>
      <c r="E3619" t="s">
        <v>23556</v>
      </c>
      <c r="F3619">
        <v>8764134</v>
      </c>
      <c r="G3619" t="s">
        <v>95</v>
      </c>
    </row>
    <row r="3620" spans="3:7">
      <c r="C3620">
        <v>2330487</v>
      </c>
      <c r="D3620" t="s">
        <v>19400</v>
      </c>
      <c r="E3620" t="s">
        <v>23557</v>
      </c>
      <c r="F3620">
        <v>45328577</v>
      </c>
    </row>
    <row r="3621" spans="3:7">
      <c r="C3621">
        <v>2331092</v>
      </c>
      <c r="D3621" t="s">
        <v>19401</v>
      </c>
      <c r="E3621" t="s">
        <v>23558</v>
      </c>
      <c r="F3621">
        <v>42112442</v>
      </c>
      <c r="G3621" t="s">
        <v>95</v>
      </c>
    </row>
    <row r="3622" spans="3:7">
      <c r="C3622">
        <v>2331069</v>
      </c>
      <c r="D3622" t="s">
        <v>19402</v>
      </c>
      <c r="E3622" t="s">
        <v>23559</v>
      </c>
      <c r="F3622">
        <v>9391838</v>
      </c>
      <c r="G3622" t="s">
        <v>95</v>
      </c>
    </row>
    <row r="3623" spans="3:7">
      <c r="C3623">
        <v>2330480</v>
      </c>
      <c r="D3623" t="s">
        <v>19403</v>
      </c>
      <c r="E3623" t="s">
        <v>23560</v>
      </c>
      <c r="F3623">
        <v>40497751</v>
      </c>
      <c r="G3623" t="s">
        <v>95</v>
      </c>
    </row>
    <row r="3624" spans="3:7">
      <c r="C3624">
        <v>2329951</v>
      </c>
      <c r="D3624" t="s">
        <v>19404</v>
      </c>
      <c r="E3624" t="s">
        <v>23561</v>
      </c>
      <c r="F3624" t="s">
        <v>95</v>
      </c>
      <c r="G3624">
        <v>2039246171</v>
      </c>
    </row>
    <row r="3625" spans="3:7">
      <c r="C3625">
        <v>2330780</v>
      </c>
      <c r="D3625" t="s">
        <v>19405</v>
      </c>
      <c r="E3625" t="s">
        <v>20795</v>
      </c>
      <c r="F3625">
        <v>47780853</v>
      </c>
      <c r="G3625" t="s">
        <v>95</v>
      </c>
    </row>
    <row r="3626" spans="3:7">
      <c r="C3626">
        <v>2330686</v>
      </c>
      <c r="D3626" t="s">
        <v>19406</v>
      </c>
      <c r="E3626" t="s">
        <v>23562</v>
      </c>
      <c r="F3626">
        <v>44019592</v>
      </c>
      <c r="G3626" t="s">
        <v>95</v>
      </c>
    </row>
    <row r="3627" spans="3:7">
      <c r="C3627">
        <v>2330591</v>
      </c>
      <c r="D3627" t="s">
        <v>19407</v>
      </c>
      <c r="E3627" t="s">
        <v>23563</v>
      </c>
      <c r="F3627">
        <v>41296145</v>
      </c>
      <c r="G3627" t="s">
        <v>95</v>
      </c>
    </row>
    <row r="3628" spans="3:7">
      <c r="C3628">
        <v>2330937</v>
      </c>
      <c r="D3628" t="s">
        <v>19408</v>
      </c>
      <c r="E3628" t="s">
        <v>23564</v>
      </c>
      <c r="F3628">
        <v>32899183</v>
      </c>
      <c r="G3628" t="s">
        <v>95</v>
      </c>
    </row>
    <row r="3629" spans="3:7">
      <c r="C3629">
        <v>2331174</v>
      </c>
      <c r="D3629" t="s">
        <v>19409</v>
      </c>
      <c r="E3629" t="s">
        <v>23565</v>
      </c>
      <c r="F3629">
        <v>7272958</v>
      </c>
      <c r="G3629" t="s">
        <v>95</v>
      </c>
    </row>
    <row r="3630" spans="3:7">
      <c r="C3630">
        <v>2330341</v>
      </c>
      <c r="D3630" t="s">
        <v>19410</v>
      </c>
      <c r="E3630" t="s">
        <v>23566</v>
      </c>
      <c r="F3630">
        <v>8883744</v>
      </c>
      <c r="G3630" t="s">
        <v>95</v>
      </c>
    </row>
    <row r="3631" spans="3:7">
      <c r="C3631">
        <v>2331063</v>
      </c>
      <c r="D3631" t="s">
        <v>19411</v>
      </c>
      <c r="E3631" t="s">
        <v>23567</v>
      </c>
      <c r="F3631">
        <v>46758864</v>
      </c>
      <c r="G3631" t="s">
        <v>95</v>
      </c>
    </row>
    <row r="3632" spans="3:7">
      <c r="C3632">
        <v>2330552</v>
      </c>
      <c r="D3632" t="s">
        <v>19412</v>
      </c>
      <c r="E3632" t="s">
        <v>23568</v>
      </c>
      <c r="F3632">
        <v>16735288</v>
      </c>
    </row>
    <row r="3633" spans="3:7">
      <c r="C3633">
        <v>2331459</v>
      </c>
      <c r="D3633" t="s">
        <v>19413</v>
      </c>
      <c r="E3633" t="s">
        <v>20795</v>
      </c>
      <c r="F3633">
        <v>70974304</v>
      </c>
      <c r="G3633" t="s">
        <v>95</v>
      </c>
    </row>
    <row r="3634" spans="3:7">
      <c r="C3634">
        <v>2330920</v>
      </c>
      <c r="D3634" t="s">
        <v>19414</v>
      </c>
      <c r="E3634" t="s">
        <v>23569</v>
      </c>
      <c r="F3634">
        <v>44730859</v>
      </c>
      <c r="G3634" t="s">
        <v>95</v>
      </c>
    </row>
    <row r="3635" spans="3:7">
      <c r="C3635">
        <v>2331710</v>
      </c>
      <c r="D3635" t="s">
        <v>19415</v>
      </c>
      <c r="E3635" t="s">
        <v>20784</v>
      </c>
      <c r="F3635">
        <v>29265324</v>
      </c>
      <c r="G3635" t="s">
        <v>95</v>
      </c>
    </row>
    <row r="3636" spans="3:7">
      <c r="C3636">
        <v>2331169</v>
      </c>
      <c r="D3636" t="s">
        <v>19416</v>
      </c>
      <c r="E3636" t="s">
        <v>23570</v>
      </c>
      <c r="F3636">
        <v>9571167</v>
      </c>
      <c r="G3636" t="s">
        <v>95</v>
      </c>
    </row>
    <row r="3637" spans="3:7">
      <c r="C3637">
        <v>2330728</v>
      </c>
      <c r="D3637" t="s">
        <v>19417</v>
      </c>
      <c r="E3637" t="s">
        <v>20794</v>
      </c>
      <c r="F3637">
        <v>10232526</v>
      </c>
    </row>
    <row r="3638" spans="3:7">
      <c r="C3638">
        <v>2331929</v>
      </c>
      <c r="D3638" t="s">
        <v>19418</v>
      </c>
      <c r="E3638" t="s">
        <v>23571</v>
      </c>
      <c r="F3638">
        <v>40235606</v>
      </c>
      <c r="G3638" t="s">
        <v>95</v>
      </c>
    </row>
    <row r="3639" spans="3:7">
      <c r="C3639">
        <v>2331391</v>
      </c>
      <c r="D3639" t="s">
        <v>19419</v>
      </c>
      <c r="E3639" t="s">
        <v>23572</v>
      </c>
      <c r="F3639">
        <v>8148768</v>
      </c>
      <c r="G3639" t="s">
        <v>95</v>
      </c>
    </row>
    <row r="3640" spans="3:7">
      <c r="C3640">
        <v>2331678</v>
      </c>
      <c r="D3640" t="s">
        <v>19420</v>
      </c>
      <c r="E3640" t="s">
        <v>23573</v>
      </c>
      <c r="F3640">
        <v>40896521</v>
      </c>
      <c r="G3640" t="s">
        <v>95</v>
      </c>
    </row>
    <row r="3641" spans="3:7">
      <c r="C3641">
        <v>2331873</v>
      </c>
      <c r="D3641" t="s">
        <v>19421</v>
      </c>
      <c r="E3641" t="s">
        <v>20795</v>
      </c>
      <c r="F3641">
        <v>43068565</v>
      </c>
      <c r="G3641" t="s">
        <v>95</v>
      </c>
    </row>
    <row r="3642" spans="3:7">
      <c r="C3642">
        <v>2331835</v>
      </c>
      <c r="D3642" t="s">
        <v>19422</v>
      </c>
      <c r="E3642" t="s">
        <v>20841</v>
      </c>
      <c r="F3642">
        <v>44608289</v>
      </c>
      <c r="G3642" t="s">
        <v>95</v>
      </c>
    </row>
    <row r="3643" spans="3:7">
      <c r="C3643">
        <v>2330756</v>
      </c>
      <c r="D3643" t="s">
        <v>19423</v>
      </c>
      <c r="E3643" t="s">
        <v>23574</v>
      </c>
      <c r="F3643">
        <v>43414133</v>
      </c>
    </row>
    <row r="3644" spans="3:7">
      <c r="C3644">
        <v>2332487</v>
      </c>
      <c r="D3644" t="s">
        <v>19424</v>
      </c>
      <c r="E3644" t="s">
        <v>23575</v>
      </c>
      <c r="F3644">
        <v>44151644</v>
      </c>
      <c r="G3644" t="s">
        <v>95</v>
      </c>
    </row>
    <row r="3645" spans="3:7">
      <c r="C3645">
        <v>2332676</v>
      </c>
      <c r="D3645" t="s">
        <v>19425</v>
      </c>
      <c r="E3645" t="s">
        <v>23576</v>
      </c>
      <c r="F3645">
        <v>25571872</v>
      </c>
      <c r="G3645" t="s">
        <v>95</v>
      </c>
    </row>
    <row r="3646" spans="3:7">
      <c r="C3646">
        <v>2332831</v>
      </c>
      <c r="D3646" t="s">
        <v>19426</v>
      </c>
      <c r="E3646" t="s">
        <v>23577</v>
      </c>
      <c r="F3646">
        <v>10480548</v>
      </c>
      <c r="G3646" t="s">
        <v>95</v>
      </c>
    </row>
    <row r="3647" spans="3:7">
      <c r="C3647">
        <v>2331641</v>
      </c>
      <c r="D3647" t="s">
        <v>19427</v>
      </c>
      <c r="E3647" t="s">
        <v>23578</v>
      </c>
      <c r="F3647">
        <v>16781592</v>
      </c>
      <c r="G3647" t="s">
        <v>95</v>
      </c>
    </row>
    <row r="3648" spans="3:7">
      <c r="C3648">
        <v>2332499</v>
      </c>
      <c r="D3648" t="s">
        <v>19428</v>
      </c>
      <c r="E3648" t="s">
        <v>20841</v>
      </c>
      <c r="F3648">
        <v>42932034</v>
      </c>
      <c r="G3648" t="s">
        <v>95</v>
      </c>
    </row>
    <row r="3649" spans="3:7">
      <c r="C3649">
        <v>2331781</v>
      </c>
      <c r="D3649" t="s">
        <v>19429</v>
      </c>
      <c r="E3649" t="s">
        <v>23579</v>
      </c>
      <c r="F3649">
        <v>15641570</v>
      </c>
      <c r="G3649" t="s">
        <v>95</v>
      </c>
    </row>
    <row r="3650" spans="3:7">
      <c r="C3650">
        <v>2331863</v>
      </c>
      <c r="D3650" t="s">
        <v>19430</v>
      </c>
      <c r="E3650" t="s">
        <v>20763</v>
      </c>
      <c r="F3650">
        <v>46378730</v>
      </c>
    </row>
    <row r="3651" spans="3:7">
      <c r="C3651">
        <v>2331759</v>
      </c>
      <c r="D3651" t="s">
        <v>19431</v>
      </c>
      <c r="E3651" t="s">
        <v>20775</v>
      </c>
      <c r="F3651">
        <v>80529506</v>
      </c>
      <c r="G3651" t="s">
        <v>95</v>
      </c>
    </row>
    <row r="3652" spans="3:7">
      <c r="C3652">
        <v>2333301</v>
      </c>
      <c r="D3652" t="s">
        <v>19432</v>
      </c>
      <c r="E3652" t="s">
        <v>23580</v>
      </c>
      <c r="F3652" t="s">
        <v>95</v>
      </c>
      <c r="G3652">
        <v>1029710073</v>
      </c>
    </row>
    <row r="3653" spans="3:7">
      <c r="C3653">
        <v>2333794</v>
      </c>
      <c r="D3653" t="s">
        <v>19433</v>
      </c>
      <c r="E3653" t="s">
        <v>20766</v>
      </c>
      <c r="F3653">
        <v>1919761</v>
      </c>
      <c r="G3653" t="s">
        <v>95</v>
      </c>
    </row>
    <row r="3654" spans="3:7">
      <c r="C3654">
        <v>2331571</v>
      </c>
      <c r="D3654" t="s">
        <v>19434</v>
      </c>
      <c r="E3654" t="s">
        <v>20784</v>
      </c>
      <c r="F3654">
        <v>40290419</v>
      </c>
      <c r="G3654" t="s">
        <v>95</v>
      </c>
    </row>
    <row r="3655" spans="3:7">
      <c r="C3655">
        <v>2331385</v>
      </c>
      <c r="D3655" t="s">
        <v>19435</v>
      </c>
      <c r="E3655" t="s">
        <v>23581</v>
      </c>
      <c r="F3655">
        <v>26702575</v>
      </c>
      <c r="G3655" t="s">
        <v>95</v>
      </c>
    </row>
    <row r="3656" spans="3:7">
      <c r="C3656">
        <v>2332211</v>
      </c>
      <c r="D3656" t="s">
        <v>19436</v>
      </c>
      <c r="E3656" t="s">
        <v>20921</v>
      </c>
      <c r="F3656">
        <v>42622735</v>
      </c>
    </row>
    <row r="3657" spans="3:7">
      <c r="C3657">
        <v>2331516</v>
      </c>
      <c r="D3657" t="s">
        <v>19437</v>
      </c>
      <c r="E3657" t="s">
        <v>20784</v>
      </c>
      <c r="F3657" t="s">
        <v>95</v>
      </c>
      <c r="G3657">
        <v>2020537353</v>
      </c>
    </row>
    <row r="3658" spans="3:7">
      <c r="C3658">
        <v>2332050</v>
      </c>
      <c r="D3658" t="s">
        <v>19438</v>
      </c>
      <c r="E3658" t="s">
        <v>23582</v>
      </c>
      <c r="F3658">
        <v>7020006</v>
      </c>
      <c r="G3658" t="s">
        <v>95</v>
      </c>
    </row>
    <row r="3659" spans="3:7">
      <c r="C3659">
        <v>2332406</v>
      </c>
      <c r="D3659" t="s">
        <v>19439</v>
      </c>
      <c r="E3659" t="s">
        <v>23583</v>
      </c>
      <c r="F3659">
        <v>20571054</v>
      </c>
    </row>
    <row r="3660" spans="3:7">
      <c r="C3660">
        <v>2331465</v>
      </c>
      <c r="D3660" t="s">
        <v>19440</v>
      </c>
      <c r="E3660" t="s">
        <v>23584</v>
      </c>
      <c r="F3660">
        <v>10220301</v>
      </c>
      <c r="G3660" t="s">
        <v>95</v>
      </c>
    </row>
    <row r="3661" spans="3:7">
      <c r="C3661">
        <v>2331898</v>
      </c>
      <c r="D3661" t="s">
        <v>19441</v>
      </c>
      <c r="E3661" t="s">
        <v>23585</v>
      </c>
      <c r="F3661">
        <v>2376127</v>
      </c>
    </row>
    <row r="3662" spans="3:7">
      <c r="C3662">
        <v>2332524</v>
      </c>
      <c r="D3662" t="s">
        <v>19442</v>
      </c>
      <c r="E3662" t="s">
        <v>23586</v>
      </c>
      <c r="F3662">
        <v>29610887</v>
      </c>
      <c r="G3662" t="s">
        <v>95</v>
      </c>
    </row>
    <row r="3663" spans="3:7">
      <c r="C3663">
        <v>2331947</v>
      </c>
      <c r="D3663" t="s">
        <v>19443</v>
      </c>
      <c r="E3663" t="s">
        <v>23587</v>
      </c>
      <c r="F3663">
        <v>41617484</v>
      </c>
      <c r="G3663" t="s">
        <v>95</v>
      </c>
    </row>
    <row r="3664" spans="3:7">
      <c r="C3664">
        <v>2332412</v>
      </c>
      <c r="D3664" t="s">
        <v>19444</v>
      </c>
      <c r="E3664" t="s">
        <v>23588</v>
      </c>
      <c r="F3664">
        <v>8946635</v>
      </c>
      <c r="G3664" t="s">
        <v>95</v>
      </c>
    </row>
    <row r="3665" spans="3:7">
      <c r="C3665">
        <v>2332194</v>
      </c>
      <c r="D3665" t="s">
        <v>19445</v>
      </c>
      <c r="E3665" t="s">
        <v>23589</v>
      </c>
      <c r="F3665">
        <v>6129172</v>
      </c>
      <c r="G3665" t="s">
        <v>95</v>
      </c>
    </row>
    <row r="3666" spans="3:7">
      <c r="C3666">
        <v>2332015</v>
      </c>
      <c r="D3666" t="s">
        <v>19446</v>
      </c>
      <c r="E3666" t="s">
        <v>21640</v>
      </c>
      <c r="F3666">
        <v>10344614</v>
      </c>
      <c r="G3666" t="s">
        <v>95</v>
      </c>
    </row>
    <row r="3667" spans="3:7">
      <c r="C3667">
        <v>2331704</v>
      </c>
      <c r="D3667" t="s">
        <v>19447</v>
      </c>
      <c r="E3667" t="s">
        <v>23590</v>
      </c>
      <c r="F3667">
        <v>42029130</v>
      </c>
      <c r="G3667" t="s">
        <v>95</v>
      </c>
    </row>
    <row r="3668" spans="3:7">
      <c r="C3668">
        <v>2332374</v>
      </c>
      <c r="D3668" t="s">
        <v>19448</v>
      </c>
      <c r="E3668" t="s">
        <v>23591</v>
      </c>
      <c r="F3668" t="s">
        <v>95</v>
      </c>
      <c r="G3668">
        <v>1010278284</v>
      </c>
    </row>
    <row r="3669" spans="3:7">
      <c r="C3669">
        <v>2332815</v>
      </c>
      <c r="D3669" t="s">
        <v>19449</v>
      </c>
      <c r="E3669" t="s">
        <v>23592</v>
      </c>
      <c r="F3669">
        <v>20022758</v>
      </c>
      <c r="G3669" t="s">
        <v>95</v>
      </c>
    </row>
    <row r="3670" spans="3:7">
      <c r="C3670">
        <v>2332135</v>
      </c>
      <c r="D3670" t="s">
        <v>19450</v>
      </c>
      <c r="E3670" t="s">
        <v>23593</v>
      </c>
      <c r="F3670">
        <v>32841800</v>
      </c>
      <c r="G3670" t="s">
        <v>95</v>
      </c>
    </row>
    <row r="3671" spans="3:7">
      <c r="C3671">
        <v>2331996</v>
      </c>
      <c r="D3671" t="s">
        <v>19451</v>
      </c>
      <c r="E3671" t="s">
        <v>23594</v>
      </c>
      <c r="F3671">
        <v>10789056</v>
      </c>
      <c r="G3671" t="s">
        <v>95</v>
      </c>
    </row>
    <row r="3672" spans="3:7">
      <c r="C3672">
        <v>2331454</v>
      </c>
      <c r="D3672" t="s">
        <v>19452</v>
      </c>
      <c r="E3672" t="s">
        <v>23595</v>
      </c>
      <c r="F3672">
        <v>22307038</v>
      </c>
    </row>
    <row r="3673" spans="3:7">
      <c r="C3673">
        <v>2332312</v>
      </c>
      <c r="D3673" t="s">
        <v>19453</v>
      </c>
      <c r="E3673" t="s">
        <v>20795</v>
      </c>
      <c r="F3673">
        <v>43053223</v>
      </c>
      <c r="G3673" t="s">
        <v>95</v>
      </c>
    </row>
    <row r="3674" spans="3:7">
      <c r="C3674">
        <v>2331624</v>
      </c>
      <c r="D3674" t="s">
        <v>19454</v>
      </c>
      <c r="E3674" t="s">
        <v>23596</v>
      </c>
      <c r="F3674">
        <v>16642714</v>
      </c>
      <c r="G3674" t="s">
        <v>95</v>
      </c>
    </row>
    <row r="3675" spans="3:7">
      <c r="C3675">
        <v>2332765</v>
      </c>
      <c r="D3675" t="s">
        <v>19455</v>
      </c>
      <c r="E3675" t="s">
        <v>20795</v>
      </c>
      <c r="F3675">
        <v>18889710</v>
      </c>
      <c r="G3675" t="s">
        <v>95</v>
      </c>
    </row>
    <row r="3676" spans="3:7">
      <c r="C3676">
        <v>2331378</v>
      </c>
      <c r="D3676" t="s">
        <v>19456</v>
      </c>
      <c r="E3676" t="s">
        <v>23597</v>
      </c>
      <c r="F3676">
        <v>71427925</v>
      </c>
      <c r="G3676" t="s">
        <v>95</v>
      </c>
    </row>
    <row r="3677" spans="3:7">
      <c r="C3677">
        <v>2332533</v>
      </c>
      <c r="D3677" t="s">
        <v>19457</v>
      </c>
      <c r="E3677" t="s">
        <v>23598</v>
      </c>
      <c r="F3677">
        <v>21868312</v>
      </c>
      <c r="G3677" t="s">
        <v>95</v>
      </c>
    </row>
    <row r="3678" spans="3:7">
      <c r="C3678">
        <v>2332846</v>
      </c>
      <c r="D3678" t="s">
        <v>19458</v>
      </c>
      <c r="E3678" t="s">
        <v>23599</v>
      </c>
      <c r="F3678">
        <v>16691943</v>
      </c>
      <c r="G3678" t="s">
        <v>95</v>
      </c>
    </row>
    <row r="3679" spans="3:7">
      <c r="C3679">
        <v>2333122</v>
      </c>
      <c r="D3679" t="s">
        <v>19459</v>
      </c>
      <c r="E3679" t="s">
        <v>23600</v>
      </c>
      <c r="F3679">
        <v>42037075</v>
      </c>
    </row>
    <row r="3680" spans="3:7">
      <c r="C3680">
        <v>2331821</v>
      </c>
      <c r="D3680" t="s">
        <v>19460</v>
      </c>
      <c r="E3680" t="s">
        <v>23601</v>
      </c>
      <c r="F3680">
        <v>10494317</v>
      </c>
      <c r="G3680" t="s">
        <v>95</v>
      </c>
    </row>
    <row r="3681" spans="3:7">
      <c r="C3681">
        <v>2332504</v>
      </c>
      <c r="D3681" t="s">
        <v>19461</v>
      </c>
      <c r="E3681" t="s">
        <v>23602</v>
      </c>
      <c r="F3681">
        <v>6035</v>
      </c>
      <c r="G3681" t="s">
        <v>95</v>
      </c>
    </row>
    <row r="3682" spans="3:7">
      <c r="C3682">
        <v>2333133</v>
      </c>
      <c r="D3682" t="s">
        <v>19462</v>
      </c>
      <c r="E3682" t="s">
        <v>23603</v>
      </c>
      <c r="F3682" t="s">
        <v>95</v>
      </c>
      <c r="G3682">
        <v>2049833261</v>
      </c>
    </row>
    <row r="3683" spans="3:7">
      <c r="C3683">
        <v>2332949</v>
      </c>
      <c r="D3683" t="s">
        <v>19463</v>
      </c>
      <c r="E3683" t="s">
        <v>20763</v>
      </c>
      <c r="F3683">
        <v>43116818</v>
      </c>
    </row>
    <row r="3684" spans="3:7">
      <c r="C3684">
        <v>2333984</v>
      </c>
      <c r="D3684" t="s">
        <v>19464</v>
      </c>
      <c r="E3684" t="s">
        <v>23604</v>
      </c>
      <c r="F3684">
        <v>10064331</v>
      </c>
      <c r="G3684" t="s">
        <v>95</v>
      </c>
    </row>
    <row r="3685" spans="3:7">
      <c r="C3685">
        <v>2332774</v>
      </c>
      <c r="D3685" t="s">
        <v>19465</v>
      </c>
      <c r="E3685" t="s">
        <v>21187</v>
      </c>
      <c r="F3685">
        <v>8642416</v>
      </c>
    </row>
    <row r="3686" spans="3:7">
      <c r="C3686">
        <v>2333447</v>
      </c>
      <c r="D3686" t="s">
        <v>19466</v>
      </c>
      <c r="E3686" t="s">
        <v>20784</v>
      </c>
      <c r="F3686">
        <v>2392690</v>
      </c>
      <c r="G3686" t="s">
        <v>95</v>
      </c>
    </row>
    <row r="3687" spans="3:7">
      <c r="C3687">
        <v>2332447</v>
      </c>
      <c r="D3687" t="s">
        <v>19467</v>
      </c>
      <c r="E3687" t="s">
        <v>23605</v>
      </c>
      <c r="F3687" t="s">
        <v>95</v>
      </c>
      <c r="G3687">
        <v>2048646212</v>
      </c>
    </row>
    <row r="3688" spans="3:7">
      <c r="C3688">
        <v>2333918</v>
      </c>
      <c r="D3688" t="s">
        <v>19468</v>
      </c>
      <c r="E3688" t="s">
        <v>23606</v>
      </c>
      <c r="F3688">
        <v>16504412</v>
      </c>
    </row>
    <row r="3689" spans="3:7">
      <c r="C3689">
        <v>2332914</v>
      </c>
      <c r="D3689" t="s">
        <v>19469</v>
      </c>
      <c r="E3689" t="s">
        <v>21007</v>
      </c>
      <c r="F3689">
        <v>10665344</v>
      </c>
      <c r="G3689" t="s">
        <v>95</v>
      </c>
    </row>
    <row r="3690" spans="3:7">
      <c r="C3690">
        <v>2332646</v>
      </c>
      <c r="D3690" t="s">
        <v>19470</v>
      </c>
      <c r="E3690" t="s">
        <v>23607</v>
      </c>
      <c r="F3690">
        <v>8282469</v>
      </c>
      <c r="G3690" t="s">
        <v>95</v>
      </c>
    </row>
    <row r="3691" spans="3:7">
      <c r="C3691">
        <v>2333161</v>
      </c>
      <c r="D3691" t="s">
        <v>19471</v>
      </c>
      <c r="E3691" t="s">
        <v>23608</v>
      </c>
      <c r="F3691">
        <v>9290770</v>
      </c>
      <c r="G3691" t="s">
        <v>95</v>
      </c>
    </row>
    <row r="3692" spans="3:7">
      <c r="C3692">
        <v>2333492</v>
      </c>
      <c r="D3692" t="s">
        <v>19472</v>
      </c>
      <c r="E3692" t="s">
        <v>23609</v>
      </c>
      <c r="F3692">
        <v>9115372</v>
      </c>
    </row>
    <row r="3693" spans="3:7">
      <c r="C3693">
        <v>2332468</v>
      </c>
      <c r="D3693" t="s">
        <v>19473</v>
      </c>
      <c r="E3693" t="s">
        <v>23610</v>
      </c>
      <c r="F3693">
        <v>41949855</v>
      </c>
      <c r="G3693" t="s">
        <v>95</v>
      </c>
    </row>
    <row r="3694" spans="3:7">
      <c r="C3694">
        <v>2332956</v>
      </c>
      <c r="D3694" t="s">
        <v>19474</v>
      </c>
      <c r="E3694" t="s">
        <v>23611</v>
      </c>
      <c r="F3694">
        <v>46814200</v>
      </c>
      <c r="G3694" t="s">
        <v>95</v>
      </c>
    </row>
    <row r="3695" spans="3:7">
      <c r="C3695">
        <v>2332926</v>
      </c>
      <c r="D3695" t="s">
        <v>19475</v>
      </c>
      <c r="E3695" t="s">
        <v>23612</v>
      </c>
      <c r="F3695">
        <v>16437800</v>
      </c>
      <c r="G3695" t="s">
        <v>95</v>
      </c>
    </row>
    <row r="3696" spans="3:7">
      <c r="C3696">
        <v>2332920</v>
      </c>
      <c r="D3696" t="s">
        <v>19476</v>
      </c>
      <c r="E3696" t="s">
        <v>23613</v>
      </c>
      <c r="F3696">
        <v>16766697</v>
      </c>
      <c r="G3696" t="s">
        <v>95</v>
      </c>
    </row>
    <row r="3697" spans="3:7">
      <c r="C3697">
        <v>2333904</v>
      </c>
      <c r="D3697" t="s">
        <v>19477</v>
      </c>
      <c r="E3697" t="s">
        <v>20841</v>
      </c>
      <c r="F3697">
        <v>2775542</v>
      </c>
      <c r="G3697" t="s">
        <v>95</v>
      </c>
    </row>
    <row r="3698" spans="3:7">
      <c r="C3698">
        <v>2332367</v>
      </c>
      <c r="D3698" t="s">
        <v>19478</v>
      </c>
      <c r="E3698" t="s">
        <v>23614</v>
      </c>
      <c r="F3698">
        <v>44559555</v>
      </c>
    </row>
    <row r="3699" spans="3:7">
      <c r="C3699">
        <v>2332682</v>
      </c>
      <c r="D3699" t="s">
        <v>19479</v>
      </c>
      <c r="E3699" t="s">
        <v>20795</v>
      </c>
      <c r="F3699">
        <v>45026684</v>
      </c>
      <c r="G3699" t="s">
        <v>95</v>
      </c>
    </row>
    <row r="3700" spans="3:7">
      <c r="C3700">
        <v>2333807</v>
      </c>
      <c r="D3700" t="s">
        <v>19480</v>
      </c>
      <c r="E3700" t="s">
        <v>23615</v>
      </c>
      <c r="F3700">
        <v>41719684</v>
      </c>
    </row>
    <row r="3701" spans="3:7">
      <c r="C3701">
        <v>2334143</v>
      </c>
      <c r="D3701" t="s">
        <v>19481</v>
      </c>
      <c r="E3701" t="s">
        <v>23616</v>
      </c>
      <c r="F3701">
        <v>2371387</v>
      </c>
    </row>
    <row r="3702" spans="3:7">
      <c r="C3702">
        <v>2332910</v>
      </c>
      <c r="D3702" t="s">
        <v>19482</v>
      </c>
      <c r="E3702" t="s">
        <v>23617</v>
      </c>
      <c r="F3702" t="s">
        <v>95</v>
      </c>
      <c r="G3702">
        <v>9052</v>
      </c>
    </row>
    <row r="3703" spans="3:7">
      <c r="C3703">
        <v>2333190</v>
      </c>
      <c r="D3703" t="s">
        <v>19483</v>
      </c>
      <c r="E3703" t="s">
        <v>23618</v>
      </c>
      <c r="F3703">
        <v>5369318</v>
      </c>
      <c r="G3703" t="s">
        <v>95</v>
      </c>
    </row>
    <row r="3704" spans="3:7">
      <c r="C3704">
        <v>2333025</v>
      </c>
      <c r="D3704" t="s">
        <v>19484</v>
      </c>
      <c r="E3704" t="s">
        <v>23619</v>
      </c>
      <c r="F3704">
        <v>6656768</v>
      </c>
      <c r="G3704" t="s">
        <v>95</v>
      </c>
    </row>
    <row r="3705" spans="3:7">
      <c r="C3705">
        <v>2333266</v>
      </c>
      <c r="D3705" t="s">
        <v>19485</v>
      </c>
      <c r="E3705" t="s">
        <v>23620</v>
      </c>
      <c r="F3705">
        <v>8189609</v>
      </c>
      <c r="G3705" t="s">
        <v>95</v>
      </c>
    </row>
    <row r="3706" spans="3:7">
      <c r="C3706">
        <v>2333971</v>
      </c>
      <c r="D3706" t="s">
        <v>19486</v>
      </c>
      <c r="E3706" t="s">
        <v>23621</v>
      </c>
      <c r="F3706">
        <v>30861058</v>
      </c>
    </row>
    <row r="3707" spans="3:7">
      <c r="C3707">
        <v>2333590</v>
      </c>
      <c r="D3707" t="s">
        <v>19487</v>
      </c>
      <c r="E3707" t="s">
        <v>23622</v>
      </c>
      <c r="F3707">
        <v>40940905</v>
      </c>
      <c r="G3707" t="s">
        <v>95</v>
      </c>
    </row>
    <row r="3708" spans="3:7">
      <c r="C3708">
        <v>2333349</v>
      </c>
      <c r="D3708" t="s">
        <v>19488</v>
      </c>
      <c r="E3708" t="s">
        <v>20795</v>
      </c>
      <c r="F3708">
        <v>25697747</v>
      </c>
      <c r="G3708" t="s">
        <v>95</v>
      </c>
    </row>
    <row r="3709" spans="3:7">
      <c r="C3709">
        <v>2334410</v>
      </c>
      <c r="D3709" t="s">
        <v>19489</v>
      </c>
      <c r="E3709" t="s">
        <v>23623</v>
      </c>
      <c r="F3709">
        <v>16474989</v>
      </c>
    </row>
    <row r="3710" spans="3:7">
      <c r="C3710">
        <v>2333900</v>
      </c>
      <c r="D3710" t="s">
        <v>19490</v>
      </c>
      <c r="E3710" t="s">
        <v>23624</v>
      </c>
      <c r="F3710">
        <v>5358864</v>
      </c>
      <c r="G3710" t="s">
        <v>95</v>
      </c>
    </row>
    <row r="3711" spans="3:7">
      <c r="C3711">
        <v>2333105</v>
      </c>
      <c r="D3711" t="s">
        <v>19491</v>
      </c>
      <c r="E3711" t="s">
        <v>23625</v>
      </c>
      <c r="F3711">
        <v>10664806</v>
      </c>
    </row>
    <row r="3712" spans="3:7">
      <c r="C3712">
        <v>2334197</v>
      </c>
      <c r="D3712" t="s">
        <v>19492</v>
      </c>
      <c r="E3712" t="s">
        <v>23626</v>
      </c>
      <c r="F3712">
        <v>18029350</v>
      </c>
      <c r="G3712" t="s">
        <v>95</v>
      </c>
    </row>
    <row r="3713" spans="3:7">
      <c r="C3713">
        <v>2333389</v>
      </c>
      <c r="D3713" t="s">
        <v>19493</v>
      </c>
      <c r="E3713" t="s">
        <v>23627</v>
      </c>
      <c r="F3713">
        <v>10669385</v>
      </c>
      <c r="G3713" t="s">
        <v>95</v>
      </c>
    </row>
    <row r="3714" spans="3:7">
      <c r="C3714">
        <v>2333911</v>
      </c>
      <c r="D3714" t="s">
        <v>19494</v>
      </c>
      <c r="E3714" t="s">
        <v>20795</v>
      </c>
      <c r="F3714">
        <v>6647801</v>
      </c>
      <c r="G3714" t="s">
        <v>95</v>
      </c>
    </row>
    <row r="3715" spans="3:7">
      <c r="C3715">
        <v>2333628</v>
      </c>
      <c r="D3715" t="s">
        <v>19495</v>
      </c>
      <c r="E3715" t="s">
        <v>23628</v>
      </c>
      <c r="F3715">
        <v>40683573</v>
      </c>
      <c r="G3715" t="s">
        <v>95</v>
      </c>
    </row>
    <row r="3716" spans="3:7">
      <c r="C3716">
        <v>2333782</v>
      </c>
      <c r="D3716" t="s">
        <v>19496</v>
      </c>
      <c r="E3716" t="s">
        <v>23629</v>
      </c>
      <c r="F3716">
        <v>10080510</v>
      </c>
    </row>
    <row r="3717" spans="3:7">
      <c r="C3717">
        <v>2334175</v>
      </c>
      <c r="D3717" t="s">
        <v>19497</v>
      </c>
      <c r="E3717" t="s">
        <v>23630</v>
      </c>
      <c r="F3717">
        <v>19991404</v>
      </c>
      <c r="G3717" t="s">
        <v>95</v>
      </c>
    </row>
    <row r="3718" spans="3:7">
      <c r="C3718">
        <v>2333068</v>
      </c>
      <c r="D3718" t="s">
        <v>19498</v>
      </c>
      <c r="E3718" t="s">
        <v>23631</v>
      </c>
      <c r="F3718">
        <v>41585785</v>
      </c>
      <c r="G3718" t="s">
        <v>95</v>
      </c>
    </row>
    <row r="3719" spans="3:7">
      <c r="C3719">
        <v>2333622</v>
      </c>
      <c r="D3719" t="s">
        <v>19499</v>
      </c>
      <c r="E3719" t="s">
        <v>23632</v>
      </c>
      <c r="F3719">
        <v>10212553</v>
      </c>
      <c r="G3719" t="s">
        <v>95</v>
      </c>
    </row>
    <row r="3720" spans="3:7">
      <c r="C3720">
        <v>2333988</v>
      </c>
      <c r="D3720" t="s">
        <v>19500</v>
      </c>
      <c r="E3720" t="s">
        <v>21112</v>
      </c>
      <c r="F3720">
        <v>47244082</v>
      </c>
    </row>
    <row r="3721" spans="3:7">
      <c r="C3721">
        <v>2334407</v>
      </c>
      <c r="D3721" t="s">
        <v>19501</v>
      </c>
      <c r="E3721" t="s">
        <v>23633</v>
      </c>
      <c r="F3721">
        <v>22484406</v>
      </c>
      <c r="G3721" t="s">
        <v>95</v>
      </c>
    </row>
    <row r="3722" spans="3:7">
      <c r="C3722">
        <v>2334071</v>
      </c>
      <c r="D3722" t="s">
        <v>19502</v>
      </c>
      <c r="E3722" t="s">
        <v>23634</v>
      </c>
      <c r="F3722">
        <v>22096746</v>
      </c>
    </row>
    <row r="3723" spans="3:7">
      <c r="C3723">
        <v>2334152</v>
      </c>
      <c r="D3723" t="s">
        <v>19503</v>
      </c>
      <c r="E3723" t="s">
        <v>20795</v>
      </c>
      <c r="F3723">
        <v>42036834</v>
      </c>
      <c r="G3723" t="s">
        <v>95</v>
      </c>
    </row>
    <row r="3724" spans="3:7">
      <c r="C3724">
        <v>2333518</v>
      </c>
      <c r="D3724" t="s">
        <v>19504</v>
      </c>
      <c r="E3724" t="s">
        <v>23635</v>
      </c>
      <c r="F3724">
        <v>43704436</v>
      </c>
    </row>
    <row r="3725" spans="3:7">
      <c r="C3725">
        <v>2333327</v>
      </c>
      <c r="D3725" t="s">
        <v>19505</v>
      </c>
      <c r="E3725" t="s">
        <v>20795</v>
      </c>
      <c r="F3725">
        <v>17431116</v>
      </c>
      <c r="G3725" t="s">
        <v>95</v>
      </c>
    </row>
    <row r="3726" spans="3:7">
      <c r="C3726">
        <v>2333425</v>
      </c>
      <c r="D3726" t="s">
        <v>19506</v>
      </c>
      <c r="E3726" t="s">
        <v>23636</v>
      </c>
      <c r="F3726">
        <v>2891929</v>
      </c>
      <c r="G3726" t="s">
        <v>95</v>
      </c>
    </row>
    <row r="3727" spans="3:7">
      <c r="C3727">
        <v>2334939</v>
      </c>
      <c r="D3727" t="s">
        <v>19507</v>
      </c>
      <c r="E3727" t="s">
        <v>22274</v>
      </c>
      <c r="F3727">
        <v>46055280</v>
      </c>
    </row>
    <row r="3728" spans="3:7">
      <c r="C3728">
        <v>2332514</v>
      </c>
      <c r="D3728" t="s">
        <v>19508</v>
      </c>
      <c r="E3728" t="s">
        <v>23637</v>
      </c>
      <c r="F3728">
        <v>80172935</v>
      </c>
      <c r="G3728" t="s">
        <v>95</v>
      </c>
    </row>
    <row r="3729" spans="3:7">
      <c r="C3729">
        <v>2333020</v>
      </c>
      <c r="D3729" t="s">
        <v>19509</v>
      </c>
      <c r="E3729" t="s">
        <v>20795</v>
      </c>
      <c r="F3729">
        <v>10590880</v>
      </c>
      <c r="G3729" t="s">
        <v>95</v>
      </c>
    </row>
    <row r="3730" spans="3:7">
      <c r="C3730">
        <v>2332627</v>
      </c>
      <c r="D3730" t="s">
        <v>19510</v>
      </c>
      <c r="E3730" t="s">
        <v>20841</v>
      </c>
      <c r="F3730">
        <v>80415017</v>
      </c>
      <c r="G3730" t="s">
        <v>95</v>
      </c>
    </row>
    <row r="3731" spans="3:7">
      <c r="C3731">
        <v>2333044</v>
      </c>
      <c r="D3731" t="s">
        <v>19511</v>
      </c>
      <c r="E3731" t="s">
        <v>23638</v>
      </c>
      <c r="F3731">
        <v>6083494</v>
      </c>
    </row>
    <row r="3732" spans="3:7">
      <c r="C3732">
        <v>2334036</v>
      </c>
      <c r="D3732" t="s">
        <v>19512</v>
      </c>
      <c r="E3732" t="s">
        <v>23639</v>
      </c>
      <c r="F3732">
        <v>25804896</v>
      </c>
      <c r="G3732" t="s">
        <v>95</v>
      </c>
    </row>
    <row r="3733" spans="3:7">
      <c r="C3733">
        <v>2333582</v>
      </c>
      <c r="D3733" t="s">
        <v>19513</v>
      </c>
      <c r="E3733" t="s">
        <v>23640</v>
      </c>
      <c r="F3733">
        <v>8176593</v>
      </c>
    </row>
    <row r="3734" spans="3:7">
      <c r="C3734">
        <v>2333816</v>
      </c>
      <c r="D3734" t="s">
        <v>19514</v>
      </c>
      <c r="E3734" t="s">
        <v>23641</v>
      </c>
      <c r="F3734">
        <v>20059703</v>
      </c>
      <c r="G3734" t="s">
        <v>95</v>
      </c>
    </row>
    <row r="3735" spans="3:7">
      <c r="C3735">
        <v>2333848</v>
      </c>
      <c r="D3735" t="s">
        <v>19515</v>
      </c>
      <c r="E3735" t="s">
        <v>20763</v>
      </c>
      <c r="F3735">
        <v>45667219</v>
      </c>
    </row>
    <row r="3736" spans="3:7">
      <c r="C3736">
        <v>2334056</v>
      </c>
      <c r="D3736" t="s">
        <v>19516</v>
      </c>
      <c r="E3736" t="s">
        <v>23642</v>
      </c>
      <c r="F3736">
        <v>40609783</v>
      </c>
      <c r="G3736" t="s">
        <v>95</v>
      </c>
    </row>
    <row r="3737" spans="3:7">
      <c r="C3737">
        <v>2334314</v>
      </c>
      <c r="D3737" t="s">
        <v>19517</v>
      </c>
      <c r="E3737" t="s">
        <v>23643</v>
      </c>
      <c r="F3737">
        <v>41845155</v>
      </c>
      <c r="G3737" t="s">
        <v>95</v>
      </c>
    </row>
    <row r="3738" spans="3:7">
      <c r="C3738">
        <v>2334473</v>
      </c>
      <c r="D3738" t="s">
        <v>19518</v>
      </c>
      <c r="E3738" t="s">
        <v>23644</v>
      </c>
      <c r="F3738">
        <v>30317899</v>
      </c>
      <c r="G3738" t="s">
        <v>95</v>
      </c>
    </row>
    <row r="3739" spans="3:7">
      <c r="C3739">
        <v>2334544</v>
      </c>
      <c r="D3739" t="s">
        <v>19519</v>
      </c>
      <c r="E3739" t="s">
        <v>23645</v>
      </c>
      <c r="F3739">
        <v>41510863</v>
      </c>
      <c r="G3739" t="s">
        <v>95</v>
      </c>
    </row>
    <row r="3740" spans="3:7">
      <c r="C3740">
        <v>2335043</v>
      </c>
      <c r="D3740" t="s">
        <v>19520</v>
      </c>
      <c r="E3740" t="s">
        <v>23646</v>
      </c>
      <c r="F3740">
        <v>9017226</v>
      </c>
    </row>
    <row r="3741" spans="3:7">
      <c r="C3741">
        <v>2333314</v>
      </c>
      <c r="D3741" t="s">
        <v>19521</v>
      </c>
      <c r="E3741" t="s">
        <v>23647</v>
      </c>
      <c r="F3741">
        <v>10438238</v>
      </c>
    </row>
    <row r="3742" spans="3:7">
      <c r="C3742">
        <v>2334328</v>
      </c>
      <c r="D3742" t="s">
        <v>19522</v>
      </c>
      <c r="E3742" t="s">
        <v>20795</v>
      </c>
      <c r="F3742">
        <v>43560772</v>
      </c>
      <c r="G3742" t="s">
        <v>95</v>
      </c>
    </row>
    <row r="3743" spans="3:7">
      <c r="C3743">
        <v>2334574</v>
      </c>
      <c r="D3743" t="s">
        <v>19523</v>
      </c>
      <c r="E3743" t="s">
        <v>20775</v>
      </c>
      <c r="F3743">
        <v>70844195</v>
      </c>
      <c r="G3743" t="s">
        <v>95</v>
      </c>
    </row>
    <row r="3744" spans="3:7">
      <c r="C3744">
        <v>2334394</v>
      </c>
      <c r="D3744" t="s">
        <v>19524</v>
      </c>
      <c r="E3744" t="s">
        <v>23648</v>
      </c>
      <c r="F3744">
        <v>21563020</v>
      </c>
    </row>
    <row r="3745" spans="3:7">
      <c r="C3745">
        <v>2333668</v>
      </c>
      <c r="D3745" t="s">
        <v>19525</v>
      </c>
      <c r="E3745" t="s">
        <v>23649</v>
      </c>
      <c r="F3745">
        <v>40891177</v>
      </c>
      <c r="G3745" t="s">
        <v>95</v>
      </c>
    </row>
    <row r="3746" spans="3:7">
      <c r="C3746">
        <v>2334553</v>
      </c>
      <c r="D3746" t="s">
        <v>19526</v>
      </c>
      <c r="E3746" t="s">
        <v>23650</v>
      </c>
      <c r="F3746">
        <v>41914042</v>
      </c>
    </row>
    <row r="3747" spans="3:7">
      <c r="C3747">
        <v>2334280</v>
      </c>
      <c r="D3747" t="s">
        <v>19527</v>
      </c>
      <c r="E3747" t="s">
        <v>21020</v>
      </c>
      <c r="F3747">
        <v>44321541</v>
      </c>
    </row>
    <row r="3748" spans="3:7">
      <c r="C3748">
        <v>2334480</v>
      </c>
      <c r="D3748" t="s">
        <v>19528</v>
      </c>
      <c r="E3748" t="s">
        <v>20883</v>
      </c>
      <c r="F3748">
        <v>45671343</v>
      </c>
      <c r="G3748" t="s">
        <v>95</v>
      </c>
    </row>
    <row r="3749" spans="3:7">
      <c r="C3749">
        <v>2333870</v>
      </c>
      <c r="D3749" t="s">
        <v>19529</v>
      </c>
      <c r="E3749" t="s">
        <v>21104</v>
      </c>
      <c r="F3749">
        <v>80012099</v>
      </c>
      <c r="G3749" t="s">
        <v>95</v>
      </c>
    </row>
    <row r="3750" spans="3:7">
      <c r="C3750">
        <v>2333993</v>
      </c>
      <c r="D3750" t="s">
        <v>19530</v>
      </c>
      <c r="E3750" t="s">
        <v>20841</v>
      </c>
      <c r="F3750">
        <v>6138189</v>
      </c>
      <c r="G3750" t="s">
        <v>95</v>
      </c>
    </row>
    <row r="3751" spans="3:7">
      <c r="C3751">
        <v>2334672</v>
      </c>
      <c r="D3751" t="s">
        <v>19531</v>
      </c>
      <c r="E3751" t="s">
        <v>20921</v>
      </c>
      <c r="F3751">
        <v>10562718</v>
      </c>
      <c r="G3751" t="s">
        <v>95</v>
      </c>
    </row>
    <row r="3752" spans="3:7">
      <c r="C3752">
        <v>2333560</v>
      </c>
      <c r="D3752" t="s">
        <v>19532</v>
      </c>
      <c r="E3752" t="s">
        <v>23651</v>
      </c>
      <c r="F3752">
        <v>40275399</v>
      </c>
      <c r="G3752" t="s">
        <v>95</v>
      </c>
    </row>
    <row r="3753" spans="3:7">
      <c r="C3753">
        <v>2334299</v>
      </c>
      <c r="D3753" t="s">
        <v>19533</v>
      </c>
      <c r="E3753" t="s">
        <v>23652</v>
      </c>
      <c r="F3753">
        <v>19082685</v>
      </c>
      <c r="G3753" t="s">
        <v>95</v>
      </c>
    </row>
    <row r="3754" spans="3:7">
      <c r="C3754">
        <v>2334432</v>
      </c>
      <c r="D3754" t="s">
        <v>19534</v>
      </c>
      <c r="E3754" t="s">
        <v>23458</v>
      </c>
      <c r="F3754">
        <v>46598397</v>
      </c>
    </row>
    <row r="3755" spans="3:7">
      <c r="C3755">
        <v>2334121</v>
      </c>
      <c r="D3755" t="s">
        <v>19535</v>
      </c>
      <c r="E3755" t="s">
        <v>23653</v>
      </c>
      <c r="F3755">
        <v>42195532</v>
      </c>
      <c r="G3755" t="s">
        <v>95</v>
      </c>
    </row>
    <row r="3756" spans="3:7">
      <c r="C3756">
        <v>2334804</v>
      </c>
      <c r="D3756" t="s">
        <v>19536</v>
      </c>
      <c r="E3756" t="s">
        <v>23654</v>
      </c>
      <c r="F3756">
        <v>8524776</v>
      </c>
    </row>
    <row r="3757" spans="3:7">
      <c r="C3757">
        <v>2334370</v>
      </c>
      <c r="D3757" t="s">
        <v>19537</v>
      </c>
      <c r="E3757" t="s">
        <v>23655</v>
      </c>
      <c r="F3757">
        <v>70067312</v>
      </c>
      <c r="G3757" t="s">
        <v>95</v>
      </c>
    </row>
    <row r="3758" spans="3:7">
      <c r="C3758">
        <v>2335035</v>
      </c>
      <c r="D3758" t="s">
        <v>19538</v>
      </c>
      <c r="E3758" t="s">
        <v>20921</v>
      </c>
      <c r="F3758">
        <v>6583810</v>
      </c>
    </row>
    <row r="3759" spans="3:7">
      <c r="C3759">
        <v>2334007</v>
      </c>
      <c r="D3759" t="s">
        <v>19539</v>
      </c>
      <c r="E3759" t="s">
        <v>20841</v>
      </c>
      <c r="F3759">
        <v>17988045</v>
      </c>
      <c r="G3759" t="s">
        <v>95</v>
      </c>
    </row>
    <row r="3760" spans="3:7">
      <c r="C3760">
        <v>2334098</v>
      </c>
      <c r="D3760" t="s">
        <v>19540</v>
      </c>
      <c r="E3760" t="s">
        <v>23656</v>
      </c>
      <c r="F3760">
        <v>43325117</v>
      </c>
    </row>
    <row r="3761" spans="3:7">
      <c r="C3761">
        <v>2334310</v>
      </c>
      <c r="D3761" t="s">
        <v>19541</v>
      </c>
      <c r="E3761" t="s">
        <v>23657</v>
      </c>
      <c r="F3761">
        <v>30419816</v>
      </c>
      <c r="G3761" t="s">
        <v>95</v>
      </c>
    </row>
    <row r="3762" spans="3:7">
      <c r="C3762">
        <v>2334206</v>
      </c>
      <c r="D3762" t="s">
        <v>19542</v>
      </c>
      <c r="E3762" t="s">
        <v>23658</v>
      </c>
      <c r="F3762">
        <v>43926342</v>
      </c>
      <c r="G3762" t="s">
        <v>95</v>
      </c>
    </row>
    <row r="3763" spans="3:7">
      <c r="C3763">
        <v>2334135</v>
      </c>
      <c r="D3763" t="s">
        <v>19543</v>
      </c>
      <c r="E3763" t="s">
        <v>23659</v>
      </c>
      <c r="F3763">
        <v>23811472</v>
      </c>
      <c r="G3763" t="s">
        <v>95</v>
      </c>
    </row>
    <row r="3764" spans="3:7">
      <c r="C3764">
        <v>2334731</v>
      </c>
      <c r="D3764" t="s">
        <v>19544</v>
      </c>
      <c r="E3764" t="s">
        <v>23660</v>
      </c>
      <c r="F3764">
        <v>44184759</v>
      </c>
      <c r="G3764" t="s">
        <v>95</v>
      </c>
    </row>
    <row r="3765" spans="3:7">
      <c r="C3765">
        <v>2334250</v>
      </c>
      <c r="D3765" t="s">
        <v>19545</v>
      </c>
      <c r="E3765" t="s">
        <v>23661</v>
      </c>
      <c r="F3765">
        <v>5224394</v>
      </c>
      <c r="G3765" t="s">
        <v>95</v>
      </c>
    </row>
    <row r="3766" spans="3:7">
      <c r="C3766">
        <v>2334986</v>
      </c>
      <c r="D3766" t="s">
        <v>19546</v>
      </c>
      <c r="E3766" t="s">
        <v>23662</v>
      </c>
      <c r="F3766">
        <v>2828827</v>
      </c>
    </row>
    <row r="3767" spans="3:7">
      <c r="C3767">
        <v>2335195</v>
      </c>
      <c r="D3767" t="s">
        <v>19547</v>
      </c>
      <c r="E3767" t="s">
        <v>20763</v>
      </c>
      <c r="F3767">
        <v>7631256</v>
      </c>
    </row>
    <row r="3768" spans="3:7">
      <c r="C3768">
        <v>2334699</v>
      </c>
      <c r="D3768" t="s">
        <v>19548</v>
      </c>
      <c r="E3768" t="s">
        <v>23663</v>
      </c>
      <c r="F3768">
        <v>44293690</v>
      </c>
      <c r="G3768" t="s">
        <v>95</v>
      </c>
    </row>
    <row r="3769" spans="3:7">
      <c r="C3769">
        <v>2334654</v>
      </c>
      <c r="D3769" t="s">
        <v>19549</v>
      </c>
      <c r="E3769" t="s">
        <v>23664</v>
      </c>
      <c r="F3769">
        <v>10031581</v>
      </c>
    </row>
    <row r="3770" spans="3:7">
      <c r="C3770">
        <v>2334667</v>
      </c>
      <c r="D3770" t="s">
        <v>19550</v>
      </c>
      <c r="E3770" t="s">
        <v>20795</v>
      </c>
      <c r="F3770">
        <v>6945505</v>
      </c>
      <c r="G3770" t="s">
        <v>95</v>
      </c>
    </row>
    <row r="3771" spans="3:7">
      <c r="C3771">
        <v>2334594</v>
      </c>
      <c r="D3771" t="s">
        <v>19551</v>
      </c>
      <c r="E3771" t="s">
        <v>23665</v>
      </c>
      <c r="F3771">
        <v>46058408</v>
      </c>
      <c r="G3771" t="s">
        <v>95</v>
      </c>
    </row>
    <row r="3772" spans="3:7">
      <c r="C3772">
        <v>2334643</v>
      </c>
      <c r="D3772" t="s">
        <v>19552</v>
      </c>
      <c r="E3772" t="s">
        <v>20795</v>
      </c>
      <c r="F3772">
        <v>29257002</v>
      </c>
    </row>
    <row r="3773" spans="3:7">
      <c r="C3773">
        <v>2334502</v>
      </c>
      <c r="D3773" t="s">
        <v>19553</v>
      </c>
      <c r="E3773" t="s">
        <v>20763</v>
      </c>
      <c r="F3773">
        <v>47481995</v>
      </c>
    </row>
    <row r="3774" spans="3:7">
      <c r="C3774">
        <v>2334978</v>
      </c>
      <c r="D3774" t="s">
        <v>19554</v>
      </c>
      <c r="E3774" t="s">
        <v>23666</v>
      </c>
      <c r="F3774">
        <v>9057863</v>
      </c>
    </row>
    <row r="3775" spans="3:7">
      <c r="C3775">
        <v>2334490</v>
      </c>
      <c r="D3775" t="s">
        <v>19555</v>
      </c>
      <c r="E3775" t="s">
        <v>23667</v>
      </c>
      <c r="F3775">
        <v>40381311</v>
      </c>
      <c r="G3775" t="s">
        <v>95</v>
      </c>
    </row>
    <row r="3776" spans="3:7">
      <c r="C3776">
        <v>2334738</v>
      </c>
      <c r="D3776" t="s">
        <v>19556</v>
      </c>
      <c r="E3776" t="s">
        <v>23668</v>
      </c>
      <c r="F3776">
        <v>9930458</v>
      </c>
    </row>
    <row r="3777" spans="3:6">
      <c r="C3777">
        <v>2334992</v>
      </c>
      <c r="D3777" t="s">
        <v>19557</v>
      </c>
      <c r="E3777" t="s">
        <v>23669</v>
      </c>
      <c r="F3777">
        <v>9202291</v>
      </c>
    </row>
    <row r="3778" spans="3:6">
      <c r="C3778">
        <v>226218</v>
      </c>
      <c r="D3778" t="s">
        <v>19558</v>
      </c>
      <c r="E3778" t="s">
        <v>23670</v>
      </c>
      <c r="F3778">
        <v>9882746</v>
      </c>
    </row>
    <row r="3779" spans="3:6">
      <c r="C3779">
        <v>401922</v>
      </c>
      <c r="D3779" t="s">
        <v>19559</v>
      </c>
      <c r="E3779" t="s">
        <v>23671</v>
      </c>
      <c r="F3779">
        <v>8692136</v>
      </c>
    </row>
    <row r="3780" spans="3:6">
      <c r="C3780">
        <v>420811</v>
      </c>
      <c r="D3780" t="s">
        <v>19560</v>
      </c>
      <c r="E3780" t="s">
        <v>23672</v>
      </c>
      <c r="F3780">
        <v>1345861</v>
      </c>
    </row>
    <row r="3781" spans="3:6">
      <c r="C3781">
        <v>571499</v>
      </c>
      <c r="D3781" t="s">
        <v>19561</v>
      </c>
      <c r="E3781" t="s">
        <v>23673</v>
      </c>
      <c r="F3781">
        <v>8216132</v>
      </c>
    </row>
    <row r="3782" spans="3:6">
      <c r="C3782">
        <v>589550</v>
      </c>
      <c r="D3782" t="s">
        <v>19562</v>
      </c>
      <c r="E3782" t="s">
        <v>23674</v>
      </c>
      <c r="F3782">
        <v>10081434</v>
      </c>
    </row>
    <row r="3783" spans="3:6">
      <c r="C3783">
        <v>670051</v>
      </c>
      <c r="D3783" t="s">
        <v>19563</v>
      </c>
      <c r="E3783" t="s">
        <v>23675</v>
      </c>
      <c r="F3783">
        <v>20072516</v>
      </c>
    </row>
    <row r="3784" spans="3:6">
      <c r="C3784">
        <v>624865</v>
      </c>
      <c r="D3784" t="s">
        <v>19564</v>
      </c>
      <c r="E3784" t="s">
        <v>23676</v>
      </c>
      <c r="F3784">
        <v>7962113</v>
      </c>
    </row>
    <row r="3785" spans="3:6">
      <c r="C3785">
        <v>767103</v>
      </c>
      <c r="D3785" t="s">
        <v>19565</v>
      </c>
      <c r="E3785" t="s">
        <v>23677</v>
      </c>
      <c r="F3785">
        <v>16471809</v>
      </c>
    </row>
    <row r="3786" spans="3:6">
      <c r="C3786">
        <v>1093445</v>
      </c>
      <c r="D3786" t="s">
        <v>19566</v>
      </c>
      <c r="E3786" t="s">
        <v>23678</v>
      </c>
      <c r="F3786">
        <v>6864235</v>
      </c>
    </row>
    <row r="3787" spans="3:6">
      <c r="C3787">
        <v>1266814</v>
      </c>
      <c r="D3787" t="s">
        <v>19567</v>
      </c>
      <c r="E3787" t="s">
        <v>23679</v>
      </c>
      <c r="F3787">
        <v>20010358</v>
      </c>
    </row>
    <row r="3788" spans="3:6">
      <c r="C3788">
        <v>1358824</v>
      </c>
      <c r="D3788" t="s">
        <v>19568</v>
      </c>
      <c r="E3788" t="s">
        <v>23680</v>
      </c>
      <c r="F3788">
        <v>9870221</v>
      </c>
    </row>
    <row r="3789" spans="3:6">
      <c r="C3789">
        <v>1355860</v>
      </c>
      <c r="D3789" t="s">
        <v>19569</v>
      </c>
      <c r="E3789" t="s">
        <v>20795</v>
      </c>
      <c r="F3789">
        <v>4409300</v>
      </c>
    </row>
    <row r="3790" spans="3:6">
      <c r="C3790">
        <v>1427470</v>
      </c>
      <c r="D3790" t="s">
        <v>19570</v>
      </c>
      <c r="E3790" t="s">
        <v>23129</v>
      </c>
      <c r="F3790">
        <v>24965196</v>
      </c>
    </row>
    <row r="3791" spans="3:6">
      <c r="C3791">
        <v>1488800</v>
      </c>
      <c r="D3791" t="s">
        <v>19571</v>
      </c>
      <c r="E3791" t="s">
        <v>23681</v>
      </c>
      <c r="F3791">
        <v>6202908</v>
      </c>
    </row>
    <row r="3792" spans="3:6">
      <c r="C3792">
        <v>1611251</v>
      </c>
      <c r="D3792" t="s">
        <v>19572</v>
      </c>
      <c r="E3792" t="s">
        <v>20794</v>
      </c>
      <c r="F3792">
        <v>8945380</v>
      </c>
    </row>
    <row r="3793" spans="3:7">
      <c r="C3793">
        <v>1736347</v>
      </c>
      <c r="D3793" t="s">
        <v>19573</v>
      </c>
      <c r="E3793" t="s">
        <v>23682</v>
      </c>
      <c r="F3793">
        <v>7307469</v>
      </c>
    </row>
    <row r="3794" spans="3:7">
      <c r="C3794">
        <v>1837476</v>
      </c>
      <c r="D3794" t="s">
        <v>19574</v>
      </c>
      <c r="E3794" t="s">
        <v>23683</v>
      </c>
      <c r="F3794">
        <v>42933585</v>
      </c>
    </row>
    <row r="3795" spans="3:7">
      <c r="C3795">
        <v>1907111</v>
      </c>
      <c r="D3795" t="s">
        <v>19575</v>
      </c>
      <c r="E3795" t="s">
        <v>23684</v>
      </c>
      <c r="F3795">
        <v>46781016</v>
      </c>
    </row>
    <row r="3796" spans="3:7">
      <c r="C3796">
        <v>1912617</v>
      </c>
      <c r="D3796" t="s">
        <v>19576</v>
      </c>
      <c r="E3796" t="s">
        <v>23685</v>
      </c>
      <c r="G3796">
        <v>20376082114</v>
      </c>
    </row>
    <row r="3797" spans="3:7">
      <c r="C3797">
        <v>1995209</v>
      </c>
      <c r="D3797" t="s">
        <v>19577</v>
      </c>
      <c r="E3797" t="s">
        <v>23686</v>
      </c>
      <c r="F3797">
        <v>6623064</v>
      </c>
    </row>
    <row r="3798" spans="3:7">
      <c r="C3798">
        <v>1987652</v>
      </c>
      <c r="D3798" t="s">
        <v>19578</v>
      </c>
      <c r="E3798" t="s">
        <v>23687</v>
      </c>
      <c r="F3798">
        <v>29459779</v>
      </c>
    </row>
    <row r="3799" spans="3:7">
      <c r="C3799">
        <v>2056436</v>
      </c>
      <c r="D3799" t="s">
        <v>19579</v>
      </c>
      <c r="E3799" t="s">
        <v>23688</v>
      </c>
      <c r="F3799">
        <v>3469149</v>
      </c>
      <c r="G3799" t="s">
        <v>95</v>
      </c>
    </row>
    <row r="3800" spans="3:7">
      <c r="C3800">
        <v>2144388</v>
      </c>
      <c r="D3800" t="s">
        <v>19580</v>
      </c>
      <c r="E3800" t="s">
        <v>23689</v>
      </c>
      <c r="F3800">
        <v>41580719</v>
      </c>
      <c r="G3800" t="s">
        <v>95</v>
      </c>
    </row>
    <row r="3801" spans="3:7">
      <c r="C3801">
        <v>2198651</v>
      </c>
      <c r="D3801" t="s">
        <v>19581</v>
      </c>
      <c r="E3801" t="s">
        <v>23690</v>
      </c>
      <c r="F3801">
        <v>8928376</v>
      </c>
    </row>
    <row r="3802" spans="3:7">
      <c r="C3802">
        <v>2178956</v>
      </c>
      <c r="D3802" t="s">
        <v>19582</v>
      </c>
      <c r="E3802" t="s">
        <v>23691</v>
      </c>
      <c r="F3802">
        <v>80208353</v>
      </c>
    </row>
    <row r="3803" spans="3:7">
      <c r="C3803">
        <v>2218726</v>
      </c>
      <c r="D3803" t="s">
        <v>19583</v>
      </c>
      <c r="E3803" t="s">
        <v>23692</v>
      </c>
      <c r="F3803">
        <v>40443596</v>
      </c>
    </row>
    <row r="3804" spans="3:7">
      <c r="C3804">
        <v>2249271</v>
      </c>
      <c r="D3804" t="s">
        <v>19584</v>
      </c>
      <c r="E3804" t="s">
        <v>23693</v>
      </c>
      <c r="F3804">
        <v>45036</v>
      </c>
    </row>
    <row r="3805" spans="3:7">
      <c r="C3805">
        <v>2299121</v>
      </c>
      <c r="D3805" t="s">
        <v>19585</v>
      </c>
      <c r="E3805" t="s">
        <v>23694</v>
      </c>
      <c r="F3805">
        <v>46279307</v>
      </c>
    </row>
    <row r="3806" spans="3:7">
      <c r="C3806">
        <v>2302323</v>
      </c>
      <c r="D3806" t="s">
        <v>19586</v>
      </c>
      <c r="E3806" t="s">
        <v>23695</v>
      </c>
      <c r="F3806">
        <v>46609544</v>
      </c>
    </row>
    <row r="3807" spans="3:7">
      <c r="C3807">
        <v>2302583</v>
      </c>
      <c r="D3807" t="s">
        <v>19587</v>
      </c>
      <c r="E3807" t="s">
        <v>23696</v>
      </c>
      <c r="F3807">
        <v>40169488</v>
      </c>
      <c r="G3807" t="s">
        <v>95</v>
      </c>
    </row>
    <row r="3808" spans="3:7">
      <c r="C3808">
        <v>2305042</v>
      </c>
      <c r="D3808" t="s">
        <v>19588</v>
      </c>
      <c r="E3808" t="s">
        <v>22310</v>
      </c>
      <c r="F3808">
        <v>10531405</v>
      </c>
      <c r="G3808" t="s">
        <v>95</v>
      </c>
    </row>
    <row r="3809" spans="3:7">
      <c r="C3809">
        <v>2312654</v>
      </c>
      <c r="D3809" t="s">
        <v>19589</v>
      </c>
      <c r="E3809" t="s">
        <v>23697</v>
      </c>
      <c r="F3809">
        <v>24000342</v>
      </c>
    </row>
    <row r="3810" spans="3:7">
      <c r="C3810">
        <v>2314069</v>
      </c>
      <c r="D3810" t="s">
        <v>19590</v>
      </c>
      <c r="E3810" t="s">
        <v>23698</v>
      </c>
      <c r="F3810">
        <v>9540619</v>
      </c>
      <c r="G3810" t="s">
        <v>95</v>
      </c>
    </row>
    <row r="3811" spans="3:7">
      <c r="C3811">
        <v>2314353</v>
      </c>
      <c r="D3811" t="s">
        <v>19591</v>
      </c>
      <c r="E3811" t="s">
        <v>23699</v>
      </c>
      <c r="F3811">
        <v>40662662</v>
      </c>
      <c r="G3811" t="s">
        <v>95</v>
      </c>
    </row>
    <row r="3812" spans="3:7">
      <c r="C3812">
        <v>2315627</v>
      </c>
      <c r="D3812" t="s">
        <v>19592</v>
      </c>
      <c r="E3812" t="s">
        <v>23700</v>
      </c>
      <c r="F3812">
        <v>6901245</v>
      </c>
    </row>
    <row r="3813" spans="3:7">
      <c r="C3813">
        <v>2317994</v>
      </c>
      <c r="D3813" t="s">
        <v>19593</v>
      </c>
      <c r="E3813" t="s">
        <v>23701</v>
      </c>
      <c r="F3813">
        <v>9162573</v>
      </c>
      <c r="G3813" t="s">
        <v>95</v>
      </c>
    </row>
    <row r="3814" spans="3:7">
      <c r="C3814">
        <v>2319638</v>
      </c>
      <c r="D3814" t="s">
        <v>19594</v>
      </c>
      <c r="E3814" t="s">
        <v>23702</v>
      </c>
      <c r="F3814">
        <v>6649535</v>
      </c>
      <c r="G3814" t="s">
        <v>95</v>
      </c>
    </row>
    <row r="3815" spans="3:7">
      <c r="C3815">
        <v>2319935</v>
      </c>
      <c r="D3815" t="s">
        <v>19595</v>
      </c>
      <c r="E3815" t="s">
        <v>21133</v>
      </c>
      <c r="F3815">
        <v>9685800</v>
      </c>
      <c r="G3815" t="s">
        <v>95</v>
      </c>
    </row>
    <row r="3816" spans="3:7">
      <c r="C3816">
        <v>2320456</v>
      </c>
      <c r="D3816" t="s">
        <v>19596</v>
      </c>
      <c r="E3816" t="s">
        <v>23703</v>
      </c>
      <c r="F3816">
        <v>10372398</v>
      </c>
      <c r="G3816" t="s">
        <v>95</v>
      </c>
    </row>
    <row r="3817" spans="3:7">
      <c r="C3817">
        <v>2319924</v>
      </c>
      <c r="D3817" t="s">
        <v>19597</v>
      </c>
      <c r="E3817" t="s">
        <v>23704</v>
      </c>
      <c r="F3817">
        <v>7995376</v>
      </c>
      <c r="G3817" t="s">
        <v>95</v>
      </c>
    </row>
    <row r="3818" spans="3:7">
      <c r="C3818">
        <v>2319230</v>
      </c>
      <c r="D3818" t="s">
        <v>19598</v>
      </c>
      <c r="E3818" t="s">
        <v>23705</v>
      </c>
      <c r="F3818">
        <v>10706212</v>
      </c>
      <c r="G3818" t="s">
        <v>95</v>
      </c>
    </row>
    <row r="3819" spans="3:7">
      <c r="C3819">
        <v>2320221</v>
      </c>
      <c r="D3819" t="s">
        <v>19599</v>
      </c>
      <c r="E3819" t="s">
        <v>20815</v>
      </c>
      <c r="F3819">
        <v>60564988</v>
      </c>
      <c r="G3819" t="s">
        <v>95</v>
      </c>
    </row>
    <row r="3820" spans="3:7">
      <c r="C3820">
        <v>2320090</v>
      </c>
      <c r="D3820" t="s">
        <v>19600</v>
      </c>
      <c r="E3820" t="s">
        <v>21197</v>
      </c>
      <c r="F3820">
        <v>10077598</v>
      </c>
    </row>
    <row r="3821" spans="3:7">
      <c r="C3821">
        <v>2320825</v>
      </c>
      <c r="D3821" t="s">
        <v>19601</v>
      </c>
      <c r="E3821" t="s">
        <v>21020</v>
      </c>
      <c r="F3821">
        <v>44610338</v>
      </c>
    </row>
    <row r="3822" spans="3:7">
      <c r="C3822">
        <v>2320606</v>
      </c>
      <c r="D3822" t="s">
        <v>19602</v>
      </c>
      <c r="E3822" t="s">
        <v>23706</v>
      </c>
      <c r="F3822">
        <v>44376320</v>
      </c>
    </row>
    <row r="3823" spans="3:7">
      <c r="C3823">
        <v>2321905</v>
      </c>
      <c r="D3823" t="s">
        <v>19603</v>
      </c>
      <c r="E3823" t="s">
        <v>23707</v>
      </c>
      <c r="F3823">
        <v>42282822</v>
      </c>
      <c r="G3823" t="s">
        <v>95</v>
      </c>
    </row>
    <row r="3824" spans="3:7">
      <c r="C3824">
        <v>2321569</v>
      </c>
      <c r="D3824" t="s">
        <v>19604</v>
      </c>
      <c r="E3824" t="s">
        <v>23708</v>
      </c>
      <c r="F3824">
        <v>43294103</v>
      </c>
    </row>
    <row r="3825" spans="3:7">
      <c r="C3825">
        <v>2321787</v>
      </c>
      <c r="D3825" t="s">
        <v>19605</v>
      </c>
      <c r="E3825" t="s">
        <v>21892</v>
      </c>
      <c r="F3825">
        <v>9433121</v>
      </c>
      <c r="G3825" t="s">
        <v>95</v>
      </c>
    </row>
    <row r="3826" spans="3:7">
      <c r="C3826">
        <v>2321471</v>
      </c>
      <c r="D3826" t="s">
        <v>19606</v>
      </c>
      <c r="E3826" t="s">
        <v>23709</v>
      </c>
      <c r="F3826">
        <v>40312098</v>
      </c>
      <c r="G3826" t="s">
        <v>95</v>
      </c>
    </row>
    <row r="3827" spans="3:7">
      <c r="C3827">
        <v>2321366</v>
      </c>
      <c r="D3827" t="s">
        <v>19607</v>
      </c>
      <c r="E3827" t="s">
        <v>23710</v>
      </c>
      <c r="F3827">
        <v>80607175</v>
      </c>
    </row>
    <row r="3828" spans="3:7">
      <c r="C3828">
        <v>2321026</v>
      </c>
      <c r="D3828" t="s">
        <v>19608</v>
      </c>
      <c r="E3828" t="s">
        <v>21000</v>
      </c>
      <c r="F3828">
        <v>15974010</v>
      </c>
    </row>
    <row r="3829" spans="3:7">
      <c r="C3829">
        <v>2322060</v>
      </c>
      <c r="D3829" t="s">
        <v>19609</v>
      </c>
      <c r="E3829" t="s">
        <v>23711</v>
      </c>
      <c r="F3829">
        <v>29282368</v>
      </c>
    </row>
    <row r="3830" spans="3:7">
      <c r="C3830">
        <v>2323916</v>
      </c>
      <c r="D3830" t="s">
        <v>19610</v>
      </c>
      <c r="E3830" t="s">
        <v>21133</v>
      </c>
      <c r="F3830">
        <v>7107618</v>
      </c>
      <c r="G3830" t="s">
        <v>95</v>
      </c>
    </row>
    <row r="3831" spans="3:7">
      <c r="C3831">
        <v>2322741</v>
      </c>
      <c r="D3831" t="s">
        <v>19611</v>
      </c>
      <c r="E3831" t="s">
        <v>23712</v>
      </c>
      <c r="F3831">
        <v>40615098</v>
      </c>
      <c r="G3831" t="s">
        <v>95</v>
      </c>
    </row>
    <row r="3832" spans="3:7">
      <c r="C3832">
        <v>2324012</v>
      </c>
      <c r="D3832" t="s">
        <v>19612</v>
      </c>
      <c r="E3832" t="s">
        <v>23713</v>
      </c>
      <c r="F3832">
        <v>8795973</v>
      </c>
      <c r="G3832" t="s">
        <v>95</v>
      </c>
    </row>
    <row r="3833" spans="3:7">
      <c r="C3833">
        <v>2323715</v>
      </c>
      <c r="D3833" t="s">
        <v>19613</v>
      </c>
      <c r="E3833" t="s">
        <v>23030</v>
      </c>
      <c r="F3833">
        <v>44278676</v>
      </c>
    </row>
    <row r="3834" spans="3:7">
      <c r="C3834">
        <v>2324068</v>
      </c>
      <c r="D3834" t="s">
        <v>19614</v>
      </c>
      <c r="E3834" t="s">
        <v>23714</v>
      </c>
      <c r="F3834">
        <v>21533825</v>
      </c>
      <c r="G3834" t="s">
        <v>95</v>
      </c>
    </row>
    <row r="3835" spans="3:7">
      <c r="C3835">
        <v>2323684</v>
      </c>
      <c r="D3835" t="s">
        <v>19615</v>
      </c>
      <c r="E3835" t="s">
        <v>23715</v>
      </c>
      <c r="F3835">
        <v>47825912</v>
      </c>
    </row>
    <row r="3836" spans="3:7">
      <c r="C3836">
        <v>2324884</v>
      </c>
      <c r="D3836" t="s">
        <v>19616</v>
      </c>
      <c r="E3836" t="s">
        <v>23716</v>
      </c>
      <c r="F3836">
        <v>42124740</v>
      </c>
      <c r="G3836" t="s">
        <v>95</v>
      </c>
    </row>
    <row r="3837" spans="3:7">
      <c r="C3837">
        <v>2324367</v>
      </c>
      <c r="D3837" t="s">
        <v>19617</v>
      </c>
      <c r="E3837" t="s">
        <v>20841</v>
      </c>
      <c r="F3837">
        <v>40225830</v>
      </c>
      <c r="G3837" t="s">
        <v>95</v>
      </c>
    </row>
    <row r="3838" spans="3:7">
      <c r="C3838">
        <v>2324955</v>
      </c>
      <c r="D3838" t="s">
        <v>19618</v>
      </c>
      <c r="E3838" t="s">
        <v>20766</v>
      </c>
      <c r="F3838">
        <v>41567624</v>
      </c>
      <c r="G3838" t="s">
        <v>95</v>
      </c>
    </row>
    <row r="3839" spans="3:7">
      <c r="C3839">
        <v>2324167</v>
      </c>
      <c r="D3839" t="s">
        <v>19619</v>
      </c>
      <c r="E3839" t="s">
        <v>23717</v>
      </c>
      <c r="F3839">
        <v>44841176</v>
      </c>
    </row>
    <row r="3840" spans="3:7">
      <c r="C3840">
        <v>2324930</v>
      </c>
      <c r="D3840" t="s">
        <v>19620</v>
      </c>
      <c r="E3840" t="s">
        <v>23718</v>
      </c>
      <c r="F3840">
        <v>8454086</v>
      </c>
      <c r="G3840" t="s">
        <v>95</v>
      </c>
    </row>
    <row r="3841" spans="3:7">
      <c r="C3841">
        <v>2325565</v>
      </c>
      <c r="D3841" t="s">
        <v>19621</v>
      </c>
      <c r="E3841" t="s">
        <v>20841</v>
      </c>
      <c r="F3841">
        <v>10874549</v>
      </c>
      <c r="G3841" t="s">
        <v>95</v>
      </c>
    </row>
    <row r="3842" spans="3:7">
      <c r="C3842">
        <v>2324440</v>
      </c>
      <c r="D3842" t="s">
        <v>19622</v>
      </c>
      <c r="E3842" t="s">
        <v>23719</v>
      </c>
      <c r="F3842">
        <v>28306566</v>
      </c>
      <c r="G3842" t="s">
        <v>95</v>
      </c>
    </row>
    <row r="3843" spans="3:7">
      <c r="C3843">
        <v>2325273</v>
      </c>
      <c r="D3843" t="s">
        <v>19623</v>
      </c>
      <c r="E3843" t="s">
        <v>23720</v>
      </c>
      <c r="F3843" t="s">
        <v>95</v>
      </c>
      <c r="G3843">
        <v>2051985907</v>
      </c>
    </row>
    <row r="3844" spans="3:7">
      <c r="C3844">
        <v>2325300</v>
      </c>
      <c r="D3844" t="s">
        <v>19624</v>
      </c>
      <c r="E3844" t="s">
        <v>23721</v>
      </c>
      <c r="F3844" t="s">
        <v>95</v>
      </c>
      <c r="G3844">
        <v>2045175839</v>
      </c>
    </row>
    <row r="3845" spans="3:7">
      <c r="C3845">
        <v>2326153</v>
      </c>
      <c r="D3845" t="s">
        <v>19625</v>
      </c>
      <c r="E3845" t="s">
        <v>22742</v>
      </c>
      <c r="F3845">
        <v>10223507</v>
      </c>
      <c r="G3845" t="s">
        <v>95</v>
      </c>
    </row>
    <row r="3846" spans="3:7">
      <c r="C3846">
        <v>2325364</v>
      </c>
      <c r="D3846" t="s">
        <v>19626</v>
      </c>
      <c r="E3846" t="s">
        <v>23722</v>
      </c>
      <c r="F3846">
        <v>10344579</v>
      </c>
      <c r="G3846" t="s">
        <v>95</v>
      </c>
    </row>
    <row r="3847" spans="3:7">
      <c r="C3847">
        <v>2326244</v>
      </c>
      <c r="D3847" t="s">
        <v>19627</v>
      </c>
      <c r="E3847" t="s">
        <v>23723</v>
      </c>
      <c r="F3847">
        <v>44722384</v>
      </c>
    </row>
    <row r="3848" spans="3:7">
      <c r="C3848">
        <v>2326999</v>
      </c>
      <c r="D3848" t="s">
        <v>19628</v>
      </c>
      <c r="E3848" t="s">
        <v>23724</v>
      </c>
      <c r="F3848">
        <v>18881857</v>
      </c>
    </row>
    <row r="3849" spans="3:7">
      <c r="C3849">
        <v>2324925</v>
      </c>
      <c r="D3849" t="s">
        <v>19629</v>
      </c>
      <c r="E3849" t="s">
        <v>23725</v>
      </c>
      <c r="F3849">
        <v>16435111</v>
      </c>
      <c r="G3849" t="s">
        <v>95</v>
      </c>
    </row>
    <row r="3850" spans="3:7">
      <c r="C3850">
        <v>2325645</v>
      </c>
      <c r="D3850" t="s">
        <v>19630</v>
      </c>
      <c r="E3850" t="s">
        <v>20795</v>
      </c>
      <c r="F3850">
        <v>47469702</v>
      </c>
      <c r="G3850" t="s">
        <v>95</v>
      </c>
    </row>
    <row r="3851" spans="3:7">
      <c r="C3851">
        <v>2325371</v>
      </c>
      <c r="D3851" t="s">
        <v>19631</v>
      </c>
      <c r="E3851" t="s">
        <v>20784</v>
      </c>
      <c r="F3851" t="s">
        <v>95</v>
      </c>
      <c r="G3851">
        <v>2040741259</v>
      </c>
    </row>
    <row r="3852" spans="3:7">
      <c r="C3852">
        <v>2326559</v>
      </c>
      <c r="D3852" t="s">
        <v>19632</v>
      </c>
      <c r="E3852" t="s">
        <v>23726</v>
      </c>
      <c r="F3852">
        <v>46335933</v>
      </c>
      <c r="G3852" t="s">
        <v>95</v>
      </c>
    </row>
    <row r="3853" spans="3:7">
      <c r="C3853">
        <v>2325614</v>
      </c>
      <c r="D3853" t="s">
        <v>19633</v>
      </c>
      <c r="E3853" t="s">
        <v>23727</v>
      </c>
      <c r="F3853">
        <v>6801022</v>
      </c>
    </row>
    <row r="3854" spans="3:7">
      <c r="C3854">
        <v>2325684</v>
      </c>
      <c r="D3854" t="s">
        <v>19634</v>
      </c>
      <c r="E3854" t="s">
        <v>20795</v>
      </c>
      <c r="F3854">
        <v>25526651</v>
      </c>
      <c r="G3854" t="s">
        <v>95</v>
      </c>
    </row>
    <row r="3855" spans="3:7">
      <c r="C3855">
        <v>2327069</v>
      </c>
      <c r="D3855" t="s">
        <v>19635</v>
      </c>
      <c r="E3855" t="s">
        <v>20916</v>
      </c>
      <c r="F3855">
        <v>48062215</v>
      </c>
    </row>
    <row r="3856" spans="3:7">
      <c r="C3856">
        <v>2326801</v>
      </c>
      <c r="D3856" t="s">
        <v>19636</v>
      </c>
      <c r="E3856" t="s">
        <v>23728</v>
      </c>
      <c r="F3856">
        <v>80248262</v>
      </c>
    </row>
    <row r="3857" spans="3:7">
      <c r="C3857">
        <v>2326922</v>
      </c>
      <c r="D3857" t="s">
        <v>19637</v>
      </c>
      <c r="E3857" t="s">
        <v>23729</v>
      </c>
      <c r="F3857">
        <v>6128553</v>
      </c>
      <c r="G3857" t="s">
        <v>95</v>
      </c>
    </row>
    <row r="3858" spans="3:7">
      <c r="C3858">
        <v>2326749</v>
      </c>
      <c r="D3858" t="s">
        <v>19638</v>
      </c>
      <c r="E3858" t="s">
        <v>23730</v>
      </c>
      <c r="F3858">
        <v>9571851</v>
      </c>
      <c r="G3858" t="s">
        <v>95</v>
      </c>
    </row>
    <row r="3859" spans="3:7">
      <c r="C3859">
        <v>2327190</v>
      </c>
      <c r="D3859" t="s">
        <v>19639</v>
      </c>
      <c r="E3859" t="s">
        <v>23731</v>
      </c>
      <c r="F3859">
        <v>6644698</v>
      </c>
      <c r="G3859" t="s">
        <v>95</v>
      </c>
    </row>
    <row r="3860" spans="3:7">
      <c r="C3860">
        <v>2327218</v>
      </c>
      <c r="D3860" t="s">
        <v>19640</v>
      </c>
      <c r="E3860" t="s">
        <v>20795</v>
      </c>
      <c r="F3860">
        <v>7856860</v>
      </c>
      <c r="G3860" t="s">
        <v>95</v>
      </c>
    </row>
    <row r="3861" spans="3:7">
      <c r="C3861">
        <v>2326865</v>
      </c>
      <c r="D3861" t="s">
        <v>19641</v>
      </c>
      <c r="E3861" t="s">
        <v>20746</v>
      </c>
      <c r="F3861">
        <v>46063031</v>
      </c>
    </row>
    <row r="3862" spans="3:7">
      <c r="C3862">
        <v>2327077</v>
      </c>
      <c r="D3862" t="s">
        <v>19642</v>
      </c>
      <c r="E3862" t="s">
        <v>23732</v>
      </c>
      <c r="F3862">
        <v>8189106</v>
      </c>
      <c r="G3862" t="s">
        <v>95</v>
      </c>
    </row>
    <row r="3863" spans="3:7">
      <c r="C3863">
        <v>2328152</v>
      </c>
      <c r="D3863" t="s">
        <v>19643</v>
      </c>
      <c r="E3863" t="s">
        <v>23733</v>
      </c>
      <c r="F3863">
        <v>6979933</v>
      </c>
      <c r="G3863" t="s">
        <v>95</v>
      </c>
    </row>
    <row r="3864" spans="3:7">
      <c r="C3864">
        <v>2327303</v>
      </c>
      <c r="D3864" t="s">
        <v>19644</v>
      </c>
      <c r="E3864" t="s">
        <v>23734</v>
      </c>
      <c r="F3864">
        <v>27965725</v>
      </c>
    </row>
    <row r="3865" spans="3:7">
      <c r="C3865">
        <v>2327662</v>
      </c>
      <c r="D3865" t="s">
        <v>19645</v>
      </c>
      <c r="E3865" t="s">
        <v>20794</v>
      </c>
      <c r="F3865">
        <v>80294563</v>
      </c>
    </row>
    <row r="3866" spans="3:7">
      <c r="C3866">
        <v>2327150</v>
      </c>
      <c r="D3866" t="s">
        <v>19646</v>
      </c>
      <c r="E3866" t="s">
        <v>23735</v>
      </c>
      <c r="F3866" t="s">
        <v>95</v>
      </c>
      <c r="G3866">
        <v>2053850359</v>
      </c>
    </row>
    <row r="3867" spans="3:7">
      <c r="C3867">
        <v>2327558</v>
      </c>
      <c r="D3867" t="s">
        <v>19647</v>
      </c>
      <c r="E3867" t="s">
        <v>23736</v>
      </c>
      <c r="F3867">
        <v>23824400</v>
      </c>
    </row>
    <row r="3868" spans="3:7">
      <c r="C3868">
        <v>2328407</v>
      </c>
      <c r="D3868" t="s">
        <v>19648</v>
      </c>
      <c r="E3868" t="s">
        <v>23737</v>
      </c>
      <c r="F3868">
        <v>7523374</v>
      </c>
      <c r="G3868" t="s">
        <v>95</v>
      </c>
    </row>
    <row r="3869" spans="3:7">
      <c r="C3869">
        <v>2328148</v>
      </c>
      <c r="D3869" t="s">
        <v>19649</v>
      </c>
      <c r="E3869" t="s">
        <v>20795</v>
      </c>
      <c r="F3869">
        <v>42053317</v>
      </c>
      <c r="G3869" t="s">
        <v>95</v>
      </c>
    </row>
    <row r="3870" spans="3:7">
      <c r="C3870">
        <v>2327614</v>
      </c>
      <c r="D3870" t="s">
        <v>19650</v>
      </c>
      <c r="E3870" t="s">
        <v>23738</v>
      </c>
      <c r="F3870">
        <v>10531315</v>
      </c>
      <c r="G3870" t="s">
        <v>95</v>
      </c>
    </row>
    <row r="3871" spans="3:7">
      <c r="C3871">
        <v>2328621</v>
      </c>
      <c r="D3871" t="s">
        <v>19651</v>
      </c>
      <c r="E3871" t="s">
        <v>20784</v>
      </c>
      <c r="F3871">
        <v>44354886</v>
      </c>
      <c r="G3871" t="s">
        <v>95</v>
      </c>
    </row>
    <row r="3872" spans="3:7">
      <c r="C3872">
        <v>2328821</v>
      </c>
      <c r="D3872" t="s">
        <v>19652</v>
      </c>
      <c r="E3872" t="s">
        <v>23739</v>
      </c>
      <c r="F3872">
        <v>47860885</v>
      </c>
      <c r="G3872" t="s">
        <v>95</v>
      </c>
    </row>
    <row r="3873" spans="3:7">
      <c r="C3873">
        <v>2329368</v>
      </c>
      <c r="D3873" t="s">
        <v>19653</v>
      </c>
      <c r="E3873" t="s">
        <v>23740</v>
      </c>
      <c r="F3873">
        <v>44607975</v>
      </c>
    </row>
    <row r="3874" spans="3:7">
      <c r="C3874">
        <v>2327831</v>
      </c>
      <c r="D3874" t="s">
        <v>19654</v>
      </c>
      <c r="E3874" t="s">
        <v>23741</v>
      </c>
      <c r="F3874">
        <v>8693488</v>
      </c>
      <c r="G3874" t="s">
        <v>95</v>
      </c>
    </row>
    <row r="3875" spans="3:7">
      <c r="C3875">
        <v>2327563</v>
      </c>
      <c r="D3875" t="s">
        <v>19655</v>
      </c>
      <c r="E3875" t="s">
        <v>23742</v>
      </c>
      <c r="F3875">
        <v>44098282</v>
      </c>
      <c r="G3875" t="s">
        <v>95</v>
      </c>
    </row>
    <row r="3876" spans="3:7">
      <c r="C3876">
        <v>2328460</v>
      </c>
      <c r="D3876" t="s">
        <v>19656</v>
      </c>
      <c r="E3876" t="s">
        <v>20883</v>
      </c>
      <c r="F3876">
        <v>8047091</v>
      </c>
      <c r="G3876" t="s">
        <v>95</v>
      </c>
    </row>
    <row r="3877" spans="3:7">
      <c r="C3877">
        <v>2328737</v>
      </c>
      <c r="D3877" t="s">
        <v>19657</v>
      </c>
      <c r="E3877" t="s">
        <v>23743</v>
      </c>
      <c r="F3877">
        <v>40815155</v>
      </c>
      <c r="G3877" t="s">
        <v>95</v>
      </c>
    </row>
    <row r="3878" spans="3:7">
      <c r="C3878">
        <v>2329217</v>
      </c>
      <c r="D3878" t="s">
        <v>19658</v>
      </c>
      <c r="E3878" t="s">
        <v>23744</v>
      </c>
      <c r="F3878">
        <v>10693646</v>
      </c>
    </row>
    <row r="3879" spans="3:7">
      <c r="C3879">
        <v>2329639</v>
      </c>
      <c r="D3879" t="s">
        <v>19659</v>
      </c>
      <c r="E3879" t="s">
        <v>20795</v>
      </c>
      <c r="F3879">
        <v>42132386</v>
      </c>
      <c r="G3879" t="s">
        <v>95</v>
      </c>
    </row>
    <row r="3880" spans="3:7">
      <c r="C3880">
        <v>2328475</v>
      </c>
      <c r="D3880" t="s">
        <v>19660</v>
      </c>
      <c r="E3880" t="s">
        <v>23745</v>
      </c>
      <c r="F3880">
        <v>7369403</v>
      </c>
      <c r="G3880" t="s">
        <v>95</v>
      </c>
    </row>
    <row r="3881" spans="3:7">
      <c r="C3881">
        <v>2328768</v>
      </c>
      <c r="D3881" t="s">
        <v>19661</v>
      </c>
      <c r="E3881" t="s">
        <v>23746</v>
      </c>
      <c r="F3881">
        <v>9542724</v>
      </c>
      <c r="G3881" t="s">
        <v>95</v>
      </c>
    </row>
    <row r="3882" spans="3:7">
      <c r="C3882">
        <v>2329702</v>
      </c>
      <c r="D3882" t="s">
        <v>19662</v>
      </c>
      <c r="E3882" t="s">
        <v>21808</v>
      </c>
      <c r="F3882">
        <v>44871583</v>
      </c>
      <c r="G3882" t="s">
        <v>95</v>
      </c>
    </row>
    <row r="3883" spans="3:7">
      <c r="C3883">
        <v>2328644</v>
      </c>
      <c r="D3883" t="s">
        <v>19663</v>
      </c>
      <c r="E3883" t="s">
        <v>23747</v>
      </c>
      <c r="F3883">
        <v>9580408</v>
      </c>
      <c r="G3883" t="s">
        <v>95</v>
      </c>
    </row>
    <row r="3884" spans="3:7">
      <c r="C3884">
        <v>2330025</v>
      </c>
      <c r="D3884" t="s">
        <v>19664</v>
      </c>
      <c r="E3884" t="s">
        <v>21246</v>
      </c>
      <c r="F3884">
        <v>2645300</v>
      </c>
      <c r="G3884" t="s">
        <v>95</v>
      </c>
    </row>
    <row r="3885" spans="3:7">
      <c r="C3885">
        <v>2330193</v>
      </c>
      <c r="D3885" t="s">
        <v>19665</v>
      </c>
      <c r="E3885" t="s">
        <v>20795</v>
      </c>
      <c r="F3885">
        <v>40065462</v>
      </c>
      <c r="G3885" t="s">
        <v>95</v>
      </c>
    </row>
    <row r="3886" spans="3:7">
      <c r="C3886">
        <v>2329061</v>
      </c>
      <c r="D3886" t="s">
        <v>19666</v>
      </c>
      <c r="E3886" t="s">
        <v>23748</v>
      </c>
      <c r="F3886">
        <v>10474776</v>
      </c>
      <c r="G3886" t="s">
        <v>95</v>
      </c>
    </row>
    <row r="3887" spans="3:7">
      <c r="C3887">
        <v>2329436</v>
      </c>
      <c r="D3887" t="s">
        <v>19667</v>
      </c>
      <c r="E3887" t="s">
        <v>23749</v>
      </c>
      <c r="F3887">
        <v>29677388</v>
      </c>
      <c r="G3887" t="s">
        <v>95</v>
      </c>
    </row>
    <row r="3888" spans="3:7">
      <c r="C3888">
        <v>2329264</v>
      </c>
      <c r="D3888" t="s">
        <v>19668</v>
      </c>
      <c r="E3888" t="s">
        <v>23750</v>
      </c>
      <c r="F3888">
        <v>43247426</v>
      </c>
    </row>
    <row r="3889" spans="3:7">
      <c r="C3889">
        <v>2329140</v>
      </c>
      <c r="D3889" t="s">
        <v>19669</v>
      </c>
      <c r="E3889" t="s">
        <v>23751</v>
      </c>
      <c r="F3889">
        <v>9264805</v>
      </c>
      <c r="G3889" t="s">
        <v>95</v>
      </c>
    </row>
    <row r="3890" spans="3:7">
      <c r="C3890">
        <v>2329129</v>
      </c>
      <c r="D3890" t="s">
        <v>19670</v>
      </c>
      <c r="E3890" t="s">
        <v>23752</v>
      </c>
      <c r="F3890">
        <v>80148681</v>
      </c>
      <c r="G3890" t="s">
        <v>95</v>
      </c>
    </row>
    <row r="3891" spans="3:7">
      <c r="C3891">
        <v>2329209</v>
      </c>
      <c r="D3891" t="s">
        <v>19671</v>
      </c>
      <c r="E3891" t="s">
        <v>22565</v>
      </c>
      <c r="F3891">
        <v>40315727</v>
      </c>
    </row>
    <row r="3892" spans="3:7">
      <c r="C3892">
        <v>2330060</v>
      </c>
      <c r="D3892" t="s">
        <v>19672</v>
      </c>
      <c r="E3892" t="s">
        <v>23753</v>
      </c>
      <c r="F3892">
        <v>9822180</v>
      </c>
      <c r="G3892" t="s">
        <v>95</v>
      </c>
    </row>
    <row r="3893" spans="3:7">
      <c r="C3893">
        <v>2329920</v>
      </c>
      <c r="D3893" t="s">
        <v>19673</v>
      </c>
      <c r="E3893" t="s">
        <v>23754</v>
      </c>
      <c r="F3893">
        <v>41665580</v>
      </c>
      <c r="G3893" t="s">
        <v>95</v>
      </c>
    </row>
    <row r="3894" spans="3:7">
      <c r="C3894">
        <v>2330305</v>
      </c>
      <c r="D3894" t="s">
        <v>19674</v>
      </c>
      <c r="E3894" t="s">
        <v>23755</v>
      </c>
      <c r="F3894">
        <v>40149379</v>
      </c>
      <c r="G3894" t="s">
        <v>95</v>
      </c>
    </row>
    <row r="3895" spans="3:7">
      <c r="C3895">
        <v>2329273</v>
      </c>
      <c r="D3895" t="s">
        <v>19675</v>
      </c>
      <c r="E3895" t="s">
        <v>23756</v>
      </c>
      <c r="F3895">
        <v>40782699</v>
      </c>
      <c r="G3895" t="s">
        <v>95</v>
      </c>
    </row>
    <row r="3896" spans="3:7">
      <c r="C3896">
        <v>2329635</v>
      </c>
      <c r="D3896" t="s">
        <v>19676</v>
      </c>
      <c r="E3896" t="s">
        <v>23757</v>
      </c>
      <c r="F3896">
        <v>40323403</v>
      </c>
      <c r="G3896" t="s">
        <v>95</v>
      </c>
    </row>
    <row r="3897" spans="3:7">
      <c r="C3897">
        <v>2330044</v>
      </c>
      <c r="D3897" t="s">
        <v>19677</v>
      </c>
      <c r="E3897" t="s">
        <v>23758</v>
      </c>
      <c r="F3897" t="s">
        <v>12893</v>
      </c>
      <c r="G3897" t="s">
        <v>95</v>
      </c>
    </row>
    <row r="3898" spans="3:7">
      <c r="C3898">
        <v>2329557</v>
      </c>
      <c r="D3898" t="s">
        <v>19678</v>
      </c>
      <c r="E3898" t="s">
        <v>23759</v>
      </c>
      <c r="F3898">
        <v>41438596</v>
      </c>
      <c r="G3898" t="s">
        <v>95</v>
      </c>
    </row>
    <row r="3899" spans="3:7">
      <c r="C3899">
        <v>2330486</v>
      </c>
      <c r="D3899" t="s">
        <v>19679</v>
      </c>
      <c r="E3899" t="s">
        <v>21991</v>
      </c>
      <c r="F3899">
        <v>46911511</v>
      </c>
    </row>
    <row r="3900" spans="3:7">
      <c r="C3900">
        <v>2330330</v>
      </c>
      <c r="D3900" t="s">
        <v>19680</v>
      </c>
      <c r="E3900" t="s">
        <v>20795</v>
      </c>
      <c r="F3900">
        <v>5360205</v>
      </c>
      <c r="G3900" t="s">
        <v>95</v>
      </c>
    </row>
    <row r="3901" spans="3:7">
      <c r="C3901">
        <v>2329384</v>
      </c>
      <c r="D3901" t="s">
        <v>19681</v>
      </c>
      <c r="E3901" t="s">
        <v>23760</v>
      </c>
      <c r="F3901">
        <v>25671097</v>
      </c>
      <c r="G3901" t="s">
        <v>95</v>
      </c>
    </row>
    <row r="3902" spans="3:7">
      <c r="C3902">
        <v>2329690</v>
      </c>
      <c r="D3902" t="s">
        <v>19682</v>
      </c>
      <c r="E3902" t="s">
        <v>20789</v>
      </c>
      <c r="F3902">
        <v>16645751</v>
      </c>
      <c r="G3902" t="s">
        <v>95</v>
      </c>
    </row>
    <row r="3903" spans="3:7">
      <c r="C3903">
        <v>2330461</v>
      </c>
      <c r="D3903" t="s">
        <v>19683</v>
      </c>
      <c r="E3903" t="s">
        <v>21991</v>
      </c>
      <c r="F3903">
        <v>32937096</v>
      </c>
    </row>
    <row r="3904" spans="3:7">
      <c r="C3904">
        <v>2330089</v>
      </c>
      <c r="D3904" t="s">
        <v>19684</v>
      </c>
      <c r="E3904" t="s">
        <v>23761</v>
      </c>
      <c r="F3904">
        <v>45384791</v>
      </c>
      <c r="G3904" t="s">
        <v>95</v>
      </c>
    </row>
    <row r="3905" spans="3:7">
      <c r="C3905">
        <v>2330356</v>
      </c>
      <c r="D3905" t="s">
        <v>19685</v>
      </c>
      <c r="E3905" t="s">
        <v>23762</v>
      </c>
      <c r="F3905">
        <v>40749666</v>
      </c>
      <c r="G3905" t="s">
        <v>95</v>
      </c>
    </row>
    <row r="3906" spans="3:7">
      <c r="C3906">
        <v>2330765</v>
      </c>
      <c r="D3906" t="s">
        <v>19686</v>
      </c>
      <c r="E3906" t="s">
        <v>23763</v>
      </c>
      <c r="F3906">
        <v>5357036</v>
      </c>
      <c r="G3906" t="s">
        <v>95</v>
      </c>
    </row>
    <row r="3907" spans="3:7">
      <c r="C3907">
        <v>2330731</v>
      </c>
      <c r="D3907" t="s">
        <v>19687</v>
      </c>
      <c r="E3907" t="s">
        <v>23764</v>
      </c>
      <c r="F3907">
        <v>9768653</v>
      </c>
      <c r="G3907" t="s">
        <v>95</v>
      </c>
    </row>
    <row r="3908" spans="3:7">
      <c r="C3908">
        <v>2330933</v>
      </c>
      <c r="D3908" t="s">
        <v>19688</v>
      </c>
      <c r="E3908" t="s">
        <v>23765</v>
      </c>
      <c r="F3908">
        <v>41428263</v>
      </c>
    </row>
    <row r="3909" spans="3:7">
      <c r="C3909">
        <v>2329926</v>
      </c>
      <c r="D3909" t="s">
        <v>19689</v>
      </c>
      <c r="E3909" t="s">
        <v>23766</v>
      </c>
      <c r="F3909">
        <v>44447399</v>
      </c>
    </row>
    <row r="3910" spans="3:7">
      <c r="C3910">
        <v>2330030</v>
      </c>
      <c r="D3910" t="s">
        <v>19690</v>
      </c>
      <c r="E3910" t="s">
        <v>23767</v>
      </c>
      <c r="F3910">
        <v>2526374</v>
      </c>
    </row>
    <row r="3911" spans="3:7">
      <c r="C3911">
        <v>2329797</v>
      </c>
      <c r="D3911" t="s">
        <v>19691</v>
      </c>
      <c r="E3911" t="s">
        <v>23768</v>
      </c>
      <c r="F3911">
        <v>8587730</v>
      </c>
      <c r="G3911" t="s">
        <v>95</v>
      </c>
    </row>
    <row r="3912" spans="3:7">
      <c r="C3912">
        <v>2330336</v>
      </c>
      <c r="D3912" t="s">
        <v>19692</v>
      </c>
      <c r="E3912" t="s">
        <v>23769</v>
      </c>
      <c r="F3912">
        <v>43586455</v>
      </c>
    </row>
    <row r="3913" spans="3:7">
      <c r="C3913">
        <v>2331150</v>
      </c>
      <c r="D3913" t="s">
        <v>19693</v>
      </c>
      <c r="E3913" t="s">
        <v>22585</v>
      </c>
      <c r="F3913">
        <v>80560868</v>
      </c>
    </row>
    <row r="3914" spans="3:7">
      <c r="C3914">
        <v>2329748</v>
      </c>
      <c r="D3914" t="s">
        <v>19694</v>
      </c>
      <c r="E3914" t="s">
        <v>23770</v>
      </c>
      <c r="F3914">
        <v>43572322</v>
      </c>
      <c r="G3914" t="s">
        <v>95</v>
      </c>
    </row>
    <row r="3915" spans="3:7">
      <c r="C3915">
        <v>2330292</v>
      </c>
      <c r="D3915" t="s">
        <v>19695</v>
      </c>
      <c r="E3915" t="s">
        <v>23771</v>
      </c>
      <c r="F3915">
        <v>8970942</v>
      </c>
      <c r="G3915" t="s">
        <v>95</v>
      </c>
    </row>
    <row r="3916" spans="3:7">
      <c r="C3916">
        <v>2330311</v>
      </c>
      <c r="D3916" t="s">
        <v>19696</v>
      </c>
      <c r="E3916" t="s">
        <v>20784</v>
      </c>
      <c r="F3916">
        <v>45066046</v>
      </c>
      <c r="G3916" t="s">
        <v>95</v>
      </c>
    </row>
    <row r="3917" spans="3:7">
      <c r="C3917">
        <v>2330647</v>
      </c>
      <c r="D3917" t="s">
        <v>19697</v>
      </c>
      <c r="E3917" t="s">
        <v>23772</v>
      </c>
      <c r="F3917">
        <v>23952667</v>
      </c>
      <c r="G3917" t="s">
        <v>95</v>
      </c>
    </row>
    <row r="3918" spans="3:7">
      <c r="C3918">
        <v>2331223</v>
      </c>
      <c r="D3918" t="s">
        <v>19698</v>
      </c>
      <c r="E3918" t="s">
        <v>23773</v>
      </c>
      <c r="F3918">
        <v>43294218</v>
      </c>
      <c r="G3918" t="s">
        <v>95</v>
      </c>
    </row>
    <row r="3919" spans="3:7">
      <c r="C3919">
        <v>2330862</v>
      </c>
      <c r="D3919" t="s">
        <v>19699</v>
      </c>
      <c r="E3919" t="s">
        <v>23774</v>
      </c>
      <c r="F3919">
        <v>10266364</v>
      </c>
      <c r="G3919" t="s">
        <v>95</v>
      </c>
    </row>
    <row r="3920" spans="3:7">
      <c r="C3920">
        <v>2332782</v>
      </c>
      <c r="D3920" t="s">
        <v>19700</v>
      </c>
      <c r="E3920" t="s">
        <v>23775</v>
      </c>
      <c r="F3920">
        <v>41734493</v>
      </c>
      <c r="G3920" t="s">
        <v>95</v>
      </c>
    </row>
    <row r="3921" spans="3:7">
      <c r="C3921">
        <v>2331324</v>
      </c>
      <c r="D3921" t="s">
        <v>19701</v>
      </c>
      <c r="E3921" t="s">
        <v>23776</v>
      </c>
      <c r="F3921">
        <v>17410172</v>
      </c>
      <c r="G3921" t="s">
        <v>95</v>
      </c>
    </row>
    <row r="3922" spans="3:7">
      <c r="C3922">
        <v>2330250</v>
      </c>
      <c r="D3922" t="s">
        <v>19702</v>
      </c>
      <c r="E3922" t="s">
        <v>23777</v>
      </c>
      <c r="F3922">
        <v>6764252</v>
      </c>
      <c r="G3922" t="s">
        <v>95</v>
      </c>
    </row>
    <row r="3923" spans="3:7">
      <c r="C3923">
        <v>2330528</v>
      </c>
      <c r="D3923" t="s">
        <v>19703</v>
      </c>
      <c r="E3923" t="s">
        <v>23546</v>
      </c>
      <c r="F3923">
        <v>47337287</v>
      </c>
    </row>
    <row r="3924" spans="3:7">
      <c r="C3924">
        <v>2331940</v>
      </c>
      <c r="D3924" t="s">
        <v>19704</v>
      </c>
      <c r="E3924" t="s">
        <v>23778</v>
      </c>
      <c r="F3924">
        <v>7945060</v>
      </c>
      <c r="G3924" t="s">
        <v>95</v>
      </c>
    </row>
    <row r="3925" spans="3:7">
      <c r="C3925">
        <v>2331479</v>
      </c>
      <c r="D3925" t="s">
        <v>19705</v>
      </c>
      <c r="E3925" t="s">
        <v>23779</v>
      </c>
      <c r="F3925">
        <v>29226499</v>
      </c>
      <c r="G3925" t="s">
        <v>95</v>
      </c>
    </row>
    <row r="3926" spans="3:7">
      <c r="C3926">
        <v>2331975</v>
      </c>
      <c r="D3926" t="s">
        <v>19706</v>
      </c>
      <c r="E3926" t="s">
        <v>23780</v>
      </c>
      <c r="F3926">
        <v>43989316</v>
      </c>
      <c r="G3926" t="s">
        <v>95</v>
      </c>
    </row>
    <row r="3927" spans="3:7">
      <c r="C3927">
        <v>2330396</v>
      </c>
      <c r="D3927" t="s">
        <v>19707</v>
      </c>
      <c r="E3927" t="s">
        <v>23781</v>
      </c>
      <c r="F3927">
        <v>43124841</v>
      </c>
    </row>
    <row r="3928" spans="3:7">
      <c r="C3928">
        <v>2330895</v>
      </c>
      <c r="D3928" t="s">
        <v>19708</v>
      </c>
      <c r="E3928" t="s">
        <v>23782</v>
      </c>
      <c r="F3928">
        <v>41403572</v>
      </c>
      <c r="G3928" t="s">
        <v>95</v>
      </c>
    </row>
    <row r="3929" spans="3:7">
      <c r="C3929">
        <v>2331027</v>
      </c>
      <c r="D3929" t="s">
        <v>19709</v>
      </c>
      <c r="E3929" t="s">
        <v>23783</v>
      </c>
      <c r="F3929">
        <v>22482062</v>
      </c>
    </row>
    <row r="3930" spans="3:7">
      <c r="C3930">
        <v>2331172</v>
      </c>
      <c r="D3930" t="s">
        <v>19710</v>
      </c>
      <c r="E3930" t="s">
        <v>23784</v>
      </c>
      <c r="F3930">
        <v>22256221</v>
      </c>
      <c r="G3930" t="s">
        <v>95</v>
      </c>
    </row>
    <row r="3931" spans="3:7">
      <c r="C3931">
        <v>2330786</v>
      </c>
      <c r="D3931" t="s">
        <v>19711</v>
      </c>
      <c r="E3931" t="s">
        <v>23785</v>
      </c>
      <c r="F3931">
        <v>43008900</v>
      </c>
      <c r="G3931" t="s">
        <v>95</v>
      </c>
    </row>
    <row r="3932" spans="3:7">
      <c r="C3932">
        <v>2331235</v>
      </c>
      <c r="D3932" t="s">
        <v>19712</v>
      </c>
      <c r="E3932" t="s">
        <v>20841</v>
      </c>
      <c r="F3932">
        <v>20579181</v>
      </c>
      <c r="G3932" t="s">
        <v>95</v>
      </c>
    </row>
    <row r="3933" spans="3:7">
      <c r="C3933">
        <v>2332698</v>
      </c>
      <c r="D3933" t="s">
        <v>19713</v>
      </c>
      <c r="E3933" t="s">
        <v>23786</v>
      </c>
      <c r="F3933">
        <v>43093703</v>
      </c>
      <c r="G3933" t="s">
        <v>95</v>
      </c>
    </row>
    <row r="3934" spans="3:7">
      <c r="C3934">
        <v>2332098</v>
      </c>
      <c r="D3934" t="s">
        <v>19714</v>
      </c>
      <c r="E3934" t="s">
        <v>20815</v>
      </c>
      <c r="F3934">
        <v>30583404</v>
      </c>
      <c r="G3934" t="s">
        <v>95</v>
      </c>
    </row>
    <row r="3935" spans="3:7">
      <c r="C3935">
        <v>2331418</v>
      </c>
      <c r="D3935" t="s">
        <v>19715</v>
      </c>
      <c r="E3935" t="s">
        <v>23787</v>
      </c>
      <c r="F3935">
        <v>17407349</v>
      </c>
      <c r="G3935" t="s">
        <v>95</v>
      </c>
    </row>
    <row r="3936" spans="3:7">
      <c r="C3936">
        <v>2331106</v>
      </c>
      <c r="D3936" t="s">
        <v>19716</v>
      </c>
      <c r="E3936" t="s">
        <v>20795</v>
      </c>
      <c r="F3936">
        <v>25446433</v>
      </c>
      <c r="G3936" t="s">
        <v>95</v>
      </c>
    </row>
    <row r="3937" spans="3:7">
      <c r="C3937">
        <v>2332478</v>
      </c>
      <c r="D3937" t="s">
        <v>19717</v>
      </c>
      <c r="E3937" t="s">
        <v>23788</v>
      </c>
      <c r="F3937" t="s">
        <v>95</v>
      </c>
      <c r="G3937">
        <v>2053874142</v>
      </c>
    </row>
    <row r="3938" spans="3:7">
      <c r="C3938">
        <v>2331875</v>
      </c>
      <c r="D3938" t="s">
        <v>19718</v>
      </c>
      <c r="E3938" t="s">
        <v>23789</v>
      </c>
      <c r="F3938">
        <v>8510349</v>
      </c>
      <c r="G3938" t="s">
        <v>95</v>
      </c>
    </row>
    <row r="3939" spans="3:7">
      <c r="C3939">
        <v>2332871</v>
      </c>
      <c r="D3939" t="s">
        <v>19719</v>
      </c>
      <c r="E3939" t="s">
        <v>20841</v>
      </c>
      <c r="F3939">
        <v>45848752</v>
      </c>
      <c r="G3939" t="s">
        <v>95</v>
      </c>
    </row>
    <row r="3940" spans="3:7">
      <c r="C3940">
        <v>2331066</v>
      </c>
      <c r="D3940" t="s">
        <v>19720</v>
      </c>
      <c r="E3940" t="s">
        <v>20795</v>
      </c>
      <c r="F3940">
        <v>43769735</v>
      </c>
      <c r="G3940" t="s">
        <v>95</v>
      </c>
    </row>
    <row r="3941" spans="3:7">
      <c r="C3941">
        <v>2332042</v>
      </c>
      <c r="D3941" t="s">
        <v>19721</v>
      </c>
      <c r="E3941" t="s">
        <v>23790</v>
      </c>
      <c r="F3941">
        <v>41309422</v>
      </c>
      <c r="G3941" t="s">
        <v>95</v>
      </c>
    </row>
    <row r="3942" spans="3:7">
      <c r="C3942">
        <v>2332284</v>
      </c>
      <c r="D3942" t="s">
        <v>19722</v>
      </c>
      <c r="E3942" t="s">
        <v>23791</v>
      </c>
      <c r="F3942">
        <v>17924028</v>
      </c>
      <c r="G3942" t="s">
        <v>95</v>
      </c>
    </row>
    <row r="3943" spans="3:7">
      <c r="C3943">
        <v>2332059</v>
      </c>
      <c r="D3943" t="s">
        <v>19723</v>
      </c>
      <c r="E3943" t="s">
        <v>20794</v>
      </c>
      <c r="F3943">
        <v>8202455</v>
      </c>
    </row>
    <row r="3944" spans="3:7">
      <c r="C3944">
        <v>2331410</v>
      </c>
      <c r="D3944" t="s">
        <v>19724</v>
      </c>
      <c r="E3944" t="s">
        <v>20746</v>
      </c>
      <c r="F3944">
        <v>25641349</v>
      </c>
    </row>
    <row r="3945" spans="3:7">
      <c r="C3945">
        <v>2332570</v>
      </c>
      <c r="D3945" t="s">
        <v>19725</v>
      </c>
      <c r="E3945" t="s">
        <v>23792</v>
      </c>
      <c r="F3945">
        <v>72519593</v>
      </c>
      <c r="G3945" t="s">
        <v>95</v>
      </c>
    </row>
    <row r="3946" spans="3:7">
      <c r="C3946">
        <v>2332421</v>
      </c>
      <c r="D3946" t="s">
        <v>19726</v>
      </c>
      <c r="E3946" t="s">
        <v>23793</v>
      </c>
      <c r="F3946">
        <v>9835291</v>
      </c>
      <c r="G3946" t="s">
        <v>95</v>
      </c>
    </row>
    <row r="3947" spans="3:7">
      <c r="C3947">
        <v>2331278</v>
      </c>
      <c r="D3947" t="s">
        <v>19727</v>
      </c>
      <c r="E3947" t="s">
        <v>20784</v>
      </c>
      <c r="F3947">
        <v>42201227</v>
      </c>
      <c r="G3947" t="s">
        <v>95</v>
      </c>
    </row>
    <row r="3948" spans="3:7">
      <c r="C3948">
        <v>2332022</v>
      </c>
      <c r="D3948" t="s">
        <v>19728</v>
      </c>
      <c r="E3948" t="s">
        <v>23794</v>
      </c>
      <c r="F3948">
        <v>16573876</v>
      </c>
      <c r="G3948" t="s">
        <v>95</v>
      </c>
    </row>
    <row r="3949" spans="3:7">
      <c r="C3949">
        <v>2331799</v>
      </c>
      <c r="D3949" t="s">
        <v>19729</v>
      </c>
      <c r="E3949" t="s">
        <v>23795</v>
      </c>
      <c r="F3949">
        <v>29443297</v>
      </c>
      <c r="G3949" t="s">
        <v>95</v>
      </c>
    </row>
    <row r="3950" spans="3:7">
      <c r="C3950">
        <v>2332755</v>
      </c>
      <c r="D3950" t="s">
        <v>19730</v>
      </c>
      <c r="E3950" t="s">
        <v>21187</v>
      </c>
      <c r="F3950">
        <v>41323418</v>
      </c>
    </row>
    <row r="3951" spans="3:7">
      <c r="C3951">
        <v>2332127</v>
      </c>
      <c r="D3951" t="s">
        <v>19731</v>
      </c>
      <c r="E3951" t="s">
        <v>23796</v>
      </c>
      <c r="F3951">
        <v>8584159</v>
      </c>
      <c r="G3951" t="s">
        <v>95</v>
      </c>
    </row>
    <row r="3952" spans="3:7">
      <c r="C3952">
        <v>2333626</v>
      </c>
      <c r="D3952" t="s">
        <v>19732</v>
      </c>
      <c r="E3952" t="s">
        <v>23797</v>
      </c>
      <c r="F3952">
        <v>45099543</v>
      </c>
      <c r="G3952" t="s">
        <v>95</v>
      </c>
    </row>
    <row r="3953" spans="3:7">
      <c r="C3953">
        <v>2332994</v>
      </c>
      <c r="D3953" t="s">
        <v>19733</v>
      </c>
      <c r="E3953" t="s">
        <v>23798</v>
      </c>
      <c r="F3953">
        <v>43697613</v>
      </c>
    </row>
    <row r="3954" spans="3:7">
      <c r="C3954">
        <v>2332064</v>
      </c>
      <c r="D3954" t="s">
        <v>19734</v>
      </c>
      <c r="E3954" t="s">
        <v>20795</v>
      </c>
      <c r="F3954">
        <v>25506575</v>
      </c>
      <c r="G3954" t="s">
        <v>95</v>
      </c>
    </row>
    <row r="3955" spans="3:7">
      <c r="C3955">
        <v>2332377</v>
      </c>
      <c r="D3955" t="s">
        <v>19735</v>
      </c>
      <c r="E3955" t="s">
        <v>23799</v>
      </c>
      <c r="F3955">
        <v>21420280</v>
      </c>
    </row>
    <row r="3956" spans="3:7">
      <c r="C3956">
        <v>2331962</v>
      </c>
      <c r="D3956" t="s">
        <v>19736</v>
      </c>
      <c r="E3956" t="s">
        <v>23800</v>
      </c>
      <c r="F3956">
        <v>29214421</v>
      </c>
      <c r="G3956" t="s">
        <v>95</v>
      </c>
    </row>
    <row r="3957" spans="3:7">
      <c r="C3957">
        <v>2333299</v>
      </c>
      <c r="D3957" t="s">
        <v>19737</v>
      </c>
      <c r="E3957" t="s">
        <v>23801</v>
      </c>
      <c r="F3957">
        <v>6456411</v>
      </c>
      <c r="G3957" t="s">
        <v>95</v>
      </c>
    </row>
    <row r="3958" spans="3:7">
      <c r="C3958">
        <v>2331694</v>
      </c>
      <c r="D3958" t="s">
        <v>19738</v>
      </c>
      <c r="E3958" t="s">
        <v>23802</v>
      </c>
      <c r="F3958">
        <v>16523162</v>
      </c>
      <c r="G3958" t="s">
        <v>95</v>
      </c>
    </row>
    <row r="3959" spans="3:7">
      <c r="C3959">
        <v>2331578</v>
      </c>
      <c r="D3959" t="s">
        <v>19739</v>
      </c>
      <c r="E3959" t="s">
        <v>20789</v>
      </c>
      <c r="F3959">
        <v>25003970</v>
      </c>
      <c r="G3959" t="s">
        <v>95</v>
      </c>
    </row>
    <row r="3960" spans="3:7">
      <c r="C3960">
        <v>2332566</v>
      </c>
      <c r="D3960" t="s">
        <v>19740</v>
      </c>
      <c r="E3960" t="s">
        <v>23803</v>
      </c>
      <c r="F3960">
        <v>23853402</v>
      </c>
      <c r="G3960" t="s">
        <v>95</v>
      </c>
    </row>
    <row r="3961" spans="3:7">
      <c r="C3961">
        <v>2331933</v>
      </c>
      <c r="D3961" t="s">
        <v>19741</v>
      </c>
      <c r="E3961" t="s">
        <v>20795</v>
      </c>
      <c r="F3961">
        <v>46912175</v>
      </c>
      <c r="G3961" t="s">
        <v>95</v>
      </c>
    </row>
    <row r="3962" spans="3:7">
      <c r="C3962">
        <v>2332635</v>
      </c>
      <c r="D3962" t="s">
        <v>19742</v>
      </c>
      <c r="E3962" t="s">
        <v>23804</v>
      </c>
      <c r="F3962">
        <v>16612675</v>
      </c>
      <c r="G3962" t="s">
        <v>95</v>
      </c>
    </row>
    <row r="3963" spans="3:7">
      <c r="C3963">
        <v>2331534</v>
      </c>
      <c r="D3963" t="s">
        <v>19743</v>
      </c>
      <c r="E3963" t="s">
        <v>23805</v>
      </c>
      <c r="F3963">
        <v>18072274</v>
      </c>
      <c r="G3963" t="s">
        <v>95</v>
      </c>
    </row>
    <row r="3964" spans="3:7">
      <c r="C3964">
        <v>2332720</v>
      </c>
      <c r="D3964" t="s">
        <v>19744</v>
      </c>
      <c r="E3964" t="s">
        <v>20741</v>
      </c>
      <c r="F3964">
        <v>1047017</v>
      </c>
      <c r="G3964" t="s">
        <v>95</v>
      </c>
    </row>
    <row r="3965" spans="3:7">
      <c r="C3965">
        <v>2332795</v>
      </c>
      <c r="D3965" t="s">
        <v>19745</v>
      </c>
      <c r="E3965" t="s">
        <v>20763</v>
      </c>
      <c r="F3965">
        <v>46687341</v>
      </c>
    </row>
    <row r="3966" spans="3:7">
      <c r="C3966">
        <v>2332948</v>
      </c>
      <c r="D3966" t="s">
        <v>19746</v>
      </c>
      <c r="E3966" t="s">
        <v>23806</v>
      </c>
      <c r="F3966">
        <v>26686710</v>
      </c>
      <c r="G3966" t="s">
        <v>95</v>
      </c>
    </row>
    <row r="3967" spans="3:7">
      <c r="C3967">
        <v>2333646</v>
      </c>
      <c r="D3967" t="s">
        <v>19747</v>
      </c>
      <c r="E3967" t="s">
        <v>23807</v>
      </c>
      <c r="F3967">
        <v>44820625</v>
      </c>
      <c r="G3967" t="s">
        <v>95</v>
      </c>
    </row>
    <row r="3968" spans="3:7">
      <c r="C3968">
        <v>2333430</v>
      </c>
      <c r="D3968" t="s">
        <v>19748</v>
      </c>
      <c r="E3968" t="s">
        <v>20789</v>
      </c>
      <c r="F3968">
        <v>21516692</v>
      </c>
      <c r="G3968" t="s">
        <v>95</v>
      </c>
    </row>
    <row r="3969" spans="3:7">
      <c r="C3969">
        <v>2333401</v>
      </c>
      <c r="D3969" t="s">
        <v>19749</v>
      </c>
      <c r="E3969" t="s">
        <v>23808</v>
      </c>
      <c r="F3969">
        <v>7865581</v>
      </c>
      <c r="G3969" t="s">
        <v>95</v>
      </c>
    </row>
    <row r="3970" spans="3:7">
      <c r="C3970">
        <v>2332973</v>
      </c>
      <c r="D3970" t="s">
        <v>19750</v>
      </c>
      <c r="E3970" t="s">
        <v>20795</v>
      </c>
      <c r="F3970" t="s">
        <v>95</v>
      </c>
      <c r="G3970">
        <v>1007789756</v>
      </c>
    </row>
    <row r="3971" spans="3:7">
      <c r="C3971">
        <v>2333671</v>
      </c>
      <c r="D3971" t="s">
        <v>19751</v>
      </c>
      <c r="E3971" t="s">
        <v>23809</v>
      </c>
      <c r="F3971">
        <v>42218630</v>
      </c>
      <c r="G3971" t="s">
        <v>95</v>
      </c>
    </row>
    <row r="3972" spans="3:7">
      <c r="C3972">
        <v>2332778</v>
      </c>
      <c r="D3972" t="s">
        <v>19752</v>
      </c>
      <c r="E3972" t="s">
        <v>23810</v>
      </c>
      <c r="F3972">
        <v>18167912</v>
      </c>
      <c r="G3972" t="s">
        <v>95</v>
      </c>
    </row>
    <row r="3973" spans="3:7">
      <c r="C3973">
        <v>2333092</v>
      </c>
      <c r="D3973" t="s">
        <v>19753</v>
      </c>
      <c r="E3973" t="s">
        <v>23811</v>
      </c>
      <c r="F3973">
        <v>40767717</v>
      </c>
      <c r="G3973" t="s">
        <v>95</v>
      </c>
    </row>
    <row r="3974" spans="3:7">
      <c r="C3974">
        <v>2332545</v>
      </c>
      <c r="D3974" t="s">
        <v>19754</v>
      </c>
      <c r="E3974" t="s">
        <v>23812</v>
      </c>
      <c r="F3974">
        <v>80009487</v>
      </c>
      <c r="G3974" t="s">
        <v>95</v>
      </c>
    </row>
    <row r="3975" spans="3:7">
      <c r="C3975">
        <v>2332692</v>
      </c>
      <c r="D3975" t="s">
        <v>19755</v>
      </c>
      <c r="E3975" t="s">
        <v>20784</v>
      </c>
      <c r="F3975">
        <v>32772878</v>
      </c>
    </row>
    <row r="3976" spans="3:7">
      <c r="C3976">
        <v>2334221</v>
      </c>
      <c r="D3976" t="s">
        <v>19756</v>
      </c>
      <c r="E3976" t="s">
        <v>23813</v>
      </c>
      <c r="F3976">
        <v>41984161</v>
      </c>
    </row>
    <row r="3977" spans="3:7">
      <c r="C3977">
        <v>2332821</v>
      </c>
      <c r="D3977" t="s">
        <v>19757</v>
      </c>
      <c r="E3977" t="s">
        <v>23814</v>
      </c>
      <c r="F3977">
        <v>16660041</v>
      </c>
      <c r="G3977" t="s">
        <v>95</v>
      </c>
    </row>
    <row r="3978" spans="3:7">
      <c r="C3978">
        <v>2332443</v>
      </c>
      <c r="D3978" t="s">
        <v>19758</v>
      </c>
      <c r="E3978" t="s">
        <v>23815</v>
      </c>
      <c r="F3978">
        <v>18035318</v>
      </c>
      <c r="G3978" t="s">
        <v>95</v>
      </c>
    </row>
    <row r="3979" spans="3:7">
      <c r="C3979">
        <v>2332331</v>
      </c>
      <c r="D3979" t="s">
        <v>19759</v>
      </c>
      <c r="E3979" t="s">
        <v>23816</v>
      </c>
      <c r="F3979">
        <v>44238130</v>
      </c>
    </row>
    <row r="3980" spans="3:7">
      <c r="C3980">
        <v>2332800</v>
      </c>
      <c r="D3980" t="s">
        <v>19760</v>
      </c>
      <c r="E3980" t="s">
        <v>23817</v>
      </c>
      <c r="F3980">
        <v>25599672</v>
      </c>
      <c r="G3980" t="s">
        <v>95</v>
      </c>
    </row>
    <row r="3981" spans="3:7">
      <c r="C3981">
        <v>2333188</v>
      </c>
      <c r="D3981" t="s">
        <v>19761</v>
      </c>
      <c r="E3981" t="s">
        <v>23818</v>
      </c>
      <c r="F3981">
        <v>45203698</v>
      </c>
    </row>
    <row r="3982" spans="3:7">
      <c r="C3982">
        <v>2332909</v>
      </c>
      <c r="D3982" t="s">
        <v>19762</v>
      </c>
      <c r="E3982" t="s">
        <v>23819</v>
      </c>
      <c r="F3982">
        <v>40249623</v>
      </c>
      <c r="G3982" t="s">
        <v>95</v>
      </c>
    </row>
    <row r="3983" spans="3:7">
      <c r="C3983">
        <v>2333445</v>
      </c>
      <c r="D3983" t="s">
        <v>19763</v>
      </c>
      <c r="E3983" t="s">
        <v>23820</v>
      </c>
      <c r="F3983">
        <v>41212133</v>
      </c>
      <c r="G3983" t="s">
        <v>95</v>
      </c>
    </row>
    <row r="3984" spans="3:7">
      <c r="C3984">
        <v>2332466</v>
      </c>
      <c r="D3984" t="s">
        <v>19764</v>
      </c>
      <c r="E3984" t="s">
        <v>20828</v>
      </c>
      <c r="F3984">
        <v>23843056</v>
      </c>
      <c r="G3984" t="s">
        <v>95</v>
      </c>
    </row>
    <row r="3985" spans="3:7">
      <c r="C3985">
        <v>2333041</v>
      </c>
      <c r="D3985" t="s">
        <v>19765</v>
      </c>
      <c r="E3985" t="s">
        <v>23821</v>
      </c>
      <c r="F3985">
        <v>10621508</v>
      </c>
    </row>
    <row r="3986" spans="3:7">
      <c r="C3986">
        <v>2333960</v>
      </c>
      <c r="D3986" t="s">
        <v>19766</v>
      </c>
      <c r="E3986" t="s">
        <v>23822</v>
      </c>
      <c r="F3986">
        <v>43332389</v>
      </c>
      <c r="G3986" t="s">
        <v>95</v>
      </c>
    </row>
    <row r="3987" spans="3:7">
      <c r="C3987">
        <v>2333375</v>
      </c>
      <c r="D3987" t="s">
        <v>19767</v>
      </c>
      <c r="E3987" t="s">
        <v>23823</v>
      </c>
      <c r="F3987">
        <v>7313591</v>
      </c>
      <c r="G3987" t="s">
        <v>95</v>
      </c>
    </row>
    <row r="3988" spans="3:7">
      <c r="C3988">
        <v>2332580</v>
      </c>
      <c r="D3988" t="s">
        <v>19768</v>
      </c>
      <c r="E3988" t="s">
        <v>20795</v>
      </c>
      <c r="F3988">
        <v>30861042</v>
      </c>
      <c r="G3988" t="s">
        <v>95</v>
      </c>
    </row>
    <row r="3989" spans="3:7">
      <c r="C3989">
        <v>2333121</v>
      </c>
      <c r="D3989" t="s">
        <v>19769</v>
      </c>
      <c r="E3989" t="s">
        <v>23824</v>
      </c>
      <c r="F3989">
        <v>5389439</v>
      </c>
      <c r="G3989" t="s">
        <v>95</v>
      </c>
    </row>
    <row r="3990" spans="3:7">
      <c r="C3990">
        <v>2332583</v>
      </c>
      <c r="D3990" t="s">
        <v>19770</v>
      </c>
      <c r="E3990" t="s">
        <v>23825</v>
      </c>
      <c r="F3990">
        <v>17985575</v>
      </c>
      <c r="G3990" t="s">
        <v>95</v>
      </c>
    </row>
    <row r="3991" spans="3:7">
      <c r="C3991">
        <v>2334019</v>
      </c>
      <c r="D3991" t="s">
        <v>19771</v>
      </c>
      <c r="E3991" t="s">
        <v>23826</v>
      </c>
      <c r="F3991" t="s">
        <v>95</v>
      </c>
      <c r="G3991">
        <v>1008421222</v>
      </c>
    </row>
    <row r="3992" spans="3:7">
      <c r="C3992">
        <v>2333414</v>
      </c>
      <c r="D3992" t="s">
        <v>19772</v>
      </c>
      <c r="E3992" t="s">
        <v>23827</v>
      </c>
      <c r="F3992">
        <v>487853</v>
      </c>
      <c r="G3992" t="s">
        <v>95</v>
      </c>
    </row>
    <row r="3993" spans="3:7">
      <c r="C3993">
        <v>2333831</v>
      </c>
      <c r="D3993" t="s">
        <v>19773</v>
      </c>
      <c r="E3993" t="s">
        <v>23828</v>
      </c>
      <c r="F3993" t="s">
        <v>95</v>
      </c>
      <c r="G3993">
        <v>2033394543</v>
      </c>
    </row>
    <row r="3994" spans="3:7">
      <c r="C3994">
        <v>2334319</v>
      </c>
      <c r="D3994" t="s">
        <v>19774</v>
      </c>
      <c r="E3994" t="s">
        <v>23829</v>
      </c>
      <c r="F3994">
        <v>80081695</v>
      </c>
      <c r="G3994" t="s">
        <v>95</v>
      </c>
    </row>
    <row r="3995" spans="3:7">
      <c r="C3995">
        <v>2333559</v>
      </c>
      <c r="D3995" t="s">
        <v>19775</v>
      </c>
      <c r="E3995" t="s">
        <v>23830</v>
      </c>
      <c r="F3995">
        <v>5392714</v>
      </c>
      <c r="G3995" t="s">
        <v>95</v>
      </c>
    </row>
    <row r="3996" spans="3:7">
      <c r="C3996">
        <v>2333755</v>
      </c>
      <c r="D3996" t="s">
        <v>19776</v>
      </c>
      <c r="E3996" t="s">
        <v>21403</v>
      </c>
      <c r="F3996">
        <v>9043545</v>
      </c>
      <c r="G3996" t="s">
        <v>95</v>
      </c>
    </row>
    <row r="3997" spans="3:7">
      <c r="C3997">
        <v>2334346</v>
      </c>
      <c r="D3997" t="s">
        <v>19777</v>
      </c>
      <c r="E3997" t="s">
        <v>23831</v>
      </c>
      <c r="F3997">
        <v>40210245</v>
      </c>
      <c r="G3997" t="s">
        <v>95</v>
      </c>
    </row>
    <row r="3998" spans="3:7">
      <c r="C3998">
        <v>2334272</v>
      </c>
      <c r="D3998" t="s">
        <v>19778</v>
      </c>
      <c r="E3998" t="s">
        <v>23832</v>
      </c>
      <c r="F3998">
        <v>5363492</v>
      </c>
      <c r="G3998" t="s">
        <v>95</v>
      </c>
    </row>
    <row r="3999" spans="3:7">
      <c r="C3999">
        <v>2333903</v>
      </c>
      <c r="D3999" t="s">
        <v>19779</v>
      </c>
      <c r="E3999" t="s">
        <v>23833</v>
      </c>
      <c r="F3999">
        <v>41237033</v>
      </c>
      <c r="G3999" t="s">
        <v>95</v>
      </c>
    </row>
    <row r="4000" spans="3:7">
      <c r="C4000">
        <v>2334148</v>
      </c>
      <c r="D4000" t="s">
        <v>19780</v>
      </c>
      <c r="E4000" t="s">
        <v>23834</v>
      </c>
      <c r="F4000">
        <v>25724364</v>
      </c>
      <c r="G4000" t="s">
        <v>95</v>
      </c>
    </row>
    <row r="4001" spans="3:7">
      <c r="C4001">
        <v>2333132</v>
      </c>
      <c r="D4001" t="s">
        <v>19781</v>
      </c>
      <c r="E4001" t="s">
        <v>20828</v>
      </c>
      <c r="F4001">
        <v>42106795</v>
      </c>
      <c r="G4001" t="s">
        <v>95</v>
      </c>
    </row>
    <row r="4002" spans="3:7">
      <c r="C4002">
        <v>2332913</v>
      </c>
      <c r="D4002" t="s">
        <v>19782</v>
      </c>
      <c r="E4002" t="s">
        <v>20795</v>
      </c>
      <c r="F4002">
        <v>32954638</v>
      </c>
      <c r="G4002" t="s">
        <v>95</v>
      </c>
    </row>
    <row r="4003" spans="3:7">
      <c r="C4003">
        <v>2333160</v>
      </c>
      <c r="D4003" t="s">
        <v>19783</v>
      </c>
      <c r="E4003" t="s">
        <v>20784</v>
      </c>
      <c r="F4003">
        <v>45275018</v>
      </c>
      <c r="G4003" t="s">
        <v>95</v>
      </c>
    </row>
    <row r="4004" spans="3:7">
      <c r="C4004">
        <v>2334031</v>
      </c>
      <c r="D4004" t="s">
        <v>19784</v>
      </c>
      <c r="E4004" t="s">
        <v>23835</v>
      </c>
      <c r="F4004">
        <v>15599647</v>
      </c>
      <c r="G4004" t="s">
        <v>95</v>
      </c>
    </row>
    <row r="4005" spans="3:7">
      <c r="C4005">
        <v>2333863</v>
      </c>
      <c r="D4005" t="s">
        <v>19785</v>
      </c>
      <c r="E4005" t="s">
        <v>20795</v>
      </c>
      <c r="F4005">
        <v>3594684</v>
      </c>
      <c r="G4005" t="s">
        <v>95</v>
      </c>
    </row>
    <row r="4006" spans="3:7">
      <c r="C4006">
        <v>2334097</v>
      </c>
      <c r="D4006" t="s">
        <v>19786</v>
      </c>
      <c r="E4006" t="s">
        <v>20795</v>
      </c>
      <c r="F4006">
        <v>32837293</v>
      </c>
    </row>
    <row r="4007" spans="3:7">
      <c r="C4007">
        <v>2333527</v>
      </c>
      <c r="D4007" t="s">
        <v>19787</v>
      </c>
      <c r="E4007" t="s">
        <v>23836</v>
      </c>
      <c r="F4007">
        <v>16461999</v>
      </c>
    </row>
    <row r="4008" spans="3:7">
      <c r="C4008">
        <v>2333762</v>
      </c>
      <c r="D4008" t="s">
        <v>19788</v>
      </c>
      <c r="E4008" t="s">
        <v>23837</v>
      </c>
      <c r="F4008">
        <v>72850840</v>
      </c>
      <c r="G4008" t="s">
        <v>95</v>
      </c>
    </row>
    <row r="4009" spans="3:7">
      <c r="C4009">
        <v>2333199</v>
      </c>
      <c r="D4009" t="s">
        <v>19789</v>
      </c>
      <c r="E4009" t="s">
        <v>23838</v>
      </c>
      <c r="F4009">
        <v>29633138</v>
      </c>
      <c r="G4009" t="s">
        <v>95</v>
      </c>
    </row>
    <row r="4010" spans="3:7">
      <c r="C4010">
        <v>2334355</v>
      </c>
      <c r="D4010" t="s">
        <v>19790</v>
      </c>
      <c r="E4010" t="s">
        <v>23839</v>
      </c>
      <c r="F4010">
        <v>10730779</v>
      </c>
    </row>
    <row r="4011" spans="3:7">
      <c r="C4011">
        <v>2333620</v>
      </c>
      <c r="D4011" t="s">
        <v>19791</v>
      </c>
      <c r="E4011" t="s">
        <v>20795</v>
      </c>
      <c r="F4011">
        <v>8419091</v>
      </c>
      <c r="G4011" t="s">
        <v>95</v>
      </c>
    </row>
    <row r="4012" spans="3:7">
      <c r="C4012">
        <v>2334268</v>
      </c>
      <c r="D4012" t="s">
        <v>19792</v>
      </c>
      <c r="E4012" t="s">
        <v>23840</v>
      </c>
      <c r="F4012" t="s">
        <v>95</v>
      </c>
      <c r="G4012">
        <v>2051456157</v>
      </c>
    </row>
    <row r="4013" spans="3:7">
      <c r="C4013">
        <v>2333067</v>
      </c>
      <c r="D4013" t="s">
        <v>19793</v>
      </c>
      <c r="E4013" t="s">
        <v>23841</v>
      </c>
      <c r="F4013">
        <v>8406647</v>
      </c>
      <c r="G4013" t="s">
        <v>95</v>
      </c>
    </row>
    <row r="4014" spans="3:7">
      <c r="C4014">
        <v>2333705</v>
      </c>
      <c r="D4014" t="s">
        <v>19794</v>
      </c>
      <c r="E4014" t="s">
        <v>23842</v>
      </c>
      <c r="F4014">
        <v>24996141</v>
      </c>
    </row>
    <row r="4015" spans="3:7">
      <c r="C4015">
        <v>2334441</v>
      </c>
      <c r="D4015" t="s">
        <v>19795</v>
      </c>
      <c r="E4015" t="s">
        <v>23843</v>
      </c>
      <c r="F4015">
        <v>18033461</v>
      </c>
      <c r="G4015" t="s">
        <v>95</v>
      </c>
    </row>
    <row r="4016" spans="3:7">
      <c r="C4016">
        <v>2333732</v>
      </c>
      <c r="D4016" t="s">
        <v>19796</v>
      </c>
      <c r="E4016" t="s">
        <v>21516</v>
      </c>
      <c r="F4016">
        <v>70009268</v>
      </c>
    </row>
    <row r="4017" spans="3:7">
      <c r="C4017">
        <v>2333095</v>
      </c>
      <c r="D4017" t="s">
        <v>19797</v>
      </c>
      <c r="E4017" t="s">
        <v>23844</v>
      </c>
      <c r="F4017">
        <v>43620402</v>
      </c>
    </row>
    <row r="4018" spans="3:7">
      <c r="C4018">
        <v>2333667</v>
      </c>
      <c r="D4018" t="s">
        <v>19798</v>
      </c>
      <c r="E4018" t="s">
        <v>20795</v>
      </c>
      <c r="F4018">
        <v>43648177</v>
      </c>
    </row>
    <row r="4019" spans="3:7">
      <c r="C4019">
        <v>2334189</v>
      </c>
      <c r="D4019" t="s">
        <v>19799</v>
      </c>
      <c r="E4019" t="s">
        <v>23845</v>
      </c>
      <c r="F4019" t="s">
        <v>95</v>
      </c>
      <c r="G4019">
        <v>2048123619</v>
      </c>
    </row>
    <row r="4020" spans="3:7">
      <c r="C4020">
        <v>2332834</v>
      </c>
      <c r="D4020" t="s">
        <v>19800</v>
      </c>
      <c r="E4020" t="s">
        <v>23846</v>
      </c>
      <c r="F4020">
        <v>8802095</v>
      </c>
      <c r="G4020" t="s">
        <v>95</v>
      </c>
    </row>
    <row r="4021" spans="3:7">
      <c r="C4021">
        <v>2333497</v>
      </c>
      <c r="D4021" t="s">
        <v>19801</v>
      </c>
      <c r="E4021" t="s">
        <v>23847</v>
      </c>
      <c r="F4021">
        <v>41010128</v>
      </c>
    </row>
    <row r="4022" spans="3:7">
      <c r="C4022">
        <v>2334142</v>
      </c>
      <c r="D4022" t="s">
        <v>19802</v>
      </c>
      <c r="E4022" t="s">
        <v>23848</v>
      </c>
      <c r="F4022">
        <v>17946128</v>
      </c>
      <c r="G4022" t="s">
        <v>95</v>
      </c>
    </row>
    <row r="4023" spans="3:7">
      <c r="C4023">
        <v>2333423</v>
      </c>
      <c r="D4023" t="s">
        <v>19803</v>
      </c>
      <c r="E4023" t="s">
        <v>23849</v>
      </c>
      <c r="F4023">
        <v>42561602</v>
      </c>
      <c r="G4023" t="s">
        <v>95</v>
      </c>
    </row>
    <row r="4024" spans="3:7">
      <c r="C4024">
        <v>2333881</v>
      </c>
      <c r="D4024" t="s">
        <v>19804</v>
      </c>
      <c r="E4024" t="s">
        <v>20746</v>
      </c>
      <c r="F4024">
        <v>10606975</v>
      </c>
    </row>
    <row r="4025" spans="3:7">
      <c r="C4025">
        <v>2334027</v>
      </c>
      <c r="D4025" t="s">
        <v>19805</v>
      </c>
      <c r="E4025" t="s">
        <v>23850</v>
      </c>
      <c r="F4025">
        <v>80324675</v>
      </c>
    </row>
    <row r="4026" spans="3:7">
      <c r="C4026">
        <v>2334023</v>
      </c>
      <c r="D4026" t="s">
        <v>19806</v>
      </c>
      <c r="E4026" t="s">
        <v>23851</v>
      </c>
      <c r="F4026">
        <v>29624529</v>
      </c>
    </row>
    <row r="4027" spans="3:7">
      <c r="C4027">
        <v>2334201</v>
      </c>
      <c r="D4027" t="s">
        <v>19807</v>
      </c>
      <c r="E4027" t="s">
        <v>23852</v>
      </c>
      <c r="F4027">
        <v>40733204</v>
      </c>
    </row>
    <row r="4028" spans="3:7">
      <c r="C4028">
        <v>2333360</v>
      </c>
      <c r="D4028" t="s">
        <v>19808</v>
      </c>
      <c r="E4028" t="s">
        <v>23853</v>
      </c>
      <c r="F4028">
        <v>46653614</v>
      </c>
      <c r="G4028" t="s">
        <v>95</v>
      </c>
    </row>
    <row r="4029" spans="3:7">
      <c r="C4029">
        <v>2333855</v>
      </c>
      <c r="D4029" t="s">
        <v>19809</v>
      </c>
      <c r="E4029" t="s">
        <v>23854</v>
      </c>
      <c r="F4029" t="s">
        <v>95</v>
      </c>
      <c r="G4029">
        <v>2045403564</v>
      </c>
    </row>
    <row r="4030" spans="3:7">
      <c r="C4030">
        <v>2334313</v>
      </c>
      <c r="D4030" t="s">
        <v>19810</v>
      </c>
      <c r="E4030" t="s">
        <v>23855</v>
      </c>
      <c r="F4030">
        <v>40595199</v>
      </c>
      <c r="G4030" t="s">
        <v>95</v>
      </c>
    </row>
    <row r="4031" spans="3:7">
      <c r="C4031">
        <v>2333295</v>
      </c>
      <c r="D4031" t="s">
        <v>19811</v>
      </c>
      <c r="E4031" t="s">
        <v>23856</v>
      </c>
      <c r="F4031">
        <v>45527447</v>
      </c>
      <c r="G4031" t="s">
        <v>95</v>
      </c>
    </row>
    <row r="4032" spans="3:7">
      <c r="C4032">
        <v>2333847</v>
      </c>
      <c r="D4032" t="s">
        <v>19812</v>
      </c>
      <c r="E4032" t="s">
        <v>23857</v>
      </c>
      <c r="F4032">
        <v>16801475</v>
      </c>
    </row>
    <row r="4033" spans="3:7">
      <c r="C4033">
        <v>2333805</v>
      </c>
      <c r="D4033" t="s">
        <v>19813</v>
      </c>
      <c r="E4033" t="s">
        <v>23858</v>
      </c>
      <c r="F4033">
        <v>8478698</v>
      </c>
      <c r="G4033" t="s">
        <v>95</v>
      </c>
    </row>
    <row r="4034" spans="3:7">
      <c r="C4034">
        <v>2334406</v>
      </c>
      <c r="D4034" t="s">
        <v>19814</v>
      </c>
      <c r="E4034" t="s">
        <v>20795</v>
      </c>
      <c r="F4034">
        <v>749152</v>
      </c>
      <c r="G4034" t="s">
        <v>95</v>
      </c>
    </row>
    <row r="4035" spans="3:7">
      <c r="C4035">
        <v>2333693</v>
      </c>
      <c r="D4035" t="s">
        <v>19815</v>
      </c>
      <c r="E4035" t="s">
        <v>20841</v>
      </c>
      <c r="F4035">
        <v>41651446</v>
      </c>
      <c r="G4035" t="s">
        <v>95</v>
      </c>
    </row>
    <row r="4036" spans="3:7">
      <c r="C4036">
        <v>2333916</v>
      </c>
      <c r="D4036" t="s">
        <v>19816</v>
      </c>
      <c r="E4036" t="s">
        <v>20763</v>
      </c>
      <c r="F4036">
        <v>42995349</v>
      </c>
    </row>
    <row r="4037" spans="3:7">
      <c r="C4037">
        <v>2334470</v>
      </c>
      <c r="D4037" t="s">
        <v>19817</v>
      </c>
      <c r="E4037" t="s">
        <v>23859</v>
      </c>
      <c r="F4037">
        <v>40191016</v>
      </c>
    </row>
    <row r="4038" spans="3:7">
      <c r="C4038">
        <v>2334006</v>
      </c>
      <c r="D4038" t="s">
        <v>19818</v>
      </c>
      <c r="E4038" t="s">
        <v>23860</v>
      </c>
      <c r="F4038">
        <v>43849270</v>
      </c>
    </row>
    <row r="4039" spans="3:7">
      <c r="C4039">
        <v>2334041</v>
      </c>
      <c r="D4039" t="s">
        <v>19819</v>
      </c>
      <c r="E4039" t="s">
        <v>23861</v>
      </c>
      <c r="F4039">
        <v>45186870</v>
      </c>
    </row>
    <row r="4040" spans="3:7">
      <c r="C4040">
        <v>2334969</v>
      </c>
      <c r="D4040" t="s">
        <v>19820</v>
      </c>
      <c r="E4040" t="s">
        <v>23862</v>
      </c>
      <c r="F4040">
        <v>24383375</v>
      </c>
    </row>
    <row r="4041" spans="3:7">
      <c r="C4041">
        <v>2333887</v>
      </c>
      <c r="D4041" t="s">
        <v>19821</v>
      </c>
      <c r="E4041" t="s">
        <v>23863</v>
      </c>
      <c r="F4041">
        <v>20120894</v>
      </c>
    </row>
    <row r="4042" spans="3:7">
      <c r="C4042">
        <v>2334713</v>
      </c>
      <c r="D4042" t="s">
        <v>19822</v>
      </c>
      <c r="E4042" t="s">
        <v>23864</v>
      </c>
      <c r="F4042">
        <v>47113023</v>
      </c>
    </row>
    <row r="4043" spans="3:7">
      <c r="C4043">
        <v>2334496</v>
      </c>
      <c r="D4043" t="s">
        <v>19823</v>
      </c>
      <c r="E4043" t="s">
        <v>23865</v>
      </c>
      <c r="F4043">
        <v>8726059</v>
      </c>
      <c r="G4043" t="s">
        <v>95</v>
      </c>
    </row>
    <row r="4044" spans="3:7">
      <c r="C4044">
        <v>2334653</v>
      </c>
      <c r="D4044" t="s">
        <v>19824</v>
      </c>
      <c r="E4044" t="s">
        <v>23866</v>
      </c>
      <c r="F4044">
        <v>25780077</v>
      </c>
    </row>
    <row r="4045" spans="3:7">
      <c r="C4045">
        <v>2334262</v>
      </c>
      <c r="D4045" t="s">
        <v>19825</v>
      </c>
      <c r="E4045" t="s">
        <v>20795</v>
      </c>
      <c r="F4045">
        <v>6276173</v>
      </c>
      <c r="G4045" t="s">
        <v>95</v>
      </c>
    </row>
    <row r="4046" spans="3:7">
      <c r="C4046">
        <v>2334870</v>
      </c>
      <c r="D4046" t="s">
        <v>19826</v>
      </c>
      <c r="E4046" t="s">
        <v>23867</v>
      </c>
      <c r="F4046">
        <v>48150104</v>
      </c>
    </row>
    <row r="4047" spans="3:7">
      <c r="C4047">
        <v>2334309</v>
      </c>
      <c r="D4047" t="s">
        <v>19827</v>
      </c>
      <c r="E4047" t="s">
        <v>23868</v>
      </c>
      <c r="F4047">
        <v>43118049</v>
      </c>
    </row>
    <row r="4048" spans="3:7">
      <c r="C4048">
        <v>2334572</v>
      </c>
      <c r="D4048" t="s">
        <v>19828</v>
      </c>
      <c r="E4048" t="s">
        <v>23869</v>
      </c>
      <c r="F4048">
        <v>43979883</v>
      </c>
    </row>
    <row r="4049" spans="3:7">
      <c r="C4049">
        <v>2334431</v>
      </c>
      <c r="D4049" t="s">
        <v>19829</v>
      </c>
      <c r="E4049" t="s">
        <v>23870</v>
      </c>
      <c r="F4049">
        <v>19420084</v>
      </c>
    </row>
    <row r="4050" spans="3:7">
      <c r="C4050">
        <v>2334069</v>
      </c>
      <c r="D4050" t="s">
        <v>19830</v>
      </c>
      <c r="E4050" t="s">
        <v>21915</v>
      </c>
      <c r="F4050">
        <v>70715878</v>
      </c>
    </row>
    <row r="4051" spans="3:7">
      <c r="C4051">
        <v>2334620</v>
      </c>
      <c r="D4051" t="s">
        <v>19831</v>
      </c>
      <c r="E4051" t="s">
        <v>23871</v>
      </c>
      <c r="F4051">
        <v>219815</v>
      </c>
    </row>
    <row r="4052" spans="3:7">
      <c r="C4052">
        <v>2333987</v>
      </c>
      <c r="D4052" t="s">
        <v>19832</v>
      </c>
      <c r="E4052" t="s">
        <v>23872</v>
      </c>
      <c r="F4052">
        <v>29376416</v>
      </c>
    </row>
    <row r="4053" spans="3:7">
      <c r="C4053">
        <v>2335033</v>
      </c>
      <c r="D4053" t="s">
        <v>19833</v>
      </c>
      <c r="E4053" t="s">
        <v>23873</v>
      </c>
      <c r="F4053">
        <v>47793268</v>
      </c>
    </row>
    <row r="4054" spans="3:7">
      <c r="C4054">
        <v>2334769</v>
      </c>
      <c r="D4054" t="s">
        <v>19834</v>
      </c>
      <c r="E4054" t="s">
        <v>23874</v>
      </c>
      <c r="F4054">
        <v>16769380</v>
      </c>
      <c r="G4054" t="s">
        <v>95</v>
      </c>
    </row>
    <row r="4055" spans="3:7">
      <c r="C4055">
        <v>2334523</v>
      </c>
      <c r="D4055" t="s">
        <v>19835</v>
      </c>
      <c r="E4055" t="s">
        <v>23875</v>
      </c>
      <c r="F4055">
        <v>40315359</v>
      </c>
    </row>
    <row r="4056" spans="3:7">
      <c r="C4056">
        <v>2334181</v>
      </c>
      <c r="D4056" t="s">
        <v>19836</v>
      </c>
      <c r="E4056" t="s">
        <v>23876</v>
      </c>
      <c r="F4056">
        <v>8087436</v>
      </c>
      <c r="G4056" t="s">
        <v>95</v>
      </c>
    </row>
    <row r="4057" spans="3:7">
      <c r="C4057">
        <v>2334613</v>
      </c>
      <c r="D4057" t="s">
        <v>19837</v>
      </c>
      <c r="E4057" t="s">
        <v>20784</v>
      </c>
      <c r="F4057">
        <v>46322090</v>
      </c>
      <c r="G4057" t="s">
        <v>95</v>
      </c>
    </row>
    <row r="4058" spans="3:7">
      <c r="C4058">
        <v>2333924</v>
      </c>
      <c r="D4058" t="s">
        <v>19838</v>
      </c>
      <c r="E4058" t="s">
        <v>21104</v>
      </c>
      <c r="F4058">
        <v>41379747</v>
      </c>
      <c r="G4058" t="s">
        <v>95</v>
      </c>
    </row>
    <row r="4059" spans="3:7">
      <c r="C4059">
        <v>2334675</v>
      </c>
      <c r="D4059" t="s">
        <v>19839</v>
      </c>
      <c r="E4059" t="s">
        <v>23877</v>
      </c>
      <c r="F4059">
        <v>16499832</v>
      </c>
    </row>
    <row r="4060" spans="3:7">
      <c r="C4060">
        <v>2334459</v>
      </c>
      <c r="D4060" t="s">
        <v>19840</v>
      </c>
      <c r="E4060" t="s">
        <v>23878</v>
      </c>
      <c r="F4060">
        <v>41437940</v>
      </c>
      <c r="G4060" t="s">
        <v>95</v>
      </c>
    </row>
    <row r="4061" spans="3:7">
      <c r="C4061">
        <v>2334453</v>
      </c>
      <c r="D4061" t="s">
        <v>19841</v>
      </c>
      <c r="E4061" t="s">
        <v>23879</v>
      </c>
      <c r="F4061">
        <v>7873065</v>
      </c>
      <c r="G4061" t="s">
        <v>95</v>
      </c>
    </row>
    <row r="4062" spans="3:7">
      <c r="C4062">
        <v>2334327</v>
      </c>
      <c r="D4062" t="s">
        <v>19842</v>
      </c>
      <c r="E4062" t="s">
        <v>20883</v>
      </c>
      <c r="F4062">
        <v>6012903</v>
      </c>
      <c r="G4062" t="s">
        <v>95</v>
      </c>
    </row>
    <row r="4063" spans="3:7">
      <c r="C4063">
        <v>2334241</v>
      </c>
      <c r="D4063" t="s">
        <v>19843</v>
      </c>
      <c r="E4063" t="s">
        <v>23880</v>
      </c>
      <c r="F4063">
        <v>10193013</v>
      </c>
    </row>
    <row r="4064" spans="3:7">
      <c r="C4064">
        <v>2335331</v>
      </c>
      <c r="D4064" t="s">
        <v>19844</v>
      </c>
      <c r="E4064" t="s">
        <v>23881</v>
      </c>
      <c r="F4064">
        <v>18093310</v>
      </c>
    </row>
    <row r="4065" spans="3:7">
      <c r="C4065">
        <v>2335018</v>
      </c>
      <c r="D4065" t="s">
        <v>19845</v>
      </c>
      <c r="E4065" t="s">
        <v>23882</v>
      </c>
      <c r="F4065">
        <v>19931413</v>
      </c>
    </row>
    <row r="4066" spans="3:7">
      <c r="C4066">
        <v>2335025</v>
      </c>
      <c r="D4066" t="s">
        <v>19846</v>
      </c>
      <c r="E4066" t="s">
        <v>20916</v>
      </c>
      <c r="F4066">
        <v>6583859</v>
      </c>
    </row>
    <row r="4067" spans="3:7">
      <c r="C4067">
        <v>2334409</v>
      </c>
      <c r="D4067" t="s">
        <v>19847</v>
      </c>
      <c r="E4067" t="s">
        <v>23883</v>
      </c>
      <c r="F4067">
        <v>8681154</v>
      </c>
    </row>
    <row r="4068" spans="3:7">
      <c r="C4068">
        <v>2334938</v>
      </c>
      <c r="D4068" t="s">
        <v>19848</v>
      </c>
      <c r="E4068" t="s">
        <v>23884</v>
      </c>
      <c r="F4068">
        <v>45535653</v>
      </c>
    </row>
    <row r="4069" spans="3:7">
      <c r="C4069">
        <v>2335004</v>
      </c>
      <c r="D4069" t="s">
        <v>19849</v>
      </c>
      <c r="E4069" t="s">
        <v>23885</v>
      </c>
      <c r="F4069">
        <v>10409070</v>
      </c>
    </row>
    <row r="4070" spans="3:7">
      <c r="C4070">
        <v>357834</v>
      </c>
      <c r="D4070" t="s">
        <v>19850</v>
      </c>
      <c r="E4070" t="s">
        <v>23886</v>
      </c>
      <c r="F4070">
        <v>40366196</v>
      </c>
    </row>
    <row r="4071" spans="3:7">
      <c r="C4071">
        <v>404911</v>
      </c>
      <c r="D4071" t="s">
        <v>19851</v>
      </c>
      <c r="E4071" t="s">
        <v>23887</v>
      </c>
      <c r="F4071">
        <v>10631282</v>
      </c>
    </row>
    <row r="4072" spans="3:7">
      <c r="C4072">
        <v>766918</v>
      </c>
      <c r="D4072" t="s">
        <v>19852</v>
      </c>
      <c r="E4072" t="s">
        <v>23888</v>
      </c>
      <c r="F4072">
        <v>29295769</v>
      </c>
    </row>
    <row r="4073" spans="3:7">
      <c r="C4073">
        <v>858317</v>
      </c>
      <c r="D4073" t="s">
        <v>19853</v>
      </c>
      <c r="E4073" t="s">
        <v>23889</v>
      </c>
      <c r="F4073">
        <v>18133928</v>
      </c>
    </row>
    <row r="4074" spans="3:7">
      <c r="C4074">
        <v>990173</v>
      </c>
      <c r="D4074" t="s">
        <v>19854</v>
      </c>
      <c r="E4074" t="s">
        <v>23890</v>
      </c>
      <c r="F4074">
        <v>8115169</v>
      </c>
    </row>
    <row r="4075" spans="3:7">
      <c r="C4075">
        <v>1128263</v>
      </c>
      <c r="D4075" t="s">
        <v>19855</v>
      </c>
      <c r="E4075" t="s">
        <v>23891</v>
      </c>
      <c r="F4075">
        <v>25486054</v>
      </c>
    </row>
    <row r="4076" spans="3:7">
      <c r="C4076">
        <v>1130231</v>
      </c>
      <c r="D4076" t="s">
        <v>19856</v>
      </c>
      <c r="E4076" t="s">
        <v>23892</v>
      </c>
      <c r="F4076">
        <v>8480408</v>
      </c>
    </row>
    <row r="4077" spans="3:7">
      <c r="C4077">
        <v>1846990</v>
      </c>
      <c r="D4077" t="s">
        <v>19857</v>
      </c>
      <c r="E4077" t="s">
        <v>23893</v>
      </c>
      <c r="F4077">
        <v>10666018</v>
      </c>
      <c r="G4077" t="s">
        <v>95</v>
      </c>
    </row>
    <row r="4078" spans="3:7">
      <c r="C4078">
        <v>2002876</v>
      </c>
      <c r="D4078" t="s">
        <v>19858</v>
      </c>
      <c r="E4078" t="s">
        <v>20763</v>
      </c>
      <c r="F4078">
        <v>29602499</v>
      </c>
      <c r="G4078" t="s">
        <v>95</v>
      </c>
    </row>
    <row r="4079" spans="3:7">
      <c r="C4079">
        <v>2132240</v>
      </c>
      <c r="D4079" t="s">
        <v>19859</v>
      </c>
      <c r="E4079" t="s">
        <v>20762</v>
      </c>
      <c r="F4079">
        <v>24993765</v>
      </c>
    </row>
    <row r="4080" spans="3:7">
      <c r="C4080">
        <v>2190558</v>
      </c>
      <c r="D4080" t="s">
        <v>19860</v>
      </c>
      <c r="E4080" t="s">
        <v>23894</v>
      </c>
      <c r="F4080">
        <v>15736109</v>
      </c>
    </row>
    <row r="4081" spans="3:7">
      <c r="C4081">
        <v>2291642</v>
      </c>
      <c r="D4081" t="s">
        <v>19861</v>
      </c>
      <c r="E4081" t="s">
        <v>23895</v>
      </c>
      <c r="F4081">
        <v>43086427</v>
      </c>
      <c r="G4081" t="s">
        <v>95</v>
      </c>
    </row>
    <row r="4082" spans="3:7">
      <c r="C4082">
        <v>2293503</v>
      </c>
      <c r="D4082" t="s">
        <v>19862</v>
      </c>
      <c r="E4082" t="s">
        <v>23896</v>
      </c>
      <c r="F4082">
        <v>7424300</v>
      </c>
    </row>
    <row r="4083" spans="3:7">
      <c r="C4083">
        <v>2296450</v>
      </c>
      <c r="D4083" t="s">
        <v>19863</v>
      </c>
      <c r="E4083" t="s">
        <v>20916</v>
      </c>
      <c r="F4083">
        <v>9220355</v>
      </c>
      <c r="G4083" t="s">
        <v>95</v>
      </c>
    </row>
    <row r="4084" spans="3:7">
      <c r="C4084">
        <v>2297947</v>
      </c>
      <c r="D4084" t="s">
        <v>19864</v>
      </c>
      <c r="E4084" t="s">
        <v>23897</v>
      </c>
      <c r="F4084">
        <v>44179097</v>
      </c>
      <c r="G4084" t="s">
        <v>95</v>
      </c>
    </row>
    <row r="4085" spans="3:7">
      <c r="C4085">
        <v>2302332</v>
      </c>
      <c r="D4085" t="s">
        <v>19865</v>
      </c>
      <c r="E4085" t="s">
        <v>23898</v>
      </c>
      <c r="F4085">
        <v>43904737</v>
      </c>
    </row>
    <row r="4086" spans="3:7">
      <c r="C4086">
        <v>2302426</v>
      </c>
      <c r="D4086" t="s">
        <v>19866</v>
      </c>
      <c r="E4086" t="s">
        <v>23899</v>
      </c>
      <c r="F4086">
        <v>16495304</v>
      </c>
      <c r="G4086" t="s">
        <v>95</v>
      </c>
    </row>
    <row r="4087" spans="3:7">
      <c r="C4087">
        <v>2306532</v>
      </c>
      <c r="D4087" t="s">
        <v>19867</v>
      </c>
      <c r="E4087" t="s">
        <v>23900</v>
      </c>
      <c r="F4087">
        <v>25592195</v>
      </c>
    </row>
    <row r="4088" spans="3:7">
      <c r="C4088">
        <v>2311157</v>
      </c>
      <c r="D4088" t="s">
        <v>19868</v>
      </c>
      <c r="E4088" t="s">
        <v>23901</v>
      </c>
      <c r="F4088">
        <v>7331814</v>
      </c>
      <c r="G4088" t="s">
        <v>95</v>
      </c>
    </row>
    <row r="4089" spans="3:7">
      <c r="C4089">
        <v>2312474</v>
      </c>
      <c r="D4089" t="s">
        <v>19869</v>
      </c>
      <c r="E4089" t="s">
        <v>23902</v>
      </c>
      <c r="F4089">
        <v>40695669</v>
      </c>
      <c r="G4089" t="s">
        <v>95</v>
      </c>
    </row>
    <row r="4090" spans="3:7">
      <c r="C4090">
        <v>2312466</v>
      </c>
      <c r="D4090" t="s">
        <v>19870</v>
      </c>
      <c r="E4090" t="s">
        <v>23903</v>
      </c>
      <c r="F4090">
        <v>44030871</v>
      </c>
      <c r="G4090" t="s">
        <v>95</v>
      </c>
    </row>
    <row r="4091" spans="3:7">
      <c r="C4091">
        <v>2312744</v>
      </c>
      <c r="D4091" t="s">
        <v>19871</v>
      </c>
      <c r="E4091" t="s">
        <v>23904</v>
      </c>
      <c r="F4091">
        <v>8449495</v>
      </c>
      <c r="G4091" t="s">
        <v>95</v>
      </c>
    </row>
    <row r="4092" spans="3:7">
      <c r="C4092">
        <v>2314052</v>
      </c>
      <c r="D4092" t="s">
        <v>19872</v>
      </c>
      <c r="E4092" t="s">
        <v>23905</v>
      </c>
      <c r="F4092">
        <v>47936816</v>
      </c>
    </row>
    <row r="4093" spans="3:7">
      <c r="C4093">
        <v>2315381</v>
      </c>
      <c r="D4093" t="s">
        <v>19873</v>
      </c>
      <c r="E4093" t="s">
        <v>21125</v>
      </c>
      <c r="F4093">
        <v>23971771</v>
      </c>
    </row>
    <row r="4094" spans="3:7">
      <c r="C4094">
        <v>2316178</v>
      </c>
      <c r="D4094" t="s">
        <v>19874</v>
      </c>
      <c r="E4094" t="s">
        <v>23906</v>
      </c>
      <c r="F4094">
        <v>7725945</v>
      </c>
      <c r="G4094" t="s">
        <v>95</v>
      </c>
    </row>
    <row r="4095" spans="3:7">
      <c r="C4095">
        <v>2316614</v>
      </c>
      <c r="D4095" t="s">
        <v>19875</v>
      </c>
      <c r="E4095" t="s">
        <v>21991</v>
      </c>
      <c r="F4095">
        <v>25004636</v>
      </c>
    </row>
    <row r="4096" spans="3:7">
      <c r="C4096">
        <v>2316758</v>
      </c>
      <c r="D4096" t="s">
        <v>19876</v>
      </c>
      <c r="E4096" t="s">
        <v>23907</v>
      </c>
      <c r="F4096">
        <v>45757734</v>
      </c>
      <c r="G4096" t="s">
        <v>95</v>
      </c>
    </row>
    <row r="4097" spans="3:7">
      <c r="C4097">
        <v>2317600</v>
      </c>
      <c r="D4097" t="s">
        <v>19877</v>
      </c>
      <c r="E4097" t="s">
        <v>23908</v>
      </c>
      <c r="F4097">
        <v>23985339</v>
      </c>
    </row>
    <row r="4098" spans="3:7">
      <c r="C4098">
        <v>2317583</v>
      </c>
      <c r="D4098" t="s">
        <v>19878</v>
      </c>
      <c r="E4098" t="s">
        <v>23909</v>
      </c>
      <c r="F4098">
        <v>4822843</v>
      </c>
      <c r="G4098" t="s">
        <v>95</v>
      </c>
    </row>
    <row r="4099" spans="3:7">
      <c r="C4099">
        <v>2318373</v>
      </c>
      <c r="D4099" t="s">
        <v>19879</v>
      </c>
      <c r="E4099" t="s">
        <v>20795</v>
      </c>
      <c r="F4099">
        <v>42703108</v>
      </c>
      <c r="G4099" t="s">
        <v>95</v>
      </c>
    </row>
    <row r="4100" spans="3:7">
      <c r="C4100">
        <v>2318143</v>
      </c>
      <c r="D4100" t="s">
        <v>19880</v>
      </c>
      <c r="E4100" t="s">
        <v>23910</v>
      </c>
      <c r="F4100">
        <v>43680866</v>
      </c>
      <c r="G4100" t="s">
        <v>95</v>
      </c>
    </row>
    <row r="4101" spans="3:7">
      <c r="C4101">
        <v>2318359</v>
      </c>
      <c r="D4101" t="s">
        <v>19881</v>
      </c>
      <c r="E4101" t="s">
        <v>23911</v>
      </c>
      <c r="F4101">
        <v>7484738</v>
      </c>
      <c r="G4101" t="s">
        <v>95</v>
      </c>
    </row>
    <row r="4102" spans="3:7">
      <c r="C4102">
        <v>2320180</v>
      </c>
      <c r="D4102" t="s">
        <v>19882</v>
      </c>
      <c r="E4102" t="s">
        <v>20794</v>
      </c>
      <c r="F4102">
        <v>40034466</v>
      </c>
    </row>
    <row r="4103" spans="3:7">
      <c r="C4103">
        <v>2321025</v>
      </c>
      <c r="D4103" t="s">
        <v>19883</v>
      </c>
      <c r="E4103" t="s">
        <v>23912</v>
      </c>
      <c r="F4103">
        <v>7222474</v>
      </c>
    </row>
    <row r="4104" spans="3:7">
      <c r="C4104">
        <v>2321563</v>
      </c>
      <c r="D4104" t="s">
        <v>19884</v>
      </c>
      <c r="E4104" t="s">
        <v>20794</v>
      </c>
      <c r="F4104">
        <v>15747579</v>
      </c>
    </row>
    <row r="4105" spans="3:7">
      <c r="C4105">
        <v>2320644</v>
      </c>
      <c r="D4105" t="s">
        <v>19885</v>
      </c>
      <c r="E4105" t="s">
        <v>23913</v>
      </c>
      <c r="F4105">
        <v>4024200</v>
      </c>
      <c r="G4105" t="s">
        <v>95</v>
      </c>
    </row>
    <row r="4106" spans="3:7">
      <c r="C4106">
        <v>2321915</v>
      </c>
      <c r="D4106" t="s">
        <v>19886</v>
      </c>
      <c r="E4106" t="s">
        <v>23914</v>
      </c>
      <c r="F4106">
        <v>9403875</v>
      </c>
    </row>
    <row r="4107" spans="3:7">
      <c r="C4107">
        <v>2322321</v>
      </c>
      <c r="D4107" t="s">
        <v>19887</v>
      </c>
      <c r="E4107" t="s">
        <v>21353</v>
      </c>
      <c r="F4107">
        <v>42662408</v>
      </c>
      <c r="G4107" t="s">
        <v>95</v>
      </c>
    </row>
    <row r="4108" spans="3:7">
      <c r="C4108">
        <v>2322657</v>
      </c>
      <c r="D4108" t="s">
        <v>19888</v>
      </c>
      <c r="E4108" t="s">
        <v>23915</v>
      </c>
      <c r="F4108">
        <v>40274408</v>
      </c>
      <c r="G4108" t="s">
        <v>95</v>
      </c>
    </row>
    <row r="4109" spans="3:7">
      <c r="C4109">
        <v>2322893</v>
      </c>
      <c r="D4109" t="s">
        <v>19889</v>
      </c>
      <c r="E4109" t="s">
        <v>23916</v>
      </c>
      <c r="F4109">
        <v>43910914</v>
      </c>
    </row>
    <row r="4110" spans="3:7">
      <c r="C4110">
        <v>2323330</v>
      </c>
      <c r="D4110" t="s">
        <v>19890</v>
      </c>
      <c r="E4110" t="s">
        <v>23758</v>
      </c>
      <c r="F4110" t="s">
        <v>13507</v>
      </c>
      <c r="G4110" t="s">
        <v>95</v>
      </c>
    </row>
    <row r="4111" spans="3:7">
      <c r="C4111">
        <v>2323257</v>
      </c>
      <c r="D4111" t="s">
        <v>19891</v>
      </c>
      <c r="E4111" t="s">
        <v>23917</v>
      </c>
      <c r="F4111">
        <v>7339258</v>
      </c>
      <c r="G4111" t="s">
        <v>95</v>
      </c>
    </row>
    <row r="4112" spans="3:7">
      <c r="C4112">
        <v>2323641</v>
      </c>
      <c r="D4112" t="s">
        <v>19892</v>
      </c>
      <c r="E4112" t="s">
        <v>23918</v>
      </c>
      <c r="F4112">
        <v>10731937</v>
      </c>
      <c r="G4112" t="s">
        <v>95</v>
      </c>
    </row>
    <row r="4113" spans="3:7">
      <c r="C4113">
        <v>2323634</v>
      </c>
      <c r="D4113" t="s">
        <v>19893</v>
      </c>
      <c r="E4113" t="s">
        <v>23919</v>
      </c>
      <c r="F4113" t="s">
        <v>95</v>
      </c>
      <c r="G4113" t="s">
        <v>221</v>
      </c>
    </row>
    <row r="4114" spans="3:7">
      <c r="C4114">
        <v>2323458</v>
      </c>
      <c r="D4114" t="s">
        <v>19894</v>
      </c>
      <c r="E4114" t="s">
        <v>23920</v>
      </c>
      <c r="F4114" t="s">
        <v>95</v>
      </c>
      <c r="G4114">
        <v>2019998533</v>
      </c>
    </row>
    <row r="4115" spans="3:7">
      <c r="C4115">
        <v>2323970</v>
      </c>
      <c r="D4115" t="s">
        <v>19895</v>
      </c>
      <c r="E4115" t="s">
        <v>23921</v>
      </c>
      <c r="F4115">
        <v>47663388</v>
      </c>
      <c r="G4115" t="s">
        <v>95</v>
      </c>
    </row>
    <row r="4116" spans="3:7">
      <c r="C4116">
        <v>2323757</v>
      </c>
      <c r="D4116" t="s">
        <v>19896</v>
      </c>
      <c r="E4116" t="s">
        <v>20794</v>
      </c>
      <c r="F4116">
        <v>40614423</v>
      </c>
    </row>
    <row r="4117" spans="3:7">
      <c r="C4117">
        <v>2324107</v>
      </c>
      <c r="D4117" t="s">
        <v>19897</v>
      </c>
      <c r="E4117" t="s">
        <v>20784</v>
      </c>
      <c r="F4117">
        <v>40545425</v>
      </c>
      <c r="G4117" t="s">
        <v>95</v>
      </c>
    </row>
    <row r="4118" spans="3:7">
      <c r="C4118">
        <v>2324739</v>
      </c>
      <c r="D4118" t="s">
        <v>19898</v>
      </c>
      <c r="E4118" t="s">
        <v>23922</v>
      </c>
      <c r="F4118">
        <v>40735772</v>
      </c>
      <c r="G4118" t="s">
        <v>95</v>
      </c>
    </row>
    <row r="4119" spans="3:7">
      <c r="C4119">
        <v>2325507</v>
      </c>
      <c r="D4119" t="s">
        <v>19899</v>
      </c>
      <c r="E4119" t="s">
        <v>23923</v>
      </c>
      <c r="F4119">
        <v>10223822</v>
      </c>
      <c r="G4119" t="s">
        <v>95</v>
      </c>
    </row>
    <row r="4120" spans="3:7">
      <c r="C4120">
        <v>2324020</v>
      </c>
      <c r="D4120" t="s">
        <v>19900</v>
      </c>
      <c r="E4120" t="s">
        <v>23924</v>
      </c>
      <c r="F4120">
        <v>9633078</v>
      </c>
    </row>
    <row r="4121" spans="3:7">
      <c r="C4121">
        <v>2324747</v>
      </c>
      <c r="D4121" t="s">
        <v>19901</v>
      </c>
      <c r="E4121" t="s">
        <v>23925</v>
      </c>
      <c r="F4121">
        <v>6141133</v>
      </c>
      <c r="G4121" t="s">
        <v>95</v>
      </c>
    </row>
    <row r="4122" spans="3:7">
      <c r="C4122">
        <v>2324763</v>
      </c>
      <c r="D4122" t="s">
        <v>19902</v>
      </c>
      <c r="E4122" t="s">
        <v>23926</v>
      </c>
      <c r="F4122">
        <v>7459638</v>
      </c>
      <c r="G4122" t="s">
        <v>95</v>
      </c>
    </row>
    <row r="4123" spans="3:7">
      <c r="C4123">
        <v>2324921</v>
      </c>
      <c r="D4123" t="s">
        <v>19903</v>
      </c>
      <c r="E4123" t="s">
        <v>20841</v>
      </c>
      <c r="F4123">
        <v>9353065</v>
      </c>
      <c r="G4123" t="s">
        <v>95</v>
      </c>
    </row>
    <row r="4124" spans="3:7">
      <c r="C4124">
        <v>2325050</v>
      </c>
      <c r="D4124" t="s">
        <v>19904</v>
      </c>
      <c r="E4124" t="s">
        <v>23927</v>
      </c>
      <c r="F4124">
        <v>8718429</v>
      </c>
      <c r="G4124" t="s">
        <v>95</v>
      </c>
    </row>
    <row r="4125" spans="3:7">
      <c r="C4125">
        <v>2325334</v>
      </c>
      <c r="D4125" t="s">
        <v>19905</v>
      </c>
      <c r="E4125" t="s">
        <v>23928</v>
      </c>
      <c r="F4125" t="s">
        <v>95</v>
      </c>
      <c r="G4125">
        <v>2049204175</v>
      </c>
    </row>
    <row r="4126" spans="3:7">
      <c r="C4126">
        <v>2324711</v>
      </c>
      <c r="D4126" t="s">
        <v>19906</v>
      </c>
      <c r="E4126" t="s">
        <v>23929</v>
      </c>
      <c r="F4126">
        <v>47528857</v>
      </c>
    </row>
    <row r="4127" spans="3:7">
      <c r="C4127">
        <v>2325893</v>
      </c>
      <c r="D4127" t="s">
        <v>19907</v>
      </c>
      <c r="E4127" t="s">
        <v>21017</v>
      </c>
      <c r="F4127">
        <v>46668298</v>
      </c>
      <c r="G4127" t="s">
        <v>95</v>
      </c>
    </row>
    <row r="4128" spans="3:7">
      <c r="C4128">
        <v>2325792</v>
      </c>
      <c r="D4128" t="s">
        <v>19908</v>
      </c>
      <c r="E4128" t="s">
        <v>23930</v>
      </c>
      <c r="F4128">
        <v>7213445</v>
      </c>
      <c r="G4128" t="s">
        <v>95</v>
      </c>
    </row>
    <row r="4129" spans="3:7">
      <c r="C4129">
        <v>2325564</v>
      </c>
      <c r="D4129" t="s">
        <v>19909</v>
      </c>
      <c r="E4129" t="s">
        <v>23931</v>
      </c>
      <c r="F4129">
        <v>10674399</v>
      </c>
      <c r="G4129" t="s">
        <v>95</v>
      </c>
    </row>
    <row r="4130" spans="3:7">
      <c r="C4130">
        <v>2326550</v>
      </c>
      <c r="D4130" t="s">
        <v>19910</v>
      </c>
      <c r="E4130" t="s">
        <v>23932</v>
      </c>
      <c r="F4130">
        <v>47131028</v>
      </c>
      <c r="G4130" t="s">
        <v>95</v>
      </c>
    </row>
    <row r="4131" spans="3:7">
      <c r="C4131">
        <v>2325667</v>
      </c>
      <c r="D4131" t="s">
        <v>19911</v>
      </c>
      <c r="E4131" t="s">
        <v>20784</v>
      </c>
      <c r="F4131">
        <v>43003881</v>
      </c>
      <c r="G4131" t="s">
        <v>95</v>
      </c>
    </row>
    <row r="4132" spans="3:7">
      <c r="C4132">
        <v>2326486</v>
      </c>
      <c r="D4132" t="s">
        <v>19912</v>
      </c>
      <c r="E4132" t="s">
        <v>23933</v>
      </c>
      <c r="F4132">
        <v>40613337</v>
      </c>
      <c r="G4132" t="s">
        <v>95</v>
      </c>
    </row>
    <row r="4133" spans="3:7">
      <c r="C4133">
        <v>2327302</v>
      </c>
      <c r="D4133" t="s">
        <v>19913</v>
      </c>
      <c r="E4133" t="s">
        <v>23934</v>
      </c>
      <c r="F4133">
        <v>8470321</v>
      </c>
      <c r="G4133" t="s">
        <v>95</v>
      </c>
    </row>
    <row r="4134" spans="3:7">
      <c r="C4134">
        <v>2326931</v>
      </c>
      <c r="D4134" t="s">
        <v>19914</v>
      </c>
      <c r="E4134" t="s">
        <v>23935</v>
      </c>
      <c r="F4134">
        <v>45119732</v>
      </c>
    </row>
    <row r="4135" spans="3:7">
      <c r="C4135">
        <v>2326273</v>
      </c>
      <c r="D4135" t="s">
        <v>19915</v>
      </c>
      <c r="E4135" t="s">
        <v>23936</v>
      </c>
      <c r="F4135">
        <v>6621895</v>
      </c>
      <c r="G4135" t="s">
        <v>95</v>
      </c>
    </row>
    <row r="4136" spans="3:7">
      <c r="C4136">
        <v>2327063</v>
      </c>
      <c r="D4136" t="s">
        <v>19916</v>
      </c>
      <c r="E4136" t="s">
        <v>23937</v>
      </c>
      <c r="F4136">
        <v>10286635</v>
      </c>
      <c r="G4136" t="s">
        <v>95</v>
      </c>
    </row>
    <row r="4137" spans="3:7">
      <c r="C4137">
        <v>2328488</v>
      </c>
      <c r="D4137" t="s">
        <v>19917</v>
      </c>
      <c r="E4137" t="s">
        <v>23938</v>
      </c>
      <c r="F4137">
        <v>15432290</v>
      </c>
      <c r="G4137" t="s">
        <v>95</v>
      </c>
    </row>
    <row r="4138" spans="3:7">
      <c r="C4138">
        <v>2326776</v>
      </c>
      <c r="D4138" t="s">
        <v>19918</v>
      </c>
      <c r="E4138" t="s">
        <v>21522</v>
      </c>
      <c r="F4138">
        <v>43302836</v>
      </c>
    </row>
    <row r="4139" spans="3:7">
      <c r="C4139">
        <v>2327209</v>
      </c>
      <c r="D4139" t="s">
        <v>19919</v>
      </c>
      <c r="E4139" t="s">
        <v>23939</v>
      </c>
      <c r="F4139">
        <v>8431030</v>
      </c>
      <c r="G4139" t="s">
        <v>95</v>
      </c>
    </row>
    <row r="4140" spans="3:7">
      <c r="C4140">
        <v>2327472</v>
      </c>
      <c r="D4140" t="s">
        <v>19920</v>
      </c>
      <c r="E4140" t="s">
        <v>20806</v>
      </c>
      <c r="F4140">
        <v>45629734</v>
      </c>
    </row>
    <row r="4141" spans="3:7">
      <c r="C4141">
        <v>2327059</v>
      </c>
      <c r="D4141" t="s">
        <v>17219</v>
      </c>
      <c r="E4141" t="s">
        <v>23940</v>
      </c>
      <c r="F4141">
        <v>7268367</v>
      </c>
      <c r="G4141" t="s">
        <v>95</v>
      </c>
    </row>
    <row r="4142" spans="3:7">
      <c r="C4142">
        <v>2326712</v>
      </c>
      <c r="D4142" t="s">
        <v>19921</v>
      </c>
      <c r="E4142" t="s">
        <v>23941</v>
      </c>
      <c r="F4142">
        <v>7232397</v>
      </c>
      <c r="G4142" t="s">
        <v>95</v>
      </c>
    </row>
    <row r="4143" spans="3:7">
      <c r="C4143">
        <v>2327226</v>
      </c>
      <c r="D4143" t="s">
        <v>19922</v>
      </c>
      <c r="E4143" t="s">
        <v>23942</v>
      </c>
      <c r="F4143">
        <v>7642630</v>
      </c>
      <c r="G4143" t="s">
        <v>95</v>
      </c>
    </row>
    <row r="4144" spans="3:7">
      <c r="C4144">
        <v>2327672</v>
      </c>
      <c r="D4144" t="s">
        <v>19923</v>
      </c>
      <c r="E4144" t="s">
        <v>23943</v>
      </c>
      <c r="F4144">
        <v>29702778</v>
      </c>
    </row>
    <row r="4145" spans="3:7">
      <c r="C4145">
        <v>2327815</v>
      </c>
      <c r="D4145" t="s">
        <v>19924</v>
      </c>
      <c r="E4145" t="s">
        <v>23944</v>
      </c>
      <c r="F4145">
        <v>9863408</v>
      </c>
      <c r="G4145" t="s">
        <v>95</v>
      </c>
    </row>
    <row r="4146" spans="3:7">
      <c r="C4146">
        <v>2326837</v>
      </c>
      <c r="D4146" t="s">
        <v>19925</v>
      </c>
      <c r="E4146" t="s">
        <v>20784</v>
      </c>
      <c r="F4146">
        <v>23884996</v>
      </c>
      <c r="G4146" t="s">
        <v>95</v>
      </c>
    </row>
    <row r="4147" spans="3:7">
      <c r="C4147">
        <v>2327165</v>
      </c>
      <c r="D4147" t="s">
        <v>19926</v>
      </c>
      <c r="E4147" t="s">
        <v>23945</v>
      </c>
      <c r="F4147" t="s">
        <v>95</v>
      </c>
      <c r="G4147">
        <v>1024946720</v>
      </c>
    </row>
    <row r="4148" spans="3:7">
      <c r="C4148">
        <v>2327476</v>
      </c>
      <c r="D4148" t="s">
        <v>19927</v>
      </c>
      <c r="E4148" t="s">
        <v>20795</v>
      </c>
      <c r="F4148">
        <v>45381309</v>
      </c>
      <c r="G4148" t="s">
        <v>95</v>
      </c>
    </row>
    <row r="4149" spans="3:7">
      <c r="C4149">
        <v>2327189</v>
      </c>
      <c r="D4149" t="s">
        <v>19928</v>
      </c>
      <c r="E4149" t="s">
        <v>23946</v>
      </c>
      <c r="F4149">
        <v>45856508</v>
      </c>
    </row>
    <row r="4150" spans="3:7">
      <c r="C4150">
        <v>2328197</v>
      </c>
      <c r="D4150" t="s">
        <v>19929</v>
      </c>
      <c r="E4150" t="s">
        <v>23947</v>
      </c>
      <c r="F4150">
        <v>4323090</v>
      </c>
      <c r="G4150" t="s">
        <v>95</v>
      </c>
    </row>
    <row r="4151" spans="3:7">
      <c r="C4151">
        <v>2327683</v>
      </c>
      <c r="D4151" t="s">
        <v>19930</v>
      </c>
      <c r="E4151" t="s">
        <v>23948</v>
      </c>
      <c r="F4151">
        <v>6091286</v>
      </c>
      <c r="G4151" t="s">
        <v>95</v>
      </c>
    </row>
    <row r="4152" spans="3:7">
      <c r="C4152">
        <v>2327698</v>
      </c>
      <c r="D4152" t="s">
        <v>19931</v>
      </c>
      <c r="E4152" t="s">
        <v>23949</v>
      </c>
      <c r="F4152">
        <v>2731674</v>
      </c>
      <c r="G4152" t="s">
        <v>95</v>
      </c>
    </row>
    <row r="4153" spans="3:7">
      <c r="C4153">
        <v>2328057</v>
      </c>
      <c r="D4153" t="s">
        <v>19932</v>
      </c>
      <c r="E4153" t="s">
        <v>20921</v>
      </c>
      <c r="F4153">
        <v>43665556</v>
      </c>
      <c r="G4153" t="s">
        <v>95</v>
      </c>
    </row>
    <row r="4154" spans="3:7">
      <c r="C4154">
        <v>2328151</v>
      </c>
      <c r="D4154" t="s">
        <v>19933</v>
      </c>
      <c r="E4154" t="s">
        <v>23950</v>
      </c>
      <c r="F4154">
        <v>16768217</v>
      </c>
      <c r="G4154" t="s">
        <v>95</v>
      </c>
    </row>
    <row r="4155" spans="3:7">
      <c r="C4155">
        <v>2327702</v>
      </c>
      <c r="D4155" t="s">
        <v>19934</v>
      </c>
      <c r="E4155" t="s">
        <v>23951</v>
      </c>
      <c r="F4155" t="s">
        <v>95</v>
      </c>
      <c r="G4155">
        <v>1041527865</v>
      </c>
    </row>
    <row r="4156" spans="3:7">
      <c r="C4156">
        <v>2328029</v>
      </c>
      <c r="D4156" t="s">
        <v>19935</v>
      </c>
      <c r="E4156" t="s">
        <v>23952</v>
      </c>
      <c r="F4156">
        <v>8356647</v>
      </c>
      <c r="G4156" t="s">
        <v>95</v>
      </c>
    </row>
    <row r="4157" spans="3:7">
      <c r="C4157">
        <v>2328592</v>
      </c>
      <c r="D4157" t="s">
        <v>19936</v>
      </c>
      <c r="E4157" t="s">
        <v>23953</v>
      </c>
      <c r="F4157">
        <v>8682364</v>
      </c>
      <c r="G4157" t="s">
        <v>95</v>
      </c>
    </row>
    <row r="4158" spans="3:7">
      <c r="C4158">
        <v>2328464</v>
      </c>
      <c r="D4158" t="s">
        <v>19937</v>
      </c>
      <c r="E4158" t="s">
        <v>23954</v>
      </c>
      <c r="F4158">
        <v>25752609</v>
      </c>
      <c r="G4158" t="s">
        <v>95</v>
      </c>
    </row>
    <row r="4159" spans="3:7">
      <c r="C4159">
        <v>2328495</v>
      </c>
      <c r="D4159" t="s">
        <v>19938</v>
      </c>
      <c r="E4159" t="s">
        <v>23955</v>
      </c>
      <c r="F4159">
        <v>10334412</v>
      </c>
    </row>
    <row r="4160" spans="3:7">
      <c r="C4160">
        <v>2328550</v>
      </c>
      <c r="D4160" t="s">
        <v>19939</v>
      </c>
      <c r="E4160" t="s">
        <v>23956</v>
      </c>
      <c r="F4160">
        <v>41179076</v>
      </c>
      <c r="G4160" t="s">
        <v>95</v>
      </c>
    </row>
    <row r="4161" spans="3:7">
      <c r="C4161">
        <v>2328579</v>
      </c>
      <c r="D4161" t="s">
        <v>19940</v>
      </c>
      <c r="E4161" t="s">
        <v>23957</v>
      </c>
      <c r="F4161">
        <v>44418852</v>
      </c>
      <c r="G4161" t="s">
        <v>95</v>
      </c>
    </row>
    <row r="4162" spans="3:7">
      <c r="C4162">
        <v>2329244</v>
      </c>
      <c r="D4162" t="s">
        <v>19941</v>
      </c>
      <c r="E4162" t="s">
        <v>23958</v>
      </c>
      <c r="F4162">
        <v>10623681</v>
      </c>
      <c r="G4162" t="s">
        <v>95</v>
      </c>
    </row>
    <row r="4163" spans="3:7">
      <c r="C4163">
        <v>2329079</v>
      </c>
      <c r="D4163" t="s">
        <v>19942</v>
      </c>
      <c r="E4163" t="s">
        <v>20795</v>
      </c>
      <c r="F4163">
        <v>10114598</v>
      </c>
      <c r="G4163" t="s">
        <v>95</v>
      </c>
    </row>
    <row r="4164" spans="3:7">
      <c r="C4164">
        <v>2328717</v>
      </c>
      <c r="D4164" t="s">
        <v>19943</v>
      </c>
      <c r="E4164" t="s">
        <v>23959</v>
      </c>
      <c r="F4164">
        <v>46098608</v>
      </c>
      <c r="G4164" t="s">
        <v>95</v>
      </c>
    </row>
    <row r="4165" spans="3:7">
      <c r="C4165">
        <v>2328712</v>
      </c>
      <c r="D4165" t="s">
        <v>19944</v>
      </c>
      <c r="E4165" t="s">
        <v>22314</v>
      </c>
      <c r="F4165">
        <v>9941910</v>
      </c>
      <c r="G4165" t="s">
        <v>95</v>
      </c>
    </row>
    <row r="4166" spans="3:7">
      <c r="C4166">
        <v>2329139</v>
      </c>
      <c r="D4166" t="s">
        <v>19945</v>
      </c>
      <c r="E4166" t="s">
        <v>23960</v>
      </c>
      <c r="F4166">
        <v>6931540</v>
      </c>
    </row>
    <row r="4167" spans="3:7">
      <c r="C4167">
        <v>2330823</v>
      </c>
      <c r="D4167" t="s">
        <v>19946</v>
      </c>
      <c r="E4167" t="s">
        <v>23961</v>
      </c>
      <c r="F4167">
        <v>80028517</v>
      </c>
      <c r="G4167" t="s">
        <v>95</v>
      </c>
    </row>
    <row r="4168" spans="3:7">
      <c r="C4168">
        <v>2329128</v>
      </c>
      <c r="D4168" t="s">
        <v>19947</v>
      </c>
      <c r="E4168" t="s">
        <v>23962</v>
      </c>
      <c r="F4168">
        <v>9834294</v>
      </c>
      <c r="G4168" t="s">
        <v>95</v>
      </c>
    </row>
    <row r="4169" spans="3:7">
      <c r="C4169">
        <v>2329143</v>
      </c>
      <c r="D4169" t="s">
        <v>19948</v>
      </c>
      <c r="E4169" t="s">
        <v>23963</v>
      </c>
      <c r="F4169">
        <v>6859743</v>
      </c>
      <c r="G4169" t="s">
        <v>95</v>
      </c>
    </row>
    <row r="4170" spans="3:7">
      <c r="C4170">
        <v>2328628</v>
      </c>
      <c r="D4170" t="s">
        <v>19949</v>
      </c>
      <c r="E4170" t="s">
        <v>23964</v>
      </c>
      <c r="F4170">
        <v>71219182</v>
      </c>
      <c r="G4170" t="s">
        <v>95</v>
      </c>
    </row>
    <row r="4171" spans="3:7">
      <c r="C4171">
        <v>2330319</v>
      </c>
      <c r="D4171" t="s">
        <v>19950</v>
      </c>
      <c r="E4171" t="s">
        <v>23965</v>
      </c>
      <c r="F4171">
        <v>46580097</v>
      </c>
      <c r="G4171" t="s">
        <v>95</v>
      </c>
    </row>
    <row r="4172" spans="3:7">
      <c r="C4172">
        <v>2329161</v>
      </c>
      <c r="D4172" t="s">
        <v>19951</v>
      </c>
      <c r="E4172" t="s">
        <v>23966</v>
      </c>
      <c r="F4172">
        <v>41766777</v>
      </c>
      <c r="G4172" t="s">
        <v>95</v>
      </c>
    </row>
    <row r="4173" spans="3:7">
      <c r="C4173">
        <v>2329535</v>
      </c>
      <c r="D4173" t="s">
        <v>19952</v>
      </c>
      <c r="E4173" t="s">
        <v>23967</v>
      </c>
      <c r="F4173">
        <v>44887325</v>
      </c>
      <c r="G4173" t="s">
        <v>95</v>
      </c>
    </row>
    <row r="4174" spans="3:7">
      <c r="C4174">
        <v>2328584</v>
      </c>
      <c r="D4174" t="s">
        <v>19953</v>
      </c>
      <c r="E4174" t="s">
        <v>23968</v>
      </c>
      <c r="F4174">
        <v>40684982</v>
      </c>
      <c r="G4174" t="s">
        <v>95</v>
      </c>
    </row>
    <row r="4175" spans="3:7">
      <c r="C4175">
        <v>2329530</v>
      </c>
      <c r="D4175" t="s">
        <v>19954</v>
      </c>
      <c r="E4175" t="s">
        <v>23969</v>
      </c>
      <c r="F4175">
        <v>41903980</v>
      </c>
      <c r="G4175" t="s">
        <v>95</v>
      </c>
    </row>
    <row r="4176" spans="3:7">
      <c r="C4176">
        <v>2330243</v>
      </c>
      <c r="D4176" t="s">
        <v>19955</v>
      </c>
      <c r="E4176" t="s">
        <v>20795</v>
      </c>
      <c r="F4176">
        <v>3637393</v>
      </c>
      <c r="G4176" t="s">
        <v>95</v>
      </c>
    </row>
    <row r="4177" spans="3:7">
      <c r="C4177">
        <v>2329913</v>
      </c>
      <c r="D4177" t="s">
        <v>19956</v>
      </c>
      <c r="E4177" t="s">
        <v>23970</v>
      </c>
      <c r="F4177">
        <v>42917474</v>
      </c>
    </row>
    <row r="4178" spans="3:7">
      <c r="C4178">
        <v>2329254</v>
      </c>
      <c r="D4178" t="s">
        <v>19957</v>
      </c>
      <c r="E4178" t="s">
        <v>20841</v>
      </c>
      <c r="F4178">
        <v>33642245</v>
      </c>
      <c r="G4178" t="s">
        <v>95</v>
      </c>
    </row>
    <row r="4179" spans="3:7">
      <c r="C4179">
        <v>2330086</v>
      </c>
      <c r="D4179" t="s">
        <v>19958</v>
      </c>
      <c r="E4179" t="s">
        <v>23971</v>
      </c>
      <c r="F4179">
        <v>749608</v>
      </c>
    </row>
    <row r="4180" spans="3:7">
      <c r="C4180">
        <v>2329467</v>
      </c>
      <c r="D4180" t="s">
        <v>19959</v>
      </c>
      <c r="E4180" t="s">
        <v>23972</v>
      </c>
      <c r="F4180">
        <v>9492997</v>
      </c>
      <c r="G4180" t="s">
        <v>95</v>
      </c>
    </row>
    <row r="4181" spans="3:7">
      <c r="C4181">
        <v>2330169</v>
      </c>
      <c r="D4181" t="s">
        <v>19960</v>
      </c>
      <c r="E4181" t="s">
        <v>23973</v>
      </c>
      <c r="F4181">
        <v>21814231</v>
      </c>
      <c r="G4181" t="s">
        <v>95</v>
      </c>
    </row>
    <row r="4182" spans="3:7">
      <c r="C4182">
        <v>2329638</v>
      </c>
      <c r="D4182" t="s">
        <v>19961</v>
      </c>
      <c r="E4182" t="s">
        <v>23974</v>
      </c>
      <c r="F4182">
        <v>33733897</v>
      </c>
      <c r="G4182" t="s">
        <v>95</v>
      </c>
    </row>
    <row r="4183" spans="3:7">
      <c r="C4183">
        <v>2329411</v>
      </c>
      <c r="D4183" t="s">
        <v>19962</v>
      </c>
      <c r="E4183" t="s">
        <v>23975</v>
      </c>
      <c r="F4183">
        <v>10711034</v>
      </c>
      <c r="G4183" t="s">
        <v>95</v>
      </c>
    </row>
    <row r="4184" spans="3:7">
      <c r="C4184">
        <v>2329377</v>
      </c>
      <c r="D4184" t="s">
        <v>19963</v>
      </c>
      <c r="E4184" t="s">
        <v>23976</v>
      </c>
      <c r="F4184">
        <v>5213557</v>
      </c>
      <c r="G4184" t="s">
        <v>95</v>
      </c>
    </row>
    <row r="4185" spans="3:7">
      <c r="C4185">
        <v>2330413</v>
      </c>
      <c r="D4185" t="s">
        <v>19964</v>
      </c>
      <c r="E4185" t="s">
        <v>23977</v>
      </c>
      <c r="F4185">
        <v>10278762</v>
      </c>
      <c r="G4185" t="s">
        <v>95</v>
      </c>
    </row>
    <row r="4186" spans="3:7">
      <c r="C4186">
        <v>2329503</v>
      </c>
      <c r="D4186" t="s">
        <v>19965</v>
      </c>
      <c r="E4186" t="s">
        <v>23978</v>
      </c>
      <c r="F4186">
        <v>72962985</v>
      </c>
      <c r="G4186" t="s">
        <v>95</v>
      </c>
    </row>
    <row r="4187" spans="3:7">
      <c r="C4187">
        <v>2329607</v>
      </c>
      <c r="D4187" t="s">
        <v>19966</v>
      </c>
      <c r="E4187" t="s">
        <v>23979</v>
      </c>
      <c r="F4187" t="s">
        <v>95</v>
      </c>
      <c r="G4187">
        <v>1530498399</v>
      </c>
    </row>
    <row r="4188" spans="3:7">
      <c r="C4188">
        <v>2329676</v>
      </c>
      <c r="D4188" t="s">
        <v>19967</v>
      </c>
      <c r="E4188" t="s">
        <v>23980</v>
      </c>
      <c r="F4188">
        <v>23886249</v>
      </c>
      <c r="G4188" t="s">
        <v>95</v>
      </c>
    </row>
    <row r="4189" spans="3:7">
      <c r="C4189">
        <v>2330422</v>
      </c>
      <c r="D4189" t="s">
        <v>19968</v>
      </c>
      <c r="E4189" t="s">
        <v>23981</v>
      </c>
      <c r="F4189">
        <v>8537636</v>
      </c>
      <c r="G4189" t="s">
        <v>95</v>
      </c>
    </row>
    <row r="4190" spans="3:7">
      <c r="C4190">
        <v>2331134</v>
      </c>
      <c r="D4190" t="s">
        <v>19969</v>
      </c>
      <c r="E4190" t="s">
        <v>20795</v>
      </c>
      <c r="F4190">
        <v>43466158</v>
      </c>
      <c r="G4190" t="s">
        <v>95</v>
      </c>
    </row>
    <row r="4191" spans="3:7">
      <c r="C4191">
        <v>2330135</v>
      </c>
      <c r="D4191" t="s">
        <v>19970</v>
      </c>
      <c r="E4191" t="s">
        <v>23982</v>
      </c>
      <c r="F4191">
        <v>10032443</v>
      </c>
      <c r="G4191" t="s">
        <v>95</v>
      </c>
    </row>
    <row r="4192" spans="3:7">
      <c r="C4192">
        <v>2330145</v>
      </c>
      <c r="D4192" t="s">
        <v>19971</v>
      </c>
      <c r="E4192" t="s">
        <v>23983</v>
      </c>
      <c r="F4192">
        <v>6813062</v>
      </c>
      <c r="G4192" t="s">
        <v>95</v>
      </c>
    </row>
    <row r="4193" spans="3:7">
      <c r="C4193">
        <v>2330192</v>
      </c>
      <c r="D4193" t="s">
        <v>19972</v>
      </c>
      <c r="E4193" t="s">
        <v>20763</v>
      </c>
      <c r="F4193">
        <v>46674247</v>
      </c>
    </row>
    <row r="4194" spans="3:7">
      <c r="C4194">
        <v>2330949</v>
      </c>
      <c r="D4194" t="s">
        <v>19973</v>
      </c>
      <c r="E4194" t="s">
        <v>23984</v>
      </c>
      <c r="F4194">
        <v>105956</v>
      </c>
      <c r="G4194" t="s">
        <v>95</v>
      </c>
    </row>
    <row r="4195" spans="3:7">
      <c r="C4195">
        <v>2330162</v>
      </c>
      <c r="D4195" t="s">
        <v>19974</v>
      </c>
      <c r="E4195" t="s">
        <v>23985</v>
      </c>
      <c r="F4195">
        <v>2609215</v>
      </c>
      <c r="G4195" t="s">
        <v>95</v>
      </c>
    </row>
    <row r="4196" spans="3:7">
      <c r="C4196">
        <v>2330176</v>
      </c>
      <c r="D4196" t="s">
        <v>19975</v>
      </c>
      <c r="E4196" t="s">
        <v>23986</v>
      </c>
      <c r="F4196">
        <v>41741718</v>
      </c>
      <c r="G4196" t="s">
        <v>95</v>
      </c>
    </row>
    <row r="4197" spans="3:7">
      <c r="C4197">
        <v>2330860</v>
      </c>
      <c r="D4197" t="s">
        <v>19976</v>
      </c>
      <c r="E4197" t="s">
        <v>20746</v>
      </c>
      <c r="F4197">
        <v>46547492</v>
      </c>
    </row>
    <row r="4198" spans="3:7">
      <c r="C4198">
        <v>2330816</v>
      </c>
      <c r="D4198" t="s">
        <v>19977</v>
      </c>
      <c r="E4198" t="s">
        <v>23987</v>
      </c>
      <c r="F4198">
        <v>6842938</v>
      </c>
      <c r="G4198" t="s">
        <v>95</v>
      </c>
    </row>
    <row r="4199" spans="3:7">
      <c r="C4199">
        <v>2330271</v>
      </c>
      <c r="D4199" t="s">
        <v>19978</v>
      </c>
      <c r="E4199" t="s">
        <v>21214</v>
      </c>
      <c r="F4199">
        <v>677089</v>
      </c>
      <c r="G4199" t="s">
        <v>95</v>
      </c>
    </row>
    <row r="4200" spans="3:7">
      <c r="C4200">
        <v>2331639</v>
      </c>
      <c r="D4200" t="s">
        <v>19979</v>
      </c>
      <c r="E4200" t="s">
        <v>23988</v>
      </c>
      <c r="F4200">
        <v>29538331</v>
      </c>
      <c r="G4200" t="s">
        <v>95</v>
      </c>
    </row>
    <row r="4201" spans="3:7">
      <c r="C4201">
        <v>2330625</v>
      </c>
      <c r="D4201" t="s">
        <v>19980</v>
      </c>
      <c r="E4201" t="s">
        <v>23989</v>
      </c>
      <c r="F4201">
        <v>25124194</v>
      </c>
      <c r="G4201" t="s">
        <v>95</v>
      </c>
    </row>
    <row r="4202" spans="3:7">
      <c r="C4202">
        <v>2330997</v>
      </c>
      <c r="D4202" t="s">
        <v>19981</v>
      </c>
      <c r="E4202" t="s">
        <v>23990</v>
      </c>
      <c r="F4202">
        <v>4082009</v>
      </c>
      <c r="G4202" t="s">
        <v>95</v>
      </c>
    </row>
    <row r="4203" spans="3:7">
      <c r="C4203">
        <v>2331818</v>
      </c>
      <c r="D4203" t="s">
        <v>19982</v>
      </c>
      <c r="E4203" t="s">
        <v>23991</v>
      </c>
      <c r="F4203">
        <v>18198784</v>
      </c>
      <c r="G4203" t="s">
        <v>95</v>
      </c>
    </row>
    <row r="4204" spans="3:7">
      <c r="C4204">
        <v>2331263</v>
      </c>
      <c r="D4204" t="s">
        <v>19983</v>
      </c>
      <c r="E4204" t="s">
        <v>20795</v>
      </c>
      <c r="F4204">
        <v>44377614</v>
      </c>
      <c r="G4204" t="s">
        <v>95</v>
      </c>
    </row>
    <row r="4205" spans="3:7">
      <c r="C4205">
        <v>2331468</v>
      </c>
      <c r="D4205" t="s">
        <v>19984</v>
      </c>
      <c r="E4205" t="s">
        <v>23992</v>
      </c>
      <c r="F4205">
        <v>7516032</v>
      </c>
      <c r="G4205" t="s">
        <v>95</v>
      </c>
    </row>
    <row r="4206" spans="3:7">
      <c r="C4206">
        <v>2331649</v>
      </c>
      <c r="D4206" t="s">
        <v>19985</v>
      </c>
      <c r="E4206" t="s">
        <v>23993</v>
      </c>
      <c r="F4206">
        <v>16760951</v>
      </c>
      <c r="G4206" t="s">
        <v>95</v>
      </c>
    </row>
    <row r="4207" spans="3:7">
      <c r="C4207">
        <v>2330575</v>
      </c>
      <c r="D4207" t="s">
        <v>19986</v>
      </c>
      <c r="E4207" t="s">
        <v>20795</v>
      </c>
      <c r="F4207">
        <v>42600442</v>
      </c>
      <c r="G4207" t="s">
        <v>95</v>
      </c>
    </row>
    <row r="4208" spans="3:7">
      <c r="C4208">
        <v>2331398</v>
      </c>
      <c r="D4208" t="s">
        <v>19987</v>
      </c>
      <c r="E4208" t="s">
        <v>23994</v>
      </c>
      <c r="F4208">
        <v>6618633</v>
      </c>
      <c r="G4208" t="s">
        <v>95</v>
      </c>
    </row>
    <row r="4209" spans="3:7">
      <c r="C4209">
        <v>2331388</v>
      </c>
      <c r="D4209" t="s">
        <v>19988</v>
      </c>
      <c r="E4209" t="s">
        <v>23995</v>
      </c>
      <c r="F4209" t="s">
        <v>95</v>
      </c>
      <c r="G4209">
        <v>2053774890</v>
      </c>
    </row>
    <row r="4210" spans="3:7">
      <c r="C4210">
        <v>2332252</v>
      </c>
      <c r="D4210" t="s">
        <v>19989</v>
      </c>
      <c r="E4210" t="s">
        <v>23996</v>
      </c>
      <c r="F4210">
        <v>16804937</v>
      </c>
    </row>
    <row r="4211" spans="3:7">
      <c r="C4211">
        <v>2331541</v>
      </c>
      <c r="D4211" t="s">
        <v>19990</v>
      </c>
      <c r="E4211" t="s">
        <v>23997</v>
      </c>
      <c r="F4211">
        <v>41639195</v>
      </c>
      <c r="G4211" t="s">
        <v>95</v>
      </c>
    </row>
    <row r="4212" spans="3:7">
      <c r="C4212">
        <v>2331171</v>
      </c>
      <c r="D4212" t="s">
        <v>19991</v>
      </c>
      <c r="E4212" t="s">
        <v>23998</v>
      </c>
      <c r="F4212">
        <v>7828648</v>
      </c>
      <c r="G4212" t="s">
        <v>95</v>
      </c>
    </row>
    <row r="4213" spans="3:7">
      <c r="C4213">
        <v>2332126</v>
      </c>
      <c r="D4213" t="s">
        <v>19992</v>
      </c>
      <c r="E4213" t="s">
        <v>23999</v>
      </c>
      <c r="F4213">
        <v>9261729</v>
      </c>
      <c r="G4213" t="s">
        <v>95</v>
      </c>
    </row>
    <row r="4214" spans="3:7">
      <c r="C4214">
        <v>2331330</v>
      </c>
      <c r="D4214" t="s">
        <v>19993</v>
      </c>
      <c r="E4214" t="s">
        <v>24000</v>
      </c>
      <c r="F4214" t="s">
        <v>95</v>
      </c>
      <c r="G4214">
        <v>1020073900</v>
      </c>
    </row>
    <row r="4215" spans="3:7">
      <c r="C4215">
        <v>2331802</v>
      </c>
      <c r="D4215" t="s">
        <v>19994</v>
      </c>
      <c r="E4215" t="s">
        <v>24001</v>
      </c>
      <c r="F4215">
        <v>46569858</v>
      </c>
      <c r="G4215" t="s">
        <v>95</v>
      </c>
    </row>
    <row r="4216" spans="3:7">
      <c r="C4216">
        <v>2330476</v>
      </c>
      <c r="D4216" t="s">
        <v>19995</v>
      </c>
      <c r="E4216" t="s">
        <v>20841</v>
      </c>
      <c r="F4216">
        <v>42309805</v>
      </c>
      <c r="G4216" t="s">
        <v>95</v>
      </c>
    </row>
    <row r="4217" spans="3:7">
      <c r="C4217">
        <v>2331722</v>
      </c>
      <c r="D4217" t="s">
        <v>19996</v>
      </c>
      <c r="E4217" t="s">
        <v>24002</v>
      </c>
      <c r="F4217">
        <v>23825138</v>
      </c>
      <c r="G4217" t="s">
        <v>95</v>
      </c>
    </row>
    <row r="4218" spans="3:7">
      <c r="C4218">
        <v>2331291</v>
      </c>
      <c r="D4218" t="s">
        <v>19997</v>
      </c>
      <c r="E4218" t="s">
        <v>24003</v>
      </c>
      <c r="F4218">
        <v>41859608</v>
      </c>
    </row>
    <row r="4219" spans="3:7">
      <c r="C4219">
        <v>2331668</v>
      </c>
      <c r="D4219" t="s">
        <v>19998</v>
      </c>
      <c r="E4219" t="s">
        <v>20841</v>
      </c>
      <c r="F4219">
        <v>23854311</v>
      </c>
      <c r="G4219" t="s">
        <v>95</v>
      </c>
    </row>
    <row r="4220" spans="3:7">
      <c r="C4220">
        <v>2331343</v>
      </c>
      <c r="D4220" t="s">
        <v>19999</v>
      </c>
      <c r="E4220" t="s">
        <v>22407</v>
      </c>
      <c r="F4220">
        <v>8055170</v>
      </c>
      <c r="G4220" t="s">
        <v>95</v>
      </c>
    </row>
    <row r="4221" spans="3:7">
      <c r="C4221">
        <v>2331242</v>
      </c>
      <c r="D4221" t="s">
        <v>20000</v>
      </c>
      <c r="E4221" t="s">
        <v>24004</v>
      </c>
      <c r="F4221">
        <v>29246700</v>
      </c>
      <c r="G4221" t="s">
        <v>95</v>
      </c>
    </row>
    <row r="4222" spans="3:7">
      <c r="C4222">
        <v>2331585</v>
      </c>
      <c r="D4222" t="s">
        <v>20001</v>
      </c>
      <c r="E4222" t="s">
        <v>24005</v>
      </c>
      <c r="F4222">
        <v>18143985</v>
      </c>
      <c r="G4222" t="s">
        <v>95</v>
      </c>
    </row>
    <row r="4223" spans="3:7">
      <c r="C4223">
        <v>2330908</v>
      </c>
      <c r="D4223" t="s">
        <v>20002</v>
      </c>
      <c r="E4223" t="s">
        <v>24006</v>
      </c>
      <c r="F4223">
        <v>16628135</v>
      </c>
      <c r="G4223" t="s">
        <v>95</v>
      </c>
    </row>
    <row r="4224" spans="3:7">
      <c r="C4224">
        <v>2332045</v>
      </c>
      <c r="D4224" t="s">
        <v>20003</v>
      </c>
      <c r="E4224" t="s">
        <v>24007</v>
      </c>
      <c r="F4224">
        <v>61491827</v>
      </c>
      <c r="G4224" t="s">
        <v>95</v>
      </c>
    </row>
    <row r="4225" spans="3:7">
      <c r="C4225">
        <v>2331698</v>
      </c>
      <c r="D4225" t="s">
        <v>20004</v>
      </c>
      <c r="E4225" t="s">
        <v>24008</v>
      </c>
      <c r="F4225">
        <v>23963227</v>
      </c>
      <c r="G4225" t="s">
        <v>95</v>
      </c>
    </row>
    <row r="4226" spans="3:7">
      <c r="C4226">
        <v>2332097</v>
      </c>
      <c r="D4226" t="s">
        <v>20005</v>
      </c>
      <c r="E4226" t="s">
        <v>24009</v>
      </c>
      <c r="F4226">
        <v>9109898</v>
      </c>
      <c r="G4226" t="s">
        <v>95</v>
      </c>
    </row>
    <row r="4227" spans="3:7">
      <c r="C4227">
        <v>2331592</v>
      </c>
      <c r="D4227" t="s">
        <v>20006</v>
      </c>
      <c r="E4227" t="s">
        <v>24010</v>
      </c>
      <c r="F4227">
        <v>6363966</v>
      </c>
      <c r="G4227" t="s">
        <v>95</v>
      </c>
    </row>
    <row r="4228" spans="3:7">
      <c r="C4228">
        <v>2330603</v>
      </c>
      <c r="D4228" t="s">
        <v>20007</v>
      </c>
      <c r="E4228" t="s">
        <v>24011</v>
      </c>
      <c r="F4228">
        <v>46052740</v>
      </c>
      <c r="G4228" t="s">
        <v>95</v>
      </c>
    </row>
    <row r="4229" spans="3:7">
      <c r="C4229">
        <v>2332032</v>
      </c>
      <c r="D4229" t="s">
        <v>20008</v>
      </c>
      <c r="E4229" t="s">
        <v>20841</v>
      </c>
      <c r="F4229">
        <v>41414590</v>
      </c>
      <c r="G4229" t="s">
        <v>95</v>
      </c>
    </row>
    <row r="4230" spans="3:7">
      <c r="C4230">
        <v>2332651</v>
      </c>
      <c r="D4230" t="s">
        <v>20009</v>
      </c>
      <c r="E4230" t="s">
        <v>24012</v>
      </c>
      <c r="F4230">
        <v>10267620</v>
      </c>
      <c r="G4230" t="s">
        <v>95</v>
      </c>
    </row>
    <row r="4231" spans="3:7">
      <c r="C4231">
        <v>2331620</v>
      </c>
      <c r="D4231" t="s">
        <v>20010</v>
      </c>
      <c r="E4231" t="s">
        <v>20795</v>
      </c>
      <c r="F4231">
        <v>30962483</v>
      </c>
      <c r="G4231" t="s">
        <v>95</v>
      </c>
    </row>
    <row r="4232" spans="3:7">
      <c r="C4232">
        <v>2332449</v>
      </c>
      <c r="D4232" t="s">
        <v>20011</v>
      </c>
      <c r="E4232" t="s">
        <v>20766</v>
      </c>
      <c r="F4232">
        <v>8592114</v>
      </c>
      <c r="G4232" t="s">
        <v>95</v>
      </c>
    </row>
    <row r="4233" spans="3:7">
      <c r="C4233">
        <v>2331798</v>
      </c>
      <c r="D4233" t="s">
        <v>20012</v>
      </c>
      <c r="E4233" t="s">
        <v>24013</v>
      </c>
      <c r="F4233">
        <v>30423335</v>
      </c>
      <c r="G4233" t="s">
        <v>95</v>
      </c>
    </row>
    <row r="4234" spans="3:7">
      <c r="C4234">
        <v>2331845</v>
      </c>
      <c r="D4234" t="s">
        <v>20013</v>
      </c>
      <c r="E4234" t="s">
        <v>24014</v>
      </c>
      <c r="F4234">
        <v>7720438</v>
      </c>
    </row>
    <row r="4235" spans="3:7">
      <c r="C4235">
        <v>2332062</v>
      </c>
      <c r="D4235" t="s">
        <v>20014</v>
      </c>
      <c r="E4235" t="s">
        <v>24015</v>
      </c>
      <c r="F4235">
        <v>32818219</v>
      </c>
      <c r="G4235" t="s">
        <v>95</v>
      </c>
    </row>
    <row r="4236" spans="3:7">
      <c r="C4236">
        <v>2331656</v>
      </c>
      <c r="D4236" t="s">
        <v>20015</v>
      </c>
      <c r="E4236" t="s">
        <v>24016</v>
      </c>
      <c r="F4236">
        <v>29321966</v>
      </c>
      <c r="G4236" t="s">
        <v>95</v>
      </c>
    </row>
    <row r="4237" spans="3:7">
      <c r="C4237">
        <v>2332608</v>
      </c>
      <c r="D4237" t="s">
        <v>20016</v>
      </c>
      <c r="E4237" t="s">
        <v>24017</v>
      </c>
      <c r="F4237">
        <v>21797962</v>
      </c>
      <c r="G4237" t="s">
        <v>95</v>
      </c>
    </row>
    <row r="4238" spans="3:7">
      <c r="C4238">
        <v>2332170</v>
      </c>
      <c r="D4238" t="s">
        <v>20017</v>
      </c>
      <c r="E4238" t="s">
        <v>24018</v>
      </c>
      <c r="F4238">
        <v>6739613</v>
      </c>
    </row>
    <row r="4239" spans="3:7">
      <c r="C4239">
        <v>2331338</v>
      </c>
      <c r="D4239" t="s">
        <v>20018</v>
      </c>
      <c r="E4239" t="s">
        <v>20795</v>
      </c>
      <c r="F4239">
        <v>18093892</v>
      </c>
      <c r="G4239" t="s">
        <v>95</v>
      </c>
    </row>
    <row r="4240" spans="3:7">
      <c r="C4240">
        <v>2331731</v>
      </c>
      <c r="D4240" t="s">
        <v>20019</v>
      </c>
      <c r="E4240" t="s">
        <v>24019</v>
      </c>
      <c r="F4240">
        <v>4621537</v>
      </c>
      <c r="G4240" t="s">
        <v>95</v>
      </c>
    </row>
    <row r="4241" spans="3:7">
      <c r="C4241">
        <v>2332857</v>
      </c>
      <c r="D4241" t="s">
        <v>20020</v>
      </c>
      <c r="E4241" t="s">
        <v>22204</v>
      </c>
      <c r="F4241">
        <v>43481821</v>
      </c>
    </row>
    <row r="4242" spans="3:7">
      <c r="C4242">
        <v>2331551</v>
      </c>
      <c r="D4242" t="s">
        <v>20021</v>
      </c>
      <c r="E4242" t="s">
        <v>24020</v>
      </c>
      <c r="F4242">
        <v>16753936</v>
      </c>
      <c r="G4242" t="s">
        <v>95</v>
      </c>
    </row>
    <row r="4243" spans="3:7">
      <c r="C4243">
        <v>2331754</v>
      </c>
      <c r="D4243" t="s">
        <v>20022</v>
      </c>
      <c r="E4243" t="s">
        <v>24021</v>
      </c>
      <c r="F4243" t="s">
        <v>95</v>
      </c>
      <c r="G4243">
        <v>1009153562</v>
      </c>
    </row>
    <row r="4244" spans="3:7">
      <c r="C4244">
        <v>2331691</v>
      </c>
      <c r="D4244" t="s">
        <v>20023</v>
      </c>
      <c r="E4244" t="s">
        <v>24022</v>
      </c>
      <c r="F4244">
        <v>41556118</v>
      </c>
      <c r="G4244" t="s">
        <v>95</v>
      </c>
    </row>
    <row r="4245" spans="3:7">
      <c r="C4245">
        <v>2332833</v>
      </c>
      <c r="D4245" t="s">
        <v>20024</v>
      </c>
      <c r="E4245" t="s">
        <v>20795</v>
      </c>
      <c r="F4245">
        <v>45114972</v>
      </c>
      <c r="G4245" t="s">
        <v>95</v>
      </c>
    </row>
    <row r="4246" spans="3:7">
      <c r="C4246">
        <v>2332344</v>
      </c>
      <c r="D4246" t="s">
        <v>20025</v>
      </c>
      <c r="E4246" t="s">
        <v>24023</v>
      </c>
      <c r="F4246">
        <v>21811231</v>
      </c>
      <c r="G4246" t="s">
        <v>95</v>
      </c>
    </row>
    <row r="4247" spans="3:7">
      <c r="C4247">
        <v>2331493</v>
      </c>
      <c r="D4247" t="s">
        <v>20026</v>
      </c>
      <c r="E4247" t="s">
        <v>20784</v>
      </c>
      <c r="F4247">
        <v>29424380</v>
      </c>
      <c r="G4247" t="s">
        <v>95</v>
      </c>
    </row>
    <row r="4248" spans="3:7">
      <c r="C4248">
        <v>2332516</v>
      </c>
      <c r="D4248" t="s">
        <v>20027</v>
      </c>
      <c r="E4248" t="s">
        <v>24024</v>
      </c>
      <c r="F4248">
        <v>81124160</v>
      </c>
    </row>
    <row r="4249" spans="3:7">
      <c r="C4249">
        <v>2331439</v>
      </c>
      <c r="D4249" t="s">
        <v>20028</v>
      </c>
      <c r="E4249" t="s">
        <v>24025</v>
      </c>
      <c r="F4249">
        <v>10647848</v>
      </c>
    </row>
    <row r="4250" spans="3:7">
      <c r="C4250">
        <v>2331939</v>
      </c>
      <c r="D4250" t="s">
        <v>20029</v>
      </c>
      <c r="E4250" t="s">
        <v>20795</v>
      </c>
      <c r="F4250">
        <v>8251972</v>
      </c>
      <c r="G4250" t="s">
        <v>95</v>
      </c>
    </row>
    <row r="4251" spans="3:7">
      <c r="C4251">
        <v>2331675</v>
      </c>
      <c r="D4251" t="s">
        <v>20030</v>
      </c>
      <c r="E4251" t="s">
        <v>20883</v>
      </c>
      <c r="F4251">
        <v>29608537</v>
      </c>
      <c r="G4251" t="s">
        <v>95</v>
      </c>
    </row>
    <row r="4252" spans="3:7">
      <c r="C4252">
        <v>2332797</v>
      </c>
      <c r="D4252" t="s">
        <v>20031</v>
      </c>
      <c r="E4252" t="s">
        <v>24026</v>
      </c>
      <c r="F4252">
        <v>44672306</v>
      </c>
      <c r="G4252" t="s">
        <v>95</v>
      </c>
    </row>
    <row r="4253" spans="3:7">
      <c r="C4253">
        <v>2332718</v>
      </c>
      <c r="D4253" t="s">
        <v>20032</v>
      </c>
      <c r="E4253" t="s">
        <v>24027</v>
      </c>
      <c r="F4253">
        <v>46495679</v>
      </c>
      <c r="G4253" t="s">
        <v>95</v>
      </c>
    </row>
    <row r="4254" spans="3:7">
      <c r="C4254">
        <v>2333116</v>
      </c>
      <c r="D4254" t="s">
        <v>20033</v>
      </c>
      <c r="E4254" t="s">
        <v>24028</v>
      </c>
      <c r="F4254">
        <v>70058658</v>
      </c>
      <c r="G4254" t="s">
        <v>95</v>
      </c>
    </row>
    <row r="4255" spans="3:7">
      <c r="C4255">
        <v>2332419</v>
      </c>
      <c r="D4255" t="s">
        <v>20034</v>
      </c>
      <c r="E4255" t="s">
        <v>24029</v>
      </c>
      <c r="F4255">
        <v>22502910</v>
      </c>
    </row>
    <row r="4256" spans="3:7">
      <c r="C4256">
        <v>2332671</v>
      </c>
      <c r="D4256" t="s">
        <v>20035</v>
      </c>
      <c r="E4256" t="s">
        <v>24030</v>
      </c>
      <c r="F4256">
        <v>29235390</v>
      </c>
      <c r="G4256" t="s">
        <v>95</v>
      </c>
    </row>
    <row r="4257" spans="3:7">
      <c r="C4257">
        <v>2331212</v>
      </c>
      <c r="D4257" t="s">
        <v>20036</v>
      </c>
      <c r="E4257" t="s">
        <v>20795</v>
      </c>
      <c r="F4257">
        <v>41647310</v>
      </c>
      <c r="G4257" t="s">
        <v>95</v>
      </c>
    </row>
    <row r="4258" spans="3:7">
      <c r="C4258">
        <v>2332178</v>
      </c>
      <c r="D4258" t="s">
        <v>20037</v>
      </c>
      <c r="E4258" t="s">
        <v>24031</v>
      </c>
      <c r="F4258">
        <v>47107511</v>
      </c>
    </row>
    <row r="4259" spans="3:7">
      <c r="C4259">
        <v>2332665</v>
      </c>
      <c r="D4259" t="s">
        <v>20038</v>
      </c>
      <c r="E4259" t="s">
        <v>24032</v>
      </c>
      <c r="F4259">
        <v>18171322</v>
      </c>
    </row>
    <row r="4260" spans="3:7">
      <c r="C4260">
        <v>2332781</v>
      </c>
      <c r="D4260" t="s">
        <v>20039</v>
      </c>
      <c r="E4260" t="s">
        <v>24033</v>
      </c>
      <c r="F4260">
        <v>21539691</v>
      </c>
      <c r="G4260" t="s">
        <v>95</v>
      </c>
    </row>
    <row r="4261" spans="3:7">
      <c r="C4261">
        <v>2333091</v>
      </c>
      <c r="D4261" t="s">
        <v>20040</v>
      </c>
      <c r="E4261" t="s">
        <v>24034</v>
      </c>
      <c r="F4261">
        <v>32851706</v>
      </c>
      <c r="G4261" t="s">
        <v>95</v>
      </c>
    </row>
    <row r="4262" spans="3:7">
      <c r="C4262">
        <v>2332998</v>
      </c>
      <c r="D4262" t="s">
        <v>20041</v>
      </c>
      <c r="E4262" t="s">
        <v>24035</v>
      </c>
      <c r="F4262">
        <v>43520690</v>
      </c>
      <c r="G4262" t="s">
        <v>95</v>
      </c>
    </row>
    <row r="4263" spans="3:7">
      <c r="C4263">
        <v>2332829</v>
      </c>
      <c r="D4263" t="s">
        <v>20042</v>
      </c>
      <c r="E4263" t="s">
        <v>24036</v>
      </c>
      <c r="F4263" t="s">
        <v>95</v>
      </c>
      <c r="G4263">
        <v>1009065205</v>
      </c>
    </row>
    <row r="4264" spans="3:7">
      <c r="C4264">
        <v>2333036</v>
      </c>
      <c r="D4264" t="s">
        <v>20043</v>
      </c>
      <c r="E4264" t="s">
        <v>24037</v>
      </c>
      <c r="F4264">
        <v>17880165</v>
      </c>
      <c r="G4264" t="s">
        <v>95</v>
      </c>
    </row>
    <row r="4265" spans="3:7">
      <c r="C4265">
        <v>2331948</v>
      </c>
      <c r="D4265" t="s">
        <v>20044</v>
      </c>
      <c r="E4265" t="s">
        <v>24038</v>
      </c>
      <c r="F4265">
        <v>29392496</v>
      </c>
      <c r="G4265" t="s">
        <v>95</v>
      </c>
    </row>
    <row r="4266" spans="3:7">
      <c r="C4266">
        <v>2332912</v>
      </c>
      <c r="D4266" t="s">
        <v>20045</v>
      </c>
      <c r="E4266" t="s">
        <v>20795</v>
      </c>
      <c r="F4266">
        <v>40372340</v>
      </c>
      <c r="G4266" t="s">
        <v>95</v>
      </c>
    </row>
    <row r="4267" spans="3:7">
      <c r="C4267">
        <v>2332433</v>
      </c>
      <c r="D4267" t="s">
        <v>20046</v>
      </c>
      <c r="E4267" t="s">
        <v>24039</v>
      </c>
      <c r="F4267">
        <v>73265068</v>
      </c>
      <c r="G4267" t="s">
        <v>95</v>
      </c>
    </row>
    <row r="4268" spans="3:7">
      <c r="C4268">
        <v>2332164</v>
      </c>
      <c r="D4268" t="s">
        <v>20047</v>
      </c>
      <c r="E4268" t="s">
        <v>24040</v>
      </c>
      <c r="F4268">
        <v>29201230</v>
      </c>
      <c r="G4268" t="s">
        <v>95</v>
      </c>
    </row>
    <row r="4269" spans="3:7">
      <c r="C4269">
        <v>2333094</v>
      </c>
      <c r="D4269" t="s">
        <v>20048</v>
      </c>
      <c r="E4269" t="s">
        <v>24041</v>
      </c>
      <c r="F4269">
        <v>7751273</v>
      </c>
    </row>
    <row r="4270" spans="3:7">
      <c r="C4270">
        <v>2332562</v>
      </c>
      <c r="D4270" t="s">
        <v>20049</v>
      </c>
      <c r="E4270" t="s">
        <v>21197</v>
      </c>
      <c r="F4270">
        <v>41936867</v>
      </c>
      <c r="G4270" t="s">
        <v>95</v>
      </c>
    </row>
    <row r="4271" spans="3:7">
      <c r="C4271">
        <v>2333374</v>
      </c>
      <c r="D4271" t="s">
        <v>20050</v>
      </c>
      <c r="E4271" t="s">
        <v>24042</v>
      </c>
      <c r="F4271">
        <v>21466184</v>
      </c>
      <c r="G4271" t="s">
        <v>95</v>
      </c>
    </row>
    <row r="4272" spans="3:7">
      <c r="C4272">
        <v>2332794</v>
      </c>
      <c r="D4272" t="s">
        <v>20051</v>
      </c>
      <c r="E4272" t="s">
        <v>24043</v>
      </c>
      <c r="F4272">
        <v>9926611</v>
      </c>
      <c r="G4272" t="s">
        <v>95</v>
      </c>
    </row>
    <row r="4273" spans="3:7">
      <c r="C4273">
        <v>2333245</v>
      </c>
      <c r="D4273" t="s">
        <v>20052</v>
      </c>
      <c r="E4273" t="s">
        <v>24044</v>
      </c>
      <c r="F4273">
        <v>5263400</v>
      </c>
      <c r="G4273" t="s">
        <v>95</v>
      </c>
    </row>
    <row r="4274" spans="3:7">
      <c r="C4274">
        <v>2332820</v>
      </c>
      <c r="D4274" t="s">
        <v>20053</v>
      </c>
      <c r="E4274" t="s">
        <v>24045</v>
      </c>
      <c r="F4274">
        <v>21287528</v>
      </c>
      <c r="G4274" t="s">
        <v>95</v>
      </c>
    </row>
    <row r="4275" spans="3:7">
      <c r="C4275">
        <v>2332870</v>
      </c>
      <c r="D4275" t="s">
        <v>20054</v>
      </c>
      <c r="E4275" t="s">
        <v>22671</v>
      </c>
      <c r="F4275">
        <v>40867927</v>
      </c>
    </row>
    <row r="4276" spans="3:7">
      <c r="C4276">
        <v>2333168</v>
      </c>
      <c r="D4276" t="s">
        <v>20055</v>
      </c>
      <c r="E4276" t="s">
        <v>24046</v>
      </c>
      <c r="F4276">
        <v>3888029</v>
      </c>
      <c r="G4276" t="s">
        <v>95</v>
      </c>
    </row>
    <row r="4277" spans="3:7">
      <c r="C4277">
        <v>2332283</v>
      </c>
      <c r="D4277" t="s">
        <v>20056</v>
      </c>
      <c r="E4277" t="s">
        <v>20841</v>
      </c>
      <c r="F4277">
        <v>47302950</v>
      </c>
      <c r="G4277" t="s">
        <v>95</v>
      </c>
    </row>
    <row r="4278" spans="3:7">
      <c r="C4278">
        <v>2333810</v>
      </c>
      <c r="D4278" t="s">
        <v>20057</v>
      </c>
      <c r="E4278" t="s">
        <v>24047</v>
      </c>
      <c r="F4278">
        <v>22095607</v>
      </c>
    </row>
    <row r="4279" spans="3:7">
      <c r="C4279">
        <v>2332591</v>
      </c>
      <c r="D4279" t="s">
        <v>20058</v>
      </c>
      <c r="E4279" t="s">
        <v>24048</v>
      </c>
      <c r="F4279">
        <v>41350145</v>
      </c>
      <c r="G4279" t="s">
        <v>95</v>
      </c>
    </row>
    <row r="4280" spans="3:7">
      <c r="C4280">
        <v>2332785</v>
      </c>
      <c r="D4280" t="s">
        <v>20059</v>
      </c>
      <c r="E4280" t="s">
        <v>24049</v>
      </c>
      <c r="F4280">
        <v>15392331</v>
      </c>
      <c r="G4280" t="s">
        <v>95</v>
      </c>
    </row>
    <row r="4281" spans="3:7">
      <c r="C4281">
        <v>2332922</v>
      </c>
      <c r="D4281" t="s">
        <v>20060</v>
      </c>
      <c r="E4281" t="s">
        <v>24050</v>
      </c>
      <c r="F4281">
        <v>41551613</v>
      </c>
      <c r="G4281" t="s">
        <v>95</v>
      </c>
    </row>
    <row r="4282" spans="3:7">
      <c r="C4282">
        <v>2332658</v>
      </c>
      <c r="D4282" t="s">
        <v>20061</v>
      </c>
      <c r="E4282" t="s">
        <v>24051</v>
      </c>
      <c r="F4282">
        <v>5273830</v>
      </c>
      <c r="G4282" t="s">
        <v>95</v>
      </c>
    </row>
    <row r="4283" spans="3:7">
      <c r="C4283">
        <v>2333915</v>
      </c>
      <c r="D4283" t="s">
        <v>20062</v>
      </c>
      <c r="E4283" t="s">
        <v>20806</v>
      </c>
      <c r="F4283">
        <v>40564783</v>
      </c>
    </row>
    <row r="4284" spans="3:7">
      <c r="C4284">
        <v>2333346</v>
      </c>
      <c r="D4284" t="s">
        <v>20063</v>
      </c>
      <c r="E4284" t="s">
        <v>21126</v>
      </c>
      <c r="F4284">
        <v>10103257</v>
      </c>
    </row>
    <row r="4285" spans="3:7">
      <c r="C4285">
        <v>2333429</v>
      </c>
      <c r="D4285" t="s">
        <v>20064</v>
      </c>
      <c r="E4285" t="s">
        <v>24052</v>
      </c>
      <c r="F4285">
        <v>23839400</v>
      </c>
      <c r="G4285" t="s">
        <v>95</v>
      </c>
    </row>
    <row r="4286" spans="3:7">
      <c r="C4286">
        <v>2333719</v>
      </c>
      <c r="D4286" t="s">
        <v>20065</v>
      </c>
      <c r="E4286" t="s">
        <v>24053</v>
      </c>
      <c r="F4286">
        <v>25469079</v>
      </c>
      <c r="G4286" t="s">
        <v>95</v>
      </c>
    </row>
    <row r="4287" spans="3:7">
      <c r="C4287">
        <v>2333444</v>
      </c>
      <c r="D4287" t="s">
        <v>20066</v>
      </c>
      <c r="E4287" t="s">
        <v>24054</v>
      </c>
      <c r="F4287">
        <v>7059712</v>
      </c>
      <c r="G4287" t="s">
        <v>95</v>
      </c>
    </row>
    <row r="4288" spans="3:7">
      <c r="C4288">
        <v>2333692</v>
      </c>
      <c r="D4288" t="s">
        <v>20067</v>
      </c>
      <c r="E4288" t="s">
        <v>24055</v>
      </c>
      <c r="F4288">
        <v>18007819</v>
      </c>
      <c r="G4288" t="s">
        <v>95</v>
      </c>
    </row>
    <row r="4289" spans="3:7">
      <c r="C4289">
        <v>2333886</v>
      </c>
      <c r="D4289" t="s">
        <v>20068</v>
      </c>
      <c r="E4289" t="s">
        <v>24056</v>
      </c>
      <c r="F4289">
        <v>45975244</v>
      </c>
    </row>
    <row r="4290" spans="3:7">
      <c r="C4290">
        <v>2332750</v>
      </c>
      <c r="D4290" t="s">
        <v>20069</v>
      </c>
      <c r="E4290" t="s">
        <v>20784</v>
      </c>
      <c r="F4290">
        <v>32875470</v>
      </c>
      <c r="G4290" t="s">
        <v>95</v>
      </c>
    </row>
    <row r="4291" spans="3:7">
      <c r="C4291">
        <v>2334171</v>
      </c>
      <c r="D4291" t="s">
        <v>20070</v>
      </c>
      <c r="E4291" t="s">
        <v>24057</v>
      </c>
      <c r="F4291">
        <v>10762427</v>
      </c>
      <c r="G4291" t="s">
        <v>95</v>
      </c>
    </row>
    <row r="4292" spans="3:7">
      <c r="C4292">
        <v>258832</v>
      </c>
      <c r="D4292" t="s">
        <v>20071</v>
      </c>
      <c r="E4292" t="s">
        <v>24058</v>
      </c>
      <c r="F4292">
        <v>18097827</v>
      </c>
    </row>
    <row r="4293" spans="3:7">
      <c r="C4293">
        <v>311122</v>
      </c>
      <c r="D4293" t="s">
        <v>20072</v>
      </c>
      <c r="E4293" t="s">
        <v>24059</v>
      </c>
      <c r="F4293">
        <v>7270492</v>
      </c>
    </row>
    <row r="4294" spans="3:7">
      <c r="C4294">
        <v>513283</v>
      </c>
      <c r="D4294" t="s">
        <v>20073</v>
      </c>
      <c r="E4294" t="s">
        <v>24060</v>
      </c>
      <c r="F4294">
        <v>29414043</v>
      </c>
    </row>
    <row r="4295" spans="3:7">
      <c r="C4295">
        <v>555234</v>
      </c>
      <c r="D4295" t="s">
        <v>20074</v>
      </c>
      <c r="E4295" t="s">
        <v>24061</v>
      </c>
      <c r="F4295">
        <v>6670833</v>
      </c>
    </row>
    <row r="4296" spans="3:7">
      <c r="C4296">
        <v>553879</v>
      </c>
      <c r="D4296" t="s">
        <v>20075</v>
      </c>
      <c r="E4296" t="s">
        <v>21104</v>
      </c>
      <c r="F4296">
        <v>29439864</v>
      </c>
    </row>
    <row r="4297" spans="3:7">
      <c r="C4297">
        <v>947971</v>
      </c>
      <c r="D4297" t="s">
        <v>20076</v>
      </c>
      <c r="E4297" t="s">
        <v>24062</v>
      </c>
      <c r="F4297">
        <v>15735451</v>
      </c>
    </row>
    <row r="4298" spans="3:7">
      <c r="C4298">
        <v>926710</v>
      </c>
      <c r="D4298" t="s">
        <v>20077</v>
      </c>
      <c r="E4298" t="s">
        <v>24063</v>
      </c>
      <c r="F4298">
        <v>2636024</v>
      </c>
    </row>
    <row r="4299" spans="3:7">
      <c r="C4299">
        <v>973180</v>
      </c>
      <c r="D4299" t="s">
        <v>20078</v>
      </c>
      <c r="E4299" t="s">
        <v>24064</v>
      </c>
      <c r="F4299">
        <v>17903382</v>
      </c>
      <c r="G4299">
        <v>20164113532</v>
      </c>
    </row>
    <row r="4300" spans="3:7">
      <c r="C4300">
        <v>1157066</v>
      </c>
      <c r="D4300" t="s">
        <v>20079</v>
      </c>
      <c r="E4300" t="s">
        <v>24065</v>
      </c>
      <c r="F4300">
        <v>40573155</v>
      </c>
    </row>
    <row r="4301" spans="3:7">
      <c r="C4301">
        <v>1281757</v>
      </c>
      <c r="D4301" t="s">
        <v>20080</v>
      </c>
      <c r="E4301" t="s">
        <v>21020</v>
      </c>
      <c r="F4301">
        <v>10249128</v>
      </c>
    </row>
    <row r="4302" spans="3:7">
      <c r="C4302">
        <v>1323989</v>
      </c>
      <c r="D4302" t="s">
        <v>20081</v>
      </c>
      <c r="E4302" t="s">
        <v>24066</v>
      </c>
      <c r="F4302">
        <v>8741379</v>
      </c>
    </row>
    <row r="4303" spans="3:7">
      <c r="C4303">
        <v>1501027</v>
      </c>
      <c r="D4303" t="s">
        <v>20082</v>
      </c>
      <c r="E4303" t="s">
        <v>24067</v>
      </c>
      <c r="F4303">
        <v>40079556</v>
      </c>
    </row>
    <row r="4304" spans="3:7">
      <c r="C4304">
        <v>1541180</v>
      </c>
      <c r="D4304" t="s">
        <v>20083</v>
      </c>
      <c r="E4304" t="s">
        <v>24068</v>
      </c>
      <c r="F4304">
        <v>29512818</v>
      </c>
    </row>
    <row r="4305" spans="3:7">
      <c r="C4305">
        <v>1721797</v>
      </c>
      <c r="D4305" t="s">
        <v>20084</v>
      </c>
      <c r="E4305" t="s">
        <v>24069</v>
      </c>
      <c r="F4305">
        <v>40422292</v>
      </c>
    </row>
    <row r="4306" spans="3:7">
      <c r="C4306">
        <v>1809562</v>
      </c>
      <c r="D4306" t="s">
        <v>20085</v>
      </c>
      <c r="E4306" t="s">
        <v>24070</v>
      </c>
      <c r="F4306">
        <v>6736378</v>
      </c>
    </row>
    <row r="4307" spans="3:7">
      <c r="C4307">
        <v>2017538</v>
      </c>
      <c r="D4307" t="s">
        <v>20086</v>
      </c>
      <c r="E4307" t="s">
        <v>24071</v>
      </c>
      <c r="F4307" t="s">
        <v>95</v>
      </c>
      <c r="G4307">
        <v>20507818448</v>
      </c>
    </row>
    <row r="4308" spans="3:7">
      <c r="C4308">
        <v>2116423</v>
      </c>
      <c r="D4308" t="s">
        <v>20087</v>
      </c>
      <c r="E4308" t="s">
        <v>24072</v>
      </c>
      <c r="F4308">
        <v>44000921</v>
      </c>
    </row>
    <row r="4309" spans="3:7">
      <c r="C4309">
        <v>2062797</v>
      </c>
      <c r="D4309" t="s">
        <v>20088</v>
      </c>
      <c r="E4309" t="s">
        <v>24073</v>
      </c>
      <c r="F4309">
        <v>40563574</v>
      </c>
      <c r="G4309" t="s">
        <v>95</v>
      </c>
    </row>
    <row r="4310" spans="3:7">
      <c r="C4310">
        <v>2193808</v>
      </c>
      <c r="D4310" t="s">
        <v>20089</v>
      </c>
      <c r="E4310" t="s">
        <v>24074</v>
      </c>
      <c r="F4310">
        <v>42178370</v>
      </c>
      <c r="G4310" t="s">
        <v>95</v>
      </c>
    </row>
    <row r="4311" spans="3:7">
      <c r="C4311">
        <v>2205535</v>
      </c>
      <c r="D4311" t="s">
        <v>20090</v>
      </c>
      <c r="E4311" t="s">
        <v>24075</v>
      </c>
      <c r="F4311">
        <v>32798557</v>
      </c>
    </row>
    <row r="4312" spans="3:7">
      <c r="C4312">
        <v>2253642</v>
      </c>
      <c r="D4312" t="s">
        <v>20091</v>
      </c>
      <c r="E4312" t="s">
        <v>24076</v>
      </c>
      <c r="F4312">
        <v>44696746</v>
      </c>
    </row>
    <row r="4313" spans="3:7">
      <c r="C4313">
        <v>2304569</v>
      </c>
      <c r="D4313" t="s">
        <v>20092</v>
      </c>
      <c r="E4313" t="s">
        <v>24077</v>
      </c>
      <c r="F4313">
        <v>8414033</v>
      </c>
      <c r="G4313" t="s">
        <v>95</v>
      </c>
    </row>
    <row r="4314" spans="3:7">
      <c r="C4314">
        <v>2305973</v>
      </c>
      <c r="D4314" t="s">
        <v>20093</v>
      </c>
      <c r="E4314" t="s">
        <v>21020</v>
      </c>
      <c r="F4314">
        <v>23912398</v>
      </c>
    </row>
    <row r="4315" spans="3:7">
      <c r="C4315">
        <v>2312120</v>
      </c>
      <c r="D4315" t="s">
        <v>20094</v>
      </c>
      <c r="E4315" t="s">
        <v>24078</v>
      </c>
      <c r="F4315">
        <v>32872548</v>
      </c>
    </row>
    <row r="4316" spans="3:7">
      <c r="C4316">
        <v>2315770</v>
      </c>
      <c r="D4316" t="s">
        <v>20095</v>
      </c>
      <c r="E4316" t="s">
        <v>24079</v>
      </c>
      <c r="F4316">
        <v>47244195</v>
      </c>
      <c r="G4316" t="s">
        <v>95</v>
      </c>
    </row>
    <row r="4317" spans="3:7">
      <c r="C4317">
        <v>2315669</v>
      </c>
      <c r="D4317" t="s">
        <v>20096</v>
      </c>
      <c r="E4317" t="s">
        <v>24080</v>
      </c>
      <c r="F4317">
        <v>262459</v>
      </c>
      <c r="G4317" t="s">
        <v>95</v>
      </c>
    </row>
    <row r="4318" spans="3:7">
      <c r="C4318">
        <v>2317207</v>
      </c>
      <c r="D4318" t="s">
        <v>20097</v>
      </c>
      <c r="E4318" t="s">
        <v>24081</v>
      </c>
      <c r="F4318">
        <v>45884215</v>
      </c>
      <c r="G4318" t="s">
        <v>95</v>
      </c>
    </row>
    <row r="4319" spans="3:7">
      <c r="C4319">
        <v>2318453</v>
      </c>
      <c r="D4319" t="s">
        <v>20098</v>
      </c>
      <c r="E4319" t="s">
        <v>24082</v>
      </c>
      <c r="F4319">
        <v>46418258</v>
      </c>
      <c r="G4319" t="s">
        <v>95</v>
      </c>
    </row>
    <row r="4320" spans="3:7">
      <c r="C4320">
        <v>2320426</v>
      </c>
      <c r="D4320" t="s">
        <v>20099</v>
      </c>
      <c r="E4320" t="s">
        <v>24083</v>
      </c>
      <c r="F4320">
        <v>72697512</v>
      </c>
      <c r="G4320" t="s">
        <v>95</v>
      </c>
    </row>
    <row r="4321" spans="3:7">
      <c r="C4321">
        <v>2318827</v>
      </c>
      <c r="D4321" t="s">
        <v>20100</v>
      </c>
      <c r="E4321" t="s">
        <v>20795</v>
      </c>
      <c r="F4321">
        <v>27711158</v>
      </c>
      <c r="G4321" t="s">
        <v>95</v>
      </c>
    </row>
    <row r="4322" spans="3:7">
      <c r="C4322">
        <v>2321099</v>
      </c>
      <c r="D4322" t="s">
        <v>20101</v>
      </c>
      <c r="E4322" t="s">
        <v>24084</v>
      </c>
      <c r="F4322">
        <v>40655813</v>
      </c>
      <c r="G4322" t="s">
        <v>95</v>
      </c>
    </row>
    <row r="4323" spans="3:7">
      <c r="C4323">
        <v>2321064</v>
      </c>
      <c r="D4323" t="s">
        <v>20102</v>
      </c>
      <c r="E4323" t="s">
        <v>24085</v>
      </c>
      <c r="F4323">
        <v>29598607</v>
      </c>
      <c r="G4323" t="s">
        <v>95</v>
      </c>
    </row>
    <row r="4324" spans="3:7">
      <c r="C4324">
        <v>2320514</v>
      </c>
      <c r="D4324" t="s">
        <v>20103</v>
      </c>
      <c r="E4324" t="s">
        <v>20795</v>
      </c>
      <c r="F4324">
        <v>7055349</v>
      </c>
      <c r="G4324" t="s">
        <v>95</v>
      </c>
    </row>
    <row r="4325" spans="3:7">
      <c r="C4325">
        <v>2321762</v>
      </c>
      <c r="D4325" t="s">
        <v>20104</v>
      </c>
      <c r="E4325" t="s">
        <v>24086</v>
      </c>
      <c r="F4325">
        <v>9152238</v>
      </c>
      <c r="G4325" t="s">
        <v>95</v>
      </c>
    </row>
    <row r="4326" spans="3:7">
      <c r="C4326">
        <v>2322626</v>
      </c>
      <c r="D4326" t="s">
        <v>20105</v>
      </c>
      <c r="E4326" t="s">
        <v>24087</v>
      </c>
      <c r="F4326">
        <v>8180009</v>
      </c>
      <c r="G4326" t="s">
        <v>95</v>
      </c>
    </row>
    <row r="4327" spans="3:7">
      <c r="C4327">
        <v>2322357</v>
      </c>
      <c r="D4327" t="s">
        <v>20106</v>
      </c>
      <c r="E4327" t="s">
        <v>20795</v>
      </c>
      <c r="F4327">
        <v>42003118</v>
      </c>
      <c r="G4327" t="s">
        <v>95</v>
      </c>
    </row>
    <row r="4328" spans="3:7">
      <c r="C4328">
        <v>2322048</v>
      </c>
      <c r="D4328" t="s">
        <v>20107</v>
      </c>
      <c r="E4328" t="s">
        <v>24088</v>
      </c>
      <c r="F4328">
        <v>9540937</v>
      </c>
      <c r="G4328" t="s">
        <v>95</v>
      </c>
    </row>
    <row r="4329" spans="3:7">
      <c r="C4329">
        <v>2323217</v>
      </c>
      <c r="D4329" t="s">
        <v>20108</v>
      </c>
      <c r="E4329" t="s">
        <v>24089</v>
      </c>
      <c r="F4329">
        <v>46668615</v>
      </c>
      <c r="G4329" t="s">
        <v>95</v>
      </c>
    </row>
    <row r="4330" spans="3:7">
      <c r="C4330">
        <v>2323518</v>
      </c>
      <c r="D4330" t="s">
        <v>20109</v>
      </c>
      <c r="E4330" t="s">
        <v>24090</v>
      </c>
      <c r="F4330">
        <v>5348486</v>
      </c>
    </row>
    <row r="4331" spans="3:7">
      <c r="C4331">
        <v>2322730</v>
      </c>
      <c r="D4331" t="s">
        <v>20110</v>
      </c>
      <c r="E4331" t="s">
        <v>24091</v>
      </c>
      <c r="F4331">
        <v>8715122</v>
      </c>
      <c r="G4331" t="s">
        <v>95</v>
      </c>
    </row>
    <row r="4332" spans="3:7">
      <c r="C4332">
        <v>2324260</v>
      </c>
      <c r="D4332" t="s">
        <v>20111</v>
      </c>
      <c r="E4332" t="s">
        <v>24092</v>
      </c>
      <c r="F4332">
        <v>9488366</v>
      </c>
      <c r="G4332" t="s">
        <v>95</v>
      </c>
    </row>
    <row r="4333" spans="3:7">
      <c r="C4333">
        <v>2324058</v>
      </c>
      <c r="D4333" t="s">
        <v>20112</v>
      </c>
      <c r="E4333" t="s">
        <v>24093</v>
      </c>
      <c r="F4333">
        <v>40307325</v>
      </c>
      <c r="G4333" t="s">
        <v>95</v>
      </c>
    </row>
    <row r="4334" spans="3:7">
      <c r="C4334">
        <v>2322892</v>
      </c>
      <c r="D4334" t="s">
        <v>20113</v>
      </c>
      <c r="E4334" t="s">
        <v>24094</v>
      </c>
      <c r="F4334">
        <v>46920044</v>
      </c>
    </row>
    <row r="4335" spans="3:7">
      <c r="C4335">
        <v>2324460</v>
      </c>
      <c r="D4335" t="s">
        <v>20114</v>
      </c>
      <c r="E4335" t="s">
        <v>24095</v>
      </c>
      <c r="F4335">
        <v>40862610</v>
      </c>
      <c r="G4335" t="s">
        <v>95</v>
      </c>
    </row>
    <row r="4336" spans="3:7">
      <c r="C4336">
        <v>2324536</v>
      </c>
      <c r="D4336" t="s">
        <v>20115</v>
      </c>
      <c r="E4336" t="s">
        <v>24096</v>
      </c>
      <c r="F4336" t="s">
        <v>95</v>
      </c>
      <c r="G4336">
        <v>2048009743</v>
      </c>
    </row>
    <row r="4337" spans="3:7">
      <c r="C4337">
        <v>2323595</v>
      </c>
      <c r="D4337" t="s">
        <v>20116</v>
      </c>
      <c r="E4337" t="s">
        <v>24097</v>
      </c>
      <c r="F4337">
        <v>16409643</v>
      </c>
      <c r="G4337" t="s">
        <v>95</v>
      </c>
    </row>
    <row r="4338" spans="3:7">
      <c r="C4338">
        <v>2323979</v>
      </c>
      <c r="D4338" t="s">
        <v>20117</v>
      </c>
      <c r="E4338" t="s">
        <v>24098</v>
      </c>
      <c r="F4338">
        <v>7304720</v>
      </c>
      <c r="G4338" t="s">
        <v>95</v>
      </c>
    </row>
    <row r="4339" spans="3:7">
      <c r="C4339">
        <v>2324918</v>
      </c>
      <c r="D4339" t="s">
        <v>20118</v>
      </c>
      <c r="E4339" t="s">
        <v>20841</v>
      </c>
      <c r="F4339">
        <v>42507031</v>
      </c>
      <c r="G4339" t="s">
        <v>95</v>
      </c>
    </row>
    <row r="4340" spans="3:7">
      <c r="C4340">
        <v>2323671</v>
      </c>
      <c r="D4340" t="s">
        <v>20119</v>
      </c>
      <c r="E4340" t="s">
        <v>24099</v>
      </c>
      <c r="F4340">
        <v>9949654</v>
      </c>
      <c r="G4340" t="s">
        <v>95</v>
      </c>
    </row>
    <row r="4341" spans="3:7">
      <c r="C4341">
        <v>2323884</v>
      </c>
      <c r="D4341" t="s">
        <v>20120</v>
      </c>
      <c r="E4341" t="s">
        <v>24100</v>
      </c>
      <c r="F4341">
        <v>8006054</v>
      </c>
      <c r="G4341" t="s">
        <v>95</v>
      </c>
    </row>
    <row r="4342" spans="3:7">
      <c r="C4342">
        <v>2324169</v>
      </c>
      <c r="D4342" t="s">
        <v>20121</v>
      </c>
      <c r="E4342" t="s">
        <v>24101</v>
      </c>
      <c r="F4342">
        <v>5367429</v>
      </c>
    </row>
    <row r="4343" spans="3:7">
      <c r="C4343">
        <v>2324954</v>
      </c>
      <c r="D4343" t="s">
        <v>20122</v>
      </c>
      <c r="E4343" t="s">
        <v>24102</v>
      </c>
      <c r="F4343">
        <v>15730800</v>
      </c>
    </row>
    <row r="4344" spans="3:7">
      <c r="C4344">
        <v>2324401</v>
      </c>
      <c r="D4344" t="s">
        <v>20123</v>
      </c>
      <c r="E4344" t="s">
        <v>24103</v>
      </c>
      <c r="F4344">
        <v>5405459</v>
      </c>
      <c r="G4344" t="s">
        <v>95</v>
      </c>
    </row>
    <row r="4345" spans="3:7">
      <c r="C4345">
        <v>2325448</v>
      </c>
      <c r="D4345" t="s">
        <v>20124</v>
      </c>
      <c r="E4345" t="s">
        <v>24104</v>
      </c>
      <c r="F4345">
        <v>7413563</v>
      </c>
      <c r="G4345" t="s">
        <v>95</v>
      </c>
    </row>
    <row r="4346" spans="3:7">
      <c r="C4346">
        <v>2325750</v>
      </c>
      <c r="D4346" t="s">
        <v>20125</v>
      </c>
      <c r="E4346" t="s">
        <v>24105</v>
      </c>
      <c r="F4346">
        <v>45381890</v>
      </c>
      <c r="G4346" t="s">
        <v>95</v>
      </c>
    </row>
    <row r="4347" spans="3:7">
      <c r="C4347">
        <v>2325433</v>
      </c>
      <c r="D4347" t="s">
        <v>20126</v>
      </c>
      <c r="E4347" t="s">
        <v>20784</v>
      </c>
      <c r="F4347">
        <v>29263996</v>
      </c>
      <c r="G4347" t="s">
        <v>95</v>
      </c>
    </row>
    <row r="4348" spans="3:7">
      <c r="C4348">
        <v>2325392</v>
      </c>
      <c r="D4348" t="s">
        <v>20127</v>
      </c>
      <c r="E4348" t="s">
        <v>20746</v>
      </c>
      <c r="F4348">
        <v>40651678</v>
      </c>
      <c r="G4348" t="s">
        <v>95</v>
      </c>
    </row>
    <row r="4349" spans="3:7">
      <c r="C4349">
        <v>2325248</v>
      </c>
      <c r="D4349" t="s">
        <v>20128</v>
      </c>
      <c r="E4349" t="s">
        <v>24106</v>
      </c>
      <c r="F4349" t="s">
        <v>95</v>
      </c>
      <c r="G4349">
        <v>2051806328</v>
      </c>
    </row>
    <row r="4350" spans="3:7">
      <c r="C4350">
        <v>2326256</v>
      </c>
      <c r="D4350" t="s">
        <v>20129</v>
      </c>
      <c r="E4350" t="s">
        <v>24107</v>
      </c>
      <c r="F4350">
        <v>45838892</v>
      </c>
      <c r="G4350" t="s">
        <v>95</v>
      </c>
    </row>
    <row r="4351" spans="3:7">
      <c r="C4351">
        <v>2325547</v>
      </c>
      <c r="D4351" t="s">
        <v>20130</v>
      </c>
      <c r="E4351" t="s">
        <v>24108</v>
      </c>
      <c r="F4351">
        <v>42007075</v>
      </c>
    </row>
    <row r="4352" spans="3:7">
      <c r="C4352">
        <v>2326209</v>
      </c>
      <c r="D4352" t="s">
        <v>20131</v>
      </c>
      <c r="E4352" t="s">
        <v>24109</v>
      </c>
      <c r="F4352">
        <v>41486435</v>
      </c>
    </row>
    <row r="4353" spans="3:7">
      <c r="C4353">
        <v>2325948</v>
      </c>
      <c r="D4353" t="s">
        <v>20132</v>
      </c>
      <c r="E4353" t="s">
        <v>24110</v>
      </c>
      <c r="F4353">
        <v>22307898</v>
      </c>
    </row>
    <row r="4354" spans="3:7">
      <c r="C4354">
        <v>2326446</v>
      </c>
      <c r="D4354" t="s">
        <v>20133</v>
      </c>
      <c r="E4354" t="s">
        <v>20746</v>
      </c>
      <c r="F4354">
        <v>40802650</v>
      </c>
    </row>
    <row r="4355" spans="3:7">
      <c r="C4355">
        <v>2327195</v>
      </c>
      <c r="D4355" t="s">
        <v>20134</v>
      </c>
      <c r="E4355" t="s">
        <v>24111</v>
      </c>
      <c r="F4355">
        <v>80172669</v>
      </c>
      <c r="G4355" t="s">
        <v>95</v>
      </c>
    </row>
    <row r="4356" spans="3:7">
      <c r="C4356">
        <v>2326549</v>
      </c>
      <c r="D4356" t="s">
        <v>20135</v>
      </c>
      <c r="E4356" t="s">
        <v>24112</v>
      </c>
      <c r="F4356">
        <v>8999807</v>
      </c>
    </row>
    <row r="4357" spans="3:7">
      <c r="C4357">
        <v>2325828</v>
      </c>
      <c r="D4357" t="s">
        <v>20136</v>
      </c>
      <c r="E4357" t="s">
        <v>24113</v>
      </c>
      <c r="F4357">
        <v>40244252</v>
      </c>
      <c r="G4357" t="s">
        <v>95</v>
      </c>
    </row>
    <row r="4358" spans="3:7">
      <c r="C4358">
        <v>2327540</v>
      </c>
      <c r="D4358" t="s">
        <v>20137</v>
      </c>
      <c r="E4358" t="s">
        <v>24114</v>
      </c>
      <c r="F4358">
        <v>41541885</v>
      </c>
      <c r="G4358" t="s">
        <v>95</v>
      </c>
    </row>
    <row r="4359" spans="3:7">
      <c r="C4359">
        <v>2326677</v>
      </c>
      <c r="D4359" t="s">
        <v>20138</v>
      </c>
      <c r="E4359" t="s">
        <v>24115</v>
      </c>
      <c r="F4359">
        <v>7157630</v>
      </c>
      <c r="G4359" t="s">
        <v>95</v>
      </c>
    </row>
    <row r="4360" spans="3:7">
      <c r="C4360">
        <v>2326783</v>
      </c>
      <c r="D4360" t="s">
        <v>20139</v>
      </c>
      <c r="E4360" t="s">
        <v>24116</v>
      </c>
      <c r="F4360">
        <v>18012945</v>
      </c>
    </row>
    <row r="4361" spans="3:7">
      <c r="C4361">
        <v>2327868</v>
      </c>
      <c r="D4361" t="s">
        <v>20140</v>
      </c>
      <c r="E4361" t="s">
        <v>24117</v>
      </c>
      <c r="F4361">
        <v>7576895</v>
      </c>
      <c r="G4361" t="s">
        <v>95</v>
      </c>
    </row>
    <row r="4362" spans="3:7">
      <c r="C4362">
        <v>2327647</v>
      </c>
      <c r="D4362" t="s">
        <v>20141</v>
      </c>
      <c r="E4362" t="s">
        <v>24118</v>
      </c>
      <c r="F4362">
        <v>16768294</v>
      </c>
    </row>
    <row r="4363" spans="3:7">
      <c r="C4363">
        <v>2326529</v>
      </c>
      <c r="D4363" t="s">
        <v>20142</v>
      </c>
      <c r="E4363" t="s">
        <v>24119</v>
      </c>
      <c r="F4363">
        <v>10175850</v>
      </c>
      <c r="G4363" t="s">
        <v>95</v>
      </c>
    </row>
    <row r="4364" spans="3:7">
      <c r="C4364">
        <v>2328133</v>
      </c>
      <c r="D4364" t="s">
        <v>20143</v>
      </c>
      <c r="E4364" t="s">
        <v>24120</v>
      </c>
      <c r="F4364">
        <v>42122106</v>
      </c>
    </row>
    <row r="4365" spans="3:7">
      <c r="C4365">
        <v>2327115</v>
      </c>
      <c r="D4365" t="s">
        <v>20144</v>
      </c>
      <c r="E4365" t="s">
        <v>24121</v>
      </c>
      <c r="F4365">
        <v>22271380</v>
      </c>
      <c r="G4365" t="s">
        <v>95</v>
      </c>
    </row>
    <row r="4366" spans="3:7">
      <c r="C4366">
        <v>2327600</v>
      </c>
      <c r="D4366" t="s">
        <v>20145</v>
      </c>
      <c r="E4366" t="s">
        <v>20795</v>
      </c>
      <c r="F4366">
        <v>41154427</v>
      </c>
      <c r="G4366" t="s">
        <v>95</v>
      </c>
    </row>
    <row r="4367" spans="3:7">
      <c r="C4367">
        <v>2327808</v>
      </c>
      <c r="D4367" t="s">
        <v>20146</v>
      </c>
      <c r="E4367" t="s">
        <v>24122</v>
      </c>
      <c r="F4367">
        <v>46113291</v>
      </c>
      <c r="G4367" t="s">
        <v>95</v>
      </c>
    </row>
    <row r="4368" spans="3:7">
      <c r="C4368">
        <v>2327723</v>
      </c>
      <c r="D4368" t="s">
        <v>20147</v>
      </c>
      <c r="E4368" t="s">
        <v>24123</v>
      </c>
      <c r="F4368">
        <v>10072579</v>
      </c>
    </row>
    <row r="4369" spans="3:7">
      <c r="C4369">
        <v>2327780</v>
      </c>
      <c r="D4369" t="s">
        <v>20148</v>
      </c>
      <c r="E4369" t="s">
        <v>24124</v>
      </c>
      <c r="F4369">
        <v>46297987</v>
      </c>
      <c r="G4369" t="s">
        <v>95</v>
      </c>
    </row>
    <row r="4370" spans="3:7">
      <c r="C4370">
        <v>2327456</v>
      </c>
      <c r="D4370" t="s">
        <v>20149</v>
      </c>
      <c r="E4370" t="s">
        <v>24125</v>
      </c>
      <c r="F4370">
        <v>8279333</v>
      </c>
    </row>
    <row r="4371" spans="3:7">
      <c r="C4371">
        <v>2327938</v>
      </c>
      <c r="D4371" t="s">
        <v>20150</v>
      </c>
      <c r="E4371" t="s">
        <v>24126</v>
      </c>
      <c r="F4371">
        <v>2380382</v>
      </c>
    </row>
    <row r="4372" spans="3:7">
      <c r="C4372">
        <v>2327610</v>
      </c>
      <c r="D4372" t="s">
        <v>20151</v>
      </c>
      <c r="E4372" t="s">
        <v>20795</v>
      </c>
      <c r="F4372">
        <v>47009830</v>
      </c>
      <c r="G4372" t="s">
        <v>95</v>
      </c>
    </row>
    <row r="4373" spans="3:7">
      <c r="C4373">
        <v>2329227</v>
      </c>
      <c r="D4373" t="s">
        <v>20152</v>
      </c>
      <c r="E4373" t="s">
        <v>24127</v>
      </c>
      <c r="F4373">
        <v>9345706</v>
      </c>
      <c r="G4373" t="s">
        <v>95</v>
      </c>
    </row>
    <row r="4374" spans="3:7">
      <c r="C4374">
        <v>2328249</v>
      </c>
      <c r="D4374" t="s">
        <v>20153</v>
      </c>
      <c r="E4374" t="s">
        <v>24128</v>
      </c>
      <c r="F4374">
        <v>32975429</v>
      </c>
      <c r="G4374" t="s">
        <v>95</v>
      </c>
    </row>
    <row r="4375" spans="3:7">
      <c r="C4375">
        <v>2328373</v>
      </c>
      <c r="D4375" t="s">
        <v>20154</v>
      </c>
      <c r="E4375" t="s">
        <v>24129</v>
      </c>
      <c r="F4375">
        <v>6474915</v>
      </c>
      <c r="G4375" t="s">
        <v>95</v>
      </c>
    </row>
    <row r="4376" spans="3:7">
      <c r="C4376">
        <v>2327603</v>
      </c>
      <c r="D4376" t="s">
        <v>20155</v>
      </c>
      <c r="E4376" t="s">
        <v>20795</v>
      </c>
      <c r="F4376">
        <v>18109749</v>
      </c>
      <c r="G4376" t="s">
        <v>95</v>
      </c>
    </row>
    <row r="4377" spans="3:7">
      <c r="C4377">
        <v>2328479</v>
      </c>
      <c r="D4377" t="s">
        <v>20156</v>
      </c>
      <c r="E4377" t="s">
        <v>24130</v>
      </c>
      <c r="F4377">
        <v>25839385</v>
      </c>
      <c r="G4377" t="s">
        <v>95</v>
      </c>
    </row>
    <row r="4378" spans="3:7">
      <c r="C4378">
        <v>2328730</v>
      </c>
      <c r="D4378" t="s">
        <v>20157</v>
      </c>
      <c r="E4378" t="s">
        <v>24131</v>
      </c>
      <c r="F4378">
        <v>17956373</v>
      </c>
      <c r="G4378" t="s">
        <v>95</v>
      </c>
    </row>
    <row r="4379" spans="3:7">
      <c r="C4379">
        <v>2328028</v>
      </c>
      <c r="D4379" t="s">
        <v>20158</v>
      </c>
      <c r="E4379" t="s">
        <v>20763</v>
      </c>
      <c r="F4379">
        <v>44746017</v>
      </c>
    </row>
    <row r="4380" spans="3:7">
      <c r="C4380">
        <v>2328956</v>
      </c>
      <c r="D4380" t="s">
        <v>20159</v>
      </c>
      <c r="E4380" t="s">
        <v>24132</v>
      </c>
      <c r="F4380">
        <v>9641468</v>
      </c>
      <c r="G4380" t="s">
        <v>95</v>
      </c>
    </row>
    <row r="4381" spans="3:7">
      <c r="C4381">
        <v>2328893</v>
      </c>
      <c r="D4381" t="s">
        <v>20160</v>
      </c>
      <c r="E4381" t="s">
        <v>20795</v>
      </c>
      <c r="F4381">
        <v>8499923</v>
      </c>
      <c r="G4381" t="s">
        <v>95</v>
      </c>
    </row>
    <row r="4382" spans="3:7">
      <c r="C4382">
        <v>2328034</v>
      </c>
      <c r="D4382" t="s">
        <v>20161</v>
      </c>
      <c r="E4382" t="s">
        <v>24133</v>
      </c>
      <c r="F4382">
        <v>2897860</v>
      </c>
      <c r="G4382" t="s">
        <v>95</v>
      </c>
    </row>
    <row r="4383" spans="3:7">
      <c r="C4383">
        <v>2329440</v>
      </c>
      <c r="D4383" t="s">
        <v>20162</v>
      </c>
      <c r="E4383" t="s">
        <v>24134</v>
      </c>
      <c r="F4383">
        <v>15680148</v>
      </c>
      <c r="G4383" t="s">
        <v>95</v>
      </c>
    </row>
    <row r="4384" spans="3:7">
      <c r="C4384">
        <v>2328610</v>
      </c>
      <c r="D4384" t="s">
        <v>20163</v>
      </c>
      <c r="E4384" t="s">
        <v>24135</v>
      </c>
      <c r="F4384">
        <v>40132337</v>
      </c>
    </row>
    <row r="4385" spans="3:7">
      <c r="C4385">
        <v>2328150</v>
      </c>
      <c r="D4385" t="s">
        <v>20164</v>
      </c>
      <c r="E4385" t="s">
        <v>24136</v>
      </c>
      <c r="F4385">
        <v>40307225</v>
      </c>
      <c r="G4385" t="s">
        <v>95</v>
      </c>
    </row>
    <row r="4386" spans="3:7">
      <c r="C4386">
        <v>2328221</v>
      </c>
      <c r="D4386" t="s">
        <v>20165</v>
      </c>
      <c r="E4386" t="s">
        <v>24137</v>
      </c>
      <c r="F4386">
        <v>44267867</v>
      </c>
      <c r="G4386" t="s">
        <v>95</v>
      </c>
    </row>
    <row r="4387" spans="3:7">
      <c r="C4387">
        <v>2328363</v>
      </c>
      <c r="D4387" t="s">
        <v>20166</v>
      </c>
      <c r="E4387" t="s">
        <v>24138</v>
      </c>
      <c r="F4387" t="s">
        <v>95</v>
      </c>
      <c r="G4387">
        <v>1072281302</v>
      </c>
    </row>
    <row r="4388" spans="3:7">
      <c r="C4388">
        <v>2329279</v>
      </c>
      <c r="D4388" t="s">
        <v>20167</v>
      </c>
      <c r="E4388" t="s">
        <v>24139</v>
      </c>
      <c r="F4388">
        <v>7579211</v>
      </c>
    </row>
    <row r="4389" spans="3:7">
      <c r="C4389">
        <v>2329381</v>
      </c>
      <c r="D4389" t="s">
        <v>20168</v>
      </c>
      <c r="E4389" t="s">
        <v>20841</v>
      </c>
      <c r="F4389">
        <v>3498207</v>
      </c>
      <c r="G4389" t="s">
        <v>95</v>
      </c>
    </row>
    <row r="4390" spans="3:7">
      <c r="C4390">
        <v>2328897</v>
      </c>
      <c r="D4390" t="s">
        <v>20169</v>
      </c>
      <c r="E4390" t="s">
        <v>24140</v>
      </c>
      <c r="F4390">
        <v>32658315</v>
      </c>
      <c r="G4390" t="s">
        <v>95</v>
      </c>
    </row>
    <row r="4391" spans="3:7">
      <c r="C4391">
        <v>2329590</v>
      </c>
      <c r="D4391" t="s">
        <v>20170</v>
      </c>
      <c r="E4391" t="s">
        <v>20746</v>
      </c>
      <c r="F4391">
        <v>3124231</v>
      </c>
    </row>
    <row r="4392" spans="3:7">
      <c r="C4392">
        <v>2327957</v>
      </c>
      <c r="D4392" t="s">
        <v>20171</v>
      </c>
      <c r="E4392" t="s">
        <v>24141</v>
      </c>
      <c r="F4392" t="s">
        <v>114</v>
      </c>
      <c r="G4392" t="s">
        <v>95</v>
      </c>
    </row>
    <row r="4393" spans="3:7">
      <c r="C4393">
        <v>2328388</v>
      </c>
      <c r="D4393" t="s">
        <v>20172</v>
      </c>
      <c r="E4393" t="s">
        <v>24142</v>
      </c>
      <c r="F4393">
        <v>6277016</v>
      </c>
      <c r="G4393" t="s">
        <v>95</v>
      </c>
    </row>
    <row r="4394" spans="3:7">
      <c r="C4394">
        <v>2328970</v>
      </c>
      <c r="D4394" t="s">
        <v>20173</v>
      </c>
      <c r="E4394" t="s">
        <v>21338</v>
      </c>
      <c r="F4394">
        <v>794334</v>
      </c>
      <c r="G4394" t="s">
        <v>95</v>
      </c>
    </row>
    <row r="4395" spans="3:7">
      <c r="C4395">
        <v>2328778</v>
      </c>
      <c r="D4395" t="s">
        <v>20174</v>
      </c>
      <c r="E4395" t="s">
        <v>24143</v>
      </c>
      <c r="F4395">
        <v>10053554</v>
      </c>
      <c r="G4395" t="s">
        <v>95</v>
      </c>
    </row>
    <row r="4396" spans="3:7">
      <c r="C4396">
        <v>2328806</v>
      </c>
      <c r="D4396" t="s">
        <v>20175</v>
      </c>
      <c r="E4396" t="s">
        <v>24144</v>
      </c>
      <c r="F4396">
        <v>40190961</v>
      </c>
      <c r="G4396" t="s">
        <v>95</v>
      </c>
    </row>
    <row r="4397" spans="3:7">
      <c r="C4397">
        <v>2328335</v>
      </c>
      <c r="D4397" t="s">
        <v>20176</v>
      </c>
      <c r="E4397" t="s">
        <v>24145</v>
      </c>
      <c r="F4397">
        <v>6447814</v>
      </c>
      <c r="G4397" t="s">
        <v>95</v>
      </c>
    </row>
    <row r="4398" spans="3:7">
      <c r="C4398">
        <v>2328811</v>
      </c>
      <c r="D4398" t="s">
        <v>20177</v>
      </c>
      <c r="E4398" t="s">
        <v>24146</v>
      </c>
      <c r="F4398">
        <v>41252009</v>
      </c>
    </row>
    <row r="4399" spans="3:7">
      <c r="C4399">
        <v>2329198</v>
      </c>
      <c r="D4399" t="s">
        <v>20178</v>
      </c>
      <c r="E4399" t="s">
        <v>23030</v>
      </c>
      <c r="F4399">
        <v>80070930</v>
      </c>
    </row>
    <row r="4400" spans="3:7">
      <c r="C4400">
        <v>2329386</v>
      </c>
      <c r="D4400" t="s">
        <v>20179</v>
      </c>
      <c r="E4400" t="s">
        <v>24147</v>
      </c>
      <c r="F4400">
        <v>47470576</v>
      </c>
      <c r="G4400" t="s">
        <v>95</v>
      </c>
    </row>
    <row r="4401" spans="3:7">
      <c r="C4401">
        <v>2329466</v>
      </c>
      <c r="D4401" t="s">
        <v>20180</v>
      </c>
      <c r="E4401" t="s">
        <v>24148</v>
      </c>
      <c r="F4401">
        <v>30422544</v>
      </c>
      <c r="G4401" t="s">
        <v>95</v>
      </c>
    </row>
    <row r="4402" spans="3:7">
      <c r="C4402">
        <v>2329257</v>
      </c>
      <c r="D4402" t="s">
        <v>20181</v>
      </c>
      <c r="E4402" t="s">
        <v>20841</v>
      </c>
      <c r="F4402">
        <v>45682080</v>
      </c>
      <c r="G4402" t="s">
        <v>95</v>
      </c>
    </row>
    <row r="4403" spans="3:7">
      <c r="C4403">
        <v>2329480</v>
      </c>
      <c r="D4403" t="s">
        <v>20182</v>
      </c>
      <c r="E4403" t="s">
        <v>24149</v>
      </c>
      <c r="F4403">
        <v>17571666</v>
      </c>
      <c r="G4403" t="s">
        <v>95</v>
      </c>
    </row>
    <row r="4404" spans="3:7">
      <c r="C4404">
        <v>2330011</v>
      </c>
      <c r="D4404" t="s">
        <v>20183</v>
      </c>
      <c r="E4404" t="s">
        <v>24150</v>
      </c>
      <c r="F4404">
        <v>7847309</v>
      </c>
    </row>
    <row r="4405" spans="3:7">
      <c r="C4405">
        <v>2330781</v>
      </c>
      <c r="D4405" t="s">
        <v>20184</v>
      </c>
      <c r="E4405" t="s">
        <v>24151</v>
      </c>
      <c r="F4405">
        <v>9153703</v>
      </c>
      <c r="G4405" t="s">
        <v>95</v>
      </c>
    </row>
    <row r="4406" spans="3:7">
      <c r="C4406">
        <v>2329366</v>
      </c>
      <c r="D4406" t="s">
        <v>20185</v>
      </c>
      <c r="E4406" t="s">
        <v>24152</v>
      </c>
      <c r="F4406">
        <v>32766187</v>
      </c>
    </row>
    <row r="4407" spans="3:7">
      <c r="C4407">
        <v>2330175</v>
      </c>
      <c r="D4407" t="s">
        <v>20186</v>
      </c>
      <c r="E4407" t="s">
        <v>24153</v>
      </c>
      <c r="F4407">
        <v>48014890</v>
      </c>
      <c r="G4407" t="s">
        <v>95</v>
      </c>
    </row>
    <row r="4408" spans="3:7">
      <c r="C4408">
        <v>2331070</v>
      </c>
      <c r="D4408" t="s">
        <v>20187</v>
      </c>
      <c r="E4408" t="s">
        <v>24154</v>
      </c>
      <c r="F4408">
        <v>47112749</v>
      </c>
    </row>
    <row r="4409" spans="3:7">
      <c r="C4409">
        <v>2329859</v>
      </c>
      <c r="D4409" t="s">
        <v>20188</v>
      </c>
      <c r="E4409" t="s">
        <v>24155</v>
      </c>
      <c r="F4409">
        <v>7953710</v>
      </c>
      <c r="G4409" t="s">
        <v>95</v>
      </c>
    </row>
    <row r="4410" spans="3:7">
      <c r="C4410">
        <v>2330784</v>
      </c>
      <c r="D4410" t="s">
        <v>20189</v>
      </c>
      <c r="E4410" t="s">
        <v>24156</v>
      </c>
      <c r="F4410">
        <v>44342488</v>
      </c>
      <c r="G4410" t="s">
        <v>95</v>
      </c>
    </row>
    <row r="4411" spans="3:7">
      <c r="C4411">
        <v>2330527</v>
      </c>
      <c r="D4411" t="s">
        <v>20190</v>
      </c>
      <c r="E4411" t="s">
        <v>24157</v>
      </c>
      <c r="F4411">
        <v>43692539</v>
      </c>
    </row>
    <row r="4412" spans="3:7">
      <c r="C4412">
        <v>2332149</v>
      </c>
      <c r="D4412" t="s">
        <v>20191</v>
      </c>
      <c r="E4412" t="s">
        <v>24158</v>
      </c>
      <c r="F4412">
        <v>46117359</v>
      </c>
    </row>
    <row r="4413" spans="3:7">
      <c r="C4413">
        <v>2332356</v>
      </c>
      <c r="D4413" t="s">
        <v>20192</v>
      </c>
      <c r="E4413" t="s">
        <v>24159</v>
      </c>
      <c r="F4413" t="s">
        <v>95</v>
      </c>
      <c r="G4413">
        <v>2052924006</v>
      </c>
    </row>
    <row r="4414" spans="3:7">
      <c r="C4414">
        <v>2329559</v>
      </c>
      <c r="D4414" t="s">
        <v>20193</v>
      </c>
      <c r="E4414" t="s">
        <v>24160</v>
      </c>
      <c r="F4414">
        <v>29644402</v>
      </c>
      <c r="G4414" t="s">
        <v>95</v>
      </c>
    </row>
    <row r="4415" spans="3:7">
      <c r="C4415">
        <v>2330475</v>
      </c>
      <c r="D4415" t="s">
        <v>20194</v>
      </c>
      <c r="E4415" t="s">
        <v>24161</v>
      </c>
      <c r="F4415">
        <v>40879303</v>
      </c>
      <c r="G4415" t="s">
        <v>95</v>
      </c>
    </row>
    <row r="4416" spans="3:7">
      <c r="C4416">
        <v>2330181</v>
      </c>
      <c r="D4416" t="s">
        <v>20195</v>
      </c>
      <c r="E4416" t="s">
        <v>24162</v>
      </c>
      <c r="F4416">
        <v>47469232</v>
      </c>
    </row>
    <row r="4417" spans="3:7">
      <c r="C4417">
        <v>2330802</v>
      </c>
      <c r="D4417" t="s">
        <v>20196</v>
      </c>
      <c r="E4417" t="s">
        <v>24163</v>
      </c>
      <c r="F4417">
        <v>43412836</v>
      </c>
      <c r="G4417" t="s">
        <v>95</v>
      </c>
    </row>
    <row r="4418" spans="3:7">
      <c r="C4418">
        <v>2330435</v>
      </c>
      <c r="D4418" t="s">
        <v>20197</v>
      </c>
      <c r="E4418" t="s">
        <v>24164</v>
      </c>
      <c r="F4418">
        <v>7971078</v>
      </c>
      <c r="G4418" t="s">
        <v>95</v>
      </c>
    </row>
    <row r="4419" spans="3:7">
      <c r="C4419">
        <v>2330762</v>
      </c>
      <c r="D4419" t="s">
        <v>20198</v>
      </c>
      <c r="E4419" t="s">
        <v>24165</v>
      </c>
      <c r="F4419">
        <v>9240956</v>
      </c>
      <c r="G4419" t="s">
        <v>95</v>
      </c>
    </row>
    <row r="4420" spans="3:7">
      <c r="C4420">
        <v>2329993</v>
      </c>
      <c r="D4420" t="s">
        <v>20199</v>
      </c>
      <c r="E4420" t="s">
        <v>24166</v>
      </c>
      <c r="F4420">
        <v>41840012</v>
      </c>
    </row>
    <row r="4421" spans="3:7">
      <c r="C4421">
        <v>2330032</v>
      </c>
      <c r="D4421" t="s">
        <v>20200</v>
      </c>
      <c r="E4421" t="s">
        <v>24167</v>
      </c>
      <c r="F4421">
        <v>7919905</v>
      </c>
      <c r="G4421" t="s">
        <v>95</v>
      </c>
    </row>
    <row r="4422" spans="3:7">
      <c r="C4422">
        <v>2331029</v>
      </c>
      <c r="D4422" t="s">
        <v>20201</v>
      </c>
      <c r="E4422" t="s">
        <v>20784</v>
      </c>
      <c r="F4422">
        <v>4050865</v>
      </c>
      <c r="G4422" t="s">
        <v>95</v>
      </c>
    </row>
    <row r="4423" spans="3:7">
      <c r="C4423">
        <v>2329605</v>
      </c>
      <c r="D4423" t="s">
        <v>20202</v>
      </c>
      <c r="E4423" t="s">
        <v>24168</v>
      </c>
      <c r="F4423">
        <v>47395281</v>
      </c>
      <c r="G4423" t="s">
        <v>95</v>
      </c>
    </row>
    <row r="4424" spans="3:7">
      <c r="C4424">
        <v>2330148</v>
      </c>
      <c r="D4424" t="s">
        <v>20203</v>
      </c>
      <c r="E4424" t="s">
        <v>24169</v>
      </c>
      <c r="F4424">
        <v>110289</v>
      </c>
      <c r="G4424" t="s">
        <v>95</v>
      </c>
    </row>
    <row r="4425" spans="3:7">
      <c r="C4425">
        <v>2330429</v>
      </c>
      <c r="D4425" t="s">
        <v>20204</v>
      </c>
      <c r="E4425" t="s">
        <v>24170</v>
      </c>
      <c r="F4425">
        <v>8663997</v>
      </c>
      <c r="G4425" t="s">
        <v>95</v>
      </c>
    </row>
    <row r="4426" spans="3:7">
      <c r="C4426">
        <v>2330777</v>
      </c>
      <c r="D4426" t="s">
        <v>20205</v>
      </c>
      <c r="E4426" t="s">
        <v>20766</v>
      </c>
      <c r="F4426">
        <v>42398154</v>
      </c>
    </row>
    <row r="4427" spans="3:7">
      <c r="C4427">
        <v>2330419</v>
      </c>
      <c r="D4427" t="s">
        <v>20206</v>
      </c>
      <c r="E4427" t="s">
        <v>24171</v>
      </c>
      <c r="F4427" t="s">
        <v>95</v>
      </c>
      <c r="G4427" t="s">
        <v>221</v>
      </c>
    </row>
    <row r="4428" spans="3:7">
      <c r="C4428">
        <v>2330829</v>
      </c>
      <c r="D4428" t="s">
        <v>20207</v>
      </c>
      <c r="E4428" t="s">
        <v>20794</v>
      </c>
      <c r="F4428">
        <v>4417902</v>
      </c>
    </row>
    <row r="4429" spans="3:7">
      <c r="C4429">
        <v>2331133</v>
      </c>
      <c r="D4429" t="s">
        <v>20208</v>
      </c>
      <c r="E4429" t="s">
        <v>24172</v>
      </c>
      <c r="F4429">
        <v>7305672</v>
      </c>
      <c r="G4429" t="s">
        <v>95</v>
      </c>
    </row>
    <row r="4430" spans="3:7">
      <c r="C4430">
        <v>2330075</v>
      </c>
      <c r="D4430" t="s">
        <v>20209</v>
      </c>
      <c r="E4430" t="s">
        <v>24173</v>
      </c>
      <c r="F4430">
        <v>44053542</v>
      </c>
      <c r="G4430" t="s">
        <v>95</v>
      </c>
    </row>
    <row r="4431" spans="3:7">
      <c r="C4431">
        <v>2330864</v>
      </c>
      <c r="D4431" t="s">
        <v>20210</v>
      </c>
      <c r="E4431" t="s">
        <v>22023</v>
      </c>
      <c r="F4431" t="s">
        <v>95</v>
      </c>
      <c r="G4431">
        <v>1008802000</v>
      </c>
    </row>
    <row r="4432" spans="3:7">
      <c r="C4432">
        <v>2330443</v>
      </c>
      <c r="D4432" t="s">
        <v>20211</v>
      </c>
      <c r="E4432" t="s">
        <v>20789</v>
      </c>
      <c r="F4432">
        <v>7025692</v>
      </c>
      <c r="G4432" t="s">
        <v>95</v>
      </c>
    </row>
    <row r="4433" spans="3:7">
      <c r="C4433">
        <v>2331104</v>
      </c>
      <c r="D4433" t="s">
        <v>20212</v>
      </c>
      <c r="E4433" t="s">
        <v>24174</v>
      </c>
      <c r="F4433">
        <v>40779763</v>
      </c>
      <c r="G4433" t="s">
        <v>95</v>
      </c>
    </row>
    <row r="4434" spans="3:7">
      <c r="C4434">
        <v>2331782</v>
      </c>
      <c r="D4434" t="s">
        <v>20213</v>
      </c>
      <c r="E4434" t="s">
        <v>24175</v>
      </c>
      <c r="F4434">
        <v>17975654</v>
      </c>
      <c r="G4434" t="s">
        <v>95</v>
      </c>
    </row>
    <row r="4435" spans="3:7">
      <c r="C4435">
        <v>2332066</v>
      </c>
      <c r="D4435" t="s">
        <v>20214</v>
      </c>
      <c r="E4435" t="s">
        <v>24176</v>
      </c>
      <c r="F4435">
        <v>32645258</v>
      </c>
    </row>
    <row r="4436" spans="3:7">
      <c r="C4436">
        <v>2330191</v>
      </c>
      <c r="D4436" t="s">
        <v>20215</v>
      </c>
      <c r="E4436" t="s">
        <v>24177</v>
      </c>
      <c r="F4436">
        <v>16574582</v>
      </c>
      <c r="G4436" t="s">
        <v>95</v>
      </c>
    </row>
    <row r="4437" spans="3:7">
      <c r="C4437">
        <v>2332035</v>
      </c>
      <c r="D4437" t="s">
        <v>20216</v>
      </c>
      <c r="E4437" t="s">
        <v>24178</v>
      </c>
      <c r="F4437">
        <v>41240803</v>
      </c>
      <c r="G4437" t="s">
        <v>95</v>
      </c>
    </row>
    <row r="4438" spans="3:7">
      <c r="C4438">
        <v>2331044</v>
      </c>
      <c r="D4438" t="s">
        <v>20217</v>
      </c>
      <c r="E4438" t="s">
        <v>24179</v>
      </c>
      <c r="F4438">
        <v>6781750</v>
      </c>
      <c r="G4438" t="s">
        <v>95</v>
      </c>
    </row>
    <row r="4439" spans="3:7">
      <c r="C4439">
        <v>2331751</v>
      </c>
      <c r="D4439" t="s">
        <v>20218</v>
      </c>
      <c r="E4439" t="s">
        <v>24180</v>
      </c>
      <c r="F4439">
        <v>10491525</v>
      </c>
      <c r="G4439" t="s">
        <v>95</v>
      </c>
    </row>
    <row r="4440" spans="3:7">
      <c r="C4440">
        <v>2330931</v>
      </c>
      <c r="D4440" t="s">
        <v>20219</v>
      </c>
      <c r="E4440" t="s">
        <v>24181</v>
      </c>
      <c r="F4440">
        <v>44790621</v>
      </c>
      <c r="G4440" t="s">
        <v>95</v>
      </c>
    </row>
    <row r="4441" spans="3:7">
      <c r="C4441">
        <v>2331667</v>
      </c>
      <c r="D4441" t="s">
        <v>20220</v>
      </c>
      <c r="E4441" t="s">
        <v>24182</v>
      </c>
      <c r="F4441">
        <v>29676856</v>
      </c>
      <c r="G4441" t="s">
        <v>95</v>
      </c>
    </row>
    <row r="4442" spans="3:7">
      <c r="C4442">
        <v>2331684</v>
      </c>
      <c r="D4442" t="s">
        <v>20221</v>
      </c>
      <c r="E4442" t="s">
        <v>24183</v>
      </c>
      <c r="F4442">
        <v>44986738</v>
      </c>
      <c r="G4442" t="s">
        <v>95</v>
      </c>
    </row>
    <row r="4443" spans="3:7">
      <c r="C4443">
        <v>2331315</v>
      </c>
      <c r="D4443" t="s">
        <v>20222</v>
      </c>
      <c r="E4443" t="s">
        <v>24184</v>
      </c>
      <c r="F4443">
        <v>6824853</v>
      </c>
      <c r="G4443" t="s">
        <v>95</v>
      </c>
    </row>
    <row r="4444" spans="3:7">
      <c r="C4444">
        <v>2331627</v>
      </c>
      <c r="D4444" t="s">
        <v>20223</v>
      </c>
      <c r="E4444" t="s">
        <v>20795</v>
      </c>
      <c r="F4444">
        <v>16613094</v>
      </c>
      <c r="G4444" t="s">
        <v>95</v>
      </c>
    </row>
    <row r="4445" spans="3:7">
      <c r="C4445">
        <v>2332269</v>
      </c>
      <c r="D4445" t="s">
        <v>20224</v>
      </c>
      <c r="E4445" t="s">
        <v>22585</v>
      </c>
      <c r="F4445">
        <v>44512008</v>
      </c>
    </row>
    <row r="4446" spans="3:7">
      <c r="C4446">
        <v>2331397</v>
      </c>
      <c r="D4446" t="s">
        <v>20225</v>
      </c>
      <c r="E4446" t="s">
        <v>20795</v>
      </c>
      <c r="F4446">
        <v>41618806</v>
      </c>
      <c r="G4446" t="s">
        <v>95</v>
      </c>
    </row>
    <row r="4447" spans="3:7">
      <c r="C4447">
        <v>2331546</v>
      </c>
      <c r="D4447" t="s">
        <v>20226</v>
      </c>
      <c r="E4447" t="s">
        <v>24185</v>
      </c>
      <c r="F4447">
        <v>17823697</v>
      </c>
      <c r="G4447" t="s">
        <v>95</v>
      </c>
    </row>
    <row r="4448" spans="3:7">
      <c r="C4448">
        <v>2331584</v>
      </c>
      <c r="D4448" t="s">
        <v>20227</v>
      </c>
      <c r="E4448" t="s">
        <v>24186</v>
      </c>
      <c r="F4448">
        <v>42878908</v>
      </c>
      <c r="G4448" t="s">
        <v>95</v>
      </c>
    </row>
    <row r="4449" spans="3:7">
      <c r="C4449">
        <v>2330894</v>
      </c>
      <c r="D4449" t="s">
        <v>20228</v>
      </c>
      <c r="E4449" t="s">
        <v>24187</v>
      </c>
      <c r="F4449">
        <v>19533318</v>
      </c>
      <c r="G4449" t="s">
        <v>95</v>
      </c>
    </row>
    <row r="4450" spans="3:7">
      <c r="C4450">
        <v>2332678</v>
      </c>
      <c r="D4450" t="s">
        <v>20229</v>
      </c>
      <c r="E4450" t="s">
        <v>24188</v>
      </c>
      <c r="F4450">
        <v>32920070</v>
      </c>
      <c r="G4450" t="s">
        <v>95</v>
      </c>
    </row>
    <row r="4451" spans="3:7">
      <c r="C4451">
        <v>2331255</v>
      </c>
      <c r="D4451" t="s">
        <v>20230</v>
      </c>
      <c r="E4451" t="s">
        <v>24189</v>
      </c>
      <c r="F4451">
        <v>9208326</v>
      </c>
      <c r="G4451" t="s">
        <v>95</v>
      </c>
    </row>
    <row r="4452" spans="3:7">
      <c r="C4452">
        <v>2331865</v>
      </c>
      <c r="D4452" t="s">
        <v>20231</v>
      </c>
      <c r="E4452" t="s">
        <v>24190</v>
      </c>
      <c r="F4452">
        <v>16662990</v>
      </c>
      <c r="G4452" t="s">
        <v>95</v>
      </c>
    </row>
    <row r="4453" spans="3:7">
      <c r="C4453">
        <v>2330596</v>
      </c>
      <c r="D4453" t="s">
        <v>20232</v>
      </c>
      <c r="E4453" t="s">
        <v>24191</v>
      </c>
      <c r="F4453">
        <v>5310999</v>
      </c>
      <c r="G4453" t="s">
        <v>95</v>
      </c>
    </row>
    <row r="4454" spans="3:7">
      <c r="C4454">
        <v>2331014</v>
      </c>
      <c r="D4454" t="s">
        <v>20233</v>
      </c>
      <c r="E4454" t="s">
        <v>24192</v>
      </c>
      <c r="F4454">
        <v>48119924</v>
      </c>
      <c r="G4454" t="s">
        <v>95</v>
      </c>
    </row>
    <row r="4455" spans="3:7">
      <c r="C4455">
        <v>2331612</v>
      </c>
      <c r="D4455" t="s">
        <v>20234</v>
      </c>
      <c r="E4455" t="s">
        <v>24193</v>
      </c>
      <c r="F4455">
        <v>29262506</v>
      </c>
      <c r="G4455" t="s">
        <v>95</v>
      </c>
    </row>
    <row r="4456" spans="3:7">
      <c r="C4456">
        <v>2331285</v>
      </c>
      <c r="D4456" t="s">
        <v>20235</v>
      </c>
      <c r="E4456" t="s">
        <v>24194</v>
      </c>
      <c r="F4456">
        <v>19846952</v>
      </c>
      <c r="G4456" t="s">
        <v>95</v>
      </c>
    </row>
    <row r="4457" spans="3:7">
      <c r="C4457">
        <v>2331059</v>
      </c>
      <c r="D4457" t="s">
        <v>20236</v>
      </c>
      <c r="E4457" t="s">
        <v>24195</v>
      </c>
      <c r="F4457">
        <v>17413795</v>
      </c>
      <c r="G4457" t="s">
        <v>95</v>
      </c>
    </row>
    <row r="4458" spans="3:7">
      <c r="C4458">
        <v>2330808</v>
      </c>
      <c r="D4458" t="s">
        <v>20237</v>
      </c>
      <c r="E4458" t="s">
        <v>24196</v>
      </c>
      <c r="F4458">
        <v>44196472</v>
      </c>
      <c r="G4458" t="s">
        <v>95</v>
      </c>
    </row>
    <row r="4459" spans="3:7">
      <c r="C4459">
        <v>2330821</v>
      </c>
      <c r="D4459" t="s">
        <v>20238</v>
      </c>
      <c r="E4459" t="s">
        <v>20746</v>
      </c>
      <c r="F4459">
        <v>15430669</v>
      </c>
    </row>
    <row r="4460" spans="3:7">
      <c r="C4460">
        <v>2331484</v>
      </c>
      <c r="D4460" t="s">
        <v>20239</v>
      </c>
      <c r="E4460" t="s">
        <v>24197</v>
      </c>
      <c r="F4460">
        <v>29367505</v>
      </c>
      <c r="G4460" t="s">
        <v>95</v>
      </c>
    </row>
    <row r="4461" spans="3:7">
      <c r="C4461">
        <v>2331248</v>
      </c>
      <c r="D4461" t="s">
        <v>20240</v>
      </c>
      <c r="E4461" t="s">
        <v>24198</v>
      </c>
      <c r="F4461">
        <v>47553125</v>
      </c>
      <c r="G4461" t="s">
        <v>95</v>
      </c>
    </row>
    <row r="4462" spans="3:7">
      <c r="C4462">
        <v>2330531</v>
      </c>
      <c r="D4462" t="s">
        <v>20241</v>
      </c>
      <c r="E4462" t="s">
        <v>24199</v>
      </c>
      <c r="F4462">
        <v>18108412</v>
      </c>
    </row>
    <row r="4463" spans="3:7">
      <c r="C4463">
        <v>2332805</v>
      </c>
      <c r="D4463" t="s">
        <v>20242</v>
      </c>
      <c r="E4463" t="s">
        <v>24200</v>
      </c>
      <c r="F4463">
        <v>30960456</v>
      </c>
    </row>
    <row r="4464" spans="3:7">
      <c r="C4464">
        <v>2332380</v>
      </c>
      <c r="D4464" t="s">
        <v>20243</v>
      </c>
      <c r="E4464" t="s">
        <v>24201</v>
      </c>
      <c r="F4464">
        <v>9184396</v>
      </c>
    </row>
    <row r="4465" spans="3:7">
      <c r="C4465">
        <v>2331006</v>
      </c>
      <c r="D4465" t="s">
        <v>20244</v>
      </c>
      <c r="E4465" t="s">
        <v>20795</v>
      </c>
      <c r="F4465">
        <v>42688220</v>
      </c>
      <c r="G4465" t="s">
        <v>95</v>
      </c>
    </row>
    <row r="4466" spans="3:7">
      <c r="C4466">
        <v>2331206</v>
      </c>
      <c r="D4466" t="s">
        <v>20245</v>
      </c>
      <c r="E4466" t="s">
        <v>22451</v>
      </c>
      <c r="F4466">
        <v>9953342</v>
      </c>
      <c r="G4466" t="s">
        <v>95</v>
      </c>
    </row>
    <row r="4467" spans="3:7">
      <c r="C4467">
        <v>2331467</v>
      </c>
      <c r="D4467" t="s">
        <v>20246</v>
      </c>
      <c r="E4467" t="s">
        <v>24202</v>
      </c>
      <c r="F4467">
        <v>17844059</v>
      </c>
      <c r="G4467" t="s">
        <v>95</v>
      </c>
    </row>
    <row r="4468" spans="3:7">
      <c r="C4468">
        <v>2332025</v>
      </c>
      <c r="D4468" t="s">
        <v>20247</v>
      </c>
      <c r="E4468" t="s">
        <v>20795</v>
      </c>
      <c r="F4468">
        <v>29690889</v>
      </c>
      <c r="G4468" t="s">
        <v>95</v>
      </c>
    </row>
    <row r="4469" spans="3:7">
      <c r="C4469">
        <v>2331874</v>
      </c>
      <c r="D4469" t="s">
        <v>20248</v>
      </c>
      <c r="E4469" t="s">
        <v>24203</v>
      </c>
      <c r="F4469">
        <v>3878469</v>
      </c>
      <c r="G4469" t="s">
        <v>95</v>
      </c>
    </row>
    <row r="4470" spans="3:7">
      <c r="C4470">
        <v>2332177</v>
      </c>
      <c r="D4470" t="s">
        <v>20249</v>
      </c>
      <c r="E4470" t="s">
        <v>21133</v>
      </c>
      <c r="F4470">
        <v>8943103</v>
      </c>
      <c r="G4470" t="s">
        <v>95</v>
      </c>
    </row>
    <row r="4471" spans="3:7">
      <c r="C4471">
        <v>2332436</v>
      </c>
      <c r="D4471" t="s">
        <v>20250</v>
      </c>
      <c r="E4471" t="s">
        <v>24204</v>
      </c>
      <c r="F4471">
        <v>22189767</v>
      </c>
      <c r="G4471" t="s">
        <v>95</v>
      </c>
    </row>
    <row r="4472" spans="3:7">
      <c r="C4472">
        <v>2331711</v>
      </c>
      <c r="D4472" t="s">
        <v>20251</v>
      </c>
      <c r="E4472" t="s">
        <v>24205</v>
      </c>
      <c r="F4472">
        <v>29376317</v>
      </c>
      <c r="G4472" t="s">
        <v>95</v>
      </c>
    </row>
    <row r="4473" spans="3:7">
      <c r="C4473">
        <v>2332298</v>
      </c>
      <c r="D4473" t="s">
        <v>20252</v>
      </c>
      <c r="E4473" t="s">
        <v>24206</v>
      </c>
      <c r="F4473">
        <v>3629522</v>
      </c>
      <c r="G4473" t="s">
        <v>95</v>
      </c>
    </row>
    <row r="4474" spans="3:7">
      <c r="C4474">
        <v>2331674</v>
      </c>
      <c r="D4474" t="s">
        <v>20253</v>
      </c>
      <c r="E4474" t="s">
        <v>24207</v>
      </c>
      <c r="F4474">
        <v>29224034</v>
      </c>
      <c r="G4474" t="s">
        <v>95</v>
      </c>
    </row>
    <row r="4475" spans="3:7">
      <c r="C4475">
        <v>2332793</v>
      </c>
      <c r="D4475" t="s">
        <v>20254</v>
      </c>
      <c r="E4475" t="s">
        <v>23030</v>
      </c>
      <c r="F4475">
        <v>9532645</v>
      </c>
      <c r="G4475" t="s">
        <v>95</v>
      </c>
    </row>
    <row r="4476" spans="3:7">
      <c r="C4476">
        <v>2331170</v>
      </c>
      <c r="D4476" t="s">
        <v>20255</v>
      </c>
      <c r="E4476" t="s">
        <v>20841</v>
      </c>
      <c r="F4476">
        <v>41847840</v>
      </c>
      <c r="G4476" t="s">
        <v>95</v>
      </c>
    </row>
    <row r="4477" spans="3:7">
      <c r="C4477">
        <v>2331764</v>
      </c>
      <c r="D4477" t="s">
        <v>20256</v>
      </c>
      <c r="E4477" t="s">
        <v>20883</v>
      </c>
      <c r="F4477">
        <v>8695769</v>
      </c>
      <c r="G4477" t="s">
        <v>95</v>
      </c>
    </row>
    <row r="4478" spans="3:7">
      <c r="C4478">
        <v>2332847</v>
      </c>
      <c r="D4478" t="s">
        <v>20257</v>
      </c>
      <c r="E4478" t="s">
        <v>21235</v>
      </c>
      <c r="F4478">
        <v>43193413</v>
      </c>
      <c r="G4478" t="s">
        <v>95</v>
      </c>
    </row>
    <row r="4479" spans="3:7">
      <c r="C4479">
        <v>2332196</v>
      </c>
      <c r="D4479" t="s">
        <v>20258</v>
      </c>
      <c r="E4479" t="s">
        <v>24208</v>
      </c>
      <c r="F4479">
        <v>43665160</v>
      </c>
      <c r="G4479" t="s">
        <v>95</v>
      </c>
    </row>
    <row r="4480" spans="3:7">
      <c r="C4480">
        <v>2331813</v>
      </c>
      <c r="D4480" t="s">
        <v>20259</v>
      </c>
      <c r="E4480" t="s">
        <v>24209</v>
      </c>
      <c r="F4480">
        <v>25845796</v>
      </c>
      <c r="G4480" t="s">
        <v>95</v>
      </c>
    </row>
    <row r="4481" spans="3:7">
      <c r="C4481">
        <v>2332158</v>
      </c>
      <c r="D4481" t="s">
        <v>20260</v>
      </c>
      <c r="E4481" t="s">
        <v>24210</v>
      </c>
      <c r="F4481" t="s">
        <v>95</v>
      </c>
      <c r="G4481">
        <v>2035432841</v>
      </c>
    </row>
    <row r="4482" spans="3:7">
      <c r="C4482">
        <v>2333345</v>
      </c>
      <c r="D4482" t="s">
        <v>20261</v>
      </c>
      <c r="E4482" t="s">
        <v>24211</v>
      </c>
      <c r="F4482">
        <v>46051836</v>
      </c>
      <c r="G4482" t="s">
        <v>95</v>
      </c>
    </row>
    <row r="4483" spans="3:7">
      <c r="C4483">
        <v>2332582</v>
      </c>
      <c r="D4483" t="s">
        <v>20262</v>
      </c>
      <c r="E4483" t="s">
        <v>20795</v>
      </c>
      <c r="F4483">
        <v>456519</v>
      </c>
      <c r="G4483" t="s">
        <v>95</v>
      </c>
    </row>
    <row r="4484" spans="3:7">
      <c r="C4484">
        <v>2333219</v>
      </c>
      <c r="D4484" t="s">
        <v>20263</v>
      </c>
      <c r="E4484" t="s">
        <v>24212</v>
      </c>
      <c r="F4484">
        <v>5384636</v>
      </c>
      <c r="G4484" t="s">
        <v>95</v>
      </c>
    </row>
    <row r="4485" spans="3:7">
      <c r="C4485">
        <v>2333119</v>
      </c>
      <c r="D4485" t="s">
        <v>20264</v>
      </c>
      <c r="E4485" t="s">
        <v>24213</v>
      </c>
      <c r="F4485">
        <v>3896553</v>
      </c>
      <c r="G4485" t="s">
        <v>95</v>
      </c>
    </row>
    <row r="4486" spans="3:7">
      <c r="C4486">
        <v>2331220</v>
      </c>
      <c r="D4486" t="s">
        <v>20265</v>
      </c>
      <c r="E4486" t="s">
        <v>24214</v>
      </c>
      <c r="F4486">
        <v>8812180</v>
      </c>
      <c r="G4486" t="s">
        <v>95</v>
      </c>
    </row>
    <row r="4487" spans="3:7">
      <c r="C4487">
        <v>2332784</v>
      </c>
      <c r="D4487" t="s">
        <v>20266</v>
      </c>
      <c r="E4487" t="s">
        <v>20789</v>
      </c>
      <c r="F4487">
        <v>9751741</v>
      </c>
      <c r="G4487" t="s">
        <v>95</v>
      </c>
    </row>
    <row r="4488" spans="3:7">
      <c r="C4488">
        <v>2332335</v>
      </c>
      <c r="D4488" t="s">
        <v>20267</v>
      </c>
      <c r="E4488" t="s">
        <v>24215</v>
      </c>
      <c r="F4488">
        <v>48124488</v>
      </c>
    </row>
    <row r="4489" spans="3:7">
      <c r="C4489">
        <v>2332683</v>
      </c>
      <c r="D4489" t="s">
        <v>20268</v>
      </c>
      <c r="E4489" t="s">
        <v>24216</v>
      </c>
      <c r="F4489">
        <v>80043843</v>
      </c>
      <c r="G4489" t="s">
        <v>95</v>
      </c>
    </row>
    <row r="4490" spans="3:7">
      <c r="C4490">
        <v>2332496</v>
      </c>
      <c r="D4490" t="s">
        <v>20269</v>
      </c>
      <c r="E4490" t="s">
        <v>24217</v>
      </c>
      <c r="F4490">
        <v>10008024</v>
      </c>
      <c r="G4490" t="s">
        <v>95</v>
      </c>
    </row>
    <row r="4491" spans="3:7">
      <c r="C4491">
        <v>2332096</v>
      </c>
      <c r="D4491" t="s">
        <v>20270</v>
      </c>
      <c r="E4491" t="s">
        <v>24218</v>
      </c>
      <c r="F4491">
        <v>32923981</v>
      </c>
      <c r="G4491" t="s">
        <v>95</v>
      </c>
    </row>
    <row r="4492" spans="3:7">
      <c r="C4492">
        <v>2333165</v>
      </c>
      <c r="D4492" t="s">
        <v>20271</v>
      </c>
      <c r="E4492" t="s">
        <v>24219</v>
      </c>
      <c r="F4492" t="s">
        <v>95</v>
      </c>
      <c r="G4492">
        <v>2052295769</v>
      </c>
    </row>
    <row r="4493" spans="3:7">
      <c r="C4493">
        <v>2332505</v>
      </c>
      <c r="D4493" t="s">
        <v>20272</v>
      </c>
      <c r="E4493" t="s">
        <v>24220</v>
      </c>
      <c r="F4493">
        <v>46141062</v>
      </c>
      <c r="G4493" t="s">
        <v>95</v>
      </c>
    </row>
    <row r="4494" spans="3:7">
      <c r="C4494">
        <v>2333005</v>
      </c>
      <c r="D4494" t="s">
        <v>20273</v>
      </c>
      <c r="E4494" t="s">
        <v>24221</v>
      </c>
      <c r="F4494">
        <v>6006844</v>
      </c>
      <c r="G4494" t="s">
        <v>95</v>
      </c>
    </row>
    <row r="4495" spans="3:7">
      <c r="C4495">
        <v>2331911</v>
      </c>
      <c r="D4495" t="s">
        <v>20274</v>
      </c>
      <c r="E4495" t="s">
        <v>24222</v>
      </c>
      <c r="F4495">
        <v>46932249</v>
      </c>
      <c r="G4495" t="s">
        <v>95</v>
      </c>
    </row>
    <row r="4496" spans="3:7">
      <c r="C4496">
        <v>2332343</v>
      </c>
      <c r="D4496" t="s">
        <v>20275</v>
      </c>
      <c r="E4496" t="s">
        <v>24223</v>
      </c>
      <c r="F4496">
        <v>44095565</v>
      </c>
      <c r="G4496" t="s">
        <v>95</v>
      </c>
    </row>
    <row r="4497" spans="3:7">
      <c r="C4497">
        <v>2333073</v>
      </c>
      <c r="D4497" t="s">
        <v>20276</v>
      </c>
      <c r="E4497" t="s">
        <v>24224</v>
      </c>
      <c r="F4497" t="s">
        <v>95</v>
      </c>
      <c r="G4497">
        <v>2050994341</v>
      </c>
    </row>
    <row r="4498" spans="3:7">
      <c r="C4498">
        <v>2332041</v>
      </c>
      <c r="D4498" t="s">
        <v>20277</v>
      </c>
      <c r="E4498" t="s">
        <v>24225</v>
      </c>
      <c r="F4498">
        <v>42996294</v>
      </c>
      <c r="G4498" t="s">
        <v>95</v>
      </c>
    </row>
    <row r="4499" spans="3:7">
      <c r="C4499">
        <v>2332572</v>
      </c>
      <c r="D4499" t="s">
        <v>20278</v>
      </c>
      <c r="E4499" t="s">
        <v>20795</v>
      </c>
      <c r="F4499">
        <v>47221685</v>
      </c>
      <c r="G4499" t="s">
        <v>95</v>
      </c>
    </row>
    <row r="4500" spans="3:7">
      <c r="C4500">
        <v>2332471</v>
      </c>
      <c r="D4500" t="s">
        <v>20279</v>
      </c>
      <c r="E4500" t="s">
        <v>24226</v>
      </c>
      <c r="F4500">
        <v>8335252</v>
      </c>
      <c r="G4500" t="s">
        <v>95</v>
      </c>
    </row>
    <row r="4501" spans="3:7">
      <c r="C4501">
        <v>2333141</v>
      </c>
      <c r="D4501" t="s">
        <v>20280</v>
      </c>
      <c r="E4501" t="s">
        <v>24227</v>
      </c>
      <c r="F4501" t="s">
        <v>95</v>
      </c>
      <c r="G4501">
        <v>20100035932</v>
      </c>
    </row>
    <row r="4502" spans="3:7">
      <c r="C4502">
        <v>2332568</v>
      </c>
      <c r="D4502" t="s">
        <v>20281</v>
      </c>
      <c r="E4502" t="s">
        <v>20784</v>
      </c>
      <c r="F4502">
        <v>44627745</v>
      </c>
      <c r="G4502" t="s">
        <v>95</v>
      </c>
    </row>
    <row r="4503" spans="3:7">
      <c r="C4503">
        <v>2332169</v>
      </c>
      <c r="D4503" t="s">
        <v>20282</v>
      </c>
      <c r="E4503" t="s">
        <v>20795</v>
      </c>
      <c r="F4503">
        <v>30827442</v>
      </c>
      <c r="G4503" t="s">
        <v>95</v>
      </c>
    </row>
    <row r="4504" spans="3:7">
      <c r="C4504">
        <v>2332370</v>
      </c>
      <c r="D4504" t="s">
        <v>20283</v>
      </c>
      <c r="E4504" t="s">
        <v>24228</v>
      </c>
      <c r="F4504">
        <v>27750643</v>
      </c>
      <c r="G4504" t="s">
        <v>95</v>
      </c>
    </row>
    <row r="4505" spans="3:7">
      <c r="C4505">
        <v>2333039</v>
      </c>
      <c r="D4505" t="s">
        <v>20284</v>
      </c>
      <c r="E4505" t="s">
        <v>24229</v>
      </c>
      <c r="F4505">
        <v>44737524</v>
      </c>
      <c r="G4505" t="s">
        <v>95</v>
      </c>
    </row>
    <row r="4506" spans="3:7">
      <c r="C4506">
        <v>2333080</v>
      </c>
      <c r="D4506" t="s">
        <v>20285</v>
      </c>
      <c r="E4506" t="s">
        <v>24230</v>
      </c>
      <c r="F4506">
        <v>41680156</v>
      </c>
    </row>
    <row r="4507" spans="3:7">
      <c r="C4507">
        <v>2332607</v>
      </c>
      <c r="D4507" t="s">
        <v>20286</v>
      </c>
      <c r="E4507" t="s">
        <v>24231</v>
      </c>
      <c r="F4507">
        <v>47408761</v>
      </c>
      <c r="G4507" t="s">
        <v>95</v>
      </c>
    </row>
    <row r="4508" spans="3:7">
      <c r="C4508">
        <v>2332832</v>
      </c>
      <c r="D4508" t="s">
        <v>20287</v>
      </c>
      <c r="E4508" t="s">
        <v>23864</v>
      </c>
      <c r="F4508">
        <v>6123392</v>
      </c>
      <c r="G4508" t="s">
        <v>95</v>
      </c>
    </row>
    <row r="4509" spans="3:7">
      <c r="C4509">
        <v>2332550</v>
      </c>
      <c r="D4509" t="s">
        <v>20288</v>
      </c>
      <c r="E4509" t="s">
        <v>24232</v>
      </c>
      <c r="F4509">
        <v>23981213</v>
      </c>
    </row>
    <row r="4510" spans="3:7">
      <c r="C4510">
        <v>2333421</v>
      </c>
      <c r="D4510" t="s">
        <v>20289</v>
      </c>
      <c r="E4510" t="s">
        <v>20795</v>
      </c>
      <c r="F4510">
        <v>45826109</v>
      </c>
      <c r="G4510" t="s">
        <v>95</v>
      </c>
    </row>
    <row r="4511" spans="3:7">
      <c r="C4511">
        <v>2332287</v>
      </c>
      <c r="D4511" t="s">
        <v>20290</v>
      </c>
      <c r="E4511" t="s">
        <v>24233</v>
      </c>
      <c r="F4511">
        <v>46525344</v>
      </c>
      <c r="G4511" t="s">
        <v>95</v>
      </c>
    </row>
    <row r="4512" spans="3:7">
      <c r="C4512">
        <v>2332766</v>
      </c>
      <c r="D4512" t="s">
        <v>20291</v>
      </c>
      <c r="E4512" t="s">
        <v>24234</v>
      </c>
      <c r="F4512" t="s">
        <v>95</v>
      </c>
      <c r="G4512">
        <v>2041270845</v>
      </c>
    </row>
    <row r="4513" spans="3:7">
      <c r="C4513">
        <v>2333200</v>
      </c>
      <c r="D4513" t="s">
        <v>20292</v>
      </c>
      <c r="E4513" t="s">
        <v>24235</v>
      </c>
      <c r="F4513">
        <v>4064614</v>
      </c>
      <c r="G4513" t="s">
        <v>95</v>
      </c>
    </row>
    <row r="4514" spans="3:7">
      <c r="C4514">
        <v>2332414</v>
      </c>
      <c r="D4514" t="s">
        <v>20293</v>
      </c>
      <c r="E4514" t="s">
        <v>24236</v>
      </c>
      <c r="F4514">
        <v>71606027</v>
      </c>
      <c r="G4514" t="s">
        <v>95</v>
      </c>
    </row>
    <row r="4515" spans="3:7">
      <c r="C4515">
        <v>2334187</v>
      </c>
      <c r="D4515" t="s">
        <v>20294</v>
      </c>
      <c r="E4515" t="s">
        <v>24237</v>
      </c>
      <c r="F4515">
        <v>5272916</v>
      </c>
    </row>
    <row r="4516" spans="3:7">
      <c r="C4516">
        <v>2333034</v>
      </c>
      <c r="D4516" t="s">
        <v>20295</v>
      </c>
      <c r="E4516" t="s">
        <v>24238</v>
      </c>
      <c r="F4516">
        <v>18038371</v>
      </c>
      <c r="G4516" t="s">
        <v>95</v>
      </c>
    </row>
    <row r="4517" spans="3:7">
      <c r="C4517">
        <v>2333196</v>
      </c>
      <c r="D4517" t="s">
        <v>20296</v>
      </c>
      <c r="E4517" t="s">
        <v>24239</v>
      </c>
      <c r="F4517">
        <v>70681491</v>
      </c>
      <c r="G4517" t="s">
        <v>95</v>
      </c>
    </row>
    <row r="4518" spans="3:7">
      <c r="C4518">
        <v>2332320</v>
      </c>
      <c r="D4518" t="s">
        <v>20297</v>
      </c>
      <c r="E4518" t="s">
        <v>20795</v>
      </c>
      <c r="F4518">
        <v>32930428</v>
      </c>
      <c r="G4518" t="s">
        <v>95</v>
      </c>
    </row>
    <row r="4519" spans="3:7">
      <c r="C4519">
        <v>2333619</v>
      </c>
      <c r="D4519" t="s">
        <v>20298</v>
      </c>
      <c r="E4519" t="s">
        <v>24240</v>
      </c>
      <c r="F4519">
        <v>25662633</v>
      </c>
      <c r="G4519" t="s">
        <v>95</v>
      </c>
    </row>
    <row r="4520" spans="3:7">
      <c r="C4520">
        <v>2333357</v>
      </c>
      <c r="D4520" t="s">
        <v>20299</v>
      </c>
      <c r="E4520" t="s">
        <v>24241</v>
      </c>
      <c r="F4520">
        <v>42776659</v>
      </c>
      <c r="G4520" t="s">
        <v>95</v>
      </c>
    </row>
    <row r="4521" spans="3:7">
      <c r="C4521">
        <v>2332842</v>
      </c>
      <c r="D4521" t="s">
        <v>20300</v>
      </c>
      <c r="E4521" t="s">
        <v>24242</v>
      </c>
      <c r="F4521">
        <v>31632323</v>
      </c>
      <c r="G4521" t="s">
        <v>95</v>
      </c>
    </row>
    <row r="4522" spans="3:7">
      <c r="C4522">
        <v>2333283</v>
      </c>
      <c r="D4522" t="s">
        <v>20301</v>
      </c>
      <c r="E4522" t="s">
        <v>24243</v>
      </c>
      <c r="F4522">
        <v>47508191</v>
      </c>
    </row>
    <row r="4523" spans="3:7">
      <c r="C4523">
        <v>2332575</v>
      </c>
      <c r="D4523" t="s">
        <v>20302</v>
      </c>
      <c r="E4523" t="s">
        <v>24244</v>
      </c>
      <c r="F4523">
        <v>44431635</v>
      </c>
    </row>
    <row r="4524" spans="3:7">
      <c r="C4524">
        <v>2333309</v>
      </c>
      <c r="D4524" t="s">
        <v>20303</v>
      </c>
      <c r="E4524" t="s">
        <v>24245</v>
      </c>
      <c r="F4524">
        <v>40329943</v>
      </c>
      <c r="G4524" t="s">
        <v>95</v>
      </c>
    </row>
    <row r="4525" spans="3:7">
      <c r="C4525">
        <v>2334169</v>
      </c>
      <c r="D4525" t="s">
        <v>20304</v>
      </c>
      <c r="E4525" t="s">
        <v>24246</v>
      </c>
      <c r="F4525">
        <v>25745946</v>
      </c>
      <c r="G4525" t="s">
        <v>95</v>
      </c>
    </row>
    <row r="4526" spans="3:7">
      <c r="C4526">
        <v>2332911</v>
      </c>
      <c r="D4526" t="s">
        <v>20305</v>
      </c>
      <c r="E4526" t="s">
        <v>24247</v>
      </c>
      <c r="F4526">
        <v>22101899</v>
      </c>
      <c r="G4526" t="s">
        <v>95</v>
      </c>
    </row>
    <row r="4527" spans="3:7">
      <c r="C4527">
        <v>2332977</v>
      </c>
      <c r="D4527" t="s">
        <v>20306</v>
      </c>
      <c r="E4527" t="s">
        <v>20766</v>
      </c>
      <c r="F4527">
        <v>40333170</v>
      </c>
      <c r="G4527" t="s">
        <v>95</v>
      </c>
    </row>
    <row r="4528" spans="3:7">
      <c r="C4528">
        <v>2332639</v>
      </c>
      <c r="D4528" t="s">
        <v>20307</v>
      </c>
      <c r="E4528" t="s">
        <v>24248</v>
      </c>
      <c r="F4528">
        <v>40301610</v>
      </c>
      <c r="G4528" t="s">
        <v>95</v>
      </c>
    </row>
    <row r="4529" spans="3:7">
      <c r="C4529">
        <v>2333235</v>
      </c>
      <c r="D4529" t="s">
        <v>20308</v>
      </c>
      <c r="E4529" t="s">
        <v>20916</v>
      </c>
      <c r="F4529">
        <v>46109538</v>
      </c>
    </row>
    <row r="4530" spans="3:7">
      <c r="C4530">
        <v>2333953</v>
      </c>
      <c r="D4530" t="s">
        <v>20309</v>
      </c>
      <c r="E4530" t="s">
        <v>24249</v>
      </c>
      <c r="F4530">
        <v>9461199</v>
      </c>
    </row>
    <row r="4531" spans="3:7">
      <c r="C4531">
        <v>2333776</v>
      </c>
      <c r="D4531" t="s">
        <v>20310</v>
      </c>
      <c r="E4531" t="s">
        <v>24250</v>
      </c>
      <c r="F4531">
        <v>5282924</v>
      </c>
      <c r="G4531" t="s">
        <v>95</v>
      </c>
    </row>
    <row r="4532" spans="3:7">
      <c r="C4532">
        <v>2333377</v>
      </c>
      <c r="D4532" t="s">
        <v>20311</v>
      </c>
      <c r="E4532" t="s">
        <v>24251</v>
      </c>
      <c r="F4532">
        <v>6581286</v>
      </c>
    </row>
    <row r="4533" spans="3:7">
      <c r="C4533">
        <v>2333707</v>
      </c>
      <c r="D4533" t="s">
        <v>20312</v>
      </c>
      <c r="E4533" t="s">
        <v>24252</v>
      </c>
      <c r="F4533">
        <v>7745939</v>
      </c>
    </row>
    <row r="4534" spans="3:7">
      <c r="C4534">
        <v>2334852</v>
      </c>
      <c r="D4534" t="s">
        <v>20313</v>
      </c>
      <c r="E4534" t="s">
        <v>24253</v>
      </c>
      <c r="F4534">
        <v>16692905</v>
      </c>
    </row>
    <row r="4535" spans="3:7">
      <c r="C4535">
        <v>2332894</v>
      </c>
      <c r="D4535" t="s">
        <v>20314</v>
      </c>
      <c r="E4535" t="s">
        <v>24254</v>
      </c>
      <c r="F4535">
        <v>9321443</v>
      </c>
      <c r="G4535" t="s">
        <v>95</v>
      </c>
    </row>
    <row r="4536" spans="3:7">
      <c r="C4536">
        <v>2334230</v>
      </c>
      <c r="D4536" t="s">
        <v>20315</v>
      </c>
      <c r="E4536" t="s">
        <v>24255</v>
      </c>
      <c r="F4536">
        <v>7932125</v>
      </c>
      <c r="G4536" t="s">
        <v>95</v>
      </c>
    </row>
    <row r="4537" spans="3:7">
      <c r="C4537">
        <v>2333884</v>
      </c>
      <c r="D4537" t="s">
        <v>20316</v>
      </c>
      <c r="E4537" t="s">
        <v>22840</v>
      </c>
      <c r="F4537">
        <v>21106399</v>
      </c>
    </row>
    <row r="4538" spans="3:7">
      <c r="C4538">
        <v>2333940</v>
      </c>
      <c r="D4538" t="s">
        <v>20317</v>
      </c>
      <c r="E4538" t="s">
        <v>24256</v>
      </c>
      <c r="F4538">
        <v>10749338</v>
      </c>
      <c r="G4538" t="s">
        <v>95</v>
      </c>
    </row>
    <row r="4539" spans="3:7">
      <c r="C4539">
        <v>2333365</v>
      </c>
      <c r="D4539" t="s">
        <v>20318</v>
      </c>
      <c r="E4539" t="s">
        <v>24257</v>
      </c>
      <c r="F4539">
        <v>6162309</v>
      </c>
      <c r="G4539" t="s">
        <v>95</v>
      </c>
    </row>
    <row r="4540" spans="3:7">
      <c r="C4540">
        <v>335899</v>
      </c>
      <c r="D4540" t="s">
        <v>20319</v>
      </c>
      <c r="E4540" t="s">
        <v>24258</v>
      </c>
      <c r="F4540">
        <v>25787164</v>
      </c>
    </row>
    <row r="4541" spans="3:7">
      <c r="C4541">
        <v>487615</v>
      </c>
      <c r="D4541" t="s">
        <v>20320</v>
      </c>
      <c r="E4541" t="s">
        <v>24259</v>
      </c>
      <c r="F4541">
        <v>29603950</v>
      </c>
    </row>
    <row r="4542" spans="3:7">
      <c r="C4542">
        <v>580426</v>
      </c>
      <c r="D4542" t="s">
        <v>20321</v>
      </c>
      <c r="E4542" t="s">
        <v>24260</v>
      </c>
      <c r="F4542">
        <v>7591625</v>
      </c>
    </row>
    <row r="4543" spans="3:7">
      <c r="C4543">
        <v>559002</v>
      </c>
      <c r="D4543" t="s">
        <v>20322</v>
      </c>
      <c r="E4543" t="s">
        <v>24261</v>
      </c>
      <c r="F4543">
        <v>8119622</v>
      </c>
    </row>
    <row r="4544" spans="3:7">
      <c r="C4544">
        <v>627723</v>
      </c>
      <c r="D4544" t="s">
        <v>20323</v>
      </c>
      <c r="E4544" t="s">
        <v>24262</v>
      </c>
      <c r="F4544">
        <v>29546358</v>
      </c>
    </row>
    <row r="4545" spans="3:7">
      <c r="C4545">
        <v>1155521</v>
      </c>
      <c r="D4545" t="s">
        <v>20324</v>
      </c>
      <c r="E4545" t="s">
        <v>20784</v>
      </c>
      <c r="F4545">
        <v>41227533</v>
      </c>
    </row>
    <row r="4546" spans="3:7">
      <c r="C4546">
        <v>1449722</v>
      </c>
      <c r="D4546" t="s">
        <v>20325</v>
      </c>
      <c r="E4546" t="s">
        <v>24263</v>
      </c>
      <c r="F4546">
        <v>25683071</v>
      </c>
    </row>
    <row r="4547" spans="3:7">
      <c r="C4547">
        <v>1673055</v>
      </c>
      <c r="D4547" t="s">
        <v>20326</v>
      </c>
      <c r="E4547" t="s">
        <v>20841</v>
      </c>
      <c r="F4547">
        <v>70675278</v>
      </c>
    </row>
    <row r="4548" spans="3:7">
      <c r="C4548">
        <v>1989671</v>
      </c>
      <c r="D4548" t="s">
        <v>20327</v>
      </c>
      <c r="E4548" t="s">
        <v>24264</v>
      </c>
      <c r="F4548">
        <v>32977816</v>
      </c>
    </row>
    <row r="4549" spans="3:7">
      <c r="C4549">
        <v>2004930</v>
      </c>
      <c r="D4549" t="s">
        <v>20328</v>
      </c>
      <c r="E4549" t="s">
        <v>21516</v>
      </c>
      <c r="F4549">
        <v>41228362</v>
      </c>
    </row>
    <row r="4550" spans="3:7">
      <c r="C4550">
        <v>2156469</v>
      </c>
      <c r="D4550" t="s">
        <v>20329</v>
      </c>
      <c r="E4550" t="s">
        <v>24265</v>
      </c>
      <c r="G4550">
        <v>20131378972</v>
      </c>
    </row>
    <row r="4551" spans="3:7">
      <c r="C4551">
        <v>2290774</v>
      </c>
      <c r="D4551" t="s">
        <v>20330</v>
      </c>
      <c r="E4551" t="s">
        <v>24266</v>
      </c>
      <c r="F4551">
        <v>7019774</v>
      </c>
      <c r="G4551" t="s">
        <v>95</v>
      </c>
    </row>
    <row r="4552" spans="3:7">
      <c r="C4552">
        <v>2299367</v>
      </c>
      <c r="D4552" t="s">
        <v>20331</v>
      </c>
      <c r="E4552" t="s">
        <v>22227</v>
      </c>
      <c r="F4552">
        <v>45358798</v>
      </c>
    </row>
    <row r="4553" spans="3:7">
      <c r="C4553">
        <v>2304903</v>
      </c>
      <c r="D4553" t="s">
        <v>20332</v>
      </c>
      <c r="E4553" t="s">
        <v>22274</v>
      </c>
      <c r="F4553">
        <v>24952440</v>
      </c>
    </row>
    <row r="4554" spans="3:7">
      <c r="C4554">
        <v>2307179</v>
      </c>
      <c r="D4554" t="s">
        <v>20333</v>
      </c>
      <c r="E4554" t="s">
        <v>21000</v>
      </c>
      <c r="F4554">
        <v>45572107</v>
      </c>
    </row>
    <row r="4555" spans="3:7">
      <c r="C4555">
        <v>2311126</v>
      </c>
      <c r="D4555" t="s">
        <v>20334</v>
      </c>
      <c r="E4555" t="s">
        <v>20841</v>
      </c>
      <c r="F4555">
        <v>42772504</v>
      </c>
      <c r="G4555" t="s">
        <v>95</v>
      </c>
    </row>
    <row r="4556" spans="3:7">
      <c r="C4556">
        <v>2310543</v>
      </c>
      <c r="D4556" t="s">
        <v>20335</v>
      </c>
      <c r="E4556" t="s">
        <v>21000</v>
      </c>
      <c r="F4556">
        <v>24999283</v>
      </c>
    </row>
    <row r="4557" spans="3:7">
      <c r="C4557">
        <v>2312907</v>
      </c>
      <c r="D4557" t="s">
        <v>20336</v>
      </c>
      <c r="E4557" t="s">
        <v>24267</v>
      </c>
      <c r="F4557">
        <v>849316</v>
      </c>
    </row>
    <row r="4558" spans="3:7">
      <c r="C4558">
        <v>2314241</v>
      </c>
      <c r="D4558" t="s">
        <v>20337</v>
      </c>
      <c r="E4558" t="s">
        <v>24268</v>
      </c>
      <c r="F4558">
        <v>6992147</v>
      </c>
      <c r="G4558" t="s">
        <v>95</v>
      </c>
    </row>
    <row r="4559" spans="3:7">
      <c r="C4559">
        <v>2316527</v>
      </c>
      <c r="D4559" t="s">
        <v>20338</v>
      </c>
      <c r="E4559" t="s">
        <v>24269</v>
      </c>
      <c r="F4559">
        <v>8728511</v>
      </c>
      <c r="G4559" t="s">
        <v>95</v>
      </c>
    </row>
    <row r="4560" spans="3:7">
      <c r="C4560">
        <v>2316618</v>
      </c>
      <c r="D4560" t="s">
        <v>20339</v>
      </c>
      <c r="E4560" t="s">
        <v>21125</v>
      </c>
      <c r="F4560">
        <v>45448716</v>
      </c>
    </row>
    <row r="4561" spans="3:7">
      <c r="C4561">
        <v>2316463</v>
      </c>
      <c r="D4561" t="s">
        <v>20340</v>
      </c>
      <c r="E4561" t="s">
        <v>24270</v>
      </c>
      <c r="F4561">
        <v>7918217</v>
      </c>
      <c r="G4561" t="s">
        <v>95</v>
      </c>
    </row>
    <row r="4562" spans="3:7">
      <c r="C4562">
        <v>2315907</v>
      </c>
      <c r="D4562" t="s">
        <v>20341</v>
      </c>
      <c r="E4562" t="s">
        <v>24271</v>
      </c>
      <c r="F4562">
        <v>44160862</v>
      </c>
    </row>
    <row r="4563" spans="3:7">
      <c r="C4563">
        <v>2319392</v>
      </c>
      <c r="D4563" t="s">
        <v>20342</v>
      </c>
      <c r="E4563" t="s">
        <v>24272</v>
      </c>
      <c r="F4563" t="s">
        <v>95</v>
      </c>
      <c r="G4563">
        <v>2051355580</v>
      </c>
    </row>
    <row r="4564" spans="3:7">
      <c r="C4564">
        <v>2318262</v>
      </c>
      <c r="D4564" t="s">
        <v>20343</v>
      </c>
      <c r="E4564" t="s">
        <v>24273</v>
      </c>
      <c r="F4564" t="s">
        <v>95</v>
      </c>
      <c r="G4564">
        <v>1007261682</v>
      </c>
    </row>
    <row r="4565" spans="3:7">
      <c r="C4565">
        <v>2318949</v>
      </c>
      <c r="D4565" t="s">
        <v>20344</v>
      </c>
      <c r="E4565" t="s">
        <v>24274</v>
      </c>
      <c r="F4565">
        <v>44152805</v>
      </c>
      <c r="G4565" t="s">
        <v>95</v>
      </c>
    </row>
    <row r="4566" spans="3:7">
      <c r="C4566">
        <v>2318232</v>
      </c>
      <c r="D4566" t="s">
        <v>20345</v>
      </c>
      <c r="E4566" t="s">
        <v>20766</v>
      </c>
      <c r="F4566">
        <v>9691344</v>
      </c>
      <c r="G4566" t="s">
        <v>95</v>
      </c>
    </row>
    <row r="4567" spans="3:7">
      <c r="C4567">
        <v>2318843</v>
      </c>
      <c r="D4567" t="s">
        <v>20346</v>
      </c>
      <c r="E4567" t="s">
        <v>24275</v>
      </c>
      <c r="F4567">
        <v>9415504</v>
      </c>
      <c r="G4567" t="s">
        <v>95</v>
      </c>
    </row>
    <row r="4568" spans="3:7">
      <c r="C4568">
        <v>2318874</v>
      </c>
      <c r="D4568" t="s">
        <v>20347</v>
      </c>
      <c r="E4568" t="s">
        <v>24276</v>
      </c>
      <c r="F4568">
        <v>10346952</v>
      </c>
      <c r="G4568" t="s">
        <v>95</v>
      </c>
    </row>
    <row r="4569" spans="3:7">
      <c r="C4569">
        <v>2319833</v>
      </c>
      <c r="D4569" t="s">
        <v>20348</v>
      </c>
      <c r="E4569" t="s">
        <v>24277</v>
      </c>
      <c r="F4569">
        <v>15732209</v>
      </c>
    </row>
    <row r="4570" spans="3:7">
      <c r="C4570">
        <v>2320674</v>
      </c>
      <c r="D4570" t="s">
        <v>20349</v>
      </c>
      <c r="E4570" t="s">
        <v>24278</v>
      </c>
      <c r="F4570">
        <v>10420441</v>
      </c>
      <c r="G4570" t="s">
        <v>95</v>
      </c>
    </row>
    <row r="4571" spans="3:7">
      <c r="C4571">
        <v>2321832</v>
      </c>
      <c r="D4571" t="s">
        <v>20350</v>
      </c>
      <c r="E4571" t="s">
        <v>24279</v>
      </c>
      <c r="F4571">
        <v>42854432</v>
      </c>
    </row>
    <row r="4572" spans="3:7">
      <c r="C4572">
        <v>2322380</v>
      </c>
      <c r="D4572" t="s">
        <v>20351</v>
      </c>
      <c r="E4572" t="s">
        <v>24280</v>
      </c>
      <c r="F4572">
        <v>43039027</v>
      </c>
      <c r="G4572" t="s">
        <v>95</v>
      </c>
    </row>
    <row r="4573" spans="3:7">
      <c r="C4573">
        <v>2322143</v>
      </c>
      <c r="D4573" t="s">
        <v>20352</v>
      </c>
      <c r="E4573" t="s">
        <v>22451</v>
      </c>
      <c r="F4573">
        <v>42128657</v>
      </c>
      <c r="G4573" t="s">
        <v>95</v>
      </c>
    </row>
    <row r="4574" spans="3:7">
      <c r="C4574">
        <v>2324391</v>
      </c>
      <c r="D4574" t="s">
        <v>20353</v>
      </c>
      <c r="E4574" t="s">
        <v>20841</v>
      </c>
      <c r="F4574">
        <v>9574934</v>
      </c>
      <c r="G4574" t="s">
        <v>95</v>
      </c>
    </row>
    <row r="4575" spans="3:7">
      <c r="C4575">
        <v>2322608</v>
      </c>
      <c r="D4575" t="s">
        <v>20354</v>
      </c>
      <c r="E4575" t="s">
        <v>24281</v>
      </c>
      <c r="F4575">
        <v>8888825</v>
      </c>
      <c r="G4575" t="s">
        <v>95</v>
      </c>
    </row>
    <row r="4576" spans="3:7">
      <c r="C4576">
        <v>2323539</v>
      </c>
      <c r="D4576" t="s">
        <v>20355</v>
      </c>
      <c r="E4576" t="s">
        <v>20916</v>
      </c>
      <c r="F4576">
        <v>41433132</v>
      </c>
    </row>
    <row r="4577" spans="3:7">
      <c r="C4577">
        <v>2323983</v>
      </c>
      <c r="D4577" t="s">
        <v>20356</v>
      </c>
      <c r="E4577" t="s">
        <v>24282</v>
      </c>
      <c r="F4577" t="s">
        <v>95</v>
      </c>
      <c r="G4577">
        <v>1040646646</v>
      </c>
    </row>
    <row r="4578" spans="3:7">
      <c r="C4578">
        <v>2324315</v>
      </c>
      <c r="D4578" t="s">
        <v>20357</v>
      </c>
      <c r="E4578" t="s">
        <v>24283</v>
      </c>
      <c r="F4578">
        <v>31603917</v>
      </c>
    </row>
    <row r="4579" spans="3:7">
      <c r="C4579">
        <v>2323552</v>
      </c>
      <c r="D4579" t="s">
        <v>20358</v>
      </c>
      <c r="E4579" t="s">
        <v>24284</v>
      </c>
      <c r="F4579">
        <v>7337747</v>
      </c>
      <c r="G4579" t="s">
        <v>95</v>
      </c>
    </row>
    <row r="4580" spans="3:7">
      <c r="C4580">
        <v>2324423</v>
      </c>
      <c r="D4580" t="s">
        <v>20359</v>
      </c>
      <c r="E4580" t="s">
        <v>24280</v>
      </c>
      <c r="F4580" t="s">
        <v>95</v>
      </c>
      <c r="G4580">
        <v>482525838</v>
      </c>
    </row>
    <row r="4581" spans="3:7">
      <c r="C4581">
        <v>2323944</v>
      </c>
      <c r="D4581" t="s">
        <v>20360</v>
      </c>
      <c r="E4581" t="s">
        <v>24285</v>
      </c>
      <c r="F4581">
        <v>72185325</v>
      </c>
      <c r="G4581" t="s">
        <v>95</v>
      </c>
    </row>
    <row r="4582" spans="3:7">
      <c r="C4582">
        <v>2323430</v>
      </c>
      <c r="D4582" t="s">
        <v>20361</v>
      </c>
      <c r="E4582" t="s">
        <v>22654</v>
      </c>
      <c r="F4582">
        <v>9779444</v>
      </c>
      <c r="G4582" t="s">
        <v>95</v>
      </c>
    </row>
    <row r="4583" spans="3:7">
      <c r="C4583">
        <v>2324208</v>
      </c>
      <c r="D4583" t="s">
        <v>20362</v>
      </c>
      <c r="E4583" t="s">
        <v>22742</v>
      </c>
      <c r="F4583">
        <v>40037267</v>
      </c>
      <c r="G4583" t="s">
        <v>95</v>
      </c>
    </row>
    <row r="4584" spans="3:7">
      <c r="C4584">
        <v>2324766</v>
      </c>
      <c r="D4584" t="s">
        <v>20363</v>
      </c>
      <c r="E4584" t="s">
        <v>24286</v>
      </c>
      <c r="F4584">
        <v>7305134</v>
      </c>
      <c r="G4584" t="s">
        <v>95</v>
      </c>
    </row>
    <row r="4585" spans="3:7">
      <c r="C4585">
        <v>2323689</v>
      </c>
      <c r="D4585" t="s">
        <v>20364</v>
      </c>
      <c r="E4585" t="s">
        <v>20784</v>
      </c>
      <c r="F4585">
        <v>32951740</v>
      </c>
      <c r="G4585" t="s">
        <v>95</v>
      </c>
    </row>
    <row r="4586" spans="3:7">
      <c r="C4586">
        <v>2324105</v>
      </c>
      <c r="D4586" t="s">
        <v>20365</v>
      </c>
      <c r="E4586" t="s">
        <v>24287</v>
      </c>
      <c r="F4586">
        <v>41667340</v>
      </c>
      <c r="G4586" t="s">
        <v>95</v>
      </c>
    </row>
    <row r="4587" spans="3:7">
      <c r="C4587">
        <v>2324737</v>
      </c>
      <c r="D4587" t="s">
        <v>20366</v>
      </c>
      <c r="E4587" t="s">
        <v>20763</v>
      </c>
      <c r="F4587">
        <v>21563897</v>
      </c>
    </row>
    <row r="4588" spans="3:7">
      <c r="C4588">
        <v>2324936</v>
      </c>
      <c r="D4588" t="s">
        <v>20367</v>
      </c>
      <c r="E4588" t="s">
        <v>24288</v>
      </c>
      <c r="F4588">
        <v>25670982</v>
      </c>
      <c r="G4588" t="s">
        <v>95</v>
      </c>
    </row>
    <row r="4589" spans="3:7">
      <c r="C4589">
        <v>2326241</v>
      </c>
      <c r="D4589" t="s">
        <v>20368</v>
      </c>
      <c r="E4589" t="s">
        <v>24289</v>
      </c>
      <c r="F4589">
        <v>80134886</v>
      </c>
      <c r="G4589" t="s">
        <v>95</v>
      </c>
    </row>
    <row r="4590" spans="3:7">
      <c r="C4590">
        <v>2325142</v>
      </c>
      <c r="D4590" t="s">
        <v>20369</v>
      </c>
      <c r="E4590" t="s">
        <v>24290</v>
      </c>
      <c r="F4590">
        <v>47140381</v>
      </c>
    </row>
    <row r="4591" spans="3:7">
      <c r="C4591">
        <v>2324262</v>
      </c>
      <c r="D4591" t="s">
        <v>20370</v>
      </c>
      <c r="E4591" t="s">
        <v>24291</v>
      </c>
      <c r="F4591">
        <v>40212784</v>
      </c>
      <c r="G4591" t="s">
        <v>95</v>
      </c>
    </row>
    <row r="4592" spans="3:7">
      <c r="C4592">
        <v>2325066</v>
      </c>
      <c r="D4592" t="s">
        <v>20371</v>
      </c>
      <c r="E4592" t="s">
        <v>24292</v>
      </c>
      <c r="F4592">
        <v>9335800</v>
      </c>
      <c r="G4592" t="s">
        <v>95</v>
      </c>
    </row>
    <row r="4593" spans="3:7">
      <c r="C4593">
        <v>2325646</v>
      </c>
      <c r="D4593" t="s">
        <v>20372</v>
      </c>
      <c r="E4593" t="s">
        <v>24293</v>
      </c>
      <c r="F4593">
        <v>16729472</v>
      </c>
      <c r="G4593" t="s">
        <v>95</v>
      </c>
    </row>
    <row r="4594" spans="3:7">
      <c r="C4594">
        <v>2326387</v>
      </c>
      <c r="D4594" t="s">
        <v>20373</v>
      </c>
      <c r="E4594" t="s">
        <v>24294</v>
      </c>
      <c r="F4594">
        <v>3608425</v>
      </c>
    </row>
    <row r="4595" spans="3:7">
      <c r="C4595">
        <v>2325409</v>
      </c>
      <c r="D4595" t="s">
        <v>20374</v>
      </c>
      <c r="E4595" t="s">
        <v>24295</v>
      </c>
      <c r="F4595">
        <v>7014318</v>
      </c>
      <c r="G4595" t="s">
        <v>95</v>
      </c>
    </row>
    <row r="4596" spans="3:7">
      <c r="C4596">
        <v>2326094</v>
      </c>
      <c r="D4596" t="s">
        <v>20375</v>
      </c>
      <c r="E4596" t="s">
        <v>24296</v>
      </c>
      <c r="F4596">
        <v>6968224</v>
      </c>
      <c r="G4596" t="s">
        <v>95</v>
      </c>
    </row>
    <row r="4597" spans="3:7">
      <c r="C4597">
        <v>2325496</v>
      </c>
      <c r="D4597" t="s">
        <v>20376</v>
      </c>
      <c r="E4597" t="s">
        <v>24297</v>
      </c>
      <c r="F4597">
        <v>40454249</v>
      </c>
      <c r="G4597" t="s">
        <v>95</v>
      </c>
    </row>
    <row r="4598" spans="3:7">
      <c r="C4598">
        <v>2325866</v>
      </c>
      <c r="D4598" t="s">
        <v>20377</v>
      </c>
      <c r="E4598" t="s">
        <v>23956</v>
      </c>
      <c r="F4598">
        <v>7223354</v>
      </c>
      <c r="G4598" t="s">
        <v>95</v>
      </c>
    </row>
    <row r="4599" spans="3:7">
      <c r="C4599">
        <v>2325807</v>
      </c>
      <c r="D4599" t="s">
        <v>20378</v>
      </c>
      <c r="E4599" t="s">
        <v>24298</v>
      </c>
      <c r="F4599">
        <v>7610991</v>
      </c>
    </row>
    <row r="4600" spans="3:7">
      <c r="C4600">
        <v>2325546</v>
      </c>
      <c r="D4600" t="s">
        <v>20379</v>
      </c>
      <c r="E4600" t="s">
        <v>24299</v>
      </c>
      <c r="F4600">
        <v>41201299</v>
      </c>
    </row>
    <row r="4601" spans="3:7">
      <c r="C4601">
        <v>2326445</v>
      </c>
      <c r="D4601" t="s">
        <v>20380</v>
      </c>
      <c r="E4601" t="s">
        <v>24300</v>
      </c>
      <c r="F4601">
        <v>70374786</v>
      </c>
      <c r="G4601" t="s">
        <v>95</v>
      </c>
    </row>
    <row r="4602" spans="3:7">
      <c r="C4602">
        <v>2326695</v>
      </c>
      <c r="D4602" t="s">
        <v>20381</v>
      </c>
      <c r="E4602" t="s">
        <v>20795</v>
      </c>
      <c r="F4602">
        <v>40558225</v>
      </c>
      <c r="G4602" t="s">
        <v>95</v>
      </c>
    </row>
    <row r="4603" spans="3:7">
      <c r="C4603">
        <v>2326399</v>
      </c>
      <c r="D4603" t="s">
        <v>20382</v>
      </c>
      <c r="E4603" t="s">
        <v>24301</v>
      </c>
      <c r="F4603">
        <v>42424612</v>
      </c>
      <c r="G4603" t="s">
        <v>95</v>
      </c>
    </row>
    <row r="4604" spans="3:7">
      <c r="C4604">
        <v>2327819</v>
      </c>
      <c r="D4604" t="s">
        <v>20383</v>
      </c>
      <c r="E4604" t="s">
        <v>21133</v>
      </c>
      <c r="F4604">
        <v>8909152</v>
      </c>
      <c r="G4604" t="s">
        <v>95</v>
      </c>
    </row>
    <row r="4605" spans="3:7">
      <c r="C4605">
        <v>2326032</v>
      </c>
      <c r="D4605" t="s">
        <v>20384</v>
      </c>
      <c r="E4605" t="s">
        <v>24302</v>
      </c>
      <c r="F4605">
        <v>2415837</v>
      </c>
      <c r="G4605" t="s">
        <v>95</v>
      </c>
    </row>
    <row r="4606" spans="3:7">
      <c r="C4606">
        <v>2327163</v>
      </c>
      <c r="D4606" t="s">
        <v>20385</v>
      </c>
      <c r="E4606" t="s">
        <v>24303</v>
      </c>
      <c r="F4606">
        <v>41431066</v>
      </c>
      <c r="G4606" t="s">
        <v>95</v>
      </c>
    </row>
    <row r="4607" spans="3:7">
      <c r="C4607">
        <v>2326300</v>
      </c>
      <c r="D4607" t="s">
        <v>20386</v>
      </c>
      <c r="E4607" t="s">
        <v>24304</v>
      </c>
      <c r="F4607">
        <v>8196220</v>
      </c>
      <c r="G4607" t="s">
        <v>95</v>
      </c>
    </row>
    <row r="4608" spans="3:7">
      <c r="C4608">
        <v>2326739</v>
      </c>
      <c r="D4608" t="s">
        <v>20387</v>
      </c>
      <c r="E4608" t="s">
        <v>24305</v>
      </c>
      <c r="F4608">
        <v>9483572</v>
      </c>
      <c r="G4608" t="s">
        <v>95</v>
      </c>
    </row>
    <row r="4609" spans="3:7">
      <c r="C4609">
        <v>2326116</v>
      </c>
      <c r="D4609" t="s">
        <v>20388</v>
      </c>
      <c r="E4609" t="s">
        <v>24306</v>
      </c>
      <c r="F4609">
        <v>29522522</v>
      </c>
      <c r="G4609" t="s">
        <v>95</v>
      </c>
    </row>
    <row r="4610" spans="3:7">
      <c r="C4610">
        <v>2325842</v>
      </c>
      <c r="D4610" t="s">
        <v>20389</v>
      </c>
      <c r="E4610" t="s">
        <v>24307</v>
      </c>
      <c r="F4610">
        <v>8515677</v>
      </c>
    </row>
    <row r="4611" spans="3:7">
      <c r="C4611">
        <v>2327623</v>
      </c>
      <c r="D4611" t="s">
        <v>20390</v>
      </c>
      <c r="E4611" t="s">
        <v>24308</v>
      </c>
      <c r="F4611">
        <v>42050609</v>
      </c>
      <c r="G4611" t="s">
        <v>95</v>
      </c>
    </row>
    <row r="4612" spans="3:7">
      <c r="C4612">
        <v>2326797</v>
      </c>
      <c r="D4612" t="s">
        <v>20391</v>
      </c>
      <c r="E4612" t="s">
        <v>24309</v>
      </c>
      <c r="F4612">
        <v>22508503</v>
      </c>
    </row>
    <row r="4613" spans="3:7">
      <c r="C4613">
        <v>2327089</v>
      </c>
      <c r="D4613" t="s">
        <v>20392</v>
      </c>
      <c r="E4613" t="s">
        <v>24310</v>
      </c>
      <c r="F4613">
        <v>6705738</v>
      </c>
      <c r="G4613" t="s">
        <v>95</v>
      </c>
    </row>
    <row r="4614" spans="3:7">
      <c r="C4614">
        <v>2328206</v>
      </c>
      <c r="D4614" t="s">
        <v>20393</v>
      </c>
      <c r="E4614" t="s">
        <v>20828</v>
      </c>
      <c r="F4614">
        <v>46921728</v>
      </c>
      <c r="G4614" t="s">
        <v>95</v>
      </c>
    </row>
    <row r="4615" spans="3:7">
      <c r="C4615">
        <v>2327167</v>
      </c>
      <c r="D4615" t="s">
        <v>20394</v>
      </c>
      <c r="E4615" t="s">
        <v>21020</v>
      </c>
      <c r="F4615">
        <v>41887210</v>
      </c>
    </row>
    <row r="4616" spans="3:7">
      <c r="C4616">
        <v>2327650</v>
      </c>
      <c r="D4616" t="s">
        <v>20395</v>
      </c>
      <c r="E4616" t="s">
        <v>20795</v>
      </c>
      <c r="F4616">
        <v>4433506</v>
      </c>
      <c r="G4616" t="s">
        <v>95</v>
      </c>
    </row>
    <row r="4617" spans="3:7">
      <c r="C4617">
        <v>2327219</v>
      </c>
      <c r="D4617" t="s">
        <v>20396</v>
      </c>
      <c r="E4617" t="s">
        <v>20794</v>
      </c>
      <c r="F4617">
        <v>40956935</v>
      </c>
    </row>
    <row r="4618" spans="3:7">
      <c r="C4618">
        <v>2327424</v>
      </c>
      <c r="D4618" t="s">
        <v>20397</v>
      </c>
      <c r="E4618" t="s">
        <v>20784</v>
      </c>
      <c r="F4618">
        <v>9346381</v>
      </c>
      <c r="G4618" t="s">
        <v>95</v>
      </c>
    </row>
    <row r="4619" spans="3:7">
      <c r="C4619">
        <v>2327811</v>
      </c>
      <c r="D4619" t="s">
        <v>20398</v>
      </c>
      <c r="E4619" t="s">
        <v>20795</v>
      </c>
      <c r="F4619">
        <v>10629436</v>
      </c>
      <c r="G4619" t="s">
        <v>95</v>
      </c>
    </row>
    <row r="4620" spans="3:7">
      <c r="C4620">
        <v>2328805</v>
      </c>
      <c r="D4620" t="s">
        <v>20399</v>
      </c>
      <c r="E4620" t="s">
        <v>24311</v>
      </c>
      <c r="F4620">
        <v>43450788</v>
      </c>
    </row>
    <row r="4621" spans="3:7">
      <c r="C4621">
        <v>2327902</v>
      </c>
      <c r="D4621" t="s">
        <v>20400</v>
      </c>
      <c r="E4621" t="s">
        <v>24312</v>
      </c>
      <c r="F4621">
        <v>41724039</v>
      </c>
      <c r="G4621" t="s">
        <v>95</v>
      </c>
    </row>
    <row r="4622" spans="3:7">
      <c r="C4622">
        <v>2327917</v>
      </c>
      <c r="D4622" t="s">
        <v>20401</v>
      </c>
      <c r="E4622" t="s">
        <v>24313</v>
      </c>
      <c r="F4622">
        <v>44050655</v>
      </c>
    </row>
    <row r="4623" spans="3:7">
      <c r="C4623">
        <v>2328047</v>
      </c>
      <c r="D4623" t="s">
        <v>20402</v>
      </c>
      <c r="E4623" t="s">
        <v>24314</v>
      </c>
      <c r="F4623">
        <v>41180992</v>
      </c>
      <c r="G4623" t="s">
        <v>95</v>
      </c>
    </row>
    <row r="4624" spans="3:7">
      <c r="C4624">
        <v>2328658</v>
      </c>
      <c r="D4624" t="s">
        <v>20403</v>
      </c>
      <c r="E4624" t="s">
        <v>24315</v>
      </c>
      <c r="F4624">
        <v>42582348</v>
      </c>
    </row>
    <row r="4625" spans="3:7">
      <c r="C4625">
        <v>2328729</v>
      </c>
      <c r="D4625" t="s">
        <v>20404</v>
      </c>
      <c r="E4625" t="s">
        <v>24316</v>
      </c>
      <c r="F4625">
        <v>40760067</v>
      </c>
      <c r="G4625" t="s">
        <v>95</v>
      </c>
    </row>
    <row r="4626" spans="3:7">
      <c r="C4626">
        <v>2328334</v>
      </c>
      <c r="D4626" t="s">
        <v>20405</v>
      </c>
      <c r="E4626" t="s">
        <v>24317</v>
      </c>
      <c r="F4626">
        <v>5220310</v>
      </c>
      <c r="G4626" t="s">
        <v>95</v>
      </c>
    </row>
    <row r="4627" spans="3:7">
      <c r="C4627">
        <v>2329241</v>
      </c>
      <c r="D4627" t="s">
        <v>20406</v>
      </c>
      <c r="E4627" t="s">
        <v>24318</v>
      </c>
      <c r="F4627">
        <v>73301350</v>
      </c>
      <c r="G4627" t="s">
        <v>95</v>
      </c>
    </row>
    <row r="4628" spans="3:7">
      <c r="C4628">
        <v>2329673</v>
      </c>
      <c r="D4628" t="s">
        <v>20407</v>
      </c>
      <c r="E4628" t="s">
        <v>20828</v>
      </c>
      <c r="F4628">
        <v>44022534</v>
      </c>
      <c r="G4628" t="s">
        <v>95</v>
      </c>
    </row>
    <row r="4629" spans="3:7">
      <c r="C4629">
        <v>2329299</v>
      </c>
      <c r="D4629" t="s">
        <v>20408</v>
      </c>
      <c r="E4629" t="s">
        <v>24319</v>
      </c>
      <c r="F4629">
        <v>27165521</v>
      </c>
      <c r="G4629" t="s">
        <v>95</v>
      </c>
    </row>
    <row r="4630" spans="3:7">
      <c r="C4630">
        <v>2329753</v>
      </c>
      <c r="D4630" t="s">
        <v>20409</v>
      </c>
      <c r="E4630" t="s">
        <v>20795</v>
      </c>
      <c r="F4630">
        <v>45653391</v>
      </c>
      <c r="G4630" t="s">
        <v>95</v>
      </c>
    </row>
    <row r="4631" spans="3:7">
      <c r="C4631">
        <v>2329354</v>
      </c>
      <c r="D4631" t="s">
        <v>20410</v>
      </c>
      <c r="E4631" t="s">
        <v>24320</v>
      </c>
      <c r="F4631">
        <v>17574374</v>
      </c>
      <c r="G4631" t="s">
        <v>95</v>
      </c>
    </row>
    <row r="4632" spans="3:7">
      <c r="C4632">
        <v>2327973</v>
      </c>
      <c r="D4632" t="s">
        <v>20411</v>
      </c>
      <c r="E4632" t="s">
        <v>24321</v>
      </c>
      <c r="F4632">
        <v>1209690</v>
      </c>
    </row>
    <row r="4633" spans="3:7">
      <c r="C4633">
        <v>2328172</v>
      </c>
      <c r="D4633" t="s">
        <v>20412</v>
      </c>
      <c r="E4633" t="s">
        <v>24322</v>
      </c>
      <c r="F4633">
        <v>9781676</v>
      </c>
    </row>
    <row r="4634" spans="3:7">
      <c r="C4634">
        <v>2328841</v>
      </c>
      <c r="D4634" t="s">
        <v>20413</v>
      </c>
      <c r="E4634" t="s">
        <v>24323</v>
      </c>
      <c r="F4634">
        <v>42957748</v>
      </c>
      <c r="G4634" t="s">
        <v>95</v>
      </c>
    </row>
    <row r="4635" spans="3:7">
      <c r="C4635">
        <v>2329405</v>
      </c>
      <c r="D4635" t="s">
        <v>20414</v>
      </c>
      <c r="E4635" t="s">
        <v>24324</v>
      </c>
      <c r="F4635">
        <v>29657311</v>
      </c>
      <c r="G4635" t="s">
        <v>95</v>
      </c>
    </row>
    <row r="4636" spans="3:7">
      <c r="C4636">
        <v>2329732</v>
      </c>
      <c r="D4636" t="s">
        <v>20415</v>
      </c>
      <c r="E4636" t="s">
        <v>24325</v>
      </c>
      <c r="F4636">
        <v>7285953</v>
      </c>
      <c r="G4636" t="s">
        <v>95</v>
      </c>
    </row>
    <row r="4637" spans="3:7">
      <c r="C4637">
        <v>2329511</v>
      </c>
      <c r="D4637" t="s">
        <v>20416</v>
      </c>
      <c r="E4637" t="s">
        <v>24326</v>
      </c>
      <c r="F4637">
        <v>10409586</v>
      </c>
      <c r="G4637" t="s">
        <v>95</v>
      </c>
    </row>
    <row r="4638" spans="3:7">
      <c r="C4638">
        <v>2329464</v>
      </c>
      <c r="D4638" t="s">
        <v>20417</v>
      </c>
      <c r="E4638" t="s">
        <v>24327</v>
      </c>
      <c r="F4638" t="s">
        <v>95</v>
      </c>
      <c r="G4638">
        <v>2021890014</v>
      </c>
    </row>
    <row r="4639" spans="3:7">
      <c r="C4639">
        <v>2329119</v>
      </c>
      <c r="D4639" t="s">
        <v>20418</v>
      </c>
      <c r="E4639" t="s">
        <v>24328</v>
      </c>
      <c r="F4639">
        <v>44334068</v>
      </c>
    </row>
    <row r="4640" spans="3:7">
      <c r="C4640">
        <v>2328925</v>
      </c>
      <c r="D4640" t="s">
        <v>20419</v>
      </c>
      <c r="E4640" t="s">
        <v>24329</v>
      </c>
      <c r="F4640">
        <v>43512908</v>
      </c>
    </row>
    <row r="4641" spans="3:7">
      <c r="C4641">
        <v>2328681</v>
      </c>
      <c r="D4641" t="s">
        <v>20420</v>
      </c>
      <c r="E4641" t="s">
        <v>24330</v>
      </c>
      <c r="F4641">
        <v>24560838</v>
      </c>
    </row>
    <row r="4642" spans="3:7">
      <c r="C4642">
        <v>2329457</v>
      </c>
      <c r="D4642" t="s">
        <v>20421</v>
      </c>
      <c r="E4642" t="s">
        <v>20766</v>
      </c>
      <c r="F4642">
        <v>72183690</v>
      </c>
      <c r="G4642" t="s">
        <v>95</v>
      </c>
    </row>
    <row r="4643" spans="3:7">
      <c r="C4643">
        <v>2330941</v>
      </c>
      <c r="D4643" t="s">
        <v>20422</v>
      </c>
      <c r="E4643" t="s">
        <v>24331</v>
      </c>
      <c r="F4643">
        <v>80683647</v>
      </c>
      <c r="G4643" t="s">
        <v>95</v>
      </c>
    </row>
    <row r="4644" spans="3:7">
      <c r="C4644">
        <v>2329422</v>
      </c>
      <c r="D4644" t="s">
        <v>20423</v>
      </c>
      <c r="E4644" t="s">
        <v>24332</v>
      </c>
      <c r="F4644">
        <v>8421587</v>
      </c>
      <c r="G4644" t="s">
        <v>95</v>
      </c>
    </row>
    <row r="4645" spans="3:7">
      <c r="C4645">
        <v>2329686</v>
      </c>
      <c r="D4645" t="s">
        <v>20424</v>
      </c>
      <c r="E4645" t="s">
        <v>24333</v>
      </c>
      <c r="F4645">
        <v>7758995</v>
      </c>
      <c r="G4645" t="s">
        <v>95</v>
      </c>
    </row>
    <row r="4646" spans="3:7">
      <c r="C4646">
        <v>2330092</v>
      </c>
      <c r="D4646" t="s">
        <v>20425</v>
      </c>
      <c r="E4646" t="s">
        <v>24334</v>
      </c>
      <c r="F4646">
        <v>80049812</v>
      </c>
      <c r="G4646" t="s">
        <v>95</v>
      </c>
    </row>
    <row r="4647" spans="3:7">
      <c r="C4647">
        <v>2330800</v>
      </c>
      <c r="D4647" t="s">
        <v>20426</v>
      </c>
      <c r="E4647" t="s">
        <v>24335</v>
      </c>
      <c r="F4647">
        <v>45263149</v>
      </c>
    </row>
    <row r="4648" spans="3:7">
      <c r="C4648">
        <v>2328868</v>
      </c>
      <c r="D4648" t="s">
        <v>20427</v>
      </c>
      <c r="E4648" t="s">
        <v>24336</v>
      </c>
      <c r="F4648">
        <v>44495240</v>
      </c>
    </row>
    <row r="4649" spans="3:7">
      <c r="C4649">
        <v>2328928</v>
      </c>
      <c r="D4649" t="s">
        <v>20428</v>
      </c>
      <c r="E4649" t="s">
        <v>20795</v>
      </c>
      <c r="F4649">
        <v>6522553</v>
      </c>
      <c r="G4649" t="s">
        <v>95</v>
      </c>
    </row>
    <row r="4650" spans="3:7">
      <c r="C4650">
        <v>2330174</v>
      </c>
      <c r="D4650" t="s">
        <v>20429</v>
      </c>
      <c r="E4650" t="s">
        <v>24337</v>
      </c>
      <c r="F4650">
        <v>42185273</v>
      </c>
      <c r="G4650" t="s">
        <v>95</v>
      </c>
    </row>
    <row r="4651" spans="3:7">
      <c r="C4651">
        <v>2329308</v>
      </c>
      <c r="D4651" t="s">
        <v>20430</v>
      </c>
      <c r="E4651" t="s">
        <v>24338</v>
      </c>
      <c r="F4651">
        <v>6937604</v>
      </c>
    </row>
    <row r="4652" spans="3:7">
      <c r="C4652">
        <v>2329660</v>
      </c>
      <c r="D4652" t="s">
        <v>20431</v>
      </c>
      <c r="E4652" t="s">
        <v>24339</v>
      </c>
      <c r="F4652">
        <v>5341501</v>
      </c>
      <c r="G4652" t="s">
        <v>95</v>
      </c>
    </row>
    <row r="4653" spans="3:7">
      <c r="C4653">
        <v>2330289</v>
      </c>
      <c r="D4653" t="s">
        <v>20432</v>
      </c>
      <c r="E4653" t="s">
        <v>24340</v>
      </c>
      <c r="F4653" t="s">
        <v>95</v>
      </c>
      <c r="G4653">
        <v>1010734121</v>
      </c>
    </row>
    <row r="4654" spans="3:7">
      <c r="C4654">
        <v>2329654</v>
      </c>
      <c r="D4654" t="s">
        <v>20433</v>
      </c>
      <c r="E4654" t="s">
        <v>24341</v>
      </c>
      <c r="F4654">
        <v>6801978</v>
      </c>
    </row>
    <row r="4655" spans="3:7">
      <c r="C4655">
        <v>2329233</v>
      </c>
      <c r="D4655" t="s">
        <v>20434</v>
      </c>
      <c r="E4655" t="s">
        <v>24342</v>
      </c>
      <c r="F4655">
        <v>46962376</v>
      </c>
      <c r="G4655" t="s">
        <v>95</v>
      </c>
    </row>
    <row r="4656" spans="3:7">
      <c r="C4656">
        <v>2331311</v>
      </c>
      <c r="D4656" t="s">
        <v>20435</v>
      </c>
      <c r="E4656" t="s">
        <v>24343</v>
      </c>
      <c r="F4656">
        <v>7402826</v>
      </c>
      <c r="G4656" t="s">
        <v>95</v>
      </c>
    </row>
    <row r="4657" spans="3:7">
      <c r="C4657">
        <v>2329900</v>
      </c>
      <c r="D4657" t="s">
        <v>20436</v>
      </c>
      <c r="E4657" t="s">
        <v>24344</v>
      </c>
      <c r="F4657">
        <v>45925370</v>
      </c>
      <c r="G4657" t="s">
        <v>95</v>
      </c>
    </row>
    <row r="4658" spans="3:7">
      <c r="C4658">
        <v>2329956</v>
      </c>
      <c r="D4658" t="s">
        <v>20437</v>
      </c>
      <c r="E4658" t="s">
        <v>24345</v>
      </c>
      <c r="F4658">
        <v>7878765</v>
      </c>
      <c r="G4658" t="s">
        <v>95</v>
      </c>
    </row>
    <row r="4659" spans="3:7">
      <c r="C4659">
        <v>2329519</v>
      </c>
      <c r="D4659" t="s">
        <v>20438</v>
      </c>
      <c r="E4659" t="s">
        <v>24346</v>
      </c>
      <c r="F4659">
        <v>10269177</v>
      </c>
      <c r="G4659" t="s">
        <v>95</v>
      </c>
    </row>
    <row r="4660" spans="3:7">
      <c r="C4660">
        <v>2330392</v>
      </c>
      <c r="D4660" t="s">
        <v>20439</v>
      </c>
      <c r="E4660" t="s">
        <v>24347</v>
      </c>
      <c r="F4660">
        <v>97845</v>
      </c>
    </row>
    <row r="4661" spans="3:7">
      <c r="C4661">
        <v>2329249</v>
      </c>
      <c r="D4661" t="s">
        <v>20440</v>
      </c>
      <c r="E4661" t="s">
        <v>20784</v>
      </c>
      <c r="F4661">
        <v>40108131</v>
      </c>
      <c r="G4661" t="s">
        <v>95</v>
      </c>
    </row>
    <row r="4662" spans="3:7">
      <c r="C4662">
        <v>2329665</v>
      </c>
      <c r="D4662" t="s">
        <v>20441</v>
      </c>
      <c r="E4662" t="s">
        <v>24348</v>
      </c>
      <c r="F4662">
        <v>41673026</v>
      </c>
      <c r="G4662" t="s">
        <v>95</v>
      </c>
    </row>
    <row r="4663" spans="3:7">
      <c r="C4663">
        <v>2330962</v>
      </c>
      <c r="D4663" t="s">
        <v>20442</v>
      </c>
      <c r="E4663" t="s">
        <v>24349</v>
      </c>
      <c r="F4663">
        <v>41914687</v>
      </c>
      <c r="G4663" t="s">
        <v>95</v>
      </c>
    </row>
    <row r="4664" spans="3:7">
      <c r="C4664">
        <v>2330045</v>
      </c>
      <c r="D4664" t="s">
        <v>20443</v>
      </c>
      <c r="E4664" t="s">
        <v>24350</v>
      </c>
      <c r="F4664">
        <v>212402</v>
      </c>
    </row>
    <row r="4665" spans="3:7">
      <c r="C4665">
        <v>2330147</v>
      </c>
      <c r="D4665" t="s">
        <v>20444</v>
      </c>
      <c r="E4665" t="s">
        <v>24351</v>
      </c>
      <c r="F4665">
        <v>46670455</v>
      </c>
      <c r="G4665" t="s">
        <v>95</v>
      </c>
    </row>
    <row r="4666" spans="3:7">
      <c r="C4666">
        <v>2329764</v>
      </c>
      <c r="D4666" t="s">
        <v>20445</v>
      </c>
      <c r="E4666" t="s">
        <v>24352</v>
      </c>
      <c r="F4666">
        <v>10813180</v>
      </c>
      <c r="G4666" t="s">
        <v>95</v>
      </c>
    </row>
    <row r="4667" spans="3:7">
      <c r="C4667">
        <v>2330691</v>
      </c>
      <c r="D4667" t="s">
        <v>20446</v>
      </c>
      <c r="E4667" t="s">
        <v>20766</v>
      </c>
      <c r="F4667">
        <v>41590563</v>
      </c>
      <c r="G4667" t="s">
        <v>95</v>
      </c>
    </row>
    <row r="4668" spans="3:7">
      <c r="C4668">
        <v>2330515</v>
      </c>
      <c r="D4668" t="s">
        <v>20447</v>
      </c>
      <c r="E4668" t="s">
        <v>20921</v>
      </c>
      <c r="F4668">
        <v>43270237</v>
      </c>
    </row>
    <row r="4669" spans="3:7">
      <c r="C4669">
        <v>2330518</v>
      </c>
      <c r="D4669" t="s">
        <v>20448</v>
      </c>
      <c r="E4669" t="s">
        <v>24353</v>
      </c>
      <c r="F4669">
        <v>4808274</v>
      </c>
    </row>
    <row r="4670" spans="3:7">
      <c r="C4670">
        <v>2330569</v>
      </c>
      <c r="D4670" t="s">
        <v>20449</v>
      </c>
      <c r="E4670" t="s">
        <v>24354</v>
      </c>
      <c r="F4670">
        <v>22264720</v>
      </c>
    </row>
    <row r="4671" spans="3:7">
      <c r="C4671">
        <v>2329996</v>
      </c>
      <c r="D4671" t="s">
        <v>20450</v>
      </c>
      <c r="E4671" t="s">
        <v>24355</v>
      </c>
      <c r="F4671">
        <v>23987492</v>
      </c>
      <c r="G4671" t="s">
        <v>95</v>
      </c>
    </row>
    <row r="4672" spans="3:7">
      <c r="C4672">
        <v>2330337</v>
      </c>
      <c r="D4672" t="s">
        <v>20451</v>
      </c>
      <c r="E4672" t="s">
        <v>24356</v>
      </c>
      <c r="F4672">
        <v>5368874</v>
      </c>
      <c r="G4672" t="s">
        <v>95</v>
      </c>
    </row>
    <row r="4673" spans="3:7">
      <c r="C4673">
        <v>2331228</v>
      </c>
      <c r="D4673" t="s">
        <v>20452</v>
      </c>
      <c r="E4673" t="s">
        <v>24357</v>
      </c>
      <c r="F4673">
        <v>43728399</v>
      </c>
      <c r="G4673" t="s">
        <v>95</v>
      </c>
    </row>
    <row r="4674" spans="3:7">
      <c r="C4674">
        <v>2331934</v>
      </c>
      <c r="D4674" t="s">
        <v>20453</v>
      </c>
      <c r="E4674" t="s">
        <v>24358</v>
      </c>
      <c r="F4674">
        <v>9669926</v>
      </c>
      <c r="G4674" t="s">
        <v>95</v>
      </c>
    </row>
    <row r="4675" spans="3:7">
      <c r="C4675">
        <v>2329717</v>
      </c>
      <c r="D4675" t="s">
        <v>20454</v>
      </c>
      <c r="E4675" t="s">
        <v>20784</v>
      </c>
      <c r="F4675">
        <v>44908792</v>
      </c>
      <c r="G4675" t="s">
        <v>95</v>
      </c>
    </row>
    <row r="4676" spans="3:7">
      <c r="C4676">
        <v>2330465</v>
      </c>
      <c r="D4676" t="s">
        <v>20455</v>
      </c>
      <c r="E4676" t="s">
        <v>24359</v>
      </c>
      <c r="F4676">
        <v>46052374</v>
      </c>
      <c r="G4676" t="s">
        <v>95</v>
      </c>
    </row>
    <row r="4677" spans="3:7">
      <c r="C4677">
        <v>2330433</v>
      </c>
      <c r="D4677" t="s">
        <v>20456</v>
      </c>
      <c r="E4677" t="s">
        <v>20795</v>
      </c>
      <c r="F4677">
        <v>18094104</v>
      </c>
      <c r="G4677" t="s">
        <v>95</v>
      </c>
    </row>
    <row r="4678" spans="3:7">
      <c r="C4678">
        <v>2330716</v>
      </c>
      <c r="D4678" t="s">
        <v>20457</v>
      </c>
      <c r="E4678" t="s">
        <v>24360</v>
      </c>
      <c r="F4678">
        <v>21860346</v>
      </c>
      <c r="G4678" t="s">
        <v>95</v>
      </c>
    </row>
    <row r="4679" spans="3:7">
      <c r="C4679">
        <v>2330139</v>
      </c>
      <c r="D4679" t="s">
        <v>20458</v>
      </c>
      <c r="E4679" t="s">
        <v>20795</v>
      </c>
      <c r="F4679">
        <v>10194325</v>
      </c>
      <c r="G4679" t="s">
        <v>95</v>
      </c>
    </row>
    <row r="4680" spans="3:7">
      <c r="C4680">
        <v>2330027</v>
      </c>
      <c r="D4680" t="s">
        <v>20459</v>
      </c>
      <c r="E4680" t="s">
        <v>24361</v>
      </c>
      <c r="F4680">
        <v>44265061</v>
      </c>
    </row>
    <row r="4681" spans="3:7">
      <c r="C4681">
        <v>2330649</v>
      </c>
      <c r="D4681" t="s">
        <v>20460</v>
      </c>
      <c r="E4681" t="s">
        <v>24362</v>
      </c>
      <c r="F4681">
        <v>20114098</v>
      </c>
    </row>
    <row r="4682" spans="3:7">
      <c r="C4682">
        <v>2330357</v>
      </c>
      <c r="D4682" t="s">
        <v>20461</v>
      </c>
      <c r="E4682" t="s">
        <v>24363</v>
      </c>
      <c r="F4682">
        <v>41646401</v>
      </c>
      <c r="G4682" t="s">
        <v>95</v>
      </c>
    </row>
    <row r="4683" spans="3:7">
      <c r="C4683">
        <v>2330812</v>
      </c>
      <c r="D4683" t="s">
        <v>20462</v>
      </c>
      <c r="E4683" t="s">
        <v>24364</v>
      </c>
      <c r="F4683">
        <v>42909056</v>
      </c>
      <c r="G4683" t="s">
        <v>95</v>
      </c>
    </row>
    <row r="4684" spans="3:7">
      <c r="C4684">
        <v>2332245</v>
      </c>
      <c r="D4684" t="s">
        <v>20463</v>
      </c>
      <c r="E4684" t="s">
        <v>24365</v>
      </c>
      <c r="F4684">
        <v>40350430</v>
      </c>
    </row>
    <row r="4685" spans="3:7">
      <c r="C4685">
        <v>2330257</v>
      </c>
      <c r="D4685" t="s">
        <v>20464</v>
      </c>
      <c r="E4685" t="s">
        <v>24366</v>
      </c>
      <c r="F4685">
        <v>40340714</v>
      </c>
    </row>
    <row r="4686" spans="3:7">
      <c r="C4686">
        <v>2329604</v>
      </c>
      <c r="D4686" t="s">
        <v>20465</v>
      </c>
      <c r="E4686" t="s">
        <v>20795</v>
      </c>
      <c r="F4686">
        <v>40086896</v>
      </c>
      <c r="G4686" t="s">
        <v>95</v>
      </c>
    </row>
    <row r="4687" spans="3:7">
      <c r="C4687">
        <v>2330946</v>
      </c>
      <c r="D4687" t="s">
        <v>20466</v>
      </c>
      <c r="E4687" t="s">
        <v>24367</v>
      </c>
      <c r="F4687">
        <v>2744156</v>
      </c>
      <c r="G4687" t="s">
        <v>95</v>
      </c>
    </row>
    <row r="4688" spans="3:7">
      <c r="C4688">
        <v>2330440</v>
      </c>
      <c r="D4688" t="s">
        <v>20467</v>
      </c>
      <c r="E4688" t="s">
        <v>24368</v>
      </c>
      <c r="F4688">
        <v>6616940</v>
      </c>
      <c r="G4688" t="s">
        <v>95</v>
      </c>
    </row>
    <row r="4689" spans="3:7">
      <c r="C4689">
        <v>2331075</v>
      </c>
      <c r="D4689" t="s">
        <v>20468</v>
      </c>
      <c r="E4689" t="s">
        <v>24369</v>
      </c>
      <c r="F4689">
        <v>16135402</v>
      </c>
      <c r="G4689" t="s">
        <v>95</v>
      </c>
    </row>
    <row r="4690" spans="3:7">
      <c r="C4690">
        <v>2330509</v>
      </c>
      <c r="D4690" t="s">
        <v>20469</v>
      </c>
      <c r="E4690" t="s">
        <v>24370</v>
      </c>
      <c r="F4690">
        <v>80614745</v>
      </c>
    </row>
    <row r="4691" spans="3:7">
      <c r="C4691">
        <v>2331750</v>
      </c>
      <c r="D4691" t="s">
        <v>20470</v>
      </c>
      <c r="E4691" t="s">
        <v>24371</v>
      </c>
      <c r="F4691">
        <v>42921105</v>
      </c>
      <c r="G4691" t="s">
        <v>95</v>
      </c>
    </row>
    <row r="4692" spans="3:7">
      <c r="C4692">
        <v>2331396</v>
      </c>
      <c r="D4692" t="s">
        <v>20471</v>
      </c>
      <c r="E4692" t="s">
        <v>24372</v>
      </c>
      <c r="F4692">
        <v>8390018</v>
      </c>
      <c r="G4692" t="s">
        <v>95</v>
      </c>
    </row>
    <row r="4693" spans="3:7">
      <c r="C4693">
        <v>2330970</v>
      </c>
      <c r="D4693" t="s">
        <v>20472</v>
      </c>
      <c r="E4693" t="s">
        <v>24373</v>
      </c>
      <c r="F4693">
        <v>45845799</v>
      </c>
      <c r="G4693" t="s">
        <v>95</v>
      </c>
    </row>
    <row r="4694" spans="3:7">
      <c r="C4694">
        <v>2332043</v>
      </c>
      <c r="D4694" t="s">
        <v>20473</v>
      </c>
      <c r="E4694" t="s">
        <v>24374</v>
      </c>
      <c r="F4694">
        <v>9250626</v>
      </c>
      <c r="G4694" t="s">
        <v>95</v>
      </c>
    </row>
    <row r="4695" spans="3:7">
      <c r="C4695">
        <v>2331956</v>
      </c>
      <c r="D4695" t="s">
        <v>20474</v>
      </c>
      <c r="E4695" t="s">
        <v>24375</v>
      </c>
      <c r="F4695">
        <v>17603016</v>
      </c>
      <c r="G4695" t="s">
        <v>95</v>
      </c>
    </row>
    <row r="4696" spans="3:7">
      <c r="C4696">
        <v>2330424</v>
      </c>
      <c r="D4696" t="s">
        <v>20475</v>
      </c>
      <c r="E4696" t="s">
        <v>24376</v>
      </c>
      <c r="F4696">
        <v>9190836</v>
      </c>
    </row>
    <row r="4697" spans="3:7">
      <c r="C4697">
        <v>2331232</v>
      </c>
      <c r="D4697" t="s">
        <v>20476</v>
      </c>
      <c r="E4697" t="s">
        <v>24377</v>
      </c>
      <c r="F4697">
        <v>45609360</v>
      </c>
      <c r="G4697" t="s">
        <v>95</v>
      </c>
    </row>
    <row r="4698" spans="3:7">
      <c r="C4698">
        <v>2331595</v>
      </c>
      <c r="D4698" t="s">
        <v>20477</v>
      </c>
      <c r="E4698" t="s">
        <v>24378</v>
      </c>
      <c r="F4698">
        <v>41326888</v>
      </c>
      <c r="G4698" t="s">
        <v>95</v>
      </c>
    </row>
    <row r="4699" spans="3:7">
      <c r="C4699">
        <v>2330645</v>
      </c>
      <c r="D4699" t="s">
        <v>20478</v>
      </c>
      <c r="E4699" t="s">
        <v>20789</v>
      </c>
      <c r="F4699">
        <v>47081841</v>
      </c>
      <c r="G4699" t="s">
        <v>95</v>
      </c>
    </row>
    <row r="4700" spans="3:7">
      <c r="C4700">
        <v>2331126</v>
      </c>
      <c r="D4700" t="s">
        <v>20479</v>
      </c>
      <c r="E4700" t="s">
        <v>24379</v>
      </c>
      <c r="F4700">
        <v>41518131</v>
      </c>
      <c r="G4700" t="s">
        <v>95</v>
      </c>
    </row>
    <row r="4701" spans="3:7">
      <c r="C4701">
        <v>2330385</v>
      </c>
      <c r="D4701" t="s">
        <v>20480</v>
      </c>
      <c r="E4701" t="s">
        <v>20795</v>
      </c>
      <c r="F4701">
        <v>43619820</v>
      </c>
      <c r="G4701" t="s">
        <v>95</v>
      </c>
    </row>
    <row r="4702" spans="3:7">
      <c r="C4702">
        <v>2331342</v>
      </c>
      <c r="D4702" t="s">
        <v>20481</v>
      </c>
      <c r="E4702" t="s">
        <v>24380</v>
      </c>
      <c r="F4702">
        <v>41704252</v>
      </c>
      <c r="G4702" t="s">
        <v>95</v>
      </c>
    </row>
    <row r="4703" spans="3:7">
      <c r="C4703">
        <v>2331695</v>
      </c>
      <c r="D4703" t="s">
        <v>20482</v>
      </c>
      <c r="E4703" t="s">
        <v>24381</v>
      </c>
      <c r="F4703">
        <v>20100161</v>
      </c>
      <c r="G4703" t="s">
        <v>95</v>
      </c>
    </row>
    <row r="4704" spans="3:7">
      <c r="C4704">
        <v>2331236</v>
      </c>
      <c r="D4704" t="s">
        <v>20483</v>
      </c>
      <c r="E4704" t="s">
        <v>24382</v>
      </c>
      <c r="F4704">
        <v>41020884</v>
      </c>
      <c r="G4704" t="s">
        <v>95</v>
      </c>
    </row>
    <row r="4705" spans="3:7">
      <c r="C4705">
        <v>2332325</v>
      </c>
      <c r="D4705" t="s">
        <v>20484</v>
      </c>
      <c r="E4705" t="s">
        <v>21007</v>
      </c>
      <c r="F4705">
        <v>15359972</v>
      </c>
    </row>
    <row r="4706" spans="3:7">
      <c r="C4706">
        <v>2332510</v>
      </c>
      <c r="D4706" t="s">
        <v>20485</v>
      </c>
      <c r="E4706" t="s">
        <v>24383</v>
      </c>
      <c r="F4706">
        <v>44309767</v>
      </c>
      <c r="G4706" t="s">
        <v>95</v>
      </c>
    </row>
    <row r="4707" spans="3:7">
      <c r="C4707">
        <v>2331056</v>
      </c>
      <c r="D4707" t="s">
        <v>20486</v>
      </c>
      <c r="E4707" t="s">
        <v>24384</v>
      </c>
      <c r="F4707">
        <v>47077129</v>
      </c>
      <c r="G4707" t="s">
        <v>95</v>
      </c>
    </row>
    <row r="4708" spans="3:7">
      <c r="C4708">
        <v>2331303</v>
      </c>
      <c r="D4708" t="s">
        <v>20487</v>
      </c>
      <c r="E4708" t="s">
        <v>24385</v>
      </c>
      <c r="F4708">
        <v>41944895</v>
      </c>
    </row>
    <row r="4709" spans="3:7">
      <c r="C4709">
        <v>2330863</v>
      </c>
      <c r="D4709" t="s">
        <v>20488</v>
      </c>
      <c r="E4709" t="s">
        <v>20795</v>
      </c>
      <c r="F4709">
        <v>3652412</v>
      </c>
      <c r="G4709" t="s">
        <v>95</v>
      </c>
    </row>
    <row r="4710" spans="3:7">
      <c r="C4710">
        <v>2331032</v>
      </c>
      <c r="D4710" t="s">
        <v>20489</v>
      </c>
      <c r="E4710" t="s">
        <v>24386</v>
      </c>
      <c r="F4710">
        <v>6255400</v>
      </c>
      <c r="G4710" t="s">
        <v>95</v>
      </c>
    </row>
    <row r="4711" spans="3:7">
      <c r="C4711">
        <v>2332065</v>
      </c>
      <c r="D4711" t="s">
        <v>20490</v>
      </c>
      <c r="E4711" t="s">
        <v>20746</v>
      </c>
      <c r="F4711">
        <v>46504977</v>
      </c>
    </row>
    <row r="4712" spans="3:7">
      <c r="C4712">
        <v>2331892</v>
      </c>
      <c r="D4712" t="s">
        <v>20491</v>
      </c>
      <c r="E4712" t="s">
        <v>24387</v>
      </c>
      <c r="F4712">
        <v>20036662</v>
      </c>
      <c r="G4712" t="s">
        <v>95</v>
      </c>
    </row>
    <row r="4713" spans="3:7">
      <c r="C4713">
        <v>2331441</v>
      </c>
      <c r="D4713" t="s">
        <v>20492</v>
      </c>
      <c r="E4713" t="s">
        <v>24388</v>
      </c>
      <c r="F4713" t="s">
        <v>95</v>
      </c>
      <c r="G4713">
        <v>1025775164</v>
      </c>
    </row>
    <row r="4714" spans="3:7">
      <c r="C4714">
        <v>2331766</v>
      </c>
      <c r="D4714" t="s">
        <v>20493</v>
      </c>
      <c r="E4714" t="s">
        <v>24389</v>
      </c>
      <c r="F4714">
        <v>80595575</v>
      </c>
      <c r="G4714" t="s">
        <v>95</v>
      </c>
    </row>
    <row r="4715" spans="3:7">
      <c r="C4715">
        <v>2331043</v>
      </c>
      <c r="D4715" t="s">
        <v>20494</v>
      </c>
      <c r="E4715" t="s">
        <v>24390</v>
      </c>
      <c r="F4715">
        <v>7481910</v>
      </c>
      <c r="G4715" t="s">
        <v>95</v>
      </c>
    </row>
    <row r="4716" spans="3:7">
      <c r="C4716">
        <v>2331635</v>
      </c>
      <c r="D4716" t="s">
        <v>20495</v>
      </c>
      <c r="E4716" t="s">
        <v>20784</v>
      </c>
      <c r="F4716">
        <v>33672496</v>
      </c>
      <c r="G4716" t="s">
        <v>95</v>
      </c>
    </row>
    <row r="4717" spans="3:7">
      <c r="C4717">
        <v>2332435</v>
      </c>
      <c r="D4717" t="s">
        <v>20496</v>
      </c>
      <c r="E4717" t="s">
        <v>24391</v>
      </c>
      <c r="F4717">
        <v>9084222</v>
      </c>
      <c r="G4717" t="s">
        <v>95</v>
      </c>
    </row>
    <row r="4718" spans="3:7">
      <c r="C4718">
        <v>2332538</v>
      </c>
      <c r="D4718" t="s">
        <v>20497</v>
      </c>
      <c r="E4718" t="s">
        <v>24392</v>
      </c>
      <c r="F4718">
        <v>44007099</v>
      </c>
    </row>
    <row r="4719" spans="3:7">
      <c r="C4719">
        <v>2330587</v>
      </c>
      <c r="D4719" t="s">
        <v>20498</v>
      </c>
      <c r="E4719" t="s">
        <v>24393</v>
      </c>
      <c r="F4719" t="s">
        <v>95</v>
      </c>
      <c r="G4719">
        <v>1009166890</v>
      </c>
    </row>
    <row r="4720" spans="3:7">
      <c r="C4720">
        <v>2331404</v>
      </c>
      <c r="D4720" t="s">
        <v>20499</v>
      </c>
      <c r="E4720" t="s">
        <v>20841</v>
      </c>
      <c r="F4720">
        <v>30495215</v>
      </c>
      <c r="G4720" t="s">
        <v>95</v>
      </c>
    </row>
    <row r="4721" spans="3:7">
      <c r="C4721">
        <v>2330746</v>
      </c>
      <c r="D4721" t="s">
        <v>20500</v>
      </c>
      <c r="E4721" t="s">
        <v>20841</v>
      </c>
      <c r="F4721">
        <v>10423497</v>
      </c>
      <c r="G4721" t="s">
        <v>95</v>
      </c>
    </row>
    <row r="4722" spans="3:7">
      <c r="C4722">
        <v>2332148</v>
      </c>
      <c r="D4722" t="s">
        <v>20501</v>
      </c>
      <c r="E4722" t="s">
        <v>24394</v>
      </c>
      <c r="F4722">
        <v>32847606</v>
      </c>
      <c r="G4722" t="s">
        <v>95</v>
      </c>
    </row>
    <row r="4723" spans="3:7">
      <c r="C4723">
        <v>2330910</v>
      </c>
      <c r="D4723" t="s">
        <v>20502</v>
      </c>
      <c r="E4723" t="s">
        <v>24395</v>
      </c>
      <c r="F4723">
        <v>46807180</v>
      </c>
      <c r="G4723" t="s">
        <v>95</v>
      </c>
    </row>
    <row r="4724" spans="3:7">
      <c r="C4724">
        <v>2330845</v>
      </c>
      <c r="D4724" t="s">
        <v>20503</v>
      </c>
      <c r="E4724" t="s">
        <v>24396</v>
      </c>
      <c r="F4724">
        <v>47566197</v>
      </c>
    </row>
    <row r="4725" spans="3:7">
      <c r="C4725">
        <v>2331372</v>
      </c>
      <c r="D4725" t="s">
        <v>20504</v>
      </c>
      <c r="E4725" t="s">
        <v>24397</v>
      </c>
      <c r="F4725">
        <v>42697931</v>
      </c>
      <c r="G4725" t="s">
        <v>95</v>
      </c>
    </row>
    <row r="4726" spans="3:7">
      <c r="C4726">
        <v>2332571</v>
      </c>
      <c r="D4726" t="s">
        <v>20505</v>
      </c>
      <c r="E4726" t="s">
        <v>24398</v>
      </c>
      <c r="F4726">
        <v>3566415</v>
      </c>
      <c r="G4726" t="s">
        <v>95</v>
      </c>
    </row>
    <row r="4727" spans="3:7">
      <c r="C4727">
        <v>2332123</v>
      </c>
      <c r="D4727" t="s">
        <v>20506</v>
      </c>
      <c r="E4727" t="s">
        <v>23666</v>
      </c>
      <c r="F4727">
        <v>10188939</v>
      </c>
    </row>
    <row r="4728" spans="3:7">
      <c r="C4728">
        <v>2331773</v>
      </c>
      <c r="D4728" t="s">
        <v>20507</v>
      </c>
      <c r="E4728" t="s">
        <v>24399</v>
      </c>
      <c r="F4728">
        <v>44735338</v>
      </c>
    </row>
    <row r="4729" spans="3:7">
      <c r="C4729">
        <v>2332428</v>
      </c>
      <c r="D4729" t="s">
        <v>20508</v>
      </c>
      <c r="E4729" t="s">
        <v>20784</v>
      </c>
      <c r="F4729">
        <v>71046170</v>
      </c>
      <c r="G4729" t="s">
        <v>95</v>
      </c>
    </row>
    <row r="4730" spans="3:7">
      <c r="C4730">
        <v>2332144</v>
      </c>
      <c r="D4730" t="s">
        <v>20509</v>
      </c>
      <c r="E4730" t="s">
        <v>24400</v>
      </c>
      <c r="F4730">
        <v>3875998</v>
      </c>
      <c r="G4730" t="s">
        <v>95</v>
      </c>
    </row>
    <row r="4731" spans="3:7">
      <c r="C4731">
        <v>2330893</v>
      </c>
      <c r="D4731" t="s">
        <v>20510</v>
      </c>
      <c r="E4731" t="s">
        <v>24401</v>
      </c>
      <c r="F4731">
        <v>5342071</v>
      </c>
      <c r="G4731" t="s">
        <v>95</v>
      </c>
    </row>
    <row r="4732" spans="3:7">
      <c r="C4732">
        <v>2331689</v>
      </c>
      <c r="D4732" t="s">
        <v>20511</v>
      </c>
      <c r="E4732" t="s">
        <v>24402</v>
      </c>
      <c r="F4732">
        <v>43996949</v>
      </c>
    </row>
    <row r="4733" spans="3:7">
      <c r="C4733">
        <v>2332093</v>
      </c>
      <c r="D4733" t="s">
        <v>20512</v>
      </c>
      <c r="E4733" t="s">
        <v>24403</v>
      </c>
      <c r="F4733">
        <v>10637084</v>
      </c>
      <c r="G4733" t="s">
        <v>95</v>
      </c>
    </row>
    <row r="4734" spans="3:7">
      <c r="C4734">
        <v>2331673</v>
      </c>
      <c r="D4734" t="s">
        <v>20513</v>
      </c>
      <c r="E4734" t="s">
        <v>24404</v>
      </c>
      <c r="F4734">
        <v>43204957</v>
      </c>
      <c r="G4734" t="s">
        <v>95</v>
      </c>
    </row>
    <row r="4735" spans="3:7">
      <c r="C4735">
        <v>2331976</v>
      </c>
      <c r="D4735" t="s">
        <v>20514</v>
      </c>
      <c r="E4735" t="s">
        <v>20795</v>
      </c>
      <c r="F4735">
        <v>23879016</v>
      </c>
      <c r="G4735" t="s">
        <v>95</v>
      </c>
    </row>
    <row r="4736" spans="3:7">
      <c r="C4736">
        <v>2332306</v>
      </c>
      <c r="D4736" t="s">
        <v>20515</v>
      </c>
      <c r="E4736" t="s">
        <v>24405</v>
      </c>
      <c r="F4736">
        <v>40185209</v>
      </c>
      <c r="G4736" t="s">
        <v>95</v>
      </c>
    </row>
    <row r="4737" spans="3:7">
      <c r="C4737">
        <v>2333144</v>
      </c>
      <c r="D4737" t="s">
        <v>20516</v>
      </c>
      <c r="E4737" t="s">
        <v>21246</v>
      </c>
      <c r="F4737">
        <v>16531613</v>
      </c>
    </row>
    <row r="4738" spans="3:7">
      <c r="C4738">
        <v>2330979</v>
      </c>
      <c r="D4738" t="s">
        <v>20517</v>
      </c>
      <c r="E4738" t="s">
        <v>24406</v>
      </c>
      <c r="F4738">
        <v>8224602</v>
      </c>
      <c r="G4738" t="s">
        <v>95</v>
      </c>
    </row>
    <row r="4739" spans="3:7">
      <c r="C4739">
        <v>2331297</v>
      </c>
      <c r="D4739" t="s">
        <v>20518</v>
      </c>
      <c r="E4739" t="s">
        <v>24407</v>
      </c>
      <c r="F4739">
        <v>9266006</v>
      </c>
      <c r="G4739" t="s">
        <v>95</v>
      </c>
    </row>
    <row r="4740" spans="3:7">
      <c r="C4740">
        <v>2332028</v>
      </c>
      <c r="D4740" t="s">
        <v>20519</v>
      </c>
      <c r="E4740" t="s">
        <v>24408</v>
      </c>
      <c r="F4740">
        <v>6655829</v>
      </c>
    </row>
    <row r="4741" spans="3:7">
      <c r="C4741">
        <v>2331293</v>
      </c>
      <c r="D4741" t="s">
        <v>20520</v>
      </c>
      <c r="E4741" t="s">
        <v>20916</v>
      </c>
      <c r="F4741">
        <v>40631223</v>
      </c>
    </row>
    <row r="4742" spans="3:7">
      <c r="C4742">
        <v>2331523</v>
      </c>
      <c r="D4742" t="s">
        <v>20521</v>
      </c>
      <c r="E4742" t="s">
        <v>24409</v>
      </c>
      <c r="F4742">
        <v>23880675</v>
      </c>
      <c r="G4742" t="s">
        <v>95</v>
      </c>
    </row>
    <row r="4743" spans="3:7">
      <c r="C4743">
        <v>2331329</v>
      </c>
      <c r="D4743" t="s">
        <v>20522</v>
      </c>
      <c r="E4743" t="s">
        <v>20784</v>
      </c>
      <c r="F4743">
        <v>30833077</v>
      </c>
      <c r="G4743" t="s">
        <v>95</v>
      </c>
    </row>
    <row r="4744" spans="3:7">
      <c r="C4744">
        <v>2332355</v>
      </c>
      <c r="D4744" t="s">
        <v>20523</v>
      </c>
      <c r="E4744" t="s">
        <v>24410</v>
      </c>
      <c r="F4744">
        <v>7015865</v>
      </c>
      <c r="G4744" t="s">
        <v>95</v>
      </c>
    </row>
    <row r="4745" spans="3:7">
      <c r="C4745">
        <v>2332687</v>
      </c>
      <c r="D4745" t="s">
        <v>20524</v>
      </c>
      <c r="E4745" t="s">
        <v>20795</v>
      </c>
      <c r="F4745">
        <v>23926187</v>
      </c>
      <c r="G4745" t="s">
        <v>95</v>
      </c>
    </row>
    <row r="4746" spans="3:7">
      <c r="C4746">
        <v>2332554</v>
      </c>
      <c r="D4746" t="s">
        <v>20525</v>
      </c>
      <c r="E4746" t="s">
        <v>24411</v>
      </c>
      <c r="F4746">
        <v>2392552</v>
      </c>
    </row>
    <row r="4747" spans="3:7">
      <c r="C4747">
        <v>2331800</v>
      </c>
      <c r="D4747" t="s">
        <v>20526</v>
      </c>
      <c r="E4747" t="s">
        <v>24412</v>
      </c>
      <c r="F4747">
        <v>20027866</v>
      </c>
      <c r="G4747" t="s">
        <v>95</v>
      </c>
    </row>
    <row r="4748" spans="3:7">
      <c r="C4748">
        <v>2332079</v>
      </c>
      <c r="D4748" t="s">
        <v>20527</v>
      </c>
      <c r="E4748" t="s">
        <v>24413</v>
      </c>
      <c r="F4748">
        <v>43719722</v>
      </c>
      <c r="G4748" t="s">
        <v>95</v>
      </c>
    </row>
    <row r="4749" spans="3:7">
      <c r="C4749">
        <v>2332262</v>
      </c>
      <c r="D4749" t="s">
        <v>20528</v>
      </c>
      <c r="E4749" t="s">
        <v>21711</v>
      </c>
      <c r="F4749">
        <v>47815575</v>
      </c>
    </row>
    <row r="4750" spans="3:7">
      <c r="C4750">
        <v>2332439</v>
      </c>
      <c r="D4750" t="s">
        <v>20529</v>
      </c>
      <c r="E4750" t="s">
        <v>20841</v>
      </c>
      <c r="F4750">
        <v>8307112</v>
      </c>
      <c r="G4750" t="s">
        <v>95</v>
      </c>
    </row>
    <row r="4751" spans="3:7">
      <c r="C4751">
        <v>2333093</v>
      </c>
      <c r="D4751" t="s">
        <v>20530</v>
      </c>
      <c r="E4751" t="s">
        <v>24414</v>
      </c>
      <c r="F4751">
        <v>80497832</v>
      </c>
      <c r="G4751" t="s">
        <v>95</v>
      </c>
    </row>
    <row r="4752" spans="3:7">
      <c r="C4752">
        <v>2331916</v>
      </c>
      <c r="D4752" t="s">
        <v>20531</v>
      </c>
      <c r="E4752" t="s">
        <v>24415</v>
      </c>
      <c r="F4752">
        <v>7966840</v>
      </c>
      <c r="G4752" t="s">
        <v>95</v>
      </c>
    </row>
    <row r="4753" spans="3:7">
      <c r="C4753">
        <v>2334116</v>
      </c>
      <c r="D4753" t="s">
        <v>20532</v>
      </c>
      <c r="E4753" t="s">
        <v>24416</v>
      </c>
      <c r="F4753">
        <v>40163853</v>
      </c>
    </row>
    <row r="4754" spans="3:7">
      <c r="C4754">
        <v>2332965</v>
      </c>
      <c r="D4754" t="s">
        <v>20533</v>
      </c>
      <c r="E4754" t="s">
        <v>24417</v>
      </c>
      <c r="F4754">
        <v>45825343</v>
      </c>
      <c r="G4754" t="s">
        <v>95</v>
      </c>
    </row>
    <row r="4755" spans="3:7">
      <c r="C4755">
        <v>2331876</v>
      </c>
      <c r="D4755" t="s">
        <v>20534</v>
      </c>
      <c r="E4755" t="s">
        <v>24418</v>
      </c>
      <c r="F4755">
        <v>10524867</v>
      </c>
      <c r="G4755" t="s">
        <v>95</v>
      </c>
    </row>
    <row r="4756" spans="3:7">
      <c r="C4756">
        <v>2332873</v>
      </c>
      <c r="D4756" t="s">
        <v>20535</v>
      </c>
      <c r="E4756" t="s">
        <v>24419</v>
      </c>
      <c r="F4756">
        <v>8329276</v>
      </c>
      <c r="G4756" t="s">
        <v>95</v>
      </c>
    </row>
    <row r="4757" spans="3:7">
      <c r="C4757">
        <v>2333416</v>
      </c>
      <c r="D4757" t="s">
        <v>20536</v>
      </c>
      <c r="E4757" t="s">
        <v>20795</v>
      </c>
      <c r="F4757">
        <v>43532088</v>
      </c>
      <c r="G4757" t="s">
        <v>95</v>
      </c>
    </row>
    <row r="4758" spans="3:7">
      <c r="C4758">
        <v>2331951</v>
      </c>
      <c r="D4758" t="s">
        <v>20537</v>
      </c>
      <c r="E4758" t="s">
        <v>24420</v>
      </c>
      <c r="F4758">
        <v>17807881</v>
      </c>
      <c r="G4758" t="s">
        <v>95</v>
      </c>
    </row>
    <row r="4759" spans="3:7">
      <c r="C4759">
        <v>2332893</v>
      </c>
      <c r="D4759" t="s">
        <v>20538</v>
      </c>
      <c r="E4759" t="s">
        <v>24421</v>
      </c>
      <c r="F4759">
        <v>42521259</v>
      </c>
      <c r="G4759" t="s">
        <v>95</v>
      </c>
    </row>
    <row r="4760" spans="3:7">
      <c r="C4760">
        <v>2332840</v>
      </c>
      <c r="D4760" t="s">
        <v>20539</v>
      </c>
      <c r="E4760" t="s">
        <v>20841</v>
      </c>
      <c r="F4760">
        <v>80427837</v>
      </c>
      <c r="G4760" t="s">
        <v>95</v>
      </c>
    </row>
    <row r="4761" spans="3:7">
      <c r="C4761">
        <v>2333271</v>
      </c>
      <c r="D4761" t="s">
        <v>20540</v>
      </c>
      <c r="E4761" t="s">
        <v>20841</v>
      </c>
      <c r="F4761">
        <v>42759804</v>
      </c>
      <c r="G4761" t="s">
        <v>95</v>
      </c>
    </row>
    <row r="4762" spans="3:7">
      <c r="C4762">
        <v>2333118</v>
      </c>
      <c r="D4762" t="s">
        <v>20541</v>
      </c>
      <c r="E4762" t="s">
        <v>20795</v>
      </c>
      <c r="F4762">
        <v>3829354</v>
      </c>
      <c r="G4762" t="s">
        <v>95</v>
      </c>
    </row>
    <row r="4763" spans="3:7">
      <c r="C4763">
        <v>2331881</v>
      </c>
      <c r="D4763" t="s">
        <v>20542</v>
      </c>
      <c r="E4763" t="s">
        <v>24422</v>
      </c>
      <c r="F4763">
        <v>6735943</v>
      </c>
      <c r="G4763" t="s">
        <v>95</v>
      </c>
    </row>
    <row r="4764" spans="3:7">
      <c r="C4764">
        <v>2332175</v>
      </c>
      <c r="D4764" t="s">
        <v>20543</v>
      </c>
      <c r="E4764" t="s">
        <v>20795</v>
      </c>
      <c r="F4764">
        <v>25831469</v>
      </c>
      <c r="G4764" t="s">
        <v>95</v>
      </c>
    </row>
    <row r="4765" spans="3:7">
      <c r="C4765">
        <v>2333228</v>
      </c>
      <c r="D4765" t="s">
        <v>20544</v>
      </c>
      <c r="E4765" t="s">
        <v>24423</v>
      </c>
      <c r="F4765">
        <v>7235614</v>
      </c>
      <c r="G4765" t="s">
        <v>95</v>
      </c>
    </row>
    <row r="4766" spans="3:7">
      <c r="C4766">
        <v>2332984</v>
      </c>
      <c r="D4766" t="s">
        <v>20545</v>
      </c>
      <c r="E4766" t="s">
        <v>24424</v>
      </c>
      <c r="F4766">
        <v>9599546</v>
      </c>
    </row>
    <row r="4767" spans="3:7">
      <c r="C4767">
        <v>2332783</v>
      </c>
      <c r="D4767" t="s">
        <v>20546</v>
      </c>
      <c r="E4767" t="s">
        <v>20795</v>
      </c>
      <c r="F4767">
        <v>8668354</v>
      </c>
      <c r="G4767" t="s">
        <v>95</v>
      </c>
    </row>
    <row r="4768" spans="3:7">
      <c r="C4768">
        <v>2333013</v>
      </c>
      <c r="D4768" t="s">
        <v>20547</v>
      </c>
      <c r="E4768" t="s">
        <v>24425</v>
      </c>
      <c r="F4768">
        <v>45123380</v>
      </c>
      <c r="G4768" t="s">
        <v>95</v>
      </c>
    </row>
    <row r="4769" spans="3:7">
      <c r="C4769">
        <v>2332753</v>
      </c>
      <c r="D4769" t="s">
        <v>20548</v>
      </c>
      <c r="E4769" t="s">
        <v>21485</v>
      </c>
      <c r="F4769">
        <v>6908344</v>
      </c>
      <c r="G4769" t="s">
        <v>95</v>
      </c>
    </row>
    <row r="4770" spans="3:7">
      <c r="C4770">
        <v>2333483</v>
      </c>
      <c r="D4770" t="s">
        <v>20549</v>
      </c>
      <c r="E4770" t="s">
        <v>24426</v>
      </c>
      <c r="F4770">
        <v>1132764</v>
      </c>
      <c r="G4770" t="s">
        <v>95</v>
      </c>
    </row>
    <row r="4771" spans="3:7">
      <c r="C4771">
        <v>2333204</v>
      </c>
      <c r="D4771" t="s">
        <v>20550</v>
      </c>
      <c r="E4771" t="s">
        <v>24427</v>
      </c>
      <c r="F4771">
        <v>41710365</v>
      </c>
      <c r="G4771" t="s">
        <v>95</v>
      </c>
    </row>
    <row r="4772" spans="3:7">
      <c r="C4772">
        <v>2332747</v>
      </c>
      <c r="D4772" t="s">
        <v>20551</v>
      </c>
      <c r="E4772" t="s">
        <v>24428</v>
      </c>
      <c r="F4772">
        <v>9235314</v>
      </c>
      <c r="G4772" t="s">
        <v>95</v>
      </c>
    </row>
    <row r="4773" spans="3:7">
      <c r="C4773">
        <v>2333008</v>
      </c>
      <c r="D4773" t="s">
        <v>20552</v>
      </c>
      <c r="E4773" t="s">
        <v>24429</v>
      </c>
      <c r="F4773">
        <v>40754977</v>
      </c>
      <c r="G4773" t="s">
        <v>95</v>
      </c>
    </row>
    <row r="4774" spans="3:7">
      <c r="C4774">
        <v>2333402</v>
      </c>
      <c r="D4774" t="s">
        <v>20553</v>
      </c>
      <c r="E4774" t="s">
        <v>24430</v>
      </c>
      <c r="F4774" t="s">
        <v>95</v>
      </c>
      <c r="G4774">
        <v>2051472632</v>
      </c>
    </row>
    <row r="4775" spans="3:7">
      <c r="C4775">
        <v>2333834</v>
      </c>
      <c r="D4775" t="s">
        <v>20554</v>
      </c>
      <c r="E4775" t="s">
        <v>24431</v>
      </c>
      <c r="F4775">
        <v>7499853</v>
      </c>
      <c r="G4775" t="s">
        <v>95</v>
      </c>
    </row>
    <row r="4776" spans="3:7">
      <c r="C4776">
        <v>2332162</v>
      </c>
      <c r="D4776" t="s">
        <v>20555</v>
      </c>
      <c r="E4776" t="s">
        <v>24432</v>
      </c>
      <c r="F4776">
        <v>45407950</v>
      </c>
    </row>
    <row r="4777" spans="3:7">
      <c r="C4777">
        <v>2333128</v>
      </c>
      <c r="D4777" t="s">
        <v>20556</v>
      </c>
      <c r="E4777" t="s">
        <v>24433</v>
      </c>
      <c r="F4777">
        <v>29709752</v>
      </c>
      <c r="G4777" t="s">
        <v>95</v>
      </c>
    </row>
    <row r="4778" spans="3:7">
      <c r="C4778">
        <v>2333925</v>
      </c>
      <c r="D4778" t="s">
        <v>20557</v>
      </c>
      <c r="E4778" t="s">
        <v>24434</v>
      </c>
      <c r="F4778">
        <v>5248896</v>
      </c>
      <c r="G4778" t="s">
        <v>95</v>
      </c>
    </row>
    <row r="4779" spans="3:7">
      <c r="C4779">
        <v>2332970</v>
      </c>
      <c r="D4779" t="s">
        <v>20558</v>
      </c>
      <c r="E4779" t="s">
        <v>24435</v>
      </c>
      <c r="F4779">
        <v>40538285</v>
      </c>
      <c r="G4779" t="s">
        <v>95</v>
      </c>
    </row>
    <row r="4780" spans="3:7">
      <c r="C4780">
        <v>2332619</v>
      </c>
      <c r="D4780" t="s">
        <v>20559</v>
      </c>
      <c r="E4780" t="s">
        <v>24436</v>
      </c>
      <c r="F4780">
        <v>44075506</v>
      </c>
      <c r="G4780" t="s">
        <v>95</v>
      </c>
    </row>
    <row r="4781" spans="3:7">
      <c r="C4781">
        <v>2333004</v>
      </c>
      <c r="D4781" t="s">
        <v>20560</v>
      </c>
      <c r="E4781" t="s">
        <v>20841</v>
      </c>
      <c r="F4781">
        <v>27278345</v>
      </c>
      <c r="G4781" t="s">
        <v>95</v>
      </c>
    </row>
    <row r="4782" spans="3:7">
      <c r="C4782">
        <v>2332852</v>
      </c>
      <c r="D4782" t="s">
        <v>20561</v>
      </c>
      <c r="E4782" t="s">
        <v>24437</v>
      </c>
      <c r="F4782">
        <v>4562133</v>
      </c>
      <c r="G4782" t="s">
        <v>95</v>
      </c>
    </row>
    <row r="4783" spans="3:7">
      <c r="C4783">
        <v>2333087</v>
      </c>
      <c r="D4783" t="s">
        <v>20562</v>
      </c>
      <c r="E4783" t="s">
        <v>20841</v>
      </c>
      <c r="F4783">
        <v>8165076</v>
      </c>
      <c r="G4783" t="s">
        <v>95</v>
      </c>
    </row>
    <row r="4784" spans="3:7">
      <c r="C4784">
        <v>2332737</v>
      </c>
      <c r="D4784" t="s">
        <v>20563</v>
      </c>
      <c r="E4784" t="s">
        <v>24438</v>
      </c>
      <c r="F4784">
        <v>17948897</v>
      </c>
      <c r="G4784" t="s">
        <v>95</v>
      </c>
    </row>
    <row r="4785" spans="3:7">
      <c r="C4785">
        <v>2333594</v>
      </c>
      <c r="D4785" t="s">
        <v>20564</v>
      </c>
      <c r="E4785" t="s">
        <v>24439</v>
      </c>
      <c r="F4785">
        <v>42161939</v>
      </c>
      <c r="G4785" t="s">
        <v>95</v>
      </c>
    </row>
    <row r="4786" spans="3:7">
      <c r="C4786">
        <v>2332804</v>
      </c>
      <c r="D4786" t="s">
        <v>20565</v>
      </c>
      <c r="E4786" t="s">
        <v>22410</v>
      </c>
      <c r="F4786">
        <v>32855249</v>
      </c>
      <c r="G4786" t="s">
        <v>95</v>
      </c>
    </row>
    <row r="4787" spans="3:7">
      <c r="C4787">
        <v>2333475</v>
      </c>
      <c r="D4787" t="s">
        <v>20566</v>
      </c>
      <c r="E4787" t="s">
        <v>24440</v>
      </c>
      <c r="F4787">
        <v>7110303</v>
      </c>
      <c r="G4787" t="s">
        <v>95</v>
      </c>
    </row>
    <row r="4788" spans="3:7">
      <c r="C4788">
        <v>2333843</v>
      </c>
      <c r="D4788" t="s">
        <v>20567</v>
      </c>
      <c r="E4788" t="s">
        <v>24441</v>
      </c>
      <c r="F4788">
        <v>42732985</v>
      </c>
    </row>
    <row r="4789" spans="3:7">
      <c r="C4789">
        <v>2333746</v>
      </c>
      <c r="D4789" t="s">
        <v>20568</v>
      </c>
      <c r="E4789" t="s">
        <v>24442</v>
      </c>
      <c r="F4789">
        <v>23960441</v>
      </c>
    </row>
    <row r="4790" spans="3:7">
      <c r="C4790">
        <v>2332669</v>
      </c>
      <c r="D4790" t="s">
        <v>20569</v>
      </c>
      <c r="E4790" t="s">
        <v>24443</v>
      </c>
      <c r="F4790">
        <v>7011742</v>
      </c>
    </row>
    <row r="4791" spans="3:7">
      <c r="C4791">
        <v>2333323</v>
      </c>
      <c r="D4791" t="s">
        <v>20570</v>
      </c>
      <c r="E4791" t="s">
        <v>24444</v>
      </c>
      <c r="F4791">
        <v>44888115</v>
      </c>
      <c r="G4791" t="s">
        <v>95</v>
      </c>
    </row>
    <row r="4792" spans="3:7">
      <c r="C4792">
        <v>2333237</v>
      </c>
      <c r="D4792" t="s">
        <v>20571</v>
      </c>
      <c r="E4792" t="s">
        <v>24445</v>
      </c>
      <c r="F4792">
        <v>40985175</v>
      </c>
      <c r="G4792" t="s">
        <v>95</v>
      </c>
    </row>
    <row r="4793" spans="3:7">
      <c r="C4793">
        <v>2334242</v>
      </c>
      <c r="D4793" t="s">
        <v>20572</v>
      </c>
      <c r="E4793" t="s">
        <v>24446</v>
      </c>
      <c r="F4793">
        <v>46343927</v>
      </c>
    </row>
    <row r="4794" spans="3:7">
      <c r="C4794">
        <v>2333758</v>
      </c>
      <c r="D4794" t="s">
        <v>20573</v>
      </c>
      <c r="E4794" t="s">
        <v>24447</v>
      </c>
      <c r="F4794">
        <v>41869324</v>
      </c>
    </row>
    <row r="4795" spans="3:7">
      <c r="C4795">
        <v>2333376</v>
      </c>
      <c r="D4795" t="s">
        <v>20574</v>
      </c>
      <c r="E4795" t="s">
        <v>24448</v>
      </c>
      <c r="F4795">
        <v>25801652</v>
      </c>
    </row>
    <row r="4796" spans="3:7">
      <c r="C4796">
        <v>2334222</v>
      </c>
      <c r="D4796" t="s">
        <v>20575</v>
      </c>
      <c r="E4796" t="s">
        <v>24449</v>
      </c>
      <c r="F4796">
        <v>7407922</v>
      </c>
    </row>
    <row r="4797" spans="3:7">
      <c r="C4797">
        <v>3386</v>
      </c>
      <c r="D4797" t="s">
        <v>20576</v>
      </c>
      <c r="E4797" t="s">
        <v>24450</v>
      </c>
      <c r="F4797">
        <v>7829784</v>
      </c>
    </row>
    <row r="4798" spans="3:7">
      <c r="C4798">
        <v>305518</v>
      </c>
      <c r="D4798" t="s">
        <v>20577</v>
      </c>
      <c r="E4798" t="s">
        <v>24451</v>
      </c>
      <c r="F4798">
        <v>17911153</v>
      </c>
    </row>
    <row r="4799" spans="3:7">
      <c r="C4799">
        <v>466774</v>
      </c>
      <c r="D4799" t="s">
        <v>20578</v>
      </c>
      <c r="E4799" t="s">
        <v>24452</v>
      </c>
      <c r="F4799">
        <v>7855901</v>
      </c>
    </row>
    <row r="4800" spans="3:7">
      <c r="C4800">
        <v>688280</v>
      </c>
      <c r="D4800" t="s">
        <v>20579</v>
      </c>
      <c r="E4800" t="s">
        <v>24453</v>
      </c>
      <c r="F4800" t="s">
        <v>95</v>
      </c>
      <c r="G4800">
        <v>20155945860</v>
      </c>
    </row>
    <row r="4801" spans="3:7">
      <c r="C4801">
        <v>807995</v>
      </c>
      <c r="D4801" t="s">
        <v>20580</v>
      </c>
      <c r="E4801" t="s">
        <v>24454</v>
      </c>
      <c r="F4801">
        <v>8744489</v>
      </c>
    </row>
    <row r="4802" spans="3:7">
      <c r="C4802">
        <v>803838</v>
      </c>
      <c r="D4802" t="s">
        <v>20581</v>
      </c>
      <c r="E4802" t="s">
        <v>24455</v>
      </c>
      <c r="F4802">
        <v>29324970</v>
      </c>
    </row>
    <row r="4803" spans="3:7">
      <c r="C4803">
        <v>1064735</v>
      </c>
      <c r="D4803" t="s">
        <v>20582</v>
      </c>
      <c r="E4803" t="s">
        <v>24456</v>
      </c>
      <c r="F4803">
        <v>6454211</v>
      </c>
    </row>
    <row r="4804" spans="3:7">
      <c r="C4804">
        <v>967310</v>
      </c>
      <c r="D4804" t="s">
        <v>20583</v>
      </c>
      <c r="E4804" t="s">
        <v>21104</v>
      </c>
      <c r="G4804">
        <v>20131719559</v>
      </c>
    </row>
    <row r="4805" spans="3:7">
      <c r="C4805">
        <v>1199711</v>
      </c>
      <c r="D4805" t="s">
        <v>20584</v>
      </c>
      <c r="E4805" t="s">
        <v>24457</v>
      </c>
      <c r="G4805">
        <v>20377852029</v>
      </c>
    </row>
    <row r="4806" spans="3:7">
      <c r="C4806">
        <v>1370711</v>
      </c>
      <c r="D4806" t="s">
        <v>20585</v>
      </c>
      <c r="E4806" t="s">
        <v>20795</v>
      </c>
      <c r="F4806">
        <v>23819568</v>
      </c>
    </row>
    <row r="4807" spans="3:7">
      <c r="C4807">
        <v>1522240</v>
      </c>
      <c r="D4807" t="s">
        <v>20586</v>
      </c>
      <c r="E4807" t="s">
        <v>24458</v>
      </c>
      <c r="F4807">
        <v>8726639</v>
      </c>
    </row>
    <row r="4808" spans="3:7">
      <c r="C4808">
        <v>1605030</v>
      </c>
      <c r="D4808" t="s">
        <v>20587</v>
      </c>
      <c r="E4808" t="s">
        <v>20916</v>
      </c>
      <c r="F4808">
        <v>10270252</v>
      </c>
    </row>
    <row r="4809" spans="3:7">
      <c r="C4809">
        <v>1695215</v>
      </c>
      <c r="D4809" t="s">
        <v>20588</v>
      </c>
      <c r="E4809" t="s">
        <v>24459</v>
      </c>
      <c r="F4809">
        <v>10104559</v>
      </c>
    </row>
    <row r="4810" spans="3:7">
      <c r="C4810">
        <v>1688781</v>
      </c>
      <c r="D4810" t="s">
        <v>20589</v>
      </c>
      <c r="E4810" t="s">
        <v>24460</v>
      </c>
      <c r="F4810">
        <v>359036</v>
      </c>
      <c r="G4810" t="s">
        <v>95</v>
      </c>
    </row>
    <row r="4811" spans="3:7">
      <c r="C4811">
        <v>1780913</v>
      </c>
      <c r="D4811" t="s">
        <v>20590</v>
      </c>
      <c r="E4811" t="s">
        <v>21365</v>
      </c>
      <c r="F4811">
        <v>17431597</v>
      </c>
    </row>
    <row r="4812" spans="3:7">
      <c r="C4812">
        <v>1974240</v>
      </c>
      <c r="D4812" t="s">
        <v>20591</v>
      </c>
      <c r="E4812" t="s">
        <v>20763</v>
      </c>
      <c r="F4812">
        <v>80208328</v>
      </c>
    </row>
    <row r="4813" spans="3:7">
      <c r="C4813">
        <v>1989570</v>
      </c>
      <c r="D4813" t="s">
        <v>20592</v>
      </c>
      <c r="E4813" t="s">
        <v>24461</v>
      </c>
      <c r="F4813">
        <v>10184498</v>
      </c>
    </row>
    <row r="4814" spans="3:7">
      <c r="C4814">
        <v>2139702</v>
      </c>
      <c r="D4814" t="s">
        <v>20593</v>
      </c>
      <c r="E4814" t="s">
        <v>24462</v>
      </c>
      <c r="F4814">
        <v>8744103</v>
      </c>
      <c r="G4814" t="s">
        <v>95</v>
      </c>
    </row>
    <row r="4815" spans="3:7">
      <c r="C4815">
        <v>2149249</v>
      </c>
      <c r="D4815" t="s">
        <v>20594</v>
      </c>
      <c r="E4815" t="s">
        <v>21286</v>
      </c>
      <c r="F4815">
        <v>47792558</v>
      </c>
    </row>
    <row r="4816" spans="3:7">
      <c r="C4816">
        <v>2227697</v>
      </c>
      <c r="D4816" t="s">
        <v>20595</v>
      </c>
      <c r="E4816" t="s">
        <v>24463</v>
      </c>
      <c r="F4816">
        <v>32926129</v>
      </c>
    </row>
    <row r="4817" spans="3:7">
      <c r="C4817">
        <v>2250006</v>
      </c>
      <c r="D4817" t="s">
        <v>20596</v>
      </c>
      <c r="E4817" t="s">
        <v>20806</v>
      </c>
      <c r="F4817">
        <v>42126968</v>
      </c>
    </row>
    <row r="4818" spans="3:7">
      <c r="C4818">
        <v>2303624</v>
      </c>
      <c r="D4818" t="s">
        <v>20597</v>
      </c>
      <c r="E4818" t="s">
        <v>23905</v>
      </c>
      <c r="F4818">
        <v>44827604</v>
      </c>
    </row>
    <row r="4819" spans="3:7">
      <c r="C4819">
        <v>2305733</v>
      </c>
      <c r="D4819" t="s">
        <v>20598</v>
      </c>
      <c r="E4819" t="s">
        <v>24464</v>
      </c>
      <c r="F4819">
        <v>45303354</v>
      </c>
    </row>
    <row r="4820" spans="3:7">
      <c r="C4820">
        <v>2309502</v>
      </c>
      <c r="D4820" t="s">
        <v>20599</v>
      </c>
      <c r="E4820" t="s">
        <v>24465</v>
      </c>
      <c r="F4820">
        <v>16736234</v>
      </c>
    </row>
    <row r="4821" spans="3:7">
      <c r="C4821">
        <v>2309850</v>
      </c>
      <c r="D4821" t="s">
        <v>20600</v>
      </c>
      <c r="E4821" t="s">
        <v>24466</v>
      </c>
      <c r="F4821">
        <v>40614261</v>
      </c>
      <c r="G4821" t="s">
        <v>95</v>
      </c>
    </row>
    <row r="4822" spans="3:7">
      <c r="C4822">
        <v>2311873</v>
      </c>
      <c r="D4822" t="s">
        <v>20601</v>
      </c>
      <c r="E4822" t="s">
        <v>20784</v>
      </c>
      <c r="F4822">
        <v>8908406</v>
      </c>
      <c r="G4822" t="s">
        <v>95</v>
      </c>
    </row>
    <row r="4823" spans="3:7">
      <c r="C4823">
        <v>2311986</v>
      </c>
      <c r="D4823" t="s">
        <v>20602</v>
      </c>
      <c r="E4823" t="s">
        <v>24467</v>
      </c>
      <c r="F4823">
        <v>40621704</v>
      </c>
      <c r="G4823" t="s">
        <v>95</v>
      </c>
    </row>
    <row r="4824" spans="3:7">
      <c r="C4824">
        <v>2313649</v>
      </c>
      <c r="D4824" t="s">
        <v>20603</v>
      </c>
      <c r="E4824" t="s">
        <v>20763</v>
      </c>
      <c r="F4824">
        <v>17618050</v>
      </c>
    </row>
    <row r="4825" spans="3:7">
      <c r="C4825">
        <v>2314571</v>
      </c>
      <c r="D4825" t="s">
        <v>20604</v>
      </c>
      <c r="E4825" t="s">
        <v>24468</v>
      </c>
      <c r="F4825">
        <v>28832775</v>
      </c>
      <c r="G4825" t="s">
        <v>95</v>
      </c>
    </row>
    <row r="4826" spans="3:7">
      <c r="C4826">
        <v>2314949</v>
      </c>
      <c r="D4826" t="s">
        <v>20605</v>
      </c>
      <c r="E4826" t="s">
        <v>21710</v>
      </c>
      <c r="F4826">
        <v>42819239</v>
      </c>
      <c r="G4826" t="s">
        <v>95</v>
      </c>
    </row>
    <row r="4827" spans="3:7">
      <c r="C4827">
        <v>2314436</v>
      </c>
      <c r="D4827" t="s">
        <v>20606</v>
      </c>
      <c r="E4827" t="s">
        <v>24469</v>
      </c>
      <c r="F4827">
        <v>40502577</v>
      </c>
    </row>
    <row r="4828" spans="3:7">
      <c r="C4828">
        <v>2315883</v>
      </c>
      <c r="D4828" t="s">
        <v>20607</v>
      </c>
      <c r="E4828" t="s">
        <v>24470</v>
      </c>
      <c r="F4828">
        <v>16617333</v>
      </c>
    </row>
    <row r="4829" spans="3:7">
      <c r="C4829">
        <v>2317247</v>
      </c>
      <c r="D4829" t="s">
        <v>20608</v>
      </c>
      <c r="E4829" t="s">
        <v>21338</v>
      </c>
      <c r="F4829">
        <v>10491537</v>
      </c>
      <c r="G4829" t="s">
        <v>95</v>
      </c>
    </row>
    <row r="4830" spans="3:7">
      <c r="C4830">
        <v>2317762</v>
      </c>
      <c r="D4830" t="s">
        <v>20609</v>
      </c>
      <c r="E4830" t="s">
        <v>24471</v>
      </c>
      <c r="F4830">
        <v>70498114</v>
      </c>
      <c r="G4830" t="s">
        <v>95</v>
      </c>
    </row>
    <row r="4831" spans="3:7">
      <c r="C4831">
        <v>2317957</v>
      </c>
      <c r="D4831" t="s">
        <v>20610</v>
      </c>
      <c r="E4831" t="s">
        <v>20795</v>
      </c>
      <c r="F4831">
        <v>46318912</v>
      </c>
      <c r="G4831" t="s">
        <v>95</v>
      </c>
    </row>
    <row r="4832" spans="3:7">
      <c r="C4832">
        <v>2318178</v>
      </c>
      <c r="D4832" t="s">
        <v>20611</v>
      </c>
      <c r="E4832" t="s">
        <v>24472</v>
      </c>
      <c r="F4832">
        <v>9869009</v>
      </c>
      <c r="G4832" t="s">
        <v>95</v>
      </c>
    </row>
    <row r="4833" spans="3:7">
      <c r="C4833">
        <v>2318115</v>
      </c>
      <c r="D4833" t="s">
        <v>20612</v>
      </c>
      <c r="E4833" t="s">
        <v>20795</v>
      </c>
      <c r="F4833">
        <v>2887361</v>
      </c>
      <c r="G4833" t="s">
        <v>95</v>
      </c>
    </row>
    <row r="4834" spans="3:7">
      <c r="C4834">
        <v>2318824</v>
      </c>
      <c r="D4834" t="s">
        <v>20613</v>
      </c>
      <c r="E4834" t="s">
        <v>24473</v>
      </c>
      <c r="F4834">
        <v>44530999</v>
      </c>
      <c r="G4834" t="s">
        <v>95</v>
      </c>
    </row>
    <row r="4835" spans="3:7">
      <c r="C4835">
        <v>2318643</v>
      </c>
      <c r="D4835" t="s">
        <v>20614</v>
      </c>
      <c r="E4835" t="s">
        <v>24474</v>
      </c>
      <c r="F4835">
        <v>40525995</v>
      </c>
    </row>
    <row r="4836" spans="3:7">
      <c r="C4836">
        <v>2320355</v>
      </c>
      <c r="D4836" t="s">
        <v>20615</v>
      </c>
      <c r="E4836" t="s">
        <v>24475</v>
      </c>
      <c r="F4836">
        <v>20085432</v>
      </c>
    </row>
    <row r="4837" spans="3:7">
      <c r="C4837">
        <v>2321297</v>
      </c>
      <c r="D4837" t="s">
        <v>20616</v>
      </c>
      <c r="E4837" t="s">
        <v>24476</v>
      </c>
      <c r="F4837">
        <v>8611755</v>
      </c>
      <c r="G4837" t="s">
        <v>95</v>
      </c>
    </row>
    <row r="4838" spans="3:7">
      <c r="C4838">
        <v>2319985</v>
      </c>
      <c r="D4838" t="s">
        <v>20617</v>
      </c>
      <c r="E4838" t="s">
        <v>24477</v>
      </c>
      <c r="F4838" t="s">
        <v>95</v>
      </c>
      <c r="G4838">
        <v>2053672167</v>
      </c>
    </row>
    <row r="4839" spans="3:7">
      <c r="C4839">
        <v>2320266</v>
      </c>
      <c r="D4839" t="s">
        <v>20618</v>
      </c>
      <c r="E4839" t="s">
        <v>20794</v>
      </c>
      <c r="F4839">
        <v>24978615</v>
      </c>
    </row>
    <row r="4840" spans="3:7">
      <c r="C4840">
        <v>2321493</v>
      </c>
      <c r="D4840" t="s">
        <v>20619</v>
      </c>
      <c r="E4840" t="s">
        <v>24478</v>
      </c>
      <c r="F4840">
        <v>20025737</v>
      </c>
      <c r="G4840" t="s">
        <v>95</v>
      </c>
    </row>
    <row r="4841" spans="3:7">
      <c r="C4841">
        <v>2321540</v>
      </c>
      <c r="D4841" t="s">
        <v>20620</v>
      </c>
      <c r="E4841" t="s">
        <v>24479</v>
      </c>
      <c r="F4841">
        <v>41740772</v>
      </c>
    </row>
    <row r="4842" spans="3:7">
      <c r="C4842">
        <v>2321498</v>
      </c>
      <c r="D4842" t="s">
        <v>20621</v>
      </c>
      <c r="E4842" t="s">
        <v>22807</v>
      </c>
      <c r="F4842">
        <v>5355211</v>
      </c>
      <c r="G4842" t="s">
        <v>95</v>
      </c>
    </row>
    <row r="4843" spans="3:7">
      <c r="C4843">
        <v>2321928</v>
      </c>
      <c r="D4843" t="s">
        <v>20622</v>
      </c>
      <c r="E4843" t="s">
        <v>24480</v>
      </c>
      <c r="F4843">
        <v>46469187</v>
      </c>
      <c r="G4843" t="s">
        <v>95</v>
      </c>
    </row>
    <row r="4844" spans="3:7">
      <c r="C4844">
        <v>2322562</v>
      </c>
      <c r="D4844" t="s">
        <v>20623</v>
      </c>
      <c r="E4844" t="s">
        <v>20795</v>
      </c>
      <c r="F4844">
        <v>32823742</v>
      </c>
      <c r="G4844" t="s">
        <v>95</v>
      </c>
    </row>
    <row r="4845" spans="3:7">
      <c r="C4845">
        <v>2323454</v>
      </c>
      <c r="D4845" t="s">
        <v>20624</v>
      </c>
      <c r="E4845" t="s">
        <v>21338</v>
      </c>
      <c r="F4845">
        <v>7538572</v>
      </c>
      <c r="G4845" t="s">
        <v>95</v>
      </c>
    </row>
    <row r="4846" spans="3:7">
      <c r="C4846">
        <v>2322675</v>
      </c>
      <c r="D4846" t="s">
        <v>20625</v>
      </c>
      <c r="E4846" t="s">
        <v>24481</v>
      </c>
      <c r="F4846">
        <v>8575663</v>
      </c>
      <c r="G4846" t="s">
        <v>95</v>
      </c>
    </row>
    <row r="4847" spans="3:7">
      <c r="C4847">
        <v>2322263</v>
      </c>
      <c r="D4847" t="s">
        <v>20626</v>
      </c>
      <c r="E4847" t="s">
        <v>24482</v>
      </c>
      <c r="F4847">
        <v>7134997</v>
      </c>
      <c r="G4847" t="s">
        <v>95</v>
      </c>
    </row>
    <row r="4848" spans="3:7">
      <c r="C4848">
        <v>2322971</v>
      </c>
      <c r="D4848" t="s">
        <v>20627</v>
      </c>
      <c r="E4848" t="s">
        <v>23834</v>
      </c>
      <c r="F4848">
        <v>6782349</v>
      </c>
      <c r="G4848" t="s">
        <v>95</v>
      </c>
    </row>
    <row r="4849" spans="3:7">
      <c r="C4849">
        <v>2322994</v>
      </c>
      <c r="D4849" t="s">
        <v>20628</v>
      </c>
      <c r="E4849" t="s">
        <v>24483</v>
      </c>
      <c r="F4849">
        <v>22308104</v>
      </c>
    </row>
    <row r="4850" spans="3:7">
      <c r="C4850">
        <v>2322874</v>
      </c>
      <c r="D4850" t="s">
        <v>20629</v>
      </c>
      <c r="E4850" t="s">
        <v>23546</v>
      </c>
      <c r="F4850">
        <v>33592667</v>
      </c>
    </row>
    <row r="4851" spans="3:7">
      <c r="C4851">
        <v>2323424</v>
      </c>
      <c r="D4851" t="s">
        <v>20630</v>
      </c>
      <c r="E4851" t="s">
        <v>24484</v>
      </c>
      <c r="F4851">
        <v>21556372</v>
      </c>
      <c r="G4851" t="s">
        <v>95</v>
      </c>
    </row>
    <row r="4852" spans="3:7">
      <c r="C4852">
        <v>2323821</v>
      </c>
      <c r="D4852" t="s">
        <v>20631</v>
      </c>
      <c r="E4852" t="s">
        <v>24485</v>
      </c>
      <c r="F4852">
        <v>80240101</v>
      </c>
    </row>
    <row r="4853" spans="3:7">
      <c r="C4853">
        <v>2324508</v>
      </c>
      <c r="D4853" t="s">
        <v>20632</v>
      </c>
      <c r="E4853" t="s">
        <v>24486</v>
      </c>
      <c r="F4853">
        <v>6038688</v>
      </c>
      <c r="G4853" t="s">
        <v>95</v>
      </c>
    </row>
    <row r="4854" spans="3:7">
      <c r="C4854">
        <v>2323252</v>
      </c>
      <c r="D4854" t="s">
        <v>20633</v>
      </c>
      <c r="E4854" t="s">
        <v>21104</v>
      </c>
      <c r="F4854">
        <v>44774579</v>
      </c>
      <c r="G4854" t="s">
        <v>95</v>
      </c>
    </row>
    <row r="4855" spans="3:7">
      <c r="C4855">
        <v>2323602</v>
      </c>
      <c r="D4855" t="s">
        <v>20634</v>
      </c>
      <c r="E4855" t="s">
        <v>21900</v>
      </c>
      <c r="F4855">
        <v>28807152</v>
      </c>
      <c r="G4855" t="s">
        <v>95</v>
      </c>
    </row>
    <row r="4856" spans="3:7">
      <c r="C4856">
        <v>2324619</v>
      </c>
      <c r="D4856" t="s">
        <v>20635</v>
      </c>
      <c r="E4856" t="s">
        <v>24487</v>
      </c>
      <c r="F4856">
        <v>9835290</v>
      </c>
      <c r="G4856" t="s">
        <v>95</v>
      </c>
    </row>
    <row r="4857" spans="3:7">
      <c r="C4857">
        <v>2323629</v>
      </c>
      <c r="D4857" t="s">
        <v>20636</v>
      </c>
      <c r="E4857" t="s">
        <v>20795</v>
      </c>
      <c r="F4857">
        <v>3386812</v>
      </c>
      <c r="G4857" t="s">
        <v>95</v>
      </c>
    </row>
    <row r="4858" spans="3:7">
      <c r="C4858">
        <v>2324090</v>
      </c>
      <c r="D4858" t="s">
        <v>20637</v>
      </c>
      <c r="E4858" t="s">
        <v>24488</v>
      </c>
      <c r="F4858">
        <v>44319064</v>
      </c>
      <c r="G4858" t="s">
        <v>95</v>
      </c>
    </row>
    <row r="4859" spans="3:7">
      <c r="C4859">
        <v>2324839</v>
      </c>
      <c r="D4859" t="s">
        <v>20638</v>
      </c>
      <c r="E4859" t="s">
        <v>20795</v>
      </c>
      <c r="F4859" t="s">
        <v>95</v>
      </c>
      <c r="G4859" t="s">
        <v>221</v>
      </c>
    </row>
    <row r="4860" spans="3:7">
      <c r="C4860">
        <v>2324712</v>
      </c>
      <c r="D4860" t="s">
        <v>20639</v>
      </c>
      <c r="E4860" t="s">
        <v>24489</v>
      </c>
      <c r="F4860">
        <v>10527243</v>
      </c>
    </row>
    <row r="4861" spans="3:7">
      <c r="C4861">
        <v>2325748</v>
      </c>
      <c r="D4861" t="s">
        <v>20640</v>
      </c>
      <c r="E4861" t="s">
        <v>20789</v>
      </c>
      <c r="F4861">
        <v>40441790</v>
      </c>
      <c r="G4861" t="s">
        <v>95</v>
      </c>
    </row>
    <row r="4862" spans="3:7">
      <c r="C4862">
        <v>2324741</v>
      </c>
      <c r="D4862" t="s">
        <v>20641</v>
      </c>
      <c r="E4862" t="s">
        <v>24490</v>
      </c>
      <c r="F4862">
        <v>7217091</v>
      </c>
      <c r="G4862" t="s">
        <v>95</v>
      </c>
    </row>
    <row r="4863" spans="3:7">
      <c r="C4863">
        <v>2325580</v>
      </c>
      <c r="D4863" t="s">
        <v>20642</v>
      </c>
      <c r="E4863" t="s">
        <v>24491</v>
      </c>
      <c r="F4863">
        <v>5319845</v>
      </c>
    </row>
    <row r="4864" spans="3:7">
      <c r="C4864">
        <v>2325388</v>
      </c>
      <c r="D4864" t="s">
        <v>20643</v>
      </c>
      <c r="E4864" t="s">
        <v>21020</v>
      </c>
      <c r="F4864">
        <v>44940132</v>
      </c>
    </row>
    <row r="4865" spans="3:7">
      <c r="C4865">
        <v>2326158</v>
      </c>
      <c r="D4865" t="s">
        <v>20644</v>
      </c>
      <c r="E4865" t="s">
        <v>24492</v>
      </c>
      <c r="F4865">
        <v>43371369</v>
      </c>
      <c r="G4865" t="s">
        <v>95</v>
      </c>
    </row>
    <row r="4866" spans="3:7">
      <c r="C4866">
        <v>2326424</v>
      </c>
      <c r="D4866" t="s">
        <v>20645</v>
      </c>
      <c r="E4866" t="s">
        <v>24493</v>
      </c>
      <c r="F4866">
        <v>3877270</v>
      </c>
      <c r="G4866" t="s">
        <v>95</v>
      </c>
    </row>
    <row r="4867" spans="3:7">
      <c r="C4867">
        <v>2325837</v>
      </c>
      <c r="D4867" t="s">
        <v>20646</v>
      </c>
      <c r="E4867" t="s">
        <v>24494</v>
      </c>
      <c r="F4867">
        <v>41090385</v>
      </c>
      <c r="G4867" t="s">
        <v>95</v>
      </c>
    </row>
    <row r="4868" spans="3:7">
      <c r="C4868">
        <v>2325238</v>
      </c>
      <c r="D4868" t="s">
        <v>20647</v>
      </c>
      <c r="E4868" t="s">
        <v>24495</v>
      </c>
      <c r="F4868">
        <v>43150485</v>
      </c>
      <c r="G4868" t="s">
        <v>95</v>
      </c>
    </row>
    <row r="4869" spans="3:7">
      <c r="C4869">
        <v>2326369</v>
      </c>
      <c r="D4869" t="s">
        <v>20648</v>
      </c>
      <c r="E4869" t="s">
        <v>24496</v>
      </c>
      <c r="F4869">
        <v>32542314</v>
      </c>
    </row>
    <row r="4870" spans="3:7">
      <c r="C4870">
        <v>2325464</v>
      </c>
      <c r="D4870" t="s">
        <v>20649</v>
      </c>
      <c r="E4870" t="s">
        <v>21398</v>
      </c>
      <c r="F4870">
        <v>10604246</v>
      </c>
      <c r="G4870" t="s">
        <v>95</v>
      </c>
    </row>
    <row r="4871" spans="3:7">
      <c r="C4871">
        <v>2326458</v>
      </c>
      <c r="D4871" t="s">
        <v>20650</v>
      </c>
      <c r="E4871" t="s">
        <v>20763</v>
      </c>
      <c r="F4871" t="s">
        <v>95</v>
      </c>
      <c r="G4871">
        <v>20490166891</v>
      </c>
    </row>
    <row r="4872" spans="3:7">
      <c r="C4872">
        <v>2326735</v>
      </c>
      <c r="D4872" t="s">
        <v>20651</v>
      </c>
      <c r="E4872" t="s">
        <v>24497</v>
      </c>
      <c r="F4872">
        <v>40076511</v>
      </c>
      <c r="G4872" t="s">
        <v>95</v>
      </c>
    </row>
    <row r="4873" spans="3:7">
      <c r="C4873">
        <v>2326280</v>
      </c>
      <c r="D4873" t="s">
        <v>20652</v>
      </c>
      <c r="E4873" t="s">
        <v>24498</v>
      </c>
      <c r="F4873">
        <v>15726878</v>
      </c>
    </row>
    <row r="4874" spans="3:7">
      <c r="C4874">
        <v>2326724</v>
      </c>
      <c r="D4874" t="s">
        <v>20653</v>
      </c>
      <c r="E4874" t="s">
        <v>24499</v>
      </c>
      <c r="F4874">
        <v>40407049</v>
      </c>
      <c r="G4874" t="s">
        <v>95</v>
      </c>
    </row>
    <row r="4875" spans="3:7">
      <c r="C4875">
        <v>2327894</v>
      </c>
      <c r="D4875" t="s">
        <v>20654</v>
      </c>
      <c r="E4875" t="s">
        <v>24500</v>
      </c>
      <c r="F4875">
        <v>9923231</v>
      </c>
      <c r="G4875" t="s">
        <v>95</v>
      </c>
    </row>
    <row r="4876" spans="3:7">
      <c r="C4876">
        <v>2326544</v>
      </c>
      <c r="D4876" t="s">
        <v>20655</v>
      </c>
      <c r="E4876" t="s">
        <v>21058</v>
      </c>
      <c r="F4876">
        <v>10199531</v>
      </c>
      <c r="G4876" t="s">
        <v>95</v>
      </c>
    </row>
    <row r="4877" spans="3:7">
      <c r="C4877">
        <v>2325901</v>
      </c>
      <c r="D4877" t="s">
        <v>20656</v>
      </c>
      <c r="E4877" t="s">
        <v>24501</v>
      </c>
      <c r="F4877">
        <v>80018604</v>
      </c>
      <c r="G4877" t="s">
        <v>95</v>
      </c>
    </row>
    <row r="4878" spans="3:7">
      <c r="C4878">
        <v>2327237</v>
      </c>
      <c r="D4878" t="s">
        <v>20657</v>
      </c>
      <c r="E4878" t="s">
        <v>24502</v>
      </c>
      <c r="F4878">
        <v>22290521</v>
      </c>
    </row>
    <row r="4879" spans="3:7">
      <c r="C4879">
        <v>2326192</v>
      </c>
      <c r="D4879" t="s">
        <v>20658</v>
      </c>
      <c r="E4879" t="s">
        <v>24503</v>
      </c>
      <c r="F4879">
        <v>362199</v>
      </c>
      <c r="G4879" t="s">
        <v>95</v>
      </c>
    </row>
    <row r="4880" spans="3:7">
      <c r="C4880">
        <v>2327073</v>
      </c>
      <c r="D4880" t="s">
        <v>20659</v>
      </c>
      <c r="E4880" t="s">
        <v>24504</v>
      </c>
      <c r="F4880">
        <v>5235343</v>
      </c>
      <c r="G4880" t="s">
        <v>95</v>
      </c>
    </row>
    <row r="4881" spans="3:7">
      <c r="C4881">
        <v>2326713</v>
      </c>
      <c r="D4881" t="s">
        <v>20660</v>
      </c>
      <c r="E4881" t="s">
        <v>24505</v>
      </c>
      <c r="F4881">
        <v>2850025</v>
      </c>
      <c r="G4881" t="s">
        <v>95</v>
      </c>
    </row>
    <row r="4882" spans="3:7">
      <c r="C4882">
        <v>2327606</v>
      </c>
      <c r="D4882" t="s">
        <v>20661</v>
      </c>
      <c r="E4882" t="s">
        <v>24506</v>
      </c>
      <c r="F4882">
        <v>8111911</v>
      </c>
      <c r="G4882" t="s">
        <v>95</v>
      </c>
    </row>
    <row r="4883" spans="3:7">
      <c r="C4883">
        <v>2327118</v>
      </c>
      <c r="D4883" t="s">
        <v>20662</v>
      </c>
      <c r="E4883" t="s">
        <v>24507</v>
      </c>
      <c r="F4883">
        <v>45154506</v>
      </c>
    </row>
    <row r="4884" spans="3:7">
      <c r="C4884">
        <v>2327018</v>
      </c>
      <c r="D4884" t="s">
        <v>20663</v>
      </c>
      <c r="E4884" t="s">
        <v>24508</v>
      </c>
      <c r="F4884">
        <v>5359611</v>
      </c>
      <c r="G4884" t="s">
        <v>95</v>
      </c>
    </row>
    <row r="4885" spans="3:7">
      <c r="C4885">
        <v>2326487</v>
      </c>
      <c r="D4885" t="s">
        <v>20664</v>
      </c>
      <c r="E4885" t="s">
        <v>20766</v>
      </c>
      <c r="F4885">
        <v>20006116</v>
      </c>
      <c r="G4885" t="s">
        <v>95</v>
      </c>
    </row>
    <row r="4886" spans="3:7">
      <c r="C4886">
        <v>2328046</v>
      </c>
      <c r="D4886" t="s">
        <v>20665</v>
      </c>
      <c r="E4886" t="s">
        <v>24509</v>
      </c>
      <c r="F4886">
        <v>41154076</v>
      </c>
      <c r="G4886" t="s">
        <v>95</v>
      </c>
    </row>
    <row r="4887" spans="3:7">
      <c r="C4887">
        <v>2328291</v>
      </c>
      <c r="D4887" t="s">
        <v>20666</v>
      </c>
      <c r="E4887" t="s">
        <v>24510</v>
      </c>
      <c r="F4887">
        <v>26674652</v>
      </c>
    </row>
    <row r="4888" spans="3:7">
      <c r="C4888">
        <v>2327447</v>
      </c>
      <c r="D4888" t="s">
        <v>20667</v>
      </c>
      <c r="E4888" t="s">
        <v>24511</v>
      </c>
      <c r="F4888">
        <v>5255124</v>
      </c>
    </row>
    <row r="4889" spans="3:7">
      <c r="C4889">
        <v>2327228</v>
      </c>
      <c r="D4889" t="s">
        <v>20668</v>
      </c>
      <c r="E4889" t="s">
        <v>21133</v>
      </c>
      <c r="F4889">
        <v>8928913</v>
      </c>
      <c r="G4889" t="s">
        <v>95</v>
      </c>
    </row>
    <row r="4890" spans="3:7">
      <c r="C4890">
        <v>2328456</v>
      </c>
      <c r="D4890" t="s">
        <v>20669</v>
      </c>
      <c r="E4890" t="s">
        <v>24512</v>
      </c>
      <c r="F4890">
        <v>46307966</v>
      </c>
    </row>
    <row r="4891" spans="3:7">
      <c r="C4891">
        <v>2327810</v>
      </c>
      <c r="D4891" t="s">
        <v>20670</v>
      </c>
      <c r="E4891" t="s">
        <v>24513</v>
      </c>
      <c r="F4891">
        <v>5282335</v>
      </c>
      <c r="G4891" t="s">
        <v>95</v>
      </c>
    </row>
    <row r="4892" spans="3:7">
      <c r="C4892">
        <v>2328709</v>
      </c>
      <c r="D4892" t="s">
        <v>20671</v>
      </c>
      <c r="E4892" t="s">
        <v>24514</v>
      </c>
      <c r="F4892">
        <v>7796173</v>
      </c>
      <c r="G4892" t="s">
        <v>95</v>
      </c>
    </row>
    <row r="4893" spans="3:7">
      <c r="C4893">
        <v>2326926</v>
      </c>
      <c r="D4893" t="s">
        <v>20672</v>
      </c>
      <c r="E4893" t="s">
        <v>20795</v>
      </c>
      <c r="F4893">
        <v>9892814</v>
      </c>
      <c r="G4893" t="s">
        <v>95</v>
      </c>
    </row>
    <row r="4894" spans="3:7">
      <c r="C4894">
        <v>2327444</v>
      </c>
      <c r="D4894" t="s">
        <v>20673</v>
      </c>
      <c r="E4894" t="s">
        <v>24515</v>
      </c>
      <c r="F4894">
        <v>45303061</v>
      </c>
    </row>
    <row r="4895" spans="3:7">
      <c r="C4895">
        <v>2328469</v>
      </c>
      <c r="D4895" t="s">
        <v>20674</v>
      </c>
      <c r="E4895" t="s">
        <v>24516</v>
      </c>
      <c r="F4895">
        <v>33647862</v>
      </c>
      <c r="G4895" t="s">
        <v>95</v>
      </c>
    </row>
    <row r="4896" spans="3:7">
      <c r="C4896">
        <v>2328247</v>
      </c>
      <c r="D4896" t="s">
        <v>20675</v>
      </c>
      <c r="E4896" t="s">
        <v>24517</v>
      </c>
      <c r="F4896">
        <v>46927469</v>
      </c>
      <c r="G4896" t="s">
        <v>95</v>
      </c>
    </row>
    <row r="4897" spans="3:7">
      <c r="C4897">
        <v>2328201</v>
      </c>
      <c r="D4897" t="s">
        <v>20676</v>
      </c>
      <c r="E4897" t="s">
        <v>24518</v>
      </c>
      <c r="F4897">
        <v>40634495</v>
      </c>
      <c r="G4897" t="s">
        <v>95</v>
      </c>
    </row>
    <row r="4898" spans="3:7">
      <c r="C4898">
        <v>2328112</v>
      </c>
      <c r="D4898" t="s">
        <v>20677</v>
      </c>
      <c r="E4898" t="s">
        <v>24519</v>
      </c>
      <c r="F4898">
        <v>8632819</v>
      </c>
      <c r="G4898" t="s">
        <v>95</v>
      </c>
    </row>
    <row r="4899" spans="3:7">
      <c r="C4899">
        <v>2327147</v>
      </c>
      <c r="D4899" t="s">
        <v>20678</v>
      </c>
      <c r="E4899" t="s">
        <v>24520</v>
      </c>
      <c r="F4899">
        <v>10006155</v>
      </c>
      <c r="G4899" t="s">
        <v>95</v>
      </c>
    </row>
    <row r="4900" spans="3:7">
      <c r="C4900">
        <v>2328912</v>
      </c>
      <c r="D4900" t="s">
        <v>20679</v>
      </c>
      <c r="E4900" t="s">
        <v>24521</v>
      </c>
      <c r="F4900">
        <v>41807497</v>
      </c>
      <c r="G4900" t="s">
        <v>95</v>
      </c>
    </row>
    <row r="4901" spans="3:7">
      <c r="C4901">
        <v>2327984</v>
      </c>
      <c r="D4901" t="s">
        <v>20680</v>
      </c>
      <c r="E4901" t="s">
        <v>24522</v>
      </c>
      <c r="F4901">
        <v>60533487</v>
      </c>
      <c r="G4901" t="s">
        <v>95</v>
      </c>
    </row>
    <row r="4902" spans="3:7">
      <c r="C4902">
        <v>2328856</v>
      </c>
      <c r="D4902" t="s">
        <v>20681</v>
      </c>
      <c r="E4902" t="s">
        <v>24523</v>
      </c>
      <c r="F4902">
        <v>46151928</v>
      </c>
    </row>
    <row r="4903" spans="3:7">
      <c r="C4903">
        <v>2328156</v>
      </c>
      <c r="D4903" t="s">
        <v>20682</v>
      </c>
      <c r="E4903" t="s">
        <v>24524</v>
      </c>
      <c r="F4903">
        <v>10834157</v>
      </c>
    </row>
    <row r="4904" spans="3:7">
      <c r="C4904">
        <v>2328800</v>
      </c>
      <c r="D4904" t="s">
        <v>20683</v>
      </c>
      <c r="E4904" t="s">
        <v>24525</v>
      </c>
      <c r="F4904">
        <v>25583308</v>
      </c>
      <c r="G4904" t="s">
        <v>95</v>
      </c>
    </row>
    <row r="4905" spans="3:7">
      <c r="C4905">
        <v>2328234</v>
      </c>
      <c r="D4905" t="s">
        <v>20684</v>
      </c>
      <c r="E4905" t="s">
        <v>24526</v>
      </c>
      <c r="F4905">
        <v>41213726</v>
      </c>
      <c r="G4905" t="s">
        <v>95</v>
      </c>
    </row>
    <row r="4906" spans="3:7">
      <c r="C4906">
        <v>2329148</v>
      </c>
      <c r="D4906" t="s">
        <v>20685</v>
      </c>
      <c r="E4906" t="s">
        <v>24527</v>
      </c>
      <c r="F4906">
        <v>10327775</v>
      </c>
      <c r="G4906" t="s">
        <v>95</v>
      </c>
    </row>
    <row r="4907" spans="3:7">
      <c r="C4907">
        <v>2328666</v>
      </c>
      <c r="D4907" t="s">
        <v>20686</v>
      </c>
      <c r="E4907" t="s">
        <v>24528</v>
      </c>
      <c r="F4907">
        <v>10867785</v>
      </c>
      <c r="G4907" t="s">
        <v>95</v>
      </c>
    </row>
    <row r="4908" spans="3:7">
      <c r="C4908">
        <v>2329247</v>
      </c>
      <c r="D4908" t="s">
        <v>20687</v>
      </c>
      <c r="E4908" t="s">
        <v>24529</v>
      </c>
      <c r="F4908">
        <v>4432471</v>
      </c>
      <c r="G4908" t="s">
        <v>95</v>
      </c>
    </row>
    <row r="4909" spans="3:7">
      <c r="C4909">
        <v>2328210</v>
      </c>
      <c r="D4909" t="s">
        <v>20688</v>
      </c>
      <c r="E4909" t="s">
        <v>20794</v>
      </c>
      <c r="F4909">
        <v>10090013</v>
      </c>
    </row>
    <row r="4910" spans="3:7">
      <c r="C4910">
        <v>2329579</v>
      </c>
      <c r="D4910" t="s">
        <v>20689</v>
      </c>
      <c r="E4910" t="s">
        <v>24530</v>
      </c>
      <c r="F4910">
        <v>5954845</v>
      </c>
      <c r="G4910" t="s">
        <v>95</v>
      </c>
    </row>
    <row r="4911" spans="3:7">
      <c r="C4911">
        <v>2330013</v>
      </c>
      <c r="D4911" t="s">
        <v>20690</v>
      </c>
      <c r="E4911" t="s">
        <v>24531</v>
      </c>
      <c r="F4911">
        <v>80178301</v>
      </c>
      <c r="G4911" t="s">
        <v>95</v>
      </c>
    </row>
    <row r="4912" spans="3:7">
      <c r="C4912">
        <v>2330852</v>
      </c>
      <c r="D4912" t="s">
        <v>20691</v>
      </c>
      <c r="E4912" t="s">
        <v>24532</v>
      </c>
      <c r="F4912">
        <v>29708305</v>
      </c>
      <c r="G4912" t="s">
        <v>95</v>
      </c>
    </row>
    <row r="4913" spans="3:7">
      <c r="C4913">
        <v>2328996</v>
      </c>
      <c r="D4913" t="s">
        <v>20692</v>
      </c>
      <c r="E4913" t="s">
        <v>24533</v>
      </c>
      <c r="F4913">
        <v>47370258</v>
      </c>
      <c r="G4913" t="s">
        <v>95</v>
      </c>
    </row>
    <row r="4914" spans="3:7">
      <c r="C4914">
        <v>2330969</v>
      </c>
      <c r="D4914" t="s">
        <v>20693</v>
      </c>
      <c r="E4914" t="s">
        <v>24534</v>
      </c>
      <c r="F4914">
        <v>46083799</v>
      </c>
      <c r="G4914" t="s">
        <v>95</v>
      </c>
    </row>
    <row r="4915" spans="3:7">
      <c r="C4915">
        <v>2329358</v>
      </c>
      <c r="D4915" t="s">
        <v>20694</v>
      </c>
      <c r="E4915" t="s">
        <v>20795</v>
      </c>
      <c r="F4915">
        <v>29731387</v>
      </c>
      <c r="G4915" t="s">
        <v>95</v>
      </c>
    </row>
    <row r="4916" spans="3:7">
      <c r="C4916">
        <v>2329321</v>
      </c>
      <c r="D4916" t="s">
        <v>20695</v>
      </c>
      <c r="E4916" t="s">
        <v>24535</v>
      </c>
      <c r="F4916">
        <v>46451097</v>
      </c>
      <c r="G4916" t="s">
        <v>95</v>
      </c>
    </row>
    <row r="4917" spans="3:7">
      <c r="C4917">
        <v>2329290</v>
      </c>
      <c r="D4917" t="s">
        <v>20696</v>
      </c>
      <c r="E4917" t="s">
        <v>24536</v>
      </c>
      <c r="F4917">
        <v>9531020</v>
      </c>
      <c r="G4917" t="s">
        <v>95</v>
      </c>
    </row>
    <row r="4918" spans="3:7">
      <c r="C4918">
        <v>2329683</v>
      </c>
      <c r="D4918" t="s">
        <v>20697</v>
      </c>
      <c r="E4918" t="s">
        <v>24537</v>
      </c>
      <c r="F4918">
        <v>10278846</v>
      </c>
      <c r="G4918" t="s">
        <v>95</v>
      </c>
    </row>
    <row r="4919" spans="3:7">
      <c r="C4919">
        <v>2329672</v>
      </c>
      <c r="D4919" t="s">
        <v>20698</v>
      </c>
      <c r="E4919" t="s">
        <v>20784</v>
      </c>
      <c r="F4919">
        <v>40686523</v>
      </c>
      <c r="G4919" t="s">
        <v>95</v>
      </c>
    </row>
    <row r="4920" spans="3:7">
      <c r="C4920">
        <v>2330072</v>
      </c>
      <c r="D4920" t="s">
        <v>20699</v>
      </c>
      <c r="E4920" t="s">
        <v>21485</v>
      </c>
      <c r="F4920">
        <v>80119265</v>
      </c>
      <c r="G4920" t="s">
        <v>95</v>
      </c>
    </row>
    <row r="4921" spans="3:7">
      <c r="C4921">
        <v>2329336</v>
      </c>
      <c r="D4921" t="s">
        <v>20700</v>
      </c>
      <c r="E4921" t="s">
        <v>24538</v>
      </c>
      <c r="F4921">
        <v>7036475</v>
      </c>
      <c r="G4921" t="s">
        <v>95</v>
      </c>
    </row>
    <row r="4922" spans="3:7">
      <c r="C4922">
        <v>2330774</v>
      </c>
      <c r="D4922" t="s">
        <v>20701</v>
      </c>
      <c r="E4922" t="s">
        <v>24539</v>
      </c>
      <c r="F4922">
        <v>45623501</v>
      </c>
      <c r="G4922" t="s">
        <v>95</v>
      </c>
    </row>
    <row r="4923" spans="3:7">
      <c r="C4923">
        <v>2329378</v>
      </c>
      <c r="D4923" t="s">
        <v>20702</v>
      </c>
      <c r="E4923" t="s">
        <v>24540</v>
      </c>
      <c r="F4923">
        <v>16549230</v>
      </c>
      <c r="G4923" t="s">
        <v>95</v>
      </c>
    </row>
    <row r="4924" spans="3:7">
      <c r="C4924">
        <v>2329750</v>
      </c>
      <c r="D4924" t="s">
        <v>20703</v>
      </c>
      <c r="E4924" t="s">
        <v>24541</v>
      </c>
      <c r="F4924">
        <v>18833339</v>
      </c>
      <c r="G4924" t="s">
        <v>95</v>
      </c>
    </row>
    <row r="4925" spans="3:7">
      <c r="C4925">
        <v>2330683</v>
      </c>
      <c r="D4925" t="s">
        <v>20704</v>
      </c>
      <c r="E4925" t="s">
        <v>24542</v>
      </c>
      <c r="F4925">
        <v>7752031</v>
      </c>
    </row>
    <row r="4926" spans="3:7">
      <c r="C4926">
        <v>2329615</v>
      </c>
      <c r="D4926" t="s">
        <v>20705</v>
      </c>
      <c r="E4926" t="s">
        <v>24543</v>
      </c>
      <c r="F4926">
        <v>43798582</v>
      </c>
      <c r="G4926" t="s">
        <v>95</v>
      </c>
    </row>
    <row r="4927" spans="3:7">
      <c r="C4927">
        <v>2330439</v>
      </c>
      <c r="D4927" t="s">
        <v>20706</v>
      </c>
      <c r="E4927" t="s">
        <v>20784</v>
      </c>
      <c r="F4927">
        <v>47332490</v>
      </c>
      <c r="G4927" t="s">
        <v>95</v>
      </c>
    </row>
    <row r="4928" spans="3:7">
      <c r="C4928">
        <v>2329935</v>
      </c>
      <c r="D4928" t="s">
        <v>20707</v>
      </c>
      <c r="E4928" t="s">
        <v>24544</v>
      </c>
      <c r="F4928">
        <v>42666438</v>
      </c>
      <c r="G4928" t="s">
        <v>95</v>
      </c>
    </row>
    <row r="4929" spans="3:7">
      <c r="C4929">
        <v>2330965</v>
      </c>
      <c r="D4929" t="s">
        <v>20708</v>
      </c>
      <c r="E4929" t="s">
        <v>24545</v>
      </c>
      <c r="F4929">
        <v>43269529</v>
      </c>
      <c r="G4929" t="s">
        <v>95</v>
      </c>
    </row>
    <row r="4930" spans="3:7">
      <c r="C4930">
        <v>2331031</v>
      </c>
      <c r="D4930" t="s">
        <v>20709</v>
      </c>
      <c r="E4930" t="s">
        <v>24546</v>
      </c>
      <c r="F4930">
        <v>44761888</v>
      </c>
      <c r="G4930" t="s">
        <v>95</v>
      </c>
    </row>
    <row r="4931" spans="3:7">
      <c r="C4931">
        <v>2330040</v>
      </c>
      <c r="D4931" t="s">
        <v>20710</v>
      </c>
      <c r="E4931" t="s">
        <v>24547</v>
      </c>
      <c r="F4931">
        <v>16401071</v>
      </c>
      <c r="G4931" t="s">
        <v>95</v>
      </c>
    </row>
    <row r="4932" spans="3:7">
      <c r="C4932">
        <v>2331259</v>
      </c>
      <c r="D4932" t="s">
        <v>20711</v>
      </c>
      <c r="E4932" t="s">
        <v>24548</v>
      </c>
      <c r="F4932">
        <v>10322078</v>
      </c>
      <c r="G4932" t="s">
        <v>95</v>
      </c>
    </row>
    <row r="4933" spans="3:7">
      <c r="C4933">
        <v>2329906</v>
      </c>
      <c r="D4933" t="s">
        <v>20712</v>
      </c>
      <c r="E4933" t="s">
        <v>24549</v>
      </c>
      <c r="F4933">
        <v>22252015</v>
      </c>
      <c r="G4933" t="s">
        <v>95</v>
      </c>
    </row>
    <row r="4934" spans="3:7">
      <c r="C4934">
        <v>2330550</v>
      </c>
      <c r="D4934" t="s">
        <v>20713</v>
      </c>
      <c r="E4934" t="s">
        <v>20921</v>
      </c>
      <c r="F4934">
        <v>41537103</v>
      </c>
    </row>
    <row r="4935" spans="3:7">
      <c r="C4935">
        <v>2330695</v>
      </c>
      <c r="D4935" t="s">
        <v>20714</v>
      </c>
      <c r="E4935" t="s">
        <v>24550</v>
      </c>
      <c r="F4935">
        <v>10590250</v>
      </c>
    </row>
    <row r="4936" spans="3:7">
      <c r="C4936">
        <v>2330594</v>
      </c>
      <c r="D4936" t="s">
        <v>20715</v>
      </c>
      <c r="E4936" t="s">
        <v>24551</v>
      </c>
      <c r="F4936">
        <v>9577430</v>
      </c>
      <c r="G4936" t="s">
        <v>95</v>
      </c>
    </row>
    <row r="4937" spans="3:7">
      <c r="C4937">
        <v>2330778</v>
      </c>
      <c r="D4937" t="s">
        <v>20716</v>
      </c>
      <c r="E4937" t="s">
        <v>20789</v>
      </c>
      <c r="F4937">
        <v>80353063</v>
      </c>
    </row>
    <row r="4938" spans="3:7">
      <c r="C4938">
        <v>2330586</v>
      </c>
      <c r="D4938" t="s">
        <v>20717</v>
      </c>
      <c r="E4938" t="s">
        <v>24552</v>
      </c>
      <c r="F4938">
        <v>45473607</v>
      </c>
      <c r="G4938" t="s">
        <v>95</v>
      </c>
    </row>
    <row r="4939" spans="3:7">
      <c r="C4939">
        <v>2330824</v>
      </c>
      <c r="D4939" t="s">
        <v>20718</v>
      </c>
      <c r="E4939" t="s">
        <v>20795</v>
      </c>
      <c r="F4939">
        <v>9721689</v>
      </c>
      <c r="G4939" t="s">
        <v>95</v>
      </c>
    </row>
    <row r="4940" spans="3:7">
      <c r="C4940">
        <v>2329949</v>
      </c>
      <c r="D4940" t="s">
        <v>20719</v>
      </c>
      <c r="E4940" t="s">
        <v>24553</v>
      </c>
      <c r="F4940">
        <v>42990146</v>
      </c>
    </row>
    <row r="4941" spans="3:7">
      <c r="C4941">
        <v>2332165</v>
      </c>
      <c r="D4941" t="s">
        <v>20720</v>
      </c>
      <c r="E4941" t="s">
        <v>24554</v>
      </c>
      <c r="F4941">
        <v>43973952</v>
      </c>
      <c r="G4941" t="s">
        <v>95</v>
      </c>
    </row>
    <row r="4942" spans="3:7">
      <c r="C4942">
        <v>2330320</v>
      </c>
      <c r="D4942" t="s">
        <v>20721</v>
      </c>
      <c r="E4942" t="s">
        <v>24555</v>
      </c>
      <c r="F4942">
        <v>15353985</v>
      </c>
      <c r="G4942" t="s">
        <v>95</v>
      </c>
    </row>
    <row r="4943" spans="3:7">
      <c r="C4943">
        <v>2330498</v>
      </c>
      <c r="D4943" t="s">
        <v>20722</v>
      </c>
      <c r="E4943" t="s">
        <v>24556</v>
      </c>
      <c r="F4943">
        <v>44214754</v>
      </c>
    </row>
    <row r="4944" spans="3:7">
      <c r="C4944">
        <v>2331841</v>
      </c>
      <c r="D4944" t="s">
        <v>20723</v>
      </c>
      <c r="E4944" t="s">
        <v>24557</v>
      </c>
      <c r="F4944">
        <v>40418746</v>
      </c>
      <c r="G4944" t="s">
        <v>95</v>
      </c>
    </row>
    <row r="4945" spans="3:7">
      <c r="C4945">
        <v>2330267</v>
      </c>
      <c r="D4945" t="s">
        <v>20724</v>
      </c>
      <c r="E4945" t="s">
        <v>24558</v>
      </c>
      <c r="F4945">
        <v>8573202</v>
      </c>
    </row>
    <row r="4946" spans="3:7">
      <c r="C4946">
        <v>2331510</v>
      </c>
      <c r="D4946" t="s">
        <v>20725</v>
      </c>
      <c r="E4946" t="s">
        <v>24559</v>
      </c>
      <c r="F4946">
        <v>23896229</v>
      </c>
      <c r="G4946" t="s">
        <v>95</v>
      </c>
    </row>
    <row r="4947" spans="3:7">
      <c r="C4947">
        <v>2332179</v>
      </c>
      <c r="D4947" t="s">
        <v>20726</v>
      </c>
      <c r="E4947" t="s">
        <v>24560</v>
      </c>
      <c r="F4947">
        <v>9578791</v>
      </c>
      <c r="G4947" t="s">
        <v>95</v>
      </c>
    </row>
    <row r="4948" spans="3:7">
      <c r="C4948">
        <v>2331178</v>
      </c>
      <c r="D4948" t="s">
        <v>20727</v>
      </c>
      <c r="E4948" t="s">
        <v>24561</v>
      </c>
      <c r="F4948">
        <v>46039051</v>
      </c>
    </row>
  </sheetData>
  <mergeCells count="2">
    <mergeCell ref="C3:G3"/>
    <mergeCell ref="C14:G14"/>
  </mergeCells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7"/>
  <sheetViews>
    <sheetView workbookViewId="0">
      <pane ySplit="1" topLeftCell="A2" activePane="bottomLeft" state="frozen"/>
      <selection pane="bottomLeft" activeCell="I25" sqref="I25"/>
    </sheetView>
  </sheetViews>
  <sheetFormatPr baseColWidth="10" defaultColWidth="11.5703125" defaultRowHeight="15"/>
  <cols>
    <col min="1" max="1" width="4.7109375" style="7" customWidth="1"/>
    <col min="2" max="2" width="6.140625" style="8" customWidth="1"/>
    <col min="3" max="3" width="11.5703125" style="1"/>
    <col min="4" max="4" width="8.85546875" style="1" customWidth="1"/>
    <col min="5" max="5" width="27.5703125" style="1" customWidth="1"/>
    <col min="6" max="6" width="13.28515625" style="1" customWidth="1"/>
    <col min="7" max="7" width="14.28515625" style="1" customWidth="1"/>
    <col min="8" max="8" width="11.5703125" style="1"/>
    <col min="9" max="9" width="20.5703125" style="1" customWidth="1"/>
    <col min="10" max="16384" width="11.5703125" style="1"/>
  </cols>
  <sheetData>
    <row r="1" spans="1:9" s="4" customFormat="1" ht="26.25">
      <c r="A1" s="32" t="s">
        <v>44</v>
      </c>
      <c r="B1" s="3"/>
    </row>
    <row r="2" spans="1:9" ht="3" customHeight="1"/>
    <row r="3" spans="1:9" s="10" customFormat="1" ht="15.75">
      <c r="A3" s="2">
        <v>5</v>
      </c>
      <c r="B3" s="6">
        <v>3</v>
      </c>
      <c r="C3" s="9" t="s">
        <v>38</v>
      </c>
    </row>
    <row r="4" spans="1:9">
      <c r="C4" s="5"/>
    </row>
    <row r="5" spans="1:9">
      <c r="C5" s="1" t="s">
        <v>36</v>
      </c>
    </row>
    <row r="6" spans="1:9">
      <c r="C6" s="1" t="s">
        <v>37</v>
      </c>
    </row>
    <row r="7" spans="1:9" ht="15.75" thickBot="1"/>
    <row r="8" spans="1:9" ht="15.75" thickBot="1">
      <c r="D8" s="35"/>
      <c r="E8" s="36"/>
      <c r="F8" s="36"/>
      <c r="G8" s="36"/>
      <c r="H8" s="36"/>
      <c r="I8" s="37"/>
    </row>
    <row r="9" spans="1:9">
      <c r="D9" s="38"/>
      <c r="E9" s="39" t="s">
        <v>26</v>
      </c>
      <c r="F9" s="40"/>
      <c r="G9" s="39"/>
      <c r="H9" s="39"/>
      <c r="I9" s="41"/>
    </row>
    <row r="10" spans="1:9" ht="15.75" thickBot="1">
      <c r="D10" s="38"/>
      <c r="E10" s="39"/>
      <c r="F10" s="39"/>
      <c r="G10" s="39"/>
      <c r="H10" s="39"/>
      <c r="I10" s="41"/>
    </row>
    <row r="11" spans="1:9">
      <c r="D11" s="38"/>
      <c r="E11" s="39" t="s">
        <v>32</v>
      </c>
      <c r="F11" s="63"/>
      <c r="G11" s="64"/>
      <c r="H11" s="65"/>
      <c r="I11" s="41"/>
    </row>
    <row r="12" spans="1:9" ht="15.75" thickBot="1">
      <c r="D12" s="38"/>
      <c r="E12" s="39"/>
      <c r="F12" s="39"/>
      <c r="G12" s="39"/>
      <c r="H12" s="39"/>
      <c r="I12" s="41"/>
    </row>
    <row r="13" spans="1:9">
      <c r="D13" s="38"/>
      <c r="E13" s="39" t="s">
        <v>33</v>
      </c>
      <c r="F13" s="63"/>
      <c r="G13" s="64"/>
      <c r="H13" s="65"/>
      <c r="I13" s="41"/>
    </row>
    <row r="14" spans="1:9" ht="15.75" thickBot="1">
      <c r="D14" s="38"/>
      <c r="E14" s="39"/>
      <c r="F14" s="39"/>
      <c r="G14" s="39"/>
      <c r="H14" s="39"/>
      <c r="I14" s="41"/>
    </row>
    <row r="15" spans="1:9">
      <c r="D15" s="38"/>
      <c r="E15" s="39" t="s">
        <v>34</v>
      </c>
      <c r="F15" s="40"/>
      <c r="G15" s="42" t="s">
        <v>35</v>
      </c>
      <c r="H15" s="40"/>
      <c r="I15" s="41"/>
    </row>
    <row r="16" spans="1:9" ht="15.75" thickBot="1">
      <c r="D16" s="43"/>
      <c r="E16" s="44"/>
      <c r="F16" s="44"/>
      <c r="G16" s="44"/>
      <c r="H16" s="44"/>
      <c r="I16" s="45"/>
    </row>
    <row r="18" spans="3:9">
      <c r="C18" s="1" t="s">
        <v>41</v>
      </c>
    </row>
    <row r="20" spans="3:9">
      <c r="D20" s="33" t="s">
        <v>39</v>
      </c>
      <c r="E20" s="34"/>
      <c r="F20" s="46"/>
    </row>
    <row r="21" spans="3:9" ht="3" customHeight="1">
      <c r="D21" s="33"/>
      <c r="E21" s="34"/>
      <c r="F21" s="34"/>
    </row>
    <row r="22" spans="3:9">
      <c r="D22" s="33" t="s">
        <v>40</v>
      </c>
      <c r="E22" s="34"/>
      <c r="F22" s="46"/>
    </row>
    <row r="23" spans="3:9" ht="3" customHeight="1">
      <c r="D23" s="33"/>
      <c r="E23" s="34"/>
      <c r="F23" s="34"/>
    </row>
    <row r="24" spans="3:9">
      <c r="D24" s="33" t="s">
        <v>42</v>
      </c>
      <c r="E24" s="34"/>
      <c r="F24" s="46"/>
    </row>
    <row r="26" spans="3:9">
      <c r="D26" s="54"/>
      <c r="E26" s="54"/>
      <c r="F26" s="54"/>
      <c r="G26" s="54"/>
      <c r="H26" s="54"/>
      <c r="I26" s="54"/>
    </row>
    <row r="27" spans="3:9" ht="29.25" customHeight="1">
      <c r="D27" s="54"/>
      <c r="E27" s="54"/>
      <c r="F27" s="54"/>
      <c r="G27" s="54"/>
      <c r="H27" s="54"/>
      <c r="I27" s="54"/>
    </row>
  </sheetData>
  <mergeCells count="2">
    <mergeCell ref="F11:H11"/>
    <mergeCell ref="F13:H13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7AC6D-EDE1-461A-85E6-3F1E758A921E}">
  <dimension ref="A1:S51"/>
  <sheetViews>
    <sheetView workbookViewId="0">
      <pane ySplit="1" topLeftCell="A47" activePane="bottomLeft" state="frozen"/>
      <selection pane="bottomLeft" activeCell="C29" sqref="C29"/>
    </sheetView>
  </sheetViews>
  <sheetFormatPr baseColWidth="10" defaultColWidth="11.5703125" defaultRowHeight="15"/>
  <cols>
    <col min="1" max="1" width="4.7109375" style="56" customWidth="1"/>
    <col min="2" max="2" width="6.140625" style="55" customWidth="1"/>
    <col min="4" max="4" width="29.140625" customWidth="1"/>
    <col min="5" max="5" width="27.5703125" customWidth="1"/>
    <col min="6" max="6" width="13.28515625" customWidth="1"/>
    <col min="7" max="7" width="14.28515625" customWidth="1"/>
    <col min="9" max="9" width="20.5703125" customWidth="1"/>
  </cols>
  <sheetData>
    <row r="1" spans="1:17" s="60" customFormat="1" ht="26.25">
      <c r="A1" s="32" t="s">
        <v>43</v>
      </c>
      <c r="B1" s="3"/>
    </row>
    <row r="2" spans="1:17" ht="3" customHeight="1"/>
    <row r="3" spans="1:17" s="58" customFormat="1" ht="15.75">
      <c r="A3" s="2">
        <v>6</v>
      </c>
      <c r="B3" s="59">
        <v>4</v>
      </c>
      <c r="C3" s="9" t="s">
        <v>54</v>
      </c>
    </row>
    <row r="4" spans="1:17">
      <c r="C4" s="5"/>
    </row>
    <row r="5" spans="1:17">
      <c r="C5" t="s">
        <v>47</v>
      </c>
    </row>
    <row r="6" spans="1:17">
      <c r="C6" t="s">
        <v>50</v>
      </c>
    </row>
    <row r="7" spans="1:17">
      <c r="J7" s="57"/>
      <c r="K7" s="57"/>
      <c r="L7" s="57"/>
      <c r="M7" s="57"/>
      <c r="N7" s="57"/>
      <c r="O7" s="57"/>
      <c r="P7" s="57"/>
      <c r="Q7" s="57"/>
    </row>
    <row r="8" spans="1:17">
      <c r="J8" s="57"/>
      <c r="K8" s="57"/>
      <c r="L8" s="57"/>
      <c r="M8" s="57"/>
      <c r="N8" s="57"/>
      <c r="O8" s="57"/>
      <c r="P8" s="57"/>
      <c r="Q8" s="57"/>
    </row>
    <row r="9" spans="1:17">
      <c r="J9" s="57"/>
      <c r="K9" s="57"/>
      <c r="L9" s="57"/>
      <c r="M9" s="57"/>
      <c r="N9" s="57"/>
      <c r="O9" s="57"/>
      <c r="P9" s="57"/>
      <c r="Q9" s="57"/>
    </row>
    <row r="22" spans="3:19" ht="17.25" customHeight="1"/>
    <row r="23" spans="3:19" ht="17.25" customHeight="1"/>
    <row r="24" spans="3:19" ht="17.25" customHeight="1"/>
    <row r="25" spans="3:19" ht="17.25" customHeight="1"/>
    <row r="26" spans="3:19" ht="17.25" customHeight="1">
      <c r="C26" s="66" t="s">
        <v>24562</v>
      </c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</row>
    <row r="27" spans="3:19" ht="17.25" customHeight="1">
      <c r="C27" s="66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</row>
    <row r="28" spans="3:19" ht="17.25" customHeight="1"/>
    <row r="29" spans="3:19" ht="17.25" customHeight="1"/>
    <row r="30" spans="3:19" ht="17.25" customHeight="1"/>
    <row r="31" spans="3:19" ht="17.25" customHeight="1"/>
    <row r="32" spans="3:19" ht="17.25" customHeight="1"/>
    <row r="33" ht="17.25" customHeight="1"/>
    <row r="34" ht="17.25" customHeight="1"/>
    <row r="35" ht="17.25" customHeight="1"/>
    <row r="36" ht="17.25" customHeight="1"/>
    <row r="37" ht="17.25" customHeight="1"/>
    <row r="38" ht="17.25" customHeight="1"/>
    <row r="39" ht="17.25" customHeight="1"/>
    <row r="40" ht="17.25" customHeight="1"/>
    <row r="41" ht="17.25" customHeight="1"/>
    <row r="42" ht="17.25" customHeight="1"/>
    <row r="43" ht="17.25" customHeight="1"/>
    <row r="44" ht="17.25" customHeight="1"/>
    <row r="45" ht="17.25" customHeight="1"/>
    <row r="46" ht="17.25" customHeight="1"/>
    <row r="47" ht="17.25" customHeight="1"/>
    <row r="48" ht="17.25" customHeight="1"/>
    <row r="49" spans="3:3">
      <c r="C49" t="s">
        <v>48</v>
      </c>
    </row>
    <row r="50" spans="3:3">
      <c r="C50" t="s">
        <v>49</v>
      </c>
    </row>
    <row r="51" spans="3:3">
      <c r="C51" t="s">
        <v>51</v>
      </c>
    </row>
  </sheetData>
  <mergeCells count="1">
    <mergeCell ref="C26:S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Tabla BD</vt:lpstr>
      <vt:lpstr>Preguntas 1</vt:lpstr>
      <vt:lpstr>Preguntas 2</vt:lpstr>
      <vt:lpstr>Preguntas 3</vt:lpstr>
      <vt:lpstr>Pregunta 4</vt:lpstr>
      <vt:lpstr>Preguntas 5</vt:lpstr>
      <vt:lpstr>Preguntas 6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LUIS VELA</cp:lastModifiedBy>
  <dcterms:created xsi:type="dcterms:W3CDTF">2019-12-18T01:57:47Z</dcterms:created>
  <dcterms:modified xsi:type="dcterms:W3CDTF">2021-02-25T19:11:15Z</dcterms:modified>
</cp:coreProperties>
</file>